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partnershealthcare.sharepoint.com/sites/FDAOpioidmodelingteam/Shared Documents/Opioid Model/Modeling files/PolicyAnalysis/COVID analysis/For github upload/"/>
    </mc:Choice>
  </mc:AlternateContent>
  <xr:revisionPtr revIDLastSave="1222" documentId="8_{14AFDD8F-FCD0-48D8-92DA-BCE8EFE77148}" xr6:coauthVersionLast="47" xr6:coauthVersionMax="47" xr10:uidLastSave="{461B1710-016F-4A1C-9E1B-63080A1617A4}"/>
  <bookViews>
    <workbookView xWindow="28680" yWindow="-2490" windowWidth="38640" windowHeight="21240" activeTab="3" xr2:uid="{AC20FE01-C40F-4C09-9824-BB80FCD888DA}"/>
  </bookViews>
  <sheets>
    <sheet name="Setup in SOURCE_FENT_COVID" sheetId="4" r:id="rId1"/>
    <sheet name="Vensim output from .cin files" sheetId="2" r:id="rId2"/>
    <sheet name="Estimates from .cin run in .mdl" sheetId="1" r:id="rId3"/>
    <sheet name="MCMC runs" sheetId="6" r:id="rId4"/>
    <sheet name="MCMC stats" sheetId="7" r:id="rId5"/>
    <sheet name="Estimates from MCMC" sheetId="8" r:id="rId6"/>
  </sheets>
  <definedNames>
    <definedName name="_xlnm._FilterDatabase" localSheetId="2" hidden="1">'Estimates from .cin run in .mdl'!#REF!</definedName>
    <definedName name="_xlnm._FilterDatabase" localSheetId="3" hidden="1">'MCMC runs'!$A$1:$W$5003</definedName>
    <definedName name="tes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0" i="7" l="1"/>
  <c r="AH9" i="7"/>
  <c r="AH8" i="7"/>
  <c r="AH7" i="7"/>
  <c r="AH6" i="7"/>
  <c r="AH5" i="7"/>
  <c r="AH4" i="7"/>
  <c r="AH3" i="7"/>
  <c r="AH2" i="7"/>
  <c r="AJ10" i="7" l="1"/>
  <c r="AJ9" i="7"/>
  <c r="AJ8" i="7"/>
  <c r="AJ7" i="7"/>
  <c r="AJ5" i="7"/>
  <c r="AJ4" i="7"/>
  <c r="AJ3" i="7"/>
  <c r="AJ2" i="7"/>
  <c r="AI3" i="7"/>
  <c r="AI4" i="7"/>
  <c r="AI5" i="7"/>
  <c r="AI7" i="7"/>
  <c r="AI8" i="7"/>
  <c r="AI9" i="7"/>
  <c r="AI10" i="7"/>
  <c r="AI2" i="7"/>
  <c r="AG3" i="7"/>
  <c r="AG4" i="7"/>
  <c r="AG5" i="7"/>
  <c r="AG7" i="7"/>
  <c r="AG8" i="7"/>
  <c r="AG9" i="7"/>
  <c r="AG10" i="7"/>
  <c r="AG2" i="7"/>
  <c r="C9" i="7"/>
  <c r="D9" i="7"/>
  <c r="E9" i="7"/>
  <c r="F9" i="7"/>
  <c r="G9" i="7"/>
  <c r="H9" i="7"/>
  <c r="I9" i="7"/>
  <c r="J9" i="7"/>
  <c r="K9" i="7"/>
  <c r="L9" i="7"/>
  <c r="M9" i="7"/>
  <c r="O9" i="7"/>
  <c r="P9" i="7"/>
  <c r="Q9" i="7"/>
  <c r="R9" i="7"/>
  <c r="S9" i="7"/>
  <c r="T9" i="7"/>
  <c r="U9" i="7"/>
  <c r="V9" i="7"/>
  <c r="W9" i="7"/>
  <c r="X9" i="7"/>
  <c r="C10" i="7"/>
  <c r="D10" i="7"/>
  <c r="E10" i="7"/>
  <c r="F10" i="7"/>
  <c r="G10" i="7"/>
  <c r="H10" i="7"/>
  <c r="I10" i="7"/>
  <c r="J10" i="7"/>
  <c r="K10" i="7"/>
  <c r="L10" i="7"/>
  <c r="M10" i="7"/>
  <c r="O10" i="7"/>
  <c r="P10" i="7"/>
  <c r="Q10" i="7"/>
  <c r="R10" i="7"/>
  <c r="S10" i="7"/>
  <c r="T10" i="7"/>
  <c r="U10" i="7"/>
  <c r="V10" i="7"/>
  <c r="W10" i="7"/>
  <c r="X10" i="7"/>
  <c r="B10" i="7"/>
  <c r="B9" i="7"/>
  <c r="Z1" i="7"/>
  <c r="AA1" i="7"/>
  <c r="AB1" i="7"/>
  <c r="C7" i="7"/>
  <c r="E7" i="7"/>
  <c r="G7" i="7"/>
  <c r="I7" i="7"/>
  <c r="K7" i="7"/>
  <c r="O7" i="7"/>
  <c r="Q7" i="7"/>
  <c r="T7" i="7"/>
  <c r="V7" i="7"/>
  <c r="C8" i="7"/>
  <c r="E8" i="7"/>
  <c r="G8" i="7"/>
  <c r="I8" i="7"/>
  <c r="K8" i="7"/>
  <c r="O8" i="7"/>
  <c r="Q8" i="7"/>
  <c r="T8" i="7"/>
  <c r="V8" i="7"/>
  <c r="B8" i="7"/>
  <c r="B7" i="7"/>
  <c r="AE1" i="7"/>
  <c r="AF3"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137" i="6"/>
  <c r="AF138" i="6"/>
  <c r="AF139" i="6"/>
  <c r="AF140" i="6"/>
  <c r="AF141" i="6"/>
  <c r="AF142" i="6"/>
  <c r="AF143" i="6"/>
  <c r="AF144" i="6"/>
  <c r="AF145" i="6"/>
  <c r="AF146" i="6"/>
  <c r="AF147" i="6"/>
  <c r="AF148" i="6"/>
  <c r="AF149" i="6"/>
  <c r="AF150" i="6"/>
  <c r="AF151" i="6"/>
  <c r="AF152" i="6"/>
  <c r="AF153" i="6"/>
  <c r="AF154" i="6"/>
  <c r="AF155" i="6"/>
  <c r="AF156" i="6"/>
  <c r="AF157" i="6"/>
  <c r="AF158" i="6"/>
  <c r="AF159" i="6"/>
  <c r="AF160" i="6"/>
  <c r="AF161" i="6"/>
  <c r="AF162" i="6"/>
  <c r="AF163" i="6"/>
  <c r="AF164" i="6"/>
  <c r="AF165" i="6"/>
  <c r="AF166" i="6"/>
  <c r="AF167" i="6"/>
  <c r="AF168" i="6"/>
  <c r="AF169" i="6"/>
  <c r="AF170" i="6"/>
  <c r="AF171" i="6"/>
  <c r="AF172" i="6"/>
  <c r="AF173" i="6"/>
  <c r="AF174" i="6"/>
  <c r="AF175" i="6"/>
  <c r="AF176" i="6"/>
  <c r="AF177" i="6"/>
  <c r="AF178" i="6"/>
  <c r="AF179" i="6"/>
  <c r="AF180" i="6"/>
  <c r="AF181" i="6"/>
  <c r="AF182" i="6"/>
  <c r="AF183" i="6"/>
  <c r="AF184" i="6"/>
  <c r="AF185" i="6"/>
  <c r="AF186" i="6"/>
  <c r="AF187" i="6"/>
  <c r="AF188" i="6"/>
  <c r="AF189" i="6"/>
  <c r="AF190" i="6"/>
  <c r="AF191" i="6"/>
  <c r="AF192" i="6"/>
  <c r="AF193" i="6"/>
  <c r="AF194" i="6"/>
  <c r="AF195" i="6"/>
  <c r="AF196" i="6"/>
  <c r="AF197" i="6"/>
  <c r="AF198" i="6"/>
  <c r="AF199" i="6"/>
  <c r="AF200"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621" i="6"/>
  <c r="AF622" i="6"/>
  <c r="AF623" i="6"/>
  <c r="AF624" i="6"/>
  <c r="AF625" i="6"/>
  <c r="AF626" i="6"/>
  <c r="AF627" i="6"/>
  <c r="AF628" i="6"/>
  <c r="AF629" i="6"/>
  <c r="AF630" i="6"/>
  <c r="AF631" i="6"/>
  <c r="AF632" i="6"/>
  <c r="AF633" i="6"/>
  <c r="AF634" i="6"/>
  <c r="AF635" i="6"/>
  <c r="AF636" i="6"/>
  <c r="AF637" i="6"/>
  <c r="AF638" i="6"/>
  <c r="AF639" i="6"/>
  <c r="AF640" i="6"/>
  <c r="AF641" i="6"/>
  <c r="AF642" i="6"/>
  <c r="AF643" i="6"/>
  <c r="AF644" i="6"/>
  <c r="AF645" i="6"/>
  <c r="AF646" i="6"/>
  <c r="AF647" i="6"/>
  <c r="AF648" i="6"/>
  <c r="AF649" i="6"/>
  <c r="AF650" i="6"/>
  <c r="AF651" i="6"/>
  <c r="AF652" i="6"/>
  <c r="AF653" i="6"/>
  <c r="AF654" i="6"/>
  <c r="AF655" i="6"/>
  <c r="AF656" i="6"/>
  <c r="AF657" i="6"/>
  <c r="AF658" i="6"/>
  <c r="AF659" i="6"/>
  <c r="AF660" i="6"/>
  <c r="AF661" i="6"/>
  <c r="AF662" i="6"/>
  <c r="AF663" i="6"/>
  <c r="AF664" i="6"/>
  <c r="AF665" i="6"/>
  <c r="AF666" i="6"/>
  <c r="AF667" i="6"/>
  <c r="AF668" i="6"/>
  <c r="AF669" i="6"/>
  <c r="AF670" i="6"/>
  <c r="AF671" i="6"/>
  <c r="AF672" i="6"/>
  <c r="AF673" i="6"/>
  <c r="AF674" i="6"/>
  <c r="AF675" i="6"/>
  <c r="AF676" i="6"/>
  <c r="AF677" i="6"/>
  <c r="AF678" i="6"/>
  <c r="AF679" i="6"/>
  <c r="AF680" i="6"/>
  <c r="AF681" i="6"/>
  <c r="AF682" i="6"/>
  <c r="AF683" i="6"/>
  <c r="AF684" i="6"/>
  <c r="AF685" i="6"/>
  <c r="AF686" i="6"/>
  <c r="AF687" i="6"/>
  <c r="AF688" i="6"/>
  <c r="AF689" i="6"/>
  <c r="AF690" i="6"/>
  <c r="AF691" i="6"/>
  <c r="AF692" i="6"/>
  <c r="AF693" i="6"/>
  <c r="AF694" i="6"/>
  <c r="AF695" i="6"/>
  <c r="AF696" i="6"/>
  <c r="AF697" i="6"/>
  <c r="AF698" i="6"/>
  <c r="AF699" i="6"/>
  <c r="AF700" i="6"/>
  <c r="AF701" i="6"/>
  <c r="AF702" i="6"/>
  <c r="AF703" i="6"/>
  <c r="AF704" i="6"/>
  <c r="AF705" i="6"/>
  <c r="AF706" i="6"/>
  <c r="AF707" i="6"/>
  <c r="AF708" i="6"/>
  <c r="AF709" i="6"/>
  <c r="AF710" i="6"/>
  <c r="AF711" i="6"/>
  <c r="AF712" i="6"/>
  <c r="AF713" i="6"/>
  <c r="AF714" i="6"/>
  <c r="AF715" i="6"/>
  <c r="AF716" i="6"/>
  <c r="AF717" i="6"/>
  <c r="AF718" i="6"/>
  <c r="AF719" i="6"/>
  <c r="AF720" i="6"/>
  <c r="AF721" i="6"/>
  <c r="AF722" i="6"/>
  <c r="AF723" i="6"/>
  <c r="AF724" i="6"/>
  <c r="AF725" i="6"/>
  <c r="AF726" i="6"/>
  <c r="AF727" i="6"/>
  <c r="AF728" i="6"/>
  <c r="AF729" i="6"/>
  <c r="AF730" i="6"/>
  <c r="AF731" i="6"/>
  <c r="AF732" i="6"/>
  <c r="AF733" i="6"/>
  <c r="AF734" i="6"/>
  <c r="AF735" i="6"/>
  <c r="AF736" i="6"/>
  <c r="AF737" i="6"/>
  <c r="AF738" i="6"/>
  <c r="AF739" i="6"/>
  <c r="AF740" i="6"/>
  <c r="AF741" i="6"/>
  <c r="AF742" i="6"/>
  <c r="AF743" i="6"/>
  <c r="AF744" i="6"/>
  <c r="AF745" i="6"/>
  <c r="AF746" i="6"/>
  <c r="AF747" i="6"/>
  <c r="AF748" i="6"/>
  <c r="AF749" i="6"/>
  <c r="AF750" i="6"/>
  <c r="AF751" i="6"/>
  <c r="AF752" i="6"/>
  <c r="AF753" i="6"/>
  <c r="AF754" i="6"/>
  <c r="AF755" i="6"/>
  <c r="AF756" i="6"/>
  <c r="AF757" i="6"/>
  <c r="AF758" i="6"/>
  <c r="AF759" i="6"/>
  <c r="AF760" i="6"/>
  <c r="AF761" i="6"/>
  <c r="AF762" i="6"/>
  <c r="AF763" i="6"/>
  <c r="AF764" i="6"/>
  <c r="AF765" i="6"/>
  <c r="AF766" i="6"/>
  <c r="AF767" i="6"/>
  <c r="AF768" i="6"/>
  <c r="AF769" i="6"/>
  <c r="AF770" i="6"/>
  <c r="AF771" i="6"/>
  <c r="AF772" i="6"/>
  <c r="AF773" i="6"/>
  <c r="AF774" i="6"/>
  <c r="AF775" i="6"/>
  <c r="AF776" i="6"/>
  <c r="AF777" i="6"/>
  <c r="AF778" i="6"/>
  <c r="AF779" i="6"/>
  <c r="AF780" i="6"/>
  <c r="AF781" i="6"/>
  <c r="AF782" i="6"/>
  <c r="AF783" i="6"/>
  <c r="AF784" i="6"/>
  <c r="AF785" i="6"/>
  <c r="AF786" i="6"/>
  <c r="AF787" i="6"/>
  <c r="AF788" i="6"/>
  <c r="AF789" i="6"/>
  <c r="AF790" i="6"/>
  <c r="AF791" i="6"/>
  <c r="AF792" i="6"/>
  <c r="AF793" i="6"/>
  <c r="AF794" i="6"/>
  <c r="AF795" i="6"/>
  <c r="AF796" i="6"/>
  <c r="AF797" i="6"/>
  <c r="AF798" i="6"/>
  <c r="AF799" i="6"/>
  <c r="AF800" i="6"/>
  <c r="AF801" i="6"/>
  <c r="AF802" i="6"/>
  <c r="AF803" i="6"/>
  <c r="AF804" i="6"/>
  <c r="AF805" i="6"/>
  <c r="AF806" i="6"/>
  <c r="AF807" i="6"/>
  <c r="AF808" i="6"/>
  <c r="AF809" i="6"/>
  <c r="AF810" i="6"/>
  <c r="AF811" i="6"/>
  <c r="AF812" i="6"/>
  <c r="AF813" i="6"/>
  <c r="AF814" i="6"/>
  <c r="AF815" i="6"/>
  <c r="AF816" i="6"/>
  <c r="AF817" i="6"/>
  <c r="AF818" i="6"/>
  <c r="AF819" i="6"/>
  <c r="AF820" i="6"/>
  <c r="AF821" i="6"/>
  <c r="AF822" i="6"/>
  <c r="AF823" i="6"/>
  <c r="AF824" i="6"/>
  <c r="AF825" i="6"/>
  <c r="AF826" i="6"/>
  <c r="AF827" i="6"/>
  <c r="AF828" i="6"/>
  <c r="AF829" i="6"/>
  <c r="AF830" i="6"/>
  <c r="AF831" i="6"/>
  <c r="AF832" i="6"/>
  <c r="AF833" i="6"/>
  <c r="AF834" i="6"/>
  <c r="AF835" i="6"/>
  <c r="AF836" i="6"/>
  <c r="AF837" i="6"/>
  <c r="AF838" i="6"/>
  <c r="AF839" i="6"/>
  <c r="AF840" i="6"/>
  <c r="AF841" i="6"/>
  <c r="AF842" i="6"/>
  <c r="AF843" i="6"/>
  <c r="AF844" i="6"/>
  <c r="AF845" i="6"/>
  <c r="AF846" i="6"/>
  <c r="AF847" i="6"/>
  <c r="AF848" i="6"/>
  <c r="AF849" i="6"/>
  <c r="AF850" i="6"/>
  <c r="AF851" i="6"/>
  <c r="AF852" i="6"/>
  <c r="AF853" i="6"/>
  <c r="AF854" i="6"/>
  <c r="AF855" i="6"/>
  <c r="AF856" i="6"/>
  <c r="AF857" i="6"/>
  <c r="AF858" i="6"/>
  <c r="AF859" i="6"/>
  <c r="AF860" i="6"/>
  <c r="AF861" i="6"/>
  <c r="AF862" i="6"/>
  <c r="AF863" i="6"/>
  <c r="AF864" i="6"/>
  <c r="AF865" i="6"/>
  <c r="AF866" i="6"/>
  <c r="AF867" i="6"/>
  <c r="AF868" i="6"/>
  <c r="AF869" i="6"/>
  <c r="AF870" i="6"/>
  <c r="AF871" i="6"/>
  <c r="AF872" i="6"/>
  <c r="AF873" i="6"/>
  <c r="AF874" i="6"/>
  <c r="AF875" i="6"/>
  <c r="AF876" i="6"/>
  <c r="AF877" i="6"/>
  <c r="AF878" i="6"/>
  <c r="AF879" i="6"/>
  <c r="AF880" i="6"/>
  <c r="AF881" i="6"/>
  <c r="AF882" i="6"/>
  <c r="AF883" i="6"/>
  <c r="AF884" i="6"/>
  <c r="AF885" i="6"/>
  <c r="AF886" i="6"/>
  <c r="AF887" i="6"/>
  <c r="AF888" i="6"/>
  <c r="AF889" i="6"/>
  <c r="AF890" i="6"/>
  <c r="AF891" i="6"/>
  <c r="AF892" i="6"/>
  <c r="AF893" i="6"/>
  <c r="AF894" i="6"/>
  <c r="AF895" i="6"/>
  <c r="AF896" i="6"/>
  <c r="AF897" i="6"/>
  <c r="AF898" i="6"/>
  <c r="AF899" i="6"/>
  <c r="AF900" i="6"/>
  <c r="AF901" i="6"/>
  <c r="AF902" i="6"/>
  <c r="AF903" i="6"/>
  <c r="AF904" i="6"/>
  <c r="AF905" i="6"/>
  <c r="AF906" i="6"/>
  <c r="AF907" i="6"/>
  <c r="AF908" i="6"/>
  <c r="AF909" i="6"/>
  <c r="AF910" i="6"/>
  <c r="AF911" i="6"/>
  <c r="AF912" i="6"/>
  <c r="AF913" i="6"/>
  <c r="AF914" i="6"/>
  <c r="AF915" i="6"/>
  <c r="AF916" i="6"/>
  <c r="AF917" i="6"/>
  <c r="AF918" i="6"/>
  <c r="AF919" i="6"/>
  <c r="AF920" i="6"/>
  <c r="AF921" i="6"/>
  <c r="AF922" i="6"/>
  <c r="AF923" i="6"/>
  <c r="AF924" i="6"/>
  <c r="AF925" i="6"/>
  <c r="AF926" i="6"/>
  <c r="AF927" i="6"/>
  <c r="AF928" i="6"/>
  <c r="AF929" i="6"/>
  <c r="AF930" i="6"/>
  <c r="AF931" i="6"/>
  <c r="AF932" i="6"/>
  <c r="AF933" i="6"/>
  <c r="AF934" i="6"/>
  <c r="AF935" i="6"/>
  <c r="AF936" i="6"/>
  <c r="AF937" i="6"/>
  <c r="AF938" i="6"/>
  <c r="AF939" i="6"/>
  <c r="AF940" i="6"/>
  <c r="AF941" i="6"/>
  <c r="AF942" i="6"/>
  <c r="AF943" i="6"/>
  <c r="AF944" i="6"/>
  <c r="AF945" i="6"/>
  <c r="AF946" i="6"/>
  <c r="AF947" i="6"/>
  <c r="AF948" i="6"/>
  <c r="AF949" i="6"/>
  <c r="AF950" i="6"/>
  <c r="AF951" i="6"/>
  <c r="AF952" i="6"/>
  <c r="AF953" i="6"/>
  <c r="AF954" i="6"/>
  <c r="AF955" i="6"/>
  <c r="AF956" i="6"/>
  <c r="AF957" i="6"/>
  <c r="AF958" i="6"/>
  <c r="AF959" i="6"/>
  <c r="AF960" i="6"/>
  <c r="AF961" i="6"/>
  <c r="AF962" i="6"/>
  <c r="AF963" i="6"/>
  <c r="AF964" i="6"/>
  <c r="AF965" i="6"/>
  <c r="AF966" i="6"/>
  <c r="AF967" i="6"/>
  <c r="AF968" i="6"/>
  <c r="AF969" i="6"/>
  <c r="AF970" i="6"/>
  <c r="AF971" i="6"/>
  <c r="AF972" i="6"/>
  <c r="AF973" i="6"/>
  <c r="AF974" i="6"/>
  <c r="AF975" i="6"/>
  <c r="AF976" i="6"/>
  <c r="AF977" i="6"/>
  <c r="AF978" i="6"/>
  <c r="AF979" i="6"/>
  <c r="AF980" i="6"/>
  <c r="AF981" i="6"/>
  <c r="AF982" i="6"/>
  <c r="AF983" i="6"/>
  <c r="AF984" i="6"/>
  <c r="AF985" i="6"/>
  <c r="AF986" i="6"/>
  <c r="AF987" i="6"/>
  <c r="AF988" i="6"/>
  <c r="AF989" i="6"/>
  <c r="AF990" i="6"/>
  <c r="AF991" i="6"/>
  <c r="AF992" i="6"/>
  <c r="AF993" i="6"/>
  <c r="AF994" i="6"/>
  <c r="AF995" i="6"/>
  <c r="AF996" i="6"/>
  <c r="AF997" i="6"/>
  <c r="AF998" i="6"/>
  <c r="AF999" i="6"/>
  <c r="AF1000" i="6"/>
  <c r="AF1001" i="6"/>
  <c r="AF1002" i="6"/>
  <c r="AF1003" i="6"/>
  <c r="AF1004" i="6"/>
  <c r="AF1005" i="6"/>
  <c r="AF1006" i="6"/>
  <c r="AF1007" i="6"/>
  <c r="AF1008" i="6"/>
  <c r="AF1009" i="6"/>
  <c r="AF1010" i="6"/>
  <c r="AF1011" i="6"/>
  <c r="AF1012" i="6"/>
  <c r="AF1013" i="6"/>
  <c r="AF1014" i="6"/>
  <c r="AF1015" i="6"/>
  <c r="AF1016" i="6"/>
  <c r="AF1017" i="6"/>
  <c r="AF1018" i="6"/>
  <c r="AF1019" i="6"/>
  <c r="AF1020" i="6"/>
  <c r="AF1021" i="6"/>
  <c r="AF1022" i="6"/>
  <c r="AF1023" i="6"/>
  <c r="AF1024" i="6"/>
  <c r="AF1025" i="6"/>
  <c r="AF1026" i="6"/>
  <c r="AF1027" i="6"/>
  <c r="AF1028" i="6"/>
  <c r="AF1029" i="6"/>
  <c r="AF1030" i="6"/>
  <c r="AF1031" i="6"/>
  <c r="AF1032" i="6"/>
  <c r="AF1033" i="6"/>
  <c r="AF1034" i="6"/>
  <c r="AF1035" i="6"/>
  <c r="AF1036" i="6"/>
  <c r="AF1037" i="6"/>
  <c r="AF1038" i="6"/>
  <c r="AF1039" i="6"/>
  <c r="AF1040" i="6"/>
  <c r="AF1041" i="6"/>
  <c r="AF1042" i="6"/>
  <c r="AF1043" i="6"/>
  <c r="AF1044" i="6"/>
  <c r="AF1045" i="6"/>
  <c r="AF1046" i="6"/>
  <c r="AF1047" i="6"/>
  <c r="AF1048" i="6"/>
  <c r="AF1049" i="6"/>
  <c r="AF1050" i="6"/>
  <c r="AF1051" i="6"/>
  <c r="AF1052" i="6"/>
  <c r="AF1053" i="6"/>
  <c r="AF1054" i="6"/>
  <c r="AF1055" i="6"/>
  <c r="AF1056" i="6"/>
  <c r="AF1057" i="6"/>
  <c r="AF1058" i="6"/>
  <c r="AF1059" i="6"/>
  <c r="AF1060" i="6"/>
  <c r="AF1061" i="6"/>
  <c r="AF1062" i="6"/>
  <c r="AF1063" i="6"/>
  <c r="AF1064" i="6"/>
  <c r="AF1065" i="6"/>
  <c r="AF1066" i="6"/>
  <c r="AF1067" i="6"/>
  <c r="AF1068" i="6"/>
  <c r="AF1069" i="6"/>
  <c r="AF1070" i="6"/>
  <c r="AF1071" i="6"/>
  <c r="AF1072" i="6"/>
  <c r="AF1073" i="6"/>
  <c r="AF1074" i="6"/>
  <c r="AF1075" i="6"/>
  <c r="AF1076" i="6"/>
  <c r="AF1077" i="6"/>
  <c r="AF1078" i="6"/>
  <c r="AF1079" i="6"/>
  <c r="AF1080" i="6"/>
  <c r="AF1081" i="6"/>
  <c r="AF1082" i="6"/>
  <c r="AF1083" i="6"/>
  <c r="AF1084" i="6"/>
  <c r="AF1085" i="6"/>
  <c r="AF1086" i="6"/>
  <c r="AF1087" i="6"/>
  <c r="AF1088" i="6"/>
  <c r="AF1089" i="6"/>
  <c r="AF1090" i="6"/>
  <c r="AF1091" i="6"/>
  <c r="AF1092" i="6"/>
  <c r="AF1093" i="6"/>
  <c r="AF1094" i="6"/>
  <c r="AF1095" i="6"/>
  <c r="AF1096" i="6"/>
  <c r="AF1097" i="6"/>
  <c r="AF1098" i="6"/>
  <c r="AF1099" i="6"/>
  <c r="AF1100" i="6"/>
  <c r="AF1101" i="6"/>
  <c r="AF1102" i="6"/>
  <c r="AF1103" i="6"/>
  <c r="AF1104" i="6"/>
  <c r="AF1105" i="6"/>
  <c r="AF1106" i="6"/>
  <c r="AF1107" i="6"/>
  <c r="AF1108" i="6"/>
  <c r="AF1109" i="6"/>
  <c r="AF1110" i="6"/>
  <c r="AF1111" i="6"/>
  <c r="AF1112" i="6"/>
  <c r="AF1113" i="6"/>
  <c r="AF1114" i="6"/>
  <c r="AF1115" i="6"/>
  <c r="AF1116" i="6"/>
  <c r="AF1117" i="6"/>
  <c r="AF1118" i="6"/>
  <c r="AF1119" i="6"/>
  <c r="AF1120" i="6"/>
  <c r="AF1121" i="6"/>
  <c r="AF1122" i="6"/>
  <c r="AF1123" i="6"/>
  <c r="AF1124" i="6"/>
  <c r="AF1125" i="6"/>
  <c r="AF1126" i="6"/>
  <c r="AF1127" i="6"/>
  <c r="AF1128" i="6"/>
  <c r="AF1129" i="6"/>
  <c r="AF1130" i="6"/>
  <c r="AF1131" i="6"/>
  <c r="AF1132" i="6"/>
  <c r="AF1133" i="6"/>
  <c r="AF1134" i="6"/>
  <c r="AF1135" i="6"/>
  <c r="AF1136" i="6"/>
  <c r="AF1137" i="6"/>
  <c r="AF1138" i="6"/>
  <c r="AF1139" i="6"/>
  <c r="AF1140" i="6"/>
  <c r="AF1141" i="6"/>
  <c r="AF1142" i="6"/>
  <c r="AF1143" i="6"/>
  <c r="AF1144" i="6"/>
  <c r="AF1145" i="6"/>
  <c r="AF1146" i="6"/>
  <c r="AF1147" i="6"/>
  <c r="AF1148" i="6"/>
  <c r="AF1149" i="6"/>
  <c r="AF1150" i="6"/>
  <c r="AF1151" i="6"/>
  <c r="AF1152" i="6"/>
  <c r="AF1153" i="6"/>
  <c r="AF1154" i="6"/>
  <c r="AF1155" i="6"/>
  <c r="AF1156" i="6"/>
  <c r="AF1157" i="6"/>
  <c r="AF1158" i="6"/>
  <c r="AF1159" i="6"/>
  <c r="AF1160" i="6"/>
  <c r="AF1161" i="6"/>
  <c r="AF1162" i="6"/>
  <c r="AF1163" i="6"/>
  <c r="AF1164" i="6"/>
  <c r="AF1165" i="6"/>
  <c r="AF1166" i="6"/>
  <c r="AF1167" i="6"/>
  <c r="AF1168" i="6"/>
  <c r="AF1169" i="6"/>
  <c r="AF1170" i="6"/>
  <c r="AF1171" i="6"/>
  <c r="AF1172" i="6"/>
  <c r="AF1173" i="6"/>
  <c r="AF1174" i="6"/>
  <c r="AF1175" i="6"/>
  <c r="AF1176" i="6"/>
  <c r="AF1177" i="6"/>
  <c r="AF1178" i="6"/>
  <c r="AF1179" i="6"/>
  <c r="AF1180" i="6"/>
  <c r="AF1181" i="6"/>
  <c r="AF1182" i="6"/>
  <c r="AF1183" i="6"/>
  <c r="AF1184" i="6"/>
  <c r="AF1185" i="6"/>
  <c r="AF1186" i="6"/>
  <c r="AF1187" i="6"/>
  <c r="AF1188" i="6"/>
  <c r="AF1189" i="6"/>
  <c r="AF1190" i="6"/>
  <c r="AF1191" i="6"/>
  <c r="AF1192" i="6"/>
  <c r="AF1193" i="6"/>
  <c r="AF1194" i="6"/>
  <c r="AF1195" i="6"/>
  <c r="AF1196" i="6"/>
  <c r="AF1197" i="6"/>
  <c r="AF1198" i="6"/>
  <c r="AF1199" i="6"/>
  <c r="AF1200" i="6"/>
  <c r="AF1201" i="6"/>
  <c r="AF1202" i="6"/>
  <c r="AF1203" i="6"/>
  <c r="AF1204" i="6"/>
  <c r="AF1205" i="6"/>
  <c r="AF1206" i="6"/>
  <c r="AF1207" i="6"/>
  <c r="AF1208" i="6"/>
  <c r="AF1209" i="6"/>
  <c r="AF1210" i="6"/>
  <c r="AF1211" i="6"/>
  <c r="AF1212" i="6"/>
  <c r="AF1213" i="6"/>
  <c r="AF1214" i="6"/>
  <c r="AF1215" i="6"/>
  <c r="AF1216" i="6"/>
  <c r="AF1217" i="6"/>
  <c r="AF1218" i="6"/>
  <c r="AF1219" i="6"/>
  <c r="AF1220" i="6"/>
  <c r="AF1221" i="6"/>
  <c r="AF1222" i="6"/>
  <c r="AF1223" i="6"/>
  <c r="AF1224" i="6"/>
  <c r="AF1225" i="6"/>
  <c r="AF1226" i="6"/>
  <c r="AF1227" i="6"/>
  <c r="AF1228" i="6"/>
  <c r="AF1229" i="6"/>
  <c r="AF1230" i="6"/>
  <c r="AF1231" i="6"/>
  <c r="AF1232" i="6"/>
  <c r="AF1233" i="6"/>
  <c r="AF1234" i="6"/>
  <c r="AF1235" i="6"/>
  <c r="AF1236" i="6"/>
  <c r="AF1237" i="6"/>
  <c r="AF1238" i="6"/>
  <c r="AF1239" i="6"/>
  <c r="AF1240" i="6"/>
  <c r="AF1241" i="6"/>
  <c r="AF1242" i="6"/>
  <c r="AF1243" i="6"/>
  <c r="AF1244" i="6"/>
  <c r="AF1245" i="6"/>
  <c r="AF1246" i="6"/>
  <c r="AF1247" i="6"/>
  <c r="AF1248" i="6"/>
  <c r="AF1249" i="6"/>
  <c r="AF1250" i="6"/>
  <c r="AF1251" i="6"/>
  <c r="AF1252" i="6"/>
  <c r="AF1253" i="6"/>
  <c r="AF1254" i="6"/>
  <c r="AF1255" i="6"/>
  <c r="AF1256" i="6"/>
  <c r="AF1257" i="6"/>
  <c r="AF1258" i="6"/>
  <c r="AF1259" i="6"/>
  <c r="AF1260" i="6"/>
  <c r="AF1261" i="6"/>
  <c r="AF1262" i="6"/>
  <c r="AF1263" i="6"/>
  <c r="AF1264" i="6"/>
  <c r="AF1265" i="6"/>
  <c r="AF1266" i="6"/>
  <c r="AF1267" i="6"/>
  <c r="AF1268" i="6"/>
  <c r="AF1269" i="6"/>
  <c r="AF1270" i="6"/>
  <c r="AF1271" i="6"/>
  <c r="AF1272" i="6"/>
  <c r="AF1273" i="6"/>
  <c r="AF1274" i="6"/>
  <c r="AF1275" i="6"/>
  <c r="AF1276" i="6"/>
  <c r="AF1277" i="6"/>
  <c r="AF1278" i="6"/>
  <c r="AF1279" i="6"/>
  <c r="AF1280" i="6"/>
  <c r="AF1281" i="6"/>
  <c r="AF1282" i="6"/>
  <c r="AF1283" i="6"/>
  <c r="AF1284" i="6"/>
  <c r="AF1285" i="6"/>
  <c r="AF1286" i="6"/>
  <c r="AF1287" i="6"/>
  <c r="AF1288" i="6"/>
  <c r="AF1289" i="6"/>
  <c r="AF1290" i="6"/>
  <c r="AF1291" i="6"/>
  <c r="AF1292" i="6"/>
  <c r="AF1293" i="6"/>
  <c r="AF1294" i="6"/>
  <c r="AF1295" i="6"/>
  <c r="AF1296" i="6"/>
  <c r="AF1297" i="6"/>
  <c r="AF1298" i="6"/>
  <c r="AF1299" i="6"/>
  <c r="AF1300" i="6"/>
  <c r="AF1301" i="6"/>
  <c r="AF1302" i="6"/>
  <c r="AF1303" i="6"/>
  <c r="AF1304" i="6"/>
  <c r="AF1305" i="6"/>
  <c r="AF1306" i="6"/>
  <c r="AF1307" i="6"/>
  <c r="AF1308" i="6"/>
  <c r="AF1309" i="6"/>
  <c r="AF1310" i="6"/>
  <c r="AF1311" i="6"/>
  <c r="AF1312" i="6"/>
  <c r="AF1313" i="6"/>
  <c r="AF1314" i="6"/>
  <c r="AF1315" i="6"/>
  <c r="AF1316" i="6"/>
  <c r="AF1317" i="6"/>
  <c r="AF1318" i="6"/>
  <c r="AF1319" i="6"/>
  <c r="AF1320" i="6"/>
  <c r="AF1321" i="6"/>
  <c r="AF1322" i="6"/>
  <c r="AF1323" i="6"/>
  <c r="AF1324" i="6"/>
  <c r="AF1325" i="6"/>
  <c r="AF1326" i="6"/>
  <c r="AF1327" i="6"/>
  <c r="AF1328" i="6"/>
  <c r="AF1329" i="6"/>
  <c r="AF1330" i="6"/>
  <c r="AF1331" i="6"/>
  <c r="AF1332" i="6"/>
  <c r="AF1333" i="6"/>
  <c r="AF1334" i="6"/>
  <c r="AF1335" i="6"/>
  <c r="AF1336" i="6"/>
  <c r="AF1337" i="6"/>
  <c r="AF1338" i="6"/>
  <c r="AF1339" i="6"/>
  <c r="AF1340" i="6"/>
  <c r="AF1341" i="6"/>
  <c r="AF1342" i="6"/>
  <c r="AF1343" i="6"/>
  <c r="AF1344" i="6"/>
  <c r="AF1345" i="6"/>
  <c r="AF1346" i="6"/>
  <c r="AF1347" i="6"/>
  <c r="AF1348" i="6"/>
  <c r="AF1349" i="6"/>
  <c r="AF1350" i="6"/>
  <c r="AF1351" i="6"/>
  <c r="AF1352" i="6"/>
  <c r="AF1353" i="6"/>
  <c r="AF1354" i="6"/>
  <c r="AF1355" i="6"/>
  <c r="AF1356" i="6"/>
  <c r="AF1357" i="6"/>
  <c r="AF1358" i="6"/>
  <c r="AF1359" i="6"/>
  <c r="AF1360" i="6"/>
  <c r="AF1361" i="6"/>
  <c r="AF1362" i="6"/>
  <c r="AF1363" i="6"/>
  <c r="AF1364" i="6"/>
  <c r="AF1365" i="6"/>
  <c r="AF1366" i="6"/>
  <c r="AF1367" i="6"/>
  <c r="AF1368" i="6"/>
  <c r="AF1369" i="6"/>
  <c r="AF1370" i="6"/>
  <c r="AF1371" i="6"/>
  <c r="AF1372" i="6"/>
  <c r="AF1373" i="6"/>
  <c r="AF1374" i="6"/>
  <c r="AF1375" i="6"/>
  <c r="AF1376" i="6"/>
  <c r="AF1377" i="6"/>
  <c r="AF1378" i="6"/>
  <c r="AF1379" i="6"/>
  <c r="AF1380" i="6"/>
  <c r="AF1381" i="6"/>
  <c r="AF1382" i="6"/>
  <c r="AF1383" i="6"/>
  <c r="AF1384" i="6"/>
  <c r="AF1385" i="6"/>
  <c r="AF1386" i="6"/>
  <c r="AF1387" i="6"/>
  <c r="AF1388" i="6"/>
  <c r="AF1389" i="6"/>
  <c r="AF1390" i="6"/>
  <c r="AF1391" i="6"/>
  <c r="AF1392" i="6"/>
  <c r="AF1393" i="6"/>
  <c r="AF1394" i="6"/>
  <c r="AF1395" i="6"/>
  <c r="AF1396" i="6"/>
  <c r="AF1397" i="6"/>
  <c r="AF1398" i="6"/>
  <c r="AF1399" i="6"/>
  <c r="AF1400" i="6"/>
  <c r="AF1401" i="6"/>
  <c r="AF1402" i="6"/>
  <c r="AF1403" i="6"/>
  <c r="AF1404" i="6"/>
  <c r="AF1405" i="6"/>
  <c r="AF1406" i="6"/>
  <c r="AF1407" i="6"/>
  <c r="AF1408" i="6"/>
  <c r="AF1409" i="6"/>
  <c r="AF1410" i="6"/>
  <c r="AF1411" i="6"/>
  <c r="AF1412" i="6"/>
  <c r="AF1413" i="6"/>
  <c r="AF1414" i="6"/>
  <c r="AF1415" i="6"/>
  <c r="AF1416" i="6"/>
  <c r="AF1417" i="6"/>
  <c r="AF1418" i="6"/>
  <c r="AF1419" i="6"/>
  <c r="AF1420" i="6"/>
  <c r="AF1421" i="6"/>
  <c r="AF1422" i="6"/>
  <c r="AF1423" i="6"/>
  <c r="AF1424" i="6"/>
  <c r="AF1425" i="6"/>
  <c r="AF1426" i="6"/>
  <c r="AF1427" i="6"/>
  <c r="AF1428" i="6"/>
  <c r="AF1429" i="6"/>
  <c r="AF1430" i="6"/>
  <c r="AF1431" i="6"/>
  <c r="AF1432" i="6"/>
  <c r="AF1433" i="6"/>
  <c r="AF1434" i="6"/>
  <c r="AF1435" i="6"/>
  <c r="AF1436" i="6"/>
  <c r="AF1437" i="6"/>
  <c r="AF1438" i="6"/>
  <c r="AF1439" i="6"/>
  <c r="AF1440" i="6"/>
  <c r="AF1441" i="6"/>
  <c r="AF1442" i="6"/>
  <c r="AF1443" i="6"/>
  <c r="AF1444" i="6"/>
  <c r="AF1445" i="6"/>
  <c r="AF1446" i="6"/>
  <c r="AF1447" i="6"/>
  <c r="AF1448" i="6"/>
  <c r="AF1449" i="6"/>
  <c r="AF1450" i="6"/>
  <c r="AF1451" i="6"/>
  <c r="AF1452" i="6"/>
  <c r="AF1453" i="6"/>
  <c r="AF1454" i="6"/>
  <c r="AF1455" i="6"/>
  <c r="AF1456" i="6"/>
  <c r="AF1457" i="6"/>
  <c r="AF1458" i="6"/>
  <c r="AF1459" i="6"/>
  <c r="AF1460" i="6"/>
  <c r="AF1461" i="6"/>
  <c r="AF1462" i="6"/>
  <c r="AF1463" i="6"/>
  <c r="AF1464" i="6"/>
  <c r="AF1465" i="6"/>
  <c r="AF1466" i="6"/>
  <c r="AF1467" i="6"/>
  <c r="AF1468" i="6"/>
  <c r="AF1469" i="6"/>
  <c r="AF1470" i="6"/>
  <c r="AF1471" i="6"/>
  <c r="AF1472" i="6"/>
  <c r="AF1473" i="6"/>
  <c r="AF1474" i="6"/>
  <c r="AF1475" i="6"/>
  <c r="AF1476" i="6"/>
  <c r="AF1477" i="6"/>
  <c r="AF1478" i="6"/>
  <c r="AF1479" i="6"/>
  <c r="AF1480" i="6"/>
  <c r="AF1481" i="6"/>
  <c r="AF1482" i="6"/>
  <c r="AF1483" i="6"/>
  <c r="AF1484" i="6"/>
  <c r="AF1485" i="6"/>
  <c r="AF1486" i="6"/>
  <c r="AF1487" i="6"/>
  <c r="AF1488" i="6"/>
  <c r="AF1489" i="6"/>
  <c r="AF1490" i="6"/>
  <c r="AF1491" i="6"/>
  <c r="AF1492" i="6"/>
  <c r="AF1493" i="6"/>
  <c r="AF1494" i="6"/>
  <c r="AF1495" i="6"/>
  <c r="AF1496" i="6"/>
  <c r="AF1497" i="6"/>
  <c r="AF1498" i="6"/>
  <c r="AF1499" i="6"/>
  <c r="AF1500" i="6"/>
  <c r="AF1501" i="6"/>
  <c r="AF1502" i="6"/>
  <c r="AF1503" i="6"/>
  <c r="AF1504" i="6"/>
  <c r="AF1505" i="6"/>
  <c r="AF1506" i="6"/>
  <c r="AF1507" i="6"/>
  <c r="AF1508" i="6"/>
  <c r="AF1509" i="6"/>
  <c r="AF1510" i="6"/>
  <c r="AF1511" i="6"/>
  <c r="AF1512" i="6"/>
  <c r="AF1513" i="6"/>
  <c r="AF1514" i="6"/>
  <c r="AF1515" i="6"/>
  <c r="AF1516" i="6"/>
  <c r="AF1517" i="6"/>
  <c r="AF1518" i="6"/>
  <c r="AF1519" i="6"/>
  <c r="AF1520" i="6"/>
  <c r="AF1521" i="6"/>
  <c r="AF1522" i="6"/>
  <c r="AF1523" i="6"/>
  <c r="AF1524" i="6"/>
  <c r="AF1525" i="6"/>
  <c r="AF1526" i="6"/>
  <c r="AF1527" i="6"/>
  <c r="AF1528" i="6"/>
  <c r="AF1529" i="6"/>
  <c r="AF1530" i="6"/>
  <c r="AF1531" i="6"/>
  <c r="AF1532" i="6"/>
  <c r="AF1533" i="6"/>
  <c r="AF1534" i="6"/>
  <c r="AF1535" i="6"/>
  <c r="AF1536" i="6"/>
  <c r="AF1537" i="6"/>
  <c r="AF1538" i="6"/>
  <c r="AF1539" i="6"/>
  <c r="AF1540" i="6"/>
  <c r="AF1541" i="6"/>
  <c r="AF1542" i="6"/>
  <c r="AF1543" i="6"/>
  <c r="AF1544" i="6"/>
  <c r="AF1545" i="6"/>
  <c r="AF1546" i="6"/>
  <c r="AF1547" i="6"/>
  <c r="AF1548" i="6"/>
  <c r="AF1549" i="6"/>
  <c r="AF1550" i="6"/>
  <c r="AF1551" i="6"/>
  <c r="AF1552" i="6"/>
  <c r="AF1553" i="6"/>
  <c r="AF1554" i="6"/>
  <c r="AF1555" i="6"/>
  <c r="AF1556" i="6"/>
  <c r="AF1557" i="6"/>
  <c r="AF1558" i="6"/>
  <c r="AF1559" i="6"/>
  <c r="AF1560" i="6"/>
  <c r="AF1561" i="6"/>
  <c r="AF1562" i="6"/>
  <c r="AF1563" i="6"/>
  <c r="AF1564" i="6"/>
  <c r="AF1565" i="6"/>
  <c r="AF1566" i="6"/>
  <c r="AF1567" i="6"/>
  <c r="AF1568" i="6"/>
  <c r="AF1569" i="6"/>
  <c r="AF1570" i="6"/>
  <c r="AF1571" i="6"/>
  <c r="AF1572" i="6"/>
  <c r="AF1573" i="6"/>
  <c r="AF1574" i="6"/>
  <c r="AF1575" i="6"/>
  <c r="AF1576" i="6"/>
  <c r="AF1577" i="6"/>
  <c r="AF1578" i="6"/>
  <c r="AF1579" i="6"/>
  <c r="AF1580" i="6"/>
  <c r="AF1581" i="6"/>
  <c r="AF1582" i="6"/>
  <c r="AF1583" i="6"/>
  <c r="AF1584" i="6"/>
  <c r="AF1585" i="6"/>
  <c r="AF1586" i="6"/>
  <c r="AF1587" i="6"/>
  <c r="AF1588" i="6"/>
  <c r="AF1589" i="6"/>
  <c r="AF1590" i="6"/>
  <c r="AF1591" i="6"/>
  <c r="AF1592" i="6"/>
  <c r="AF1593" i="6"/>
  <c r="AF1594" i="6"/>
  <c r="AF1595" i="6"/>
  <c r="AF1596" i="6"/>
  <c r="AF1597" i="6"/>
  <c r="AF1598" i="6"/>
  <c r="AF1599" i="6"/>
  <c r="AF1600" i="6"/>
  <c r="AF1601" i="6"/>
  <c r="AF1602" i="6"/>
  <c r="AF1603" i="6"/>
  <c r="AF1604" i="6"/>
  <c r="AF1605" i="6"/>
  <c r="AF1606" i="6"/>
  <c r="AF1607" i="6"/>
  <c r="AF1608" i="6"/>
  <c r="AF1609" i="6"/>
  <c r="AF1610" i="6"/>
  <c r="AF1611" i="6"/>
  <c r="AF1612" i="6"/>
  <c r="AF1613" i="6"/>
  <c r="AF1614" i="6"/>
  <c r="AF1615" i="6"/>
  <c r="AF1616" i="6"/>
  <c r="AF1617" i="6"/>
  <c r="AF1618" i="6"/>
  <c r="AF1619" i="6"/>
  <c r="AF1620" i="6"/>
  <c r="AF1621" i="6"/>
  <c r="AF1622" i="6"/>
  <c r="AF1623" i="6"/>
  <c r="AF1624" i="6"/>
  <c r="AF1625" i="6"/>
  <c r="AF1626" i="6"/>
  <c r="AF1627" i="6"/>
  <c r="AF1628" i="6"/>
  <c r="AF1629" i="6"/>
  <c r="AF1630" i="6"/>
  <c r="AF1631" i="6"/>
  <c r="AF1632" i="6"/>
  <c r="AF1633" i="6"/>
  <c r="AF1634" i="6"/>
  <c r="AF1635" i="6"/>
  <c r="AF1636" i="6"/>
  <c r="AF1637" i="6"/>
  <c r="AF1638" i="6"/>
  <c r="AF1639" i="6"/>
  <c r="AF1640" i="6"/>
  <c r="AF1641" i="6"/>
  <c r="AF1642" i="6"/>
  <c r="AF1643" i="6"/>
  <c r="AF1644" i="6"/>
  <c r="AF1645" i="6"/>
  <c r="AF1646" i="6"/>
  <c r="AF1647" i="6"/>
  <c r="AF1648" i="6"/>
  <c r="AF1649" i="6"/>
  <c r="AF1650" i="6"/>
  <c r="AF1651" i="6"/>
  <c r="AF1652" i="6"/>
  <c r="AF1653" i="6"/>
  <c r="AF1654" i="6"/>
  <c r="AF1655" i="6"/>
  <c r="AF1656" i="6"/>
  <c r="AF1657" i="6"/>
  <c r="AF1658" i="6"/>
  <c r="AF1659" i="6"/>
  <c r="AF1660" i="6"/>
  <c r="AF1661" i="6"/>
  <c r="AF1662" i="6"/>
  <c r="AF1663" i="6"/>
  <c r="AF1664" i="6"/>
  <c r="AF1665" i="6"/>
  <c r="AF1666" i="6"/>
  <c r="AF1667" i="6"/>
  <c r="AF1668" i="6"/>
  <c r="AF1669" i="6"/>
  <c r="AF1670" i="6"/>
  <c r="AF1671" i="6"/>
  <c r="AF1672" i="6"/>
  <c r="AF1673" i="6"/>
  <c r="AF1674" i="6"/>
  <c r="AF1675" i="6"/>
  <c r="AF1676" i="6"/>
  <c r="AF1677" i="6"/>
  <c r="AF1678" i="6"/>
  <c r="AF1679" i="6"/>
  <c r="AF1680" i="6"/>
  <c r="AF1681" i="6"/>
  <c r="AF1682" i="6"/>
  <c r="AF1683" i="6"/>
  <c r="AF1684" i="6"/>
  <c r="AF1685" i="6"/>
  <c r="AF1686" i="6"/>
  <c r="AF1687" i="6"/>
  <c r="AF1688" i="6"/>
  <c r="AF1689" i="6"/>
  <c r="AF1690" i="6"/>
  <c r="AF1691" i="6"/>
  <c r="AF1692" i="6"/>
  <c r="AF1693" i="6"/>
  <c r="AF1694" i="6"/>
  <c r="AF1695" i="6"/>
  <c r="AF1696" i="6"/>
  <c r="AF1697" i="6"/>
  <c r="AF1698" i="6"/>
  <c r="AF1699" i="6"/>
  <c r="AF1700" i="6"/>
  <c r="AF1701" i="6"/>
  <c r="AF1702" i="6"/>
  <c r="AF1703" i="6"/>
  <c r="AF1704" i="6"/>
  <c r="AF1705" i="6"/>
  <c r="AF1706" i="6"/>
  <c r="AF1707" i="6"/>
  <c r="AF1708" i="6"/>
  <c r="AF1709" i="6"/>
  <c r="AF1710" i="6"/>
  <c r="AF1711" i="6"/>
  <c r="AF1712" i="6"/>
  <c r="AF1713" i="6"/>
  <c r="AF1714" i="6"/>
  <c r="AF1715" i="6"/>
  <c r="AF1716" i="6"/>
  <c r="AF1717" i="6"/>
  <c r="AF1718" i="6"/>
  <c r="AF1719" i="6"/>
  <c r="AF1720" i="6"/>
  <c r="AF1721" i="6"/>
  <c r="AF1722" i="6"/>
  <c r="AF1723" i="6"/>
  <c r="AF1724" i="6"/>
  <c r="AF1725" i="6"/>
  <c r="AF1726" i="6"/>
  <c r="AF1727" i="6"/>
  <c r="AF1728" i="6"/>
  <c r="AF1729" i="6"/>
  <c r="AF1730" i="6"/>
  <c r="AF1731" i="6"/>
  <c r="AF1732" i="6"/>
  <c r="AF1733" i="6"/>
  <c r="AF1734" i="6"/>
  <c r="AF1735" i="6"/>
  <c r="AF1736" i="6"/>
  <c r="AF1737" i="6"/>
  <c r="AF1738" i="6"/>
  <c r="AF1739" i="6"/>
  <c r="AF1740" i="6"/>
  <c r="AF1741" i="6"/>
  <c r="AF1742" i="6"/>
  <c r="AF1743" i="6"/>
  <c r="AF1744" i="6"/>
  <c r="AF1745" i="6"/>
  <c r="AF1746" i="6"/>
  <c r="AF1747" i="6"/>
  <c r="AF1748" i="6"/>
  <c r="AF1749" i="6"/>
  <c r="AF1750" i="6"/>
  <c r="AF1751" i="6"/>
  <c r="AF1752" i="6"/>
  <c r="AF1753" i="6"/>
  <c r="AF1754" i="6"/>
  <c r="AF1755" i="6"/>
  <c r="AF1756" i="6"/>
  <c r="AF1757" i="6"/>
  <c r="AF1758" i="6"/>
  <c r="AF1759" i="6"/>
  <c r="AF1760" i="6"/>
  <c r="AF1761" i="6"/>
  <c r="AF1762" i="6"/>
  <c r="AF1763" i="6"/>
  <c r="AF1764" i="6"/>
  <c r="AF1765" i="6"/>
  <c r="AF1766" i="6"/>
  <c r="AF1767" i="6"/>
  <c r="AF1768" i="6"/>
  <c r="AF1769" i="6"/>
  <c r="AF1770" i="6"/>
  <c r="AF1771" i="6"/>
  <c r="AF1772" i="6"/>
  <c r="AF1773" i="6"/>
  <c r="AF1774" i="6"/>
  <c r="AF1775" i="6"/>
  <c r="AF1776" i="6"/>
  <c r="AF1777" i="6"/>
  <c r="AF1778" i="6"/>
  <c r="AF1779" i="6"/>
  <c r="AF1780" i="6"/>
  <c r="AF1781" i="6"/>
  <c r="AF1782" i="6"/>
  <c r="AF1783" i="6"/>
  <c r="AF1784" i="6"/>
  <c r="AF1785" i="6"/>
  <c r="AF1786" i="6"/>
  <c r="AF1787" i="6"/>
  <c r="AF1788" i="6"/>
  <c r="AF1789" i="6"/>
  <c r="AF1790" i="6"/>
  <c r="AF1791" i="6"/>
  <c r="AF1792" i="6"/>
  <c r="AF1793" i="6"/>
  <c r="AF1794" i="6"/>
  <c r="AF1795" i="6"/>
  <c r="AF1796" i="6"/>
  <c r="AF1797" i="6"/>
  <c r="AF1798" i="6"/>
  <c r="AF1799" i="6"/>
  <c r="AF1800" i="6"/>
  <c r="AF1801" i="6"/>
  <c r="AF1802" i="6"/>
  <c r="AF1803" i="6"/>
  <c r="AF1804" i="6"/>
  <c r="AF1805" i="6"/>
  <c r="AF1806" i="6"/>
  <c r="AF1807" i="6"/>
  <c r="AF1808" i="6"/>
  <c r="AF1809" i="6"/>
  <c r="AF1810" i="6"/>
  <c r="AF1811" i="6"/>
  <c r="AF1812" i="6"/>
  <c r="AF1813" i="6"/>
  <c r="AF1814" i="6"/>
  <c r="AF1815" i="6"/>
  <c r="AF1816" i="6"/>
  <c r="AF1817" i="6"/>
  <c r="AF1818" i="6"/>
  <c r="AF1819" i="6"/>
  <c r="AF1820" i="6"/>
  <c r="AF1821" i="6"/>
  <c r="AF1822" i="6"/>
  <c r="AF1823" i="6"/>
  <c r="AF1824" i="6"/>
  <c r="AF1825" i="6"/>
  <c r="AF1826" i="6"/>
  <c r="AF1827" i="6"/>
  <c r="AF1828" i="6"/>
  <c r="AF1829" i="6"/>
  <c r="AF1830" i="6"/>
  <c r="AF1831" i="6"/>
  <c r="AF1832" i="6"/>
  <c r="AF1833" i="6"/>
  <c r="AF1834" i="6"/>
  <c r="AF1835" i="6"/>
  <c r="AF1836" i="6"/>
  <c r="AF1837" i="6"/>
  <c r="AF1838" i="6"/>
  <c r="AF1839" i="6"/>
  <c r="AF1840" i="6"/>
  <c r="AF1841" i="6"/>
  <c r="AF1842" i="6"/>
  <c r="AF1843" i="6"/>
  <c r="AF1844" i="6"/>
  <c r="AF1845" i="6"/>
  <c r="AF1846" i="6"/>
  <c r="AF1847" i="6"/>
  <c r="AF1848" i="6"/>
  <c r="AF1849" i="6"/>
  <c r="AF1850" i="6"/>
  <c r="AF1851" i="6"/>
  <c r="AF1852" i="6"/>
  <c r="AF1853" i="6"/>
  <c r="AF1854" i="6"/>
  <c r="AF1855" i="6"/>
  <c r="AF1856" i="6"/>
  <c r="AF1857" i="6"/>
  <c r="AF1858" i="6"/>
  <c r="AF1859" i="6"/>
  <c r="AF1860" i="6"/>
  <c r="AF1861" i="6"/>
  <c r="AF1862" i="6"/>
  <c r="AF1863" i="6"/>
  <c r="AF1864" i="6"/>
  <c r="AF1865" i="6"/>
  <c r="AF1866" i="6"/>
  <c r="AF1867" i="6"/>
  <c r="AF1868" i="6"/>
  <c r="AF1869" i="6"/>
  <c r="AF1870" i="6"/>
  <c r="AF1871" i="6"/>
  <c r="AF1872" i="6"/>
  <c r="AF1873" i="6"/>
  <c r="AF1874" i="6"/>
  <c r="AF1875" i="6"/>
  <c r="AF1876" i="6"/>
  <c r="AF1877" i="6"/>
  <c r="AF1878" i="6"/>
  <c r="AF1879" i="6"/>
  <c r="AF1880" i="6"/>
  <c r="AF1881" i="6"/>
  <c r="AF1882" i="6"/>
  <c r="AF1883" i="6"/>
  <c r="AF1884" i="6"/>
  <c r="AF1885" i="6"/>
  <c r="AF1886" i="6"/>
  <c r="AF1887" i="6"/>
  <c r="AF1888" i="6"/>
  <c r="AF1889" i="6"/>
  <c r="AF1890" i="6"/>
  <c r="AF1891" i="6"/>
  <c r="AF1892" i="6"/>
  <c r="AF1893" i="6"/>
  <c r="AF1894" i="6"/>
  <c r="AF1895" i="6"/>
  <c r="AF1896" i="6"/>
  <c r="AF1897" i="6"/>
  <c r="AF1898" i="6"/>
  <c r="AF1899" i="6"/>
  <c r="AF1900" i="6"/>
  <c r="AF1901" i="6"/>
  <c r="AF1902" i="6"/>
  <c r="AF1903" i="6"/>
  <c r="AF1904" i="6"/>
  <c r="AF1905" i="6"/>
  <c r="AF1906" i="6"/>
  <c r="AF1907" i="6"/>
  <c r="AF1908" i="6"/>
  <c r="AF1909" i="6"/>
  <c r="AF1910" i="6"/>
  <c r="AF1911" i="6"/>
  <c r="AF1912" i="6"/>
  <c r="AF1913" i="6"/>
  <c r="AF1914" i="6"/>
  <c r="AF1915" i="6"/>
  <c r="AF1916" i="6"/>
  <c r="AF1917" i="6"/>
  <c r="AF1918" i="6"/>
  <c r="AF1919" i="6"/>
  <c r="AF1920" i="6"/>
  <c r="AF1921" i="6"/>
  <c r="AF1922" i="6"/>
  <c r="AF1923" i="6"/>
  <c r="AF1924" i="6"/>
  <c r="AF1925" i="6"/>
  <c r="AF1926" i="6"/>
  <c r="AF1927" i="6"/>
  <c r="AF1928" i="6"/>
  <c r="AF1929" i="6"/>
  <c r="AF1930" i="6"/>
  <c r="AF1931" i="6"/>
  <c r="AF1932" i="6"/>
  <c r="AF1933" i="6"/>
  <c r="AF1934" i="6"/>
  <c r="AF1935" i="6"/>
  <c r="AF1936" i="6"/>
  <c r="AF1937" i="6"/>
  <c r="AF1938" i="6"/>
  <c r="AF1939" i="6"/>
  <c r="AF1940" i="6"/>
  <c r="AF1941" i="6"/>
  <c r="AF1942" i="6"/>
  <c r="AF1943" i="6"/>
  <c r="AF1944" i="6"/>
  <c r="AF1945" i="6"/>
  <c r="AF1946" i="6"/>
  <c r="AF1947" i="6"/>
  <c r="AF1948" i="6"/>
  <c r="AF1949" i="6"/>
  <c r="AF1950" i="6"/>
  <c r="AF1951" i="6"/>
  <c r="AF1952" i="6"/>
  <c r="AF1953" i="6"/>
  <c r="AF1954" i="6"/>
  <c r="AF1955" i="6"/>
  <c r="AF1956" i="6"/>
  <c r="AF1957" i="6"/>
  <c r="AF1958" i="6"/>
  <c r="AF1959" i="6"/>
  <c r="AF1960" i="6"/>
  <c r="AF1961" i="6"/>
  <c r="AF1962" i="6"/>
  <c r="AF1963" i="6"/>
  <c r="AF1964" i="6"/>
  <c r="AF1965" i="6"/>
  <c r="AF1966" i="6"/>
  <c r="AF1967" i="6"/>
  <c r="AF1968" i="6"/>
  <c r="AF1969" i="6"/>
  <c r="AF1970" i="6"/>
  <c r="AF1971" i="6"/>
  <c r="AF1972" i="6"/>
  <c r="AF1973" i="6"/>
  <c r="AF1974" i="6"/>
  <c r="AF1975" i="6"/>
  <c r="AF1976" i="6"/>
  <c r="AF1977" i="6"/>
  <c r="AF1978" i="6"/>
  <c r="AF1979" i="6"/>
  <c r="AF1980" i="6"/>
  <c r="AF1981" i="6"/>
  <c r="AF1982" i="6"/>
  <c r="AF1983" i="6"/>
  <c r="AF1984" i="6"/>
  <c r="AF1985" i="6"/>
  <c r="AF1986" i="6"/>
  <c r="AF1987" i="6"/>
  <c r="AF1988" i="6"/>
  <c r="AF1989" i="6"/>
  <c r="AF1990" i="6"/>
  <c r="AF1991" i="6"/>
  <c r="AF1992" i="6"/>
  <c r="AF1993" i="6"/>
  <c r="AF1994" i="6"/>
  <c r="AF1995" i="6"/>
  <c r="AF1996" i="6"/>
  <c r="AF1997" i="6"/>
  <c r="AF1998" i="6"/>
  <c r="AF1999" i="6"/>
  <c r="AF2000" i="6"/>
  <c r="AF2001" i="6"/>
  <c r="AF2002" i="6"/>
  <c r="AF2003" i="6"/>
  <c r="AF2004" i="6"/>
  <c r="AF2005" i="6"/>
  <c r="AF2006" i="6"/>
  <c r="AF2007" i="6"/>
  <c r="AF2008" i="6"/>
  <c r="AF2009" i="6"/>
  <c r="AF2010" i="6"/>
  <c r="AF2011" i="6"/>
  <c r="AF2012" i="6"/>
  <c r="AF2013" i="6"/>
  <c r="AF2014" i="6"/>
  <c r="AF2015" i="6"/>
  <c r="AF2016" i="6"/>
  <c r="AF2017" i="6"/>
  <c r="AF2018" i="6"/>
  <c r="AF2019" i="6"/>
  <c r="AF2020" i="6"/>
  <c r="AF2021" i="6"/>
  <c r="AF2022" i="6"/>
  <c r="AF2023" i="6"/>
  <c r="AF2024" i="6"/>
  <c r="AF2025" i="6"/>
  <c r="AF2026" i="6"/>
  <c r="AF2027" i="6"/>
  <c r="AF2028" i="6"/>
  <c r="AF2029" i="6"/>
  <c r="AF2030" i="6"/>
  <c r="AF2031" i="6"/>
  <c r="AF2032" i="6"/>
  <c r="AF2033" i="6"/>
  <c r="AF2034" i="6"/>
  <c r="AF2035" i="6"/>
  <c r="AF2036" i="6"/>
  <c r="AF2037" i="6"/>
  <c r="AF2038" i="6"/>
  <c r="AF2039" i="6"/>
  <c r="AF2040" i="6"/>
  <c r="AF2041" i="6"/>
  <c r="AF2042" i="6"/>
  <c r="AF2043" i="6"/>
  <c r="AF2044" i="6"/>
  <c r="AF2045" i="6"/>
  <c r="AF2046" i="6"/>
  <c r="AF2047" i="6"/>
  <c r="AF2048" i="6"/>
  <c r="AF2049" i="6"/>
  <c r="AF2050" i="6"/>
  <c r="AF2051" i="6"/>
  <c r="AF2052" i="6"/>
  <c r="AF2053" i="6"/>
  <c r="AF2054" i="6"/>
  <c r="AF2055" i="6"/>
  <c r="AF2056" i="6"/>
  <c r="AF2057" i="6"/>
  <c r="AF2058" i="6"/>
  <c r="AF2059" i="6"/>
  <c r="AF2060" i="6"/>
  <c r="AF2061" i="6"/>
  <c r="AF2062" i="6"/>
  <c r="AF2063" i="6"/>
  <c r="AF2064" i="6"/>
  <c r="AF2065" i="6"/>
  <c r="AF2066" i="6"/>
  <c r="AF2067" i="6"/>
  <c r="AF2068" i="6"/>
  <c r="AF2069" i="6"/>
  <c r="AF2070" i="6"/>
  <c r="AF2071" i="6"/>
  <c r="AF2072" i="6"/>
  <c r="AF2073" i="6"/>
  <c r="AF2074" i="6"/>
  <c r="AF2075" i="6"/>
  <c r="AF2076" i="6"/>
  <c r="AF2077" i="6"/>
  <c r="AF2078" i="6"/>
  <c r="AF2079" i="6"/>
  <c r="AF2080" i="6"/>
  <c r="AF2081" i="6"/>
  <c r="AF2082" i="6"/>
  <c r="AF2083" i="6"/>
  <c r="AF2084" i="6"/>
  <c r="AF2085" i="6"/>
  <c r="AF2086" i="6"/>
  <c r="AF2087" i="6"/>
  <c r="AF2088" i="6"/>
  <c r="AF2089" i="6"/>
  <c r="AF2090" i="6"/>
  <c r="AF2091" i="6"/>
  <c r="AF2092" i="6"/>
  <c r="AF2093" i="6"/>
  <c r="AF2094" i="6"/>
  <c r="AF2095" i="6"/>
  <c r="AF2096" i="6"/>
  <c r="AF2097" i="6"/>
  <c r="AF2098" i="6"/>
  <c r="AF2099" i="6"/>
  <c r="AF2100" i="6"/>
  <c r="AF2101" i="6"/>
  <c r="AF2102" i="6"/>
  <c r="AF2103" i="6"/>
  <c r="AF2104" i="6"/>
  <c r="AF2105" i="6"/>
  <c r="AF2106" i="6"/>
  <c r="AF2107" i="6"/>
  <c r="AF2108" i="6"/>
  <c r="AF2109" i="6"/>
  <c r="AF2110" i="6"/>
  <c r="AF2111" i="6"/>
  <c r="AF2112" i="6"/>
  <c r="AF2113" i="6"/>
  <c r="AF2114" i="6"/>
  <c r="AF2115" i="6"/>
  <c r="AF2116" i="6"/>
  <c r="AF2117" i="6"/>
  <c r="AF2118" i="6"/>
  <c r="AF2119" i="6"/>
  <c r="AF2120" i="6"/>
  <c r="AF2121" i="6"/>
  <c r="AF2122" i="6"/>
  <c r="AF2123" i="6"/>
  <c r="AF2124" i="6"/>
  <c r="AF2125" i="6"/>
  <c r="AF2126" i="6"/>
  <c r="AF2127" i="6"/>
  <c r="AF2128" i="6"/>
  <c r="AF2129" i="6"/>
  <c r="AF2130" i="6"/>
  <c r="AF2131" i="6"/>
  <c r="AF2132" i="6"/>
  <c r="AF2133" i="6"/>
  <c r="AF2134" i="6"/>
  <c r="AF2135" i="6"/>
  <c r="AF2136" i="6"/>
  <c r="AF2137" i="6"/>
  <c r="AF2138" i="6"/>
  <c r="AF2139" i="6"/>
  <c r="AF2140" i="6"/>
  <c r="AF2141" i="6"/>
  <c r="AF2142" i="6"/>
  <c r="AF2143" i="6"/>
  <c r="AF2144" i="6"/>
  <c r="AF2145" i="6"/>
  <c r="AF2146" i="6"/>
  <c r="AF2147" i="6"/>
  <c r="AF2148" i="6"/>
  <c r="AF2149" i="6"/>
  <c r="AF2150" i="6"/>
  <c r="AF2151" i="6"/>
  <c r="AF2152" i="6"/>
  <c r="AF2153" i="6"/>
  <c r="AF2154" i="6"/>
  <c r="AF2155" i="6"/>
  <c r="AF2156" i="6"/>
  <c r="AF2157" i="6"/>
  <c r="AF2158" i="6"/>
  <c r="AF2159" i="6"/>
  <c r="AF2160" i="6"/>
  <c r="AF2161" i="6"/>
  <c r="AF2162" i="6"/>
  <c r="AF2163" i="6"/>
  <c r="AF2164" i="6"/>
  <c r="AF2165" i="6"/>
  <c r="AF2166" i="6"/>
  <c r="AF2167" i="6"/>
  <c r="AF2168" i="6"/>
  <c r="AF2169" i="6"/>
  <c r="AF2170" i="6"/>
  <c r="AF2171" i="6"/>
  <c r="AF2172" i="6"/>
  <c r="AF2173" i="6"/>
  <c r="AF2174" i="6"/>
  <c r="AF2175" i="6"/>
  <c r="AF2176" i="6"/>
  <c r="AF2177" i="6"/>
  <c r="AF2178" i="6"/>
  <c r="AF2179" i="6"/>
  <c r="AF2180" i="6"/>
  <c r="AF2181" i="6"/>
  <c r="AF2182" i="6"/>
  <c r="AF2183" i="6"/>
  <c r="AF2184" i="6"/>
  <c r="AF2185" i="6"/>
  <c r="AF2186" i="6"/>
  <c r="AF2187" i="6"/>
  <c r="AF2188" i="6"/>
  <c r="AF2189" i="6"/>
  <c r="AF2190" i="6"/>
  <c r="AF2191" i="6"/>
  <c r="AF2192" i="6"/>
  <c r="AF2193" i="6"/>
  <c r="AF2194" i="6"/>
  <c r="AF2195" i="6"/>
  <c r="AF2196" i="6"/>
  <c r="AF2197" i="6"/>
  <c r="AF2198" i="6"/>
  <c r="AF2199" i="6"/>
  <c r="AF2200" i="6"/>
  <c r="AF2201" i="6"/>
  <c r="AF2202" i="6"/>
  <c r="AF2203" i="6"/>
  <c r="AF2204" i="6"/>
  <c r="AF2205" i="6"/>
  <c r="AF2206" i="6"/>
  <c r="AF2207" i="6"/>
  <c r="AF2208" i="6"/>
  <c r="AF2209" i="6"/>
  <c r="AF2210" i="6"/>
  <c r="AF2211" i="6"/>
  <c r="AF2212" i="6"/>
  <c r="AF2213" i="6"/>
  <c r="AF2214" i="6"/>
  <c r="AF2215" i="6"/>
  <c r="AF2216" i="6"/>
  <c r="AF2217" i="6"/>
  <c r="AF2218" i="6"/>
  <c r="AF2219" i="6"/>
  <c r="AF2220" i="6"/>
  <c r="AF2221" i="6"/>
  <c r="AF2222" i="6"/>
  <c r="AF2223" i="6"/>
  <c r="AF2224" i="6"/>
  <c r="AF2225" i="6"/>
  <c r="AF2226" i="6"/>
  <c r="AF2227" i="6"/>
  <c r="AF2228" i="6"/>
  <c r="AF2229" i="6"/>
  <c r="AF2230" i="6"/>
  <c r="AF2231" i="6"/>
  <c r="AF2232" i="6"/>
  <c r="AF2233" i="6"/>
  <c r="AF2234" i="6"/>
  <c r="AF2235" i="6"/>
  <c r="AF2236" i="6"/>
  <c r="AF2237" i="6"/>
  <c r="AF2238" i="6"/>
  <c r="AF2239" i="6"/>
  <c r="AF2240" i="6"/>
  <c r="AF2241" i="6"/>
  <c r="AF2242" i="6"/>
  <c r="AF2243" i="6"/>
  <c r="AF2244" i="6"/>
  <c r="AF2245" i="6"/>
  <c r="AF2246" i="6"/>
  <c r="AF2247" i="6"/>
  <c r="AF2248" i="6"/>
  <c r="AF2249" i="6"/>
  <c r="AF2250" i="6"/>
  <c r="AF2251" i="6"/>
  <c r="AF2252" i="6"/>
  <c r="AF2253" i="6"/>
  <c r="AF2254" i="6"/>
  <c r="AF2255" i="6"/>
  <c r="AF2256" i="6"/>
  <c r="AF2257" i="6"/>
  <c r="AF2258" i="6"/>
  <c r="AF2259" i="6"/>
  <c r="AF2260" i="6"/>
  <c r="AF2261" i="6"/>
  <c r="AF2262" i="6"/>
  <c r="AF2263" i="6"/>
  <c r="AF2264" i="6"/>
  <c r="AF2265" i="6"/>
  <c r="AF2266" i="6"/>
  <c r="AF2267" i="6"/>
  <c r="AF2268" i="6"/>
  <c r="AF2269" i="6"/>
  <c r="AF2270" i="6"/>
  <c r="AF2271" i="6"/>
  <c r="AF2272" i="6"/>
  <c r="AF2273" i="6"/>
  <c r="AF2274" i="6"/>
  <c r="AF2275" i="6"/>
  <c r="AF2276" i="6"/>
  <c r="AF2277" i="6"/>
  <c r="AF2278" i="6"/>
  <c r="AF2279" i="6"/>
  <c r="AF2280" i="6"/>
  <c r="AF2281" i="6"/>
  <c r="AF2282" i="6"/>
  <c r="AF2283" i="6"/>
  <c r="AF2284" i="6"/>
  <c r="AF2285" i="6"/>
  <c r="AF2286" i="6"/>
  <c r="AF2287" i="6"/>
  <c r="AF2288" i="6"/>
  <c r="AF2289" i="6"/>
  <c r="AF2290" i="6"/>
  <c r="AF2291" i="6"/>
  <c r="AF2292" i="6"/>
  <c r="AF2293" i="6"/>
  <c r="AF2294" i="6"/>
  <c r="AF2295" i="6"/>
  <c r="AF2296" i="6"/>
  <c r="AF2297" i="6"/>
  <c r="AF2298" i="6"/>
  <c r="AF2299" i="6"/>
  <c r="AF2300" i="6"/>
  <c r="AF2301" i="6"/>
  <c r="AF2302" i="6"/>
  <c r="AF2303" i="6"/>
  <c r="AF2304" i="6"/>
  <c r="AF2305" i="6"/>
  <c r="AF2306" i="6"/>
  <c r="AF2307" i="6"/>
  <c r="AF2308" i="6"/>
  <c r="AF2309" i="6"/>
  <c r="AF2310" i="6"/>
  <c r="AF2311" i="6"/>
  <c r="AF2312" i="6"/>
  <c r="AF2313" i="6"/>
  <c r="AF2314" i="6"/>
  <c r="AF2315" i="6"/>
  <c r="AF2316" i="6"/>
  <c r="AF2317" i="6"/>
  <c r="AF2318" i="6"/>
  <c r="AF2319" i="6"/>
  <c r="AF2320" i="6"/>
  <c r="AF2321" i="6"/>
  <c r="AF2322" i="6"/>
  <c r="AF2323" i="6"/>
  <c r="AF2324" i="6"/>
  <c r="AF2325" i="6"/>
  <c r="AF2326" i="6"/>
  <c r="AF2327" i="6"/>
  <c r="AF2328" i="6"/>
  <c r="AF2329" i="6"/>
  <c r="AF2330" i="6"/>
  <c r="AF2331" i="6"/>
  <c r="AF2332" i="6"/>
  <c r="AF2333" i="6"/>
  <c r="AF2334" i="6"/>
  <c r="AF2335" i="6"/>
  <c r="AF2336" i="6"/>
  <c r="AF2337" i="6"/>
  <c r="AF2338" i="6"/>
  <c r="AF2339" i="6"/>
  <c r="AF2340" i="6"/>
  <c r="AF2341" i="6"/>
  <c r="AF2342" i="6"/>
  <c r="AF2343" i="6"/>
  <c r="AF2344" i="6"/>
  <c r="AF2345" i="6"/>
  <c r="AF2346" i="6"/>
  <c r="AF2347" i="6"/>
  <c r="AF2348" i="6"/>
  <c r="AF2349" i="6"/>
  <c r="AF2350" i="6"/>
  <c r="AF2351" i="6"/>
  <c r="AF2352" i="6"/>
  <c r="AF2353" i="6"/>
  <c r="AF2354" i="6"/>
  <c r="AF2355" i="6"/>
  <c r="AF2356" i="6"/>
  <c r="AF2357" i="6"/>
  <c r="AF2358" i="6"/>
  <c r="AF2359" i="6"/>
  <c r="AF2360" i="6"/>
  <c r="AF2361" i="6"/>
  <c r="AF2362" i="6"/>
  <c r="AF2363" i="6"/>
  <c r="AF2364" i="6"/>
  <c r="AF2365" i="6"/>
  <c r="AF2366" i="6"/>
  <c r="AF2367" i="6"/>
  <c r="AF2368" i="6"/>
  <c r="AF2369" i="6"/>
  <c r="AF2370" i="6"/>
  <c r="AF2371" i="6"/>
  <c r="AF2372" i="6"/>
  <c r="AF2373" i="6"/>
  <c r="AF2374" i="6"/>
  <c r="AF2375" i="6"/>
  <c r="AF2376" i="6"/>
  <c r="AF2377" i="6"/>
  <c r="AF2378" i="6"/>
  <c r="AF2379" i="6"/>
  <c r="AF2380" i="6"/>
  <c r="AF2381" i="6"/>
  <c r="AF2382" i="6"/>
  <c r="AF2383" i="6"/>
  <c r="AF2384" i="6"/>
  <c r="AF2385" i="6"/>
  <c r="AF2386" i="6"/>
  <c r="AF2387" i="6"/>
  <c r="AF2388" i="6"/>
  <c r="AF2389" i="6"/>
  <c r="AF2390" i="6"/>
  <c r="AF2391" i="6"/>
  <c r="AF2392" i="6"/>
  <c r="AF2393" i="6"/>
  <c r="AF2394" i="6"/>
  <c r="AF2395" i="6"/>
  <c r="AF2396" i="6"/>
  <c r="AF2397" i="6"/>
  <c r="AF2398" i="6"/>
  <c r="AF2399" i="6"/>
  <c r="AF2400" i="6"/>
  <c r="AF2401" i="6"/>
  <c r="AF2402" i="6"/>
  <c r="AF2403" i="6"/>
  <c r="AF2404" i="6"/>
  <c r="AF2405" i="6"/>
  <c r="AF2406" i="6"/>
  <c r="AF2407" i="6"/>
  <c r="AF2408" i="6"/>
  <c r="AF2409" i="6"/>
  <c r="AF2410" i="6"/>
  <c r="AF2411" i="6"/>
  <c r="AF2412" i="6"/>
  <c r="AF2413" i="6"/>
  <c r="AF2414" i="6"/>
  <c r="AF2415" i="6"/>
  <c r="AF2416" i="6"/>
  <c r="AF2417" i="6"/>
  <c r="AF2418" i="6"/>
  <c r="AF2419" i="6"/>
  <c r="AF2420" i="6"/>
  <c r="AF2421" i="6"/>
  <c r="AF2422" i="6"/>
  <c r="AF2423" i="6"/>
  <c r="AF2424" i="6"/>
  <c r="AF2425" i="6"/>
  <c r="AF2426" i="6"/>
  <c r="AF2427" i="6"/>
  <c r="AF2428" i="6"/>
  <c r="AF2429" i="6"/>
  <c r="AF2430" i="6"/>
  <c r="AF2431" i="6"/>
  <c r="AF2432" i="6"/>
  <c r="AF2433" i="6"/>
  <c r="AF2434" i="6"/>
  <c r="AF2435" i="6"/>
  <c r="AF2436" i="6"/>
  <c r="AF2437" i="6"/>
  <c r="AF2438" i="6"/>
  <c r="AF2439" i="6"/>
  <c r="AF2440" i="6"/>
  <c r="AF2441" i="6"/>
  <c r="AF2442" i="6"/>
  <c r="AF2443" i="6"/>
  <c r="AF2444" i="6"/>
  <c r="AF2445" i="6"/>
  <c r="AF2446" i="6"/>
  <c r="AF2447" i="6"/>
  <c r="AF2448" i="6"/>
  <c r="AF2449" i="6"/>
  <c r="AF2450" i="6"/>
  <c r="AF2451" i="6"/>
  <c r="AF2452" i="6"/>
  <c r="AF2453" i="6"/>
  <c r="AF2454" i="6"/>
  <c r="AF2455" i="6"/>
  <c r="AF2456" i="6"/>
  <c r="AF2457" i="6"/>
  <c r="AF2458" i="6"/>
  <c r="AF2459" i="6"/>
  <c r="AF2460" i="6"/>
  <c r="AF2461" i="6"/>
  <c r="AF2462" i="6"/>
  <c r="AF2463" i="6"/>
  <c r="AF2464" i="6"/>
  <c r="AF2465" i="6"/>
  <c r="AF2466" i="6"/>
  <c r="AF2467" i="6"/>
  <c r="AF2468" i="6"/>
  <c r="AF2469" i="6"/>
  <c r="AF2470" i="6"/>
  <c r="AF2471" i="6"/>
  <c r="AF2472" i="6"/>
  <c r="AF2473" i="6"/>
  <c r="AF2474" i="6"/>
  <c r="AF2475" i="6"/>
  <c r="AF2476" i="6"/>
  <c r="AF2477" i="6"/>
  <c r="AF2478" i="6"/>
  <c r="AF2479" i="6"/>
  <c r="AF2480" i="6"/>
  <c r="AF2481" i="6"/>
  <c r="AF2482" i="6"/>
  <c r="AF2483" i="6"/>
  <c r="AF2484" i="6"/>
  <c r="AF2485" i="6"/>
  <c r="AF2486" i="6"/>
  <c r="AF2487" i="6"/>
  <c r="AF2488" i="6"/>
  <c r="AF2489" i="6"/>
  <c r="AF2490" i="6"/>
  <c r="AF2491" i="6"/>
  <c r="AF2492" i="6"/>
  <c r="AF2493" i="6"/>
  <c r="AF2494" i="6"/>
  <c r="AF2495" i="6"/>
  <c r="AF2496" i="6"/>
  <c r="AF2497" i="6"/>
  <c r="AF2498" i="6"/>
  <c r="AF2499" i="6"/>
  <c r="AF2500" i="6"/>
  <c r="AF2501" i="6"/>
  <c r="AF2502" i="6"/>
  <c r="AF2503" i="6"/>
  <c r="AF2504" i="6"/>
  <c r="AF2505" i="6"/>
  <c r="AF2506" i="6"/>
  <c r="AF2507" i="6"/>
  <c r="AF2508" i="6"/>
  <c r="AF2509" i="6"/>
  <c r="AF2510" i="6"/>
  <c r="AF2511" i="6"/>
  <c r="AF2512" i="6"/>
  <c r="AF2513" i="6"/>
  <c r="AF2514" i="6"/>
  <c r="AF2515" i="6"/>
  <c r="AF2516" i="6"/>
  <c r="AF2517" i="6"/>
  <c r="AF2518" i="6"/>
  <c r="AF2519" i="6"/>
  <c r="AF2520" i="6"/>
  <c r="AF2521" i="6"/>
  <c r="AF2522" i="6"/>
  <c r="AF2523" i="6"/>
  <c r="AF2524" i="6"/>
  <c r="AF2525" i="6"/>
  <c r="AF2526" i="6"/>
  <c r="AF2527" i="6"/>
  <c r="AF2528" i="6"/>
  <c r="AF2529" i="6"/>
  <c r="AF2530" i="6"/>
  <c r="AF2531" i="6"/>
  <c r="AF2532" i="6"/>
  <c r="AF2533" i="6"/>
  <c r="AF2534" i="6"/>
  <c r="AF2535" i="6"/>
  <c r="AF2536" i="6"/>
  <c r="AF2537" i="6"/>
  <c r="AF2538" i="6"/>
  <c r="AF2539" i="6"/>
  <c r="AF2540" i="6"/>
  <c r="AF2541" i="6"/>
  <c r="AF2542" i="6"/>
  <c r="AF2543" i="6"/>
  <c r="AF2544" i="6"/>
  <c r="AF2545" i="6"/>
  <c r="AF2546" i="6"/>
  <c r="AF2547" i="6"/>
  <c r="AF2548" i="6"/>
  <c r="AF2549" i="6"/>
  <c r="AF2550" i="6"/>
  <c r="AF2551" i="6"/>
  <c r="AF2552" i="6"/>
  <c r="AF2553" i="6"/>
  <c r="AF2554" i="6"/>
  <c r="AF2555" i="6"/>
  <c r="AF2556" i="6"/>
  <c r="AF2557" i="6"/>
  <c r="AF2558" i="6"/>
  <c r="AF2559" i="6"/>
  <c r="AF2560" i="6"/>
  <c r="AF2561" i="6"/>
  <c r="AF2562" i="6"/>
  <c r="AF2563" i="6"/>
  <c r="AF2564" i="6"/>
  <c r="AF2565" i="6"/>
  <c r="AF2566" i="6"/>
  <c r="AF2567" i="6"/>
  <c r="AF2568" i="6"/>
  <c r="AF2569" i="6"/>
  <c r="AF2570" i="6"/>
  <c r="AF2571" i="6"/>
  <c r="AF2572" i="6"/>
  <c r="AF2573" i="6"/>
  <c r="AF2574" i="6"/>
  <c r="AF2575" i="6"/>
  <c r="AF2576" i="6"/>
  <c r="AF2577" i="6"/>
  <c r="AF2578" i="6"/>
  <c r="AF2579" i="6"/>
  <c r="AF2580" i="6"/>
  <c r="AF2581" i="6"/>
  <c r="AF2582" i="6"/>
  <c r="AF2583" i="6"/>
  <c r="AF2584" i="6"/>
  <c r="AF2585" i="6"/>
  <c r="AF2586" i="6"/>
  <c r="AF2587" i="6"/>
  <c r="AF2588" i="6"/>
  <c r="AF2589" i="6"/>
  <c r="AF2590" i="6"/>
  <c r="AF2591" i="6"/>
  <c r="AF2592" i="6"/>
  <c r="AF2593" i="6"/>
  <c r="AF2594" i="6"/>
  <c r="AF2595" i="6"/>
  <c r="AF2596" i="6"/>
  <c r="AF2597" i="6"/>
  <c r="AF2598" i="6"/>
  <c r="AF2599" i="6"/>
  <c r="AF2600" i="6"/>
  <c r="AF2601" i="6"/>
  <c r="AF2602" i="6"/>
  <c r="AF2603" i="6"/>
  <c r="AF2604" i="6"/>
  <c r="AF2605" i="6"/>
  <c r="AF2606" i="6"/>
  <c r="AF2607" i="6"/>
  <c r="AF2608" i="6"/>
  <c r="AF2609" i="6"/>
  <c r="AF2610" i="6"/>
  <c r="AF2611" i="6"/>
  <c r="AF2612" i="6"/>
  <c r="AF2613" i="6"/>
  <c r="AF2614" i="6"/>
  <c r="AF2615" i="6"/>
  <c r="AF2616" i="6"/>
  <c r="AF2617" i="6"/>
  <c r="AF2618" i="6"/>
  <c r="AF2619" i="6"/>
  <c r="AF2620" i="6"/>
  <c r="AF2621" i="6"/>
  <c r="AF2622" i="6"/>
  <c r="AF2623" i="6"/>
  <c r="AF2624" i="6"/>
  <c r="AF2625" i="6"/>
  <c r="AF2626" i="6"/>
  <c r="AF2627" i="6"/>
  <c r="AF2628" i="6"/>
  <c r="AF2629" i="6"/>
  <c r="AF2630" i="6"/>
  <c r="AF2631" i="6"/>
  <c r="AF2632" i="6"/>
  <c r="AF2633" i="6"/>
  <c r="AF2634" i="6"/>
  <c r="AF2635" i="6"/>
  <c r="AF2636" i="6"/>
  <c r="AF2637" i="6"/>
  <c r="AF2638" i="6"/>
  <c r="AF2639" i="6"/>
  <c r="AF2640" i="6"/>
  <c r="AF2641" i="6"/>
  <c r="AF2642" i="6"/>
  <c r="AF2643" i="6"/>
  <c r="AF2644" i="6"/>
  <c r="AF2645" i="6"/>
  <c r="AF2646" i="6"/>
  <c r="AF2647" i="6"/>
  <c r="AF2648" i="6"/>
  <c r="AF2649" i="6"/>
  <c r="AF2650" i="6"/>
  <c r="AF2651" i="6"/>
  <c r="AF2652" i="6"/>
  <c r="AF2653" i="6"/>
  <c r="AF2654" i="6"/>
  <c r="AF2655" i="6"/>
  <c r="AF2656" i="6"/>
  <c r="AF2657" i="6"/>
  <c r="AF2658" i="6"/>
  <c r="AF2659" i="6"/>
  <c r="AF2660" i="6"/>
  <c r="AF2661" i="6"/>
  <c r="AF2662" i="6"/>
  <c r="AF2663" i="6"/>
  <c r="AF2664" i="6"/>
  <c r="AF2665" i="6"/>
  <c r="AF2666" i="6"/>
  <c r="AF2667" i="6"/>
  <c r="AF2668" i="6"/>
  <c r="AF2669" i="6"/>
  <c r="AF2670" i="6"/>
  <c r="AF2671" i="6"/>
  <c r="AF2672" i="6"/>
  <c r="AF2673" i="6"/>
  <c r="AF2674" i="6"/>
  <c r="AF2675" i="6"/>
  <c r="AF2676" i="6"/>
  <c r="AF2677" i="6"/>
  <c r="AF2678" i="6"/>
  <c r="AF2679" i="6"/>
  <c r="AF2680" i="6"/>
  <c r="AF2681" i="6"/>
  <c r="AF2682" i="6"/>
  <c r="AF2683" i="6"/>
  <c r="AF2684" i="6"/>
  <c r="AF2685" i="6"/>
  <c r="AF2686" i="6"/>
  <c r="AF2687" i="6"/>
  <c r="AF2688" i="6"/>
  <c r="AF2689" i="6"/>
  <c r="AF2690" i="6"/>
  <c r="AF2691" i="6"/>
  <c r="AF2692" i="6"/>
  <c r="AF2693" i="6"/>
  <c r="AF2694" i="6"/>
  <c r="AF2695" i="6"/>
  <c r="AF2696" i="6"/>
  <c r="AF2697" i="6"/>
  <c r="AF2698" i="6"/>
  <c r="AF2699" i="6"/>
  <c r="AF2700" i="6"/>
  <c r="AF2701" i="6"/>
  <c r="AF2702" i="6"/>
  <c r="AF2703" i="6"/>
  <c r="AF2704" i="6"/>
  <c r="AF2705" i="6"/>
  <c r="AF2706" i="6"/>
  <c r="AF2707" i="6"/>
  <c r="AF2708" i="6"/>
  <c r="AF2709" i="6"/>
  <c r="AF2710" i="6"/>
  <c r="AF2711" i="6"/>
  <c r="AF2712" i="6"/>
  <c r="AF2713" i="6"/>
  <c r="AF2714" i="6"/>
  <c r="AF2715" i="6"/>
  <c r="AF2716" i="6"/>
  <c r="AF2717" i="6"/>
  <c r="AF2718" i="6"/>
  <c r="AF2719" i="6"/>
  <c r="AF2720" i="6"/>
  <c r="AF2721" i="6"/>
  <c r="AF2722" i="6"/>
  <c r="AF2723" i="6"/>
  <c r="AF2724" i="6"/>
  <c r="AF2725" i="6"/>
  <c r="AF2726" i="6"/>
  <c r="AF2727" i="6"/>
  <c r="AF2728" i="6"/>
  <c r="AF2729" i="6"/>
  <c r="AF2730" i="6"/>
  <c r="AF2731" i="6"/>
  <c r="AF2732" i="6"/>
  <c r="AF2733" i="6"/>
  <c r="AF2734" i="6"/>
  <c r="AF2735" i="6"/>
  <c r="AF2736" i="6"/>
  <c r="AF2737" i="6"/>
  <c r="AF2738" i="6"/>
  <c r="AF2739" i="6"/>
  <c r="AF2740" i="6"/>
  <c r="AF2741" i="6"/>
  <c r="AF2742" i="6"/>
  <c r="AF2743" i="6"/>
  <c r="AF2744" i="6"/>
  <c r="AF2745" i="6"/>
  <c r="AF2746" i="6"/>
  <c r="AF2747" i="6"/>
  <c r="AF2748" i="6"/>
  <c r="AF2749" i="6"/>
  <c r="AF2750" i="6"/>
  <c r="AF2751" i="6"/>
  <c r="AF2752" i="6"/>
  <c r="AF2753" i="6"/>
  <c r="AF2754" i="6"/>
  <c r="AF2755" i="6"/>
  <c r="AF2756" i="6"/>
  <c r="AF2757" i="6"/>
  <c r="AF2758" i="6"/>
  <c r="AF2759" i="6"/>
  <c r="AF2760" i="6"/>
  <c r="AF2761" i="6"/>
  <c r="AF2762" i="6"/>
  <c r="AF2763" i="6"/>
  <c r="AF2764" i="6"/>
  <c r="AF2765" i="6"/>
  <c r="AF2766" i="6"/>
  <c r="AF2767" i="6"/>
  <c r="AF2768" i="6"/>
  <c r="AF2769" i="6"/>
  <c r="AF2770" i="6"/>
  <c r="AF2771" i="6"/>
  <c r="AF2772" i="6"/>
  <c r="AF2773" i="6"/>
  <c r="AF2774" i="6"/>
  <c r="AF2775" i="6"/>
  <c r="AF2776" i="6"/>
  <c r="AF2777" i="6"/>
  <c r="AF2778" i="6"/>
  <c r="AF2779" i="6"/>
  <c r="AF2780" i="6"/>
  <c r="AF2781" i="6"/>
  <c r="AF2782" i="6"/>
  <c r="AF2783" i="6"/>
  <c r="AF2784" i="6"/>
  <c r="AF2785" i="6"/>
  <c r="AF2786" i="6"/>
  <c r="AF2787" i="6"/>
  <c r="AF2788" i="6"/>
  <c r="AF2789" i="6"/>
  <c r="AF2790" i="6"/>
  <c r="AF2791" i="6"/>
  <c r="AF2792" i="6"/>
  <c r="AF2793" i="6"/>
  <c r="AF2794" i="6"/>
  <c r="AF2795" i="6"/>
  <c r="AF2796" i="6"/>
  <c r="AF2797" i="6"/>
  <c r="AF2798" i="6"/>
  <c r="AF2799" i="6"/>
  <c r="AF2800" i="6"/>
  <c r="AF2801" i="6"/>
  <c r="AF2802" i="6"/>
  <c r="AF2803" i="6"/>
  <c r="AF2804" i="6"/>
  <c r="AF2805" i="6"/>
  <c r="AF2806" i="6"/>
  <c r="AF2807" i="6"/>
  <c r="AF2808" i="6"/>
  <c r="AF2809" i="6"/>
  <c r="AF2810" i="6"/>
  <c r="AF2811" i="6"/>
  <c r="AF2812" i="6"/>
  <c r="AF2813" i="6"/>
  <c r="AF2814" i="6"/>
  <c r="AF2815" i="6"/>
  <c r="AF2816" i="6"/>
  <c r="AF2817" i="6"/>
  <c r="AF2818" i="6"/>
  <c r="AF2819" i="6"/>
  <c r="AF2820" i="6"/>
  <c r="AF2821" i="6"/>
  <c r="AF2822" i="6"/>
  <c r="AF2823" i="6"/>
  <c r="AF2824" i="6"/>
  <c r="AF2825" i="6"/>
  <c r="AF2826" i="6"/>
  <c r="AF2827" i="6"/>
  <c r="AF2828" i="6"/>
  <c r="AF2829" i="6"/>
  <c r="AF2830" i="6"/>
  <c r="AF2831" i="6"/>
  <c r="AF2832" i="6"/>
  <c r="AF2833" i="6"/>
  <c r="AF2834" i="6"/>
  <c r="AF2835" i="6"/>
  <c r="AF2836" i="6"/>
  <c r="AF2837" i="6"/>
  <c r="AF2838" i="6"/>
  <c r="AF2839" i="6"/>
  <c r="AF2840" i="6"/>
  <c r="AF2841" i="6"/>
  <c r="AF2842" i="6"/>
  <c r="AF2843" i="6"/>
  <c r="AF2844" i="6"/>
  <c r="AF2845" i="6"/>
  <c r="AF2846" i="6"/>
  <c r="AF2847" i="6"/>
  <c r="AF2848" i="6"/>
  <c r="AF2849" i="6"/>
  <c r="AF2850" i="6"/>
  <c r="AF2851" i="6"/>
  <c r="AF2852" i="6"/>
  <c r="AF2853" i="6"/>
  <c r="AF2854" i="6"/>
  <c r="AF2855" i="6"/>
  <c r="AF2856" i="6"/>
  <c r="AF2857" i="6"/>
  <c r="AF2858" i="6"/>
  <c r="AF2859" i="6"/>
  <c r="AF2860" i="6"/>
  <c r="AF2861" i="6"/>
  <c r="AF2862" i="6"/>
  <c r="AF2863" i="6"/>
  <c r="AF2864" i="6"/>
  <c r="AF2865" i="6"/>
  <c r="AF2866" i="6"/>
  <c r="AF2867" i="6"/>
  <c r="AF2868" i="6"/>
  <c r="AF2869" i="6"/>
  <c r="AF2870" i="6"/>
  <c r="AF2871" i="6"/>
  <c r="AF2872" i="6"/>
  <c r="AF2873" i="6"/>
  <c r="AF2874" i="6"/>
  <c r="AF2875" i="6"/>
  <c r="AF2876" i="6"/>
  <c r="AF2877" i="6"/>
  <c r="AF2878" i="6"/>
  <c r="AF2879" i="6"/>
  <c r="AF2880" i="6"/>
  <c r="AF2881" i="6"/>
  <c r="AF2882" i="6"/>
  <c r="AF2883" i="6"/>
  <c r="AF2884" i="6"/>
  <c r="AF2885" i="6"/>
  <c r="AF2886" i="6"/>
  <c r="AF2887" i="6"/>
  <c r="AF2888" i="6"/>
  <c r="AF2889" i="6"/>
  <c r="AF2890" i="6"/>
  <c r="AF2891" i="6"/>
  <c r="AF2892" i="6"/>
  <c r="AF2893" i="6"/>
  <c r="AF2894" i="6"/>
  <c r="AF2895" i="6"/>
  <c r="AF2896" i="6"/>
  <c r="AF2897" i="6"/>
  <c r="AF2898" i="6"/>
  <c r="AF2899" i="6"/>
  <c r="AF2900" i="6"/>
  <c r="AF2901" i="6"/>
  <c r="AF2902" i="6"/>
  <c r="AF2903" i="6"/>
  <c r="AF2904" i="6"/>
  <c r="AF2905" i="6"/>
  <c r="AF2906" i="6"/>
  <c r="AF2907" i="6"/>
  <c r="AF2908" i="6"/>
  <c r="AF2909" i="6"/>
  <c r="AF2910" i="6"/>
  <c r="AF2911" i="6"/>
  <c r="AF2912" i="6"/>
  <c r="AF2913" i="6"/>
  <c r="AF2914" i="6"/>
  <c r="AF2915" i="6"/>
  <c r="AF2916" i="6"/>
  <c r="AF2917" i="6"/>
  <c r="AF2918" i="6"/>
  <c r="AF2919" i="6"/>
  <c r="AF2920" i="6"/>
  <c r="AF2921" i="6"/>
  <c r="AF2922" i="6"/>
  <c r="AF2923" i="6"/>
  <c r="AF2924" i="6"/>
  <c r="AF2925" i="6"/>
  <c r="AF2926" i="6"/>
  <c r="AF2927" i="6"/>
  <c r="AF2928" i="6"/>
  <c r="AF2929" i="6"/>
  <c r="AF2930" i="6"/>
  <c r="AF2931" i="6"/>
  <c r="AF2932" i="6"/>
  <c r="AF2933" i="6"/>
  <c r="AF2934" i="6"/>
  <c r="AF2935" i="6"/>
  <c r="AF2936" i="6"/>
  <c r="AF2937" i="6"/>
  <c r="AF2938" i="6"/>
  <c r="AF2939" i="6"/>
  <c r="AF2940" i="6"/>
  <c r="AF2941" i="6"/>
  <c r="AF2942" i="6"/>
  <c r="AF2943" i="6"/>
  <c r="AF2944" i="6"/>
  <c r="AF2945" i="6"/>
  <c r="AF2946" i="6"/>
  <c r="AF2947" i="6"/>
  <c r="AF2948" i="6"/>
  <c r="AF2949" i="6"/>
  <c r="AF2950" i="6"/>
  <c r="AF2951" i="6"/>
  <c r="AF2952" i="6"/>
  <c r="AF2953" i="6"/>
  <c r="AF2954" i="6"/>
  <c r="AF2955" i="6"/>
  <c r="AF2956" i="6"/>
  <c r="AF2957" i="6"/>
  <c r="AF2958" i="6"/>
  <c r="AF2959" i="6"/>
  <c r="AF2960" i="6"/>
  <c r="AF2961" i="6"/>
  <c r="AF2962" i="6"/>
  <c r="AF2963" i="6"/>
  <c r="AF2964" i="6"/>
  <c r="AF2965" i="6"/>
  <c r="AF2966" i="6"/>
  <c r="AF2967" i="6"/>
  <c r="AF2968" i="6"/>
  <c r="AF2969" i="6"/>
  <c r="AF2970" i="6"/>
  <c r="AF2971" i="6"/>
  <c r="AF2972" i="6"/>
  <c r="AF2973" i="6"/>
  <c r="AF2974" i="6"/>
  <c r="AF2975" i="6"/>
  <c r="AF2976" i="6"/>
  <c r="AF2977" i="6"/>
  <c r="AF2978" i="6"/>
  <c r="AF2979" i="6"/>
  <c r="AF2980" i="6"/>
  <c r="AF2981" i="6"/>
  <c r="AF2982" i="6"/>
  <c r="AF2983" i="6"/>
  <c r="AF2984" i="6"/>
  <c r="AF2985" i="6"/>
  <c r="AF2986" i="6"/>
  <c r="AF2987" i="6"/>
  <c r="AF2988" i="6"/>
  <c r="AF2989" i="6"/>
  <c r="AF2990" i="6"/>
  <c r="AF2991" i="6"/>
  <c r="AF2992" i="6"/>
  <c r="AF2993" i="6"/>
  <c r="AF2994" i="6"/>
  <c r="AF2995" i="6"/>
  <c r="AF2996" i="6"/>
  <c r="AF2997" i="6"/>
  <c r="AF2998" i="6"/>
  <c r="AF2999" i="6"/>
  <c r="AF3000" i="6"/>
  <c r="AF3001" i="6"/>
  <c r="AF3002" i="6"/>
  <c r="AF3003" i="6"/>
  <c r="AF3004" i="6"/>
  <c r="AF3005" i="6"/>
  <c r="AF3006" i="6"/>
  <c r="AF3007" i="6"/>
  <c r="AF3008" i="6"/>
  <c r="AF3009" i="6"/>
  <c r="AF3010" i="6"/>
  <c r="AF3011" i="6"/>
  <c r="AF3012" i="6"/>
  <c r="AF3013" i="6"/>
  <c r="AF3014" i="6"/>
  <c r="AF3015" i="6"/>
  <c r="AF3016" i="6"/>
  <c r="AF3017" i="6"/>
  <c r="AF3018" i="6"/>
  <c r="AF3019" i="6"/>
  <c r="AF3020" i="6"/>
  <c r="AF3021" i="6"/>
  <c r="AF3022" i="6"/>
  <c r="AF3023" i="6"/>
  <c r="AF3024" i="6"/>
  <c r="AF3025" i="6"/>
  <c r="AF3026" i="6"/>
  <c r="AF3027" i="6"/>
  <c r="AF3028" i="6"/>
  <c r="AF3029" i="6"/>
  <c r="AF3030" i="6"/>
  <c r="AF3031" i="6"/>
  <c r="AF3032" i="6"/>
  <c r="AF3033" i="6"/>
  <c r="AF3034" i="6"/>
  <c r="AF3035" i="6"/>
  <c r="AF3036" i="6"/>
  <c r="AF3037" i="6"/>
  <c r="AF3038" i="6"/>
  <c r="AF3039" i="6"/>
  <c r="AF3040" i="6"/>
  <c r="AF3041" i="6"/>
  <c r="AF3042" i="6"/>
  <c r="AF3043" i="6"/>
  <c r="AF3044" i="6"/>
  <c r="AF3045" i="6"/>
  <c r="AF3046" i="6"/>
  <c r="AF3047" i="6"/>
  <c r="AF3048" i="6"/>
  <c r="AF3049" i="6"/>
  <c r="AF3050" i="6"/>
  <c r="AF3051" i="6"/>
  <c r="AF3052" i="6"/>
  <c r="AF3053" i="6"/>
  <c r="AF3054" i="6"/>
  <c r="AF3055" i="6"/>
  <c r="AF3056" i="6"/>
  <c r="AF3057" i="6"/>
  <c r="AF3058" i="6"/>
  <c r="AF3059" i="6"/>
  <c r="AF3060" i="6"/>
  <c r="AF3061" i="6"/>
  <c r="AF3062" i="6"/>
  <c r="AF3063" i="6"/>
  <c r="AF3064" i="6"/>
  <c r="AF3065" i="6"/>
  <c r="AF3066" i="6"/>
  <c r="AF3067" i="6"/>
  <c r="AF3068" i="6"/>
  <c r="AF3069" i="6"/>
  <c r="AF3070" i="6"/>
  <c r="AF3071" i="6"/>
  <c r="AF3072" i="6"/>
  <c r="AF3073" i="6"/>
  <c r="AF3074" i="6"/>
  <c r="AF3075" i="6"/>
  <c r="AF3076" i="6"/>
  <c r="AF3077" i="6"/>
  <c r="AF3078" i="6"/>
  <c r="AF3079" i="6"/>
  <c r="AF3080" i="6"/>
  <c r="AF3081" i="6"/>
  <c r="AF3082" i="6"/>
  <c r="AF3083" i="6"/>
  <c r="AF3084" i="6"/>
  <c r="AF3085" i="6"/>
  <c r="AF3086" i="6"/>
  <c r="AF3087" i="6"/>
  <c r="AF3088" i="6"/>
  <c r="AF3089" i="6"/>
  <c r="AF3090" i="6"/>
  <c r="AF3091" i="6"/>
  <c r="AF3092" i="6"/>
  <c r="AF3093" i="6"/>
  <c r="AF3094" i="6"/>
  <c r="AF3095" i="6"/>
  <c r="AF3096" i="6"/>
  <c r="AF3097" i="6"/>
  <c r="AF3098" i="6"/>
  <c r="AF3099" i="6"/>
  <c r="AF3100" i="6"/>
  <c r="AF3101" i="6"/>
  <c r="AF3102" i="6"/>
  <c r="AF3103" i="6"/>
  <c r="AF3104" i="6"/>
  <c r="AF3105" i="6"/>
  <c r="AF3106" i="6"/>
  <c r="AF3107" i="6"/>
  <c r="AF3108" i="6"/>
  <c r="AF3109" i="6"/>
  <c r="AF3110" i="6"/>
  <c r="AF3111" i="6"/>
  <c r="AF3112" i="6"/>
  <c r="AF3113" i="6"/>
  <c r="AF3114" i="6"/>
  <c r="AF3115" i="6"/>
  <c r="AF3116" i="6"/>
  <c r="AF3117" i="6"/>
  <c r="AF3118" i="6"/>
  <c r="AF3119" i="6"/>
  <c r="AF3120" i="6"/>
  <c r="AF3121" i="6"/>
  <c r="AF3122" i="6"/>
  <c r="AF3123" i="6"/>
  <c r="AF3124" i="6"/>
  <c r="AF3125" i="6"/>
  <c r="AF3126" i="6"/>
  <c r="AF3127" i="6"/>
  <c r="AF3128" i="6"/>
  <c r="AF3129" i="6"/>
  <c r="AF3130" i="6"/>
  <c r="AF3131" i="6"/>
  <c r="AF3132" i="6"/>
  <c r="AF3133" i="6"/>
  <c r="AF3134" i="6"/>
  <c r="AF3135" i="6"/>
  <c r="AF3136" i="6"/>
  <c r="AF3137" i="6"/>
  <c r="AF3138" i="6"/>
  <c r="AF3139" i="6"/>
  <c r="AF3140" i="6"/>
  <c r="AF3141" i="6"/>
  <c r="AF3142" i="6"/>
  <c r="AF3143" i="6"/>
  <c r="AF3144" i="6"/>
  <c r="AF3145" i="6"/>
  <c r="AF3146" i="6"/>
  <c r="AF3147" i="6"/>
  <c r="AF3148" i="6"/>
  <c r="AF3149" i="6"/>
  <c r="AF3150" i="6"/>
  <c r="AF3151" i="6"/>
  <c r="AF3152" i="6"/>
  <c r="AF3153" i="6"/>
  <c r="AF3154" i="6"/>
  <c r="AF3155" i="6"/>
  <c r="AF3156" i="6"/>
  <c r="AF3157" i="6"/>
  <c r="AF3158" i="6"/>
  <c r="AF3159" i="6"/>
  <c r="AF3160" i="6"/>
  <c r="AF3161" i="6"/>
  <c r="AF3162" i="6"/>
  <c r="AF3163" i="6"/>
  <c r="AF3164" i="6"/>
  <c r="AF3165" i="6"/>
  <c r="AF3166" i="6"/>
  <c r="AF3167" i="6"/>
  <c r="AF3168" i="6"/>
  <c r="AF3169" i="6"/>
  <c r="AF3170" i="6"/>
  <c r="AF3171" i="6"/>
  <c r="AF3172" i="6"/>
  <c r="AF3173" i="6"/>
  <c r="AF3174" i="6"/>
  <c r="AF3175" i="6"/>
  <c r="AF3176" i="6"/>
  <c r="AF3177" i="6"/>
  <c r="AF3178" i="6"/>
  <c r="AF3179" i="6"/>
  <c r="AF3180" i="6"/>
  <c r="AF3181" i="6"/>
  <c r="AF3182" i="6"/>
  <c r="AF3183" i="6"/>
  <c r="AF3184" i="6"/>
  <c r="AF3185" i="6"/>
  <c r="AF3186" i="6"/>
  <c r="AF3187" i="6"/>
  <c r="AF3188" i="6"/>
  <c r="AF3189" i="6"/>
  <c r="AF3190" i="6"/>
  <c r="AF3191" i="6"/>
  <c r="AF3192" i="6"/>
  <c r="AF3193" i="6"/>
  <c r="AF3194" i="6"/>
  <c r="AF3195" i="6"/>
  <c r="AF3196" i="6"/>
  <c r="AF3197" i="6"/>
  <c r="AF3198" i="6"/>
  <c r="AF3199" i="6"/>
  <c r="AF3200" i="6"/>
  <c r="AF3201" i="6"/>
  <c r="AF3202" i="6"/>
  <c r="AF3203" i="6"/>
  <c r="AF3204" i="6"/>
  <c r="AF3205" i="6"/>
  <c r="AF3206" i="6"/>
  <c r="AF3207" i="6"/>
  <c r="AF3208" i="6"/>
  <c r="AF3209" i="6"/>
  <c r="AF3210" i="6"/>
  <c r="AF3211" i="6"/>
  <c r="AF3212" i="6"/>
  <c r="AF3213" i="6"/>
  <c r="AF3214" i="6"/>
  <c r="AF3215" i="6"/>
  <c r="AF3216" i="6"/>
  <c r="AF3217" i="6"/>
  <c r="AF3218" i="6"/>
  <c r="AF3219" i="6"/>
  <c r="AF3220" i="6"/>
  <c r="AF3221" i="6"/>
  <c r="AF3222" i="6"/>
  <c r="AF3223" i="6"/>
  <c r="AF3224" i="6"/>
  <c r="AF3225" i="6"/>
  <c r="AF3226" i="6"/>
  <c r="AF3227" i="6"/>
  <c r="AF3228" i="6"/>
  <c r="AF3229" i="6"/>
  <c r="AF3230" i="6"/>
  <c r="AF3231" i="6"/>
  <c r="AF3232" i="6"/>
  <c r="AF3233" i="6"/>
  <c r="AF3234" i="6"/>
  <c r="AF3235" i="6"/>
  <c r="AF3236" i="6"/>
  <c r="AF3237" i="6"/>
  <c r="AF3238" i="6"/>
  <c r="AF3239" i="6"/>
  <c r="AF3240" i="6"/>
  <c r="AF3241" i="6"/>
  <c r="AF3242" i="6"/>
  <c r="AF3243" i="6"/>
  <c r="AF3244" i="6"/>
  <c r="AF3245" i="6"/>
  <c r="AF3246" i="6"/>
  <c r="AF3247" i="6"/>
  <c r="AF3248" i="6"/>
  <c r="AF3249" i="6"/>
  <c r="AF3250" i="6"/>
  <c r="AF3251" i="6"/>
  <c r="AF3252" i="6"/>
  <c r="AF3253" i="6"/>
  <c r="AF3254" i="6"/>
  <c r="AF3255" i="6"/>
  <c r="AF3256" i="6"/>
  <c r="AF3257" i="6"/>
  <c r="AF3258" i="6"/>
  <c r="AF3259" i="6"/>
  <c r="AF3260" i="6"/>
  <c r="AF3261" i="6"/>
  <c r="AF3262" i="6"/>
  <c r="AF3263" i="6"/>
  <c r="AF3264" i="6"/>
  <c r="AF3265" i="6"/>
  <c r="AF3266" i="6"/>
  <c r="AF3267" i="6"/>
  <c r="AF3268" i="6"/>
  <c r="AF3269" i="6"/>
  <c r="AF3270" i="6"/>
  <c r="AF3271" i="6"/>
  <c r="AF3272" i="6"/>
  <c r="AF3273" i="6"/>
  <c r="AF3274" i="6"/>
  <c r="AF3275" i="6"/>
  <c r="AF3276" i="6"/>
  <c r="AF3277" i="6"/>
  <c r="AF3278" i="6"/>
  <c r="AF3279" i="6"/>
  <c r="AF3280" i="6"/>
  <c r="AF3281" i="6"/>
  <c r="AF3282" i="6"/>
  <c r="AF3283" i="6"/>
  <c r="AF3284" i="6"/>
  <c r="AF3285" i="6"/>
  <c r="AF3286" i="6"/>
  <c r="AF3287" i="6"/>
  <c r="AF3288" i="6"/>
  <c r="AF3289" i="6"/>
  <c r="AF3290" i="6"/>
  <c r="AF3291" i="6"/>
  <c r="AF3292" i="6"/>
  <c r="AF3293" i="6"/>
  <c r="AF3294" i="6"/>
  <c r="AF3295" i="6"/>
  <c r="AF3296" i="6"/>
  <c r="AF3297" i="6"/>
  <c r="AF3298" i="6"/>
  <c r="AF3299" i="6"/>
  <c r="AF3300" i="6"/>
  <c r="AF3301" i="6"/>
  <c r="AF3302" i="6"/>
  <c r="AF3303" i="6"/>
  <c r="AF3304" i="6"/>
  <c r="AF3305" i="6"/>
  <c r="AF3306" i="6"/>
  <c r="AF3307" i="6"/>
  <c r="AF3308" i="6"/>
  <c r="AF3309" i="6"/>
  <c r="AF3310" i="6"/>
  <c r="AF3311" i="6"/>
  <c r="AF3312" i="6"/>
  <c r="AF3313" i="6"/>
  <c r="AF3314" i="6"/>
  <c r="AF3315" i="6"/>
  <c r="AF3316" i="6"/>
  <c r="AF3317" i="6"/>
  <c r="AF3318" i="6"/>
  <c r="AF3319" i="6"/>
  <c r="AF3320" i="6"/>
  <c r="AF3321" i="6"/>
  <c r="AF3322" i="6"/>
  <c r="AF3323" i="6"/>
  <c r="AF3324" i="6"/>
  <c r="AF3325" i="6"/>
  <c r="AF3326" i="6"/>
  <c r="AF3327" i="6"/>
  <c r="AF3328" i="6"/>
  <c r="AF3329" i="6"/>
  <c r="AF3330" i="6"/>
  <c r="AF3331" i="6"/>
  <c r="AF3332" i="6"/>
  <c r="AF3333" i="6"/>
  <c r="AF3334" i="6"/>
  <c r="AF3335" i="6"/>
  <c r="AF3336" i="6"/>
  <c r="AF3337" i="6"/>
  <c r="AF3338" i="6"/>
  <c r="AF3339" i="6"/>
  <c r="AF3340" i="6"/>
  <c r="AF3341" i="6"/>
  <c r="AF3342" i="6"/>
  <c r="AF3343" i="6"/>
  <c r="AF3344" i="6"/>
  <c r="AF3345" i="6"/>
  <c r="AF3346" i="6"/>
  <c r="AF3347" i="6"/>
  <c r="AF3348" i="6"/>
  <c r="AF3349" i="6"/>
  <c r="AF3350" i="6"/>
  <c r="AF3351" i="6"/>
  <c r="AF3352" i="6"/>
  <c r="AF3353" i="6"/>
  <c r="AF3354" i="6"/>
  <c r="AF3355" i="6"/>
  <c r="AF3356" i="6"/>
  <c r="AF3357" i="6"/>
  <c r="AF3358" i="6"/>
  <c r="AF3359" i="6"/>
  <c r="AF3360" i="6"/>
  <c r="AF3361" i="6"/>
  <c r="AF3362" i="6"/>
  <c r="AF3363" i="6"/>
  <c r="AF3364" i="6"/>
  <c r="AF3365" i="6"/>
  <c r="AF3366" i="6"/>
  <c r="AF3367" i="6"/>
  <c r="AF3368" i="6"/>
  <c r="AF3369" i="6"/>
  <c r="AF3370" i="6"/>
  <c r="AF3371" i="6"/>
  <c r="AF3372" i="6"/>
  <c r="AF3373" i="6"/>
  <c r="AF3374" i="6"/>
  <c r="AF3375" i="6"/>
  <c r="AF3376" i="6"/>
  <c r="AF3377" i="6"/>
  <c r="AF3378" i="6"/>
  <c r="AF3379" i="6"/>
  <c r="AF3380" i="6"/>
  <c r="AF3381" i="6"/>
  <c r="AF3382" i="6"/>
  <c r="AF3383" i="6"/>
  <c r="AF3384" i="6"/>
  <c r="AF3385" i="6"/>
  <c r="AF3386" i="6"/>
  <c r="AF3387" i="6"/>
  <c r="AF3388" i="6"/>
  <c r="AF3389" i="6"/>
  <c r="AF3390" i="6"/>
  <c r="AF3391" i="6"/>
  <c r="AF3392" i="6"/>
  <c r="AF3393" i="6"/>
  <c r="AF3394" i="6"/>
  <c r="AF3395" i="6"/>
  <c r="AF3396" i="6"/>
  <c r="AF3397" i="6"/>
  <c r="AF3398" i="6"/>
  <c r="AF3399" i="6"/>
  <c r="AF3400" i="6"/>
  <c r="AF3401" i="6"/>
  <c r="AF3402" i="6"/>
  <c r="AF3403" i="6"/>
  <c r="AF3404" i="6"/>
  <c r="AF3405" i="6"/>
  <c r="AF3406" i="6"/>
  <c r="AF3407" i="6"/>
  <c r="AF3408" i="6"/>
  <c r="AF3409" i="6"/>
  <c r="AF3410" i="6"/>
  <c r="AF3411" i="6"/>
  <c r="AF3412" i="6"/>
  <c r="AF3413" i="6"/>
  <c r="AF3414" i="6"/>
  <c r="AF3415" i="6"/>
  <c r="AF3416" i="6"/>
  <c r="AF3417" i="6"/>
  <c r="AF3418" i="6"/>
  <c r="AF3419" i="6"/>
  <c r="AF3420" i="6"/>
  <c r="AF3421" i="6"/>
  <c r="AF3422" i="6"/>
  <c r="AF3423" i="6"/>
  <c r="AF3424" i="6"/>
  <c r="AF3425" i="6"/>
  <c r="AF3426" i="6"/>
  <c r="AF3427" i="6"/>
  <c r="AF3428" i="6"/>
  <c r="AF3429" i="6"/>
  <c r="AF3430" i="6"/>
  <c r="AF3431" i="6"/>
  <c r="AF3432" i="6"/>
  <c r="AF3433" i="6"/>
  <c r="AF3434" i="6"/>
  <c r="AF3435" i="6"/>
  <c r="AF3436" i="6"/>
  <c r="AF3437" i="6"/>
  <c r="AF3438" i="6"/>
  <c r="AF3439" i="6"/>
  <c r="AF3440" i="6"/>
  <c r="AF3441" i="6"/>
  <c r="AF3442" i="6"/>
  <c r="AF3443" i="6"/>
  <c r="AF3444" i="6"/>
  <c r="AF3445" i="6"/>
  <c r="AF3446" i="6"/>
  <c r="AF3447" i="6"/>
  <c r="AF3448" i="6"/>
  <c r="AF3449" i="6"/>
  <c r="AF3450" i="6"/>
  <c r="AF3451" i="6"/>
  <c r="AF3452" i="6"/>
  <c r="AF3453" i="6"/>
  <c r="AF3454" i="6"/>
  <c r="AF3455" i="6"/>
  <c r="AF3456" i="6"/>
  <c r="AF3457" i="6"/>
  <c r="AF3458" i="6"/>
  <c r="AF3459" i="6"/>
  <c r="AF3460" i="6"/>
  <c r="AF3461" i="6"/>
  <c r="AF3462" i="6"/>
  <c r="AF3463" i="6"/>
  <c r="AF3464" i="6"/>
  <c r="AF3465" i="6"/>
  <c r="AF3466" i="6"/>
  <c r="AF3467" i="6"/>
  <c r="AF3468" i="6"/>
  <c r="AF3469" i="6"/>
  <c r="AF3470" i="6"/>
  <c r="AF3471" i="6"/>
  <c r="AF3472" i="6"/>
  <c r="AF3473" i="6"/>
  <c r="AF3474" i="6"/>
  <c r="AF3475" i="6"/>
  <c r="AF3476" i="6"/>
  <c r="AF3477" i="6"/>
  <c r="AF3478" i="6"/>
  <c r="AF3479" i="6"/>
  <c r="AF3480" i="6"/>
  <c r="AF3481" i="6"/>
  <c r="AF3482" i="6"/>
  <c r="AF3483" i="6"/>
  <c r="AF3484" i="6"/>
  <c r="AF3485" i="6"/>
  <c r="AF3486" i="6"/>
  <c r="AF3487" i="6"/>
  <c r="AF3488" i="6"/>
  <c r="AF3489" i="6"/>
  <c r="AF3490" i="6"/>
  <c r="AF3491" i="6"/>
  <c r="AF3492" i="6"/>
  <c r="AF3493" i="6"/>
  <c r="AF3494" i="6"/>
  <c r="AF3495" i="6"/>
  <c r="AF3496" i="6"/>
  <c r="AF3497" i="6"/>
  <c r="AF3498" i="6"/>
  <c r="AF3499" i="6"/>
  <c r="AF3500" i="6"/>
  <c r="AF3501" i="6"/>
  <c r="AF3502" i="6"/>
  <c r="AF3503" i="6"/>
  <c r="AF3504" i="6"/>
  <c r="AF3505" i="6"/>
  <c r="AF3506" i="6"/>
  <c r="AF3507" i="6"/>
  <c r="AF3508" i="6"/>
  <c r="AF3509" i="6"/>
  <c r="AF3510" i="6"/>
  <c r="AF3511" i="6"/>
  <c r="AF3512" i="6"/>
  <c r="AF3513" i="6"/>
  <c r="AF3514" i="6"/>
  <c r="AF3515" i="6"/>
  <c r="AF3516" i="6"/>
  <c r="AF3517" i="6"/>
  <c r="AF3518" i="6"/>
  <c r="AF3519" i="6"/>
  <c r="AF3520" i="6"/>
  <c r="AF3521" i="6"/>
  <c r="AF3522" i="6"/>
  <c r="AF3523" i="6"/>
  <c r="AF3524" i="6"/>
  <c r="AF3525" i="6"/>
  <c r="AF3526" i="6"/>
  <c r="AF3527" i="6"/>
  <c r="AF3528" i="6"/>
  <c r="AF3529" i="6"/>
  <c r="AF3530" i="6"/>
  <c r="AF3531" i="6"/>
  <c r="AF3532" i="6"/>
  <c r="AF3533" i="6"/>
  <c r="AF3534" i="6"/>
  <c r="AF3535" i="6"/>
  <c r="AF3536" i="6"/>
  <c r="AF3537" i="6"/>
  <c r="AF3538" i="6"/>
  <c r="AF3539" i="6"/>
  <c r="AF3540" i="6"/>
  <c r="AF3541" i="6"/>
  <c r="AF3542" i="6"/>
  <c r="AF3543" i="6"/>
  <c r="AF3544" i="6"/>
  <c r="AF3545" i="6"/>
  <c r="AF3546" i="6"/>
  <c r="AF3547" i="6"/>
  <c r="AF3548" i="6"/>
  <c r="AF3549" i="6"/>
  <c r="AF3550" i="6"/>
  <c r="AF3551" i="6"/>
  <c r="AF3552" i="6"/>
  <c r="AF3553" i="6"/>
  <c r="AF3554" i="6"/>
  <c r="AF3555" i="6"/>
  <c r="AF3556" i="6"/>
  <c r="AF3557" i="6"/>
  <c r="AF3558" i="6"/>
  <c r="AF3559" i="6"/>
  <c r="AF3560" i="6"/>
  <c r="AF3561" i="6"/>
  <c r="AF3562" i="6"/>
  <c r="AF3563" i="6"/>
  <c r="AF3564" i="6"/>
  <c r="AF3565" i="6"/>
  <c r="AF3566" i="6"/>
  <c r="AF3567" i="6"/>
  <c r="AF3568" i="6"/>
  <c r="AF3569" i="6"/>
  <c r="AF3570" i="6"/>
  <c r="AF3571" i="6"/>
  <c r="AF3572" i="6"/>
  <c r="AF3573" i="6"/>
  <c r="AF3574" i="6"/>
  <c r="AF3575" i="6"/>
  <c r="AF3576" i="6"/>
  <c r="AF3577" i="6"/>
  <c r="AF3578" i="6"/>
  <c r="AF3579" i="6"/>
  <c r="AF3580" i="6"/>
  <c r="AF3581" i="6"/>
  <c r="AF3582" i="6"/>
  <c r="AF3583" i="6"/>
  <c r="AF3584" i="6"/>
  <c r="AF3585" i="6"/>
  <c r="AF3586" i="6"/>
  <c r="AF3587" i="6"/>
  <c r="AF3588" i="6"/>
  <c r="AF3589" i="6"/>
  <c r="AF3590" i="6"/>
  <c r="AF3591" i="6"/>
  <c r="AF3592" i="6"/>
  <c r="AF3593" i="6"/>
  <c r="AF3594" i="6"/>
  <c r="AF3595" i="6"/>
  <c r="AF3596" i="6"/>
  <c r="AF3597" i="6"/>
  <c r="AF3598" i="6"/>
  <c r="AF3599" i="6"/>
  <c r="AF3600" i="6"/>
  <c r="AF3601" i="6"/>
  <c r="AF3602" i="6"/>
  <c r="AF3603" i="6"/>
  <c r="AF3604" i="6"/>
  <c r="AF3605" i="6"/>
  <c r="AF3606" i="6"/>
  <c r="AF3607" i="6"/>
  <c r="AF3608" i="6"/>
  <c r="AF3609" i="6"/>
  <c r="AF3610" i="6"/>
  <c r="AF3611" i="6"/>
  <c r="AF3612" i="6"/>
  <c r="AF3613" i="6"/>
  <c r="AF3614" i="6"/>
  <c r="AF3615" i="6"/>
  <c r="AF3616" i="6"/>
  <c r="AF3617" i="6"/>
  <c r="AF3618" i="6"/>
  <c r="AF3619" i="6"/>
  <c r="AF3620" i="6"/>
  <c r="AF3621" i="6"/>
  <c r="AF3622" i="6"/>
  <c r="AF3623" i="6"/>
  <c r="AF3624" i="6"/>
  <c r="AF3625" i="6"/>
  <c r="AF3626" i="6"/>
  <c r="AF3627" i="6"/>
  <c r="AF3628" i="6"/>
  <c r="AF3629" i="6"/>
  <c r="AF3630" i="6"/>
  <c r="AF3631" i="6"/>
  <c r="AF3632" i="6"/>
  <c r="AF3633" i="6"/>
  <c r="AF3634" i="6"/>
  <c r="AF3635" i="6"/>
  <c r="AF3636" i="6"/>
  <c r="AF3637" i="6"/>
  <c r="AF3638" i="6"/>
  <c r="AF3639" i="6"/>
  <c r="AF3640" i="6"/>
  <c r="AF3641" i="6"/>
  <c r="AF3642" i="6"/>
  <c r="AF3643" i="6"/>
  <c r="AF3644" i="6"/>
  <c r="AF3645" i="6"/>
  <c r="AF3646" i="6"/>
  <c r="AF3647" i="6"/>
  <c r="AF3648" i="6"/>
  <c r="AF3649" i="6"/>
  <c r="AF3650" i="6"/>
  <c r="AF3651" i="6"/>
  <c r="AF3652" i="6"/>
  <c r="AF3653" i="6"/>
  <c r="AF3654" i="6"/>
  <c r="AF3655" i="6"/>
  <c r="AF3656" i="6"/>
  <c r="AF3657" i="6"/>
  <c r="AF3658" i="6"/>
  <c r="AF3659" i="6"/>
  <c r="AF3660" i="6"/>
  <c r="AF3661" i="6"/>
  <c r="AF3662" i="6"/>
  <c r="AF3663" i="6"/>
  <c r="AF3664" i="6"/>
  <c r="AF3665" i="6"/>
  <c r="AF3666" i="6"/>
  <c r="AF3667" i="6"/>
  <c r="AF3668" i="6"/>
  <c r="AF3669" i="6"/>
  <c r="AF3670" i="6"/>
  <c r="AF3671" i="6"/>
  <c r="AF3672" i="6"/>
  <c r="AF3673" i="6"/>
  <c r="AF3674" i="6"/>
  <c r="AF3675" i="6"/>
  <c r="AF3676" i="6"/>
  <c r="AF3677" i="6"/>
  <c r="AF3678" i="6"/>
  <c r="AF3679" i="6"/>
  <c r="AF3680" i="6"/>
  <c r="AF3681" i="6"/>
  <c r="AF3682" i="6"/>
  <c r="AF3683" i="6"/>
  <c r="AF3684" i="6"/>
  <c r="AF3685" i="6"/>
  <c r="AF3686" i="6"/>
  <c r="AF3687" i="6"/>
  <c r="AF3688" i="6"/>
  <c r="AF3689" i="6"/>
  <c r="AF3690" i="6"/>
  <c r="AF3691" i="6"/>
  <c r="AF3692" i="6"/>
  <c r="AF3693" i="6"/>
  <c r="AF3694" i="6"/>
  <c r="AF3695" i="6"/>
  <c r="AF3696" i="6"/>
  <c r="AF3697" i="6"/>
  <c r="AF3698" i="6"/>
  <c r="AF3699" i="6"/>
  <c r="AF3700" i="6"/>
  <c r="AF3701" i="6"/>
  <c r="AF3702" i="6"/>
  <c r="AF3703" i="6"/>
  <c r="AF3704" i="6"/>
  <c r="AF3705" i="6"/>
  <c r="AF3706" i="6"/>
  <c r="AF3707" i="6"/>
  <c r="AF3708" i="6"/>
  <c r="AF3709" i="6"/>
  <c r="AF3710" i="6"/>
  <c r="AF3711" i="6"/>
  <c r="AF3712" i="6"/>
  <c r="AF3713" i="6"/>
  <c r="AF3714" i="6"/>
  <c r="AF3715" i="6"/>
  <c r="AF3716" i="6"/>
  <c r="AF3717" i="6"/>
  <c r="AF3718" i="6"/>
  <c r="AF3719" i="6"/>
  <c r="AF3720" i="6"/>
  <c r="AF3721" i="6"/>
  <c r="AF3722" i="6"/>
  <c r="AF3723" i="6"/>
  <c r="AF3724" i="6"/>
  <c r="AF3725" i="6"/>
  <c r="AF3726" i="6"/>
  <c r="AF3727" i="6"/>
  <c r="AF3728" i="6"/>
  <c r="AF3729" i="6"/>
  <c r="AF3730" i="6"/>
  <c r="AF3731" i="6"/>
  <c r="AF3732" i="6"/>
  <c r="AF3733" i="6"/>
  <c r="AF3734" i="6"/>
  <c r="AF3735" i="6"/>
  <c r="AF3736" i="6"/>
  <c r="AF3737" i="6"/>
  <c r="AF3738" i="6"/>
  <c r="AF3739" i="6"/>
  <c r="AF3740" i="6"/>
  <c r="AF3741" i="6"/>
  <c r="AF3742" i="6"/>
  <c r="AF3743" i="6"/>
  <c r="AF3744" i="6"/>
  <c r="AF3745" i="6"/>
  <c r="AF3746" i="6"/>
  <c r="AF3747" i="6"/>
  <c r="AF3748" i="6"/>
  <c r="AF3749" i="6"/>
  <c r="AF3750" i="6"/>
  <c r="AF3751" i="6"/>
  <c r="AF3752" i="6"/>
  <c r="AF3753" i="6"/>
  <c r="AF3754" i="6"/>
  <c r="AF3755" i="6"/>
  <c r="AF3756" i="6"/>
  <c r="AF3757" i="6"/>
  <c r="AF3758" i="6"/>
  <c r="AF3759" i="6"/>
  <c r="AF3760" i="6"/>
  <c r="AF3761" i="6"/>
  <c r="AF3762" i="6"/>
  <c r="AF3763" i="6"/>
  <c r="AF3764" i="6"/>
  <c r="AF3765" i="6"/>
  <c r="AF3766" i="6"/>
  <c r="AF3767" i="6"/>
  <c r="AF3768" i="6"/>
  <c r="AF3769" i="6"/>
  <c r="AF3770" i="6"/>
  <c r="AF3771" i="6"/>
  <c r="AF3772" i="6"/>
  <c r="AF3773" i="6"/>
  <c r="AF3774" i="6"/>
  <c r="AF3775" i="6"/>
  <c r="AF3776" i="6"/>
  <c r="AF3777" i="6"/>
  <c r="AF3778" i="6"/>
  <c r="AF3779" i="6"/>
  <c r="AF3780" i="6"/>
  <c r="AF3781" i="6"/>
  <c r="AF3782" i="6"/>
  <c r="AF3783" i="6"/>
  <c r="AF3784" i="6"/>
  <c r="AF3785" i="6"/>
  <c r="AF3786" i="6"/>
  <c r="AF3787" i="6"/>
  <c r="AF3788" i="6"/>
  <c r="AF3789" i="6"/>
  <c r="AF3790" i="6"/>
  <c r="AF3791" i="6"/>
  <c r="AF3792" i="6"/>
  <c r="AF3793" i="6"/>
  <c r="AF3794" i="6"/>
  <c r="AF3795" i="6"/>
  <c r="AF3796" i="6"/>
  <c r="AF3797" i="6"/>
  <c r="AF3798" i="6"/>
  <c r="AF3799" i="6"/>
  <c r="AF3800" i="6"/>
  <c r="AF3801" i="6"/>
  <c r="AF3802" i="6"/>
  <c r="AF3803" i="6"/>
  <c r="AF3804" i="6"/>
  <c r="AF3805" i="6"/>
  <c r="AF3806" i="6"/>
  <c r="AF3807" i="6"/>
  <c r="AF3808" i="6"/>
  <c r="AF3809" i="6"/>
  <c r="AF3810" i="6"/>
  <c r="AF3811" i="6"/>
  <c r="AF3812" i="6"/>
  <c r="AF3813" i="6"/>
  <c r="AF3814" i="6"/>
  <c r="AF3815" i="6"/>
  <c r="AF3816" i="6"/>
  <c r="AF3817" i="6"/>
  <c r="AF3818" i="6"/>
  <c r="AF3819" i="6"/>
  <c r="AF3820" i="6"/>
  <c r="AF3821" i="6"/>
  <c r="AF3822" i="6"/>
  <c r="AF3823" i="6"/>
  <c r="AF3824" i="6"/>
  <c r="AF3825" i="6"/>
  <c r="AF3826" i="6"/>
  <c r="AF3827" i="6"/>
  <c r="AF3828" i="6"/>
  <c r="AF3829" i="6"/>
  <c r="AF3830" i="6"/>
  <c r="AF3831" i="6"/>
  <c r="AF3832" i="6"/>
  <c r="AF3833" i="6"/>
  <c r="AF3834" i="6"/>
  <c r="AF3835" i="6"/>
  <c r="AF3836" i="6"/>
  <c r="AF3837" i="6"/>
  <c r="AF3838" i="6"/>
  <c r="AF3839" i="6"/>
  <c r="AF3840" i="6"/>
  <c r="AF3841" i="6"/>
  <c r="AF3842" i="6"/>
  <c r="AF3843" i="6"/>
  <c r="AF3844" i="6"/>
  <c r="AF3845" i="6"/>
  <c r="AF3846" i="6"/>
  <c r="AF3847" i="6"/>
  <c r="AF3848" i="6"/>
  <c r="AF3849" i="6"/>
  <c r="AF3850" i="6"/>
  <c r="AF3851" i="6"/>
  <c r="AF3852" i="6"/>
  <c r="AF3853" i="6"/>
  <c r="AF3854" i="6"/>
  <c r="AF3855" i="6"/>
  <c r="AF3856" i="6"/>
  <c r="AF3857" i="6"/>
  <c r="AF3858" i="6"/>
  <c r="AF3859" i="6"/>
  <c r="AF3860" i="6"/>
  <c r="AF3861" i="6"/>
  <c r="AF3862" i="6"/>
  <c r="AF3863" i="6"/>
  <c r="AF3864" i="6"/>
  <c r="AF3865" i="6"/>
  <c r="AF3866" i="6"/>
  <c r="AF3867" i="6"/>
  <c r="AF3868" i="6"/>
  <c r="AF3869" i="6"/>
  <c r="AF3870" i="6"/>
  <c r="AF3871" i="6"/>
  <c r="AF3872" i="6"/>
  <c r="AF3873" i="6"/>
  <c r="AF3874" i="6"/>
  <c r="AF3875" i="6"/>
  <c r="AF3876" i="6"/>
  <c r="AF3877" i="6"/>
  <c r="AF3878" i="6"/>
  <c r="AF3879" i="6"/>
  <c r="AF3880" i="6"/>
  <c r="AF3881" i="6"/>
  <c r="AF3882" i="6"/>
  <c r="AF3883" i="6"/>
  <c r="AF3884" i="6"/>
  <c r="AF3885" i="6"/>
  <c r="AF3886" i="6"/>
  <c r="AF3887" i="6"/>
  <c r="AF3888" i="6"/>
  <c r="AF3889" i="6"/>
  <c r="AF3890" i="6"/>
  <c r="AF3891" i="6"/>
  <c r="AF3892" i="6"/>
  <c r="AF3893" i="6"/>
  <c r="AF3894" i="6"/>
  <c r="AF3895" i="6"/>
  <c r="AF3896" i="6"/>
  <c r="AF3897" i="6"/>
  <c r="AF3898" i="6"/>
  <c r="AF3899" i="6"/>
  <c r="AF3900" i="6"/>
  <c r="AF3901" i="6"/>
  <c r="AF3902" i="6"/>
  <c r="AF3903" i="6"/>
  <c r="AF3904" i="6"/>
  <c r="AF3905" i="6"/>
  <c r="AF3906" i="6"/>
  <c r="AF3907" i="6"/>
  <c r="AF3908" i="6"/>
  <c r="AF3909" i="6"/>
  <c r="AF3910" i="6"/>
  <c r="AF3911" i="6"/>
  <c r="AF3912" i="6"/>
  <c r="AF3913" i="6"/>
  <c r="AF3914" i="6"/>
  <c r="AF3915" i="6"/>
  <c r="AF3916" i="6"/>
  <c r="AF3917" i="6"/>
  <c r="AF3918" i="6"/>
  <c r="AF3919" i="6"/>
  <c r="AF3920" i="6"/>
  <c r="AF3921" i="6"/>
  <c r="AF3922" i="6"/>
  <c r="AF3923" i="6"/>
  <c r="AF3924" i="6"/>
  <c r="AF3925" i="6"/>
  <c r="AF3926" i="6"/>
  <c r="AF3927" i="6"/>
  <c r="AF3928" i="6"/>
  <c r="AF3929" i="6"/>
  <c r="AF3930" i="6"/>
  <c r="AF3931" i="6"/>
  <c r="AF3932" i="6"/>
  <c r="AF3933" i="6"/>
  <c r="AF3934" i="6"/>
  <c r="AF3935" i="6"/>
  <c r="AF3936" i="6"/>
  <c r="AF3937" i="6"/>
  <c r="AF3938" i="6"/>
  <c r="AF3939" i="6"/>
  <c r="AF3940" i="6"/>
  <c r="AF3941" i="6"/>
  <c r="AF3942" i="6"/>
  <c r="AF3943" i="6"/>
  <c r="AF3944" i="6"/>
  <c r="AF3945" i="6"/>
  <c r="AF3946" i="6"/>
  <c r="AF3947" i="6"/>
  <c r="AF3948" i="6"/>
  <c r="AF3949" i="6"/>
  <c r="AF3950" i="6"/>
  <c r="AF3951" i="6"/>
  <c r="AF3952" i="6"/>
  <c r="AF3953" i="6"/>
  <c r="AF3954" i="6"/>
  <c r="AF3955" i="6"/>
  <c r="AF3956" i="6"/>
  <c r="AF3957" i="6"/>
  <c r="AF3958" i="6"/>
  <c r="AF3959" i="6"/>
  <c r="AF3960" i="6"/>
  <c r="AF3961" i="6"/>
  <c r="AF3962" i="6"/>
  <c r="AF3963" i="6"/>
  <c r="AF3964" i="6"/>
  <c r="AF3965" i="6"/>
  <c r="AF3966" i="6"/>
  <c r="AF3967" i="6"/>
  <c r="AF3968" i="6"/>
  <c r="AF3969" i="6"/>
  <c r="AF3970" i="6"/>
  <c r="AF3971" i="6"/>
  <c r="AF3972" i="6"/>
  <c r="AF3973" i="6"/>
  <c r="AF3974" i="6"/>
  <c r="AF3975" i="6"/>
  <c r="AF3976" i="6"/>
  <c r="AF3977" i="6"/>
  <c r="AF3978" i="6"/>
  <c r="AF3979" i="6"/>
  <c r="AF3980" i="6"/>
  <c r="AF3981" i="6"/>
  <c r="AF3982" i="6"/>
  <c r="AF3983" i="6"/>
  <c r="AF3984" i="6"/>
  <c r="AF3985" i="6"/>
  <c r="AF3986" i="6"/>
  <c r="AF3987" i="6"/>
  <c r="AF3988" i="6"/>
  <c r="AF3989" i="6"/>
  <c r="AF3990" i="6"/>
  <c r="AF3991" i="6"/>
  <c r="AF3992" i="6"/>
  <c r="AF3993" i="6"/>
  <c r="AF3994" i="6"/>
  <c r="AF3995" i="6"/>
  <c r="AF3996" i="6"/>
  <c r="AF3997" i="6"/>
  <c r="AF3998" i="6"/>
  <c r="AF3999" i="6"/>
  <c r="AF4000" i="6"/>
  <c r="AF4001" i="6"/>
  <c r="AF4002" i="6"/>
  <c r="AF4003" i="6"/>
  <c r="AF4004" i="6"/>
  <c r="AF4005" i="6"/>
  <c r="AF4006" i="6"/>
  <c r="AF4007" i="6"/>
  <c r="AF4008" i="6"/>
  <c r="AF4009" i="6"/>
  <c r="AF4010" i="6"/>
  <c r="AF4011" i="6"/>
  <c r="AF4012" i="6"/>
  <c r="AF4013" i="6"/>
  <c r="AF4014" i="6"/>
  <c r="AF4015" i="6"/>
  <c r="AF4016" i="6"/>
  <c r="AF4017" i="6"/>
  <c r="AF4018" i="6"/>
  <c r="AF4019" i="6"/>
  <c r="AF4020" i="6"/>
  <c r="AF4021" i="6"/>
  <c r="AF4022" i="6"/>
  <c r="AF4023" i="6"/>
  <c r="AF4024" i="6"/>
  <c r="AF4025" i="6"/>
  <c r="AF4026" i="6"/>
  <c r="AF4027" i="6"/>
  <c r="AF4028" i="6"/>
  <c r="AF4029" i="6"/>
  <c r="AF4030" i="6"/>
  <c r="AF4031" i="6"/>
  <c r="AF4032" i="6"/>
  <c r="AF4033" i="6"/>
  <c r="AF4034" i="6"/>
  <c r="AF4035" i="6"/>
  <c r="AF4036" i="6"/>
  <c r="AF4037" i="6"/>
  <c r="AF4038" i="6"/>
  <c r="AF4039" i="6"/>
  <c r="AF4040" i="6"/>
  <c r="AF4041" i="6"/>
  <c r="AF4042" i="6"/>
  <c r="AF4043" i="6"/>
  <c r="AF4044" i="6"/>
  <c r="AF4045" i="6"/>
  <c r="AF4046" i="6"/>
  <c r="AF4047" i="6"/>
  <c r="AF4048" i="6"/>
  <c r="AF4049" i="6"/>
  <c r="AF4050" i="6"/>
  <c r="AF4051" i="6"/>
  <c r="AF4052" i="6"/>
  <c r="AF4053" i="6"/>
  <c r="AF4054" i="6"/>
  <c r="AF4055" i="6"/>
  <c r="AF4056" i="6"/>
  <c r="AF4057" i="6"/>
  <c r="AF4058" i="6"/>
  <c r="AF4059" i="6"/>
  <c r="AF4060" i="6"/>
  <c r="AF4061" i="6"/>
  <c r="AF4062" i="6"/>
  <c r="AF4063" i="6"/>
  <c r="AF4064" i="6"/>
  <c r="AF4065" i="6"/>
  <c r="AF4066" i="6"/>
  <c r="AF4067" i="6"/>
  <c r="AF4068" i="6"/>
  <c r="AF4069" i="6"/>
  <c r="AF4070" i="6"/>
  <c r="AF4071" i="6"/>
  <c r="AF4072" i="6"/>
  <c r="AF4073" i="6"/>
  <c r="AF4074" i="6"/>
  <c r="AF4075" i="6"/>
  <c r="AF4076" i="6"/>
  <c r="AF4077" i="6"/>
  <c r="AF4078" i="6"/>
  <c r="AF4079" i="6"/>
  <c r="AF4080" i="6"/>
  <c r="AF4081" i="6"/>
  <c r="AF4082" i="6"/>
  <c r="AF4083" i="6"/>
  <c r="AF4084" i="6"/>
  <c r="AF4085" i="6"/>
  <c r="AF4086" i="6"/>
  <c r="AF4087" i="6"/>
  <c r="AF4088" i="6"/>
  <c r="AF4089" i="6"/>
  <c r="AF4090" i="6"/>
  <c r="AF4091" i="6"/>
  <c r="AF4092" i="6"/>
  <c r="AF4093" i="6"/>
  <c r="AF4094" i="6"/>
  <c r="AF4095" i="6"/>
  <c r="AF4096" i="6"/>
  <c r="AF4097" i="6"/>
  <c r="AF4098" i="6"/>
  <c r="AF4099" i="6"/>
  <c r="AF4100" i="6"/>
  <c r="AF4101" i="6"/>
  <c r="AF4102" i="6"/>
  <c r="AF4103" i="6"/>
  <c r="AF4104" i="6"/>
  <c r="AF4105" i="6"/>
  <c r="AF4106" i="6"/>
  <c r="AF4107" i="6"/>
  <c r="AF4108" i="6"/>
  <c r="AF4109" i="6"/>
  <c r="AF4110" i="6"/>
  <c r="AF4111" i="6"/>
  <c r="AF4112" i="6"/>
  <c r="AF4113" i="6"/>
  <c r="AF4114" i="6"/>
  <c r="AF4115" i="6"/>
  <c r="AF4116" i="6"/>
  <c r="AF4117" i="6"/>
  <c r="AF4118" i="6"/>
  <c r="AF4119" i="6"/>
  <c r="AF4120" i="6"/>
  <c r="AF4121" i="6"/>
  <c r="AF4122" i="6"/>
  <c r="AF4123" i="6"/>
  <c r="AF4124" i="6"/>
  <c r="AF4125" i="6"/>
  <c r="AF4126" i="6"/>
  <c r="AF4127" i="6"/>
  <c r="AF4128" i="6"/>
  <c r="AF4129" i="6"/>
  <c r="AF4130" i="6"/>
  <c r="AF4131" i="6"/>
  <c r="AF4132" i="6"/>
  <c r="AF4133" i="6"/>
  <c r="AF4134" i="6"/>
  <c r="AF4135" i="6"/>
  <c r="AF4136" i="6"/>
  <c r="AF4137" i="6"/>
  <c r="AF4138" i="6"/>
  <c r="AF4139" i="6"/>
  <c r="AF4140" i="6"/>
  <c r="AF4141" i="6"/>
  <c r="AF4142" i="6"/>
  <c r="AF4143" i="6"/>
  <c r="AF4144" i="6"/>
  <c r="AF4145" i="6"/>
  <c r="AF4146" i="6"/>
  <c r="AF4147" i="6"/>
  <c r="AF4148" i="6"/>
  <c r="AF4149" i="6"/>
  <c r="AF4150" i="6"/>
  <c r="AF4151" i="6"/>
  <c r="AF4152" i="6"/>
  <c r="AF4153" i="6"/>
  <c r="AF4154" i="6"/>
  <c r="AF4155" i="6"/>
  <c r="AF4156" i="6"/>
  <c r="AF4157" i="6"/>
  <c r="AF4158" i="6"/>
  <c r="AF4159" i="6"/>
  <c r="AF4160" i="6"/>
  <c r="AF4161" i="6"/>
  <c r="AF4162" i="6"/>
  <c r="AF4163" i="6"/>
  <c r="AF4164" i="6"/>
  <c r="AF4165" i="6"/>
  <c r="AF4166" i="6"/>
  <c r="AF4167" i="6"/>
  <c r="AF4168" i="6"/>
  <c r="AF4169" i="6"/>
  <c r="AF4170" i="6"/>
  <c r="AF4171" i="6"/>
  <c r="AF4172" i="6"/>
  <c r="AF4173" i="6"/>
  <c r="AF4174" i="6"/>
  <c r="AF4175" i="6"/>
  <c r="AF4176" i="6"/>
  <c r="AF4177" i="6"/>
  <c r="AF4178" i="6"/>
  <c r="AF4179" i="6"/>
  <c r="AF4180" i="6"/>
  <c r="AF4181" i="6"/>
  <c r="AF4182" i="6"/>
  <c r="AF4183" i="6"/>
  <c r="AF4184" i="6"/>
  <c r="AF4185" i="6"/>
  <c r="AF4186" i="6"/>
  <c r="AF4187" i="6"/>
  <c r="AF4188" i="6"/>
  <c r="AF4189" i="6"/>
  <c r="AF4190" i="6"/>
  <c r="AF4191" i="6"/>
  <c r="AF4192" i="6"/>
  <c r="AF4193" i="6"/>
  <c r="AF4194" i="6"/>
  <c r="AF4195" i="6"/>
  <c r="AF4196" i="6"/>
  <c r="AF4197" i="6"/>
  <c r="AF4198" i="6"/>
  <c r="AF4199" i="6"/>
  <c r="AF4200" i="6"/>
  <c r="AF4201" i="6"/>
  <c r="AF4202" i="6"/>
  <c r="AF4203" i="6"/>
  <c r="AF4204" i="6"/>
  <c r="AF4205" i="6"/>
  <c r="AF4206" i="6"/>
  <c r="AF4207" i="6"/>
  <c r="AF4208" i="6"/>
  <c r="AF4209" i="6"/>
  <c r="AF4210" i="6"/>
  <c r="AF4211" i="6"/>
  <c r="AF4212" i="6"/>
  <c r="AF4213" i="6"/>
  <c r="AF4214" i="6"/>
  <c r="AF4215" i="6"/>
  <c r="AF4216" i="6"/>
  <c r="AF4217" i="6"/>
  <c r="AF4218" i="6"/>
  <c r="AF4219" i="6"/>
  <c r="AF4220" i="6"/>
  <c r="AF4221" i="6"/>
  <c r="AF4222" i="6"/>
  <c r="AF4223" i="6"/>
  <c r="AF4224" i="6"/>
  <c r="AF4225" i="6"/>
  <c r="AF4226" i="6"/>
  <c r="AF4227" i="6"/>
  <c r="AF4228" i="6"/>
  <c r="AF4229" i="6"/>
  <c r="AF4230" i="6"/>
  <c r="AF4231" i="6"/>
  <c r="AF4232" i="6"/>
  <c r="AF4233" i="6"/>
  <c r="AF4234" i="6"/>
  <c r="AF4235" i="6"/>
  <c r="AF4236" i="6"/>
  <c r="AF4237" i="6"/>
  <c r="AF4238" i="6"/>
  <c r="AF4239" i="6"/>
  <c r="AF4240" i="6"/>
  <c r="AF4241" i="6"/>
  <c r="AF4242" i="6"/>
  <c r="AF4243" i="6"/>
  <c r="AF4244" i="6"/>
  <c r="AF4245" i="6"/>
  <c r="AF4246" i="6"/>
  <c r="AF4247" i="6"/>
  <c r="AF4248" i="6"/>
  <c r="AF4249" i="6"/>
  <c r="AF4250" i="6"/>
  <c r="AF4251" i="6"/>
  <c r="AF4252" i="6"/>
  <c r="AF4253" i="6"/>
  <c r="AF4254" i="6"/>
  <c r="AF4255" i="6"/>
  <c r="AF4256" i="6"/>
  <c r="AF4257" i="6"/>
  <c r="AF4258" i="6"/>
  <c r="AF4259" i="6"/>
  <c r="AF4260" i="6"/>
  <c r="AF4261" i="6"/>
  <c r="AF4262" i="6"/>
  <c r="AF4263" i="6"/>
  <c r="AF4264" i="6"/>
  <c r="AF4265" i="6"/>
  <c r="AF4266" i="6"/>
  <c r="AF4267" i="6"/>
  <c r="AF4268" i="6"/>
  <c r="AF4269" i="6"/>
  <c r="AF4270" i="6"/>
  <c r="AF4271" i="6"/>
  <c r="AF4272" i="6"/>
  <c r="AF4273" i="6"/>
  <c r="AF4274" i="6"/>
  <c r="AF4275" i="6"/>
  <c r="AF4276" i="6"/>
  <c r="AF4277" i="6"/>
  <c r="AF4278" i="6"/>
  <c r="AF4279" i="6"/>
  <c r="AF4280" i="6"/>
  <c r="AF4281" i="6"/>
  <c r="AF4282" i="6"/>
  <c r="AF4283" i="6"/>
  <c r="AF4284" i="6"/>
  <c r="AF4285" i="6"/>
  <c r="AF4286" i="6"/>
  <c r="AF4287" i="6"/>
  <c r="AF4288" i="6"/>
  <c r="AF4289" i="6"/>
  <c r="AF4290" i="6"/>
  <c r="AF4291" i="6"/>
  <c r="AF4292" i="6"/>
  <c r="AF4293" i="6"/>
  <c r="AF4294" i="6"/>
  <c r="AF4295" i="6"/>
  <c r="AF4296" i="6"/>
  <c r="AF4297" i="6"/>
  <c r="AF4298" i="6"/>
  <c r="AF4299" i="6"/>
  <c r="AF4300" i="6"/>
  <c r="AF4301" i="6"/>
  <c r="AF4302" i="6"/>
  <c r="AF4303" i="6"/>
  <c r="AF4304" i="6"/>
  <c r="AF4305" i="6"/>
  <c r="AF4306" i="6"/>
  <c r="AF4307" i="6"/>
  <c r="AF4308" i="6"/>
  <c r="AF4309" i="6"/>
  <c r="AF4310" i="6"/>
  <c r="AF4311" i="6"/>
  <c r="AF4312" i="6"/>
  <c r="AF4313" i="6"/>
  <c r="AF4314" i="6"/>
  <c r="AF4315" i="6"/>
  <c r="AF4316" i="6"/>
  <c r="AF4317" i="6"/>
  <c r="AF4318" i="6"/>
  <c r="AF4319" i="6"/>
  <c r="AF4320" i="6"/>
  <c r="AF4321" i="6"/>
  <c r="AF4322" i="6"/>
  <c r="AF4323" i="6"/>
  <c r="AF4324" i="6"/>
  <c r="AF4325" i="6"/>
  <c r="AF4326" i="6"/>
  <c r="AF4327" i="6"/>
  <c r="AF4328" i="6"/>
  <c r="AF4329" i="6"/>
  <c r="AF4330" i="6"/>
  <c r="AF4331" i="6"/>
  <c r="AF4332" i="6"/>
  <c r="AF4333" i="6"/>
  <c r="AF4334" i="6"/>
  <c r="AF4335" i="6"/>
  <c r="AF4336" i="6"/>
  <c r="AF4337" i="6"/>
  <c r="AF4338" i="6"/>
  <c r="AF4339" i="6"/>
  <c r="AF4340" i="6"/>
  <c r="AF4341" i="6"/>
  <c r="AF4342" i="6"/>
  <c r="AF4343" i="6"/>
  <c r="AF4344" i="6"/>
  <c r="AF4345" i="6"/>
  <c r="AF4346" i="6"/>
  <c r="AF4347" i="6"/>
  <c r="AF4348" i="6"/>
  <c r="AF4349" i="6"/>
  <c r="AF4350" i="6"/>
  <c r="AF4351" i="6"/>
  <c r="AF4352" i="6"/>
  <c r="AF4353" i="6"/>
  <c r="AF4354" i="6"/>
  <c r="AF4355" i="6"/>
  <c r="AF4356" i="6"/>
  <c r="AF4357" i="6"/>
  <c r="AF4358" i="6"/>
  <c r="AF4359" i="6"/>
  <c r="AF4360" i="6"/>
  <c r="AF4361" i="6"/>
  <c r="AF4362" i="6"/>
  <c r="AF4363" i="6"/>
  <c r="AF4364" i="6"/>
  <c r="AF4365" i="6"/>
  <c r="AF4366" i="6"/>
  <c r="AF4367" i="6"/>
  <c r="AF4368" i="6"/>
  <c r="AF4369" i="6"/>
  <c r="AF4370" i="6"/>
  <c r="AF4371" i="6"/>
  <c r="AF4372" i="6"/>
  <c r="AF4373" i="6"/>
  <c r="AF4374" i="6"/>
  <c r="AF4375" i="6"/>
  <c r="AF4376" i="6"/>
  <c r="AF4377" i="6"/>
  <c r="AF4378" i="6"/>
  <c r="AF4379" i="6"/>
  <c r="AF4380" i="6"/>
  <c r="AF4381" i="6"/>
  <c r="AF4382" i="6"/>
  <c r="AF4383" i="6"/>
  <c r="AF4384" i="6"/>
  <c r="AF4385" i="6"/>
  <c r="AF4386" i="6"/>
  <c r="AF4387" i="6"/>
  <c r="AF4388" i="6"/>
  <c r="AF4389" i="6"/>
  <c r="AF4390" i="6"/>
  <c r="AF4391" i="6"/>
  <c r="AF4392" i="6"/>
  <c r="AF4393" i="6"/>
  <c r="AF4394" i="6"/>
  <c r="AF4395" i="6"/>
  <c r="AF4396" i="6"/>
  <c r="AF4397" i="6"/>
  <c r="AF4398" i="6"/>
  <c r="AF4399" i="6"/>
  <c r="AF4400" i="6"/>
  <c r="AF4401" i="6"/>
  <c r="AF4402" i="6"/>
  <c r="AF4403" i="6"/>
  <c r="AF4404" i="6"/>
  <c r="AF4405" i="6"/>
  <c r="AF4406" i="6"/>
  <c r="AF4407" i="6"/>
  <c r="AF4408" i="6"/>
  <c r="AF4409" i="6"/>
  <c r="AF4410" i="6"/>
  <c r="AF4411" i="6"/>
  <c r="AF4412" i="6"/>
  <c r="AF4413" i="6"/>
  <c r="AF4414" i="6"/>
  <c r="AF4415" i="6"/>
  <c r="AF4416" i="6"/>
  <c r="AF4417" i="6"/>
  <c r="AF4418" i="6"/>
  <c r="AF4419" i="6"/>
  <c r="AF4420" i="6"/>
  <c r="AF4421" i="6"/>
  <c r="AF4422" i="6"/>
  <c r="AF4423" i="6"/>
  <c r="AF4424" i="6"/>
  <c r="AF4425" i="6"/>
  <c r="AF4426" i="6"/>
  <c r="AF4427" i="6"/>
  <c r="AF4428" i="6"/>
  <c r="AF4429" i="6"/>
  <c r="AF4430" i="6"/>
  <c r="AF4431" i="6"/>
  <c r="AF4432" i="6"/>
  <c r="AF4433" i="6"/>
  <c r="AF4434" i="6"/>
  <c r="AF4435" i="6"/>
  <c r="AF4436" i="6"/>
  <c r="AF4437" i="6"/>
  <c r="AF4438" i="6"/>
  <c r="AF4439" i="6"/>
  <c r="AF4440" i="6"/>
  <c r="AF4441" i="6"/>
  <c r="AF4442" i="6"/>
  <c r="AF4443" i="6"/>
  <c r="AF4444" i="6"/>
  <c r="AF4445" i="6"/>
  <c r="AF4446" i="6"/>
  <c r="AF4447" i="6"/>
  <c r="AF4448" i="6"/>
  <c r="AF4449" i="6"/>
  <c r="AF4450" i="6"/>
  <c r="AF4451" i="6"/>
  <c r="AF4452" i="6"/>
  <c r="AF4453" i="6"/>
  <c r="AF4454" i="6"/>
  <c r="AF4455" i="6"/>
  <c r="AF4456" i="6"/>
  <c r="AF4457" i="6"/>
  <c r="AF4458" i="6"/>
  <c r="AF4459" i="6"/>
  <c r="AF4460" i="6"/>
  <c r="AF4461" i="6"/>
  <c r="AF4462" i="6"/>
  <c r="AF4463" i="6"/>
  <c r="AF4464" i="6"/>
  <c r="AF4465" i="6"/>
  <c r="AF4466" i="6"/>
  <c r="AF4467" i="6"/>
  <c r="AF4468" i="6"/>
  <c r="AF4469" i="6"/>
  <c r="AF4470" i="6"/>
  <c r="AF4471" i="6"/>
  <c r="AF4472" i="6"/>
  <c r="AF4473" i="6"/>
  <c r="AF4474" i="6"/>
  <c r="AF4475" i="6"/>
  <c r="AF4476" i="6"/>
  <c r="AF4477" i="6"/>
  <c r="AF4478" i="6"/>
  <c r="AF4479" i="6"/>
  <c r="AF4480" i="6"/>
  <c r="AF4481" i="6"/>
  <c r="AF4482" i="6"/>
  <c r="AF4483" i="6"/>
  <c r="AF4484" i="6"/>
  <c r="AF4485" i="6"/>
  <c r="AF4486" i="6"/>
  <c r="AF4487" i="6"/>
  <c r="AF4488" i="6"/>
  <c r="AF4489" i="6"/>
  <c r="AF4490" i="6"/>
  <c r="AF4491" i="6"/>
  <c r="AF4492" i="6"/>
  <c r="AF4493" i="6"/>
  <c r="AF4494" i="6"/>
  <c r="AF4495" i="6"/>
  <c r="AF4496" i="6"/>
  <c r="AF4497" i="6"/>
  <c r="AF4498" i="6"/>
  <c r="AF4499" i="6"/>
  <c r="AF4500" i="6"/>
  <c r="AF4501" i="6"/>
  <c r="AF4502" i="6"/>
  <c r="AF4503" i="6"/>
  <c r="AF4504" i="6"/>
  <c r="AF4505" i="6"/>
  <c r="AF4506" i="6"/>
  <c r="AF4507" i="6"/>
  <c r="AF4508" i="6"/>
  <c r="AF4509" i="6"/>
  <c r="AF4510" i="6"/>
  <c r="AF4511" i="6"/>
  <c r="AF4512" i="6"/>
  <c r="AF4513" i="6"/>
  <c r="AF4514" i="6"/>
  <c r="AF4515" i="6"/>
  <c r="AF4516" i="6"/>
  <c r="AF4517" i="6"/>
  <c r="AF4518" i="6"/>
  <c r="AF4519" i="6"/>
  <c r="AF4520" i="6"/>
  <c r="AF4521" i="6"/>
  <c r="AF4522" i="6"/>
  <c r="AF4523" i="6"/>
  <c r="AF4524" i="6"/>
  <c r="AF4525" i="6"/>
  <c r="AF4526" i="6"/>
  <c r="AF4527" i="6"/>
  <c r="AF4528" i="6"/>
  <c r="AF4529" i="6"/>
  <c r="AF4530" i="6"/>
  <c r="AF4531" i="6"/>
  <c r="AF4532" i="6"/>
  <c r="AF4533" i="6"/>
  <c r="AF4534" i="6"/>
  <c r="AF4535" i="6"/>
  <c r="AF4536" i="6"/>
  <c r="AF4537" i="6"/>
  <c r="AF4538" i="6"/>
  <c r="AF4539" i="6"/>
  <c r="AF4540" i="6"/>
  <c r="AF4541" i="6"/>
  <c r="AF4542" i="6"/>
  <c r="AF4543" i="6"/>
  <c r="AF4544" i="6"/>
  <c r="AF4545" i="6"/>
  <c r="AF4546" i="6"/>
  <c r="AF4547" i="6"/>
  <c r="AF4548" i="6"/>
  <c r="AF4549" i="6"/>
  <c r="AF4550" i="6"/>
  <c r="AF4551" i="6"/>
  <c r="AF4552" i="6"/>
  <c r="AF4553" i="6"/>
  <c r="AF4554" i="6"/>
  <c r="AF4555" i="6"/>
  <c r="AF4556" i="6"/>
  <c r="AF4557" i="6"/>
  <c r="AF4558" i="6"/>
  <c r="AF4559" i="6"/>
  <c r="AF4560" i="6"/>
  <c r="AF4561" i="6"/>
  <c r="AF4562" i="6"/>
  <c r="AF4563" i="6"/>
  <c r="AF4564" i="6"/>
  <c r="AF4565" i="6"/>
  <c r="AF4566" i="6"/>
  <c r="AF4567" i="6"/>
  <c r="AF4568" i="6"/>
  <c r="AF4569" i="6"/>
  <c r="AF4570" i="6"/>
  <c r="AF4571" i="6"/>
  <c r="AF4572" i="6"/>
  <c r="AF4573" i="6"/>
  <c r="AF4574" i="6"/>
  <c r="AF4575" i="6"/>
  <c r="AF4576" i="6"/>
  <c r="AF4577" i="6"/>
  <c r="AF4578" i="6"/>
  <c r="AF4579" i="6"/>
  <c r="AF4580" i="6"/>
  <c r="AF4581" i="6"/>
  <c r="AF4582" i="6"/>
  <c r="AF4583" i="6"/>
  <c r="AF4584" i="6"/>
  <c r="AF4585" i="6"/>
  <c r="AF4586" i="6"/>
  <c r="AF4587" i="6"/>
  <c r="AF4588" i="6"/>
  <c r="AF4589" i="6"/>
  <c r="AF4590" i="6"/>
  <c r="AF4591" i="6"/>
  <c r="AF4592" i="6"/>
  <c r="AF4593" i="6"/>
  <c r="AF4594" i="6"/>
  <c r="AF4595" i="6"/>
  <c r="AF4596" i="6"/>
  <c r="AF4597" i="6"/>
  <c r="AF4598" i="6"/>
  <c r="AF4599" i="6"/>
  <c r="AF4600" i="6"/>
  <c r="AF4601" i="6"/>
  <c r="AF4602" i="6"/>
  <c r="AF4603" i="6"/>
  <c r="AF4604" i="6"/>
  <c r="AF4605" i="6"/>
  <c r="AF4606" i="6"/>
  <c r="AF4607" i="6"/>
  <c r="AF4608" i="6"/>
  <c r="AF4609" i="6"/>
  <c r="AF4610" i="6"/>
  <c r="AF4611" i="6"/>
  <c r="AF4612" i="6"/>
  <c r="AF4613" i="6"/>
  <c r="AF4614" i="6"/>
  <c r="AF4615" i="6"/>
  <c r="AF4616" i="6"/>
  <c r="AF4617" i="6"/>
  <c r="AF4618" i="6"/>
  <c r="AF4619" i="6"/>
  <c r="AF4620" i="6"/>
  <c r="AF4621" i="6"/>
  <c r="AF4622" i="6"/>
  <c r="AF4623" i="6"/>
  <c r="AF4624" i="6"/>
  <c r="AF4625" i="6"/>
  <c r="AF4626" i="6"/>
  <c r="AF4627" i="6"/>
  <c r="AF4628" i="6"/>
  <c r="AF4629" i="6"/>
  <c r="AF4630" i="6"/>
  <c r="AF4631" i="6"/>
  <c r="AF4632" i="6"/>
  <c r="AF4633" i="6"/>
  <c r="AF4634" i="6"/>
  <c r="AF4635" i="6"/>
  <c r="AF4636" i="6"/>
  <c r="AF4637" i="6"/>
  <c r="AF4638" i="6"/>
  <c r="AF4639" i="6"/>
  <c r="AF4640" i="6"/>
  <c r="AF4641" i="6"/>
  <c r="AF4642" i="6"/>
  <c r="AF4643" i="6"/>
  <c r="AF4644" i="6"/>
  <c r="AF4645" i="6"/>
  <c r="AF4646" i="6"/>
  <c r="AF4647" i="6"/>
  <c r="AF4648" i="6"/>
  <c r="AF4649" i="6"/>
  <c r="AF4650" i="6"/>
  <c r="AF4651" i="6"/>
  <c r="AF4652" i="6"/>
  <c r="AF4653" i="6"/>
  <c r="AF4654" i="6"/>
  <c r="AF4655" i="6"/>
  <c r="AF4656" i="6"/>
  <c r="AF4657" i="6"/>
  <c r="AF4658" i="6"/>
  <c r="AF4659" i="6"/>
  <c r="AF4660" i="6"/>
  <c r="AF4661" i="6"/>
  <c r="AF4662" i="6"/>
  <c r="AF4663" i="6"/>
  <c r="AF4664" i="6"/>
  <c r="AF4665" i="6"/>
  <c r="AF4666" i="6"/>
  <c r="AF4667" i="6"/>
  <c r="AF4668" i="6"/>
  <c r="AF4669" i="6"/>
  <c r="AF4670" i="6"/>
  <c r="AF4671" i="6"/>
  <c r="AF4672" i="6"/>
  <c r="AF4673" i="6"/>
  <c r="AF4674" i="6"/>
  <c r="AF4675" i="6"/>
  <c r="AF4676" i="6"/>
  <c r="AF4677" i="6"/>
  <c r="AF4678" i="6"/>
  <c r="AF4679" i="6"/>
  <c r="AF4680" i="6"/>
  <c r="AF4681" i="6"/>
  <c r="AF4682" i="6"/>
  <c r="AF4683" i="6"/>
  <c r="AF4684" i="6"/>
  <c r="AF4685" i="6"/>
  <c r="AF4686" i="6"/>
  <c r="AF4687" i="6"/>
  <c r="AF4688" i="6"/>
  <c r="AF4689" i="6"/>
  <c r="AF4690" i="6"/>
  <c r="AF4691" i="6"/>
  <c r="AF4692" i="6"/>
  <c r="AF4693" i="6"/>
  <c r="AF4694" i="6"/>
  <c r="AF4695" i="6"/>
  <c r="AF4696" i="6"/>
  <c r="AF4697" i="6"/>
  <c r="AF4698" i="6"/>
  <c r="AF4699" i="6"/>
  <c r="AF4700" i="6"/>
  <c r="AF4701" i="6"/>
  <c r="AF4702" i="6"/>
  <c r="AF4703" i="6"/>
  <c r="AF4704" i="6"/>
  <c r="AF4705" i="6"/>
  <c r="AF4706" i="6"/>
  <c r="AF4707" i="6"/>
  <c r="AF4708" i="6"/>
  <c r="AF4709" i="6"/>
  <c r="AF4710" i="6"/>
  <c r="AF4711" i="6"/>
  <c r="AF4712" i="6"/>
  <c r="AF4713" i="6"/>
  <c r="AF4714" i="6"/>
  <c r="AF4715" i="6"/>
  <c r="AF4716" i="6"/>
  <c r="AF4717" i="6"/>
  <c r="AF4718" i="6"/>
  <c r="AF4719" i="6"/>
  <c r="AF4720" i="6"/>
  <c r="AF4721" i="6"/>
  <c r="AF4722" i="6"/>
  <c r="AF4723" i="6"/>
  <c r="AF4724" i="6"/>
  <c r="AF4725" i="6"/>
  <c r="AF4726" i="6"/>
  <c r="AF4727" i="6"/>
  <c r="AF4728" i="6"/>
  <c r="AF4729" i="6"/>
  <c r="AF4730" i="6"/>
  <c r="AF4731" i="6"/>
  <c r="AF4732" i="6"/>
  <c r="AF4733" i="6"/>
  <c r="AF4734" i="6"/>
  <c r="AF4735" i="6"/>
  <c r="AF4736" i="6"/>
  <c r="AF4737" i="6"/>
  <c r="AF4738" i="6"/>
  <c r="AF4739" i="6"/>
  <c r="AF4740" i="6"/>
  <c r="AF4741" i="6"/>
  <c r="AF4742" i="6"/>
  <c r="AF4743" i="6"/>
  <c r="AF4744" i="6"/>
  <c r="AF4745" i="6"/>
  <c r="AF4746" i="6"/>
  <c r="AF4747" i="6"/>
  <c r="AF4748" i="6"/>
  <c r="AF4749" i="6"/>
  <c r="AF4750" i="6"/>
  <c r="AF4751" i="6"/>
  <c r="AF4752" i="6"/>
  <c r="AF4753" i="6"/>
  <c r="AF4754" i="6"/>
  <c r="AF4755" i="6"/>
  <c r="AF4756" i="6"/>
  <c r="AF4757" i="6"/>
  <c r="AF4758" i="6"/>
  <c r="AF4759" i="6"/>
  <c r="AF4760" i="6"/>
  <c r="AF4761" i="6"/>
  <c r="AF4762" i="6"/>
  <c r="AF4763" i="6"/>
  <c r="AF4764" i="6"/>
  <c r="AF4765" i="6"/>
  <c r="AF4766" i="6"/>
  <c r="AF4767" i="6"/>
  <c r="AF4768" i="6"/>
  <c r="AF4769" i="6"/>
  <c r="AF4770" i="6"/>
  <c r="AF4771" i="6"/>
  <c r="AF4772" i="6"/>
  <c r="AF4773" i="6"/>
  <c r="AF4774" i="6"/>
  <c r="AF4775" i="6"/>
  <c r="AF4776" i="6"/>
  <c r="AF4777" i="6"/>
  <c r="AF4778" i="6"/>
  <c r="AF4779" i="6"/>
  <c r="AF4780" i="6"/>
  <c r="AF4781" i="6"/>
  <c r="AF4782" i="6"/>
  <c r="AF4783" i="6"/>
  <c r="AF4784" i="6"/>
  <c r="AF4785" i="6"/>
  <c r="AF4786" i="6"/>
  <c r="AF4787" i="6"/>
  <c r="AF4788" i="6"/>
  <c r="AF4789" i="6"/>
  <c r="AF4790" i="6"/>
  <c r="AF4791" i="6"/>
  <c r="AF4792" i="6"/>
  <c r="AF4793" i="6"/>
  <c r="AF4794" i="6"/>
  <c r="AF4795" i="6"/>
  <c r="AF4796" i="6"/>
  <c r="AF4797" i="6"/>
  <c r="AF4798" i="6"/>
  <c r="AF4799" i="6"/>
  <c r="AF4800" i="6"/>
  <c r="AF4801" i="6"/>
  <c r="AF4802" i="6"/>
  <c r="AF4803" i="6"/>
  <c r="AF4804" i="6"/>
  <c r="AF4805" i="6"/>
  <c r="AF4806" i="6"/>
  <c r="AF4807" i="6"/>
  <c r="AF4808" i="6"/>
  <c r="AF4809" i="6"/>
  <c r="AF4810" i="6"/>
  <c r="AF4811" i="6"/>
  <c r="AF4812" i="6"/>
  <c r="AF4813" i="6"/>
  <c r="AF4814" i="6"/>
  <c r="AF4815" i="6"/>
  <c r="AF4816" i="6"/>
  <c r="AF4817" i="6"/>
  <c r="AF4818" i="6"/>
  <c r="AF4819" i="6"/>
  <c r="AF4820" i="6"/>
  <c r="AF4821" i="6"/>
  <c r="AF4822" i="6"/>
  <c r="AF4823" i="6"/>
  <c r="AF4824" i="6"/>
  <c r="AF4825" i="6"/>
  <c r="AF4826" i="6"/>
  <c r="AF4827" i="6"/>
  <c r="AF4828" i="6"/>
  <c r="AF4829" i="6"/>
  <c r="AF4830" i="6"/>
  <c r="AF4831" i="6"/>
  <c r="AF4832" i="6"/>
  <c r="AF4833" i="6"/>
  <c r="AF4834" i="6"/>
  <c r="AF4835" i="6"/>
  <c r="AF4836" i="6"/>
  <c r="AF4837" i="6"/>
  <c r="AF4838" i="6"/>
  <c r="AF4839" i="6"/>
  <c r="AF4840" i="6"/>
  <c r="AF4841" i="6"/>
  <c r="AF4842" i="6"/>
  <c r="AF4843" i="6"/>
  <c r="AF4844" i="6"/>
  <c r="AF4845" i="6"/>
  <c r="AF4846" i="6"/>
  <c r="AF4847" i="6"/>
  <c r="AF4848" i="6"/>
  <c r="AF4849" i="6"/>
  <c r="AF4850" i="6"/>
  <c r="AF4851" i="6"/>
  <c r="AF4852" i="6"/>
  <c r="AF4853" i="6"/>
  <c r="AF4854" i="6"/>
  <c r="AF4855" i="6"/>
  <c r="AF4856" i="6"/>
  <c r="AF4857" i="6"/>
  <c r="AF4858" i="6"/>
  <c r="AF4859" i="6"/>
  <c r="AF4860" i="6"/>
  <c r="AF4861" i="6"/>
  <c r="AF4862" i="6"/>
  <c r="AF4863" i="6"/>
  <c r="AF4864" i="6"/>
  <c r="AF4865" i="6"/>
  <c r="AF4866" i="6"/>
  <c r="AF4867" i="6"/>
  <c r="AF4868" i="6"/>
  <c r="AF4869" i="6"/>
  <c r="AF4870" i="6"/>
  <c r="AF4871" i="6"/>
  <c r="AF4872" i="6"/>
  <c r="AF4873" i="6"/>
  <c r="AF4874" i="6"/>
  <c r="AF4875" i="6"/>
  <c r="AF4876" i="6"/>
  <c r="AF4877" i="6"/>
  <c r="AF4878" i="6"/>
  <c r="AF4879" i="6"/>
  <c r="AF4880" i="6"/>
  <c r="AF4881" i="6"/>
  <c r="AF4882" i="6"/>
  <c r="AF4883" i="6"/>
  <c r="AF4884" i="6"/>
  <c r="AF4885" i="6"/>
  <c r="AF4886" i="6"/>
  <c r="AF4887" i="6"/>
  <c r="AF4888" i="6"/>
  <c r="AF4889" i="6"/>
  <c r="AF4890" i="6"/>
  <c r="AF4891" i="6"/>
  <c r="AF4892" i="6"/>
  <c r="AF4893" i="6"/>
  <c r="AF4894" i="6"/>
  <c r="AF4895" i="6"/>
  <c r="AF4896" i="6"/>
  <c r="AF4897" i="6"/>
  <c r="AF4898" i="6"/>
  <c r="AF4899" i="6"/>
  <c r="AF4900" i="6"/>
  <c r="AF4901" i="6"/>
  <c r="AF4902" i="6"/>
  <c r="AF4903" i="6"/>
  <c r="AF4904" i="6"/>
  <c r="AF4905" i="6"/>
  <c r="AF4906" i="6"/>
  <c r="AF4907" i="6"/>
  <c r="AF4908" i="6"/>
  <c r="AF4909" i="6"/>
  <c r="AF4910" i="6"/>
  <c r="AF4911" i="6"/>
  <c r="AF4912" i="6"/>
  <c r="AF4913" i="6"/>
  <c r="AF4914" i="6"/>
  <c r="AF4915" i="6"/>
  <c r="AF4916" i="6"/>
  <c r="AF4917" i="6"/>
  <c r="AF4918" i="6"/>
  <c r="AF4919" i="6"/>
  <c r="AF4920" i="6"/>
  <c r="AF4921" i="6"/>
  <c r="AF4922" i="6"/>
  <c r="AF4923" i="6"/>
  <c r="AF4924" i="6"/>
  <c r="AF4925" i="6"/>
  <c r="AF4926" i="6"/>
  <c r="AF4927" i="6"/>
  <c r="AF4928" i="6"/>
  <c r="AF4929" i="6"/>
  <c r="AF4930" i="6"/>
  <c r="AF4931" i="6"/>
  <c r="AF4932" i="6"/>
  <c r="AF4933" i="6"/>
  <c r="AF4934" i="6"/>
  <c r="AF4935" i="6"/>
  <c r="AF4936" i="6"/>
  <c r="AF4937" i="6"/>
  <c r="AF4938" i="6"/>
  <c r="AF4939" i="6"/>
  <c r="AF4940" i="6"/>
  <c r="AF4941" i="6"/>
  <c r="AF4942" i="6"/>
  <c r="AF4943" i="6"/>
  <c r="AF4944" i="6"/>
  <c r="AF4945" i="6"/>
  <c r="AF4946" i="6"/>
  <c r="AF4947" i="6"/>
  <c r="AF4948" i="6"/>
  <c r="AF4949" i="6"/>
  <c r="AF4950" i="6"/>
  <c r="AF4951" i="6"/>
  <c r="AF4952" i="6"/>
  <c r="AF4953" i="6"/>
  <c r="AF4954" i="6"/>
  <c r="AF4955" i="6"/>
  <c r="AF4956" i="6"/>
  <c r="AF4957" i="6"/>
  <c r="AF4958" i="6"/>
  <c r="AF4959" i="6"/>
  <c r="AF4960" i="6"/>
  <c r="AF4961" i="6"/>
  <c r="AF4962" i="6"/>
  <c r="AF4963" i="6"/>
  <c r="AF4964" i="6"/>
  <c r="AF4965" i="6"/>
  <c r="AF4966" i="6"/>
  <c r="AF4967" i="6"/>
  <c r="AF4968" i="6"/>
  <c r="AF4969" i="6"/>
  <c r="AF4970" i="6"/>
  <c r="AF4971" i="6"/>
  <c r="AF4972" i="6"/>
  <c r="AF4973" i="6"/>
  <c r="AF4974" i="6"/>
  <c r="AF4975" i="6"/>
  <c r="AF4976" i="6"/>
  <c r="AF4977" i="6"/>
  <c r="AF4978" i="6"/>
  <c r="AF4979" i="6"/>
  <c r="AF4980" i="6"/>
  <c r="AF4981" i="6"/>
  <c r="AF4982" i="6"/>
  <c r="AF4983" i="6"/>
  <c r="AF4984" i="6"/>
  <c r="AF4985" i="6"/>
  <c r="AF4986" i="6"/>
  <c r="AF4987" i="6"/>
  <c r="AF4988" i="6"/>
  <c r="AF4989" i="6"/>
  <c r="AF4990" i="6"/>
  <c r="AF4991" i="6"/>
  <c r="AF4992" i="6"/>
  <c r="AF4993" i="6"/>
  <c r="AF4994" i="6"/>
  <c r="AF4995" i="6"/>
  <c r="AF4996" i="6"/>
  <c r="AF4997" i="6"/>
  <c r="AF4998" i="6"/>
  <c r="AF4999" i="6"/>
  <c r="AF5000" i="6"/>
  <c r="AF2" i="6"/>
  <c r="AC1" i="7"/>
  <c r="AD1" i="7"/>
  <c r="X1" i="7"/>
  <c r="Y1" i="7"/>
  <c r="O5000" i="6"/>
  <c r="AB5000" i="6" s="1"/>
  <c r="O4999" i="6"/>
  <c r="AB4999" i="6" s="1"/>
  <c r="O4998" i="6"/>
  <c r="AB4998" i="6" s="1"/>
  <c r="O4997" i="6"/>
  <c r="AB4997" i="6" s="1"/>
  <c r="O4996" i="6"/>
  <c r="AB4996" i="6" s="1"/>
  <c r="O4995" i="6"/>
  <c r="AB4995" i="6" s="1"/>
  <c r="O4994" i="6"/>
  <c r="AB4994" i="6" s="1"/>
  <c r="O4993" i="6"/>
  <c r="AB4993" i="6" s="1"/>
  <c r="O4992" i="6"/>
  <c r="AB4992" i="6" s="1"/>
  <c r="O4991" i="6"/>
  <c r="AB4991" i="6" s="1"/>
  <c r="O4990" i="6"/>
  <c r="AB4990" i="6" s="1"/>
  <c r="O4989" i="6"/>
  <c r="AB4989" i="6" s="1"/>
  <c r="O4988" i="6"/>
  <c r="AB4988" i="6" s="1"/>
  <c r="O4987" i="6"/>
  <c r="AB4987" i="6" s="1"/>
  <c r="O4986" i="6"/>
  <c r="AB4986" i="6" s="1"/>
  <c r="O4985" i="6"/>
  <c r="AB4985" i="6" s="1"/>
  <c r="O4984" i="6"/>
  <c r="AB4984" i="6" s="1"/>
  <c r="O4983" i="6"/>
  <c r="AB4983" i="6" s="1"/>
  <c r="O4982" i="6"/>
  <c r="AB4982" i="6" s="1"/>
  <c r="O4981" i="6"/>
  <c r="AB4981" i="6" s="1"/>
  <c r="O4980" i="6"/>
  <c r="AB4980" i="6" s="1"/>
  <c r="O4979" i="6"/>
  <c r="AB4979" i="6" s="1"/>
  <c r="O4978" i="6"/>
  <c r="AB4978" i="6" s="1"/>
  <c r="O4977" i="6"/>
  <c r="AB4977" i="6" s="1"/>
  <c r="O4976" i="6"/>
  <c r="AB4976" i="6" s="1"/>
  <c r="O4975" i="6"/>
  <c r="AB4975" i="6" s="1"/>
  <c r="O4974" i="6"/>
  <c r="AB4974" i="6" s="1"/>
  <c r="O4973" i="6"/>
  <c r="AB4973" i="6" s="1"/>
  <c r="O4972" i="6"/>
  <c r="AB4972" i="6" s="1"/>
  <c r="O4971" i="6"/>
  <c r="AB4971" i="6" s="1"/>
  <c r="O4970" i="6"/>
  <c r="AB4970" i="6" s="1"/>
  <c r="O4969" i="6"/>
  <c r="AB4969" i="6" s="1"/>
  <c r="O4968" i="6"/>
  <c r="AB4968" i="6" s="1"/>
  <c r="O4967" i="6"/>
  <c r="AB4967" i="6" s="1"/>
  <c r="O4966" i="6"/>
  <c r="AB4966" i="6" s="1"/>
  <c r="O4965" i="6"/>
  <c r="AB4965" i="6" s="1"/>
  <c r="O4964" i="6"/>
  <c r="AB4964" i="6" s="1"/>
  <c r="O4963" i="6"/>
  <c r="AB4963" i="6" s="1"/>
  <c r="O4962" i="6"/>
  <c r="AB4962" i="6" s="1"/>
  <c r="O4961" i="6"/>
  <c r="AB4961" i="6" s="1"/>
  <c r="O4960" i="6"/>
  <c r="AB4960" i="6" s="1"/>
  <c r="O4959" i="6"/>
  <c r="AB4959" i="6" s="1"/>
  <c r="O4958" i="6"/>
  <c r="AB4958" i="6" s="1"/>
  <c r="O4957" i="6"/>
  <c r="AB4957" i="6" s="1"/>
  <c r="O4956" i="6"/>
  <c r="AB4956" i="6" s="1"/>
  <c r="O4955" i="6"/>
  <c r="AB4955" i="6" s="1"/>
  <c r="O4954" i="6"/>
  <c r="AB4954" i="6" s="1"/>
  <c r="O4953" i="6"/>
  <c r="AB4953" i="6" s="1"/>
  <c r="O4952" i="6"/>
  <c r="AB4952" i="6" s="1"/>
  <c r="O4951" i="6"/>
  <c r="AB4951" i="6" s="1"/>
  <c r="O4950" i="6"/>
  <c r="AB4950" i="6" s="1"/>
  <c r="O4949" i="6"/>
  <c r="AB4949" i="6" s="1"/>
  <c r="O4948" i="6"/>
  <c r="AB4948" i="6" s="1"/>
  <c r="O4947" i="6"/>
  <c r="AB4947" i="6" s="1"/>
  <c r="O4946" i="6"/>
  <c r="AB4946" i="6" s="1"/>
  <c r="O4945" i="6"/>
  <c r="AB4945" i="6" s="1"/>
  <c r="O4944" i="6"/>
  <c r="AB4944" i="6" s="1"/>
  <c r="O4943" i="6"/>
  <c r="AB4943" i="6" s="1"/>
  <c r="O4942" i="6"/>
  <c r="AB4942" i="6" s="1"/>
  <c r="O4941" i="6"/>
  <c r="AB4941" i="6" s="1"/>
  <c r="O4940" i="6"/>
  <c r="AB4940" i="6" s="1"/>
  <c r="O4939" i="6"/>
  <c r="AB4939" i="6" s="1"/>
  <c r="O4938" i="6"/>
  <c r="AB4938" i="6" s="1"/>
  <c r="O4937" i="6"/>
  <c r="AB4937" i="6" s="1"/>
  <c r="O4936" i="6"/>
  <c r="AB4936" i="6" s="1"/>
  <c r="O4935" i="6"/>
  <c r="AB4935" i="6" s="1"/>
  <c r="O4934" i="6"/>
  <c r="AB4934" i="6" s="1"/>
  <c r="O4933" i="6"/>
  <c r="AB4933" i="6" s="1"/>
  <c r="O4932" i="6"/>
  <c r="AB4932" i="6" s="1"/>
  <c r="O4931" i="6"/>
  <c r="AB4931" i="6" s="1"/>
  <c r="O4930" i="6"/>
  <c r="AB4930" i="6" s="1"/>
  <c r="O4929" i="6"/>
  <c r="AB4929" i="6" s="1"/>
  <c r="O4928" i="6"/>
  <c r="AB4928" i="6" s="1"/>
  <c r="O4927" i="6"/>
  <c r="AB4927" i="6" s="1"/>
  <c r="O4926" i="6"/>
  <c r="AB4926" i="6" s="1"/>
  <c r="O4925" i="6"/>
  <c r="AB4925" i="6" s="1"/>
  <c r="O4924" i="6"/>
  <c r="AB4924" i="6" s="1"/>
  <c r="O4923" i="6"/>
  <c r="AB4923" i="6" s="1"/>
  <c r="O4922" i="6"/>
  <c r="AB4922" i="6" s="1"/>
  <c r="O4921" i="6"/>
  <c r="AB4921" i="6" s="1"/>
  <c r="O4920" i="6"/>
  <c r="AB4920" i="6" s="1"/>
  <c r="O4919" i="6"/>
  <c r="AB4919" i="6" s="1"/>
  <c r="O4918" i="6"/>
  <c r="AB4918" i="6" s="1"/>
  <c r="O4917" i="6"/>
  <c r="AB4917" i="6" s="1"/>
  <c r="O4916" i="6"/>
  <c r="AB4916" i="6" s="1"/>
  <c r="O4915" i="6"/>
  <c r="AB4915" i="6" s="1"/>
  <c r="O4914" i="6"/>
  <c r="AB4914" i="6" s="1"/>
  <c r="O4913" i="6"/>
  <c r="AB4913" i="6" s="1"/>
  <c r="O4912" i="6"/>
  <c r="AB4912" i="6" s="1"/>
  <c r="O4911" i="6"/>
  <c r="AB4911" i="6" s="1"/>
  <c r="O4910" i="6"/>
  <c r="AB4910" i="6" s="1"/>
  <c r="O4909" i="6"/>
  <c r="AB4909" i="6" s="1"/>
  <c r="O4908" i="6"/>
  <c r="AB4908" i="6" s="1"/>
  <c r="O4907" i="6"/>
  <c r="AB4907" i="6" s="1"/>
  <c r="O4906" i="6"/>
  <c r="AB4906" i="6" s="1"/>
  <c r="O4905" i="6"/>
  <c r="AB4905" i="6" s="1"/>
  <c r="O4904" i="6"/>
  <c r="AB4904" i="6" s="1"/>
  <c r="O4903" i="6"/>
  <c r="AB4903" i="6" s="1"/>
  <c r="O4902" i="6"/>
  <c r="AB4902" i="6" s="1"/>
  <c r="O4901" i="6"/>
  <c r="AB4901" i="6" s="1"/>
  <c r="O4900" i="6"/>
  <c r="AB4900" i="6" s="1"/>
  <c r="O4899" i="6"/>
  <c r="AB4899" i="6" s="1"/>
  <c r="O4898" i="6"/>
  <c r="AB4898" i="6" s="1"/>
  <c r="O4897" i="6"/>
  <c r="AB4897" i="6" s="1"/>
  <c r="O4896" i="6"/>
  <c r="AB4896" i="6" s="1"/>
  <c r="O4895" i="6"/>
  <c r="AB4895" i="6" s="1"/>
  <c r="O4894" i="6"/>
  <c r="AB4894" i="6" s="1"/>
  <c r="O4893" i="6"/>
  <c r="AB4893" i="6" s="1"/>
  <c r="O4892" i="6"/>
  <c r="AB4892" i="6" s="1"/>
  <c r="O4891" i="6"/>
  <c r="AB4891" i="6" s="1"/>
  <c r="O4890" i="6"/>
  <c r="AB4890" i="6" s="1"/>
  <c r="O4889" i="6"/>
  <c r="AB4889" i="6" s="1"/>
  <c r="O4888" i="6"/>
  <c r="AB4888" i="6" s="1"/>
  <c r="O4887" i="6"/>
  <c r="AB4887" i="6" s="1"/>
  <c r="O4886" i="6"/>
  <c r="AB4886" i="6" s="1"/>
  <c r="O4885" i="6"/>
  <c r="AB4885" i="6" s="1"/>
  <c r="O4884" i="6"/>
  <c r="AB4884" i="6" s="1"/>
  <c r="O4883" i="6"/>
  <c r="AB4883" i="6" s="1"/>
  <c r="O4882" i="6"/>
  <c r="AB4882" i="6" s="1"/>
  <c r="O4881" i="6"/>
  <c r="AB4881" i="6" s="1"/>
  <c r="O4880" i="6"/>
  <c r="AB4880" i="6" s="1"/>
  <c r="O4879" i="6"/>
  <c r="AB4879" i="6" s="1"/>
  <c r="O4878" i="6"/>
  <c r="AB4878" i="6" s="1"/>
  <c r="O4877" i="6"/>
  <c r="AB4877" i="6" s="1"/>
  <c r="O4876" i="6"/>
  <c r="AB4876" i="6" s="1"/>
  <c r="O4875" i="6"/>
  <c r="AB4875" i="6" s="1"/>
  <c r="O4874" i="6"/>
  <c r="AB4874" i="6" s="1"/>
  <c r="O4873" i="6"/>
  <c r="AB4873" i="6" s="1"/>
  <c r="O4872" i="6"/>
  <c r="AB4872" i="6" s="1"/>
  <c r="O4871" i="6"/>
  <c r="AB4871" i="6" s="1"/>
  <c r="O4870" i="6"/>
  <c r="AB4870" i="6" s="1"/>
  <c r="O4869" i="6"/>
  <c r="AB4869" i="6" s="1"/>
  <c r="O4868" i="6"/>
  <c r="AB4868" i="6" s="1"/>
  <c r="O4867" i="6"/>
  <c r="AB4867" i="6" s="1"/>
  <c r="O4866" i="6"/>
  <c r="AB4866" i="6" s="1"/>
  <c r="O4865" i="6"/>
  <c r="AB4865" i="6" s="1"/>
  <c r="O4864" i="6"/>
  <c r="AB4864" i="6" s="1"/>
  <c r="O4863" i="6"/>
  <c r="AB4863" i="6" s="1"/>
  <c r="O4862" i="6"/>
  <c r="AB4862" i="6" s="1"/>
  <c r="O4861" i="6"/>
  <c r="AB4861" i="6" s="1"/>
  <c r="O4860" i="6"/>
  <c r="AB4860" i="6" s="1"/>
  <c r="O4859" i="6"/>
  <c r="AB4859" i="6" s="1"/>
  <c r="O4858" i="6"/>
  <c r="AB4858" i="6" s="1"/>
  <c r="O4857" i="6"/>
  <c r="AB4857" i="6" s="1"/>
  <c r="O4856" i="6"/>
  <c r="AB4856" i="6" s="1"/>
  <c r="O4855" i="6"/>
  <c r="AB4855" i="6" s="1"/>
  <c r="O4854" i="6"/>
  <c r="AB4854" i="6" s="1"/>
  <c r="O4853" i="6"/>
  <c r="AB4853" i="6" s="1"/>
  <c r="O4852" i="6"/>
  <c r="AB4852" i="6" s="1"/>
  <c r="O4851" i="6"/>
  <c r="AB4851" i="6" s="1"/>
  <c r="O4850" i="6"/>
  <c r="AB4850" i="6" s="1"/>
  <c r="O4849" i="6"/>
  <c r="AB4849" i="6" s="1"/>
  <c r="O4848" i="6"/>
  <c r="AB4848" i="6" s="1"/>
  <c r="O4847" i="6"/>
  <c r="AB4847" i="6" s="1"/>
  <c r="O4846" i="6"/>
  <c r="AB4846" i="6" s="1"/>
  <c r="O4845" i="6"/>
  <c r="AB4845" i="6" s="1"/>
  <c r="O4844" i="6"/>
  <c r="AB4844" i="6" s="1"/>
  <c r="O4843" i="6"/>
  <c r="AB4843" i="6" s="1"/>
  <c r="O4842" i="6"/>
  <c r="AB4842" i="6" s="1"/>
  <c r="O4841" i="6"/>
  <c r="AB4841" i="6" s="1"/>
  <c r="O4840" i="6"/>
  <c r="AB4840" i="6" s="1"/>
  <c r="O4839" i="6"/>
  <c r="AB4839" i="6" s="1"/>
  <c r="O4838" i="6"/>
  <c r="AB4838" i="6" s="1"/>
  <c r="O4837" i="6"/>
  <c r="AB4837" i="6" s="1"/>
  <c r="O4836" i="6"/>
  <c r="AB4836" i="6" s="1"/>
  <c r="O4835" i="6"/>
  <c r="AB4835" i="6" s="1"/>
  <c r="O4834" i="6"/>
  <c r="AB4834" i="6" s="1"/>
  <c r="O4833" i="6"/>
  <c r="AB4833" i="6" s="1"/>
  <c r="O4832" i="6"/>
  <c r="AB4832" i="6" s="1"/>
  <c r="O4831" i="6"/>
  <c r="AB4831" i="6" s="1"/>
  <c r="O4830" i="6"/>
  <c r="AB4830" i="6" s="1"/>
  <c r="O4829" i="6"/>
  <c r="AB4829" i="6" s="1"/>
  <c r="O4828" i="6"/>
  <c r="AB4828" i="6" s="1"/>
  <c r="O4827" i="6"/>
  <c r="AB4827" i="6" s="1"/>
  <c r="O4826" i="6"/>
  <c r="AB4826" i="6" s="1"/>
  <c r="O4825" i="6"/>
  <c r="AB4825" i="6" s="1"/>
  <c r="O4824" i="6"/>
  <c r="AB4824" i="6" s="1"/>
  <c r="O4823" i="6"/>
  <c r="AB4823" i="6" s="1"/>
  <c r="O4822" i="6"/>
  <c r="AB4822" i="6" s="1"/>
  <c r="O4821" i="6"/>
  <c r="AB4821" i="6" s="1"/>
  <c r="O4820" i="6"/>
  <c r="AB4820" i="6" s="1"/>
  <c r="O4819" i="6"/>
  <c r="AB4819" i="6" s="1"/>
  <c r="O4818" i="6"/>
  <c r="AB4818" i="6" s="1"/>
  <c r="O4817" i="6"/>
  <c r="AB4817" i="6" s="1"/>
  <c r="O4816" i="6"/>
  <c r="AB4816" i="6" s="1"/>
  <c r="O4815" i="6"/>
  <c r="AB4815" i="6" s="1"/>
  <c r="O4814" i="6"/>
  <c r="AB4814" i="6" s="1"/>
  <c r="O4813" i="6"/>
  <c r="AB4813" i="6" s="1"/>
  <c r="O4812" i="6"/>
  <c r="AB4812" i="6" s="1"/>
  <c r="O4811" i="6"/>
  <c r="AB4811" i="6" s="1"/>
  <c r="O4810" i="6"/>
  <c r="AB4810" i="6" s="1"/>
  <c r="O4809" i="6"/>
  <c r="AB4809" i="6" s="1"/>
  <c r="O4808" i="6"/>
  <c r="AB4808" i="6" s="1"/>
  <c r="O4807" i="6"/>
  <c r="AB4807" i="6" s="1"/>
  <c r="O4806" i="6"/>
  <c r="AB4806" i="6" s="1"/>
  <c r="O4805" i="6"/>
  <c r="AB4805" i="6" s="1"/>
  <c r="O4804" i="6"/>
  <c r="AB4804" i="6" s="1"/>
  <c r="O4803" i="6"/>
  <c r="AB4803" i="6" s="1"/>
  <c r="O4802" i="6"/>
  <c r="AB4802" i="6" s="1"/>
  <c r="O4801" i="6"/>
  <c r="AB4801" i="6" s="1"/>
  <c r="O4800" i="6"/>
  <c r="AB4800" i="6" s="1"/>
  <c r="O4799" i="6"/>
  <c r="AB4799" i="6" s="1"/>
  <c r="O4798" i="6"/>
  <c r="AB4798" i="6" s="1"/>
  <c r="O4797" i="6"/>
  <c r="AB4797" i="6" s="1"/>
  <c r="O4796" i="6"/>
  <c r="AB4796" i="6" s="1"/>
  <c r="O4795" i="6"/>
  <c r="AB4795" i="6" s="1"/>
  <c r="O4794" i="6"/>
  <c r="AB4794" i="6" s="1"/>
  <c r="O4793" i="6"/>
  <c r="AB4793" i="6" s="1"/>
  <c r="O4792" i="6"/>
  <c r="AB4792" i="6" s="1"/>
  <c r="O4791" i="6"/>
  <c r="AB4791" i="6" s="1"/>
  <c r="O4790" i="6"/>
  <c r="AB4790" i="6" s="1"/>
  <c r="O4789" i="6"/>
  <c r="AB4789" i="6" s="1"/>
  <c r="O4788" i="6"/>
  <c r="AB4788" i="6" s="1"/>
  <c r="O4787" i="6"/>
  <c r="AB4787" i="6" s="1"/>
  <c r="O4786" i="6"/>
  <c r="AB4786" i="6" s="1"/>
  <c r="O4785" i="6"/>
  <c r="AB4785" i="6" s="1"/>
  <c r="O4784" i="6"/>
  <c r="AB4784" i="6" s="1"/>
  <c r="O4783" i="6"/>
  <c r="AB4783" i="6" s="1"/>
  <c r="O4782" i="6"/>
  <c r="AB4782" i="6" s="1"/>
  <c r="O4781" i="6"/>
  <c r="AB4781" i="6" s="1"/>
  <c r="O4780" i="6"/>
  <c r="AB4780" i="6" s="1"/>
  <c r="O4779" i="6"/>
  <c r="AB4779" i="6" s="1"/>
  <c r="O4778" i="6"/>
  <c r="AB4778" i="6" s="1"/>
  <c r="O4777" i="6"/>
  <c r="AB4777" i="6" s="1"/>
  <c r="O4776" i="6"/>
  <c r="AB4776" i="6" s="1"/>
  <c r="O4775" i="6"/>
  <c r="AB4775" i="6" s="1"/>
  <c r="O4774" i="6"/>
  <c r="AB4774" i="6" s="1"/>
  <c r="O4773" i="6"/>
  <c r="AB4773" i="6" s="1"/>
  <c r="O4772" i="6"/>
  <c r="AB4772" i="6" s="1"/>
  <c r="O4771" i="6"/>
  <c r="AB4771" i="6" s="1"/>
  <c r="O4770" i="6"/>
  <c r="AB4770" i="6" s="1"/>
  <c r="O4769" i="6"/>
  <c r="AB4769" i="6" s="1"/>
  <c r="O4768" i="6"/>
  <c r="AB4768" i="6" s="1"/>
  <c r="O4767" i="6"/>
  <c r="AB4767" i="6" s="1"/>
  <c r="O4766" i="6"/>
  <c r="AB4766" i="6" s="1"/>
  <c r="O4765" i="6"/>
  <c r="AB4765" i="6" s="1"/>
  <c r="O4764" i="6"/>
  <c r="AB4764" i="6" s="1"/>
  <c r="O4763" i="6"/>
  <c r="AB4763" i="6" s="1"/>
  <c r="O4762" i="6"/>
  <c r="AB4762" i="6" s="1"/>
  <c r="O4761" i="6"/>
  <c r="AB4761" i="6" s="1"/>
  <c r="O4760" i="6"/>
  <c r="AB4760" i="6" s="1"/>
  <c r="O4759" i="6"/>
  <c r="AB4759" i="6" s="1"/>
  <c r="O4758" i="6"/>
  <c r="AB4758" i="6" s="1"/>
  <c r="O4757" i="6"/>
  <c r="AB4757" i="6" s="1"/>
  <c r="O4756" i="6"/>
  <c r="AB4756" i="6" s="1"/>
  <c r="O4755" i="6"/>
  <c r="AB4755" i="6" s="1"/>
  <c r="O4754" i="6"/>
  <c r="AB4754" i="6" s="1"/>
  <c r="O4753" i="6"/>
  <c r="AB4753" i="6" s="1"/>
  <c r="O4752" i="6"/>
  <c r="AB4752" i="6" s="1"/>
  <c r="O4751" i="6"/>
  <c r="AB4751" i="6" s="1"/>
  <c r="O4750" i="6"/>
  <c r="AB4750" i="6" s="1"/>
  <c r="O4749" i="6"/>
  <c r="AB4749" i="6" s="1"/>
  <c r="O4748" i="6"/>
  <c r="AB4748" i="6" s="1"/>
  <c r="O4747" i="6"/>
  <c r="AB4747" i="6" s="1"/>
  <c r="O4746" i="6"/>
  <c r="AB4746" i="6" s="1"/>
  <c r="O4745" i="6"/>
  <c r="AB4745" i="6" s="1"/>
  <c r="O4744" i="6"/>
  <c r="AB4744" i="6" s="1"/>
  <c r="O4743" i="6"/>
  <c r="AB4743" i="6" s="1"/>
  <c r="O4742" i="6"/>
  <c r="AB4742" i="6" s="1"/>
  <c r="O4741" i="6"/>
  <c r="AB4741" i="6" s="1"/>
  <c r="O4740" i="6"/>
  <c r="AB4740" i="6" s="1"/>
  <c r="O4739" i="6"/>
  <c r="AB4739" i="6" s="1"/>
  <c r="O4738" i="6"/>
  <c r="AB4738" i="6" s="1"/>
  <c r="O4737" i="6"/>
  <c r="AB4737" i="6" s="1"/>
  <c r="O4736" i="6"/>
  <c r="AB4736" i="6" s="1"/>
  <c r="O4735" i="6"/>
  <c r="AB4735" i="6" s="1"/>
  <c r="O4734" i="6"/>
  <c r="AB4734" i="6" s="1"/>
  <c r="O4733" i="6"/>
  <c r="AB4733" i="6" s="1"/>
  <c r="O4732" i="6"/>
  <c r="AB4732" i="6" s="1"/>
  <c r="O4731" i="6"/>
  <c r="AB4731" i="6" s="1"/>
  <c r="O4730" i="6"/>
  <c r="AB4730" i="6" s="1"/>
  <c r="O4729" i="6"/>
  <c r="AB4729" i="6" s="1"/>
  <c r="O4728" i="6"/>
  <c r="AB4728" i="6" s="1"/>
  <c r="O4727" i="6"/>
  <c r="AB4727" i="6" s="1"/>
  <c r="O4726" i="6"/>
  <c r="AB4726" i="6" s="1"/>
  <c r="O4725" i="6"/>
  <c r="AB4725" i="6" s="1"/>
  <c r="O4724" i="6"/>
  <c r="AB4724" i="6" s="1"/>
  <c r="O4723" i="6"/>
  <c r="AB4723" i="6" s="1"/>
  <c r="O4722" i="6"/>
  <c r="AB4722" i="6" s="1"/>
  <c r="O4721" i="6"/>
  <c r="AB4721" i="6" s="1"/>
  <c r="O4720" i="6"/>
  <c r="AB4720" i="6" s="1"/>
  <c r="O4719" i="6"/>
  <c r="AB4719" i="6" s="1"/>
  <c r="O4718" i="6"/>
  <c r="AB4718" i="6" s="1"/>
  <c r="O4717" i="6"/>
  <c r="AB4717" i="6" s="1"/>
  <c r="O4716" i="6"/>
  <c r="AB4716" i="6" s="1"/>
  <c r="O4715" i="6"/>
  <c r="AB4715" i="6" s="1"/>
  <c r="O4714" i="6"/>
  <c r="AB4714" i="6" s="1"/>
  <c r="O4713" i="6"/>
  <c r="AB4713" i="6" s="1"/>
  <c r="O4712" i="6"/>
  <c r="AB4712" i="6" s="1"/>
  <c r="O4711" i="6"/>
  <c r="AB4711" i="6" s="1"/>
  <c r="O4710" i="6"/>
  <c r="AB4710" i="6" s="1"/>
  <c r="O4709" i="6"/>
  <c r="AB4709" i="6" s="1"/>
  <c r="O4708" i="6"/>
  <c r="AB4708" i="6" s="1"/>
  <c r="O4707" i="6"/>
  <c r="AB4707" i="6" s="1"/>
  <c r="O4706" i="6"/>
  <c r="AB4706" i="6" s="1"/>
  <c r="O4705" i="6"/>
  <c r="AB4705" i="6" s="1"/>
  <c r="O4704" i="6"/>
  <c r="AB4704" i="6" s="1"/>
  <c r="O4703" i="6"/>
  <c r="AB4703" i="6" s="1"/>
  <c r="O4702" i="6"/>
  <c r="AB4702" i="6" s="1"/>
  <c r="O4701" i="6"/>
  <c r="AB4701" i="6" s="1"/>
  <c r="O4700" i="6"/>
  <c r="AB4700" i="6" s="1"/>
  <c r="O4699" i="6"/>
  <c r="AB4699" i="6" s="1"/>
  <c r="O4698" i="6"/>
  <c r="AB4698" i="6" s="1"/>
  <c r="O4697" i="6"/>
  <c r="AB4697" i="6" s="1"/>
  <c r="O4696" i="6"/>
  <c r="AB4696" i="6" s="1"/>
  <c r="O4695" i="6"/>
  <c r="AB4695" i="6" s="1"/>
  <c r="O4694" i="6"/>
  <c r="AB4694" i="6" s="1"/>
  <c r="O4693" i="6"/>
  <c r="AB4693" i="6" s="1"/>
  <c r="O4692" i="6"/>
  <c r="AB4692" i="6" s="1"/>
  <c r="O4691" i="6"/>
  <c r="AB4691" i="6" s="1"/>
  <c r="O4690" i="6"/>
  <c r="AB4690" i="6" s="1"/>
  <c r="O4689" i="6"/>
  <c r="AB4689" i="6" s="1"/>
  <c r="O4688" i="6"/>
  <c r="AB4688" i="6" s="1"/>
  <c r="O4687" i="6"/>
  <c r="AB4687" i="6" s="1"/>
  <c r="O4686" i="6"/>
  <c r="AB4686" i="6" s="1"/>
  <c r="O4685" i="6"/>
  <c r="AB4685" i="6" s="1"/>
  <c r="O4684" i="6"/>
  <c r="AB4684" i="6" s="1"/>
  <c r="O4683" i="6"/>
  <c r="AB4683" i="6" s="1"/>
  <c r="O4682" i="6"/>
  <c r="AB4682" i="6" s="1"/>
  <c r="O4681" i="6"/>
  <c r="AB4681" i="6" s="1"/>
  <c r="O4680" i="6"/>
  <c r="AB4680" i="6" s="1"/>
  <c r="O4679" i="6"/>
  <c r="AB4679" i="6" s="1"/>
  <c r="O4678" i="6"/>
  <c r="AB4678" i="6" s="1"/>
  <c r="O4677" i="6"/>
  <c r="AB4677" i="6" s="1"/>
  <c r="O4676" i="6"/>
  <c r="AB4676" i="6" s="1"/>
  <c r="O4675" i="6"/>
  <c r="AB4675" i="6" s="1"/>
  <c r="O4674" i="6"/>
  <c r="AB4674" i="6" s="1"/>
  <c r="O4673" i="6"/>
  <c r="AB4673" i="6" s="1"/>
  <c r="O4672" i="6"/>
  <c r="AB4672" i="6" s="1"/>
  <c r="O4671" i="6"/>
  <c r="AB4671" i="6" s="1"/>
  <c r="O4670" i="6"/>
  <c r="AB4670" i="6" s="1"/>
  <c r="O4669" i="6"/>
  <c r="AB4669" i="6" s="1"/>
  <c r="O4668" i="6"/>
  <c r="AB4668" i="6" s="1"/>
  <c r="O4667" i="6"/>
  <c r="AB4667" i="6" s="1"/>
  <c r="O4666" i="6"/>
  <c r="AB4666" i="6" s="1"/>
  <c r="O4665" i="6"/>
  <c r="AB4665" i="6" s="1"/>
  <c r="O4664" i="6"/>
  <c r="AB4664" i="6" s="1"/>
  <c r="O4663" i="6"/>
  <c r="AB4663" i="6" s="1"/>
  <c r="O4662" i="6"/>
  <c r="AB4662" i="6" s="1"/>
  <c r="O4661" i="6"/>
  <c r="AB4661" i="6" s="1"/>
  <c r="O4660" i="6"/>
  <c r="AB4660" i="6" s="1"/>
  <c r="O4659" i="6"/>
  <c r="AB4659" i="6" s="1"/>
  <c r="O4658" i="6"/>
  <c r="AB4658" i="6" s="1"/>
  <c r="O4657" i="6"/>
  <c r="AB4657" i="6" s="1"/>
  <c r="O4656" i="6"/>
  <c r="AB4656" i="6" s="1"/>
  <c r="O4655" i="6"/>
  <c r="AB4655" i="6" s="1"/>
  <c r="O4654" i="6"/>
  <c r="AB4654" i="6" s="1"/>
  <c r="O4653" i="6"/>
  <c r="AB4653" i="6" s="1"/>
  <c r="O4652" i="6"/>
  <c r="AB4652" i="6" s="1"/>
  <c r="O4651" i="6"/>
  <c r="AB4651" i="6" s="1"/>
  <c r="O4650" i="6"/>
  <c r="AB4650" i="6" s="1"/>
  <c r="O4649" i="6"/>
  <c r="AB4649" i="6" s="1"/>
  <c r="O4648" i="6"/>
  <c r="AB4648" i="6" s="1"/>
  <c r="O4647" i="6"/>
  <c r="AB4647" i="6" s="1"/>
  <c r="O4646" i="6"/>
  <c r="AB4646" i="6" s="1"/>
  <c r="O4645" i="6"/>
  <c r="AB4645" i="6" s="1"/>
  <c r="O4644" i="6"/>
  <c r="AB4644" i="6" s="1"/>
  <c r="O4643" i="6"/>
  <c r="AB4643" i="6" s="1"/>
  <c r="O4642" i="6"/>
  <c r="AB4642" i="6" s="1"/>
  <c r="O4641" i="6"/>
  <c r="AB4641" i="6" s="1"/>
  <c r="O4640" i="6"/>
  <c r="AB4640" i="6" s="1"/>
  <c r="O4639" i="6"/>
  <c r="AB4639" i="6" s="1"/>
  <c r="O4638" i="6"/>
  <c r="AB4638" i="6" s="1"/>
  <c r="O4637" i="6"/>
  <c r="AB4637" i="6" s="1"/>
  <c r="O4636" i="6"/>
  <c r="AB4636" i="6" s="1"/>
  <c r="O4635" i="6"/>
  <c r="AB4635" i="6" s="1"/>
  <c r="O4634" i="6"/>
  <c r="AB4634" i="6" s="1"/>
  <c r="O4633" i="6"/>
  <c r="AB4633" i="6" s="1"/>
  <c r="O4632" i="6"/>
  <c r="AB4632" i="6" s="1"/>
  <c r="O4631" i="6"/>
  <c r="AB4631" i="6" s="1"/>
  <c r="O4630" i="6"/>
  <c r="AB4630" i="6" s="1"/>
  <c r="O4629" i="6"/>
  <c r="AB4629" i="6" s="1"/>
  <c r="O4628" i="6"/>
  <c r="AB4628" i="6" s="1"/>
  <c r="O4627" i="6"/>
  <c r="AB4627" i="6" s="1"/>
  <c r="O4626" i="6"/>
  <c r="AB4626" i="6" s="1"/>
  <c r="O4625" i="6"/>
  <c r="AB4625" i="6" s="1"/>
  <c r="O4624" i="6"/>
  <c r="AB4624" i="6" s="1"/>
  <c r="O4623" i="6"/>
  <c r="AB4623" i="6" s="1"/>
  <c r="O4622" i="6"/>
  <c r="AB4622" i="6" s="1"/>
  <c r="O4621" i="6"/>
  <c r="AB4621" i="6" s="1"/>
  <c r="O4620" i="6"/>
  <c r="AB4620" i="6" s="1"/>
  <c r="O4619" i="6"/>
  <c r="AB4619" i="6" s="1"/>
  <c r="O4618" i="6"/>
  <c r="AB4618" i="6" s="1"/>
  <c r="O4617" i="6"/>
  <c r="AB4617" i="6" s="1"/>
  <c r="O4616" i="6"/>
  <c r="AB4616" i="6" s="1"/>
  <c r="O4615" i="6"/>
  <c r="AB4615" i="6" s="1"/>
  <c r="O4614" i="6"/>
  <c r="AB4614" i="6" s="1"/>
  <c r="O4613" i="6"/>
  <c r="AB4613" i="6" s="1"/>
  <c r="O4612" i="6"/>
  <c r="AB4612" i="6" s="1"/>
  <c r="O4611" i="6"/>
  <c r="AB4611" i="6" s="1"/>
  <c r="O4610" i="6"/>
  <c r="AB4610" i="6" s="1"/>
  <c r="O4609" i="6"/>
  <c r="AB4609" i="6" s="1"/>
  <c r="O4608" i="6"/>
  <c r="AB4608" i="6" s="1"/>
  <c r="O4607" i="6"/>
  <c r="AB4607" i="6" s="1"/>
  <c r="O4606" i="6"/>
  <c r="AB4606" i="6" s="1"/>
  <c r="O4605" i="6"/>
  <c r="AB4605" i="6" s="1"/>
  <c r="O4604" i="6"/>
  <c r="AB4604" i="6" s="1"/>
  <c r="O4603" i="6"/>
  <c r="AB4603" i="6" s="1"/>
  <c r="O4602" i="6"/>
  <c r="AB4602" i="6" s="1"/>
  <c r="O4601" i="6"/>
  <c r="AB4601" i="6" s="1"/>
  <c r="O4600" i="6"/>
  <c r="AB4600" i="6" s="1"/>
  <c r="O4599" i="6"/>
  <c r="AB4599" i="6" s="1"/>
  <c r="O4598" i="6"/>
  <c r="AB4598" i="6" s="1"/>
  <c r="O4597" i="6"/>
  <c r="AB4597" i="6" s="1"/>
  <c r="O4596" i="6"/>
  <c r="AB4596" i="6" s="1"/>
  <c r="O4595" i="6"/>
  <c r="AB4595" i="6" s="1"/>
  <c r="O4594" i="6"/>
  <c r="AB4594" i="6" s="1"/>
  <c r="O4593" i="6"/>
  <c r="AB4593" i="6" s="1"/>
  <c r="O4592" i="6"/>
  <c r="AB4592" i="6" s="1"/>
  <c r="O4591" i="6"/>
  <c r="AB4591" i="6" s="1"/>
  <c r="O4590" i="6"/>
  <c r="AB4590" i="6" s="1"/>
  <c r="O4589" i="6"/>
  <c r="AB4589" i="6" s="1"/>
  <c r="O4588" i="6"/>
  <c r="AB4588" i="6" s="1"/>
  <c r="O4587" i="6"/>
  <c r="AB4587" i="6" s="1"/>
  <c r="O4586" i="6"/>
  <c r="AB4586" i="6" s="1"/>
  <c r="O4585" i="6"/>
  <c r="AB4585" i="6" s="1"/>
  <c r="O4584" i="6"/>
  <c r="AB4584" i="6" s="1"/>
  <c r="O4583" i="6"/>
  <c r="AB4583" i="6" s="1"/>
  <c r="O4582" i="6"/>
  <c r="AB4582" i="6" s="1"/>
  <c r="O4581" i="6"/>
  <c r="AB4581" i="6" s="1"/>
  <c r="O4580" i="6"/>
  <c r="AB4580" i="6" s="1"/>
  <c r="O4579" i="6"/>
  <c r="AB4579" i="6" s="1"/>
  <c r="O4578" i="6"/>
  <c r="AB4578" i="6" s="1"/>
  <c r="O4577" i="6"/>
  <c r="AB4577" i="6" s="1"/>
  <c r="O4576" i="6"/>
  <c r="AB4576" i="6" s="1"/>
  <c r="O4575" i="6"/>
  <c r="AB4575" i="6" s="1"/>
  <c r="O4574" i="6"/>
  <c r="AB4574" i="6" s="1"/>
  <c r="O4573" i="6"/>
  <c r="AB4573" i="6" s="1"/>
  <c r="O4572" i="6"/>
  <c r="AB4572" i="6" s="1"/>
  <c r="O4571" i="6"/>
  <c r="AB4571" i="6" s="1"/>
  <c r="O4570" i="6"/>
  <c r="AB4570" i="6" s="1"/>
  <c r="O4569" i="6"/>
  <c r="AB4569" i="6" s="1"/>
  <c r="O4568" i="6"/>
  <c r="AB4568" i="6" s="1"/>
  <c r="O4567" i="6"/>
  <c r="AB4567" i="6" s="1"/>
  <c r="O4566" i="6"/>
  <c r="AB4566" i="6" s="1"/>
  <c r="O4565" i="6"/>
  <c r="AB4565" i="6" s="1"/>
  <c r="O4564" i="6"/>
  <c r="AB4564" i="6" s="1"/>
  <c r="O4563" i="6"/>
  <c r="AB4563" i="6" s="1"/>
  <c r="O4562" i="6"/>
  <c r="AB4562" i="6" s="1"/>
  <c r="O4561" i="6"/>
  <c r="AB4561" i="6" s="1"/>
  <c r="O4560" i="6"/>
  <c r="AB4560" i="6" s="1"/>
  <c r="O4559" i="6"/>
  <c r="AB4559" i="6" s="1"/>
  <c r="O4558" i="6"/>
  <c r="AB4558" i="6" s="1"/>
  <c r="O4557" i="6"/>
  <c r="AB4557" i="6" s="1"/>
  <c r="O4556" i="6"/>
  <c r="AB4556" i="6" s="1"/>
  <c r="O4555" i="6"/>
  <c r="AB4555" i="6" s="1"/>
  <c r="O4554" i="6"/>
  <c r="AB4554" i="6" s="1"/>
  <c r="O4553" i="6"/>
  <c r="AB4553" i="6" s="1"/>
  <c r="O4552" i="6"/>
  <c r="AB4552" i="6" s="1"/>
  <c r="O4551" i="6"/>
  <c r="AB4551" i="6" s="1"/>
  <c r="O4550" i="6"/>
  <c r="AB4550" i="6" s="1"/>
  <c r="O4549" i="6"/>
  <c r="AB4549" i="6" s="1"/>
  <c r="O4548" i="6"/>
  <c r="AB4548" i="6" s="1"/>
  <c r="O4547" i="6"/>
  <c r="AB4547" i="6" s="1"/>
  <c r="O4546" i="6"/>
  <c r="AB4546" i="6" s="1"/>
  <c r="O4545" i="6"/>
  <c r="AB4545" i="6" s="1"/>
  <c r="O4544" i="6"/>
  <c r="AB4544" i="6" s="1"/>
  <c r="O4543" i="6"/>
  <c r="AB4543" i="6" s="1"/>
  <c r="O4542" i="6"/>
  <c r="AB4542" i="6" s="1"/>
  <c r="O4541" i="6"/>
  <c r="AB4541" i="6" s="1"/>
  <c r="O4540" i="6"/>
  <c r="AB4540" i="6" s="1"/>
  <c r="O4539" i="6"/>
  <c r="AB4539" i="6" s="1"/>
  <c r="O4538" i="6"/>
  <c r="AB4538" i="6" s="1"/>
  <c r="O4537" i="6"/>
  <c r="AB4537" i="6" s="1"/>
  <c r="O4536" i="6"/>
  <c r="AB4536" i="6" s="1"/>
  <c r="O4535" i="6"/>
  <c r="AB4535" i="6" s="1"/>
  <c r="O4534" i="6"/>
  <c r="AB4534" i="6" s="1"/>
  <c r="O4533" i="6"/>
  <c r="AB4533" i="6" s="1"/>
  <c r="O4532" i="6"/>
  <c r="AB4532" i="6" s="1"/>
  <c r="O4531" i="6"/>
  <c r="AB4531" i="6" s="1"/>
  <c r="O4530" i="6"/>
  <c r="AB4530" i="6" s="1"/>
  <c r="O4529" i="6"/>
  <c r="AB4529" i="6" s="1"/>
  <c r="O4528" i="6"/>
  <c r="AB4528" i="6" s="1"/>
  <c r="O4527" i="6"/>
  <c r="AB4527" i="6" s="1"/>
  <c r="O4526" i="6"/>
  <c r="AB4526" i="6" s="1"/>
  <c r="O4525" i="6"/>
  <c r="AB4525" i="6" s="1"/>
  <c r="O4524" i="6"/>
  <c r="AB4524" i="6" s="1"/>
  <c r="O4523" i="6"/>
  <c r="AB4523" i="6" s="1"/>
  <c r="O4522" i="6"/>
  <c r="AB4522" i="6" s="1"/>
  <c r="O4521" i="6"/>
  <c r="AB4521" i="6" s="1"/>
  <c r="O4520" i="6"/>
  <c r="AB4520" i="6" s="1"/>
  <c r="O4519" i="6"/>
  <c r="AB4519" i="6" s="1"/>
  <c r="O4518" i="6"/>
  <c r="AB4518" i="6" s="1"/>
  <c r="O4517" i="6"/>
  <c r="AB4517" i="6" s="1"/>
  <c r="O4516" i="6"/>
  <c r="AB4516" i="6" s="1"/>
  <c r="O4515" i="6"/>
  <c r="AB4515" i="6" s="1"/>
  <c r="O4514" i="6"/>
  <c r="AB4514" i="6" s="1"/>
  <c r="O4513" i="6"/>
  <c r="AB4513" i="6" s="1"/>
  <c r="O4512" i="6"/>
  <c r="AB4512" i="6" s="1"/>
  <c r="O4511" i="6"/>
  <c r="AB4511" i="6" s="1"/>
  <c r="O4510" i="6"/>
  <c r="AB4510" i="6" s="1"/>
  <c r="O4509" i="6"/>
  <c r="AB4509" i="6" s="1"/>
  <c r="O4508" i="6"/>
  <c r="AB4508" i="6" s="1"/>
  <c r="O4507" i="6"/>
  <c r="AB4507" i="6" s="1"/>
  <c r="O4506" i="6"/>
  <c r="AB4506" i="6" s="1"/>
  <c r="O4505" i="6"/>
  <c r="AB4505" i="6" s="1"/>
  <c r="O4504" i="6"/>
  <c r="AB4504" i="6" s="1"/>
  <c r="O4503" i="6"/>
  <c r="AB4503" i="6" s="1"/>
  <c r="O4502" i="6"/>
  <c r="AB4502" i="6" s="1"/>
  <c r="O4501" i="6"/>
  <c r="AB4501" i="6" s="1"/>
  <c r="O4500" i="6"/>
  <c r="AB4500" i="6" s="1"/>
  <c r="O4499" i="6"/>
  <c r="AB4499" i="6" s="1"/>
  <c r="O4498" i="6"/>
  <c r="AB4498" i="6" s="1"/>
  <c r="O4497" i="6"/>
  <c r="AB4497" i="6" s="1"/>
  <c r="O4496" i="6"/>
  <c r="AB4496" i="6" s="1"/>
  <c r="O4495" i="6"/>
  <c r="AB4495" i="6" s="1"/>
  <c r="O4494" i="6"/>
  <c r="AB4494" i="6" s="1"/>
  <c r="O4493" i="6"/>
  <c r="AB4493" i="6" s="1"/>
  <c r="O4492" i="6"/>
  <c r="AB4492" i="6" s="1"/>
  <c r="O4491" i="6"/>
  <c r="AB4491" i="6" s="1"/>
  <c r="O4490" i="6"/>
  <c r="AB4490" i="6" s="1"/>
  <c r="O4489" i="6"/>
  <c r="AB4489" i="6" s="1"/>
  <c r="O4488" i="6"/>
  <c r="AB4488" i="6" s="1"/>
  <c r="O4487" i="6"/>
  <c r="AB4487" i="6" s="1"/>
  <c r="O4486" i="6"/>
  <c r="AB4486" i="6" s="1"/>
  <c r="O4485" i="6"/>
  <c r="AB4485" i="6" s="1"/>
  <c r="O4484" i="6"/>
  <c r="AB4484" i="6" s="1"/>
  <c r="O4483" i="6"/>
  <c r="AB4483" i="6" s="1"/>
  <c r="O4482" i="6"/>
  <c r="AB4482" i="6" s="1"/>
  <c r="O4481" i="6"/>
  <c r="AB4481" i="6" s="1"/>
  <c r="O4480" i="6"/>
  <c r="AB4480" i="6" s="1"/>
  <c r="O4479" i="6"/>
  <c r="AB4479" i="6" s="1"/>
  <c r="O4478" i="6"/>
  <c r="AB4478" i="6" s="1"/>
  <c r="O4477" i="6"/>
  <c r="AB4477" i="6" s="1"/>
  <c r="O4476" i="6"/>
  <c r="AB4476" i="6" s="1"/>
  <c r="O4475" i="6"/>
  <c r="AB4475" i="6" s="1"/>
  <c r="O4474" i="6"/>
  <c r="AB4474" i="6" s="1"/>
  <c r="O4473" i="6"/>
  <c r="AB4473" i="6" s="1"/>
  <c r="O4472" i="6"/>
  <c r="AB4472" i="6" s="1"/>
  <c r="O4471" i="6"/>
  <c r="AB4471" i="6" s="1"/>
  <c r="O4470" i="6"/>
  <c r="AB4470" i="6" s="1"/>
  <c r="O4469" i="6"/>
  <c r="AB4469" i="6" s="1"/>
  <c r="O4468" i="6"/>
  <c r="AB4468" i="6" s="1"/>
  <c r="O4467" i="6"/>
  <c r="AB4467" i="6" s="1"/>
  <c r="O4466" i="6"/>
  <c r="AB4466" i="6" s="1"/>
  <c r="O4465" i="6"/>
  <c r="AB4465" i="6" s="1"/>
  <c r="O4464" i="6"/>
  <c r="AB4464" i="6" s="1"/>
  <c r="O4463" i="6"/>
  <c r="AB4463" i="6" s="1"/>
  <c r="O4462" i="6"/>
  <c r="AB4462" i="6" s="1"/>
  <c r="O4461" i="6"/>
  <c r="AB4461" i="6" s="1"/>
  <c r="O4460" i="6"/>
  <c r="AB4460" i="6" s="1"/>
  <c r="O4459" i="6"/>
  <c r="AB4459" i="6" s="1"/>
  <c r="O4458" i="6"/>
  <c r="AB4458" i="6" s="1"/>
  <c r="O4457" i="6"/>
  <c r="AB4457" i="6" s="1"/>
  <c r="O4456" i="6"/>
  <c r="AB4456" i="6" s="1"/>
  <c r="O4455" i="6"/>
  <c r="AB4455" i="6" s="1"/>
  <c r="O4454" i="6"/>
  <c r="AB4454" i="6" s="1"/>
  <c r="O4453" i="6"/>
  <c r="AB4453" i="6" s="1"/>
  <c r="O4452" i="6"/>
  <c r="AB4452" i="6" s="1"/>
  <c r="O4451" i="6"/>
  <c r="AB4451" i="6" s="1"/>
  <c r="O4450" i="6"/>
  <c r="AB4450" i="6" s="1"/>
  <c r="O4449" i="6"/>
  <c r="AB4449" i="6" s="1"/>
  <c r="O4448" i="6"/>
  <c r="AB4448" i="6" s="1"/>
  <c r="O4447" i="6"/>
  <c r="AB4447" i="6" s="1"/>
  <c r="O4446" i="6"/>
  <c r="AB4446" i="6" s="1"/>
  <c r="O4445" i="6"/>
  <c r="O4444" i="6"/>
  <c r="O4443" i="6"/>
  <c r="O4442" i="6"/>
  <c r="O4441" i="6"/>
  <c r="O4440" i="6"/>
  <c r="O4439" i="6"/>
  <c r="O4438" i="6"/>
  <c r="O4437" i="6"/>
  <c r="O4436" i="6"/>
  <c r="O4435" i="6"/>
  <c r="O4434" i="6"/>
  <c r="O4433" i="6"/>
  <c r="O4432" i="6"/>
  <c r="O4431" i="6"/>
  <c r="O4430" i="6"/>
  <c r="O4429" i="6"/>
  <c r="O4428" i="6"/>
  <c r="O4427" i="6"/>
  <c r="O4426" i="6"/>
  <c r="O4425" i="6"/>
  <c r="O4424" i="6"/>
  <c r="O4423" i="6"/>
  <c r="O4422" i="6"/>
  <c r="O4421" i="6"/>
  <c r="O4420" i="6"/>
  <c r="O4419" i="6"/>
  <c r="O4418" i="6"/>
  <c r="O4417" i="6"/>
  <c r="O4416" i="6"/>
  <c r="O4415" i="6"/>
  <c r="O4414" i="6"/>
  <c r="O4413" i="6"/>
  <c r="O4412" i="6"/>
  <c r="O4411" i="6"/>
  <c r="O4410" i="6"/>
  <c r="O4409" i="6"/>
  <c r="O4408" i="6"/>
  <c r="O4407" i="6"/>
  <c r="O4406" i="6"/>
  <c r="O4405" i="6"/>
  <c r="O4404" i="6"/>
  <c r="O4403" i="6"/>
  <c r="O4402" i="6"/>
  <c r="O4401" i="6"/>
  <c r="O4400" i="6"/>
  <c r="O4399" i="6"/>
  <c r="O4398" i="6"/>
  <c r="O4397" i="6"/>
  <c r="O4396" i="6"/>
  <c r="O4395" i="6"/>
  <c r="O4394" i="6"/>
  <c r="O4393" i="6"/>
  <c r="O4392" i="6"/>
  <c r="O4391" i="6"/>
  <c r="O4390" i="6"/>
  <c r="O4389" i="6"/>
  <c r="O4388" i="6"/>
  <c r="O4387" i="6"/>
  <c r="O4386" i="6"/>
  <c r="O4385" i="6"/>
  <c r="O4384" i="6"/>
  <c r="O4383" i="6"/>
  <c r="O4382" i="6"/>
  <c r="O4381" i="6"/>
  <c r="O4380" i="6"/>
  <c r="O4379" i="6"/>
  <c r="O4378" i="6"/>
  <c r="O4377" i="6"/>
  <c r="O4376" i="6"/>
  <c r="O4375" i="6"/>
  <c r="O4374" i="6"/>
  <c r="O4373" i="6"/>
  <c r="O4372" i="6"/>
  <c r="O4371" i="6"/>
  <c r="O4370" i="6"/>
  <c r="O4369" i="6"/>
  <c r="O4368" i="6"/>
  <c r="O4367" i="6"/>
  <c r="O4366" i="6"/>
  <c r="O4365" i="6"/>
  <c r="O4364" i="6"/>
  <c r="O4363" i="6"/>
  <c r="O4362" i="6"/>
  <c r="O4361" i="6"/>
  <c r="O4360" i="6"/>
  <c r="O4359" i="6"/>
  <c r="O4358" i="6"/>
  <c r="O4357" i="6"/>
  <c r="O4356" i="6"/>
  <c r="O4355" i="6"/>
  <c r="O4354" i="6"/>
  <c r="O4353" i="6"/>
  <c r="O4352" i="6"/>
  <c r="O4351" i="6"/>
  <c r="O4350" i="6"/>
  <c r="O4349" i="6"/>
  <c r="O4348" i="6"/>
  <c r="O4347" i="6"/>
  <c r="O4346" i="6"/>
  <c r="O4345" i="6"/>
  <c r="O4344" i="6"/>
  <c r="O4343" i="6"/>
  <c r="O4342" i="6"/>
  <c r="O4341" i="6"/>
  <c r="O4340" i="6"/>
  <c r="O4339" i="6"/>
  <c r="O4338" i="6"/>
  <c r="O4337" i="6"/>
  <c r="O4336" i="6"/>
  <c r="O4335" i="6"/>
  <c r="O4334" i="6"/>
  <c r="O4333" i="6"/>
  <c r="O4332" i="6"/>
  <c r="O4331" i="6"/>
  <c r="O4330" i="6"/>
  <c r="O4329" i="6"/>
  <c r="O4328" i="6"/>
  <c r="O4327" i="6"/>
  <c r="O4326" i="6"/>
  <c r="O4325" i="6"/>
  <c r="O4324" i="6"/>
  <c r="O4323" i="6"/>
  <c r="O4322" i="6"/>
  <c r="O4321" i="6"/>
  <c r="O4320" i="6"/>
  <c r="O4319" i="6"/>
  <c r="O4318" i="6"/>
  <c r="O4317" i="6"/>
  <c r="O4316" i="6"/>
  <c r="O4315" i="6"/>
  <c r="O4314" i="6"/>
  <c r="O4313" i="6"/>
  <c r="O4312" i="6"/>
  <c r="O4311" i="6"/>
  <c r="O4310" i="6"/>
  <c r="O4309" i="6"/>
  <c r="O4308" i="6"/>
  <c r="O4307" i="6"/>
  <c r="O4306" i="6"/>
  <c r="O4305" i="6"/>
  <c r="O4304" i="6"/>
  <c r="O4303" i="6"/>
  <c r="O4302" i="6"/>
  <c r="O4301" i="6"/>
  <c r="O4300" i="6"/>
  <c r="O4299" i="6"/>
  <c r="O4298" i="6"/>
  <c r="O4297" i="6"/>
  <c r="O4296" i="6"/>
  <c r="O4295" i="6"/>
  <c r="O4294" i="6"/>
  <c r="O4293" i="6"/>
  <c r="O4292" i="6"/>
  <c r="O4291" i="6"/>
  <c r="O4290" i="6"/>
  <c r="O4289" i="6"/>
  <c r="O4288" i="6"/>
  <c r="O4287" i="6"/>
  <c r="O4286" i="6"/>
  <c r="O4285" i="6"/>
  <c r="O4284" i="6"/>
  <c r="O4283" i="6"/>
  <c r="O4282" i="6"/>
  <c r="O4281" i="6"/>
  <c r="O4280" i="6"/>
  <c r="O4279" i="6"/>
  <c r="O4278" i="6"/>
  <c r="O4277" i="6"/>
  <c r="O4276" i="6"/>
  <c r="O4275" i="6"/>
  <c r="O4274" i="6"/>
  <c r="O4273" i="6"/>
  <c r="O4272" i="6"/>
  <c r="O4271" i="6"/>
  <c r="O4270" i="6"/>
  <c r="O4269" i="6"/>
  <c r="O4268" i="6"/>
  <c r="O4267" i="6"/>
  <c r="O4266" i="6"/>
  <c r="O4265" i="6"/>
  <c r="O4264" i="6"/>
  <c r="O4263" i="6"/>
  <c r="O4262" i="6"/>
  <c r="O4261" i="6"/>
  <c r="O4260" i="6"/>
  <c r="O4259" i="6"/>
  <c r="O4258" i="6"/>
  <c r="O4257" i="6"/>
  <c r="O4256" i="6"/>
  <c r="O4255" i="6"/>
  <c r="O4254" i="6"/>
  <c r="O4253" i="6"/>
  <c r="O4252" i="6"/>
  <c r="O4251" i="6"/>
  <c r="O4250" i="6"/>
  <c r="O4249" i="6"/>
  <c r="O4248" i="6"/>
  <c r="O4247" i="6"/>
  <c r="O4246" i="6"/>
  <c r="O4245" i="6"/>
  <c r="O4244" i="6"/>
  <c r="O4243" i="6"/>
  <c r="O4242" i="6"/>
  <c r="O4241" i="6"/>
  <c r="O4240" i="6"/>
  <c r="O4239" i="6"/>
  <c r="O4238" i="6"/>
  <c r="O4237" i="6"/>
  <c r="O4236" i="6"/>
  <c r="O4235" i="6"/>
  <c r="O4234" i="6"/>
  <c r="O4233" i="6"/>
  <c r="O4232" i="6"/>
  <c r="O4231" i="6"/>
  <c r="O4230" i="6"/>
  <c r="O4229" i="6"/>
  <c r="O4228" i="6"/>
  <c r="O4227" i="6"/>
  <c r="O4226" i="6"/>
  <c r="O4225" i="6"/>
  <c r="O4224" i="6"/>
  <c r="O4223" i="6"/>
  <c r="O4222" i="6"/>
  <c r="O4221" i="6"/>
  <c r="O4220" i="6"/>
  <c r="O4219" i="6"/>
  <c r="O4218" i="6"/>
  <c r="O4217" i="6"/>
  <c r="O4216" i="6"/>
  <c r="O4215" i="6"/>
  <c r="O4214" i="6"/>
  <c r="O4213" i="6"/>
  <c r="O4212" i="6"/>
  <c r="O4211" i="6"/>
  <c r="O4210" i="6"/>
  <c r="O4209" i="6"/>
  <c r="O4208" i="6"/>
  <c r="O4207" i="6"/>
  <c r="O4206" i="6"/>
  <c r="O4205" i="6"/>
  <c r="O4204" i="6"/>
  <c r="O4203" i="6"/>
  <c r="O4202" i="6"/>
  <c r="O4201" i="6"/>
  <c r="O4200" i="6"/>
  <c r="O4199" i="6"/>
  <c r="O4198" i="6"/>
  <c r="O4197" i="6"/>
  <c r="O4196" i="6"/>
  <c r="O4195" i="6"/>
  <c r="O4194" i="6"/>
  <c r="O4193" i="6"/>
  <c r="O4192" i="6"/>
  <c r="O4191" i="6"/>
  <c r="O4190" i="6"/>
  <c r="O4189" i="6"/>
  <c r="O4188" i="6"/>
  <c r="O4187" i="6"/>
  <c r="O4186" i="6"/>
  <c r="O4185" i="6"/>
  <c r="O4184" i="6"/>
  <c r="O4183" i="6"/>
  <c r="O4182" i="6"/>
  <c r="O4181" i="6"/>
  <c r="O4180" i="6"/>
  <c r="O4179" i="6"/>
  <c r="O4178" i="6"/>
  <c r="O4177" i="6"/>
  <c r="O4176" i="6"/>
  <c r="O4175" i="6"/>
  <c r="O4174" i="6"/>
  <c r="O4173" i="6"/>
  <c r="O4172" i="6"/>
  <c r="O4171" i="6"/>
  <c r="O4170" i="6"/>
  <c r="O4169" i="6"/>
  <c r="O4168" i="6"/>
  <c r="O4167" i="6"/>
  <c r="O4166" i="6"/>
  <c r="O4165" i="6"/>
  <c r="O4164" i="6"/>
  <c r="O4163" i="6"/>
  <c r="O4162" i="6"/>
  <c r="O4161" i="6"/>
  <c r="O4160" i="6"/>
  <c r="O4159" i="6"/>
  <c r="O4158" i="6"/>
  <c r="O4157" i="6"/>
  <c r="O4156" i="6"/>
  <c r="O4155" i="6"/>
  <c r="O4154" i="6"/>
  <c r="O4153" i="6"/>
  <c r="O4152" i="6"/>
  <c r="O4151" i="6"/>
  <c r="O4150" i="6"/>
  <c r="O4149" i="6"/>
  <c r="O4148" i="6"/>
  <c r="O4147" i="6"/>
  <c r="O4146" i="6"/>
  <c r="O4145" i="6"/>
  <c r="O4144" i="6"/>
  <c r="O4143" i="6"/>
  <c r="O4142" i="6"/>
  <c r="O4141" i="6"/>
  <c r="O4140" i="6"/>
  <c r="O4139" i="6"/>
  <c r="O4138" i="6"/>
  <c r="O4137" i="6"/>
  <c r="O4136" i="6"/>
  <c r="O4135" i="6"/>
  <c r="O4134" i="6"/>
  <c r="O4133" i="6"/>
  <c r="O4132" i="6"/>
  <c r="O4131" i="6"/>
  <c r="O4130" i="6"/>
  <c r="O4129" i="6"/>
  <c r="O4128" i="6"/>
  <c r="O4127" i="6"/>
  <c r="O4126" i="6"/>
  <c r="O4125" i="6"/>
  <c r="O4124" i="6"/>
  <c r="O4123" i="6"/>
  <c r="O4122" i="6"/>
  <c r="O4121" i="6"/>
  <c r="O4120" i="6"/>
  <c r="O4119" i="6"/>
  <c r="O4118" i="6"/>
  <c r="O4117" i="6"/>
  <c r="O4116" i="6"/>
  <c r="O4115" i="6"/>
  <c r="O4114" i="6"/>
  <c r="O4113" i="6"/>
  <c r="O4112" i="6"/>
  <c r="O4111" i="6"/>
  <c r="O4110" i="6"/>
  <c r="O4109" i="6"/>
  <c r="O4108" i="6"/>
  <c r="O4107" i="6"/>
  <c r="O4106" i="6"/>
  <c r="O4105" i="6"/>
  <c r="O4104" i="6"/>
  <c r="O4103" i="6"/>
  <c r="O4102" i="6"/>
  <c r="O4101" i="6"/>
  <c r="O4100" i="6"/>
  <c r="O4099" i="6"/>
  <c r="O4098" i="6"/>
  <c r="O4097" i="6"/>
  <c r="O4096" i="6"/>
  <c r="O4095" i="6"/>
  <c r="O4094" i="6"/>
  <c r="O4093" i="6"/>
  <c r="O4092" i="6"/>
  <c r="O4091" i="6"/>
  <c r="O4090" i="6"/>
  <c r="O4089" i="6"/>
  <c r="O4088" i="6"/>
  <c r="O4087" i="6"/>
  <c r="O4086" i="6"/>
  <c r="O4085" i="6"/>
  <c r="O4084" i="6"/>
  <c r="O4083" i="6"/>
  <c r="O4082" i="6"/>
  <c r="O4081" i="6"/>
  <c r="O4080" i="6"/>
  <c r="O4079" i="6"/>
  <c r="O4078" i="6"/>
  <c r="O4077" i="6"/>
  <c r="O4076" i="6"/>
  <c r="O4075" i="6"/>
  <c r="O4074" i="6"/>
  <c r="O4073" i="6"/>
  <c r="O4072" i="6"/>
  <c r="O4071" i="6"/>
  <c r="O4070" i="6"/>
  <c r="O4069" i="6"/>
  <c r="O4068" i="6"/>
  <c r="O4067" i="6"/>
  <c r="O4066" i="6"/>
  <c r="O4065" i="6"/>
  <c r="O4064" i="6"/>
  <c r="O4063" i="6"/>
  <c r="O4062" i="6"/>
  <c r="O4061" i="6"/>
  <c r="O4060" i="6"/>
  <c r="O4059" i="6"/>
  <c r="O4058" i="6"/>
  <c r="O4057" i="6"/>
  <c r="O4056" i="6"/>
  <c r="O4055" i="6"/>
  <c r="O4054" i="6"/>
  <c r="O4053" i="6"/>
  <c r="O4052" i="6"/>
  <c r="O4051" i="6"/>
  <c r="O4050" i="6"/>
  <c r="O4049" i="6"/>
  <c r="O4048" i="6"/>
  <c r="O4047" i="6"/>
  <c r="O4046" i="6"/>
  <c r="O4045" i="6"/>
  <c r="O4044" i="6"/>
  <c r="O4043" i="6"/>
  <c r="O4042" i="6"/>
  <c r="O4041" i="6"/>
  <c r="O4040" i="6"/>
  <c r="O4039" i="6"/>
  <c r="O4038" i="6"/>
  <c r="O4037" i="6"/>
  <c r="O4036" i="6"/>
  <c r="O4035" i="6"/>
  <c r="O4034" i="6"/>
  <c r="O4033" i="6"/>
  <c r="O4032" i="6"/>
  <c r="O4031" i="6"/>
  <c r="O4030" i="6"/>
  <c r="O4029" i="6"/>
  <c r="O4028" i="6"/>
  <c r="O4027" i="6"/>
  <c r="O4026" i="6"/>
  <c r="O4025" i="6"/>
  <c r="O4024" i="6"/>
  <c r="O4023" i="6"/>
  <c r="O4022" i="6"/>
  <c r="O4021" i="6"/>
  <c r="O4020" i="6"/>
  <c r="O4019" i="6"/>
  <c r="O4018" i="6"/>
  <c r="O4017" i="6"/>
  <c r="O4016" i="6"/>
  <c r="O4015" i="6"/>
  <c r="O4014" i="6"/>
  <c r="O4013" i="6"/>
  <c r="O4012" i="6"/>
  <c r="O4011" i="6"/>
  <c r="O4010" i="6"/>
  <c r="O4009" i="6"/>
  <c r="O4008" i="6"/>
  <c r="O4007" i="6"/>
  <c r="O4006" i="6"/>
  <c r="O4005" i="6"/>
  <c r="O4004" i="6"/>
  <c r="O4003" i="6"/>
  <c r="O4002" i="6"/>
  <c r="O4001" i="6"/>
  <c r="O4000" i="6"/>
  <c r="O3999" i="6"/>
  <c r="O3998" i="6"/>
  <c r="O3997" i="6"/>
  <c r="O3996" i="6"/>
  <c r="O3995" i="6"/>
  <c r="O3994" i="6"/>
  <c r="O3993" i="6"/>
  <c r="O3992" i="6"/>
  <c r="O3991" i="6"/>
  <c r="O3990" i="6"/>
  <c r="O3989" i="6"/>
  <c r="O3988" i="6"/>
  <c r="O3987" i="6"/>
  <c r="O3986" i="6"/>
  <c r="O3985" i="6"/>
  <c r="O3984" i="6"/>
  <c r="O3983" i="6"/>
  <c r="O3982" i="6"/>
  <c r="O3981" i="6"/>
  <c r="O3980" i="6"/>
  <c r="O3979" i="6"/>
  <c r="O3978" i="6"/>
  <c r="O3977" i="6"/>
  <c r="O3976" i="6"/>
  <c r="O3975" i="6"/>
  <c r="O3974" i="6"/>
  <c r="O3973" i="6"/>
  <c r="O3972" i="6"/>
  <c r="O3971" i="6"/>
  <c r="O3970" i="6"/>
  <c r="O3969" i="6"/>
  <c r="O3968" i="6"/>
  <c r="O3967" i="6"/>
  <c r="O3966" i="6"/>
  <c r="O3965" i="6"/>
  <c r="O3964" i="6"/>
  <c r="O3963" i="6"/>
  <c r="O3962" i="6"/>
  <c r="O3961" i="6"/>
  <c r="O3960" i="6"/>
  <c r="O3959" i="6"/>
  <c r="O3958" i="6"/>
  <c r="O3957" i="6"/>
  <c r="O3956" i="6"/>
  <c r="O3955" i="6"/>
  <c r="O3954" i="6"/>
  <c r="O3953" i="6"/>
  <c r="O3952" i="6"/>
  <c r="O3951" i="6"/>
  <c r="O3950" i="6"/>
  <c r="O3949" i="6"/>
  <c r="O3948" i="6"/>
  <c r="O3947" i="6"/>
  <c r="O3946" i="6"/>
  <c r="O3945" i="6"/>
  <c r="O3944" i="6"/>
  <c r="O3943" i="6"/>
  <c r="O3942" i="6"/>
  <c r="O3941" i="6"/>
  <c r="O3940" i="6"/>
  <c r="O3939" i="6"/>
  <c r="O3938" i="6"/>
  <c r="O3937" i="6"/>
  <c r="O3936" i="6"/>
  <c r="O3935" i="6"/>
  <c r="O3934" i="6"/>
  <c r="O3933" i="6"/>
  <c r="O3932" i="6"/>
  <c r="O3931" i="6"/>
  <c r="O3930" i="6"/>
  <c r="O3929" i="6"/>
  <c r="O3928" i="6"/>
  <c r="O3927" i="6"/>
  <c r="O3926" i="6"/>
  <c r="O3925" i="6"/>
  <c r="O3924" i="6"/>
  <c r="O3923" i="6"/>
  <c r="O3922" i="6"/>
  <c r="O3921" i="6"/>
  <c r="O3920" i="6"/>
  <c r="O3919" i="6"/>
  <c r="O3918" i="6"/>
  <c r="O3917" i="6"/>
  <c r="O3916" i="6"/>
  <c r="O3915" i="6"/>
  <c r="O3914" i="6"/>
  <c r="O3913" i="6"/>
  <c r="O3912" i="6"/>
  <c r="O3911" i="6"/>
  <c r="O3910" i="6"/>
  <c r="O3909" i="6"/>
  <c r="O3908" i="6"/>
  <c r="O3907" i="6"/>
  <c r="O3906" i="6"/>
  <c r="O3905" i="6"/>
  <c r="O3904" i="6"/>
  <c r="O3903" i="6"/>
  <c r="O3902" i="6"/>
  <c r="O3901" i="6"/>
  <c r="O3900" i="6"/>
  <c r="O3899" i="6"/>
  <c r="O3898" i="6"/>
  <c r="O3897" i="6"/>
  <c r="O3896" i="6"/>
  <c r="O3895" i="6"/>
  <c r="O3894" i="6"/>
  <c r="O3893" i="6"/>
  <c r="O3892" i="6"/>
  <c r="O3891" i="6"/>
  <c r="O3890" i="6"/>
  <c r="O3889" i="6"/>
  <c r="O3888" i="6"/>
  <c r="O3887" i="6"/>
  <c r="O3886" i="6"/>
  <c r="O3885" i="6"/>
  <c r="O3884" i="6"/>
  <c r="O3883" i="6"/>
  <c r="O3882" i="6"/>
  <c r="O3881" i="6"/>
  <c r="O3880" i="6"/>
  <c r="O3879" i="6"/>
  <c r="O3878" i="6"/>
  <c r="O3877" i="6"/>
  <c r="O3876" i="6"/>
  <c r="O3875" i="6"/>
  <c r="O3874" i="6"/>
  <c r="O3873" i="6"/>
  <c r="O3872" i="6"/>
  <c r="O3871" i="6"/>
  <c r="O3870" i="6"/>
  <c r="O3869" i="6"/>
  <c r="O3868" i="6"/>
  <c r="O3867" i="6"/>
  <c r="O3866" i="6"/>
  <c r="O3865" i="6"/>
  <c r="O3864" i="6"/>
  <c r="O3863" i="6"/>
  <c r="O3862" i="6"/>
  <c r="O3861" i="6"/>
  <c r="O3860" i="6"/>
  <c r="O3859" i="6"/>
  <c r="O3858" i="6"/>
  <c r="O3857" i="6"/>
  <c r="O3856" i="6"/>
  <c r="O3855" i="6"/>
  <c r="O3854" i="6"/>
  <c r="O3853" i="6"/>
  <c r="O3852" i="6"/>
  <c r="O3851" i="6"/>
  <c r="O3850" i="6"/>
  <c r="O3849" i="6"/>
  <c r="O3848" i="6"/>
  <c r="O3847" i="6"/>
  <c r="O3846" i="6"/>
  <c r="O3845" i="6"/>
  <c r="O3844" i="6"/>
  <c r="O3843" i="6"/>
  <c r="O3842" i="6"/>
  <c r="O3841" i="6"/>
  <c r="O3840" i="6"/>
  <c r="O3839" i="6"/>
  <c r="O3838" i="6"/>
  <c r="O3837" i="6"/>
  <c r="O3836" i="6"/>
  <c r="O3835" i="6"/>
  <c r="O3834" i="6"/>
  <c r="O3833" i="6"/>
  <c r="O3832" i="6"/>
  <c r="O3831" i="6"/>
  <c r="O3830" i="6"/>
  <c r="O3829" i="6"/>
  <c r="O3828" i="6"/>
  <c r="O3827" i="6"/>
  <c r="O3826" i="6"/>
  <c r="O3825" i="6"/>
  <c r="O3824" i="6"/>
  <c r="O3823" i="6"/>
  <c r="O3822" i="6"/>
  <c r="O3821" i="6"/>
  <c r="O3820" i="6"/>
  <c r="O3819" i="6"/>
  <c r="O3818" i="6"/>
  <c r="O3817" i="6"/>
  <c r="O3816" i="6"/>
  <c r="O3815" i="6"/>
  <c r="O3814" i="6"/>
  <c r="O3813" i="6"/>
  <c r="O3812" i="6"/>
  <c r="O3811" i="6"/>
  <c r="O3810" i="6"/>
  <c r="O3809" i="6"/>
  <c r="O3808" i="6"/>
  <c r="O3807" i="6"/>
  <c r="O3806" i="6"/>
  <c r="O3805" i="6"/>
  <c r="O3804" i="6"/>
  <c r="O3803" i="6"/>
  <c r="O3802" i="6"/>
  <c r="O3801" i="6"/>
  <c r="O3800" i="6"/>
  <c r="O3799" i="6"/>
  <c r="O3798" i="6"/>
  <c r="O3797" i="6"/>
  <c r="O3796" i="6"/>
  <c r="O3795" i="6"/>
  <c r="O3794" i="6"/>
  <c r="O3793" i="6"/>
  <c r="O3792" i="6"/>
  <c r="O3791" i="6"/>
  <c r="O3790" i="6"/>
  <c r="O3789" i="6"/>
  <c r="O3788" i="6"/>
  <c r="O3787" i="6"/>
  <c r="O3786" i="6"/>
  <c r="O3785" i="6"/>
  <c r="O3784" i="6"/>
  <c r="O3783" i="6"/>
  <c r="O3782" i="6"/>
  <c r="O3781" i="6"/>
  <c r="O3780" i="6"/>
  <c r="O3779" i="6"/>
  <c r="O3778" i="6"/>
  <c r="O3777" i="6"/>
  <c r="O3776" i="6"/>
  <c r="O3775" i="6"/>
  <c r="O3774" i="6"/>
  <c r="O3773" i="6"/>
  <c r="O3772" i="6"/>
  <c r="O3771" i="6"/>
  <c r="O3770" i="6"/>
  <c r="O3769" i="6"/>
  <c r="O3768" i="6"/>
  <c r="O3767" i="6"/>
  <c r="O3766" i="6"/>
  <c r="O3765" i="6"/>
  <c r="O3764" i="6"/>
  <c r="O3763" i="6"/>
  <c r="O3762" i="6"/>
  <c r="O3761" i="6"/>
  <c r="O3760" i="6"/>
  <c r="O3759" i="6"/>
  <c r="O3758" i="6"/>
  <c r="O3757" i="6"/>
  <c r="O3756" i="6"/>
  <c r="O3755" i="6"/>
  <c r="O3754" i="6"/>
  <c r="O3753" i="6"/>
  <c r="O3752" i="6"/>
  <c r="O3751" i="6"/>
  <c r="O3750" i="6"/>
  <c r="O3749" i="6"/>
  <c r="O3748" i="6"/>
  <c r="O3747" i="6"/>
  <c r="O3746" i="6"/>
  <c r="O3745" i="6"/>
  <c r="O3744" i="6"/>
  <c r="O3743" i="6"/>
  <c r="O3742" i="6"/>
  <c r="O3741" i="6"/>
  <c r="O3740" i="6"/>
  <c r="O3739" i="6"/>
  <c r="O3738" i="6"/>
  <c r="O3737" i="6"/>
  <c r="O3736" i="6"/>
  <c r="O3735" i="6"/>
  <c r="O3734" i="6"/>
  <c r="O3733" i="6"/>
  <c r="O3732" i="6"/>
  <c r="O3731" i="6"/>
  <c r="O3730" i="6"/>
  <c r="O3729" i="6"/>
  <c r="O3728" i="6"/>
  <c r="O3727" i="6"/>
  <c r="O3726" i="6"/>
  <c r="O3725" i="6"/>
  <c r="O3724" i="6"/>
  <c r="O3723" i="6"/>
  <c r="O3722" i="6"/>
  <c r="O3721" i="6"/>
  <c r="O3720" i="6"/>
  <c r="O3719" i="6"/>
  <c r="O3718" i="6"/>
  <c r="O3717" i="6"/>
  <c r="O3716" i="6"/>
  <c r="O3715" i="6"/>
  <c r="O3714" i="6"/>
  <c r="O3713" i="6"/>
  <c r="O3712" i="6"/>
  <c r="O3711" i="6"/>
  <c r="O3710" i="6"/>
  <c r="O3709" i="6"/>
  <c r="O3708" i="6"/>
  <c r="O3707" i="6"/>
  <c r="O3706" i="6"/>
  <c r="O3705" i="6"/>
  <c r="O3704" i="6"/>
  <c r="O3703" i="6"/>
  <c r="O3702" i="6"/>
  <c r="O3701" i="6"/>
  <c r="O3700" i="6"/>
  <c r="O3699" i="6"/>
  <c r="O3698" i="6"/>
  <c r="O3697" i="6"/>
  <c r="O3696" i="6"/>
  <c r="O3695" i="6"/>
  <c r="O3694" i="6"/>
  <c r="O3693" i="6"/>
  <c r="O3692" i="6"/>
  <c r="O3691" i="6"/>
  <c r="O3690" i="6"/>
  <c r="O3689" i="6"/>
  <c r="O3688" i="6"/>
  <c r="O3687" i="6"/>
  <c r="O3686" i="6"/>
  <c r="O3685" i="6"/>
  <c r="O3684" i="6"/>
  <c r="O3683" i="6"/>
  <c r="O3682" i="6"/>
  <c r="O3681" i="6"/>
  <c r="O3680" i="6"/>
  <c r="O3679" i="6"/>
  <c r="O3678" i="6"/>
  <c r="O3677" i="6"/>
  <c r="O3676" i="6"/>
  <c r="O3675" i="6"/>
  <c r="O3674" i="6"/>
  <c r="O3673" i="6"/>
  <c r="O3672" i="6"/>
  <c r="O3671" i="6"/>
  <c r="O3670" i="6"/>
  <c r="O3669" i="6"/>
  <c r="O3668" i="6"/>
  <c r="O3667" i="6"/>
  <c r="O3666" i="6"/>
  <c r="O3665" i="6"/>
  <c r="O3664" i="6"/>
  <c r="O3663" i="6"/>
  <c r="O3662" i="6"/>
  <c r="O3661" i="6"/>
  <c r="O3660" i="6"/>
  <c r="O3659" i="6"/>
  <c r="O3658" i="6"/>
  <c r="O3657" i="6"/>
  <c r="O3656" i="6"/>
  <c r="O3655" i="6"/>
  <c r="O3654" i="6"/>
  <c r="O3653" i="6"/>
  <c r="O3652" i="6"/>
  <c r="O3651" i="6"/>
  <c r="O3650" i="6"/>
  <c r="O3649" i="6"/>
  <c r="O3648" i="6"/>
  <c r="O3647" i="6"/>
  <c r="O3646" i="6"/>
  <c r="O3645" i="6"/>
  <c r="O3644" i="6"/>
  <c r="O3643" i="6"/>
  <c r="O3642" i="6"/>
  <c r="O3641" i="6"/>
  <c r="O3640" i="6"/>
  <c r="O3639" i="6"/>
  <c r="O3638" i="6"/>
  <c r="O3637" i="6"/>
  <c r="O3636" i="6"/>
  <c r="O3635" i="6"/>
  <c r="O3634" i="6"/>
  <c r="O3633" i="6"/>
  <c r="O3632" i="6"/>
  <c r="O3631" i="6"/>
  <c r="O3630" i="6"/>
  <c r="O3629" i="6"/>
  <c r="O3628" i="6"/>
  <c r="O3627" i="6"/>
  <c r="O3626" i="6"/>
  <c r="O3625" i="6"/>
  <c r="O3624" i="6"/>
  <c r="O3623" i="6"/>
  <c r="O3622" i="6"/>
  <c r="O3621" i="6"/>
  <c r="O3620" i="6"/>
  <c r="O3619" i="6"/>
  <c r="O3618" i="6"/>
  <c r="O3617" i="6"/>
  <c r="O3616" i="6"/>
  <c r="O3615" i="6"/>
  <c r="O3614" i="6"/>
  <c r="O3613" i="6"/>
  <c r="O3612" i="6"/>
  <c r="O3611" i="6"/>
  <c r="O3610" i="6"/>
  <c r="O3609" i="6"/>
  <c r="O3608" i="6"/>
  <c r="O3607" i="6"/>
  <c r="O3606" i="6"/>
  <c r="O3605" i="6"/>
  <c r="O3604" i="6"/>
  <c r="O3603" i="6"/>
  <c r="O3602" i="6"/>
  <c r="O3601" i="6"/>
  <c r="O3600" i="6"/>
  <c r="O3599" i="6"/>
  <c r="O3598" i="6"/>
  <c r="O3597" i="6"/>
  <c r="O3596" i="6"/>
  <c r="O3595" i="6"/>
  <c r="O3594" i="6"/>
  <c r="O3593" i="6"/>
  <c r="O3592" i="6"/>
  <c r="O3591" i="6"/>
  <c r="O3590" i="6"/>
  <c r="O3589" i="6"/>
  <c r="O3588" i="6"/>
  <c r="O3587" i="6"/>
  <c r="O3586" i="6"/>
  <c r="O3585" i="6"/>
  <c r="O3584" i="6"/>
  <c r="O3583" i="6"/>
  <c r="O3582" i="6"/>
  <c r="O3581" i="6"/>
  <c r="O3580" i="6"/>
  <c r="O3579" i="6"/>
  <c r="O3578" i="6"/>
  <c r="O3577" i="6"/>
  <c r="O3576" i="6"/>
  <c r="O3575" i="6"/>
  <c r="O3574" i="6"/>
  <c r="O3573" i="6"/>
  <c r="O3572" i="6"/>
  <c r="O3571" i="6"/>
  <c r="O3570" i="6"/>
  <c r="O3569" i="6"/>
  <c r="O3568" i="6"/>
  <c r="O3567" i="6"/>
  <c r="O3566" i="6"/>
  <c r="O3565" i="6"/>
  <c r="O3564" i="6"/>
  <c r="O3563" i="6"/>
  <c r="O3562" i="6"/>
  <c r="O3561" i="6"/>
  <c r="O3560" i="6"/>
  <c r="O3559" i="6"/>
  <c r="O3558" i="6"/>
  <c r="O3557" i="6"/>
  <c r="O3556" i="6"/>
  <c r="O3555" i="6"/>
  <c r="O3554" i="6"/>
  <c r="O3553" i="6"/>
  <c r="O3552" i="6"/>
  <c r="O3551" i="6"/>
  <c r="O3550" i="6"/>
  <c r="O3549" i="6"/>
  <c r="O3548" i="6"/>
  <c r="O3547" i="6"/>
  <c r="O3546" i="6"/>
  <c r="O3545" i="6"/>
  <c r="O3544" i="6"/>
  <c r="O3543" i="6"/>
  <c r="O3542" i="6"/>
  <c r="O3541" i="6"/>
  <c r="O3540" i="6"/>
  <c r="O3539" i="6"/>
  <c r="O3538" i="6"/>
  <c r="O3537" i="6"/>
  <c r="O3536" i="6"/>
  <c r="O3535" i="6"/>
  <c r="O3534" i="6"/>
  <c r="O3533" i="6"/>
  <c r="O3532" i="6"/>
  <c r="O3531" i="6"/>
  <c r="O3530" i="6"/>
  <c r="O3529" i="6"/>
  <c r="O3528" i="6"/>
  <c r="O3527" i="6"/>
  <c r="O3526" i="6"/>
  <c r="O3525" i="6"/>
  <c r="O3524" i="6"/>
  <c r="O3523" i="6"/>
  <c r="O3522" i="6"/>
  <c r="O3521" i="6"/>
  <c r="O3520" i="6"/>
  <c r="O3519" i="6"/>
  <c r="O3518" i="6"/>
  <c r="O3517" i="6"/>
  <c r="O3516" i="6"/>
  <c r="O3515" i="6"/>
  <c r="O3514" i="6"/>
  <c r="O3513" i="6"/>
  <c r="O3512" i="6"/>
  <c r="O3511" i="6"/>
  <c r="O3510" i="6"/>
  <c r="O3509" i="6"/>
  <c r="O3508" i="6"/>
  <c r="O3507" i="6"/>
  <c r="O3506" i="6"/>
  <c r="O3505" i="6"/>
  <c r="O3504" i="6"/>
  <c r="O3503" i="6"/>
  <c r="O3502" i="6"/>
  <c r="O3501" i="6"/>
  <c r="O3500" i="6"/>
  <c r="O3499" i="6"/>
  <c r="O3498" i="6"/>
  <c r="O3497" i="6"/>
  <c r="O3496" i="6"/>
  <c r="O3495" i="6"/>
  <c r="O3494" i="6"/>
  <c r="O3493" i="6"/>
  <c r="O3492" i="6"/>
  <c r="O3491" i="6"/>
  <c r="O3490" i="6"/>
  <c r="O3489" i="6"/>
  <c r="O3488" i="6"/>
  <c r="O3487" i="6"/>
  <c r="O3486" i="6"/>
  <c r="O3485" i="6"/>
  <c r="O3484" i="6"/>
  <c r="O3483" i="6"/>
  <c r="O3482" i="6"/>
  <c r="O3481" i="6"/>
  <c r="O3480" i="6"/>
  <c r="O3479" i="6"/>
  <c r="O3478" i="6"/>
  <c r="O3477" i="6"/>
  <c r="O3476" i="6"/>
  <c r="O3475" i="6"/>
  <c r="O3474" i="6"/>
  <c r="O3473" i="6"/>
  <c r="O3472" i="6"/>
  <c r="O3471" i="6"/>
  <c r="O3470" i="6"/>
  <c r="O3469" i="6"/>
  <c r="O3468" i="6"/>
  <c r="O3467" i="6"/>
  <c r="O3466" i="6"/>
  <c r="O3465" i="6"/>
  <c r="O3464" i="6"/>
  <c r="O3463" i="6"/>
  <c r="O3462" i="6"/>
  <c r="O3461" i="6"/>
  <c r="O3460" i="6"/>
  <c r="O3459" i="6"/>
  <c r="O3458" i="6"/>
  <c r="O3457" i="6"/>
  <c r="O3456" i="6"/>
  <c r="O3455" i="6"/>
  <c r="O3454" i="6"/>
  <c r="O3453" i="6"/>
  <c r="O3452" i="6"/>
  <c r="O3451" i="6"/>
  <c r="O3450" i="6"/>
  <c r="O3449" i="6"/>
  <c r="O3448" i="6"/>
  <c r="O3447" i="6"/>
  <c r="O3446" i="6"/>
  <c r="O3445" i="6"/>
  <c r="O3444" i="6"/>
  <c r="O3443" i="6"/>
  <c r="O3442" i="6"/>
  <c r="O3441" i="6"/>
  <c r="O3440" i="6"/>
  <c r="O3439" i="6"/>
  <c r="O3438" i="6"/>
  <c r="O3437" i="6"/>
  <c r="O3436" i="6"/>
  <c r="O3435" i="6"/>
  <c r="O3434" i="6"/>
  <c r="O3433" i="6"/>
  <c r="O3432" i="6"/>
  <c r="O3431" i="6"/>
  <c r="O3430" i="6"/>
  <c r="O3429" i="6"/>
  <c r="O3428" i="6"/>
  <c r="O3427" i="6"/>
  <c r="O3426" i="6"/>
  <c r="O3425" i="6"/>
  <c r="O3424" i="6"/>
  <c r="O3423" i="6"/>
  <c r="O3422" i="6"/>
  <c r="O3421" i="6"/>
  <c r="O3420" i="6"/>
  <c r="O3419" i="6"/>
  <c r="O3418" i="6"/>
  <c r="O3417" i="6"/>
  <c r="O3416" i="6"/>
  <c r="O3415" i="6"/>
  <c r="O3414" i="6"/>
  <c r="O3413" i="6"/>
  <c r="O3412" i="6"/>
  <c r="O3411" i="6"/>
  <c r="O3410" i="6"/>
  <c r="O3409" i="6"/>
  <c r="O3408" i="6"/>
  <c r="O3407" i="6"/>
  <c r="O3406" i="6"/>
  <c r="O3405" i="6"/>
  <c r="O3404" i="6"/>
  <c r="O3403" i="6"/>
  <c r="O3402" i="6"/>
  <c r="O3401" i="6"/>
  <c r="O3400" i="6"/>
  <c r="O3399" i="6"/>
  <c r="O3398" i="6"/>
  <c r="O3397" i="6"/>
  <c r="O3396" i="6"/>
  <c r="O3395" i="6"/>
  <c r="O3394" i="6"/>
  <c r="O3393" i="6"/>
  <c r="O3392" i="6"/>
  <c r="O3391" i="6"/>
  <c r="O3390" i="6"/>
  <c r="O3389" i="6"/>
  <c r="O3388" i="6"/>
  <c r="O3387" i="6"/>
  <c r="O3386" i="6"/>
  <c r="O3385" i="6"/>
  <c r="O3384" i="6"/>
  <c r="O3383" i="6"/>
  <c r="O3382" i="6"/>
  <c r="O3381" i="6"/>
  <c r="O3380" i="6"/>
  <c r="O3379" i="6"/>
  <c r="O3378" i="6"/>
  <c r="O3377" i="6"/>
  <c r="O3376" i="6"/>
  <c r="O3375" i="6"/>
  <c r="O3374" i="6"/>
  <c r="O3373" i="6"/>
  <c r="O3372" i="6"/>
  <c r="O3371" i="6"/>
  <c r="O3370" i="6"/>
  <c r="O3369" i="6"/>
  <c r="O3368" i="6"/>
  <c r="O3367" i="6"/>
  <c r="O3366" i="6"/>
  <c r="O3365" i="6"/>
  <c r="O3364" i="6"/>
  <c r="O3363" i="6"/>
  <c r="O3362" i="6"/>
  <c r="O3361" i="6"/>
  <c r="O3360" i="6"/>
  <c r="O3359" i="6"/>
  <c r="O3358" i="6"/>
  <c r="O3357" i="6"/>
  <c r="O3356" i="6"/>
  <c r="O3355" i="6"/>
  <c r="O3354" i="6"/>
  <c r="O3353" i="6"/>
  <c r="O3352" i="6"/>
  <c r="O3351" i="6"/>
  <c r="O3350" i="6"/>
  <c r="O3349" i="6"/>
  <c r="O3348" i="6"/>
  <c r="O3347" i="6"/>
  <c r="O3346" i="6"/>
  <c r="O3345" i="6"/>
  <c r="O3344" i="6"/>
  <c r="O3343" i="6"/>
  <c r="O3342" i="6"/>
  <c r="O3341" i="6"/>
  <c r="O3340" i="6"/>
  <c r="O3339" i="6"/>
  <c r="O3338" i="6"/>
  <c r="O3337" i="6"/>
  <c r="O3336" i="6"/>
  <c r="O3335" i="6"/>
  <c r="O3334" i="6"/>
  <c r="O3333" i="6"/>
  <c r="O3332" i="6"/>
  <c r="O3331" i="6"/>
  <c r="O3330" i="6"/>
  <c r="O3329" i="6"/>
  <c r="O3328" i="6"/>
  <c r="O3327" i="6"/>
  <c r="O3326" i="6"/>
  <c r="O3325" i="6"/>
  <c r="O3324" i="6"/>
  <c r="O3323" i="6"/>
  <c r="O3322" i="6"/>
  <c r="O3321" i="6"/>
  <c r="O3320" i="6"/>
  <c r="O3319" i="6"/>
  <c r="O3318" i="6"/>
  <c r="O3317" i="6"/>
  <c r="O3316" i="6"/>
  <c r="O3315" i="6"/>
  <c r="O3314" i="6"/>
  <c r="O3313" i="6"/>
  <c r="O3312" i="6"/>
  <c r="O3311" i="6"/>
  <c r="O3310" i="6"/>
  <c r="O3309" i="6"/>
  <c r="O3308" i="6"/>
  <c r="O3307" i="6"/>
  <c r="O3306" i="6"/>
  <c r="O3305" i="6"/>
  <c r="O3304" i="6"/>
  <c r="O3303" i="6"/>
  <c r="O3302" i="6"/>
  <c r="O3301" i="6"/>
  <c r="O3300" i="6"/>
  <c r="O3299" i="6"/>
  <c r="O3298" i="6"/>
  <c r="O3297" i="6"/>
  <c r="O3296" i="6"/>
  <c r="O3295" i="6"/>
  <c r="O3294" i="6"/>
  <c r="O3293" i="6"/>
  <c r="O3292" i="6"/>
  <c r="O3291" i="6"/>
  <c r="O3290" i="6"/>
  <c r="O3289" i="6"/>
  <c r="O3288" i="6"/>
  <c r="O3287" i="6"/>
  <c r="O3286" i="6"/>
  <c r="O3285" i="6"/>
  <c r="O3284" i="6"/>
  <c r="O3283" i="6"/>
  <c r="O3282" i="6"/>
  <c r="O3281" i="6"/>
  <c r="O3280" i="6"/>
  <c r="O3279" i="6"/>
  <c r="O3278" i="6"/>
  <c r="O3277" i="6"/>
  <c r="O3276" i="6"/>
  <c r="O3275" i="6"/>
  <c r="O3274" i="6"/>
  <c r="O3273" i="6"/>
  <c r="O3272" i="6"/>
  <c r="O3271" i="6"/>
  <c r="O3270" i="6"/>
  <c r="O3269" i="6"/>
  <c r="O3268" i="6"/>
  <c r="O3267" i="6"/>
  <c r="O3266" i="6"/>
  <c r="O3265" i="6"/>
  <c r="O3264" i="6"/>
  <c r="O3263" i="6"/>
  <c r="O3262" i="6"/>
  <c r="O3261" i="6"/>
  <c r="O3260" i="6"/>
  <c r="O3259" i="6"/>
  <c r="O3258" i="6"/>
  <c r="O3257" i="6"/>
  <c r="O3256" i="6"/>
  <c r="O3255" i="6"/>
  <c r="O3254" i="6"/>
  <c r="O3253" i="6"/>
  <c r="O3252" i="6"/>
  <c r="O3251" i="6"/>
  <c r="O3250" i="6"/>
  <c r="O3249" i="6"/>
  <c r="O3248" i="6"/>
  <c r="O3247" i="6"/>
  <c r="O3246" i="6"/>
  <c r="O3245" i="6"/>
  <c r="O3244" i="6"/>
  <c r="O3243" i="6"/>
  <c r="O3242" i="6"/>
  <c r="O3241" i="6"/>
  <c r="O3240" i="6"/>
  <c r="O3239" i="6"/>
  <c r="O3238" i="6"/>
  <c r="O3237" i="6"/>
  <c r="O3236" i="6"/>
  <c r="O3235" i="6"/>
  <c r="O3234" i="6"/>
  <c r="O3233" i="6"/>
  <c r="O3232" i="6"/>
  <c r="O3231" i="6"/>
  <c r="O3230" i="6"/>
  <c r="O3229" i="6"/>
  <c r="O3228" i="6"/>
  <c r="O3227" i="6"/>
  <c r="O3226" i="6"/>
  <c r="O3225" i="6"/>
  <c r="O3224" i="6"/>
  <c r="O3223" i="6"/>
  <c r="O3222" i="6"/>
  <c r="O3221" i="6"/>
  <c r="O3220" i="6"/>
  <c r="O3219" i="6"/>
  <c r="O3218" i="6"/>
  <c r="O3217" i="6"/>
  <c r="O3216" i="6"/>
  <c r="O3215" i="6"/>
  <c r="O3214" i="6"/>
  <c r="O3213" i="6"/>
  <c r="O3212" i="6"/>
  <c r="O3211" i="6"/>
  <c r="O3210" i="6"/>
  <c r="O3209" i="6"/>
  <c r="O3208" i="6"/>
  <c r="O3207" i="6"/>
  <c r="O3206" i="6"/>
  <c r="O3205" i="6"/>
  <c r="O3204" i="6"/>
  <c r="O3203" i="6"/>
  <c r="O3202" i="6"/>
  <c r="O3201" i="6"/>
  <c r="O3200" i="6"/>
  <c r="O3199" i="6"/>
  <c r="O3198" i="6"/>
  <c r="O3197" i="6"/>
  <c r="O3196" i="6"/>
  <c r="O3195" i="6"/>
  <c r="O3194" i="6"/>
  <c r="O3193" i="6"/>
  <c r="O3192" i="6"/>
  <c r="O3191" i="6"/>
  <c r="O3190" i="6"/>
  <c r="O3189" i="6"/>
  <c r="O3188" i="6"/>
  <c r="O3187" i="6"/>
  <c r="O3186" i="6"/>
  <c r="O3185" i="6"/>
  <c r="O3184" i="6"/>
  <c r="O3183" i="6"/>
  <c r="O3182" i="6"/>
  <c r="O3181" i="6"/>
  <c r="O3180" i="6"/>
  <c r="O3179" i="6"/>
  <c r="O3178" i="6"/>
  <c r="O3177" i="6"/>
  <c r="O3176" i="6"/>
  <c r="O3175" i="6"/>
  <c r="O3174" i="6"/>
  <c r="O3173" i="6"/>
  <c r="O3172" i="6"/>
  <c r="O3171" i="6"/>
  <c r="O3170" i="6"/>
  <c r="O3169" i="6"/>
  <c r="O3168" i="6"/>
  <c r="O3167" i="6"/>
  <c r="O3166" i="6"/>
  <c r="O3165" i="6"/>
  <c r="O3164" i="6"/>
  <c r="O3163" i="6"/>
  <c r="O3162" i="6"/>
  <c r="O3161" i="6"/>
  <c r="O3160" i="6"/>
  <c r="O3159" i="6"/>
  <c r="O3158" i="6"/>
  <c r="O3157" i="6"/>
  <c r="O3156" i="6"/>
  <c r="O3155" i="6"/>
  <c r="O3154" i="6"/>
  <c r="O3153" i="6"/>
  <c r="O3152" i="6"/>
  <c r="O3151" i="6"/>
  <c r="O3150" i="6"/>
  <c r="O3149" i="6"/>
  <c r="O3148" i="6"/>
  <c r="O3147" i="6"/>
  <c r="O3146" i="6"/>
  <c r="O3145" i="6"/>
  <c r="O3144" i="6"/>
  <c r="O3143" i="6"/>
  <c r="O3142" i="6"/>
  <c r="O3141" i="6"/>
  <c r="O3140" i="6"/>
  <c r="O3139" i="6"/>
  <c r="O3138" i="6"/>
  <c r="O3137" i="6"/>
  <c r="O3136" i="6"/>
  <c r="O3135" i="6"/>
  <c r="O3134" i="6"/>
  <c r="O3133" i="6"/>
  <c r="O3132" i="6"/>
  <c r="O3131" i="6"/>
  <c r="O3130" i="6"/>
  <c r="O3129" i="6"/>
  <c r="O3128" i="6"/>
  <c r="O3127" i="6"/>
  <c r="O3126" i="6"/>
  <c r="O3125" i="6"/>
  <c r="O3124" i="6"/>
  <c r="O3123" i="6"/>
  <c r="O3122" i="6"/>
  <c r="O3121" i="6"/>
  <c r="O3120" i="6"/>
  <c r="O3119" i="6"/>
  <c r="O3118" i="6"/>
  <c r="O3117" i="6"/>
  <c r="O3116" i="6"/>
  <c r="O3115" i="6"/>
  <c r="O3114" i="6"/>
  <c r="O3113" i="6"/>
  <c r="O3112" i="6"/>
  <c r="O3111" i="6"/>
  <c r="O3110" i="6"/>
  <c r="O3109" i="6"/>
  <c r="O3108" i="6"/>
  <c r="O3107" i="6"/>
  <c r="O3106" i="6"/>
  <c r="O3105" i="6"/>
  <c r="O3104" i="6"/>
  <c r="O3103" i="6"/>
  <c r="O3102" i="6"/>
  <c r="O3101" i="6"/>
  <c r="O3100" i="6"/>
  <c r="O3099" i="6"/>
  <c r="O3098" i="6"/>
  <c r="O3097" i="6"/>
  <c r="O3096" i="6"/>
  <c r="O3095" i="6"/>
  <c r="O3094" i="6"/>
  <c r="O3093" i="6"/>
  <c r="O3092" i="6"/>
  <c r="O3091" i="6"/>
  <c r="O3090" i="6"/>
  <c r="O3089" i="6"/>
  <c r="O3088" i="6"/>
  <c r="O3087" i="6"/>
  <c r="O3086" i="6"/>
  <c r="O3085" i="6"/>
  <c r="O3084" i="6"/>
  <c r="O3083" i="6"/>
  <c r="O3082" i="6"/>
  <c r="O3081" i="6"/>
  <c r="O3080" i="6"/>
  <c r="O3079" i="6"/>
  <c r="O3078" i="6"/>
  <c r="O3077" i="6"/>
  <c r="O3076" i="6"/>
  <c r="O3075" i="6"/>
  <c r="O3074" i="6"/>
  <c r="O3073" i="6"/>
  <c r="O3072" i="6"/>
  <c r="O3071" i="6"/>
  <c r="O3070" i="6"/>
  <c r="O3069" i="6"/>
  <c r="O3068" i="6"/>
  <c r="O3067" i="6"/>
  <c r="O3066" i="6"/>
  <c r="O3065" i="6"/>
  <c r="O3064" i="6"/>
  <c r="O3063" i="6"/>
  <c r="O3062" i="6"/>
  <c r="O3061" i="6"/>
  <c r="O3060" i="6"/>
  <c r="O3059" i="6"/>
  <c r="O3058" i="6"/>
  <c r="O3057" i="6"/>
  <c r="O3056" i="6"/>
  <c r="O3055" i="6"/>
  <c r="O3054" i="6"/>
  <c r="O3053" i="6"/>
  <c r="O3052" i="6"/>
  <c r="O3051" i="6"/>
  <c r="O3050" i="6"/>
  <c r="O3049" i="6"/>
  <c r="O3048" i="6"/>
  <c r="O3047" i="6"/>
  <c r="O3046" i="6"/>
  <c r="O3045" i="6"/>
  <c r="O3044" i="6"/>
  <c r="O3043" i="6"/>
  <c r="O3042" i="6"/>
  <c r="O3041" i="6"/>
  <c r="O3040" i="6"/>
  <c r="O3039" i="6"/>
  <c r="O3038" i="6"/>
  <c r="O3037" i="6"/>
  <c r="O3036" i="6"/>
  <c r="O3035" i="6"/>
  <c r="O3034" i="6"/>
  <c r="O3033" i="6"/>
  <c r="O3032" i="6"/>
  <c r="O3031" i="6"/>
  <c r="O3030" i="6"/>
  <c r="O3029" i="6"/>
  <c r="O3028" i="6"/>
  <c r="O3027" i="6"/>
  <c r="O3026" i="6"/>
  <c r="O3025" i="6"/>
  <c r="O3024" i="6"/>
  <c r="O3023" i="6"/>
  <c r="O3022" i="6"/>
  <c r="O3021" i="6"/>
  <c r="O3020" i="6"/>
  <c r="O3019" i="6"/>
  <c r="O3018" i="6"/>
  <c r="O3017" i="6"/>
  <c r="O3016" i="6"/>
  <c r="O3015" i="6"/>
  <c r="O3014" i="6"/>
  <c r="O3013" i="6"/>
  <c r="O3012" i="6"/>
  <c r="O3011" i="6"/>
  <c r="O3010" i="6"/>
  <c r="O3009" i="6"/>
  <c r="O3008" i="6"/>
  <c r="O3007" i="6"/>
  <c r="O3006" i="6"/>
  <c r="O3005" i="6"/>
  <c r="O3004" i="6"/>
  <c r="O3003" i="6"/>
  <c r="O3002" i="6"/>
  <c r="O3001" i="6"/>
  <c r="O3000" i="6"/>
  <c r="O2999" i="6"/>
  <c r="O2998" i="6"/>
  <c r="O2997" i="6"/>
  <c r="O2996" i="6"/>
  <c r="O2995" i="6"/>
  <c r="O2994" i="6"/>
  <c r="O2993" i="6"/>
  <c r="O2992" i="6"/>
  <c r="O2991" i="6"/>
  <c r="O2990" i="6"/>
  <c r="O2989" i="6"/>
  <c r="O2988" i="6"/>
  <c r="O2987" i="6"/>
  <c r="O2986" i="6"/>
  <c r="O2985" i="6"/>
  <c r="O2984" i="6"/>
  <c r="O2983" i="6"/>
  <c r="O2982" i="6"/>
  <c r="O2981" i="6"/>
  <c r="O2980" i="6"/>
  <c r="O2979" i="6"/>
  <c r="O2978" i="6"/>
  <c r="O2977" i="6"/>
  <c r="O2976" i="6"/>
  <c r="O2975" i="6"/>
  <c r="O2974" i="6"/>
  <c r="O2973" i="6"/>
  <c r="O2972" i="6"/>
  <c r="O2971" i="6"/>
  <c r="O2970" i="6"/>
  <c r="O2969" i="6"/>
  <c r="O2968" i="6"/>
  <c r="O2967" i="6"/>
  <c r="O2966" i="6"/>
  <c r="O2965" i="6"/>
  <c r="O2964" i="6"/>
  <c r="O2963" i="6"/>
  <c r="O2962" i="6"/>
  <c r="O2961" i="6"/>
  <c r="O2960" i="6"/>
  <c r="O2959" i="6"/>
  <c r="O2958" i="6"/>
  <c r="O2957" i="6"/>
  <c r="O2956" i="6"/>
  <c r="O2955" i="6"/>
  <c r="O2954" i="6"/>
  <c r="O2953" i="6"/>
  <c r="O2952" i="6"/>
  <c r="O2951" i="6"/>
  <c r="O2950" i="6"/>
  <c r="O2949" i="6"/>
  <c r="O2948" i="6"/>
  <c r="O2947" i="6"/>
  <c r="O2946" i="6"/>
  <c r="O2945" i="6"/>
  <c r="O2944" i="6"/>
  <c r="O2943" i="6"/>
  <c r="O2942" i="6"/>
  <c r="O2941" i="6"/>
  <c r="O2940" i="6"/>
  <c r="O2939" i="6"/>
  <c r="O2938" i="6"/>
  <c r="O2937" i="6"/>
  <c r="O2936" i="6"/>
  <c r="O2935" i="6"/>
  <c r="O2934" i="6"/>
  <c r="O2933" i="6"/>
  <c r="O2932" i="6"/>
  <c r="O2931" i="6"/>
  <c r="O2930" i="6"/>
  <c r="O2929" i="6"/>
  <c r="O2928" i="6"/>
  <c r="O2927" i="6"/>
  <c r="O2926" i="6"/>
  <c r="O2925" i="6"/>
  <c r="O2924" i="6"/>
  <c r="O2923" i="6"/>
  <c r="O2922" i="6"/>
  <c r="O2921" i="6"/>
  <c r="O2920" i="6"/>
  <c r="O2919" i="6"/>
  <c r="O2918" i="6"/>
  <c r="O2917" i="6"/>
  <c r="O2916" i="6"/>
  <c r="O2915" i="6"/>
  <c r="O2914" i="6"/>
  <c r="O2913" i="6"/>
  <c r="O2912" i="6"/>
  <c r="O2911" i="6"/>
  <c r="O2910" i="6"/>
  <c r="O2909" i="6"/>
  <c r="O2908" i="6"/>
  <c r="O2907" i="6"/>
  <c r="O2906" i="6"/>
  <c r="O2905" i="6"/>
  <c r="O2904" i="6"/>
  <c r="O2903" i="6"/>
  <c r="O2902" i="6"/>
  <c r="O2901" i="6"/>
  <c r="O2900" i="6"/>
  <c r="O2899" i="6"/>
  <c r="O2898" i="6"/>
  <c r="O2897" i="6"/>
  <c r="O2896" i="6"/>
  <c r="O2895" i="6"/>
  <c r="O2894" i="6"/>
  <c r="O2893" i="6"/>
  <c r="O2892" i="6"/>
  <c r="O2891" i="6"/>
  <c r="O2890" i="6"/>
  <c r="O2889" i="6"/>
  <c r="O2888" i="6"/>
  <c r="O2887" i="6"/>
  <c r="O2886" i="6"/>
  <c r="O2885" i="6"/>
  <c r="O2884" i="6"/>
  <c r="O2883" i="6"/>
  <c r="O2882" i="6"/>
  <c r="O2881" i="6"/>
  <c r="O2880" i="6"/>
  <c r="O2879" i="6"/>
  <c r="O2878" i="6"/>
  <c r="O2877" i="6"/>
  <c r="O2876" i="6"/>
  <c r="O2875" i="6"/>
  <c r="O2874" i="6"/>
  <c r="O2873" i="6"/>
  <c r="O2872" i="6"/>
  <c r="O2871" i="6"/>
  <c r="O2870" i="6"/>
  <c r="O2869" i="6"/>
  <c r="O2868" i="6"/>
  <c r="O2867" i="6"/>
  <c r="O2866" i="6"/>
  <c r="O2865" i="6"/>
  <c r="O2864" i="6"/>
  <c r="O2863" i="6"/>
  <c r="O2862" i="6"/>
  <c r="O2861" i="6"/>
  <c r="O2860" i="6"/>
  <c r="O2859" i="6"/>
  <c r="O2858" i="6"/>
  <c r="O2857" i="6"/>
  <c r="O2856" i="6"/>
  <c r="O2855" i="6"/>
  <c r="O2854" i="6"/>
  <c r="O2853" i="6"/>
  <c r="O2852" i="6"/>
  <c r="O2851" i="6"/>
  <c r="O2850" i="6"/>
  <c r="O2849" i="6"/>
  <c r="O2848" i="6"/>
  <c r="O2847" i="6"/>
  <c r="O2846" i="6"/>
  <c r="O2845" i="6"/>
  <c r="O2844" i="6"/>
  <c r="O2843" i="6"/>
  <c r="O2842" i="6"/>
  <c r="O2841" i="6"/>
  <c r="O2840" i="6"/>
  <c r="O2839" i="6"/>
  <c r="O2838" i="6"/>
  <c r="O2837" i="6"/>
  <c r="O2836" i="6"/>
  <c r="O2835" i="6"/>
  <c r="O2834" i="6"/>
  <c r="O2833" i="6"/>
  <c r="O2832" i="6"/>
  <c r="O2831" i="6"/>
  <c r="O2830" i="6"/>
  <c r="O2829" i="6"/>
  <c r="O2828" i="6"/>
  <c r="O2827" i="6"/>
  <c r="O2826" i="6"/>
  <c r="O2825" i="6"/>
  <c r="O2824" i="6"/>
  <c r="O2823" i="6"/>
  <c r="O2822" i="6"/>
  <c r="O2821" i="6"/>
  <c r="O2820" i="6"/>
  <c r="O2819" i="6"/>
  <c r="O2818" i="6"/>
  <c r="O2817" i="6"/>
  <c r="O2816" i="6"/>
  <c r="O2815" i="6"/>
  <c r="O2814" i="6"/>
  <c r="O2813" i="6"/>
  <c r="O2812" i="6"/>
  <c r="O2811" i="6"/>
  <c r="O2810" i="6"/>
  <c r="O2809" i="6"/>
  <c r="O2808" i="6"/>
  <c r="O2807" i="6"/>
  <c r="O2806" i="6"/>
  <c r="O2805" i="6"/>
  <c r="O2804" i="6"/>
  <c r="O2803" i="6"/>
  <c r="O2802" i="6"/>
  <c r="O2801" i="6"/>
  <c r="O2800" i="6"/>
  <c r="O2799" i="6"/>
  <c r="O2798" i="6"/>
  <c r="O2797" i="6"/>
  <c r="O2796" i="6"/>
  <c r="O2795" i="6"/>
  <c r="O2794" i="6"/>
  <c r="O2793" i="6"/>
  <c r="O2792" i="6"/>
  <c r="O2791" i="6"/>
  <c r="O2790" i="6"/>
  <c r="O2789" i="6"/>
  <c r="O2788" i="6"/>
  <c r="O2787" i="6"/>
  <c r="O2786" i="6"/>
  <c r="O2785" i="6"/>
  <c r="O2784" i="6"/>
  <c r="O2783" i="6"/>
  <c r="O2782" i="6"/>
  <c r="O2781" i="6"/>
  <c r="O2780" i="6"/>
  <c r="O2779" i="6"/>
  <c r="O2778" i="6"/>
  <c r="O2777" i="6"/>
  <c r="O2776" i="6"/>
  <c r="O2775" i="6"/>
  <c r="O2774" i="6"/>
  <c r="O2773" i="6"/>
  <c r="O2772" i="6"/>
  <c r="O2771" i="6"/>
  <c r="O2770" i="6"/>
  <c r="O2769" i="6"/>
  <c r="O2768" i="6"/>
  <c r="O2767" i="6"/>
  <c r="O2766" i="6"/>
  <c r="O2765" i="6"/>
  <c r="O2764" i="6"/>
  <c r="O2763" i="6"/>
  <c r="O2762" i="6"/>
  <c r="O2761" i="6"/>
  <c r="O2760" i="6"/>
  <c r="O2759" i="6"/>
  <c r="O2758" i="6"/>
  <c r="O2757" i="6"/>
  <c r="O2756" i="6"/>
  <c r="O2755" i="6"/>
  <c r="O2754" i="6"/>
  <c r="O2753" i="6"/>
  <c r="O2752" i="6"/>
  <c r="O2751" i="6"/>
  <c r="O2750" i="6"/>
  <c r="O2749" i="6"/>
  <c r="O2748" i="6"/>
  <c r="O2747" i="6"/>
  <c r="O2746" i="6"/>
  <c r="O2745" i="6"/>
  <c r="O2744" i="6"/>
  <c r="O2743" i="6"/>
  <c r="O2742" i="6"/>
  <c r="O2741" i="6"/>
  <c r="O2740" i="6"/>
  <c r="O2739" i="6"/>
  <c r="O2738" i="6"/>
  <c r="O2737" i="6"/>
  <c r="O2736" i="6"/>
  <c r="O2735" i="6"/>
  <c r="O2734" i="6"/>
  <c r="O2733" i="6"/>
  <c r="O2732" i="6"/>
  <c r="O2731" i="6"/>
  <c r="O2730" i="6"/>
  <c r="O2729" i="6"/>
  <c r="O2728" i="6"/>
  <c r="O2727" i="6"/>
  <c r="O2726" i="6"/>
  <c r="O2725" i="6"/>
  <c r="O2724" i="6"/>
  <c r="O2723" i="6"/>
  <c r="O2722" i="6"/>
  <c r="O2721" i="6"/>
  <c r="O2720" i="6"/>
  <c r="O2719" i="6"/>
  <c r="O2718" i="6"/>
  <c r="O2717" i="6"/>
  <c r="O2716" i="6"/>
  <c r="O2715" i="6"/>
  <c r="O2714" i="6"/>
  <c r="O2713" i="6"/>
  <c r="O2712" i="6"/>
  <c r="O2711" i="6"/>
  <c r="O2710" i="6"/>
  <c r="O2709" i="6"/>
  <c r="O2708" i="6"/>
  <c r="O2707" i="6"/>
  <c r="O2706" i="6"/>
  <c r="O2705" i="6"/>
  <c r="O2704" i="6"/>
  <c r="O2703" i="6"/>
  <c r="O2702" i="6"/>
  <c r="O2701" i="6"/>
  <c r="O2700" i="6"/>
  <c r="O2699" i="6"/>
  <c r="O2698" i="6"/>
  <c r="O2697" i="6"/>
  <c r="O2696" i="6"/>
  <c r="O2695" i="6"/>
  <c r="O2694" i="6"/>
  <c r="O2693" i="6"/>
  <c r="O2692" i="6"/>
  <c r="O2691" i="6"/>
  <c r="O2690" i="6"/>
  <c r="O2689" i="6"/>
  <c r="O2688" i="6"/>
  <c r="O2687" i="6"/>
  <c r="O2686" i="6"/>
  <c r="O2685" i="6"/>
  <c r="O2684" i="6"/>
  <c r="O2683" i="6"/>
  <c r="O2682" i="6"/>
  <c r="O2681" i="6"/>
  <c r="O2680" i="6"/>
  <c r="O2679" i="6"/>
  <c r="O2678" i="6"/>
  <c r="O2677" i="6"/>
  <c r="O2676" i="6"/>
  <c r="O2675" i="6"/>
  <c r="O2674" i="6"/>
  <c r="O2673" i="6"/>
  <c r="O2672" i="6"/>
  <c r="O2671" i="6"/>
  <c r="O2670" i="6"/>
  <c r="O2669" i="6"/>
  <c r="O2668" i="6"/>
  <c r="O2667" i="6"/>
  <c r="O2666" i="6"/>
  <c r="O2665" i="6"/>
  <c r="O2664" i="6"/>
  <c r="O2663" i="6"/>
  <c r="O2662" i="6"/>
  <c r="O2661" i="6"/>
  <c r="O2660" i="6"/>
  <c r="O2659" i="6"/>
  <c r="O2658" i="6"/>
  <c r="O2657" i="6"/>
  <c r="O2656" i="6"/>
  <c r="O2655" i="6"/>
  <c r="O2654" i="6"/>
  <c r="O2653" i="6"/>
  <c r="O2652" i="6"/>
  <c r="O2651" i="6"/>
  <c r="O2650" i="6"/>
  <c r="O2649" i="6"/>
  <c r="O2648" i="6"/>
  <c r="O2647" i="6"/>
  <c r="O2646" i="6"/>
  <c r="O2645" i="6"/>
  <c r="O2644" i="6"/>
  <c r="O2643" i="6"/>
  <c r="O2642" i="6"/>
  <c r="O2641" i="6"/>
  <c r="O2640" i="6"/>
  <c r="O2639" i="6"/>
  <c r="O2638" i="6"/>
  <c r="O2637" i="6"/>
  <c r="O2636" i="6"/>
  <c r="O2635" i="6"/>
  <c r="O2634" i="6"/>
  <c r="O2633" i="6"/>
  <c r="O2632" i="6"/>
  <c r="O2631" i="6"/>
  <c r="O2630" i="6"/>
  <c r="O2629" i="6"/>
  <c r="O2628" i="6"/>
  <c r="O2627" i="6"/>
  <c r="O2626" i="6"/>
  <c r="O2625" i="6"/>
  <c r="O2624" i="6"/>
  <c r="O2623" i="6"/>
  <c r="O2622" i="6"/>
  <c r="O2621" i="6"/>
  <c r="O2620" i="6"/>
  <c r="O2619" i="6"/>
  <c r="O2618" i="6"/>
  <c r="O2617" i="6"/>
  <c r="O2616" i="6"/>
  <c r="O2615" i="6"/>
  <c r="O2614" i="6"/>
  <c r="O2613" i="6"/>
  <c r="O2612" i="6"/>
  <c r="O2611" i="6"/>
  <c r="O2610" i="6"/>
  <c r="O2609" i="6"/>
  <c r="O2608" i="6"/>
  <c r="O2607" i="6"/>
  <c r="O2606" i="6"/>
  <c r="O2605" i="6"/>
  <c r="O2604" i="6"/>
  <c r="O2603" i="6"/>
  <c r="O2602" i="6"/>
  <c r="O2601" i="6"/>
  <c r="O2600" i="6"/>
  <c r="O2599" i="6"/>
  <c r="O2598" i="6"/>
  <c r="O2597" i="6"/>
  <c r="O2596" i="6"/>
  <c r="O2595" i="6"/>
  <c r="O2594" i="6"/>
  <c r="O2593" i="6"/>
  <c r="O2592" i="6"/>
  <c r="O2591" i="6"/>
  <c r="O2590" i="6"/>
  <c r="O2589" i="6"/>
  <c r="O2588" i="6"/>
  <c r="O2587" i="6"/>
  <c r="O2586" i="6"/>
  <c r="O2585" i="6"/>
  <c r="O2584" i="6"/>
  <c r="O2583" i="6"/>
  <c r="O2582" i="6"/>
  <c r="O2581" i="6"/>
  <c r="O2580" i="6"/>
  <c r="O2579" i="6"/>
  <c r="O2578" i="6"/>
  <c r="O2577" i="6"/>
  <c r="O2576" i="6"/>
  <c r="O2575" i="6"/>
  <c r="O2574" i="6"/>
  <c r="O2573" i="6"/>
  <c r="O2572" i="6"/>
  <c r="O2571" i="6"/>
  <c r="O2570" i="6"/>
  <c r="O2569" i="6"/>
  <c r="O2568" i="6"/>
  <c r="O2567" i="6"/>
  <c r="O2566" i="6"/>
  <c r="O2565" i="6"/>
  <c r="O2564" i="6"/>
  <c r="O2563" i="6"/>
  <c r="O2562" i="6"/>
  <c r="O2561" i="6"/>
  <c r="O2560" i="6"/>
  <c r="O2559" i="6"/>
  <c r="O2558" i="6"/>
  <c r="O2557" i="6"/>
  <c r="O2556" i="6"/>
  <c r="O2555" i="6"/>
  <c r="O2554" i="6"/>
  <c r="O2553" i="6"/>
  <c r="O2552" i="6"/>
  <c r="O2551" i="6"/>
  <c r="O2550" i="6"/>
  <c r="O2549" i="6"/>
  <c r="O2548" i="6"/>
  <c r="O2547" i="6"/>
  <c r="O2546" i="6"/>
  <c r="O2545" i="6"/>
  <c r="O2544" i="6"/>
  <c r="O2543" i="6"/>
  <c r="O2542" i="6"/>
  <c r="O2541" i="6"/>
  <c r="O2540" i="6"/>
  <c r="O2539" i="6"/>
  <c r="O2538" i="6"/>
  <c r="O2537" i="6"/>
  <c r="O2536" i="6"/>
  <c r="O2535" i="6"/>
  <c r="O2534" i="6"/>
  <c r="O2533" i="6"/>
  <c r="O2532" i="6"/>
  <c r="O2531" i="6"/>
  <c r="O2530" i="6"/>
  <c r="O2529" i="6"/>
  <c r="O2528" i="6"/>
  <c r="O2527" i="6"/>
  <c r="O2526" i="6"/>
  <c r="O2525" i="6"/>
  <c r="O2524" i="6"/>
  <c r="O2523" i="6"/>
  <c r="O2522" i="6"/>
  <c r="O2521" i="6"/>
  <c r="O2520" i="6"/>
  <c r="O2519" i="6"/>
  <c r="O2518" i="6"/>
  <c r="O2517" i="6"/>
  <c r="O2516" i="6"/>
  <c r="O2515" i="6"/>
  <c r="O2514" i="6"/>
  <c r="O2513" i="6"/>
  <c r="O2512" i="6"/>
  <c r="O2511" i="6"/>
  <c r="O2510" i="6"/>
  <c r="O2509" i="6"/>
  <c r="O2508" i="6"/>
  <c r="O2507" i="6"/>
  <c r="O2506" i="6"/>
  <c r="O2505" i="6"/>
  <c r="O2504" i="6"/>
  <c r="O2503" i="6"/>
  <c r="O2502" i="6"/>
  <c r="O2501" i="6"/>
  <c r="O2500" i="6"/>
  <c r="O2499" i="6"/>
  <c r="O2498" i="6"/>
  <c r="O2497" i="6"/>
  <c r="O2496" i="6"/>
  <c r="O2495" i="6"/>
  <c r="O2494" i="6"/>
  <c r="O2493" i="6"/>
  <c r="O2492" i="6"/>
  <c r="O2491" i="6"/>
  <c r="O2490" i="6"/>
  <c r="O2489" i="6"/>
  <c r="O2488" i="6"/>
  <c r="O2487" i="6"/>
  <c r="O2486" i="6"/>
  <c r="O2485" i="6"/>
  <c r="O2484" i="6"/>
  <c r="O2483" i="6"/>
  <c r="O2482" i="6"/>
  <c r="O2481" i="6"/>
  <c r="O2480" i="6"/>
  <c r="O2479" i="6"/>
  <c r="O2478" i="6"/>
  <c r="O2477" i="6"/>
  <c r="O2476" i="6"/>
  <c r="O2475" i="6"/>
  <c r="O2474" i="6"/>
  <c r="O2473" i="6"/>
  <c r="O2472" i="6"/>
  <c r="O2471" i="6"/>
  <c r="O2470" i="6"/>
  <c r="O2469" i="6"/>
  <c r="O2468" i="6"/>
  <c r="O2467" i="6"/>
  <c r="O2466" i="6"/>
  <c r="O2465" i="6"/>
  <c r="O2464" i="6"/>
  <c r="O2463" i="6"/>
  <c r="O2462" i="6"/>
  <c r="O2461" i="6"/>
  <c r="O2460" i="6"/>
  <c r="O2459" i="6"/>
  <c r="O2458" i="6"/>
  <c r="O2457" i="6"/>
  <c r="O2456" i="6"/>
  <c r="O2455" i="6"/>
  <c r="O2454" i="6"/>
  <c r="O2453" i="6"/>
  <c r="O2452" i="6"/>
  <c r="O2451" i="6"/>
  <c r="O2450" i="6"/>
  <c r="O2449" i="6"/>
  <c r="O2448" i="6"/>
  <c r="O2447" i="6"/>
  <c r="O2446" i="6"/>
  <c r="O2445" i="6"/>
  <c r="O2444" i="6"/>
  <c r="O2443" i="6"/>
  <c r="O2442" i="6"/>
  <c r="O2441" i="6"/>
  <c r="O2440" i="6"/>
  <c r="O2439" i="6"/>
  <c r="O2438" i="6"/>
  <c r="O2437" i="6"/>
  <c r="O2436" i="6"/>
  <c r="O2435" i="6"/>
  <c r="O2434" i="6"/>
  <c r="O2433" i="6"/>
  <c r="O2432" i="6"/>
  <c r="O2431" i="6"/>
  <c r="O2430" i="6"/>
  <c r="O2429" i="6"/>
  <c r="O2428" i="6"/>
  <c r="O2427" i="6"/>
  <c r="O2426" i="6"/>
  <c r="O2425" i="6"/>
  <c r="O2424" i="6"/>
  <c r="O2423" i="6"/>
  <c r="O2422" i="6"/>
  <c r="O2421" i="6"/>
  <c r="O2420" i="6"/>
  <c r="O2419" i="6"/>
  <c r="O2418" i="6"/>
  <c r="O2417" i="6"/>
  <c r="O2416" i="6"/>
  <c r="O2415" i="6"/>
  <c r="O2414" i="6"/>
  <c r="O2413" i="6"/>
  <c r="O2412" i="6"/>
  <c r="O2411" i="6"/>
  <c r="O2410" i="6"/>
  <c r="O2409" i="6"/>
  <c r="O2408" i="6"/>
  <c r="O2407" i="6"/>
  <c r="O2406" i="6"/>
  <c r="O2405" i="6"/>
  <c r="O2404" i="6"/>
  <c r="O2403" i="6"/>
  <c r="O2402" i="6"/>
  <c r="O2401" i="6"/>
  <c r="O2400" i="6"/>
  <c r="O2399" i="6"/>
  <c r="O2398" i="6"/>
  <c r="O2397" i="6"/>
  <c r="O2396" i="6"/>
  <c r="O2395" i="6"/>
  <c r="O2394" i="6"/>
  <c r="O2393" i="6"/>
  <c r="O2392" i="6"/>
  <c r="O2391" i="6"/>
  <c r="O2390" i="6"/>
  <c r="O2389" i="6"/>
  <c r="O2388" i="6"/>
  <c r="O2387" i="6"/>
  <c r="O2386" i="6"/>
  <c r="O2385" i="6"/>
  <c r="O2384" i="6"/>
  <c r="O2383" i="6"/>
  <c r="O2382" i="6"/>
  <c r="O2381" i="6"/>
  <c r="O2380" i="6"/>
  <c r="O2379" i="6"/>
  <c r="O2378" i="6"/>
  <c r="O2377" i="6"/>
  <c r="O2376" i="6"/>
  <c r="O2375" i="6"/>
  <c r="O2374" i="6"/>
  <c r="O2373" i="6"/>
  <c r="O2372" i="6"/>
  <c r="O2371" i="6"/>
  <c r="O2370" i="6"/>
  <c r="O2369" i="6"/>
  <c r="O2368" i="6"/>
  <c r="O2367" i="6"/>
  <c r="O2366" i="6"/>
  <c r="O2365" i="6"/>
  <c r="O2364" i="6"/>
  <c r="O2363" i="6"/>
  <c r="O2362" i="6"/>
  <c r="O2361" i="6"/>
  <c r="O2360" i="6"/>
  <c r="O2359" i="6"/>
  <c r="O2358" i="6"/>
  <c r="O2357" i="6"/>
  <c r="O2356" i="6"/>
  <c r="O2355" i="6"/>
  <c r="O2354" i="6"/>
  <c r="O2353" i="6"/>
  <c r="O2352" i="6"/>
  <c r="O2351" i="6"/>
  <c r="O2350" i="6"/>
  <c r="O2349" i="6"/>
  <c r="O2348" i="6"/>
  <c r="O2347" i="6"/>
  <c r="O2346" i="6"/>
  <c r="O2345" i="6"/>
  <c r="O2344" i="6"/>
  <c r="O2343" i="6"/>
  <c r="O2342" i="6"/>
  <c r="O2341" i="6"/>
  <c r="O2340" i="6"/>
  <c r="O2339" i="6"/>
  <c r="O2338" i="6"/>
  <c r="O2337" i="6"/>
  <c r="O2336" i="6"/>
  <c r="O2335" i="6"/>
  <c r="O2334" i="6"/>
  <c r="O2333" i="6"/>
  <c r="O2332" i="6"/>
  <c r="O2331" i="6"/>
  <c r="O2330" i="6"/>
  <c r="O2329" i="6"/>
  <c r="O2328" i="6"/>
  <c r="O2327" i="6"/>
  <c r="O2326" i="6"/>
  <c r="O2325" i="6"/>
  <c r="O2324" i="6"/>
  <c r="O2323" i="6"/>
  <c r="O2322" i="6"/>
  <c r="O2321" i="6"/>
  <c r="O2320" i="6"/>
  <c r="O2319" i="6"/>
  <c r="O2318" i="6"/>
  <c r="O2317" i="6"/>
  <c r="O2316" i="6"/>
  <c r="O2315" i="6"/>
  <c r="O2314" i="6"/>
  <c r="O2313" i="6"/>
  <c r="O2312" i="6"/>
  <c r="O2311" i="6"/>
  <c r="O2310" i="6"/>
  <c r="O2309" i="6"/>
  <c r="O2308" i="6"/>
  <c r="O2307" i="6"/>
  <c r="O2306" i="6"/>
  <c r="O2305" i="6"/>
  <c r="O2304" i="6"/>
  <c r="O2303" i="6"/>
  <c r="O2302" i="6"/>
  <c r="O2301" i="6"/>
  <c r="O2300" i="6"/>
  <c r="O2299" i="6"/>
  <c r="O2298" i="6"/>
  <c r="O2297" i="6"/>
  <c r="O2296" i="6"/>
  <c r="O2295" i="6"/>
  <c r="O2294" i="6"/>
  <c r="O2293" i="6"/>
  <c r="O2292" i="6"/>
  <c r="O2291" i="6"/>
  <c r="O2290" i="6"/>
  <c r="O2289" i="6"/>
  <c r="O2288" i="6"/>
  <c r="O2287" i="6"/>
  <c r="O2286" i="6"/>
  <c r="O2285" i="6"/>
  <c r="O2284" i="6"/>
  <c r="O2283" i="6"/>
  <c r="O2282" i="6"/>
  <c r="O2281" i="6"/>
  <c r="O2280" i="6"/>
  <c r="O2279" i="6"/>
  <c r="O2278" i="6"/>
  <c r="O2277" i="6"/>
  <c r="O2276" i="6"/>
  <c r="O2275" i="6"/>
  <c r="O2274" i="6"/>
  <c r="O2273" i="6"/>
  <c r="O2272" i="6"/>
  <c r="O2271" i="6"/>
  <c r="O2270" i="6"/>
  <c r="O2269" i="6"/>
  <c r="O2268" i="6"/>
  <c r="O2267" i="6"/>
  <c r="O2266" i="6"/>
  <c r="O2265" i="6"/>
  <c r="O2264" i="6"/>
  <c r="O2263" i="6"/>
  <c r="O2262" i="6"/>
  <c r="O2261" i="6"/>
  <c r="O2260" i="6"/>
  <c r="O2259" i="6"/>
  <c r="O2258" i="6"/>
  <c r="O2257" i="6"/>
  <c r="O2256" i="6"/>
  <c r="O2255" i="6"/>
  <c r="O2254" i="6"/>
  <c r="O2253" i="6"/>
  <c r="O2252" i="6"/>
  <c r="O2251" i="6"/>
  <c r="O2250" i="6"/>
  <c r="O2249" i="6"/>
  <c r="O2248" i="6"/>
  <c r="O2247" i="6"/>
  <c r="O2246" i="6"/>
  <c r="O2245" i="6"/>
  <c r="O2244" i="6"/>
  <c r="O2243" i="6"/>
  <c r="O2242" i="6"/>
  <c r="O2241" i="6"/>
  <c r="O2240" i="6"/>
  <c r="O2239" i="6"/>
  <c r="O2238" i="6"/>
  <c r="O2237" i="6"/>
  <c r="O2236" i="6"/>
  <c r="O2235" i="6"/>
  <c r="O2234" i="6"/>
  <c r="O2233" i="6"/>
  <c r="O2232" i="6"/>
  <c r="O2231" i="6"/>
  <c r="O2230" i="6"/>
  <c r="O2229" i="6"/>
  <c r="O2228" i="6"/>
  <c r="O2227" i="6"/>
  <c r="O2226" i="6"/>
  <c r="O2225" i="6"/>
  <c r="O2224" i="6"/>
  <c r="O2223" i="6"/>
  <c r="O2222" i="6"/>
  <c r="O2221" i="6"/>
  <c r="O2220" i="6"/>
  <c r="O2219" i="6"/>
  <c r="O2218" i="6"/>
  <c r="O2217" i="6"/>
  <c r="O2216" i="6"/>
  <c r="O2215" i="6"/>
  <c r="O2214" i="6"/>
  <c r="O2213" i="6"/>
  <c r="O2212" i="6"/>
  <c r="O2211" i="6"/>
  <c r="O2210" i="6"/>
  <c r="O2209" i="6"/>
  <c r="O2208" i="6"/>
  <c r="O2207" i="6"/>
  <c r="O2206" i="6"/>
  <c r="O2205" i="6"/>
  <c r="O2204" i="6"/>
  <c r="O2203" i="6"/>
  <c r="O2202" i="6"/>
  <c r="O2201" i="6"/>
  <c r="O2200" i="6"/>
  <c r="O2199" i="6"/>
  <c r="O2198" i="6"/>
  <c r="O2197" i="6"/>
  <c r="O2196" i="6"/>
  <c r="O2195" i="6"/>
  <c r="O2194" i="6"/>
  <c r="O2193" i="6"/>
  <c r="O2192" i="6"/>
  <c r="O2191" i="6"/>
  <c r="O2190" i="6"/>
  <c r="O2189" i="6"/>
  <c r="O2188" i="6"/>
  <c r="O2187" i="6"/>
  <c r="O2186" i="6"/>
  <c r="O2185" i="6"/>
  <c r="O2184" i="6"/>
  <c r="O2183" i="6"/>
  <c r="O2182" i="6"/>
  <c r="O2181" i="6"/>
  <c r="O2180" i="6"/>
  <c r="O2179" i="6"/>
  <c r="O2178" i="6"/>
  <c r="O2177" i="6"/>
  <c r="O2176" i="6"/>
  <c r="O2175" i="6"/>
  <c r="O2174" i="6"/>
  <c r="O2173" i="6"/>
  <c r="O2172" i="6"/>
  <c r="O2171" i="6"/>
  <c r="O2170" i="6"/>
  <c r="O2169" i="6"/>
  <c r="O2168" i="6"/>
  <c r="O2167" i="6"/>
  <c r="O2166" i="6"/>
  <c r="O2165" i="6"/>
  <c r="O2164" i="6"/>
  <c r="O2163" i="6"/>
  <c r="O2162" i="6"/>
  <c r="O2161" i="6"/>
  <c r="O2160" i="6"/>
  <c r="O2159" i="6"/>
  <c r="O2158" i="6"/>
  <c r="O2157" i="6"/>
  <c r="O2156" i="6"/>
  <c r="O2155" i="6"/>
  <c r="O2154" i="6"/>
  <c r="O2153" i="6"/>
  <c r="O2152" i="6"/>
  <c r="O2151" i="6"/>
  <c r="O2150" i="6"/>
  <c r="O2149" i="6"/>
  <c r="O2148" i="6"/>
  <c r="O2147" i="6"/>
  <c r="O2146" i="6"/>
  <c r="O2145" i="6"/>
  <c r="O2144" i="6"/>
  <c r="O2143" i="6"/>
  <c r="O2142" i="6"/>
  <c r="O2141" i="6"/>
  <c r="O2140" i="6"/>
  <c r="O2139" i="6"/>
  <c r="O2138" i="6"/>
  <c r="O2137" i="6"/>
  <c r="O2136" i="6"/>
  <c r="O2135" i="6"/>
  <c r="O2134" i="6"/>
  <c r="O2133" i="6"/>
  <c r="O2132" i="6"/>
  <c r="O2131" i="6"/>
  <c r="O2130" i="6"/>
  <c r="O2129" i="6"/>
  <c r="O2128" i="6"/>
  <c r="O2127" i="6"/>
  <c r="O2126" i="6"/>
  <c r="O2125" i="6"/>
  <c r="O2124" i="6"/>
  <c r="O2123" i="6"/>
  <c r="O2122" i="6"/>
  <c r="O2121" i="6"/>
  <c r="O2120" i="6"/>
  <c r="O2119" i="6"/>
  <c r="O2118" i="6"/>
  <c r="O2117" i="6"/>
  <c r="O2116" i="6"/>
  <c r="O2115" i="6"/>
  <c r="O2114" i="6"/>
  <c r="O2113" i="6"/>
  <c r="O2112" i="6"/>
  <c r="O2111" i="6"/>
  <c r="O2110" i="6"/>
  <c r="O2109" i="6"/>
  <c r="O2108" i="6"/>
  <c r="O2107" i="6"/>
  <c r="O2106" i="6"/>
  <c r="O2105" i="6"/>
  <c r="O2104" i="6"/>
  <c r="O2103" i="6"/>
  <c r="O2102" i="6"/>
  <c r="O2101" i="6"/>
  <c r="O2100" i="6"/>
  <c r="O2099" i="6"/>
  <c r="O2098" i="6"/>
  <c r="O2097" i="6"/>
  <c r="O2096" i="6"/>
  <c r="O2095" i="6"/>
  <c r="O2094" i="6"/>
  <c r="O2093" i="6"/>
  <c r="O2092" i="6"/>
  <c r="O2091" i="6"/>
  <c r="O2090" i="6"/>
  <c r="O2089" i="6"/>
  <c r="O2088" i="6"/>
  <c r="O2087" i="6"/>
  <c r="O2086" i="6"/>
  <c r="O2085" i="6"/>
  <c r="O2084" i="6"/>
  <c r="O2083" i="6"/>
  <c r="O2082" i="6"/>
  <c r="O2081" i="6"/>
  <c r="O2080" i="6"/>
  <c r="O2079" i="6"/>
  <c r="O2078" i="6"/>
  <c r="O2077" i="6"/>
  <c r="O2076" i="6"/>
  <c r="O2075" i="6"/>
  <c r="O2074" i="6"/>
  <c r="O2073" i="6"/>
  <c r="O2072" i="6"/>
  <c r="O2071" i="6"/>
  <c r="O2070" i="6"/>
  <c r="O2069" i="6"/>
  <c r="O2068" i="6"/>
  <c r="O2067" i="6"/>
  <c r="O2066" i="6"/>
  <c r="O2065" i="6"/>
  <c r="O2064" i="6"/>
  <c r="O2063" i="6"/>
  <c r="O2062" i="6"/>
  <c r="O2061" i="6"/>
  <c r="O2060" i="6"/>
  <c r="O2059" i="6"/>
  <c r="O2058" i="6"/>
  <c r="O2057" i="6"/>
  <c r="O2056" i="6"/>
  <c r="O2055" i="6"/>
  <c r="O2054" i="6"/>
  <c r="O2053" i="6"/>
  <c r="O2052" i="6"/>
  <c r="O2051" i="6"/>
  <c r="O2050" i="6"/>
  <c r="O2049" i="6"/>
  <c r="O2048" i="6"/>
  <c r="O2047" i="6"/>
  <c r="O2046" i="6"/>
  <c r="O2045" i="6"/>
  <c r="O2044" i="6"/>
  <c r="O2043" i="6"/>
  <c r="O2042" i="6"/>
  <c r="O2041" i="6"/>
  <c r="O2040" i="6"/>
  <c r="O2039" i="6"/>
  <c r="O2038" i="6"/>
  <c r="O2037" i="6"/>
  <c r="O2036" i="6"/>
  <c r="O2035" i="6"/>
  <c r="O2034" i="6"/>
  <c r="O2033" i="6"/>
  <c r="O2032" i="6"/>
  <c r="O2031" i="6"/>
  <c r="O2030" i="6"/>
  <c r="O2029" i="6"/>
  <c r="O2028" i="6"/>
  <c r="O2027" i="6"/>
  <c r="O2026" i="6"/>
  <c r="O2025" i="6"/>
  <c r="O2024" i="6"/>
  <c r="O2023" i="6"/>
  <c r="O2022" i="6"/>
  <c r="O2021" i="6"/>
  <c r="O2020" i="6"/>
  <c r="O2019" i="6"/>
  <c r="O2018" i="6"/>
  <c r="O2017" i="6"/>
  <c r="O2016" i="6"/>
  <c r="O2015" i="6"/>
  <c r="O2014" i="6"/>
  <c r="O2013" i="6"/>
  <c r="O2012" i="6"/>
  <c r="O2011" i="6"/>
  <c r="O2010" i="6"/>
  <c r="O2009" i="6"/>
  <c r="O2008" i="6"/>
  <c r="O2007" i="6"/>
  <c r="O2006" i="6"/>
  <c r="O2005" i="6"/>
  <c r="O2004" i="6"/>
  <c r="O2003" i="6"/>
  <c r="O2002" i="6"/>
  <c r="O2001" i="6"/>
  <c r="O2000" i="6"/>
  <c r="O1999" i="6"/>
  <c r="O1998" i="6"/>
  <c r="O1997" i="6"/>
  <c r="O1996" i="6"/>
  <c r="O1995" i="6"/>
  <c r="O1994" i="6"/>
  <c r="O1993" i="6"/>
  <c r="O1992" i="6"/>
  <c r="O1991" i="6"/>
  <c r="O1990" i="6"/>
  <c r="O1989" i="6"/>
  <c r="O1988" i="6"/>
  <c r="O1987" i="6"/>
  <c r="O1986" i="6"/>
  <c r="O1985" i="6"/>
  <c r="O1984" i="6"/>
  <c r="O1983" i="6"/>
  <c r="O1982" i="6"/>
  <c r="O1981" i="6"/>
  <c r="O1980" i="6"/>
  <c r="O1979" i="6"/>
  <c r="O1978" i="6"/>
  <c r="O1977" i="6"/>
  <c r="O1976" i="6"/>
  <c r="O1975" i="6"/>
  <c r="O1974" i="6"/>
  <c r="O1973" i="6"/>
  <c r="O1972" i="6"/>
  <c r="O1971" i="6"/>
  <c r="O1970" i="6"/>
  <c r="O1969" i="6"/>
  <c r="O1968" i="6"/>
  <c r="O1967" i="6"/>
  <c r="O1966" i="6"/>
  <c r="O1965" i="6"/>
  <c r="O1964" i="6"/>
  <c r="O1963" i="6"/>
  <c r="O1962" i="6"/>
  <c r="O1961" i="6"/>
  <c r="O1960" i="6"/>
  <c r="O1959" i="6"/>
  <c r="O1958" i="6"/>
  <c r="O1957" i="6"/>
  <c r="O1956" i="6"/>
  <c r="O1955" i="6"/>
  <c r="O1954" i="6"/>
  <c r="O1953" i="6"/>
  <c r="O1952" i="6"/>
  <c r="O1951" i="6"/>
  <c r="O1950" i="6"/>
  <c r="O1949" i="6"/>
  <c r="O1948" i="6"/>
  <c r="O1947" i="6"/>
  <c r="O1946" i="6"/>
  <c r="O1945" i="6"/>
  <c r="O1944" i="6"/>
  <c r="O1943" i="6"/>
  <c r="O1942" i="6"/>
  <c r="O1941" i="6"/>
  <c r="O1940" i="6"/>
  <c r="O1939" i="6"/>
  <c r="O1938" i="6"/>
  <c r="O1937" i="6"/>
  <c r="O1936" i="6"/>
  <c r="O1935" i="6"/>
  <c r="O1934" i="6"/>
  <c r="O1933" i="6"/>
  <c r="O1932" i="6"/>
  <c r="O1931" i="6"/>
  <c r="O1930" i="6"/>
  <c r="O1929" i="6"/>
  <c r="O1928" i="6"/>
  <c r="O1927" i="6"/>
  <c r="O1926" i="6"/>
  <c r="O1925" i="6"/>
  <c r="O1924" i="6"/>
  <c r="O1923" i="6"/>
  <c r="O1922" i="6"/>
  <c r="O1921" i="6"/>
  <c r="O1920" i="6"/>
  <c r="O1919" i="6"/>
  <c r="O1918" i="6"/>
  <c r="O1917" i="6"/>
  <c r="O1916" i="6"/>
  <c r="O1915" i="6"/>
  <c r="O1914" i="6"/>
  <c r="O1913" i="6"/>
  <c r="O1912" i="6"/>
  <c r="O1911" i="6"/>
  <c r="O1910" i="6"/>
  <c r="O1909" i="6"/>
  <c r="O1908" i="6"/>
  <c r="O1907" i="6"/>
  <c r="O1906" i="6"/>
  <c r="O1905" i="6"/>
  <c r="O1904" i="6"/>
  <c r="O1903" i="6"/>
  <c r="O1902" i="6"/>
  <c r="O1901" i="6"/>
  <c r="O1900" i="6"/>
  <c r="O1899" i="6"/>
  <c r="O1898" i="6"/>
  <c r="O1897" i="6"/>
  <c r="O1896" i="6"/>
  <c r="O1895" i="6"/>
  <c r="O1894" i="6"/>
  <c r="O1893" i="6"/>
  <c r="O1892" i="6"/>
  <c r="O1891" i="6"/>
  <c r="O1890" i="6"/>
  <c r="O1889" i="6"/>
  <c r="O1888" i="6"/>
  <c r="O1887" i="6"/>
  <c r="O1886" i="6"/>
  <c r="O1885" i="6"/>
  <c r="O1884" i="6"/>
  <c r="O1883" i="6"/>
  <c r="O1882" i="6"/>
  <c r="O1881" i="6"/>
  <c r="O1880" i="6"/>
  <c r="O1879" i="6"/>
  <c r="O1878" i="6"/>
  <c r="O1877" i="6"/>
  <c r="O1876" i="6"/>
  <c r="O1875" i="6"/>
  <c r="O1874" i="6"/>
  <c r="O1873" i="6"/>
  <c r="O1872" i="6"/>
  <c r="O1871" i="6"/>
  <c r="O1870" i="6"/>
  <c r="O1869" i="6"/>
  <c r="O1868" i="6"/>
  <c r="O1867" i="6"/>
  <c r="O1866" i="6"/>
  <c r="O1865" i="6"/>
  <c r="O1864" i="6"/>
  <c r="O1863" i="6"/>
  <c r="O1862" i="6"/>
  <c r="O1861" i="6"/>
  <c r="O1860" i="6"/>
  <c r="O1859" i="6"/>
  <c r="O1858" i="6"/>
  <c r="O1857" i="6"/>
  <c r="O1856" i="6"/>
  <c r="O1855" i="6"/>
  <c r="O1854" i="6"/>
  <c r="O1853" i="6"/>
  <c r="O1852" i="6"/>
  <c r="O1851" i="6"/>
  <c r="O1850" i="6"/>
  <c r="O1849" i="6"/>
  <c r="O1848" i="6"/>
  <c r="O1847" i="6"/>
  <c r="O1846" i="6"/>
  <c r="O1845" i="6"/>
  <c r="O1844" i="6"/>
  <c r="O1843" i="6"/>
  <c r="O1842" i="6"/>
  <c r="O1841" i="6"/>
  <c r="O1840" i="6"/>
  <c r="O1839" i="6"/>
  <c r="O1838" i="6"/>
  <c r="O1837" i="6"/>
  <c r="O1836" i="6"/>
  <c r="O1835" i="6"/>
  <c r="O1834" i="6"/>
  <c r="O1833" i="6"/>
  <c r="O1832" i="6"/>
  <c r="O1831" i="6"/>
  <c r="O1830" i="6"/>
  <c r="O1829" i="6"/>
  <c r="O1828" i="6"/>
  <c r="O1827" i="6"/>
  <c r="O1826" i="6"/>
  <c r="O1825" i="6"/>
  <c r="O1824" i="6"/>
  <c r="O1823" i="6"/>
  <c r="O1822" i="6"/>
  <c r="O1821" i="6"/>
  <c r="O1820" i="6"/>
  <c r="O1819" i="6"/>
  <c r="O1818" i="6"/>
  <c r="O1817" i="6"/>
  <c r="O1816" i="6"/>
  <c r="O1815" i="6"/>
  <c r="O1814" i="6"/>
  <c r="O1813" i="6"/>
  <c r="O1812" i="6"/>
  <c r="O1811" i="6"/>
  <c r="O1810" i="6"/>
  <c r="O1809" i="6"/>
  <c r="O1808" i="6"/>
  <c r="O1807" i="6"/>
  <c r="O1806" i="6"/>
  <c r="O1805" i="6"/>
  <c r="O1804" i="6"/>
  <c r="O1803" i="6"/>
  <c r="O1802" i="6"/>
  <c r="O1801" i="6"/>
  <c r="O1800" i="6"/>
  <c r="O1799" i="6"/>
  <c r="O1798" i="6"/>
  <c r="O1797" i="6"/>
  <c r="O1796" i="6"/>
  <c r="O1795" i="6"/>
  <c r="O1794" i="6"/>
  <c r="O1793" i="6"/>
  <c r="O1792" i="6"/>
  <c r="O1791" i="6"/>
  <c r="O1790" i="6"/>
  <c r="O1789" i="6"/>
  <c r="O1788" i="6"/>
  <c r="O1787" i="6"/>
  <c r="O1786" i="6"/>
  <c r="O1785" i="6"/>
  <c r="O1784" i="6"/>
  <c r="O1783" i="6"/>
  <c r="O1782" i="6"/>
  <c r="O1781" i="6"/>
  <c r="O1780" i="6"/>
  <c r="O1779" i="6"/>
  <c r="O1778" i="6"/>
  <c r="O1777" i="6"/>
  <c r="O1776" i="6"/>
  <c r="O1775" i="6"/>
  <c r="O1774" i="6"/>
  <c r="O1773" i="6"/>
  <c r="O1772" i="6"/>
  <c r="O1771" i="6"/>
  <c r="O1770" i="6"/>
  <c r="O1769" i="6"/>
  <c r="O1768" i="6"/>
  <c r="O1767" i="6"/>
  <c r="O1766" i="6"/>
  <c r="O1765" i="6"/>
  <c r="O1764" i="6"/>
  <c r="O1763" i="6"/>
  <c r="O1762" i="6"/>
  <c r="O1761" i="6"/>
  <c r="O1760" i="6"/>
  <c r="O1759" i="6"/>
  <c r="O1758" i="6"/>
  <c r="O1757" i="6"/>
  <c r="O1756" i="6"/>
  <c r="O1755" i="6"/>
  <c r="O1754" i="6"/>
  <c r="O1753" i="6"/>
  <c r="O1752" i="6"/>
  <c r="O1751" i="6"/>
  <c r="O1750" i="6"/>
  <c r="O1749" i="6"/>
  <c r="O1748" i="6"/>
  <c r="O1747" i="6"/>
  <c r="O1746" i="6"/>
  <c r="O1745" i="6"/>
  <c r="O1744" i="6"/>
  <c r="O1743" i="6"/>
  <c r="O1742" i="6"/>
  <c r="O1741" i="6"/>
  <c r="O1740" i="6"/>
  <c r="O1739" i="6"/>
  <c r="O1738" i="6"/>
  <c r="O1737" i="6"/>
  <c r="O1736" i="6"/>
  <c r="O1735" i="6"/>
  <c r="O1734" i="6"/>
  <c r="O1733" i="6"/>
  <c r="O1732" i="6"/>
  <c r="O1731" i="6"/>
  <c r="O1730" i="6"/>
  <c r="O1729" i="6"/>
  <c r="O1728" i="6"/>
  <c r="O1727" i="6"/>
  <c r="O1726" i="6"/>
  <c r="O1725" i="6"/>
  <c r="O1724" i="6"/>
  <c r="O1723" i="6"/>
  <c r="O1722" i="6"/>
  <c r="O1721" i="6"/>
  <c r="O1720" i="6"/>
  <c r="O1719" i="6"/>
  <c r="O1718" i="6"/>
  <c r="O1717" i="6"/>
  <c r="O1716" i="6"/>
  <c r="O1715" i="6"/>
  <c r="O1714" i="6"/>
  <c r="O1713" i="6"/>
  <c r="O1712" i="6"/>
  <c r="O1711" i="6"/>
  <c r="O1710" i="6"/>
  <c r="O1709" i="6"/>
  <c r="O1708" i="6"/>
  <c r="O1707" i="6"/>
  <c r="O1706" i="6"/>
  <c r="O1705" i="6"/>
  <c r="O1704" i="6"/>
  <c r="O1703" i="6"/>
  <c r="O1702" i="6"/>
  <c r="O1701" i="6"/>
  <c r="O1700" i="6"/>
  <c r="O1699" i="6"/>
  <c r="O1698" i="6"/>
  <c r="O1697" i="6"/>
  <c r="O1696" i="6"/>
  <c r="O1695" i="6"/>
  <c r="O1694" i="6"/>
  <c r="O1693" i="6"/>
  <c r="O1692" i="6"/>
  <c r="O1691" i="6"/>
  <c r="O1690" i="6"/>
  <c r="O1689" i="6"/>
  <c r="O1688" i="6"/>
  <c r="O1687" i="6"/>
  <c r="O1686" i="6"/>
  <c r="O1685" i="6"/>
  <c r="O1684" i="6"/>
  <c r="O1683" i="6"/>
  <c r="O1682" i="6"/>
  <c r="O1681" i="6"/>
  <c r="O1680" i="6"/>
  <c r="O1679" i="6"/>
  <c r="O1678" i="6"/>
  <c r="O1677" i="6"/>
  <c r="O1676" i="6"/>
  <c r="O1675" i="6"/>
  <c r="O1674" i="6"/>
  <c r="O1673" i="6"/>
  <c r="O1672" i="6"/>
  <c r="O1671" i="6"/>
  <c r="O1670" i="6"/>
  <c r="O1669" i="6"/>
  <c r="O1668" i="6"/>
  <c r="O1667" i="6"/>
  <c r="O1666" i="6"/>
  <c r="O1665" i="6"/>
  <c r="O1664" i="6"/>
  <c r="O1663" i="6"/>
  <c r="O1662" i="6"/>
  <c r="O1661" i="6"/>
  <c r="O1660" i="6"/>
  <c r="O1659" i="6"/>
  <c r="O1658" i="6"/>
  <c r="O1657" i="6"/>
  <c r="O1656" i="6"/>
  <c r="O1655" i="6"/>
  <c r="O1654" i="6"/>
  <c r="O1653" i="6"/>
  <c r="O1652" i="6"/>
  <c r="O1651" i="6"/>
  <c r="O1650" i="6"/>
  <c r="O1649" i="6"/>
  <c r="O1648" i="6"/>
  <c r="O1647" i="6"/>
  <c r="O1646" i="6"/>
  <c r="O1645" i="6"/>
  <c r="O1644" i="6"/>
  <c r="O1643" i="6"/>
  <c r="O1642" i="6"/>
  <c r="O1641" i="6"/>
  <c r="O1640" i="6"/>
  <c r="O1639" i="6"/>
  <c r="O1638" i="6"/>
  <c r="O1637" i="6"/>
  <c r="O1636" i="6"/>
  <c r="O1635" i="6"/>
  <c r="O1634" i="6"/>
  <c r="O1633" i="6"/>
  <c r="O1632" i="6"/>
  <c r="O1631" i="6"/>
  <c r="O1630" i="6"/>
  <c r="O1629" i="6"/>
  <c r="O1628" i="6"/>
  <c r="O1627" i="6"/>
  <c r="O1626" i="6"/>
  <c r="O1625" i="6"/>
  <c r="O1624" i="6"/>
  <c r="O1623" i="6"/>
  <c r="O1622" i="6"/>
  <c r="O1621" i="6"/>
  <c r="O1620" i="6"/>
  <c r="O1619" i="6"/>
  <c r="O1618" i="6"/>
  <c r="O1617" i="6"/>
  <c r="O1616" i="6"/>
  <c r="O1615" i="6"/>
  <c r="O1614" i="6"/>
  <c r="O1613" i="6"/>
  <c r="O1612" i="6"/>
  <c r="O1611" i="6"/>
  <c r="O1610" i="6"/>
  <c r="O1609" i="6"/>
  <c r="O1608" i="6"/>
  <c r="O1607" i="6"/>
  <c r="O1606" i="6"/>
  <c r="O1605" i="6"/>
  <c r="O1604" i="6"/>
  <c r="O1603" i="6"/>
  <c r="O1602" i="6"/>
  <c r="O1601" i="6"/>
  <c r="O1600" i="6"/>
  <c r="O1599" i="6"/>
  <c r="O1598" i="6"/>
  <c r="O1597" i="6"/>
  <c r="O1596" i="6"/>
  <c r="O1595" i="6"/>
  <c r="O1594" i="6"/>
  <c r="O1593" i="6"/>
  <c r="O1592" i="6"/>
  <c r="O1591" i="6"/>
  <c r="O1590" i="6"/>
  <c r="O1589" i="6"/>
  <c r="O1588" i="6"/>
  <c r="O1587" i="6"/>
  <c r="O1586" i="6"/>
  <c r="O1585" i="6"/>
  <c r="O1584" i="6"/>
  <c r="O1583" i="6"/>
  <c r="O1582" i="6"/>
  <c r="O1581" i="6"/>
  <c r="O1580" i="6"/>
  <c r="O1579" i="6"/>
  <c r="O1578" i="6"/>
  <c r="O1577" i="6"/>
  <c r="O1576" i="6"/>
  <c r="O1575" i="6"/>
  <c r="O1574" i="6"/>
  <c r="O1573" i="6"/>
  <c r="O1572" i="6"/>
  <c r="O1571" i="6"/>
  <c r="O1570" i="6"/>
  <c r="O1569" i="6"/>
  <c r="O1568" i="6"/>
  <c r="O1567" i="6"/>
  <c r="O1566" i="6"/>
  <c r="O1565" i="6"/>
  <c r="O1564" i="6"/>
  <c r="O1563" i="6"/>
  <c r="O1562" i="6"/>
  <c r="O1561" i="6"/>
  <c r="O1560" i="6"/>
  <c r="O1559" i="6"/>
  <c r="O1558" i="6"/>
  <c r="O1557" i="6"/>
  <c r="O1556" i="6"/>
  <c r="O1555" i="6"/>
  <c r="O1554" i="6"/>
  <c r="O1553" i="6"/>
  <c r="O1552" i="6"/>
  <c r="O1551" i="6"/>
  <c r="O1550" i="6"/>
  <c r="O1549" i="6"/>
  <c r="O1548" i="6"/>
  <c r="O1547" i="6"/>
  <c r="O1546" i="6"/>
  <c r="O1545" i="6"/>
  <c r="O1544" i="6"/>
  <c r="O1543" i="6"/>
  <c r="O1542" i="6"/>
  <c r="O1541" i="6"/>
  <c r="O1540" i="6"/>
  <c r="O1539" i="6"/>
  <c r="O1538" i="6"/>
  <c r="O1537" i="6"/>
  <c r="O1536" i="6"/>
  <c r="O1535" i="6"/>
  <c r="O1534" i="6"/>
  <c r="O1533" i="6"/>
  <c r="O1532" i="6"/>
  <c r="O1531" i="6"/>
  <c r="O1530" i="6"/>
  <c r="O1529" i="6"/>
  <c r="O1528" i="6"/>
  <c r="O1527" i="6"/>
  <c r="O1526" i="6"/>
  <c r="O1525" i="6"/>
  <c r="O1524" i="6"/>
  <c r="O1523" i="6"/>
  <c r="O1522" i="6"/>
  <c r="O1521" i="6"/>
  <c r="O1520" i="6"/>
  <c r="O1519" i="6"/>
  <c r="O1518" i="6"/>
  <c r="O1517" i="6"/>
  <c r="O1516" i="6"/>
  <c r="O1515" i="6"/>
  <c r="O1514" i="6"/>
  <c r="O1513" i="6"/>
  <c r="O1512" i="6"/>
  <c r="O1511" i="6"/>
  <c r="O1510" i="6"/>
  <c r="O1509" i="6"/>
  <c r="O1508" i="6"/>
  <c r="O1507" i="6"/>
  <c r="O1506" i="6"/>
  <c r="O1505" i="6"/>
  <c r="O1504" i="6"/>
  <c r="O1503" i="6"/>
  <c r="O1502" i="6"/>
  <c r="O1501" i="6"/>
  <c r="O1500" i="6"/>
  <c r="O1499" i="6"/>
  <c r="O1498" i="6"/>
  <c r="O1497" i="6"/>
  <c r="O1496" i="6"/>
  <c r="O1495" i="6"/>
  <c r="O1494" i="6"/>
  <c r="O1493" i="6"/>
  <c r="O1492" i="6"/>
  <c r="O1491" i="6"/>
  <c r="O1490" i="6"/>
  <c r="O1489" i="6"/>
  <c r="O1488" i="6"/>
  <c r="O1487" i="6"/>
  <c r="O1486" i="6"/>
  <c r="O1485" i="6"/>
  <c r="O1484" i="6"/>
  <c r="O1483" i="6"/>
  <c r="O1482" i="6"/>
  <c r="O1481" i="6"/>
  <c r="O1480" i="6"/>
  <c r="O1479" i="6"/>
  <c r="O1478" i="6"/>
  <c r="O1477" i="6"/>
  <c r="O1476" i="6"/>
  <c r="O1475" i="6"/>
  <c r="O1474" i="6"/>
  <c r="O1473" i="6"/>
  <c r="O1472" i="6"/>
  <c r="O1471" i="6"/>
  <c r="O1470" i="6"/>
  <c r="O1469" i="6"/>
  <c r="O1468" i="6"/>
  <c r="O1467" i="6"/>
  <c r="O1466" i="6"/>
  <c r="O1465" i="6"/>
  <c r="O1464" i="6"/>
  <c r="O1463" i="6"/>
  <c r="O1462" i="6"/>
  <c r="O1461" i="6"/>
  <c r="O1460" i="6"/>
  <c r="O1459" i="6"/>
  <c r="O1458" i="6"/>
  <c r="O1457" i="6"/>
  <c r="O1456" i="6"/>
  <c r="O1455" i="6"/>
  <c r="O1454" i="6"/>
  <c r="O1453" i="6"/>
  <c r="O1452" i="6"/>
  <c r="O1451" i="6"/>
  <c r="O1450" i="6"/>
  <c r="O1449" i="6"/>
  <c r="O1448" i="6"/>
  <c r="O1447" i="6"/>
  <c r="O1446" i="6"/>
  <c r="O1445" i="6"/>
  <c r="O1444" i="6"/>
  <c r="O1443" i="6"/>
  <c r="O1442" i="6"/>
  <c r="O1441" i="6"/>
  <c r="O1440" i="6"/>
  <c r="O1439" i="6"/>
  <c r="O1438" i="6"/>
  <c r="O1437" i="6"/>
  <c r="O1436" i="6"/>
  <c r="O1435" i="6"/>
  <c r="O1434" i="6"/>
  <c r="O1433" i="6"/>
  <c r="O1432" i="6"/>
  <c r="O1431" i="6"/>
  <c r="O1430" i="6"/>
  <c r="O1429" i="6"/>
  <c r="O1428" i="6"/>
  <c r="O1427" i="6"/>
  <c r="O1426" i="6"/>
  <c r="O1425" i="6"/>
  <c r="O1424" i="6"/>
  <c r="O1423" i="6"/>
  <c r="O1422" i="6"/>
  <c r="O1421" i="6"/>
  <c r="O1420" i="6"/>
  <c r="O1419" i="6"/>
  <c r="O1418" i="6"/>
  <c r="O1417" i="6"/>
  <c r="O1416" i="6"/>
  <c r="O1415" i="6"/>
  <c r="O1414" i="6"/>
  <c r="O1413" i="6"/>
  <c r="O1412" i="6"/>
  <c r="O1411" i="6"/>
  <c r="O1410" i="6"/>
  <c r="O1409" i="6"/>
  <c r="O1408" i="6"/>
  <c r="O1407" i="6"/>
  <c r="O1406" i="6"/>
  <c r="O1405" i="6"/>
  <c r="O1404" i="6"/>
  <c r="O1403" i="6"/>
  <c r="O1402" i="6"/>
  <c r="O1401" i="6"/>
  <c r="O1400" i="6"/>
  <c r="O1399" i="6"/>
  <c r="O1398" i="6"/>
  <c r="O1397" i="6"/>
  <c r="O1396" i="6"/>
  <c r="O1395" i="6"/>
  <c r="O1394" i="6"/>
  <c r="O1393" i="6"/>
  <c r="O1392" i="6"/>
  <c r="O1391" i="6"/>
  <c r="O1390" i="6"/>
  <c r="O1389" i="6"/>
  <c r="O1388" i="6"/>
  <c r="O1387" i="6"/>
  <c r="O1386" i="6"/>
  <c r="O1385" i="6"/>
  <c r="O1384" i="6"/>
  <c r="O1383" i="6"/>
  <c r="O1382" i="6"/>
  <c r="O1381" i="6"/>
  <c r="O1380" i="6"/>
  <c r="O1379" i="6"/>
  <c r="O1378" i="6"/>
  <c r="O1377" i="6"/>
  <c r="O1376" i="6"/>
  <c r="O1375" i="6"/>
  <c r="O1374" i="6"/>
  <c r="O1373" i="6"/>
  <c r="O1372" i="6"/>
  <c r="O1371" i="6"/>
  <c r="O1370" i="6"/>
  <c r="O1369" i="6"/>
  <c r="O1368" i="6"/>
  <c r="O1367" i="6"/>
  <c r="O1366" i="6"/>
  <c r="O1365" i="6"/>
  <c r="O1364" i="6"/>
  <c r="O1363" i="6"/>
  <c r="O1362" i="6"/>
  <c r="O1361" i="6"/>
  <c r="O1360" i="6"/>
  <c r="O1359" i="6"/>
  <c r="O1358" i="6"/>
  <c r="O1357" i="6"/>
  <c r="O1356" i="6"/>
  <c r="O1355" i="6"/>
  <c r="O1354" i="6"/>
  <c r="O1353" i="6"/>
  <c r="O1352" i="6"/>
  <c r="O1351" i="6"/>
  <c r="O1350" i="6"/>
  <c r="O1349" i="6"/>
  <c r="O1348" i="6"/>
  <c r="O1347" i="6"/>
  <c r="O1346" i="6"/>
  <c r="O1345" i="6"/>
  <c r="O1344" i="6"/>
  <c r="O1343" i="6"/>
  <c r="O1342" i="6"/>
  <c r="O1341" i="6"/>
  <c r="O1340" i="6"/>
  <c r="O1339" i="6"/>
  <c r="O1338" i="6"/>
  <c r="O1337" i="6"/>
  <c r="O1336" i="6"/>
  <c r="O1335" i="6"/>
  <c r="O1334" i="6"/>
  <c r="O1333" i="6"/>
  <c r="O1332" i="6"/>
  <c r="O1331" i="6"/>
  <c r="O1330" i="6"/>
  <c r="O1329" i="6"/>
  <c r="O1328" i="6"/>
  <c r="O1327" i="6"/>
  <c r="O1326" i="6"/>
  <c r="O1325" i="6"/>
  <c r="O1324" i="6"/>
  <c r="O1323" i="6"/>
  <c r="O1322" i="6"/>
  <c r="O1321" i="6"/>
  <c r="O1320" i="6"/>
  <c r="O1319" i="6"/>
  <c r="O1318" i="6"/>
  <c r="O1317" i="6"/>
  <c r="O1316" i="6"/>
  <c r="O1315" i="6"/>
  <c r="O1314" i="6"/>
  <c r="O1313" i="6"/>
  <c r="O1312" i="6"/>
  <c r="O1311" i="6"/>
  <c r="O1310" i="6"/>
  <c r="O1309" i="6"/>
  <c r="O1308" i="6"/>
  <c r="O1307" i="6"/>
  <c r="O1306" i="6"/>
  <c r="O1305" i="6"/>
  <c r="O1304" i="6"/>
  <c r="O1303" i="6"/>
  <c r="O1302" i="6"/>
  <c r="O1301" i="6"/>
  <c r="O1300" i="6"/>
  <c r="O1299" i="6"/>
  <c r="O1298" i="6"/>
  <c r="O1297" i="6"/>
  <c r="O1296" i="6"/>
  <c r="O1295" i="6"/>
  <c r="O1294" i="6"/>
  <c r="O1293" i="6"/>
  <c r="O1292" i="6"/>
  <c r="O1291" i="6"/>
  <c r="O1290" i="6"/>
  <c r="O1289" i="6"/>
  <c r="O1288" i="6"/>
  <c r="O1287" i="6"/>
  <c r="O1286" i="6"/>
  <c r="O1285" i="6"/>
  <c r="O1284" i="6"/>
  <c r="O1283" i="6"/>
  <c r="O1282" i="6"/>
  <c r="O1281" i="6"/>
  <c r="O1280" i="6"/>
  <c r="O1279" i="6"/>
  <c r="O1278" i="6"/>
  <c r="O1277" i="6"/>
  <c r="O1276" i="6"/>
  <c r="O1275" i="6"/>
  <c r="O1274" i="6"/>
  <c r="O1273" i="6"/>
  <c r="O1272" i="6"/>
  <c r="O1271" i="6"/>
  <c r="O1270" i="6"/>
  <c r="O1269" i="6"/>
  <c r="O1268" i="6"/>
  <c r="O1267" i="6"/>
  <c r="O1266" i="6"/>
  <c r="O1265" i="6"/>
  <c r="O1264" i="6"/>
  <c r="O1263" i="6"/>
  <c r="O1262" i="6"/>
  <c r="O1261" i="6"/>
  <c r="O1260" i="6"/>
  <c r="O1259" i="6"/>
  <c r="O1258" i="6"/>
  <c r="O1257" i="6"/>
  <c r="O1256" i="6"/>
  <c r="O1255" i="6"/>
  <c r="O1254" i="6"/>
  <c r="O1253" i="6"/>
  <c r="O1252" i="6"/>
  <c r="O1251" i="6"/>
  <c r="O1250" i="6"/>
  <c r="O1249" i="6"/>
  <c r="O1248" i="6"/>
  <c r="O1247" i="6"/>
  <c r="O1246" i="6"/>
  <c r="O1245" i="6"/>
  <c r="O1244" i="6"/>
  <c r="O1243" i="6"/>
  <c r="O1242" i="6"/>
  <c r="O1241" i="6"/>
  <c r="O1240" i="6"/>
  <c r="O1239" i="6"/>
  <c r="O1238" i="6"/>
  <c r="O1237" i="6"/>
  <c r="O1236" i="6"/>
  <c r="O1235" i="6"/>
  <c r="O1234" i="6"/>
  <c r="O1233" i="6"/>
  <c r="O1232" i="6"/>
  <c r="O1231" i="6"/>
  <c r="O1230" i="6"/>
  <c r="O1229" i="6"/>
  <c r="O1228" i="6"/>
  <c r="O1227" i="6"/>
  <c r="O1226" i="6"/>
  <c r="O1225" i="6"/>
  <c r="O1224" i="6"/>
  <c r="O1223" i="6"/>
  <c r="O1222" i="6"/>
  <c r="O1221" i="6"/>
  <c r="O1220" i="6"/>
  <c r="O1219" i="6"/>
  <c r="O1218" i="6"/>
  <c r="O1217" i="6"/>
  <c r="O1216" i="6"/>
  <c r="O1215" i="6"/>
  <c r="O1214" i="6"/>
  <c r="O1213" i="6"/>
  <c r="O1212" i="6"/>
  <c r="O1211" i="6"/>
  <c r="O1210" i="6"/>
  <c r="O1209" i="6"/>
  <c r="O1208" i="6"/>
  <c r="O1207" i="6"/>
  <c r="O1206" i="6"/>
  <c r="O1205" i="6"/>
  <c r="O1204" i="6"/>
  <c r="O1203" i="6"/>
  <c r="O1202" i="6"/>
  <c r="O1201" i="6"/>
  <c r="O1200" i="6"/>
  <c r="O1199" i="6"/>
  <c r="O1198" i="6"/>
  <c r="O1197" i="6"/>
  <c r="O1196" i="6"/>
  <c r="O1195" i="6"/>
  <c r="O1194" i="6"/>
  <c r="O1193" i="6"/>
  <c r="O1192" i="6"/>
  <c r="O1191" i="6"/>
  <c r="O1190" i="6"/>
  <c r="O1189" i="6"/>
  <c r="O1188" i="6"/>
  <c r="O1187" i="6"/>
  <c r="O1186" i="6"/>
  <c r="O1185" i="6"/>
  <c r="O1184" i="6"/>
  <c r="O1183" i="6"/>
  <c r="O1182" i="6"/>
  <c r="O1181" i="6"/>
  <c r="O1180" i="6"/>
  <c r="O1179" i="6"/>
  <c r="O1178" i="6"/>
  <c r="O1177" i="6"/>
  <c r="O1176" i="6"/>
  <c r="O1175" i="6"/>
  <c r="O1174" i="6"/>
  <c r="O1173" i="6"/>
  <c r="O1172" i="6"/>
  <c r="O1171" i="6"/>
  <c r="O1170" i="6"/>
  <c r="O1169" i="6"/>
  <c r="O1168" i="6"/>
  <c r="O1167" i="6"/>
  <c r="O1166" i="6"/>
  <c r="O1165" i="6"/>
  <c r="O1164" i="6"/>
  <c r="O1163" i="6"/>
  <c r="O1162" i="6"/>
  <c r="O1161" i="6"/>
  <c r="O1160" i="6"/>
  <c r="O1159" i="6"/>
  <c r="O1158" i="6"/>
  <c r="O1157" i="6"/>
  <c r="O1156" i="6"/>
  <c r="O1155" i="6"/>
  <c r="O1154" i="6"/>
  <c r="O1153" i="6"/>
  <c r="O1152" i="6"/>
  <c r="O1151" i="6"/>
  <c r="O1150" i="6"/>
  <c r="O1149" i="6"/>
  <c r="O1148" i="6"/>
  <c r="O1147" i="6"/>
  <c r="O1146" i="6"/>
  <c r="O1145" i="6"/>
  <c r="O1144" i="6"/>
  <c r="O1143" i="6"/>
  <c r="O1142" i="6"/>
  <c r="O1141" i="6"/>
  <c r="O1140" i="6"/>
  <c r="O1139" i="6"/>
  <c r="O1138" i="6"/>
  <c r="O1137" i="6"/>
  <c r="O1136" i="6"/>
  <c r="O1135" i="6"/>
  <c r="O1134" i="6"/>
  <c r="O1133" i="6"/>
  <c r="O1132" i="6"/>
  <c r="O1131" i="6"/>
  <c r="O1130" i="6"/>
  <c r="O1129" i="6"/>
  <c r="O1128" i="6"/>
  <c r="O1127" i="6"/>
  <c r="O1126" i="6"/>
  <c r="O1125" i="6"/>
  <c r="O1124" i="6"/>
  <c r="O1123" i="6"/>
  <c r="O1122" i="6"/>
  <c r="O1121" i="6"/>
  <c r="O1120" i="6"/>
  <c r="O1119" i="6"/>
  <c r="O1118" i="6"/>
  <c r="O1117" i="6"/>
  <c r="O1116" i="6"/>
  <c r="O1115" i="6"/>
  <c r="O1114" i="6"/>
  <c r="O1113" i="6"/>
  <c r="O1112" i="6"/>
  <c r="O1111" i="6"/>
  <c r="O1110" i="6"/>
  <c r="O1109" i="6"/>
  <c r="O1108" i="6"/>
  <c r="O1107" i="6"/>
  <c r="O1106" i="6"/>
  <c r="O1105" i="6"/>
  <c r="O1104" i="6"/>
  <c r="O1103" i="6"/>
  <c r="O1102" i="6"/>
  <c r="O1101" i="6"/>
  <c r="O1100" i="6"/>
  <c r="O1099" i="6"/>
  <c r="O1098" i="6"/>
  <c r="O1097" i="6"/>
  <c r="O1096" i="6"/>
  <c r="O1095" i="6"/>
  <c r="O1094" i="6"/>
  <c r="O1093" i="6"/>
  <c r="O1092" i="6"/>
  <c r="O1091" i="6"/>
  <c r="O1090" i="6"/>
  <c r="O1089" i="6"/>
  <c r="O1088" i="6"/>
  <c r="O1087" i="6"/>
  <c r="O1086" i="6"/>
  <c r="O1085" i="6"/>
  <c r="O1084" i="6"/>
  <c r="O1083" i="6"/>
  <c r="O1082" i="6"/>
  <c r="O1081" i="6"/>
  <c r="O1080" i="6"/>
  <c r="O1079" i="6"/>
  <c r="O1078" i="6"/>
  <c r="O1077" i="6"/>
  <c r="O1076" i="6"/>
  <c r="O1075" i="6"/>
  <c r="O1074" i="6"/>
  <c r="O1073" i="6"/>
  <c r="O1072" i="6"/>
  <c r="O1071" i="6"/>
  <c r="O1070" i="6"/>
  <c r="O1069" i="6"/>
  <c r="O1068" i="6"/>
  <c r="O1067" i="6"/>
  <c r="O1066" i="6"/>
  <c r="O1065" i="6"/>
  <c r="O1064" i="6"/>
  <c r="O1063" i="6"/>
  <c r="O1062" i="6"/>
  <c r="O1061" i="6"/>
  <c r="O1060" i="6"/>
  <c r="O1059" i="6"/>
  <c r="O1058" i="6"/>
  <c r="O1057" i="6"/>
  <c r="O1056" i="6"/>
  <c r="O1055" i="6"/>
  <c r="O1054" i="6"/>
  <c r="O1053" i="6"/>
  <c r="O1052" i="6"/>
  <c r="O1051" i="6"/>
  <c r="O1050" i="6"/>
  <c r="O1049" i="6"/>
  <c r="O1048" i="6"/>
  <c r="O1047" i="6"/>
  <c r="O1046" i="6"/>
  <c r="O1045" i="6"/>
  <c r="O1044" i="6"/>
  <c r="O1043" i="6"/>
  <c r="O1042" i="6"/>
  <c r="O1041" i="6"/>
  <c r="O1040" i="6"/>
  <c r="O1039" i="6"/>
  <c r="O1038" i="6"/>
  <c r="O1037" i="6"/>
  <c r="O1036" i="6"/>
  <c r="O1035" i="6"/>
  <c r="O1034" i="6"/>
  <c r="O1033" i="6"/>
  <c r="O1032" i="6"/>
  <c r="O1031" i="6"/>
  <c r="O1030" i="6"/>
  <c r="O1029" i="6"/>
  <c r="O1028" i="6"/>
  <c r="O1027" i="6"/>
  <c r="O1026" i="6"/>
  <c r="O1025" i="6"/>
  <c r="O1024" i="6"/>
  <c r="O1023" i="6"/>
  <c r="O1022" i="6"/>
  <c r="O1021" i="6"/>
  <c r="O1020" i="6"/>
  <c r="O1019" i="6"/>
  <c r="O1018" i="6"/>
  <c r="O1017" i="6"/>
  <c r="O1016" i="6"/>
  <c r="O1015" i="6"/>
  <c r="O1014" i="6"/>
  <c r="O1013" i="6"/>
  <c r="O1012" i="6"/>
  <c r="O1011" i="6"/>
  <c r="O1010" i="6"/>
  <c r="O1009" i="6"/>
  <c r="O1008" i="6"/>
  <c r="O1007" i="6"/>
  <c r="O1006" i="6"/>
  <c r="O1005" i="6"/>
  <c r="O1004" i="6"/>
  <c r="O1003" i="6"/>
  <c r="O1002" i="6"/>
  <c r="O1001" i="6"/>
  <c r="O1000" i="6"/>
  <c r="O999" i="6"/>
  <c r="O998" i="6"/>
  <c r="O997" i="6"/>
  <c r="O996" i="6"/>
  <c r="O995" i="6"/>
  <c r="O994" i="6"/>
  <c r="O993" i="6"/>
  <c r="O992" i="6"/>
  <c r="O991" i="6"/>
  <c r="O990" i="6"/>
  <c r="O989" i="6"/>
  <c r="O988" i="6"/>
  <c r="O987" i="6"/>
  <c r="O986" i="6"/>
  <c r="O985" i="6"/>
  <c r="O984" i="6"/>
  <c r="O983" i="6"/>
  <c r="O982" i="6"/>
  <c r="O981" i="6"/>
  <c r="O980" i="6"/>
  <c r="O979" i="6"/>
  <c r="O978" i="6"/>
  <c r="O977" i="6"/>
  <c r="O976" i="6"/>
  <c r="O975" i="6"/>
  <c r="O974" i="6"/>
  <c r="O973" i="6"/>
  <c r="O972" i="6"/>
  <c r="O971" i="6"/>
  <c r="O970" i="6"/>
  <c r="O969" i="6"/>
  <c r="O968" i="6"/>
  <c r="O967" i="6"/>
  <c r="O966" i="6"/>
  <c r="O965" i="6"/>
  <c r="O964" i="6"/>
  <c r="O963" i="6"/>
  <c r="O962" i="6"/>
  <c r="O961" i="6"/>
  <c r="O960" i="6"/>
  <c r="O959" i="6"/>
  <c r="O958" i="6"/>
  <c r="O957" i="6"/>
  <c r="O956" i="6"/>
  <c r="O955" i="6"/>
  <c r="O954" i="6"/>
  <c r="O953" i="6"/>
  <c r="O952" i="6"/>
  <c r="O951" i="6"/>
  <c r="O950" i="6"/>
  <c r="O949" i="6"/>
  <c r="O948" i="6"/>
  <c r="O947" i="6"/>
  <c r="O946" i="6"/>
  <c r="O945" i="6"/>
  <c r="O944" i="6"/>
  <c r="O943" i="6"/>
  <c r="O942" i="6"/>
  <c r="O941" i="6"/>
  <c r="O940" i="6"/>
  <c r="O939" i="6"/>
  <c r="O938" i="6"/>
  <c r="O937" i="6"/>
  <c r="O936" i="6"/>
  <c r="O935" i="6"/>
  <c r="O934" i="6"/>
  <c r="O933" i="6"/>
  <c r="O932" i="6"/>
  <c r="O931" i="6"/>
  <c r="O930" i="6"/>
  <c r="O929" i="6"/>
  <c r="O928" i="6"/>
  <c r="O927" i="6"/>
  <c r="O926" i="6"/>
  <c r="O925" i="6"/>
  <c r="O924" i="6"/>
  <c r="O923" i="6"/>
  <c r="O922" i="6"/>
  <c r="O921" i="6"/>
  <c r="O920" i="6"/>
  <c r="O919" i="6"/>
  <c r="O918" i="6"/>
  <c r="O917" i="6"/>
  <c r="O916" i="6"/>
  <c r="O915" i="6"/>
  <c r="O914" i="6"/>
  <c r="O913" i="6"/>
  <c r="O912" i="6"/>
  <c r="O911" i="6"/>
  <c r="O910" i="6"/>
  <c r="O909" i="6"/>
  <c r="O908" i="6"/>
  <c r="O907" i="6"/>
  <c r="O906" i="6"/>
  <c r="O905" i="6"/>
  <c r="O904" i="6"/>
  <c r="O903" i="6"/>
  <c r="O902" i="6"/>
  <c r="O901" i="6"/>
  <c r="O900" i="6"/>
  <c r="O899" i="6"/>
  <c r="O898" i="6"/>
  <c r="O897" i="6"/>
  <c r="O896" i="6"/>
  <c r="O895" i="6"/>
  <c r="O894" i="6"/>
  <c r="O893" i="6"/>
  <c r="O892" i="6"/>
  <c r="O891" i="6"/>
  <c r="O890" i="6"/>
  <c r="O889" i="6"/>
  <c r="O888" i="6"/>
  <c r="O887" i="6"/>
  <c r="O886" i="6"/>
  <c r="O885" i="6"/>
  <c r="O884" i="6"/>
  <c r="O883" i="6"/>
  <c r="O882" i="6"/>
  <c r="O881" i="6"/>
  <c r="O880" i="6"/>
  <c r="O879" i="6"/>
  <c r="O878" i="6"/>
  <c r="O877" i="6"/>
  <c r="O876" i="6"/>
  <c r="O875" i="6"/>
  <c r="O874" i="6"/>
  <c r="O873" i="6"/>
  <c r="O872" i="6"/>
  <c r="O871" i="6"/>
  <c r="O870" i="6"/>
  <c r="O869" i="6"/>
  <c r="O868" i="6"/>
  <c r="O867" i="6"/>
  <c r="O866" i="6"/>
  <c r="O865" i="6"/>
  <c r="O864" i="6"/>
  <c r="O863" i="6"/>
  <c r="O862" i="6"/>
  <c r="O861" i="6"/>
  <c r="O860" i="6"/>
  <c r="O859" i="6"/>
  <c r="O858" i="6"/>
  <c r="O857" i="6"/>
  <c r="O856" i="6"/>
  <c r="O855" i="6"/>
  <c r="O854" i="6"/>
  <c r="O853" i="6"/>
  <c r="O852" i="6"/>
  <c r="O851" i="6"/>
  <c r="O850"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3" i="6"/>
  <c r="O4" i="6"/>
  <c r="O5" i="6"/>
  <c r="O6" i="6"/>
  <c r="O7" i="6"/>
  <c r="O8" i="6"/>
  <c r="O9" i="6"/>
  <c r="O10" i="6"/>
  <c r="O11" i="6"/>
  <c r="O12" i="6"/>
  <c r="O13" i="6"/>
  <c r="O14" i="6"/>
  <c r="O15" i="6"/>
  <c r="O16" i="6"/>
  <c r="O17" i="6"/>
  <c r="O18" i="6"/>
  <c r="O19" i="6"/>
  <c r="O20" i="6"/>
  <c r="O21" i="6"/>
  <c r="O22" i="6"/>
  <c r="O23" i="6"/>
  <c r="O24" i="6"/>
  <c r="O25" i="6"/>
  <c r="O26" i="6"/>
  <c r="O27" i="6"/>
  <c r="O28" i="6"/>
  <c r="O2" i="6"/>
  <c r="V6" i="7"/>
  <c r="T6" i="7"/>
  <c r="Q6" i="7"/>
  <c r="O6" i="7"/>
  <c r="K6" i="7"/>
  <c r="I6" i="7"/>
  <c r="G6" i="7"/>
  <c r="E6" i="7"/>
  <c r="C6" i="7"/>
  <c r="C2" i="7"/>
  <c r="E2" i="7"/>
  <c r="G2" i="7"/>
  <c r="I2" i="7"/>
  <c r="K2" i="7"/>
  <c r="O2" i="7"/>
  <c r="Q2" i="7"/>
  <c r="T2" i="7"/>
  <c r="V2" i="7"/>
  <c r="C3" i="7"/>
  <c r="E3" i="7"/>
  <c r="G3" i="7"/>
  <c r="I3" i="7"/>
  <c r="K3" i="7"/>
  <c r="O3" i="7"/>
  <c r="Q3" i="7"/>
  <c r="T3" i="7"/>
  <c r="V3" i="7"/>
  <c r="C4" i="7"/>
  <c r="E4" i="7"/>
  <c r="G4" i="7"/>
  <c r="I4" i="7"/>
  <c r="K4" i="7"/>
  <c r="O4" i="7"/>
  <c r="Q4" i="7"/>
  <c r="T4" i="7"/>
  <c r="V4" i="7"/>
  <c r="C5" i="7"/>
  <c r="B5" i="8" s="1"/>
  <c r="E5" i="7"/>
  <c r="B7" i="8" s="1"/>
  <c r="G5" i="7"/>
  <c r="B9" i="8" s="1"/>
  <c r="I5" i="7"/>
  <c r="B11" i="8" s="1"/>
  <c r="K5" i="7"/>
  <c r="B14" i="8" s="1"/>
  <c r="O5" i="7"/>
  <c r="B18" i="8" s="1"/>
  <c r="Q5" i="7"/>
  <c r="B20" i="8" s="1"/>
  <c r="T5" i="7"/>
  <c r="B24" i="8" s="1"/>
  <c r="V5" i="7"/>
  <c r="B26" i="8" s="1"/>
  <c r="F31" i="8" s="1"/>
  <c r="B5" i="7"/>
  <c r="B3" i="8" s="1"/>
  <c r="B4" i="7"/>
  <c r="B3" i="7"/>
  <c r="B2" i="7"/>
  <c r="B1" i="7"/>
  <c r="C1" i="7"/>
  <c r="D1" i="7"/>
  <c r="E1" i="7"/>
  <c r="F1" i="7"/>
  <c r="G1" i="7"/>
  <c r="H1" i="7"/>
  <c r="I1" i="7"/>
  <c r="J1" i="7"/>
  <c r="K1" i="7"/>
  <c r="L1" i="7"/>
  <c r="O1" i="7"/>
  <c r="P1" i="7"/>
  <c r="Q1" i="7"/>
  <c r="R1" i="7"/>
  <c r="T1" i="7"/>
  <c r="U1" i="7"/>
  <c r="V1" i="7"/>
  <c r="W1" i="7"/>
  <c r="V5000" i="6"/>
  <c r="Q5000" i="6"/>
  <c r="M5000" i="6"/>
  <c r="K5000" i="6"/>
  <c r="I5000" i="6"/>
  <c r="G5000" i="6"/>
  <c r="E5000" i="6"/>
  <c r="V4999" i="6"/>
  <c r="Q4999" i="6"/>
  <c r="M4999" i="6"/>
  <c r="K4999" i="6"/>
  <c r="I4999" i="6"/>
  <c r="G4999" i="6"/>
  <c r="E4999" i="6"/>
  <c r="V4998" i="6"/>
  <c r="Q4998" i="6"/>
  <c r="S4998" i="6" s="1"/>
  <c r="M4998" i="6"/>
  <c r="K4998" i="6"/>
  <c r="I4998" i="6"/>
  <c r="G4998" i="6"/>
  <c r="E4998" i="6"/>
  <c r="V4997" i="6"/>
  <c r="Q4997" i="6"/>
  <c r="M4997" i="6"/>
  <c r="K4997" i="6"/>
  <c r="I4997" i="6"/>
  <c r="G4997" i="6"/>
  <c r="E4997" i="6"/>
  <c r="V4996" i="6"/>
  <c r="Q4996" i="6"/>
  <c r="M4996" i="6"/>
  <c r="K4996" i="6"/>
  <c r="I4996" i="6"/>
  <c r="G4996" i="6"/>
  <c r="E4996" i="6"/>
  <c r="V4995" i="6"/>
  <c r="Q4995" i="6"/>
  <c r="S4995" i="6" s="1"/>
  <c r="M4995" i="6"/>
  <c r="K4995" i="6"/>
  <c r="I4995" i="6"/>
  <c r="G4995" i="6"/>
  <c r="E4995" i="6"/>
  <c r="V4994" i="6"/>
  <c r="Q4994" i="6"/>
  <c r="M4994" i="6"/>
  <c r="K4994" i="6"/>
  <c r="I4994" i="6"/>
  <c r="G4994" i="6"/>
  <c r="E4994" i="6"/>
  <c r="V4993" i="6"/>
  <c r="Q4993" i="6"/>
  <c r="M4993" i="6"/>
  <c r="K4993" i="6"/>
  <c r="I4993" i="6"/>
  <c r="G4993" i="6"/>
  <c r="E4993" i="6"/>
  <c r="V4992" i="6"/>
  <c r="Q4992" i="6"/>
  <c r="M4992" i="6"/>
  <c r="K4992" i="6"/>
  <c r="I4992" i="6"/>
  <c r="G4992" i="6"/>
  <c r="E4992" i="6"/>
  <c r="V4991" i="6"/>
  <c r="Q4991" i="6"/>
  <c r="M4991" i="6"/>
  <c r="K4991" i="6"/>
  <c r="I4991" i="6"/>
  <c r="G4991" i="6"/>
  <c r="E4991" i="6"/>
  <c r="V4990" i="6"/>
  <c r="Q4990" i="6"/>
  <c r="M4990" i="6"/>
  <c r="K4990" i="6"/>
  <c r="I4990" i="6"/>
  <c r="G4990" i="6"/>
  <c r="E4990" i="6"/>
  <c r="V4989" i="6"/>
  <c r="Q4989" i="6"/>
  <c r="M4989" i="6"/>
  <c r="K4989" i="6"/>
  <c r="I4989" i="6"/>
  <c r="G4989" i="6"/>
  <c r="E4989" i="6"/>
  <c r="V4988" i="6"/>
  <c r="Q4988" i="6"/>
  <c r="M4988" i="6"/>
  <c r="K4988" i="6"/>
  <c r="I4988" i="6"/>
  <c r="G4988" i="6"/>
  <c r="E4988" i="6"/>
  <c r="V4987" i="6"/>
  <c r="Q4987" i="6"/>
  <c r="M4987" i="6"/>
  <c r="K4987" i="6"/>
  <c r="I4987" i="6"/>
  <c r="G4987" i="6"/>
  <c r="E4987" i="6"/>
  <c r="V4986" i="6"/>
  <c r="Q4986" i="6"/>
  <c r="M4986" i="6"/>
  <c r="K4986" i="6"/>
  <c r="I4986" i="6"/>
  <c r="G4986" i="6"/>
  <c r="E4986" i="6"/>
  <c r="V4985" i="6"/>
  <c r="Q4985" i="6"/>
  <c r="M4985" i="6"/>
  <c r="K4985" i="6"/>
  <c r="I4985" i="6"/>
  <c r="G4985" i="6"/>
  <c r="E4985" i="6"/>
  <c r="V4984" i="6"/>
  <c r="Q4984" i="6"/>
  <c r="M4984" i="6"/>
  <c r="K4984" i="6"/>
  <c r="I4984" i="6"/>
  <c r="G4984" i="6"/>
  <c r="E4984" i="6"/>
  <c r="V4983" i="6"/>
  <c r="Q4983" i="6"/>
  <c r="M4983" i="6"/>
  <c r="K4983" i="6"/>
  <c r="I4983" i="6"/>
  <c r="G4983" i="6"/>
  <c r="E4983" i="6"/>
  <c r="V4982" i="6"/>
  <c r="Q4982" i="6"/>
  <c r="M4982" i="6"/>
  <c r="K4982" i="6"/>
  <c r="I4982" i="6"/>
  <c r="G4982" i="6"/>
  <c r="E4982" i="6"/>
  <c r="V4981" i="6"/>
  <c r="Q4981" i="6"/>
  <c r="S4981" i="6" s="1"/>
  <c r="M4981" i="6"/>
  <c r="K4981" i="6"/>
  <c r="I4981" i="6"/>
  <c r="G4981" i="6"/>
  <c r="E4981" i="6"/>
  <c r="V4980" i="6"/>
  <c r="Q4980" i="6"/>
  <c r="M4980" i="6"/>
  <c r="K4980" i="6"/>
  <c r="I4980" i="6"/>
  <c r="G4980" i="6"/>
  <c r="E4980" i="6"/>
  <c r="V4979" i="6"/>
  <c r="Q4979" i="6"/>
  <c r="M4979" i="6"/>
  <c r="K4979" i="6"/>
  <c r="I4979" i="6"/>
  <c r="G4979" i="6"/>
  <c r="E4979" i="6"/>
  <c r="V4978" i="6"/>
  <c r="Q4978" i="6"/>
  <c r="M4978" i="6"/>
  <c r="K4978" i="6"/>
  <c r="I4978" i="6"/>
  <c r="G4978" i="6"/>
  <c r="E4978" i="6"/>
  <c r="V4977" i="6"/>
  <c r="Q4977" i="6"/>
  <c r="M4977" i="6"/>
  <c r="K4977" i="6"/>
  <c r="I4977" i="6"/>
  <c r="G4977" i="6"/>
  <c r="E4977" i="6"/>
  <c r="V4976" i="6"/>
  <c r="Q4976" i="6"/>
  <c r="M4976" i="6"/>
  <c r="K4976" i="6"/>
  <c r="I4976" i="6"/>
  <c r="G4976" i="6"/>
  <c r="E4976" i="6"/>
  <c r="V4975" i="6"/>
  <c r="Q4975" i="6"/>
  <c r="S4975" i="6" s="1"/>
  <c r="M4975" i="6"/>
  <c r="K4975" i="6"/>
  <c r="I4975" i="6"/>
  <c r="G4975" i="6"/>
  <c r="E4975" i="6"/>
  <c r="V4974" i="6"/>
  <c r="Q4974" i="6"/>
  <c r="M4974" i="6"/>
  <c r="K4974" i="6"/>
  <c r="I4974" i="6"/>
  <c r="G4974" i="6"/>
  <c r="E4974" i="6"/>
  <c r="V4973" i="6"/>
  <c r="Q4973" i="6"/>
  <c r="M4973" i="6"/>
  <c r="K4973" i="6"/>
  <c r="I4973" i="6"/>
  <c r="G4973" i="6"/>
  <c r="E4973" i="6"/>
  <c r="V4972" i="6"/>
  <c r="Q4972" i="6"/>
  <c r="M4972" i="6"/>
  <c r="K4972" i="6"/>
  <c r="I4972" i="6"/>
  <c r="G4972" i="6"/>
  <c r="E4972" i="6"/>
  <c r="V4971" i="6"/>
  <c r="Q4971" i="6"/>
  <c r="M4971" i="6"/>
  <c r="K4971" i="6"/>
  <c r="I4971" i="6"/>
  <c r="G4971" i="6"/>
  <c r="E4971" i="6"/>
  <c r="V4970" i="6"/>
  <c r="Q4970" i="6"/>
  <c r="M4970" i="6"/>
  <c r="K4970" i="6"/>
  <c r="I4970" i="6"/>
  <c r="G4970" i="6"/>
  <c r="E4970" i="6"/>
  <c r="V4969" i="6"/>
  <c r="Q4969" i="6"/>
  <c r="M4969" i="6"/>
  <c r="K4969" i="6"/>
  <c r="I4969" i="6"/>
  <c r="G4969" i="6"/>
  <c r="E4969" i="6"/>
  <c r="V4968" i="6"/>
  <c r="Q4968" i="6"/>
  <c r="M4968" i="6"/>
  <c r="K4968" i="6"/>
  <c r="I4968" i="6"/>
  <c r="G4968" i="6"/>
  <c r="E4968" i="6"/>
  <c r="V4967" i="6"/>
  <c r="Q4967" i="6"/>
  <c r="M4967" i="6"/>
  <c r="K4967" i="6"/>
  <c r="I4967" i="6"/>
  <c r="G4967" i="6"/>
  <c r="E4967" i="6"/>
  <c r="V4966" i="6"/>
  <c r="Q4966" i="6"/>
  <c r="M4966" i="6"/>
  <c r="K4966" i="6"/>
  <c r="I4966" i="6"/>
  <c r="G4966" i="6"/>
  <c r="E4966" i="6"/>
  <c r="V4965" i="6"/>
  <c r="Q4965" i="6"/>
  <c r="M4965" i="6"/>
  <c r="K4965" i="6"/>
  <c r="I4965" i="6"/>
  <c r="G4965" i="6"/>
  <c r="E4965" i="6"/>
  <c r="V4964" i="6"/>
  <c r="Q4964" i="6"/>
  <c r="M4964" i="6"/>
  <c r="K4964" i="6"/>
  <c r="I4964" i="6"/>
  <c r="G4964" i="6"/>
  <c r="E4964" i="6"/>
  <c r="V4963" i="6"/>
  <c r="Q4963" i="6"/>
  <c r="M4963" i="6"/>
  <c r="K4963" i="6"/>
  <c r="I4963" i="6"/>
  <c r="G4963" i="6"/>
  <c r="E4963" i="6"/>
  <c r="V4962" i="6"/>
  <c r="Q4962" i="6"/>
  <c r="M4962" i="6"/>
  <c r="K4962" i="6"/>
  <c r="I4962" i="6"/>
  <c r="G4962" i="6"/>
  <c r="E4962" i="6"/>
  <c r="V4961" i="6"/>
  <c r="Q4961" i="6"/>
  <c r="M4961" i="6"/>
  <c r="K4961" i="6"/>
  <c r="I4961" i="6"/>
  <c r="G4961" i="6"/>
  <c r="E4961" i="6"/>
  <c r="V4960" i="6"/>
  <c r="Q4960" i="6"/>
  <c r="M4960" i="6"/>
  <c r="K4960" i="6"/>
  <c r="I4960" i="6"/>
  <c r="G4960" i="6"/>
  <c r="E4960" i="6"/>
  <c r="V4959" i="6"/>
  <c r="Q4959" i="6"/>
  <c r="M4959" i="6"/>
  <c r="K4959" i="6"/>
  <c r="I4959" i="6"/>
  <c r="G4959" i="6"/>
  <c r="E4959" i="6"/>
  <c r="V4958" i="6"/>
  <c r="Q4958" i="6"/>
  <c r="M4958" i="6"/>
  <c r="K4958" i="6"/>
  <c r="I4958" i="6"/>
  <c r="G4958" i="6"/>
  <c r="E4958" i="6"/>
  <c r="V4957" i="6"/>
  <c r="Q4957" i="6"/>
  <c r="M4957" i="6"/>
  <c r="K4957" i="6"/>
  <c r="I4957" i="6"/>
  <c r="G4957" i="6"/>
  <c r="E4957" i="6"/>
  <c r="V4956" i="6"/>
  <c r="Q4956" i="6"/>
  <c r="M4956" i="6"/>
  <c r="K4956" i="6"/>
  <c r="I4956" i="6"/>
  <c r="G4956" i="6"/>
  <c r="E4956" i="6"/>
  <c r="V4955" i="6"/>
  <c r="Q4955" i="6"/>
  <c r="M4955" i="6"/>
  <c r="K4955" i="6"/>
  <c r="I4955" i="6"/>
  <c r="G4955" i="6"/>
  <c r="E4955" i="6"/>
  <c r="V4954" i="6"/>
  <c r="Q4954" i="6"/>
  <c r="M4954" i="6"/>
  <c r="K4954" i="6"/>
  <c r="I4954" i="6"/>
  <c r="G4954" i="6"/>
  <c r="E4954" i="6"/>
  <c r="V4953" i="6"/>
  <c r="Q4953" i="6"/>
  <c r="M4953" i="6"/>
  <c r="K4953" i="6"/>
  <c r="I4953" i="6"/>
  <c r="G4953" i="6"/>
  <c r="E4953" i="6"/>
  <c r="V4952" i="6"/>
  <c r="Q4952" i="6"/>
  <c r="M4952" i="6"/>
  <c r="K4952" i="6"/>
  <c r="I4952" i="6"/>
  <c r="G4952" i="6"/>
  <c r="E4952" i="6"/>
  <c r="V4951" i="6"/>
  <c r="Q4951" i="6"/>
  <c r="M4951" i="6"/>
  <c r="K4951" i="6"/>
  <c r="I4951" i="6"/>
  <c r="G4951" i="6"/>
  <c r="E4951" i="6"/>
  <c r="V4950" i="6"/>
  <c r="Q4950" i="6"/>
  <c r="M4950" i="6"/>
  <c r="K4950" i="6"/>
  <c r="I4950" i="6"/>
  <c r="G4950" i="6"/>
  <c r="E4950" i="6"/>
  <c r="V4949" i="6"/>
  <c r="Q4949" i="6"/>
  <c r="M4949" i="6"/>
  <c r="K4949" i="6"/>
  <c r="I4949" i="6"/>
  <c r="G4949" i="6"/>
  <c r="E4949" i="6"/>
  <c r="V4948" i="6"/>
  <c r="Q4948" i="6"/>
  <c r="M4948" i="6"/>
  <c r="K4948" i="6"/>
  <c r="I4948" i="6"/>
  <c r="G4948" i="6"/>
  <c r="E4948" i="6"/>
  <c r="V4947" i="6"/>
  <c r="Q4947" i="6"/>
  <c r="M4947" i="6"/>
  <c r="K4947" i="6"/>
  <c r="I4947" i="6"/>
  <c r="G4947" i="6"/>
  <c r="E4947" i="6"/>
  <c r="V4946" i="6"/>
  <c r="Q4946" i="6"/>
  <c r="M4946" i="6"/>
  <c r="K4946" i="6"/>
  <c r="I4946" i="6"/>
  <c r="G4946" i="6"/>
  <c r="E4946" i="6"/>
  <c r="V4945" i="6"/>
  <c r="Q4945" i="6"/>
  <c r="M4945" i="6"/>
  <c r="K4945" i="6"/>
  <c r="I4945" i="6"/>
  <c r="G4945" i="6"/>
  <c r="E4945" i="6"/>
  <c r="V4944" i="6"/>
  <c r="Q4944" i="6"/>
  <c r="M4944" i="6"/>
  <c r="K4944" i="6"/>
  <c r="I4944" i="6"/>
  <c r="G4944" i="6"/>
  <c r="E4944" i="6"/>
  <c r="V4943" i="6"/>
  <c r="Q4943" i="6"/>
  <c r="M4943" i="6"/>
  <c r="K4943" i="6"/>
  <c r="I4943" i="6"/>
  <c r="G4943" i="6"/>
  <c r="E4943" i="6"/>
  <c r="V4942" i="6"/>
  <c r="Q4942" i="6"/>
  <c r="M4942" i="6"/>
  <c r="K4942" i="6"/>
  <c r="I4942" i="6"/>
  <c r="G4942" i="6"/>
  <c r="E4942" i="6"/>
  <c r="V4941" i="6"/>
  <c r="Q4941" i="6"/>
  <c r="M4941" i="6"/>
  <c r="K4941" i="6"/>
  <c r="I4941" i="6"/>
  <c r="G4941" i="6"/>
  <c r="E4941" i="6"/>
  <c r="V4940" i="6"/>
  <c r="Q4940" i="6"/>
  <c r="M4940" i="6"/>
  <c r="K4940" i="6"/>
  <c r="I4940" i="6"/>
  <c r="G4940" i="6"/>
  <c r="E4940" i="6"/>
  <c r="V4939" i="6"/>
  <c r="Q4939" i="6"/>
  <c r="M4939" i="6"/>
  <c r="K4939" i="6"/>
  <c r="I4939" i="6"/>
  <c r="G4939" i="6"/>
  <c r="E4939" i="6"/>
  <c r="V4938" i="6"/>
  <c r="Q4938" i="6"/>
  <c r="M4938" i="6"/>
  <c r="K4938" i="6"/>
  <c r="I4938" i="6"/>
  <c r="G4938" i="6"/>
  <c r="E4938" i="6"/>
  <c r="V4937" i="6"/>
  <c r="Q4937" i="6"/>
  <c r="M4937" i="6"/>
  <c r="K4937" i="6"/>
  <c r="I4937" i="6"/>
  <c r="G4937" i="6"/>
  <c r="E4937" i="6"/>
  <c r="V4936" i="6"/>
  <c r="Q4936" i="6"/>
  <c r="M4936" i="6"/>
  <c r="K4936" i="6"/>
  <c r="I4936" i="6"/>
  <c r="G4936" i="6"/>
  <c r="E4936" i="6"/>
  <c r="V4935" i="6"/>
  <c r="Q4935" i="6"/>
  <c r="M4935" i="6"/>
  <c r="K4935" i="6"/>
  <c r="I4935" i="6"/>
  <c r="G4935" i="6"/>
  <c r="E4935" i="6"/>
  <c r="V4934" i="6"/>
  <c r="Q4934" i="6"/>
  <c r="M4934" i="6"/>
  <c r="K4934" i="6"/>
  <c r="I4934" i="6"/>
  <c r="G4934" i="6"/>
  <c r="E4934" i="6"/>
  <c r="V4933" i="6"/>
  <c r="Q4933" i="6"/>
  <c r="M4933" i="6"/>
  <c r="K4933" i="6"/>
  <c r="I4933" i="6"/>
  <c r="G4933" i="6"/>
  <c r="E4933" i="6"/>
  <c r="V4932" i="6"/>
  <c r="Q4932" i="6"/>
  <c r="M4932" i="6"/>
  <c r="K4932" i="6"/>
  <c r="I4932" i="6"/>
  <c r="G4932" i="6"/>
  <c r="E4932" i="6"/>
  <c r="V4931" i="6"/>
  <c r="Q4931" i="6"/>
  <c r="M4931" i="6"/>
  <c r="K4931" i="6"/>
  <c r="I4931" i="6"/>
  <c r="G4931" i="6"/>
  <c r="E4931" i="6"/>
  <c r="V4930" i="6"/>
  <c r="Q4930" i="6"/>
  <c r="M4930" i="6"/>
  <c r="K4930" i="6"/>
  <c r="I4930" i="6"/>
  <c r="G4930" i="6"/>
  <c r="E4930" i="6"/>
  <c r="V4929" i="6"/>
  <c r="Q4929" i="6"/>
  <c r="M4929" i="6"/>
  <c r="K4929" i="6"/>
  <c r="I4929" i="6"/>
  <c r="G4929" i="6"/>
  <c r="E4929" i="6"/>
  <c r="V4928" i="6"/>
  <c r="Q4928" i="6"/>
  <c r="M4928" i="6"/>
  <c r="K4928" i="6"/>
  <c r="I4928" i="6"/>
  <c r="G4928" i="6"/>
  <c r="E4928" i="6"/>
  <c r="V4927" i="6"/>
  <c r="Q4927" i="6"/>
  <c r="M4927" i="6"/>
  <c r="K4927" i="6"/>
  <c r="I4927" i="6"/>
  <c r="G4927" i="6"/>
  <c r="E4927" i="6"/>
  <c r="V4926" i="6"/>
  <c r="Q4926" i="6"/>
  <c r="M4926" i="6"/>
  <c r="K4926" i="6"/>
  <c r="I4926" i="6"/>
  <c r="G4926" i="6"/>
  <c r="E4926" i="6"/>
  <c r="V4925" i="6"/>
  <c r="Q4925" i="6"/>
  <c r="M4925" i="6"/>
  <c r="K4925" i="6"/>
  <c r="I4925" i="6"/>
  <c r="G4925" i="6"/>
  <c r="E4925" i="6"/>
  <c r="V4924" i="6"/>
  <c r="Q4924" i="6"/>
  <c r="M4924" i="6"/>
  <c r="K4924" i="6"/>
  <c r="I4924" i="6"/>
  <c r="G4924" i="6"/>
  <c r="E4924" i="6"/>
  <c r="V4923" i="6"/>
  <c r="Q4923" i="6"/>
  <c r="S4923" i="6" s="1"/>
  <c r="M4923" i="6"/>
  <c r="K4923" i="6"/>
  <c r="I4923" i="6"/>
  <c r="G4923" i="6"/>
  <c r="E4923" i="6"/>
  <c r="V4922" i="6"/>
  <c r="Q4922" i="6"/>
  <c r="M4922" i="6"/>
  <c r="K4922" i="6"/>
  <c r="I4922" i="6"/>
  <c r="G4922" i="6"/>
  <c r="E4922" i="6"/>
  <c r="V4921" i="6"/>
  <c r="Q4921" i="6"/>
  <c r="M4921" i="6"/>
  <c r="K4921" i="6"/>
  <c r="I4921" i="6"/>
  <c r="G4921" i="6"/>
  <c r="E4921" i="6"/>
  <c r="V4920" i="6"/>
  <c r="Q4920" i="6"/>
  <c r="M4920" i="6"/>
  <c r="K4920" i="6"/>
  <c r="I4920" i="6"/>
  <c r="G4920" i="6"/>
  <c r="E4920" i="6"/>
  <c r="V4919" i="6"/>
  <c r="Q4919" i="6"/>
  <c r="M4919" i="6"/>
  <c r="K4919" i="6"/>
  <c r="I4919" i="6"/>
  <c r="G4919" i="6"/>
  <c r="E4919" i="6"/>
  <c r="V4918" i="6"/>
  <c r="Q4918" i="6"/>
  <c r="M4918" i="6"/>
  <c r="K4918" i="6"/>
  <c r="I4918" i="6"/>
  <c r="G4918" i="6"/>
  <c r="E4918" i="6"/>
  <c r="V4917" i="6"/>
  <c r="Q4917" i="6"/>
  <c r="M4917" i="6"/>
  <c r="K4917" i="6"/>
  <c r="I4917" i="6"/>
  <c r="G4917" i="6"/>
  <c r="E4917" i="6"/>
  <c r="V4916" i="6"/>
  <c r="Q4916" i="6"/>
  <c r="M4916" i="6"/>
  <c r="K4916" i="6"/>
  <c r="I4916" i="6"/>
  <c r="G4916" i="6"/>
  <c r="E4916" i="6"/>
  <c r="V4915" i="6"/>
  <c r="Q4915" i="6"/>
  <c r="M4915" i="6"/>
  <c r="K4915" i="6"/>
  <c r="I4915" i="6"/>
  <c r="G4915" i="6"/>
  <c r="E4915" i="6"/>
  <c r="V4914" i="6"/>
  <c r="Q4914" i="6"/>
  <c r="M4914" i="6"/>
  <c r="K4914" i="6"/>
  <c r="I4914" i="6"/>
  <c r="G4914" i="6"/>
  <c r="E4914" i="6"/>
  <c r="V4913" i="6"/>
  <c r="Q4913" i="6"/>
  <c r="M4913" i="6"/>
  <c r="K4913" i="6"/>
  <c r="I4913" i="6"/>
  <c r="G4913" i="6"/>
  <c r="E4913" i="6"/>
  <c r="V4912" i="6"/>
  <c r="Q4912" i="6"/>
  <c r="M4912" i="6"/>
  <c r="K4912" i="6"/>
  <c r="I4912" i="6"/>
  <c r="G4912" i="6"/>
  <c r="E4912" i="6"/>
  <c r="V4911" i="6"/>
  <c r="Q4911" i="6"/>
  <c r="M4911" i="6"/>
  <c r="K4911" i="6"/>
  <c r="I4911" i="6"/>
  <c r="G4911" i="6"/>
  <c r="E4911" i="6"/>
  <c r="V4910" i="6"/>
  <c r="Q4910" i="6"/>
  <c r="M4910" i="6"/>
  <c r="K4910" i="6"/>
  <c r="I4910" i="6"/>
  <c r="G4910" i="6"/>
  <c r="E4910" i="6"/>
  <c r="V4909" i="6"/>
  <c r="Q4909" i="6"/>
  <c r="M4909" i="6"/>
  <c r="K4909" i="6"/>
  <c r="I4909" i="6"/>
  <c r="G4909" i="6"/>
  <c r="E4909" i="6"/>
  <c r="V4908" i="6"/>
  <c r="Q4908" i="6"/>
  <c r="M4908" i="6"/>
  <c r="K4908" i="6"/>
  <c r="I4908" i="6"/>
  <c r="G4908" i="6"/>
  <c r="E4908" i="6"/>
  <c r="V4907" i="6"/>
  <c r="Q4907" i="6"/>
  <c r="S4907" i="6" s="1"/>
  <c r="M4907" i="6"/>
  <c r="K4907" i="6"/>
  <c r="I4907" i="6"/>
  <c r="G4907" i="6"/>
  <c r="E4907" i="6"/>
  <c r="V4906" i="6"/>
  <c r="Q4906" i="6"/>
  <c r="M4906" i="6"/>
  <c r="K4906" i="6"/>
  <c r="I4906" i="6"/>
  <c r="G4906" i="6"/>
  <c r="E4906" i="6"/>
  <c r="V4905" i="6"/>
  <c r="Q4905" i="6"/>
  <c r="M4905" i="6"/>
  <c r="K4905" i="6"/>
  <c r="I4905" i="6"/>
  <c r="G4905" i="6"/>
  <c r="E4905" i="6"/>
  <c r="V4904" i="6"/>
  <c r="Q4904" i="6"/>
  <c r="M4904" i="6"/>
  <c r="K4904" i="6"/>
  <c r="I4904" i="6"/>
  <c r="G4904" i="6"/>
  <c r="E4904" i="6"/>
  <c r="V4903" i="6"/>
  <c r="Q4903" i="6"/>
  <c r="M4903" i="6"/>
  <c r="K4903" i="6"/>
  <c r="I4903" i="6"/>
  <c r="G4903" i="6"/>
  <c r="E4903" i="6"/>
  <c r="V4902" i="6"/>
  <c r="Q4902" i="6"/>
  <c r="M4902" i="6"/>
  <c r="K4902" i="6"/>
  <c r="I4902" i="6"/>
  <c r="G4902" i="6"/>
  <c r="E4902" i="6"/>
  <c r="V4901" i="6"/>
  <c r="Q4901" i="6"/>
  <c r="M4901" i="6"/>
  <c r="K4901" i="6"/>
  <c r="I4901" i="6"/>
  <c r="G4901" i="6"/>
  <c r="E4901" i="6"/>
  <c r="V4900" i="6"/>
  <c r="Q4900" i="6"/>
  <c r="M4900" i="6"/>
  <c r="K4900" i="6"/>
  <c r="I4900" i="6"/>
  <c r="G4900" i="6"/>
  <c r="E4900" i="6"/>
  <c r="V4899" i="6"/>
  <c r="Q4899" i="6"/>
  <c r="M4899" i="6"/>
  <c r="K4899" i="6"/>
  <c r="I4899" i="6"/>
  <c r="G4899" i="6"/>
  <c r="E4899" i="6"/>
  <c r="V4898" i="6"/>
  <c r="Q4898" i="6"/>
  <c r="M4898" i="6"/>
  <c r="K4898" i="6"/>
  <c r="I4898" i="6"/>
  <c r="G4898" i="6"/>
  <c r="E4898" i="6"/>
  <c r="V4897" i="6"/>
  <c r="Q4897" i="6"/>
  <c r="M4897" i="6"/>
  <c r="K4897" i="6"/>
  <c r="I4897" i="6"/>
  <c r="G4897" i="6"/>
  <c r="E4897" i="6"/>
  <c r="V4896" i="6"/>
  <c r="Q4896" i="6"/>
  <c r="M4896" i="6"/>
  <c r="K4896" i="6"/>
  <c r="I4896" i="6"/>
  <c r="G4896" i="6"/>
  <c r="E4896" i="6"/>
  <c r="V4895" i="6"/>
  <c r="Q4895" i="6"/>
  <c r="M4895" i="6"/>
  <c r="K4895" i="6"/>
  <c r="I4895" i="6"/>
  <c r="G4895" i="6"/>
  <c r="E4895" i="6"/>
  <c r="V4894" i="6"/>
  <c r="Q4894" i="6"/>
  <c r="M4894" i="6"/>
  <c r="K4894" i="6"/>
  <c r="I4894" i="6"/>
  <c r="G4894" i="6"/>
  <c r="E4894" i="6"/>
  <c r="V4893" i="6"/>
  <c r="Q4893" i="6"/>
  <c r="M4893" i="6"/>
  <c r="K4893" i="6"/>
  <c r="I4893" i="6"/>
  <c r="G4893" i="6"/>
  <c r="E4893" i="6"/>
  <c r="V4892" i="6"/>
  <c r="Q4892" i="6"/>
  <c r="M4892" i="6"/>
  <c r="K4892" i="6"/>
  <c r="I4892" i="6"/>
  <c r="G4892" i="6"/>
  <c r="E4892" i="6"/>
  <c r="V4891" i="6"/>
  <c r="Q4891" i="6"/>
  <c r="M4891" i="6"/>
  <c r="K4891" i="6"/>
  <c r="I4891" i="6"/>
  <c r="G4891" i="6"/>
  <c r="E4891" i="6"/>
  <c r="V4890" i="6"/>
  <c r="Q4890" i="6"/>
  <c r="M4890" i="6"/>
  <c r="K4890" i="6"/>
  <c r="I4890" i="6"/>
  <c r="G4890" i="6"/>
  <c r="E4890" i="6"/>
  <c r="V4889" i="6"/>
  <c r="Q4889" i="6"/>
  <c r="M4889" i="6"/>
  <c r="K4889" i="6"/>
  <c r="I4889" i="6"/>
  <c r="G4889" i="6"/>
  <c r="E4889" i="6"/>
  <c r="V4888" i="6"/>
  <c r="Q4888" i="6"/>
  <c r="M4888" i="6"/>
  <c r="K4888" i="6"/>
  <c r="I4888" i="6"/>
  <c r="G4888" i="6"/>
  <c r="E4888" i="6"/>
  <c r="V4887" i="6"/>
  <c r="Q4887" i="6"/>
  <c r="M4887" i="6"/>
  <c r="K4887" i="6"/>
  <c r="I4887" i="6"/>
  <c r="G4887" i="6"/>
  <c r="E4887" i="6"/>
  <c r="V4886" i="6"/>
  <c r="Q4886" i="6"/>
  <c r="M4886" i="6"/>
  <c r="K4886" i="6"/>
  <c r="I4886" i="6"/>
  <c r="G4886" i="6"/>
  <c r="E4886" i="6"/>
  <c r="V4885" i="6"/>
  <c r="Q4885" i="6"/>
  <c r="M4885" i="6"/>
  <c r="K4885" i="6"/>
  <c r="I4885" i="6"/>
  <c r="G4885" i="6"/>
  <c r="E4885" i="6"/>
  <c r="V4884" i="6"/>
  <c r="Q4884" i="6"/>
  <c r="M4884" i="6"/>
  <c r="K4884" i="6"/>
  <c r="I4884" i="6"/>
  <c r="G4884" i="6"/>
  <c r="E4884" i="6"/>
  <c r="V4883" i="6"/>
  <c r="Q4883" i="6"/>
  <c r="M4883" i="6"/>
  <c r="K4883" i="6"/>
  <c r="I4883" i="6"/>
  <c r="G4883" i="6"/>
  <c r="E4883" i="6"/>
  <c r="V4882" i="6"/>
  <c r="Q4882" i="6"/>
  <c r="M4882" i="6"/>
  <c r="K4882" i="6"/>
  <c r="I4882" i="6"/>
  <c r="G4882" i="6"/>
  <c r="E4882" i="6"/>
  <c r="V4881" i="6"/>
  <c r="Q4881" i="6"/>
  <c r="M4881" i="6"/>
  <c r="K4881" i="6"/>
  <c r="I4881" i="6"/>
  <c r="G4881" i="6"/>
  <c r="E4881" i="6"/>
  <c r="V4880" i="6"/>
  <c r="Q4880" i="6"/>
  <c r="M4880" i="6"/>
  <c r="K4880" i="6"/>
  <c r="I4880" i="6"/>
  <c r="G4880" i="6"/>
  <c r="E4880" i="6"/>
  <c r="V4879" i="6"/>
  <c r="Q4879" i="6"/>
  <c r="M4879" i="6"/>
  <c r="K4879" i="6"/>
  <c r="I4879" i="6"/>
  <c r="G4879" i="6"/>
  <c r="E4879" i="6"/>
  <c r="V4878" i="6"/>
  <c r="Q4878" i="6"/>
  <c r="M4878" i="6"/>
  <c r="K4878" i="6"/>
  <c r="I4878" i="6"/>
  <c r="G4878" i="6"/>
  <c r="E4878" i="6"/>
  <c r="V4877" i="6"/>
  <c r="Q4877" i="6"/>
  <c r="M4877" i="6"/>
  <c r="K4877" i="6"/>
  <c r="I4877" i="6"/>
  <c r="G4877" i="6"/>
  <c r="E4877" i="6"/>
  <c r="V4876" i="6"/>
  <c r="Q4876" i="6"/>
  <c r="M4876" i="6"/>
  <c r="K4876" i="6"/>
  <c r="I4876" i="6"/>
  <c r="G4876" i="6"/>
  <c r="E4876" i="6"/>
  <c r="V4875" i="6"/>
  <c r="Q4875" i="6"/>
  <c r="M4875" i="6"/>
  <c r="K4875" i="6"/>
  <c r="I4875" i="6"/>
  <c r="G4875" i="6"/>
  <c r="E4875" i="6"/>
  <c r="V4874" i="6"/>
  <c r="Q4874" i="6"/>
  <c r="M4874" i="6"/>
  <c r="K4874" i="6"/>
  <c r="I4874" i="6"/>
  <c r="G4874" i="6"/>
  <c r="E4874" i="6"/>
  <c r="V4873" i="6"/>
  <c r="Q4873" i="6"/>
  <c r="M4873" i="6"/>
  <c r="K4873" i="6"/>
  <c r="I4873" i="6"/>
  <c r="G4873" i="6"/>
  <c r="E4873" i="6"/>
  <c r="V4872" i="6"/>
  <c r="Q4872" i="6"/>
  <c r="M4872" i="6"/>
  <c r="K4872" i="6"/>
  <c r="I4872" i="6"/>
  <c r="G4872" i="6"/>
  <c r="E4872" i="6"/>
  <c r="V4871" i="6"/>
  <c r="Q4871" i="6"/>
  <c r="M4871" i="6"/>
  <c r="K4871" i="6"/>
  <c r="I4871" i="6"/>
  <c r="G4871" i="6"/>
  <c r="E4871" i="6"/>
  <c r="V4870" i="6"/>
  <c r="Q4870" i="6"/>
  <c r="M4870" i="6"/>
  <c r="K4870" i="6"/>
  <c r="I4870" i="6"/>
  <c r="G4870" i="6"/>
  <c r="E4870" i="6"/>
  <c r="V4869" i="6"/>
  <c r="Q4869" i="6"/>
  <c r="M4869" i="6"/>
  <c r="K4869" i="6"/>
  <c r="I4869" i="6"/>
  <c r="G4869" i="6"/>
  <c r="E4869" i="6"/>
  <c r="V4868" i="6"/>
  <c r="Q4868" i="6"/>
  <c r="M4868" i="6"/>
  <c r="K4868" i="6"/>
  <c r="I4868" i="6"/>
  <c r="G4868" i="6"/>
  <c r="E4868" i="6"/>
  <c r="V4867" i="6"/>
  <c r="Q4867" i="6"/>
  <c r="M4867" i="6"/>
  <c r="K4867" i="6"/>
  <c r="I4867" i="6"/>
  <c r="G4867" i="6"/>
  <c r="E4867" i="6"/>
  <c r="V4866" i="6"/>
  <c r="Q4866" i="6"/>
  <c r="M4866" i="6"/>
  <c r="K4866" i="6"/>
  <c r="I4866" i="6"/>
  <c r="G4866" i="6"/>
  <c r="E4866" i="6"/>
  <c r="V4865" i="6"/>
  <c r="Q4865" i="6"/>
  <c r="M4865" i="6"/>
  <c r="K4865" i="6"/>
  <c r="I4865" i="6"/>
  <c r="G4865" i="6"/>
  <c r="E4865" i="6"/>
  <c r="V4864" i="6"/>
  <c r="Q4864" i="6"/>
  <c r="M4864" i="6"/>
  <c r="K4864" i="6"/>
  <c r="I4864" i="6"/>
  <c r="G4864" i="6"/>
  <c r="E4864" i="6"/>
  <c r="V4863" i="6"/>
  <c r="Q4863" i="6"/>
  <c r="M4863" i="6"/>
  <c r="K4863" i="6"/>
  <c r="I4863" i="6"/>
  <c r="G4863" i="6"/>
  <c r="E4863" i="6"/>
  <c r="V4862" i="6"/>
  <c r="Q4862" i="6"/>
  <c r="S4862" i="6" s="1"/>
  <c r="M4862" i="6"/>
  <c r="K4862" i="6"/>
  <c r="I4862" i="6"/>
  <c r="G4862" i="6"/>
  <c r="E4862" i="6"/>
  <c r="V4861" i="6"/>
  <c r="Q4861" i="6"/>
  <c r="M4861" i="6"/>
  <c r="K4861" i="6"/>
  <c r="I4861" i="6"/>
  <c r="G4861" i="6"/>
  <c r="E4861" i="6"/>
  <c r="V4860" i="6"/>
  <c r="Q4860" i="6"/>
  <c r="M4860" i="6"/>
  <c r="K4860" i="6"/>
  <c r="I4860" i="6"/>
  <c r="G4860" i="6"/>
  <c r="E4860" i="6"/>
  <c r="V4859" i="6"/>
  <c r="Q4859" i="6"/>
  <c r="M4859" i="6"/>
  <c r="K4859" i="6"/>
  <c r="I4859" i="6"/>
  <c r="G4859" i="6"/>
  <c r="E4859" i="6"/>
  <c r="V4858" i="6"/>
  <c r="Q4858" i="6"/>
  <c r="M4858" i="6"/>
  <c r="K4858" i="6"/>
  <c r="I4858" i="6"/>
  <c r="G4858" i="6"/>
  <c r="E4858" i="6"/>
  <c r="V4857" i="6"/>
  <c r="Q4857" i="6"/>
  <c r="M4857" i="6"/>
  <c r="K4857" i="6"/>
  <c r="I4857" i="6"/>
  <c r="G4857" i="6"/>
  <c r="E4857" i="6"/>
  <c r="V4856" i="6"/>
  <c r="Q4856" i="6"/>
  <c r="S4856" i="6" s="1"/>
  <c r="M4856" i="6"/>
  <c r="K4856" i="6"/>
  <c r="I4856" i="6"/>
  <c r="G4856" i="6"/>
  <c r="E4856" i="6"/>
  <c r="V4855" i="6"/>
  <c r="Q4855" i="6"/>
  <c r="M4855" i="6"/>
  <c r="K4855" i="6"/>
  <c r="I4855" i="6"/>
  <c r="G4855" i="6"/>
  <c r="E4855" i="6"/>
  <c r="V4854" i="6"/>
  <c r="Q4854" i="6"/>
  <c r="M4854" i="6"/>
  <c r="K4854" i="6"/>
  <c r="I4854" i="6"/>
  <c r="G4854" i="6"/>
  <c r="E4854" i="6"/>
  <c r="V4853" i="6"/>
  <c r="Q4853" i="6"/>
  <c r="M4853" i="6"/>
  <c r="K4853" i="6"/>
  <c r="I4853" i="6"/>
  <c r="G4853" i="6"/>
  <c r="E4853" i="6"/>
  <c r="V4852" i="6"/>
  <c r="Q4852" i="6"/>
  <c r="M4852" i="6"/>
  <c r="K4852" i="6"/>
  <c r="I4852" i="6"/>
  <c r="G4852" i="6"/>
  <c r="E4852" i="6"/>
  <c r="V4851" i="6"/>
  <c r="Q4851" i="6"/>
  <c r="S4851" i="6" s="1"/>
  <c r="M4851" i="6"/>
  <c r="K4851" i="6"/>
  <c r="I4851" i="6"/>
  <c r="G4851" i="6"/>
  <c r="E4851" i="6"/>
  <c r="V4850" i="6"/>
  <c r="Q4850" i="6"/>
  <c r="M4850" i="6"/>
  <c r="K4850" i="6"/>
  <c r="I4850" i="6"/>
  <c r="G4850" i="6"/>
  <c r="E4850" i="6"/>
  <c r="V4849" i="6"/>
  <c r="Q4849" i="6"/>
  <c r="M4849" i="6"/>
  <c r="K4849" i="6"/>
  <c r="I4849" i="6"/>
  <c r="G4849" i="6"/>
  <c r="E4849" i="6"/>
  <c r="V4848" i="6"/>
  <c r="Q4848" i="6"/>
  <c r="M4848" i="6"/>
  <c r="K4848" i="6"/>
  <c r="I4848" i="6"/>
  <c r="G4848" i="6"/>
  <c r="E4848" i="6"/>
  <c r="V4847" i="6"/>
  <c r="Q4847" i="6"/>
  <c r="M4847" i="6"/>
  <c r="K4847" i="6"/>
  <c r="I4847" i="6"/>
  <c r="G4847" i="6"/>
  <c r="E4847" i="6"/>
  <c r="V4846" i="6"/>
  <c r="Q4846" i="6"/>
  <c r="M4846" i="6"/>
  <c r="K4846" i="6"/>
  <c r="I4846" i="6"/>
  <c r="G4846" i="6"/>
  <c r="E4846" i="6"/>
  <c r="V4845" i="6"/>
  <c r="Q4845" i="6"/>
  <c r="M4845" i="6"/>
  <c r="K4845" i="6"/>
  <c r="I4845" i="6"/>
  <c r="G4845" i="6"/>
  <c r="E4845" i="6"/>
  <c r="V4844" i="6"/>
  <c r="Q4844" i="6"/>
  <c r="M4844" i="6"/>
  <c r="K4844" i="6"/>
  <c r="I4844" i="6"/>
  <c r="G4844" i="6"/>
  <c r="E4844" i="6"/>
  <c r="V4843" i="6"/>
  <c r="Q4843" i="6"/>
  <c r="M4843" i="6"/>
  <c r="K4843" i="6"/>
  <c r="I4843" i="6"/>
  <c r="G4843" i="6"/>
  <c r="E4843" i="6"/>
  <c r="V4842" i="6"/>
  <c r="Q4842" i="6"/>
  <c r="M4842" i="6"/>
  <c r="K4842" i="6"/>
  <c r="I4842" i="6"/>
  <c r="G4842" i="6"/>
  <c r="E4842" i="6"/>
  <c r="V4841" i="6"/>
  <c r="Q4841" i="6"/>
  <c r="M4841" i="6"/>
  <c r="K4841" i="6"/>
  <c r="I4841" i="6"/>
  <c r="G4841" i="6"/>
  <c r="E4841" i="6"/>
  <c r="V4840" i="6"/>
  <c r="Q4840" i="6"/>
  <c r="M4840" i="6"/>
  <c r="K4840" i="6"/>
  <c r="I4840" i="6"/>
  <c r="G4840" i="6"/>
  <c r="E4840" i="6"/>
  <c r="V4839" i="6"/>
  <c r="Q4839" i="6"/>
  <c r="M4839" i="6"/>
  <c r="K4839" i="6"/>
  <c r="I4839" i="6"/>
  <c r="G4839" i="6"/>
  <c r="E4839" i="6"/>
  <c r="V4838" i="6"/>
  <c r="Q4838" i="6"/>
  <c r="M4838" i="6"/>
  <c r="K4838" i="6"/>
  <c r="I4838" i="6"/>
  <c r="G4838" i="6"/>
  <c r="E4838" i="6"/>
  <c r="V4837" i="6"/>
  <c r="Q4837" i="6"/>
  <c r="M4837" i="6"/>
  <c r="K4837" i="6"/>
  <c r="I4837" i="6"/>
  <c r="G4837" i="6"/>
  <c r="E4837" i="6"/>
  <c r="V4836" i="6"/>
  <c r="Q4836" i="6"/>
  <c r="M4836" i="6"/>
  <c r="K4836" i="6"/>
  <c r="I4836" i="6"/>
  <c r="G4836" i="6"/>
  <c r="E4836" i="6"/>
  <c r="V4835" i="6"/>
  <c r="Q4835" i="6"/>
  <c r="M4835" i="6"/>
  <c r="K4835" i="6"/>
  <c r="I4835" i="6"/>
  <c r="G4835" i="6"/>
  <c r="E4835" i="6"/>
  <c r="V4834" i="6"/>
  <c r="Q4834" i="6"/>
  <c r="M4834" i="6"/>
  <c r="K4834" i="6"/>
  <c r="I4834" i="6"/>
  <c r="G4834" i="6"/>
  <c r="E4834" i="6"/>
  <c r="V4833" i="6"/>
  <c r="Q4833" i="6"/>
  <c r="M4833" i="6"/>
  <c r="K4833" i="6"/>
  <c r="I4833" i="6"/>
  <c r="G4833" i="6"/>
  <c r="E4833" i="6"/>
  <c r="V4832" i="6"/>
  <c r="Q4832" i="6"/>
  <c r="S4832" i="6" s="1"/>
  <c r="M4832" i="6"/>
  <c r="K4832" i="6"/>
  <c r="I4832" i="6"/>
  <c r="G4832" i="6"/>
  <c r="E4832" i="6"/>
  <c r="V4831" i="6"/>
  <c r="Q4831" i="6"/>
  <c r="M4831" i="6"/>
  <c r="K4831" i="6"/>
  <c r="I4831" i="6"/>
  <c r="G4831" i="6"/>
  <c r="E4831" i="6"/>
  <c r="V4830" i="6"/>
  <c r="Q4830" i="6"/>
  <c r="M4830" i="6"/>
  <c r="K4830" i="6"/>
  <c r="I4830" i="6"/>
  <c r="G4830" i="6"/>
  <c r="E4830" i="6"/>
  <c r="V4829" i="6"/>
  <c r="Q4829" i="6"/>
  <c r="M4829" i="6"/>
  <c r="K4829" i="6"/>
  <c r="I4829" i="6"/>
  <c r="G4829" i="6"/>
  <c r="E4829" i="6"/>
  <c r="V4828" i="6"/>
  <c r="Q4828" i="6"/>
  <c r="M4828" i="6"/>
  <c r="K4828" i="6"/>
  <c r="I4828" i="6"/>
  <c r="G4828" i="6"/>
  <c r="E4828" i="6"/>
  <c r="V4827" i="6"/>
  <c r="Q4827" i="6"/>
  <c r="M4827" i="6"/>
  <c r="K4827" i="6"/>
  <c r="I4827" i="6"/>
  <c r="G4827" i="6"/>
  <c r="E4827" i="6"/>
  <c r="V4826" i="6"/>
  <c r="Q4826" i="6"/>
  <c r="M4826" i="6"/>
  <c r="K4826" i="6"/>
  <c r="I4826" i="6"/>
  <c r="G4826" i="6"/>
  <c r="E4826" i="6"/>
  <c r="V4825" i="6"/>
  <c r="Q4825" i="6"/>
  <c r="M4825" i="6"/>
  <c r="K4825" i="6"/>
  <c r="I4825" i="6"/>
  <c r="G4825" i="6"/>
  <c r="E4825" i="6"/>
  <c r="V4824" i="6"/>
  <c r="Q4824" i="6"/>
  <c r="M4824" i="6"/>
  <c r="K4824" i="6"/>
  <c r="I4824" i="6"/>
  <c r="G4824" i="6"/>
  <c r="E4824" i="6"/>
  <c r="V4823" i="6"/>
  <c r="Q4823" i="6"/>
  <c r="M4823" i="6"/>
  <c r="K4823" i="6"/>
  <c r="I4823" i="6"/>
  <c r="G4823" i="6"/>
  <c r="E4823" i="6"/>
  <c r="V4822" i="6"/>
  <c r="Q4822" i="6"/>
  <c r="M4822" i="6"/>
  <c r="K4822" i="6"/>
  <c r="I4822" i="6"/>
  <c r="G4822" i="6"/>
  <c r="E4822" i="6"/>
  <c r="V4821" i="6"/>
  <c r="Q4821" i="6"/>
  <c r="M4821" i="6"/>
  <c r="K4821" i="6"/>
  <c r="I4821" i="6"/>
  <c r="G4821" i="6"/>
  <c r="E4821" i="6"/>
  <c r="V4820" i="6"/>
  <c r="Q4820" i="6"/>
  <c r="M4820" i="6"/>
  <c r="K4820" i="6"/>
  <c r="I4820" i="6"/>
  <c r="G4820" i="6"/>
  <c r="E4820" i="6"/>
  <c r="V4819" i="6"/>
  <c r="Q4819" i="6"/>
  <c r="M4819" i="6"/>
  <c r="K4819" i="6"/>
  <c r="I4819" i="6"/>
  <c r="G4819" i="6"/>
  <c r="E4819" i="6"/>
  <c r="V4818" i="6"/>
  <c r="Q4818" i="6"/>
  <c r="M4818" i="6"/>
  <c r="K4818" i="6"/>
  <c r="I4818" i="6"/>
  <c r="G4818" i="6"/>
  <c r="E4818" i="6"/>
  <c r="V4817" i="6"/>
  <c r="Q4817" i="6"/>
  <c r="M4817" i="6"/>
  <c r="K4817" i="6"/>
  <c r="I4817" i="6"/>
  <c r="G4817" i="6"/>
  <c r="E4817" i="6"/>
  <c r="V4816" i="6"/>
  <c r="Q4816" i="6"/>
  <c r="M4816" i="6"/>
  <c r="K4816" i="6"/>
  <c r="I4816" i="6"/>
  <c r="G4816" i="6"/>
  <c r="E4816" i="6"/>
  <c r="V4815" i="6"/>
  <c r="Q4815" i="6"/>
  <c r="M4815" i="6"/>
  <c r="K4815" i="6"/>
  <c r="I4815" i="6"/>
  <c r="G4815" i="6"/>
  <c r="E4815" i="6"/>
  <c r="V4814" i="6"/>
  <c r="Q4814" i="6"/>
  <c r="M4814" i="6"/>
  <c r="K4814" i="6"/>
  <c r="I4814" i="6"/>
  <c r="G4814" i="6"/>
  <c r="E4814" i="6"/>
  <c r="V4813" i="6"/>
  <c r="Q4813" i="6"/>
  <c r="M4813" i="6"/>
  <c r="K4813" i="6"/>
  <c r="I4813" i="6"/>
  <c r="G4813" i="6"/>
  <c r="E4813" i="6"/>
  <c r="V4812" i="6"/>
  <c r="Q4812" i="6"/>
  <c r="M4812" i="6"/>
  <c r="K4812" i="6"/>
  <c r="I4812" i="6"/>
  <c r="G4812" i="6"/>
  <c r="E4812" i="6"/>
  <c r="V4811" i="6"/>
  <c r="Q4811" i="6"/>
  <c r="M4811" i="6"/>
  <c r="K4811" i="6"/>
  <c r="I4811" i="6"/>
  <c r="G4811" i="6"/>
  <c r="E4811" i="6"/>
  <c r="V4810" i="6"/>
  <c r="Q4810" i="6"/>
  <c r="M4810" i="6"/>
  <c r="K4810" i="6"/>
  <c r="I4810" i="6"/>
  <c r="G4810" i="6"/>
  <c r="E4810" i="6"/>
  <c r="V4809" i="6"/>
  <c r="Q4809" i="6"/>
  <c r="M4809" i="6"/>
  <c r="K4809" i="6"/>
  <c r="I4809" i="6"/>
  <c r="G4809" i="6"/>
  <c r="E4809" i="6"/>
  <c r="V4808" i="6"/>
  <c r="Q4808" i="6"/>
  <c r="M4808" i="6"/>
  <c r="K4808" i="6"/>
  <c r="I4808" i="6"/>
  <c r="G4808" i="6"/>
  <c r="E4808" i="6"/>
  <c r="V4807" i="6"/>
  <c r="Q4807" i="6"/>
  <c r="M4807" i="6"/>
  <c r="K4807" i="6"/>
  <c r="I4807" i="6"/>
  <c r="G4807" i="6"/>
  <c r="E4807" i="6"/>
  <c r="V4806" i="6"/>
  <c r="Q4806" i="6"/>
  <c r="M4806" i="6"/>
  <c r="K4806" i="6"/>
  <c r="I4806" i="6"/>
  <c r="G4806" i="6"/>
  <c r="E4806" i="6"/>
  <c r="V4805" i="6"/>
  <c r="Q4805" i="6"/>
  <c r="M4805" i="6"/>
  <c r="K4805" i="6"/>
  <c r="I4805" i="6"/>
  <c r="G4805" i="6"/>
  <c r="E4805" i="6"/>
  <c r="V4804" i="6"/>
  <c r="Q4804" i="6"/>
  <c r="M4804" i="6"/>
  <c r="K4804" i="6"/>
  <c r="I4804" i="6"/>
  <c r="G4804" i="6"/>
  <c r="E4804" i="6"/>
  <c r="V4803" i="6"/>
  <c r="Q4803" i="6"/>
  <c r="M4803" i="6"/>
  <c r="K4803" i="6"/>
  <c r="I4803" i="6"/>
  <c r="G4803" i="6"/>
  <c r="E4803" i="6"/>
  <c r="V4802" i="6"/>
  <c r="Q4802" i="6"/>
  <c r="M4802" i="6"/>
  <c r="K4802" i="6"/>
  <c r="I4802" i="6"/>
  <c r="G4802" i="6"/>
  <c r="E4802" i="6"/>
  <c r="V4801" i="6"/>
  <c r="Q4801" i="6"/>
  <c r="S4801" i="6" s="1"/>
  <c r="M4801" i="6"/>
  <c r="K4801" i="6"/>
  <c r="I4801" i="6"/>
  <c r="G4801" i="6"/>
  <c r="E4801" i="6"/>
  <c r="V4800" i="6"/>
  <c r="Q4800" i="6"/>
  <c r="M4800" i="6"/>
  <c r="K4800" i="6"/>
  <c r="I4800" i="6"/>
  <c r="G4800" i="6"/>
  <c r="E4800" i="6"/>
  <c r="V4799" i="6"/>
  <c r="Q4799" i="6"/>
  <c r="M4799" i="6"/>
  <c r="K4799" i="6"/>
  <c r="I4799" i="6"/>
  <c r="G4799" i="6"/>
  <c r="E4799" i="6"/>
  <c r="V4798" i="6"/>
  <c r="Q4798" i="6"/>
  <c r="M4798" i="6"/>
  <c r="K4798" i="6"/>
  <c r="I4798" i="6"/>
  <c r="G4798" i="6"/>
  <c r="E4798" i="6"/>
  <c r="V4797" i="6"/>
  <c r="Q4797" i="6"/>
  <c r="M4797" i="6"/>
  <c r="K4797" i="6"/>
  <c r="I4797" i="6"/>
  <c r="G4797" i="6"/>
  <c r="E4797" i="6"/>
  <c r="V4796" i="6"/>
  <c r="Q4796" i="6"/>
  <c r="M4796" i="6"/>
  <c r="K4796" i="6"/>
  <c r="I4796" i="6"/>
  <c r="G4796" i="6"/>
  <c r="E4796" i="6"/>
  <c r="V4795" i="6"/>
  <c r="Q4795" i="6"/>
  <c r="M4795" i="6"/>
  <c r="K4795" i="6"/>
  <c r="I4795" i="6"/>
  <c r="G4795" i="6"/>
  <c r="E4795" i="6"/>
  <c r="V4794" i="6"/>
  <c r="Q4794" i="6"/>
  <c r="M4794" i="6"/>
  <c r="K4794" i="6"/>
  <c r="I4794" i="6"/>
  <c r="G4794" i="6"/>
  <c r="E4794" i="6"/>
  <c r="V4793" i="6"/>
  <c r="Q4793" i="6"/>
  <c r="M4793" i="6"/>
  <c r="K4793" i="6"/>
  <c r="I4793" i="6"/>
  <c r="G4793" i="6"/>
  <c r="E4793" i="6"/>
  <c r="V4792" i="6"/>
  <c r="Q4792" i="6"/>
  <c r="M4792" i="6"/>
  <c r="K4792" i="6"/>
  <c r="I4792" i="6"/>
  <c r="G4792" i="6"/>
  <c r="E4792" i="6"/>
  <c r="V4791" i="6"/>
  <c r="Q4791" i="6"/>
  <c r="M4791" i="6"/>
  <c r="K4791" i="6"/>
  <c r="I4791" i="6"/>
  <c r="G4791" i="6"/>
  <c r="E4791" i="6"/>
  <c r="V4790" i="6"/>
  <c r="Q4790" i="6"/>
  <c r="M4790" i="6"/>
  <c r="K4790" i="6"/>
  <c r="I4790" i="6"/>
  <c r="G4790" i="6"/>
  <c r="E4790" i="6"/>
  <c r="V4789" i="6"/>
  <c r="Q4789" i="6"/>
  <c r="M4789" i="6"/>
  <c r="K4789" i="6"/>
  <c r="I4789" i="6"/>
  <c r="G4789" i="6"/>
  <c r="E4789" i="6"/>
  <c r="V4788" i="6"/>
  <c r="Q4788" i="6"/>
  <c r="M4788" i="6"/>
  <c r="K4788" i="6"/>
  <c r="I4788" i="6"/>
  <c r="G4788" i="6"/>
  <c r="E4788" i="6"/>
  <c r="V4787" i="6"/>
  <c r="Q4787" i="6"/>
  <c r="M4787" i="6"/>
  <c r="K4787" i="6"/>
  <c r="I4787" i="6"/>
  <c r="G4787" i="6"/>
  <c r="E4787" i="6"/>
  <c r="V4786" i="6"/>
  <c r="Q4786" i="6"/>
  <c r="M4786" i="6"/>
  <c r="K4786" i="6"/>
  <c r="I4786" i="6"/>
  <c r="G4786" i="6"/>
  <c r="E4786" i="6"/>
  <c r="V4785" i="6"/>
  <c r="Q4785" i="6"/>
  <c r="S4785" i="6" s="1"/>
  <c r="M4785" i="6"/>
  <c r="K4785" i="6"/>
  <c r="I4785" i="6"/>
  <c r="G4785" i="6"/>
  <c r="E4785" i="6"/>
  <c r="V4784" i="6"/>
  <c r="Q4784" i="6"/>
  <c r="M4784" i="6"/>
  <c r="K4784" i="6"/>
  <c r="I4784" i="6"/>
  <c r="G4784" i="6"/>
  <c r="E4784" i="6"/>
  <c r="V4783" i="6"/>
  <c r="Q4783" i="6"/>
  <c r="M4783" i="6"/>
  <c r="K4783" i="6"/>
  <c r="I4783" i="6"/>
  <c r="G4783" i="6"/>
  <c r="E4783" i="6"/>
  <c r="V4782" i="6"/>
  <c r="Q4782" i="6"/>
  <c r="M4782" i="6"/>
  <c r="K4782" i="6"/>
  <c r="I4782" i="6"/>
  <c r="G4782" i="6"/>
  <c r="E4782" i="6"/>
  <c r="V4781" i="6"/>
  <c r="Q4781" i="6"/>
  <c r="M4781" i="6"/>
  <c r="K4781" i="6"/>
  <c r="I4781" i="6"/>
  <c r="G4781" i="6"/>
  <c r="E4781" i="6"/>
  <c r="V4780" i="6"/>
  <c r="Q4780" i="6"/>
  <c r="M4780" i="6"/>
  <c r="K4780" i="6"/>
  <c r="I4780" i="6"/>
  <c r="G4780" i="6"/>
  <c r="E4780" i="6"/>
  <c r="V4779" i="6"/>
  <c r="Q4779" i="6"/>
  <c r="M4779" i="6"/>
  <c r="K4779" i="6"/>
  <c r="I4779" i="6"/>
  <c r="G4779" i="6"/>
  <c r="E4779" i="6"/>
  <c r="V4778" i="6"/>
  <c r="Q4778" i="6"/>
  <c r="M4778" i="6"/>
  <c r="K4778" i="6"/>
  <c r="I4778" i="6"/>
  <c r="G4778" i="6"/>
  <c r="E4778" i="6"/>
  <c r="V4777" i="6"/>
  <c r="Q4777" i="6"/>
  <c r="M4777" i="6"/>
  <c r="K4777" i="6"/>
  <c r="I4777" i="6"/>
  <c r="G4777" i="6"/>
  <c r="E4777" i="6"/>
  <c r="V4776" i="6"/>
  <c r="Q4776" i="6"/>
  <c r="M4776" i="6"/>
  <c r="K4776" i="6"/>
  <c r="I4776" i="6"/>
  <c r="G4776" i="6"/>
  <c r="E4776" i="6"/>
  <c r="V4775" i="6"/>
  <c r="Q4775" i="6"/>
  <c r="M4775" i="6"/>
  <c r="K4775" i="6"/>
  <c r="I4775" i="6"/>
  <c r="G4775" i="6"/>
  <c r="E4775" i="6"/>
  <c r="V4774" i="6"/>
  <c r="Q4774" i="6"/>
  <c r="M4774" i="6"/>
  <c r="K4774" i="6"/>
  <c r="I4774" i="6"/>
  <c r="G4774" i="6"/>
  <c r="E4774" i="6"/>
  <c r="V4773" i="6"/>
  <c r="Q4773" i="6"/>
  <c r="M4773" i="6"/>
  <c r="K4773" i="6"/>
  <c r="I4773" i="6"/>
  <c r="G4773" i="6"/>
  <c r="E4773" i="6"/>
  <c r="V4772" i="6"/>
  <c r="Q4772" i="6"/>
  <c r="M4772" i="6"/>
  <c r="K4772" i="6"/>
  <c r="I4772" i="6"/>
  <c r="G4772" i="6"/>
  <c r="E4772" i="6"/>
  <c r="V4771" i="6"/>
  <c r="Q4771" i="6"/>
  <c r="M4771" i="6"/>
  <c r="K4771" i="6"/>
  <c r="I4771" i="6"/>
  <c r="G4771" i="6"/>
  <c r="E4771" i="6"/>
  <c r="V4770" i="6"/>
  <c r="Q4770" i="6"/>
  <c r="M4770" i="6"/>
  <c r="K4770" i="6"/>
  <c r="I4770" i="6"/>
  <c r="G4770" i="6"/>
  <c r="E4770" i="6"/>
  <c r="V4769" i="6"/>
  <c r="Q4769" i="6"/>
  <c r="S4769" i="6" s="1"/>
  <c r="M4769" i="6"/>
  <c r="K4769" i="6"/>
  <c r="I4769" i="6"/>
  <c r="G4769" i="6"/>
  <c r="E4769" i="6"/>
  <c r="V4768" i="6"/>
  <c r="Q4768" i="6"/>
  <c r="M4768" i="6"/>
  <c r="K4768" i="6"/>
  <c r="I4768" i="6"/>
  <c r="G4768" i="6"/>
  <c r="E4768" i="6"/>
  <c r="V4767" i="6"/>
  <c r="Q4767" i="6"/>
  <c r="M4767" i="6"/>
  <c r="K4767" i="6"/>
  <c r="I4767" i="6"/>
  <c r="G4767" i="6"/>
  <c r="E4767" i="6"/>
  <c r="V4766" i="6"/>
  <c r="Q4766" i="6"/>
  <c r="M4766" i="6"/>
  <c r="K4766" i="6"/>
  <c r="I4766" i="6"/>
  <c r="G4766" i="6"/>
  <c r="E4766" i="6"/>
  <c r="V4765" i="6"/>
  <c r="Q4765" i="6"/>
  <c r="M4765" i="6"/>
  <c r="K4765" i="6"/>
  <c r="I4765" i="6"/>
  <c r="G4765" i="6"/>
  <c r="E4765" i="6"/>
  <c r="V4764" i="6"/>
  <c r="Q4764" i="6"/>
  <c r="M4764" i="6"/>
  <c r="K4764" i="6"/>
  <c r="I4764" i="6"/>
  <c r="G4764" i="6"/>
  <c r="E4764" i="6"/>
  <c r="V4763" i="6"/>
  <c r="Q4763" i="6"/>
  <c r="M4763" i="6"/>
  <c r="K4763" i="6"/>
  <c r="I4763" i="6"/>
  <c r="G4763" i="6"/>
  <c r="E4763" i="6"/>
  <c r="V4762" i="6"/>
  <c r="Q4762" i="6"/>
  <c r="M4762" i="6"/>
  <c r="K4762" i="6"/>
  <c r="I4762" i="6"/>
  <c r="G4762" i="6"/>
  <c r="E4762" i="6"/>
  <c r="V4761" i="6"/>
  <c r="Q4761" i="6"/>
  <c r="M4761" i="6"/>
  <c r="K4761" i="6"/>
  <c r="I4761" i="6"/>
  <c r="G4761" i="6"/>
  <c r="E4761" i="6"/>
  <c r="V4760" i="6"/>
  <c r="Q4760" i="6"/>
  <c r="M4760" i="6"/>
  <c r="K4760" i="6"/>
  <c r="I4760" i="6"/>
  <c r="G4760" i="6"/>
  <c r="E4760" i="6"/>
  <c r="V4759" i="6"/>
  <c r="Q4759" i="6"/>
  <c r="M4759" i="6"/>
  <c r="K4759" i="6"/>
  <c r="I4759" i="6"/>
  <c r="G4759" i="6"/>
  <c r="E4759" i="6"/>
  <c r="V4758" i="6"/>
  <c r="Q4758" i="6"/>
  <c r="M4758" i="6"/>
  <c r="K4758" i="6"/>
  <c r="I4758" i="6"/>
  <c r="G4758" i="6"/>
  <c r="E4758" i="6"/>
  <c r="V4757" i="6"/>
  <c r="Q4757" i="6"/>
  <c r="M4757" i="6"/>
  <c r="K4757" i="6"/>
  <c r="I4757" i="6"/>
  <c r="G4757" i="6"/>
  <c r="E4757" i="6"/>
  <c r="V4756" i="6"/>
  <c r="Q4756" i="6"/>
  <c r="M4756" i="6"/>
  <c r="K4756" i="6"/>
  <c r="I4756" i="6"/>
  <c r="G4756" i="6"/>
  <c r="E4756" i="6"/>
  <c r="V4755" i="6"/>
  <c r="Q4755" i="6"/>
  <c r="M4755" i="6"/>
  <c r="K4755" i="6"/>
  <c r="I4755" i="6"/>
  <c r="G4755" i="6"/>
  <c r="E4755" i="6"/>
  <c r="V4754" i="6"/>
  <c r="Q4754" i="6"/>
  <c r="M4754" i="6"/>
  <c r="K4754" i="6"/>
  <c r="I4754" i="6"/>
  <c r="G4754" i="6"/>
  <c r="E4754" i="6"/>
  <c r="V4753" i="6"/>
  <c r="Q4753" i="6"/>
  <c r="S4753" i="6" s="1"/>
  <c r="M4753" i="6"/>
  <c r="K4753" i="6"/>
  <c r="I4753" i="6"/>
  <c r="G4753" i="6"/>
  <c r="E4753" i="6"/>
  <c r="V4752" i="6"/>
  <c r="Q4752" i="6"/>
  <c r="M4752" i="6"/>
  <c r="K4752" i="6"/>
  <c r="I4752" i="6"/>
  <c r="G4752" i="6"/>
  <c r="E4752" i="6"/>
  <c r="V4751" i="6"/>
  <c r="Q4751" i="6"/>
  <c r="M4751" i="6"/>
  <c r="K4751" i="6"/>
  <c r="I4751" i="6"/>
  <c r="G4751" i="6"/>
  <c r="E4751" i="6"/>
  <c r="V4750" i="6"/>
  <c r="Q4750" i="6"/>
  <c r="M4750" i="6"/>
  <c r="K4750" i="6"/>
  <c r="I4750" i="6"/>
  <c r="G4750" i="6"/>
  <c r="E4750" i="6"/>
  <c r="V4749" i="6"/>
  <c r="Q4749" i="6"/>
  <c r="M4749" i="6"/>
  <c r="K4749" i="6"/>
  <c r="I4749" i="6"/>
  <c r="G4749" i="6"/>
  <c r="E4749" i="6"/>
  <c r="V4748" i="6"/>
  <c r="Q4748" i="6"/>
  <c r="M4748" i="6"/>
  <c r="K4748" i="6"/>
  <c r="I4748" i="6"/>
  <c r="G4748" i="6"/>
  <c r="E4748" i="6"/>
  <c r="V4747" i="6"/>
  <c r="Q4747" i="6"/>
  <c r="M4747" i="6"/>
  <c r="K4747" i="6"/>
  <c r="I4747" i="6"/>
  <c r="G4747" i="6"/>
  <c r="E4747" i="6"/>
  <c r="V4746" i="6"/>
  <c r="Q4746" i="6"/>
  <c r="M4746" i="6"/>
  <c r="K4746" i="6"/>
  <c r="I4746" i="6"/>
  <c r="G4746" i="6"/>
  <c r="E4746" i="6"/>
  <c r="V4745" i="6"/>
  <c r="Q4745" i="6"/>
  <c r="M4745" i="6"/>
  <c r="K4745" i="6"/>
  <c r="I4745" i="6"/>
  <c r="G4745" i="6"/>
  <c r="E4745" i="6"/>
  <c r="V4744" i="6"/>
  <c r="Q4744" i="6"/>
  <c r="M4744" i="6"/>
  <c r="K4744" i="6"/>
  <c r="I4744" i="6"/>
  <c r="G4744" i="6"/>
  <c r="E4744" i="6"/>
  <c r="V4743" i="6"/>
  <c r="Q4743" i="6"/>
  <c r="M4743" i="6"/>
  <c r="K4743" i="6"/>
  <c r="I4743" i="6"/>
  <c r="G4743" i="6"/>
  <c r="E4743" i="6"/>
  <c r="V4742" i="6"/>
  <c r="Q4742" i="6"/>
  <c r="M4742" i="6"/>
  <c r="K4742" i="6"/>
  <c r="I4742" i="6"/>
  <c r="G4742" i="6"/>
  <c r="E4742" i="6"/>
  <c r="V4741" i="6"/>
  <c r="Q4741" i="6"/>
  <c r="M4741" i="6"/>
  <c r="K4741" i="6"/>
  <c r="I4741" i="6"/>
  <c r="G4741" i="6"/>
  <c r="E4741" i="6"/>
  <c r="V4740" i="6"/>
  <c r="Q4740" i="6"/>
  <c r="M4740" i="6"/>
  <c r="K4740" i="6"/>
  <c r="I4740" i="6"/>
  <c r="G4740" i="6"/>
  <c r="E4740" i="6"/>
  <c r="V4739" i="6"/>
  <c r="Q4739" i="6"/>
  <c r="M4739" i="6"/>
  <c r="K4739" i="6"/>
  <c r="I4739" i="6"/>
  <c r="G4739" i="6"/>
  <c r="E4739" i="6"/>
  <c r="V4738" i="6"/>
  <c r="Q4738" i="6"/>
  <c r="M4738" i="6"/>
  <c r="K4738" i="6"/>
  <c r="I4738" i="6"/>
  <c r="G4738" i="6"/>
  <c r="E4738" i="6"/>
  <c r="V4737" i="6"/>
  <c r="Q4737" i="6"/>
  <c r="S4737" i="6" s="1"/>
  <c r="M4737" i="6"/>
  <c r="K4737" i="6"/>
  <c r="I4737" i="6"/>
  <c r="G4737" i="6"/>
  <c r="E4737" i="6"/>
  <c r="V4736" i="6"/>
  <c r="Q4736" i="6"/>
  <c r="M4736" i="6"/>
  <c r="K4736" i="6"/>
  <c r="I4736" i="6"/>
  <c r="G4736" i="6"/>
  <c r="E4736" i="6"/>
  <c r="V4735" i="6"/>
  <c r="Q4735" i="6"/>
  <c r="M4735" i="6"/>
  <c r="K4735" i="6"/>
  <c r="I4735" i="6"/>
  <c r="G4735" i="6"/>
  <c r="E4735" i="6"/>
  <c r="V4734" i="6"/>
  <c r="Q4734" i="6"/>
  <c r="M4734" i="6"/>
  <c r="K4734" i="6"/>
  <c r="I4734" i="6"/>
  <c r="G4734" i="6"/>
  <c r="E4734" i="6"/>
  <c r="V4733" i="6"/>
  <c r="Q4733" i="6"/>
  <c r="M4733" i="6"/>
  <c r="K4733" i="6"/>
  <c r="I4733" i="6"/>
  <c r="G4733" i="6"/>
  <c r="E4733" i="6"/>
  <c r="V4732" i="6"/>
  <c r="Q4732" i="6"/>
  <c r="M4732" i="6"/>
  <c r="K4732" i="6"/>
  <c r="I4732" i="6"/>
  <c r="G4732" i="6"/>
  <c r="E4732" i="6"/>
  <c r="V4731" i="6"/>
  <c r="Q4731" i="6"/>
  <c r="M4731" i="6"/>
  <c r="K4731" i="6"/>
  <c r="I4731" i="6"/>
  <c r="G4731" i="6"/>
  <c r="E4731" i="6"/>
  <c r="V4730" i="6"/>
  <c r="Q4730" i="6"/>
  <c r="M4730" i="6"/>
  <c r="K4730" i="6"/>
  <c r="I4730" i="6"/>
  <c r="G4730" i="6"/>
  <c r="E4730" i="6"/>
  <c r="V4729" i="6"/>
  <c r="Q4729" i="6"/>
  <c r="M4729" i="6"/>
  <c r="K4729" i="6"/>
  <c r="I4729" i="6"/>
  <c r="G4729" i="6"/>
  <c r="E4729" i="6"/>
  <c r="V4728" i="6"/>
  <c r="Q4728" i="6"/>
  <c r="M4728" i="6"/>
  <c r="K4728" i="6"/>
  <c r="I4728" i="6"/>
  <c r="G4728" i="6"/>
  <c r="E4728" i="6"/>
  <c r="V4727" i="6"/>
  <c r="Q4727" i="6"/>
  <c r="M4727" i="6"/>
  <c r="K4727" i="6"/>
  <c r="I4727" i="6"/>
  <c r="G4727" i="6"/>
  <c r="E4727" i="6"/>
  <c r="V4726" i="6"/>
  <c r="Q4726" i="6"/>
  <c r="M4726" i="6"/>
  <c r="K4726" i="6"/>
  <c r="I4726" i="6"/>
  <c r="G4726" i="6"/>
  <c r="E4726" i="6"/>
  <c r="V4725" i="6"/>
  <c r="Q4725" i="6"/>
  <c r="M4725" i="6"/>
  <c r="K4725" i="6"/>
  <c r="I4725" i="6"/>
  <c r="G4725" i="6"/>
  <c r="E4725" i="6"/>
  <c r="V4724" i="6"/>
  <c r="Q4724" i="6"/>
  <c r="M4724" i="6"/>
  <c r="K4724" i="6"/>
  <c r="I4724" i="6"/>
  <c r="G4724" i="6"/>
  <c r="E4724" i="6"/>
  <c r="V4723" i="6"/>
  <c r="Q4723" i="6"/>
  <c r="M4723" i="6"/>
  <c r="K4723" i="6"/>
  <c r="I4723" i="6"/>
  <c r="G4723" i="6"/>
  <c r="E4723" i="6"/>
  <c r="V4722" i="6"/>
  <c r="Q4722" i="6"/>
  <c r="M4722" i="6"/>
  <c r="K4722" i="6"/>
  <c r="I4722" i="6"/>
  <c r="G4722" i="6"/>
  <c r="E4722" i="6"/>
  <c r="V4721" i="6"/>
  <c r="Q4721" i="6"/>
  <c r="S4721" i="6" s="1"/>
  <c r="M4721" i="6"/>
  <c r="K4721" i="6"/>
  <c r="I4721" i="6"/>
  <c r="G4721" i="6"/>
  <c r="E4721" i="6"/>
  <c r="V4720" i="6"/>
  <c r="Q4720" i="6"/>
  <c r="M4720" i="6"/>
  <c r="K4720" i="6"/>
  <c r="I4720" i="6"/>
  <c r="G4720" i="6"/>
  <c r="E4720" i="6"/>
  <c r="V4719" i="6"/>
  <c r="Q4719" i="6"/>
  <c r="M4719" i="6"/>
  <c r="K4719" i="6"/>
  <c r="I4719" i="6"/>
  <c r="G4719" i="6"/>
  <c r="E4719" i="6"/>
  <c r="V4718" i="6"/>
  <c r="Q4718" i="6"/>
  <c r="M4718" i="6"/>
  <c r="K4718" i="6"/>
  <c r="I4718" i="6"/>
  <c r="G4718" i="6"/>
  <c r="E4718" i="6"/>
  <c r="V4717" i="6"/>
  <c r="Q4717" i="6"/>
  <c r="M4717" i="6"/>
  <c r="K4717" i="6"/>
  <c r="I4717" i="6"/>
  <c r="G4717" i="6"/>
  <c r="E4717" i="6"/>
  <c r="V4716" i="6"/>
  <c r="Q4716" i="6"/>
  <c r="M4716" i="6"/>
  <c r="K4716" i="6"/>
  <c r="I4716" i="6"/>
  <c r="G4716" i="6"/>
  <c r="E4716" i="6"/>
  <c r="V4715" i="6"/>
  <c r="Q4715" i="6"/>
  <c r="M4715" i="6"/>
  <c r="K4715" i="6"/>
  <c r="I4715" i="6"/>
  <c r="G4715" i="6"/>
  <c r="E4715" i="6"/>
  <c r="V4714" i="6"/>
  <c r="Q4714" i="6"/>
  <c r="M4714" i="6"/>
  <c r="K4714" i="6"/>
  <c r="I4714" i="6"/>
  <c r="G4714" i="6"/>
  <c r="E4714" i="6"/>
  <c r="V4713" i="6"/>
  <c r="Q4713" i="6"/>
  <c r="M4713" i="6"/>
  <c r="K4713" i="6"/>
  <c r="I4713" i="6"/>
  <c r="G4713" i="6"/>
  <c r="E4713" i="6"/>
  <c r="V4712" i="6"/>
  <c r="Q4712" i="6"/>
  <c r="M4712" i="6"/>
  <c r="K4712" i="6"/>
  <c r="I4712" i="6"/>
  <c r="G4712" i="6"/>
  <c r="E4712" i="6"/>
  <c r="V4711" i="6"/>
  <c r="Q4711" i="6"/>
  <c r="M4711" i="6"/>
  <c r="K4711" i="6"/>
  <c r="I4711" i="6"/>
  <c r="G4711" i="6"/>
  <c r="E4711" i="6"/>
  <c r="V4710" i="6"/>
  <c r="Q4710" i="6"/>
  <c r="M4710" i="6"/>
  <c r="K4710" i="6"/>
  <c r="I4710" i="6"/>
  <c r="G4710" i="6"/>
  <c r="E4710" i="6"/>
  <c r="V4709" i="6"/>
  <c r="Q4709" i="6"/>
  <c r="M4709" i="6"/>
  <c r="K4709" i="6"/>
  <c r="I4709" i="6"/>
  <c r="G4709" i="6"/>
  <c r="E4709" i="6"/>
  <c r="V4708" i="6"/>
  <c r="Q4708" i="6"/>
  <c r="M4708" i="6"/>
  <c r="K4708" i="6"/>
  <c r="I4708" i="6"/>
  <c r="G4708" i="6"/>
  <c r="E4708" i="6"/>
  <c r="V4707" i="6"/>
  <c r="Q4707" i="6"/>
  <c r="M4707" i="6"/>
  <c r="K4707" i="6"/>
  <c r="I4707" i="6"/>
  <c r="G4707" i="6"/>
  <c r="E4707" i="6"/>
  <c r="V4706" i="6"/>
  <c r="Q4706" i="6"/>
  <c r="M4706" i="6"/>
  <c r="K4706" i="6"/>
  <c r="I4706" i="6"/>
  <c r="G4706" i="6"/>
  <c r="E4706" i="6"/>
  <c r="V4705" i="6"/>
  <c r="Q4705" i="6"/>
  <c r="S4705" i="6" s="1"/>
  <c r="M4705" i="6"/>
  <c r="K4705" i="6"/>
  <c r="I4705" i="6"/>
  <c r="G4705" i="6"/>
  <c r="E4705" i="6"/>
  <c r="V4704" i="6"/>
  <c r="Q4704" i="6"/>
  <c r="M4704" i="6"/>
  <c r="K4704" i="6"/>
  <c r="I4704" i="6"/>
  <c r="G4704" i="6"/>
  <c r="E4704" i="6"/>
  <c r="V4703" i="6"/>
  <c r="Q4703" i="6"/>
  <c r="M4703" i="6"/>
  <c r="K4703" i="6"/>
  <c r="I4703" i="6"/>
  <c r="G4703" i="6"/>
  <c r="E4703" i="6"/>
  <c r="V4702" i="6"/>
  <c r="Q4702" i="6"/>
  <c r="M4702" i="6"/>
  <c r="K4702" i="6"/>
  <c r="I4702" i="6"/>
  <c r="G4702" i="6"/>
  <c r="E4702" i="6"/>
  <c r="V4701" i="6"/>
  <c r="Q4701" i="6"/>
  <c r="M4701" i="6"/>
  <c r="K4701" i="6"/>
  <c r="I4701" i="6"/>
  <c r="G4701" i="6"/>
  <c r="E4701" i="6"/>
  <c r="V4700" i="6"/>
  <c r="Q4700" i="6"/>
  <c r="M4700" i="6"/>
  <c r="K4700" i="6"/>
  <c r="I4700" i="6"/>
  <c r="G4700" i="6"/>
  <c r="E4700" i="6"/>
  <c r="V4699" i="6"/>
  <c r="Q4699" i="6"/>
  <c r="M4699" i="6"/>
  <c r="K4699" i="6"/>
  <c r="I4699" i="6"/>
  <c r="G4699" i="6"/>
  <c r="E4699" i="6"/>
  <c r="V4698" i="6"/>
  <c r="Q4698" i="6"/>
  <c r="M4698" i="6"/>
  <c r="K4698" i="6"/>
  <c r="I4698" i="6"/>
  <c r="G4698" i="6"/>
  <c r="E4698" i="6"/>
  <c r="V4697" i="6"/>
  <c r="Q4697" i="6"/>
  <c r="M4697" i="6"/>
  <c r="K4697" i="6"/>
  <c r="I4697" i="6"/>
  <c r="G4697" i="6"/>
  <c r="E4697" i="6"/>
  <c r="V4696" i="6"/>
  <c r="Q4696" i="6"/>
  <c r="M4696" i="6"/>
  <c r="K4696" i="6"/>
  <c r="I4696" i="6"/>
  <c r="G4696" i="6"/>
  <c r="E4696" i="6"/>
  <c r="V4695" i="6"/>
  <c r="Q4695" i="6"/>
  <c r="M4695" i="6"/>
  <c r="K4695" i="6"/>
  <c r="I4695" i="6"/>
  <c r="G4695" i="6"/>
  <c r="E4695" i="6"/>
  <c r="V4694" i="6"/>
  <c r="Q4694" i="6"/>
  <c r="M4694" i="6"/>
  <c r="K4694" i="6"/>
  <c r="I4694" i="6"/>
  <c r="G4694" i="6"/>
  <c r="E4694" i="6"/>
  <c r="V4693" i="6"/>
  <c r="Q4693" i="6"/>
  <c r="M4693" i="6"/>
  <c r="K4693" i="6"/>
  <c r="I4693" i="6"/>
  <c r="G4693" i="6"/>
  <c r="E4693" i="6"/>
  <c r="V4692" i="6"/>
  <c r="Q4692" i="6"/>
  <c r="M4692" i="6"/>
  <c r="K4692" i="6"/>
  <c r="I4692" i="6"/>
  <c r="G4692" i="6"/>
  <c r="E4692" i="6"/>
  <c r="V4691" i="6"/>
  <c r="Q4691" i="6"/>
  <c r="M4691" i="6"/>
  <c r="K4691" i="6"/>
  <c r="I4691" i="6"/>
  <c r="G4691" i="6"/>
  <c r="E4691" i="6"/>
  <c r="V4690" i="6"/>
  <c r="Q4690" i="6"/>
  <c r="M4690" i="6"/>
  <c r="K4690" i="6"/>
  <c r="I4690" i="6"/>
  <c r="G4690" i="6"/>
  <c r="E4690" i="6"/>
  <c r="V4689" i="6"/>
  <c r="Q4689" i="6"/>
  <c r="S4689" i="6" s="1"/>
  <c r="M4689" i="6"/>
  <c r="K4689" i="6"/>
  <c r="I4689" i="6"/>
  <c r="G4689" i="6"/>
  <c r="E4689" i="6"/>
  <c r="V4688" i="6"/>
  <c r="Q4688" i="6"/>
  <c r="M4688" i="6"/>
  <c r="K4688" i="6"/>
  <c r="I4688" i="6"/>
  <c r="G4688" i="6"/>
  <c r="E4688" i="6"/>
  <c r="V4687" i="6"/>
  <c r="Q4687" i="6"/>
  <c r="M4687" i="6"/>
  <c r="K4687" i="6"/>
  <c r="I4687" i="6"/>
  <c r="G4687" i="6"/>
  <c r="E4687" i="6"/>
  <c r="V4686" i="6"/>
  <c r="Q4686" i="6"/>
  <c r="M4686" i="6"/>
  <c r="K4686" i="6"/>
  <c r="I4686" i="6"/>
  <c r="G4686" i="6"/>
  <c r="E4686" i="6"/>
  <c r="V4685" i="6"/>
  <c r="Q4685" i="6"/>
  <c r="M4685" i="6"/>
  <c r="K4685" i="6"/>
  <c r="I4685" i="6"/>
  <c r="G4685" i="6"/>
  <c r="E4685" i="6"/>
  <c r="V4684" i="6"/>
  <c r="Q4684" i="6"/>
  <c r="M4684" i="6"/>
  <c r="K4684" i="6"/>
  <c r="I4684" i="6"/>
  <c r="G4684" i="6"/>
  <c r="E4684" i="6"/>
  <c r="V4683" i="6"/>
  <c r="Q4683" i="6"/>
  <c r="M4683" i="6"/>
  <c r="K4683" i="6"/>
  <c r="I4683" i="6"/>
  <c r="G4683" i="6"/>
  <c r="E4683" i="6"/>
  <c r="V4682" i="6"/>
  <c r="Q4682" i="6"/>
  <c r="M4682" i="6"/>
  <c r="K4682" i="6"/>
  <c r="I4682" i="6"/>
  <c r="G4682" i="6"/>
  <c r="E4682" i="6"/>
  <c r="V4681" i="6"/>
  <c r="Q4681" i="6"/>
  <c r="M4681" i="6"/>
  <c r="K4681" i="6"/>
  <c r="I4681" i="6"/>
  <c r="G4681" i="6"/>
  <c r="E4681" i="6"/>
  <c r="V4680" i="6"/>
  <c r="Q4680" i="6"/>
  <c r="M4680" i="6"/>
  <c r="K4680" i="6"/>
  <c r="I4680" i="6"/>
  <c r="G4680" i="6"/>
  <c r="E4680" i="6"/>
  <c r="V4679" i="6"/>
  <c r="Q4679" i="6"/>
  <c r="M4679" i="6"/>
  <c r="K4679" i="6"/>
  <c r="I4679" i="6"/>
  <c r="G4679" i="6"/>
  <c r="E4679" i="6"/>
  <c r="V4678" i="6"/>
  <c r="Q4678" i="6"/>
  <c r="M4678" i="6"/>
  <c r="K4678" i="6"/>
  <c r="I4678" i="6"/>
  <c r="G4678" i="6"/>
  <c r="E4678" i="6"/>
  <c r="V4677" i="6"/>
  <c r="Q4677" i="6"/>
  <c r="M4677" i="6"/>
  <c r="K4677" i="6"/>
  <c r="I4677" i="6"/>
  <c r="G4677" i="6"/>
  <c r="E4677" i="6"/>
  <c r="V4676" i="6"/>
  <c r="Q4676" i="6"/>
  <c r="M4676" i="6"/>
  <c r="K4676" i="6"/>
  <c r="I4676" i="6"/>
  <c r="G4676" i="6"/>
  <c r="E4676" i="6"/>
  <c r="V4675" i="6"/>
  <c r="Q4675" i="6"/>
  <c r="M4675" i="6"/>
  <c r="K4675" i="6"/>
  <c r="I4675" i="6"/>
  <c r="G4675" i="6"/>
  <c r="E4675" i="6"/>
  <c r="V4674" i="6"/>
  <c r="Q4674" i="6"/>
  <c r="M4674" i="6"/>
  <c r="K4674" i="6"/>
  <c r="I4674" i="6"/>
  <c r="G4674" i="6"/>
  <c r="E4674" i="6"/>
  <c r="V4673" i="6"/>
  <c r="Q4673" i="6"/>
  <c r="M4673" i="6"/>
  <c r="K4673" i="6"/>
  <c r="I4673" i="6"/>
  <c r="G4673" i="6"/>
  <c r="E4673" i="6"/>
  <c r="V4672" i="6"/>
  <c r="Q4672" i="6"/>
  <c r="M4672" i="6"/>
  <c r="K4672" i="6"/>
  <c r="I4672" i="6"/>
  <c r="G4672" i="6"/>
  <c r="E4672" i="6"/>
  <c r="V4671" i="6"/>
  <c r="Q4671" i="6"/>
  <c r="M4671" i="6"/>
  <c r="K4671" i="6"/>
  <c r="I4671" i="6"/>
  <c r="G4671" i="6"/>
  <c r="E4671" i="6"/>
  <c r="V4670" i="6"/>
  <c r="Q4670" i="6"/>
  <c r="S4670" i="6" s="1"/>
  <c r="M4670" i="6"/>
  <c r="K4670" i="6"/>
  <c r="I4670" i="6"/>
  <c r="G4670" i="6"/>
  <c r="E4670" i="6"/>
  <c r="V4669" i="6"/>
  <c r="Q4669" i="6"/>
  <c r="M4669" i="6"/>
  <c r="K4669" i="6"/>
  <c r="I4669" i="6"/>
  <c r="G4669" i="6"/>
  <c r="E4669" i="6"/>
  <c r="V4668" i="6"/>
  <c r="Q4668" i="6"/>
  <c r="M4668" i="6"/>
  <c r="K4668" i="6"/>
  <c r="I4668" i="6"/>
  <c r="G4668" i="6"/>
  <c r="E4668" i="6"/>
  <c r="V4667" i="6"/>
  <c r="Q4667" i="6"/>
  <c r="M4667" i="6"/>
  <c r="K4667" i="6"/>
  <c r="I4667" i="6"/>
  <c r="G4667" i="6"/>
  <c r="E4667" i="6"/>
  <c r="V4666" i="6"/>
  <c r="Q4666" i="6"/>
  <c r="M4666" i="6"/>
  <c r="K4666" i="6"/>
  <c r="I4666" i="6"/>
  <c r="G4666" i="6"/>
  <c r="E4666" i="6"/>
  <c r="V4665" i="6"/>
  <c r="Q4665" i="6"/>
  <c r="M4665" i="6"/>
  <c r="K4665" i="6"/>
  <c r="I4665" i="6"/>
  <c r="G4665" i="6"/>
  <c r="E4665" i="6"/>
  <c r="V4664" i="6"/>
  <c r="Q4664" i="6"/>
  <c r="M4664" i="6"/>
  <c r="K4664" i="6"/>
  <c r="I4664" i="6"/>
  <c r="G4664" i="6"/>
  <c r="E4664" i="6"/>
  <c r="V4663" i="6"/>
  <c r="Q4663" i="6"/>
  <c r="M4663" i="6"/>
  <c r="K4663" i="6"/>
  <c r="I4663" i="6"/>
  <c r="G4663" i="6"/>
  <c r="E4663" i="6"/>
  <c r="V4662" i="6"/>
  <c r="Q4662" i="6"/>
  <c r="M4662" i="6"/>
  <c r="K4662" i="6"/>
  <c r="I4662" i="6"/>
  <c r="G4662" i="6"/>
  <c r="E4662" i="6"/>
  <c r="V4661" i="6"/>
  <c r="Q4661" i="6"/>
  <c r="M4661" i="6"/>
  <c r="K4661" i="6"/>
  <c r="I4661" i="6"/>
  <c r="G4661" i="6"/>
  <c r="E4661" i="6"/>
  <c r="V4660" i="6"/>
  <c r="Q4660" i="6"/>
  <c r="M4660" i="6"/>
  <c r="K4660" i="6"/>
  <c r="I4660" i="6"/>
  <c r="G4660" i="6"/>
  <c r="E4660" i="6"/>
  <c r="V4659" i="6"/>
  <c r="Q4659" i="6"/>
  <c r="M4659" i="6"/>
  <c r="K4659" i="6"/>
  <c r="I4659" i="6"/>
  <c r="G4659" i="6"/>
  <c r="E4659" i="6"/>
  <c r="V4658" i="6"/>
  <c r="Q4658" i="6"/>
  <c r="M4658" i="6"/>
  <c r="K4658" i="6"/>
  <c r="I4658" i="6"/>
  <c r="G4658" i="6"/>
  <c r="E4658" i="6"/>
  <c r="V4657" i="6"/>
  <c r="Q4657" i="6"/>
  <c r="M4657" i="6"/>
  <c r="K4657" i="6"/>
  <c r="I4657" i="6"/>
  <c r="G4657" i="6"/>
  <c r="E4657" i="6"/>
  <c r="V4656" i="6"/>
  <c r="Q4656" i="6"/>
  <c r="M4656" i="6"/>
  <c r="K4656" i="6"/>
  <c r="I4656" i="6"/>
  <c r="G4656" i="6"/>
  <c r="E4656" i="6"/>
  <c r="V4655" i="6"/>
  <c r="Q4655" i="6"/>
  <c r="M4655" i="6"/>
  <c r="K4655" i="6"/>
  <c r="I4655" i="6"/>
  <c r="G4655" i="6"/>
  <c r="E4655" i="6"/>
  <c r="V4654" i="6"/>
  <c r="Q4654" i="6"/>
  <c r="M4654" i="6"/>
  <c r="K4654" i="6"/>
  <c r="I4654" i="6"/>
  <c r="G4654" i="6"/>
  <c r="E4654" i="6"/>
  <c r="V4653" i="6"/>
  <c r="Q4653" i="6"/>
  <c r="M4653" i="6"/>
  <c r="K4653" i="6"/>
  <c r="I4653" i="6"/>
  <c r="G4653" i="6"/>
  <c r="E4653" i="6"/>
  <c r="V4652" i="6"/>
  <c r="Q4652" i="6"/>
  <c r="M4652" i="6"/>
  <c r="K4652" i="6"/>
  <c r="I4652" i="6"/>
  <c r="G4652" i="6"/>
  <c r="E4652" i="6"/>
  <c r="V4651" i="6"/>
  <c r="Q4651" i="6"/>
  <c r="M4651" i="6"/>
  <c r="K4651" i="6"/>
  <c r="I4651" i="6"/>
  <c r="G4651" i="6"/>
  <c r="E4651" i="6"/>
  <c r="V4650" i="6"/>
  <c r="Q4650" i="6"/>
  <c r="M4650" i="6"/>
  <c r="K4650" i="6"/>
  <c r="I4650" i="6"/>
  <c r="G4650" i="6"/>
  <c r="E4650" i="6"/>
  <c r="V4649" i="6"/>
  <c r="Q4649" i="6"/>
  <c r="M4649" i="6"/>
  <c r="K4649" i="6"/>
  <c r="I4649" i="6"/>
  <c r="G4649" i="6"/>
  <c r="E4649" i="6"/>
  <c r="V4648" i="6"/>
  <c r="Q4648" i="6"/>
  <c r="M4648" i="6"/>
  <c r="K4648" i="6"/>
  <c r="I4648" i="6"/>
  <c r="G4648" i="6"/>
  <c r="E4648" i="6"/>
  <c r="V4647" i="6"/>
  <c r="Q4647" i="6"/>
  <c r="M4647" i="6"/>
  <c r="K4647" i="6"/>
  <c r="I4647" i="6"/>
  <c r="G4647" i="6"/>
  <c r="E4647" i="6"/>
  <c r="V4646" i="6"/>
  <c r="Q4646" i="6"/>
  <c r="M4646" i="6"/>
  <c r="K4646" i="6"/>
  <c r="I4646" i="6"/>
  <c r="G4646" i="6"/>
  <c r="E4646" i="6"/>
  <c r="V4645" i="6"/>
  <c r="Q4645" i="6"/>
  <c r="M4645" i="6"/>
  <c r="K4645" i="6"/>
  <c r="I4645" i="6"/>
  <c r="G4645" i="6"/>
  <c r="E4645" i="6"/>
  <c r="V4644" i="6"/>
  <c r="Q4644" i="6"/>
  <c r="M4644" i="6"/>
  <c r="K4644" i="6"/>
  <c r="I4644" i="6"/>
  <c r="G4644" i="6"/>
  <c r="E4644" i="6"/>
  <c r="V4643" i="6"/>
  <c r="Q4643" i="6"/>
  <c r="M4643" i="6"/>
  <c r="K4643" i="6"/>
  <c r="I4643" i="6"/>
  <c r="G4643" i="6"/>
  <c r="E4643" i="6"/>
  <c r="V4642" i="6"/>
  <c r="Q4642" i="6"/>
  <c r="M4642" i="6"/>
  <c r="K4642" i="6"/>
  <c r="I4642" i="6"/>
  <c r="G4642" i="6"/>
  <c r="E4642" i="6"/>
  <c r="V4641" i="6"/>
  <c r="Q4641" i="6"/>
  <c r="M4641" i="6"/>
  <c r="K4641" i="6"/>
  <c r="I4641" i="6"/>
  <c r="G4641" i="6"/>
  <c r="E4641" i="6"/>
  <c r="V4640" i="6"/>
  <c r="Q4640" i="6"/>
  <c r="M4640" i="6"/>
  <c r="K4640" i="6"/>
  <c r="I4640" i="6"/>
  <c r="G4640" i="6"/>
  <c r="E4640" i="6"/>
  <c r="V4639" i="6"/>
  <c r="Q4639" i="6"/>
  <c r="M4639" i="6"/>
  <c r="K4639" i="6"/>
  <c r="I4639" i="6"/>
  <c r="G4639" i="6"/>
  <c r="E4639" i="6"/>
  <c r="V4638" i="6"/>
  <c r="Q4638" i="6"/>
  <c r="M4638" i="6"/>
  <c r="K4638" i="6"/>
  <c r="I4638" i="6"/>
  <c r="G4638" i="6"/>
  <c r="E4638" i="6"/>
  <c r="V4637" i="6"/>
  <c r="Q4637" i="6"/>
  <c r="M4637" i="6"/>
  <c r="K4637" i="6"/>
  <c r="I4637" i="6"/>
  <c r="G4637" i="6"/>
  <c r="E4637" i="6"/>
  <c r="V4636" i="6"/>
  <c r="Q4636" i="6"/>
  <c r="M4636" i="6"/>
  <c r="K4636" i="6"/>
  <c r="I4636" i="6"/>
  <c r="G4636" i="6"/>
  <c r="E4636" i="6"/>
  <c r="V4635" i="6"/>
  <c r="Q4635" i="6"/>
  <c r="M4635" i="6"/>
  <c r="K4635" i="6"/>
  <c r="I4635" i="6"/>
  <c r="G4635" i="6"/>
  <c r="E4635" i="6"/>
  <c r="V4634" i="6"/>
  <c r="Q4634" i="6"/>
  <c r="M4634" i="6"/>
  <c r="K4634" i="6"/>
  <c r="I4634" i="6"/>
  <c r="G4634" i="6"/>
  <c r="E4634" i="6"/>
  <c r="V4633" i="6"/>
  <c r="Q4633" i="6"/>
  <c r="M4633" i="6"/>
  <c r="K4633" i="6"/>
  <c r="I4633" i="6"/>
  <c r="G4633" i="6"/>
  <c r="E4633" i="6"/>
  <c r="V4632" i="6"/>
  <c r="Q4632" i="6"/>
  <c r="M4632" i="6"/>
  <c r="K4632" i="6"/>
  <c r="I4632" i="6"/>
  <c r="G4632" i="6"/>
  <c r="E4632" i="6"/>
  <c r="V4631" i="6"/>
  <c r="Q4631" i="6"/>
  <c r="M4631" i="6"/>
  <c r="K4631" i="6"/>
  <c r="I4631" i="6"/>
  <c r="G4631" i="6"/>
  <c r="E4631" i="6"/>
  <c r="V4630" i="6"/>
  <c r="Q4630" i="6"/>
  <c r="M4630" i="6"/>
  <c r="K4630" i="6"/>
  <c r="I4630" i="6"/>
  <c r="G4630" i="6"/>
  <c r="E4630" i="6"/>
  <c r="V4629" i="6"/>
  <c r="Q4629" i="6"/>
  <c r="M4629" i="6"/>
  <c r="K4629" i="6"/>
  <c r="I4629" i="6"/>
  <c r="G4629" i="6"/>
  <c r="E4629" i="6"/>
  <c r="V4628" i="6"/>
  <c r="Q4628" i="6"/>
  <c r="M4628" i="6"/>
  <c r="K4628" i="6"/>
  <c r="I4628" i="6"/>
  <c r="G4628" i="6"/>
  <c r="E4628" i="6"/>
  <c r="V4627" i="6"/>
  <c r="Q4627" i="6"/>
  <c r="M4627" i="6"/>
  <c r="K4627" i="6"/>
  <c r="I4627" i="6"/>
  <c r="G4627" i="6"/>
  <c r="E4627" i="6"/>
  <c r="V4626" i="6"/>
  <c r="Q4626" i="6"/>
  <c r="M4626" i="6"/>
  <c r="K4626" i="6"/>
  <c r="I4626" i="6"/>
  <c r="G4626" i="6"/>
  <c r="E4626" i="6"/>
  <c r="V4625" i="6"/>
  <c r="Q4625" i="6"/>
  <c r="M4625" i="6"/>
  <c r="K4625" i="6"/>
  <c r="I4625" i="6"/>
  <c r="G4625" i="6"/>
  <c r="E4625" i="6"/>
  <c r="V4624" i="6"/>
  <c r="Q4624" i="6"/>
  <c r="M4624" i="6"/>
  <c r="K4624" i="6"/>
  <c r="I4624" i="6"/>
  <c r="G4624" i="6"/>
  <c r="E4624" i="6"/>
  <c r="V4623" i="6"/>
  <c r="Q4623" i="6"/>
  <c r="M4623" i="6"/>
  <c r="K4623" i="6"/>
  <c r="I4623" i="6"/>
  <c r="G4623" i="6"/>
  <c r="E4623" i="6"/>
  <c r="V4622" i="6"/>
  <c r="Q4622" i="6"/>
  <c r="M4622" i="6"/>
  <c r="K4622" i="6"/>
  <c r="I4622" i="6"/>
  <c r="G4622" i="6"/>
  <c r="E4622" i="6"/>
  <c r="V4621" i="6"/>
  <c r="Q4621" i="6"/>
  <c r="M4621" i="6"/>
  <c r="K4621" i="6"/>
  <c r="I4621" i="6"/>
  <c r="G4621" i="6"/>
  <c r="E4621" i="6"/>
  <c r="V4620" i="6"/>
  <c r="Q4620" i="6"/>
  <c r="M4620" i="6"/>
  <c r="K4620" i="6"/>
  <c r="I4620" i="6"/>
  <c r="G4620" i="6"/>
  <c r="E4620" i="6"/>
  <c r="V4619" i="6"/>
  <c r="Q4619" i="6"/>
  <c r="M4619" i="6"/>
  <c r="K4619" i="6"/>
  <c r="I4619" i="6"/>
  <c r="G4619" i="6"/>
  <c r="E4619" i="6"/>
  <c r="V4618" i="6"/>
  <c r="Q4618" i="6"/>
  <c r="M4618" i="6"/>
  <c r="K4618" i="6"/>
  <c r="I4618" i="6"/>
  <c r="G4618" i="6"/>
  <c r="E4618" i="6"/>
  <c r="V4617" i="6"/>
  <c r="Q4617" i="6"/>
  <c r="M4617" i="6"/>
  <c r="K4617" i="6"/>
  <c r="I4617" i="6"/>
  <c r="G4617" i="6"/>
  <c r="E4617" i="6"/>
  <c r="V4616" i="6"/>
  <c r="Q4616" i="6"/>
  <c r="M4616" i="6"/>
  <c r="K4616" i="6"/>
  <c r="I4616" i="6"/>
  <c r="G4616" i="6"/>
  <c r="E4616" i="6"/>
  <c r="V4615" i="6"/>
  <c r="Q4615" i="6"/>
  <c r="M4615" i="6"/>
  <c r="K4615" i="6"/>
  <c r="I4615" i="6"/>
  <c r="G4615" i="6"/>
  <c r="E4615" i="6"/>
  <c r="V4614" i="6"/>
  <c r="Q4614" i="6"/>
  <c r="M4614" i="6"/>
  <c r="K4614" i="6"/>
  <c r="I4614" i="6"/>
  <c r="G4614" i="6"/>
  <c r="E4614" i="6"/>
  <c r="V4613" i="6"/>
  <c r="Q4613" i="6"/>
  <c r="M4613" i="6"/>
  <c r="K4613" i="6"/>
  <c r="I4613" i="6"/>
  <c r="G4613" i="6"/>
  <c r="E4613" i="6"/>
  <c r="V4612" i="6"/>
  <c r="Q4612" i="6"/>
  <c r="M4612" i="6"/>
  <c r="K4612" i="6"/>
  <c r="I4612" i="6"/>
  <c r="G4612" i="6"/>
  <c r="E4612" i="6"/>
  <c r="V4611" i="6"/>
  <c r="Q4611" i="6"/>
  <c r="M4611" i="6"/>
  <c r="K4611" i="6"/>
  <c r="I4611" i="6"/>
  <c r="G4611" i="6"/>
  <c r="E4611" i="6"/>
  <c r="V4610" i="6"/>
  <c r="Q4610" i="6"/>
  <c r="M4610" i="6"/>
  <c r="K4610" i="6"/>
  <c r="I4610" i="6"/>
  <c r="G4610" i="6"/>
  <c r="E4610" i="6"/>
  <c r="V4609" i="6"/>
  <c r="Q4609" i="6"/>
  <c r="M4609" i="6"/>
  <c r="K4609" i="6"/>
  <c r="I4609" i="6"/>
  <c r="G4609" i="6"/>
  <c r="E4609" i="6"/>
  <c r="V4608" i="6"/>
  <c r="Q4608" i="6"/>
  <c r="M4608" i="6"/>
  <c r="K4608" i="6"/>
  <c r="I4608" i="6"/>
  <c r="G4608" i="6"/>
  <c r="E4608" i="6"/>
  <c r="V4607" i="6"/>
  <c r="Q4607" i="6"/>
  <c r="M4607" i="6"/>
  <c r="K4607" i="6"/>
  <c r="I4607" i="6"/>
  <c r="G4607" i="6"/>
  <c r="E4607" i="6"/>
  <c r="V4606" i="6"/>
  <c r="Q4606" i="6"/>
  <c r="M4606" i="6"/>
  <c r="K4606" i="6"/>
  <c r="I4606" i="6"/>
  <c r="G4606" i="6"/>
  <c r="E4606" i="6"/>
  <c r="V4605" i="6"/>
  <c r="Q4605" i="6"/>
  <c r="M4605" i="6"/>
  <c r="K4605" i="6"/>
  <c r="I4605" i="6"/>
  <c r="G4605" i="6"/>
  <c r="E4605" i="6"/>
  <c r="V4604" i="6"/>
  <c r="Q4604" i="6"/>
  <c r="M4604" i="6"/>
  <c r="K4604" i="6"/>
  <c r="I4604" i="6"/>
  <c r="G4604" i="6"/>
  <c r="E4604" i="6"/>
  <c r="V4603" i="6"/>
  <c r="Q4603" i="6"/>
  <c r="M4603" i="6"/>
  <c r="K4603" i="6"/>
  <c r="I4603" i="6"/>
  <c r="G4603" i="6"/>
  <c r="E4603" i="6"/>
  <c r="V4602" i="6"/>
  <c r="Q4602" i="6"/>
  <c r="M4602" i="6"/>
  <c r="K4602" i="6"/>
  <c r="I4602" i="6"/>
  <c r="G4602" i="6"/>
  <c r="E4602" i="6"/>
  <c r="V4601" i="6"/>
  <c r="Q4601" i="6"/>
  <c r="M4601" i="6"/>
  <c r="K4601" i="6"/>
  <c r="I4601" i="6"/>
  <c r="G4601" i="6"/>
  <c r="E4601" i="6"/>
  <c r="V4600" i="6"/>
  <c r="Q4600" i="6"/>
  <c r="M4600" i="6"/>
  <c r="K4600" i="6"/>
  <c r="I4600" i="6"/>
  <c r="G4600" i="6"/>
  <c r="E4600" i="6"/>
  <c r="V4599" i="6"/>
  <c r="Q4599" i="6"/>
  <c r="M4599" i="6"/>
  <c r="K4599" i="6"/>
  <c r="I4599" i="6"/>
  <c r="G4599" i="6"/>
  <c r="E4599" i="6"/>
  <c r="V4598" i="6"/>
  <c r="Q4598" i="6"/>
  <c r="M4598" i="6"/>
  <c r="K4598" i="6"/>
  <c r="I4598" i="6"/>
  <c r="G4598" i="6"/>
  <c r="E4598" i="6"/>
  <c r="V4597" i="6"/>
  <c r="Q4597" i="6"/>
  <c r="M4597" i="6"/>
  <c r="K4597" i="6"/>
  <c r="I4597" i="6"/>
  <c r="G4597" i="6"/>
  <c r="E4597" i="6"/>
  <c r="V4596" i="6"/>
  <c r="Q4596" i="6"/>
  <c r="M4596" i="6"/>
  <c r="K4596" i="6"/>
  <c r="I4596" i="6"/>
  <c r="G4596" i="6"/>
  <c r="E4596" i="6"/>
  <c r="V4595" i="6"/>
  <c r="Q4595" i="6"/>
  <c r="M4595" i="6"/>
  <c r="K4595" i="6"/>
  <c r="I4595" i="6"/>
  <c r="G4595" i="6"/>
  <c r="E4595" i="6"/>
  <c r="V4594" i="6"/>
  <c r="Q4594" i="6"/>
  <c r="M4594" i="6"/>
  <c r="K4594" i="6"/>
  <c r="I4594" i="6"/>
  <c r="G4594" i="6"/>
  <c r="E4594" i="6"/>
  <c r="V4593" i="6"/>
  <c r="Q4593" i="6"/>
  <c r="M4593" i="6"/>
  <c r="K4593" i="6"/>
  <c r="I4593" i="6"/>
  <c r="G4593" i="6"/>
  <c r="E4593" i="6"/>
  <c r="V4592" i="6"/>
  <c r="Q4592" i="6"/>
  <c r="M4592" i="6"/>
  <c r="K4592" i="6"/>
  <c r="I4592" i="6"/>
  <c r="G4592" i="6"/>
  <c r="E4592" i="6"/>
  <c r="V4591" i="6"/>
  <c r="Q4591" i="6"/>
  <c r="M4591" i="6"/>
  <c r="K4591" i="6"/>
  <c r="I4591" i="6"/>
  <c r="G4591" i="6"/>
  <c r="E4591" i="6"/>
  <c r="V4590" i="6"/>
  <c r="Q4590" i="6"/>
  <c r="M4590" i="6"/>
  <c r="K4590" i="6"/>
  <c r="I4590" i="6"/>
  <c r="G4590" i="6"/>
  <c r="E4590" i="6"/>
  <c r="V4589" i="6"/>
  <c r="Q4589" i="6"/>
  <c r="M4589" i="6"/>
  <c r="K4589" i="6"/>
  <c r="I4589" i="6"/>
  <c r="G4589" i="6"/>
  <c r="E4589" i="6"/>
  <c r="V4588" i="6"/>
  <c r="Q4588" i="6"/>
  <c r="M4588" i="6"/>
  <c r="K4588" i="6"/>
  <c r="I4588" i="6"/>
  <c r="G4588" i="6"/>
  <c r="E4588" i="6"/>
  <c r="V4587" i="6"/>
  <c r="Q4587" i="6"/>
  <c r="M4587" i="6"/>
  <c r="K4587" i="6"/>
  <c r="I4587" i="6"/>
  <c r="G4587" i="6"/>
  <c r="E4587" i="6"/>
  <c r="V4586" i="6"/>
  <c r="Q4586" i="6"/>
  <c r="M4586" i="6"/>
  <c r="K4586" i="6"/>
  <c r="I4586" i="6"/>
  <c r="G4586" i="6"/>
  <c r="E4586" i="6"/>
  <c r="V4585" i="6"/>
  <c r="Q4585" i="6"/>
  <c r="M4585" i="6"/>
  <c r="K4585" i="6"/>
  <c r="I4585" i="6"/>
  <c r="G4585" i="6"/>
  <c r="E4585" i="6"/>
  <c r="V4584" i="6"/>
  <c r="Q4584" i="6"/>
  <c r="M4584" i="6"/>
  <c r="K4584" i="6"/>
  <c r="I4584" i="6"/>
  <c r="G4584" i="6"/>
  <c r="E4584" i="6"/>
  <c r="V4583" i="6"/>
  <c r="Q4583" i="6"/>
  <c r="M4583" i="6"/>
  <c r="K4583" i="6"/>
  <c r="I4583" i="6"/>
  <c r="G4583" i="6"/>
  <c r="E4583" i="6"/>
  <c r="V4582" i="6"/>
  <c r="Q4582" i="6"/>
  <c r="M4582" i="6"/>
  <c r="K4582" i="6"/>
  <c r="I4582" i="6"/>
  <c r="G4582" i="6"/>
  <c r="E4582" i="6"/>
  <c r="V4581" i="6"/>
  <c r="Q4581" i="6"/>
  <c r="M4581" i="6"/>
  <c r="K4581" i="6"/>
  <c r="I4581" i="6"/>
  <c r="G4581" i="6"/>
  <c r="E4581" i="6"/>
  <c r="V4580" i="6"/>
  <c r="Q4580" i="6"/>
  <c r="S4580" i="6" s="1"/>
  <c r="M4580" i="6"/>
  <c r="K4580" i="6"/>
  <c r="I4580" i="6"/>
  <c r="G4580" i="6"/>
  <c r="E4580" i="6"/>
  <c r="V4579" i="6"/>
  <c r="Q4579" i="6"/>
  <c r="M4579" i="6"/>
  <c r="K4579" i="6"/>
  <c r="I4579" i="6"/>
  <c r="G4579" i="6"/>
  <c r="E4579" i="6"/>
  <c r="V4578" i="6"/>
  <c r="Q4578" i="6"/>
  <c r="M4578" i="6"/>
  <c r="K4578" i="6"/>
  <c r="I4578" i="6"/>
  <c r="G4578" i="6"/>
  <c r="E4578" i="6"/>
  <c r="V4577" i="6"/>
  <c r="Q4577" i="6"/>
  <c r="M4577" i="6"/>
  <c r="K4577" i="6"/>
  <c r="I4577" i="6"/>
  <c r="G4577" i="6"/>
  <c r="E4577" i="6"/>
  <c r="V4576" i="6"/>
  <c r="Q4576" i="6"/>
  <c r="M4576" i="6"/>
  <c r="K4576" i="6"/>
  <c r="I4576" i="6"/>
  <c r="G4576" i="6"/>
  <c r="E4576" i="6"/>
  <c r="V4575" i="6"/>
  <c r="Q4575" i="6"/>
  <c r="M4575" i="6"/>
  <c r="K4575" i="6"/>
  <c r="I4575" i="6"/>
  <c r="G4575" i="6"/>
  <c r="E4575" i="6"/>
  <c r="V4574" i="6"/>
  <c r="Q4574" i="6"/>
  <c r="M4574" i="6"/>
  <c r="K4574" i="6"/>
  <c r="I4574" i="6"/>
  <c r="G4574" i="6"/>
  <c r="E4574" i="6"/>
  <c r="V4573" i="6"/>
  <c r="Q4573" i="6"/>
  <c r="M4573" i="6"/>
  <c r="K4573" i="6"/>
  <c r="I4573" i="6"/>
  <c r="G4573" i="6"/>
  <c r="E4573" i="6"/>
  <c r="V4572" i="6"/>
  <c r="Q4572" i="6"/>
  <c r="M4572" i="6"/>
  <c r="K4572" i="6"/>
  <c r="I4572" i="6"/>
  <c r="G4572" i="6"/>
  <c r="E4572" i="6"/>
  <c r="V4571" i="6"/>
  <c r="Q4571" i="6"/>
  <c r="M4571" i="6"/>
  <c r="K4571" i="6"/>
  <c r="I4571" i="6"/>
  <c r="G4571" i="6"/>
  <c r="E4571" i="6"/>
  <c r="V4570" i="6"/>
  <c r="Q4570" i="6"/>
  <c r="M4570" i="6"/>
  <c r="K4570" i="6"/>
  <c r="I4570" i="6"/>
  <c r="G4570" i="6"/>
  <c r="E4570" i="6"/>
  <c r="V4569" i="6"/>
  <c r="Q4569" i="6"/>
  <c r="M4569" i="6"/>
  <c r="K4569" i="6"/>
  <c r="I4569" i="6"/>
  <c r="G4569" i="6"/>
  <c r="E4569" i="6"/>
  <c r="V4568" i="6"/>
  <c r="Q4568" i="6"/>
  <c r="M4568" i="6"/>
  <c r="K4568" i="6"/>
  <c r="I4568" i="6"/>
  <c r="G4568" i="6"/>
  <c r="E4568" i="6"/>
  <c r="V4567" i="6"/>
  <c r="Q4567" i="6"/>
  <c r="M4567" i="6"/>
  <c r="K4567" i="6"/>
  <c r="I4567" i="6"/>
  <c r="G4567" i="6"/>
  <c r="E4567" i="6"/>
  <c r="V4566" i="6"/>
  <c r="Q4566" i="6"/>
  <c r="M4566" i="6"/>
  <c r="K4566" i="6"/>
  <c r="I4566" i="6"/>
  <c r="G4566" i="6"/>
  <c r="E4566" i="6"/>
  <c r="V4565" i="6"/>
  <c r="Q4565" i="6"/>
  <c r="M4565" i="6"/>
  <c r="K4565" i="6"/>
  <c r="I4565" i="6"/>
  <c r="G4565" i="6"/>
  <c r="E4565" i="6"/>
  <c r="V4564" i="6"/>
  <c r="Q4564" i="6"/>
  <c r="M4564" i="6"/>
  <c r="K4564" i="6"/>
  <c r="I4564" i="6"/>
  <c r="G4564" i="6"/>
  <c r="E4564" i="6"/>
  <c r="V4563" i="6"/>
  <c r="Q4563" i="6"/>
  <c r="M4563" i="6"/>
  <c r="K4563" i="6"/>
  <c r="I4563" i="6"/>
  <c r="G4563" i="6"/>
  <c r="E4563" i="6"/>
  <c r="V4562" i="6"/>
  <c r="Q4562" i="6"/>
  <c r="M4562" i="6"/>
  <c r="K4562" i="6"/>
  <c r="I4562" i="6"/>
  <c r="G4562" i="6"/>
  <c r="E4562" i="6"/>
  <c r="V4561" i="6"/>
  <c r="Q4561" i="6"/>
  <c r="M4561" i="6"/>
  <c r="K4561" i="6"/>
  <c r="I4561" i="6"/>
  <c r="G4561" i="6"/>
  <c r="E4561" i="6"/>
  <c r="V4560" i="6"/>
  <c r="Q4560" i="6"/>
  <c r="M4560" i="6"/>
  <c r="K4560" i="6"/>
  <c r="I4560" i="6"/>
  <c r="G4560" i="6"/>
  <c r="E4560" i="6"/>
  <c r="V4559" i="6"/>
  <c r="Q4559" i="6"/>
  <c r="M4559" i="6"/>
  <c r="K4559" i="6"/>
  <c r="I4559" i="6"/>
  <c r="G4559" i="6"/>
  <c r="E4559" i="6"/>
  <c r="V4558" i="6"/>
  <c r="Q4558" i="6"/>
  <c r="M4558" i="6"/>
  <c r="K4558" i="6"/>
  <c r="I4558" i="6"/>
  <c r="G4558" i="6"/>
  <c r="E4558" i="6"/>
  <c r="V4557" i="6"/>
  <c r="Q4557" i="6"/>
  <c r="M4557" i="6"/>
  <c r="K4557" i="6"/>
  <c r="I4557" i="6"/>
  <c r="G4557" i="6"/>
  <c r="E4557" i="6"/>
  <c r="V4556" i="6"/>
  <c r="Q4556" i="6"/>
  <c r="M4556" i="6"/>
  <c r="K4556" i="6"/>
  <c r="I4556" i="6"/>
  <c r="G4556" i="6"/>
  <c r="E4556" i="6"/>
  <c r="V4555" i="6"/>
  <c r="Q4555" i="6"/>
  <c r="M4555" i="6"/>
  <c r="K4555" i="6"/>
  <c r="I4555" i="6"/>
  <c r="G4555" i="6"/>
  <c r="E4555" i="6"/>
  <c r="V4554" i="6"/>
  <c r="Q4554" i="6"/>
  <c r="M4554" i="6"/>
  <c r="K4554" i="6"/>
  <c r="I4554" i="6"/>
  <c r="G4554" i="6"/>
  <c r="E4554" i="6"/>
  <c r="V4553" i="6"/>
  <c r="Q4553" i="6"/>
  <c r="M4553" i="6"/>
  <c r="K4553" i="6"/>
  <c r="I4553" i="6"/>
  <c r="G4553" i="6"/>
  <c r="E4553" i="6"/>
  <c r="V4552" i="6"/>
  <c r="Q4552" i="6"/>
  <c r="M4552" i="6"/>
  <c r="K4552" i="6"/>
  <c r="I4552" i="6"/>
  <c r="G4552" i="6"/>
  <c r="E4552" i="6"/>
  <c r="V4551" i="6"/>
  <c r="Q4551" i="6"/>
  <c r="M4551" i="6"/>
  <c r="K4551" i="6"/>
  <c r="I4551" i="6"/>
  <c r="G4551" i="6"/>
  <c r="E4551" i="6"/>
  <c r="V4550" i="6"/>
  <c r="Q4550" i="6"/>
  <c r="M4550" i="6"/>
  <c r="K4550" i="6"/>
  <c r="I4550" i="6"/>
  <c r="G4550" i="6"/>
  <c r="E4550" i="6"/>
  <c r="V4549" i="6"/>
  <c r="Q4549" i="6"/>
  <c r="M4549" i="6"/>
  <c r="K4549" i="6"/>
  <c r="I4549" i="6"/>
  <c r="G4549" i="6"/>
  <c r="E4549" i="6"/>
  <c r="V4548" i="6"/>
  <c r="Q4548" i="6"/>
  <c r="S4548" i="6" s="1"/>
  <c r="M4548" i="6"/>
  <c r="K4548" i="6"/>
  <c r="I4548" i="6"/>
  <c r="G4548" i="6"/>
  <c r="E4548" i="6"/>
  <c r="V4547" i="6"/>
  <c r="Q4547" i="6"/>
  <c r="M4547" i="6"/>
  <c r="K4547" i="6"/>
  <c r="I4547" i="6"/>
  <c r="G4547" i="6"/>
  <c r="E4547" i="6"/>
  <c r="V4546" i="6"/>
  <c r="Q4546" i="6"/>
  <c r="M4546" i="6"/>
  <c r="K4546" i="6"/>
  <c r="I4546" i="6"/>
  <c r="G4546" i="6"/>
  <c r="E4546" i="6"/>
  <c r="V4545" i="6"/>
  <c r="Q4545" i="6"/>
  <c r="M4545" i="6"/>
  <c r="K4545" i="6"/>
  <c r="I4545" i="6"/>
  <c r="G4545" i="6"/>
  <c r="E4545" i="6"/>
  <c r="V4544" i="6"/>
  <c r="Q4544" i="6"/>
  <c r="M4544" i="6"/>
  <c r="K4544" i="6"/>
  <c r="I4544" i="6"/>
  <c r="G4544" i="6"/>
  <c r="E4544" i="6"/>
  <c r="V4543" i="6"/>
  <c r="Q4543" i="6"/>
  <c r="M4543" i="6"/>
  <c r="K4543" i="6"/>
  <c r="I4543" i="6"/>
  <c r="G4543" i="6"/>
  <c r="E4543" i="6"/>
  <c r="V4542" i="6"/>
  <c r="Q4542" i="6"/>
  <c r="M4542" i="6"/>
  <c r="K4542" i="6"/>
  <c r="I4542" i="6"/>
  <c r="G4542" i="6"/>
  <c r="E4542" i="6"/>
  <c r="V4541" i="6"/>
  <c r="Q4541" i="6"/>
  <c r="M4541" i="6"/>
  <c r="K4541" i="6"/>
  <c r="I4541" i="6"/>
  <c r="G4541" i="6"/>
  <c r="E4541" i="6"/>
  <c r="V4540" i="6"/>
  <c r="Q4540" i="6"/>
  <c r="M4540" i="6"/>
  <c r="K4540" i="6"/>
  <c r="I4540" i="6"/>
  <c r="G4540" i="6"/>
  <c r="E4540" i="6"/>
  <c r="V4539" i="6"/>
  <c r="Q4539" i="6"/>
  <c r="M4539" i="6"/>
  <c r="K4539" i="6"/>
  <c r="I4539" i="6"/>
  <c r="G4539" i="6"/>
  <c r="E4539" i="6"/>
  <c r="V4538" i="6"/>
  <c r="Q4538" i="6"/>
  <c r="M4538" i="6"/>
  <c r="K4538" i="6"/>
  <c r="I4538" i="6"/>
  <c r="G4538" i="6"/>
  <c r="E4538" i="6"/>
  <c r="V4537" i="6"/>
  <c r="Q4537" i="6"/>
  <c r="M4537" i="6"/>
  <c r="K4537" i="6"/>
  <c r="I4537" i="6"/>
  <c r="G4537" i="6"/>
  <c r="E4537" i="6"/>
  <c r="V4536" i="6"/>
  <c r="Q4536" i="6"/>
  <c r="M4536" i="6"/>
  <c r="K4536" i="6"/>
  <c r="I4536" i="6"/>
  <c r="G4536" i="6"/>
  <c r="E4536" i="6"/>
  <c r="V4535" i="6"/>
  <c r="Q4535" i="6"/>
  <c r="M4535" i="6"/>
  <c r="K4535" i="6"/>
  <c r="I4535" i="6"/>
  <c r="G4535" i="6"/>
  <c r="E4535" i="6"/>
  <c r="V4534" i="6"/>
  <c r="Q4534" i="6"/>
  <c r="M4534" i="6"/>
  <c r="K4534" i="6"/>
  <c r="I4534" i="6"/>
  <c r="G4534" i="6"/>
  <c r="E4534" i="6"/>
  <c r="V4533" i="6"/>
  <c r="Q4533" i="6"/>
  <c r="M4533" i="6"/>
  <c r="K4533" i="6"/>
  <c r="I4533" i="6"/>
  <c r="G4533" i="6"/>
  <c r="E4533" i="6"/>
  <c r="V4532" i="6"/>
  <c r="Q4532" i="6"/>
  <c r="M4532" i="6"/>
  <c r="K4532" i="6"/>
  <c r="I4532" i="6"/>
  <c r="G4532" i="6"/>
  <c r="E4532" i="6"/>
  <c r="V4531" i="6"/>
  <c r="Q4531" i="6"/>
  <c r="M4531" i="6"/>
  <c r="K4531" i="6"/>
  <c r="I4531" i="6"/>
  <c r="G4531" i="6"/>
  <c r="E4531" i="6"/>
  <c r="V4530" i="6"/>
  <c r="Q4530" i="6"/>
  <c r="M4530" i="6"/>
  <c r="K4530" i="6"/>
  <c r="I4530" i="6"/>
  <c r="G4530" i="6"/>
  <c r="E4530" i="6"/>
  <c r="V4529" i="6"/>
  <c r="Q4529" i="6"/>
  <c r="M4529" i="6"/>
  <c r="K4529" i="6"/>
  <c r="I4529" i="6"/>
  <c r="G4529" i="6"/>
  <c r="E4529" i="6"/>
  <c r="V4528" i="6"/>
  <c r="Q4528" i="6"/>
  <c r="M4528" i="6"/>
  <c r="K4528" i="6"/>
  <c r="I4528" i="6"/>
  <c r="G4528" i="6"/>
  <c r="E4528" i="6"/>
  <c r="V4527" i="6"/>
  <c r="Q4527" i="6"/>
  <c r="M4527" i="6"/>
  <c r="K4527" i="6"/>
  <c r="I4527" i="6"/>
  <c r="G4527" i="6"/>
  <c r="E4527" i="6"/>
  <c r="V4526" i="6"/>
  <c r="Q4526" i="6"/>
  <c r="M4526" i="6"/>
  <c r="K4526" i="6"/>
  <c r="I4526" i="6"/>
  <c r="G4526" i="6"/>
  <c r="E4526" i="6"/>
  <c r="V4525" i="6"/>
  <c r="Q4525" i="6"/>
  <c r="M4525" i="6"/>
  <c r="K4525" i="6"/>
  <c r="I4525" i="6"/>
  <c r="G4525" i="6"/>
  <c r="E4525" i="6"/>
  <c r="V4524" i="6"/>
  <c r="Q4524" i="6"/>
  <c r="M4524" i="6"/>
  <c r="K4524" i="6"/>
  <c r="I4524" i="6"/>
  <c r="G4524" i="6"/>
  <c r="E4524" i="6"/>
  <c r="V4523" i="6"/>
  <c r="Q4523" i="6"/>
  <c r="M4523" i="6"/>
  <c r="K4523" i="6"/>
  <c r="I4523" i="6"/>
  <c r="G4523" i="6"/>
  <c r="E4523" i="6"/>
  <c r="V4522" i="6"/>
  <c r="Q4522" i="6"/>
  <c r="M4522" i="6"/>
  <c r="K4522" i="6"/>
  <c r="I4522" i="6"/>
  <c r="G4522" i="6"/>
  <c r="E4522" i="6"/>
  <c r="V4521" i="6"/>
  <c r="Q4521" i="6"/>
  <c r="M4521" i="6"/>
  <c r="K4521" i="6"/>
  <c r="I4521" i="6"/>
  <c r="G4521" i="6"/>
  <c r="E4521" i="6"/>
  <c r="V4520" i="6"/>
  <c r="Q4520" i="6"/>
  <c r="M4520" i="6"/>
  <c r="K4520" i="6"/>
  <c r="I4520" i="6"/>
  <c r="G4520" i="6"/>
  <c r="E4520" i="6"/>
  <c r="V4519" i="6"/>
  <c r="Q4519" i="6"/>
  <c r="M4519" i="6"/>
  <c r="K4519" i="6"/>
  <c r="I4519" i="6"/>
  <c r="G4519" i="6"/>
  <c r="E4519" i="6"/>
  <c r="V4518" i="6"/>
  <c r="Q4518" i="6"/>
  <c r="M4518" i="6"/>
  <c r="K4518" i="6"/>
  <c r="I4518" i="6"/>
  <c r="G4518" i="6"/>
  <c r="E4518" i="6"/>
  <c r="V4517" i="6"/>
  <c r="Q4517" i="6"/>
  <c r="M4517" i="6"/>
  <c r="K4517" i="6"/>
  <c r="I4517" i="6"/>
  <c r="G4517" i="6"/>
  <c r="E4517" i="6"/>
  <c r="V4516" i="6"/>
  <c r="Q4516" i="6"/>
  <c r="S4516" i="6" s="1"/>
  <c r="M4516" i="6"/>
  <c r="K4516" i="6"/>
  <c r="I4516" i="6"/>
  <c r="G4516" i="6"/>
  <c r="E4516" i="6"/>
  <c r="V4515" i="6"/>
  <c r="Q4515" i="6"/>
  <c r="M4515" i="6"/>
  <c r="K4515" i="6"/>
  <c r="I4515" i="6"/>
  <c r="G4515" i="6"/>
  <c r="E4515" i="6"/>
  <c r="V4514" i="6"/>
  <c r="Q4514" i="6"/>
  <c r="M4514" i="6"/>
  <c r="K4514" i="6"/>
  <c r="I4514" i="6"/>
  <c r="G4514" i="6"/>
  <c r="E4514" i="6"/>
  <c r="V4513" i="6"/>
  <c r="Q4513" i="6"/>
  <c r="M4513" i="6"/>
  <c r="K4513" i="6"/>
  <c r="I4513" i="6"/>
  <c r="G4513" i="6"/>
  <c r="E4513" i="6"/>
  <c r="V4512" i="6"/>
  <c r="Q4512" i="6"/>
  <c r="M4512" i="6"/>
  <c r="K4512" i="6"/>
  <c r="I4512" i="6"/>
  <c r="G4512" i="6"/>
  <c r="E4512" i="6"/>
  <c r="V4511" i="6"/>
  <c r="Q4511" i="6"/>
  <c r="M4511" i="6"/>
  <c r="K4511" i="6"/>
  <c r="I4511" i="6"/>
  <c r="G4511" i="6"/>
  <c r="E4511" i="6"/>
  <c r="V4510" i="6"/>
  <c r="Q4510" i="6"/>
  <c r="M4510" i="6"/>
  <c r="K4510" i="6"/>
  <c r="I4510" i="6"/>
  <c r="G4510" i="6"/>
  <c r="E4510" i="6"/>
  <c r="V4509" i="6"/>
  <c r="Q4509" i="6"/>
  <c r="M4509" i="6"/>
  <c r="K4509" i="6"/>
  <c r="I4509" i="6"/>
  <c r="G4509" i="6"/>
  <c r="E4509" i="6"/>
  <c r="V4508" i="6"/>
  <c r="Q4508" i="6"/>
  <c r="M4508" i="6"/>
  <c r="K4508" i="6"/>
  <c r="I4508" i="6"/>
  <c r="G4508" i="6"/>
  <c r="E4508" i="6"/>
  <c r="V4507" i="6"/>
  <c r="Q4507" i="6"/>
  <c r="S4507" i="6" s="1"/>
  <c r="M4507" i="6"/>
  <c r="K4507" i="6"/>
  <c r="I4507" i="6"/>
  <c r="G4507" i="6"/>
  <c r="E4507" i="6"/>
  <c r="V4506" i="6"/>
  <c r="Q4506" i="6"/>
  <c r="S4506" i="6" s="1"/>
  <c r="M4506" i="6"/>
  <c r="K4506" i="6"/>
  <c r="I4506" i="6"/>
  <c r="G4506" i="6"/>
  <c r="E4506" i="6"/>
  <c r="V4505" i="6"/>
  <c r="Q4505" i="6"/>
  <c r="M4505" i="6"/>
  <c r="K4505" i="6"/>
  <c r="I4505" i="6"/>
  <c r="G4505" i="6"/>
  <c r="E4505" i="6"/>
  <c r="V4504" i="6"/>
  <c r="Q4504" i="6"/>
  <c r="M4504" i="6"/>
  <c r="K4504" i="6"/>
  <c r="I4504" i="6"/>
  <c r="G4504" i="6"/>
  <c r="E4504" i="6"/>
  <c r="V4503" i="6"/>
  <c r="Q4503" i="6"/>
  <c r="M4503" i="6"/>
  <c r="K4503" i="6"/>
  <c r="I4503" i="6"/>
  <c r="G4503" i="6"/>
  <c r="E4503" i="6"/>
  <c r="V4502" i="6"/>
  <c r="Q4502" i="6"/>
  <c r="M4502" i="6"/>
  <c r="K4502" i="6"/>
  <c r="I4502" i="6"/>
  <c r="G4502" i="6"/>
  <c r="E4502" i="6"/>
  <c r="V4501" i="6"/>
  <c r="Q4501" i="6"/>
  <c r="S4501" i="6" s="1"/>
  <c r="M4501" i="6"/>
  <c r="K4501" i="6"/>
  <c r="I4501" i="6"/>
  <c r="G4501" i="6"/>
  <c r="E4501" i="6"/>
  <c r="V4500" i="6"/>
  <c r="Q4500" i="6"/>
  <c r="M4500" i="6"/>
  <c r="K4500" i="6"/>
  <c r="I4500" i="6"/>
  <c r="G4500" i="6"/>
  <c r="E4500" i="6"/>
  <c r="V4499" i="6"/>
  <c r="Q4499" i="6"/>
  <c r="M4499" i="6"/>
  <c r="K4499" i="6"/>
  <c r="I4499" i="6"/>
  <c r="G4499" i="6"/>
  <c r="E4499" i="6"/>
  <c r="V4498" i="6"/>
  <c r="Q4498" i="6"/>
  <c r="M4498" i="6"/>
  <c r="K4498" i="6"/>
  <c r="N4498" i="6" s="1"/>
  <c r="I4498" i="6"/>
  <c r="G4498" i="6"/>
  <c r="E4498" i="6"/>
  <c r="V4497" i="6"/>
  <c r="Q4497" i="6"/>
  <c r="M4497" i="6"/>
  <c r="K4497" i="6"/>
  <c r="I4497" i="6"/>
  <c r="G4497" i="6"/>
  <c r="E4497" i="6"/>
  <c r="V4496" i="6"/>
  <c r="Q4496" i="6"/>
  <c r="M4496" i="6"/>
  <c r="K4496" i="6"/>
  <c r="I4496" i="6"/>
  <c r="G4496" i="6"/>
  <c r="E4496" i="6"/>
  <c r="V4495" i="6"/>
  <c r="Q4495" i="6"/>
  <c r="M4495" i="6"/>
  <c r="K4495" i="6"/>
  <c r="I4495" i="6"/>
  <c r="G4495" i="6"/>
  <c r="E4495" i="6"/>
  <c r="V4494" i="6"/>
  <c r="Q4494" i="6"/>
  <c r="M4494" i="6"/>
  <c r="K4494" i="6"/>
  <c r="N4494" i="6" s="1"/>
  <c r="I4494" i="6"/>
  <c r="G4494" i="6"/>
  <c r="E4494" i="6"/>
  <c r="V4493" i="6"/>
  <c r="Q4493" i="6"/>
  <c r="M4493" i="6"/>
  <c r="K4493" i="6"/>
  <c r="I4493" i="6"/>
  <c r="G4493" i="6"/>
  <c r="E4493" i="6"/>
  <c r="V4492" i="6"/>
  <c r="Q4492" i="6"/>
  <c r="M4492" i="6"/>
  <c r="K4492" i="6"/>
  <c r="I4492" i="6"/>
  <c r="G4492" i="6"/>
  <c r="E4492" i="6"/>
  <c r="V4491" i="6"/>
  <c r="Q4491" i="6"/>
  <c r="M4491" i="6"/>
  <c r="K4491" i="6"/>
  <c r="I4491" i="6"/>
  <c r="G4491" i="6"/>
  <c r="E4491" i="6"/>
  <c r="V4490" i="6"/>
  <c r="Q4490" i="6"/>
  <c r="M4490" i="6"/>
  <c r="K4490" i="6"/>
  <c r="I4490" i="6"/>
  <c r="G4490" i="6"/>
  <c r="E4490" i="6"/>
  <c r="V4489" i="6"/>
  <c r="Q4489" i="6"/>
  <c r="M4489" i="6"/>
  <c r="K4489" i="6"/>
  <c r="I4489" i="6"/>
  <c r="G4489" i="6"/>
  <c r="E4489" i="6"/>
  <c r="V4488" i="6"/>
  <c r="Q4488" i="6"/>
  <c r="M4488" i="6"/>
  <c r="K4488" i="6"/>
  <c r="I4488" i="6"/>
  <c r="G4488" i="6"/>
  <c r="E4488" i="6"/>
  <c r="V4487" i="6"/>
  <c r="Q4487" i="6"/>
  <c r="M4487" i="6"/>
  <c r="K4487" i="6"/>
  <c r="I4487" i="6"/>
  <c r="G4487" i="6"/>
  <c r="E4487" i="6"/>
  <c r="V4486" i="6"/>
  <c r="Q4486" i="6"/>
  <c r="M4486" i="6"/>
  <c r="K4486" i="6"/>
  <c r="I4486" i="6"/>
  <c r="G4486" i="6"/>
  <c r="E4486" i="6"/>
  <c r="V4485" i="6"/>
  <c r="Q4485" i="6"/>
  <c r="M4485" i="6"/>
  <c r="K4485" i="6"/>
  <c r="I4485" i="6"/>
  <c r="G4485" i="6"/>
  <c r="E4485" i="6"/>
  <c r="V4484" i="6"/>
  <c r="Q4484" i="6"/>
  <c r="M4484" i="6"/>
  <c r="K4484" i="6"/>
  <c r="I4484" i="6"/>
  <c r="G4484" i="6"/>
  <c r="E4484" i="6"/>
  <c r="V4483" i="6"/>
  <c r="Q4483" i="6"/>
  <c r="M4483" i="6"/>
  <c r="K4483" i="6"/>
  <c r="I4483" i="6"/>
  <c r="G4483" i="6"/>
  <c r="E4483" i="6"/>
  <c r="V4482" i="6"/>
  <c r="Q4482" i="6"/>
  <c r="M4482" i="6"/>
  <c r="K4482" i="6"/>
  <c r="I4482" i="6"/>
  <c r="G4482" i="6"/>
  <c r="E4482" i="6"/>
  <c r="V4481" i="6"/>
  <c r="Q4481" i="6"/>
  <c r="M4481" i="6"/>
  <c r="K4481" i="6"/>
  <c r="I4481" i="6"/>
  <c r="G4481" i="6"/>
  <c r="E4481" i="6"/>
  <c r="V4480" i="6"/>
  <c r="Q4480" i="6"/>
  <c r="M4480" i="6"/>
  <c r="K4480" i="6"/>
  <c r="I4480" i="6"/>
  <c r="G4480" i="6"/>
  <c r="E4480" i="6"/>
  <c r="V4479" i="6"/>
  <c r="Q4479" i="6"/>
  <c r="M4479" i="6"/>
  <c r="K4479" i="6"/>
  <c r="I4479" i="6"/>
  <c r="G4479" i="6"/>
  <c r="E4479" i="6"/>
  <c r="V4478" i="6"/>
  <c r="Q4478" i="6"/>
  <c r="M4478" i="6"/>
  <c r="K4478" i="6"/>
  <c r="I4478" i="6"/>
  <c r="G4478" i="6"/>
  <c r="E4478" i="6"/>
  <c r="V4477" i="6"/>
  <c r="Q4477" i="6"/>
  <c r="M4477" i="6"/>
  <c r="K4477" i="6"/>
  <c r="I4477" i="6"/>
  <c r="G4477" i="6"/>
  <c r="E4477" i="6"/>
  <c r="V4476" i="6"/>
  <c r="Q4476" i="6"/>
  <c r="M4476" i="6"/>
  <c r="K4476" i="6"/>
  <c r="I4476" i="6"/>
  <c r="G4476" i="6"/>
  <c r="E4476" i="6"/>
  <c r="V4475" i="6"/>
  <c r="Q4475" i="6"/>
  <c r="M4475" i="6"/>
  <c r="K4475" i="6"/>
  <c r="I4475" i="6"/>
  <c r="G4475" i="6"/>
  <c r="E4475" i="6"/>
  <c r="V4474" i="6"/>
  <c r="Q4474" i="6"/>
  <c r="M4474" i="6"/>
  <c r="K4474" i="6"/>
  <c r="I4474" i="6"/>
  <c r="G4474" i="6"/>
  <c r="E4474" i="6"/>
  <c r="V4473" i="6"/>
  <c r="Q4473" i="6"/>
  <c r="M4473" i="6"/>
  <c r="K4473" i="6"/>
  <c r="I4473" i="6"/>
  <c r="G4473" i="6"/>
  <c r="E4473" i="6"/>
  <c r="V4472" i="6"/>
  <c r="Q4472" i="6"/>
  <c r="M4472" i="6"/>
  <c r="K4472" i="6"/>
  <c r="I4472" i="6"/>
  <c r="G4472" i="6"/>
  <c r="E4472" i="6"/>
  <c r="V4471" i="6"/>
  <c r="Q4471" i="6"/>
  <c r="M4471" i="6"/>
  <c r="K4471" i="6"/>
  <c r="I4471" i="6"/>
  <c r="G4471" i="6"/>
  <c r="E4471" i="6"/>
  <c r="V4470" i="6"/>
  <c r="Q4470" i="6"/>
  <c r="M4470" i="6"/>
  <c r="K4470" i="6"/>
  <c r="I4470" i="6"/>
  <c r="G4470" i="6"/>
  <c r="E4470" i="6"/>
  <c r="V4469" i="6"/>
  <c r="Q4469" i="6"/>
  <c r="M4469" i="6"/>
  <c r="K4469" i="6"/>
  <c r="I4469" i="6"/>
  <c r="G4469" i="6"/>
  <c r="E4469" i="6"/>
  <c r="V4468" i="6"/>
  <c r="Q4468" i="6"/>
  <c r="M4468" i="6"/>
  <c r="K4468" i="6"/>
  <c r="I4468" i="6"/>
  <c r="G4468" i="6"/>
  <c r="E4468" i="6"/>
  <c r="V4467" i="6"/>
  <c r="Q4467" i="6"/>
  <c r="M4467" i="6"/>
  <c r="K4467" i="6"/>
  <c r="I4467" i="6"/>
  <c r="G4467" i="6"/>
  <c r="E4467" i="6"/>
  <c r="V4466" i="6"/>
  <c r="Q4466" i="6"/>
  <c r="M4466" i="6"/>
  <c r="K4466" i="6"/>
  <c r="I4466" i="6"/>
  <c r="G4466" i="6"/>
  <c r="E4466" i="6"/>
  <c r="V4465" i="6"/>
  <c r="Q4465" i="6"/>
  <c r="M4465" i="6"/>
  <c r="K4465" i="6"/>
  <c r="I4465" i="6"/>
  <c r="G4465" i="6"/>
  <c r="E4465" i="6"/>
  <c r="V4464" i="6"/>
  <c r="Q4464" i="6"/>
  <c r="M4464" i="6"/>
  <c r="K4464" i="6"/>
  <c r="I4464" i="6"/>
  <c r="G4464" i="6"/>
  <c r="E4464" i="6"/>
  <c r="V4463" i="6"/>
  <c r="Q4463" i="6"/>
  <c r="M4463" i="6"/>
  <c r="K4463" i="6"/>
  <c r="I4463" i="6"/>
  <c r="G4463" i="6"/>
  <c r="E4463" i="6"/>
  <c r="V4462" i="6"/>
  <c r="Q4462" i="6"/>
  <c r="M4462" i="6"/>
  <c r="K4462" i="6"/>
  <c r="I4462" i="6"/>
  <c r="G4462" i="6"/>
  <c r="E4462" i="6"/>
  <c r="V4461" i="6"/>
  <c r="Q4461" i="6"/>
  <c r="M4461" i="6"/>
  <c r="K4461" i="6"/>
  <c r="I4461" i="6"/>
  <c r="G4461" i="6"/>
  <c r="E4461" i="6"/>
  <c r="V4460" i="6"/>
  <c r="Q4460" i="6"/>
  <c r="M4460" i="6"/>
  <c r="K4460" i="6"/>
  <c r="I4460" i="6"/>
  <c r="G4460" i="6"/>
  <c r="E4460" i="6"/>
  <c r="V4459" i="6"/>
  <c r="Q4459" i="6"/>
  <c r="M4459" i="6"/>
  <c r="K4459" i="6"/>
  <c r="I4459" i="6"/>
  <c r="G4459" i="6"/>
  <c r="E4459" i="6"/>
  <c r="V4458" i="6"/>
  <c r="Q4458" i="6"/>
  <c r="M4458" i="6"/>
  <c r="K4458" i="6"/>
  <c r="I4458" i="6"/>
  <c r="G4458" i="6"/>
  <c r="E4458" i="6"/>
  <c r="V4457" i="6"/>
  <c r="Q4457" i="6"/>
  <c r="M4457" i="6"/>
  <c r="K4457" i="6"/>
  <c r="I4457" i="6"/>
  <c r="G4457" i="6"/>
  <c r="E4457" i="6"/>
  <c r="V4456" i="6"/>
  <c r="Q4456" i="6"/>
  <c r="M4456" i="6"/>
  <c r="K4456" i="6"/>
  <c r="I4456" i="6"/>
  <c r="G4456" i="6"/>
  <c r="E4456" i="6"/>
  <c r="V4455" i="6"/>
  <c r="Q4455" i="6"/>
  <c r="M4455" i="6"/>
  <c r="K4455" i="6"/>
  <c r="I4455" i="6"/>
  <c r="G4455" i="6"/>
  <c r="E4455" i="6"/>
  <c r="V4454" i="6"/>
  <c r="Q4454" i="6"/>
  <c r="M4454" i="6"/>
  <c r="K4454" i="6"/>
  <c r="I4454" i="6"/>
  <c r="G4454" i="6"/>
  <c r="E4454" i="6"/>
  <c r="V4453" i="6"/>
  <c r="Q4453" i="6"/>
  <c r="M4453" i="6"/>
  <c r="K4453" i="6"/>
  <c r="I4453" i="6"/>
  <c r="G4453" i="6"/>
  <c r="E4453" i="6"/>
  <c r="V4452" i="6"/>
  <c r="Q4452" i="6"/>
  <c r="M4452" i="6"/>
  <c r="K4452" i="6"/>
  <c r="I4452" i="6"/>
  <c r="G4452" i="6"/>
  <c r="E4452" i="6"/>
  <c r="V4451" i="6"/>
  <c r="Q4451" i="6"/>
  <c r="M4451" i="6"/>
  <c r="K4451" i="6"/>
  <c r="I4451" i="6"/>
  <c r="G4451" i="6"/>
  <c r="E4451" i="6"/>
  <c r="V4450" i="6"/>
  <c r="Q4450" i="6"/>
  <c r="M4450" i="6"/>
  <c r="K4450" i="6"/>
  <c r="I4450" i="6"/>
  <c r="G4450" i="6"/>
  <c r="E4450" i="6"/>
  <c r="V4449" i="6"/>
  <c r="Q4449" i="6"/>
  <c r="M4449" i="6"/>
  <c r="K4449" i="6"/>
  <c r="I4449" i="6"/>
  <c r="G4449" i="6"/>
  <c r="E4449" i="6"/>
  <c r="V4448" i="6"/>
  <c r="Q4448" i="6"/>
  <c r="M4448" i="6"/>
  <c r="K4448" i="6"/>
  <c r="I4448" i="6"/>
  <c r="G4448" i="6"/>
  <c r="E4448" i="6"/>
  <c r="V4447" i="6"/>
  <c r="Q4447" i="6"/>
  <c r="M4447" i="6"/>
  <c r="K4447" i="6"/>
  <c r="I4447" i="6"/>
  <c r="G4447" i="6"/>
  <c r="E4447" i="6"/>
  <c r="V4446" i="6"/>
  <c r="Q4446" i="6"/>
  <c r="M4446" i="6"/>
  <c r="K4446" i="6"/>
  <c r="I4446" i="6"/>
  <c r="G4446" i="6"/>
  <c r="E4446" i="6"/>
  <c r="V4445" i="6"/>
  <c r="Q4445" i="6"/>
  <c r="M4445" i="6"/>
  <c r="K4445" i="6"/>
  <c r="I4445" i="6"/>
  <c r="G4445" i="6"/>
  <c r="E4445" i="6"/>
  <c r="V4444" i="6"/>
  <c r="Q4444" i="6"/>
  <c r="M4444" i="6"/>
  <c r="K4444" i="6"/>
  <c r="I4444" i="6"/>
  <c r="G4444" i="6"/>
  <c r="E4444" i="6"/>
  <c r="V4443" i="6"/>
  <c r="Q4443" i="6"/>
  <c r="M4443" i="6"/>
  <c r="K4443" i="6"/>
  <c r="I4443" i="6"/>
  <c r="G4443" i="6"/>
  <c r="E4443" i="6"/>
  <c r="V4442" i="6"/>
  <c r="Q4442" i="6"/>
  <c r="M4442" i="6"/>
  <c r="K4442" i="6"/>
  <c r="I4442" i="6"/>
  <c r="G4442" i="6"/>
  <c r="E4442" i="6"/>
  <c r="V4441" i="6"/>
  <c r="Q4441" i="6"/>
  <c r="M4441" i="6"/>
  <c r="K4441" i="6"/>
  <c r="I4441" i="6"/>
  <c r="G4441" i="6"/>
  <c r="E4441" i="6"/>
  <c r="V4440" i="6"/>
  <c r="Q4440" i="6"/>
  <c r="S4440" i="6" s="1"/>
  <c r="M4440" i="6"/>
  <c r="K4440" i="6"/>
  <c r="I4440" i="6"/>
  <c r="G4440" i="6"/>
  <c r="E4440" i="6"/>
  <c r="V4439" i="6"/>
  <c r="Q4439" i="6"/>
  <c r="M4439" i="6"/>
  <c r="K4439" i="6"/>
  <c r="I4439" i="6"/>
  <c r="G4439" i="6"/>
  <c r="E4439" i="6"/>
  <c r="V4438" i="6"/>
  <c r="Q4438" i="6"/>
  <c r="M4438" i="6"/>
  <c r="K4438" i="6"/>
  <c r="I4438" i="6"/>
  <c r="G4438" i="6"/>
  <c r="E4438" i="6"/>
  <c r="V4437" i="6"/>
  <c r="Q4437" i="6"/>
  <c r="M4437" i="6"/>
  <c r="K4437" i="6"/>
  <c r="I4437" i="6"/>
  <c r="G4437" i="6"/>
  <c r="E4437" i="6"/>
  <c r="V4436" i="6"/>
  <c r="Q4436" i="6"/>
  <c r="M4436" i="6"/>
  <c r="K4436" i="6"/>
  <c r="I4436" i="6"/>
  <c r="G4436" i="6"/>
  <c r="E4436" i="6"/>
  <c r="V4435" i="6"/>
  <c r="Q4435" i="6"/>
  <c r="S4435" i="6" s="1"/>
  <c r="M4435" i="6"/>
  <c r="K4435" i="6"/>
  <c r="I4435" i="6"/>
  <c r="G4435" i="6"/>
  <c r="E4435" i="6"/>
  <c r="V4434" i="6"/>
  <c r="Q4434" i="6"/>
  <c r="M4434" i="6"/>
  <c r="K4434" i="6"/>
  <c r="I4434" i="6"/>
  <c r="G4434" i="6"/>
  <c r="E4434" i="6"/>
  <c r="V4433" i="6"/>
  <c r="Q4433" i="6"/>
  <c r="M4433" i="6"/>
  <c r="K4433" i="6"/>
  <c r="I4433" i="6"/>
  <c r="G4433" i="6"/>
  <c r="E4433" i="6"/>
  <c r="V4432" i="6"/>
  <c r="Q4432" i="6"/>
  <c r="M4432" i="6"/>
  <c r="K4432" i="6"/>
  <c r="I4432" i="6"/>
  <c r="G4432" i="6"/>
  <c r="E4432" i="6"/>
  <c r="V4431" i="6"/>
  <c r="Q4431" i="6"/>
  <c r="M4431" i="6"/>
  <c r="K4431" i="6"/>
  <c r="I4431" i="6"/>
  <c r="G4431" i="6"/>
  <c r="E4431" i="6"/>
  <c r="V4430" i="6"/>
  <c r="Q4430" i="6"/>
  <c r="M4430" i="6"/>
  <c r="K4430" i="6"/>
  <c r="I4430" i="6"/>
  <c r="G4430" i="6"/>
  <c r="E4430" i="6"/>
  <c r="V4429" i="6"/>
  <c r="Q4429" i="6"/>
  <c r="M4429" i="6"/>
  <c r="K4429" i="6"/>
  <c r="I4429" i="6"/>
  <c r="G4429" i="6"/>
  <c r="E4429" i="6"/>
  <c r="V4428" i="6"/>
  <c r="Q4428" i="6"/>
  <c r="M4428" i="6"/>
  <c r="K4428" i="6"/>
  <c r="I4428" i="6"/>
  <c r="G4428" i="6"/>
  <c r="E4428" i="6"/>
  <c r="V4427" i="6"/>
  <c r="Q4427" i="6"/>
  <c r="M4427" i="6"/>
  <c r="K4427" i="6"/>
  <c r="I4427" i="6"/>
  <c r="G4427" i="6"/>
  <c r="E4427" i="6"/>
  <c r="V4426" i="6"/>
  <c r="Q4426" i="6"/>
  <c r="M4426" i="6"/>
  <c r="K4426" i="6"/>
  <c r="I4426" i="6"/>
  <c r="G4426" i="6"/>
  <c r="E4426" i="6"/>
  <c r="V4425" i="6"/>
  <c r="Q4425" i="6"/>
  <c r="M4425" i="6"/>
  <c r="K4425" i="6"/>
  <c r="I4425" i="6"/>
  <c r="G4425" i="6"/>
  <c r="E4425" i="6"/>
  <c r="V4424" i="6"/>
  <c r="Q4424" i="6"/>
  <c r="M4424" i="6"/>
  <c r="K4424" i="6"/>
  <c r="I4424" i="6"/>
  <c r="G4424" i="6"/>
  <c r="E4424" i="6"/>
  <c r="V4423" i="6"/>
  <c r="Q4423" i="6"/>
  <c r="M4423" i="6"/>
  <c r="K4423" i="6"/>
  <c r="I4423" i="6"/>
  <c r="G4423" i="6"/>
  <c r="E4423" i="6"/>
  <c r="V4422" i="6"/>
  <c r="Q4422" i="6"/>
  <c r="M4422" i="6"/>
  <c r="K4422" i="6"/>
  <c r="I4422" i="6"/>
  <c r="G4422" i="6"/>
  <c r="E4422" i="6"/>
  <c r="V4421" i="6"/>
  <c r="Q4421" i="6"/>
  <c r="M4421" i="6"/>
  <c r="K4421" i="6"/>
  <c r="I4421" i="6"/>
  <c r="G4421" i="6"/>
  <c r="E4421" i="6"/>
  <c r="V4420" i="6"/>
  <c r="Q4420" i="6"/>
  <c r="M4420" i="6"/>
  <c r="K4420" i="6"/>
  <c r="I4420" i="6"/>
  <c r="G4420" i="6"/>
  <c r="E4420" i="6"/>
  <c r="V4419" i="6"/>
  <c r="Q4419" i="6"/>
  <c r="M4419" i="6"/>
  <c r="K4419" i="6"/>
  <c r="I4419" i="6"/>
  <c r="G4419" i="6"/>
  <c r="E4419" i="6"/>
  <c r="V4418" i="6"/>
  <c r="Q4418" i="6"/>
  <c r="M4418" i="6"/>
  <c r="K4418" i="6"/>
  <c r="I4418" i="6"/>
  <c r="G4418" i="6"/>
  <c r="E4418" i="6"/>
  <c r="V4417" i="6"/>
  <c r="Q4417" i="6"/>
  <c r="M4417" i="6"/>
  <c r="K4417" i="6"/>
  <c r="I4417" i="6"/>
  <c r="G4417" i="6"/>
  <c r="E4417" i="6"/>
  <c r="V4416" i="6"/>
  <c r="Q4416" i="6"/>
  <c r="M4416" i="6"/>
  <c r="K4416" i="6"/>
  <c r="I4416" i="6"/>
  <c r="G4416" i="6"/>
  <c r="E4416" i="6"/>
  <c r="V4415" i="6"/>
  <c r="Q4415" i="6"/>
  <c r="M4415" i="6"/>
  <c r="K4415" i="6"/>
  <c r="I4415" i="6"/>
  <c r="G4415" i="6"/>
  <c r="E4415" i="6"/>
  <c r="V4414" i="6"/>
  <c r="Q4414" i="6"/>
  <c r="M4414" i="6"/>
  <c r="K4414" i="6"/>
  <c r="I4414" i="6"/>
  <c r="G4414" i="6"/>
  <c r="E4414" i="6"/>
  <c r="V4413" i="6"/>
  <c r="Q4413" i="6"/>
  <c r="M4413" i="6"/>
  <c r="K4413" i="6"/>
  <c r="I4413" i="6"/>
  <c r="G4413" i="6"/>
  <c r="E4413" i="6"/>
  <c r="V4412" i="6"/>
  <c r="Q4412" i="6"/>
  <c r="M4412" i="6"/>
  <c r="K4412" i="6"/>
  <c r="I4412" i="6"/>
  <c r="G4412" i="6"/>
  <c r="E4412" i="6"/>
  <c r="V4411" i="6"/>
  <c r="Q4411" i="6"/>
  <c r="M4411" i="6"/>
  <c r="K4411" i="6"/>
  <c r="I4411" i="6"/>
  <c r="G4411" i="6"/>
  <c r="E4411" i="6"/>
  <c r="V4410" i="6"/>
  <c r="Q4410" i="6"/>
  <c r="M4410" i="6"/>
  <c r="K4410" i="6"/>
  <c r="I4410" i="6"/>
  <c r="G4410" i="6"/>
  <c r="E4410" i="6"/>
  <c r="V4409" i="6"/>
  <c r="Q4409" i="6"/>
  <c r="M4409" i="6"/>
  <c r="K4409" i="6"/>
  <c r="I4409" i="6"/>
  <c r="G4409" i="6"/>
  <c r="E4409" i="6"/>
  <c r="V4408" i="6"/>
  <c r="Q4408" i="6"/>
  <c r="M4408" i="6"/>
  <c r="K4408" i="6"/>
  <c r="I4408" i="6"/>
  <c r="G4408" i="6"/>
  <c r="E4408" i="6"/>
  <c r="V4407" i="6"/>
  <c r="Q4407" i="6"/>
  <c r="M4407" i="6"/>
  <c r="K4407" i="6"/>
  <c r="I4407" i="6"/>
  <c r="G4407" i="6"/>
  <c r="E4407" i="6"/>
  <c r="V4406" i="6"/>
  <c r="Q4406" i="6"/>
  <c r="M4406" i="6"/>
  <c r="K4406" i="6"/>
  <c r="I4406" i="6"/>
  <c r="G4406" i="6"/>
  <c r="E4406" i="6"/>
  <c r="V4405" i="6"/>
  <c r="Q4405" i="6"/>
  <c r="M4405" i="6"/>
  <c r="K4405" i="6"/>
  <c r="I4405" i="6"/>
  <c r="G4405" i="6"/>
  <c r="E4405" i="6"/>
  <c r="V4404" i="6"/>
  <c r="Q4404" i="6"/>
  <c r="M4404" i="6"/>
  <c r="K4404" i="6"/>
  <c r="I4404" i="6"/>
  <c r="G4404" i="6"/>
  <c r="E4404" i="6"/>
  <c r="V4403" i="6"/>
  <c r="Q4403" i="6"/>
  <c r="M4403" i="6"/>
  <c r="K4403" i="6"/>
  <c r="I4403" i="6"/>
  <c r="G4403" i="6"/>
  <c r="E4403" i="6"/>
  <c r="V4402" i="6"/>
  <c r="Q4402" i="6"/>
  <c r="M4402" i="6"/>
  <c r="K4402" i="6"/>
  <c r="I4402" i="6"/>
  <c r="G4402" i="6"/>
  <c r="E4402" i="6"/>
  <c r="V4401" i="6"/>
  <c r="Q4401" i="6"/>
  <c r="M4401" i="6"/>
  <c r="K4401" i="6"/>
  <c r="I4401" i="6"/>
  <c r="G4401" i="6"/>
  <c r="E4401" i="6"/>
  <c r="V4400" i="6"/>
  <c r="Q4400" i="6"/>
  <c r="M4400" i="6"/>
  <c r="K4400" i="6"/>
  <c r="I4400" i="6"/>
  <c r="G4400" i="6"/>
  <c r="E4400" i="6"/>
  <c r="V4399" i="6"/>
  <c r="Q4399" i="6"/>
  <c r="M4399" i="6"/>
  <c r="K4399" i="6"/>
  <c r="I4399" i="6"/>
  <c r="G4399" i="6"/>
  <c r="E4399" i="6"/>
  <c r="V4398" i="6"/>
  <c r="Q4398" i="6"/>
  <c r="M4398" i="6"/>
  <c r="K4398" i="6"/>
  <c r="I4398" i="6"/>
  <c r="G4398" i="6"/>
  <c r="E4398" i="6"/>
  <c r="V4397" i="6"/>
  <c r="Q4397" i="6"/>
  <c r="M4397" i="6"/>
  <c r="K4397" i="6"/>
  <c r="I4397" i="6"/>
  <c r="G4397" i="6"/>
  <c r="E4397" i="6"/>
  <c r="V4396" i="6"/>
  <c r="Q4396" i="6"/>
  <c r="M4396" i="6"/>
  <c r="K4396" i="6"/>
  <c r="I4396" i="6"/>
  <c r="G4396" i="6"/>
  <c r="E4396" i="6"/>
  <c r="V4395" i="6"/>
  <c r="Q4395" i="6"/>
  <c r="M4395" i="6"/>
  <c r="K4395" i="6"/>
  <c r="I4395" i="6"/>
  <c r="G4395" i="6"/>
  <c r="E4395" i="6"/>
  <c r="V4394" i="6"/>
  <c r="Q4394" i="6"/>
  <c r="M4394" i="6"/>
  <c r="K4394" i="6"/>
  <c r="I4394" i="6"/>
  <c r="G4394" i="6"/>
  <c r="E4394" i="6"/>
  <c r="V4393" i="6"/>
  <c r="Q4393" i="6"/>
  <c r="M4393" i="6"/>
  <c r="K4393" i="6"/>
  <c r="I4393" i="6"/>
  <c r="G4393" i="6"/>
  <c r="E4393" i="6"/>
  <c r="V4392" i="6"/>
  <c r="Q4392" i="6"/>
  <c r="M4392" i="6"/>
  <c r="K4392" i="6"/>
  <c r="I4392" i="6"/>
  <c r="G4392" i="6"/>
  <c r="E4392" i="6"/>
  <c r="V4391" i="6"/>
  <c r="Q4391" i="6"/>
  <c r="M4391" i="6"/>
  <c r="K4391" i="6"/>
  <c r="I4391" i="6"/>
  <c r="G4391" i="6"/>
  <c r="E4391" i="6"/>
  <c r="V4390" i="6"/>
  <c r="Q4390" i="6"/>
  <c r="M4390" i="6"/>
  <c r="K4390" i="6"/>
  <c r="I4390" i="6"/>
  <c r="G4390" i="6"/>
  <c r="E4390" i="6"/>
  <c r="V4389" i="6"/>
  <c r="Q4389" i="6"/>
  <c r="M4389" i="6"/>
  <c r="K4389" i="6"/>
  <c r="I4389" i="6"/>
  <c r="G4389" i="6"/>
  <c r="E4389" i="6"/>
  <c r="V4388" i="6"/>
  <c r="Q4388" i="6"/>
  <c r="M4388" i="6"/>
  <c r="K4388" i="6"/>
  <c r="I4388" i="6"/>
  <c r="G4388" i="6"/>
  <c r="E4388" i="6"/>
  <c r="V4387" i="6"/>
  <c r="Q4387" i="6"/>
  <c r="M4387" i="6"/>
  <c r="K4387" i="6"/>
  <c r="I4387" i="6"/>
  <c r="G4387" i="6"/>
  <c r="E4387" i="6"/>
  <c r="V4386" i="6"/>
  <c r="Q4386" i="6"/>
  <c r="M4386" i="6"/>
  <c r="K4386" i="6"/>
  <c r="I4386" i="6"/>
  <c r="G4386" i="6"/>
  <c r="E4386" i="6"/>
  <c r="V4385" i="6"/>
  <c r="Q4385" i="6"/>
  <c r="M4385" i="6"/>
  <c r="K4385" i="6"/>
  <c r="I4385" i="6"/>
  <c r="G4385" i="6"/>
  <c r="E4385" i="6"/>
  <c r="V4384" i="6"/>
  <c r="Q4384" i="6"/>
  <c r="M4384" i="6"/>
  <c r="K4384" i="6"/>
  <c r="I4384" i="6"/>
  <c r="G4384" i="6"/>
  <c r="E4384" i="6"/>
  <c r="V4383" i="6"/>
  <c r="Q4383" i="6"/>
  <c r="M4383" i="6"/>
  <c r="K4383" i="6"/>
  <c r="I4383" i="6"/>
  <c r="G4383" i="6"/>
  <c r="E4383" i="6"/>
  <c r="V4382" i="6"/>
  <c r="Q4382" i="6"/>
  <c r="M4382" i="6"/>
  <c r="K4382" i="6"/>
  <c r="I4382" i="6"/>
  <c r="G4382" i="6"/>
  <c r="E4382" i="6"/>
  <c r="V4381" i="6"/>
  <c r="Q4381" i="6"/>
  <c r="M4381" i="6"/>
  <c r="K4381" i="6"/>
  <c r="I4381" i="6"/>
  <c r="G4381" i="6"/>
  <c r="E4381" i="6"/>
  <c r="V4380" i="6"/>
  <c r="Q4380" i="6"/>
  <c r="M4380" i="6"/>
  <c r="K4380" i="6"/>
  <c r="I4380" i="6"/>
  <c r="G4380" i="6"/>
  <c r="E4380" i="6"/>
  <c r="V4379" i="6"/>
  <c r="Q4379" i="6"/>
  <c r="M4379" i="6"/>
  <c r="K4379" i="6"/>
  <c r="I4379" i="6"/>
  <c r="G4379" i="6"/>
  <c r="E4379" i="6"/>
  <c r="V4378" i="6"/>
  <c r="Q4378" i="6"/>
  <c r="M4378" i="6"/>
  <c r="K4378" i="6"/>
  <c r="I4378" i="6"/>
  <c r="G4378" i="6"/>
  <c r="E4378" i="6"/>
  <c r="V4377" i="6"/>
  <c r="Q4377" i="6"/>
  <c r="M4377" i="6"/>
  <c r="K4377" i="6"/>
  <c r="I4377" i="6"/>
  <c r="G4377" i="6"/>
  <c r="E4377" i="6"/>
  <c r="V4376" i="6"/>
  <c r="Q4376" i="6"/>
  <c r="M4376" i="6"/>
  <c r="K4376" i="6"/>
  <c r="I4376" i="6"/>
  <c r="G4376" i="6"/>
  <c r="E4376" i="6"/>
  <c r="V4375" i="6"/>
  <c r="Q4375" i="6"/>
  <c r="M4375" i="6"/>
  <c r="K4375" i="6"/>
  <c r="I4375" i="6"/>
  <c r="G4375" i="6"/>
  <c r="E4375" i="6"/>
  <c r="V4374" i="6"/>
  <c r="Q4374" i="6"/>
  <c r="M4374" i="6"/>
  <c r="K4374" i="6"/>
  <c r="I4374" i="6"/>
  <c r="G4374" i="6"/>
  <c r="E4374" i="6"/>
  <c r="V4373" i="6"/>
  <c r="Q4373" i="6"/>
  <c r="M4373" i="6"/>
  <c r="K4373" i="6"/>
  <c r="I4373" i="6"/>
  <c r="G4373" i="6"/>
  <c r="E4373" i="6"/>
  <c r="V4372" i="6"/>
  <c r="Q4372" i="6"/>
  <c r="M4372" i="6"/>
  <c r="K4372" i="6"/>
  <c r="I4372" i="6"/>
  <c r="G4372" i="6"/>
  <c r="E4372" i="6"/>
  <c r="V4371" i="6"/>
  <c r="Q4371" i="6"/>
  <c r="M4371" i="6"/>
  <c r="K4371" i="6"/>
  <c r="I4371" i="6"/>
  <c r="G4371" i="6"/>
  <c r="E4371" i="6"/>
  <c r="V4370" i="6"/>
  <c r="Q4370" i="6"/>
  <c r="M4370" i="6"/>
  <c r="K4370" i="6"/>
  <c r="I4370" i="6"/>
  <c r="G4370" i="6"/>
  <c r="E4370" i="6"/>
  <c r="V4369" i="6"/>
  <c r="Q4369" i="6"/>
  <c r="M4369" i="6"/>
  <c r="K4369" i="6"/>
  <c r="I4369" i="6"/>
  <c r="G4369" i="6"/>
  <c r="E4369" i="6"/>
  <c r="V4368" i="6"/>
  <c r="Q4368" i="6"/>
  <c r="M4368" i="6"/>
  <c r="K4368" i="6"/>
  <c r="I4368" i="6"/>
  <c r="G4368" i="6"/>
  <c r="E4368" i="6"/>
  <c r="V4367" i="6"/>
  <c r="Q4367" i="6"/>
  <c r="M4367" i="6"/>
  <c r="K4367" i="6"/>
  <c r="I4367" i="6"/>
  <c r="G4367" i="6"/>
  <c r="E4367" i="6"/>
  <c r="V4366" i="6"/>
  <c r="Q4366" i="6"/>
  <c r="M4366" i="6"/>
  <c r="K4366" i="6"/>
  <c r="I4366" i="6"/>
  <c r="G4366" i="6"/>
  <c r="E4366" i="6"/>
  <c r="V4365" i="6"/>
  <c r="Q4365" i="6"/>
  <c r="M4365" i="6"/>
  <c r="K4365" i="6"/>
  <c r="I4365" i="6"/>
  <c r="G4365" i="6"/>
  <c r="E4365" i="6"/>
  <c r="V4364" i="6"/>
  <c r="Q4364" i="6"/>
  <c r="M4364" i="6"/>
  <c r="K4364" i="6"/>
  <c r="I4364" i="6"/>
  <c r="G4364" i="6"/>
  <c r="E4364" i="6"/>
  <c r="V4363" i="6"/>
  <c r="Q4363" i="6"/>
  <c r="M4363" i="6"/>
  <c r="K4363" i="6"/>
  <c r="I4363" i="6"/>
  <c r="G4363" i="6"/>
  <c r="E4363" i="6"/>
  <c r="V4362" i="6"/>
  <c r="Q4362" i="6"/>
  <c r="M4362" i="6"/>
  <c r="K4362" i="6"/>
  <c r="I4362" i="6"/>
  <c r="G4362" i="6"/>
  <c r="E4362" i="6"/>
  <c r="V4361" i="6"/>
  <c r="Q4361" i="6"/>
  <c r="M4361" i="6"/>
  <c r="K4361" i="6"/>
  <c r="I4361" i="6"/>
  <c r="G4361" i="6"/>
  <c r="E4361" i="6"/>
  <c r="V4360" i="6"/>
  <c r="Q4360" i="6"/>
  <c r="M4360" i="6"/>
  <c r="K4360" i="6"/>
  <c r="I4360" i="6"/>
  <c r="G4360" i="6"/>
  <c r="E4360" i="6"/>
  <c r="V4359" i="6"/>
  <c r="Q4359" i="6"/>
  <c r="M4359" i="6"/>
  <c r="K4359" i="6"/>
  <c r="I4359" i="6"/>
  <c r="G4359" i="6"/>
  <c r="E4359" i="6"/>
  <c r="V4358" i="6"/>
  <c r="Q4358" i="6"/>
  <c r="M4358" i="6"/>
  <c r="K4358" i="6"/>
  <c r="I4358" i="6"/>
  <c r="G4358" i="6"/>
  <c r="E4358" i="6"/>
  <c r="V4357" i="6"/>
  <c r="Q4357" i="6"/>
  <c r="M4357" i="6"/>
  <c r="K4357" i="6"/>
  <c r="I4357" i="6"/>
  <c r="G4357" i="6"/>
  <c r="E4357" i="6"/>
  <c r="V4356" i="6"/>
  <c r="Q4356" i="6"/>
  <c r="M4356" i="6"/>
  <c r="K4356" i="6"/>
  <c r="I4356" i="6"/>
  <c r="G4356" i="6"/>
  <c r="E4356" i="6"/>
  <c r="V4355" i="6"/>
  <c r="Q4355" i="6"/>
  <c r="M4355" i="6"/>
  <c r="K4355" i="6"/>
  <c r="I4355" i="6"/>
  <c r="G4355" i="6"/>
  <c r="E4355" i="6"/>
  <c r="V4354" i="6"/>
  <c r="Q4354" i="6"/>
  <c r="M4354" i="6"/>
  <c r="K4354" i="6"/>
  <c r="I4354" i="6"/>
  <c r="G4354" i="6"/>
  <c r="E4354" i="6"/>
  <c r="V4353" i="6"/>
  <c r="Q4353" i="6"/>
  <c r="M4353" i="6"/>
  <c r="K4353" i="6"/>
  <c r="I4353" i="6"/>
  <c r="G4353" i="6"/>
  <c r="E4353" i="6"/>
  <c r="V4352" i="6"/>
  <c r="Q4352" i="6"/>
  <c r="M4352" i="6"/>
  <c r="K4352" i="6"/>
  <c r="I4352" i="6"/>
  <c r="G4352" i="6"/>
  <c r="E4352" i="6"/>
  <c r="V4351" i="6"/>
  <c r="Q4351" i="6"/>
  <c r="M4351" i="6"/>
  <c r="K4351" i="6"/>
  <c r="I4351" i="6"/>
  <c r="G4351" i="6"/>
  <c r="E4351" i="6"/>
  <c r="V4350" i="6"/>
  <c r="Q4350" i="6"/>
  <c r="M4350" i="6"/>
  <c r="K4350" i="6"/>
  <c r="I4350" i="6"/>
  <c r="G4350" i="6"/>
  <c r="E4350" i="6"/>
  <c r="V4349" i="6"/>
  <c r="Q4349" i="6"/>
  <c r="M4349" i="6"/>
  <c r="K4349" i="6"/>
  <c r="I4349" i="6"/>
  <c r="G4349" i="6"/>
  <c r="E4349" i="6"/>
  <c r="V4348" i="6"/>
  <c r="Q4348" i="6"/>
  <c r="M4348" i="6"/>
  <c r="K4348" i="6"/>
  <c r="I4348" i="6"/>
  <c r="G4348" i="6"/>
  <c r="E4348" i="6"/>
  <c r="V4347" i="6"/>
  <c r="Q4347" i="6"/>
  <c r="M4347" i="6"/>
  <c r="K4347" i="6"/>
  <c r="I4347" i="6"/>
  <c r="G4347" i="6"/>
  <c r="E4347" i="6"/>
  <c r="V4346" i="6"/>
  <c r="Q4346" i="6"/>
  <c r="M4346" i="6"/>
  <c r="K4346" i="6"/>
  <c r="I4346" i="6"/>
  <c r="G4346" i="6"/>
  <c r="E4346" i="6"/>
  <c r="V4345" i="6"/>
  <c r="Q4345" i="6"/>
  <c r="M4345" i="6"/>
  <c r="K4345" i="6"/>
  <c r="I4345" i="6"/>
  <c r="G4345" i="6"/>
  <c r="E4345" i="6"/>
  <c r="V4344" i="6"/>
  <c r="Q4344" i="6"/>
  <c r="M4344" i="6"/>
  <c r="K4344" i="6"/>
  <c r="N4344" i="6" s="1"/>
  <c r="I4344" i="6"/>
  <c r="G4344" i="6"/>
  <c r="E4344" i="6"/>
  <c r="V4343" i="6"/>
  <c r="Q4343" i="6"/>
  <c r="M4343" i="6"/>
  <c r="K4343" i="6"/>
  <c r="I4343" i="6"/>
  <c r="G4343" i="6"/>
  <c r="E4343" i="6"/>
  <c r="V4342" i="6"/>
  <c r="Q4342" i="6"/>
  <c r="M4342" i="6"/>
  <c r="K4342" i="6"/>
  <c r="I4342" i="6"/>
  <c r="G4342" i="6"/>
  <c r="E4342" i="6"/>
  <c r="V4341" i="6"/>
  <c r="Q4341" i="6"/>
  <c r="M4341" i="6"/>
  <c r="K4341" i="6"/>
  <c r="I4341" i="6"/>
  <c r="G4341" i="6"/>
  <c r="E4341" i="6"/>
  <c r="V4340" i="6"/>
  <c r="Q4340" i="6"/>
  <c r="M4340" i="6"/>
  <c r="K4340" i="6"/>
  <c r="I4340" i="6"/>
  <c r="G4340" i="6"/>
  <c r="E4340" i="6"/>
  <c r="V4339" i="6"/>
  <c r="Q4339" i="6"/>
  <c r="M4339" i="6"/>
  <c r="K4339" i="6"/>
  <c r="I4339" i="6"/>
  <c r="G4339" i="6"/>
  <c r="E4339" i="6"/>
  <c r="V4338" i="6"/>
  <c r="Q4338" i="6"/>
  <c r="M4338" i="6"/>
  <c r="K4338" i="6"/>
  <c r="I4338" i="6"/>
  <c r="G4338" i="6"/>
  <c r="E4338" i="6"/>
  <c r="V4337" i="6"/>
  <c r="Q4337" i="6"/>
  <c r="M4337" i="6"/>
  <c r="K4337" i="6"/>
  <c r="I4337" i="6"/>
  <c r="G4337" i="6"/>
  <c r="E4337" i="6"/>
  <c r="V4336" i="6"/>
  <c r="Q4336" i="6"/>
  <c r="M4336" i="6"/>
  <c r="K4336" i="6"/>
  <c r="I4336" i="6"/>
  <c r="G4336" i="6"/>
  <c r="E4336" i="6"/>
  <c r="V4335" i="6"/>
  <c r="Q4335" i="6"/>
  <c r="M4335" i="6"/>
  <c r="K4335" i="6"/>
  <c r="I4335" i="6"/>
  <c r="G4335" i="6"/>
  <c r="E4335" i="6"/>
  <c r="V4334" i="6"/>
  <c r="Q4334" i="6"/>
  <c r="M4334" i="6"/>
  <c r="K4334" i="6"/>
  <c r="I4334" i="6"/>
  <c r="G4334" i="6"/>
  <c r="E4334" i="6"/>
  <c r="V4333" i="6"/>
  <c r="Q4333" i="6"/>
  <c r="M4333" i="6"/>
  <c r="K4333" i="6"/>
  <c r="I4333" i="6"/>
  <c r="G4333" i="6"/>
  <c r="E4333" i="6"/>
  <c r="V4332" i="6"/>
  <c r="Q4332" i="6"/>
  <c r="M4332" i="6"/>
  <c r="K4332" i="6"/>
  <c r="I4332" i="6"/>
  <c r="G4332" i="6"/>
  <c r="E4332" i="6"/>
  <c r="V4331" i="6"/>
  <c r="Q4331" i="6"/>
  <c r="M4331" i="6"/>
  <c r="K4331" i="6"/>
  <c r="I4331" i="6"/>
  <c r="G4331" i="6"/>
  <c r="E4331" i="6"/>
  <c r="V4330" i="6"/>
  <c r="Q4330" i="6"/>
  <c r="M4330" i="6"/>
  <c r="K4330" i="6"/>
  <c r="I4330" i="6"/>
  <c r="G4330" i="6"/>
  <c r="E4330" i="6"/>
  <c r="V4329" i="6"/>
  <c r="Q4329" i="6"/>
  <c r="M4329" i="6"/>
  <c r="K4329" i="6"/>
  <c r="I4329" i="6"/>
  <c r="G4329" i="6"/>
  <c r="E4329" i="6"/>
  <c r="V4328" i="6"/>
  <c r="Q4328" i="6"/>
  <c r="M4328" i="6"/>
  <c r="K4328" i="6"/>
  <c r="I4328" i="6"/>
  <c r="G4328" i="6"/>
  <c r="E4328" i="6"/>
  <c r="V4327" i="6"/>
  <c r="Q4327" i="6"/>
  <c r="M4327" i="6"/>
  <c r="K4327" i="6"/>
  <c r="I4327" i="6"/>
  <c r="G4327" i="6"/>
  <c r="E4327" i="6"/>
  <c r="V4326" i="6"/>
  <c r="Q4326" i="6"/>
  <c r="M4326" i="6"/>
  <c r="K4326" i="6"/>
  <c r="I4326" i="6"/>
  <c r="G4326" i="6"/>
  <c r="E4326" i="6"/>
  <c r="V4325" i="6"/>
  <c r="Q4325" i="6"/>
  <c r="M4325" i="6"/>
  <c r="K4325" i="6"/>
  <c r="I4325" i="6"/>
  <c r="G4325" i="6"/>
  <c r="E4325" i="6"/>
  <c r="V4324" i="6"/>
  <c r="Q4324" i="6"/>
  <c r="M4324" i="6"/>
  <c r="K4324" i="6"/>
  <c r="I4324" i="6"/>
  <c r="G4324" i="6"/>
  <c r="E4324" i="6"/>
  <c r="V4323" i="6"/>
  <c r="Q4323" i="6"/>
  <c r="M4323" i="6"/>
  <c r="K4323" i="6"/>
  <c r="I4323" i="6"/>
  <c r="G4323" i="6"/>
  <c r="E4323" i="6"/>
  <c r="V4322" i="6"/>
  <c r="Q4322" i="6"/>
  <c r="M4322" i="6"/>
  <c r="K4322" i="6"/>
  <c r="I4322" i="6"/>
  <c r="G4322" i="6"/>
  <c r="E4322" i="6"/>
  <c r="V4321" i="6"/>
  <c r="Q4321" i="6"/>
  <c r="M4321" i="6"/>
  <c r="K4321" i="6"/>
  <c r="I4321" i="6"/>
  <c r="G4321" i="6"/>
  <c r="E4321" i="6"/>
  <c r="V4320" i="6"/>
  <c r="Q4320" i="6"/>
  <c r="M4320" i="6"/>
  <c r="K4320" i="6"/>
  <c r="I4320" i="6"/>
  <c r="G4320" i="6"/>
  <c r="E4320" i="6"/>
  <c r="V4319" i="6"/>
  <c r="Q4319" i="6"/>
  <c r="M4319" i="6"/>
  <c r="K4319" i="6"/>
  <c r="I4319" i="6"/>
  <c r="G4319" i="6"/>
  <c r="E4319" i="6"/>
  <c r="V4318" i="6"/>
  <c r="Q4318" i="6"/>
  <c r="M4318" i="6"/>
  <c r="K4318" i="6"/>
  <c r="I4318" i="6"/>
  <c r="G4318" i="6"/>
  <c r="E4318" i="6"/>
  <c r="V4317" i="6"/>
  <c r="Q4317" i="6"/>
  <c r="M4317" i="6"/>
  <c r="K4317" i="6"/>
  <c r="I4317" i="6"/>
  <c r="G4317" i="6"/>
  <c r="E4317" i="6"/>
  <c r="V4316" i="6"/>
  <c r="Q4316" i="6"/>
  <c r="M4316" i="6"/>
  <c r="K4316" i="6"/>
  <c r="I4316" i="6"/>
  <c r="G4316" i="6"/>
  <c r="E4316" i="6"/>
  <c r="V4315" i="6"/>
  <c r="Q4315" i="6"/>
  <c r="M4315" i="6"/>
  <c r="K4315" i="6"/>
  <c r="I4315" i="6"/>
  <c r="G4315" i="6"/>
  <c r="E4315" i="6"/>
  <c r="V4314" i="6"/>
  <c r="Q4314" i="6"/>
  <c r="M4314" i="6"/>
  <c r="K4314" i="6"/>
  <c r="I4314" i="6"/>
  <c r="G4314" i="6"/>
  <c r="E4314" i="6"/>
  <c r="V4313" i="6"/>
  <c r="Q4313" i="6"/>
  <c r="M4313" i="6"/>
  <c r="K4313" i="6"/>
  <c r="I4313" i="6"/>
  <c r="G4313" i="6"/>
  <c r="E4313" i="6"/>
  <c r="V4312" i="6"/>
  <c r="Q4312" i="6"/>
  <c r="M4312" i="6"/>
  <c r="K4312" i="6"/>
  <c r="I4312" i="6"/>
  <c r="G4312" i="6"/>
  <c r="E4312" i="6"/>
  <c r="V4311" i="6"/>
  <c r="Q4311" i="6"/>
  <c r="M4311" i="6"/>
  <c r="K4311" i="6"/>
  <c r="I4311" i="6"/>
  <c r="G4311" i="6"/>
  <c r="E4311" i="6"/>
  <c r="V4310" i="6"/>
  <c r="Q4310" i="6"/>
  <c r="M4310" i="6"/>
  <c r="K4310" i="6"/>
  <c r="I4310" i="6"/>
  <c r="G4310" i="6"/>
  <c r="E4310" i="6"/>
  <c r="V4309" i="6"/>
  <c r="Q4309" i="6"/>
  <c r="M4309" i="6"/>
  <c r="K4309" i="6"/>
  <c r="I4309" i="6"/>
  <c r="G4309" i="6"/>
  <c r="E4309" i="6"/>
  <c r="V4308" i="6"/>
  <c r="Q4308" i="6"/>
  <c r="M4308" i="6"/>
  <c r="K4308" i="6"/>
  <c r="I4308" i="6"/>
  <c r="G4308" i="6"/>
  <c r="E4308" i="6"/>
  <c r="V4307" i="6"/>
  <c r="Q4307" i="6"/>
  <c r="M4307" i="6"/>
  <c r="K4307" i="6"/>
  <c r="I4307" i="6"/>
  <c r="G4307" i="6"/>
  <c r="E4307" i="6"/>
  <c r="V4306" i="6"/>
  <c r="Q4306" i="6"/>
  <c r="M4306" i="6"/>
  <c r="K4306" i="6"/>
  <c r="I4306" i="6"/>
  <c r="G4306" i="6"/>
  <c r="E4306" i="6"/>
  <c r="V4305" i="6"/>
  <c r="Q4305" i="6"/>
  <c r="M4305" i="6"/>
  <c r="K4305" i="6"/>
  <c r="I4305" i="6"/>
  <c r="G4305" i="6"/>
  <c r="E4305" i="6"/>
  <c r="V4304" i="6"/>
  <c r="Q4304" i="6"/>
  <c r="M4304" i="6"/>
  <c r="K4304" i="6"/>
  <c r="I4304" i="6"/>
  <c r="G4304" i="6"/>
  <c r="E4304" i="6"/>
  <c r="V4303" i="6"/>
  <c r="Q4303" i="6"/>
  <c r="M4303" i="6"/>
  <c r="K4303" i="6"/>
  <c r="I4303" i="6"/>
  <c r="G4303" i="6"/>
  <c r="E4303" i="6"/>
  <c r="V4302" i="6"/>
  <c r="Q4302" i="6"/>
  <c r="M4302" i="6"/>
  <c r="K4302" i="6"/>
  <c r="I4302" i="6"/>
  <c r="G4302" i="6"/>
  <c r="E4302" i="6"/>
  <c r="V4301" i="6"/>
  <c r="Q4301" i="6"/>
  <c r="M4301" i="6"/>
  <c r="K4301" i="6"/>
  <c r="I4301" i="6"/>
  <c r="G4301" i="6"/>
  <c r="E4301" i="6"/>
  <c r="V4300" i="6"/>
  <c r="Q4300" i="6"/>
  <c r="M4300" i="6"/>
  <c r="K4300" i="6"/>
  <c r="I4300" i="6"/>
  <c r="G4300" i="6"/>
  <c r="E4300" i="6"/>
  <c r="V4299" i="6"/>
  <c r="Q4299" i="6"/>
  <c r="M4299" i="6"/>
  <c r="K4299" i="6"/>
  <c r="I4299" i="6"/>
  <c r="G4299" i="6"/>
  <c r="E4299" i="6"/>
  <c r="V4298" i="6"/>
  <c r="Q4298" i="6"/>
  <c r="M4298" i="6"/>
  <c r="K4298" i="6"/>
  <c r="I4298" i="6"/>
  <c r="G4298" i="6"/>
  <c r="E4298" i="6"/>
  <c r="V4297" i="6"/>
  <c r="Q4297" i="6"/>
  <c r="M4297" i="6"/>
  <c r="K4297" i="6"/>
  <c r="I4297" i="6"/>
  <c r="G4297" i="6"/>
  <c r="E4297" i="6"/>
  <c r="V4296" i="6"/>
  <c r="Q4296" i="6"/>
  <c r="M4296" i="6"/>
  <c r="K4296" i="6"/>
  <c r="I4296" i="6"/>
  <c r="G4296" i="6"/>
  <c r="E4296" i="6"/>
  <c r="V4295" i="6"/>
  <c r="Q4295" i="6"/>
  <c r="M4295" i="6"/>
  <c r="K4295" i="6"/>
  <c r="I4295" i="6"/>
  <c r="G4295" i="6"/>
  <c r="E4295" i="6"/>
  <c r="V4294" i="6"/>
  <c r="Q4294" i="6"/>
  <c r="M4294" i="6"/>
  <c r="K4294" i="6"/>
  <c r="I4294" i="6"/>
  <c r="G4294" i="6"/>
  <c r="E4294" i="6"/>
  <c r="V4293" i="6"/>
  <c r="Q4293" i="6"/>
  <c r="M4293" i="6"/>
  <c r="K4293" i="6"/>
  <c r="I4293" i="6"/>
  <c r="G4293" i="6"/>
  <c r="E4293" i="6"/>
  <c r="V4292" i="6"/>
  <c r="Q4292" i="6"/>
  <c r="M4292" i="6"/>
  <c r="K4292" i="6"/>
  <c r="I4292" i="6"/>
  <c r="G4292" i="6"/>
  <c r="E4292" i="6"/>
  <c r="V4291" i="6"/>
  <c r="Q4291" i="6"/>
  <c r="M4291" i="6"/>
  <c r="K4291" i="6"/>
  <c r="I4291" i="6"/>
  <c r="G4291" i="6"/>
  <c r="E4291" i="6"/>
  <c r="V4290" i="6"/>
  <c r="Q4290" i="6"/>
  <c r="M4290" i="6"/>
  <c r="K4290" i="6"/>
  <c r="I4290" i="6"/>
  <c r="G4290" i="6"/>
  <c r="E4290" i="6"/>
  <c r="V4289" i="6"/>
  <c r="Q4289" i="6"/>
  <c r="M4289" i="6"/>
  <c r="K4289" i="6"/>
  <c r="I4289" i="6"/>
  <c r="G4289" i="6"/>
  <c r="E4289" i="6"/>
  <c r="V4288" i="6"/>
  <c r="Q4288" i="6"/>
  <c r="M4288" i="6"/>
  <c r="K4288" i="6"/>
  <c r="I4288" i="6"/>
  <c r="G4288" i="6"/>
  <c r="E4288" i="6"/>
  <c r="V4287" i="6"/>
  <c r="Q4287" i="6"/>
  <c r="M4287" i="6"/>
  <c r="K4287" i="6"/>
  <c r="I4287" i="6"/>
  <c r="G4287" i="6"/>
  <c r="E4287" i="6"/>
  <c r="V4286" i="6"/>
  <c r="Q4286" i="6"/>
  <c r="M4286" i="6"/>
  <c r="K4286" i="6"/>
  <c r="I4286" i="6"/>
  <c r="G4286" i="6"/>
  <c r="E4286" i="6"/>
  <c r="V4285" i="6"/>
  <c r="Q4285" i="6"/>
  <c r="M4285" i="6"/>
  <c r="K4285" i="6"/>
  <c r="I4285" i="6"/>
  <c r="G4285" i="6"/>
  <c r="E4285" i="6"/>
  <c r="V4284" i="6"/>
  <c r="Q4284" i="6"/>
  <c r="M4284" i="6"/>
  <c r="K4284" i="6"/>
  <c r="I4284" i="6"/>
  <c r="G4284" i="6"/>
  <c r="E4284" i="6"/>
  <c r="V4283" i="6"/>
  <c r="Q4283" i="6"/>
  <c r="M4283" i="6"/>
  <c r="K4283" i="6"/>
  <c r="I4283" i="6"/>
  <c r="G4283" i="6"/>
  <c r="E4283" i="6"/>
  <c r="V4282" i="6"/>
  <c r="Q4282" i="6"/>
  <c r="M4282" i="6"/>
  <c r="K4282" i="6"/>
  <c r="I4282" i="6"/>
  <c r="G4282" i="6"/>
  <c r="E4282" i="6"/>
  <c r="V4281" i="6"/>
  <c r="Q4281" i="6"/>
  <c r="M4281" i="6"/>
  <c r="K4281" i="6"/>
  <c r="I4281" i="6"/>
  <c r="G4281" i="6"/>
  <c r="E4281" i="6"/>
  <c r="V4280" i="6"/>
  <c r="Q4280" i="6"/>
  <c r="M4280" i="6"/>
  <c r="K4280" i="6"/>
  <c r="I4280" i="6"/>
  <c r="G4280" i="6"/>
  <c r="E4280" i="6"/>
  <c r="V4279" i="6"/>
  <c r="Q4279" i="6"/>
  <c r="M4279" i="6"/>
  <c r="K4279" i="6"/>
  <c r="I4279" i="6"/>
  <c r="G4279" i="6"/>
  <c r="E4279" i="6"/>
  <c r="V4278" i="6"/>
  <c r="Q4278" i="6"/>
  <c r="M4278" i="6"/>
  <c r="K4278" i="6"/>
  <c r="I4278" i="6"/>
  <c r="G4278" i="6"/>
  <c r="E4278" i="6"/>
  <c r="V4277" i="6"/>
  <c r="Q4277" i="6"/>
  <c r="M4277" i="6"/>
  <c r="K4277" i="6"/>
  <c r="I4277" i="6"/>
  <c r="G4277" i="6"/>
  <c r="E4277" i="6"/>
  <c r="V4276" i="6"/>
  <c r="Q4276" i="6"/>
  <c r="M4276" i="6"/>
  <c r="K4276" i="6"/>
  <c r="I4276" i="6"/>
  <c r="G4276" i="6"/>
  <c r="E4276" i="6"/>
  <c r="V4275" i="6"/>
  <c r="Q4275" i="6"/>
  <c r="M4275" i="6"/>
  <c r="K4275" i="6"/>
  <c r="I4275" i="6"/>
  <c r="G4275" i="6"/>
  <c r="E4275" i="6"/>
  <c r="V4274" i="6"/>
  <c r="Q4274" i="6"/>
  <c r="M4274" i="6"/>
  <c r="K4274" i="6"/>
  <c r="I4274" i="6"/>
  <c r="G4274" i="6"/>
  <c r="E4274" i="6"/>
  <c r="V4273" i="6"/>
  <c r="Q4273" i="6"/>
  <c r="M4273" i="6"/>
  <c r="K4273" i="6"/>
  <c r="I4273" i="6"/>
  <c r="G4273" i="6"/>
  <c r="E4273" i="6"/>
  <c r="V4272" i="6"/>
  <c r="Q4272" i="6"/>
  <c r="M4272" i="6"/>
  <c r="K4272" i="6"/>
  <c r="I4272" i="6"/>
  <c r="G4272" i="6"/>
  <c r="E4272" i="6"/>
  <c r="V4271" i="6"/>
  <c r="Q4271" i="6"/>
  <c r="M4271" i="6"/>
  <c r="K4271" i="6"/>
  <c r="I4271" i="6"/>
  <c r="G4271" i="6"/>
  <c r="E4271" i="6"/>
  <c r="V4270" i="6"/>
  <c r="Q4270" i="6"/>
  <c r="M4270" i="6"/>
  <c r="K4270" i="6"/>
  <c r="I4270" i="6"/>
  <c r="G4270" i="6"/>
  <c r="E4270" i="6"/>
  <c r="V4269" i="6"/>
  <c r="Q4269" i="6"/>
  <c r="M4269" i="6"/>
  <c r="K4269" i="6"/>
  <c r="I4269" i="6"/>
  <c r="G4269" i="6"/>
  <c r="E4269" i="6"/>
  <c r="V4268" i="6"/>
  <c r="Q4268" i="6"/>
  <c r="M4268" i="6"/>
  <c r="K4268" i="6"/>
  <c r="I4268" i="6"/>
  <c r="G4268" i="6"/>
  <c r="E4268" i="6"/>
  <c r="V4267" i="6"/>
  <c r="Q4267" i="6"/>
  <c r="M4267" i="6"/>
  <c r="K4267" i="6"/>
  <c r="I4267" i="6"/>
  <c r="G4267" i="6"/>
  <c r="E4267" i="6"/>
  <c r="V4266" i="6"/>
  <c r="Q4266" i="6"/>
  <c r="M4266" i="6"/>
  <c r="K4266" i="6"/>
  <c r="I4266" i="6"/>
  <c r="G4266" i="6"/>
  <c r="E4266" i="6"/>
  <c r="V4265" i="6"/>
  <c r="Q4265" i="6"/>
  <c r="M4265" i="6"/>
  <c r="K4265" i="6"/>
  <c r="I4265" i="6"/>
  <c r="G4265" i="6"/>
  <c r="E4265" i="6"/>
  <c r="V4264" i="6"/>
  <c r="Q4264" i="6"/>
  <c r="M4264" i="6"/>
  <c r="K4264" i="6"/>
  <c r="I4264" i="6"/>
  <c r="G4264" i="6"/>
  <c r="E4264" i="6"/>
  <c r="V4263" i="6"/>
  <c r="Q4263" i="6"/>
  <c r="M4263" i="6"/>
  <c r="K4263" i="6"/>
  <c r="I4263" i="6"/>
  <c r="G4263" i="6"/>
  <c r="E4263" i="6"/>
  <c r="V4262" i="6"/>
  <c r="Q4262" i="6"/>
  <c r="M4262" i="6"/>
  <c r="K4262" i="6"/>
  <c r="I4262" i="6"/>
  <c r="G4262" i="6"/>
  <c r="E4262" i="6"/>
  <c r="V4261" i="6"/>
  <c r="Q4261" i="6"/>
  <c r="M4261" i="6"/>
  <c r="K4261" i="6"/>
  <c r="I4261" i="6"/>
  <c r="G4261" i="6"/>
  <c r="E4261" i="6"/>
  <c r="V4260" i="6"/>
  <c r="Q4260" i="6"/>
  <c r="M4260" i="6"/>
  <c r="K4260" i="6"/>
  <c r="I4260" i="6"/>
  <c r="G4260" i="6"/>
  <c r="E4260" i="6"/>
  <c r="V4259" i="6"/>
  <c r="Q4259" i="6"/>
  <c r="M4259" i="6"/>
  <c r="K4259" i="6"/>
  <c r="I4259" i="6"/>
  <c r="G4259" i="6"/>
  <c r="E4259" i="6"/>
  <c r="V4258" i="6"/>
  <c r="Q4258" i="6"/>
  <c r="M4258" i="6"/>
  <c r="K4258" i="6"/>
  <c r="I4258" i="6"/>
  <c r="G4258" i="6"/>
  <c r="E4258" i="6"/>
  <c r="V4257" i="6"/>
  <c r="Q4257" i="6"/>
  <c r="M4257" i="6"/>
  <c r="K4257" i="6"/>
  <c r="I4257" i="6"/>
  <c r="G4257" i="6"/>
  <c r="E4257" i="6"/>
  <c r="V4256" i="6"/>
  <c r="Q4256" i="6"/>
  <c r="M4256" i="6"/>
  <c r="K4256" i="6"/>
  <c r="I4256" i="6"/>
  <c r="G4256" i="6"/>
  <c r="E4256" i="6"/>
  <c r="V4255" i="6"/>
  <c r="Q4255" i="6"/>
  <c r="M4255" i="6"/>
  <c r="K4255" i="6"/>
  <c r="I4255" i="6"/>
  <c r="G4255" i="6"/>
  <c r="E4255" i="6"/>
  <c r="V4254" i="6"/>
  <c r="Q4254" i="6"/>
  <c r="M4254" i="6"/>
  <c r="K4254" i="6"/>
  <c r="I4254" i="6"/>
  <c r="G4254" i="6"/>
  <c r="E4254" i="6"/>
  <c r="V4253" i="6"/>
  <c r="Q4253" i="6"/>
  <c r="M4253" i="6"/>
  <c r="K4253" i="6"/>
  <c r="I4253" i="6"/>
  <c r="G4253" i="6"/>
  <c r="E4253" i="6"/>
  <c r="V4252" i="6"/>
  <c r="Q4252" i="6"/>
  <c r="M4252" i="6"/>
  <c r="K4252" i="6"/>
  <c r="I4252" i="6"/>
  <c r="G4252" i="6"/>
  <c r="E4252" i="6"/>
  <c r="V4251" i="6"/>
  <c r="Q4251" i="6"/>
  <c r="M4251" i="6"/>
  <c r="K4251" i="6"/>
  <c r="I4251" i="6"/>
  <c r="G4251" i="6"/>
  <c r="E4251" i="6"/>
  <c r="V4250" i="6"/>
  <c r="Q4250" i="6"/>
  <c r="M4250" i="6"/>
  <c r="K4250" i="6"/>
  <c r="I4250" i="6"/>
  <c r="G4250" i="6"/>
  <c r="E4250" i="6"/>
  <c r="V4249" i="6"/>
  <c r="Q4249" i="6"/>
  <c r="M4249" i="6"/>
  <c r="K4249" i="6"/>
  <c r="I4249" i="6"/>
  <c r="G4249" i="6"/>
  <c r="E4249" i="6"/>
  <c r="V4248" i="6"/>
  <c r="Q4248" i="6"/>
  <c r="M4248" i="6"/>
  <c r="K4248" i="6"/>
  <c r="I4248" i="6"/>
  <c r="G4248" i="6"/>
  <c r="E4248" i="6"/>
  <c r="V4247" i="6"/>
  <c r="Q4247" i="6"/>
  <c r="M4247" i="6"/>
  <c r="K4247" i="6"/>
  <c r="I4247" i="6"/>
  <c r="G4247" i="6"/>
  <c r="E4247" i="6"/>
  <c r="V4246" i="6"/>
  <c r="Q4246" i="6"/>
  <c r="M4246" i="6"/>
  <c r="K4246" i="6"/>
  <c r="I4246" i="6"/>
  <c r="G4246" i="6"/>
  <c r="E4246" i="6"/>
  <c r="V4245" i="6"/>
  <c r="Q4245" i="6"/>
  <c r="M4245" i="6"/>
  <c r="K4245" i="6"/>
  <c r="I4245" i="6"/>
  <c r="G4245" i="6"/>
  <c r="E4245" i="6"/>
  <c r="V4244" i="6"/>
  <c r="Q4244" i="6"/>
  <c r="M4244" i="6"/>
  <c r="K4244" i="6"/>
  <c r="I4244" i="6"/>
  <c r="G4244" i="6"/>
  <c r="E4244" i="6"/>
  <c r="V4243" i="6"/>
  <c r="Q4243" i="6"/>
  <c r="M4243" i="6"/>
  <c r="K4243" i="6"/>
  <c r="I4243" i="6"/>
  <c r="G4243" i="6"/>
  <c r="E4243" i="6"/>
  <c r="V4242" i="6"/>
  <c r="Q4242" i="6"/>
  <c r="M4242" i="6"/>
  <c r="K4242" i="6"/>
  <c r="I4242" i="6"/>
  <c r="G4242" i="6"/>
  <c r="E4242" i="6"/>
  <c r="V4241" i="6"/>
  <c r="Q4241" i="6"/>
  <c r="M4241" i="6"/>
  <c r="K4241" i="6"/>
  <c r="I4241" i="6"/>
  <c r="G4241" i="6"/>
  <c r="E4241" i="6"/>
  <c r="V4240" i="6"/>
  <c r="Q4240" i="6"/>
  <c r="M4240" i="6"/>
  <c r="K4240" i="6"/>
  <c r="I4240" i="6"/>
  <c r="G4240" i="6"/>
  <c r="E4240" i="6"/>
  <c r="V4239" i="6"/>
  <c r="Q4239" i="6"/>
  <c r="M4239" i="6"/>
  <c r="K4239" i="6"/>
  <c r="I4239" i="6"/>
  <c r="G4239" i="6"/>
  <c r="E4239" i="6"/>
  <c r="V4238" i="6"/>
  <c r="Q4238" i="6"/>
  <c r="M4238" i="6"/>
  <c r="K4238" i="6"/>
  <c r="I4238" i="6"/>
  <c r="G4238" i="6"/>
  <c r="E4238" i="6"/>
  <c r="V4237" i="6"/>
  <c r="Q4237" i="6"/>
  <c r="M4237" i="6"/>
  <c r="K4237" i="6"/>
  <c r="I4237" i="6"/>
  <c r="G4237" i="6"/>
  <c r="E4237" i="6"/>
  <c r="V4236" i="6"/>
  <c r="Q4236" i="6"/>
  <c r="M4236" i="6"/>
  <c r="K4236" i="6"/>
  <c r="I4236" i="6"/>
  <c r="G4236" i="6"/>
  <c r="E4236" i="6"/>
  <c r="V4235" i="6"/>
  <c r="Q4235" i="6"/>
  <c r="M4235" i="6"/>
  <c r="K4235" i="6"/>
  <c r="I4235" i="6"/>
  <c r="G4235" i="6"/>
  <c r="E4235" i="6"/>
  <c r="V4234" i="6"/>
  <c r="Q4234" i="6"/>
  <c r="M4234" i="6"/>
  <c r="K4234" i="6"/>
  <c r="I4234" i="6"/>
  <c r="G4234" i="6"/>
  <c r="E4234" i="6"/>
  <c r="V4233" i="6"/>
  <c r="Q4233" i="6"/>
  <c r="M4233" i="6"/>
  <c r="K4233" i="6"/>
  <c r="I4233" i="6"/>
  <c r="G4233" i="6"/>
  <c r="E4233" i="6"/>
  <c r="V4232" i="6"/>
  <c r="Q4232" i="6"/>
  <c r="M4232" i="6"/>
  <c r="K4232" i="6"/>
  <c r="I4232" i="6"/>
  <c r="G4232" i="6"/>
  <c r="E4232" i="6"/>
  <c r="V4231" i="6"/>
  <c r="Q4231" i="6"/>
  <c r="M4231" i="6"/>
  <c r="K4231" i="6"/>
  <c r="I4231" i="6"/>
  <c r="G4231" i="6"/>
  <c r="E4231" i="6"/>
  <c r="V4230" i="6"/>
  <c r="Q4230" i="6"/>
  <c r="M4230" i="6"/>
  <c r="K4230" i="6"/>
  <c r="I4230" i="6"/>
  <c r="G4230" i="6"/>
  <c r="E4230" i="6"/>
  <c r="V4229" i="6"/>
  <c r="Q4229" i="6"/>
  <c r="M4229" i="6"/>
  <c r="K4229" i="6"/>
  <c r="I4229" i="6"/>
  <c r="G4229" i="6"/>
  <c r="E4229" i="6"/>
  <c r="V4228" i="6"/>
  <c r="Q4228" i="6"/>
  <c r="M4228" i="6"/>
  <c r="K4228" i="6"/>
  <c r="N4228" i="6" s="1"/>
  <c r="I4228" i="6"/>
  <c r="G4228" i="6"/>
  <c r="E4228" i="6"/>
  <c r="V4227" i="6"/>
  <c r="Q4227" i="6"/>
  <c r="M4227" i="6"/>
  <c r="K4227" i="6"/>
  <c r="I4227" i="6"/>
  <c r="G4227" i="6"/>
  <c r="E4227" i="6"/>
  <c r="V4226" i="6"/>
  <c r="Q4226" i="6"/>
  <c r="M4226" i="6"/>
  <c r="K4226" i="6"/>
  <c r="I4226" i="6"/>
  <c r="G4226" i="6"/>
  <c r="E4226" i="6"/>
  <c r="V4225" i="6"/>
  <c r="Q4225" i="6"/>
  <c r="M4225" i="6"/>
  <c r="K4225" i="6"/>
  <c r="I4225" i="6"/>
  <c r="G4225" i="6"/>
  <c r="E4225" i="6"/>
  <c r="V4224" i="6"/>
  <c r="Q4224" i="6"/>
  <c r="M4224" i="6"/>
  <c r="K4224" i="6"/>
  <c r="I4224" i="6"/>
  <c r="G4224" i="6"/>
  <c r="E4224" i="6"/>
  <c r="V4223" i="6"/>
  <c r="Q4223" i="6"/>
  <c r="M4223" i="6"/>
  <c r="K4223" i="6"/>
  <c r="I4223" i="6"/>
  <c r="G4223" i="6"/>
  <c r="E4223" i="6"/>
  <c r="V4222" i="6"/>
  <c r="Q4222" i="6"/>
  <c r="M4222" i="6"/>
  <c r="K4222" i="6"/>
  <c r="I4222" i="6"/>
  <c r="G4222" i="6"/>
  <c r="E4222" i="6"/>
  <c r="V4221" i="6"/>
  <c r="Q4221" i="6"/>
  <c r="M4221" i="6"/>
  <c r="K4221" i="6"/>
  <c r="I4221" i="6"/>
  <c r="G4221" i="6"/>
  <c r="E4221" i="6"/>
  <c r="V4220" i="6"/>
  <c r="Q4220" i="6"/>
  <c r="M4220" i="6"/>
  <c r="K4220" i="6"/>
  <c r="I4220" i="6"/>
  <c r="G4220" i="6"/>
  <c r="E4220" i="6"/>
  <c r="V4219" i="6"/>
  <c r="Q4219" i="6"/>
  <c r="M4219" i="6"/>
  <c r="K4219" i="6"/>
  <c r="I4219" i="6"/>
  <c r="G4219" i="6"/>
  <c r="E4219" i="6"/>
  <c r="V4218" i="6"/>
  <c r="Q4218" i="6"/>
  <c r="M4218" i="6"/>
  <c r="K4218" i="6"/>
  <c r="I4218" i="6"/>
  <c r="G4218" i="6"/>
  <c r="E4218" i="6"/>
  <c r="V4217" i="6"/>
  <c r="Q4217" i="6"/>
  <c r="M4217" i="6"/>
  <c r="K4217" i="6"/>
  <c r="I4217" i="6"/>
  <c r="G4217" i="6"/>
  <c r="E4217" i="6"/>
  <c r="V4216" i="6"/>
  <c r="Q4216" i="6"/>
  <c r="M4216" i="6"/>
  <c r="K4216" i="6"/>
  <c r="I4216" i="6"/>
  <c r="G4216" i="6"/>
  <c r="E4216" i="6"/>
  <c r="V4215" i="6"/>
  <c r="Q4215" i="6"/>
  <c r="M4215" i="6"/>
  <c r="K4215" i="6"/>
  <c r="I4215" i="6"/>
  <c r="G4215" i="6"/>
  <c r="E4215" i="6"/>
  <c r="V4214" i="6"/>
  <c r="Q4214" i="6"/>
  <c r="M4214" i="6"/>
  <c r="K4214" i="6"/>
  <c r="I4214" i="6"/>
  <c r="G4214" i="6"/>
  <c r="E4214" i="6"/>
  <c r="V4213" i="6"/>
  <c r="Q4213" i="6"/>
  <c r="M4213" i="6"/>
  <c r="K4213" i="6"/>
  <c r="I4213" i="6"/>
  <c r="G4213" i="6"/>
  <c r="E4213" i="6"/>
  <c r="V4212" i="6"/>
  <c r="Q4212" i="6"/>
  <c r="M4212" i="6"/>
  <c r="K4212" i="6"/>
  <c r="N4212" i="6" s="1"/>
  <c r="I4212" i="6"/>
  <c r="G4212" i="6"/>
  <c r="E4212" i="6"/>
  <c r="V4211" i="6"/>
  <c r="Q4211" i="6"/>
  <c r="M4211" i="6"/>
  <c r="K4211" i="6"/>
  <c r="I4211" i="6"/>
  <c r="G4211" i="6"/>
  <c r="E4211" i="6"/>
  <c r="V4210" i="6"/>
  <c r="Q4210" i="6"/>
  <c r="M4210" i="6"/>
  <c r="K4210" i="6"/>
  <c r="I4210" i="6"/>
  <c r="G4210" i="6"/>
  <c r="E4210" i="6"/>
  <c r="V4209" i="6"/>
  <c r="Q4209" i="6"/>
  <c r="M4209" i="6"/>
  <c r="K4209" i="6"/>
  <c r="I4209" i="6"/>
  <c r="G4209" i="6"/>
  <c r="E4209" i="6"/>
  <c r="V4208" i="6"/>
  <c r="Q4208" i="6"/>
  <c r="M4208" i="6"/>
  <c r="K4208" i="6"/>
  <c r="I4208" i="6"/>
  <c r="G4208" i="6"/>
  <c r="E4208" i="6"/>
  <c r="V4207" i="6"/>
  <c r="Q4207" i="6"/>
  <c r="M4207" i="6"/>
  <c r="K4207" i="6"/>
  <c r="I4207" i="6"/>
  <c r="G4207" i="6"/>
  <c r="E4207" i="6"/>
  <c r="V4206" i="6"/>
  <c r="Q4206" i="6"/>
  <c r="M4206" i="6"/>
  <c r="K4206" i="6"/>
  <c r="I4206" i="6"/>
  <c r="G4206" i="6"/>
  <c r="E4206" i="6"/>
  <c r="V4205" i="6"/>
  <c r="Q4205" i="6"/>
  <c r="M4205" i="6"/>
  <c r="K4205" i="6"/>
  <c r="I4205" i="6"/>
  <c r="G4205" i="6"/>
  <c r="E4205" i="6"/>
  <c r="V4204" i="6"/>
  <c r="Q4204" i="6"/>
  <c r="M4204" i="6"/>
  <c r="K4204" i="6"/>
  <c r="I4204" i="6"/>
  <c r="G4204" i="6"/>
  <c r="E4204" i="6"/>
  <c r="V4203" i="6"/>
  <c r="Q4203" i="6"/>
  <c r="M4203" i="6"/>
  <c r="K4203" i="6"/>
  <c r="I4203" i="6"/>
  <c r="G4203" i="6"/>
  <c r="E4203" i="6"/>
  <c r="V4202" i="6"/>
  <c r="Q4202" i="6"/>
  <c r="M4202" i="6"/>
  <c r="K4202" i="6"/>
  <c r="I4202" i="6"/>
  <c r="G4202" i="6"/>
  <c r="E4202" i="6"/>
  <c r="V4201" i="6"/>
  <c r="Q4201" i="6"/>
  <c r="M4201" i="6"/>
  <c r="K4201" i="6"/>
  <c r="I4201" i="6"/>
  <c r="G4201" i="6"/>
  <c r="E4201" i="6"/>
  <c r="V4200" i="6"/>
  <c r="Q4200" i="6"/>
  <c r="M4200" i="6"/>
  <c r="K4200" i="6"/>
  <c r="I4200" i="6"/>
  <c r="G4200" i="6"/>
  <c r="E4200" i="6"/>
  <c r="V4199" i="6"/>
  <c r="Q4199" i="6"/>
  <c r="M4199" i="6"/>
  <c r="K4199" i="6"/>
  <c r="I4199" i="6"/>
  <c r="G4199" i="6"/>
  <c r="E4199" i="6"/>
  <c r="V4198" i="6"/>
  <c r="Q4198" i="6"/>
  <c r="M4198" i="6"/>
  <c r="K4198" i="6"/>
  <c r="I4198" i="6"/>
  <c r="G4198" i="6"/>
  <c r="E4198" i="6"/>
  <c r="V4197" i="6"/>
  <c r="Q4197" i="6"/>
  <c r="M4197" i="6"/>
  <c r="K4197" i="6"/>
  <c r="I4197" i="6"/>
  <c r="G4197" i="6"/>
  <c r="E4197" i="6"/>
  <c r="V4196" i="6"/>
  <c r="Q4196" i="6"/>
  <c r="M4196" i="6"/>
  <c r="K4196" i="6"/>
  <c r="N4196" i="6" s="1"/>
  <c r="I4196" i="6"/>
  <c r="G4196" i="6"/>
  <c r="E4196" i="6"/>
  <c r="V4195" i="6"/>
  <c r="Q4195" i="6"/>
  <c r="M4195" i="6"/>
  <c r="K4195" i="6"/>
  <c r="I4195" i="6"/>
  <c r="G4195" i="6"/>
  <c r="E4195" i="6"/>
  <c r="V4194" i="6"/>
  <c r="Q4194" i="6"/>
  <c r="M4194" i="6"/>
  <c r="K4194" i="6"/>
  <c r="I4194" i="6"/>
  <c r="G4194" i="6"/>
  <c r="E4194" i="6"/>
  <c r="V4193" i="6"/>
  <c r="Q4193" i="6"/>
  <c r="M4193" i="6"/>
  <c r="K4193" i="6"/>
  <c r="I4193" i="6"/>
  <c r="G4193" i="6"/>
  <c r="E4193" i="6"/>
  <c r="V4192" i="6"/>
  <c r="Q4192" i="6"/>
  <c r="M4192" i="6"/>
  <c r="K4192" i="6"/>
  <c r="I4192" i="6"/>
  <c r="G4192" i="6"/>
  <c r="E4192" i="6"/>
  <c r="V4191" i="6"/>
  <c r="Q4191" i="6"/>
  <c r="M4191" i="6"/>
  <c r="K4191" i="6"/>
  <c r="I4191" i="6"/>
  <c r="G4191" i="6"/>
  <c r="E4191" i="6"/>
  <c r="V4190" i="6"/>
  <c r="Q4190" i="6"/>
  <c r="M4190" i="6"/>
  <c r="K4190" i="6"/>
  <c r="I4190" i="6"/>
  <c r="G4190" i="6"/>
  <c r="E4190" i="6"/>
  <c r="V4189" i="6"/>
  <c r="Q4189" i="6"/>
  <c r="M4189" i="6"/>
  <c r="K4189" i="6"/>
  <c r="I4189" i="6"/>
  <c r="G4189" i="6"/>
  <c r="E4189" i="6"/>
  <c r="V4188" i="6"/>
  <c r="Q4188" i="6"/>
  <c r="M4188" i="6"/>
  <c r="K4188" i="6"/>
  <c r="I4188" i="6"/>
  <c r="G4188" i="6"/>
  <c r="E4188" i="6"/>
  <c r="V4187" i="6"/>
  <c r="Q4187" i="6"/>
  <c r="M4187" i="6"/>
  <c r="K4187" i="6"/>
  <c r="I4187" i="6"/>
  <c r="G4187" i="6"/>
  <c r="E4187" i="6"/>
  <c r="V4186" i="6"/>
  <c r="Q4186" i="6"/>
  <c r="M4186" i="6"/>
  <c r="K4186" i="6"/>
  <c r="I4186" i="6"/>
  <c r="G4186" i="6"/>
  <c r="E4186" i="6"/>
  <c r="V4185" i="6"/>
  <c r="Q4185" i="6"/>
  <c r="M4185" i="6"/>
  <c r="K4185" i="6"/>
  <c r="I4185" i="6"/>
  <c r="G4185" i="6"/>
  <c r="E4185" i="6"/>
  <c r="V4184" i="6"/>
  <c r="Q4184" i="6"/>
  <c r="M4184" i="6"/>
  <c r="K4184" i="6"/>
  <c r="I4184" i="6"/>
  <c r="G4184" i="6"/>
  <c r="E4184" i="6"/>
  <c r="V4183" i="6"/>
  <c r="Q4183" i="6"/>
  <c r="M4183" i="6"/>
  <c r="K4183" i="6"/>
  <c r="I4183" i="6"/>
  <c r="G4183" i="6"/>
  <c r="E4183" i="6"/>
  <c r="V4182" i="6"/>
  <c r="Q4182" i="6"/>
  <c r="M4182" i="6"/>
  <c r="K4182" i="6"/>
  <c r="I4182" i="6"/>
  <c r="G4182" i="6"/>
  <c r="E4182" i="6"/>
  <c r="V4181" i="6"/>
  <c r="Q4181" i="6"/>
  <c r="M4181" i="6"/>
  <c r="K4181" i="6"/>
  <c r="I4181" i="6"/>
  <c r="G4181" i="6"/>
  <c r="E4181" i="6"/>
  <c r="V4180" i="6"/>
  <c r="Q4180" i="6"/>
  <c r="M4180" i="6"/>
  <c r="K4180" i="6"/>
  <c r="I4180" i="6"/>
  <c r="G4180" i="6"/>
  <c r="E4180" i="6"/>
  <c r="V4179" i="6"/>
  <c r="Q4179" i="6"/>
  <c r="M4179" i="6"/>
  <c r="K4179" i="6"/>
  <c r="I4179" i="6"/>
  <c r="G4179" i="6"/>
  <c r="E4179" i="6"/>
  <c r="V4178" i="6"/>
  <c r="Q4178" i="6"/>
  <c r="M4178" i="6"/>
  <c r="K4178" i="6"/>
  <c r="I4178" i="6"/>
  <c r="G4178" i="6"/>
  <c r="E4178" i="6"/>
  <c r="V4177" i="6"/>
  <c r="Q4177" i="6"/>
  <c r="M4177" i="6"/>
  <c r="K4177" i="6"/>
  <c r="I4177" i="6"/>
  <c r="G4177" i="6"/>
  <c r="E4177" i="6"/>
  <c r="V4176" i="6"/>
  <c r="Q4176" i="6"/>
  <c r="M4176" i="6"/>
  <c r="K4176" i="6"/>
  <c r="I4176" i="6"/>
  <c r="G4176" i="6"/>
  <c r="E4176" i="6"/>
  <c r="V4175" i="6"/>
  <c r="Q4175" i="6"/>
  <c r="M4175" i="6"/>
  <c r="K4175" i="6"/>
  <c r="I4175" i="6"/>
  <c r="G4175" i="6"/>
  <c r="E4175" i="6"/>
  <c r="V4174" i="6"/>
  <c r="Q4174" i="6"/>
  <c r="M4174" i="6"/>
  <c r="K4174" i="6"/>
  <c r="I4174" i="6"/>
  <c r="G4174" i="6"/>
  <c r="E4174" i="6"/>
  <c r="V4173" i="6"/>
  <c r="Q4173" i="6"/>
  <c r="M4173" i="6"/>
  <c r="K4173" i="6"/>
  <c r="I4173" i="6"/>
  <c r="G4173" i="6"/>
  <c r="E4173" i="6"/>
  <c r="V4172" i="6"/>
  <c r="Q4172" i="6"/>
  <c r="M4172" i="6"/>
  <c r="K4172" i="6"/>
  <c r="I4172" i="6"/>
  <c r="G4172" i="6"/>
  <c r="E4172" i="6"/>
  <c r="V4171" i="6"/>
  <c r="Q4171" i="6"/>
  <c r="M4171" i="6"/>
  <c r="K4171" i="6"/>
  <c r="I4171" i="6"/>
  <c r="G4171" i="6"/>
  <c r="E4171" i="6"/>
  <c r="V4170" i="6"/>
  <c r="Q4170" i="6"/>
  <c r="M4170" i="6"/>
  <c r="K4170" i="6"/>
  <c r="I4170" i="6"/>
  <c r="G4170" i="6"/>
  <c r="E4170" i="6"/>
  <c r="V4169" i="6"/>
  <c r="Q4169" i="6"/>
  <c r="M4169" i="6"/>
  <c r="K4169" i="6"/>
  <c r="I4169" i="6"/>
  <c r="G4169" i="6"/>
  <c r="E4169" i="6"/>
  <c r="V4168" i="6"/>
  <c r="Q4168" i="6"/>
  <c r="M4168" i="6"/>
  <c r="K4168" i="6"/>
  <c r="I4168" i="6"/>
  <c r="G4168" i="6"/>
  <c r="E4168" i="6"/>
  <c r="V4167" i="6"/>
  <c r="Q4167" i="6"/>
  <c r="M4167" i="6"/>
  <c r="K4167" i="6"/>
  <c r="I4167" i="6"/>
  <c r="G4167" i="6"/>
  <c r="E4167" i="6"/>
  <c r="V4166" i="6"/>
  <c r="Q4166" i="6"/>
  <c r="M4166" i="6"/>
  <c r="K4166" i="6"/>
  <c r="I4166" i="6"/>
  <c r="G4166" i="6"/>
  <c r="E4166" i="6"/>
  <c r="V4165" i="6"/>
  <c r="Q4165" i="6"/>
  <c r="M4165" i="6"/>
  <c r="K4165" i="6"/>
  <c r="I4165" i="6"/>
  <c r="G4165" i="6"/>
  <c r="E4165" i="6"/>
  <c r="V4164" i="6"/>
  <c r="Q4164" i="6"/>
  <c r="M4164" i="6"/>
  <c r="K4164" i="6"/>
  <c r="I4164" i="6"/>
  <c r="G4164" i="6"/>
  <c r="E4164" i="6"/>
  <c r="V4163" i="6"/>
  <c r="Q4163" i="6"/>
  <c r="M4163" i="6"/>
  <c r="K4163" i="6"/>
  <c r="I4163" i="6"/>
  <c r="G4163" i="6"/>
  <c r="E4163" i="6"/>
  <c r="V4162" i="6"/>
  <c r="Q4162" i="6"/>
  <c r="M4162" i="6"/>
  <c r="K4162" i="6"/>
  <c r="I4162" i="6"/>
  <c r="G4162" i="6"/>
  <c r="E4162" i="6"/>
  <c r="V4161" i="6"/>
  <c r="Q4161" i="6"/>
  <c r="M4161" i="6"/>
  <c r="K4161" i="6"/>
  <c r="I4161" i="6"/>
  <c r="G4161" i="6"/>
  <c r="E4161" i="6"/>
  <c r="V4160" i="6"/>
  <c r="Q4160" i="6"/>
  <c r="M4160" i="6"/>
  <c r="K4160" i="6"/>
  <c r="I4160" i="6"/>
  <c r="G4160" i="6"/>
  <c r="E4160" i="6"/>
  <c r="V4159" i="6"/>
  <c r="Q4159" i="6"/>
  <c r="M4159" i="6"/>
  <c r="K4159" i="6"/>
  <c r="I4159" i="6"/>
  <c r="G4159" i="6"/>
  <c r="E4159" i="6"/>
  <c r="V4158" i="6"/>
  <c r="Q4158" i="6"/>
  <c r="M4158" i="6"/>
  <c r="K4158" i="6"/>
  <c r="I4158" i="6"/>
  <c r="G4158" i="6"/>
  <c r="E4158" i="6"/>
  <c r="V4157" i="6"/>
  <c r="Q4157" i="6"/>
  <c r="M4157" i="6"/>
  <c r="K4157" i="6"/>
  <c r="I4157" i="6"/>
  <c r="G4157" i="6"/>
  <c r="E4157" i="6"/>
  <c r="V4156" i="6"/>
  <c r="Q4156" i="6"/>
  <c r="M4156" i="6"/>
  <c r="K4156" i="6"/>
  <c r="I4156" i="6"/>
  <c r="G4156" i="6"/>
  <c r="E4156" i="6"/>
  <c r="V4155" i="6"/>
  <c r="Q4155" i="6"/>
  <c r="M4155" i="6"/>
  <c r="K4155" i="6"/>
  <c r="I4155" i="6"/>
  <c r="G4155" i="6"/>
  <c r="E4155" i="6"/>
  <c r="V4154" i="6"/>
  <c r="Q4154" i="6"/>
  <c r="M4154" i="6"/>
  <c r="K4154" i="6"/>
  <c r="I4154" i="6"/>
  <c r="G4154" i="6"/>
  <c r="E4154" i="6"/>
  <c r="V4153" i="6"/>
  <c r="Q4153" i="6"/>
  <c r="M4153" i="6"/>
  <c r="K4153" i="6"/>
  <c r="I4153" i="6"/>
  <c r="G4153" i="6"/>
  <c r="E4153" i="6"/>
  <c r="V4152" i="6"/>
  <c r="Q4152" i="6"/>
  <c r="M4152" i="6"/>
  <c r="K4152" i="6"/>
  <c r="I4152" i="6"/>
  <c r="G4152" i="6"/>
  <c r="E4152" i="6"/>
  <c r="V4151" i="6"/>
  <c r="Q4151" i="6"/>
  <c r="M4151" i="6"/>
  <c r="K4151" i="6"/>
  <c r="I4151" i="6"/>
  <c r="G4151" i="6"/>
  <c r="E4151" i="6"/>
  <c r="V4150" i="6"/>
  <c r="Q4150" i="6"/>
  <c r="M4150" i="6"/>
  <c r="K4150" i="6"/>
  <c r="I4150" i="6"/>
  <c r="G4150" i="6"/>
  <c r="E4150" i="6"/>
  <c r="V4149" i="6"/>
  <c r="Q4149" i="6"/>
  <c r="M4149" i="6"/>
  <c r="K4149" i="6"/>
  <c r="I4149" i="6"/>
  <c r="G4149" i="6"/>
  <c r="E4149" i="6"/>
  <c r="V4148" i="6"/>
  <c r="Q4148" i="6"/>
  <c r="M4148" i="6"/>
  <c r="K4148" i="6"/>
  <c r="N4148" i="6" s="1"/>
  <c r="I4148" i="6"/>
  <c r="G4148" i="6"/>
  <c r="E4148" i="6"/>
  <c r="V4147" i="6"/>
  <c r="Q4147" i="6"/>
  <c r="M4147" i="6"/>
  <c r="K4147" i="6"/>
  <c r="I4147" i="6"/>
  <c r="G4147" i="6"/>
  <c r="E4147" i="6"/>
  <c r="V4146" i="6"/>
  <c r="Q4146" i="6"/>
  <c r="M4146" i="6"/>
  <c r="K4146" i="6"/>
  <c r="I4146" i="6"/>
  <c r="G4146" i="6"/>
  <c r="E4146" i="6"/>
  <c r="V4145" i="6"/>
  <c r="Q4145" i="6"/>
  <c r="M4145" i="6"/>
  <c r="K4145" i="6"/>
  <c r="I4145" i="6"/>
  <c r="G4145" i="6"/>
  <c r="E4145" i="6"/>
  <c r="V4144" i="6"/>
  <c r="Q4144" i="6"/>
  <c r="M4144" i="6"/>
  <c r="K4144" i="6"/>
  <c r="I4144" i="6"/>
  <c r="G4144" i="6"/>
  <c r="E4144" i="6"/>
  <c r="V4143" i="6"/>
  <c r="Q4143" i="6"/>
  <c r="M4143" i="6"/>
  <c r="K4143" i="6"/>
  <c r="I4143" i="6"/>
  <c r="G4143" i="6"/>
  <c r="E4143" i="6"/>
  <c r="V4142" i="6"/>
  <c r="Q4142" i="6"/>
  <c r="M4142" i="6"/>
  <c r="K4142" i="6"/>
  <c r="I4142" i="6"/>
  <c r="G4142" i="6"/>
  <c r="E4142" i="6"/>
  <c r="V4141" i="6"/>
  <c r="Q4141" i="6"/>
  <c r="M4141" i="6"/>
  <c r="K4141" i="6"/>
  <c r="I4141" i="6"/>
  <c r="G4141" i="6"/>
  <c r="E4141" i="6"/>
  <c r="V4140" i="6"/>
  <c r="Q4140" i="6"/>
  <c r="M4140" i="6"/>
  <c r="K4140" i="6"/>
  <c r="I4140" i="6"/>
  <c r="G4140" i="6"/>
  <c r="E4140" i="6"/>
  <c r="V4139" i="6"/>
  <c r="Q4139" i="6"/>
  <c r="M4139" i="6"/>
  <c r="K4139" i="6"/>
  <c r="I4139" i="6"/>
  <c r="G4139" i="6"/>
  <c r="E4139" i="6"/>
  <c r="V4138" i="6"/>
  <c r="Q4138" i="6"/>
  <c r="M4138" i="6"/>
  <c r="K4138" i="6"/>
  <c r="I4138" i="6"/>
  <c r="G4138" i="6"/>
  <c r="E4138" i="6"/>
  <c r="V4137" i="6"/>
  <c r="Q4137" i="6"/>
  <c r="M4137" i="6"/>
  <c r="K4137" i="6"/>
  <c r="I4137" i="6"/>
  <c r="G4137" i="6"/>
  <c r="E4137" i="6"/>
  <c r="V4136" i="6"/>
  <c r="Q4136" i="6"/>
  <c r="M4136" i="6"/>
  <c r="K4136" i="6"/>
  <c r="I4136" i="6"/>
  <c r="G4136" i="6"/>
  <c r="E4136" i="6"/>
  <c r="V4135" i="6"/>
  <c r="Q4135" i="6"/>
  <c r="M4135" i="6"/>
  <c r="K4135" i="6"/>
  <c r="I4135" i="6"/>
  <c r="G4135" i="6"/>
  <c r="E4135" i="6"/>
  <c r="V4134" i="6"/>
  <c r="Q4134" i="6"/>
  <c r="M4134" i="6"/>
  <c r="K4134" i="6"/>
  <c r="I4134" i="6"/>
  <c r="G4134" i="6"/>
  <c r="E4134" i="6"/>
  <c r="V4133" i="6"/>
  <c r="Q4133" i="6"/>
  <c r="M4133" i="6"/>
  <c r="K4133" i="6"/>
  <c r="I4133" i="6"/>
  <c r="G4133" i="6"/>
  <c r="E4133" i="6"/>
  <c r="V4132" i="6"/>
  <c r="Q4132" i="6"/>
  <c r="M4132" i="6"/>
  <c r="K4132" i="6"/>
  <c r="I4132" i="6"/>
  <c r="G4132" i="6"/>
  <c r="E4132" i="6"/>
  <c r="V4131" i="6"/>
  <c r="Q4131" i="6"/>
  <c r="M4131" i="6"/>
  <c r="K4131" i="6"/>
  <c r="I4131" i="6"/>
  <c r="G4131" i="6"/>
  <c r="E4131" i="6"/>
  <c r="V4130" i="6"/>
  <c r="Q4130" i="6"/>
  <c r="M4130" i="6"/>
  <c r="K4130" i="6"/>
  <c r="I4130" i="6"/>
  <c r="G4130" i="6"/>
  <c r="E4130" i="6"/>
  <c r="V4129" i="6"/>
  <c r="Q4129" i="6"/>
  <c r="M4129" i="6"/>
  <c r="K4129" i="6"/>
  <c r="I4129" i="6"/>
  <c r="G4129" i="6"/>
  <c r="E4129" i="6"/>
  <c r="V4128" i="6"/>
  <c r="Q4128" i="6"/>
  <c r="M4128" i="6"/>
  <c r="K4128" i="6"/>
  <c r="I4128" i="6"/>
  <c r="G4128" i="6"/>
  <c r="E4128" i="6"/>
  <c r="V4127" i="6"/>
  <c r="Q4127" i="6"/>
  <c r="M4127" i="6"/>
  <c r="K4127" i="6"/>
  <c r="I4127" i="6"/>
  <c r="G4127" i="6"/>
  <c r="E4127" i="6"/>
  <c r="V4126" i="6"/>
  <c r="Q4126" i="6"/>
  <c r="M4126" i="6"/>
  <c r="K4126" i="6"/>
  <c r="I4126" i="6"/>
  <c r="G4126" i="6"/>
  <c r="E4126" i="6"/>
  <c r="V4125" i="6"/>
  <c r="Q4125" i="6"/>
  <c r="M4125" i="6"/>
  <c r="K4125" i="6"/>
  <c r="I4125" i="6"/>
  <c r="G4125" i="6"/>
  <c r="E4125" i="6"/>
  <c r="V4124" i="6"/>
  <c r="Q4124" i="6"/>
  <c r="M4124" i="6"/>
  <c r="K4124" i="6"/>
  <c r="I4124" i="6"/>
  <c r="G4124" i="6"/>
  <c r="E4124" i="6"/>
  <c r="V4123" i="6"/>
  <c r="Q4123" i="6"/>
  <c r="M4123" i="6"/>
  <c r="K4123" i="6"/>
  <c r="I4123" i="6"/>
  <c r="G4123" i="6"/>
  <c r="E4123" i="6"/>
  <c r="V4122" i="6"/>
  <c r="Q4122" i="6"/>
  <c r="M4122" i="6"/>
  <c r="K4122" i="6"/>
  <c r="I4122" i="6"/>
  <c r="G4122" i="6"/>
  <c r="E4122" i="6"/>
  <c r="V4121" i="6"/>
  <c r="Q4121" i="6"/>
  <c r="M4121" i="6"/>
  <c r="K4121" i="6"/>
  <c r="I4121" i="6"/>
  <c r="G4121" i="6"/>
  <c r="E4121" i="6"/>
  <c r="V4120" i="6"/>
  <c r="Q4120" i="6"/>
  <c r="M4120" i="6"/>
  <c r="K4120" i="6"/>
  <c r="I4120" i="6"/>
  <c r="G4120" i="6"/>
  <c r="E4120" i="6"/>
  <c r="V4119" i="6"/>
  <c r="Q4119" i="6"/>
  <c r="M4119" i="6"/>
  <c r="K4119" i="6"/>
  <c r="I4119" i="6"/>
  <c r="G4119" i="6"/>
  <c r="E4119" i="6"/>
  <c r="V4118" i="6"/>
  <c r="Q4118" i="6"/>
  <c r="M4118" i="6"/>
  <c r="K4118" i="6"/>
  <c r="I4118" i="6"/>
  <c r="G4118" i="6"/>
  <c r="E4118" i="6"/>
  <c r="V4117" i="6"/>
  <c r="Q4117" i="6"/>
  <c r="M4117" i="6"/>
  <c r="K4117" i="6"/>
  <c r="I4117" i="6"/>
  <c r="G4117" i="6"/>
  <c r="E4117" i="6"/>
  <c r="V4116" i="6"/>
  <c r="Q4116" i="6"/>
  <c r="M4116" i="6"/>
  <c r="K4116" i="6"/>
  <c r="I4116" i="6"/>
  <c r="G4116" i="6"/>
  <c r="E4116" i="6"/>
  <c r="V4115" i="6"/>
  <c r="Q4115" i="6"/>
  <c r="M4115" i="6"/>
  <c r="K4115" i="6"/>
  <c r="I4115" i="6"/>
  <c r="G4115" i="6"/>
  <c r="E4115" i="6"/>
  <c r="V4114" i="6"/>
  <c r="Q4114" i="6"/>
  <c r="M4114" i="6"/>
  <c r="K4114" i="6"/>
  <c r="I4114" i="6"/>
  <c r="G4114" i="6"/>
  <c r="E4114" i="6"/>
  <c r="V4113" i="6"/>
  <c r="Q4113" i="6"/>
  <c r="M4113" i="6"/>
  <c r="K4113" i="6"/>
  <c r="I4113" i="6"/>
  <c r="G4113" i="6"/>
  <c r="E4113" i="6"/>
  <c r="V4112" i="6"/>
  <c r="Q4112" i="6"/>
  <c r="M4112" i="6"/>
  <c r="K4112" i="6"/>
  <c r="I4112" i="6"/>
  <c r="G4112" i="6"/>
  <c r="E4112" i="6"/>
  <c r="V4111" i="6"/>
  <c r="Q4111" i="6"/>
  <c r="M4111" i="6"/>
  <c r="K4111" i="6"/>
  <c r="I4111" i="6"/>
  <c r="G4111" i="6"/>
  <c r="E4111" i="6"/>
  <c r="V4110" i="6"/>
  <c r="Q4110" i="6"/>
  <c r="M4110" i="6"/>
  <c r="K4110" i="6"/>
  <c r="I4110" i="6"/>
  <c r="G4110" i="6"/>
  <c r="E4110" i="6"/>
  <c r="V4109" i="6"/>
  <c r="Q4109" i="6"/>
  <c r="M4109" i="6"/>
  <c r="K4109" i="6"/>
  <c r="I4109" i="6"/>
  <c r="G4109" i="6"/>
  <c r="E4109" i="6"/>
  <c r="V4108" i="6"/>
  <c r="Q4108" i="6"/>
  <c r="M4108" i="6"/>
  <c r="K4108" i="6"/>
  <c r="I4108" i="6"/>
  <c r="G4108" i="6"/>
  <c r="E4108" i="6"/>
  <c r="V4107" i="6"/>
  <c r="Q4107" i="6"/>
  <c r="M4107" i="6"/>
  <c r="K4107" i="6"/>
  <c r="I4107" i="6"/>
  <c r="G4107" i="6"/>
  <c r="E4107" i="6"/>
  <c r="V4106" i="6"/>
  <c r="Q4106" i="6"/>
  <c r="M4106" i="6"/>
  <c r="K4106" i="6"/>
  <c r="I4106" i="6"/>
  <c r="G4106" i="6"/>
  <c r="E4106" i="6"/>
  <c r="V4105" i="6"/>
  <c r="Q4105" i="6"/>
  <c r="M4105" i="6"/>
  <c r="K4105" i="6"/>
  <c r="I4105" i="6"/>
  <c r="G4105" i="6"/>
  <c r="E4105" i="6"/>
  <c r="V4104" i="6"/>
  <c r="Q4104" i="6"/>
  <c r="M4104" i="6"/>
  <c r="K4104" i="6"/>
  <c r="I4104" i="6"/>
  <c r="G4104" i="6"/>
  <c r="E4104" i="6"/>
  <c r="V4103" i="6"/>
  <c r="Q4103" i="6"/>
  <c r="M4103" i="6"/>
  <c r="K4103" i="6"/>
  <c r="I4103" i="6"/>
  <c r="G4103" i="6"/>
  <c r="E4103" i="6"/>
  <c r="V4102" i="6"/>
  <c r="Q4102" i="6"/>
  <c r="M4102" i="6"/>
  <c r="K4102" i="6"/>
  <c r="I4102" i="6"/>
  <c r="G4102" i="6"/>
  <c r="E4102" i="6"/>
  <c r="V4101" i="6"/>
  <c r="Q4101" i="6"/>
  <c r="M4101" i="6"/>
  <c r="K4101" i="6"/>
  <c r="I4101" i="6"/>
  <c r="G4101" i="6"/>
  <c r="E4101" i="6"/>
  <c r="V4100" i="6"/>
  <c r="Q4100" i="6"/>
  <c r="M4100" i="6"/>
  <c r="K4100" i="6"/>
  <c r="N4100" i="6" s="1"/>
  <c r="I4100" i="6"/>
  <c r="G4100" i="6"/>
  <c r="E4100" i="6"/>
  <c r="V4099" i="6"/>
  <c r="Q4099" i="6"/>
  <c r="M4099" i="6"/>
  <c r="K4099" i="6"/>
  <c r="I4099" i="6"/>
  <c r="G4099" i="6"/>
  <c r="E4099" i="6"/>
  <c r="V4098" i="6"/>
  <c r="Q4098" i="6"/>
  <c r="M4098" i="6"/>
  <c r="K4098" i="6"/>
  <c r="I4098" i="6"/>
  <c r="G4098" i="6"/>
  <c r="E4098" i="6"/>
  <c r="V4097" i="6"/>
  <c r="Q4097" i="6"/>
  <c r="M4097" i="6"/>
  <c r="K4097" i="6"/>
  <c r="I4097" i="6"/>
  <c r="G4097" i="6"/>
  <c r="E4097" i="6"/>
  <c r="V4096" i="6"/>
  <c r="Q4096" i="6"/>
  <c r="M4096" i="6"/>
  <c r="K4096" i="6"/>
  <c r="I4096" i="6"/>
  <c r="G4096" i="6"/>
  <c r="E4096" i="6"/>
  <c r="V4095" i="6"/>
  <c r="Q4095" i="6"/>
  <c r="M4095" i="6"/>
  <c r="K4095" i="6"/>
  <c r="I4095" i="6"/>
  <c r="G4095" i="6"/>
  <c r="E4095" i="6"/>
  <c r="V4094" i="6"/>
  <c r="Q4094" i="6"/>
  <c r="M4094" i="6"/>
  <c r="K4094" i="6"/>
  <c r="I4094" i="6"/>
  <c r="G4094" i="6"/>
  <c r="E4094" i="6"/>
  <c r="V4093" i="6"/>
  <c r="Q4093" i="6"/>
  <c r="M4093" i="6"/>
  <c r="K4093" i="6"/>
  <c r="I4093" i="6"/>
  <c r="G4093" i="6"/>
  <c r="E4093" i="6"/>
  <c r="V4092" i="6"/>
  <c r="Q4092" i="6"/>
  <c r="M4092" i="6"/>
  <c r="K4092" i="6"/>
  <c r="I4092" i="6"/>
  <c r="G4092" i="6"/>
  <c r="E4092" i="6"/>
  <c r="V4091" i="6"/>
  <c r="Q4091" i="6"/>
  <c r="M4091" i="6"/>
  <c r="K4091" i="6"/>
  <c r="I4091" i="6"/>
  <c r="G4091" i="6"/>
  <c r="E4091" i="6"/>
  <c r="V4090" i="6"/>
  <c r="Q4090" i="6"/>
  <c r="M4090" i="6"/>
  <c r="K4090" i="6"/>
  <c r="I4090" i="6"/>
  <c r="G4090" i="6"/>
  <c r="E4090" i="6"/>
  <c r="V4089" i="6"/>
  <c r="Q4089" i="6"/>
  <c r="M4089" i="6"/>
  <c r="K4089" i="6"/>
  <c r="I4089" i="6"/>
  <c r="G4089" i="6"/>
  <c r="E4089" i="6"/>
  <c r="V4088" i="6"/>
  <c r="Q4088" i="6"/>
  <c r="M4088" i="6"/>
  <c r="K4088" i="6"/>
  <c r="I4088" i="6"/>
  <c r="G4088" i="6"/>
  <c r="E4088" i="6"/>
  <c r="V4087" i="6"/>
  <c r="Q4087" i="6"/>
  <c r="M4087" i="6"/>
  <c r="K4087" i="6"/>
  <c r="I4087" i="6"/>
  <c r="G4087" i="6"/>
  <c r="E4087" i="6"/>
  <c r="V4086" i="6"/>
  <c r="Q4086" i="6"/>
  <c r="M4086" i="6"/>
  <c r="K4086" i="6"/>
  <c r="I4086" i="6"/>
  <c r="G4086" i="6"/>
  <c r="E4086" i="6"/>
  <c r="V4085" i="6"/>
  <c r="Q4085" i="6"/>
  <c r="M4085" i="6"/>
  <c r="K4085" i="6"/>
  <c r="I4085" i="6"/>
  <c r="G4085" i="6"/>
  <c r="E4085" i="6"/>
  <c r="V4084" i="6"/>
  <c r="Q4084" i="6"/>
  <c r="M4084" i="6"/>
  <c r="K4084" i="6"/>
  <c r="N4084" i="6" s="1"/>
  <c r="I4084" i="6"/>
  <c r="G4084" i="6"/>
  <c r="E4084" i="6"/>
  <c r="V4083" i="6"/>
  <c r="Q4083" i="6"/>
  <c r="M4083" i="6"/>
  <c r="K4083" i="6"/>
  <c r="I4083" i="6"/>
  <c r="G4083" i="6"/>
  <c r="E4083" i="6"/>
  <c r="V4082" i="6"/>
  <c r="Q4082" i="6"/>
  <c r="M4082" i="6"/>
  <c r="K4082" i="6"/>
  <c r="I4082" i="6"/>
  <c r="G4082" i="6"/>
  <c r="E4082" i="6"/>
  <c r="V4081" i="6"/>
  <c r="Q4081" i="6"/>
  <c r="M4081" i="6"/>
  <c r="K4081" i="6"/>
  <c r="I4081" i="6"/>
  <c r="G4081" i="6"/>
  <c r="E4081" i="6"/>
  <c r="V4080" i="6"/>
  <c r="Q4080" i="6"/>
  <c r="M4080" i="6"/>
  <c r="K4080" i="6"/>
  <c r="I4080" i="6"/>
  <c r="G4080" i="6"/>
  <c r="E4080" i="6"/>
  <c r="V4079" i="6"/>
  <c r="Q4079" i="6"/>
  <c r="M4079" i="6"/>
  <c r="K4079" i="6"/>
  <c r="I4079" i="6"/>
  <c r="G4079" i="6"/>
  <c r="E4079" i="6"/>
  <c r="V4078" i="6"/>
  <c r="Q4078" i="6"/>
  <c r="M4078" i="6"/>
  <c r="K4078" i="6"/>
  <c r="I4078" i="6"/>
  <c r="G4078" i="6"/>
  <c r="E4078" i="6"/>
  <c r="V4077" i="6"/>
  <c r="Q4077" i="6"/>
  <c r="M4077" i="6"/>
  <c r="K4077" i="6"/>
  <c r="I4077" i="6"/>
  <c r="G4077" i="6"/>
  <c r="E4077" i="6"/>
  <c r="V4076" i="6"/>
  <c r="Q4076" i="6"/>
  <c r="M4076" i="6"/>
  <c r="K4076" i="6"/>
  <c r="I4076" i="6"/>
  <c r="G4076" i="6"/>
  <c r="E4076" i="6"/>
  <c r="V4075" i="6"/>
  <c r="Q4075" i="6"/>
  <c r="M4075" i="6"/>
  <c r="K4075" i="6"/>
  <c r="I4075" i="6"/>
  <c r="G4075" i="6"/>
  <c r="E4075" i="6"/>
  <c r="V4074" i="6"/>
  <c r="Q4074" i="6"/>
  <c r="M4074" i="6"/>
  <c r="K4074" i="6"/>
  <c r="I4074" i="6"/>
  <c r="G4074" i="6"/>
  <c r="E4074" i="6"/>
  <c r="V4073" i="6"/>
  <c r="Q4073" i="6"/>
  <c r="M4073" i="6"/>
  <c r="K4073" i="6"/>
  <c r="I4073" i="6"/>
  <c r="G4073" i="6"/>
  <c r="E4073" i="6"/>
  <c r="V4072" i="6"/>
  <c r="Q4072" i="6"/>
  <c r="M4072" i="6"/>
  <c r="K4072" i="6"/>
  <c r="I4072" i="6"/>
  <c r="G4072" i="6"/>
  <c r="E4072" i="6"/>
  <c r="V4071" i="6"/>
  <c r="Q4071" i="6"/>
  <c r="M4071" i="6"/>
  <c r="K4071" i="6"/>
  <c r="I4071" i="6"/>
  <c r="G4071" i="6"/>
  <c r="E4071" i="6"/>
  <c r="V4070" i="6"/>
  <c r="Q4070" i="6"/>
  <c r="M4070" i="6"/>
  <c r="K4070" i="6"/>
  <c r="I4070" i="6"/>
  <c r="G4070" i="6"/>
  <c r="E4070" i="6"/>
  <c r="V4069" i="6"/>
  <c r="Q4069" i="6"/>
  <c r="M4069" i="6"/>
  <c r="K4069" i="6"/>
  <c r="I4069" i="6"/>
  <c r="G4069" i="6"/>
  <c r="E4069" i="6"/>
  <c r="V4068" i="6"/>
  <c r="Q4068" i="6"/>
  <c r="M4068" i="6"/>
  <c r="K4068" i="6"/>
  <c r="I4068" i="6"/>
  <c r="G4068" i="6"/>
  <c r="E4068" i="6"/>
  <c r="V4067" i="6"/>
  <c r="Q4067" i="6"/>
  <c r="M4067" i="6"/>
  <c r="K4067" i="6"/>
  <c r="I4067" i="6"/>
  <c r="G4067" i="6"/>
  <c r="E4067" i="6"/>
  <c r="V4066" i="6"/>
  <c r="Q4066" i="6"/>
  <c r="M4066" i="6"/>
  <c r="K4066" i="6"/>
  <c r="I4066" i="6"/>
  <c r="G4066" i="6"/>
  <c r="E4066" i="6"/>
  <c r="V4065" i="6"/>
  <c r="Q4065" i="6"/>
  <c r="M4065" i="6"/>
  <c r="K4065" i="6"/>
  <c r="I4065" i="6"/>
  <c r="G4065" i="6"/>
  <c r="E4065" i="6"/>
  <c r="V4064" i="6"/>
  <c r="Q4064" i="6"/>
  <c r="M4064" i="6"/>
  <c r="K4064" i="6"/>
  <c r="I4064" i="6"/>
  <c r="G4064" i="6"/>
  <c r="E4064" i="6"/>
  <c r="V4063" i="6"/>
  <c r="Q4063" i="6"/>
  <c r="M4063" i="6"/>
  <c r="K4063" i="6"/>
  <c r="I4063" i="6"/>
  <c r="G4063" i="6"/>
  <c r="E4063" i="6"/>
  <c r="V4062" i="6"/>
  <c r="Q4062" i="6"/>
  <c r="M4062" i="6"/>
  <c r="K4062" i="6"/>
  <c r="I4062" i="6"/>
  <c r="G4062" i="6"/>
  <c r="E4062" i="6"/>
  <c r="V4061" i="6"/>
  <c r="Q4061" i="6"/>
  <c r="M4061" i="6"/>
  <c r="K4061" i="6"/>
  <c r="I4061" i="6"/>
  <c r="G4061" i="6"/>
  <c r="E4061" i="6"/>
  <c r="V4060" i="6"/>
  <c r="Q4060" i="6"/>
  <c r="M4060" i="6"/>
  <c r="K4060" i="6"/>
  <c r="I4060" i="6"/>
  <c r="G4060" i="6"/>
  <c r="E4060" i="6"/>
  <c r="V4059" i="6"/>
  <c r="Q4059" i="6"/>
  <c r="M4059" i="6"/>
  <c r="K4059" i="6"/>
  <c r="I4059" i="6"/>
  <c r="G4059" i="6"/>
  <c r="E4059" i="6"/>
  <c r="V4058" i="6"/>
  <c r="Q4058" i="6"/>
  <c r="M4058" i="6"/>
  <c r="K4058" i="6"/>
  <c r="I4058" i="6"/>
  <c r="G4058" i="6"/>
  <c r="E4058" i="6"/>
  <c r="V4057" i="6"/>
  <c r="Q4057" i="6"/>
  <c r="M4057" i="6"/>
  <c r="K4057" i="6"/>
  <c r="I4057" i="6"/>
  <c r="G4057" i="6"/>
  <c r="E4057" i="6"/>
  <c r="V4056" i="6"/>
  <c r="Q4056" i="6"/>
  <c r="M4056" i="6"/>
  <c r="K4056" i="6"/>
  <c r="I4056" i="6"/>
  <c r="G4056" i="6"/>
  <c r="E4056" i="6"/>
  <c r="V4055" i="6"/>
  <c r="Q4055" i="6"/>
  <c r="M4055" i="6"/>
  <c r="K4055" i="6"/>
  <c r="I4055" i="6"/>
  <c r="G4055" i="6"/>
  <c r="E4055" i="6"/>
  <c r="V4054" i="6"/>
  <c r="Q4054" i="6"/>
  <c r="M4054" i="6"/>
  <c r="K4054" i="6"/>
  <c r="I4054" i="6"/>
  <c r="G4054" i="6"/>
  <c r="E4054" i="6"/>
  <c r="V4053" i="6"/>
  <c r="Q4053" i="6"/>
  <c r="M4053" i="6"/>
  <c r="K4053" i="6"/>
  <c r="I4053" i="6"/>
  <c r="G4053" i="6"/>
  <c r="E4053" i="6"/>
  <c r="V4052" i="6"/>
  <c r="Q4052" i="6"/>
  <c r="M4052" i="6"/>
  <c r="K4052" i="6"/>
  <c r="I4052" i="6"/>
  <c r="G4052" i="6"/>
  <c r="E4052" i="6"/>
  <c r="V4051" i="6"/>
  <c r="Q4051" i="6"/>
  <c r="M4051" i="6"/>
  <c r="K4051" i="6"/>
  <c r="I4051" i="6"/>
  <c r="G4051" i="6"/>
  <c r="E4051" i="6"/>
  <c r="V4050" i="6"/>
  <c r="Q4050" i="6"/>
  <c r="M4050" i="6"/>
  <c r="K4050" i="6"/>
  <c r="I4050" i="6"/>
  <c r="G4050" i="6"/>
  <c r="E4050" i="6"/>
  <c r="V4049" i="6"/>
  <c r="Q4049" i="6"/>
  <c r="M4049" i="6"/>
  <c r="K4049" i="6"/>
  <c r="I4049" i="6"/>
  <c r="G4049" i="6"/>
  <c r="E4049" i="6"/>
  <c r="V4048" i="6"/>
  <c r="Q4048" i="6"/>
  <c r="M4048" i="6"/>
  <c r="K4048" i="6"/>
  <c r="I4048" i="6"/>
  <c r="G4048" i="6"/>
  <c r="E4048" i="6"/>
  <c r="V4047" i="6"/>
  <c r="Q4047" i="6"/>
  <c r="M4047" i="6"/>
  <c r="K4047" i="6"/>
  <c r="I4047" i="6"/>
  <c r="G4047" i="6"/>
  <c r="E4047" i="6"/>
  <c r="V4046" i="6"/>
  <c r="Q4046" i="6"/>
  <c r="M4046" i="6"/>
  <c r="K4046" i="6"/>
  <c r="I4046" i="6"/>
  <c r="G4046" i="6"/>
  <c r="E4046" i="6"/>
  <c r="V4045" i="6"/>
  <c r="Q4045" i="6"/>
  <c r="M4045" i="6"/>
  <c r="K4045" i="6"/>
  <c r="I4045" i="6"/>
  <c r="G4045" i="6"/>
  <c r="E4045" i="6"/>
  <c r="V4044" i="6"/>
  <c r="Q4044" i="6"/>
  <c r="M4044" i="6"/>
  <c r="K4044" i="6"/>
  <c r="I4044" i="6"/>
  <c r="G4044" i="6"/>
  <c r="E4044" i="6"/>
  <c r="V4043" i="6"/>
  <c r="Q4043" i="6"/>
  <c r="M4043" i="6"/>
  <c r="K4043" i="6"/>
  <c r="I4043" i="6"/>
  <c r="G4043" i="6"/>
  <c r="E4043" i="6"/>
  <c r="V4042" i="6"/>
  <c r="Q4042" i="6"/>
  <c r="M4042" i="6"/>
  <c r="K4042" i="6"/>
  <c r="I4042" i="6"/>
  <c r="G4042" i="6"/>
  <c r="E4042" i="6"/>
  <c r="V4041" i="6"/>
  <c r="Q4041" i="6"/>
  <c r="M4041" i="6"/>
  <c r="K4041" i="6"/>
  <c r="I4041" i="6"/>
  <c r="G4041" i="6"/>
  <c r="E4041" i="6"/>
  <c r="V4040" i="6"/>
  <c r="Q4040" i="6"/>
  <c r="M4040" i="6"/>
  <c r="K4040" i="6"/>
  <c r="I4040" i="6"/>
  <c r="G4040" i="6"/>
  <c r="E4040" i="6"/>
  <c r="V4039" i="6"/>
  <c r="Q4039" i="6"/>
  <c r="M4039" i="6"/>
  <c r="K4039" i="6"/>
  <c r="I4039" i="6"/>
  <c r="G4039" i="6"/>
  <c r="E4039" i="6"/>
  <c r="V4038" i="6"/>
  <c r="Q4038" i="6"/>
  <c r="M4038" i="6"/>
  <c r="K4038" i="6"/>
  <c r="I4038" i="6"/>
  <c r="G4038" i="6"/>
  <c r="E4038" i="6"/>
  <c r="V4037" i="6"/>
  <c r="Q4037" i="6"/>
  <c r="M4037" i="6"/>
  <c r="K4037" i="6"/>
  <c r="I4037" i="6"/>
  <c r="G4037" i="6"/>
  <c r="E4037" i="6"/>
  <c r="V4036" i="6"/>
  <c r="Q4036" i="6"/>
  <c r="M4036" i="6"/>
  <c r="K4036" i="6"/>
  <c r="I4036" i="6"/>
  <c r="G4036" i="6"/>
  <c r="E4036" i="6"/>
  <c r="V4035" i="6"/>
  <c r="Q4035" i="6"/>
  <c r="M4035" i="6"/>
  <c r="K4035" i="6"/>
  <c r="I4035" i="6"/>
  <c r="G4035" i="6"/>
  <c r="E4035" i="6"/>
  <c r="V4034" i="6"/>
  <c r="Q4034" i="6"/>
  <c r="M4034" i="6"/>
  <c r="K4034" i="6"/>
  <c r="I4034" i="6"/>
  <c r="G4034" i="6"/>
  <c r="E4034" i="6"/>
  <c r="V4033" i="6"/>
  <c r="Q4033" i="6"/>
  <c r="M4033" i="6"/>
  <c r="K4033" i="6"/>
  <c r="I4033" i="6"/>
  <c r="G4033" i="6"/>
  <c r="E4033" i="6"/>
  <c r="V4032" i="6"/>
  <c r="Q4032" i="6"/>
  <c r="M4032" i="6"/>
  <c r="K4032" i="6"/>
  <c r="I4032" i="6"/>
  <c r="G4032" i="6"/>
  <c r="E4032" i="6"/>
  <c r="V4031" i="6"/>
  <c r="Q4031" i="6"/>
  <c r="M4031" i="6"/>
  <c r="K4031" i="6"/>
  <c r="I4031" i="6"/>
  <c r="G4031" i="6"/>
  <c r="E4031" i="6"/>
  <c r="V4030" i="6"/>
  <c r="Q4030" i="6"/>
  <c r="M4030" i="6"/>
  <c r="K4030" i="6"/>
  <c r="I4030" i="6"/>
  <c r="G4030" i="6"/>
  <c r="E4030" i="6"/>
  <c r="V4029" i="6"/>
  <c r="Q4029" i="6"/>
  <c r="M4029" i="6"/>
  <c r="K4029" i="6"/>
  <c r="I4029" i="6"/>
  <c r="G4029" i="6"/>
  <c r="E4029" i="6"/>
  <c r="V4028" i="6"/>
  <c r="Q4028" i="6"/>
  <c r="M4028" i="6"/>
  <c r="K4028" i="6"/>
  <c r="I4028" i="6"/>
  <c r="G4028" i="6"/>
  <c r="E4028" i="6"/>
  <c r="V4027" i="6"/>
  <c r="Q4027" i="6"/>
  <c r="M4027" i="6"/>
  <c r="K4027" i="6"/>
  <c r="I4027" i="6"/>
  <c r="G4027" i="6"/>
  <c r="E4027" i="6"/>
  <c r="V4026" i="6"/>
  <c r="Q4026" i="6"/>
  <c r="M4026" i="6"/>
  <c r="K4026" i="6"/>
  <c r="I4026" i="6"/>
  <c r="G4026" i="6"/>
  <c r="E4026" i="6"/>
  <c r="V4025" i="6"/>
  <c r="Q4025" i="6"/>
  <c r="M4025" i="6"/>
  <c r="K4025" i="6"/>
  <c r="I4025" i="6"/>
  <c r="G4025" i="6"/>
  <c r="E4025" i="6"/>
  <c r="V4024" i="6"/>
  <c r="Q4024" i="6"/>
  <c r="M4024" i="6"/>
  <c r="K4024" i="6"/>
  <c r="I4024" i="6"/>
  <c r="G4024" i="6"/>
  <c r="E4024" i="6"/>
  <c r="V4023" i="6"/>
  <c r="Q4023" i="6"/>
  <c r="M4023" i="6"/>
  <c r="K4023" i="6"/>
  <c r="I4023" i="6"/>
  <c r="G4023" i="6"/>
  <c r="E4023" i="6"/>
  <c r="V4022" i="6"/>
  <c r="Q4022" i="6"/>
  <c r="M4022" i="6"/>
  <c r="K4022" i="6"/>
  <c r="I4022" i="6"/>
  <c r="G4022" i="6"/>
  <c r="E4022" i="6"/>
  <c r="V4021" i="6"/>
  <c r="Q4021" i="6"/>
  <c r="M4021" i="6"/>
  <c r="K4021" i="6"/>
  <c r="I4021" i="6"/>
  <c r="G4021" i="6"/>
  <c r="E4021" i="6"/>
  <c r="V4020" i="6"/>
  <c r="Q4020" i="6"/>
  <c r="M4020" i="6"/>
  <c r="K4020" i="6"/>
  <c r="I4020" i="6"/>
  <c r="G4020" i="6"/>
  <c r="E4020" i="6"/>
  <c r="V4019" i="6"/>
  <c r="Q4019" i="6"/>
  <c r="M4019" i="6"/>
  <c r="K4019" i="6"/>
  <c r="I4019" i="6"/>
  <c r="G4019" i="6"/>
  <c r="E4019" i="6"/>
  <c r="V4018" i="6"/>
  <c r="Q4018" i="6"/>
  <c r="M4018" i="6"/>
  <c r="K4018" i="6"/>
  <c r="I4018" i="6"/>
  <c r="G4018" i="6"/>
  <c r="E4018" i="6"/>
  <c r="V4017" i="6"/>
  <c r="Q4017" i="6"/>
  <c r="M4017" i="6"/>
  <c r="K4017" i="6"/>
  <c r="I4017" i="6"/>
  <c r="G4017" i="6"/>
  <c r="E4017" i="6"/>
  <c r="V4016" i="6"/>
  <c r="Q4016" i="6"/>
  <c r="M4016" i="6"/>
  <c r="K4016" i="6"/>
  <c r="I4016" i="6"/>
  <c r="G4016" i="6"/>
  <c r="E4016" i="6"/>
  <c r="V4015" i="6"/>
  <c r="Q4015" i="6"/>
  <c r="M4015" i="6"/>
  <c r="K4015" i="6"/>
  <c r="I4015" i="6"/>
  <c r="G4015" i="6"/>
  <c r="E4015" i="6"/>
  <c r="V4014" i="6"/>
  <c r="Q4014" i="6"/>
  <c r="M4014" i="6"/>
  <c r="K4014" i="6"/>
  <c r="I4014" i="6"/>
  <c r="G4014" i="6"/>
  <c r="E4014" i="6"/>
  <c r="V4013" i="6"/>
  <c r="Q4013" i="6"/>
  <c r="M4013" i="6"/>
  <c r="K4013" i="6"/>
  <c r="I4013" i="6"/>
  <c r="G4013" i="6"/>
  <c r="E4013" i="6"/>
  <c r="V4012" i="6"/>
  <c r="Q4012" i="6"/>
  <c r="M4012" i="6"/>
  <c r="K4012" i="6"/>
  <c r="I4012" i="6"/>
  <c r="G4012" i="6"/>
  <c r="E4012" i="6"/>
  <c r="V4011" i="6"/>
  <c r="Q4011" i="6"/>
  <c r="M4011" i="6"/>
  <c r="K4011" i="6"/>
  <c r="I4011" i="6"/>
  <c r="G4011" i="6"/>
  <c r="E4011" i="6"/>
  <c r="V4010" i="6"/>
  <c r="Q4010" i="6"/>
  <c r="M4010" i="6"/>
  <c r="K4010" i="6"/>
  <c r="I4010" i="6"/>
  <c r="G4010" i="6"/>
  <c r="E4010" i="6"/>
  <c r="V4009" i="6"/>
  <c r="Q4009" i="6"/>
  <c r="M4009" i="6"/>
  <c r="K4009" i="6"/>
  <c r="I4009" i="6"/>
  <c r="G4009" i="6"/>
  <c r="E4009" i="6"/>
  <c r="V4008" i="6"/>
  <c r="Q4008" i="6"/>
  <c r="M4008" i="6"/>
  <c r="K4008" i="6"/>
  <c r="I4008" i="6"/>
  <c r="G4008" i="6"/>
  <c r="E4008" i="6"/>
  <c r="V4007" i="6"/>
  <c r="Q4007" i="6"/>
  <c r="M4007" i="6"/>
  <c r="K4007" i="6"/>
  <c r="I4007" i="6"/>
  <c r="G4007" i="6"/>
  <c r="E4007" i="6"/>
  <c r="V4006" i="6"/>
  <c r="Q4006" i="6"/>
  <c r="M4006" i="6"/>
  <c r="K4006" i="6"/>
  <c r="I4006" i="6"/>
  <c r="G4006" i="6"/>
  <c r="E4006" i="6"/>
  <c r="V4005" i="6"/>
  <c r="Q4005" i="6"/>
  <c r="M4005" i="6"/>
  <c r="K4005" i="6"/>
  <c r="I4005" i="6"/>
  <c r="G4005" i="6"/>
  <c r="E4005" i="6"/>
  <c r="V4004" i="6"/>
  <c r="Q4004" i="6"/>
  <c r="M4004" i="6"/>
  <c r="K4004" i="6"/>
  <c r="I4004" i="6"/>
  <c r="G4004" i="6"/>
  <c r="E4004" i="6"/>
  <c r="V4003" i="6"/>
  <c r="Q4003" i="6"/>
  <c r="M4003" i="6"/>
  <c r="K4003" i="6"/>
  <c r="I4003" i="6"/>
  <c r="G4003" i="6"/>
  <c r="E4003" i="6"/>
  <c r="V4002" i="6"/>
  <c r="Q4002" i="6"/>
  <c r="M4002" i="6"/>
  <c r="K4002" i="6"/>
  <c r="I4002" i="6"/>
  <c r="G4002" i="6"/>
  <c r="E4002" i="6"/>
  <c r="V4001" i="6"/>
  <c r="Q4001" i="6"/>
  <c r="M4001" i="6"/>
  <c r="K4001" i="6"/>
  <c r="I4001" i="6"/>
  <c r="G4001" i="6"/>
  <c r="E4001" i="6"/>
  <c r="V4000" i="6"/>
  <c r="Q4000" i="6"/>
  <c r="M4000" i="6"/>
  <c r="K4000" i="6"/>
  <c r="I4000" i="6"/>
  <c r="G4000" i="6"/>
  <c r="E4000" i="6"/>
  <c r="V3999" i="6"/>
  <c r="Q3999" i="6"/>
  <c r="M3999" i="6"/>
  <c r="K3999" i="6"/>
  <c r="I3999" i="6"/>
  <c r="G3999" i="6"/>
  <c r="E3999" i="6"/>
  <c r="V3998" i="6"/>
  <c r="Q3998" i="6"/>
  <c r="M3998" i="6"/>
  <c r="K3998" i="6"/>
  <c r="I3998" i="6"/>
  <c r="G3998" i="6"/>
  <c r="E3998" i="6"/>
  <c r="V3997" i="6"/>
  <c r="Q3997" i="6"/>
  <c r="M3997" i="6"/>
  <c r="K3997" i="6"/>
  <c r="I3997" i="6"/>
  <c r="G3997" i="6"/>
  <c r="E3997" i="6"/>
  <c r="V3996" i="6"/>
  <c r="Q3996" i="6"/>
  <c r="M3996" i="6"/>
  <c r="K3996" i="6"/>
  <c r="I3996" i="6"/>
  <c r="G3996" i="6"/>
  <c r="E3996" i="6"/>
  <c r="V3995" i="6"/>
  <c r="Q3995" i="6"/>
  <c r="M3995" i="6"/>
  <c r="K3995" i="6"/>
  <c r="I3995" i="6"/>
  <c r="G3995" i="6"/>
  <c r="E3995" i="6"/>
  <c r="V3994" i="6"/>
  <c r="Q3994" i="6"/>
  <c r="M3994" i="6"/>
  <c r="K3994" i="6"/>
  <c r="I3994" i="6"/>
  <c r="G3994" i="6"/>
  <c r="E3994" i="6"/>
  <c r="V3993" i="6"/>
  <c r="Q3993" i="6"/>
  <c r="M3993" i="6"/>
  <c r="K3993" i="6"/>
  <c r="I3993" i="6"/>
  <c r="G3993" i="6"/>
  <c r="E3993" i="6"/>
  <c r="V3992" i="6"/>
  <c r="Q3992" i="6"/>
  <c r="M3992" i="6"/>
  <c r="K3992" i="6"/>
  <c r="I3992" i="6"/>
  <c r="G3992" i="6"/>
  <c r="E3992" i="6"/>
  <c r="V3991" i="6"/>
  <c r="Q3991" i="6"/>
  <c r="M3991" i="6"/>
  <c r="K3991" i="6"/>
  <c r="I3991" i="6"/>
  <c r="G3991" i="6"/>
  <c r="E3991" i="6"/>
  <c r="V3990" i="6"/>
  <c r="Q3990" i="6"/>
  <c r="M3990" i="6"/>
  <c r="K3990" i="6"/>
  <c r="I3990" i="6"/>
  <c r="G3990" i="6"/>
  <c r="E3990" i="6"/>
  <c r="V3989" i="6"/>
  <c r="Q3989" i="6"/>
  <c r="M3989" i="6"/>
  <c r="K3989" i="6"/>
  <c r="I3989" i="6"/>
  <c r="G3989" i="6"/>
  <c r="E3989" i="6"/>
  <c r="V3988" i="6"/>
  <c r="Q3988" i="6"/>
  <c r="M3988" i="6"/>
  <c r="K3988" i="6"/>
  <c r="I3988" i="6"/>
  <c r="G3988" i="6"/>
  <c r="E3988" i="6"/>
  <c r="V3987" i="6"/>
  <c r="Q3987" i="6"/>
  <c r="M3987" i="6"/>
  <c r="K3987" i="6"/>
  <c r="I3987" i="6"/>
  <c r="G3987" i="6"/>
  <c r="E3987" i="6"/>
  <c r="V3986" i="6"/>
  <c r="Q3986" i="6"/>
  <c r="M3986" i="6"/>
  <c r="K3986" i="6"/>
  <c r="I3986" i="6"/>
  <c r="G3986" i="6"/>
  <c r="E3986" i="6"/>
  <c r="V3985" i="6"/>
  <c r="Q3985" i="6"/>
  <c r="M3985" i="6"/>
  <c r="K3985" i="6"/>
  <c r="I3985" i="6"/>
  <c r="G3985" i="6"/>
  <c r="E3985" i="6"/>
  <c r="V3984" i="6"/>
  <c r="Q3984" i="6"/>
  <c r="M3984" i="6"/>
  <c r="K3984" i="6"/>
  <c r="I3984" i="6"/>
  <c r="G3984" i="6"/>
  <c r="E3984" i="6"/>
  <c r="V3983" i="6"/>
  <c r="Q3983" i="6"/>
  <c r="M3983" i="6"/>
  <c r="K3983" i="6"/>
  <c r="I3983" i="6"/>
  <c r="G3983" i="6"/>
  <c r="E3983" i="6"/>
  <c r="V3982" i="6"/>
  <c r="Q3982" i="6"/>
  <c r="M3982" i="6"/>
  <c r="K3982" i="6"/>
  <c r="I3982" i="6"/>
  <c r="G3982" i="6"/>
  <c r="E3982" i="6"/>
  <c r="V3981" i="6"/>
  <c r="Q3981" i="6"/>
  <c r="M3981" i="6"/>
  <c r="K3981" i="6"/>
  <c r="I3981" i="6"/>
  <c r="G3981" i="6"/>
  <c r="E3981" i="6"/>
  <c r="V3980" i="6"/>
  <c r="Q3980" i="6"/>
  <c r="M3980" i="6"/>
  <c r="K3980" i="6"/>
  <c r="I3980" i="6"/>
  <c r="G3980" i="6"/>
  <c r="E3980" i="6"/>
  <c r="V3979" i="6"/>
  <c r="Q3979" i="6"/>
  <c r="M3979" i="6"/>
  <c r="K3979" i="6"/>
  <c r="I3979" i="6"/>
  <c r="G3979" i="6"/>
  <c r="E3979" i="6"/>
  <c r="V3978" i="6"/>
  <c r="Q3978" i="6"/>
  <c r="M3978" i="6"/>
  <c r="K3978" i="6"/>
  <c r="I3978" i="6"/>
  <c r="G3978" i="6"/>
  <c r="E3978" i="6"/>
  <c r="V3977" i="6"/>
  <c r="Q3977" i="6"/>
  <c r="M3977" i="6"/>
  <c r="K3977" i="6"/>
  <c r="I3977" i="6"/>
  <c r="G3977" i="6"/>
  <c r="E3977" i="6"/>
  <c r="V3976" i="6"/>
  <c r="Q3976" i="6"/>
  <c r="M3976" i="6"/>
  <c r="K3976" i="6"/>
  <c r="I3976" i="6"/>
  <c r="G3976" i="6"/>
  <c r="E3976" i="6"/>
  <c r="V3975" i="6"/>
  <c r="Q3975" i="6"/>
  <c r="M3975" i="6"/>
  <c r="K3975" i="6"/>
  <c r="I3975" i="6"/>
  <c r="G3975" i="6"/>
  <c r="E3975" i="6"/>
  <c r="V3974" i="6"/>
  <c r="Q3974" i="6"/>
  <c r="M3974" i="6"/>
  <c r="K3974" i="6"/>
  <c r="I3974" i="6"/>
  <c r="G3974" i="6"/>
  <c r="E3974" i="6"/>
  <c r="V3973" i="6"/>
  <c r="Q3973" i="6"/>
  <c r="M3973" i="6"/>
  <c r="K3973" i="6"/>
  <c r="I3973" i="6"/>
  <c r="G3973" i="6"/>
  <c r="E3973" i="6"/>
  <c r="V3972" i="6"/>
  <c r="Q3972" i="6"/>
  <c r="M3972" i="6"/>
  <c r="K3972" i="6"/>
  <c r="I3972" i="6"/>
  <c r="G3972" i="6"/>
  <c r="E3972" i="6"/>
  <c r="V3971" i="6"/>
  <c r="Q3971" i="6"/>
  <c r="M3971" i="6"/>
  <c r="K3971" i="6"/>
  <c r="I3971" i="6"/>
  <c r="G3971" i="6"/>
  <c r="E3971" i="6"/>
  <c r="V3970" i="6"/>
  <c r="Q3970" i="6"/>
  <c r="M3970" i="6"/>
  <c r="K3970" i="6"/>
  <c r="I3970" i="6"/>
  <c r="G3970" i="6"/>
  <c r="E3970" i="6"/>
  <c r="V3969" i="6"/>
  <c r="Q3969" i="6"/>
  <c r="M3969" i="6"/>
  <c r="K3969" i="6"/>
  <c r="I3969" i="6"/>
  <c r="G3969" i="6"/>
  <c r="E3969" i="6"/>
  <c r="V3968" i="6"/>
  <c r="Q3968" i="6"/>
  <c r="M3968" i="6"/>
  <c r="K3968" i="6"/>
  <c r="I3968" i="6"/>
  <c r="G3968" i="6"/>
  <c r="E3968" i="6"/>
  <c r="V3967" i="6"/>
  <c r="Q3967" i="6"/>
  <c r="M3967" i="6"/>
  <c r="K3967" i="6"/>
  <c r="I3967" i="6"/>
  <c r="G3967" i="6"/>
  <c r="E3967" i="6"/>
  <c r="V3966" i="6"/>
  <c r="Q3966" i="6"/>
  <c r="M3966" i="6"/>
  <c r="K3966" i="6"/>
  <c r="I3966" i="6"/>
  <c r="G3966" i="6"/>
  <c r="E3966" i="6"/>
  <c r="V3965" i="6"/>
  <c r="Q3965" i="6"/>
  <c r="M3965" i="6"/>
  <c r="K3965" i="6"/>
  <c r="I3965" i="6"/>
  <c r="G3965" i="6"/>
  <c r="E3965" i="6"/>
  <c r="V3964" i="6"/>
  <c r="Q3964" i="6"/>
  <c r="M3964" i="6"/>
  <c r="K3964" i="6"/>
  <c r="I3964" i="6"/>
  <c r="G3964" i="6"/>
  <c r="E3964" i="6"/>
  <c r="V3963" i="6"/>
  <c r="Q3963" i="6"/>
  <c r="M3963" i="6"/>
  <c r="K3963" i="6"/>
  <c r="I3963" i="6"/>
  <c r="G3963" i="6"/>
  <c r="E3963" i="6"/>
  <c r="V3962" i="6"/>
  <c r="Q3962" i="6"/>
  <c r="M3962" i="6"/>
  <c r="K3962" i="6"/>
  <c r="I3962" i="6"/>
  <c r="G3962" i="6"/>
  <c r="E3962" i="6"/>
  <c r="V3961" i="6"/>
  <c r="Q3961" i="6"/>
  <c r="M3961" i="6"/>
  <c r="K3961" i="6"/>
  <c r="I3961" i="6"/>
  <c r="G3961" i="6"/>
  <c r="E3961" i="6"/>
  <c r="V3960" i="6"/>
  <c r="Q3960" i="6"/>
  <c r="M3960" i="6"/>
  <c r="K3960" i="6"/>
  <c r="I3960" i="6"/>
  <c r="G3960" i="6"/>
  <c r="E3960" i="6"/>
  <c r="V3959" i="6"/>
  <c r="Q3959" i="6"/>
  <c r="M3959" i="6"/>
  <c r="K3959" i="6"/>
  <c r="I3959" i="6"/>
  <c r="G3959" i="6"/>
  <c r="E3959" i="6"/>
  <c r="V3958" i="6"/>
  <c r="Q3958" i="6"/>
  <c r="M3958" i="6"/>
  <c r="K3958" i="6"/>
  <c r="I3958" i="6"/>
  <c r="G3958" i="6"/>
  <c r="E3958" i="6"/>
  <c r="V3957" i="6"/>
  <c r="Q3957" i="6"/>
  <c r="M3957" i="6"/>
  <c r="K3957" i="6"/>
  <c r="I3957" i="6"/>
  <c r="G3957" i="6"/>
  <c r="E3957" i="6"/>
  <c r="V3956" i="6"/>
  <c r="Q3956" i="6"/>
  <c r="M3956" i="6"/>
  <c r="K3956" i="6"/>
  <c r="I3956" i="6"/>
  <c r="G3956" i="6"/>
  <c r="E3956" i="6"/>
  <c r="V3955" i="6"/>
  <c r="Q3955" i="6"/>
  <c r="M3955" i="6"/>
  <c r="K3955" i="6"/>
  <c r="I3955" i="6"/>
  <c r="G3955" i="6"/>
  <c r="E3955" i="6"/>
  <c r="V3954" i="6"/>
  <c r="Q3954" i="6"/>
  <c r="M3954" i="6"/>
  <c r="K3954" i="6"/>
  <c r="I3954" i="6"/>
  <c r="G3954" i="6"/>
  <c r="E3954" i="6"/>
  <c r="V3953" i="6"/>
  <c r="Q3953" i="6"/>
  <c r="M3953" i="6"/>
  <c r="K3953" i="6"/>
  <c r="I3953" i="6"/>
  <c r="G3953" i="6"/>
  <c r="E3953" i="6"/>
  <c r="V3952" i="6"/>
  <c r="Q3952" i="6"/>
  <c r="M3952" i="6"/>
  <c r="K3952" i="6"/>
  <c r="I3952" i="6"/>
  <c r="G3952" i="6"/>
  <c r="E3952" i="6"/>
  <c r="V3951" i="6"/>
  <c r="Q3951" i="6"/>
  <c r="M3951" i="6"/>
  <c r="K3951" i="6"/>
  <c r="I3951" i="6"/>
  <c r="G3951" i="6"/>
  <c r="E3951" i="6"/>
  <c r="V3950" i="6"/>
  <c r="Q3950" i="6"/>
  <c r="M3950" i="6"/>
  <c r="K3950" i="6"/>
  <c r="I3950" i="6"/>
  <c r="G3950" i="6"/>
  <c r="E3950" i="6"/>
  <c r="V3949" i="6"/>
  <c r="Q3949" i="6"/>
  <c r="M3949" i="6"/>
  <c r="K3949" i="6"/>
  <c r="I3949" i="6"/>
  <c r="G3949" i="6"/>
  <c r="E3949" i="6"/>
  <c r="V3948" i="6"/>
  <c r="Q3948" i="6"/>
  <c r="M3948" i="6"/>
  <c r="K3948" i="6"/>
  <c r="I3948" i="6"/>
  <c r="G3948" i="6"/>
  <c r="E3948" i="6"/>
  <c r="V3947" i="6"/>
  <c r="Q3947" i="6"/>
  <c r="M3947" i="6"/>
  <c r="K3947" i="6"/>
  <c r="I3947" i="6"/>
  <c r="G3947" i="6"/>
  <c r="E3947" i="6"/>
  <c r="V3946" i="6"/>
  <c r="Q3946" i="6"/>
  <c r="M3946" i="6"/>
  <c r="K3946" i="6"/>
  <c r="I3946" i="6"/>
  <c r="G3946" i="6"/>
  <c r="E3946" i="6"/>
  <c r="V3945" i="6"/>
  <c r="Q3945" i="6"/>
  <c r="M3945" i="6"/>
  <c r="K3945" i="6"/>
  <c r="I3945" i="6"/>
  <c r="G3945" i="6"/>
  <c r="E3945" i="6"/>
  <c r="V3944" i="6"/>
  <c r="Q3944" i="6"/>
  <c r="M3944" i="6"/>
  <c r="K3944" i="6"/>
  <c r="I3944" i="6"/>
  <c r="G3944" i="6"/>
  <c r="E3944" i="6"/>
  <c r="V3943" i="6"/>
  <c r="Q3943" i="6"/>
  <c r="M3943" i="6"/>
  <c r="K3943" i="6"/>
  <c r="I3943" i="6"/>
  <c r="G3943" i="6"/>
  <c r="E3943" i="6"/>
  <c r="V3942" i="6"/>
  <c r="Q3942" i="6"/>
  <c r="M3942" i="6"/>
  <c r="K3942" i="6"/>
  <c r="I3942" i="6"/>
  <c r="G3942" i="6"/>
  <c r="E3942" i="6"/>
  <c r="V3941" i="6"/>
  <c r="Q3941" i="6"/>
  <c r="M3941" i="6"/>
  <c r="K3941" i="6"/>
  <c r="I3941" i="6"/>
  <c r="G3941" i="6"/>
  <c r="E3941" i="6"/>
  <c r="V3940" i="6"/>
  <c r="Q3940" i="6"/>
  <c r="M3940" i="6"/>
  <c r="K3940" i="6"/>
  <c r="I3940" i="6"/>
  <c r="G3940" i="6"/>
  <c r="E3940" i="6"/>
  <c r="V3939" i="6"/>
  <c r="Q3939" i="6"/>
  <c r="M3939" i="6"/>
  <c r="K3939" i="6"/>
  <c r="I3939" i="6"/>
  <c r="G3939" i="6"/>
  <c r="E3939" i="6"/>
  <c r="V3938" i="6"/>
  <c r="Q3938" i="6"/>
  <c r="M3938" i="6"/>
  <c r="K3938" i="6"/>
  <c r="I3938" i="6"/>
  <c r="G3938" i="6"/>
  <c r="E3938" i="6"/>
  <c r="V3937" i="6"/>
  <c r="Q3937" i="6"/>
  <c r="M3937" i="6"/>
  <c r="K3937" i="6"/>
  <c r="I3937" i="6"/>
  <c r="G3937" i="6"/>
  <c r="E3937" i="6"/>
  <c r="V3936" i="6"/>
  <c r="Q3936" i="6"/>
  <c r="M3936" i="6"/>
  <c r="K3936" i="6"/>
  <c r="I3936" i="6"/>
  <c r="G3936" i="6"/>
  <c r="E3936" i="6"/>
  <c r="V3935" i="6"/>
  <c r="Q3935" i="6"/>
  <c r="M3935" i="6"/>
  <c r="K3935" i="6"/>
  <c r="I3935" i="6"/>
  <c r="G3935" i="6"/>
  <c r="E3935" i="6"/>
  <c r="V3934" i="6"/>
  <c r="Q3934" i="6"/>
  <c r="M3934" i="6"/>
  <c r="K3934" i="6"/>
  <c r="I3934" i="6"/>
  <c r="G3934" i="6"/>
  <c r="E3934" i="6"/>
  <c r="V3933" i="6"/>
  <c r="Q3933" i="6"/>
  <c r="M3933" i="6"/>
  <c r="K3933" i="6"/>
  <c r="I3933" i="6"/>
  <c r="G3933" i="6"/>
  <c r="E3933" i="6"/>
  <c r="V3932" i="6"/>
  <c r="Q3932" i="6"/>
  <c r="M3932" i="6"/>
  <c r="K3932" i="6"/>
  <c r="I3932" i="6"/>
  <c r="G3932" i="6"/>
  <c r="E3932" i="6"/>
  <c r="V3931" i="6"/>
  <c r="Q3931" i="6"/>
  <c r="M3931" i="6"/>
  <c r="K3931" i="6"/>
  <c r="I3931" i="6"/>
  <c r="G3931" i="6"/>
  <c r="E3931" i="6"/>
  <c r="V3930" i="6"/>
  <c r="Q3930" i="6"/>
  <c r="M3930" i="6"/>
  <c r="K3930" i="6"/>
  <c r="I3930" i="6"/>
  <c r="G3930" i="6"/>
  <c r="E3930" i="6"/>
  <c r="V3929" i="6"/>
  <c r="Q3929" i="6"/>
  <c r="M3929" i="6"/>
  <c r="K3929" i="6"/>
  <c r="I3929" i="6"/>
  <c r="G3929" i="6"/>
  <c r="E3929" i="6"/>
  <c r="V3928" i="6"/>
  <c r="Q3928" i="6"/>
  <c r="M3928" i="6"/>
  <c r="K3928" i="6"/>
  <c r="I3928" i="6"/>
  <c r="G3928" i="6"/>
  <c r="E3928" i="6"/>
  <c r="V3927" i="6"/>
  <c r="Q3927" i="6"/>
  <c r="M3927" i="6"/>
  <c r="K3927" i="6"/>
  <c r="I3927" i="6"/>
  <c r="G3927" i="6"/>
  <c r="E3927" i="6"/>
  <c r="V3926" i="6"/>
  <c r="Q3926" i="6"/>
  <c r="M3926" i="6"/>
  <c r="K3926" i="6"/>
  <c r="I3926" i="6"/>
  <c r="G3926" i="6"/>
  <c r="E3926" i="6"/>
  <c r="V3925" i="6"/>
  <c r="Q3925" i="6"/>
  <c r="M3925" i="6"/>
  <c r="K3925" i="6"/>
  <c r="I3925" i="6"/>
  <c r="G3925" i="6"/>
  <c r="E3925" i="6"/>
  <c r="V3924" i="6"/>
  <c r="Q3924" i="6"/>
  <c r="M3924" i="6"/>
  <c r="K3924" i="6"/>
  <c r="I3924" i="6"/>
  <c r="G3924" i="6"/>
  <c r="E3924" i="6"/>
  <c r="V3923" i="6"/>
  <c r="Q3923" i="6"/>
  <c r="M3923" i="6"/>
  <c r="K3923" i="6"/>
  <c r="I3923" i="6"/>
  <c r="G3923" i="6"/>
  <c r="E3923" i="6"/>
  <c r="V3922" i="6"/>
  <c r="Q3922" i="6"/>
  <c r="M3922" i="6"/>
  <c r="K3922" i="6"/>
  <c r="I3922" i="6"/>
  <c r="G3922" i="6"/>
  <c r="E3922" i="6"/>
  <c r="V3921" i="6"/>
  <c r="Q3921" i="6"/>
  <c r="M3921" i="6"/>
  <c r="K3921" i="6"/>
  <c r="I3921" i="6"/>
  <c r="G3921" i="6"/>
  <c r="E3921" i="6"/>
  <c r="V3920" i="6"/>
  <c r="Q3920" i="6"/>
  <c r="M3920" i="6"/>
  <c r="K3920" i="6"/>
  <c r="I3920" i="6"/>
  <c r="G3920" i="6"/>
  <c r="E3920" i="6"/>
  <c r="V3919" i="6"/>
  <c r="Q3919" i="6"/>
  <c r="M3919" i="6"/>
  <c r="K3919" i="6"/>
  <c r="I3919" i="6"/>
  <c r="G3919" i="6"/>
  <c r="E3919" i="6"/>
  <c r="V3918" i="6"/>
  <c r="Q3918" i="6"/>
  <c r="M3918" i="6"/>
  <c r="K3918" i="6"/>
  <c r="I3918" i="6"/>
  <c r="G3918" i="6"/>
  <c r="E3918" i="6"/>
  <c r="V3917" i="6"/>
  <c r="Q3917" i="6"/>
  <c r="M3917" i="6"/>
  <c r="K3917" i="6"/>
  <c r="I3917" i="6"/>
  <c r="G3917" i="6"/>
  <c r="E3917" i="6"/>
  <c r="V3916" i="6"/>
  <c r="Q3916" i="6"/>
  <c r="M3916" i="6"/>
  <c r="K3916" i="6"/>
  <c r="I3916" i="6"/>
  <c r="G3916" i="6"/>
  <c r="E3916" i="6"/>
  <c r="V3915" i="6"/>
  <c r="Q3915" i="6"/>
  <c r="M3915" i="6"/>
  <c r="K3915" i="6"/>
  <c r="I3915" i="6"/>
  <c r="G3915" i="6"/>
  <c r="E3915" i="6"/>
  <c r="V3914" i="6"/>
  <c r="Q3914" i="6"/>
  <c r="M3914" i="6"/>
  <c r="K3914" i="6"/>
  <c r="I3914" i="6"/>
  <c r="G3914" i="6"/>
  <c r="E3914" i="6"/>
  <c r="V3913" i="6"/>
  <c r="Q3913" i="6"/>
  <c r="M3913" i="6"/>
  <c r="K3913" i="6"/>
  <c r="I3913" i="6"/>
  <c r="G3913" i="6"/>
  <c r="E3913" i="6"/>
  <c r="V3912" i="6"/>
  <c r="Q3912" i="6"/>
  <c r="M3912" i="6"/>
  <c r="K3912" i="6"/>
  <c r="I3912" i="6"/>
  <c r="G3912" i="6"/>
  <c r="E3912" i="6"/>
  <c r="V3911" i="6"/>
  <c r="Q3911" i="6"/>
  <c r="M3911" i="6"/>
  <c r="K3911" i="6"/>
  <c r="I3911" i="6"/>
  <c r="G3911" i="6"/>
  <c r="E3911" i="6"/>
  <c r="V3910" i="6"/>
  <c r="Q3910" i="6"/>
  <c r="M3910" i="6"/>
  <c r="K3910" i="6"/>
  <c r="I3910" i="6"/>
  <c r="G3910" i="6"/>
  <c r="E3910" i="6"/>
  <c r="V3909" i="6"/>
  <c r="Q3909" i="6"/>
  <c r="M3909" i="6"/>
  <c r="K3909" i="6"/>
  <c r="I3909" i="6"/>
  <c r="G3909" i="6"/>
  <c r="E3909" i="6"/>
  <c r="V3908" i="6"/>
  <c r="Q3908" i="6"/>
  <c r="M3908" i="6"/>
  <c r="K3908" i="6"/>
  <c r="I3908" i="6"/>
  <c r="G3908" i="6"/>
  <c r="E3908" i="6"/>
  <c r="V3907" i="6"/>
  <c r="Q3907" i="6"/>
  <c r="M3907" i="6"/>
  <c r="K3907" i="6"/>
  <c r="I3907" i="6"/>
  <c r="G3907" i="6"/>
  <c r="E3907" i="6"/>
  <c r="V3906" i="6"/>
  <c r="Q3906" i="6"/>
  <c r="M3906" i="6"/>
  <c r="K3906" i="6"/>
  <c r="I3906" i="6"/>
  <c r="G3906" i="6"/>
  <c r="E3906" i="6"/>
  <c r="V3905" i="6"/>
  <c r="Q3905" i="6"/>
  <c r="M3905" i="6"/>
  <c r="K3905" i="6"/>
  <c r="I3905" i="6"/>
  <c r="G3905" i="6"/>
  <c r="E3905" i="6"/>
  <c r="V3904" i="6"/>
  <c r="Q3904" i="6"/>
  <c r="M3904" i="6"/>
  <c r="K3904" i="6"/>
  <c r="I3904" i="6"/>
  <c r="G3904" i="6"/>
  <c r="E3904" i="6"/>
  <c r="V3903" i="6"/>
  <c r="Q3903" i="6"/>
  <c r="M3903" i="6"/>
  <c r="K3903" i="6"/>
  <c r="I3903" i="6"/>
  <c r="G3903" i="6"/>
  <c r="E3903" i="6"/>
  <c r="V3902" i="6"/>
  <c r="Q3902" i="6"/>
  <c r="M3902" i="6"/>
  <c r="K3902" i="6"/>
  <c r="I3902" i="6"/>
  <c r="G3902" i="6"/>
  <c r="E3902" i="6"/>
  <c r="V3901" i="6"/>
  <c r="Q3901" i="6"/>
  <c r="M3901" i="6"/>
  <c r="K3901" i="6"/>
  <c r="I3901" i="6"/>
  <c r="G3901" i="6"/>
  <c r="E3901" i="6"/>
  <c r="V3900" i="6"/>
  <c r="Q3900" i="6"/>
  <c r="M3900" i="6"/>
  <c r="K3900" i="6"/>
  <c r="I3900" i="6"/>
  <c r="G3900" i="6"/>
  <c r="E3900" i="6"/>
  <c r="V3899" i="6"/>
  <c r="Q3899" i="6"/>
  <c r="M3899" i="6"/>
  <c r="K3899" i="6"/>
  <c r="I3899" i="6"/>
  <c r="G3899" i="6"/>
  <c r="E3899" i="6"/>
  <c r="V3898" i="6"/>
  <c r="Q3898" i="6"/>
  <c r="M3898" i="6"/>
  <c r="K3898" i="6"/>
  <c r="I3898" i="6"/>
  <c r="G3898" i="6"/>
  <c r="E3898" i="6"/>
  <c r="V3897" i="6"/>
  <c r="Q3897" i="6"/>
  <c r="M3897" i="6"/>
  <c r="K3897" i="6"/>
  <c r="I3897" i="6"/>
  <c r="G3897" i="6"/>
  <c r="E3897" i="6"/>
  <c r="V3896" i="6"/>
  <c r="Q3896" i="6"/>
  <c r="M3896" i="6"/>
  <c r="K3896" i="6"/>
  <c r="I3896" i="6"/>
  <c r="G3896" i="6"/>
  <c r="E3896" i="6"/>
  <c r="V3895" i="6"/>
  <c r="Q3895" i="6"/>
  <c r="M3895" i="6"/>
  <c r="K3895" i="6"/>
  <c r="I3895" i="6"/>
  <c r="G3895" i="6"/>
  <c r="E3895" i="6"/>
  <c r="V3894" i="6"/>
  <c r="Q3894" i="6"/>
  <c r="M3894" i="6"/>
  <c r="K3894" i="6"/>
  <c r="I3894" i="6"/>
  <c r="G3894" i="6"/>
  <c r="E3894" i="6"/>
  <c r="V3893" i="6"/>
  <c r="Q3893" i="6"/>
  <c r="M3893" i="6"/>
  <c r="K3893" i="6"/>
  <c r="I3893" i="6"/>
  <c r="G3893" i="6"/>
  <c r="E3893" i="6"/>
  <c r="V3892" i="6"/>
  <c r="Q3892" i="6"/>
  <c r="M3892" i="6"/>
  <c r="K3892" i="6"/>
  <c r="I3892" i="6"/>
  <c r="G3892" i="6"/>
  <c r="E3892" i="6"/>
  <c r="V3891" i="6"/>
  <c r="Q3891" i="6"/>
  <c r="M3891" i="6"/>
  <c r="K3891" i="6"/>
  <c r="I3891" i="6"/>
  <c r="G3891" i="6"/>
  <c r="E3891" i="6"/>
  <c r="V3890" i="6"/>
  <c r="Q3890" i="6"/>
  <c r="M3890" i="6"/>
  <c r="K3890" i="6"/>
  <c r="I3890" i="6"/>
  <c r="G3890" i="6"/>
  <c r="E3890" i="6"/>
  <c r="V3889" i="6"/>
  <c r="Q3889" i="6"/>
  <c r="M3889" i="6"/>
  <c r="K3889" i="6"/>
  <c r="I3889" i="6"/>
  <c r="G3889" i="6"/>
  <c r="E3889" i="6"/>
  <c r="V3888" i="6"/>
  <c r="Q3888" i="6"/>
  <c r="M3888" i="6"/>
  <c r="K3888" i="6"/>
  <c r="I3888" i="6"/>
  <c r="G3888" i="6"/>
  <c r="E3888" i="6"/>
  <c r="V3887" i="6"/>
  <c r="Q3887" i="6"/>
  <c r="M3887" i="6"/>
  <c r="K3887" i="6"/>
  <c r="I3887" i="6"/>
  <c r="G3887" i="6"/>
  <c r="E3887" i="6"/>
  <c r="V3886" i="6"/>
  <c r="Q3886" i="6"/>
  <c r="M3886" i="6"/>
  <c r="K3886" i="6"/>
  <c r="I3886" i="6"/>
  <c r="G3886" i="6"/>
  <c r="E3886" i="6"/>
  <c r="V3885" i="6"/>
  <c r="Q3885" i="6"/>
  <c r="M3885" i="6"/>
  <c r="K3885" i="6"/>
  <c r="I3885" i="6"/>
  <c r="G3885" i="6"/>
  <c r="E3885" i="6"/>
  <c r="V3884" i="6"/>
  <c r="Q3884" i="6"/>
  <c r="M3884" i="6"/>
  <c r="K3884" i="6"/>
  <c r="I3884" i="6"/>
  <c r="G3884" i="6"/>
  <c r="E3884" i="6"/>
  <c r="V3883" i="6"/>
  <c r="Q3883" i="6"/>
  <c r="M3883" i="6"/>
  <c r="K3883" i="6"/>
  <c r="I3883" i="6"/>
  <c r="G3883" i="6"/>
  <c r="E3883" i="6"/>
  <c r="V3882" i="6"/>
  <c r="Q3882" i="6"/>
  <c r="M3882" i="6"/>
  <c r="K3882" i="6"/>
  <c r="I3882" i="6"/>
  <c r="G3882" i="6"/>
  <c r="E3882" i="6"/>
  <c r="V3881" i="6"/>
  <c r="Q3881" i="6"/>
  <c r="M3881" i="6"/>
  <c r="K3881" i="6"/>
  <c r="I3881" i="6"/>
  <c r="G3881" i="6"/>
  <c r="E3881" i="6"/>
  <c r="V3880" i="6"/>
  <c r="Q3880" i="6"/>
  <c r="M3880" i="6"/>
  <c r="K3880" i="6"/>
  <c r="I3880" i="6"/>
  <c r="G3880" i="6"/>
  <c r="E3880" i="6"/>
  <c r="V3879" i="6"/>
  <c r="Q3879" i="6"/>
  <c r="M3879" i="6"/>
  <c r="K3879" i="6"/>
  <c r="I3879" i="6"/>
  <c r="G3879" i="6"/>
  <c r="E3879" i="6"/>
  <c r="V3878" i="6"/>
  <c r="Q3878" i="6"/>
  <c r="M3878" i="6"/>
  <c r="K3878" i="6"/>
  <c r="I3878" i="6"/>
  <c r="G3878" i="6"/>
  <c r="E3878" i="6"/>
  <c r="V3877" i="6"/>
  <c r="Q3877" i="6"/>
  <c r="M3877" i="6"/>
  <c r="K3877" i="6"/>
  <c r="I3877" i="6"/>
  <c r="G3877" i="6"/>
  <c r="E3877" i="6"/>
  <c r="V3876" i="6"/>
  <c r="Q3876" i="6"/>
  <c r="M3876" i="6"/>
  <c r="K3876" i="6"/>
  <c r="I3876" i="6"/>
  <c r="G3876" i="6"/>
  <c r="E3876" i="6"/>
  <c r="V3875" i="6"/>
  <c r="Q3875" i="6"/>
  <c r="M3875" i="6"/>
  <c r="K3875" i="6"/>
  <c r="I3875" i="6"/>
  <c r="G3875" i="6"/>
  <c r="E3875" i="6"/>
  <c r="V3874" i="6"/>
  <c r="Q3874" i="6"/>
  <c r="M3874" i="6"/>
  <c r="K3874" i="6"/>
  <c r="I3874" i="6"/>
  <c r="G3874" i="6"/>
  <c r="E3874" i="6"/>
  <c r="V3873" i="6"/>
  <c r="Q3873" i="6"/>
  <c r="M3873" i="6"/>
  <c r="K3873" i="6"/>
  <c r="I3873" i="6"/>
  <c r="G3873" i="6"/>
  <c r="E3873" i="6"/>
  <c r="V3872" i="6"/>
  <c r="Q3872" i="6"/>
  <c r="M3872" i="6"/>
  <c r="K3872" i="6"/>
  <c r="I3872" i="6"/>
  <c r="G3872" i="6"/>
  <c r="E3872" i="6"/>
  <c r="V3871" i="6"/>
  <c r="Q3871" i="6"/>
  <c r="M3871" i="6"/>
  <c r="K3871" i="6"/>
  <c r="I3871" i="6"/>
  <c r="G3871" i="6"/>
  <c r="E3871" i="6"/>
  <c r="V3870" i="6"/>
  <c r="Q3870" i="6"/>
  <c r="M3870" i="6"/>
  <c r="K3870" i="6"/>
  <c r="I3870" i="6"/>
  <c r="G3870" i="6"/>
  <c r="E3870" i="6"/>
  <c r="V3869" i="6"/>
  <c r="Q3869" i="6"/>
  <c r="M3869" i="6"/>
  <c r="K3869" i="6"/>
  <c r="I3869" i="6"/>
  <c r="G3869" i="6"/>
  <c r="E3869" i="6"/>
  <c r="V3868" i="6"/>
  <c r="Q3868" i="6"/>
  <c r="M3868" i="6"/>
  <c r="K3868" i="6"/>
  <c r="I3868" i="6"/>
  <c r="G3868" i="6"/>
  <c r="E3868" i="6"/>
  <c r="V3867" i="6"/>
  <c r="Q3867" i="6"/>
  <c r="M3867" i="6"/>
  <c r="K3867" i="6"/>
  <c r="I3867" i="6"/>
  <c r="G3867" i="6"/>
  <c r="E3867" i="6"/>
  <c r="V3866" i="6"/>
  <c r="Q3866" i="6"/>
  <c r="M3866" i="6"/>
  <c r="K3866" i="6"/>
  <c r="I3866" i="6"/>
  <c r="G3866" i="6"/>
  <c r="E3866" i="6"/>
  <c r="V3865" i="6"/>
  <c r="Q3865" i="6"/>
  <c r="M3865" i="6"/>
  <c r="K3865" i="6"/>
  <c r="I3865" i="6"/>
  <c r="G3865" i="6"/>
  <c r="E3865" i="6"/>
  <c r="V3864" i="6"/>
  <c r="Q3864" i="6"/>
  <c r="M3864" i="6"/>
  <c r="K3864" i="6"/>
  <c r="I3864" i="6"/>
  <c r="G3864" i="6"/>
  <c r="E3864" i="6"/>
  <c r="V3863" i="6"/>
  <c r="Q3863" i="6"/>
  <c r="M3863" i="6"/>
  <c r="K3863" i="6"/>
  <c r="I3863" i="6"/>
  <c r="G3863" i="6"/>
  <c r="E3863" i="6"/>
  <c r="V3862" i="6"/>
  <c r="Q3862" i="6"/>
  <c r="M3862" i="6"/>
  <c r="K3862" i="6"/>
  <c r="I3862" i="6"/>
  <c r="G3862" i="6"/>
  <c r="E3862" i="6"/>
  <c r="V3861" i="6"/>
  <c r="Q3861" i="6"/>
  <c r="M3861" i="6"/>
  <c r="K3861" i="6"/>
  <c r="I3861" i="6"/>
  <c r="G3861" i="6"/>
  <c r="E3861" i="6"/>
  <c r="V3860" i="6"/>
  <c r="Q3860" i="6"/>
  <c r="M3860" i="6"/>
  <c r="K3860" i="6"/>
  <c r="I3860" i="6"/>
  <c r="G3860" i="6"/>
  <c r="E3860" i="6"/>
  <c r="V3859" i="6"/>
  <c r="Q3859" i="6"/>
  <c r="M3859" i="6"/>
  <c r="K3859" i="6"/>
  <c r="I3859" i="6"/>
  <c r="G3859" i="6"/>
  <c r="E3859" i="6"/>
  <c r="V3858" i="6"/>
  <c r="Q3858" i="6"/>
  <c r="M3858" i="6"/>
  <c r="K3858" i="6"/>
  <c r="I3858" i="6"/>
  <c r="G3858" i="6"/>
  <c r="E3858" i="6"/>
  <c r="V3857" i="6"/>
  <c r="Q3857" i="6"/>
  <c r="M3857" i="6"/>
  <c r="K3857" i="6"/>
  <c r="I3857" i="6"/>
  <c r="G3857" i="6"/>
  <c r="E3857" i="6"/>
  <c r="V3856" i="6"/>
  <c r="Q3856" i="6"/>
  <c r="M3856" i="6"/>
  <c r="K3856" i="6"/>
  <c r="I3856" i="6"/>
  <c r="G3856" i="6"/>
  <c r="E3856" i="6"/>
  <c r="V3855" i="6"/>
  <c r="Q3855" i="6"/>
  <c r="M3855" i="6"/>
  <c r="K3855" i="6"/>
  <c r="I3855" i="6"/>
  <c r="G3855" i="6"/>
  <c r="E3855" i="6"/>
  <c r="V3854" i="6"/>
  <c r="Q3854" i="6"/>
  <c r="M3854" i="6"/>
  <c r="K3854" i="6"/>
  <c r="I3854" i="6"/>
  <c r="G3854" i="6"/>
  <c r="E3854" i="6"/>
  <c r="V3853" i="6"/>
  <c r="Q3853" i="6"/>
  <c r="M3853" i="6"/>
  <c r="K3853" i="6"/>
  <c r="I3853" i="6"/>
  <c r="G3853" i="6"/>
  <c r="E3853" i="6"/>
  <c r="V3852" i="6"/>
  <c r="Q3852" i="6"/>
  <c r="M3852" i="6"/>
  <c r="K3852" i="6"/>
  <c r="I3852" i="6"/>
  <c r="G3852" i="6"/>
  <c r="E3852" i="6"/>
  <c r="V3851" i="6"/>
  <c r="Q3851" i="6"/>
  <c r="M3851" i="6"/>
  <c r="K3851" i="6"/>
  <c r="I3851" i="6"/>
  <c r="G3851" i="6"/>
  <c r="E3851" i="6"/>
  <c r="V3850" i="6"/>
  <c r="Q3850" i="6"/>
  <c r="M3850" i="6"/>
  <c r="K3850" i="6"/>
  <c r="I3850" i="6"/>
  <c r="G3850" i="6"/>
  <c r="E3850" i="6"/>
  <c r="V3849" i="6"/>
  <c r="Q3849" i="6"/>
  <c r="M3849" i="6"/>
  <c r="K3849" i="6"/>
  <c r="I3849" i="6"/>
  <c r="G3849" i="6"/>
  <c r="E3849" i="6"/>
  <c r="V3848" i="6"/>
  <c r="Q3848" i="6"/>
  <c r="M3848" i="6"/>
  <c r="K3848" i="6"/>
  <c r="I3848" i="6"/>
  <c r="G3848" i="6"/>
  <c r="E3848" i="6"/>
  <c r="V3847" i="6"/>
  <c r="Q3847" i="6"/>
  <c r="M3847" i="6"/>
  <c r="K3847" i="6"/>
  <c r="I3847" i="6"/>
  <c r="G3847" i="6"/>
  <c r="E3847" i="6"/>
  <c r="V3846" i="6"/>
  <c r="Q3846" i="6"/>
  <c r="M3846" i="6"/>
  <c r="K3846" i="6"/>
  <c r="I3846" i="6"/>
  <c r="G3846" i="6"/>
  <c r="E3846" i="6"/>
  <c r="V3845" i="6"/>
  <c r="Q3845" i="6"/>
  <c r="M3845" i="6"/>
  <c r="K3845" i="6"/>
  <c r="I3845" i="6"/>
  <c r="G3845" i="6"/>
  <c r="E3845" i="6"/>
  <c r="V3844" i="6"/>
  <c r="Q3844" i="6"/>
  <c r="M3844" i="6"/>
  <c r="K3844" i="6"/>
  <c r="I3844" i="6"/>
  <c r="G3844" i="6"/>
  <c r="E3844" i="6"/>
  <c r="V3843" i="6"/>
  <c r="Q3843" i="6"/>
  <c r="M3843" i="6"/>
  <c r="K3843" i="6"/>
  <c r="I3843" i="6"/>
  <c r="G3843" i="6"/>
  <c r="E3843" i="6"/>
  <c r="V3842" i="6"/>
  <c r="Q3842" i="6"/>
  <c r="M3842" i="6"/>
  <c r="K3842" i="6"/>
  <c r="I3842" i="6"/>
  <c r="G3842" i="6"/>
  <c r="E3842" i="6"/>
  <c r="V3841" i="6"/>
  <c r="Q3841" i="6"/>
  <c r="M3841" i="6"/>
  <c r="K3841" i="6"/>
  <c r="I3841" i="6"/>
  <c r="G3841" i="6"/>
  <c r="E3841" i="6"/>
  <c r="V3840" i="6"/>
  <c r="Q3840" i="6"/>
  <c r="M3840" i="6"/>
  <c r="K3840" i="6"/>
  <c r="I3840" i="6"/>
  <c r="G3840" i="6"/>
  <c r="E3840" i="6"/>
  <c r="V3839" i="6"/>
  <c r="Q3839" i="6"/>
  <c r="M3839" i="6"/>
  <c r="K3839" i="6"/>
  <c r="I3839" i="6"/>
  <c r="G3839" i="6"/>
  <c r="E3839" i="6"/>
  <c r="V3838" i="6"/>
  <c r="Q3838" i="6"/>
  <c r="M3838" i="6"/>
  <c r="K3838" i="6"/>
  <c r="I3838" i="6"/>
  <c r="G3838" i="6"/>
  <c r="E3838" i="6"/>
  <c r="V3837" i="6"/>
  <c r="Q3837" i="6"/>
  <c r="M3837" i="6"/>
  <c r="K3837" i="6"/>
  <c r="I3837" i="6"/>
  <c r="G3837" i="6"/>
  <c r="E3837" i="6"/>
  <c r="V3836" i="6"/>
  <c r="Q3836" i="6"/>
  <c r="M3836" i="6"/>
  <c r="K3836" i="6"/>
  <c r="I3836" i="6"/>
  <c r="G3836" i="6"/>
  <c r="E3836" i="6"/>
  <c r="V3835" i="6"/>
  <c r="Q3835" i="6"/>
  <c r="M3835" i="6"/>
  <c r="K3835" i="6"/>
  <c r="I3835" i="6"/>
  <c r="G3835" i="6"/>
  <c r="E3835" i="6"/>
  <c r="V3834" i="6"/>
  <c r="Q3834" i="6"/>
  <c r="M3834" i="6"/>
  <c r="K3834" i="6"/>
  <c r="I3834" i="6"/>
  <c r="G3834" i="6"/>
  <c r="E3834" i="6"/>
  <c r="V3833" i="6"/>
  <c r="Q3833" i="6"/>
  <c r="M3833" i="6"/>
  <c r="K3833" i="6"/>
  <c r="I3833" i="6"/>
  <c r="G3833" i="6"/>
  <c r="E3833" i="6"/>
  <c r="V3832" i="6"/>
  <c r="Q3832" i="6"/>
  <c r="M3832" i="6"/>
  <c r="K3832" i="6"/>
  <c r="I3832" i="6"/>
  <c r="G3832" i="6"/>
  <c r="E3832" i="6"/>
  <c r="V3831" i="6"/>
  <c r="Q3831" i="6"/>
  <c r="M3831" i="6"/>
  <c r="K3831" i="6"/>
  <c r="I3831" i="6"/>
  <c r="G3831" i="6"/>
  <c r="E3831" i="6"/>
  <c r="V3830" i="6"/>
  <c r="Q3830" i="6"/>
  <c r="M3830" i="6"/>
  <c r="K3830" i="6"/>
  <c r="I3830" i="6"/>
  <c r="G3830" i="6"/>
  <c r="E3830" i="6"/>
  <c r="V3829" i="6"/>
  <c r="Q3829" i="6"/>
  <c r="M3829" i="6"/>
  <c r="K3829" i="6"/>
  <c r="I3829" i="6"/>
  <c r="G3829" i="6"/>
  <c r="E3829" i="6"/>
  <c r="V3828" i="6"/>
  <c r="Q3828" i="6"/>
  <c r="M3828" i="6"/>
  <c r="K3828" i="6"/>
  <c r="I3828" i="6"/>
  <c r="G3828" i="6"/>
  <c r="E3828" i="6"/>
  <c r="V3827" i="6"/>
  <c r="Q3827" i="6"/>
  <c r="M3827" i="6"/>
  <c r="K3827" i="6"/>
  <c r="I3827" i="6"/>
  <c r="G3827" i="6"/>
  <c r="E3827" i="6"/>
  <c r="V3826" i="6"/>
  <c r="Q3826" i="6"/>
  <c r="M3826" i="6"/>
  <c r="K3826" i="6"/>
  <c r="I3826" i="6"/>
  <c r="G3826" i="6"/>
  <c r="E3826" i="6"/>
  <c r="V3825" i="6"/>
  <c r="Q3825" i="6"/>
  <c r="M3825" i="6"/>
  <c r="K3825" i="6"/>
  <c r="I3825" i="6"/>
  <c r="G3825" i="6"/>
  <c r="E3825" i="6"/>
  <c r="V3824" i="6"/>
  <c r="Q3824" i="6"/>
  <c r="M3824" i="6"/>
  <c r="K3824" i="6"/>
  <c r="I3824" i="6"/>
  <c r="G3824" i="6"/>
  <c r="E3824" i="6"/>
  <c r="V3823" i="6"/>
  <c r="Q3823" i="6"/>
  <c r="M3823" i="6"/>
  <c r="K3823" i="6"/>
  <c r="I3823" i="6"/>
  <c r="G3823" i="6"/>
  <c r="E3823" i="6"/>
  <c r="V3822" i="6"/>
  <c r="Q3822" i="6"/>
  <c r="M3822" i="6"/>
  <c r="K3822" i="6"/>
  <c r="I3822" i="6"/>
  <c r="G3822" i="6"/>
  <c r="E3822" i="6"/>
  <c r="V3821" i="6"/>
  <c r="Q3821" i="6"/>
  <c r="M3821" i="6"/>
  <c r="K3821" i="6"/>
  <c r="I3821" i="6"/>
  <c r="G3821" i="6"/>
  <c r="E3821" i="6"/>
  <c r="V3820" i="6"/>
  <c r="Q3820" i="6"/>
  <c r="M3820" i="6"/>
  <c r="K3820" i="6"/>
  <c r="I3820" i="6"/>
  <c r="G3820" i="6"/>
  <c r="E3820" i="6"/>
  <c r="V3819" i="6"/>
  <c r="Q3819" i="6"/>
  <c r="M3819" i="6"/>
  <c r="K3819" i="6"/>
  <c r="I3819" i="6"/>
  <c r="G3819" i="6"/>
  <c r="E3819" i="6"/>
  <c r="V3818" i="6"/>
  <c r="Q3818" i="6"/>
  <c r="M3818" i="6"/>
  <c r="K3818" i="6"/>
  <c r="I3818" i="6"/>
  <c r="G3818" i="6"/>
  <c r="E3818" i="6"/>
  <c r="V3817" i="6"/>
  <c r="Q3817" i="6"/>
  <c r="M3817" i="6"/>
  <c r="K3817" i="6"/>
  <c r="I3817" i="6"/>
  <c r="G3817" i="6"/>
  <c r="E3817" i="6"/>
  <c r="V3816" i="6"/>
  <c r="Q3816" i="6"/>
  <c r="M3816" i="6"/>
  <c r="K3816" i="6"/>
  <c r="I3816" i="6"/>
  <c r="G3816" i="6"/>
  <c r="E3816" i="6"/>
  <c r="V3815" i="6"/>
  <c r="Q3815" i="6"/>
  <c r="M3815" i="6"/>
  <c r="K3815" i="6"/>
  <c r="I3815" i="6"/>
  <c r="G3815" i="6"/>
  <c r="E3815" i="6"/>
  <c r="V3814" i="6"/>
  <c r="Q3814" i="6"/>
  <c r="M3814" i="6"/>
  <c r="K3814" i="6"/>
  <c r="I3814" i="6"/>
  <c r="G3814" i="6"/>
  <c r="E3814" i="6"/>
  <c r="V3813" i="6"/>
  <c r="Q3813" i="6"/>
  <c r="M3813" i="6"/>
  <c r="K3813" i="6"/>
  <c r="I3813" i="6"/>
  <c r="G3813" i="6"/>
  <c r="E3813" i="6"/>
  <c r="V3812" i="6"/>
  <c r="Q3812" i="6"/>
  <c r="M3812" i="6"/>
  <c r="K3812" i="6"/>
  <c r="I3812" i="6"/>
  <c r="G3812" i="6"/>
  <c r="E3812" i="6"/>
  <c r="V3811" i="6"/>
  <c r="Q3811" i="6"/>
  <c r="M3811" i="6"/>
  <c r="K3811" i="6"/>
  <c r="I3811" i="6"/>
  <c r="G3811" i="6"/>
  <c r="E3811" i="6"/>
  <c r="V3810" i="6"/>
  <c r="Q3810" i="6"/>
  <c r="M3810" i="6"/>
  <c r="K3810" i="6"/>
  <c r="I3810" i="6"/>
  <c r="G3810" i="6"/>
  <c r="E3810" i="6"/>
  <c r="V3809" i="6"/>
  <c r="Q3809" i="6"/>
  <c r="M3809" i="6"/>
  <c r="K3809" i="6"/>
  <c r="I3809" i="6"/>
  <c r="G3809" i="6"/>
  <c r="E3809" i="6"/>
  <c r="V3808" i="6"/>
  <c r="Q3808" i="6"/>
  <c r="M3808" i="6"/>
  <c r="K3808" i="6"/>
  <c r="I3808" i="6"/>
  <c r="G3808" i="6"/>
  <c r="E3808" i="6"/>
  <c r="V3807" i="6"/>
  <c r="Q3807" i="6"/>
  <c r="M3807" i="6"/>
  <c r="K3807" i="6"/>
  <c r="I3807" i="6"/>
  <c r="G3807" i="6"/>
  <c r="E3807" i="6"/>
  <c r="V3806" i="6"/>
  <c r="Q3806" i="6"/>
  <c r="M3806" i="6"/>
  <c r="K3806" i="6"/>
  <c r="I3806" i="6"/>
  <c r="G3806" i="6"/>
  <c r="E3806" i="6"/>
  <c r="V3805" i="6"/>
  <c r="Q3805" i="6"/>
  <c r="M3805" i="6"/>
  <c r="K3805" i="6"/>
  <c r="I3805" i="6"/>
  <c r="G3805" i="6"/>
  <c r="E3805" i="6"/>
  <c r="V3804" i="6"/>
  <c r="Q3804" i="6"/>
  <c r="M3804" i="6"/>
  <c r="K3804" i="6"/>
  <c r="I3804" i="6"/>
  <c r="G3804" i="6"/>
  <c r="E3804" i="6"/>
  <c r="V3803" i="6"/>
  <c r="Q3803" i="6"/>
  <c r="M3803" i="6"/>
  <c r="K3803" i="6"/>
  <c r="I3803" i="6"/>
  <c r="G3803" i="6"/>
  <c r="E3803" i="6"/>
  <c r="V3802" i="6"/>
  <c r="Q3802" i="6"/>
  <c r="M3802" i="6"/>
  <c r="K3802" i="6"/>
  <c r="I3802" i="6"/>
  <c r="G3802" i="6"/>
  <c r="E3802" i="6"/>
  <c r="V3801" i="6"/>
  <c r="Q3801" i="6"/>
  <c r="M3801" i="6"/>
  <c r="K3801" i="6"/>
  <c r="I3801" i="6"/>
  <c r="G3801" i="6"/>
  <c r="E3801" i="6"/>
  <c r="V3800" i="6"/>
  <c r="Q3800" i="6"/>
  <c r="M3800" i="6"/>
  <c r="K3800" i="6"/>
  <c r="I3800" i="6"/>
  <c r="G3800" i="6"/>
  <c r="E3800" i="6"/>
  <c r="V3799" i="6"/>
  <c r="Q3799" i="6"/>
  <c r="M3799" i="6"/>
  <c r="K3799" i="6"/>
  <c r="I3799" i="6"/>
  <c r="G3799" i="6"/>
  <c r="E3799" i="6"/>
  <c r="V3798" i="6"/>
  <c r="Q3798" i="6"/>
  <c r="M3798" i="6"/>
  <c r="K3798" i="6"/>
  <c r="I3798" i="6"/>
  <c r="G3798" i="6"/>
  <c r="E3798" i="6"/>
  <c r="V3797" i="6"/>
  <c r="Q3797" i="6"/>
  <c r="M3797" i="6"/>
  <c r="K3797" i="6"/>
  <c r="I3797" i="6"/>
  <c r="G3797" i="6"/>
  <c r="E3797" i="6"/>
  <c r="V3796" i="6"/>
  <c r="Q3796" i="6"/>
  <c r="M3796" i="6"/>
  <c r="K3796" i="6"/>
  <c r="I3796" i="6"/>
  <c r="G3796" i="6"/>
  <c r="E3796" i="6"/>
  <c r="V3795" i="6"/>
  <c r="Q3795" i="6"/>
  <c r="M3795" i="6"/>
  <c r="K3795" i="6"/>
  <c r="I3795" i="6"/>
  <c r="G3795" i="6"/>
  <c r="E3795" i="6"/>
  <c r="V3794" i="6"/>
  <c r="Q3794" i="6"/>
  <c r="M3794" i="6"/>
  <c r="K3794" i="6"/>
  <c r="I3794" i="6"/>
  <c r="G3794" i="6"/>
  <c r="E3794" i="6"/>
  <c r="V3793" i="6"/>
  <c r="Q3793" i="6"/>
  <c r="M3793" i="6"/>
  <c r="K3793" i="6"/>
  <c r="I3793" i="6"/>
  <c r="G3793" i="6"/>
  <c r="E3793" i="6"/>
  <c r="V3792" i="6"/>
  <c r="Q3792" i="6"/>
  <c r="M3792" i="6"/>
  <c r="K3792" i="6"/>
  <c r="I3792" i="6"/>
  <c r="G3792" i="6"/>
  <c r="E3792" i="6"/>
  <c r="V3791" i="6"/>
  <c r="Q3791" i="6"/>
  <c r="M3791" i="6"/>
  <c r="K3791" i="6"/>
  <c r="I3791" i="6"/>
  <c r="G3791" i="6"/>
  <c r="E3791" i="6"/>
  <c r="V3790" i="6"/>
  <c r="Q3790" i="6"/>
  <c r="M3790" i="6"/>
  <c r="K3790" i="6"/>
  <c r="I3790" i="6"/>
  <c r="G3790" i="6"/>
  <c r="E3790" i="6"/>
  <c r="V3789" i="6"/>
  <c r="Q3789" i="6"/>
  <c r="M3789" i="6"/>
  <c r="K3789" i="6"/>
  <c r="I3789" i="6"/>
  <c r="G3789" i="6"/>
  <c r="E3789" i="6"/>
  <c r="V3788" i="6"/>
  <c r="Q3788" i="6"/>
  <c r="M3788" i="6"/>
  <c r="K3788" i="6"/>
  <c r="I3788" i="6"/>
  <c r="G3788" i="6"/>
  <c r="E3788" i="6"/>
  <c r="V3787" i="6"/>
  <c r="Q3787" i="6"/>
  <c r="M3787" i="6"/>
  <c r="K3787" i="6"/>
  <c r="I3787" i="6"/>
  <c r="G3787" i="6"/>
  <c r="E3787" i="6"/>
  <c r="V3786" i="6"/>
  <c r="Q3786" i="6"/>
  <c r="M3786" i="6"/>
  <c r="K3786" i="6"/>
  <c r="I3786" i="6"/>
  <c r="G3786" i="6"/>
  <c r="E3786" i="6"/>
  <c r="V3785" i="6"/>
  <c r="Q3785" i="6"/>
  <c r="M3785" i="6"/>
  <c r="K3785" i="6"/>
  <c r="I3785" i="6"/>
  <c r="G3785" i="6"/>
  <c r="E3785" i="6"/>
  <c r="V3784" i="6"/>
  <c r="Q3784" i="6"/>
  <c r="M3784" i="6"/>
  <c r="K3784" i="6"/>
  <c r="I3784" i="6"/>
  <c r="G3784" i="6"/>
  <c r="E3784" i="6"/>
  <c r="V3783" i="6"/>
  <c r="Q3783" i="6"/>
  <c r="M3783" i="6"/>
  <c r="K3783" i="6"/>
  <c r="I3783" i="6"/>
  <c r="G3783" i="6"/>
  <c r="E3783" i="6"/>
  <c r="V3782" i="6"/>
  <c r="Q3782" i="6"/>
  <c r="M3782" i="6"/>
  <c r="K3782" i="6"/>
  <c r="I3782" i="6"/>
  <c r="G3782" i="6"/>
  <c r="E3782" i="6"/>
  <c r="V3781" i="6"/>
  <c r="Q3781" i="6"/>
  <c r="M3781" i="6"/>
  <c r="K3781" i="6"/>
  <c r="I3781" i="6"/>
  <c r="G3781" i="6"/>
  <c r="E3781" i="6"/>
  <c r="V3780" i="6"/>
  <c r="Q3780" i="6"/>
  <c r="M3780" i="6"/>
  <c r="K3780" i="6"/>
  <c r="I3780" i="6"/>
  <c r="G3780" i="6"/>
  <c r="E3780" i="6"/>
  <c r="V3779" i="6"/>
  <c r="Q3779" i="6"/>
  <c r="M3779" i="6"/>
  <c r="K3779" i="6"/>
  <c r="I3779" i="6"/>
  <c r="G3779" i="6"/>
  <c r="E3779" i="6"/>
  <c r="V3778" i="6"/>
  <c r="Q3778" i="6"/>
  <c r="M3778" i="6"/>
  <c r="K3778" i="6"/>
  <c r="I3778" i="6"/>
  <c r="G3778" i="6"/>
  <c r="E3778" i="6"/>
  <c r="V3777" i="6"/>
  <c r="Q3777" i="6"/>
  <c r="M3777" i="6"/>
  <c r="K3777" i="6"/>
  <c r="I3777" i="6"/>
  <c r="G3777" i="6"/>
  <c r="E3777" i="6"/>
  <c r="V3776" i="6"/>
  <c r="Q3776" i="6"/>
  <c r="M3776" i="6"/>
  <c r="K3776" i="6"/>
  <c r="I3776" i="6"/>
  <c r="G3776" i="6"/>
  <c r="E3776" i="6"/>
  <c r="V3775" i="6"/>
  <c r="Q3775" i="6"/>
  <c r="M3775" i="6"/>
  <c r="K3775" i="6"/>
  <c r="I3775" i="6"/>
  <c r="G3775" i="6"/>
  <c r="E3775" i="6"/>
  <c r="V3774" i="6"/>
  <c r="Q3774" i="6"/>
  <c r="M3774" i="6"/>
  <c r="K3774" i="6"/>
  <c r="I3774" i="6"/>
  <c r="G3774" i="6"/>
  <c r="E3774" i="6"/>
  <c r="V3773" i="6"/>
  <c r="Q3773" i="6"/>
  <c r="M3773" i="6"/>
  <c r="K3773" i="6"/>
  <c r="I3773" i="6"/>
  <c r="G3773" i="6"/>
  <c r="E3773" i="6"/>
  <c r="V3772" i="6"/>
  <c r="Q3772" i="6"/>
  <c r="M3772" i="6"/>
  <c r="K3772" i="6"/>
  <c r="I3772" i="6"/>
  <c r="G3772" i="6"/>
  <c r="E3772" i="6"/>
  <c r="V3771" i="6"/>
  <c r="Q3771" i="6"/>
  <c r="M3771" i="6"/>
  <c r="K3771" i="6"/>
  <c r="I3771" i="6"/>
  <c r="G3771" i="6"/>
  <c r="E3771" i="6"/>
  <c r="V3770" i="6"/>
  <c r="Q3770" i="6"/>
  <c r="M3770" i="6"/>
  <c r="K3770" i="6"/>
  <c r="I3770" i="6"/>
  <c r="G3770" i="6"/>
  <c r="E3770" i="6"/>
  <c r="V3769" i="6"/>
  <c r="Q3769" i="6"/>
  <c r="M3769" i="6"/>
  <c r="K3769" i="6"/>
  <c r="I3769" i="6"/>
  <c r="G3769" i="6"/>
  <c r="E3769" i="6"/>
  <c r="V3768" i="6"/>
  <c r="Q3768" i="6"/>
  <c r="M3768" i="6"/>
  <c r="K3768" i="6"/>
  <c r="I3768" i="6"/>
  <c r="G3768" i="6"/>
  <c r="E3768" i="6"/>
  <c r="V3767" i="6"/>
  <c r="Q3767" i="6"/>
  <c r="M3767" i="6"/>
  <c r="K3767" i="6"/>
  <c r="I3767" i="6"/>
  <c r="G3767" i="6"/>
  <c r="E3767" i="6"/>
  <c r="V3766" i="6"/>
  <c r="Q3766" i="6"/>
  <c r="M3766" i="6"/>
  <c r="K3766" i="6"/>
  <c r="I3766" i="6"/>
  <c r="G3766" i="6"/>
  <c r="E3766" i="6"/>
  <c r="V3765" i="6"/>
  <c r="Q3765" i="6"/>
  <c r="M3765" i="6"/>
  <c r="K3765" i="6"/>
  <c r="I3765" i="6"/>
  <c r="G3765" i="6"/>
  <c r="E3765" i="6"/>
  <c r="V3764" i="6"/>
  <c r="Q3764" i="6"/>
  <c r="M3764" i="6"/>
  <c r="K3764" i="6"/>
  <c r="I3764" i="6"/>
  <c r="G3764" i="6"/>
  <c r="E3764" i="6"/>
  <c r="V3763" i="6"/>
  <c r="Q3763" i="6"/>
  <c r="M3763" i="6"/>
  <c r="K3763" i="6"/>
  <c r="I3763" i="6"/>
  <c r="G3763" i="6"/>
  <c r="E3763" i="6"/>
  <c r="V3762" i="6"/>
  <c r="Q3762" i="6"/>
  <c r="M3762" i="6"/>
  <c r="K3762" i="6"/>
  <c r="I3762" i="6"/>
  <c r="G3762" i="6"/>
  <c r="E3762" i="6"/>
  <c r="V3761" i="6"/>
  <c r="Q3761" i="6"/>
  <c r="M3761" i="6"/>
  <c r="K3761" i="6"/>
  <c r="I3761" i="6"/>
  <c r="G3761" i="6"/>
  <c r="E3761" i="6"/>
  <c r="V3760" i="6"/>
  <c r="Q3760" i="6"/>
  <c r="M3760" i="6"/>
  <c r="K3760" i="6"/>
  <c r="I3760" i="6"/>
  <c r="G3760" i="6"/>
  <c r="E3760" i="6"/>
  <c r="V3759" i="6"/>
  <c r="Q3759" i="6"/>
  <c r="M3759" i="6"/>
  <c r="K3759" i="6"/>
  <c r="I3759" i="6"/>
  <c r="G3759" i="6"/>
  <c r="E3759" i="6"/>
  <c r="V3758" i="6"/>
  <c r="Q3758" i="6"/>
  <c r="M3758" i="6"/>
  <c r="K3758" i="6"/>
  <c r="I3758" i="6"/>
  <c r="G3758" i="6"/>
  <c r="E3758" i="6"/>
  <c r="V3757" i="6"/>
  <c r="Q3757" i="6"/>
  <c r="M3757" i="6"/>
  <c r="K3757" i="6"/>
  <c r="I3757" i="6"/>
  <c r="G3757" i="6"/>
  <c r="E3757" i="6"/>
  <c r="V3756" i="6"/>
  <c r="Q3756" i="6"/>
  <c r="M3756" i="6"/>
  <c r="K3756" i="6"/>
  <c r="I3756" i="6"/>
  <c r="G3756" i="6"/>
  <c r="E3756" i="6"/>
  <c r="V3755" i="6"/>
  <c r="Q3755" i="6"/>
  <c r="M3755" i="6"/>
  <c r="K3755" i="6"/>
  <c r="I3755" i="6"/>
  <c r="G3755" i="6"/>
  <c r="E3755" i="6"/>
  <c r="V3754" i="6"/>
  <c r="Q3754" i="6"/>
  <c r="M3754" i="6"/>
  <c r="K3754" i="6"/>
  <c r="I3754" i="6"/>
  <c r="G3754" i="6"/>
  <c r="E3754" i="6"/>
  <c r="V3753" i="6"/>
  <c r="Q3753" i="6"/>
  <c r="M3753" i="6"/>
  <c r="K3753" i="6"/>
  <c r="I3753" i="6"/>
  <c r="G3753" i="6"/>
  <c r="E3753" i="6"/>
  <c r="V3752" i="6"/>
  <c r="Q3752" i="6"/>
  <c r="M3752" i="6"/>
  <c r="K3752" i="6"/>
  <c r="I3752" i="6"/>
  <c r="G3752" i="6"/>
  <c r="E3752" i="6"/>
  <c r="V3751" i="6"/>
  <c r="Q3751" i="6"/>
  <c r="M3751" i="6"/>
  <c r="K3751" i="6"/>
  <c r="I3751" i="6"/>
  <c r="G3751" i="6"/>
  <c r="E3751" i="6"/>
  <c r="V3750" i="6"/>
  <c r="Q3750" i="6"/>
  <c r="M3750" i="6"/>
  <c r="K3750" i="6"/>
  <c r="I3750" i="6"/>
  <c r="G3750" i="6"/>
  <c r="E3750" i="6"/>
  <c r="V3749" i="6"/>
  <c r="Q3749" i="6"/>
  <c r="M3749" i="6"/>
  <c r="K3749" i="6"/>
  <c r="I3749" i="6"/>
  <c r="G3749" i="6"/>
  <c r="E3749" i="6"/>
  <c r="V3748" i="6"/>
  <c r="Q3748" i="6"/>
  <c r="M3748" i="6"/>
  <c r="K3748" i="6"/>
  <c r="I3748" i="6"/>
  <c r="G3748" i="6"/>
  <c r="E3748" i="6"/>
  <c r="V3747" i="6"/>
  <c r="Q3747" i="6"/>
  <c r="M3747" i="6"/>
  <c r="K3747" i="6"/>
  <c r="I3747" i="6"/>
  <c r="G3747" i="6"/>
  <c r="E3747" i="6"/>
  <c r="V3746" i="6"/>
  <c r="Q3746" i="6"/>
  <c r="M3746" i="6"/>
  <c r="K3746" i="6"/>
  <c r="I3746" i="6"/>
  <c r="G3746" i="6"/>
  <c r="E3746" i="6"/>
  <c r="V3745" i="6"/>
  <c r="Q3745" i="6"/>
  <c r="M3745" i="6"/>
  <c r="K3745" i="6"/>
  <c r="I3745" i="6"/>
  <c r="G3745" i="6"/>
  <c r="E3745" i="6"/>
  <c r="V3744" i="6"/>
  <c r="Q3744" i="6"/>
  <c r="M3744" i="6"/>
  <c r="K3744" i="6"/>
  <c r="I3744" i="6"/>
  <c r="G3744" i="6"/>
  <c r="E3744" i="6"/>
  <c r="V3743" i="6"/>
  <c r="Q3743" i="6"/>
  <c r="M3743" i="6"/>
  <c r="K3743" i="6"/>
  <c r="I3743" i="6"/>
  <c r="G3743" i="6"/>
  <c r="E3743" i="6"/>
  <c r="V3742" i="6"/>
  <c r="Q3742" i="6"/>
  <c r="M3742" i="6"/>
  <c r="K3742" i="6"/>
  <c r="I3742" i="6"/>
  <c r="G3742" i="6"/>
  <c r="E3742" i="6"/>
  <c r="V3741" i="6"/>
  <c r="Q3741" i="6"/>
  <c r="M3741" i="6"/>
  <c r="K3741" i="6"/>
  <c r="I3741" i="6"/>
  <c r="G3741" i="6"/>
  <c r="E3741" i="6"/>
  <c r="V3740" i="6"/>
  <c r="Q3740" i="6"/>
  <c r="M3740" i="6"/>
  <c r="K3740" i="6"/>
  <c r="I3740" i="6"/>
  <c r="G3740" i="6"/>
  <c r="E3740" i="6"/>
  <c r="V3739" i="6"/>
  <c r="Q3739" i="6"/>
  <c r="M3739" i="6"/>
  <c r="K3739" i="6"/>
  <c r="I3739" i="6"/>
  <c r="G3739" i="6"/>
  <c r="E3739" i="6"/>
  <c r="V3738" i="6"/>
  <c r="Q3738" i="6"/>
  <c r="M3738" i="6"/>
  <c r="K3738" i="6"/>
  <c r="I3738" i="6"/>
  <c r="G3738" i="6"/>
  <c r="E3738" i="6"/>
  <c r="V3737" i="6"/>
  <c r="Q3737" i="6"/>
  <c r="M3737" i="6"/>
  <c r="K3737" i="6"/>
  <c r="I3737" i="6"/>
  <c r="G3737" i="6"/>
  <c r="E3737" i="6"/>
  <c r="V3736" i="6"/>
  <c r="Q3736" i="6"/>
  <c r="M3736" i="6"/>
  <c r="K3736" i="6"/>
  <c r="I3736" i="6"/>
  <c r="G3736" i="6"/>
  <c r="E3736" i="6"/>
  <c r="V3735" i="6"/>
  <c r="Q3735" i="6"/>
  <c r="M3735" i="6"/>
  <c r="K3735" i="6"/>
  <c r="I3735" i="6"/>
  <c r="G3735" i="6"/>
  <c r="E3735" i="6"/>
  <c r="V3734" i="6"/>
  <c r="Q3734" i="6"/>
  <c r="M3734" i="6"/>
  <c r="K3734" i="6"/>
  <c r="I3734" i="6"/>
  <c r="G3734" i="6"/>
  <c r="E3734" i="6"/>
  <c r="V3733" i="6"/>
  <c r="Q3733" i="6"/>
  <c r="M3733" i="6"/>
  <c r="K3733" i="6"/>
  <c r="I3733" i="6"/>
  <c r="G3733" i="6"/>
  <c r="E3733" i="6"/>
  <c r="V3732" i="6"/>
  <c r="Q3732" i="6"/>
  <c r="M3732" i="6"/>
  <c r="K3732" i="6"/>
  <c r="I3732" i="6"/>
  <c r="G3732" i="6"/>
  <c r="E3732" i="6"/>
  <c r="V3731" i="6"/>
  <c r="Q3731" i="6"/>
  <c r="M3731" i="6"/>
  <c r="K3731" i="6"/>
  <c r="I3731" i="6"/>
  <c r="G3731" i="6"/>
  <c r="E3731" i="6"/>
  <c r="V3730" i="6"/>
  <c r="Q3730" i="6"/>
  <c r="M3730" i="6"/>
  <c r="K3730" i="6"/>
  <c r="I3730" i="6"/>
  <c r="G3730" i="6"/>
  <c r="E3730" i="6"/>
  <c r="V3729" i="6"/>
  <c r="Q3729" i="6"/>
  <c r="M3729" i="6"/>
  <c r="K3729" i="6"/>
  <c r="I3729" i="6"/>
  <c r="G3729" i="6"/>
  <c r="E3729" i="6"/>
  <c r="V3728" i="6"/>
  <c r="Q3728" i="6"/>
  <c r="M3728" i="6"/>
  <c r="K3728" i="6"/>
  <c r="I3728" i="6"/>
  <c r="G3728" i="6"/>
  <c r="E3728" i="6"/>
  <c r="V3727" i="6"/>
  <c r="Q3727" i="6"/>
  <c r="M3727" i="6"/>
  <c r="K3727" i="6"/>
  <c r="I3727" i="6"/>
  <c r="G3727" i="6"/>
  <c r="E3727" i="6"/>
  <c r="V3726" i="6"/>
  <c r="Q3726" i="6"/>
  <c r="M3726" i="6"/>
  <c r="K3726" i="6"/>
  <c r="I3726" i="6"/>
  <c r="G3726" i="6"/>
  <c r="E3726" i="6"/>
  <c r="V3725" i="6"/>
  <c r="Q3725" i="6"/>
  <c r="M3725" i="6"/>
  <c r="K3725" i="6"/>
  <c r="I3725" i="6"/>
  <c r="G3725" i="6"/>
  <c r="E3725" i="6"/>
  <c r="V3724" i="6"/>
  <c r="Q3724" i="6"/>
  <c r="M3724" i="6"/>
  <c r="K3724" i="6"/>
  <c r="I3724" i="6"/>
  <c r="G3724" i="6"/>
  <c r="E3724" i="6"/>
  <c r="V3723" i="6"/>
  <c r="Q3723" i="6"/>
  <c r="M3723" i="6"/>
  <c r="K3723" i="6"/>
  <c r="I3723" i="6"/>
  <c r="G3723" i="6"/>
  <c r="E3723" i="6"/>
  <c r="V3722" i="6"/>
  <c r="Q3722" i="6"/>
  <c r="M3722" i="6"/>
  <c r="K3722" i="6"/>
  <c r="I3722" i="6"/>
  <c r="G3722" i="6"/>
  <c r="E3722" i="6"/>
  <c r="V3721" i="6"/>
  <c r="Q3721" i="6"/>
  <c r="M3721" i="6"/>
  <c r="K3721" i="6"/>
  <c r="I3721" i="6"/>
  <c r="G3721" i="6"/>
  <c r="E3721" i="6"/>
  <c r="V3720" i="6"/>
  <c r="Q3720" i="6"/>
  <c r="M3720" i="6"/>
  <c r="K3720" i="6"/>
  <c r="I3720" i="6"/>
  <c r="G3720" i="6"/>
  <c r="E3720" i="6"/>
  <c r="V3719" i="6"/>
  <c r="Q3719" i="6"/>
  <c r="M3719" i="6"/>
  <c r="K3719" i="6"/>
  <c r="I3719" i="6"/>
  <c r="G3719" i="6"/>
  <c r="E3719" i="6"/>
  <c r="V3718" i="6"/>
  <c r="Q3718" i="6"/>
  <c r="M3718" i="6"/>
  <c r="K3718" i="6"/>
  <c r="I3718" i="6"/>
  <c r="G3718" i="6"/>
  <c r="E3718" i="6"/>
  <c r="V3717" i="6"/>
  <c r="Q3717" i="6"/>
  <c r="M3717" i="6"/>
  <c r="K3717" i="6"/>
  <c r="I3717" i="6"/>
  <c r="G3717" i="6"/>
  <c r="E3717" i="6"/>
  <c r="V3716" i="6"/>
  <c r="Q3716" i="6"/>
  <c r="M3716" i="6"/>
  <c r="K3716" i="6"/>
  <c r="I3716" i="6"/>
  <c r="G3716" i="6"/>
  <c r="E3716" i="6"/>
  <c r="V3715" i="6"/>
  <c r="Q3715" i="6"/>
  <c r="M3715" i="6"/>
  <c r="K3715" i="6"/>
  <c r="I3715" i="6"/>
  <c r="G3715" i="6"/>
  <c r="E3715" i="6"/>
  <c r="V3714" i="6"/>
  <c r="Q3714" i="6"/>
  <c r="M3714" i="6"/>
  <c r="K3714" i="6"/>
  <c r="I3714" i="6"/>
  <c r="G3714" i="6"/>
  <c r="E3714" i="6"/>
  <c r="V3713" i="6"/>
  <c r="Q3713" i="6"/>
  <c r="M3713" i="6"/>
  <c r="K3713" i="6"/>
  <c r="I3713" i="6"/>
  <c r="G3713" i="6"/>
  <c r="E3713" i="6"/>
  <c r="V3712" i="6"/>
  <c r="Q3712" i="6"/>
  <c r="M3712" i="6"/>
  <c r="K3712" i="6"/>
  <c r="I3712" i="6"/>
  <c r="G3712" i="6"/>
  <c r="E3712" i="6"/>
  <c r="V3711" i="6"/>
  <c r="Q3711" i="6"/>
  <c r="M3711" i="6"/>
  <c r="K3711" i="6"/>
  <c r="I3711" i="6"/>
  <c r="G3711" i="6"/>
  <c r="E3711" i="6"/>
  <c r="V3710" i="6"/>
  <c r="Q3710" i="6"/>
  <c r="M3710" i="6"/>
  <c r="K3710" i="6"/>
  <c r="I3710" i="6"/>
  <c r="G3710" i="6"/>
  <c r="E3710" i="6"/>
  <c r="V3709" i="6"/>
  <c r="Q3709" i="6"/>
  <c r="M3709" i="6"/>
  <c r="K3709" i="6"/>
  <c r="I3709" i="6"/>
  <c r="G3709" i="6"/>
  <c r="E3709" i="6"/>
  <c r="V3708" i="6"/>
  <c r="Q3708" i="6"/>
  <c r="M3708" i="6"/>
  <c r="K3708" i="6"/>
  <c r="I3708" i="6"/>
  <c r="G3708" i="6"/>
  <c r="E3708" i="6"/>
  <c r="V3707" i="6"/>
  <c r="Q3707" i="6"/>
  <c r="M3707" i="6"/>
  <c r="K3707" i="6"/>
  <c r="I3707" i="6"/>
  <c r="G3707" i="6"/>
  <c r="E3707" i="6"/>
  <c r="V3706" i="6"/>
  <c r="Q3706" i="6"/>
  <c r="M3706" i="6"/>
  <c r="K3706" i="6"/>
  <c r="I3706" i="6"/>
  <c r="G3706" i="6"/>
  <c r="E3706" i="6"/>
  <c r="V3705" i="6"/>
  <c r="Q3705" i="6"/>
  <c r="M3705" i="6"/>
  <c r="K3705" i="6"/>
  <c r="I3705" i="6"/>
  <c r="G3705" i="6"/>
  <c r="E3705" i="6"/>
  <c r="V3704" i="6"/>
  <c r="Q3704" i="6"/>
  <c r="M3704" i="6"/>
  <c r="K3704" i="6"/>
  <c r="I3704" i="6"/>
  <c r="G3704" i="6"/>
  <c r="E3704" i="6"/>
  <c r="V3703" i="6"/>
  <c r="Q3703" i="6"/>
  <c r="M3703" i="6"/>
  <c r="K3703" i="6"/>
  <c r="I3703" i="6"/>
  <c r="G3703" i="6"/>
  <c r="E3703" i="6"/>
  <c r="V3702" i="6"/>
  <c r="Q3702" i="6"/>
  <c r="M3702" i="6"/>
  <c r="K3702" i="6"/>
  <c r="I3702" i="6"/>
  <c r="G3702" i="6"/>
  <c r="E3702" i="6"/>
  <c r="V3701" i="6"/>
  <c r="Q3701" i="6"/>
  <c r="M3701" i="6"/>
  <c r="K3701" i="6"/>
  <c r="I3701" i="6"/>
  <c r="G3701" i="6"/>
  <c r="E3701" i="6"/>
  <c r="V3700" i="6"/>
  <c r="Q3700" i="6"/>
  <c r="M3700" i="6"/>
  <c r="K3700" i="6"/>
  <c r="I3700" i="6"/>
  <c r="G3700" i="6"/>
  <c r="E3700" i="6"/>
  <c r="V3699" i="6"/>
  <c r="Q3699" i="6"/>
  <c r="M3699" i="6"/>
  <c r="K3699" i="6"/>
  <c r="I3699" i="6"/>
  <c r="G3699" i="6"/>
  <c r="E3699" i="6"/>
  <c r="V3698" i="6"/>
  <c r="Q3698" i="6"/>
  <c r="M3698" i="6"/>
  <c r="K3698" i="6"/>
  <c r="I3698" i="6"/>
  <c r="G3698" i="6"/>
  <c r="E3698" i="6"/>
  <c r="V3697" i="6"/>
  <c r="Q3697" i="6"/>
  <c r="M3697" i="6"/>
  <c r="K3697" i="6"/>
  <c r="I3697" i="6"/>
  <c r="G3697" i="6"/>
  <c r="E3697" i="6"/>
  <c r="V3696" i="6"/>
  <c r="Q3696" i="6"/>
  <c r="M3696" i="6"/>
  <c r="K3696" i="6"/>
  <c r="I3696" i="6"/>
  <c r="G3696" i="6"/>
  <c r="E3696" i="6"/>
  <c r="V3695" i="6"/>
  <c r="Q3695" i="6"/>
  <c r="M3695" i="6"/>
  <c r="K3695" i="6"/>
  <c r="I3695" i="6"/>
  <c r="G3695" i="6"/>
  <c r="E3695" i="6"/>
  <c r="V3694" i="6"/>
  <c r="Q3694" i="6"/>
  <c r="M3694" i="6"/>
  <c r="K3694" i="6"/>
  <c r="I3694" i="6"/>
  <c r="G3694" i="6"/>
  <c r="E3694" i="6"/>
  <c r="V3693" i="6"/>
  <c r="Q3693" i="6"/>
  <c r="M3693" i="6"/>
  <c r="K3693" i="6"/>
  <c r="I3693" i="6"/>
  <c r="G3693" i="6"/>
  <c r="E3693" i="6"/>
  <c r="V3692" i="6"/>
  <c r="Q3692" i="6"/>
  <c r="M3692" i="6"/>
  <c r="K3692" i="6"/>
  <c r="I3692" i="6"/>
  <c r="G3692" i="6"/>
  <c r="E3692" i="6"/>
  <c r="V3691" i="6"/>
  <c r="Q3691" i="6"/>
  <c r="M3691" i="6"/>
  <c r="K3691" i="6"/>
  <c r="I3691" i="6"/>
  <c r="G3691" i="6"/>
  <c r="E3691" i="6"/>
  <c r="V3690" i="6"/>
  <c r="Q3690" i="6"/>
  <c r="M3690" i="6"/>
  <c r="K3690" i="6"/>
  <c r="I3690" i="6"/>
  <c r="G3690" i="6"/>
  <c r="E3690" i="6"/>
  <c r="V3689" i="6"/>
  <c r="Q3689" i="6"/>
  <c r="M3689" i="6"/>
  <c r="K3689" i="6"/>
  <c r="I3689" i="6"/>
  <c r="G3689" i="6"/>
  <c r="E3689" i="6"/>
  <c r="V3688" i="6"/>
  <c r="Q3688" i="6"/>
  <c r="M3688" i="6"/>
  <c r="K3688" i="6"/>
  <c r="I3688" i="6"/>
  <c r="G3688" i="6"/>
  <c r="E3688" i="6"/>
  <c r="V3687" i="6"/>
  <c r="Q3687" i="6"/>
  <c r="M3687" i="6"/>
  <c r="K3687" i="6"/>
  <c r="I3687" i="6"/>
  <c r="G3687" i="6"/>
  <c r="E3687" i="6"/>
  <c r="V3686" i="6"/>
  <c r="Q3686" i="6"/>
  <c r="M3686" i="6"/>
  <c r="K3686" i="6"/>
  <c r="I3686" i="6"/>
  <c r="G3686" i="6"/>
  <c r="E3686" i="6"/>
  <c r="V3685" i="6"/>
  <c r="Q3685" i="6"/>
  <c r="M3685" i="6"/>
  <c r="K3685" i="6"/>
  <c r="I3685" i="6"/>
  <c r="G3685" i="6"/>
  <c r="E3685" i="6"/>
  <c r="V3684" i="6"/>
  <c r="Q3684" i="6"/>
  <c r="M3684" i="6"/>
  <c r="K3684" i="6"/>
  <c r="I3684" i="6"/>
  <c r="G3684" i="6"/>
  <c r="E3684" i="6"/>
  <c r="V3683" i="6"/>
  <c r="Q3683" i="6"/>
  <c r="M3683" i="6"/>
  <c r="K3683" i="6"/>
  <c r="I3683" i="6"/>
  <c r="G3683" i="6"/>
  <c r="E3683" i="6"/>
  <c r="V3682" i="6"/>
  <c r="Q3682" i="6"/>
  <c r="M3682" i="6"/>
  <c r="K3682" i="6"/>
  <c r="I3682" i="6"/>
  <c r="G3682" i="6"/>
  <c r="E3682" i="6"/>
  <c r="V3681" i="6"/>
  <c r="Q3681" i="6"/>
  <c r="M3681" i="6"/>
  <c r="K3681" i="6"/>
  <c r="I3681" i="6"/>
  <c r="G3681" i="6"/>
  <c r="E3681" i="6"/>
  <c r="V3680" i="6"/>
  <c r="Q3680" i="6"/>
  <c r="M3680" i="6"/>
  <c r="K3680" i="6"/>
  <c r="I3680" i="6"/>
  <c r="G3680" i="6"/>
  <c r="E3680" i="6"/>
  <c r="V3679" i="6"/>
  <c r="Q3679" i="6"/>
  <c r="M3679" i="6"/>
  <c r="K3679" i="6"/>
  <c r="I3679" i="6"/>
  <c r="G3679" i="6"/>
  <c r="E3679" i="6"/>
  <c r="V3678" i="6"/>
  <c r="Q3678" i="6"/>
  <c r="M3678" i="6"/>
  <c r="K3678" i="6"/>
  <c r="I3678" i="6"/>
  <c r="G3678" i="6"/>
  <c r="E3678" i="6"/>
  <c r="V3677" i="6"/>
  <c r="Q3677" i="6"/>
  <c r="M3677" i="6"/>
  <c r="K3677" i="6"/>
  <c r="I3677" i="6"/>
  <c r="G3677" i="6"/>
  <c r="E3677" i="6"/>
  <c r="V3676" i="6"/>
  <c r="Q3676" i="6"/>
  <c r="M3676" i="6"/>
  <c r="K3676" i="6"/>
  <c r="I3676" i="6"/>
  <c r="G3676" i="6"/>
  <c r="E3676" i="6"/>
  <c r="V3675" i="6"/>
  <c r="Q3675" i="6"/>
  <c r="M3675" i="6"/>
  <c r="K3675" i="6"/>
  <c r="I3675" i="6"/>
  <c r="G3675" i="6"/>
  <c r="E3675" i="6"/>
  <c r="V3674" i="6"/>
  <c r="Q3674" i="6"/>
  <c r="M3674" i="6"/>
  <c r="K3674" i="6"/>
  <c r="I3674" i="6"/>
  <c r="G3674" i="6"/>
  <c r="E3674" i="6"/>
  <c r="V3673" i="6"/>
  <c r="Q3673" i="6"/>
  <c r="M3673" i="6"/>
  <c r="K3673" i="6"/>
  <c r="I3673" i="6"/>
  <c r="G3673" i="6"/>
  <c r="E3673" i="6"/>
  <c r="V3672" i="6"/>
  <c r="Q3672" i="6"/>
  <c r="M3672" i="6"/>
  <c r="K3672" i="6"/>
  <c r="I3672" i="6"/>
  <c r="G3672" i="6"/>
  <c r="E3672" i="6"/>
  <c r="V3671" i="6"/>
  <c r="Q3671" i="6"/>
  <c r="M3671" i="6"/>
  <c r="K3671" i="6"/>
  <c r="I3671" i="6"/>
  <c r="G3671" i="6"/>
  <c r="E3671" i="6"/>
  <c r="V3670" i="6"/>
  <c r="Q3670" i="6"/>
  <c r="M3670" i="6"/>
  <c r="K3670" i="6"/>
  <c r="I3670" i="6"/>
  <c r="G3670" i="6"/>
  <c r="E3670" i="6"/>
  <c r="V3669" i="6"/>
  <c r="Q3669" i="6"/>
  <c r="M3669" i="6"/>
  <c r="K3669" i="6"/>
  <c r="I3669" i="6"/>
  <c r="G3669" i="6"/>
  <c r="E3669" i="6"/>
  <c r="V3668" i="6"/>
  <c r="Q3668" i="6"/>
  <c r="M3668" i="6"/>
  <c r="K3668" i="6"/>
  <c r="I3668" i="6"/>
  <c r="G3668" i="6"/>
  <c r="E3668" i="6"/>
  <c r="V3667" i="6"/>
  <c r="Q3667" i="6"/>
  <c r="M3667" i="6"/>
  <c r="K3667" i="6"/>
  <c r="I3667" i="6"/>
  <c r="G3667" i="6"/>
  <c r="E3667" i="6"/>
  <c r="V3666" i="6"/>
  <c r="Q3666" i="6"/>
  <c r="M3666" i="6"/>
  <c r="K3666" i="6"/>
  <c r="I3666" i="6"/>
  <c r="G3666" i="6"/>
  <c r="E3666" i="6"/>
  <c r="V3665" i="6"/>
  <c r="Q3665" i="6"/>
  <c r="M3665" i="6"/>
  <c r="K3665" i="6"/>
  <c r="I3665" i="6"/>
  <c r="G3665" i="6"/>
  <c r="E3665" i="6"/>
  <c r="V3664" i="6"/>
  <c r="Q3664" i="6"/>
  <c r="M3664" i="6"/>
  <c r="K3664" i="6"/>
  <c r="I3664" i="6"/>
  <c r="G3664" i="6"/>
  <c r="E3664" i="6"/>
  <c r="V3663" i="6"/>
  <c r="Q3663" i="6"/>
  <c r="M3663" i="6"/>
  <c r="K3663" i="6"/>
  <c r="I3663" i="6"/>
  <c r="G3663" i="6"/>
  <c r="E3663" i="6"/>
  <c r="V3662" i="6"/>
  <c r="Q3662" i="6"/>
  <c r="M3662" i="6"/>
  <c r="K3662" i="6"/>
  <c r="I3662" i="6"/>
  <c r="G3662" i="6"/>
  <c r="E3662" i="6"/>
  <c r="V3661" i="6"/>
  <c r="Q3661" i="6"/>
  <c r="M3661" i="6"/>
  <c r="K3661" i="6"/>
  <c r="I3661" i="6"/>
  <c r="G3661" i="6"/>
  <c r="E3661" i="6"/>
  <c r="V3660" i="6"/>
  <c r="Q3660" i="6"/>
  <c r="M3660" i="6"/>
  <c r="K3660" i="6"/>
  <c r="I3660" i="6"/>
  <c r="G3660" i="6"/>
  <c r="E3660" i="6"/>
  <c r="V3659" i="6"/>
  <c r="Q3659" i="6"/>
  <c r="M3659" i="6"/>
  <c r="K3659" i="6"/>
  <c r="I3659" i="6"/>
  <c r="G3659" i="6"/>
  <c r="E3659" i="6"/>
  <c r="V3658" i="6"/>
  <c r="Q3658" i="6"/>
  <c r="M3658" i="6"/>
  <c r="K3658" i="6"/>
  <c r="I3658" i="6"/>
  <c r="G3658" i="6"/>
  <c r="E3658" i="6"/>
  <c r="V3657" i="6"/>
  <c r="Q3657" i="6"/>
  <c r="M3657" i="6"/>
  <c r="K3657" i="6"/>
  <c r="I3657" i="6"/>
  <c r="G3657" i="6"/>
  <c r="E3657" i="6"/>
  <c r="V3656" i="6"/>
  <c r="Q3656" i="6"/>
  <c r="M3656" i="6"/>
  <c r="K3656" i="6"/>
  <c r="I3656" i="6"/>
  <c r="G3656" i="6"/>
  <c r="E3656" i="6"/>
  <c r="V3655" i="6"/>
  <c r="Q3655" i="6"/>
  <c r="M3655" i="6"/>
  <c r="K3655" i="6"/>
  <c r="I3655" i="6"/>
  <c r="G3655" i="6"/>
  <c r="E3655" i="6"/>
  <c r="V3654" i="6"/>
  <c r="Q3654" i="6"/>
  <c r="M3654" i="6"/>
  <c r="K3654" i="6"/>
  <c r="I3654" i="6"/>
  <c r="G3654" i="6"/>
  <c r="E3654" i="6"/>
  <c r="V3653" i="6"/>
  <c r="Q3653" i="6"/>
  <c r="M3653" i="6"/>
  <c r="K3653" i="6"/>
  <c r="I3653" i="6"/>
  <c r="G3653" i="6"/>
  <c r="E3653" i="6"/>
  <c r="V3652" i="6"/>
  <c r="Q3652" i="6"/>
  <c r="M3652" i="6"/>
  <c r="K3652" i="6"/>
  <c r="I3652" i="6"/>
  <c r="G3652" i="6"/>
  <c r="E3652" i="6"/>
  <c r="V3651" i="6"/>
  <c r="Q3651" i="6"/>
  <c r="M3651" i="6"/>
  <c r="K3651" i="6"/>
  <c r="I3651" i="6"/>
  <c r="G3651" i="6"/>
  <c r="E3651" i="6"/>
  <c r="V3650" i="6"/>
  <c r="Q3650" i="6"/>
  <c r="M3650" i="6"/>
  <c r="K3650" i="6"/>
  <c r="I3650" i="6"/>
  <c r="G3650" i="6"/>
  <c r="E3650" i="6"/>
  <c r="V3649" i="6"/>
  <c r="Q3649" i="6"/>
  <c r="M3649" i="6"/>
  <c r="K3649" i="6"/>
  <c r="I3649" i="6"/>
  <c r="G3649" i="6"/>
  <c r="E3649" i="6"/>
  <c r="V3648" i="6"/>
  <c r="Q3648" i="6"/>
  <c r="M3648" i="6"/>
  <c r="K3648" i="6"/>
  <c r="I3648" i="6"/>
  <c r="G3648" i="6"/>
  <c r="E3648" i="6"/>
  <c r="V3647" i="6"/>
  <c r="Q3647" i="6"/>
  <c r="M3647" i="6"/>
  <c r="K3647" i="6"/>
  <c r="I3647" i="6"/>
  <c r="G3647" i="6"/>
  <c r="E3647" i="6"/>
  <c r="V3646" i="6"/>
  <c r="Q3646" i="6"/>
  <c r="M3646" i="6"/>
  <c r="K3646" i="6"/>
  <c r="I3646" i="6"/>
  <c r="G3646" i="6"/>
  <c r="E3646" i="6"/>
  <c r="V3645" i="6"/>
  <c r="Q3645" i="6"/>
  <c r="M3645" i="6"/>
  <c r="K3645" i="6"/>
  <c r="I3645" i="6"/>
  <c r="G3645" i="6"/>
  <c r="E3645" i="6"/>
  <c r="V3644" i="6"/>
  <c r="Q3644" i="6"/>
  <c r="M3644" i="6"/>
  <c r="K3644" i="6"/>
  <c r="I3644" i="6"/>
  <c r="G3644" i="6"/>
  <c r="E3644" i="6"/>
  <c r="V3643" i="6"/>
  <c r="Q3643" i="6"/>
  <c r="M3643" i="6"/>
  <c r="K3643" i="6"/>
  <c r="I3643" i="6"/>
  <c r="G3643" i="6"/>
  <c r="E3643" i="6"/>
  <c r="V3642" i="6"/>
  <c r="Q3642" i="6"/>
  <c r="M3642" i="6"/>
  <c r="K3642" i="6"/>
  <c r="I3642" i="6"/>
  <c r="G3642" i="6"/>
  <c r="E3642" i="6"/>
  <c r="V3641" i="6"/>
  <c r="Q3641" i="6"/>
  <c r="M3641" i="6"/>
  <c r="K3641" i="6"/>
  <c r="I3641" i="6"/>
  <c r="G3641" i="6"/>
  <c r="E3641" i="6"/>
  <c r="V3640" i="6"/>
  <c r="Q3640" i="6"/>
  <c r="M3640" i="6"/>
  <c r="K3640" i="6"/>
  <c r="I3640" i="6"/>
  <c r="G3640" i="6"/>
  <c r="E3640" i="6"/>
  <c r="V3639" i="6"/>
  <c r="Q3639" i="6"/>
  <c r="M3639" i="6"/>
  <c r="K3639" i="6"/>
  <c r="I3639" i="6"/>
  <c r="G3639" i="6"/>
  <c r="E3639" i="6"/>
  <c r="V3638" i="6"/>
  <c r="Q3638" i="6"/>
  <c r="M3638" i="6"/>
  <c r="K3638" i="6"/>
  <c r="I3638" i="6"/>
  <c r="G3638" i="6"/>
  <c r="E3638" i="6"/>
  <c r="V3637" i="6"/>
  <c r="Q3637" i="6"/>
  <c r="S3637" i="6" s="1"/>
  <c r="M3637" i="6"/>
  <c r="K3637" i="6"/>
  <c r="I3637" i="6"/>
  <c r="G3637" i="6"/>
  <c r="E3637" i="6"/>
  <c r="V3636" i="6"/>
  <c r="Q3636" i="6"/>
  <c r="M3636" i="6"/>
  <c r="K3636" i="6"/>
  <c r="I3636" i="6"/>
  <c r="G3636" i="6"/>
  <c r="E3636" i="6"/>
  <c r="V3635" i="6"/>
  <c r="Q3635" i="6"/>
  <c r="M3635" i="6"/>
  <c r="K3635" i="6"/>
  <c r="I3635" i="6"/>
  <c r="G3635" i="6"/>
  <c r="E3635" i="6"/>
  <c r="V3634" i="6"/>
  <c r="Q3634" i="6"/>
  <c r="M3634" i="6"/>
  <c r="K3634" i="6"/>
  <c r="I3634" i="6"/>
  <c r="G3634" i="6"/>
  <c r="E3634" i="6"/>
  <c r="V3633" i="6"/>
  <c r="Q3633" i="6"/>
  <c r="M3633" i="6"/>
  <c r="K3633" i="6"/>
  <c r="I3633" i="6"/>
  <c r="G3633" i="6"/>
  <c r="E3633" i="6"/>
  <c r="V3632" i="6"/>
  <c r="Q3632" i="6"/>
  <c r="M3632" i="6"/>
  <c r="K3632" i="6"/>
  <c r="I3632" i="6"/>
  <c r="G3632" i="6"/>
  <c r="E3632" i="6"/>
  <c r="V3631" i="6"/>
  <c r="Q3631" i="6"/>
  <c r="M3631" i="6"/>
  <c r="K3631" i="6"/>
  <c r="I3631" i="6"/>
  <c r="G3631" i="6"/>
  <c r="E3631" i="6"/>
  <c r="V3630" i="6"/>
  <c r="Q3630" i="6"/>
  <c r="M3630" i="6"/>
  <c r="K3630" i="6"/>
  <c r="I3630" i="6"/>
  <c r="G3630" i="6"/>
  <c r="E3630" i="6"/>
  <c r="V3629" i="6"/>
  <c r="Q3629" i="6"/>
  <c r="M3629" i="6"/>
  <c r="K3629" i="6"/>
  <c r="I3629" i="6"/>
  <c r="G3629" i="6"/>
  <c r="E3629" i="6"/>
  <c r="V3628" i="6"/>
  <c r="Q3628" i="6"/>
  <c r="M3628" i="6"/>
  <c r="K3628" i="6"/>
  <c r="I3628" i="6"/>
  <c r="G3628" i="6"/>
  <c r="E3628" i="6"/>
  <c r="V3627" i="6"/>
  <c r="Q3627" i="6"/>
  <c r="M3627" i="6"/>
  <c r="K3627" i="6"/>
  <c r="I3627" i="6"/>
  <c r="G3627" i="6"/>
  <c r="E3627" i="6"/>
  <c r="V3626" i="6"/>
  <c r="Q3626" i="6"/>
  <c r="M3626" i="6"/>
  <c r="K3626" i="6"/>
  <c r="I3626" i="6"/>
  <c r="G3626" i="6"/>
  <c r="E3626" i="6"/>
  <c r="V3625" i="6"/>
  <c r="Q3625" i="6"/>
  <c r="M3625" i="6"/>
  <c r="K3625" i="6"/>
  <c r="I3625" i="6"/>
  <c r="G3625" i="6"/>
  <c r="E3625" i="6"/>
  <c r="V3624" i="6"/>
  <c r="Q3624" i="6"/>
  <c r="M3624" i="6"/>
  <c r="K3624" i="6"/>
  <c r="I3624" i="6"/>
  <c r="G3624" i="6"/>
  <c r="E3624" i="6"/>
  <c r="V3623" i="6"/>
  <c r="Q3623" i="6"/>
  <c r="M3623" i="6"/>
  <c r="K3623" i="6"/>
  <c r="I3623" i="6"/>
  <c r="G3623" i="6"/>
  <c r="E3623" i="6"/>
  <c r="V3622" i="6"/>
  <c r="Q3622" i="6"/>
  <c r="M3622" i="6"/>
  <c r="K3622" i="6"/>
  <c r="I3622" i="6"/>
  <c r="G3622" i="6"/>
  <c r="E3622" i="6"/>
  <c r="V3621" i="6"/>
  <c r="Q3621" i="6"/>
  <c r="M3621" i="6"/>
  <c r="K3621" i="6"/>
  <c r="I3621" i="6"/>
  <c r="G3621" i="6"/>
  <c r="E3621" i="6"/>
  <c r="V3620" i="6"/>
  <c r="Q3620" i="6"/>
  <c r="M3620" i="6"/>
  <c r="K3620" i="6"/>
  <c r="I3620" i="6"/>
  <c r="G3620" i="6"/>
  <c r="E3620" i="6"/>
  <c r="V3619" i="6"/>
  <c r="Q3619" i="6"/>
  <c r="M3619" i="6"/>
  <c r="K3619" i="6"/>
  <c r="I3619" i="6"/>
  <c r="G3619" i="6"/>
  <c r="E3619" i="6"/>
  <c r="V3618" i="6"/>
  <c r="Q3618" i="6"/>
  <c r="M3618" i="6"/>
  <c r="K3618" i="6"/>
  <c r="I3618" i="6"/>
  <c r="G3618" i="6"/>
  <c r="E3618" i="6"/>
  <c r="V3617" i="6"/>
  <c r="Q3617" i="6"/>
  <c r="M3617" i="6"/>
  <c r="K3617" i="6"/>
  <c r="I3617" i="6"/>
  <c r="G3617" i="6"/>
  <c r="E3617" i="6"/>
  <c r="V3616" i="6"/>
  <c r="Q3616" i="6"/>
  <c r="M3616" i="6"/>
  <c r="K3616" i="6"/>
  <c r="I3616" i="6"/>
  <c r="G3616" i="6"/>
  <c r="E3616" i="6"/>
  <c r="V3615" i="6"/>
  <c r="Q3615" i="6"/>
  <c r="M3615" i="6"/>
  <c r="K3615" i="6"/>
  <c r="I3615" i="6"/>
  <c r="G3615" i="6"/>
  <c r="E3615" i="6"/>
  <c r="V3614" i="6"/>
  <c r="Q3614" i="6"/>
  <c r="M3614" i="6"/>
  <c r="K3614" i="6"/>
  <c r="I3614" i="6"/>
  <c r="G3614" i="6"/>
  <c r="E3614" i="6"/>
  <c r="V3613" i="6"/>
  <c r="Q3613" i="6"/>
  <c r="M3613" i="6"/>
  <c r="K3613" i="6"/>
  <c r="I3613" i="6"/>
  <c r="G3613" i="6"/>
  <c r="E3613" i="6"/>
  <c r="V3612" i="6"/>
  <c r="Q3612" i="6"/>
  <c r="M3612" i="6"/>
  <c r="K3612" i="6"/>
  <c r="I3612" i="6"/>
  <c r="G3612" i="6"/>
  <c r="E3612" i="6"/>
  <c r="V3611" i="6"/>
  <c r="Q3611" i="6"/>
  <c r="M3611" i="6"/>
  <c r="K3611" i="6"/>
  <c r="I3611" i="6"/>
  <c r="G3611" i="6"/>
  <c r="E3611" i="6"/>
  <c r="V3610" i="6"/>
  <c r="Q3610" i="6"/>
  <c r="M3610" i="6"/>
  <c r="K3610" i="6"/>
  <c r="I3610" i="6"/>
  <c r="G3610" i="6"/>
  <c r="E3610" i="6"/>
  <c r="V3609" i="6"/>
  <c r="Q3609" i="6"/>
  <c r="M3609" i="6"/>
  <c r="K3609" i="6"/>
  <c r="I3609" i="6"/>
  <c r="G3609" i="6"/>
  <c r="E3609" i="6"/>
  <c r="V3608" i="6"/>
  <c r="Q3608" i="6"/>
  <c r="M3608" i="6"/>
  <c r="K3608" i="6"/>
  <c r="I3608" i="6"/>
  <c r="G3608" i="6"/>
  <c r="E3608" i="6"/>
  <c r="V3607" i="6"/>
  <c r="Q3607" i="6"/>
  <c r="M3607" i="6"/>
  <c r="K3607" i="6"/>
  <c r="I3607" i="6"/>
  <c r="G3607" i="6"/>
  <c r="E3607" i="6"/>
  <c r="V3606" i="6"/>
  <c r="Q3606" i="6"/>
  <c r="M3606" i="6"/>
  <c r="K3606" i="6"/>
  <c r="I3606" i="6"/>
  <c r="G3606" i="6"/>
  <c r="E3606" i="6"/>
  <c r="V3605" i="6"/>
  <c r="Q3605" i="6"/>
  <c r="M3605" i="6"/>
  <c r="K3605" i="6"/>
  <c r="I3605" i="6"/>
  <c r="G3605" i="6"/>
  <c r="E3605" i="6"/>
  <c r="V3604" i="6"/>
  <c r="Q3604" i="6"/>
  <c r="M3604" i="6"/>
  <c r="K3604" i="6"/>
  <c r="I3604" i="6"/>
  <c r="G3604" i="6"/>
  <c r="E3604" i="6"/>
  <c r="V3603" i="6"/>
  <c r="Q3603" i="6"/>
  <c r="M3603" i="6"/>
  <c r="K3603" i="6"/>
  <c r="I3603" i="6"/>
  <c r="G3603" i="6"/>
  <c r="E3603" i="6"/>
  <c r="V3602" i="6"/>
  <c r="Q3602" i="6"/>
  <c r="M3602" i="6"/>
  <c r="K3602" i="6"/>
  <c r="I3602" i="6"/>
  <c r="G3602" i="6"/>
  <c r="E3602" i="6"/>
  <c r="V3601" i="6"/>
  <c r="Q3601" i="6"/>
  <c r="M3601" i="6"/>
  <c r="K3601" i="6"/>
  <c r="I3601" i="6"/>
  <c r="G3601" i="6"/>
  <c r="E3601" i="6"/>
  <c r="V3600" i="6"/>
  <c r="Q3600" i="6"/>
  <c r="M3600" i="6"/>
  <c r="K3600" i="6"/>
  <c r="I3600" i="6"/>
  <c r="G3600" i="6"/>
  <c r="E3600" i="6"/>
  <c r="V3599" i="6"/>
  <c r="Q3599" i="6"/>
  <c r="S3599" i="6" s="1"/>
  <c r="M3599" i="6"/>
  <c r="K3599" i="6"/>
  <c r="I3599" i="6"/>
  <c r="G3599" i="6"/>
  <c r="E3599" i="6"/>
  <c r="V3598" i="6"/>
  <c r="Q3598" i="6"/>
  <c r="M3598" i="6"/>
  <c r="K3598" i="6"/>
  <c r="I3598" i="6"/>
  <c r="G3598" i="6"/>
  <c r="E3598" i="6"/>
  <c r="V3597" i="6"/>
  <c r="Q3597" i="6"/>
  <c r="M3597" i="6"/>
  <c r="K3597" i="6"/>
  <c r="I3597" i="6"/>
  <c r="G3597" i="6"/>
  <c r="E3597" i="6"/>
  <c r="V3596" i="6"/>
  <c r="Q3596" i="6"/>
  <c r="M3596" i="6"/>
  <c r="K3596" i="6"/>
  <c r="I3596" i="6"/>
  <c r="G3596" i="6"/>
  <c r="E3596" i="6"/>
  <c r="V3595" i="6"/>
  <c r="Q3595" i="6"/>
  <c r="M3595" i="6"/>
  <c r="K3595" i="6"/>
  <c r="I3595" i="6"/>
  <c r="G3595" i="6"/>
  <c r="E3595" i="6"/>
  <c r="V3594" i="6"/>
  <c r="Q3594" i="6"/>
  <c r="M3594" i="6"/>
  <c r="K3594" i="6"/>
  <c r="I3594" i="6"/>
  <c r="G3594" i="6"/>
  <c r="E3594" i="6"/>
  <c r="V3593" i="6"/>
  <c r="Q3593" i="6"/>
  <c r="M3593" i="6"/>
  <c r="K3593" i="6"/>
  <c r="I3593" i="6"/>
  <c r="G3593" i="6"/>
  <c r="E3593" i="6"/>
  <c r="V3592" i="6"/>
  <c r="Q3592" i="6"/>
  <c r="M3592" i="6"/>
  <c r="K3592" i="6"/>
  <c r="I3592" i="6"/>
  <c r="G3592" i="6"/>
  <c r="E3592" i="6"/>
  <c r="V3591" i="6"/>
  <c r="Q3591" i="6"/>
  <c r="M3591" i="6"/>
  <c r="K3591" i="6"/>
  <c r="I3591" i="6"/>
  <c r="G3591" i="6"/>
  <c r="E3591" i="6"/>
  <c r="V3590" i="6"/>
  <c r="Q3590" i="6"/>
  <c r="M3590" i="6"/>
  <c r="K3590" i="6"/>
  <c r="I3590" i="6"/>
  <c r="G3590" i="6"/>
  <c r="E3590" i="6"/>
  <c r="V3589" i="6"/>
  <c r="Q3589" i="6"/>
  <c r="M3589" i="6"/>
  <c r="K3589" i="6"/>
  <c r="I3589" i="6"/>
  <c r="G3589" i="6"/>
  <c r="E3589" i="6"/>
  <c r="V3588" i="6"/>
  <c r="Q3588" i="6"/>
  <c r="M3588" i="6"/>
  <c r="K3588" i="6"/>
  <c r="I3588" i="6"/>
  <c r="G3588" i="6"/>
  <c r="E3588" i="6"/>
  <c r="V3587" i="6"/>
  <c r="Q3587" i="6"/>
  <c r="M3587" i="6"/>
  <c r="K3587" i="6"/>
  <c r="I3587" i="6"/>
  <c r="G3587" i="6"/>
  <c r="E3587" i="6"/>
  <c r="V3586" i="6"/>
  <c r="Q3586" i="6"/>
  <c r="M3586" i="6"/>
  <c r="K3586" i="6"/>
  <c r="I3586" i="6"/>
  <c r="G3586" i="6"/>
  <c r="E3586" i="6"/>
  <c r="V3585" i="6"/>
  <c r="Q3585" i="6"/>
  <c r="M3585" i="6"/>
  <c r="K3585" i="6"/>
  <c r="I3585" i="6"/>
  <c r="G3585" i="6"/>
  <c r="E3585" i="6"/>
  <c r="V3584" i="6"/>
  <c r="Q3584" i="6"/>
  <c r="M3584" i="6"/>
  <c r="K3584" i="6"/>
  <c r="I3584" i="6"/>
  <c r="G3584" i="6"/>
  <c r="E3584" i="6"/>
  <c r="V3583" i="6"/>
  <c r="Q3583" i="6"/>
  <c r="M3583" i="6"/>
  <c r="K3583" i="6"/>
  <c r="I3583" i="6"/>
  <c r="G3583" i="6"/>
  <c r="E3583" i="6"/>
  <c r="V3582" i="6"/>
  <c r="Q3582" i="6"/>
  <c r="M3582" i="6"/>
  <c r="K3582" i="6"/>
  <c r="I3582" i="6"/>
  <c r="G3582" i="6"/>
  <c r="E3582" i="6"/>
  <c r="V3581" i="6"/>
  <c r="Q3581" i="6"/>
  <c r="M3581" i="6"/>
  <c r="K3581" i="6"/>
  <c r="I3581" i="6"/>
  <c r="G3581" i="6"/>
  <c r="E3581" i="6"/>
  <c r="V3580" i="6"/>
  <c r="Q3580" i="6"/>
  <c r="M3580" i="6"/>
  <c r="K3580" i="6"/>
  <c r="I3580" i="6"/>
  <c r="G3580" i="6"/>
  <c r="E3580" i="6"/>
  <c r="V3579" i="6"/>
  <c r="Q3579" i="6"/>
  <c r="M3579" i="6"/>
  <c r="K3579" i="6"/>
  <c r="I3579" i="6"/>
  <c r="G3579" i="6"/>
  <c r="E3579" i="6"/>
  <c r="V3578" i="6"/>
  <c r="Q3578" i="6"/>
  <c r="M3578" i="6"/>
  <c r="K3578" i="6"/>
  <c r="I3578" i="6"/>
  <c r="G3578" i="6"/>
  <c r="E3578" i="6"/>
  <c r="V3577" i="6"/>
  <c r="Q3577" i="6"/>
  <c r="M3577" i="6"/>
  <c r="K3577" i="6"/>
  <c r="I3577" i="6"/>
  <c r="G3577" i="6"/>
  <c r="E3577" i="6"/>
  <c r="V3576" i="6"/>
  <c r="Q3576" i="6"/>
  <c r="M3576" i="6"/>
  <c r="K3576" i="6"/>
  <c r="I3576" i="6"/>
  <c r="G3576" i="6"/>
  <c r="E3576" i="6"/>
  <c r="V3575" i="6"/>
  <c r="Q3575" i="6"/>
  <c r="M3575" i="6"/>
  <c r="K3575" i="6"/>
  <c r="I3575" i="6"/>
  <c r="G3575" i="6"/>
  <c r="E3575" i="6"/>
  <c r="V3574" i="6"/>
  <c r="Q3574" i="6"/>
  <c r="M3574" i="6"/>
  <c r="K3574" i="6"/>
  <c r="I3574" i="6"/>
  <c r="G3574" i="6"/>
  <c r="E3574" i="6"/>
  <c r="V3573" i="6"/>
  <c r="Q3573" i="6"/>
  <c r="M3573" i="6"/>
  <c r="K3573" i="6"/>
  <c r="I3573" i="6"/>
  <c r="G3573" i="6"/>
  <c r="E3573" i="6"/>
  <c r="V3572" i="6"/>
  <c r="Q3572" i="6"/>
  <c r="M3572" i="6"/>
  <c r="K3572" i="6"/>
  <c r="I3572" i="6"/>
  <c r="G3572" i="6"/>
  <c r="E3572" i="6"/>
  <c r="V3571" i="6"/>
  <c r="Q3571" i="6"/>
  <c r="M3571" i="6"/>
  <c r="K3571" i="6"/>
  <c r="I3571" i="6"/>
  <c r="G3571" i="6"/>
  <c r="E3571" i="6"/>
  <c r="V3570" i="6"/>
  <c r="Q3570" i="6"/>
  <c r="M3570" i="6"/>
  <c r="K3570" i="6"/>
  <c r="I3570" i="6"/>
  <c r="G3570" i="6"/>
  <c r="E3570" i="6"/>
  <c r="V3569" i="6"/>
  <c r="Q3569" i="6"/>
  <c r="M3569" i="6"/>
  <c r="K3569" i="6"/>
  <c r="I3569" i="6"/>
  <c r="G3569" i="6"/>
  <c r="E3569" i="6"/>
  <c r="V3568" i="6"/>
  <c r="Q3568" i="6"/>
  <c r="M3568" i="6"/>
  <c r="K3568" i="6"/>
  <c r="I3568" i="6"/>
  <c r="G3568" i="6"/>
  <c r="E3568" i="6"/>
  <c r="V3567" i="6"/>
  <c r="Q3567" i="6"/>
  <c r="M3567" i="6"/>
  <c r="K3567" i="6"/>
  <c r="I3567" i="6"/>
  <c r="G3567" i="6"/>
  <c r="E3567" i="6"/>
  <c r="V3566" i="6"/>
  <c r="Q3566" i="6"/>
  <c r="M3566" i="6"/>
  <c r="K3566" i="6"/>
  <c r="I3566" i="6"/>
  <c r="G3566" i="6"/>
  <c r="E3566" i="6"/>
  <c r="V3565" i="6"/>
  <c r="Q3565" i="6"/>
  <c r="M3565" i="6"/>
  <c r="K3565" i="6"/>
  <c r="I3565" i="6"/>
  <c r="G3565" i="6"/>
  <c r="E3565" i="6"/>
  <c r="V3564" i="6"/>
  <c r="Q3564" i="6"/>
  <c r="M3564" i="6"/>
  <c r="K3564" i="6"/>
  <c r="I3564" i="6"/>
  <c r="G3564" i="6"/>
  <c r="E3564" i="6"/>
  <c r="V3563" i="6"/>
  <c r="Q3563" i="6"/>
  <c r="M3563" i="6"/>
  <c r="K3563" i="6"/>
  <c r="I3563" i="6"/>
  <c r="G3563" i="6"/>
  <c r="E3563" i="6"/>
  <c r="V3562" i="6"/>
  <c r="Q3562" i="6"/>
  <c r="M3562" i="6"/>
  <c r="K3562" i="6"/>
  <c r="I3562" i="6"/>
  <c r="G3562" i="6"/>
  <c r="E3562" i="6"/>
  <c r="V3561" i="6"/>
  <c r="Q3561" i="6"/>
  <c r="M3561" i="6"/>
  <c r="K3561" i="6"/>
  <c r="I3561" i="6"/>
  <c r="G3561" i="6"/>
  <c r="E3561" i="6"/>
  <c r="V3560" i="6"/>
  <c r="Q3560" i="6"/>
  <c r="M3560" i="6"/>
  <c r="K3560" i="6"/>
  <c r="I3560" i="6"/>
  <c r="G3560" i="6"/>
  <c r="E3560" i="6"/>
  <c r="V3559" i="6"/>
  <c r="Q3559" i="6"/>
  <c r="M3559" i="6"/>
  <c r="K3559" i="6"/>
  <c r="I3559" i="6"/>
  <c r="G3559" i="6"/>
  <c r="E3559" i="6"/>
  <c r="V3558" i="6"/>
  <c r="Q3558" i="6"/>
  <c r="M3558" i="6"/>
  <c r="K3558" i="6"/>
  <c r="I3558" i="6"/>
  <c r="G3558" i="6"/>
  <c r="E3558" i="6"/>
  <c r="V3557" i="6"/>
  <c r="Q3557" i="6"/>
  <c r="M3557" i="6"/>
  <c r="K3557" i="6"/>
  <c r="I3557" i="6"/>
  <c r="G3557" i="6"/>
  <c r="E3557" i="6"/>
  <c r="V3556" i="6"/>
  <c r="Q3556" i="6"/>
  <c r="M3556" i="6"/>
  <c r="K3556" i="6"/>
  <c r="I3556" i="6"/>
  <c r="G3556" i="6"/>
  <c r="E3556" i="6"/>
  <c r="V3555" i="6"/>
  <c r="Q3555" i="6"/>
  <c r="M3555" i="6"/>
  <c r="K3555" i="6"/>
  <c r="I3555" i="6"/>
  <c r="G3555" i="6"/>
  <c r="E3555" i="6"/>
  <c r="V3554" i="6"/>
  <c r="Q3554" i="6"/>
  <c r="M3554" i="6"/>
  <c r="K3554" i="6"/>
  <c r="I3554" i="6"/>
  <c r="G3554" i="6"/>
  <c r="E3554" i="6"/>
  <c r="V3553" i="6"/>
  <c r="Q3553" i="6"/>
  <c r="M3553" i="6"/>
  <c r="K3553" i="6"/>
  <c r="I3553" i="6"/>
  <c r="G3553" i="6"/>
  <c r="E3553" i="6"/>
  <c r="V3552" i="6"/>
  <c r="Q3552" i="6"/>
  <c r="M3552" i="6"/>
  <c r="K3552" i="6"/>
  <c r="I3552" i="6"/>
  <c r="G3552" i="6"/>
  <c r="E3552" i="6"/>
  <c r="V3551" i="6"/>
  <c r="Q3551" i="6"/>
  <c r="M3551" i="6"/>
  <c r="K3551" i="6"/>
  <c r="I3551" i="6"/>
  <c r="G3551" i="6"/>
  <c r="E3551" i="6"/>
  <c r="V3550" i="6"/>
  <c r="Q3550" i="6"/>
  <c r="M3550" i="6"/>
  <c r="K3550" i="6"/>
  <c r="I3550" i="6"/>
  <c r="G3550" i="6"/>
  <c r="E3550" i="6"/>
  <c r="V3549" i="6"/>
  <c r="Q3549" i="6"/>
  <c r="M3549" i="6"/>
  <c r="K3549" i="6"/>
  <c r="I3549" i="6"/>
  <c r="G3549" i="6"/>
  <c r="E3549" i="6"/>
  <c r="V3548" i="6"/>
  <c r="Q3548" i="6"/>
  <c r="M3548" i="6"/>
  <c r="K3548" i="6"/>
  <c r="I3548" i="6"/>
  <c r="G3548" i="6"/>
  <c r="E3548" i="6"/>
  <c r="V3547" i="6"/>
  <c r="Q3547" i="6"/>
  <c r="M3547" i="6"/>
  <c r="K3547" i="6"/>
  <c r="I3547" i="6"/>
  <c r="G3547" i="6"/>
  <c r="E3547" i="6"/>
  <c r="V3546" i="6"/>
  <c r="Q3546" i="6"/>
  <c r="M3546" i="6"/>
  <c r="K3546" i="6"/>
  <c r="I3546" i="6"/>
  <c r="G3546" i="6"/>
  <c r="E3546" i="6"/>
  <c r="V3545" i="6"/>
  <c r="Q3545" i="6"/>
  <c r="M3545" i="6"/>
  <c r="K3545" i="6"/>
  <c r="I3545" i="6"/>
  <c r="G3545" i="6"/>
  <c r="E3545" i="6"/>
  <c r="V3544" i="6"/>
  <c r="Q3544" i="6"/>
  <c r="M3544" i="6"/>
  <c r="K3544" i="6"/>
  <c r="I3544" i="6"/>
  <c r="G3544" i="6"/>
  <c r="E3544" i="6"/>
  <c r="V3543" i="6"/>
  <c r="Q3543" i="6"/>
  <c r="M3543" i="6"/>
  <c r="K3543" i="6"/>
  <c r="I3543" i="6"/>
  <c r="G3543" i="6"/>
  <c r="E3543" i="6"/>
  <c r="V3542" i="6"/>
  <c r="Q3542" i="6"/>
  <c r="M3542" i="6"/>
  <c r="K3542" i="6"/>
  <c r="I3542" i="6"/>
  <c r="G3542" i="6"/>
  <c r="E3542" i="6"/>
  <c r="V3541" i="6"/>
  <c r="Q3541" i="6"/>
  <c r="M3541" i="6"/>
  <c r="K3541" i="6"/>
  <c r="I3541" i="6"/>
  <c r="G3541" i="6"/>
  <c r="E3541" i="6"/>
  <c r="V3540" i="6"/>
  <c r="Q3540" i="6"/>
  <c r="M3540" i="6"/>
  <c r="K3540" i="6"/>
  <c r="I3540" i="6"/>
  <c r="G3540" i="6"/>
  <c r="E3540" i="6"/>
  <c r="V3539" i="6"/>
  <c r="Q3539" i="6"/>
  <c r="M3539" i="6"/>
  <c r="K3539" i="6"/>
  <c r="I3539" i="6"/>
  <c r="G3539" i="6"/>
  <c r="E3539" i="6"/>
  <c r="V3538" i="6"/>
  <c r="Q3538" i="6"/>
  <c r="M3538" i="6"/>
  <c r="K3538" i="6"/>
  <c r="I3538" i="6"/>
  <c r="G3538" i="6"/>
  <c r="E3538" i="6"/>
  <c r="V3537" i="6"/>
  <c r="Q3537" i="6"/>
  <c r="M3537" i="6"/>
  <c r="K3537" i="6"/>
  <c r="I3537" i="6"/>
  <c r="G3537" i="6"/>
  <c r="E3537" i="6"/>
  <c r="V3536" i="6"/>
  <c r="Q3536" i="6"/>
  <c r="M3536" i="6"/>
  <c r="K3536" i="6"/>
  <c r="I3536" i="6"/>
  <c r="G3536" i="6"/>
  <c r="E3536" i="6"/>
  <c r="V3535" i="6"/>
  <c r="Q3535" i="6"/>
  <c r="M3535" i="6"/>
  <c r="K3535" i="6"/>
  <c r="I3535" i="6"/>
  <c r="G3535" i="6"/>
  <c r="E3535" i="6"/>
  <c r="V3534" i="6"/>
  <c r="Q3534" i="6"/>
  <c r="M3534" i="6"/>
  <c r="K3534" i="6"/>
  <c r="I3534" i="6"/>
  <c r="G3534" i="6"/>
  <c r="E3534" i="6"/>
  <c r="V3533" i="6"/>
  <c r="Q3533" i="6"/>
  <c r="M3533" i="6"/>
  <c r="K3533" i="6"/>
  <c r="I3533" i="6"/>
  <c r="G3533" i="6"/>
  <c r="E3533" i="6"/>
  <c r="V3532" i="6"/>
  <c r="Q3532" i="6"/>
  <c r="M3532" i="6"/>
  <c r="K3532" i="6"/>
  <c r="I3532" i="6"/>
  <c r="G3532" i="6"/>
  <c r="E3532" i="6"/>
  <c r="V3531" i="6"/>
  <c r="Q3531" i="6"/>
  <c r="M3531" i="6"/>
  <c r="K3531" i="6"/>
  <c r="I3531" i="6"/>
  <c r="G3531" i="6"/>
  <c r="E3531" i="6"/>
  <c r="V3530" i="6"/>
  <c r="Q3530" i="6"/>
  <c r="M3530" i="6"/>
  <c r="K3530" i="6"/>
  <c r="I3530" i="6"/>
  <c r="G3530" i="6"/>
  <c r="E3530" i="6"/>
  <c r="V3529" i="6"/>
  <c r="Q3529" i="6"/>
  <c r="M3529" i="6"/>
  <c r="K3529" i="6"/>
  <c r="I3529" i="6"/>
  <c r="G3529" i="6"/>
  <c r="E3529" i="6"/>
  <c r="V3528" i="6"/>
  <c r="Q3528" i="6"/>
  <c r="M3528" i="6"/>
  <c r="K3528" i="6"/>
  <c r="I3528" i="6"/>
  <c r="G3528" i="6"/>
  <c r="E3528" i="6"/>
  <c r="V3527" i="6"/>
  <c r="Q3527" i="6"/>
  <c r="M3527" i="6"/>
  <c r="K3527" i="6"/>
  <c r="I3527" i="6"/>
  <c r="G3527" i="6"/>
  <c r="E3527" i="6"/>
  <c r="V3526" i="6"/>
  <c r="Q3526" i="6"/>
  <c r="M3526" i="6"/>
  <c r="K3526" i="6"/>
  <c r="I3526" i="6"/>
  <c r="G3526" i="6"/>
  <c r="E3526" i="6"/>
  <c r="V3525" i="6"/>
  <c r="Q3525" i="6"/>
  <c r="M3525" i="6"/>
  <c r="K3525" i="6"/>
  <c r="I3525" i="6"/>
  <c r="G3525" i="6"/>
  <c r="E3525" i="6"/>
  <c r="V3524" i="6"/>
  <c r="Q3524" i="6"/>
  <c r="M3524" i="6"/>
  <c r="K3524" i="6"/>
  <c r="I3524" i="6"/>
  <c r="G3524" i="6"/>
  <c r="E3524" i="6"/>
  <c r="V3523" i="6"/>
  <c r="Q3523" i="6"/>
  <c r="M3523" i="6"/>
  <c r="K3523" i="6"/>
  <c r="I3523" i="6"/>
  <c r="G3523" i="6"/>
  <c r="E3523" i="6"/>
  <c r="V3522" i="6"/>
  <c r="Q3522" i="6"/>
  <c r="M3522" i="6"/>
  <c r="K3522" i="6"/>
  <c r="I3522" i="6"/>
  <c r="G3522" i="6"/>
  <c r="E3522" i="6"/>
  <c r="V3521" i="6"/>
  <c r="Q3521" i="6"/>
  <c r="M3521" i="6"/>
  <c r="K3521" i="6"/>
  <c r="I3521" i="6"/>
  <c r="G3521" i="6"/>
  <c r="E3521" i="6"/>
  <c r="V3520" i="6"/>
  <c r="Q3520" i="6"/>
  <c r="M3520" i="6"/>
  <c r="K3520" i="6"/>
  <c r="I3520" i="6"/>
  <c r="G3520" i="6"/>
  <c r="E3520" i="6"/>
  <c r="V3519" i="6"/>
  <c r="Q3519" i="6"/>
  <c r="M3519" i="6"/>
  <c r="K3519" i="6"/>
  <c r="I3519" i="6"/>
  <c r="G3519" i="6"/>
  <c r="E3519" i="6"/>
  <c r="V3518" i="6"/>
  <c r="Q3518" i="6"/>
  <c r="M3518" i="6"/>
  <c r="K3518" i="6"/>
  <c r="I3518" i="6"/>
  <c r="G3518" i="6"/>
  <c r="E3518" i="6"/>
  <c r="V3517" i="6"/>
  <c r="Q3517" i="6"/>
  <c r="M3517" i="6"/>
  <c r="K3517" i="6"/>
  <c r="I3517" i="6"/>
  <c r="G3517" i="6"/>
  <c r="E3517" i="6"/>
  <c r="V3516" i="6"/>
  <c r="Q3516" i="6"/>
  <c r="M3516" i="6"/>
  <c r="K3516" i="6"/>
  <c r="I3516" i="6"/>
  <c r="G3516" i="6"/>
  <c r="E3516" i="6"/>
  <c r="V3515" i="6"/>
  <c r="Q3515" i="6"/>
  <c r="M3515" i="6"/>
  <c r="K3515" i="6"/>
  <c r="I3515" i="6"/>
  <c r="G3515" i="6"/>
  <c r="E3515" i="6"/>
  <c r="V3514" i="6"/>
  <c r="Q3514" i="6"/>
  <c r="M3514" i="6"/>
  <c r="K3514" i="6"/>
  <c r="I3514" i="6"/>
  <c r="G3514" i="6"/>
  <c r="E3514" i="6"/>
  <c r="V3513" i="6"/>
  <c r="Q3513" i="6"/>
  <c r="M3513" i="6"/>
  <c r="K3513" i="6"/>
  <c r="I3513" i="6"/>
  <c r="G3513" i="6"/>
  <c r="E3513" i="6"/>
  <c r="V3512" i="6"/>
  <c r="Q3512" i="6"/>
  <c r="M3512" i="6"/>
  <c r="K3512" i="6"/>
  <c r="I3512" i="6"/>
  <c r="G3512" i="6"/>
  <c r="E3512" i="6"/>
  <c r="V3511" i="6"/>
  <c r="Q3511" i="6"/>
  <c r="M3511" i="6"/>
  <c r="K3511" i="6"/>
  <c r="I3511" i="6"/>
  <c r="G3511" i="6"/>
  <c r="E3511" i="6"/>
  <c r="V3510" i="6"/>
  <c r="Q3510" i="6"/>
  <c r="M3510" i="6"/>
  <c r="K3510" i="6"/>
  <c r="I3510" i="6"/>
  <c r="G3510" i="6"/>
  <c r="E3510" i="6"/>
  <c r="V3509" i="6"/>
  <c r="Q3509" i="6"/>
  <c r="M3509" i="6"/>
  <c r="K3509" i="6"/>
  <c r="I3509" i="6"/>
  <c r="G3509" i="6"/>
  <c r="E3509" i="6"/>
  <c r="V3508" i="6"/>
  <c r="Q3508" i="6"/>
  <c r="M3508" i="6"/>
  <c r="K3508" i="6"/>
  <c r="I3508" i="6"/>
  <c r="G3508" i="6"/>
  <c r="E3508" i="6"/>
  <c r="V3507" i="6"/>
  <c r="Q3507" i="6"/>
  <c r="M3507" i="6"/>
  <c r="K3507" i="6"/>
  <c r="I3507" i="6"/>
  <c r="G3507" i="6"/>
  <c r="E3507" i="6"/>
  <c r="V3506" i="6"/>
  <c r="Q3506" i="6"/>
  <c r="M3506" i="6"/>
  <c r="K3506" i="6"/>
  <c r="I3506" i="6"/>
  <c r="G3506" i="6"/>
  <c r="E3506" i="6"/>
  <c r="V3505" i="6"/>
  <c r="Q3505" i="6"/>
  <c r="M3505" i="6"/>
  <c r="K3505" i="6"/>
  <c r="I3505" i="6"/>
  <c r="G3505" i="6"/>
  <c r="E3505" i="6"/>
  <c r="V3504" i="6"/>
  <c r="Q3504" i="6"/>
  <c r="M3504" i="6"/>
  <c r="K3504" i="6"/>
  <c r="I3504" i="6"/>
  <c r="G3504" i="6"/>
  <c r="E3504" i="6"/>
  <c r="V3503" i="6"/>
  <c r="Q3503" i="6"/>
  <c r="M3503" i="6"/>
  <c r="K3503" i="6"/>
  <c r="I3503" i="6"/>
  <c r="G3503" i="6"/>
  <c r="E3503" i="6"/>
  <c r="V3502" i="6"/>
  <c r="Q3502" i="6"/>
  <c r="M3502" i="6"/>
  <c r="K3502" i="6"/>
  <c r="I3502" i="6"/>
  <c r="G3502" i="6"/>
  <c r="E3502" i="6"/>
  <c r="V3501" i="6"/>
  <c r="Q3501" i="6"/>
  <c r="M3501" i="6"/>
  <c r="K3501" i="6"/>
  <c r="I3501" i="6"/>
  <c r="G3501" i="6"/>
  <c r="E3501" i="6"/>
  <c r="V3500" i="6"/>
  <c r="Q3500" i="6"/>
  <c r="M3500" i="6"/>
  <c r="K3500" i="6"/>
  <c r="I3500" i="6"/>
  <c r="G3500" i="6"/>
  <c r="E3500" i="6"/>
  <c r="V3499" i="6"/>
  <c r="Q3499" i="6"/>
  <c r="M3499" i="6"/>
  <c r="K3499" i="6"/>
  <c r="I3499" i="6"/>
  <c r="G3499" i="6"/>
  <c r="E3499" i="6"/>
  <c r="V3498" i="6"/>
  <c r="Q3498" i="6"/>
  <c r="M3498" i="6"/>
  <c r="K3498" i="6"/>
  <c r="I3498" i="6"/>
  <c r="G3498" i="6"/>
  <c r="E3498" i="6"/>
  <c r="V3497" i="6"/>
  <c r="Q3497" i="6"/>
  <c r="M3497" i="6"/>
  <c r="K3497" i="6"/>
  <c r="I3497" i="6"/>
  <c r="G3497" i="6"/>
  <c r="E3497" i="6"/>
  <c r="V3496" i="6"/>
  <c r="Q3496" i="6"/>
  <c r="M3496" i="6"/>
  <c r="K3496" i="6"/>
  <c r="I3496" i="6"/>
  <c r="G3496" i="6"/>
  <c r="E3496" i="6"/>
  <c r="V3495" i="6"/>
  <c r="Q3495" i="6"/>
  <c r="M3495" i="6"/>
  <c r="K3495" i="6"/>
  <c r="I3495" i="6"/>
  <c r="G3495" i="6"/>
  <c r="E3495" i="6"/>
  <c r="V3494" i="6"/>
  <c r="Q3494" i="6"/>
  <c r="M3494" i="6"/>
  <c r="K3494" i="6"/>
  <c r="I3494" i="6"/>
  <c r="G3494" i="6"/>
  <c r="E3494" i="6"/>
  <c r="V3493" i="6"/>
  <c r="Q3493" i="6"/>
  <c r="M3493" i="6"/>
  <c r="K3493" i="6"/>
  <c r="I3493" i="6"/>
  <c r="G3493" i="6"/>
  <c r="E3493" i="6"/>
  <c r="V3492" i="6"/>
  <c r="Q3492" i="6"/>
  <c r="M3492" i="6"/>
  <c r="K3492" i="6"/>
  <c r="I3492" i="6"/>
  <c r="G3492" i="6"/>
  <c r="E3492" i="6"/>
  <c r="V3491" i="6"/>
  <c r="Q3491" i="6"/>
  <c r="M3491" i="6"/>
  <c r="K3491" i="6"/>
  <c r="I3491" i="6"/>
  <c r="G3491" i="6"/>
  <c r="E3491" i="6"/>
  <c r="V3490" i="6"/>
  <c r="Q3490" i="6"/>
  <c r="M3490" i="6"/>
  <c r="K3490" i="6"/>
  <c r="I3490" i="6"/>
  <c r="G3490" i="6"/>
  <c r="E3490" i="6"/>
  <c r="V3489" i="6"/>
  <c r="Q3489" i="6"/>
  <c r="M3489" i="6"/>
  <c r="K3489" i="6"/>
  <c r="I3489" i="6"/>
  <c r="G3489" i="6"/>
  <c r="E3489" i="6"/>
  <c r="V3488" i="6"/>
  <c r="Q3488" i="6"/>
  <c r="M3488" i="6"/>
  <c r="K3488" i="6"/>
  <c r="I3488" i="6"/>
  <c r="G3488" i="6"/>
  <c r="E3488" i="6"/>
  <c r="V3487" i="6"/>
  <c r="Q3487" i="6"/>
  <c r="M3487" i="6"/>
  <c r="K3487" i="6"/>
  <c r="I3487" i="6"/>
  <c r="G3487" i="6"/>
  <c r="E3487" i="6"/>
  <c r="V3486" i="6"/>
  <c r="Q3486" i="6"/>
  <c r="M3486" i="6"/>
  <c r="K3486" i="6"/>
  <c r="I3486" i="6"/>
  <c r="G3486" i="6"/>
  <c r="E3486" i="6"/>
  <c r="V3485" i="6"/>
  <c r="Q3485" i="6"/>
  <c r="M3485" i="6"/>
  <c r="K3485" i="6"/>
  <c r="I3485" i="6"/>
  <c r="G3485" i="6"/>
  <c r="E3485" i="6"/>
  <c r="V3484" i="6"/>
  <c r="Q3484" i="6"/>
  <c r="M3484" i="6"/>
  <c r="K3484" i="6"/>
  <c r="I3484" i="6"/>
  <c r="G3484" i="6"/>
  <c r="E3484" i="6"/>
  <c r="V3483" i="6"/>
  <c r="Q3483" i="6"/>
  <c r="M3483" i="6"/>
  <c r="K3483" i="6"/>
  <c r="I3483" i="6"/>
  <c r="G3483" i="6"/>
  <c r="E3483" i="6"/>
  <c r="V3482" i="6"/>
  <c r="Q3482" i="6"/>
  <c r="M3482" i="6"/>
  <c r="K3482" i="6"/>
  <c r="I3482" i="6"/>
  <c r="G3482" i="6"/>
  <c r="E3482" i="6"/>
  <c r="V3481" i="6"/>
  <c r="Q3481" i="6"/>
  <c r="M3481" i="6"/>
  <c r="K3481" i="6"/>
  <c r="I3481" i="6"/>
  <c r="G3481" i="6"/>
  <c r="E3481" i="6"/>
  <c r="V3480" i="6"/>
  <c r="Q3480" i="6"/>
  <c r="M3480" i="6"/>
  <c r="K3480" i="6"/>
  <c r="I3480" i="6"/>
  <c r="G3480" i="6"/>
  <c r="E3480" i="6"/>
  <c r="V3479" i="6"/>
  <c r="Q3479" i="6"/>
  <c r="M3479" i="6"/>
  <c r="K3479" i="6"/>
  <c r="I3479" i="6"/>
  <c r="G3479" i="6"/>
  <c r="E3479" i="6"/>
  <c r="V3478" i="6"/>
  <c r="Q3478" i="6"/>
  <c r="M3478" i="6"/>
  <c r="K3478" i="6"/>
  <c r="I3478" i="6"/>
  <c r="G3478" i="6"/>
  <c r="E3478" i="6"/>
  <c r="V3477" i="6"/>
  <c r="Q3477" i="6"/>
  <c r="M3477" i="6"/>
  <c r="K3477" i="6"/>
  <c r="I3477" i="6"/>
  <c r="G3477" i="6"/>
  <c r="E3477" i="6"/>
  <c r="V3476" i="6"/>
  <c r="Q3476" i="6"/>
  <c r="M3476" i="6"/>
  <c r="K3476" i="6"/>
  <c r="I3476" i="6"/>
  <c r="G3476" i="6"/>
  <c r="E3476" i="6"/>
  <c r="V3475" i="6"/>
  <c r="Q3475" i="6"/>
  <c r="M3475" i="6"/>
  <c r="K3475" i="6"/>
  <c r="I3475" i="6"/>
  <c r="G3475" i="6"/>
  <c r="E3475" i="6"/>
  <c r="V3474" i="6"/>
  <c r="Q3474" i="6"/>
  <c r="M3474" i="6"/>
  <c r="K3474" i="6"/>
  <c r="I3474" i="6"/>
  <c r="G3474" i="6"/>
  <c r="E3474" i="6"/>
  <c r="V3473" i="6"/>
  <c r="Q3473" i="6"/>
  <c r="M3473" i="6"/>
  <c r="K3473" i="6"/>
  <c r="I3473" i="6"/>
  <c r="G3473" i="6"/>
  <c r="E3473" i="6"/>
  <c r="V3472" i="6"/>
  <c r="Q3472" i="6"/>
  <c r="M3472" i="6"/>
  <c r="K3472" i="6"/>
  <c r="I3472" i="6"/>
  <c r="G3472" i="6"/>
  <c r="E3472" i="6"/>
  <c r="V3471" i="6"/>
  <c r="Q3471" i="6"/>
  <c r="M3471" i="6"/>
  <c r="K3471" i="6"/>
  <c r="I3471" i="6"/>
  <c r="G3471" i="6"/>
  <c r="E3471" i="6"/>
  <c r="V3470" i="6"/>
  <c r="Q3470" i="6"/>
  <c r="M3470" i="6"/>
  <c r="K3470" i="6"/>
  <c r="I3470" i="6"/>
  <c r="G3470" i="6"/>
  <c r="E3470" i="6"/>
  <c r="V3469" i="6"/>
  <c r="Q3469" i="6"/>
  <c r="M3469" i="6"/>
  <c r="K3469" i="6"/>
  <c r="I3469" i="6"/>
  <c r="G3469" i="6"/>
  <c r="E3469" i="6"/>
  <c r="V3468" i="6"/>
  <c r="Q3468" i="6"/>
  <c r="M3468" i="6"/>
  <c r="K3468" i="6"/>
  <c r="I3468" i="6"/>
  <c r="G3468" i="6"/>
  <c r="E3468" i="6"/>
  <c r="V3467" i="6"/>
  <c r="Q3467" i="6"/>
  <c r="M3467" i="6"/>
  <c r="K3467" i="6"/>
  <c r="I3467" i="6"/>
  <c r="G3467" i="6"/>
  <c r="E3467" i="6"/>
  <c r="V3466" i="6"/>
  <c r="Q3466" i="6"/>
  <c r="M3466" i="6"/>
  <c r="K3466" i="6"/>
  <c r="I3466" i="6"/>
  <c r="G3466" i="6"/>
  <c r="E3466" i="6"/>
  <c r="V3465" i="6"/>
  <c r="Q3465" i="6"/>
  <c r="M3465" i="6"/>
  <c r="K3465" i="6"/>
  <c r="I3465" i="6"/>
  <c r="G3465" i="6"/>
  <c r="E3465" i="6"/>
  <c r="V3464" i="6"/>
  <c r="Q3464" i="6"/>
  <c r="M3464" i="6"/>
  <c r="K3464" i="6"/>
  <c r="I3464" i="6"/>
  <c r="G3464" i="6"/>
  <c r="E3464" i="6"/>
  <c r="V3463" i="6"/>
  <c r="Q3463" i="6"/>
  <c r="M3463" i="6"/>
  <c r="K3463" i="6"/>
  <c r="I3463" i="6"/>
  <c r="G3463" i="6"/>
  <c r="E3463" i="6"/>
  <c r="V3462" i="6"/>
  <c r="Q3462" i="6"/>
  <c r="M3462" i="6"/>
  <c r="K3462" i="6"/>
  <c r="I3462" i="6"/>
  <c r="G3462" i="6"/>
  <c r="E3462" i="6"/>
  <c r="V3461" i="6"/>
  <c r="Q3461" i="6"/>
  <c r="M3461" i="6"/>
  <c r="K3461" i="6"/>
  <c r="I3461" i="6"/>
  <c r="G3461" i="6"/>
  <c r="E3461" i="6"/>
  <c r="V3460" i="6"/>
  <c r="Q3460" i="6"/>
  <c r="M3460" i="6"/>
  <c r="K3460" i="6"/>
  <c r="I3460" i="6"/>
  <c r="G3460" i="6"/>
  <c r="E3460" i="6"/>
  <c r="V3459" i="6"/>
  <c r="Q3459" i="6"/>
  <c r="M3459" i="6"/>
  <c r="K3459" i="6"/>
  <c r="I3459" i="6"/>
  <c r="G3459" i="6"/>
  <c r="E3459" i="6"/>
  <c r="V3458" i="6"/>
  <c r="Q3458" i="6"/>
  <c r="M3458" i="6"/>
  <c r="K3458" i="6"/>
  <c r="I3458" i="6"/>
  <c r="G3458" i="6"/>
  <c r="E3458" i="6"/>
  <c r="V3457" i="6"/>
  <c r="Q3457" i="6"/>
  <c r="M3457" i="6"/>
  <c r="K3457" i="6"/>
  <c r="I3457" i="6"/>
  <c r="G3457" i="6"/>
  <c r="E3457" i="6"/>
  <c r="V3456" i="6"/>
  <c r="Q3456" i="6"/>
  <c r="M3456" i="6"/>
  <c r="K3456" i="6"/>
  <c r="I3456" i="6"/>
  <c r="G3456" i="6"/>
  <c r="E3456" i="6"/>
  <c r="V3455" i="6"/>
  <c r="Q3455" i="6"/>
  <c r="M3455" i="6"/>
  <c r="K3455" i="6"/>
  <c r="I3455" i="6"/>
  <c r="G3455" i="6"/>
  <c r="E3455" i="6"/>
  <c r="V3454" i="6"/>
  <c r="Q3454" i="6"/>
  <c r="M3454" i="6"/>
  <c r="K3454" i="6"/>
  <c r="I3454" i="6"/>
  <c r="G3454" i="6"/>
  <c r="E3454" i="6"/>
  <c r="V3453" i="6"/>
  <c r="Q3453" i="6"/>
  <c r="M3453" i="6"/>
  <c r="K3453" i="6"/>
  <c r="I3453" i="6"/>
  <c r="G3453" i="6"/>
  <c r="E3453" i="6"/>
  <c r="V3452" i="6"/>
  <c r="Q3452" i="6"/>
  <c r="M3452" i="6"/>
  <c r="K3452" i="6"/>
  <c r="I3452" i="6"/>
  <c r="G3452" i="6"/>
  <c r="E3452" i="6"/>
  <c r="V3451" i="6"/>
  <c r="Q3451" i="6"/>
  <c r="M3451" i="6"/>
  <c r="K3451" i="6"/>
  <c r="I3451" i="6"/>
  <c r="G3451" i="6"/>
  <c r="E3451" i="6"/>
  <c r="V3450" i="6"/>
  <c r="Q3450" i="6"/>
  <c r="M3450" i="6"/>
  <c r="K3450" i="6"/>
  <c r="I3450" i="6"/>
  <c r="G3450" i="6"/>
  <c r="E3450" i="6"/>
  <c r="V3449" i="6"/>
  <c r="Q3449" i="6"/>
  <c r="M3449" i="6"/>
  <c r="K3449" i="6"/>
  <c r="I3449" i="6"/>
  <c r="G3449" i="6"/>
  <c r="E3449" i="6"/>
  <c r="V3448" i="6"/>
  <c r="Q3448" i="6"/>
  <c r="M3448" i="6"/>
  <c r="K3448" i="6"/>
  <c r="I3448" i="6"/>
  <c r="G3448" i="6"/>
  <c r="E3448" i="6"/>
  <c r="V3447" i="6"/>
  <c r="Q3447" i="6"/>
  <c r="M3447" i="6"/>
  <c r="K3447" i="6"/>
  <c r="I3447" i="6"/>
  <c r="G3447" i="6"/>
  <c r="E3447" i="6"/>
  <c r="V3446" i="6"/>
  <c r="Q3446" i="6"/>
  <c r="M3446" i="6"/>
  <c r="K3446" i="6"/>
  <c r="I3446" i="6"/>
  <c r="G3446" i="6"/>
  <c r="E3446" i="6"/>
  <c r="V3445" i="6"/>
  <c r="Q3445" i="6"/>
  <c r="M3445" i="6"/>
  <c r="K3445" i="6"/>
  <c r="I3445" i="6"/>
  <c r="G3445" i="6"/>
  <c r="E3445" i="6"/>
  <c r="V3444" i="6"/>
  <c r="Q3444" i="6"/>
  <c r="M3444" i="6"/>
  <c r="K3444" i="6"/>
  <c r="I3444" i="6"/>
  <c r="G3444" i="6"/>
  <c r="E3444" i="6"/>
  <c r="V3443" i="6"/>
  <c r="Q3443" i="6"/>
  <c r="M3443" i="6"/>
  <c r="K3443" i="6"/>
  <c r="I3443" i="6"/>
  <c r="G3443" i="6"/>
  <c r="E3443" i="6"/>
  <c r="V3442" i="6"/>
  <c r="Q3442" i="6"/>
  <c r="M3442" i="6"/>
  <c r="K3442" i="6"/>
  <c r="I3442" i="6"/>
  <c r="G3442" i="6"/>
  <c r="E3442" i="6"/>
  <c r="V3441" i="6"/>
  <c r="Q3441" i="6"/>
  <c r="M3441" i="6"/>
  <c r="K3441" i="6"/>
  <c r="I3441" i="6"/>
  <c r="G3441" i="6"/>
  <c r="E3441" i="6"/>
  <c r="V3440" i="6"/>
  <c r="Q3440" i="6"/>
  <c r="M3440" i="6"/>
  <c r="K3440" i="6"/>
  <c r="I3440" i="6"/>
  <c r="G3440" i="6"/>
  <c r="E3440" i="6"/>
  <c r="V3439" i="6"/>
  <c r="Q3439" i="6"/>
  <c r="M3439" i="6"/>
  <c r="K3439" i="6"/>
  <c r="I3439" i="6"/>
  <c r="G3439" i="6"/>
  <c r="E3439" i="6"/>
  <c r="V3438" i="6"/>
  <c r="Q3438" i="6"/>
  <c r="M3438" i="6"/>
  <c r="K3438" i="6"/>
  <c r="I3438" i="6"/>
  <c r="G3438" i="6"/>
  <c r="E3438" i="6"/>
  <c r="V3437" i="6"/>
  <c r="Q3437" i="6"/>
  <c r="M3437" i="6"/>
  <c r="K3437" i="6"/>
  <c r="I3437" i="6"/>
  <c r="G3437" i="6"/>
  <c r="E3437" i="6"/>
  <c r="V3436" i="6"/>
  <c r="Q3436" i="6"/>
  <c r="M3436" i="6"/>
  <c r="K3436" i="6"/>
  <c r="I3436" i="6"/>
  <c r="G3436" i="6"/>
  <c r="E3436" i="6"/>
  <c r="V3435" i="6"/>
  <c r="Q3435" i="6"/>
  <c r="M3435" i="6"/>
  <c r="K3435" i="6"/>
  <c r="I3435" i="6"/>
  <c r="G3435" i="6"/>
  <c r="E3435" i="6"/>
  <c r="V3434" i="6"/>
  <c r="Q3434" i="6"/>
  <c r="M3434" i="6"/>
  <c r="K3434" i="6"/>
  <c r="I3434" i="6"/>
  <c r="G3434" i="6"/>
  <c r="E3434" i="6"/>
  <c r="V3433" i="6"/>
  <c r="Q3433" i="6"/>
  <c r="M3433" i="6"/>
  <c r="K3433" i="6"/>
  <c r="I3433" i="6"/>
  <c r="G3433" i="6"/>
  <c r="E3433" i="6"/>
  <c r="V3432" i="6"/>
  <c r="Q3432" i="6"/>
  <c r="M3432" i="6"/>
  <c r="K3432" i="6"/>
  <c r="I3432" i="6"/>
  <c r="G3432" i="6"/>
  <c r="E3432" i="6"/>
  <c r="V3431" i="6"/>
  <c r="Q3431" i="6"/>
  <c r="M3431" i="6"/>
  <c r="K3431" i="6"/>
  <c r="I3431" i="6"/>
  <c r="G3431" i="6"/>
  <c r="E3431" i="6"/>
  <c r="V3430" i="6"/>
  <c r="Q3430" i="6"/>
  <c r="M3430" i="6"/>
  <c r="K3430" i="6"/>
  <c r="I3430" i="6"/>
  <c r="G3430" i="6"/>
  <c r="E3430" i="6"/>
  <c r="V3429" i="6"/>
  <c r="Q3429" i="6"/>
  <c r="M3429" i="6"/>
  <c r="K3429" i="6"/>
  <c r="I3429" i="6"/>
  <c r="G3429" i="6"/>
  <c r="E3429" i="6"/>
  <c r="V3428" i="6"/>
  <c r="Q3428" i="6"/>
  <c r="M3428" i="6"/>
  <c r="K3428" i="6"/>
  <c r="I3428" i="6"/>
  <c r="G3428" i="6"/>
  <c r="E3428" i="6"/>
  <c r="V3427" i="6"/>
  <c r="Q3427" i="6"/>
  <c r="M3427" i="6"/>
  <c r="K3427" i="6"/>
  <c r="I3427" i="6"/>
  <c r="G3427" i="6"/>
  <c r="E3427" i="6"/>
  <c r="V3426" i="6"/>
  <c r="Q3426" i="6"/>
  <c r="M3426" i="6"/>
  <c r="K3426" i="6"/>
  <c r="I3426" i="6"/>
  <c r="G3426" i="6"/>
  <c r="E3426" i="6"/>
  <c r="V3425" i="6"/>
  <c r="Q3425" i="6"/>
  <c r="M3425" i="6"/>
  <c r="K3425" i="6"/>
  <c r="I3425" i="6"/>
  <c r="G3425" i="6"/>
  <c r="E3425" i="6"/>
  <c r="V3424" i="6"/>
  <c r="Q3424" i="6"/>
  <c r="M3424" i="6"/>
  <c r="K3424" i="6"/>
  <c r="I3424" i="6"/>
  <c r="G3424" i="6"/>
  <c r="E3424" i="6"/>
  <c r="V3423" i="6"/>
  <c r="Q3423" i="6"/>
  <c r="M3423" i="6"/>
  <c r="K3423" i="6"/>
  <c r="I3423" i="6"/>
  <c r="G3423" i="6"/>
  <c r="E3423" i="6"/>
  <c r="V3422" i="6"/>
  <c r="Q3422" i="6"/>
  <c r="M3422" i="6"/>
  <c r="K3422" i="6"/>
  <c r="I3422" i="6"/>
  <c r="G3422" i="6"/>
  <c r="E3422" i="6"/>
  <c r="V3421" i="6"/>
  <c r="Q3421" i="6"/>
  <c r="M3421" i="6"/>
  <c r="K3421" i="6"/>
  <c r="I3421" i="6"/>
  <c r="G3421" i="6"/>
  <c r="E3421" i="6"/>
  <c r="V3420" i="6"/>
  <c r="Q3420" i="6"/>
  <c r="M3420" i="6"/>
  <c r="K3420" i="6"/>
  <c r="I3420" i="6"/>
  <c r="G3420" i="6"/>
  <c r="E3420" i="6"/>
  <c r="V3419" i="6"/>
  <c r="Q3419" i="6"/>
  <c r="M3419" i="6"/>
  <c r="K3419" i="6"/>
  <c r="I3419" i="6"/>
  <c r="G3419" i="6"/>
  <c r="E3419" i="6"/>
  <c r="V3418" i="6"/>
  <c r="Q3418" i="6"/>
  <c r="M3418" i="6"/>
  <c r="K3418" i="6"/>
  <c r="I3418" i="6"/>
  <c r="G3418" i="6"/>
  <c r="E3418" i="6"/>
  <c r="V3417" i="6"/>
  <c r="Q3417" i="6"/>
  <c r="M3417" i="6"/>
  <c r="K3417" i="6"/>
  <c r="I3417" i="6"/>
  <c r="G3417" i="6"/>
  <c r="E3417" i="6"/>
  <c r="V3416" i="6"/>
  <c r="Q3416" i="6"/>
  <c r="M3416" i="6"/>
  <c r="K3416" i="6"/>
  <c r="I3416" i="6"/>
  <c r="G3416" i="6"/>
  <c r="E3416" i="6"/>
  <c r="V3415" i="6"/>
  <c r="Q3415" i="6"/>
  <c r="M3415" i="6"/>
  <c r="K3415" i="6"/>
  <c r="I3415" i="6"/>
  <c r="G3415" i="6"/>
  <c r="E3415" i="6"/>
  <c r="V3414" i="6"/>
  <c r="Q3414" i="6"/>
  <c r="M3414" i="6"/>
  <c r="K3414" i="6"/>
  <c r="I3414" i="6"/>
  <c r="G3414" i="6"/>
  <c r="E3414" i="6"/>
  <c r="V3413" i="6"/>
  <c r="Q3413" i="6"/>
  <c r="M3413" i="6"/>
  <c r="K3413" i="6"/>
  <c r="I3413" i="6"/>
  <c r="G3413" i="6"/>
  <c r="E3413" i="6"/>
  <c r="V3412" i="6"/>
  <c r="Q3412" i="6"/>
  <c r="M3412" i="6"/>
  <c r="K3412" i="6"/>
  <c r="I3412" i="6"/>
  <c r="G3412" i="6"/>
  <c r="E3412" i="6"/>
  <c r="V3411" i="6"/>
  <c r="Q3411" i="6"/>
  <c r="M3411" i="6"/>
  <c r="K3411" i="6"/>
  <c r="I3411" i="6"/>
  <c r="G3411" i="6"/>
  <c r="E3411" i="6"/>
  <c r="V3410" i="6"/>
  <c r="Q3410" i="6"/>
  <c r="M3410" i="6"/>
  <c r="K3410" i="6"/>
  <c r="I3410" i="6"/>
  <c r="G3410" i="6"/>
  <c r="E3410" i="6"/>
  <c r="V3409" i="6"/>
  <c r="Q3409" i="6"/>
  <c r="M3409" i="6"/>
  <c r="K3409" i="6"/>
  <c r="I3409" i="6"/>
  <c r="G3409" i="6"/>
  <c r="E3409" i="6"/>
  <c r="V3408" i="6"/>
  <c r="Q3408" i="6"/>
  <c r="M3408" i="6"/>
  <c r="K3408" i="6"/>
  <c r="I3408" i="6"/>
  <c r="G3408" i="6"/>
  <c r="E3408" i="6"/>
  <c r="V3407" i="6"/>
  <c r="Q3407" i="6"/>
  <c r="M3407" i="6"/>
  <c r="K3407" i="6"/>
  <c r="I3407" i="6"/>
  <c r="G3407" i="6"/>
  <c r="E3407" i="6"/>
  <c r="V3406" i="6"/>
  <c r="Q3406" i="6"/>
  <c r="M3406" i="6"/>
  <c r="K3406" i="6"/>
  <c r="I3406" i="6"/>
  <c r="G3406" i="6"/>
  <c r="E3406" i="6"/>
  <c r="V3405" i="6"/>
  <c r="Q3405" i="6"/>
  <c r="M3405" i="6"/>
  <c r="K3405" i="6"/>
  <c r="I3405" i="6"/>
  <c r="G3405" i="6"/>
  <c r="E3405" i="6"/>
  <c r="V3404" i="6"/>
  <c r="Q3404" i="6"/>
  <c r="M3404" i="6"/>
  <c r="K3404" i="6"/>
  <c r="I3404" i="6"/>
  <c r="G3404" i="6"/>
  <c r="E3404" i="6"/>
  <c r="V3403" i="6"/>
  <c r="Q3403" i="6"/>
  <c r="M3403" i="6"/>
  <c r="K3403" i="6"/>
  <c r="I3403" i="6"/>
  <c r="G3403" i="6"/>
  <c r="E3403" i="6"/>
  <c r="V3402" i="6"/>
  <c r="Q3402" i="6"/>
  <c r="M3402" i="6"/>
  <c r="K3402" i="6"/>
  <c r="I3402" i="6"/>
  <c r="G3402" i="6"/>
  <c r="E3402" i="6"/>
  <c r="V3401" i="6"/>
  <c r="Q3401" i="6"/>
  <c r="M3401" i="6"/>
  <c r="K3401" i="6"/>
  <c r="I3401" i="6"/>
  <c r="G3401" i="6"/>
  <c r="E3401" i="6"/>
  <c r="V3400" i="6"/>
  <c r="Q3400" i="6"/>
  <c r="M3400" i="6"/>
  <c r="K3400" i="6"/>
  <c r="I3400" i="6"/>
  <c r="G3400" i="6"/>
  <c r="E3400" i="6"/>
  <c r="V3399" i="6"/>
  <c r="Q3399" i="6"/>
  <c r="M3399" i="6"/>
  <c r="K3399" i="6"/>
  <c r="I3399" i="6"/>
  <c r="G3399" i="6"/>
  <c r="E3399" i="6"/>
  <c r="V3398" i="6"/>
  <c r="Q3398" i="6"/>
  <c r="M3398" i="6"/>
  <c r="K3398" i="6"/>
  <c r="I3398" i="6"/>
  <c r="G3398" i="6"/>
  <c r="E3398" i="6"/>
  <c r="V3397" i="6"/>
  <c r="Q3397" i="6"/>
  <c r="M3397" i="6"/>
  <c r="K3397" i="6"/>
  <c r="I3397" i="6"/>
  <c r="G3397" i="6"/>
  <c r="E3397" i="6"/>
  <c r="V3396" i="6"/>
  <c r="Q3396" i="6"/>
  <c r="M3396" i="6"/>
  <c r="K3396" i="6"/>
  <c r="I3396" i="6"/>
  <c r="G3396" i="6"/>
  <c r="E3396" i="6"/>
  <c r="V3395" i="6"/>
  <c r="Q3395" i="6"/>
  <c r="M3395" i="6"/>
  <c r="K3395" i="6"/>
  <c r="I3395" i="6"/>
  <c r="G3395" i="6"/>
  <c r="E3395" i="6"/>
  <c r="V3394" i="6"/>
  <c r="Q3394" i="6"/>
  <c r="M3394" i="6"/>
  <c r="K3394" i="6"/>
  <c r="I3394" i="6"/>
  <c r="G3394" i="6"/>
  <c r="E3394" i="6"/>
  <c r="V3393" i="6"/>
  <c r="Q3393" i="6"/>
  <c r="M3393" i="6"/>
  <c r="K3393" i="6"/>
  <c r="I3393" i="6"/>
  <c r="G3393" i="6"/>
  <c r="E3393" i="6"/>
  <c r="V3392" i="6"/>
  <c r="Q3392" i="6"/>
  <c r="M3392" i="6"/>
  <c r="K3392" i="6"/>
  <c r="I3392" i="6"/>
  <c r="G3392" i="6"/>
  <c r="E3392" i="6"/>
  <c r="V3391" i="6"/>
  <c r="Q3391" i="6"/>
  <c r="M3391" i="6"/>
  <c r="K3391" i="6"/>
  <c r="I3391" i="6"/>
  <c r="G3391" i="6"/>
  <c r="E3391" i="6"/>
  <c r="V3390" i="6"/>
  <c r="Q3390" i="6"/>
  <c r="M3390" i="6"/>
  <c r="K3390" i="6"/>
  <c r="I3390" i="6"/>
  <c r="G3390" i="6"/>
  <c r="E3390" i="6"/>
  <c r="V3389" i="6"/>
  <c r="Q3389" i="6"/>
  <c r="M3389" i="6"/>
  <c r="K3389" i="6"/>
  <c r="I3389" i="6"/>
  <c r="G3389" i="6"/>
  <c r="E3389" i="6"/>
  <c r="V3388" i="6"/>
  <c r="Q3388" i="6"/>
  <c r="M3388" i="6"/>
  <c r="K3388" i="6"/>
  <c r="I3388" i="6"/>
  <c r="G3388" i="6"/>
  <c r="E3388" i="6"/>
  <c r="V3387" i="6"/>
  <c r="Q3387" i="6"/>
  <c r="M3387" i="6"/>
  <c r="K3387" i="6"/>
  <c r="I3387" i="6"/>
  <c r="G3387" i="6"/>
  <c r="E3387" i="6"/>
  <c r="V3386" i="6"/>
  <c r="Q3386" i="6"/>
  <c r="M3386" i="6"/>
  <c r="K3386" i="6"/>
  <c r="I3386" i="6"/>
  <c r="G3386" i="6"/>
  <c r="E3386" i="6"/>
  <c r="V3385" i="6"/>
  <c r="Q3385" i="6"/>
  <c r="M3385" i="6"/>
  <c r="K3385" i="6"/>
  <c r="I3385" i="6"/>
  <c r="G3385" i="6"/>
  <c r="E3385" i="6"/>
  <c r="V3384" i="6"/>
  <c r="Q3384" i="6"/>
  <c r="M3384" i="6"/>
  <c r="K3384" i="6"/>
  <c r="I3384" i="6"/>
  <c r="G3384" i="6"/>
  <c r="E3384" i="6"/>
  <c r="V3383" i="6"/>
  <c r="Q3383" i="6"/>
  <c r="M3383" i="6"/>
  <c r="K3383" i="6"/>
  <c r="I3383" i="6"/>
  <c r="G3383" i="6"/>
  <c r="E3383" i="6"/>
  <c r="V3382" i="6"/>
  <c r="Q3382" i="6"/>
  <c r="M3382" i="6"/>
  <c r="K3382" i="6"/>
  <c r="I3382" i="6"/>
  <c r="G3382" i="6"/>
  <c r="E3382" i="6"/>
  <c r="V3381" i="6"/>
  <c r="Q3381" i="6"/>
  <c r="M3381" i="6"/>
  <c r="K3381" i="6"/>
  <c r="I3381" i="6"/>
  <c r="G3381" i="6"/>
  <c r="E3381" i="6"/>
  <c r="V3380" i="6"/>
  <c r="Q3380" i="6"/>
  <c r="M3380" i="6"/>
  <c r="K3380" i="6"/>
  <c r="I3380" i="6"/>
  <c r="G3380" i="6"/>
  <c r="E3380" i="6"/>
  <c r="V3379" i="6"/>
  <c r="Q3379" i="6"/>
  <c r="M3379" i="6"/>
  <c r="K3379" i="6"/>
  <c r="I3379" i="6"/>
  <c r="G3379" i="6"/>
  <c r="E3379" i="6"/>
  <c r="V3378" i="6"/>
  <c r="Q3378" i="6"/>
  <c r="M3378" i="6"/>
  <c r="K3378" i="6"/>
  <c r="I3378" i="6"/>
  <c r="G3378" i="6"/>
  <c r="E3378" i="6"/>
  <c r="V3377" i="6"/>
  <c r="Q3377" i="6"/>
  <c r="M3377" i="6"/>
  <c r="K3377" i="6"/>
  <c r="I3377" i="6"/>
  <c r="G3377" i="6"/>
  <c r="E3377" i="6"/>
  <c r="V3376" i="6"/>
  <c r="Q3376" i="6"/>
  <c r="M3376" i="6"/>
  <c r="K3376" i="6"/>
  <c r="I3376" i="6"/>
  <c r="G3376" i="6"/>
  <c r="E3376" i="6"/>
  <c r="V3375" i="6"/>
  <c r="Q3375" i="6"/>
  <c r="M3375" i="6"/>
  <c r="K3375" i="6"/>
  <c r="I3375" i="6"/>
  <c r="G3375" i="6"/>
  <c r="E3375" i="6"/>
  <c r="V3374" i="6"/>
  <c r="Q3374" i="6"/>
  <c r="M3374" i="6"/>
  <c r="K3374" i="6"/>
  <c r="I3374" i="6"/>
  <c r="G3374" i="6"/>
  <c r="E3374" i="6"/>
  <c r="V3373" i="6"/>
  <c r="Q3373" i="6"/>
  <c r="M3373" i="6"/>
  <c r="K3373" i="6"/>
  <c r="I3373" i="6"/>
  <c r="G3373" i="6"/>
  <c r="E3373" i="6"/>
  <c r="V3372" i="6"/>
  <c r="Q3372" i="6"/>
  <c r="M3372" i="6"/>
  <c r="K3372" i="6"/>
  <c r="I3372" i="6"/>
  <c r="G3372" i="6"/>
  <c r="E3372" i="6"/>
  <c r="V3371" i="6"/>
  <c r="Q3371" i="6"/>
  <c r="M3371" i="6"/>
  <c r="K3371" i="6"/>
  <c r="I3371" i="6"/>
  <c r="G3371" i="6"/>
  <c r="E3371" i="6"/>
  <c r="V3370" i="6"/>
  <c r="Q3370" i="6"/>
  <c r="M3370" i="6"/>
  <c r="K3370" i="6"/>
  <c r="I3370" i="6"/>
  <c r="G3370" i="6"/>
  <c r="E3370" i="6"/>
  <c r="V3369" i="6"/>
  <c r="Q3369" i="6"/>
  <c r="M3369" i="6"/>
  <c r="K3369" i="6"/>
  <c r="I3369" i="6"/>
  <c r="G3369" i="6"/>
  <c r="E3369" i="6"/>
  <c r="V3368" i="6"/>
  <c r="Q3368" i="6"/>
  <c r="M3368" i="6"/>
  <c r="K3368" i="6"/>
  <c r="I3368" i="6"/>
  <c r="G3368" i="6"/>
  <c r="E3368" i="6"/>
  <c r="V3367" i="6"/>
  <c r="Q3367" i="6"/>
  <c r="M3367" i="6"/>
  <c r="K3367" i="6"/>
  <c r="I3367" i="6"/>
  <c r="G3367" i="6"/>
  <c r="E3367" i="6"/>
  <c r="V3366" i="6"/>
  <c r="Q3366" i="6"/>
  <c r="M3366" i="6"/>
  <c r="K3366" i="6"/>
  <c r="I3366" i="6"/>
  <c r="G3366" i="6"/>
  <c r="E3366" i="6"/>
  <c r="V3365" i="6"/>
  <c r="Q3365" i="6"/>
  <c r="M3365" i="6"/>
  <c r="K3365" i="6"/>
  <c r="I3365" i="6"/>
  <c r="G3365" i="6"/>
  <c r="E3365" i="6"/>
  <c r="V3364" i="6"/>
  <c r="Q3364" i="6"/>
  <c r="M3364" i="6"/>
  <c r="K3364" i="6"/>
  <c r="I3364" i="6"/>
  <c r="G3364" i="6"/>
  <c r="E3364" i="6"/>
  <c r="V3363" i="6"/>
  <c r="Q3363" i="6"/>
  <c r="M3363" i="6"/>
  <c r="K3363" i="6"/>
  <c r="I3363" i="6"/>
  <c r="G3363" i="6"/>
  <c r="E3363" i="6"/>
  <c r="V3362" i="6"/>
  <c r="Q3362" i="6"/>
  <c r="M3362" i="6"/>
  <c r="K3362" i="6"/>
  <c r="I3362" i="6"/>
  <c r="G3362" i="6"/>
  <c r="E3362" i="6"/>
  <c r="V3361" i="6"/>
  <c r="Q3361" i="6"/>
  <c r="M3361" i="6"/>
  <c r="K3361" i="6"/>
  <c r="I3361" i="6"/>
  <c r="G3361" i="6"/>
  <c r="E3361" i="6"/>
  <c r="V3360" i="6"/>
  <c r="Q3360" i="6"/>
  <c r="M3360" i="6"/>
  <c r="K3360" i="6"/>
  <c r="I3360" i="6"/>
  <c r="G3360" i="6"/>
  <c r="E3360" i="6"/>
  <c r="V3359" i="6"/>
  <c r="Q3359" i="6"/>
  <c r="M3359" i="6"/>
  <c r="K3359" i="6"/>
  <c r="I3359" i="6"/>
  <c r="G3359" i="6"/>
  <c r="E3359" i="6"/>
  <c r="V3358" i="6"/>
  <c r="Q3358" i="6"/>
  <c r="M3358" i="6"/>
  <c r="K3358" i="6"/>
  <c r="I3358" i="6"/>
  <c r="G3358" i="6"/>
  <c r="E3358" i="6"/>
  <c r="V3357" i="6"/>
  <c r="Q3357" i="6"/>
  <c r="S3357" i="6" s="1"/>
  <c r="M3357" i="6"/>
  <c r="K3357" i="6"/>
  <c r="I3357" i="6"/>
  <c r="G3357" i="6"/>
  <c r="E3357" i="6"/>
  <c r="V3356" i="6"/>
  <c r="Q3356" i="6"/>
  <c r="M3356" i="6"/>
  <c r="K3356" i="6"/>
  <c r="I3356" i="6"/>
  <c r="G3356" i="6"/>
  <c r="E3356" i="6"/>
  <c r="V3355" i="6"/>
  <c r="Q3355" i="6"/>
  <c r="M3355" i="6"/>
  <c r="K3355" i="6"/>
  <c r="I3355" i="6"/>
  <c r="G3355" i="6"/>
  <c r="E3355" i="6"/>
  <c r="V3354" i="6"/>
  <c r="Q3354" i="6"/>
  <c r="M3354" i="6"/>
  <c r="K3354" i="6"/>
  <c r="I3354" i="6"/>
  <c r="G3354" i="6"/>
  <c r="E3354" i="6"/>
  <c r="V3353" i="6"/>
  <c r="Q3353" i="6"/>
  <c r="M3353" i="6"/>
  <c r="K3353" i="6"/>
  <c r="I3353" i="6"/>
  <c r="G3353" i="6"/>
  <c r="E3353" i="6"/>
  <c r="V3352" i="6"/>
  <c r="Q3352" i="6"/>
  <c r="M3352" i="6"/>
  <c r="K3352" i="6"/>
  <c r="I3352" i="6"/>
  <c r="G3352" i="6"/>
  <c r="E3352" i="6"/>
  <c r="V3351" i="6"/>
  <c r="Q3351" i="6"/>
  <c r="M3351" i="6"/>
  <c r="K3351" i="6"/>
  <c r="I3351" i="6"/>
  <c r="G3351" i="6"/>
  <c r="E3351" i="6"/>
  <c r="V3350" i="6"/>
  <c r="Q3350" i="6"/>
  <c r="M3350" i="6"/>
  <c r="K3350" i="6"/>
  <c r="I3350" i="6"/>
  <c r="G3350" i="6"/>
  <c r="E3350" i="6"/>
  <c r="V3349" i="6"/>
  <c r="Q3349" i="6"/>
  <c r="M3349" i="6"/>
  <c r="K3349" i="6"/>
  <c r="I3349" i="6"/>
  <c r="G3349" i="6"/>
  <c r="E3349" i="6"/>
  <c r="V3348" i="6"/>
  <c r="Q3348" i="6"/>
  <c r="M3348" i="6"/>
  <c r="K3348" i="6"/>
  <c r="I3348" i="6"/>
  <c r="G3348" i="6"/>
  <c r="E3348" i="6"/>
  <c r="V3347" i="6"/>
  <c r="Q3347" i="6"/>
  <c r="M3347" i="6"/>
  <c r="K3347" i="6"/>
  <c r="I3347" i="6"/>
  <c r="G3347" i="6"/>
  <c r="E3347" i="6"/>
  <c r="V3346" i="6"/>
  <c r="Q3346" i="6"/>
  <c r="M3346" i="6"/>
  <c r="K3346" i="6"/>
  <c r="I3346" i="6"/>
  <c r="G3346" i="6"/>
  <c r="E3346" i="6"/>
  <c r="V3345" i="6"/>
  <c r="Q3345" i="6"/>
  <c r="M3345" i="6"/>
  <c r="K3345" i="6"/>
  <c r="I3345" i="6"/>
  <c r="G3345" i="6"/>
  <c r="E3345" i="6"/>
  <c r="V3344" i="6"/>
  <c r="Q3344" i="6"/>
  <c r="M3344" i="6"/>
  <c r="K3344" i="6"/>
  <c r="I3344" i="6"/>
  <c r="G3344" i="6"/>
  <c r="E3344" i="6"/>
  <c r="V3343" i="6"/>
  <c r="Q3343" i="6"/>
  <c r="M3343" i="6"/>
  <c r="K3343" i="6"/>
  <c r="I3343" i="6"/>
  <c r="G3343" i="6"/>
  <c r="E3343" i="6"/>
  <c r="V3342" i="6"/>
  <c r="Q3342" i="6"/>
  <c r="M3342" i="6"/>
  <c r="K3342" i="6"/>
  <c r="I3342" i="6"/>
  <c r="G3342" i="6"/>
  <c r="E3342" i="6"/>
  <c r="V3341" i="6"/>
  <c r="Q3341" i="6"/>
  <c r="M3341" i="6"/>
  <c r="K3341" i="6"/>
  <c r="I3341" i="6"/>
  <c r="G3341" i="6"/>
  <c r="E3341" i="6"/>
  <c r="V3340" i="6"/>
  <c r="Q3340" i="6"/>
  <c r="M3340" i="6"/>
  <c r="K3340" i="6"/>
  <c r="I3340" i="6"/>
  <c r="G3340" i="6"/>
  <c r="E3340" i="6"/>
  <c r="V3339" i="6"/>
  <c r="Q3339" i="6"/>
  <c r="M3339" i="6"/>
  <c r="K3339" i="6"/>
  <c r="I3339" i="6"/>
  <c r="G3339" i="6"/>
  <c r="E3339" i="6"/>
  <c r="V3338" i="6"/>
  <c r="Q3338" i="6"/>
  <c r="M3338" i="6"/>
  <c r="K3338" i="6"/>
  <c r="I3338" i="6"/>
  <c r="G3338" i="6"/>
  <c r="E3338" i="6"/>
  <c r="V3337" i="6"/>
  <c r="Q3337" i="6"/>
  <c r="M3337" i="6"/>
  <c r="K3337" i="6"/>
  <c r="I3337" i="6"/>
  <c r="G3337" i="6"/>
  <c r="E3337" i="6"/>
  <c r="V3336" i="6"/>
  <c r="Q3336" i="6"/>
  <c r="M3336" i="6"/>
  <c r="K3336" i="6"/>
  <c r="I3336" i="6"/>
  <c r="G3336" i="6"/>
  <c r="E3336" i="6"/>
  <c r="V3335" i="6"/>
  <c r="Q3335" i="6"/>
  <c r="M3335" i="6"/>
  <c r="K3335" i="6"/>
  <c r="I3335" i="6"/>
  <c r="G3335" i="6"/>
  <c r="E3335" i="6"/>
  <c r="V3334" i="6"/>
  <c r="Q3334" i="6"/>
  <c r="M3334" i="6"/>
  <c r="K3334" i="6"/>
  <c r="I3334" i="6"/>
  <c r="G3334" i="6"/>
  <c r="E3334" i="6"/>
  <c r="V3333" i="6"/>
  <c r="Q3333" i="6"/>
  <c r="M3333" i="6"/>
  <c r="K3333" i="6"/>
  <c r="I3333" i="6"/>
  <c r="G3333" i="6"/>
  <c r="E3333" i="6"/>
  <c r="V3332" i="6"/>
  <c r="Q3332" i="6"/>
  <c r="M3332" i="6"/>
  <c r="K3332" i="6"/>
  <c r="I3332" i="6"/>
  <c r="G3332" i="6"/>
  <c r="E3332" i="6"/>
  <c r="V3331" i="6"/>
  <c r="Q3331" i="6"/>
  <c r="M3331" i="6"/>
  <c r="K3331" i="6"/>
  <c r="I3331" i="6"/>
  <c r="G3331" i="6"/>
  <c r="E3331" i="6"/>
  <c r="V3330" i="6"/>
  <c r="Q3330" i="6"/>
  <c r="M3330" i="6"/>
  <c r="K3330" i="6"/>
  <c r="I3330" i="6"/>
  <c r="G3330" i="6"/>
  <c r="E3330" i="6"/>
  <c r="V3329" i="6"/>
  <c r="Q3329" i="6"/>
  <c r="M3329" i="6"/>
  <c r="K3329" i="6"/>
  <c r="I3329" i="6"/>
  <c r="G3329" i="6"/>
  <c r="E3329" i="6"/>
  <c r="V3328" i="6"/>
  <c r="Q3328" i="6"/>
  <c r="M3328" i="6"/>
  <c r="K3328" i="6"/>
  <c r="I3328" i="6"/>
  <c r="G3328" i="6"/>
  <c r="E3328" i="6"/>
  <c r="V3327" i="6"/>
  <c r="Q3327" i="6"/>
  <c r="M3327" i="6"/>
  <c r="K3327" i="6"/>
  <c r="I3327" i="6"/>
  <c r="G3327" i="6"/>
  <c r="E3327" i="6"/>
  <c r="V3326" i="6"/>
  <c r="Q3326" i="6"/>
  <c r="M3326" i="6"/>
  <c r="K3326" i="6"/>
  <c r="I3326" i="6"/>
  <c r="G3326" i="6"/>
  <c r="E3326" i="6"/>
  <c r="V3325" i="6"/>
  <c r="Q3325" i="6"/>
  <c r="M3325" i="6"/>
  <c r="K3325" i="6"/>
  <c r="I3325" i="6"/>
  <c r="G3325" i="6"/>
  <c r="E3325" i="6"/>
  <c r="V3324" i="6"/>
  <c r="Q3324" i="6"/>
  <c r="M3324" i="6"/>
  <c r="K3324" i="6"/>
  <c r="I3324" i="6"/>
  <c r="G3324" i="6"/>
  <c r="E3324" i="6"/>
  <c r="V3323" i="6"/>
  <c r="Q3323" i="6"/>
  <c r="M3323" i="6"/>
  <c r="K3323" i="6"/>
  <c r="I3323" i="6"/>
  <c r="G3323" i="6"/>
  <c r="E3323" i="6"/>
  <c r="V3322" i="6"/>
  <c r="Q3322" i="6"/>
  <c r="M3322" i="6"/>
  <c r="K3322" i="6"/>
  <c r="I3322" i="6"/>
  <c r="G3322" i="6"/>
  <c r="E3322" i="6"/>
  <c r="V3321" i="6"/>
  <c r="Q3321" i="6"/>
  <c r="M3321" i="6"/>
  <c r="K3321" i="6"/>
  <c r="I3321" i="6"/>
  <c r="G3321" i="6"/>
  <c r="E3321" i="6"/>
  <c r="V3320" i="6"/>
  <c r="Q3320" i="6"/>
  <c r="M3320" i="6"/>
  <c r="K3320" i="6"/>
  <c r="I3320" i="6"/>
  <c r="G3320" i="6"/>
  <c r="E3320" i="6"/>
  <c r="V3319" i="6"/>
  <c r="Q3319" i="6"/>
  <c r="M3319" i="6"/>
  <c r="K3319" i="6"/>
  <c r="I3319" i="6"/>
  <c r="G3319" i="6"/>
  <c r="E3319" i="6"/>
  <c r="V3318" i="6"/>
  <c r="Q3318" i="6"/>
  <c r="M3318" i="6"/>
  <c r="K3318" i="6"/>
  <c r="I3318" i="6"/>
  <c r="G3318" i="6"/>
  <c r="E3318" i="6"/>
  <c r="V3317" i="6"/>
  <c r="Q3317" i="6"/>
  <c r="M3317" i="6"/>
  <c r="K3317" i="6"/>
  <c r="I3317" i="6"/>
  <c r="G3317" i="6"/>
  <c r="E3317" i="6"/>
  <c r="V3316" i="6"/>
  <c r="Q3316" i="6"/>
  <c r="M3316" i="6"/>
  <c r="K3316" i="6"/>
  <c r="I3316" i="6"/>
  <c r="G3316" i="6"/>
  <c r="E3316" i="6"/>
  <c r="V3315" i="6"/>
  <c r="Q3315" i="6"/>
  <c r="M3315" i="6"/>
  <c r="K3315" i="6"/>
  <c r="I3315" i="6"/>
  <c r="G3315" i="6"/>
  <c r="E3315" i="6"/>
  <c r="V3314" i="6"/>
  <c r="Q3314" i="6"/>
  <c r="M3314" i="6"/>
  <c r="K3314" i="6"/>
  <c r="I3314" i="6"/>
  <c r="G3314" i="6"/>
  <c r="E3314" i="6"/>
  <c r="V3313" i="6"/>
  <c r="Q3313" i="6"/>
  <c r="M3313" i="6"/>
  <c r="K3313" i="6"/>
  <c r="I3313" i="6"/>
  <c r="G3313" i="6"/>
  <c r="E3313" i="6"/>
  <c r="V3312" i="6"/>
  <c r="Q3312" i="6"/>
  <c r="M3312" i="6"/>
  <c r="K3312" i="6"/>
  <c r="I3312" i="6"/>
  <c r="G3312" i="6"/>
  <c r="E3312" i="6"/>
  <c r="V3311" i="6"/>
  <c r="Q3311" i="6"/>
  <c r="M3311" i="6"/>
  <c r="K3311" i="6"/>
  <c r="I3311" i="6"/>
  <c r="G3311" i="6"/>
  <c r="E3311" i="6"/>
  <c r="V3310" i="6"/>
  <c r="Q3310" i="6"/>
  <c r="M3310" i="6"/>
  <c r="K3310" i="6"/>
  <c r="I3310" i="6"/>
  <c r="G3310" i="6"/>
  <c r="E3310" i="6"/>
  <c r="V3309" i="6"/>
  <c r="Q3309" i="6"/>
  <c r="M3309" i="6"/>
  <c r="K3309" i="6"/>
  <c r="I3309" i="6"/>
  <c r="G3309" i="6"/>
  <c r="E3309" i="6"/>
  <c r="V3308" i="6"/>
  <c r="Q3308" i="6"/>
  <c r="M3308" i="6"/>
  <c r="K3308" i="6"/>
  <c r="I3308" i="6"/>
  <c r="G3308" i="6"/>
  <c r="E3308" i="6"/>
  <c r="V3307" i="6"/>
  <c r="Q3307" i="6"/>
  <c r="M3307" i="6"/>
  <c r="K3307" i="6"/>
  <c r="I3307" i="6"/>
  <c r="G3307" i="6"/>
  <c r="E3307" i="6"/>
  <c r="V3306" i="6"/>
  <c r="Q3306" i="6"/>
  <c r="M3306" i="6"/>
  <c r="K3306" i="6"/>
  <c r="I3306" i="6"/>
  <c r="G3306" i="6"/>
  <c r="E3306" i="6"/>
  <c r="V3305" i="6"/>
  <c r="Q3305" i="6"/>
  <c r="M3305" i="6"/>
  <c r="K3305" i="6"/>
  <c r="I3305" i="6"/>
  <c r="G3305" i="6"/>
  <c r="E3305" i="6"/>
  <c r="V3304" i="6"/>
  <c r="Q3304" i="6"/>
  <c r="M3304" i="6"/>
  <c r="K3304" i="6"/>
  <c r="I3304" i="6"/>
  <c r="G3304" i="6"/>
  <c r="E3304" i="6"/>
  <c r="V3303" i="6"/>
  <c r="Q3303" i="6"/>
  <c r="M3303" i="6"/>
  <c r="K3303" i="6"/>
  <c r="I3303" i="6"/>
  <c r="G3303" i="6"/>
  <c r="E3303" i="6"/>
  <c r="V3302" i="6"/>
  <c r="Q3302" i="6"/>
  <c r="M3302" i="6"/>
  <c r="K3302" i="6"/>
  <c r="I3302" i="6"/>
  <c r="G3302" i="6"/>
  <c r="E3302" i="6"/>
  <c r="V3301" i="6"/>
  <c r="Q3301" i="6"/>
  <c r="M3301" i="6"/>
  <c r="K3301" i="6"/>
  <c r="I3301" i="6"/>
  <c r="G3301" i="6"/>
  <c r="E3301" i="6"/>
  <c r="V3300" i="6"/>
  <c r="Q3300" i="6"/>
  <c r="M3300" i="6"/>
  <c r="K3300" i="6"/>
  <c r="I3300" i="6"/>
  <c r="G3300" i="6"/>
  <c r="E3300" i="6"/>
  <c r="V3299" i="6"/>
  <c r="Q3299" i="6"/>
  <c r="M3299" i="6"/>
  <c r="K3299" i="6"/>
  <c r="I3299" i="6"/>
  <c r="G3299" i="6"/>
  <c r="E3299" i="6"/>
  <c r="V3298" i="6"/>
  <c r="Q3298" i="6"/>
  <c r="M3298" i="6"/>
  <c r="K3298" i="6"/>
  <c r="I3298" i="6"/>
  <c r="G3298" i="6"/>
  <c r="E3298" i="6"/>
  <c r="V3297" i="6"/>
  <c r="Q3297" i="6"/>
  <c r="M3297" i="6"/>
  <c r="K3297" i="6"/>
  <c r="I3297" i="6"/>
  <c r="G3297" i="6"/>
  <c r="E3297" i="6"/>
  <c r="V3296" i="6"/>
  <c r="Q3296" i="6"/>
  <c r="M3296" i="6"/>
  <c r="K3296" i="6"/>
  <c r="I3296" i="6"/>
  <c r="G3296" i="6"/>
  <c r="E3296" i="6"/>
  <c r="V3295" i="6"/>
  <c r="Q3295" i="6"/>
  <c r="M3295" i="6"/>
  <c r="K3295" i="6"/>
  <c r="I3295" i="6"/>
  <c r="G3295" i="6"/>
  <c r="E3295" i="6"/>
  <c r="V3294" i="6"/>
  <c r="Q3294" i="6"/>
  <c r="M3294" i="6"/>
  <c r="K3294" i="6"/>
  <c r="I3294" i="6"/>
  <c r="G3294" i="6"/>
  <c r="E3294" i="6"/>
  <c r="V3293" i="6"/>
  <c r="Q3293" i="6"/>
  <c r="M3293" i="6"/>
  <c r="K3293" i="6"/>
  <c r="I3293" i="6"/>
  <c r="G3293" i="6"/>
  <c r="E3293" i="6"/>
  <c r="V3292" i="6"/>
  <c r="Q3292" i="6"/>
  <c r="M3292" i="6"/>
  <c r="K3292" i="6"/>
  <c r="I3292" i="6"/>
  <c r="G3292" i="6"/>
  <c r="E3292" i="6"/>
  <c r="V3291" i="6"/>
  <c r="Q3291" i="6"/>
  <c r="M3291" i="6"/>
  <c r="K3291" i="6"/>
  <c r="I3291" i="6"/>
  <c r="G3291" i="6"/>
  <c r="E3291" i="6"/>
  <c r="V3290" i="6"/>
  <c r="Q3290" i="6"/>
  <c r="M3290" i="6"/>
  <c r="K3290" i="6"/>
  <c r="I3290" i="6"/>
  <c r="G3290" i="6"/>
  <c r="E3290" i="6"/>
  <c r="V3289" i="6"/>
  <c r="Q3289" i="6"/>
  <c r="M3289" i="6"/>
  <c r="K3289" i="6"/>
  <c r="I3289" i="6"/>
  <c r="G3289" i="6"/>
  <c r="E3289" i="6"/>
  <c r="V3288" i="6"/>
  <c r="Q3288" i="6"/>
  <c r="M3288" i="6"/>
  <c r="K3288" i="6"/>
  <c r="I3288" i="6"/>
  <c r="G3288" i="6"/>
  <c r="E3288" i="6"/>
  <c r="V3287" i="6"/>
  <c r="Q3287" i="6"/>
  <c r="M3287" i="6"/>
  <c r="K3287" i="6"/>
  <c r="I3287" i="6"/>
  <c r="G3287" i="6"/>
  <c r="E3287" i="6"/>
  <c r="V3286" i="6"/>
  <c r="Q3286" i="6"/>
  <c r="M3286" i="6"/>
  <c r="K3286" i="6"/>
  <c r="I3286" i="6"/>
  <c r="G3286" i="6"/>
  <c r="E3286" i="6"/>
  <c r="V3285" i="6"/>
  <c r="Q3285" i="6"/>
  <c r="M3285" i="6"/>
  <c r="K3285" i="6"/>
  <c r="I3285" i="6"/>
  <c r="G3285" i="6"/>
  <c r="E3285" i="6"/>
  <c r="V3284" i="6"/>
  <c r="Q3284" i="6"/>
  <c r="M3284" i="6"/>
  <c r="K3284" i="6"/>
  <c r="I3284" i="6"/>
  <c r="G3284" i="6"/>
  <c r="E3284" i="6"/>
  <c r="V3283" i="6"/>
  <c r="Q3283" i="6"/>
  <c r="M3283" i="6"/>
  <c r="K3283" i="6"/>
  <c r="I3283" i="6"/>
  <c r="G3283" i="6"/>
  <c r="E3283" i="6"/>
  <c r="V3282" i="6"/>
  <c r="Q3282" i="6"/>
  <c r="M3282" i="6"/>
  <c r="K3282" i="6"/>
  <c r="I3282" i="6"/>
  <c r="G3282" i="6"/>
  <c r="E3282" i="6"/>
  <c r="V3281" i="6"/>
  <c r="Q3281" i="6"/>
  <c r="M3281" i="6"/>
  <c r="K3281" i="6"/>
  <c r="I3281" i="6"/>
  <c r="G3281" i="6"/>
  <c r="E3281" i="6"/>
  <c r="V3280" i="6"/>
  <c r="Q3280" i="6"/>
  <c r="M3280" i="6"/>
  <c r="K3280" i="6"/>
  <c r="I3280" i="6"/>
  <c r="G3280" i="6"/>
  <c r="E3280" i="6"/>
  <c r="V3279" i="6"/>
  <c r="Q3279" i="6"/>
  <c r="M3279" i="6"/>
  <c r="K3279" i="6"/>
  <c r="I3279" i="6"/>
  <c r="G3279" i="6"/>
  <c r="E3279" i="6"/>
  <c r="V3278" i="6"/>
  <c r="Q3278" i="6"/>
  <c r="M3278" i="6"/>
  <c r="K3278" i="6"/>
  <c r="I3278" i="6"/>
  <c r="G3278" i="6"/>
  <c r="E3278" i="6"/>
  <c r="V3277" i="6"/>
  <c r="Q3277" i="6"/>
  <c r="M3277" i="6"/>
  <c r="K3277" i="6"/>
  <c r="I3277" i="6"/>
  <c r="G3277" i="6"/>
  <c r="E3277" i="6"/>
  <c r="V3276" i="6"/>
  <c r="Q3276" i="6"/>
  <c r="M3276" i="6"/>
  <c r="K3276" i="6"/>
  <c r="I3276" i="6"/>
  <c r="G3276" i="6"/>
  <c r="E3276" i="6"/>
  <c r="V3275" i="6"/>
  <c r="Q3275" i="6"/>
  <c r="M3275" i="6"/>
  <c r="K3275" i="6"/>
  <c r="I3275" i="6"/>
  <c r="G3275" i="6"/>
  <c r="E3275" i="6"/>
  <c r="V3274" i="6"/>
  <c r="Q3274" i="6"/>
  <c r="M3274" i="6"/>
  <c r="K3274" i="6"/>
  <c r="I3274" i="6"/>
  <c r="G3274" i="6"/>
  <c r="E3274" i="6"/>
  <c r="V3273" i="6"/>
  <c r="Q3273" i="6"/>
  <c r="M3273" i="6"/>
  <c r="K3273" i="6"/>
  <c r="I3273" i="6"/>
  <c r="G3273" i="6"/>
  <c r="E3273" i="6"/>
  <c r="V3272" i="6"/>
  <c r="Q3272" i="6"/>
  <c r="M3272" i="6"/>
  <c r="K3272" i="6"/>
  <c r="I3272" i="6"/>
  <c r="G3272" i="6"/>
  <c r="E3272" i="6"/>
  <c r="V3271" i="6"/>
  <c r="Q3271" i="6"/>
  <c r="M3271" i="6"/>
  <c r="K3271" i="6"/>
  <c r="I3271" i="6"/>
  <c r="G3271" i="6"/>
  <c r="E3271" i="6"/>
  <c r="V3270" i="6"/>
  <c r="Q3270" i="6"/>
  <c r="M3270" i="6"/>
  <c r="K3270" i="6"/>
  <c r="I3270" i="6"/>
  <c r="G3270" i="6"/>
  <c r="E3270" i="6"/>
  <c r="V3269" i="6"/>
  <c r="Q3269" i="6"/>
  <c r="M3269" i="6"/>
  <c r="K3269" i="6"/>
  <c r="I3269" i="6"/>
  <c r="G3269" i="6"/>
  <c r="E3269" i="6"/>
  <c r="V3268" i="6"/>
  <c r="Q3268" i="6"/>
  <c r="M3268" i="6"/>
  <c r="K3268" i="6"/>
  <c r="I3268" i="6"/>
  <c r="G3268" i="6"/>
  <c r="E3268" i="6"/>
  <c r="V3267" i="6"/>
  <c r="Q3267" i="6"/>
  <c r="M3267" i="6"/>
  <c r="K3267" i="6"/>
  <c r="I3267" i="6"/>
  <c r="G3267" i="6"/>
  <c r="E3267" i="6"/>
  <c r="V3266" i="6"/>
  <c r="Q3266" i="6"/>
  <c r="M3266" i="6"/>
  <c r="K3266" i="6"/>
  <c r="I3266" i="6"/>
  <c r="G3266" i="6"/>
  <c r="E3266" i="6"/>
  <c r="V3265" i="6"/>
  <c r="Q3265" i="6"/>
  <c r="M3265" i="6"/>
  <c r="K3265" i="6"/>
  <c r="I3265" i="6"/>
  <c r="G3265" i="6"/>
  <c r="E3265" i="6"/>
  <c r="V3264" i="6"/>
  <c r="Q3264" i="6"/>
  <c r="M3264" i="6"/>
  <c r="K3264" i="6"/>
  <c r="I3264" i="6"/>
  <c r="G3264" i="6"/>
  <c r="E3264" i="6"/>
  <c r="V3263" i="6"/>
  <c r="Q3263" i="6"/>
  <c r="M3263" i="6"/>
  <c r="K3263" i="6"/>
  <c r="I3263" i="6"/>
  <c r="G3263" i="6"/>
  <c r="E3263" i="6"/>
  <c r="V3262" i="6"/>
  <c r="Q3262" i="6"/>
  <c r="M3262" i="6"/>
  <c r="K3262" i="6"/>
  <c r="I3262" i="6"/>
  <c r="G3262" i="6"/>
  <c r="E3262" i="6"/>
  <c r="V3261" i="6"/>
  <c r="Q3261" i="6"/>
  <c r="M3261" i="6"/>
  <c r="K3261" i="6"/>
  <c r="I3261" i="6"/>
  <c r="G3261" i="6"/>
  <c r="E3261" i="6"/>
  <c r="V3260" i="6"/>
  <c r="Q3260" i="6"/>
  <c r="M3260" i="6"/>
  <c r="K3260" i="6"/>
  <c r="I3260" i="6"/>
  <c r="G3260" i="6"/>
  <c r="E3260" i="6"/>
  <c r="V3259" i="6"/>
  <c r="Q3259" i="6"/>
  <c r="M3259" i="6"/>
  <c r="K3259" i="6"/>
  <c r="I3259" i="6"/>
  <c r="G3259" i="6"/>
  <c r="E3259" i="6"/>
  <c r="V3258" i="6"/>
  <c r="Q3258" i="6"/>
  <c r="M3258" i="6"/>
  <c r="K3258" i="6"/>
  <c r="I3258" i="6"/>
  <c r="G3258" i="6"/>
  <c r="E3258" i="6"/>
  <c r="V3257" i="6"/>
  <c r="Q3257" i="6"/>
  <c r="M3257" i="6"/>
  <c r="K3257" i="6"/>
  <c r="I3257" i="6"/>
  <c r="G3257" i="6"/>
  <c r="E3257" i="6"/>
  <c r="V3256" i="6"/>
  <c r="Q3256" i="6"/>
  <c r="M3256" i="6"/>
  <c r="K3256" i="6"/>
  <c r="I3256" i="6"/>
  <c r="G3256" i="6"/>
  <c r="E3256" i="6"/>
  <c r="V3255" i="6"/>
  <c r="Q3255" i="6"/>
  <c r="M3255" i="6"/>
  <c r="K3255" i="6"/>
  <c r="I3255" i="6"/>
  <c r="G3255" i="6"/>
  <c r="E3255" i="6"/>
  <c r="V3254" i="6"/>
  <c r="Q3254" i="6"/>
  <c r="M3254" i="6"/>
  <c r="K3254" i="6"/>
  <c r="I3254" i="6"/>
  <c r="G3254" i="6"/>
  <c r="E3254" i="6"/>
  <c r="V3253" i="6"/>
  <c r="Q3253" i="6"/>
  <c r="M3253" i="6"/>
  <c r="K3253" i="6"/>
  <c r="I3253" i="6"/>
  <c r="G3253" i="6"/>
  <c r="E3253" i="6"/>
  <c r="V3252" i="6"/>
  <c r="Q3252" i="6"/>
  <c r="M3252" i="6"/>
  <c r="K3252" i="6"/>
  <c r="N3252" i="6" s="1"/>
  <c r="I3252" i="6"/>
  <c r="G3252" i="6"/>
  <c r="E3252" i="6"/>
  <c r="V3251" i="6"/>
  <c r="Q3251" i="6"/>
  <c r="M3251" i="6"/>
  <c r="K3251" i="6"/>
  <c r="I3251" i="6"/>
  <c r="G3251" i="6"/>
  <c r="E3251" i="6"/>
  <c r="V3250" i="6"/>
  <c r="Q3250" i="6"/>
  <c r="M3250" i="6"/>
  <c r="K3250" i="6"/>
  <c r="I3250" i="6"/>
  <c r="G3250" i="6"/>
  <c r="E3250" i="6"/>
  <c r="V3249" i="6"/>
  <c r="Q3249" i="6"/>
  <c r="M3249" i="6"/>
  <c r="K3249" i="6"/>
  <c r="I3249" i="6"/>
  <c r="G3249" i="6"/>
  <c r="E3249" i="6"/>
  <c r="V3248" i="6"/>
  <c r="Q3248" i="6"/>
  <c r="M3248" i="6"/>
  <c r="K3248" i="6"/>
  <c r="I3248" i="6"/>
  <c r="G3248" i="6"/>
  <c r="E3248" i="6"/>
  <c r="V3247" i="6"/>
  <c r="Q3247" i="6"/>
  <c r="M3247" i="6"/>
  <c r="K3247" i="6"/>
  <c r="I3247" i="6"/>
  <c r="G3247" i="6"/>
  <c r="E3247" i="6"/>
  <c r="V3246" i="6"/>
  <c r="Q3246" i="6"/>
  <c r="M3246" i="6"/>
  <c r="K3246" i="6"/>
  <c r="I3246" i="6"/>
  <c r="G3246" i="6"/>
  <c r="E3246" i="6"/>
  <c r="V3245" i="6"/>
  <c r="Q3245" i="6"/>
  <c r="M3245" i="6"/>
  <c r="K3245" i="6"/>
  <c r="I3245" i="6"/>
  <c r="G3245" i="6"/>
  <c r="E3245" i="6"/>
  <c r="V3244" i="6"/>
  <c r="Q3244" i="6"/>
  <c r="M3244" i="6"/>
  <c r="K3244" i="6"/>
  <c r="I3244" i="6"/>
  <c r="G3244" i="6"/>
  <c r="E3244" i="6"/>
  <c r="V3243" i="6"/>
  <c r="Q3243" i="6"/>
  <c r="M3243" i="6"/>
  <c r="K3243" i="6"/>
  <c r="I3243" i="6"/>
  <c r="G3243" i="6"/>
  <c r="E3243" i="6"/>
  <c r="V3242" i="6"/>
  <c r="Q3242" i="6"/>
  <c r="M3242" i="6"/>
  <c r="K3242" i="6"/>
  <c r="I3242" i="6"/>
  <c r="G3242" i="6"/>
  <c r="E3242" i="6"/>
  <c r="V3241" i="6"/>
  <c r="Q3241" i="6"/>
  <c r="M3241" i="6"/>
  <c r="K3241" i="6"/>
  <c r="I3241" i="6"/>
  <c r="G3241" i="6"/>
  <c r="E3241" i="6"/>
  <c r="V3240" i="6"/>
  <c r="Q3240" i="6"/>
  <c r="M3240" i="6"/>
  <c r="K3240" i="6"/>
  <c r="I3240" i="6"/>
  <c r="G3240" i="6"/>
  <c r="E3240" i="6"/>
  <c r="V3239" i="6"/>
  <c r="Q3239" i="6"/>
  <c r="M3239" i="6"/>
  <c r="K3239" i="6"/>
  <c r="I3239" i="6"/>
  <c r="G3239" i="6"/>
  <c r="E3239" i="6"/>
  <c r="V3238" i="6"/>
  <c r="Q3238" i="6"/>
  <c r="M3238" i="6"/>
  <c r="K3238" i="6"/>
  <c r="I3238" i="6"/>
  <c r="G3238" i="6"/>
  <c r="E3238" i="6"/>
  <c r="V3237" i="6"/>
  <c r="Q3237" i="6"/>
  <c r="M3237" i="6"/>
  <c r="K3237" i="6"/>
  <c r="I3237" i="6"/>
  <c r="G3237" i="6"/>
  <c r="E3237" i="6"/>
  <c r="V3236" i="6"/>
  <c r="Q3236" i="6"/>
  <c r="M3236" i="6"/>
  <c r="K3236" i="6"/>
  <c r="I3236" i="6"/>
  <c r="G3236" i="6"/>
  <c r="E3236" i="6"/>
  <c r="V3235" i="6"/>
  <c r="Q3235" i="6"/>
  <c r="M3235" i="6"/>
  <c r="K3235" i="6"/>
  <c r="I3235" i="6"/>
  <c r="G3235" i="6"/>
  <c r="E3235" i="6"/>
  <c r="V3234" i="6"/>
  <c r="Q3234" i="6"/>
  <c r="M3234" i="6"/>
  <c r="K3234" i="6"/>
  <c r="I3234" i="6"/>
  <c r="G3234" i="6"/>
  <c r="E3234" i="6"/>
  <c r="V3233" i="6"/>
  <c r="Q3233" i="6"/>
  <c r="M3233" i="6"/>
  <c r="K3233" i="6"/>
  <c r="I3233" i="6"/>
  <c r="G3233" i="6"/>
  <c r="E3233" i="6"/>
  <c r="V3232" i="6"/>
  <c r="Q3232" i="6"/>
  <c r="M3232" i="6"/>
  <c r="K3232" i="6"/>
  <c r="I3232" i="6"/>
  <c r="G3232" i="6"/>
  <c r="E3232" i="6"/>
  <c r="V3231" i="6"/>
  <c r="Q3231" i="6"/>
  <c r="M3231" i="6"/>
  <c r="K3231" i="6"/>
  <c r="I3231" i="6"/>
  <c r="G3231" i="6"/>
  <c r="E3231" i="6"/>
  <c r="V3230" i="6"/>
  <c r="Q3230" i="6"/>
  <c r="M3230" i="6"/>
  <c r="K3230" i="6"/>
  <c r="I3230" i="6"/>
  <c r="G3230" i="6"/>
  <c r="E3230" i="6"/>
  <c r="V3229" i="6"/>
  <c r="Q3229" i="6"/>
  <c r="M3229" i="6"/>
  <c r="K3229" i="6"/>
  <c r="I3229" i="6"/>
  <c r="G3229" i="6"/>
  <c r="E3229" i="6"/>
  <c r="V3228" i="6"/>
  <c r="Q3228" i="6"/>
  <c r="M3228" i="6"/>
  <c r="K3228" i="6"/>
  <c r="I3228" i="6"/>
  <c r="G3228" i="6"/>
  <c r="E3228" i="6"/>
  <c r="V3227" i="6"/>
  <c r="Q3227" i="6"/>
  <c r="M3227" i="6"/>
  <c r="K3227" i="6"/>
  <c r="I3227" i="6"/>
  <c r="G3227" i="6"/>
  <c r="E3227" i="6"/>
  <c r="V3226" i="6"/>
  <c r="Q3226" i="6"/>
  <c r="M3226" i="6"/>
  <c r="K3226" i="6"/>
  <c r="I3226" i="6"/>
  <c r="G3226" i="6"/>
  <c r="E3226" i="6"/>
  <c r="V3225" i="6"/>
  <c r="Q3225" i="6"/>
  <c r="M3225" i="6"/>
  <c r="K3225" i="6"/>
  <c r="I3225" i="6"/>
  <c r="G3225" i="6"/>
  <c r="E3225" i="6"/>
  <c r="V3224" i="6"/>
  <c r="Q3224" i="6"/>
  <c r="M3224" i="6"/>
  <c r="K3224" i="6"/>
  <c r="I3224" i="6"/>
  <c r="G3224" i="6"/>
  <c r="E3224" i="6"/>
  <c r="V3223" i="6"/>
  <c r="Q3223" i="6"/>
  <c r="M3223" i="6"/>
  <c r="K3223" i="6"/>
  <c r="I3223" i="6"/>
  <c r="G3223" i="6"/>
  <c r="E3223" i="6"/>
  <c r="V3222" i="6"/>
  <c r="Q3222" i="6"/>
  <c r="M3222" i="6"/>
  <c r="K3222" i="6"/>
  <c r="I3222" i="6"/>
  <c r="G3222" i="6"/>
  <c r="E3222" i="6"/>
  <c r="V3221" i="6"/>
  <c r="Q3221" i="6"/>
  <c r="M3221" i="6"/>
  <c r="K3221" i="6"/>
  <c r="I3221" i="6"/>
  <c r="G3221" i="6"/>
  <c r="E3221" i="6"/>
  <c r="V3220" i="6"/>
  <c r="Q3220" i="6"/>
  <c r="M3220" i="6"/>
  <c r="K3220" i="6"/>
  <c r="I3220" i="6"/>
  <c r="G3220" i="6"/>
  <c r="E3220" i="6"/>
  <c r="V3219" i="6"/>
  <c r="Q3219" i="6"/>
  <c r="M3219" i="6"/>
  <c r="K3219" i="6"/>
  <c r="I3219" i="6"/>
  <c r="G3219" i="6"/>
  <c r="E3219" i="6"/>
  <c r="V3218" i="6"/>
  <c r="Q3218" i="6"/>
  <c r="M3218" i="6"/>
  <c r="K3218" i="6"/>
  <c r="I3218" i="6"/>
  <c r="G3218" i="6"/>
  <c r="E3218" i="6"/>
  <c r="V3217" i="6"/>
  <c r="Q3217" i="6"/>
  <c r="M3217" i="6"/>
  <c r="K3217" i="6"/>
  <c r="I3217" i="6"/>
  <c r="G3217" i="6"/>
  <c r="E3217" i="6"/>
  <c r="V3216" i="6"/>
  <c r="Q3216" i="6"/>
  <c r="M3216" i="6"/>
  <c r="K3216" i="6"/>
  <c r="I3216" i="6"/>
  <c r="G3216" i="6"/>
  <c r="E3216" i="6"/>
  <c r="V3215" i="6"/>
  <c r="Q3215" i="6"/>
  <c r="M3215" i="6"/>
  <c r="K3215" i="6"/>
  <c r="I3215" i="6"/>
  <c r="G3215" i="6"/>
  <c r="E3215" i="6"/>
  <c r="V3214" i="6"/>
  <c r="Q3214" i="6"/>
  <c r="M3214" i="6"/>
  <c r="K3214" i="6"/>
  <c r="I3214" i="6"/>
  <c r="G3214" i="6"/>
  <c r="E3214" i="6"/>
  <c r="V3213" i="6"/>
  <c r="Q3213" i="6"/>
  <c r="M3213" i="6"/>
  <c r="K3213" i="6"/>
  <c r="I3213" i="6"/>
  <c r="G3213" i="6"/>
  <c r="E3213" i="6"/>
  <c r="V3212" i="6"/>
  <c r="Q3212" i="6"/>
  <c r="M3212" i="6"/>
  <c r="K3212" i="6"/>
  <c r="I3212" i="6"/>
  <c r="G3212" i="6"/>
  <c r="E3212" i="6"/>
  <c r="V3211" i="6"/>
  <c r="Q3211" i="6"/>
  <c r="M3211" i="6"/>
  <c r="K3211" i="6"/>
  <c r="I3211" i="6"/>
  <c r="G3211" i="6"/>
  <c r="E3211" i="6"/>
  <c r="V3210" i="6"/>
  <c r="Q3210" i="6"/>
  <c r="M3210" i="6"/>
  <c r="K3210" i="6"/>
  <c r="I3210" i="6"/>
  <c r="G3210" i="6"/>
  <c r="E3210" i="6"/>
  <c r="V3209" i="6"/>
  <c r="Q3209" i="6"/>
  <c r="M3209" i="6"/>
  <c r="K3209" i="6"/>
  <c r="I3209" i="6"/>
  <c r="G3209" i="6"/>
  <c r="E3209" i="6"/>
  <c r="V3208" i="6"/>
  <c r="Q3208" i="6"/>
  <c r="M3208" i="6"/>
  <c r="K3208" i="6"/>
  <c r="I3208" i="6"/>
  <c r="G3208" i="6"/>
  <c r="E3208" i="6"/>
  <c r="V3207" i="6"/>
  <c r="Q3207" i="6"/>
  <c r="M3207" i="6"/>
  <c r="K3207" i="6"/>
  <c r="I3207" i="6"/>
  <c r="G3207" i="6"/>
  <c r="E3207" i="6"/>
  <c r="V3206" i="6"/>
  <c r="Q3206" i="6"/>
  <c r="M3206" i="6"/>
  <c r="K3206" i="6"/>
  <c r="I3206" i="6"/>
  <c r="G3206" i="6"/>
  <c r="E3206" i="6"/>
  <c r="V3205" i="6"/>
  <c r="Q3205" i="6"/>
  <c r="M3205" i="6"/>
  <c r="K3205" i="6"/>
  <c r="I3205" i="6"/>
  <c r="G3205" i="6"/>
  <c r="E3205" i="6"/>
  <c r="V3204" i="6"/>
  <c r="Q3204" i="6"/>
  <c r="M3204" i="6"/>
  <c r="K3204" i="6"/>
  <c r="I3204" i="6"/>
  <c r="G3204" i="6"/>
  <c r="E3204" i="6"/>
  <c r="V3203" i="6"/>
  <c r="Q3203" i="6"/>
  <c r="M3203" i="6"/>
  <c r="K3203" i="6"/>
  <c r="I3203" i="6"/>
  <c r="G3203" i="6"/>
  <c r="E3203" i="6"/>
  <c r="V3202" i="6"/>
  <c r="Q3202" i="6"/>
  <c r="M3202" i="6"/>
  <c r="K3202" i="6"/>
  <c r="I3202" i="6"/>
  <c r="G3202" i="6"/>
  <c r="E3202" i="6"/>
  <c r="V3201" i="6"/>
  <c r="Q3201" i="6"/>
  <c r="M3201" i="6"/>
  <c r="K3201" i="6"/>
  <c r="I3201" i="6"/>
  <c r="G3201" i="6"/>
  <c r="E3201" i="6"/>
  <c r="V3200" i="6"/>
  <c r="Q3200" i="6"/>
  <c r="M3200" i="6"/>
  <c r="K3200" i="6"/>
  <c r="I3200" i="6"/>
  <c r="G3200" i="6"/>
  <c r="E3200" i="6"/>
  <c r="V3199" i="6"/>
  <c r="Q3199" i="6"/>
  <c r="M3199" i="6"/>
  <c r="K3199" i="6"/>
  <c r="I3199" i="6"/>
  <c r="G3199" i="6"/>
  <c r="E3199" i="6"/>
  <c r="V3198" i="6"/>
  <c r="Q3198" i="6"/>
  <c r="M3198" i="6"/>
  <c r="K3198" i="6"/>
  <c r="I3198" i="6"/>
  <c r="G3198" i="6"/>
  <c r="E3198" i="6"/>
  <c r="V3197" i="6"/>
  <c r="Q3197" i="6"/>
  <c r="M3197" i="6"/>
  <c r="K3197" i="6"/>
  <c r="I3197" i="6"/>
  <c r="G3197" i="6"/>
  <c r="E3197" i="6"/>
  <c r="V3196" i="6"/>
  <c r="Q3196" i="6"/>
  <c r="M3196" i="6"/>
  <c r="K3196" i="6"/>
  <c r="I3196" i="6"/>
  <c r="G3196" i="6"/>
  <c r="E3196" i="6"/>
  <c r="V3195" i="6"/>
  <c r="Q3195" i="6"/>
  <c r="M3195" i="6"/>
  <c r="K3195" i="6"/>
  <c r="I3195" i="6"/>
  <c r="G3195" i="6"/>
  <c r="E3195" i="6"/>
  <c r="V3194" i="6"/>
  <c r="Q3194" i="6"/>
  <c r="M3194" i="6"/>
  <c r="K3194" i="6"/>
  <c r="I3194" i="6"/>
  <c r="G3194" i="6"/>
  <c r="E3194" i="6"/>
  <c r="V3193" i="6"/>
  <c r="Q3193" i="6"/>
  <c r="M3193" i="6"/>
  <c r="K3193" i="6"/>
  <c r="I3193" i="6"/>
  <c r="G3193" i="6"/>
  <c r="E3193" i="6"/>
  <c r="V3192" i="6"/>
  <c r="Q3192" i="6"/>
  <c r="M3192" i="6"/>
  <c r="K3192" i="6"/>
  <c r="I3192" i="6"/>
  <c r="G3192" i="6"/>
  <c r="E3192" i="6"/>
  <c r="V3191" i="6"/>
  <c r="Q3191" i="6"/>
  <c r="M3191" i="6"/>
  <c r="K3191" i="6"/>
  <c r="I3191" i="6"/>
  <c r="G3191" i="6"/>
  <c r="E3191" i="6"/>
  <c r="V3190" i="6"/>
  <c r="Q3190" i="6"/>
  <c r="M3190" i="6"/>
  <c r="K3190" i="6"/>
  <c r="I3190" i="6"/>
  <c r="G3190" i="6"/>
  <c r="E3190" i="6"/>
  <c r="V3189" i="6"/>
  <c r="Q3189" i="6"/>
  <c r="M3189" i="6"/>
  <c r="K3189" i="6"/>
  <c r="I3189" i="6"/>
  <c r="G3189" i="6"/>
  <c r="E3189" i="6"/>
  <c r="V3188" i="6"/>
  <c r="Q3188" i="6"/>
  <c r="M3188" i="6"/>
  <c r="K3188" i="6"/>
  <c r="I3188" i="6"/>
  <c r="G3188" i="6"/>
  <c r="E3188" i="6"/>
  <c r="V3187" i="6"/>
  <c r="Q3187" i="6"/>
  <c r="M3187" i="6"/>
  <c r="K3187" i="6"/>
  <c r="I3187" i="6"/>
  <c r="G3187" i="6"/>
  <c r="E3187" i="6"/>
  <c r="V3186" i="6"/>
  <c r="Q3186" i="6"/>
  <c r="M3186" i="6"/>
  <c r="K3186" i="6"/>
  <c r="I3186" i="6"/>
  <c r="G3186" i="6"/>
  <c r="E3186" i="6"/>
  <c r="V3185" i="6"/>
  <c r="Q3185" i="6"/>
  <c r="M3185" i="6"/>
  <c r="K3185" i="6"/>
  <c r="I3185" i="6"/>
  <c r="G3185" i="6"/>
  <c r="E3185" i="6"/>
  <c r="V3184" i="6"/>
  <c r="Q3184" i="6"/>
  <c r="M3184" i="6"/>
  <c r="K3184" i="6"/>
  <c r="I3184" i="6"/>
  <c r="G3184" i="6"/>
  <c r="E3184" i="6"/>
  <c r="V3183" i="6"/>
  <c r="Q3183" i="6"/>
  <c r="M3183" i="6"/>
  <c r="K3183" i="6"/>
  <c r="I3183" i="6"/>
  <c r="G3183" i="6"/>
  <c r="E3183" i="6"/>
  <c r="V3182" i="6"/>
  <c r="Q3182" i="6"/>
  <c r="M3182" i="6"/>
  <c r="K3182" i="6"/>
  <c r="I3182" i="6"/>
  <c r="G3182" i="6"/>
  <c r="E3182" i="6"/>
  <c r="V3181" i="6"/>
  <c r="Q3181" i="6"/>
  <c r="M3181" i="6"/>
  <c r="K3181" i="6"/>
  <c r="I3181" i="6"/>
  <c r="G3181" i="6"/>
  <c r="E3181" i="6"/>
  <c r="V3180" i="6"/>
  <c r="Q3180" i="6"/>
  <c r="M3180" i="6"/>
  <c r="K3180" i="6"/>
  <c r="I3180" i="6"/>
  <c r="G3180" i="6"/>
  <c r="E3180" i="6"/>
  <c r="V3179" i="6"/>
  <c r="Q3179" i="6"/>
  <c r="M3179" i="6"/>
  <c r="K3179" i="6"/>
  <c r="I3179" i="6"/>
  <c r="G3179" i="6"/>
  <c r="E3179" i="6"/>
  <c r="V3178" i="6"/>
  <c r="Q3178" i="6"/>
  <c r="M3178" i="6"/>
  <c r="K3178" i="6"/>
  <c r="I3178" i="6"/>
  <c r="G3178" i="6"/>
  <c r="E3178" i="6"/>
  <c r="V3177" i="6"/>
  <c r="Q3177" i="6"/>
  <c r="M3177" i="6"/>
  <c r="K3177" i="6"/>
  <c r="I3177" i="6"/>
  <c r="G3177" i="6"/>
  <c r="E3177" i="6"/>
  <c r="V3176" i="6"/>
  <c r="Q3176" i="6"/>
  <c r="M3176" i="6"/>
  <c r="K3176" i="6"/>
  <c r="I3176" i="6"/>
  <c r="G3176" i="6"/>
  <c r="E3176" i="6"/>
  <c r="V3175" i="6"/>
  <c r="Q3175" i="6"/>
  <c r="M3175" i="6"/>
  <c r="K3175" i="6"/>
  <c r="I3175" i="6"/>
  <c r="G3175" i="6"/>
  <c r="E3175" i="6"/>
  <c r="V3174" i="6"/>
  <c r="Q3174" i="6"/>
  <c r="M3174" i="6"/>
  <c r="K3174" i="6"/>
  <c r="I3174" i="6"/>
  <c r="G3174" i="6"/>
  <c r="E3174" i="6"/>
  <c r="V3173" i="6"/>
  <c r="Q3173" i="6"/>
  <c r="M3173" i="6"/>
  <c r="K3173" i="6"/>
  <c r="I3173" i="6"/>
  <c r="G3173" i="6"/>
  <c r="E3173" i="6"/>
  <c r="V3172" i="6"/>
  <c r="Q3172" i="6"/>
  <c r="M3172" i="6"/>
  <c r="K3172" i="6"/>
  <c r="I3172" i="6"/>
  <c r="G3172" i="6"/>
  <c r="E3172" i="6"/>
  <c r="V3171" i="6"/>
  <c r="Q3171" i="6"/>
  <c r="M3171" i="6"/>
  <c r="K3171" i="6"/>
  <c r="I3171" i="6"/>
  <c r="G3171" i="6"/>
  <c r="E3171" i="6"/>
  <c r="V3170" i="6"/>
  <c r="Q3170" i="6"/>
  <c r="M3170" i="6"/>
  <c r="K3170" i="6"/>
  <c r="I3170" i="6"/>
  <c r="G3170" i="6"/>
  <c r="E3170" i="6"/>
  <c r="V3169" i="6"/>
  <c r="Q3169" i="6"/>
  <c r="M3169" i="6"/>
  <c r="K3169" i="6"/>
  <c r="I3169" i="6"/>
  <c r="G3169" i="6"/>
  <c r="E3169" i="6"/>
  <c r="V3168" i="6"/>
  <c r="Q3168" i="6"/>
  <c r="M3168" i="6"/>
  <c r="K3168" i="6"/>
  <c r="I3168" i="6"/>
  <c r="G3168" i="6"/>
  <c r="E3168" i="6"/>
  <c r="V3167" i="6"/>
  <c r="Q3167" i="6"/>
  <c r="M3167" i="6"/>
  <c r="K3167" i="6"/>
  <c r="I3167" i="6"/>
  <c r="G3167" i="6"/>
  <c r="E3167" i="6"/>
  <c r="V3166" i="6"/>
  <c r="Q3166" i="6"/>
  <c r="M3166" i="6"/>
  <c r="K3166" i="6"/>
  <c r="I3166" i="6"/>
  <c r="G3166" i="6"/>
  <c r="E3166" i="6"/>
  <c r="V3165" i="6"/>
  <c r="Q3165" i="6"/>
  <c r="M3165" i="6"/>
  <c r="K3165" i="6"/>
  <c r="I3165" i="6"/>
  <c r="G3165" i="6"/>
  <c r="E3165" i="6"/>
  <c r="V3164" i="6"/>
  <c r="Q3164" i="6"/>
  <c r="M3164" i="6"/>
  <c r="K3164" i="6"/>
  <c r="I3164" i="6"/>
  <c r="G3164" i="6"/>
  <c r="E3164" i="6"/>
  <c r="V3163" i="6"/>
  <c r="Q3163" i="6"/>
  <c r="M3163" i="6"/>
  <c r="K3163" i="6"/>
  <c r="I3163" i="6"/>
  <c r="G3163" i="6"/>
  <c r="E3163" i="6"/>
  <c r="V3162" i="6"/>
  <c r="Q3162" i="6"/>
  <c r="M3162" i="6"/>
  <c r="K3162" i="6"/>
  <c r="I3162" i="6"/>
  <c r="G3162" i="6"/>
  <c r="E3162" i="6"/>
  <c r="V3161" i="6"/>
  <c r="Q3161" i="6"/>
  <c r="M3161" i="6"/>
  <c r="K3161" i="6"/>
  <c r="I3161" i="6"/>
  <c r="G3161" i="6"/>
  <c r="E3161" i="6"/>
  <c r="V3160" i="6"/>
  <c r="Q3160" i="6"/>
  <c r="M3160" i="6"/>
  <c r="K3160" i="6"/>
  <c r="I3160" i="6"/>
  <c r="G3160" i="6"/>
  <c r="E3160" i="6"/>
  <c r="V3159" i="6"/>
  <c r="Q3159" i="6"/>
  <c r="M3159" i="6"/>
  <c r="K3159" i="6"/>
  <c r="I3159" i="6"/>
  <c r="G3159" i="6"/>
  <c r="E3159" i="6"/>
  <c r="V3158" i="6"/>
  <c r="Q3158" i="6"/>
  <c r="M3158" i="6"/>
  <c r="K3158" i="6"/>
  <c r="I3158" i="6"/>
  <c r="G3158" i="6"/>
  <c r="E3158" i="6"/>
  <c r="V3157" i="6"/>
  <c r="Q3157" i="6"/>
  <c r="M3157" i="6"/>
  <c r="K3157" i="6"/>
  <c r="I3157" i="6"/>
  <c r="G3157" i="6"/>
  <c r="E3157" i="6"/>
  <c r="V3156" i="6"/>
  <c r="Q3156" i="6"/>
  <c r="M3156" i="6"/>
  <c r="K3156" i="6"/>
  <c r="I3156" i="6"/>
  <c r="G3156" i="6"/>
  <c r="E3156" i="6"/>
  <c r="V3155" i="6"/>
  <c r="Q3155" i="6"/>
  <c r="M3155" i="6"/>
  <c r="K3155" i="6"/>
  <c r="I3155" i="6"/>
  <c r="G3155" i="6"/>
  <c r="E3155" i="6"/>
  <c r="V3154" i="6"/>
  <c r="Q3154" i="6"/>
  <c r="M3154" i="6"/>
  <c r="K3154" i="6"/>
  <c r="I3154" i="6"/>
  <c r="G3154" i="6"/>
  <c r="E3154" i="6"/>
  <c r="V3153" i="6"/>
  <c r="Q3153" i="6"/>
  <c r="M3153" i="6"/>
  <c r="K3153" i="6"/>
  <c r="I3153" i="6"/>
  <c r="G3153" i="6"/>
  <c r="E3153" i="6"/>
  <c r="V3152" i="6"/>
  <c r="Q3152" i="6"/>
  <c r="M3152" i="6"/>
  <c r="K3152" i="6"/>
  <c r="I3152" i="6"/>
  <c r="G3152" i="6"/>
  <c r="E3152" i="6"/>
  <c r="V3151" i="6"/>
  <c r="Q3151" i="6"/>
  <c r="M3151" i="6"/>
  <c r="K3151" i="6"/>
  <c r="I3151" i="6"/>
  <c r="G3151" i="6"/>
  <c r="E3151" i="6"/>
  <c r="V3150" i="6"/>
  <c r="Q3150" i="6"/>
  <c r="M3150" i="6"/>
  <c r="K3150" i="6"/>
  <c r="I3150" i="6"/>
  <c r="G3150" i="6"/>
  <c r="E3150" i="6"/>
  <c r="V3149" i="6"/>
  <c r="Q3149" i="6"/>
  <c r="M3149" i="6"/>
  <c r="K3149" i="6"/>
  <c r="I3149" i="6"/>
  <c r="G3149" i="6"/>
  <c r="E3149" i="6"/>
  <c r="V3148" i="6"/>
  <c r="Q3148" i="6"/>
  <c r="M3148" i="6"/>
  <c r="K3148" i="6"/>
  <c r="I3148" i="6"/>
  <c r="G3148" i="6"/>
  <c r="E3148" i="6"/>
  <c r="V3147" i="6"/>
  <c r="Q3147" i="6"/>
  <c r="M3147" i="6"/>
  <c r="K3147" i="6"/>
  <c r="I3147" i="6"/>
  <c r="G3147" i="6"/>
  <c r="E3147" i="6"/>
  <c r="V3146" i="6"/>
  <c r="Q3146" i="6"/>
  <c r="M3146" i="6"/>
  <c r="K3146" i="6"/>
  <c r="I3146" i="6"/>
  <c r="G3146" i="6"/>
  <c r="E3146" i="6"/>
  <c r="V3145" i="6"/>
  <c r="Q3145" i="6"/>
  <c r="M3145" i="6"/>
  <c r="K3145" i="6"/>
  <c r="I3145" i="6"/>
  <c r="G3145" i="6"/>
  <c r="E3145" i="6"/>
  <c r="V3144" i="6"/>
  <c r="Q3144" i="6"/>
  <c r="M3144" i="6"/>
  <c r="K3144" i="6"/>
  <c r="I3144" i="6"/>
  <c r="G3144" i="6"/>
  <c r="E3144" i="6"/>
  <c r="V3143" i="6"/>
  <c r="Q3143" i="6"/>
  <c r="M3143" i="6"/>
  <c r="K3143" i="6"/>
  <c r="I3143" i="6"/>
  <c r="G3143" i="6"/>
  <c r="E3143" i="6"/>
  <c r="V3142" i="6"/>
  <c r="Q3142" i="6"/>
  <c r="M3142" i="6"/>
  <c r="K3142" i="6"/>
  <c r="I3142" i="6"/>
  <c r="G3142" i="6"/>
  <c r="E3142" i="6"/>
  <c r="V3141" i="6"/>
  <c r="Q3141" i="6"/>
  <c r="M3141" i="6"/>
  <c r="K3141" i="6"/>
  <c r="I3141" i="6"/>
  <c r="G3141" i="6"/>
  <c r="E3141" i="6"/>
  <c r="V3140" i="6"/>
  <c r="Q3140" i="6"/>
  <c r="M3140" i="6"/>
  <c r="K3140" i="6"/>
  <c r="I3140" i="6"/>
  <c r="G3140" i="6"/>
  <c r="E3140" i="6"/>
  <c r="V3139" i="6"/>
  <c r="Q3139" i="6"/>
  <c r="M3139" i="6"/>
  <c r="K3139" i="6"/>
  <c r="I3139" i="6"/>
  <c r="G3139" i="6"/>
  <c r="E3139" i="6"/>
  <c r="V3138" i="6"/>
  <c r="Q3138" i="6"/>
  <c r="M3138" i="6"/>
  <c r="K3138" i="6"/>
  <c r="I3138" i="6"/>
  <c r="G3138" i="6"/>
  <c r="E3138" i="6"/>
  <c r="V3137" i="6"/>
  <c r="Q3137" i="6"/>
  <c r="M3137" i="6"/>
  <c r="K3137" i="6"/>
  <c r="I3137" i="6"/>
  <c r="G3137" i="6"/>
  <c r="E3137" i="6"/>
  <c r="V3136" i="6"/>
  <c r="Q3136" i="6"/>
  <c r="M3136" i="6"/>
  <c r="K3136" i="6"/>
  <c r="I3136" i="6"/>
  <c r="G3136" i="6"/>
  <c r="E3136" i="6"/>
  <c r="V3135" i="6"/>
  <c r="Q3135" i="6"/>
  <c r="M3135" i="6"/>
  <c r="K3135" i="6"/>
  <c r="I3135" i="6"/>
  <c r="G3135" i="6"/>
  <c r="E3135" i="6"/>
  <c r="V3134" i="6"/>
  <c r="Q3134" i="6"/>
  <c r="M3134" i="6"/>
  <c r="K3134" i="6"/>
  <c r="I3134" i="6"/>
  <c r="G3134" i="6"/>
  <c r="E3134" i="6"/>
  <c r="V3133" i="6"/>
  <c r="Q3133" i="6"/>
  <c r="M3133" i="6"/>
  <c r="K3133" i="6"/>
  <c r="I3133" i="6"/>
  <c r="G3133" i="6"/>
  <c r="E3133" i="6"/>
  <c r="V3132" i="6"/>
  <c r="Q3132" i="6"/>
  <c r="M3132" i="6"/>
  <c r="K3132" i="6"/>
  <c r="I3132" i="6"/>
  <c r="G3132" i="6"/>
  <c r="E3132" i="6"/>
  <c r="V3131" i="6"/>
  <c r="Q3131" i="6"/>
  <c r="M3131" i="6"/>
  <c r="K3131" i="6"/>
  <c r="I3131" i="6"/>
  <c r="G3131" i="6"/>
  <c r="E3131" i="6"/>
  <c r="V3130" i="6"/>
  <c r="Q3130" i="6"/>
  <c r="M3130" i="6"/>
  <c r="K3130" i="6"/>
  <c r="I3130" i="6"/>
  <c r="G3130" i="6"/>
  <c r="E3130" i="6"/>
  <c r="V3129" i="6"/>
  <c r="Q3129" i="6"/>
  <c r="M3129" i="6"/>
  <c r="K3129" i="6"/>
  <c r="I3129" i="6"/>
  <c r="G3129" i="6"/>
  <c r="E3129" i="6"/>
  <c r="V3128" i="6"/>
  <c r="Q3128" i="6"/>
  <c r="M3128" i="6"/>
  <c r="K3128" i="6"/>
  <c r="I3128" i="6"/>
  <c r="G3128" i="6"/>
  <c r="E3128" i="6"/>
  <c r="V3127" i="6"/>
  <c r="Q3127" i="6"/>
  <c r="M3127" i="6"/>
  <c r="K3127" i="6"/>
  <c r="I3127" i="6"/>
  <c r="G3127" i="6"/>
  <c r="E3127" i="6"/>
  <c r="V3126" i="6"/>
  <c r="Q3126" i="6"/>
  <c r="M3126" i="6"/>
  <c r="K3126" i="6"/>
  <c r="I3126" i="6"/>
  <c r="G3126" i="6"/>
  <c r="E3126" i="6"/>
  <c r="V3125" i="6"/>
  <c r="Q3125" i="6"/>
  <c r="M3125" i="6"/>
  <c r="K3125" i="6"/>
  <c r="I3125" i="6"/>
  <c r="G3125" i="6"/>
  <c r="E3125" i="6"/>
  <c r="V3124" i="6"/>
  <c r="Q3124" i="6"/>
  <c r="M3124" i="6"/>
  <c r="K3124" i="6"/>
  <c r="I3124" i="6"/>
  <c r="G3124" i="6"/>
  <c r="E3124" i="6"/>
  <c r="V3123" i="6"/>
  <c r="Q3123" i="6"/>
  <c r="M3123" i="6"/>
  <c r="K3123" i="6"/>
  <c r="I3123" i="6"/>
  <c r="G3123" i="6"/>
  <c r="E3123" i="6"/>
  <c r="V3122" i="6"/>
  <c r="Q3122" i="6"/>
  <c r="M3122" i="6"/>
  <c r="K3122" i="6"/>
  <c r="I3122" i="6"/>
  <c r="G3122" i="6"/>
  <c r="E3122" i="6"/>
  <c r="V3121" i="6"/>
  <c r="Q3121" i="6"/>
  <c r="M3121" i="6"/>
  <c r="K3121" i="6"/>
  <c r="I3121" i="6"/>
  <c r="G3121" i="6"/>
  <c r="E3121" i="6"/>
  <c r="V3120" i="6"/>
  <c r="Q3120" i="6"/>
  <c r="M3120" i="6"/>
  <c r="K3120" i="6"/>
  <c r="I3120" i="6"/>
  <c r="G3120" i="6"/>
  <c r="E3120" i="6"/>
  <c r="V3119" i="6"/>
  <c r="Q3119" i="6"/>
  <c r="M3119" i="6"/>
  <c r="K3119" i="6"/>
  <c r="I3119" i="6"/>
  <c r="G3119" i="6"/>
  <c r="E3119" i="6"/>
  <c r="V3118" i="6"/>
  <c r="Q3118" i="6"/>
  <c r="M3118" i="6"/>
  <c r="K3118" i="6"/>
  <c r="I3118" i="6"/>
  <c r="G3118" i="6"/>
  <c r="E3118" i="6"/>
  <c r="V3117" i="6"/>
  <c r="Q3117" i="6"/>
  <c r="M3117" i="6"/>
  <c r="K3117" i="6"/>
  <c r="I3117" i="6"/>
  <c r="G3117" i="6"/>
  <c r="E3117" i="6"/>
  <c r="V3116" i="6"/>
  <c r="Q3116" i="6"/>
  <c r="M3116" i="6"/>
  <c r="K3116" i="6"/>
  <c r="I3116" i="6"/>
  <c r="G3116" i="6"/>
  <c r="E3116" i="6"/>
  <c r="V3115" i="6"/>
  <c r="Q3115" i="6"/>
  <c r="M3115" i="6"/>
  <c r="K3115" i="6"/>
  <c r="I3115" i="6"/>
  <c r="G3115" i="6"/>
  <c r="E3115" i="6"/>
  <c r="V3114" i="6"/>
  <c r="Q3114" i="6"/>
  <c r="M3114" i="6"/>
  <c r="K3114" i="6"/>
  <c r="I3114" i="6"/>
  <c r="G3114" i="6"/>
  <c r="E3114" i="6"/>
  <c r="V3113" i="6"/>
  <c r="Q3113" i="6"/>
  <c r="M3113" i="6"/>
  <c r="K3113" i="6"/>
  <c r="I3113" i="6"/>
  <c r="G3113" i="6"/>
  <c r="E3113" i="6"/>
  <c r="V3112" i="6"/>
  <c r="Q3112" i="6"/>
  <c r="M3112" i="6"/>
  <c r="K3112" i="6"/>
  <c r="I3112" i="6"/>
  <c r="G3112" i="6"/>
  <c r="E3112" i="6"/>
  <c r="V3111" i="6"/>
  <c r="Q3111" i="6"/>
  <c r="M3111" i="6"/>
  <c r="K3111" i="6"/>
  <c r="I3111" i="6"/>
  <c r="G3111" i="6"/>
  <c r="E3111" i="6"/>
  <c r="V3110" i="6"/>
  <c r="Q3110" i="6"/>
  <c r="M3110" i="6"/>
  <c r="K3110" i="6"/>
  <c r="I3110" i="6"/>
  <c r="G3110" i="6"/>
  <c r="E3110" i="6"/>
  <c r="V3109" i="6"/>
  <c r="Q3109" i="6"/>
  <c r="M3109" i="6"/>
  <c r="K3109" i="6"/>
  <c r="I3109" i="6"/>
  <c r="G3109" i="6"/>
  <c r="E3109" i="6"/>
  <c r="V3108" i="6"/>
  <c r="Q3108" i="6"/>
  <c r="M3108" i="6"/>
  <c r="K3108" i="6"/>
  <c r="I3108" i="6"/>
  <c r="G3108" i="6"/>
  <c r="E3108" i="6"/>
  <c r="V3107" i="6"/>
  <c r="Q3107" i="6"/>
  <c r="M3107" i="6"/>
  <c r="K3107" i="6"/>
  <c r="I3107" i="6"/>
  <c r="G3107" i="6"/>
  <c r="E3107" i="6"/>
  <c r="V3106" i="6"/>
  <c r="Q3106" i="6"/>
  <c r="M3106" i="6"/>
  <c r="K3106" i="6"/>
  <c r="I3106" i="6"/>
  <c r="G3106" i="6"/>
  <c r="E3106" i="6"/>
  <c r="V3105" i="6"/>
  <c r="Q3105" i="6"/>
  <c r="M3105" i="6"/>
  <c r="K3105" i="6"/>
  <c r="I3105" i="6"/>
  <c r="G3105" i="6"/>
  <c r="E3105" i="6"/>
  <c r="V3104" i="6"/>
  <c r="Q3104" i="6"/>
  <c r="M3104" i="6"/>
  <c r="K3104" i="6"/>
  <c r="I3104" i="6"/>
  <c r="G3104" i="6"/>
  <c r="E3104" i="6"/>
  <c r="V3103" i="6"/>
  <c r="Q3103" i="6"/>
  <c r="M3103" i="6"/>
  <c r="K3103" i="6"/>
  <c r="I3103" i="6"/>
  <c r="G3103" i="6"/>
  <c r="E3103" i="6"/>
  <c r="V3102" i="6"/>
  <c r="Q3102" i="6"/>
  <c r="M3102" i="6"/>
  <c r="K3102" i="6"/>
  <c r="I3102" i="6"/>
  <c r="G3102" i="6"/>
  <c r="E3102" i="6"/>
  <c r="V3101" i="6"/>
  <c r="Q3101" i="6"/>
  <c r="M3101" i="6"/>
  <c r="K3101" i="6"/>
  <c r="I3101" i="6"/>
  <c r="G3101" i="6"/>
  <c r="E3101" i="6"/>
  <c r="V3100" i="6"/>
  <c r="Q3100" i="6"/>
  <c r="M3100" i="6"/>
  <c r="K3100" i="6"/>
  <c r="I3100" i="6"/>
  <c r="G3100" i="6"/>
  <c r="E3100" i="6"/>
  <c r="V3099" i="6"/>
  <c r="Q3099" i="6"/>
  <c r="M3099" i="6"/>
  <c r="K3099" i="6"/>
  <c r="I3099" i="6"/>
  <c r="G3099" i="6"/>
  <c r="E3099" i="6"/>
  <c r="V3098" i="6"/>
  <c r="Q3098" i="6"/>
  <c r="M3098" i="6"/>
  <c r="K3098" i="6"/>
  <c r="I3098" i="6"/>
  <c r="G3098" i="6"/>
  <c r="E3098" i="6"/>
  <c r="V3097" i="6"/>
  <c r="Q3097" i="6"/>
  <c r="M3097" i="6"/>
  <c r="K3097" i="6"/>
  <c r="I3097" i="6"/>
  <c r="G3097" i="6"/>
  <c r="E3097" i="6"/>
  <c r="V3096" i="6"/>
  <c r="Q3096" i="6"/>
  <c r="M3096" i="6"/>
  <c r="K3096" i="6"/>
  <c r="I3096" i="6"/>
  <c r="G3096" i="6"/>
  <c r="E3096" i="6"/>
  <c r="V3095" i="6"/>
  <c r="Q3095" i="6"/>
  <c r="M3095" i="6"/>
  <c r="K3095" i="6"/>
  <c r="I3095" i="6"/>
  <c r="G3095" i="6"/>
  <c r="E3095" i="6"/>
  <c r="V3094" i="6"/>
  <c r="Q3094" i="6"/>
  <c r="M3094" i="6"/>
  <c r="K3094" i="6"/>
  <c r="I3094" i="6"/>
  <c r="G3094" i="6"/>
  <c r="E3094" i="6"/>
  <c r="V3093" i="6"/>
  <c r="Q3093" i="6"/>
  <c r="M3093" i="6"/>
  <c r="K3093" i="6"/>
  <c r="I3093" i="6"/>
  <c r="G3093" i="6"/>
  <c r="E3093" i="6"/>
  <c r="V3092" i="6"/>
  <c r="Q3092" i="6"/>
  <c r="M3092" i="6"/>
  <c r="K3092" i="6"/>
  <c r="I3092" i="6"/>
  <c r="G3092" i="6"/>
  <c r="E3092" i="6"/>
  <c r="V3091" i="6"/>
  <c r="Q3091" i="6"/>
  <c r="M3091" i="6"/>
  <c r="K3091" i="6"/>
  <c r="I3091" i="6"/>
  <c r="G3091" i="6"/>
  <c r="E3091" i="6"/>
  <c r="V3090" i="6"/>
  <c r="Q3090" i="6"/>
  <c r="M3090" i="6"/>
  <c r="K3090" i="6"/>
  <c r="I3090" i="6"/>
  <c r="G3090" i="6"/>
  <c r="E3090" i="6"/>
  <c r="V3089" i="6"/>
  <c r="Q3089" i="6"/>
  <c r="M3089" i="6"/>
  <c r="K3089" i="6"/>
  <c r="I3089" i="6"/>
  <c r="G3089" i="6"/>
  <c r="E3089" i="6"/>
  <c r="V3088" i="6"/>
  <c r="Q3088" i="6"/>
  <c r="M3088" i="6"/>
  <c r="K3088" i="6"/>
  <c r="I3088" i="6"/>
  <c r="G3088" i="6"/>
  <c r="E3088" i="6"/>
  <c r="V3087" i="6"/>
  <c r="Q3087" i="6"/>
  <c r="M3087" i="6"/>
  <c r="K3087" i="6"/>
  <c r="I3087" i="6"/>
  <c r="G3087" i="6"/>
  <c r="E3087" i="6"/>
  <c r="V3086" i="6"/>
  <c r="Q3086" i="6"/>
  <c r="M3086" i="6"/>
  <c r="K3086" i="6"/>
  <c r="I3086" i="6"/>
  <c r="G3086" i="6"/>
  <c r="E3086" i="6"/>
  <c r="V3085" i="6"/>
  <c r="Q3085" i="6"/>
  <c r="M3085" i="6"/>
  <c r="K3085" i="6"/>
  <c r="I3085" i="6"/>
  <c r="G3085" i="6"/>
  <c r="E3085" i="6"/>
  <c r="V3084" i="6"/>
  <c r="Q3084" i="6"/>
  <c r="M3084" i="6"/>
  <c r="K3084" i="6"/>
  <c r="I3084" i="6"/>
  <c r="G3084" i="6"/>
  <c r="E3084" i="6"/>
  <c r="V3083" i="6"/>
  <c r="Q3083" i="6"/>
  <c r="M3083" i="6"/>
  <c r="K3083" i="6"/>
  <c r="I3083" i="6"/>
  <c r="G3083" i="6"/>
  <c r="E3083" i="6"/>
  <c r="V3082" i="6"/>
  <c r="Q3082" i="6"/>
  <c r="M3082" i="6"/>
  <c r="K3082" i="6"/>
  <c r="I3082" i="6"/>
  <c r="G3082" i="6"/>
  <c r="E3082" i="6"/>
  <c r="V3081" i="6"/>
  <c r="Q3081" i="6"/>
  <c r="M3081" i="6"/>
  <c r="K3081" i="6"/>
  <c r="I3081" i="6"/>
  <c r="G3081" i="6"/>
  <c r="E3081" i="6"/>
  <c r="V3080" i="6"/>
  <c r="Q3080" i="6"/>
  <c r="M3080" i="6"/>
  <c r="K3080" i="6"/>
  <c r="I3080" i="6"/>
  <c r="G3080" i="6"/>
  <c r="E3080" i="6"/>
  <c r="V3079" i="6"/>
  <c r="Q3079" i="6"/>
  <c r="M3079" i="6"/>
  <c r="K3079" i="6"/>
  <c r="I3079" i="6"/>
  <c r="G3079" i="6"/>
  <c r="E3079" i="6"/>
  <c r="V3078" i="6"/>
  <c r="Q3078" i="6"/>
  <c r="M3078" i="6"/>
  <c r="K3078" i="6"/>
  <c r="I3078" i="6"/>
  <c r="G3078" i="6"/>
  <c r="E3078" i="6"/>
  <c r="V3077" i="6"/>
  <c r="Q3077" i="6"/>
  <c r="M3077" i="6"/>
  <c r="K3077" i="6"/>
  <c r="I3077" i="6"/>
  <c r="G3077" i="6"/>
  <c r="E3077" i="6"/>
  <c r="V3076" i="6"/>
  <c r="Q3076" i="6"/>
  <c r="M3076" i="6"/>
  <c r="K3076" i="6"/>
  <c r="I3076" i="6"/>
  <c r="G3076" i="6"/>
  <c r="E3076" i="6"/>
  <c r="V3075" i="6"/>
  <c r="Q3075" i="6"/>
  <c r="M3075" i="6"/>
  <c r="K3075" i="6"/>
  <c r="I3075" i="6"/>
  <c r="G3075" i="6"/>
  <c r="E3075" i="6"/>
  <c r="V3074" i="6"/>
  <c r="Q3074" i="6"/>
  <c r="M3074" i="6"/>
  <c r="K3074" i="6"/>
  <c r="I3074" i="6"/>
  <c r="G3074" i="6"/>
  <c r="E3074" i="6"/>
  <c r="V3073" i="6"/>
  <c r="Q3073" i="6"/>
  <c r="M3073" i="6"/>
  <c r="K3073" i="6"/>
  <c r="I3073" i="6"/>
  <c r="G3073" i="6"/>
  <c r="E3073" i="6"/>
  <c r="V3072" i="6"/>
  <c r="Q3072" i="6"/>
  <c r="M3072" i="6"/>
  <c r="K3072" i="6"/>
  <c r="I3072" i="6"/>
  <c r="G3072" i="6"/>
  <c r="E3072" i="6"/>
  <c r="V3071" i="6"/>
  <c r="Q3071" i="6"/>
  <c r="M3071" i="6"/>
  <c r="K3071" i="6"/>
  <c r="I3071" i="6"/>
  <c r="G3071" i="6"/>
  <c r="E3071" i="6"/>
  <c r="V3070" i="6"/>
  <c r="Q3070" i="6"/>
  <c r="M3070" i="6"/>
  <c r="K3070" i="6"/>
  <c r="I3070" i="6"/>
  <c r="G3070" i="6"/>
  <c r="E3070" i="6"/>
  <c r="V3069" i="6"/>
  <c r="Q3069" i="6"/>
  <c r="M3069" i="6"/>
  <c r="K3069" i="6"/>
  <c r="I3069" i="6"/>
  <c r="G3069" i="6"/>
  <c r="E3069" i="6"/>
  <c r="V3068" i="6"/>
  <c r="Q3068" i="6"/>
  <c r="M3068" i="6"/>
  <c r="K3068" i="6"/>
  <c r="I3068" i="6"/>
  <c r="G3068" i="6"/>
  <c r="E3068" i="6"/>
  <c r="V3067" i="6"/>
  <c r="Q3067" i="6"/>
  <c r="M3067" i="6"/>
  <c r="K3067" i="6"/>
  <c r="I3067" i="6"/>
  <c r="G3067" i="6"/>
  <c r="E3067" i="6"/>
  <c r="V3066" i="6"/>
  <c r="Q3066" i="6"/>
  <c r="M3066" i="6"/>
  <c r="K3066" i="6"/>
  <c r="I3066" i="6"/>
  <c r="G3066" i="6"/>
  <c r="E3066" i="6"/>
  <c r="V3065" i="6"/>
  <c r="Q3065" i="6"/>
  <c r="M3065" i="6"/>
  <c r="K3065" i="6"/>
  <c r="I3065" i="6"/>
  <c r="G3065" i="6"/>
  <c r="E3065" i="6"/>
  <c r="V3064" i="6"/>
  <c r="Q3064" i="6"/>
  <c r="M3064" i="6"/>
  <c r="K3064" i="6"/>
  <c r="I3064" i="6"/>
  <c r="G3064" i="6"/>
  <c r="E3064" i="6"/>
  <c r="V3063" i="6"/>
  <c r="Q3063" i="6"/>
  <c r="M3063" i="6"/>
  <c r="K3063" i="6"/>
  <c r="I3063" i="6"/>
  <c r="G3063" i="6"/>
  <c r="E3063" i="6"/>
  <c r="V3062" i="6"/>
  <c r="Q3062" i="6"/>
  <c r="M3062" i="6"/>
  <c r="K3062" i="6"/>
  <c r="I3062" i="6"/>
  <c r="G3062" i="6"/>
  <c r="E3062" i="6"/>
  <c r="V3061" i="6"/>
  <c r="Q3061" i="6"/>
  <c r="M3061" i="6"/>
  <c r="K3061" i="6"/>
  <c r="I3061" i="6"/>
  <c r="G3061" i="6"/>
  <c r="E3061" i="6"/>
  <c r="V3060" i="6"/>
  <c r="Q3060" i="6"/>
  <c r="M3060" i="6"/>
  <c r="K3060" i="6"/>
  <c r="I3060" i="6"/>
  <c r="G3060" i="6"/>
  <c r="E3060" i="6"/>
  <c r="V3059" i="6"/>
  <c r="Q3059" i="6"/>
  <c r="M3059" i="6"/>
  <c r="K3059" i="6"/>
  <c r="I3059" i="6"/>
  <c r="G3059" i="6"/>
  <c r="E3059" i="6"/>
  <c r="V3058" i="6"/>
  <c r="Q3058" i="6"/>
  <c r="M3058" i="6"/>
  <c r="K3058" i="6"/>
  <c r="I3058" i="6"/>
  <c r="G3058" i="6"/>
  <c r="E3058" i="6"/>
  <c r="V3057" i="6"/>
  <c r="Q3057" i="6"/>
  <c r="M3057" i="6"/>
  <c r="K3057" i="6"/>
  <c r="I3057" i="6"/>
  <c r="G3057" i="6"/>
  <c r="E3057" i="6"/>
  <c r="V3056" i="6"/>
  <c r="Q3056" i="6"/>
  <c r="M3056" i="6"/>
  <c r="K3056" i="6"/>
  <c r="I3056" i="6"/>
  <c r="G3056" i="6"/>
  <c r="E3056" i="6"/>
  <c r="V3055" i="6"/>
  <c r="Q3055" i="6"/>
  <c r="M3055" i="6"/>
  <c r="K3055" i="6"/>
  <c r="I3055" i="6"/>
  <c r="G3055" i="6"/>
  <c r="E3055" i="6"/>
  <c r="V3054" i="6"/>
  <c r="Q3054" i="6"/>
  <c r="M3054" i="6"/>
  <c r="K3054" i="6"/>
  <c r="I3054" i="6"/>
  <c r="G3054" i="6"/>
  <c r="E3054" i="6"/>
  <c r="V3053" i="6"/>
  <c r="Q3053" i="6"/>
  <c r="M3053" i="6"/>
  <c r="K3053" i="6"/>
  <c r="I3053" i="6"/>
  <c r="G3053" i="6"/>
  <c r="E3053" i="6"/>
  <c r="V3052" i="6"/>
  <c r="Q3052" i="6"/>
  <c r="M3052" i="6"/>
  <c r="K3052" i="6"/>
  <c r="I3052" i="6"/>
  <c r="G3052" i="6"/>
  <c r="E3052" i="6"/>
  <c r="V3051" i="6"/>
  <c r="Q3051" i="6"/>
  <c r="M3051" i="6"/>
  <c r="K3051" i="6"/>
  <c r="I3051" i="6"/>
  <c r="G3051" i="6"/>
  <c r="E3051" i="6"/>
  <c r="V3050" i="6"/>
  <c r="Q3050" i="6"/>
  <c r="M3050" i="6"/>
  <c r="K3050" i="6"/>
  <c r="I3050" i="6"/>
  <c r="G3050" i="6"/>
  <c r="E3050" i="6"/>
  <c r="V3049" i="6"/>
  <c r="Q3049" i="6"/>
  <c r="M3049" i="6"/>
  <c r="K3049" i="6"/>
  <c r="I3049" i="6"/>
  <c r="G3049" i="6"/>
  <c r="E3049" i="6"/>
  <c r="V3048" i="6"/>
  <c r="Q3048" i="6"/>
  <c r="M3048" i="6"/>
  <c r="K3048" i="6"/>
  <c r="I3048" i="6"/>
  <c r="G3048" i="6"/>
  <c r="E3048" i="6"/>
  <c r="V3047" i="6"/>
  <c r="Q3047" i="6"/>
  <c r="M3047" i="6"/>
  <c r="K3047" i="6"/>
  <c r="I3047" i="6"/>
  <c r="G3047" i="6"/>
  <c r="E3047" i="6"/>
  <c r="V3046" i="6"/>
  <c r="Q3046" i="6"/>
  <c r="M3046" i="6"/>
  <c r="K3046" i="6"/>
  <c r="I3046" i="6"/>
  <c r="G3046" i="6"/>
  <c r="E3046" i="6"/>
  <c r="V3045" i="6"/>
  <c r="Q3045" i="6"/>
  <c r="M3045" i="6"/>
  <c r="K3045" i="6"/>
  <c r="I3045" i="6"/>
  <c r="G3045" i="6"/>
  <c r="E3045" i="6"/>
  <c r="V3044" i="6"/>
  <c r="Q3044" i="6"/>
  <c r="M3044" i="6"/>
  <c r="K3044" i="6"/>
  <c r="I3044" i="6"/>
  <c r="G3044" i="6"/>
  <c r="E3044" i="6"/>
  <c r="V3043" i="6"/>
  <c r="Q3043" i="6"/>
  <c r="M3043" i="6"/>
  <c r="K3043" i="6"/>
  <c r="I3043" i="6"/>
  <c r="G3043" i="6"/>
  <c r="E3043" i="6"/>
  <c r="V3042" i="6"/>
  <c r="Q3042" i="6"/>
  <c r="M3042" i="6"/>
  <c r="K3042" i="6"/>
  <c r="I3042" i="6"/>
  <c r="G3042" i="6"/>
  <c r="E3042" i="6"/>
  <c r="V3041" i="6"/>
  <c r="Q3041" i="6"/>
  <c r="M3041" i="6"/>
  <c r="K3041" i="6"/>
  <c r="I3041" i="6"/>
  <c r="G3041" i="6"/>
  <c r="E3041" i="6"/>
  <c r="V3040" i="6"/>
  <c r="Q3040" i="6"/>
  <c r="M3040" i="6"/>
  <c r="K3040" i="6"/>
  <c r="I3040" i="6"/>
  <c r="G3040" i="6"/>
  <c r="E3040" i="6"/>
  <c r="V3039" i="6"/>
  <c r="Q3039" i="6"/>
  <c r="M3039" i="6"/>
  <c r="K3039" i="6"/>
  <c r="I3039" i="6"/>
  <c r="G3039" i="6"/>
  <c r="E3039" i="6"/>
  <c r="V3038" i="6"/>
  <c r="Q3038" i="6"/>
  <c r="M3038" i="6"/>
  <c r="K3038" i="6"/>
  <c r="I3038" i="6"/>
  <c r="G3038" i="6"/>
  <c r="E3038" i="6"/>
  <c r="V3037" i="6"/>
  <c r="Q3037" i="6"/>
  <c r="M3037" i="6"/>
  <c r="K3037" i="6"/>
  <c r="I3037" i="6"/>
  <c r="G3037" i="6"/>
  <c r="E3037" i="6"/>
  <c r="V3036" i="6"/>
  <c r="Q3036" i="6"/>
  <c r="M3036" i="6"/>
  <c r="K3036" i="6"/>
  <c r="I3036" i="6"/>
  <c r="G3036" i="6"/>
  <c r="E3036" i="6"/>
  <c r="V3035" i="6"/>
  <c r="Q3035" i="6"/>
  <c r="M3035" i="6"/>
  <c r="K3035" i="6"/>
  <c r="I3035" i="6"/>
  <c r="G3035" i="6"/>
  <c r="E3035" i="6"/>
  <c r="V3034" i="6"/>
  <c r="Q3034" i="6"/>
  <c r="M3034" i="6"/>
  <c r="K3034" i="6"/>
  <c r="I3034" i="6"/>
  <c r="G3034" i="6"/>
  <c r="E3034" i="6"/>
  <c r="V3033" i="6"/>
  <c r="Q3033" i="6"/>
  <c r="M3033" i="6"/>
  <c r="K3033" i="6"/>
  <c r="I3033" i="6"/>
  <c r="G3033" i="6"/>
  <c r="E3033" i="6"/>
  <c r="V3032" i="6"/>
  <c r="Q3032" i="6"/>
  <c r="M3032" i="6"/>
  <c r="K3032" i="6"/>
  <c r="I3032" i="6"/>
  <c r="G3032" i="6"/>
  <c r="E3032" i="6"/>
  <c r="V3031" i="6"/>
  <c r="Q3031" i="6"/>
  <c r="M3031" i="6"/>
  <c r="K3031" i="6"/>
  <c r="I3031" i="6"/>
  <c r="G3031" i="6"/>
  <c r="E3031" i="6"/>
  <c r="V3030" i="6"/>
  <c r="Q3030" i="6"/>
  <c r="M3030" i="6"/>
  <c r="K3030" i="6"/>
  <c r="I3030" i="6"/>
  <c r="G3030" i="6"/>
  <c r="E3030" i="6"/>
  <c r="V3029" i="6"/>
  <c r="Q3029" i="6"/>
  <c r="M3029" i="6"/>
  <c r="K3029" i="6"/>
  <c r="I3029" i="6"/>
  <c r="G3029" i="6"/>
  <c r="E3029" i="6"/>
  <c r="V3028" i="6"/>
  <c r="Q3028" i="6"/>
  <c r="M3028" i="6"/>
  <c r="K3028" i="6"/>
  <c r="I3028" i="6"/>
  <c r="G3028" i="6"/>
  <c r="E3028" i="6"/>
  <c r="V3027" i="6"/>
  <c r="Q3027" i="6"/>
  <c r="M3027" i="6"/>
  <c r="K3027" i="6"/>
  <c r="I3027" i="6"/>
  <c r="G3027" i="6"/>
  <c r="E3027" i="6"/>
  <c r="V3026" i="6"/>
  <c r="Q3026" i="6"/>
  <c r="M3026" i="6"/>
  <c r="K3026" i="6"/>
  <c r="I3026" i="6"/>
  <c r="G3026" i="6"/>
  <c r="E3026" i="6"/>
  <c r="V3025" i="6"/>
  <c r="Q3025" i="6"/>
  <c r="M3025" i="6"/>
  <c r="K3025" i="6"/>
  <c r="I3025" i="6"/>
  <c r="G3025" i="6"/>
  <c r="E3025" i="6"/>
  <c r="V3024" i="6"/>
  <c r="Q3024" i="6"/>
  <c r="M3024" i="6"/>
  <c r="K3024" i="6"/>
  <c r="I3024" i="6"/>
  <c r="G3024" i="6"/>
  <c r="E3024" i="6"/>
  <c r="V3023" i="6"/>
  <c r="Q3023" i="6"/>
  <c r="M3023" i="6"/>
  <c r="K3023" i="6"/>
  <c r="I3023" i="6"/>
  <c r="G3023" i="6"/>
  <c r="E3023" i="6"/>
  <c r="V3022" i="6"/>
  <c r="Q3022" i="6"/>
  <c r="M3022" i="6"/>
  <c r="K3022" i="6"/>
  <c r="I3022" i="6"/>
  <c r="G3022" i="6"/>
  <c r="E3022" i="6"/>
  <c r="V3021" i="6"/>
  <c r="Q3021" i="6"/>
  <c r="M3021" i="6"/>
  <c r="K3021" i="6"/>
  <c r="I3021" i="6"/>
  <c r="G3021" i="6"/>
  <c r="E3021" i="6"/>
  <c r="V3020" i="6"/>
  <c r="Q3020" i="6"/>
  <c r="M3020" i="6"/>
  <c r="K3020" i="6"/>
  <c r="I3020" i="6"/>
  <c r="G3020" i="6"/>
  <c r="E3020" i="6"/>
  <c r="V3019" i="6"/>
  <c r="Q3019" i="6"/>
  <c r="M3019" i="6"/>
  <c r="K3019" i="6"/>
  <c r="I3019" i="6"/>
  <c r="G3019" i="6"/>
  <c r="E3019" i="6"/>
  <c r="V3018" i="6"/>
  <c r="Q3018" i="6"/>
  <c r="M3018" i="6"/>
  <c r="K3018" i="6"/>
  <c r="I3018" i="6"/>
  <c r="G3018" i="6"/>
  <c r="E3018" i="6"/>
  <c r="V3017" i="6"/>
  <c r="Q3017" i="6"/>
  <c r="M3017" i="6"/>
  <c r="K3017" i="6"/>
  <c r="I3017" i="6"/>
  <c r="G3017" i="6"/>
  <c r="E3017" i="6"/>
  <c r="V3016" i="6"/>
  <c r="Q3016" i="6"/>
  <c r="M3016" i="6"/>
  <c r="K3016" i="6"/>
  <c r="I3016" i="6"/>
  <c r="G3016" i="6"/>
  <c r="E3016" i="6"/>
  <c r="V3015" i="6"/>
  <c r="Q3015" i="6"/>
  <c r="M3015" i="6"/>
  <c r="K3015" i="6"/>
  <c r="I3015" i="6"/>
  <c r="G3015" i="6"/>
  <c r="E3015" i="6"/>
  <c r="V3014" i="6"/>
  <c r="Q3014" i="6"/>
  <c r="M3014" i="6"/>
  <c r="K3014" i="6"/>
  <c r="I3014" i="6"/>
  <c r="G3014" i="6"/>
  <c r="E3014" i="6"/>
  <c r="V3013" i="6"/>
  <c r="Q3013" i="6"/>
  <c r="M3013" i="6"/>
  <c r="K3013" i="6"/>
  <c r="I3013" i="6"/>
  <c r="G3013" i="6"/>
  <c r="E3013" i="6"/>
  <c r="V3012" i="6"/>
  <c r="Q3012" i="6"/>
  <c r="M3012" i="6"/>
  <c r="K3012" i="6"/>
  <c r="I3012" i="6"/>
  <c r="G3012" i="6"/>
  <c r="E3012" i="6"/>
  <c r="V3011" i="6"/>
  <c r="Q3011" i="6"/>
  <c r="M3011" i="6"/>
  <c r="K3011" i="6"/>
  <c r="I3011" i="6"/>
  <c r="G3011" i="6"/>
  <c r="E3011" i="6"/>
  <c r="V3010" i="6"/>
  <c r="Q3010" i="6"/>
  <c r="M3010" i="6"/>
  <c r="K3010" i="6"/>
  <c r="I3010" i="6"/>
  <c r="G3010" i="6"/>
  <c r="E3010" i="6"/>
  <c r="V3009" i="6"/>
  <c r="Q3009" i="6"/>
  <c r="M3009" i="6"/>
  <c r="K3009" i="6"/>
  <c r="I3009" i="6"/>
  <c r="G3009" i="6"/>
  <c r="E3009" i="6"/>
  <c r="V3008" i="6"/>
  <c r="Q3008" i="6"/>
  <c r="M3008" i="6"/>
  <c r="K3008" i="6"/>
  <c r="I3008" i="6"/>
  <c r="G3008" i="6"/>
  <c r="E3008" i="6"/>
  <c r="V3007" i="6"/>
  <c r="Q3007" i="6"/>
  <c r="M3007" i="6"/>
  <c r="K3007" i="6"/>
  <c r="I3007" i="6"/>
  <c r="G3007" i="6"/>
  <c r="E3007" i="6"/>
  <c r="V3006" i="6"/>
  <c r="Q3006" i="6"/>
  <c r="M3006" i="6"/>
  <c r="K3006" i="6"/>
  <c r="I3006" i="6"/>
  <c r="G3006" i="6"/>
  <c r="E3006" i="6"/>
  <c r="V3005" i="6"/>
  <c r="Q3005" i="6"/>
  <c r="M3005" i="6"/>
  <c r="K3005" i="6"/>
  <c r="I3005" i="6"/>
  <c r="G3005" i="6"/>
  <c r="E3005" i="6"/>
  <c r="V3004" i="6"/>
  <c r="Q3004" i="6"/>
  <c r="M3004" i="6"/>
  <c r="K3004" i="6"/>
  <c r="I3004" i="6"/>
  <c r="G3004" i="6"/>
  <c r="E3004" i="6"/>
  <c r="V3003" i="6"/>
  <c r="Q3003" i="6"/>
  <c r="M3003" i="6"/>
  <c r="K3003" i="6"/>
  <c r="I3003" i="6"/>
  <c r="G3003" i="6"/>
  <c r="E3003" i="6"/>
  <c r="V3002" i="6"/>
  <c r="Q3002" i="6"/>
  <c r="M3002" i="6"/>
  <c r="K3002" i="6"/>
  <c r="I3002" i="6"/>
  <c r="G3002" i="6"/>
  <c r="E3002" i="6"/>
  <c r="V3001" i="6"/>
  <c r="Q3001" i="6"/>
  <c r="M3001" i="6"/>
  <c r="K3001" i="6"/>
  <c r="I3001" i="6"/>
  <c r="G3001" i="6"/>
  <c r="E3001" i="6"/>
  <c r="V3000" i="6"/>
  <c r="Q3000" i="6"/>
  <c r="M3000" i="6"/>
  <c r="K3000" i="6"/>
  <c r="I3000" i="6"/>
  <c r="G3000" i="6"/>
  <c r="E3000" i="6"/>
  <c r="V2999" i="6"/>
  <c r="Q2999" i="6"/>
  <c r="M2999" i="6"/>
  <c r="K2999" i="6"/>
  <c r="I2999" i="6"/>
  <c r="G2999" i="6"/>
  <c r="E2999" i="6"/>
  <c r="V2998" i="6"/>
  <c r="Q2998" i="6"/>
  <c r="M2998" i="6"/>
  <c r="K2998" i="6"/>
  <c r="I2998" i="6"/>
  <c r="G2998" i="6"/>
  <c r="E2998" i="6"/>
  <c r="V2997" i="6"/>
  <c r="Q2997" i="6"/>
  <c r="M2997" i="6"/>
  <c r="K2997" i="6"/>
  <c r="I2997" i="6"/>
  <c r="G2997" i="6"/>
  <c r="E2997" i="6"/>
  <c r="V2996" i="6"/>
  <c r="Q2996" i="6"/>
  <c r="M2996" i="6"/>
  <c r="K2996" i="6"/>
  <c r="I2996" i="6"/>
  <c r="G2996" i="6"/>
  <c r="E2996" i="6"/>
  <c r="V2995" i="6"/>
  <c r="Q2995" i="6"/>
  <c r="M2995" i="6"/>
  <c r="K2995" i="6"/>
  <c r="I2995" i="6"/>
  <c r="G2995" i="6"/>
  <c r="E2995" i="6"/>
  <c r="V2994" i="6"/>
  <c r="Q2994" i="6"/>
  <c r="M2994" i="6"/>
  <c r="K2994" i="6"/>
  <c r="I2994" i="6"/>
  <c r="G2994" i="6"/>
  <c r="E2994" i="6"/>
  <c r="V2993" i="6"/>
  <c r="Q2993" i="6"/>
  <c r="M2993" i="6"/>
  <c r="K2993" i="6"/>
  <c r="I2993" i="6"/>
  <c r="G2993" i="6"/>
  <c r="E2993" i="6"/>
  <c r="V2992" i="6"/>
  <c r="Q2992" i="6"/>
  <c r="M2992" i="6"/>
  <c r="K2992" i="6"/>
  <c r="I2992" i="6"/>
  <c r="G2992" i="6"/>
  <c r="E2992" i="6"/>
  <c r="V2991" i="6"/>
  <c r="Q2991" i="6"/>
  <c r="M2991" i="6"/>
  <c r="K2991" i="6"/>
  <c r="I2991" i="6"/>
  <c r="G2991" i="6"/>
  <c r="E2991" i="6"/>
  <c r="V2990" i="6"/>
  <c r="Q2990" i="6"/>
  <c r="M2990" i="6"/>
  <c r="K2990" i="6"/>
  <c r="I2990" i="6"/>
  <c r="G2990" i="6"/>
  <c r="E2990" i="6"/>
  <c r="V2989" i="6"/>
  <c r="Q2989" i="6"/>
  <c r="M2989" i="6"/>
  <c r="K2989" i="6"/>
  <c r="I2989" i="6"/>
  <c r="G2989" i="6"/>
  <c r="E2989" i="6"/>
  <c r="V2988" i="6"/>
  <c r="Q2988" i="6"/>
  <c r="M2988" i="6"/>
  <c r="K2988" i="6"/>
  <c r="I2988" i="6"/>
  <c r="G2988" i="6"/>
  <c r="E2988" i="6"/>
  <c r="V2987" i="6"/>
  <c r="Q2987" i="6"/>
  <c r="M2987" i="6"/>
  <c r="K2987" i="6"/>
  <c r="I2987" i="6"/>
  <c r="G2987" i="6"/>
  <c r="E2987" i="6"/>
  <c r="V2986" i="6"/>
  <c r="Q2986" i="6"/>
  <c r="M2986" i="6"/>
  <c r="K2986" i="6"/>
  <c r="I2986" i="6"/>
  <c r="G2986" i="6"/>
  <c r="E2986" i="6"/>
  <c r="V2985" i="6"/>
  <c r="Q2985" i="6"/>
  <c r="M2985" i="6"/>
  <c r="K2985" i="6"/>
  <c r="I2985" i="6"/>
  <c r="G2985" i="6"/>
  <c r="E2985" i="6"/>
  <c r="V2984" i="6"/>
  <c r="Q2984" i="6"/>
  <c r="M2984" i="6"/>
  <c r="K2984" i="6"/>
  <c r="I2984" i="6"/>
  <c r="G2984" i="6"/>
  <c r="E2984" i="6"/>
  <c r="V2983" i="6"/>
  <c r="Q2983" i="6"/>
  <c r="M2983" i="6"/>
  <c r="K2983" i="6"/>
  <c r="I2983" i="6"/>
  <c r="G2983" i="6"/>
  <c r="E2983" i="6"/>
  <c r="V2982" i="6"/>
  <c r="Q2982" i="6"/>
  <c r="M2982" i="6"/>
  <c r="K2982" i="6"/>
  <c r="I2982" i="6"/>
  <c r="G2982" i="6"/>
  <c r="E2982" i="6"/>
  <c r="V2981" i="6"/>
  <c r="Q2981" i="6"/>
  <c r="M2981" i="6"/>
  <c r="K2981" i="6"/>
  <c r="I2981" i="6"/>
  <c r="G2981" i="6"/>
  <c r="E2981" i="6"/>
  <c r="V2980" i="6"/>
  <c r="Q2980" i="6"/>
  <c r="M2980" i="6"/>
  <c r="K2980" i="6"/>
  <c r="I2980" i="6"/>
  <c r="G2980" i="6"/>
  <c r="E2980" i="6"/>
  <c r="V2979" i="6"/>
  <c r="Q2979" i="6"/>
  <c r="M2979" i="6"/>
  <c r="K2979" i="6"/>
  <c r="I2979" i="6"/>
  <c r="G2979" i="6"/>
  <c r="E2979" i="6"/>
  <c r="V2978" i="6"/>
  <c r="Q2978" i="6"/>
  <c r="M2978" i="6"/>
  <c r="K2978" i="6"/>
  <c r="I2978" i="6"/>
  <c r="G2978" i="6"/>
  <c r="E2978" i="6"/>
  <c r="V2977" i="6"/>
  <c r="Q2977" i="6"/>
  <c r="M2977" i="6"/>
  <c r="K2977" i="6"/>
  <c r="I2977" i="6"/>
  <c r="G2977" i="6"/>
  <c r="E2977" i="6"/>
  <c r="V2976" i="6"/>
  <c r="Q2976" i="6"/>
  <c r="M2976" i="6"/>
  <c r="K2976" i="6"/>
  <c r="I2976" i="6"/>
  <c r="G2976" i="6"/>
  <c r="E2976" i="6"/>
  <c r="V2975" i="6"/>
  <c r="Q2975" i="6"/>
  <c r="M2975" i="6"/>
  <c r="K2975" i="6"/>
  <c r="I2975" i="6"/>
  <c r="G2975" i="6"/>
  <c r="E2975" i="6"/>
  <c r="V2974" i="6"/>
  <c r="Q2974" i="6"/>
  <c r="M2974" i="6"/>
  <c r="K2974" i="6"/>
  <c r="I2974" i="6"/>
  <c r="G2974" i="6"/>
  <c r="E2974" i="6"/>
  <c r="V2973" i="6"/>
  <c r="Q2973" i="6"/>
  <c r="M2973" i="6"/>
  <c r="K2973" i="6"/>
  <c r="I2973" i="6"/>
  <c r="G2973" i="6"/>
  <c r="E2973" i="6"/>
  <c r="V2972" i="6"/>
  <c r="Q2972" i="6"/>
  <c r="M2972" i="6"/>
  <c r="K2972" i="6"/>
  <c r="I2972" i="6"/>
  <c r="G2972" i="6"/>
  <c r="E2972" i="6"/>
  <c r="V2971" i="6"/>
  <c r="Q2971" i="6"/>
  <c r="M2971" i="6"/>
  <c r="K2971" i="6"/>
  <c r="I2971" i="6"/>
  <c r="G2971" i="6"/>
  <c r="E2971" i="6"/>
  <c r="V2970" i="6"/>
  <c r="Q2970" i="6"/>
  <c r="M2970" i="6"/>
  <c r="K2970" i="6"/>
  <c r="I2970" i="6"/>
  <c r="G2970" i="6"/>
  <c r="E2970" i="6"/>
  <c r="V2969" i="6"/>
  <c r="Q2969" i="6"/>
  <c r="M2969" i="6"/>
  <c r="K2969" i="6"/>
  <c r="I2969" i="6"/>
  <c r="G2969" i="6"/>
  <c r="E2969" i="6"/>
  <c r="V2968" i="6"/>
  <c r="Q2968" i="6"/>
  <c r="M2968" i="6"/>
  <c r="K2968" i="6"/>
  <c r="I2968" i="6"/>
  <c r="G2968" i="6"/>
  <c r="E2968" i="6"/>
  <c r="V2967" i="6"/>
  <c r="Q2967" i="6"/>
  <c r="M2967" i="6"/>
  <c r="K2967" i="6"/>
  <c r="I2967" i="6"/>
  <c r="G2967" i="6"/>
  <c r="E2967" i="6"/>
  <c r="V2966" i="6"/>
  <c r="Q2966" i="6"/>
  <c r="M2966" i="6"/>
  <c r="K2966" i="6"/>
  <c r="I2966" i="6"/>
  <c r="G2966" i="6"/>
  <c r="E2966" i="6"/>
  <c r="V2965" i="6"/>
  <c r="Q2965" i="6"/>
  <c r="M2965" i="6"/>
  <c r="K2965" i="6"/>
  <c r="I2965" i="6"/>
  <c r="G2965" i="6"/>
  <c r="E2965" i="6"/>
  <c r="V2964" i="6"/>
  <c r="Q2964" i="6"/>
  <c r="M2964" i="6"/>
  <c r="K2964" i="6"/>
  <c r="I2964" i="6"/>
  <c r="G2964" i="6"/>
  <c r="E2964" i="6"/>
  <c r="V2963" i="6"/>
  <c r="Q2963" i="6"/>
  <c r="M2963" i="6"/>
  <c r="K2963" i="6"/>
  <c r="I2963" i="6"/>
  <c r="G2963" i="6"/>
  <c r="E2963" i="6"/>
  <c r="V2962" i="6"/>
  <c r="Q2962" i="6"/>
  <c r="M2962" i="6"/>
  <c r="K2962" i="6"/>
  <c r="I2962" i="6"/>
  <c r="G2962" i="6"/>
  <c r="E2962" i="6"/>
  <c r="V2961" i="6"/>
  <c r="Q2961" i="6"/>
  <c r="M2961" i="6"/>
  <c r="K2961" i="6"/>
  <c r="I2961" i="6"/>
  <c r="G2961" i="6"/>
  <c r="E2961" i="6"/>
  <c r="V2960" i="6"/>
  <c r="Q2960" i="6"/>
  <c r="M2960" i="6"/>
  <c r="K2960" i="6"/>
  <c r="I2960" i="6"/>
  <c r="G2960" i="6"/>
  <c r="E2960" i="6"/>
  <c r="V2959" i="6"/>
  <c r="Q2959" i="6"/>
  <c r="M2959" i="6"/>
  <c r="K2959" i="6"/>
  <c r="I2959" i="6"/>
  <c r="G2959" i="6"/>
  <c r="E2959" i="6"/>
  <c r="V2958" i="6"/>
  <c r="Q2958" i="6"/>
  <c r="M2958" i="6"/>
  <c r="K2958" i="6"/>
  <c r="I2958" i="6"/>
  <c r="G2958" i="6"/>
  <c r="E2958" i="6"/>
  <c r="V2957" i="6"/>
  <c r="Q2957" i="6"/>
  <c r="M2957" i="6"/>
  <c r="K2957" i="6"/>
  <c r="I2957" i="6"/>
  <c r="G2957" i="6"/>
  <c r="E2957" i="6"/>
  <c r="V2956" i="6"/>
  <c r="Q2956" i="6"/>
  <c r="M2956" i="6"/>
  <c r="K2956" i="6"/>
  <c r="I2956" i="6"/>
  <c r="G2956" i="6"/>
  <c r="E2956" i="6"/>
  <c r="V2955" i="6"/>
  <c r="Q2955" i="6"/>
  <c r="M2955" i="6"/>
  <c r="K2955" i="6"/>
  <c r="I2955" i="6"/>
  <c r="G2955" i="6"/>
  <c r="E2955" i="6"/>
  <c r="V2954" i="6"/>
  <c r="Q2954" i="6"/>
  <c r="M2954" i="6"/>
  <c r="K2954" i="6"/>
  <c r="I2954" i="6"/>
  <c r="G2954" i="6"/>
  <c r="E2954" i="6"/>
  <c r="V2953" i="6"/>
  <c r="Q2953" i="6"/>
  <c r="M2953" i="6"/>
  <c r="K2953" i="6"/>
  <c r="I2953" i="6"/>
  <c r="G2953" i="6"/>
  <c r="E2953" i="6"/>
  <c r="V2952" i="6"/>
  <c r="Q2952" i="6"/>
  <c r="M2952" i="6"/>
  <c r="K2952" i="6"/>
  <c r="I2952" i="6"/>
  <c r="G2952" i="6"/>
  <c r="E2952" i="6"/>
  <c r="V2951" i="6"/>
  <c r="Q2951" i="6"/>
  <c r="M2951" i="6"/>
  <c r="K2951" i="6"/>
  <c r="I2951" i="6"/>
  <c r="G2951" i="6"/>
  <c r="E2951" i="6"/>
  <c r="V2950" i="6"/>
  <c r="Q2950" i="6"/>
  <c r="M2950" i="6"/>
  <c r="K2950" i="6"/>
  <c r="I2950" i="6"/>
  <c r="G2950" i="6"/>
  <c r="E2950" i="6"/>
  <c r="V2949" i="6"/>
  <c r="Q2949" i="6"/>
  <c r="M2949" i="6"/>
  <c r="K2949" i="6"/>
  <c r="I2949" i="6"/>
  <c r="G2949" i="6"/>
  <c r="E2949" i="6"/>
  <c r="V2948" i="6"/>
  <c r="Q2948" i="6"/>
  <c r="M2948" i="6"/>
  <c r="K2948" i="6"/>
  <c r="I2948" i="6"/>
  <c r="G2948" i="6"/>
  <c r="E2948" i="6"/>
  <c r="V2947" i="6"/>
  <c r="Q2947" i="6"/>
  <c r="M2947" i="6"/>
  <c r="K2947" i="6"/>
  <c r="I2947" i="6"/>
  <c r="G2947" i="6"/>
  <c r="E2947" i="6"/>
  <c r="V2946" i="6"/>
  <c r="Q2946" i="6"/>
  <c r="M2946" i="6"/>
  <c r="K2946" i="6"/>
  <c r="I2946" i="6"/>
  <c r="G2946" i="6"/>
  <c r="E2946" i="6"/>
  <c r="V2945" i="6"/>
  <c r="Q2945" i="6"/>
  <c r="M2945" i="6"/>
  <c r="K2945" i="6"/>
  <c r="I2945" i="6"/>
  <c r="G2945" i="6"/>
  <c r="E2945" i="6"/>
  <c r="V2944" i="6"/>
  <c r="Q2944" i="6"/>
  <c r="M2944" i="6"/>
  <c r="K2944" i="6"/>
  <c r="I2944" i="6"/>
  <c r="G2944" i="6"/>
  <c r="E2944" i="6"/>
  <c r="V2943" i="6"/>
  <c r="Q2943" i="6"/>
  <c r="M2943" i="6"/>
  <c r="K2943" i="6"/>
  <c r="I2943" i="6"/>
  <c r="G2943" i="6"/>
  <c r="E2943" i="6"/>
  <c r="V2942" i="6"/>
  <c r="Q2942" i="6"/>
  <c r="M2942" i="6"/>
  <c r="K2942" i="6"/>
  <c r="I2942" i="6"/>
  <c r="G2942" i="6"/>
  <c r="E2942" i="6"/>
  <c r="V2941" i="6"/>
  <c r="Q2941" i="6"/>
  <c r="M2941" i="6"/>
  <c r="K2941" i="6"/>
  <c r="I2941" i="6"/>
  <c r="G2941" i="6"/>
  <c r="E2941" i="6"/>
  <c r="V2940" i="6"/>
  <c r="Q2940" i="6"/>
  <c r="M2940" i="6"/>
  <c r="K2940" i="6"/>
  <c r="I2940" i="6"/>
  <c r="G2940" i="6"/>
  <c r="E2940" i="6"/>
  <c r="V2939" i="6"/>
  <c r="Q2939" i="6"/>
  <c r="M2939" i="6"/>
  <c r="K2939" i="6"/>
  <c r="I2939" i="6"/>
  <c r="G2939" i="6"/>
  <c r="E2939" i="6"/>
  <c r="V2938" i="6"/>
  <c r="Q2938" i="6"/>
  <c r="M2938" i="6"/>
  <c r="K2938" i="6"/>
  <c r="I2938" i="6"/>
  <c r="G2938" i="6"/>
  <c r="E2938" i="6"/>
  <c r="V2937" i="6"/>
  <c r="Q2937" i="6"/>
  <c r="M2937" i="6"/>
  <c r="K2937" i="6"/>
  <c r="I2937" i="6"/>
  <c r="G2937" i="6"/>
  <c r="E2937" i="6"/>
  <c r="V2936" i="6"/>
  <c r="Q2936" i="6"/>
  <c r="M2936" i="6"/>
  <c r="K2936" i="6"/>
  <c r="I2936" i="6"/>
  <c r="G2936" i="6"/>
  <c r="E2936" i="6"/>
  <c r="V2935" i="6"/>
  <c r="Q2935" i="6"/>
  <c r="M2935" i="6"/>
  <c r="K2935" i="6"/>
  <c r="I2935" i="6"/>
  <c r="G2935" i="6"/>
  <c r="E2935" i="6"/>
  <c r="V2934" i="6"/>
  <c r="Q2934" i="6"/>
  <c r="M2934" i="6"/>
  <c r="K2934" i="6"/>
  <c r="I2934" i="6"/>
  <c r="G2934" i="6"/>
  <c r="E2934" i="6"/>
  <c r="V2933" i="6"/>
  <c r="Q2933" i="6"/>
  <c r="M2933" i="6"/>
  <c r="K2933" i="6"/>
  <c r="I2933" i="6"/>
  <c r="G2933" i="6"/>
  <c r="E2933" i="6"/>
  <c r="V2932" i="6"/>
  <c r="Q2932" i="6"/>
  <c r="M2932" i="6"/>
  <c r="K2932" i="6"/>
  <c r="I2932" i="6"/>
  <c r="G2932" i="6"/>
  <c r="E2932" i="6"/>
  <c r="V2931" i="6"/>
  <c r="Q2931" i="6"/>
  <c r="M2931" i="6"/>
  <c r="K2931" i="6"/>
  <c r="I2931" i="6"/>
  <c r="G2931" i="6"/>
  <c r="E2931" i="6"/>
  <c r="V2930" i="6"/>
  <c r="Q2930" i="6"/>
  <c r="M2930" i="6"/>
  <c r="K2930" i="6"/>
  <c r="I2930" i="6"/>
  <c r="G2930" i="6"/>
  <c r="E2930" i="6"/>
  <c r="V2929" i="6"/>
  <c r="Q2929" i="6"/>
  <c r="M2929" i="6"/>
  <c r="K2929" i="6"/>
  <c r="I2929" i="6"/>
  <c r="G2929" i="6"/>
  <c r="E2929" i="6"/>
  <c r="V2928" i="6"/>
  <c r="Q2928" i="6"/>
  <c r="M2928" i="6"/>
  <c r="K2928" i="6"/>
  <c r="I2928" i="6"/>
  <c r="G2928" i="6"/>
  <c r="E2928" i="6"/>
  <c r="V2927" i="6"/>
  <c r="Q2927" i="6"/>
  <c r="M2927" i="6"/>
  <c r="K2927" i="6"/>
  <c r="I2927" i="6"/>
  <c r="G2927" i="6"/>
  <c r="E2927" i="6"/>
  <c r="V2926" i="6"/>
  <c r="Q2926" i="6"/>
  <c r="M2926" i="6"/>
  <c r="K2926" i="6"/>
  <c r="I2926" i="6"/>
  <c r="G2926" i="6"/>
  <c r="E2926" i="6"/>
  <c r="V2925" i="6"/>
  <c r="Q2925" i="6"/>
  <c r="M2925" i="6"/>
  <c r="K2925" i="6"/>
  <c r="I2925" i="6"/>
  <c r="G2925" i="6"/>
  <c r="E2925" i="6"/>
  <c r="V2924" i="6"/>
  <c r="Q2924" i="6"/>
  <c r="M2924" i="6"/>
  <c r="K2924" i="6"/>
  <c r="I2924" i="6"/>
  <c r="G2924" i="6"/>
  <c r="E2924" i="6"/>
  <c r="V2923" i="6"/>
  <c r="Q2923" i="6"/>
  <c r="M2923" i="6"/>
  <c r="K2923" i="6"/>
  <c r="I2923" i="6"/>
  <c r="G2923" i="6"/>
  <c r="E2923" i="6"/>
  <c r="V2922" i="6"/>
  <c r="Q2922" i="6"/>
  <c r="M2922" i="6"/>
  <c r="K2922" i="6"/>
  <c r="I2922" i="6"/>
  <c r="G2922" i="6"/>
  <c r="E2922" i="6"/>
  <c r="V2921" i="6"/>
  <c r="Q2921" i="6"/>
  <c r="M2921" i="6"/>
  <c r="K2921" i="6"/>
  <c r="I2921" i="6"/>
  <c r="G2921" i="6"/>
  <c r="E2921" i="6"/>
  <c r="V2920" i="6"/>
  <c r="Q2920" i="6"/>
  <c r="M2920" i="6"/>
  <c r="K2920" i="6"/>
  <c r="I2920" i="6"/>
  <c r="G2920" i="6"/>
  <c r="E2920" i="6"/>
  <c r="V2919" i="6"/>
  <c r="Q2919" i="6"/>
  <c r="M2919" i="6"/>
  <c r="K2919" i="6"/>
  <c r="I2919" i="6"/>
  <c r="G2919" i="6"/>
  <c r="E2919" i="6"/>
  <c r="V2918" i="6"/>
  <c r="Q2918" i="6"/>
  <c r="M2918" i="6"/>
  <c r="K2918" i="6"/>
  <c r="I2918" i="6"/>
  <c r="G2918" i="6"/>
  <c r="E2918" i="6"/>
  <c r="V2917" i="6"/>
  <c r="Q2917" i="6"/>
  <c r="M2917" i="6"/>
  <c r="K2917" i="6"/>
  <c r="I2917" i="6"/>
  <c r="G2917" i="6"/>
  <c r="E2917" i="6"/>
  <c r="V2916" i="6"/>
  <c r="Q2916" i="6"/>
  <c r="M2916" i="6"/>
  <c r="K2916" i="6"/>
  <c r="I2916" i="6"/>
  <c r="G2916" i="6"/>
  <c r="E2916" i="6"/>
  <c r="V2915" i="6"/>
  <c r="Q2915" i="6"/>
  <c r="M2915" i="6"/>
  <c r="K2915" i="6"/>
  <c r="I2915" i="6"/>
  <c r="G2915" i="6"/>
  <c r="E2915" i="6"/>
  <c r="V2914" i="6"/>
  <c r="Q2914" i="6"/>
  <c r="M2914" i="6"/>
  <c r="K2914" i="6"/>
  <c r="I2914" i="6"/>
  <c r="G2914" i="6"/>
  <c r="E2914" i="6"/>
  <c r="V2913" i="6"/>
  <c r="Q2913" i="6"/>
  <c r="M2913" i="6"/>
  <c r="K2913" i="6"/>
  <c r="I2913" i="6"/>
  <c r="G2913" i="6"/>
  <c r="E2913" i="6"/>
  <c r="V2912" i="6"/>
  <c r="Q2912" i="6"/>
  <c r="M2912" i="6"/>
  <c r="K2912" i="6"/>
  <c r="I2912" i="6"/>
  <c r="G2912" i="6"/>
  <c r="E2912" i="6"/>
  <c r="V2911" i="6"/>
  <c r="Q2911" i="6"/>
  <c r="M2911" i="6"/>
  <c r="K2911" i="6"/>
  <c r="I2911" i="6"/>
  <c r="G2911" i="6"/>
  <c r="E2911" i="6"/>
  <c r="V2910" i="6"/>
  <c r="Q2910" i="6"/>
  <c r="M2910" i="6"/>
  <c r="K2910" i="6"/>
  <c r="I2910" i="6"/>
  <c r="G2910" i="6"/>
  <c r="E2910" i="6"/>
  <c r="V2909" i="6"/>
  <c r="Q2909" i="6"/>
  <c r="M2909" i="6"/>
  <c r="K2909" i="6"/>
  <c r="I2909" i="6"/>
  <c r="G2909" i="6"/>
  <c r="E2909" i="6"/>
  <c r="V2908" i="6"/>
  <c r="Q2908" i="6"/>
  <c r="M2908" i="6"/>
  <c r="K2908" i="6"/>
  <c r="I2908" i="6"/>
  <c r="G2908" i="6"/>
  <c r="E2908" i="6"/>
  <c r="V2907" i="6"/>
  <c r="Q2907" i="6"/>
  <c r="M2907" i="6"/>
  <c r="K2907" i="6"/>
  <c r="I2907" i="6"/>
  <c r="G2907" i="6"/>
  <c r="E2907" i="6"/>
  <c r="V2906" i="6"/>
  <c r="Q2906" i="6"/>
  <c r="M2906" i="6"/>
  <c r="K2906" i="6"/>
  <c r="I2906" i="6"/>
  <c r="G2906" i="6"/>
  <c r="E2906" i="6"/>
  <c r="V2905" i="6"/>
  <c r="Q2905" i="6"/>
  <c r="M2905" i="6"/>
  <c r="K2905" i="6"/>
  <c r="I2905" i="6"/>
  <c r="G2905" i="6"/>
  <c r="E2905" i="6"/>
  <c r="V2904" i="6"/>
  <c r="Q2904" i="6"/>
  <c r="M2904" i="6"/>
  <c r="K2904" i="6"/>
  <c r="I2904" i="6"/>
  <c r="G2904" i="6"/>
  <c r="E2904" i="6"/>
  <c r="V2903" i="6"/>
  <c r="Q2903" i="6"/>
  <c r="M2903" i="6"/>
  <c r="K2903" i="6"/>
  <c r="I2903" i="6"/>
  <c r="G2903" i="6"/>
  <c r="E2903" i="6"/>
  <c r="V2902" i="6"/>
  <c r="Q2902" i="6"/>
  <c r="M2902" i="6"/>
  <c r="K2902" i="6"/>
  <c r="I2902" i="6"/>
  <c r="G2902" i="6"/>
  <c r="E2902" i="6"/>
  <c r="V2901" i="6"/>
  <c r="Q2901" i="6"/>
  <c r="M2901" i="6"/>
  <c r="K2901" i="6"/>
  <c r="I2901" i="6"/>
  <c r="G2901" i="6"/>
  <c r="E2901" i="6"/>
  <c r="V2900" i="6"/>
  <c r="Q2900" i="6"/>
  <c r="M2900" i="6"/>
  <c r="K2900" i="6"/>
  <c r="I2900" i="6"/>
  <c r="G2900" i="6"/>
  <c r="E2900" i="6"/>
  <c r="V2899" i="6"/>
  <c r="Q2899" i="6"/>
  <c r="M2899" i="6"/>
  <c r="K2899" i="6"/>
  <c r="I2899" i="6"/>
  <c r="G2899" i="6"/>
  <c r="E2899" i="6"/>
  <c r="V2898" i="6"/>
  <c r="Q2898" i="6"/>
  <c r="M2898" i="6"/>
  <c r="K2898" i="6"/>
  <c r="I2898" i="6"/>
  <c r="G2898" i="6"/>
  <c r="E2898" i="6"/>
  <c r="V2897" i="6"/>
  <c r="Q2897" i="6"/>
  <c r="M2897" i="6"/>
  <c r="K2897" i="6"/>
  <c r="I2897" i="6"/>
  <c r="G2897" i="6"/>
  <c r="E2897" i="6"/>
  <c r="V2896" i="6"/>
  <c r="Q2896" i="6"/>
  <c r="M2896" i="6"/>
  <c r="K2896" i="6"/>
  <c r="I2896" i="6"/>
  <c r="G2896" i="6"/>
  <c r="E2896" i="6"/>
  <c r="V2895" i="6"/>
  <c r="Q2895" i="6"/>
  <c r="M2895" i="6"/>
  <c r="K2895" i="6"/>
  <c r="I2895" i="6"/>
  <c r="G2895" i="6"/>
  <c r="E2895" i="6"/>
  <c r="V2894" i="6"/>
  <c r="Q2894" i="6"/>
  <c r="M2894" i="6"/>
  <c r="K2894" i="6"/>
  <c r="I2894" i="6"/>
  <c r="G2894" i="6"/>
  <c r="E2894" i="6"/>
  <c r="V2893" i="6"/>
  <c r="Q2893" i="6"/>
  <c r="M2893" i="6"/>
  <c r="K2893" i="6"/>
  <c r="I2893" i="6"/>
  <c r="G2893" i="6"/>
  <c r="E2893" i="6"/>
  <c r="V2892" i="6"/>
  <c r="Q2892" i="6"/>
  <c r="M2892" i="6"/>
  <c r="K2892" i="6"/>
  <c r="I2892" i="6"/>
  <c r="G2892" i="6"/>
  <c r="E2892" i="6"/>
  <c r="V2891" i="6"/>
  <c r="Q2891" i="6"/>
  <c r="M2891" i="6"/>
  <c r="K2891" i="6"/>
  <c r="I2891" i="6"/>
  <c r="G2891" i="6"/>
  <c r="E2891" i="6"/>
  <c r="V2890" i="6"/>
  <c r="Q2890" i="6"/>
  <c r="M2890" i="6"/>
  <c r="K2890" i="6"/>
  <c r="I2890" i="6"/>
  <c r="G2890" i="6"/>
  <c r="E2890" i="6"/>
  <c r="V2889" i="6"/>
  <c r="Q2889" i="6"/>
  <c r="M2889" i="6"/>
  <c r="K2889" i="6"/>
  <c r="I2889" i="6"/>
  <c r="G2889" i="6"/>
  <c r="E2889" i="6"/>
  <c r="V2888" i="6"/>
  <c r="Q2888" i="6"/>
  <c r="M2888" i="6"/>
  <c r="K2888" i="6"/>
  <c r="I2888" i="6"/>
  <c r="G2888" i="6"/>
  <c r="E2888" i="6"/>
  <c r="V2887" i="6"/>
  <c r="Q2887" i="6"/>
  <c r="M2887" i="6"/>
  <c r="K2887" i="6"/>
  <c r="I2887" i="6"/>
  <c r="G2887" i="6"/>
  <c r="E2887" i="6"/>
  <c r="V2886" i="6"/>
  <c r="Q2886" i="6"/>
  <c r="M2886" i="6"/>
  <c r="K2886" i="6"/>
  <c r="I2886" i="6"/>
  <c r="G2886" i="6"/>
  <c r="E2886" i="6"/>
  <c r="V2885" i="6"/>
  <c r="Q2885" i="6"/>
  <c r="M2885" i="6"/>
  <c r="K2885" i="6"/>
  <c r="I2885" i="6"/>
  <c r="G2885" i="6"/>
  <c r="E2885" i="6"/>
  <c r="V2884" i="6"/>
  <c r="Q2884" i="6"/>
  <c r="M2884" i="6"/>
  <c r="K2884" i="6"/>
  <c r="I2884" i="6"/>
  <c r="G2884" i="6"/>
  <c r="E2884" i="6"/>
  <c r="V2883" i="6"/>
  <c r="Q2883" i="6"/>
  <c r="M2883" i="6"/>
  <c r="K2883" i="6"/>
  <c r="I2883" i="6"/>
  <c r="G2883" i="6"/>
  <c r="E2883" i="6"/>
  <c r="V2882" i="6"/>
  <c r="Q2882" i="6"/>
  <c r="M2882" i="6"/>
  <c r="K2882" i="6"/>
  <c r="I2882" i="6"/>
  <c r="G2882" i="6"/>
  <c r="E2882" i="6"/>
  <c r="V2881" i="6"/>
  <c r="Q2881" i="6"/>
  <c r="M2881" i="6"/>
  <c r="K2881" i="6"/>
  <c r="I2881" i="6"/>
  <c r="G2881" i="6"/>
  <c r="E2881" i="6"/>
  <c r="V2880" i="6"/>
  <c r="Q2880" i="6"/>
  <c r="M2880" i="6"/>
  <c r="K2880" i="6"/>
  <c r="I2880" i="6"/>
  <c r="G2880" i="6"/>
  <c r="E2880" i="6"/>
  <c r="V2879" i="6"/>
  <c r="Q2879" i="6"/>
  <c r="M2879" i="6"/>
  <c r="K2879" i="6"/>
  <c r="I2879" i="6"/>
  <c r="G2879" i="6"/>
  <c r="E2879" i="6"/>
  <c r="V2878" i="6"/>
  <c r="Q2878" i="6"/>
  <c r="M2878" i="6"/>
  <c r="K2878" i="6"/>
  <c r="I2878" i="6"/>
  <c r="G2878" i="6"/>
  <c r="E2878" i="6"/>
  <c r="V2877" i="6"/>
  <c r="Q2877" i="6"/>
  <c r="M2877" i="6"/>
  <c r="K2877" i="6"/>
  <c r="I2877" i="6"/>
  <c r="G2877" i="6"/>
  <c r="E2877" i="6"/>
  <c r="V2876" i="6"/>
  <c r="Q2876" i="6"/>
  <c r="M2876" i="6"/>
  <c r="K2876" i="6"/>
  <c r="I2876" i="6"/>
  <c r="G2876" i="6"/>
  <c r="E2876" i="6"/>
  <c r="V2875" i="6"/>
  <c r="Q2875" i="6"/>
  <c r="M2875" i="6"/>
  <c r="K2875" i="6"/>
  <c r="I2875" i="6"/>
  <c r="G2875" i="6"/>
  <c r="E2875" i="6"/>
  <c r="V2874" i="6"/>
  <c r="Q2874" i="6"/>
  <c r="M2874" i="6"/>
  <c r="K2874" i="6"/>
  <c r="I2874" i="6"/>
  <c r="G2874" i="6"/>
  <c r="E2874" i="6"/>
  <c r="V2873" i="6"/>
  <c r="Q2873" i="6"/>
  <c r="M2873" i="6"/>
  <c r="K2873" i="6"/>
  <c r="I2873" i="6"/>
  <c r="G2873" i="6"/>
  <c r="E2873" i="6"/>
  <c r="V2872" i="6"/>
  <c r="Q2872" i="6"/>
  <c r="M2872" i="6"/>
  <c r="K2872" i="6"/>
  <c r="I2872" i="6"/>
  <c r="G2872" i="6"/>
  <c r="E2872" i="6"/>
  <c r="V2871" i="6"/>
  <c r="Q2871" i="6"/>
  <c r="M2871" i="6"/>
  <c r="K2871" i="6"/>
  <c r="I2871" i="6"/>
  <c r="G2871" i="6"/>
  <c r="E2871" i="6"/>
  <c r="V2870" i="6"/>
  <c r="Q2870" i="6"/>
  <c r="M2870" i="6"/>
  <c r="K2870" i="6"/>
  <c r="I2870" i="6"/>
  <c r="G2870" i="6"/>
  <c r="E2870" i="6"/>
  <c r="V2869" i="6"/>
  <c r="Q2869" i="6"/>
  <c r="M2869" i="6"/>
  <c r="K2869" i="6"/>
  <c r="I2869" i="6"/>
  <c r="G2869" i="6"/>
  <c r="E2869" i="6"/>
  <c r="V2868" i="6"/>
  <c r="Q2868" i="6"/>
  <c r="M2868" i="6"/>
  <c r="K2868" i="6"/>
  <c r="I2868" i="6"/>
  <c r="G2868" i="6"/>
  <c r="E2868" i="6"/>
  <c r="V2867" i="6"/>
  <c r="Q2867" i="6"/>
  <c r="M2867" i="6"/>
  <c r="K2867" i="6"/>
  <c r="I2867" i="6"/>
  <c r="G2867" i="6"/>
  <c r="E2867" i="6"/>
  <c r="V2866" i="6"/>
  <c r="Q2866" i="6"/>
  <c r="M2866" i="6"/>
  <c r="K2866" i="6"/>
  <c r="I2866" i="6"/>
  <c r="G2866" i="6"/>
  <c r="E2866" i="6"/>
  <c r="V2865" i="6"/>
  <c r="Q2865" i="6"/>
  <c r="M2865" i="6"/>
  <c r="K2865" i="6"/>
  <c r="I2865" i="6"/>
  <c r="G2865" i="6"/>
  <c r="E2865" i="6"/>
  <c r="V2864" i="6"/>
  <c r="Q2864" i="6"/>
  <c r="M2864" i="6"/>
  <c r="K2864" i="6"/>
  <c r="I2864" i="6"/>
  <c r="G2864" i="6"/>
  <c r="E2864" i="6"/>
  <c r="V2863" i="6"/>
  <c r="Q2863" i="6"/>
  <c r="M2863" i="6"/>
  <c r="K2863" i="6"/>
  <c r="I2863" i="6"/>
  <c r="G2863" i="6"/>
  <c r="E2863" i="6"/>
  <c r="V2862" i="6"/>
  <c r="Q2862" i="6"/>
  <c r="M2862" i="6"/>
  <c r="K2862" i="6"/>
  <c r="I2862" i="6"/>
  <c r="G2862" i="6"/>
  <c r="E2862" i="6"/>
  <c r="V2861" i="6"/>
  <c r="Q2861" i="6"/>
  <c r="M2861" i="6"/>
  <c r="K2861" i="6"/>
  <c r="I2861" i="6"/>
  <c r="G2861" i="6"/>
  <c r="E2861" i="6"/>
  <c r="V2860" i="6"/>
  <c r="Q2860" i="6"/>
  <c r="M2860" i="6"/>
  <c r="K2860" i="6"/>
  <c r="I2860" i="6"/>
  <c r="G2860" i="6"/>
  <c r="E2860" i="6"/>
  <c r="V2859" i="6"/>
  <c r="Q2859" i="6"/>
  <c r="M2859" i="6"/>
  <c r="K2859" i="6"/>
  <c r="I2859" i="6"/>
  <c r="G2859" i="6"/>
  <c r="E2859" i="6"/>
  <c r="V2858" i="6"/>
  <c r="Q2858" i="6"/>
  <c r="M2858" i="6"/>
  <c r="K2858" i="6"/>
  <c r="I2858" i="6"/>
  <c r="G2858" i="6"/>
  <c r="E2858" i="6"/>
  <c r="V2857" i="6"/>
  <c r="Q2857" i="6"/>
  <c r="M2857" i="6"/>
  <c r="K2857" i="6"/>
  <c r="I2857" i="6"/>
  <c r="G2857" i="6"/>
  <c r="E2857" i="6"/>
  <c r="V2856" i="6"/>
  <c r="Q2856" i="6"/>
  <c r="M2856" i="6"/>
  <c r="K2856" i="6"/>
  <c r="I2856" i="6"/>
  <c r="G2856" i="6"/>
  <c r="E2856" i="6"/>
  <c r="V2855" i="6"/>
  <c r="Q2855" i="6"/>
  <c r="M2855" i="6"/>
  <c r="K2855" i="6"/>
  <c r="I2855" i="6"/>
  <c r="G2855" i="6"/>
  <c r="E2855" i="6"/>
  <c r="V2854" i="6"/>
  <c r="Q2854" i="6"/>
  <c r="M2854" i="6"/>
  <c r="K2854" i="6"/>
  <c r="I2854" i="6"/>
  <c r="G2854" i="6"/>
  <c r="E2854" i="6"/>
  <c r="V2853" i="6"/>
  <c r="Q2853" i="6"/>
  <c r="M2853" i="6"/>
  <c r="K2853" i="6"/>
  <c r="I2853" i="6"/>
  <c r="G2853" i="6"/>
  <c r="E2853" i="6"/>
  <c r="V2852" i="6"/>
  <c r="Q2852" i="6"/>
  <c r="M2852" i="6"/>
  <c r="K2852" i="6"/>
  <c r="I2852" i="6"/>
  <c r="G2852" i="6"/>
  <c r="E2852" i="6"/>
  <c r="V2851" i="6"/>
  <c r="Q2851" i="6"/>
  <c r="M2851" i="6"/>
  <c r="K2851" i="6"/>
  <c r="I2851" i="6"/>
  <c r="G2851" i="6"/>
  <c r="E2851" i="6"/>
  <c r="V2850" i="6"/>
  <c r="Q2850" i="6"/>
  <c r="M2850" i="6"/>
  <c r="K2850" i="6"/>
  <c r="I2850" i="6"/>
  <c r="G2850" i="6"/>
  <c r="E2850" i="6"/>
  <c r="V2849" i="6"/>
  <c r="Q2849" i="6"/>
  <c r="M2849" i="6"/>
  <c r="K2849" i="6"/>
  <c r="I2849" i="6"/>
  <c r="G2849" i="6"/>
  <c r="E2849" i="6"/>
  <c r="V2848" i="6"/>
  <c r="Q2848" i="6"/>
  <c r="M2848" i="6"/>
  <c r="K2848" i="6"/>
  <c r="I2848" i="6"/>
  <c r="G2848" i="6"/>
  <c r="E2848" i="6"/>
  <c r="V2847" i="6"/>
  <c r="Q2847" i="6"/>
  <c r="M2847" i="6"/>
  <c r="K2847" i="6"/>
  <c r="I2847" i="6"/>
  <c r="G2847" i="6"/>
  <c r="E2847" i="6"/>
  <c r="V2846" i="6"/>
  <c r="Q2846" i="6"/>
  <c r="M2846" i="6"/>
  <c r="K2846" i="6"/>
  <c r="I2846" i="6"/>
  <c r="G2846" i="6"/>
  <c r="E2846" i="6"/>
  <c r="V2845" i="6"/>
  <c r="Q2845" i="6"/>
  <c r="M2845" i="6"/>
  <c r="K2845" i="6"/>
  <c r="I2845" i="6"/>
  <c r="G2845" i="6"/>
  <c r="E2845" i="6"/>
  <c r="V2844" i="6"/>
  <c r="Q2844" i="6"/>
  <c r="M2844" i="6"/>
  <c r="K2844" i="6"/>
  <c r="I2844" i="6"/>
  <c r="G2844" i="6"/>
  <c r="E2844" i="6"/>
  <c r="V2843" i="6"/>
  <c r="Q2843" i="6"/>
  <c r="M2843" i="6"/>
  <c r="K2843" i="6"/>
  <c r="I2843" i="6"/>
  <c r="G2843" i="6"/>
  <c r="E2843" i="6"/>
  <c r="V2842" i="6"/>
  <c r="Q2842" i="6"/>
  <c r="M2842" i="6"/>
  <c r="K2842" i="6"/>
  <c r="I2842" i="6"/>
  <c r="G2842" i="6"/>
  <c r="E2842" i="6"/>
  <c r="V2841" i="6"/>
  <c r="Q2841" i="6"/>
  <c r="M2841" i="6"/>
  <c r="K2841" i="6"/>
  <c r="I2841" i="6"/>
  <c r="G2841" i="6"/>
  <c r="E2841" i="6"/>
  <c r="V2840" i="6"/>
  <c r="Q2840" i="6"/>
  <c r="M2840" i="6"/>
  <c r="K2840" i="6"/>
  <c r="I2840" i="6"/>
  <c r="G2840" i="6"/>
  <c r="E2840" i="6"/>
  <c r="V2839" i="6"/>
  <c r="Q2839" i="6"/>
  <c r="M2839" i="6"/>
  <c r="K2839" i="6"/>
  <c r="I2839" i="6"/>
  <c r="G2839" i="6"/>
  <c r="E2839" i="6"/>
  <c r="V2838" i="6"/>
  <c r="Q2838" i="6"/>
  <c r="M2838" i="6"/>
  <c r="K2838" i="6"/>
  <c r="I2838" i="6"/>
  <c r="G2838" i="6"/>
  <c r="E2838" i="6"/>
  <c r="V2837" i="6"/>
  <c r="Q2837" i="6"/>
  <c r="M2837" i="6"/>
  <c r="K2837" i="6"/>
  <c r="I2837" i="6"/>
  <c r="G2837" i="6"/>
  <c r="E2837" i="6"/>
  <c r="V2836" i="6"/>
  <c r="Q2836" i="6"/>
  <c r="M2836" i="6"/>
  <c r="K2836" i="6"/>
  <c r="I2836" i="6"/>
  <c r="G2836" i="6"/>
  <c r="E2836" i="6"/>
  <c r="V2835" i="6"/>
  <c r="Q2835" i="6"/>
  <c r="M2835" i="6"/>
  <c r="K2835" i="6"/>
  <c r="I2835" i="6"/>
  <c r="G2835" i="6"/>
  <c r="E2835" i="6"/>
  <c r="V2834" i="6"/>
  <c r="Q2834" i="6"/>
  <c r="M2834" i="6"/>
  <c r="K2834" i="6"/>
  <c r="I2834" i="6"/>
  <c r="G2834" i="6"/>
  <c r="E2834" i="6"/>
  <c r="V2833" i="6"/>
  <c r="Q2833" i="6"/>
  <c r="M2833" i="6"/>
  <c r="K2833" i="6"/>
  <c r="I2833" i="6"/>
  <c r="G2833" i="6"/>
  <c r="E2833" i="6"/>
  <c r="V2832" i="6"/>
  <c r="Q2832" i="6"/>
  <c r="M2832" i="6"/>
  <c r="K2832" i="6"/>
  <c r="I2832" i="6"/>
  <c r="G2832" i="6"/>
  <c r="E2832" i="6"/>
  <c r="V2831" i="6"/>
  <c r="Q2831" i="6"/>
  <c r="M2831" i="6"/>
  <c r="K2831" i="6"/>
  <c r="I2831" i="6"/>
  <c r="G2831" i="6"/>
  <c r="E2831" i="6"/>
  <c r="V2830" i="6"/>
  <c r="Q2830" i="6"/>
  <c r="M2830" i="6"/>
  <c r="K2830" i="6"/>
  <c r="I2830" i="6"/>
  <c r="G2830" i="6"/>
  <c r="E2830" i="6"/>
  <c r="V2829" i="6"/>
  <c r="Q2829" i="6"/>
  <c r="M2829" i="6"/>
  <c r="K2829" i="6"/>
  <c r="I2829" i="6"/>
  <c r="G2829" i="6"/>
  <c r="E2829" i="6"/>
  <c r="V2828" i="6"/>
  <c r="Q2828" i="6"/>
  <c r="M2828" i="6"/>
  <c r="K2828" i="6"/>
  <c r="I2828" i="6"/>
  <c r="G2828" i="6"/>
  <c r="E2828" i="6"/>
  <c r="V2827" i="6"/>
  <c r="Q2827" i="6"/>
  <c r="M2827" i="6"/>
  <c r="K2827" i="6"/>
  <c r="I2827" i="6"/>
  <c r="G2827" i="6"/>
  <c r="E2827" i="6"/>
  <c r="V2826" i="6"/>
  <c r="Q2826" i="6"/>
  <c r="M2826" i="6"/>
  <c r="K2826" i="6"/>
  <c r="I2826" i="6"/>
  <c r="G2826" i="6"/>
  <c r="E2826" i="6"/>
  <c r="V2825" i="6"/>
  <c r="Q2825" i="6"/>
  <c r="M2825" i="6"/>
  <c r="K2825" i="6"/>
  <c r="I2825" i="6"/>
  <c r="G2825" i="6"/>
  <c r="E2825" i="6"/>
  <c r="V2824" i="6"/>
  <c r="Q2824" i="6"/>
  <c r="M2824" i="6"/>
  <c r="K2824" i="6"/>
  <c r="I2824" i="6"/>
  <c r="G2824" i="6"/>
  <c r="E2824" i="6"/>
  <c r="V2823" i="6"/>
  <c r="Q2823" i="6"/>
  <c r="M2823" i="6"/>
  <c r="K2823" i="6"/>
  <c r="I2823" i="6"/>
  <c r="G2823" i="6"/>
  <c r="E2823" i="6"/>
  <c r="V2822" i="6"/>
  <c r="Q2822" i="6"/>
  <c r="M2822" i="6"/>
  <c r="K2822" i="6"/>
  <c r="I2822" i="6"/>
  <c r="G2822" i="6"/>
  <c r="E2822" i="6"/>
  <c r="V2821" i="6"/>
  <c r="Q2821" i="6"/>
  <c r="M2821" i="6"/>
  <c r="K2821" i="6"/>
  <c r="I2821" i="6"/>
  <c r="G2821" i="6"/>
  <c r="E2821" i="6"/>
  <c r="V2820" i="6"/>
  <c r="Q2820" i="6"/>
  <c r="M2820" i="6"/>
  <c r="K2820" i="6"/>
  <c r="I2820" i="6"/>
  <c r="G2820" i="6"/>
  <c r="E2820" i="6"/>
  <c r="V2819" i="6"/>
  <c r="Q2819" i="6"/>
  <c r="M2819" i="6"/>
  <c r="K2819" i="6"/>
  <c r="I2819" i="6"/>
  <c r="G2819" i="6"/>
  <c r="E2819" i="6"/>
  <c r="V2818" i="6"/>
  <c r="Q2818" i="6"/>
  <c r="M2818" i="6"/>
  <c r="K2818" i="6"/>
  <c r="I2818" i="6"/>
  <c r="G2818" i="6"/>
  <c r="E2818" i="6"/>
  <c r="V2817" i="6"/>
  <c r="Q2817" i="6"/>
  <c r="M2817" i="6"/>
  <c r="K2817" i="6"/>
  <c r="I2817" i="6"/>
  <c r="G2817" i="6"/>
  <c r="E2817" i="6"/>
  <c r="V2816" i="6"/>
  <c r="Q2816" i="6"/>
  <c r="M2816" i="6"/>
  <c r="K2816" i="6"/>
  <c r="I2816" i="6"/>
  <c r="G2816" i="6"/>
  <c r="E2816" i="6"/>
  <c r="V2815" i="6"/>
  <c r="Q2815" i="6"/>
  <c r="M2815" i="6"/>
  <c r="K2815" i="6"/>
  <c r="I2815" i="6"/>
  <c r="G2815" i="6"/>
  <c r="E2815" i="6"/>
  <c r="V2814" i="6"/>
  <c r="Q2814" i="6"/>
  <c r="M2814" i="6"/>
  <c r="K2814" i="6"/>
  <c r="I2814" i="6"/>
  <c r="G2814" i="6"/>
  <c r="E2814" i="6"/>
  <c r="V2813" i="6"/>
  <c r="Q2813" i="6"/>
  <c r="M2813" i="6"/>
  <c r="K2813" i="6"/>
  <c r="I2813" i="6"/>
  <c r="G2813" i="6"/>
  <c r="E2813" i="6"/>
  <c r="V2812" i="6"/>
  <c r="Q2812" i="6"/>
  <c r="M2812" i="6"/>
  <c r="K2812" i="6"/>
  <c r="I2812" i="6"/>
  <c r="G2812" i="6"/>
  <c r="E2812" i="6"/>
  <c r="V2811" i="6"/>
  <c r="Q2811" i="6"/>
  <c r="M2811" i="6"/>
  <c r="K2811" i="6"/>
  <c r="I2811" i="6"/>
  <c r="G2811" i="6"/>
  <c r="E2811" i="6"/>
  <c r="V2810" i="6"/>
  <c r="Q2810" i="6"/>
  <c r="M2810" i="6"/>
  <c r="K2810" i="6"/>
  <c r="I2810" i="6"/>
  <c r="G2810" i="6"/>
  <c r="E2810" i="6"/>
  <c r="V2809" i="6"/>
  <c r="Q2809" i="6"/>
  <c r="M2809" i="6"/>
  <c r="K2809" i="6"/>
  <c r="I2809" i="6"/>
  <c r="G2809" i="6"/>
  <c r="E2809" i="6"/>
  <c r="V2808" i="6"/>
  <c r="Q2808" i="6"/>
  <c r="M2808" i="6"/>
  <c r="K2808" i="6"/>
  <c r="I2808" i="6"/>
  <c r="G2808" i="6"/>
  <c r="E2808" i="6"/>
  <c r="V2807" i="6"/>
  <c r="Q2807" i="6"/>
  <c r="M2807" i="6"/>
  <c r="K2807" i="6"/>
  <c r="I2807" i="6"/>
  <c r="G2807" i="6"/>
  <c r="E2807" i="6"/>
  <c r="V2806" i="6"/>
  <c r="Q2806" i="6"/>
  <c r="M2806" i="6"/>
  <c r="K2806" i="6"/>
  <c r="I2806" i="6"/>
  <c r="G2806" i="6"/>
  <c r="E2806" i="6"/>
  <c r="V2805" i="6"/>
  <c r="Q2805" i="6"/>
  <c r="M2805" i="6"/>
  <c r="K2805" i="6"/>
  <c r="I2805" i="6"/>
  <c r="G2805" i="6"/>
  <c r="E2805" i="6"/>
  <c r="V2804" i="6"/>
  <c r="Q2804" i="6"/>
  <c r="M2804" i="6"/>
  <c r="K2804" i="6"/>
  <c r="I2804" i="6"/>
  <c r="G2804" i="6"/>
  <c r="E2804" i="6"/>
  <c r="V2803" i="6"/>
  <c r="Q2803" i="6"/>
  <c r="M2803" i="6"/>
  <c r="K2803" i="6"/>
  <c r="I2803" i="6"/>
  <c r="G2803" i="6"/>
  <c r="E2803" i="6"/>
  <c r="V2802" i="6"/>
  <c r="Q2802" i="6"/>
  <c r="M2802" i="6"/>
  <c r="K2802" i="6"/>
  <c r="I2802" i="6"/>
  <c r="G2802" i="6"/>
  <c r="E2802" i="6"/>
  <c r="V2801" i="6"/>
  <c r="Q2801" i="6"/>
  <c r="M2801" i="6"/>
  <c r="K2801" i="6"/>
  <c r="I2801" i="6"/>
  <c r="G2801" i="6"/>
  <c r="E2801" i="6"/>
  <c r="V2800" i="6"/>
  <c r="Q2800" i="6"/>
  <c r="M2800" i="6"/>
  <c r="K2800" i="6"/>
  <c r="I2800" i="6"/>
  <c r="G2800" i="6"/>
  <c r="E2800" i="6"/>
  <c r="V2799" i="6"/>
  <c r="Q2799" i="6"/>
  <c r="M2799" i="6"/>
  <c r="K2799" i="6"/>
  <c r="I2799" i="6"/>
  <c r="G2799" i="6"/>
  <c r="E2799" i="6"/>
  <c r="V2798" i="6"/>
  <c r="Q2798" i="6"/>
  <c r="M2798" i="6"/>
  <c r="K2798" i="6"/>
  <c r="I2798" i="6"/>
  <c r="G2798" i="6"/>
  <c r="E2798" i="6"/>
  <c r="V2797" i="6"/>
  <c r="Q2797" i="6"/>
  <c r="M2797" i="6"/>
  <c r="K2797" i="6"/>
  <c r="I2797" i="6"/>
  <c r="G2797" i="6"/>
  <c r="E2797" i="6"/>
  <c r="V2796" i="6"/>
  <c r="Q2796" i="6"/>
  <c r="M2796" i="6"/>
  <c r="K2796" i="6"/>
  <c r="I2796" i="6"/>
  <c r="G2796" i="6"/>
  <c r="E2796" i="6"/>
  <c r="V2795" i="6"/>
  <c r="Q2795" i="6"/>
  <c r="M2795" i="6"/>
  <c r="K2795" i="6"/>
  <c r="I2795" i="6"/>
  <c r="G2795" i="6"/>
  <c r="E2795" i="6"/>
  <c r="V2794" i="6"/>
  <c r="Q2794" i="6"/>
  <c r="M2794" i="6"/>
  <c r="K2794" i="6"/>
  <c r="I2794" i="6"/>
  <c r="G2794" i="6"/>
  <c r="E2794" i="6"/>
  <c r="V2793" i="6"/>
  <c r="Q2793" i="6"/>
  <c r="M2793" i="6"/>
  <c r="K2793" i="6"/>
  <c r="I2793" i="6"/>
  <c r="G2793" i="6"/>
  <c r="E2793" i="6"/>
  <c r="V2792" i="6"/>
  <c r="Q2792" i="6"/>
  <c r="M2792" i="6"/>
  <c r="K2792" i="6"/>
  <c r="I2792" i="6"/>
  <c r="G2792" i="6"/>
  <c r="E2792" i="6"/>
  <c r="V2791" i="6"/>
  <c r="Q2791" i="6"/>
  <c r="M2791" i="6"/>
  <c r="K2791" i="6"/>
  <c r="I2791" i="6"/>
  <c r="G2791" i="6"/>
  <c r="E2791" i="6"/>
  <c r="V2790" i="6"/>
  <c r="Q2790" i="6"/>
  <c r="M2790" i="6"/>
  <c r="K2790" i="6"/>
  <c r="I2790" i="6"/>
  <c r="G2790" i="6"/>
  <c r="E2790" i="6"/>
  <c r="V2789" i="6"/>
  <c r="Q2789" i="6"/>
  <c r="M2789" i="6"/>
  <c r="K2789" i="6"/>
  <c r="I2789" i="6"/>
  <c r="G2789" i="6"/>
  <c r="E2789" i="6"/>
  <c r="V2788" i="6"/>
  <c r="Q2788" i="6"/>
  <c r="M2788" i="6"/>
  <c r="K2788" i="6"/>
  <c r="I2788" i="6"/>
  <c r="G2788" i="6"/>
  <c r="E2788" i="6"/>
  <c r="V2787" i="6"/>
  <c r="Q2787" i="6"/>
  <c r="M2787" i="6"/>
  <c r="K2787" i="6"/>
  <c r="I2787" i="6"/>
  <c r="G2787" i="6"/>
  <c r="E2787" i="6"/>
  <c r="V2786" i="6"/>
  <c r="Q2786" i="6"/>
  <c r="M2786" i="6"/>
  <c r="K2786" i="6"/>
  <c r="I2786" i="6"/>
  <c r="G2786" i="6"/>
  <c r="E2786" i="6"/>
  <c r="V2785" i="6"/>
  <c r="Q2785" i="6"/>
  <c r="M2785" i="6"/>
  <c r="K2785" i="6"/>
  <c r="I2785" i="6"/>
  <c r="G2785" i="6"/>
  <c r="E2785" i="6"/>
  <c r="V2784" i="6"/>
  <c r="Q2784" i="6"/>
  <c r="M2784" i="6"/>
  <c r="K2784" i="6"/>
  <c r="I2784" i="6"/>
  <c r="G2784" i="6"/>
  <c r="E2784" i="6"/>
  <c r="V2783" i="6"/>
  <c r="Q2783" i="6"/>
  <c r="M2783" i="6"/>
  <c r="K2783" i="6"/>
  <c r="I2783" i="6"/>
  <c r="G2783" i="6"/>
  <c r="E2783" i="6"/>
  <c r="V2782" i="6"/>
  <c r="Q2782" i="6"/>
  <c r="M2782" i="6"/>
  <c r="K2782" i="6"/>
  <c r="I2782" i="6"/>
  <c r="G2782" i="6"/>
  <c r="E2782" i="6"/>
  <c r="V2781" i="6"/>
  <c r="Q2781" i="6"/>
  <c r="M2781" i="6"/>
  <c r="K2781" i="6"/>
  <c r="I2781" i="6"/>
  <c r="G2781" i="6"/>
  <c r="E2781" i="6"/>
  <c r="V2780" i="6"/>
  <c r="Q2780" i="6"/>
  <c r="M2780" i="6"/>
  <c r="K2780" i="6"/>
  <c r="I2780" i="6"/>
  <c r="G2780" i="6"/>
  <c r="E2780" i="6"/>
  <c r="V2779" i="6"/>
  <c r="Q2779" i="6"/>
  <c r="M2779" i="6"/>
  <c r="K2779" i="6"/>
  <c r="I2779" i="6"/>
  <c r="G2779" i="6"/>
  <c r="E2779" i="6"/>
  <c r="V2778" i="6"/>
  <c r="Q2778" i="6"/>
  <c r="M2778" i="6"/>
  <c r="K2778" i="6"/>
  <c r="I2778" i="6"/>
  <c r="G2778" i="6"/>
  <c r="E2778" i="6"/>
  <c r="V2777" i="6"/>
  <c r="Q2777" i="6"/>
  <c r="M2777" i="6"/>
  <c r="K2777" i="6"/>
  <c r="I2777" i="6"/>
  <c r="G2777" i="6"/>
  <c r="E2777" i="6"/>
  <c r="V2776" i="6"/>
  <c r="Q2776" i="6"/>
  <c r="M2776" i="6"/>
  <c r="K2776" i="6"/>
  <c r="I2776" i="6"/>
  <c r="G2776" i="6"/>
  <c r="E2776" i="6"/>
  <c r="V2775" i="6"/>
  <c r="Q2775" i="6"/>
  <c r="M2775" i="6"/>
  <c r="K2775" i="6"/>
  <c r="I2775" i="6"/>
  <c r="G2775" i="6"/>
  <c r="E2775" i="6"/>
  <c r="V2774" i="6"/>
  <c r="Q2774" i="6"/>
  <c r="M2774" i="6"/>
  <c r="K2774" i="6"/>
  <c r="I2774" i="6"/>
  <c r="G2774" i="6"/>
  <c r="E2774" i="6"/>
  <c r="V2773" i="6"/>
  <c r="Q2773" i="6"/>
  <c r="M2773" i="6"/>
  <c r="K2773" i="6"/>
  <c r="I2773" i="6"/>
  <c r="G2773" i="6"/>
  <c r="E2773" i="6"/>
  <c r="V2772" i="6"/>
  <c r="Q2772" i="6"/>
  <c r="M2772" i="6"/>
  <c r="K2772" i="6"/>
  <c r="I2772" i="6"/>
  <c r="G2772" i="6"/>
  <c r="E2772" i="6"/>
  <c r="V2771" i="6"/>
  <c r="Q2771" i="6"/>
  <c r="M2771" i="6"/>
  <c r="K2771" i="6"/>
  <c r="I2771" i="6"/>
  <c r="G2771" i="6"/>
  <c r="E2771" i="6"/>
  <c r="V2770" i="6"/>
  <c r="Q2770" i="6"/>
  <c r="M2770" i="6"/>
  <c r="K2770" i="6"/>
  <c r="I2770" i="6"/>
  <c r="G2770" i="6"/>
  <c r="E2770" i="6"/>
  <c r="V2769" i="6"/>
  <c r="Q2769" i="6"/>
  <c r="M2769" i="6"/>
  <c r="K2769" i="6"/>
  <c r="I2769" i="6"/>
  <c r="G2769" i="6"/>
  <c r="E2769" i="6"/>
  <c r="V2768" i="6"/>
  <c r="Q2768" i="6"/>
  <c r="M2768" i="6"/>
  <c r="K2768" i="6"/>
  <c r="I2768" i="6"/>
  <c r="G2768" i="6"/>
  <c r="E2768" i="6"/>
  <c r="V2767" i="6"/>
  <c r="Q2767" i="6"/>
  <c r="M2767" i="6"/>
  <c r="K2767" i="6"/>
  <c r="I2767" i="6"/>
  <c r="G2767" i="6"/>
  <c r="E2767" i="6"/>
  <c r="V2766" i="6"/>
  <c r="Q2766" i="6"/>
  <c r="M2766" i="6"/>
  <c r="K2766" i="6"/>
  <c r="I2766" i="6"/>
  <c r="G2766" i="6"/>
  <c r="E2766" i="6"/>
  <c r="V2765" i="6"/>
  <c r="Q2765" i="6"/>
  <c r="M2765" i="6"/>
  <c r="K2765" i="6"/>
  <c r="I2765" i="6"/>
  <c r="G2765" i="6"/>
  <c r="E2765" i="6"/>
  <c r="V2764" i="6"/>
  <c r="Q2764" i="6"/>
  <c r="M2764" i="6"/>
  <c r="K2764" i="6"/>
  <c r="I2764" i="6"/>
  <c r="G2764" i="6"/>
  <c r="E2764" i="6"/>
  <c r="V2763" i="6"/>
  <c r="Q2763" i="6"/>
  <c r="M2763" i="6"/>
  <c r="K2763" i="6"/>
  <c r="I2763" i="6"/>
  <c r="G2763" i="6"/>
  <c r="E2763" i="6"/>
  <c r="V2762" i="6"/>
  <c r="Q2762" i="6"/>
  <c r="M2762" i="6"/>
  <c r="K2762" i="6"/>
  <c r="I2762" i="6"/>
  <c r="G2762" i="6"/>
  <c r="E2762" i="6"/>
  <c r="V2761" i="6"/>
  <c r="Q2761" i="6"/>
  <c r="M2761" i="6"/>
  <c r="K2761" i="6"/>
  <c r="I2761" i="6"/>
  <c r="G2761" i="6"/>
  <c r="E2761" i="6"/>
  <c r="V2760" i="6"/>
  <c r="Q2760" i="6"/>
  <c r="M2760" i="6"/>
  <c r="K2760" i="6"/>
  <c r="I2760" i="6"/>
  <c r="G2760" i="6"/>
  <c r="E2760" i="6"/>
  <c r="V2759" i="6"/>
  <c r="Q2759" i="6"/>
  <c r="M2759" i="6"/>
  <c r="K2759" i="6"/>
  <c r="I2759" i="6"/>
  <c r="G2759" i="6"/>
  <c r="E2759" i="6"/>
  <c r="V2758" i="6"/>
  <c r="Q2758" i="6"/>
  <c r="M2758" i="6"/>
  <c r="K2758" i="6"/>
  <c r="I2758" i="6"/>
  <c r="G2758" i="6"/>
  <c r="E2758" i="6"/>
  <c r="V2757" i="6"/>
  <c r="Q2757" i="6"/>
  <c r="M2757" i="6"/>
  <c r="K2757" i="6"/>
  <c r="I2757" i="6"/>
  <c r="G2757" i="6"/>
  <c r="E2757" i="6"/>
  <c r="V2756" i="6"/>
  <c r="Q2756" i="6"/>
  <c r="M2756" i="6"/>
  <c r="K2756" i="6"/>
  <c r="I2756" i="6"/>
  <c r="G2756" i="6"/>
  <c r="E2756" i="6"/>
  <c r="V2755" i="6"/>
  <c r="Q2755" i="6"/>
  <c r="M2755" i="6"/>
  <c r="K2755" i="6"/>
  <c r="I2755" i="6"/>
  <c r="G2755" i="6"/>
  <c r="E2755" i="6"/>
  <c r="V2754" i="6"/>
  <c r="Q2754" i="6"/>
  <c r="M2754" i="6"/>
  <c r="K2754" i="6"/>
  <c r="I2754" i="6"/>
  <c r="G2754" i="6"/>
  <c r="E2754" i="6"/>
  <c r="V2753" i="6"/>
  <c r="Q2753" i="6"/>
  <c r="M2753" i="6"/>
  <c r="K2753" i="6"/>
  <c r="I2753" i="6"/>
  <c r="G2753" i="6"/>
  <c r="E2753" i="6"/>
  <c r="V2752" i="6"/>
  <c r="Q2752" i="6"/>
  <c r="M2752" i="6"/>
  <c r="K2752" i="6"/>
  <c r="I2752" i="6"/>
  <c r="G2752" i="6"/>
  <c r="E2752" i="6"/>
  <c r="V2751" i="6"/>
  <c r="Q2751" i="6"/>
  <c r="M2751" i="6"/>
  <c r="K2751" i="6"/>
  <c r="I2751" i="6"/>
  <c r="G2751" i="6"/>
  <c r="E2751" i="6"/>
  <c r="V2750" i="6"/>
  <c r="Q2750" i="6"/>
  <c r="M2750" i="6"/>
  <c r="K2750" i="6"/>
  <c r="I2750" i="6"/>
  <c r="G2750" i="6"/>
  <c r="E2750" i="6"/>
  <c r="V2749" i="6"/>
  <c r="Q2749" i="6"/>
  <c r="M2749" i="6"/>
  <c r="K2749" i="6"/>
  <c r="I2749" i="6"/>
  <c r="G2749" i="6"/>
  <c r="E2749" i="6"/>
  <c r="V2748" i="6"/>
  <c r="Q2748" i="6"/>
  <c r="M2748" i="6"/>
  <c r="K2748" i="6"/>
  <c r="I2748" i="6"/>
  <c r="G2748" i="6"/>
  <c r="E2748" i="6"/>
  <c r="V2747" i="6"/>
  <c r="Q2747" i="6"/>
  <c r="M2747" i="6"/>
  <c r="K2747" i="6"/>
  <c r="I2747" i="6"/>
  <c r="G2747" i="6"/>
  <c r="E2747" i="6"/>
  <c r="V2746" i="6"/>
  <c r="Q2746" i="6"/>
  <c r="M2746" i="6"/>
  <c r="K2746" i="6"/>
  <c r="I2746" i="6"/>
  <c r="G2746" i="6"/>
  <c r="E2746" i="6"/>
  <c r="V2745" i="6"/>
  <c r="Q2745" i="6"/>
  <c r="M2745" i="6"/>
  <c r="K2745" i="6"/>
  <c r="I2745" i="6"/>
  <c r="G2745" i="6"/>
  <c r="E2745" i="6"/>
  <c r="V2744" i="6"/>
  <c r="Q2744" i="6"/>
  <c r="M2744" i="6"/>
  <c r="K2744" i="6"/>
  <c r="I2744" i="6"/>
  <c r="G2744" i="6"/>
  <c r="E2744" i="6"/>
  <c r="V2743" i="6"/>
  <c r="Q2743" i="6"/>
  <c r="M2743" i="6"/>
  <c r="K2743" i="6"/>
  <c r="I2743" i="6"/>
  <c r="G2743" i="6"/>
  <c r="E2743" i="6"/>
  <c r="V2742" i="6"/>
  <c r="Q2742" i="6"/>
  <c r="M2742" i="6"/>
  <c r="K2742" i="6"/>
  <c r="I2742" i="6"/>
  <c r="G2742" i="6"/>
  <c r="E2742" i="6"/>
  <c r="V2741" i="6"/>
  <c r="Q2741" i="6"/>
  <c r="M2741" i="6"/>
  <c r="K2741" i="6"/>
  <c r="I2741" i="6"/>
  <c r="G2741" i="6"/>
  <c r="E2741" i="6"/>
  <c r="V2740" i="6"/>
  <c r="Q2740" i="6"/>
  <c r="M2740" i="6"/>
  <c r="K2740" i="6"/>
  <c r="I2740" i="6"/>
  <c r="G2740" i="6"/>
  <c r="E2740" i="6"/>
  <c r="V2739" i="6"/>
  <c r="Q2739" i="6"/>
  <c r="M2739" i="6"/>
  <c r="K2739" i="6"/>
  <c r="I2739" i="6"/>
  <c r="G2739" i="6"/>
  <c r="E2739" i="6"/>
  <c r="V2738" i="6"/>
  <c r="Q2738" i="6"/>
  <c r="M2738" i="6"/>
  <c r="K2738" i="6"/>
  <c r="I2738" i="6"/>
  <c r="G2738" i="6"/>
  <c r="E2738" i="6"/>
  <c r="V2737" i="6"/>
  <c r="Q2737" i="6"/>
  <c r="M2737" i="6"/>
  <c r="K2737" i="6"/>
  <c r="I2737" i="6"/>
  <c r="G2737" i="6"/>
  <c r="E2737" i="6"/>
  <c r="V2736" i="6"/>
  <c r="Q2736" i="6"/>
  <c r="M2736" i="6"/>
  <c r="K2736" i="6"/>
  <c r="I2736" i="6"/>
  <c r="G2736" i="6"/>
  <c r="E2736" i="6"/>
  <c r="V2735" i="6"/>
  <c r="Q2735" i="6"/>
  <c r="M2735" i="6"/>
  <c r="K2735" i="6"/>
  <c r="I2735" i="6"/>
  <c r="G2735" i="6"/>
  <c r="E2735" i="6"/>
  <c r="V2734" i="6"/>
  <c r="Q2734" i="6"/>
  <c r="M2734" i="6"/>
  <c r="K2734" i="6"/>
  <c r="I2734" i="6"/>
  <c r="G2734" i="6"/>
  <c r="E2734" i="6"/>
  <c r="V2733" i="6"/>
  <c r="Q2733" i="6"/>
  <c r="M2733" i="6"/>
  <c r="K2733" i="6"/>
  <c r="I2733" i="6"/>
  <c r="G2733" i="6"/>
  <c r="E2733" i="6"/>
  <c r="V2732" i="6"/>
  <c r="Q2732" i="6"/>
  <c r="M2732" i="6"/>
  <c r="K2732" i="6"/>
  <c r="I2732" i="6"/>
  <c r="G2732" i="6"/>
  <c r="E2732" i="6"/>
  <c r="V2731" i="6"/>
  <c r="Q2731" i="6"/>
  <c r="M2731" i="6"/>
  <c r="K2731" i="6"/>
  <c r="I2731" i="6"/>
  <c r="G2731" i="6"/>
  <c r="E2731" i="6"/>
  <c r="V2730" i="6"/>
  <c r="Q2730" i="6"/>
  <c r="M2730" i="6"/>
  <c r="K2730" i="6"/>
  <c r="I2730" i="6"/>
  <c r="G2730" i="6"/>
  <c r="E2730" i="6"/>
  <c r="V2729" i="6"/>
  <c r="Q2729" i="6"/>
  <c r="M2729" i="6"/>
  <c r="K2729" i="6"/>
  <c r="I2729" i="6"/>
  <c r="G2729" i="6"/>
  <c r="E2729" i="6"/>
  <c r="V2728" i="6"/>
  <c r="Q2728" i="6"/>
  <c r="M2728" i="6"/>
  <c r="K2728" i="6"/>
  <c r="I2728" i="6"/>
  <c r="G2728" i="6"/>
  <c r="E2728" i="6"/>
  <c r="V2727" i="6"/>
  <c r="Q2727" i="6"/>
  <c r="M2727" i="6"/>
  <c r="K2727" i="6"/>
  <c r="I2727" i="6"/>
  <c r="G2727" i="6"/>
  <c r="E2727" i="6"/>
  <c r="V2726" i="6"/>
  <c r="Q2726" i="6"/>
  <c r="M2726" i="6"/>
  <c r="K2726" i="6"/>
  <c r="I2726" i="6"/>
  <c r="G2726" i="6"/>
  <c r="E2726" i="6"/>
  <c r="V2725" i="6"/>
  <c r="Q2725" i="6"/>
  <c r="M2725" i="6"/>
  <c r="K2725" i="6"/>
  <c r="I2725" i="6"/>
  <c r="G2725" i="6"/>
  <c r="E2725" i="6"/>
  <c r="V2724" i="6"/>
  <c r="Q2724" i="6"/>
  <c r="M2724" i="6"/>
  <c r="K2724" i="6"/>
  <c r="I2724" i="6"/>
  <c r="G2724" i="6"/>
  <c r="E2724" i="6"/>
  <c r="V2723" i="6"/>
  <c r="Q2723" i="6"/>
  <c r="M2723" i="6"/>
  <c r="K2723" i="6"/>
  <c r="I2723" i="6"/>
  <c r="G2723" i="6"/>
  <c r="E2723" i="6"/>
  <c r="V2722" i="6"/>
  <c r="Q2722" i="6"/>
  <c r="M2722" i="6"/>
  <c r="K2722" i="6"/>
  <c r="I2722" i="6"/>
  <c r="G2722" i="6"/>
  <c r="E2722" i="6"/>
  <c r="V2721" i="6"/>
  <c r="Q2721" i="6"/>
  <c r="M2721" i="6"/>
  <c r="K2721" i="6"/>
  <c r="I2721" i="6"/>
  <c r="G2721" i="6"/>
  <c r="E2721" i="6"/>
  <c r="V2720" i="6"/>
  <c r="Q2720" i="6"/>
  <c r="M2720" i="6"/>
  <c r="K2720" i="6"/>
  <c r="I2720" i="6"/>
  <c r="G2720" i="6"/>
  <c r="E2720" i="6"/>
  <c r="V2719" i="6"/>
  <c r="Q2719" i="6"/>
  <c r="M2719" i="6"/>
  <c r="K2719" i="6"/>
  <c r="I2719" i="6"/>
  <c r="G2719" i="6"/>
  <c r="E2719" i="6"/>
  <c r="V2718" i="6"/>
  <c r="Q2718" i="6"/>
  <c r="M2718" i="6"/>
  <c r="K2718" i="6"/>
  <c r="I2718" i="6"/>
  <c r="G2718" i="6"/>
  <c r="E2718" i="6"/>
  <c r="V2717" i="6"/>
  <c r="Q2717" i="6"/>
  <c r="M2717" i="6"/>
  <c r="K2717" i="6"/>
  <c r="I2717" i="6"/>
  <c r="G2717" i="6"/>
  <c r="E2717" i="6"/>
  <c r="V2716" i="6"/>
  <c r="Q2716" i="6"/>
  <c r="M2716" i="6"/>
  <c r="K2716" i="6"/>
  <c r="I2716" i="6"/>
  <c r="G2716" i="6"/>
  <c r="E2716" i="6"/>
  <c r="V2715" i="6"/>
  <c r="Q2715" i="6"/>
  <c r="M2715" i="6"/>
  <c r="K2715" i="6"/>
  <c r="I2715" i="6"/>
  <c r="G2715" i="6"/>
  <c r="E2715" i="6"/>
  <c r="V2714" i="6"/>
  <c r="Q2714" i="6"/>
  <c r="M2714" i="6"/>
  <c r="K2714" i="6"/>
  <c r="I2714" i="6"/>
  <c r="G2714" i="6"/>
  <c r="E2714" i="6"/>
  <c r="V2713" i="6"/>
  <c r="Q2713" i="6"/>
  <c r="M2713" i="6"/>
  <c r="K2713" i="6"/>
  <c r="I2713" i="6"/>
  <c r="G2713" i="6"/>
  <c r="E2713" i="6"/>
  <c r="V2712" i="6"/>
  <c r="Q2712" i="6"/>
  <c r="M2712" i="6"/>
  <c r="K2712" i="6"/>
  <c r="I2712" i="6"/>
  <c r="G2712" i="6"/>
  <c r="E2712" i="6"/>
  <c r="V2711" i="6"/>
  <c r="Q2711" i="6"/>
  <c r="M2711" i="6"/>
  <c r="K2711" i="6"/>
  <c r="I2711" i="6"/>
  <c r="G2711" i="6"/>
  <c r="E2711" i="6"/>
  <c r="V2710" i="6"/>
  <c r="Q2710" i="6"/>
  <c r="M2710" i="6"/>
  <c r="K2710" i="6"/>
  <c r="I2710" i="6"/>
  <c r="G2710" i="6"/>
  <c r="E2710" i="6"/>
  <c r="V2709" i="6"/>
  <c r="Q2709" i="6"/>
  <c r="M2709" i="6"/>
  <c r="K2709" i="6"/>
  <c r="I2709" i="6"/>
  <c r="G2709" i="6"/>
  <c r="E2709" i="6"/>
  <c r="V2708" i="6"/>
  <c r="Q2708" i="6"/>
  <c r="M2708" i="6"/>
  <c r="K2708" i="6"/>
  <c r="I2708" i="6"/>
  <c r="G2708" i="6"/>
  <c r="E2708" i="6"/>
  <c r="V2707" i="6"/>
  <c r="Q2707" i="6"/>
  <c r="M2707" i="6"/>
  <c r="K2707" i="6"/>
  <c r="I2707" i="6"/>
  <c r="G2707" i="6"/>
  <c r="E2707" i="6"/>
  <c r="V2706" i="6"/>
  <c r="Q2706" i="6"/>
  <c r="M2706" i="6"/>
  <c r="K2706" i="6"/>
  <c r="I2706" i="6"/>
  <c r="G2706" i="6"/>
  <c r="E2706" i="6"/>
  <c r="V2705" i="6"/>
  <c r="Q2705" i="6"/>
  <c r="M2705" i="6"/>
  <c r="K2705" i="6"/>
  <c r="I2705" i="6"/>
  <c r="G2705" i="6"/>
  <c r="E2705" i="6"/>
  <c r="V2704" i="6"/>
  <c r="Q2704" i="6"/>
  <c r="M2704" i="6"/>
  <c r="K2704" i="6"/>
  <c r="I2704" i="6"/>
  <c r="G2704" i="6"/>
  <c r="E2704" i="6"/>
  <c r="V2703" i="6"/>
  <c r="Q2703" i="6"/>
  <c r="M2703" i="6"/>
  <c r="K2703" i="6"/>
  <c r="I2703" i="6"/>
  <c r="G2703" i="6"/>
  <c r="E2703" i="6"/>
  <c r="V2702" i="6"/>
  <c r="Q2702" i="6"/>
  <c r="M2702" i="6"/>
  <c r="K2702" i="6"/>
  <c r="I2702" i="6"/>
  <c r="G2702" i="6"/>
  <c r="E2702" i="6"/>
  <c r="V2701" i="6"/>
  <c r="Q2701" i="6"/>
  <c r="M2701" i="6"/>
  <c r="K2701" i="6"/>
  <c r="I2701" i="6"/>
  <c r="G2701" i="6"/>
  <c r="E2701" i="6"/>
  <c r="V2700" i="6"/>
  <c r="Q2700" i="6"/>
  <c r="M2700" i="6"/>
  <c r="K2700" i="6"/>
  <c r="I2700" i="6"/>
  <c r="G2700" i="6"/>
  <c r="E2700" i="6"/>
  <c r="V2699" i="6"/>
  <c r="Q2699" i="6"/>
  <c r="M2699" i="6"/>
  <c r="K2699" i="6"/>
  <c r="I2699" i="6"/>
  <c r="G2699" i="6"/>
  <c r="E2699" i="6"/>
  <c r="V2698" i="6"/>
  <c r="Q2698" i="6"/>
  <c r="M2698" i="6"/>
  <c r="K2698" i="6"/>
  <c r="I2698" i="6"/>
  <c r="G2698" i="6"/>
  <c r="E2698" i="6"/>
  <c r="V2697" i="6"/>
  <c r="Q2697" i="6"/>
  <c r="M2697" i="6"/>
  <c r="K2697" i="6"/>
  <c r="I2697" i="6"/>
  <c r="G2697" i="6"/>
  <c r="E2697" i="6"/>
  <c r="V2696" i="6"/>
  <c r="Q2696" i="6"/>
  <c r="M2696" i="6"/>
  <c r="K2696" i="6"/>
  <c r="I2696" i="6"/>
  <c r="G2696" i="6"/>
  <c r="E2696" i="6"/>
  <c r="V2695" i="6"/>
  <c r="Q2695" i="6"/>
  <c r="M2695" i="6"/>
  <c r="K2695" i="6"/>
  <c r="I2695" i="6"/>
  <c r="G2695" i="6"/>
  <c r="E2695" i="6"/>
  <c r="V2694" i="6"/>
  <c r="Q2694" i="6"/>
  <c r="M2694" i="6"/>
  <c r="K2694" i="6"/>
  <c r="I2694" i="6"/>
  <c r="G2694" i="6"/>
  <c r="E2694" i="6"/>
  <c r="V2693" i="6"/>
  <c r="Q2693" i="6"/>
  <c r="M2693" i="6"/>
  <c r="K2693" i="6"/>
  <c r="I2693" i="6"/>
  <c r="G2693" i="6"/>
  <c r="E2693" i="6"/>
  <c r="V2692" i="6"/>
  <c r="Q2692" i="6"/>
  <c r="M2692" i="6"/>
  <c r="K2692" i="6"/>
  <c r="I2692" i="6"/>
  <c r="G2692" i="6"/>
  <c r="E2692" i="6"/>
  <c r="V2691" i="6"/>
  <c r="Q2691" i="6"/>
  <c r="M2691" i="6"/>
  <c r="K2691" i="6"/>
  <c r="I2691" i="6"/>
  <c r="G2691" i="6"/>
  <c r="E2691" i="6"/>
  <c r="V2690" i="6"/>
  <c r="Q2690" i="6"/>
  <c r="M2690" i="6"/>
  <c r="K2690" i="6"/>
  <c r="I2690" i="6"/>
  <c r="G2690" i="6"/>
  <c r="E2690" i="6"/>
  <c r="V2689" i="6"/>
  <c r="Q2689" i="6"/>
  <c r="M2689" i="6"/>
  <c r="K2689" i="6"/>
  <c r="I2689" i="6"/>
  <c r="G2689" i="6"/>
  <c r="E2689" i="6"/>
  <c r="V2688" i="6"/>
  <c r="Q2688" i="6"/>
  <c r="M2688" i="6"/>
  <c r="K2688" i="6"/>
  <c r="I2688" i="6"/>
  <c r="G2688" i="6"/>
  <c r="E2688" i="6"/>
  <c r="V2687" i="6"/>
  <c r="Q2687" i="6"/>
  <c r="M2687" i="6"/>
  <c r="K2687" i="6"/>
  <c r="I2687" i="6"/>
  <c r="G2687" i="6"/>
  <c r="E2687" i="6"/>
  <c r="V2686" i="6"/>
  <c r="Q2686" i="6"/>
  <c r="M2686" i="6"/>
  <c r="K2686" i="6"/>
  <c r="I2686" i="6"/>
  <c r="G2686" i="6"/>
  <c r="E2686" i="6"/>
  <c r="V2685" i="6"/>
  <c r="Q2685" i="6"/>
  <c r="M2685" i="6"/>
  <c r="K2685" i="6"/>
  <c r="I2685" i="6"/>
  <c r="G2685" i="6"/>
  <c r="E2685" i="6"/>
  <c r="V2684" i="6"/>
  <c r="Q2684" i="6"/>
  <c r="M2684" i="6"/>
  <c r="K2684" i="6"/>
  <c r="I2684" i="6"/>
  <c r="G2684" i="6"/>
  <c r="E2684" i="6"/>
  <c r="V2683" i="6"/>
  <c r="Q2683" i="6"/>
  <c r="M2683" i="6"/>
  <c r="K2683" i="6"/>
  <c r="I2683" i="6"/>
  <c r="G2683" i="6"/>
  <c r="E2683" i="6"/>
  <c r="V2682" i="6"/>
  <c r="Q2682" i="6"/>
  <c r="M2682" i="6"/>
  <c r="K2682" i="6"/>
  <c r="I2682" i="6"/>
  <c r="G2682" i="6"/>
  <c r="E2682" i="6"/>
  <c r="V2681" i="6"/>
  <c r="Q2681" i="6"/>
  <c r="M2681" i="6"/>
  <c r="K2681" i="6"/>
  <c r="I2681" i="6"/>
  <c r="G2681" i="6"/>
  <c r="E2681" i="6"/>
  <c r="V2680" i="6"/>
  <c r="Q2680" i="6"/>
  <c r="M2680" i="6"/>
  <c r="K2680" i="6"/>
  <c r="I2680" i="6"/>
  <c r="G2680" i="6"/>
  <c r="E2680" i="6"/>
  <c r="V2679" i="6"/>
  <c r="Q2679" i="6"/>
  <c r="M2679" i="6"/>
  <c r="K2679" i="6"/>
  <c r="I2679" i="6"/>
  <c r="G2679" i="6"/>
  <c r="E2679" i="6"/>
  <c r="V2678" i="6"/>
  <c r="Q2678" i="6"/>
  <c r="M2678" i="6"/>
  <c r="K2678" i="6"/>
  <c r="I2678" i="6"/>
  <c r="G2678" i="6"/>
  <c r="E2678" i="6"/>
  <c r="V2677" i="6"/>
  <c r="Q2677" i="6"/>
  <c r="M2677" i="6"/>
  <c r="K2677" i="6"/>
  <c r="I2677" i="6"/>
  <c r="G2677" i="6"/>
  <c r="E2677" i="6"/>
  <c r="V2676" i="6"/>
  <c r="Q2676" i="6"/>
  <c r="M2676" i="6"/>
  <c r="K2676" i="6"/>
  <c r="I2676" i="6"/>
  <c r="G2676" i="6"/>
  <c r="E2676" i="6"/>
  <c r="V2675" i="6"/>
  <c r="Q2675" i="6"/>
  <c r="M2675" i="6"/>
  <c r="K2675" i="6"/>
  <c r="I2675" i="6"/>
  <c r="G2675" i="6"/>
  <c r="E2675" i="6"/>
  <c r="V2674" i="6"/>
  <c r="Q2674" i="6"/>
  <c r="M2674" i="6"/>
  <c r="K2674" i="6"/>
  <c r="I2674" i="6"/>
  <c r="G2674" i="6"/>
  <c r="E2674" i="6"/>
  <c r="V2673" i="6"/>
  <c r="Q2673" i="6"/>
  <c r="M2673" i="6"/>
  <c r="K2673" i="6"/>
  <c r="I2673" i="6"/>
  <c r="G2673" i="6"/>
  <c r="E2673" i="6"/>
  <c r="V2672" i="6"/>
  <c r="Q2672" i="6"/>
  <c r="M2672" i="6"/>
  <c r="K2672" i="6"/>
  <c r="I2672" i="6"/>
  <c r="G2672" i="6"/>
  <c r="E2672" i="6"/>
  <c r="V2671" i="6"/>
  <c r="Q2671" i="6"/>
  <c r="M2671" i="6"/>
  <c r="K2671" i="6"/>
  <c r="I2671" i="6"/>
  <c r="G2671" i="6"/>
  <c r="E2671" i="6"/>
  <c r="V2670" i="6"/>
  <c r="Q2670" i="6"/>
  <c r="M2670" i="6"/>
  <c r="K2670" i="6"/>
  <c r="I2670" i="6"/>
  <c r="G2670" i="6"/>
  <c r="E2670" i="6"/>
  <c r="V2669" i="6"/>
  <c r="Q2669" i="6"/>
  <c r="M2669" i="6"/>
  <c r="K2669" i="6"/>
  <c r="I2669" i="6"/>
  <c r="G2669" i="6"/>
  <c r="E2669" i="6"/>
  <c r="V2668" i="6"/>
  <c r="Q2668" i="6"/>
  <c r="M2668" i="6"/>
  <c r="K2668" i="6"/>
  <c r="I2668" i="6"/>
  <c r="G2668" i="6"/>
  <c r="E2668" i="6"/>
  <c r="V2667" i="6"/>
  <c r="Q2667" i="6"/>
  <c r="M2667" i="6"/>
  <c r="K2667" i="6"/>
  <c r="I2667" i="6"/>
  <c r="G2667" i="6"/>
  <c r="E2667" i="6"/>
  <c r="V2666" i="6"/>
  <c r="Q2666" i="6"/>
  <c r="M2666" i="6"/>
  <c r="K2666" i="6"/>
  <c r="I2666" i="6"/>
  <c r="G2666" i="6"/>
  <c r="E2666" i="6"/>
  <c r="V2665" i="6"/>
  <c r="Q2665" i="6"/>
  <c r="M2665" i="6"/>
  <c r="K2665" i="6"/>
  <c r="I2665" i="6"/>
  <c r="G2665" i="6"/>
  <c r="E2665" i="6"/>
  <c r="V2664" i="6"/>
  <c r="Q2664" i="6"/>
  <c r="M2664" i="6"/>
  <c r="K2664" i="6"/>
  <c r="I2664" i="6"/>
  <c r="G2664" i="6"/>
  <c r="E2664" i="6"/>
  <c r="V2663" i="6"/>
  <c r="Q2663" i="6"/>
  <c r="M2663" i="6"/>
  <c r="K2663" i="6"/>
  <c r="I2663" i="6"/>
  <c r="G2663" i="6"/>
  <c r="E2663" i="6"/>
  <c r="V2662" i="6"/>
  <c r="Q2662" i="6"/>
  <c r="M2662" i="6"/>
  <c r="K2662" i="6"/>
  <c r="I2662" i="6"/>
  <c r="G2662" i="6"/>
  <c r="E2662" i="6"/>
  <c r="V2661" i="6"/>
  <c r="Q2661" i="6"/>
  <c r="M2661" i="6"/>
  <c r="K2661" i="6"/>
  <c r="I2661" i="6"/>
  <c r="G2661" i="6"/>
  <c r="E2661" i="6"/>
  <c r="V2660" i="6"/>
  <c r="Q2660" i="6"/>
  <c r="M2660" i="6"/>
  <c r="K2660" i="6"/>
  <c r="I2660" i="6"/>
  <c r="G2660" i="6"/>
  <c r="E2660" i="6"/>
  <c r="V2659" i="6"/>
  <c r="Q2659" i="6"/>
  <c r="M2659" i="6"/>
  <c r="K2659" i="6"/>
  <c r="I2659" i="6"/>
  <c r="G2659" i="6"/>
  <c r="E2659" i="6"/>
  <c r="V2658" i="6"/>
  <c r="Q2658" i="6"/>
  <c r="M2658" i="6"/>
  <c r="K2658" i="6"/>
  <c r="I2658" i="6"/>
  <c r="G2658" i="6"/>
  <c r="E2658" i="6"/>
  <c r="V2657" i="6"/>
  <c r="Q2657" i="6"/>
  <c r="M2657" i="6"/>
  <c r="K2657" i="6"/>
  <c r="I2657" i="6"/>
  <c r="G2657" i="6"/>
  <c r="E2657" i="6"/>
  <c r="V2656" i="6"/>
  <c r="Q2656" i="6"/>
  <c r="M2656" i="6"/>
  <c r="K2656" i="6"/>
  <c r="I2656" i="6"/>
  <c r="G2656" i="6"/>
  <c r="E2656" i="6"/>
  <c r="V2655" i="6"/>
  <c r="Q2655" i="6"/>
  <c r="M2655" i="6"/>
  <c r="K2655" i="6"/>
  <c r="I2655" i="6"/>
  <c r="G2655" i="6"/>
  <c r="E2655" i="6"/>
  <c r="V2654" i="6"/>
  <c r="Q2654" i="6"/>
  <c r="M2654" i="6"/>
  <c r="K2654" i="6"/>
  <c r="I2654" i="6"/>
  <c r="G2654" i="6"/>
  <c r="E2654" i="6"/>
  <c r="V2653" i="6"/>
  <c r="Q2653" i="6"/>
  <c r="M2653" i="6"/>
  <c r="K2653" i="6"/>
  <c r="I2653" i="6"/>
  <c r="G2653" i="6"/>
  <c r="E2653" i="6"/>
  <c r="V2652" i="6"/>
  <c r="Q2652" i="6"/>
  <c r="M2652" i="6"/>
  <c r="K2652" i="6"/>
  <c r="I2652" i="6"/>
  <c r="G2652" i="6"/>
  <c r="E2652" i="6"/>
  <c r="V2651" i="6"/>
  <c r="Q2651" i="6"/>
  <c r="M2651" i="6"/>
  <c r="K2651" i="6"/>
  <c r="I2651" i="6"/>
  <c r="G2651" i="6"/>
  <c r="E2651" i="6"/>
  <c r="V2650" i="6"/>
  <c r="Q2650" i="6"/>
  <c r="M2650" i="6"/>
  <c r="K2650" i="6"/>
  <c r="I2650" i="6"/>
  <c r="G2650" i="6"/>
  <c r="E2650" i="6"/>
  <c r="V2649" i="6"/>
  <c r="Q2649" i="6"/>
  <c r="M2649" i="6"/>
  <c r="K2649" i="6"/>
  <c r="I2649" i="6"/>
  <c r="G2649" i="6"/>
  <c r="E2649" i="6"/>
  <c r="V2648" i="6"/>
  <c r="Q2648" i="6"/>
  <c r="M2648" i="6"/>
  <c r="K2648" i="6"/>
  <c r="I2648" i="6"/>
  <c r="G2648" i="6"/>
  <c r="E2648" i="6"/>
  <c r="V2647" i="6"/>
  <c r="Q2647" i="6"/>
  <c r="M2647" i="6"/>
  <c r="K2647" i="6"/>
  <c r="I2647" i="6"/>
  <c r="G2647" i="6"/>
  <c r="E2647" i="6"/>
  <c r="V2646" i="6"/>
  <c r="Q2646" i="6"/>
  <c r="M2646" i="6"/>
  <c r="K2646" i="6"/>
  <c r="I2646" i="6"/>
  <c r="G2646" i="6"/>
  <c r="E2646" i="6"/>
  <c r="V2645" i="6"/>
  <c r="Q2645" i="6"/>
  <c r="M2645" i="6"/>
  <c r="K2645" i="6"/>
  <c r="I2645" i="6"/>
  <c r="G2645" i="6"/>
  <c r="E2645" i="6"/>
  <c r="V2644" i="6"/>
  <c r="Q2644" i="6"/>
  <c r="M2644" i="6"/>
  <c r="K2644" i="6"/>
  <c r="I2644" i="6"/>
  <c r="G2644" i="6"/>
  <c r="E2644" i="6"/>
  <c r="V2643" i="6"/>
  <c r="Q2643" i="6"/>
  <c r="M2643" i="6"/>
  <c r="K2643" i="6"/>
  <c r="I2643" i="6"/>
  <c r="G2643" i="6"/>
  <c r="E2643" i="6"/>
  <c r="V2642" i="6"/>
  <c r="Q2642" i="6"/>
  <c r="M2642" i="6"/>
  <c r="K2642" i="6"/>
  <c r="I2642" i="6"/>
  <c r="G2642" i="6"/>
  <c r="E2642" i="6"/>
  <c r="V2641" i="6"/>
  <c r="Q2641" i="6"/>
  <c r="M2641" i="6"/>
  <c r="K2641" i="6"/>
  <c r="I2641" i="6"/>
  <c r="G2641" i="6"/>
  <c r="E2641" i="6"/>
  <c r="V2640" i="6"/>
  <c r="Q2640" i="6"/>
  <c r="M2640" i="6"/>
  <c r="K2640" i="6"/>
  <c r="I2640" i="6"/>
  <c r="G2640" i="6"/>
  <c r="E2640" i="6"/>
  <c r="V2639" i="6"/>
  <c r="Q2639" i="6"/>
  <c r="M2639" i="6"/>
  <c r="K2639" i="6"/>
  <c r="I2639" i="6"/>
  <c r="G2639" i="6"/>
  <c r="E2639" i="6"/>
  <c r="V2638" i="6"/>
  <c r="Q2638" i="6"/>
  <c r="M2638" i="6"/>
  <c r="K2638" i="6"/>
  <c r="I2638" i="6"/>
  <c r="G2638" i="6"/>
  <c r="E2638" i="6"/>
  <c r="V2637" i="6"/>
  <c r="Q2637" i="6"/>
  <c r="M2637" i="6"/>
  <c r="K2637" i="6"/>
  <c r="I2637" i="6"/>
  <c r="G2637" i="6"/>
  <c r="E2637" i="6"/>
  <c r="V2636" i="6"/>
  <c r="Q2636" i="6"/>
  <c r="M2636" i="6"/>
  <c r="K2636" i="6"/>
  <c r="I2636" i="6"/>
  <c r="G2636" i="6"/>
  <c r="E2636" i="6"/>
  <c r="V2635" i="6"/>
  <c r="Q2635" i="6"/>
  <c r="M2635" i="6"/>
  <c r="K2635" i="6"/>
  <c r="I2635" i="6"/>
  <c r="G2635" i="6"/>
  <c r="E2635" i="6"/>
  <c r="V2634" i="6"/>
  <c r="Q2634" i="6"/>
  <c r="M2634" i="6"/>
  <c r="K2634" i="6"/>
  <c r="I2634" i="6"/>
  <c r="G2634" i="6"/>
  <c r="E2634" i="6"/>
  <c r="V2633" i="6"/>
  <c r="Q2633" i="6"/>
  <c r="M2633" i="6"/>
  <c r="K2633" i="6"/>
  <c r="I2633" i="6"/>
  <c r="G2633" i="6"/>
  <c r="E2633" i="6"/>
  <c r="V2632" i="6"/>
  <c r="Q2632" i="6"/>
  <c r="M2632" i="6"/>
  <c r="K2632" i="6"/>
  <c r="I2632" i="6"/>
  <c r="G2632" i="6"/>
  <c r="E2632" i="6"/>
  <c r="V2631" i="6"/>
  <c r="Q2631" i="6"/>
  <c r="M2631" i="6"/>
  <c r="K2631" i="6"/>
  <c r="I2631" i="6"/>
  <c r="G2631" i="6"/>
  <c r="E2631" i="6"/>
  <c r="V2630" i="6"/>
  <c r="Q2630" i="6"/>
  <c r="M2630" i="6"/>
  <c r="K2630" i="6"/>
  <c r="I2630" i="6"/>
  <c r="G2630" i="6"/>
  <c r="E2630" i="6"/>
  <c r="V2629" i="6"/>
  <c r="Q2629" i="6"/>
  <c r="M2629" i="6"/>
  <c r="K2629" i="6"/>
  <c r="I2629" i="6"/>
  <c r="G2629" i="6"/>
  <c r="E2629" i="6"/>
  <c r="V2628" i="6"/>
  <c r="Q2628" i="6"/>
  <c r="M2628" i="6"/>
  <c r="K2628" i="6"/>
  <c r="I2628" i="6"/>
  <c r="G2628" i="6"/>
  <c r="E2628" i="6"/>
  <c r="V2627" i="6"/>
  <c r="Q2627" i="6"/>
  <c r="M2627" i="6"/>
  <c r="K2627" i="6"/>
  <c r="I2627" i="6"/>
  <c r="G2627" i="6"/>
  <c r="E2627" i="6"/>
  <c r="V2626" i="6"/>
  <c r="Q2626" i="6"/>
  <c r="M2626" i="6"/>
  <c r="K2626" i="6"/>
  <c r="I2626" i="6"/>
  <c r="G2626" i="6"/>
  <c r="E2626" i="6"/>
  <c r="V2625" i="6"/>
  <c r="Q2625" i="6"/>
  <c r="M2625" i="6"/>
  <c r="K2625" i="6"/>
  <c r="I2625" i="6"/>
  <c r="G2625" i="6"/>
  <c r="E2625" i="6"/>
  <c r="V2624" i="6"/>
  <c r="Q2624" i="6"/>
  <c r="M2624" i="6"/>
  <c r="K2624" i="6"/>
  <c r="I2624" i="6"/>
  <c r="G2624" i="6"/>
  <c r="E2624" i="6"/>
  <c r="V2623" i="6"/>
  <c r="Q2623" i="6"/>
  <c r="M2623" i="6"/>
  <c r="K2623" i="6"/>
  <c r="I2623" i="6"/>
  <c r="G2623" i="6"/>
  <c r="E2623" i="6"/>
  <c r="V2622" i="6"/>
  <c r="Q2622" i="6"/>
  <c r="M2622" i="6"/>
  <c r="K2622" i="6"/>
  <c r="I2622" i="6"/>
  <c r="G2622" i="6"/>
  <c r="E2622" i="6"/>
  <c r="V2621" i="6"/>
  <c r="Q2621" i="6"/>
  <c r="M2621" i="6"/>
  <c r="K2621" i="6"/>
  <c r="I2621" i="6"/>
  <c r="G2621" i="6"/>
  <c r="E2621" i="6"/>
  <c r="V2620" i="6"/>
  <c r="Q2620" i="6"/>
  <c r="M2620" i="6"/>
  <c r="K2620" i="6"/>
  <c r="I2620" i="6"/>
  <c r="G2620" i="6"/>
  <c r="E2620" i="6"/>
  <c r="V2619" i="6"/>
  <c r="Q2619" i="6"/>
  <c r="M2619" i="6"/>
  <c r="K2619" i="6"/>
  <c r="I2619" i="6"/>
  <c r="G2619" i="6"/>
  <c r="E2619" i="6"/>
  <c r="V2618" i="6"/>
  <c r="Q2618" i="6"/>
  <c r="M2618" i="6"/>
  <c r="K2618" i="6"/>
  <c r="I2618" i="6"/>
  <c r="G2618" i="6"/>
  <c r="E2618" i="6"/>
  <c r="V2617" i="6"/>
  <c r="Q2617" i="6"/>
  <c r="M2617" i="6"/>
  <c r="K2617" i="6"/>
  <c r="I2617" i="6"/>
  <c r="G2617" i="6"/>
  <c r="E2617" i="6"/>
  <c r="V2616" i="6"/>
  <c r="Q2616" i="6"/>
  <c r="M2616" i="6"/>
  <c r="K2616" i="6"/>
  <c r="I2616" i="6"/>
  <c r="G2616" i="6"/>
  <c r="E2616" i="6"/>
  <c r="V2615" i="6"/>
  <c r="Q2615" i="6"/>
  <c r="M2615" i="6"/>
  <c r="K2615" i="6"/>
  <c r="I2615" i="6"/>
  <c r="G2615" i="6"/>
  <c r="E2615" i="6"/>
  <c r="V2614" i="6"/>
  <c r="Q2614" i="6"/>
  <c r="M2614" i="6"/>
  <c r="K2614" i="6"/>
  <c r="I2614" i="6"/>
  <c r="G2614" i="6"/>
  <c r="E2614" i="6"/>
  <c r="V2613" i="6"/>
  <c r="Q2613" i="6"/>
  <c r="M2613" i="6"/>
  <c r="K2613" i="6"/>
  <c r="I2613" i="6"/>
  <c r="G2613" i="6"/>
  <c r="E2613" i="6"/>
  <c r="V2612" i="6"/>
  <c r="Q2612" i="6"/>
  <c r="M2612" i="6"/>
  <c r="K2612" i="6"/>
  <c r="I2612" i="6"/>
  <c r="G2612" i="6"/>
  <c r="E2612" i="6"/>
  <c r="V2611" i="6"/>
  <c r="Q2611" i="6"/>
  <c r="M2611" i="6"/>
  <c r="K2611" i="6"/>
  <c r="I2611" i="6"/>
  <c r="G2611" i="6"/>
  <c r="E2611" i="6"/>
  <c r="V2610" i="6"/>
  <c r="Q2610" i="6"/>
  <c r="M2610" i="6"/>
  <c r="K2610" i="6"/>
  <c r="I2610" i="6"/>
  <c r="G2610" i="6"/>
  <c r="E2610" i="6"/>
  <c r="V2609" i="6"/>
  <c r="Q2609" i="6"/>
  <c r="M2609" i="6"/>
  <c r="K2609" i="6"/>
  <c r="I2609" i="6"/>
  <c r="G2609" i="6"/>
  <c r="E2609" i="6"/>
  <c r="V2608" i="6"/>
  <c r="Q2608" i="6"/>
  <c r="M2608" i="6"/>
  <c r="K2608" i="6"/>
  <c r="I2608" i="6"/>
  <c r="G2608" i="6"/>
  <c r="E2608" i="6"/>
  <c r="V2607" i="6"/>
  <c r="Q2607" i="6"/>
  <c r="M2607" i="6"/>
  <c r="K2607" i="6"/>
  <c r="I2607" i="6"/>
  <c r="G2607" i="6"/>
  <c r="E2607" i="6"/>
  <c r="V2606" i="6"/>
  <c r="Q2606" i="6"/>
  <c r="M2606" i="6"/>
  <c r="K2606" i="6"/>
  <c r="I2606" i="6"/>
  <c r="G2606" i="6"/>
  <c r="E2606" i="6"/>
  <c r="V2605" i="6"/>
  <c r="Q2605" i="6"/>
  <c r="M2605" i="6"/>
  <c r="K2605" i="6"/>
  <c r="I2605" i="6"/>
  <c r="G2605" i="6"/>
  <c r="E2605" i="6"/>
  <c r="V2604" i="6"/>
  <c r="Q2604" i="6"/>
  <c r="M2604" i="6"/>
  <c r="K2604" i="6"/>
  <c r="I2604" i="6"/>
  <c r="G2604" i="6"/>
  <c r="E2604" i="6"/>
  <c r="V2603" i="6"/>
  <c r="Q2603" i="6"/>
  <c r="M2603" i="6"/>
  <c r="K2603" i="6"/>
  <c r="I2603" i="6"/>
  <c r="G2603" i="6"/>
  <c r="E2603" i="6"/>
  <c r="V2602" i="6"/>
  <c r="Q2602" i="6"/>
  <c r="M2602" i="6"/>
  <c r="K2602" i="6"/>
  <c r="I2602" i="6"/>
  <c r="G2602" i="6"/>
  <c r="E2602" i="6"/>
  <c r="V2601" i="6"/>
  <c r="Q2601" i="6"/>
  <c r="M2601" i="6"/>
  <c r="K2601" i="6"/>
  <c r="I2601" i="6"/>
  <c r="G2601" i="6"/>
  <c r="E2601" i="6"/>
  <c r="V2600" i="6"/>
  <c r="Q2600" i="6"/>
  <c r="M2600" i="6"/>
  <c r="K2600" i="6"/>
  <c r="I2600" i="6"/>
  <c r="G2600" i="6"/>
  <c r="E2600" i="6"/>
  <c r="V2599" i="6"/>
  <c r="Q2599" i="6"/>
  <c r="M2599" i="6"/>
  <c r="K2599" i="6"/>
  <c r="I2599" i="6"/>
  <c r="G2599" i="6"/>
  <c r="E2599" i="6"/>
  <c r="V2598" i="6"/>
  <c r="Q2598" i="6"/>
  <c r="M2598" i="6"/>
  <c r="K2598" i="6"/>
  <c r="I2598" i="6"/>
  <c r="G2598" i="6"/>
  <c r="E2598" i="6"/>
  <c r="V2597" i="6"/>
  <c r="Q2597" i="6"/>
  <c r="M2597" i="6"/>
  <c r="K2597" i="6"/>
  <c r="I2597" i="6"/>
  <c r="G2597" i="6"/>
  <c r="E2597" i="6"/>
  <c r="V2596" i="6"/>
  <c r="Q2596" i="6"/>
  <c r="M2596" i="6"/>
  <c r="K2596" i="6"/>
  <c r="I2596" i="6"/>
  <c r="G2596" i="6"/>
  <c r="E2596" i="6"/>
  <c r="V2595" i="6"/>
  <c r="Q2595" i="6"/>
  <c r="M2595" i="6"/>
  <c r="K2595" i="6"/>
  <c r="I2595" i="6"/>
  <c r="G2595" i="6"/>
  <c r="E2595" i="6"/>
  <c r="V2594" i="6"/>
  <c r="Q2594" i="6"/>
  <c r="M2594" i="6"/>
  <c r="K2594" i="6"/>
  <c r="I2594" i="6"/>
  <c r="G2594" i="6"/>
  <c r="E2594" i="6"/>
  <c r="V2593" i="6"/>
  <c r="Q2593" i="6"/>
  <c r="M2593" i="6"/>
  <c r="K2593" i="6"/>
  <c r="I2593" i="6"/>
  <c r="G2593" i="6"/>
  <c r="E2593" i="6"/>
  <c r="V2592" i="6"/>
  <c r="Q2592" i="6"/>
  <c r="M2592" i="6"/>
  <c r="K2592" i="6"/>
  <c r="I2592" i="6"/>
  <c r="G2592" i="6"/>
  <c r="E2592" i="6"/>
  <c r="V2591" i="6"/>
  <c r="Q2591" i="6"/>
  <c r="M2591" i="6"/>
  <c r="K2591" i="6"/>
  <c r="I2591" i="6"/>
  <c r="G2591" i="6"/>
  <c r="E2591" i="6"/>
  <c r="V2590" i="6"/>
  <c r="Q2590" i="6"/>
  <c r="M2590" i="6"/>
  <c r="K2590" i="6"/>
  <c r="I2590" i="6"/>
  <c r="G2590" i="6"/>
  <c r="E2590" i="6"/>
  <c r="V2589" i="6"/>
  <c r="Q2589" i="6"/>
  <c r="M2589" i="6"/>
  <c r="K2589" i="6"/>
  <c r="I2589" i="6"/>
  <c r="G2589" i="6"/>
  <c r="E2589" i="6"/>
  <c r="V2588" i="6"/>
  <c r="Q2588" i="6"/>
  <c r="M2588" i="6"/>
  <c r="K2588" i="6"/>
  <c r="I2588" i="6"/>
  <c r="G2588" i="6"/>
  <c r="E2588" i="6"/>
  <c r="V2587" i="6"/>
  <c r="Q2587" i="6"/>
  <c r="M2587" i="6"/>
  <c r="K2587" i="6"/>
  <c r="I2587" i="6"/>
  <c r="G2587" i="6"/>
  <c r="E2587" i="6"/>
  <c r="V2586" i="6"/>
  <c r="Q2586" i="6"/>
  <c r="M2586" i="6"/>
  <c r="K2586" i="6"/>
  <c r="I2586" i="6"/>
  <c r="G2586" i="6"/>
  <c r="E2586" i="6"/>
  <c r="V2585" i="6"/>
  <c r="Q2585" i="6"/>
  <c r="M2585" i="6"/>
  <c r="K2585" i="6"/>
  <c r="I2585" i="6"/>
  <c r="G2585" i="6"/>
  <c r="E2585" i="6"/>
  <c r="V2584" i="6"/>
  <c r="Q2584" i="6"/>
  <c r="M2584" i="6"/>
  <c r="K2584" i="6"/>
  <c r="I2584" i="6"/>
  <c r="G2584" i="6"/>
  <c r="E2584" i="6"/>
  <c r="V2583" i="6"/>
  <c r="Q2583" i="6"/>
  <c r="M2583" i="6"/>
  <c r="K2583" i="6"/>
  <c r="I2583" i="6"/>
  <c r="G2583" i="6"/>
  <c r="E2583" i="6"/>
  <c r="V2582" i="6"/>
  <c r="Q2582" i="6"/>
  <c r="M2582" i="6"/>
  <c r="K2582" i="6"/>
  <c r="I2582" i="6"/>
  <c r="G2582" i="6"/>
  <c r="E2582" i="6"/>
  <c r="V2581" i="6"/>
  <c r="Q2581" i="6"/>
  <c r="M2581" i="6"/>
  <c r="K2581" i="6"/>
  <c r="I2581" i="6"/>
  <c r="G2581" i="6"/>
  <c r="E2581" i="6"/>
  <c r="V2580" i="6"/>
  <c r="Q2580" i="6"/>
  <c r="M2580" i="6"/>
  <c r="K2580" i="6"/>
  <c r="I2580" i="6"/>
  <c r="G2580" i="6"/>
  <c r="E2580" i="6"/>
  <c r="V2579" i="6"/>
  <c r="Q2579" i="6"/>
  <c r="M2579" i="6"/>
  <c r="K2579" i="6"/>
  <c r="I2579" i="6"/>
  <c r="G2579" i="6"/>
  <c r="E2579" i="6"/>
  <c r="V2578" i="6"/>
  <c r="Q2578" i="6"/>
  <c r="M2578" i="6"/>
  <c r="K2578" i="6"/>
  <c r="I2578" i="6"/>
  <c r="G2578" i="6"/>
  <c r="E2578" i="6"/>
  <c r="V2577" i="6"/>
  <c r="Q2577" i="6"/>
  <c r="M2577" i="6"/>
  <c r="K2577" i="6"/>
  <c r="I2577" i="6"/>
  <c r="G2577" i="6"/>
  <c r="E2577" i="6"/>
  <c r="V2576" i="6"/>
  <c r="Q2576" i="6"/>
  <c r="M2576" i="6"/>
  <c r="K2576" i="6"/>
  <c r="I2576" i="6"/>
  <c r="G2576" i="6"/>
  <c r="E2576" i="6"/>
  <c r="V2575" i="6"/>
  <c r="Q2575" i="6"/>
  <c r="M2575" i="6"/>
  <c r="K2575" i="6"/>
  <c r="I2575" i="6"/>
  <c r="G2575" i="6"/>
  <c r="E2575" i="6"/>
  <c r="V2574" i="6"/>
  <c r="Q2574" i="6"/>
  <c r="M2574" i="6"/>
  <c r="K2574" i="6"/>
  <c r="I2574" i="6"/>
  <c r="G2574" i="6"/>
  <c r="E2574" i="6"/>
  <c r="V2573" i="6"/>
  <c r="Q2573" i="6"/>
  <c r="M2573" i="6"/>
  <c r="K2573" i="6"/>
  <c r="I2573" i="6"/>
  <c r="G2573" i="6"/>
  <c r="E2573" i="6"/>
  <c r="V2572" i="6"/>
  <c r="Q2572" i="6"/>
  <c r="M2572" i="6"/>
  <c r="K2572" i="6"/>
  <c r="I2572" i="6"/>
  <c r="G2572" i="6"/>
  <c r="E2572" i="6"/>
  <c r="V2571" i="6"/>
  <c r="Q2571" i="6"/>
  <c r="M2571" i="6"/>
  <c r="K2571" i="6"/>
  <c r="I2571" i="6"/>
  <c r="G2571" i="6"/>
  <c r="E2571" i="6"/>
  <c r="V2570" i="6"/>
  <c r="Q2570" i="6"/>
  <c r="M2570" i="6"/>
  <c r="K2570" i="6"/>
  <c r="I2570" i="6"/>
  <c r="G2570" i="6"/>
  <c r="E2570" i="6"/>
  <c r="V2569" i="6"/>
  <c r="Q2569" i="6"/>
  <c r="M2569" i="6"/>
  <c r="K2569" i="6"/>
  <c r="I2569" i="6"/>
  <c r="G2569" i="6"/>
  <c r="E2569" i="6"/>
  <c r="V2568" i="6"/>
  <c r="Q2568" i="6"/>
  <c r="M2568" i="6"/>
  <c r="K2568" i="6"/>
  <c r="I2568" i="6"/>
  <c r="G2568" i="6"/>
  <c r="E2568" i="6"/>
  <c r="V2567" i="6"/>
  <c r="Q2567" i="6"/>
  <c r="M2567" i="6"/>
  <c r="K2567" i="6"/>
  <c r="I2567" i="6"/>
  <c r="G2567" i="6"/>
  <c r="E2567" i="6"/>
  <c r="V2566" i="6"/>
  <c r="Q2566" i="6"/>
  <c r="M2566" i="6"/>
  <c r="K2566" i="6"/>
  <c r="I2566" i="6"/>
  <c r="G2566" i="6"/>
  <c r="E2566" i="6"/>
  <c r="V2565" i="6"/>
  <c r="Q2565" i="6"/>
  <c r="M2565" i="6"/>
  <c r="K2565" i="6"/>
  <c r="I2565" i="6"/>
  <c r="G2565" i="6"/>
  <c r="E2565" i="6"/>
  <c r="V2564" i="6"/>
  <c r="Q2564" i="6"/>
  <c r="M2564" i="6"/>
  <c r="K2564" i="6"/>
  <c r="I2564" i="6"/>
  <c r="G2564" i="6"/>
  <c r="E2564" i="6"/>
  <c r="V2563" i="6"/>
  <c r="Q2563" i="6"/>
  <c r="M2563" i="6"/>
  <c r="K2563" i="6"/>
  <c r="I2563" i="6"/>
  <c r="G2563" i="6"/>
  <c r="E2563" i="6"/>
  <c r="V2562" i="6"/>
  <c r="Q2562" i="6"/>
  <c r="M2562" i="6"/>
  <c r="K2562" i="6"/>
  <c r="I2562" i="6"/>
  <c r="G2562" i="6"/>
  <c r="E2562" i="6"/>
  <c r="V2561" i="6"/>
  <c r="Q2561" i="6"/>
  <c r="M2561" i="6"/>
  <c r="K2561" i="6"/>
  <c r="I2561" i="6"/>
  <c r="G2561" i="6"/>
  <c r="E2561" i="6"/>
  <c r="V2560" i="6"/>
  <c r="Q2560" i="6"/>
  <c r="M2560" i="6"/>
  <c r="K2560" i="6"/>
  <c r="I2560" i="6"/>
  <c r="G2560" i="6"/>
  <c r="E2560" i="6"/>
  <c r="V2559" i="6"/>
  <c r="Q2559" i="6"/>
  <c r="M2559" i="6"/>
  <c r="K2559" i="6"/>
  <c r="I2559" i="6"/>
  <c r="G2559" i="6"/>
  <c r="E2559" i="6"/>
  <c r="V2558" i="6"/>
  <c r="Q2558" i="6"/>
  <c r="M2558" i="6"/>
  <c r="K2558" i="6"/>
  <c r="I2558" i="6"/>
  <c r="G2558" i="6"/>
  <c r="E2558" i="6"/>
  <c r="V2557" i="6"/>
  <c r="Q2557" i="6"/>
  <c r="M2557" i="6"/>
  <c r="K2557" i="6"/>
  <c r="I2557" i="6"/>
  <c r="G2557" i="6"/>
  <c r="E2557" i="6"/>
  <c r="V2556" i="6"/>
  <c r="Q2556" i="6"/>
  <c r="M2556" i="6"/>
  <c r="K2556" i="6"/>
  <c r="I2556" i="6"/>
  <c r="G2556" i="6"/>
  <c r="E2556" i="6"/>
  <c r="V2555" i="6"/>
  <c r="Q2555" i="6"/>
  <c r="M2555" i="6"/>
  <c r="K2555" i="6"/>
  <c r="I2555" i="6"/>
  <c r="G2555" i="6"/>
  <c r="E2555" i="6"/>
  <c r="V2554" i="6"/>
  <c r="Q2554" i="6"/>
  <c r="M2554" i="6"/>
  <c r="K2554" i="6"/>
  <c r="I2554" i="6"/>
  <c r="G2554" i="6"/>
  <c r="E2554" i="6"/>
  <c r="V2553" i="6"/>
  <c r="Q2553" i="6"/>
  <c r="M2553" i="6"/>
  <c r="K2553" i="6"/>
  <c r="I2553" i="6"/>
  <c r="G2553" i="6"/>
  <c r="E2553" i="6"/>
  <c r="V2552" i="6"/>
  <c r="Q2552" i="6"/>
  <c r="M2552" i="6"/>
  <c r="K2552" i="6"/>
  <c r="I2552" i="6"/>
  <c r="G2552" i="6"/>
  <c r="E2552" i="6"/>
  <c r="V2551" i="6"/>
  <c r="Q2551" i="6"/>
  <c r="M2551" i="6"/>
  <c r="K2551" i="6"/>
  <c r="I2551" i="6"/>
  <c r="G2551" i="6"/>
  <c r="E2551" i="6"/>
  <c r="V2550" i="6"/>
  <c r="Q2550" i="6"/>
  <c r="M2550" i="6"/>
  <c r="K2550" i="6"/>
  <c r="I2550" i="6"/>
  <c r="G2550" i="6"/>
  <c r="E2550" i="6"/>
  <c r="V2549" i="6"/>
  <c r="Q2549" i="6"/>
  <c r="M2549" i="6"/>
  <c r="K2549" i="6"/>
  <c r="I2549" i="6"/>
  <c r="G2549" i="6"/>
  <c r="E2549" i="6"/>
  <c r="V2548" i="6"/>
  <c r="Q2548" i="6"/>
  <c r="M2548" i="6"/>
  <c r="K2548" i="6"/>
  <c r="I2548" i="6"/>
  <c r="G2548" i="6"/>
  <c r="E2548" i="6"/>
  <c r="V2547" i="6"/>
  <c r="Q2547" i="6"/>
  <c r="M2547" i="6"/>
  <c r="K2547" i="6"/>
  <c r="I2547" i="6"/>
  <c r="G2547" i="6"/>
  <c r="E2547" i="6"/>
  <c r="V2546" i="6"/>
  <c r="Q2546" i="6"/>
  <c r="M2546" i="6"/>
  <c r="K2546" i="6"/>
  <c r="I2546" i="6"/>
  <c r="G2546" i="6"/>
  <c r="E2546" i="6"/>
  <c r="V2545" i="6"/>
  <c r="Q2545" i="6"/>
  <c r="M2545" i="6"/>
  <c r="K2545" i="6"/>
  <c r="I2545" i="6"/>
  <c r="G2545" i="6"/>
  <c r="E2545" i="6"/>
  <c r="V2544" i="6"/>
  <c r="Q2544" i="6"/>
  <c r="M2544" i="6"/>
  <c r="K2544" i="6"/>
  <c r="I2544" i="6"/>
  <c r="G2544" i="6"/>
  <c r="E2544" i="6"/>
  <c r="V2543" i="6"/>
  <c r="Q2543" i="6"/>
  <c r="M2543" i="6"/>
  <c r="K2543" i="6"/>
  <c r="I2543" i="6"/>
  <c r="G2543" i="6"/>
  <c r="E2543" i="6"/>
  <c r="V2542" i="6"/>
  <c r="Q2542" i="6"/>
  <c r="M2542" i="6"/>
  <c r="K2542" i="6"/>
  <c r="I2542" i="6"/>
  <c r="G2542" i="6"/>
  <c r="E2542" i="6"/>
  <c r="V2541" i="6"/>
  <c r="Q2541" i="6"/>
  <c r="M2541" i="6"/>
  <c r="K2541" i="6"/>
  <c r="I2541" i="6"/>
  <c r="G2541" i="6"/>
  <c r="E2541" i="6"/>
  <c r="V2540" i="6"/>
  <c r="Q2540" i="6"/>
  <c r="M2540" i="6"/>
  <c r="K2540" i="6"/>
  <c r="I2540" i="6"/>
  <c r="G2540" i="6"/>
  <c r="E2540" i="6"/>
  <c r="V2539" i="6"/>
  <c r="Q2539" i="6"/>
  <c r="M2539" i="6"/>
  <c r="K2539" i="6"/>
  <c r="I2539" i="6"/>
  <c r="G2539" i="6"/>
  <c r="E2539" i="6"/>
  <c r="V2538" i="6"/>
  <c r="Q2538" i="6"/>
  <c r="M2538" i="6"/>
  <c r="K2538" i="6"/>
  <c r="I2538" i="6"/>
  <c r="G2538" i="6"/>
  <c r="E2538" i="6"/>
  <c r="V2537" i="6"/>
  <c r="Q2537" i="6"/>
  <c r="S2537" i="6" s="1"/>
  <c r="M2537" i="6"/>
  <c r="K2537" i="6"/>
  <c r="I2537" i="6"/>
  <c r="G2537" i="6"/>
  <c r="E2537" i="6"/>
  <c r="V2536" i="6"/>
  <c r="Q2536" i="6"/>
  <c r="M2536" i="6"/>
  <c r="K2536" i="6"/>
  <c r="I2536" i="6"/>
  <c r="G2536" i="6"/>
  <c r="E2536" i="6"/>
  <c r="V2535" i="6"/>
  <c r="Q2535" i="6"/>
  <c r="M2535" i="6"/>
  <c r="K2535" i="6"/>
  <c r="I2535" i="6"/>
  <c r="G2535" i="6"/>
  <c r="E2535" i="6"/>
  <c r="V2534" i="6"/>
  <c r="Q2534" i="6"/>
  <c r="M2534" i="6"/>
  <c r="K2534" i="6"/>
  <c r="I2534" i="6"/>
  <c r="G2534" i="6"/>
  <c r="E2534" i="6"/>
  <c r="V2533" i="6"/>
  <c r="Q2533" i="6"/>
  <c r="M2533" i="6"/>
  <c r="K2533" i="6"/>
  <c r="I2533" i="6"/>
  <c r="G2533" i="6"/>
  <c r="E2533" i="6"/>
  <c r="V2532" i="6"/>
  <c r="Q2532" i="6"/>
  <c r="M2532" i="6"/>
  <c r="K2532" i="6"/>
  <c r="I2532" i="6"/>
  <c r="G2532" i="6"/>
  <c r="E2532" i="6"/>
  <c r="V2531" i="6"/>
  <c r="Q2531" i="6"/>
  <c r="M2531" i="6"/>
  <c r="K2531" i="6"/>
  <c r="I2531" i="6"/>
  <c r="G2531" i="6"/>
  <c r="E2531" i="6"/>
  <c r="V2530" i="6"/>
  <c r="Q2530" i="6"/>
  <c r="M2530" i="6"/>
  <c r="K2530" i="6"/>
  <c r="I2530" i="6"/>
  <c r="G2530" i="6"/>
  <c r="E2530" i="6"/>
  <c r="V2529" i="6"/>
  <c r="Q2529" i="6"/>
  <c r="M2529" i="6"/>
  <c r="K2529" i="6"/>
  <c r="I2529" i="6"/>
  <c r="G2529" i="6"/>
  <c r="E2529" i="6"/>
  <c r="V2528" i="6"/>
  <c r="Q2528" i="6"/>
  <c r="M2528" i="6"/>
  <c r="K2528" i="6"/>
  <c r="I2528" i="6"/>
  <c r="G2528" i="6"/>
  <c r="E2528" i="6"/>
  <c r="V2527" i="6"/>
  <c r="Q2527" i="6"/>
  <c r="M2527" i="6"/>
  <c r="K2527" i="6"/>
  <c r="I2527" i="6"/>
  <c r="G2527" i="6"/>
  <c r="E2527" i="6"/>
  <c r="V2526" i="6"/>
  <c r="Q2526" i="6"/>
  <c r="M2526" i="6"/>
  <c r="K2526" i="6"/>
  <c r="I2526" i="6"/>
  <c r="G2526" i="6"/>
  <c r="E2526" i="6"/>
  <c r="V2525" i="6"/>
  <c r="Q2525" i="6"/>
  <c r="M2525" i="6"/>
  <c r="K2525" i="6"/>
  <c r="I2525" i="6"/>
  <c r="G2525" i="6"/>
  <c r="E2525" i="6"/>
  <c r="V2524" i="6"/>
  <c r="Q2524" i="6"/>
  <c r="S2524" i="6" s="1"/>
  <c r="M2524" i="6"/>
  <c r="K2524" i="6"/>
  <c r="I2524" i="6"/>
  <c r="G2524" i="6"/>
  <c r="E2524" i="6"/>
  <c r="V2523" i="6"/>
  <c r="Q2523" i="6"/>
  <c r="S2523" i="6" s="1"/>
  <c r="M2523" i="6"/>
  <c r="K2523" i="6"/>
  <c r="I2523" i="6"/>
  <c r="G2523" i="6"/>
  <c r="E2523" i="6"/>
  <c r="V2522" i="6"/>
  <c r="Q2522" i="6"/>
  <c r="M2522" i="6"/>
  <c r="K2522" i="6"/>
  <c r="I2522" i="6"/>
  <c r="G2522" i="6"/>
  <c r="E2522" i="6"/>
  <c r="V2521" i="6"/>
  <c r="Q2521" i="6"/>
  <c r="M2521" i="6"/>
  <c r="K2521" i="6"/>
  <c r="I2521" i="6"/>
  <c r="G2521" i="6"/>
  <c r="E2521" i="6"/>
  <c r="V2520" i="6"/>
  <c r="Q2520" i="6"/>
  <c r="M2520" i="6"/>
  <c r="K2520" i="6"/>
  <c r="I2520" i="6"/>
  <c r="G2520" i="6"/>
  <c r="E2520" i="6"/>
  <c r="V2519" i="6"/>
  <c r="Q2519" i="6"/>
  <c r="M2519" i="6"/>
  <c r="K2519" i="6"/>
  <c r="I2519" i="6"/>
  <c r="G2519" i="6"/>
  <c r="E2519" i="6"/>
  <c r="V2518" i="6"/>
  <c r="Q2518" i="6"/>
  <c r="S2518" i="6" s="1"/>
  <c r="M2518" i="6"/>
  <c r="K2518" i="6"/>
  <c r="I2518" i="6"/>
  <c r="G2518" i="6"/>
  <c r="E2518" i="6"/>
  <c r="V2517" i="6"/>
  <c r="Q2517" i="6"/>
  <c r="M2517" i="6"/>
  <c r="K2517" i="6"/>
  <c r="I2517" i="6"/>
  <c r="G2517" i="6"/>
  <c r="E2517" i="6"/>
  <c r="V2516" i="6"/>
  <c r="Q2516" i="6"/>
  <c r="M2516" i="6"/>
  <c r="K2516" i="6"/>
  <c r="I2516" i="6"/>
  <c r="G2516" i="6"/>
  <c r="E2516" i="6"/>
  <c r="V2515" i="6"/>
  <c r="Q2515" i="6"/>
  <c r="M2515" i="6"/>
  <c r="K2515" i="6"/>
  <c r="I2515" i="6"/>
  <c r="G2515" i="6"/>
  <c r="E2515" i="6"/>
  <c r="V2514" i="6"/>
  <c r="Q2514" i="6"/>
  <c r="M2514" i="6"/>
  <c r="K2514" i="6"/>
  <c r="I2514" i="6"/>
  <c r="G2514" i="6"/>
  <c r="E2514" i="6"/>
  <c r="V2513" i="6"/>
  <c r="Q2513" i="6"/>
  <c r="M2513" i="6"/>
  <c r="K2513" i="6"/>
  <c r="I2513" i="6"/>
  <c r="G2513" i="6"/>
  <c r="E2513" i="6"/>
  <c r="V2512" i="6"/>
  <c r="Q2512" i="6"/>
  <c r="M2512" i="6"/>
  <c r="K2512" i="6"/>
  <c r="I2512" i="6"/>
  <c r="G2512" i="6"/>
  <c r="E2512" i="6"/>
  <c r="V2511" i="6"/>
  <c r="Q2511" i="6"/>
  <c r="M2511" i="6"/>
  <c r="K2511" i="6"/>
  <c r="I2511" i="6"/>
  <c r="G2511" i="6"/>
  <c r="E2511" i="6"/>
  <c r="V2510" i="6"/>
  <c r="Q2510" i="6"/>
  <c r="M2510" i="6"/>
  <c r="K2510" i="6"/>
  <c r="I2510" i="6"/>
  <c r="G2510" i="6"/>
  <c r="E2510" i="6"/>
  <c r="V2509" i="6"/>
  <c r="Q2509" i="6"/>
  <c r="M2509" i="6"/>
  <c r="K2509" i="6"/>
  <c r="I2509" i="6"/>
  <c r="G2509" i="6"/>
  <c r="E2509" i="6"/>
  <c r="V2508" i="6"/>
  <c r="Q2508" i="6"/>
  <c r="M2508" i="6"/>
  <c r="K2508" i="6"/>
  <c r="I2508" i="6"/>
  <c r="G2508" i="6"/>
  <c r="E2508" i="6"/>
  <c r="V2507" i="6"/>
  <c r="Q2507" i="6"/>
  <c r="M2507" i="6"/>
  <c r="K2507" i="6"/>
  <c r="I2507" i="6"/>
  <c r="G2507" i="6"/>
  <c r="E2507" i="6"/>
  <c r="V2506" i="6"/>
  <c r="Q2506" i="6"/>
  <c r="M2506" i="6"/>
  <c r="K2506" i="6"/>
  <c r="I2506" i="6"/>
  <c r="G2506" i="6"/>
  <c r="E2506" i="6"/>
  <c r="V2505" i="6"/>
  <c r="Q2505" i="6"/>
  <c r="M2505" i="6"/>
  <c r="K2505" i="6"/>
  <c r="I2505" i="6"/>
  <c r="G2505" i="6"/>
  <c r="E2505" i="6"/>
  <c r="V2504" i="6"/>
  <c r="Q2504" i="6"/>
  <c r="M2504" i="6"/>
  <c r="K2504" i="6"/>
  <c r="I2504" i="6"/>
  <c r="G2504" i="6"/>
  <c r="E2504" i="6"/>
  <c r="V2503" i="6"/>
  <c r="Q2503" i="6"/>
  <c r="M2503" i="6"/>
  <c r="K2503" i="6"/>
  <c r="I2503" i="6"/>
  <c r="G2503" i="6"/>
  <c r="E2503" i="6"/>
  <c r="V2502" i="6"/>
  <c r="Q2502" i="6"/>
  <c r="M2502" i="6"/>
  <c r="K2502" i="6"/>
  <c r="I2502" i="6"/>
  <c r="G2502" i="6"/>
  <c r="E2502" i="6"/>
  <c r="V2501" i="6"/>
  <c r="Q2501" i="6"/>
  <c r="M2501" i="6"/>
  <c r="K2501" i="6"/>
  <c r="I2501" i="6"/>
  <c r="G2501" i="6"/>
  <c r="E2501" i="6"/>
  <c r="V2500" i="6"/>
  <c r="Q2500" i="6"/>
  <c r="M2500" i="6"/>
  <c r="K2500" i="6"/>
  <c r="I2500" i="6"/>
  <c r="G2500" i="6"/>
  <c r="E2500" i="6"/>
  <c r="V2499" i="6"/>
  <c r="Q2499" i="6"/>
  <c r="M2499" i="6"/>
  <c r="K2499" i="6"/>
  <c r="I2499" i="6"/>
  <c r="G2499" i="6"/>
  <c r="E2499" i="6"/>
  <c r="V2498" i="6"/>
  <c r="Q2498" i="6"/>
  <c r="M2498" i="6"/>
  <c r="K2498" i="6"/>
  <c r="I2498" i="6"/>
  <c r="G2498" i="6"/>
  <c r="E2498" i="6"/>
  <c r="V2497" i="6"/>
  <c r="Q2497" i="6"/>
  <c r="M2497" i="6"/>
  <c r="K2497" i="6"/>
  <c r="I2497" i="6"/>
  <c r="G2497" i="6"/>
  <c r="E2497" i="6"/>
  <c r="V2496" i="6"/>
  <c r="Q2496" i="6"/>
  <c r="M2496" i="6"/>
  <c r="K2496" i="6"/>
  <c r="I2496" i="6"/>
  <c r="G2496" i="6"/>
  <c r="E2496" i="6"/>
  <c r="V2495" i="6"/>
  <c r="Q2495" i="6"/>
  <c r="M2495" i="6"/>
  <c r="K2495" i="6"/>
  <c r="I2495" i="6"/>
  <c r="G2495" i="6"/>
  <c r="E2495" i="6"/>
  <c r="V2494" i="6"/>
  <c r="Q2494" i="6"/>
  <c r="M2494" i="6"/>
  <c r="K2494" i="6"/>
  <c r="I2494" i="6"/>
  <c r="G2494" i="6"/>
  <c r="E2494" i="6"/>
  <c r="V2493" i="6"/>
  <c r="Q2493" i="6"/>
  <c r="M2493" i="6"/>
  <c r="K2493" i="6"/>
  <c r="I2493" i="6"/>
  <c r="G2493" i="6"/>
  <c r="E2493" i="6"/>
  <c r="V2492" i="6"/>
  <c r="Q2492" i="6"/>
  <c r="M2492" i="6"/>
  <c r="K2492" i="6"/>
  <c r="I2492" i="6"/>
  <c r="G2492" i="6"/>
  <c r="E2492" i="6"/>
  <c r="V2491" i="6"/>
  <c r="Q2491" i="6"/>
  <c r="M2491" i="6"/>
  <c r="K2491" i="6"/>
  <c r="I2491" i="6"/>
  <c r="G2491" i="6"/>
  <c r="E2491" i="6"/>
  <c r="V2490" i="6"/>
  <c r="Q2490" i="6"/>
  <c r="M2490" i="6"/>
  <c r="K2490" i="6"/>
  <c r="I2490" i="6"/>
  <c r="G2490" i="6"/>
  <c r="E2490" i="6"/>
  <c r="V2489" i="6"/>
  <c r="Q2489" i="6"/>
  <c r="M2489" i="6"/>
  <c r="K2489" i="6"/>
  <c r="I2489" i="6"/>
  <c r="G2489" i="6"/>
  <c r="E2489" i="6"/>
  <c r="V2488" i="6"/>
  <c r="Q2488" i="6"/>
  <c r="M2488" i="6"/>
  <c r="K2488" i="6"/>
  <c r="I2488" i="6"/>
  <c r="G2488" i="6"/>
  <c r="E2488" i="6"/>
  <c r="V2487" i="6"/>
  <c r="Q2487" i="6"/>
  <c r="M2487" i="6"/>
  <c r="K2487" i="6"/>
  <c r="I2487" i="6"/>
  <c r="G2487" i="6"/>
  <c r="E2487" i="6"/>
  <c r="V2486" i="6"/>
  <c r="Q2486" i="6"/>
  <c r="M2486" i="6"/>
  <c r="K2486" i="6"/>
  <c r="I2486" i="6"/>
  <c r="G2486" i="6"/>
  <c r="E2486" i="6"/>
  <c r="V2485" i="6"/>
  <c r="Q2485" i="6"/>
  <c r="M2485" i="6"/>
  <c r="K2485" i="6"/>
  <c r="I2485" i="6"/>
  <c r="G2485" i="6"/>
  <c r="E2485" i="6"/>
  <c r="V2484" i="6"/>
  <c r="Q2484" i="6"/>
  <c r="M2484" i="6"/>
  <c r="K2484" i="6"/>
  <c r="I2484" i="6"/>
  <c r="G2484" i="6"/>
  <c r="E2484" i="6"/>
  <c r="V2483" i="6"/>
  <c r="Q2483" i="6"/>
  <c r="M2483" i="6"/>
  <c r="K2483" i="6"/>
  <c r="I2483" i="6"/>
  <c r="G2483" i="6"/>
  <c r="E2483" i="6"/>
  <c r="V2482" i="6"/>
  <c r="Q2482" i="6"/>
  <c r="M2482" i="6"/>
  <c r="K2482" i="6"/>
  <c r="I2482" i="6"/>
  <c r="G2482" i="6"/>
  <c r="E2482" i="6"/>
  <c r="V2481" i="6"/>
  <c r="Q2481" i="6"/>
  <c r="M2481" i="6"/>
  <c r="K2481" i="6"/>
  <c r="I2481" i="6"/>
  <c r="G2481" i="6"/>
  <c r="E2481" i="6"/>
  <c r="V2480" i="6"/>
  <c r="Q2480" i="6"/>
  <c r="M2480" i="6"/>
  <c r="K2480" i="6"/>
  <c r="I2480" i="6"/>
  <c r="G2480" i="6"/>
  <c r="E2480" i="6"/>
  <c r="V2479" i="6"/>
  <c r="Q2479" i="6"/>
  <c r="M2479" i="6"/>
  <c r="K2479" i="6"/>
  <c r="I2479" i="6"/>
  <c r="G2479" i="6"/>
  <c r="E2479" i="6"/>
  <c r="V2478" i="6"/>
  <c r="Q2478" i="6"/>
  <c r="M2478" i="6"/>
  <c r="K2478" i="6"/>
  <c r="I2478" i="6"/>
  <c r="G2478" i="6"/>
  <c r="E2478" i="6"/>
  <c r="V2477" i="6"/>
  <c r="Q2477" i="6"/>
  <c r="M2477" i="6"/>
  <c r="K2477" i="6"/>
  <c r="I2477" i="6"/>
  <c r="G2477" i="6"/>
  <c r="E2477" i="6"/>
  <c r="V2476" i="6"/>
  <c r="Q2476" i="6"/>
  <c r="M2476" i="6"/>
  <c r="K2476" i="6"/>
  <c r="I2476" i="6"/>
  <c r="G2476" i="6"/>
  <c r="E2476" i="6"/>
  <c r="V2475" i="6"/>
  <c r="Q2475" i="6"/>
  <c r="M2475" i="6"/>
  <c r="K2475" i="6"/>
  <c r="I2475" i="6"/>
  <c r="G2475" i="6"/>
  <c r="E2475" i="6"/>
  <c r="V2474" i="6"/>
  <c r="Q2474" i="6"/>
  <c r="M2474" i="6"/>
  <c r="K2474" i="6"/>
  <c r="I2474" i="6"/>
  <c r="G2474" i="6"/>
  <c r="E2474" i="6"/>
  <c r="V2473" i="6"/>
  <c r="Q2473" i="6"/>
  <c r="M2473" i="6"/>
  <c r="K2473" i="6"/>
  <c r="I2473" i="6"/>
  <c r="G2473" i="6"/>
  <c r="E2473" i="6"/>
  <c r="V2472" i="6"/>
  <c r="Q2472" i="6"/>
  <c r="M2472" i="6"/>
  <c r="K2472" i="6"/>
  <c r="I2472" i="6"/>
  <c r="G2472" i="6"/>
  <c r="E2472" i="6"/>
  <c r="V2471" i="6"/>
  <c r="Q2471" i="6"/>
  <c r="M2471" i="6"/>
  <c r="K2471" i="6"/>
  <c r="I2471" i="6"/>
  <c r="G2471" i="6"/>
  <c r="E2471" i="6"/>
  <c r="V2470" i="6"/>
  <c r="Q2470" i="6"/>
  <c r="M2470" i="6"/>
  <c r="K2470" i="6"/>
  <c r="I2470" i="6"/>
  <c r="G2470" i="6"/>
  <c r="E2470" i="6"/>
  <c r="V2469" i="6"/>
  <c r="Q2469" i="6"/>
  <c r="M2469" i="6"/>
  <c r="K2469" i="6"/>
  <c r="I2469" i="6"/>
  <c r="G2469" i="6"/>
  <c r="E2469" i="6"/>
  <c r="V2468" i="6"/>
  <c r="Q2468" i="6"/>
  <c r="M2468" i="6"/>
  <c r="K2468" i="6"/>
  <c r="I2468" i="6"/>
  <c r="G2468" i="6"/>
  <c r="E2468" i="6"/>
  <c r="V2467" i="6"/>
  <c r="Q2467" i="6"/>
  <c r="M2467" i="6"/>
  <c r="K2467" i="6"/>
  <c r="I2467" i="6"/>
  <c r="G2467" i="6"/>
  <c r="E2467" i="6"/>
  <c r="V2466" i="6"/>
  <c r="Q2466" i="6"/>
  <c r="M2466" i="6"/>
  <c r="K2466" i="6"/>
  <c r="I2466" i="6"/>
  <c r="G2466" i="6"/>
  <c r="E2466" i="6"/>
  <c r="V2465" i="6"/>
  <c r="Q2465" i="6"/>
  <c r="M2465" i="6"/>
  <c r="K2465" i="6"/>
  <c r="I2465" i="6"/>
  <c r="G2465" i="6"/>
  <c r="E2465" i="6"/>
  <c r="V2464" i="6"/>
  <c r="Q2464" i="6"/>
  <c r="M2464" i="6"/>
  <c r="K2464" i="6"/>
  <c r="I2464" i="6"/>
  <c r="G2464" i="6"/>
  <c r="E2464" i="6"/>
  <c r="V2463" i="6"/>
  <c r="Q2463" i="6"/>
  <c r="M2463" i="6"/>
  <c r="K2463" i="6"/>
  <c r="I2463" i="6"/>
  <c r="G2463" i="6"/>
  <c r="E2463" i="6"/>
  <c r="V2462" i="6"/>
  <c r="Q2462" i="6"/>
  <c r="M2462" i="6"/>
  <c r="K2462" i="6"/>
  <c r="I2462" i="6"/>
  <c r="G2462" i="6"/>
  <c r="E2462" i="6"/>
  <c r="V2461" i="6"/>
  <c r="Q2461" i="6"/>
  <c r="M2461" i="6"/>
  <c r="K2461" i="6"/>
  <c r="I2461" i="6"/>
  <c r="G2461" i="6"/>
  <c r="E2461" i="6"/>
  <c r="V2460" i="6"/>
  <c r="Q2460" i="6"/>
  <c r="M2460" i="6"/>
  <c r="K2460" i="6"/>
  <c r="I2460" i="6"/>
  <c r="G2460" i="6"/>
  <c r="E2460" i="6"/>
  <c r="V2459" i="6"/>
  <c r="Q2459" i="6"/>
  <c r="M2459" i="6"/>
  <c r="K2459" i="6"/>
  <c r="I2459" i="6"/>
  <c r="G2459" i="6"/>
  <c r="E2459" i="6"/>
  <c r="V2458" i="6"/>
  <c r="Q2458" i="6"/>
  <c r="M2458" i="6"/>
  <c r="K2458" i="6"/>
  <c r="I2458" i="6"/>
  <c r="G2458" i="6"/>
  <c r="E2458" i="6"/>
  <c r="V2457" i="6"/>
  <c r="Q2457" i="6"/>
  <c r="M2457" i="6"/>
  <c r="K2457" i="6"/>
  <c r="I2457" i="6"/>
  <c r="G2457" i="6"/>
  <c r="E2457" i="6"/>
  <c r="V2456" i="6"/>
  <c r="Q2456" i="6"/>
  <c r="M2456" i="6"/>
  <c r="K2456" i="6"/>
  <c r="I2456" i="6"/>
  <c r="G2456" i="6"/>
  <c r="E2456" i="6"/>
  <c r="V2455" i="6"/>
  <c r="Q2455" i="6"/>
  <c r="M2455" i="6"/>
  <c r="K2455" i="6"/>
  <c r="I2455" i="6"/>
  <c r="G2455" i="6"/>
  <c r="E2455" i="6"/>
  <c r="V2454" i="6"/>
  <c r="Q2454" i="6"/>
  <c r="M2454" i="6"/>
  <c r="K2454" i="6"/>
  <c r="I2454" i="6"/>
  <c r="G2454" i="6"/>
  <c r="E2454" i="6"/>
  <c r="V2453" i="6"/>
  <c r="Q2453" i="6"/>
  <c r="M2453" i="6"/>
  <c r="K2453" i="6"/>
  <c r="I2453" i="6"/>
  <c r="G2453" i="6"/>
  <c r="E2453" i="6"/>
  <c r="V2452" i="6"/>
  <c r="Q2452" i="6"/>
  <c r="M2452" i="6"/>
  <c r="K2452" i="6"/>
  <c r="I2452" i="6"/>
  <c r="G2452" i="6"/>
  <c r="E2452" i="6"/>
  <c r="V2451" i="6"/>
  <c r="Q2451" i="6"/>
  <c r="M2451" i="6"/>
  <c r="K2451" i="6"/>
  <c r="I2451" i="6"/>
  <c r="G2451" i="6"/>
  <c r="E2451" i="6"/>
  <c r="V2450" i="6"/>
  <c r="Q2450" i="6"/>
  <c r="M2450" i="6"/>
  <c r="K2450" i="6"/>
  <c r="I2450" i="6"/>
  <c r="G2450" i="6"/>
  <c r="E2450" i="6"/>
  <c r="V2449" i="6"/>
  <c r="Q2449" i="6"/>
  <c r="M2449" i="6"/>
  <c r="K2449" i="6"/>
  <c r="I2449" i="6"/>
  <c r="G2449" i="6"/>
  <c r="E2449" i="6"/>
  <c r="V2448" i="6"/>
  <c r="Q2448" i="6"/>
  <c r="M2448" i="6"/>
  <c r="K2448" i="6"/>
  <c r="I2448" i="6"/>
  <c r="G2448" i="6"/>
  <c r="E2448" i="6"/>
  <c r="V2447" i="6"/>
  <c r="Q2447" i="6"/>
  <c r="M2447" i="6"/>
  <c r="K2447" i="6"/>
  <c r="I2447" i="6"/>
  <c r="G2447" i="6"/>
  <c r="E2447" i="6"/>
  <c r="V2446" i="6"/>
  <c r="Q2446" i="6"/>
  <c r="M2446" i="6"/>
  <c r="K2446" i="6"/>
  <c r="I2446" i="6"/>
  <c r="G2446" i="6"/>
  <c r="E2446" i="6"/>
  <c r="V2445" i="6"/>
  <c r="Q2445" i="6"/>
  <c r="M2445" i="6"/>
  <c r="K2445" i="6"/>
  <c r="I2445" i="6"/>
  <c r="G2445" i="6"/>
  <c r="E2445" i="6"/>
  <c r="V2444" i="6"/>
  <c r="Q2444" i="6"/>
  <c r="M2444" i="6"/>
  <c r="K2444" i="6"/>
  <c r="I2444" i="6"/>
  <c r="G2444" i="6"/>
  <c r="E2444" i="6"/>
  <c r="V2443" i="6"/>
  <c r="Q2443" i="6"/>
  <c r="M2443" i="6"/>
  <c r="K2443" i="6"/>
  <c r="I2443" i="6"/>
  <c r="G2443" i="6"/>
  <c r="E2443" i="6"/>
  <c r="V2442" i="6"/>
  <c r="Q2442" i="6"/>
  <c r="M2442" i="6"/>
  <c r="K2442" i="6"/>
  <c r="I2442" i="6"/>
  <c r="G2442" i="6"/>
  <c r="E2442" i="6"/>
  <c r="V2441" i="6"/>
  <c r="Q2441" i="6"/>
  <c r="M2441" i="6"/>
  <c r="K2441" i="6"/>
  <c r="I2441" i="6"/>
  <c r="G2441" i="6"/>
  <c r="E2441" i="6"/>
  <c r="V2440" i="6"/>
  <c r="Q2440" i="6"/>
  <c r="M2440" i="6"/>
  <c r="K2440" i="6"/>
  <c r="I2440" i="6"/>
  <c r="G2440" i="6"/>
  <c r="E2440" i="6"/>
  <c r="V2439" i="6"/>
  <c r="Q2439" i="6"/>
  <c r="M2439" i="6"/>
  <c r="K2439" i="6"/>
  <c r="I2439" i="6"/>
  <c r="G2439" i="6"/>
  <c r="E2439" i="6"/>
  <c r="V2438" i="6"/>
  <c r="Q2438" i="6"/>
  <c r="M2438" i="6"/>
  <c r="K2438" i="6"/>
  <c r="I2438" i="6"/>
  <c r="G2438" i="6"/>
  <c r="E2438" i="6"/>
  <c r="V2437" i="6"/>
  <c r="Q2437" i="6"/>
  <c r="M2437" i="6"/>
  <c r="K2437" i="6"/>
  <c r="I2437" i="6"/>
  <c r="G2437" i="6"/>
  <c r="E2437" i="6"/>
  <c r="V2436" i="6"/>
  <c r="Q2436" i="6"/>
  <c r="M2436" i="6"/>
  <c r="K2436" i="6"/>
  <c r="I2436" i="6"/>
  <c r="G2436" i="6"/>
  <c r="E2436" i="6"/>
  <c r="V2435" i="6"/>
  <c r="Q2435" i="6"/>
  <c r="M2435" i="6"/>
  <c r="K2435" i="6"/>
  <c r="I2435" i="6"/>
  <c r="G2435" i="6"/>
  <c r="E2435" i="6"/>
  <c r="V2434" i="6"/>
  <c r="Q2434" i="6"/>
  <c r="M2434" i="6"/>
  <c r="K2434" i="6"/>
  <c r="I2434" i="6"/>
  <c r="G2434" i="6"/>
  <c r="E2434" i="6"/>
  <c r="V2433" i="6"/>
  <c r="Q2433" i="6"/>
  <c r="M2433" i="6"/>
  <c r="K2433" i="6"/>
  <c r="I2433" i="6"/>
  <c r="G2433" i="6"/>
  <c r="E2433" i="6"/>
  <c r="V2432" i="6"/>
  <c r="Q2432" i="6"/>
  <c r="M2432" i="6"/>
  <c r="K2432" i="6"/>
  <c r="I2432" i="6"/>
  <c r="G2432" i="6"/>
  <c r="E2432" i="6"/>
  <c r="V2431" i="6"/>
  <c r="Q2431" i="6"/>
  <c r="M2431" i="6"/>
  <c r="K2431" i="6"/>
  <c r="I2431" i="6"/>
  <c r="G2431" i="6"/>
  <c r="E2431" i="6"/>
  <c r="V2430" i="6"/>
  <c r="Q2430" i="6"/>
  <c r="M2430" i="6"/>
  <c r="K2430" i="6"/>
  <c r="I2430" i="6"/>
  <c r="G2430" i="6"/>
  <c r="E2430" i="6"/>
  <c r="V2429" i="6"/>
  <c r="Q2429" i="6"/>
  <c r="M2429" i="6"/>
  <c r="K2429" i="6"/>
  <c r="I2429" i="6"/>
  <c r="G2429" i="6"/>
  <c r="E2429" i="6"/>
  <c r="V2428" i="6"/>
  <c r="Q2428" i="6"/>
  <c r="M2428" i="6"/>
  <c r="K2428" i="6"/>
  <c r="I2428" i="6"/>
  <c r="G2428" i="6"/>
  <c r="E2428" i="6"/>
  <c r="V2427" i="6"/>
  <c r="Q2427" i="6"/>
  <c r="M2427" i="6"/>
  <c r="K2427" i="6"/>
  <c r="I2427" i="6"/>
  <c r="G2427" i="6"/>
  <c r="E2427" i="6"/>
  <c r="V2426" i="6"/>
  <c r="Q2426" i="6"/>
  <c r="M2426" i="6"/>
  <c r="K2426" i="6"/>
  <c r="I2426" i="6"/>
  <c r="G2426" i="6"/>
  <c r="E2426" i="6"/>
  <c r="V2425" i="6"/>
  <c r="Q2425" i="6"/>
  <c r="M2425" i="6"/>
  <c r="K2425" i="6"/>
  <c r="I2425" i="6"/>
  <c r="G2425" i="6"/>
  <c r="E2425" i="6"/>
  <c r="V2424" i="6"/>
  <c r="Q2424" i="6"/>
  <c r="M2424" i="6"/>
  <c r="K2424" i="6"/>
  <c r="I2424" i="6"/>
  <c r="G2424" i="6"/>
  <c r="E2424" i="6"/>
  <c r="V2423" i="6"/>
  <c r="Q2423" i="6"/>
  <c r="M2423" i="6"/>
  <c r="K2423" i="6"/>
  <c r="I2423" i="6"/>
  <c r="G2423" i="6"/>
  <c r="E2423" i="6"/>
  <c r="V2422" i="6"/>
  <c r="Q2422" i="6"/>
  <c r="M2422" i="6"/>
  <c r="K2422" i="6"/>
  <c r="I2422" i="6"/>
  <c r="G2422" i="6"/>
  <c r="E2422" i="6"/>
  <c r="V2421" i="6"/>
  <c r="Q2421" i="6"/>
  <c r="M2421" i="6"/>
  <c r="K2421" i="6"/>
  <c r="I2421" i="6"/>
  <c r="G2421" i="6"/>
  <c r="E2421" i="6"/>
  <c r="V2420" i="6"/>
  <c r="Q2420" i="6"/>
  <c r="M2420" i="6"/>
  <c r="K2420" i="6"/>
  <c r="I2420" i="6"/>
  <c r="G2420" i="6"/>
  <c r="E2420" i="6"/>
  <c r="V2419" i="6"/>
  <c r="Q2419" i="6"/>
  <c r="M2419" i="6"/>
  <c r="K2419" i="6"/>
  <c r="I2419" i="6"/>
  <c r="G2419" i="6"/>
  <c r="E2419" i="6"/>
  <c r="V2418" i="6"/>
  <c r="Q2418" i="6"/>
  <c r="M2418" i="6"/>
  <c r="K2418" i="6"/>
  <c r="I2418" i="6"/>
  <c r="G2418" i="6"/>
  <c r="E2418" i="6"/>
  <c r="V2417" i="6"/>
  <c r="Q2417" i="6"/>
  <c r="M2417" i="6"/>
  <c r="K2417" i="6"/>
  <c r="I2417" i="6"/>
  <c r="G2417" i="6"/>
  <c r="E2417" i="6"/>
  <c r="V2416" i="6"/>
  <c r="Q2416" i="6"/>
  <c r="M2416" i="6"/>
  <c r="K2416" i="6"/>
  <c r="I2416" i="6"/>
  <c r="G2416" i="6"/>
  <c r="E2416" i="6"/>
  <c r="V2415" i="6"/>
  <c r="Q2415" i="6"/>
  <c r="M2415" i="6"/>
  <c r="K2415" i="6"/>
  <c r="I2415" i="6"/>
  <c r="G2415" i="6"/>
  <c r="E2415" i="6"/>
  <c r="V2414" i="6"/>
  <c r="Q2414" i="6"/>
  <c r="M2414" i="6"/>
  <c r="K2414" i="6"/>
  <c r="I2414" i="6"/>
  <c r="G2414" i="6"/>
  <c r="E2414" i="6"/>
  <c r="V2413" i="6"/>
  <c r="Q2413" i="6"/>
  <c r="M2413" i="6"/>
  <c r="K2413" i="6"/>
  <c r="I2413" i="6"/>
  <c r="G2413" i="6"/>
  <c r="E2413" i="6"/>
  <c r="V2412" i="6"/>
  <c r="Q2412" i="6"/>
  <c r="M2412" i="6"/>
  <c r="K2412" i="6"/>
  <c r="I2412" i="6"/>
  <c r="G2412" i="6"/>
  <c r="E2412" i="6"/>
  <c r="V2411" i="6"/>
  <c r="Q2411" i="6"/>
  <c r="M2411" i="6"/>
  <c r="K2411" i="6"/>
  <c r="I2411" i="6"/>
  <c r="G2411" i="6"/>
  <c r="E2411" i="6"/>
  <c r="V2410" i="6"/>
  <c r="Q2410" i="6"/>
  <c r="M2410" i="6"/>
  <c r="K2410" i="6"/>
  <c r="I2410" i="6"/>
  <c r="G2410" i="6"/>
  <c r="E2410" i="6"/>
  <c r="V2409" i="6"/>
  <c r="Q2409" i="6"/>
  <c r="M2409" i="6"/>
  <c r="K2409" i="6"/>
  <c r="I2409" i="6"/>
  <c r="G2409" i="6"/>
  <c r="E2409" i="6"/>
  <c r="V2408" i="6"/>
  <c r="Q2408" i="6"/>
  <c r="M2408" i="6"/>
  <c r="K2408" i="6"/>
  <c r="I2408" i="6"/>
  <c r="G2408" i="6"/>
  <c r="E2408" i="6"/>
  <c r="V2407" i="6"/>
  <c r="Q2407" i="6"/>
  <c r="M2407" i="6"/>
  <c r="K2407" i="6"/>
  <c r="I2407" i="6"/>
  <c r="G2407" i="6"/>
  <c r="E2407" i="6"/>
  <c r="V2406" i="6"/>
  <c r="Q2406" i="6"/>
  <c r="M2406" i="6"/>
  <c r="K2406" i="6"/>
  <c r="I2406" i="6"/>
  <c r="G2406" i="6"/>
  <c r="E2406" i="6"/>
  <c r="V2405" i="6"/>
  <c r="Q2405" i="6"/>
  <c r="M2405" i="6"/>
  <c r="K2405" i="6"/>
  <c r="I2405" i="6"/>
  <c r="G2405" i="6"/>
  <c r="E2405" i="6"/>
  <c r="V2404" i="6"/>
  <c r="Q2404" i="6"/>
  <c r="M2404" i="6"/>
  <c r="K2404" i="6"/>
  <c r="I2404" i="6"/>
  <c r="G2404" i="6"/>
  <c r="E2404" i="6"/>
  <c r="V2403" i="6"/>
  <c r="Q2403" i="6"/>
  <c r="M2403" i="6"/>
  <c r="K2403" i="6"/>
  <c r="I2403" i="6"/>
  <c r="G2403" i="6"/>
  <c r="E2403" i="6"/>
  <c r="V2402" i="6"/>
  <c r="Q2402" i="6"/>
  <c r="M2402" i="6"/>
  <c r="K2402" i="6"/>
  <c r="I2402" i="6"/>
  <c r="G2402" i="6"/>
  <c r="E2402" i="6"/>
  <c r="V2401" i="6"/>
  <c r="Q2401" i="6"/>
  <c r="M2401" i="6"/>
  <c r="K2401" i="6"/>
  <c r="I2401" i="6"/>
  <c r="G2401" i="6"/>
  <c r="E2401" i="6"/>
  <c r="V2400" i="6"/>
  <c r="Q2400" i="6"/>
  <c r="M2400" i="6"/>
  <c r="K2400" i="6"/>
  <c r="I2400" i="6"/>
  <c r="G2400" i="6"/>
  <c r="E2400" i="6"/>
  <c r="V2399" i="6"/>
  <c r="Q2399" i="6"/>
  <c r="M2399" i="6"/>
  <c r="K2399" i="6"/>
  <c r="I2399" i="6"/>
  <c r="G2399" i="6"/>
  <c r="E2399" i="6"/>
  <c r="V2398" i="6"/>
  <c r="Q2398" i="6"/>
  <c r="M2398" i="6"/>
  <c r="K2398" i="6"/>
  <c r="I2398" i="6"/>
  <c r="G2398" i="6"/>
  <c r="E2398" i="6"/>
  <c r="V2397" i="6"/>
  <c r="Q2397" i="6"/>
  <c r="M2397" i="6"/>
  <c r="K2397" i="6"/>
  <c r="I2397" i="6"/>
  <c r="G2397" i="6"/>
  <c r="E2397" i="6"/>
  <c r="V2396" i="6"/>
  <c r="Q2396" i="6"/>
  <c r="M2396" i="6"/>
  <c r="K2396" i="6"/>
  <c r="I2396" i="6"/>
  <c r="G2396" i="6"/>
  <c r="E2396" i="6"/>
  <c r="V2395" i="6"/>
  <c r="Q2395" i="6"/>
  <c r="M2395" i="6"/>
  <c r="K2395" i="6"/>
  <c r="I2395" i="6"/>
  <c r="G2395" i="6"/>
  <c r="E2395" i="6"/>
  <c r="V2394" i="6"/>
  <c r="Q2394" i="6"/>
  <c r="M2394" i="6"/>
  <c r="K2394" i="6"/>
  <c r="I2394" i="6"/>
  <c r="G2394" i="6"/>
  <c r="E2394" i="6"/>
  <c r="V2393" i="6"/>
  <c r="Q2393" i="6"/>
  <c r="M2393" i="6"/>
  <c r="K2393" i="6"/>
  <c r="I2393" i="6"/>
  <c r="G2393" i="6"/>
  <c r="E2393" i="6"/>
  <c r="V2392" i="6"/>
  <c r="Q2392" i="6"/>
  <c r="M2392" i="6"/>
  <c r="K2392" i="6"/>
  <c r="I2392" i="6"/>
  <c r="G2392" i="6"/>
  <c r="E2392" i="6"/>
  <c r="V2391" i="6"/>
  <c r="Q2391" i="6"/>
  <c r="M2391" i="6"/>
  <c r="K2391" i="6"/>
  <c r="I2391" i="6"/>
  <c r="G2391" i="6"/>
  <c r="E2391" i="6"/>
  <c r="V2390" i="6"/>
  <c r="Q2390" i="6"/>
  <c r="M2390" i="6"/>
  <c r="K2390" i="6"/>
  <c r="I2390" i="6"/>
  <c r="G2390" i="6"/>
  <c r="E2390" i="6"/>
  <c r="V2389" i="6"/>
  <c r="Q2389" i="6"/>
  <c r="M2389" i="6"/>
  <c r="K2389" i="6"/>
  <c r="I2389" i="6"/>
  <c r="G2389" i="6"/>
  <c r="E2389" i="6"/>
  <c r="V2388" i="6"/>
  <c r="Q2388" i="6"/>
  <c r="M2388" i="6"/>
  <c r="K2388" i="6"/>
  <c r="I2388" i="6"/>
  <c r="G2388" i="6"/>
  <c r="E2388" i="6"/>
  <c r="V2387" i="6"/>
  <c r="Q2387" i="6"/>
  <c r="M2387" i="6"/>
  <c r="K2387" i="6"/>
  <c r="I2387" i="6"/>
  <c r="G2387" i="6"/>
  <c r="E2387" i="6"/>
  <c r="V2386" i="6"/>
  <c r="Q2386" i="6"/>
  <c r="M2386" i="6"/>
  <c r="K2386" i="6"/>
  <c r="I2386" i="6"/>
  <c r="G2386" i="6"/>
  <c r="E2386" i="6"/>
  <c r="V2385" i="6"/>
  <c r="Q2385" i="6"/>
  <c r="M2385" i="6"/>
  <c r="K2385" i="6"/>
  <c r="I2385" i="6"/>
  <c r="G2385" i="6"/>
  <c r="E2385" i="6"/>
  <c r="V2384" i="6"/>
  <c r="Q2384" i="6"/>
  <c r="M2384" i="6"/>
  <c r="K2384" i="6"/>
  <c r="I2384" i="6"/>
  <c r="G2384" i="6"/>
  <c r="E2384" i="6"/>
  <c r="V2383" i="6"/>
  <c r="Q2383" i="6"/>
  <c r="M2383" i="6"/>
  <c r="K2383" i="6"/>
  <c r="I2383" i="6"/>
  <c r="G2383" i="6"/>
  <c r="E2383" i="6"/>
  <c r="V2382" i="6"/>
  <c r="Q2382" i="6"/>
  <c r="M2382" i="6"/>
  <c r="K2382" i="6"/>
  <c r="I2382" i="6"/>
  <c r="G2382" i="6"/>
  <c r="E2382" i="6"/>
  <c r="V2381" i="6"/>
  <c r="Q2381" i="6"/>
  <c r="M2381" i="6"/>
  <c r="K2381" i="6"/>
  <c r="I2381" i="6"/>
  <c r="G2381" i="6"/>
  <c r="E2381" i="6"/>
  <c r="V2380" i="6"/>
  <c r="Q2380" i="6"/>
  <c r="M2380" i="6"/>
  <c r="K2380" i="6"/>
  <c r="I2380" i="6"/>
  <c r="G2380" i="6"/>
  <c r="E2380" i="6"/>
  <c r="V2379" i="6"/>
  <c r="Q2379" i="6"/>
  <c r="M2379" i="6"/>
  <c r="K2379" i="6"/>
  <c r="I2379" i="6"/>
  <c r="G2379" i="6"/>
  <c r="E2379" i="6"/>
  <c r="V2378" i="6"/>
  <c r="Q2378" i="6"/>
  <c r="M2378" i="6"/>
  <c r="K2378" i="6"/>
  <c r="I2378" i="6"/>
  <c r="G2378" i="6"/>
  <c r="E2378" i="6"/>
  <c r="V2377" i="6"/>
  <c r="Q2377" i="6"/>
  <c r="M2377" i="6"/>
  <c r="K2377" i="6"/>
  <c r="I2377" i="6"/>
  <c r="G2377" i="6"/>
  <c r="E2377" i="6"/>
  <c r="V2376" i="6"/>
  <c r="Q2376" i="6"/>
  <c r="M2376" i="6"/>
  <c r="K2376" i="6"/>
  <c r="I2376" i="6"/>
  <c r="G2376" i="6"/>
  <c r="E2376" i="6"/>
  <c r="V2375" i="6"/>
  <c r="Q2375" i="6"/>
  <c r="M2375" i="6"/>
  <c r="K2375" i="6"/>
  <c r="I2375" i="6"/>
  <c r="G2375" i="6"/>
  <c r="E2375" i="6"/>
  <c r="V2374" i="6"/>
  <c r="Q2374" i="6"/>
  <c r="M2374" i="6"/>
  <c r="K2374" i="6"/>
  <c r="I2374" i="6"/>
  <c r="G2374" i="6"/>
  <c r="E2374" i="6"/>
  <c r="V2373" i="6"/>
  <c r="Q2373" i="6"/>
  <c r="M2373" i="6"/>
  <c r="K2373" i="6"/>
  <c r="I2373" i="6"/>
  <c r="G2373" i="6"/>
  <c r="E2373" i="6"/>
  <c r="V2372" i="6"/>
  <c r="Q2372" i="6"/>
  <c r="M2372" i="6"/>
  <c r="K2372" i="6"/>
  <c r="I2372" i="6"/>
  <c r="G2372" i="6"/>
  <c r="E2372" i="6"/>
  <c r="V2371" i="6"/>
  <c r="Q2371" i="6"/>
  <c r="M2371" i="6"/>
  <c r="K2371" i="6"/>
  <c r="I2371" i="6"/>
  <c r="G2371" i="6"/>
  <c r="E2371" i="6"/>
  <c r="V2370" i="6"/>
  <c r="Q2370" i="6"/>
  <c r="M2370" i="6"/>
  <c r="K2370" i="6"/>
  <c r="I2370" i="6"/>
  <c r="G2370" i="6"/>
  <c r="E2370" i="6"/>
  <c r="V2369" i="6"/>
  <c r="Q2369" i="6"/>
  <c r="M2369" i="6"/>
  <c r="K2369" i="6"/>
  <c r="I2369" i="6"/>
  <c r="G2369" i="6"/>
  <c r="E2369" i="6"/>
  <c r="V2368" i="6"/>
  <c r="Q2368" i="6"/>
  <c r="M2368" i="6"/>
  <c r="K2368" i="6"/>
  <c r="I2368" i="6"/>
  <c r="G2368" i="6"/>
  <c r="E2368" i="6"/>
  <c r="V2367" i="6"/>
  <c r="Q2367" i="6"/>
  <c r="M2367" i="6"/>
  <c r="K2367" i="6"/>
  <c r="I2367" i="6"/>
  <c r="G2367" i="6"/>
  <c r="E2367" i="6"/>
  <c r="V2366" i="6"/>
  <c r="Q2366" i="6"/>
  <c r="M2366" i="6"/>
  <c r="K2366" i="6"/>
  <c r="I2366" i="6"/>
  <c r="G2366" i="6"/>
  <c r="E2366" i="6"/>
  <c r="V2365" i="6"/>
  <c r="Q2365" i="6"/>
  <c r="M2365" i="6"/>
  <c r="K2365" i="6"/>
  <c r="I2365" i="6"/>
  <c r="G2365" i="6"/>
  <c r="E2365" i="6"/>
  <c r="V2364" i="6"/>
  <c r="Q2364" i="6"/>
  <c r="M2364" i="6"/>
  <c r="K2364" i="6"/>
  <c r="I2364" i="6"/>
  <c r="G2364" i="6"/>
  <c r="E2364" i="6"/>
  <c r="V2363" i="6"/>
  <c r="Q2363" i="6"/>
  <c r="M2363" i="6"/>
  <c r="K2363" i="6"/>
  <c r="I2363" i="6"/>
  <c r="G2363" i="6"/>
  <c r="E2363" i="6"/>
  <c r="V2362" i="6"/>
  <c r="Q2362" i="6"/>
  <c r="M2362" i="6"/>
  <c r="K2362" i="6"/>
  <c r="I2362" i="6"/>
  <c r="G2362" i="6"/>
  <c r="E2362" i="6"/>
  <c r="V2361" i="6"/>
  <c r="Q2361" i="6"/>
  <c r="M2361" i="6"/>
  <c r="K2361" i="6"/>
  <c r="I2361" i="6"/>
  <c r="G2361" i="6"/>
  <c r="E2361" i="6"/>
  <c r="V2360" i="6"/>
  <c r="Q2360" i="6"/>
  <c r="M2360" i="6"/>
  <c r="K2360" i="6"/>
  <c r="I2360" i="6"/>
  <c r="G2360" i="6"/>
  <c r="E2360" i="6"/>
  <c r="V2359" i="6"/>
  <c r="Q2359" i="6"/>
  <c r="M2359" i="6"/>
  <c r="K2359" i="6"/>
  <c r="I2359" i="6"/>
  <c r="G2359" i="6"/>
  <c r="E2359" i="6"/>
  <c r="V2358" i="6"/>
  <c r="Q2358" i="6"/>
  <c r="M2358" i="6"/>
  <c r="K2358" i="6"/>
  <c r="I2358" i="6"/>
  <c r="G2358" i="6"/>
  <c r="E2358" i="6"/>
  <c r="V2357" i="6"/>
  <c r="Q2357" i="6"/>
  <c r="M2357" i="6"/>
  <c r="K2357" i="6"/>
  <c r="I2357" i="6"/>
  <c r="G2357" i="6"/>
  <c r="E2357" i="6"/>
  <c r="V2356" i="6"/>
  <c r="Q2356" i="6"/>
  <c r="M2356" i="6"/>
  <c r="K2356" i="6"/>
  <c r="I2356" i="6"/>
  <c r="G2356" i="6"/>
  <c r="E2356" i="6"/>
  <c r="V2355" i="6"/>
  <c r="Q2355" i="6"/>
  <c r="M2355" i="6"/>
  <c r="K2355" i="6"/>
  <c r="I2355" i="6"/>
  <c r="G2355" i="6"/>
  <c r="E2355" i="6"/>
  <c r="V2354" i="6"/>
  <c r="Q2354" i="6"/>
  <c r="M2354" i="6"/>
  <c r="K2354" i="6"/>
  <c r="I2354" i="6"/>
  <c r="G2354" i="6"/>
  <c r="E2354" i="6"/>
  <c r="V2353" i="6"/>
  <c r="Q2353" i="6"/>
  <c r="M2353" i="6"/>
  <c r="K2353" i="6"/>
  <c r="I2353" i="6"/>
  <c r="G2353" i="6"/>
  <c r="E2353" i="6"/>
  <c r="V2352" i="6"/>
  <c r="Q2352" i="6"/>
  <c r="M2352" i="6"/>
  <c r="K2352" i="6"/>
  <c r="I2352" i="6"/>
  <c r="G2352" i="6"/>
  <c r="E2352" i="6"/>
  <c r="V2351" i="6"/>
  <c r="Q2351" i="6"/>
  <c r="M2351" i="6"/>
  <c r="K2351" i="6"/>
  <c r="I2351" i="6"/>
  <c r="G2351" i="6"/>
  <c r="E2351" i="6"/>
  <c r="V2350" i="6"/>
  <c r="Q2350" i="6"/>
  <c r="M2350" i="6"/>
  <c r="K2350" i="6"/>
  <c r="I2350" i="6"/>
  <c r="G2350" i="6"/>
  <c r="E2350" i="6"/>
  <c r="V2349" i="6"/>
  <c r="Q2349" i="6"/>
  <c r="M2349" i="6"/>
  <c r="K2349" i="6"/>
  <c r="I2349" i="6"/>
  <c r="G2349" i="6"/>
  <c r="E2349" i="6"/>
  <c r="V2348" i="6"/>
  <c r="Q2348" i="6"/>
  <c r="M2348" i="6"/>
  <c r="K2348" i="6"/>
  <c r="I2348" i="6"/>
  <c r="G2348" i="6"/>
  <c r="E2348" i="6"/>
  <c r="V2347" i="6"/>
  <c r="Q2347" i="6"/>
  <c r="M2347" i="6"/>
  <c r="K2347" i="6"/>
  <c r="I2347" i="6"/>
  <c r="G2347" i="6"/>
  <c r="E2347" i="6"/>
  <c r="V2346" i="6"/>
  <c r="Q2346" i="6"/>
  <c r="M2346" i="6"/>
  <c r="K2346" i="6"/>
  <c r="I2346" i="6"/>
  <c r="G2346" i="6"/>
  <c r="E2346" i="6"/>
  <c r="V2345" i="6"/>
  <c r="Q2345" i="6"/>
  <c r="M2345" i="6"/>
  <c r="K2345" i="6"/>
  <c r="I2345" i="6"/>
  <c r="G2345" i="6"/>
  <c r="E2345" i="6"/>
  <c r="V2344" i="6"/>
  <c r="Q2344" i="6"/>
  <c r="M2344" i="6"/>
  <c r="K2344" i="6"/>
  <c r="I2344" i="6"/>
  <c r="G2344" i="6"/>
  <c r="E2344" i="6"/>
  <c r="V2343" i="6"/>
  <c r="Q2343" i="6"/>
  <c r="M2343" i="6"/>
  <c r="K2343" i="6"/>
  <c r="I2343" i="6"/>
  <c r="G2343" i="6"/>
  <c r="E2343" i="6"/>
  <c r="V2342" i="6"/>
  <c r="Q2342" i="6"/>
  <c r="M2342" i="6"/>
  <c r="K2342" i="6"/>
  <c r="I2342" i="6"/>
  <c r="G2342" i="6"/>
  <c r="E2342" i="6"/>
  <c r="V2341" i="6"/>
  <c r="Q2341" i="6"/>
  <c r="M2341" i="6"/>
  <c r="K2341" i="6"/>
  <c r="I2341" i="6"/>
  <c r="G2341" i="6"/>
  <c r="E2341" i="6"/>
  <c r="V2340" i="6"/>
  <c r="Q2340" i="6"/>
  <c r="M2340" i="6"/>
  <c r="K2340" i="6"/>
  <c r="I2340" i="6"/>
  <c r="G2340" i="6"/>
  <c r="E2340" i="6"/>
  <c r="V2339" i="6"/>
  <c r="Q2339" i="6"/>
  <c r="M2339" i="6"/>
  <c r="K2339" i="6"/>
  <c r="I2339" i="6"/>
  <c r="G2339" i="6"/>
  <c r="E2339" i="6"/>
  <c r="V2338" i="6"/>
  <c r="Q2338" i="6"/>
  <c r="M2338" i="6"/>
  <c r="K2338" i="6"/>
  <c r="I2338" i="6"/>
  <c r="G2338" i="6"/>
  <c r="E2338" i="6"/>
  <c r="V2337" i="6"/>
  <c r="Q2337" i="6"/>
  <c r="M2337" i="6"/>
  <c r="K2337" i="6"/>
  <c r="I2337" i="6"/>
  <c r="G2337" i="6"/>
  <c r="E2337" i="6"/>
  <c r="V2336" i="6"/>
  <c r="Q2336" i="6"/>
  <c r="M2336" i="6"/>
  <c r="K2336" i="6"/>
  <c r="I2336" i="6"/>
  <c r="G2336" i="6"/>
  <c r="E2336" i="6"/>
  <c r="V2335" i="6"/>
  <c r="Q2335" i="6"/>
  <c r="M2335" i="6"/>
  <c r="K2335" i="6"/>
  <c r="I2335" i="6"/>
  <c r="G2335" i="6"/>
  <c r="E2335" i="6"/>
  <c r="V2334" i="6"/>
  <c r="Q2334" i="6"/>
  <c r="M2334" i="6"/>
  <c r="K2334" i="6"/>
  <c r="I2334" i="6"/>
  <c r="G2334" i="6"/>
  <c r="E2334" i="6"/>
  <c r="V2333" i="6"/>
  <c r="Q2333" i="6"/>
  <c r="M2333" i="6"/>
  <c r="K2333" i="6"/>
  <c r="I2333" i="6"/>
  <c r="G2333" i="6"/>
  <c r="E2333" i="6"/>
  <c r="V2332" i="6"/>
  <c r="Q2332" i="6"/>
  <c r="M2332" i="6"/>
  <c r="K2332" i="6"/>
  <c r="I2332" i="6"/>
  <c r="G2332" i="6"/>
  <c r="E2332" i="6"/>
  <c r="V2331" i="6"/>
  <c r="Q2331" i="6"/>
  <c r="M2331" i="6"/>
  <c r="K2331" i="6"/>
  <c r="I2331" i="6"/>
  <c r="G2331" i="6"/>
  <c r="E2331" i="6"/>
  <c r="V2330" i="6"/>
  <c r="Q2330" i="6"/>
  <c r="M2330" i="6"/>
  <c r="K2330" i="6"/>
  <c r="I2330" i="6"/>
  <c r="G2330" i="6"/>
  <c r="E2330" i="6"/>
  <c r="V2329" i="6"/>
  <c r="Q2329" i="6"/>
  <c r="M2329" i="6"/>
  <c r="K2329" i="6"/>
  <c r="I2329" i="6"/>
  <c r="G2329" i="6"/>
  <c r="E2329" i="6"/>
  <c r="V2328" i="6"/>
  <c r="Q2328" i="6"/>
  <c r="M2328" i="6"/>
  <c r="K2328" i="6"/>
  <c r="I2328" i="6"/>
  <c r="G2328" i="6"/>
  <c r="E2328" i="6"/>
  <c r="V2327" i="6"/>
  <c r="Q2327" i="6"/>
  <c r="M2327" i="6"/>
  <c r="K2327" i="6"/>
  <c r="I2327" i="6"/>
  <c r="G2327" i="6"/>
  <c r="E2327" i="6"/>
  <c r="V2326" i="6"/>
  <c r="Q2326" i="6"/>
  <c r="M2326" i="6"/>
  <c r="K2326" i="6"/>
  <c r="I2326" i="6"/>
  <c r="G2326" i="6"/>
  <c r="E2326" i="6"/>
  <c r="V2325" i="6"/>
  <c r="Q2325" i="6"/>
  <c r="M2325" i="6"/>
  <c r="K2325" i="6"/>
  <c r="I2325" i="6"/>
  <c r="G2325" i="6"/>
  <c r="E2325" i="6"/>
  <c r="V2324" i="6"/>
  <c r="Q2324" i="6"/>
  <c r="M2324" i="6"/>
  <c r="K2324" i="6"/>
  <c r="I2324" i="6"/>
  <c r="G2324" i="6"/>
  <c r="E2324" i="6"/>
  <c r="V2323" i="6"/>
  <c r="Q2323" i="6"/>
  <c r="M2323" i="6"/>
  <c r="K2323" i="6"/>
  <c r="I2323" i="6"/>
  <c r="G2323" i="6"/>
  <c r="E2323" i="6"/>
  <c r="V2322" i="6"/>
  <c r="Q2322" i="6"/>
  <c r="M2322" i="6"/>
  <c r="K2322" i="6"/>
  <c r="I2322" i="6"/>
  <c r="G2322" i="6"/>
  <c r="E2322" i="6"/>
  <c r="V2321" i="6"/>
  <c r="Q2321" i="6"/>
  <c r="M2321" i="6"/>
  <c r="K2321" i="6"/>
  <c r="I2321" i="6"/>
  <c r="G2321" i="6"/>
  <c r="E2321" i="6"/>
  <c r="V2320" i="6"/>
  <c r="Q2320" i="6"/>
  <c r="M2320" i="6"/>
  <c r="K2320" i="6"/>
  <c r="I2320" i="6"/>
  <c r="G2320" i="6"/>
  <c r="E2320" i="6"/>
  <c r="V2319" i="6"/>
  <c r="Q2319" i="6"/>
  <c r="M2319" i="6"/>
  <c r="K2319" i="6"/>
  <c r="I2319" i="6"/>
  <c r="G2319" i="6"/>
  <c r="E2319" i="6"/>
  <c r="V2318" i="6"/>
  <c r="Q2318" i="6"/>
  <c r="M2318" i="6"/>
  <c r="K2318" i="6"/>
  <c r="I2318" i="6"/>
  <c r="G2318" i="6"/>
  <c r="E2318" i="6"/>
  <c r="V2317" i="6"/>
  <c r="Q2317" i="6"/>
  <c r="M2317" i="6"/>
  <c r="K2317" i="6"/>
  <c r="I2317" i="6"/>
  <c r="G2317" i="6"/>
  <c r="E2317" i="6"/>
  <c r="V2316" i="6"/>
  <c r="Q2316" i="6"/>
  <c r="M2316" i="6"/>
  <c r="K2316" i="6"/>
  <c r="I2316" i="6"/>
  <c r="G2316" i="6"/>
  <c r="E2316" i="6"/>
  <c r="V2315" i="6"/>
  <c r="Q2315" i="6"/>
  <c r="M2315" i="6"/>
  <c r="K2315" i="6"/>
  <c r="I2315" i="6"/>
  <c r="G2315" i="6"/>
  <c r="E2315" i="6"/>
  <c r="V2314" i="6"/>
  <c r="Q2314" i="6"/>
  <c r="M2314" i="6"/>
  <c r="K2314" i="6"/>
  <c r="I2314" i="6"/>
  <c r="G2314" i="6"/>
  <c r="E2314" i="6"/>
  <c r="V2313" i="6"/>
  <c r="Q2313" i="6"/>
  <c r="M2313" i="6"/>
  <c r="K2313" i="6"/>
  <c r="I2313" i="6"/>
  <c r="G2313" i="6"/>
  <c r="E2313" i="6"/>
  <c r="V2312" i="6"/>
  <c r="Q2312" i="6"/>
  <c r="M2312" i="6"/>
  <c r="K2312" i="6"/>
  <c r="I2312" i="6"/>
  <c r="G2312" i="6"/>
  <c r="E2312" i="6"/>
  <c r="V2311" i="6"/>
  <c r="Q2311" i="6"/>
  <c r="M2311" i="6"/>
  <c r="K2311" i="6"/>
  <c r="I2311" i="6"/>
  <c r="G2311" i="6"/>
  <c r="E2311" i="6"/>
  <c r="V2310" i="6"/>
  <c r="Q2310" i="6"/>
  <c r="M2310" i="6"/>
  <c r="K2310" i="6"/>
  <c r="I2310" i="6"/>
  <c r="G2310" i="6"/>
  <c r="E2310" i="6"/>
  <c r="V2309" i="6"/>
  <c r="Q2309" i="6"/>
  <c r="M2309" i="6"/>
  <c r="K2309" i="6"/>
  <c r="I2309" i="6"/>
  <c r="G2309" i="6"/>
  <c r="E2309" i="6"/>
  <c r="V2308" i="6"/>
  <c r="Q2308" i="6"/>
  <c r="M2308" i="6"/>
  <c r="K2308" i="6"/>
  <c r="I2308" i="6"/>
  <c r="G2308" i="6"/>
  <c r="E2308" i="6"/>
  <c r="V2307" i="6"/>
  <c r="Q2307" i="6"/>
  <c r="M2307" i="6"/>
  <c r="K2307" i="6"/>
  <c r="I2307" i="6"/>
  <c r="G2307" i="6"/>
  <c r="E2307" i="6"/>
  <c r="V2306" i="6"/>
  <c r="Q2306" i="6"/>
  <c r="M2306" i="6"/>
  <c r="K2306" i="6"/>
  <c r="I2306" i="6"/>
  <c r="G2306" i="6"/>
  <c r="E2306" i="6"/>
  <c r="V2305" i="6"/>
  <c r="Q2305" i="6"/>
  <c r="M2305" i="6"/>
  <c r="K2305" i="6"/>
  <c r="I2305" i="6"/>
  <c r="G2305" i="6"/>
  <c r="E2305" i="6"/>
  <c r="V2304" i="6"/>
  <c r="Q2304" i="6"/>
  <c r="M2304" i="6"/>
  <c r="K2304" i="6"/>
  <c r="I2304" i="6"/>
  <c r="G2304" i="6"/>
  <c r="E2304" i="6"/>
  <c r="V2303" i="6"/>
  <c r="Q2303" i="6"/>
  <c r="M2303" i="6"/>
  <c r="K2303" i="6"/>
  <c r="I2303" i="6"/>
  <c r="G2303" i="6"/>
  <c r="E2303" i="6"/>
  <c r="V2302" i="6"/>
  <c r="Q2302" i="6"/>
  <c r="M2302" i="6"/>
  <c r="K2302" i="6"/>
  <c r="I2302" i="6"/>
  <c r="G2302" i="6"/>
  <c r="E2302" i="6"/>
  <c r="V2301" i="6"/>
  <c r="Q2301" i="6"/>
  <c r="M2301" i="6"/>
  <c r="K2301" i="6"/>
  <c r="I2301" i="6"/>
  <c r="G2301" i="6"/>
  <c r="E2301" i="6"/>
  <c r="V2300" i="6"/>
  <c r="Q2300" i="6"/>
  <c r="M2300" i="6"/>
  <c r="K2300" i="6"/>
  <c r="I2300" i="6"/>
  <c r="G2300" i="6"/>
  <c r="E2300" i="6"/>
  <c r="V2299" i="6"/>
  <c r="Q2299" i="6"/>
  <c r="M2299" i="6"/>
  <c r="K2299" i="6"/>
  <c r="I2299" i="6"/>
  <c r="G2299" i="6"/>
  <c r="E2299" i="6"/>
  <c r="V2298" i="6"/>
  <c r="Q2298" i="6"/>
  <c r="M2298" i="6"/>
  <c r="K2298" i="6"/>
  <c r="I2298" i="6"/>
  <c r="G2298" i="6"/>
  <c r="E2298" i="6"/>
  <c r="V2297" i="6"/>
  <c r="Q2297" i="6"/>
  <c r="M2297" i="6"/>
  <c r="K2297" i="6"/>
  <c r="I2297" i="6"/>
  <c r="G2297" i="6"/>
  <c r="E2297" i="6"/>
  <c r="V2296" i="6"/>
  <c r="Q2296" i="6"/>
  <c r="M2296" i="6"/>
  <c r="K2296" i="6"/>
  <c r="I2296" i="6"/>
  <c r="G2296" i="6"/>
  <c r="E2296" i="6"/>
  <c r="V2295" i="6"/>
  <c r="Q2295" i="6"/>
  <c r="M2295" i="6"/>
  <c r="K2295" i="6"/>
  <c r="I2295" i="6"/>
  <c r="G2295" i="6"/>
  <c r="E2295" i="6"/>
  <c r="V2294" i="6"/>
  <c r="Q2294" i="6"/>
  <c r="M2294" i="6"/>
  <c r="K2294" i="6"/>
  <c r="I2294" i="6"/>
  <c r="G2294" i="6"/>
  <c r="E2294" i="6"/>
  <c r="V2293" i="6"/>
  <c r="Q2293" i="6"/>
  <c r="M2293" i="6"/>
  <c r="K2293" i="6"/>
  <c r="I2293" i="6"/>
  <c r="G2293" i="6"/>
  <c r="E2293" i="6"/>
  <c r="V2292" i="6"/>
  <c r="Q2292" i="6"/>
  <c r="M2292" i="6"/>
  <c r="K2292" i="6"/>
  <c r="I2292" i="6"/>
  <c r="G2292" i="6"/>
  <c r="E2292" i="6"/>
  <c r="V2291" i="6"/>
  <c r="Q2291" i="6"/>
  <c r="M2291" i="6"/>
  <c r="K2291" i="6"/>
  <c r="I2291" i="6"/>
  <c r="G2291" i="6"/>
  <c r="E2291" i="6"/>
  <c r="V2290" i="6"/>
  <c r="Q2290" i="6"/>
  <c r="M2290" i="6"/>
  <c r="K2290" i="6"/>
  <c r="I2290" i="6"/>
  <c r="G2290" i="6"/>
  <c r="E2290" i="6"/>
  <c r="V2289" i="6"/>
  <c r="Q2289" i="6"/>
  <c r="M2289" i="6"/>
  <c r="K2289" i="6"/>
  <c r="I2289" i="6"/>
  <c r="G2289" i="6"/>
  <c r="E2289" i="6"/>
  <c r="V2288" i="6"/>
  <c r="Q2288" i="6"/>
  <c r="M2288" i="6"/>
  <c r="K2288" i="6"/>
  <c r="I2288" i="6"/>
  <c r="G2288" i="6"/>
  <c r="E2288" i="6"/>
  <c r="V2287" i="6"/>
  <c r="Q2287" i="6"/>
  <c r="M2287" i="6"/>
  <c r="K2287" i="6"/>
  <c r="I2287" i="6"/>
  <c r="G2287" i="6"/>
  <c r="E2287" i="6"/>
  <c r="V2286" i="6"/>
  <c r="Q2286" i="6"/>
  <c r="M2286" i="6"/>
  <c r="K2286" i="6"/>
  <c r="I2286" i="6"/>
  <c r="G2286" i="6"/>
  <c r="E2286" i="6"/>
  <c r="V2285" i="6"/>
  <c r="Q2285" i="6"/>
  <c r="M2285" i="6"/>
  <c r="K2285" i="6"/>
  <c r="I2285" i="6"/>
  <c r="G2285" i="6"/>
  <c r="E2285" i="6"/>
  <c r="V2284" i="6"/>
  <c r="Q2284" i="6"/>
  <c r="M2284" i="6"/>
  <c r="K2284" i="6"/>
  <c r="I2284" i="6"/>
  <c r="G2284" i="6"/>
  <c r="E2284" i="6"/>
  <c r="V2283" i="6"/>
  <c r="Q2283" i="6"/>
  <c r="M2283" i="6"/>
  <c r="K2283" i="6"/>
  <c r="I2283" i="6"/>
  <c r="G2283" i="6"/>
  <c r="E2283" i="6"/>
  <c r="V2282" i="6"/>
  <c r="Q2282" i="6"/>
  <c r="M2282" i="6"/>
  <c r="K2282" i="6"/>
  <c r="I2282" i="6"/>
  <c r="G2282" i="6"/>
  <c r="E2282" i="6"/>
  <c r="V2281" i="6"/>
  <c r="Q2281" i="6"/>
  <c r="M2281" i="6"/>
  <c r="K2281" i="6"/>
  <c r="I2281" i="6"/>
  <c r="G2281" i="6"/>
  <c r="E2281" i="6"/>
  <c r="V2280" i="6"/>
  <c r="Q2280" i="6"/>
  <c r="M2280" i="6"/>
  <c r="K2280" i="6"/>
  <c r="I2280" i="6"/>
  <c r="G2280" i="6"/>
  <c r="E2280" i="6"/>
  <c r="V2279" i="6"/>
  <c r="Q2279" i="6"/>
  <c r="M2279" i="6"/>
  <c r="K2279" i="6"/>
  <c r="I2279" i="6"/>
  <c r="G2279" i="6"/>
  <c r="E2279" i="6"/>
  <c r="V2278" i="6"/>
  <c r="Q2278" i="6"/>
  <c r="M2278" i="6"/>
  <c r="K2278" i="6"/>
  <c r="I2278" i="6"/>
  <c r="G2278" i="6"/>
  <c r="E2278" i="6"/>
  <c r="V2277" i="6"/>
  <c r="Q2277" i="6"/>
  <c r="M2277" i="6"/>
  <c r="K2277" i="6"/>
  <c r="I2277" i="6"/>
  <c r="G2277" i="6"/>
  <c r="E2277" i="6"/>
  <c r="V2276" i="6"/>
  <c r="Q2276" i="6"/>
  <c r="M2276" i="6"/>
  <c r="K2276" i="6"/>
  <c r="I2276" i="6"/>
  <c r="G2276" i="6"/>
  <c r="E2276" i="6"/>
  <c r="V2275" i="6"/>
  <c r="Q2275" i="6"/>
  <c r="M2275" i="6"/>
  <c r="K2275" i="6"/>
  <c r="I2275" i="6"/>
  <c r="G2275" i="6"/>
  <c r="E2275" i="6"/>
  <c r="V2274" i="6"/>
  <c r="Q2274" i="6"/>
  <c r="M2274" i="6"/>
  <c r="K2274" i="6"/>
  <c r="I2274" i="6"/>
  <c r="G2274" i="6"/>
  <c r="E2274" i="6"/>
  <c r="V2273" i="6"/>
  <c r="Q2273" i="6"/>
  <c r="M2273" i="6"/>
  <c r="K2273" i="6"/>
  <c r="I2273" i="6"/>
  <c r="G2273" i="6"/>
  <c r="E2273" i="6"/>
  <c r="V2272" i="6"/>
  <c r="Q2272" i="6"/>
  <c r="M2272" i="6"/>
  <c r="K2272" i="6"/>
  <c r="I2272" i="6"/>
  <c r="G2272" i="6"/>
  <c r="E2272" i="6"/>
  <c r="V2271" i="6"/>
  <c r="Q2271" i="6"/>
  <c r="M2271" i="6"/>
  <c r="K2271" i="6"/>
  <c r="I2271" i="6"/>
  <c r="G2271" i="6"/>
  <c r="E2271" i="6"/>
  <c r="V2270" i="6"/>
  <c r="Q2270" i="6"/>
  <c r="M2270" i="6"/>
  <c r="K2270" i="6"/>
  <c r="I2270" i="6"/>
  <c r="G2270" i="6"/>
  <c r="E2270" i="6"/>
  <c r="V2269" i="6"/>
  <c r="Q2269" i="6"/>
  <c r="M2269" i="6"/>
  <c r="K2269" i="6"/>
  <c r="I2269" i="6"/>
  <c r="G2269" i="6"/>
  <c r="E2269" i="6"/>
  <c r="V2268" i="6"/>
  <c r="Q2268" i="6"/>
  <c r="M2268" i="6"/>
  <c r="K2268" i="6"/>
  <c r="I2268" i="6"/>
  <c r="G2268" i="6"/>
  <c r="E2268" i="6"/>
  <c r="V2267" i="6"/>
  <c r="Q2267" i="6"/>
  <c r="M2267" i="6"/>
  <c r="K2267" i="6"/>
  <c r="I2267" i="6"/>
  <c r="G2267" i="6"/>
  <c r="E2267" i="6"/>
  <c r="V2266" i="6"/>
  <c r="Q2266" i="6"/>
  <c r="M2266" i="6"/>
  <c r="K2266" i="6"/>
  <c r="I2266" i="6"/>
  <c r="G2266" i="6"/>
  <c r="E2266" i="6"/>
  <c r="V2265" i="6"/>
  <c r="Q2265" i="6"/>
  <c r="M2265" i="6"/>
  <c r="K2265" i="6"/>
  <c r="I2265" i="6"/>
  <c r="G2265" i="6"/>
  <c r="E2265" i="6"/>
  <c r="V2264" i="6"/>
  <c r="Q2264" i="6"/>
  <c r="M2264" i="6"/>
  <c r="K2264" i="6"/>
  <c r="I2264" i="6"/>
  <c r="G2264" i="6"/>
  <c r="E2264" i="6"/>
  <c r="V2263" i="6"/>
  <c r="Q2263" i="6"/>
  <c r="M2263" i="6"/>
  <c r="K2263" i="6"/>
  <c r="I2263" i="6"/>
  <c r="G2263" i="6"/>
  <c r="E2263" i="6"/>
  <c r="V2262" i="6"/>
  <c r="Q2262" i="6"/>
  <c r="M2262" i="6"/>
  <c r="K2262" i="6"/>
  <c r="I2262" i="6"/>
  <c r="G2262" i="6"/>
  <c r="E2262" i="6"/>
  <c r="V2261" i="6"/>
  <c r="Q2261" i="6"/>
  <c r="M2261" i="6"/>
  <c r="K2261" i="6"/>
  <c r="I2261" i="6"/>
  <c r="G2261" i="6"/>
  <c r="E2261" i="6"/>
  <c r="V2260" i="6"/>
  <c r="Q2260" i="6"/>
  <c r="M2260" i="6"/>
  <c r="K2260" i="6"/>
  <c r="I2260" i="6"/>
  <c r="G2260" i="6"/>
  <c r="E2260" i="6"/>
  <c r="V2259" i="6"/>
  <c r="Q2259" i="6"/>
  <c r="M2259" i="6"/>
  <c r="K2259" i="6"/>
  <c r="I2259" i="6"/>
  <c r="G2259" i="6"/>
  <c r="E2259" i="6"/>
  <c r="V2258" i="6"/>
  <c r="Q2258" i="6"/>
  <c r="M2258" i="6"/>
  <c r="K2258" i="6"/>
  <c r="I2258" i="6"/>
  <c r="G2258" i="6"/>
  <c r="E2258" i="6"/>
  <c r="V2257" i="6"/>
  <c r="Q2257" i="6"/>
  <c r="M2257" i="6"/>
  <c r="K2257" i="6"/>
  <c r="I2257" i="6"/>
  <c r="G2257" i="6"/>
  <c r="E2257" i="6"/>
  <c r="V2256" i="6"/>
  <c r="Q2256" i="6"/>
  <c r="M2256" i="6"/>
  <c r="K2256" i="6"/>
  <c r="I2256" i="6"/>
  <c r="G2256" i="6"/>
  <c r="E2256" i="6"/>
  <c r="V2255" i="6"/>
  <c r="Q2255" i="6"/>
  <c r="M2255" i="6"/>
  <c r="K2255" i="6"/>
  <c r="I2255" i="6"/>
  <c r="G2255" i="6"/>
  <c r="E2255" i="6"/>
  <c r="V2254" i="6"/>
  <c r="Q2254" i="6"/>
  <c r="M2254" i="6"/>
  <c r="K2254" i="6"/>
  <c r="I2254" i="6"/>
  <c r="G2254" i="6"/>
  <c r="E2254" i="6"/>
  <c r="V2253" i="6"/>
  <c r="Q2253" i="6"/>
  <c r="M2253" i="6"/>
  <c r="K2253" i="6"/>
  <c r="I2253" i="6"/>
  <c r="G2253" i="6"/>
  <c r="E2253" i="6"/>
  <c r="V2252" i="6"/>
  <c r="Q2252" i="6"/>
  <c r="M2252" i="6"/>
  <c r="K2252" i="6"/>
  <c r="I2252" i="6"/>
  <c r="G2252" i="6"/>
  <c r="E2252" i="6"/>
  <c r="V2251" i="6"/>
  <c r="Q2251" i="6"/>
  <c r="M2251" i="6"/>
  <c r="K2251" i="6"/>
  <c r="I2251" i="6"/>
  <c r="G2251" i="6"/>
  <c r="E2251" i="6"/>
  <c r="V2250" i="6"/>
  <c r="Q2250" i="6"/>
  <c r="M2250" i="6"/>
  <c r="K2250" i="6"/>
  <c r="I2250" i="6"/>
  <c r="G2250" i="6"/>
  <c r="E2250" i="6"/>
  <c r="V2249" i="6"/>
  <c r="Q2249" i="6"/>
  <c r="M2249" i="6"/>
  <c r="K2249" i="6"/>
  <c r="I2249" i="6"/>
  <c r="G2249" i="6"/>
  <c r="E2249" i="6"/>
  <c r="V2248" i="6"/>
  <c r="Q2248" i="6"/>
  <c r="M2248" i="6"/>
  <c r="K2248" i="6"/>
  <c r="I2248" i="6"/>
  <c r="G2248" i="6"/>
  <c r="E2248" i="6"/>
  <c r="V2247" i="6"/>
  <c r="Q2247" i="6"/>
  <c r="M2247" i="6"/>
  <c r="K2247" i="6"/>
  <c r="I2247" i="6"/>
  <c r="G2247" i="6"/>
  <c r="E2247" i="6"/>
  <c r="V2246" i="6"/>
  <c r="Q2246" i="6"/>
  <c r="M2246" i="6"/>
  <c r="K2246" i="6"/>
  <c r="I2246" i="6"/>
  <c r="G2246" i="6"/>
  <c r="E2246" i="6"/>
  <c r="V2245" i="6"/>
  <c r="Q2245" i="6"/>
  <c r="M2245" i="6"/>
  <c r="K2245" i="6"/>
  <c r="I2245" i="6"/>
  <c r="G2245" i="6"/>
  <c r="E2245" i="6"/>
  <c r="V2244" i="6"/>
  <c r="Q2244" i="6"/>
  <c r="M2244" i="6"/>
  <c r="K2244" i="6"/>
  <c r="I2244" i="6"/>
  <c r="G2244" i="6"/>
  <c r="E2244" i="6"/>
  <c r="V2243" i="6"/>
  <c r="Q2243" i="6"/>
  <c r="M2243" i="6"/>
  <c r="K2243" i="6"/>
  <c r="I2243" i="6"/>
  <c r="G2243" i="6"/>
  <c r="E2243" i="6"/>
  <c r="V2242" i="6"/>
  <c r="Q2242" i="6"/>
  <c r="M2242" i="6"/>
  <c r="K2242" i="6"/>
  <c r="I2242" i="6"/>
  <c r="G2242" i="6"/>
  <c r="E2242" i="6"/>
  <c r="V2241" i="6"/>
  <c r="Q2241" i="6"/>
  <c r="M2241" i="6"/>
  <c r="K2241" i="6"/>
  <c r="I2241" i="6"/>
  <c r="G2241" i="6"/>
  <c r="E2241" i="6"/>
  <c r="V2240" i="6"/>
  <c r="Q2240" i="6"/>
  <c r="M2240" i="6"/>
  <c r="K2240" i="6"/>
  <c r="I2240" i="6"/>
  <c r="G2240" i="6"/>
  <c r="E2240" i="6"/>
  <c r="V2239" i="6"/>
  <c r="Q2239" i="6"/>
  <c r="M2239" i="6"/>
  <c r="K2239" i="6"/>
  <c r="I2239" i="6"/>
  <c r="G2239" i="6"/>
  <c r="E2239" i="6"/>
  <c r="V2238" i="6"/>
  <c r="Q2238" i="6"/>
  <c r="M2238" i="6"/>
  <c r="K2238" i="6"/>
  <c r="I2238" i="6"/>
  <c r="G2238" i="6"/>
  <c r="E2238" i="6"/>
  <c r="V2237" i="6"/>
  <c r="Q2237" i="6"/>
  <c r="M2237" i="6"/>
  <c r="K2237" i="6"/>
  <c r="I2237" i="6"/>
  <c r="G2237" i="6"/>
  <c r="E2237" i="6"/>
  <c r="V2236" i="6"/>
  <c r="Q2236" i="6"/>
  <c r="M2236" i="6"/>
  <c r="K2236" i="6"/>
  <c r="I2236" i="6"/>
  <c r="G2236" i="6"/>
  <c r="E2236" i="6"/>
  <c r="V2235" i="6"/>
  <c r="Q2235" i="6"/>
  <c r="M2235" i="6"/>
  <c r="K2235" i="6"/>
  <c r="I2235" i="6"/>
  <c r="G2235" i="6"/>
  <c r="E2235" i="6"/>
  <c r="V2234" i="6"/>
  <c r="Q2234" i="6"/>
  <c r="M2234" i="6"/>
  <c r="K2234" i="6"/>
  <c r="I2234" i="6"/>
  <c r="G2234" i="6"/>
  <c r="E2234" i="6"/>
  <c r="V2233" i="6"/>
  <c r="Q2233" i="6"/>
  <c r="M2233" i="6"/>
  <c r="K2233" i="6"/>
  <c r="I2233" i="6"/>
  <c r="G2233" i="6"/>
  <c r="E2233" i="6"/>
  <c r="V2232" i="6"/>
  <c r="Q2232" i="6"/>
  <c r="M2232" i="6"/>
  <c r="K2232" i="6"/>
  <c r="I2232" i="6"/>
  <c r="G2232" i="6"/>
  <c r="E2232" i="6"/>
  <c r="V2231" i="6"/>
  <c r="Q2231" i="6"/>
  <c r="M2231" i="6"/>
  <c r="K2231" i="6"/>
  <c r="I2231" i="6"/>
  <c r="G2231" i="6"/>
  <c r="E2231" i="6"/>
  <c r="V2230" i="6"/>
  <c r="Q2230" i="6"/>
  <c r="M2230" i="6"/>
  <c r="K2230" i="6"/>
  <c r="I2230" i="6"/>
  <c r="G2230" i="6"/>
  <c r="E2230" i="6"/>
  <c r="V2229" i="6"/>
  <c r="Q2229" i="6"/>
  <c r="M2229" i="6"/>
  <c r="K2229" i="6"/>
  <c r="I2229" i="6"/>
  <c r="G2229" i="6"/>
  <c r="E2229" i="6"/>
  <c r="V2228" i="6"/>
  <c r="Q2228" i="6"/>
  <c r="M2228" i="6"/>
  <c r="K2228" i="6"/>
  <c r="I2228" i="6"/>
  <c r="G2228" i="6"/>
  <c r="E2228" i="6"/>
  <c r="V2227" i="6"/>
  <c r="Q2227" i="6"/>
  <c r="M2227" i="6"/>
  <c r="K2227" i="6"/>
  <c r="I2227" i="6"/>
  <c r="G2227" i="6"/>
  <c r="E2227" i="6"/>
  <c r="V2226" i="6"/>
  <c r="Q2226" i="6"/>
  <c r="M2226" i="6"/>
  <c r="K2226" i="6"/>
  <c r="I2226" i="6"/>
  <c r="G2226" i="6"/>
  <c r="E2226" i="6"/>
  <c r="V2225" i="6"/>
  <c r="Q2225" i="6"/>
  <c r="M2225" i="6"/>
  <c r="K2225" i="6"/>
  <c r="I2225" i="6"/>
  <c r="G2225" i="6"/>
  <c r="E2225" i="6"/>
  <c r="V2224" i="6"/>
  <c r="Q2224" i="6"/>
  <c r="M2224" i="6"/>
  <c r="K2224" i="6"/>
  <c r="I2224" i="6"/>
  <c r="G2224" i="6"/>
  <c r="E2224" i="6"/>
  <c r="V2223" i="6"/>
  <c r="Q2223" i="6"/>
  <c r="M2223" i="6"/>
  <c r="K2223" i="6"/>
  <c r="I2223" i="6"/>
  <c r="G2223" i="6"/>
  <c r="E2223" i="6"/>
  <c r="V2222" i="6"/>
  <c r="Q2222" i="6"/>
  <c r="M2222" i="6"/>
  <c r="K2222" i="6"/>
  <c r="I2222" i="6"/>
  <c r="G2222" i="6"/>
  <c r="E2222" i="6"/>
  <c r="V2221" i="6"/>
  <c r="Q2221" i="6"/>
  <c r="M2221" i="6"/>
  <c r="K2221" i="6"/>
  <c r="I2221" i="6"/>
  <c r="G2221" i="6"/>
  <c r="E2221" i="6"/>
  <c r="V2220" i="6"/>
  <c r="Q2220" i="6"/>
  <c r="M2220" i="6"/>
  <c r="K2220" i="6"/>
  <c r="I2220" i="6"/>
  <c r="G2220" i="6"/>
  <c r="E2220" i="6"/>
  <c r="V2219" i="6"/>
  <c r="Q2219" i="6"/>
  <c r="M2219" i="6"/>
  <c r="K2219" i="6"/>
  <c r="I2219" i="6"/>
  <c r="G2219" i="6"/>
  <c r="E2219" i="6"/>
  <c r="V2218" i="6"/>
  <c r="Q2218" i="6"/>
  <c r="M2218" i="6"/>
  <c r="K2218" i="6"/>
  <c r="I2218" i="6"/>
  <c r="G2218" i="6"/>
  <c r="E2218" i="6"/>
  <c r="V2217" i="6"/>
  <c r="Q2217" i="6"/>
  <c r="M2217" i="6"/>
  <c r="K2217" i="6"/>
  <c r="I2217" i="6"/>
  <c r="G2217" i="6"/>
  <c r="E2217" i="6"/>
  <c r="V2216" i="6"/>
  <c r="Q2216" i="6"/>
  <c r="M2216" i="6"/>
  <c r="K2216" i="6"/>
  <c r="I2216" i="6"/>
  <c r="G2216" i="6"/>
  <c r="E2216" i="6"/>
  <c r="V2215" i="6"/>
  <c r="Q2215" i="6"/>
  <c r="M2215" i="6"/>
  <c r="K2215" i="6"/>
  <c r="I2215" i="6"/>
  <c r="G2215" i="6"/>
  <c r="E2215" i="6"/>
  <c r="V2214" i="6"/>
  <c r="Q2214" i="6"/>
  <c r="M2214" i="6"/>
  <c r="K2214" i="6"/>
  <c r="I2214" i="6"/>
  <c r="G2214" i="6"/>
  <c r="E2214" i="6"/>
  <c r="V2213" i="6"/>
  <c r="Q2213" i="6"/>
  <c r="M2213" i="6"/>
  <c r="K2213" i="6"/>
  <c r="I2213" i="6"/>
  <c r="G2213" i="6"/>
  <c r="E2213" i="6"/>
  <c r="V2212" i="6"/>
  <c r="Q2212" i="6"/>
  <c r="M2212" i="6"/>
  <c r="K2212" i="6"/>
  <c r="I2212" i="6"/>
  <c r="G2212" i="6"/>
  <c r="E2212" i="6"/>
  <c r="V2211" i="6"/>
  <c r="Q2211" i="6"/>
  <c r="M2211" i="6"/>
  <c r="K2211" i="6"/>
  <c r="I2211" i="6"/>
  <c r="G2211" i="6"/>
  <c r="E2211" i="6"/>
  <c r="V2210" i="6"/>
  <c r="Q2210" i="6"/>
  <c r="M2210" i="6"/>
  <c r="K2210" i="6"/>
  <c r="I2210" i="6"/>
  <c r="G2210" i="6"/>
  <c r="E2210" i="6"/>
  <c r="V2209" i="6"/>
  <c r="Q2209" i="6"/>
  <c r="M2209" i="6"/>
  <c r="K2209" i="6"/>
  <c r="I2209" i="6"/>
  <c r="G2209" i="6"/>
  <c r="E2209" i="6"/>
  <c r="V2208" i="6"/>
  <c r="Q2208" i="6"/>
  <c r="M2208" i="6"/>
  <c r="K2208" i="6"/>
  <c r="I2208" i="6"/>
  <c r="G2208" i="6"/>
  <c r="E2208" i="6"/>
  <c r="V2207" i="6"/>
  <c r="Q2207" i="6"/>
  <c r="M2207" i="6"/>
  <c r="K2207" i="6"/>
  <c r="I2207" i="6"/>
  <c r="G2207" i="6"/>
  <c r="E2207" i="6"/>
  <c r="V2206" i="6"/>
  <c r="Q2206" i="6"/>
  <c r="S2206" i="6" s="1"/>
  <c r="M2206" i="6"/>
  <c r="K2206" i="6"/>
  <c r="I2206" i="6"/>
  <c r="G2206" i="6"/>
  <c r="E2206" i="6"/>
  <c r="V2205" i="6"/>
  <c r="Q2205" i="6"/>
  <c r="M2205" i="6"/>
  <c r="K2205" i="6"/>
  <c r="I2205" i="6"/>
  <c r="G2205" i="6"/>
  <c r="E2205" i="6"/>
  <c r="V2204" i="6"/>
  <c r="Q2204" i="6"/>
  <c r="M2204" i="6"/>
  <c r="K2204" i="6"/>
  <c r="I2204" i="6"/>
  <c r="G2204" i="6"/>
  <c r="E2204" i="6"/>
  <c r="V2203" i="6"/>
  <c r="Q2203" i="6"/>
  <c r="M2203" i="6"/>
  <c r="K2203" i="6"/>
  <c r="I2203" i="6"/>
  <c r="G2203" i="6"/>
  <c r="E2203" i="6"/>
  <c r="V2202" i="6"/>
  <c r="Q2202" i="6"/>
  <c r="M2202" i="6"/>
  <c r="K2202" i="6"/>
  <c r="I2202" i="6"/>
  <c r="G2202" i="6"/>
  <c r="E2202" i="6"/>
  <c r="V2201" i="6"/>
  <c r="Q2201" i="6"/>
  <c r="M2201" i="6"/>
  <c r="K2201" i="6"/>
  <c r="I2201" i="6"/>
  <c r="G2201" i="6"/>
  <c r="E2201" i="6"/>
  <c r="V2200" i="6"/>
  <c r="Q2200" i="6"/>
  <c r="M2200" i="6"/>
  <c r="K2200" i="6"/>
  <c r="I2200" i="6"/>
  <c r="G2200" i="6"/>
  <c r="E2200" i="6"/>
  <c r="V2199" i="6"/>
  <c r="Q2199" i="6"/>
  <c r="M2199" i="6"/>
  <c r="K2199" i="6"/>
  <c r="I2199" i="6"/>
  <c r="G2199" i="6"/>
  <c r="E2199" i="6"/>
  <c r="V2198" i="6"/>
  <c r="Q2198" i="6"/>
  <c r="M2198" i="6"/>
  <c r="K2198" i="6"/>
  <c r="I2198" i="6"/>
  <c r="G2198" i="6"/>
  <c r="E2198" i="6"/>
  <c r="V2197" i="6"/>
  <c r="Q2197" i="6"/>
  <c r="M2197" i="6"/>
  <c r="K2197" i="6"/>
  <c r="I2197" i="6"/>
  <c r="G2197" i="6"/>
  <c r="E2197" i="6"/>
  <c r="V2196" i="6"/>
  <c r="Q2196" i="6"/>
  <c r="M2196" i="6"/>
  <c r="K2196" i="6"/>
  <c r="I2196" i="6"/>
  <c r="G2196" i="6"/>
  <c r="E2196" i="6"/>
  <c r="V2195" i="6"/>
  <c r="Q2195" i="6"/>
  <c r="M2195" i="6"/>
  <c r="K2195" i="6"/>
  <c r="I2195" i="6"/>
  <c r="G2195" i="6"/>
  <c r="E2195" i="6"/>
  <c r="V2194" i="6"/>
  <c r="Q2194" i="6"/>
  <c r="M2194" i="6"/>
  <c r="K2194" i="6"/>
  <c r="I2194" i="6"/>
  <c r="G2194" i="6"/>
  <c r="E2194" i="6"/>
  <c r="V2193" i="6"/>
  <c r="Q2193" i="6"/>
  <c r="M2193" i="6"/>
  <c r="K2193" i="6"/>
  <c r="I2193" i="6"/>
  <c r="G2193" i="6"/>
  <c r="E2193" i="6"/>
  <c r="V2192" i="6"/>
  <c r="Q2192" i="6"/>
  <c r="M2192" i="6"/>
  <c r="K2192" i="6"/>
  <c r="I2192" i="6"/>
  <c r="G2192" i="6"/>
  <c r="E2192" i="6"/>
  <c r="V2191" i="6"/>
  <c r="Q2191" i="6"/>
  <c r="M2191" i="6"/>
  <c r="K2191" i="6"/>
  <c r="I2191" i="6"/>
  <c r="G2191" i="6"/>
  <c r="E2191" i="6"/>
  <c r="V2190" i="6"/>
  <c r="Q2190" i="6"/>
  <c r="M2190" i="6"/>
  <c r="K2190" i="6"/>
  <c r="I2190" i="6"/>
  <c r="G2190" i="6"/>
  <c r="E2190" i="6"/>
  <c r="V2189" i="6"/>
  <c r="Q2189" i="6"/>
  <c r="M2189" i="6"/>
  <c r="K2189" i="6"/>
  <c r="I2189" i="6"/>
  <c r="G2189" i="6"/>
  <c r="E2189" i="6"/>
  <c r="V2188" i="6"/>
  <c r="Q2188" i="6"/>
  <c r="M2188" i="6"/>
  <c r="K2188" i="6"/>
  <c r="I2188" i="6"/>
  <c r="G2188" i="6"/>
  <c r="E2188" i="6"/>
  <c r="V2187" i="6"/>
  <c r="Q2187" i="6"/>
  <c r="M2187" i="6"/>
  <c r="K2187" i="6"/>
  <c r="I2187" i="6"/>
  <c r="G2187" i="6"/>
  <c r="E2187" i="6"/>
  <c r="V2186" i="6"/>
  <c r="Q2186" i="6"/>
  <c r="M2186" i="6"/>
  <c r="K2186" i="6"/>
  <c r="I2186" i="6"/>
  <c r="G2186" i="6"/>
  <c r="E2186" i="6"/>
  <c r="V2185" i="6"/>
  <c r="Q2185" i="6"/>
  <c r="M2185" i="6"/>
  <c r="K2185" i="6"/>
  <c r="I2185" i="6"/>
  <c r="G2185" i="6"/>
  <c r="E2185" i="6"/>
  <c r="V2184" i="6"/>
  <c r="Q2184" i="6"/>
  <c r="M2184" i="6"/>
  <c r="K2184" i="6"/>
  <c r="I2184" i="6"/>
  <c r="G2184" i="6"/>
  <c r="E2184" i="6"/>
  <c r="V2183" i="6"/>
  <c r="Q2183" i="6"/>
  <c r="M2183" i="6"/>
  <c r="K2183" i="6"/>
  <c r="I2183" i="6"/>
  <c r="G2183" i="6"/>
  <c r="E2183" i="6"/>
  <c r="V2182" i="6"/>
  <c r="Q2182" i="6"/>
  <c r="M2182" i="6"/>
  <c r="K2182" i="6"/>
  <c r="I2182" i="6"/>
  <c r="G2182" i="6"/>
  <c r="E2182" i="6"/>
  <c r="V2181" i="6"/>
  <c r="Q2181" i="6"/>
  <c r="M2181" i="6"/>
  <c r="K2181" i="6"/>
  <c r="I2181" i="6"/>
  <c r="G2181" i="6"/>
  <c r="E2181" i="6"/>
  <c r="V2180" i="6"/>
  <c r="Q2180" i="6"/>
  <c r="M2180" i="6"/>
  <c r="K2180" i="6"/>
  <c r="I2180" i="6"/>
  <c r="G2180" i="6"/>
  <c r="E2180" i="6"/>
  <c r="V2179" i="6"/>
  <c r="Q2179" i="6"/>
  <c r="M2179" i="6"/>
  <c r="K2179" i="6"/>
  <c r="I2179" i="6"/>
  <c r="G2179" i="6"/>
  <c r="E2179" i="6"/>
  <c r="V2178" i="6"/>
  <c r="Q2178" i="6"/>
  <c r="M2178" i="6"/>
  <c r="N2178" i="6" s="1"/>
  <c r="K2178" i="6"/>
  <c r="I2178" i="6"/>
  <c r="G2178" i="6"/>
  <c r="E2178" i="6"/>
  <c r="V2177" i="6"/>
  <c r="Q2177" i="6"/>
  <c r="M2177" i="6"/>
  <c r="K2177" i="6"/>
  <c r="I2177" i="6"/>
  <c r="G2177" i="6"/>
  <c r="E2177" i="6"/>
  <c r="V2176" i="6"/>
  <c r="Q2176" i="6"/>
  <c r="M2176" i="6"/>
  <c r="K2176" i="6"/>
  <c r="I2176" i="6"/>
  <c r="G2176" i="6"/>
  <c r="E2176" i="6"/>
  <c r="V2175" i="6"/>
  <c r="Q2175" i="6"/>
  <c r="M2175" i="6"/>
  <c r="K2175" i="6"/>
  <c r="I2175" i="6"/>
  <c r="G2175" i="6"/>
  <c r="E2175" i="6"/>
  <c r="V2174" i="6"/>
  <c r="Q2174" i="6"/>
  <c r="M2174" i="6"/>
  <c r="N2174" i="6" s="1"/>
  <c r="K2174" i="6"/>
  <c r="I2174" i="6"/>
  <c r="G2174" i="6"/>
  <c r="E2174" i="6"/>
  <c r="V2173" i="6"/>
  <c r="Q2173" i="6"/>
  <c r="M2173" i="6"/>
  <c r="K2173" i="6"/>
  <c r="I2173" i="6"/>
  <c r="G2173" i="6"/>
  <c r="E2173" i="6"/>
  <c r="V2172" i="6"/>
  <c r="Q2172" i="6"/>
  <c r="M2172" i="6"/>
  <c r="K2172" i="6"/>
  <c r="I2172" i="6"/>
  <c r="G2172" i="6"/>
  <c r="E2172" i="6"/>
  <c r="V2171" i="6"/>
  <c r="Q2171" i="6"/>
  <c r="M2171" i="6"/>
  <c r="K2171" i="6"/>
  <c r="I2171" i="6"/>
  <c r="G2171" i="6"/>
  <c r="E2171" i="6"/>
  <c r="V2170" i="6"/>
  <c r="Q2170" i="6"/>
  <c r="M2170" i="6"/>
  <c r="N2170" i="6" s="1"/>
  <c r="K2170" i="6"/>
  <c r="I2170" i="6"/>
  <c r="G2170" i="6"/>
  <c r="E2170" i="6"/>
  <c r="V2169" i="6"/>
  <c r="Q2169" i="6"/>
  <c r="M2169" i="6"/>
  <c r="K2169" i="6"/>
  <c r="I2169" i="6"/>
  <c r="G2169" i="6"/>
  <c r="E2169" i="6"/>
  <c r="V2168" i="6"/>
  <c r="Q2168" i="6"/>
  <c r="M2168" i="6"/>
  <c r="K2168" i="6"/>
  <c r="I2168" i="6"/>
  <c r="G2168" i="6"/>
  <c r="E2168" i="6"/>
  <c r="V2167" i="6"/>
  <c r="Q2167" i="6"/>
  <c r="M2167" i="6"/>
  <c r="K2167" i="6"/>
  <c r="I2167" i="6"/>
  <c r="G2167" i="6"/>
  <c r="E2167" i="6"/>
  <c r="V2166" i="6"/>
  <c r="Q2166" i="6"/>
  <c r="M2166" i="6"/>
  <c r="K2166" i="6"/>
  <c r="I2166" i="6"/>
  <c r="G2166" i="6"/>
  <c r="E2166" i="6"/>
  <c r="V2165" i="6"/>
  <c r="Q2165" i="6"/>
  <c r="M2165" i="6"/>
  <c r="K2165" i="6"/>
  <c r="I2165" i="6"/>
  <c r="G2165" i="6"/>
  <c r="E2165" i="6"/>
  <c r="V2164" i="6"/>
  <c r="Q2164" i="6"/>
  <c r="M2164" i="6"/>
  <c r="K2164" i="6"/>
  <c r="I2164" i="6"/>
  <c r="G2164" i="6"/>
  <c r="E2164" i="6"/>
  <c r="V2163" i="6"/>
  <c r="Q2163" i="6"/>
  <c r="M2163" i="6"/>
  <c r="K2163" i="6"/>
  <c r="I2163" i="6"/>
  <c r="G2163" i="6"/>
  <c r="E2163" i="6"/>
  <c r="V2162" i="6"/>
  <c r="Q2162" i="6"/>
  <c r="M2162" i="6"/>
  <c r="N2162" i="6" s="1"/>
  <c r="K2162" i="6"/>
  <c r="I2162" i="6"/>
  <c r="G2162" i="6"/>
  <c r="E2162" i="6"/>
  <c r="V2161" i="6"/>
  <c r="Q2161" i="6"/>
  <c r="M2161" i="6"/>
  <c r="K2161" i="6"/>
  <c r="I2161" i="6"/>
  <c r="G2161" i="6"/>
  <c r="E2161" i="6"/>
  <c r="V2160" i="6"/>
  <c r="Q2160" i="6"/>
  <c r="M2160" i="6"/>
  <c r="K2160" i="6"/>
  <c r="I2160" i="6"/>
  <c r="G2160" i="6"/>
  <c r="E2160" i="6"/>
  <c r="V2159" i="6"/>
  <c r="Q2159" i="6"/>
  <c r="M2159" i="6"/>
  <c r="K2159" i="6"/>
  <c r="I2159" i="6"/>
  <c r="G2159" i="6"/>
  <c r="E2159" i="6"/>
  <c r="V2158" i="6"/>
  <c r="Q2158" i="6"/>
  <c r="M2158" i="6"/>
  <c r="N2158" i="6" s="1"/>
  <c r="K2158" i="6"/>
  <c r="I2158" i="6"/>
  <c r="G2158" i="6"/>
  <c r="E2158" i="6"/>
  <c r="V2157" i="6"/>
  <c r="Q2157" i="6"/>
  <c r="M2157" i="6"/>
  <c r="K2157" i="6"/>
  <c r="I2157" i="6"/>
  <c r="G2157" i="6"/>
  <c r="E2157" i="6"/>
  <c r="V2156" i="6"/>
  <c r="Q2156" i="6"/>
  <c r="M2156" i="6"/>
  <c r="K2156" i="6"/>
  <c r="I2156" i="6"/>
  <c r="G2156" i="6"/>
  <c r="E2156" i="6"/>
  <c r="V2155" i="6"/>
  <c r="Q2155" i="6"/>
  <c r="M2155" i="6"/>
  <c r="K2155" i="6"/>
  <c r="I2155" i="6"/>
  <c r="G2155" i="6"/>
  <c r="E2155" i="6"/>
  <c r="V2154" i="6"/>
  <c r="Q2154" i="6"/>
  <c r="M2154" i="6"/>
  <c r="K2154" i="6"/>
  <c r="I2154" i="6"/>
  <c r="G2154" i="6"/>
  <c r="E2154" i="6"/>
  <c r="V2153" i="6"/>
  <c r="Q2153" i="6"/>
  <c r="M2153" i="6"/>
  <c r="K2153" i="6"/>
  <c r="I2153" i="6"/>
  <c r="G2153" i="6"/>
  <c r="E2153" i="6"/>
  <c r="V2152" i="6"/>
  <c r="Q2152" i="6"/>
  <c r="M2152" i="6"/>
  <c r="K2152" i="6"/>
  <c r="I2152" i="6"/>
  <c r="G2152" i="6"/>
  <c r="E2152" i="6"/>
  <c r="V2151" i="6"/>
  <c r="Q2151" i="6"/>
  <c r="M2151" i="6"/>
  <c r="K2151" i="6"/>
  <c r="I2151" i="6"/>
  <c r="G2151" i="6"/>
  <c r="E2151" i="6"/>
  <c r="V2150" i="6"/>
  <c r="Q2150" i="6"/>
  <c r="M2150" i="6"/>
  <c r="N2150" i="6" s="1"/>
  <c r="K2150" i="6"/>
  <c r="I2150" i="6"/>
  <c r="G2150" i="6"/>
  <c r="E2150" i="6"/>
  <c r="V2149" i="6"/>
  <c r="Q2149" i="6"/>
  <c r="M2149" i="6"/>
  <c r="K2149" i="6"/>
  <c r="I2149" i="6"/>
  <c r="G2149" i="6"/>
  <c r="E2149" i="6"/>
  <c r="V2148" i="6"/>
  <c r="Q2148" i="6"/>
  <c r="M2148" i="6"/>
  <c r="K2148" i="6"/>
  <c r="I2148" i="6"/>
  <c r="G2148" i="6"/>
  <c r="E2148" i="6"/>
  <c r="V2147" i="6"/>
  <c r="Q2147" i="6"/>
  <c r="M2147" i="6"/>
  <c r="K2147" i="6"/>
  <c r="I2147" i="6"/>
  <c r="G2147" i="6"/>
  <c r="E2147" i="6"/>
  <c r="V2146" i="6"/>
  <c r="Q2146" i="6"/>
  <c r="M2146" i="6"/>
  <c r="K2146" i="6"/>
  <c r="I2146" i="6"/>
  <c r="G2146" i="6"/>
  <c r="E2146" i="6"/>
  <c r="V2145" i="6"/>
  <c r="Q2145" i="6"/>
  <c r="M2145" i="6"/>
  <c r="K2145" i="6"/>
  <c r="I2145" i="6"/>
  <c r="G2145" i="6"/>
  <c r="E2145" i="6"/>
  <c r="V2144" i="6"/>
  <c r="Q2144" i="6"/>
  <c r="M2144" i="6"/>
  <c r="K2144" i="6"/>
  <c r="I2144" i="6"/>
  <c r="G2144" i="6"/>
  <c r="E2144" i="6"/>
  <c r="V2143" i="6"/>
  <c r="Q2143" i="6"/>
  <c r="M2143" i="6"/>
  <c r="K2143" i="6"/>
  <c r="I2143" i="6"/>
  <c r="G2143" i="6"/>
  <c r="E2143" i="6"/>
  <c r="V2142" i="6"/>
  <c r="Q2142" i="6"/>
  <c r="M2142" i="6"/>
  <c r="K2142" i="6"/>
  <c r="I2142" i="6"/>
  <c r="G2142" i="6"/>
  <c r="E2142" i="6"/>
  <c r="V2141" i="6"/>
  <c r="Q2141" i="6"/>
  <c r="M2141" i="6"/>
  <c r="K2141" i="6"/>
  <c r="I2141" i="6"/>
  <c r="G2141" i="6"/>
  <c r="E2141" i="6"/>
  <c r="V2140" i="6"/>
  <c r="Q2140" i="6"/>
  <c r="M2140" i="6"/>
  <c r="K2140" i="6"/>
  <c r="I2140" i="6"/>
  <c r="G2140" i="6"/>
  <c r="E2140" i="6"/>
  <c r="V2139" i="6"/>
  <c r="Q2139" i="6"/>
  <c r="M2139" i="6"/>
  <c r="K2139" i="6"/>
  <c r="I2139" i="6"/>
  <c r="G2139" i="6"/>
  <c r="E2139" i="6"/>
  <c r="V2138" i="6"/>
  <c r="Q2138" i="6"/>
  <c r="M2138" i="6"/>
  <c r="K2138" i="6"/>
  <c r="I2138" i="6"/>
  <c r="G2138" i="6"/>
  <c r="E2138" i="6"/>
  <c r="V2137" i="6"/>
  <c r="Q2137" i="6"/>
  <c r="M2137" i="6"/>
  <c r="K2137" i="6"/>
  <c r="I2137" i="6"/>
  <c r="G2137" i="6"/>
  <c r="E2137" i="6"/>
  <c r="V2136" i="6"/>
  <c r="Q2136" i="6"/>
  <c r="M2136" i="6"/>
  <c r="K2136" i="6"/>
  <c r="I2136" i="6"/>
  <c r="G2136" i="6"/>
  <c r="E2136" i="6"/>
  <c r="V2135" i="6"/>
  <c r="Q2135" i="6"/>
  <c r="M2135" i="6"/>
  <c r="K2135" i="6"/>
  <c r="I2135" i="6"/>
  <c r="G2135" i="6"/>
  <c r="E2135" i="6"/>
  <c r="V2134" i="6"/>
  <c r="Q2134" i="6"/>
  <c r="M2134" i="6"/>
  <c r="K2134" i="6"/>
  <c r="I2134" i="6"/>
  <c r="G2134" i="6"/>
  <c r="E2134" i="6"/>
  <c r="V2133" i="6"/>
  <c r="Q2133" i="6"/>
  <c r="M2133" i="6"/>
  <c r="K2133" i="6"/>
  <c r="I2133" i="6"/>
  <c r="G2133" i="6"/>
  <c r="E2133" i="6"/>
  <c r="V2132" i="6"/>
  <c r="Q2132" i="6"/>
  <c r="M2132" i="6"/>
  <c r="K2132" i="6"/>
  <c r="I2132" i="6"/>
  <c r="G2132" i="6"/>
  <c r="E2132" i="6"/>
  <c r="V2131" i="6"/>
  <c r="Q2131" i="6"/>
  <c r="M2131" i="6"/>
  <c r="K2131" i="6"/>
  <c r="I2131" i="6"/>
  <c r="G2131" i="6"/>
  <c r="E2131" i="6"/>
  <c r="V2130" i="6"/>
  <c r="Q2130" i="6"/>
  <c r="M2130" i="6"/>
  <c r="K2130" i="6"/>
  <c r="I2130" i="6"/>
  <c r="G2130" i="6"/>
  <c r="E2130" i="6"/>
  <c r="V2129" i="6"/>
  <c r="Q2129" i="6"/>
  <c r="M2129" i="6"/>
  <c r="K2129" i="6"/>
  <c r="I2129" i="6"/>
  <c r="G2129" i="6"/>
  <c r="E2129" i="6"/>
  <c r="V2128" i="6"/>
  <c r="Q2128" i="6"/>
  <c r="M2128" i="6"/>
  <c r="K2128" i="6"/>
  <c r="I2128" i="6"/>
  <c r="G2128" i="6"/>
  <c r="E2128" i="6"/>
  <c r="V2127" i="6"/>
  <c r="Q2127" i="6"/>
  <c r="M2127" i="6"/>
  <c r="K2127" i="6"/>
  <c r="I2127" i="6"/>
  <c r="G2127" i="6"/>
  <c r="E2127" i="6"/>
  <c r="V2126" i="6"/>
  <c r="Q2126" i="6"/>
  <c r="M2126" i="6"/>
  <c r="N2126" i="6" s="1"/>
  <c r="K2126" i="6"/>
  <c r="I2126" i="6"/>
  <c r="G2126" i="6"/>
  <c r="E2126" i="6"/>
  <c r="V2125" i="6"/>
  <c r="Q2125" i="6"/>
  <c r="M2125" i="6"/>
  <c r="K2125" i="6"/>
  <c r="I2125" i="6"/>
  <c r="G2125" i="6"/>
  <c r="E2125" i="6"/>
  <c r="V2124" i="6"/>
  <c r="Q2124" i="6"/>
  <c r="M2124" i="6"/>
  <c r="K2124" i="6"/>
  <c r="I2124" i="6"/>
  <c r="G2124" i="6"/>
  <c r="E2124" i="6"/>
  <c r="V2123" i="6"/>
  <c r="Q2123" i="6"/>
  <c r="M2123" i="6"/>
  <c r="K2123" i="6"/>
  <c r="I2123" i="6"/>
  <c r="G2123" i="6"/>
  <c r="E2123" i="6"/>
  <c r="V2122" i="6"/>
  <c r="Q2122" i="6"/>
  <c r="M2122" i="6"/>
  <c r="K2122" i="6"/>
  <c r="I2122" i="6"/>
  <c r="G2122" i="6"/>
  <c r="E2122" i="6"/>
  <c r="V2121" i="6"/>
  <c r="Q2121" i="6"/>
  <c r="M2121" i="6"/>
  <c r="K2121" i="6"/>
  <c r="I2121" i="6"/>
  <c r="G2121" i="6"/>
  <c r="E2121" i="6"/>
  <c r="V2120" i="6"/>
  <c r="Q2120" i="6"/>
  <c r="M2120" i="6"/>
  <c r="K2120" i="6"/>
  <c r="I2120" i="6"/>
  <c r="G2120" i="6"/>
  <c r="E2120" i="6"/>
  <c r="V2119" i="6"/>
  <c r="Q2119" i="6"/>
  <c r="M2119" i="6"/>
  <c r="K2119" i="6"/>
  <c r="I2119" i="6"/>
  <c r="G2119" i="6"/>
  <c r="E2119" i="6"/>
  <c r="V2118" i="6"/>
  <c r="Q2118" i="6"/>
  <c r="M2118" i="6"/>
  <c r="N2118" i="6" s="1"/>
  <c r="K2118" i="6"/>
  <c r="I2118" i="6"/>
  <c r="G2118" i="6"/>
  <c r="E2118" i="6"/>
  <c r="V2117" i="6"/>
  <c r="Q2117" i="6"/>
  <c r="M2117" i="6"/>
  <c r="K2117" i="6"/>
  <c r="I2117" i="6"/>
  <c r="G2117" i="6"/>
  <c r="E2117" i="6"/>
  <c r="V2116" i="6"/>
  <c r="Q2116" i="6"/>
  <c r="M2116" i="6"/>
  <c r="K2116" i="6"/>
  <c r="I2116" i="6"/>
  <c r="G2116" i="6"/>
  <c r="E2116" i="6"/>
  <c r="V2115" i="6"/>
  <c r="Q2115" i="6"/>
  <c r="M2115" i="6"/>
  <c r="K2115" i="6"/>
  <c r="I2115" i="6"/>
  <c r="G2115" i="6"/>
  <c r="E2115" i="6"/>
  <c r="V2114" i="6"/>
  <c r="Q2114" i="6"/>
  <c r="M2114" i="6"/>
  <c r="N2114" i="6" s="1"/>
  <c r="K2114" i="6"/>
  <c r="I2114" i="6"/>
  <c r="G2114" i="6"/>
  <c r="E2114" i="6"/>
  <c r="V2113" i="6"/>
  <c r="Q2113" i="6"/>
  <c r="M2113" i="6"/>
  <c r="K2113" i="6"/>
  <c r="I2113" i="6"/>
  <c r="G2113" i="6"/>
  <c r="E2113" i="6"/>
  <c r="V2112" i="6"/>
  <c r="Q2112" i="6"/>
  <c r="M2112" i="6"/>
  <c r="K2112" i="6"/>
  <c r="I2112" i="6"/>
  <c r="G2112" i="6"/>
  <c r="E2112" i="6"/>
  <c r="V2111" i="6"/>
  <c r="Q2111" i="6"/>
  <c r="M2111" i="6"/>
  <c r="K2111" i="6"/>
  <c r="I2111" i="6"/>
  <c r="G2111" i="6"/>
  <c r="E2111" i="6"/>
  <c r="V2110" i="6"/>
  <c r="Q2110" i="6"/>
  <c r="M2110" i="6"/>
  <c r="N2110" i="6" s="1"/>
  <c r="K2110" i="6"/>
  <c r="I2110" i="6"/>
  <c r="G2110" i="6"/>
  <c r="E2110" i="6"/>
  <c r="V2109" i="6"/>
  <c r="Q2109" i="6"/>
  <c r="M2109" i="6"/>
  <c r="K2109" i="6"/>
  <c r="I2109" i="6"/>
  <c r="G2109" i="6"/>
  <c r="E2109" i="6"/>
  <c r="V2108" i="6"/>
  <c r="Q2108" i="6"/>
  <c r="M2108" i="6"/>
  <c r="K2108" i="6"/>
  <c r="I2108" i="6"/>
  <c r="G2108" i="6"/>
  <c r="E2108" i="6"/>
  <c r="V2107" i="6"/>
  <c r="Q2107" i="6"/>
  <c r="M2107" i="6"/>
  <c r="K2107" i="6"/>
  <c r="I2107" i="6"/>
  <c r="G2107" i="6"/>
  <c r="E2107" i="6"/>
  <c r="V2106" i="6"/>
  <c r="Q2106" i="6"/>
  <c r="M2106" i="6"/>
  <c r="N2106" i="6" s="1"/>
  <c r="K2106" i="6"/>
  <c r="I2106" i="6"/>
  <c r="G2106" i="6"/>
  <c r="E2106" i="6"/>
  <c r="V2105" i="6"/>
  <c r="Q2105" i="6"/>
  <c r="M2105" i="6"/>
  <c r="K2105" i="6"/>
  <c r="I2105" i="6"/>
  <c r="G2105" i="6"/>
  <c r="E2105" i="6"/>
  <c r="V2104" i="6"/>
  <c r="Q2104" i="6"/>
  <c r="M2104" i="6"/>
  <c r="K2104" i="6"/>
  <c r="I2104" i="6"/>
  <c r="G2104" i="6"/>
  <c r="E2104" i="6"/>
  <c r="V2103" i="6"/>
  <c r="Q2103" i="6"/>
  <c r="M2103" i="6"/>
  <c r="K2103" i="6"/>
  <c r="I2103" i="6"/>
  <c r="G2103" i="6"/>
  <c r="E2103" i="6"/>
  <c r="V2102" i="6"/>
  <c r="Q2102" i="6"/>
  <c r="M2102" i="6"/>
  <c r="N2102" i="6" s="1"/>
  <c r="K2102" i="6"/>
  <c r="I2102" i="6"/>
  <c r="G2102" i="6"/>
  <c r="E2102" i="6"/>
  <c r="V2101" i="6"/>
  <c r="Q2101" i="6"/>
  <c r="M2101" i="6"/>
  <c r="K2101" i="6"/>
  <c r="I2101" i="6"/>
  <c r="G2101" i="6"/>
  <c r="E2101" i="6"/>
  <c r="V2100" i="6"/>
  <c r="Q2100" i="6"/>
  <c r="M2100" i="6"/>
  <c r="K2100" i="6"/>
  <c r="I2100" i="6"/>
  <c r="G2100" i="6"/>
  <c r="E2100" i="6"/>
  <c r="V2099" i="6"/>
  <c r="Q2099" i="6"/>
  <c r="M2099" i="6"/>
  <c r="K2099" i="6"/>
  <c r="I2099" i="6"/>
  <c r="G2099" i="6"/>
  <c r="E2099" i="6"/>
  <c r="V2098" i="6"/>
  <c r="Q2098" i="6"/>
  <c r="M2098" i="6"/>
  <c r="N2098" i="6" s="1"/>
  <c r="K2098" i="6"/>
  <c r="I2098" i="6"/>
  <c r="G2098" i="6"/>
  <c r="E2098" i="6"/>
  <c r="V2097" i="6"/>
  <c r="Q2097" i="6"/>
  <c r="M2097" i="6"/>
  <c r="K2097" i="6"/>
  <c r="I2097" i="6"/>
  <c r="G2097" i="6"/>
  <c r="E2097" i="6"/>
  <c r="V2096" i="6"/>
  <c r="Q2096" i="6"/>
  <c r="M2096" i="6"/>
  <c r="K2096" i="6"/>
  <c r="I2096" i="6"/>
  <c r="G2096" i="6"/>
  <c r="E2096" i="6"/>
  <c r="V2095" i="6"/>
  <c r="Q2095" i="6"/>
  <c r="M2095" i="6"/>
  <c r="K2095" i="6"/>
  <c r="I2095" i="6"/>
  <c r="G2095" i="6"/>
  <c r="E2095" i="6"/>
  <c r="V2094" i="6"/>
  <c r="Q2094" i="6"/>
  <c r="M2094" i="6"/>
  <c r="N2094" i="6" s="1"/>
  <c r="K2094" i="6"/>
  <c r="I2094" i="6"/>
  <c r="G2094" i="6"/>
  <c r="E2094" i="6"/>
  <c r="V2093" i="6"/>
  <c r="Q2093" i="6"/>
  <c r="M2093" i="6"/>
  <c r="K2093" i="6"/>
  <c r="I2093" i="6"/>
  <c r="G2093" i="6"/>
  <c r="E2093" i="6"/>
  <c r="V2092" i="6"/>
  <c r="Q2092" i="6"/>
  <c r="M2092" i="6"/>
  <c r="K2092" i="6"/>
  <c r="I2092" i="6"/>
  <c r="G2092" i="6"/>
  <c r="E2092" i="6"/>
  <c r="V2091" i="6"/>
  <c r="Q2091" i="6"/>
  <c r="M2091" i="6"/>
  <c r="K2091" i="6"/>
  <c r="I2091" i="6"/>
  <c r="G2091" i="6"/>
  <c r="E2091" i="6"/>
  <c r="V2090" i="6"/>
  <c r="Q2090" i="6"/>
  <c r="M2090" i="6"/>
  <c r="N2090" i="6" s="1"/>
  <c r="K2090" i="6"/>
  <c r="I2090" i="6"/>
  <c r="G2090" i="6"/>
  <c r="E2090" i="6"/>
  <c r="V2089" i="6"/>
  <c r="Q2089" i="6"/>
  <c r="M2089" i="6"/>
  <c r="K2089" i="6"/>
  <c r="I2089" i="6"/>
  <c r="G2089" i="6"/>
  <c r="E2089" i="6"/>
  <c r="V2088" i="6"/>
  <c r="Q2088" i="6"/>
  <c r="M2088" i="6"/>
  <c r="K2088" i="6"/>
  <c r="I2088" i="6"/>
  <c r="G2088" i="6"/>
  <c r="E2088" i="6"/>
  <c r="V2087" i="6"/>
  <c r="Q2087" i="6"/>
  <c r="M2087" i="6"/>
  <c r="K2087" i="6"/>
  <c r="I2087" i="6"/>
  <c r="G2087" i="6"/>
  <c r="E2087" i="6"/>
  <c r="V2086" i="6"/>
  <c r="Q2086" i="6"/>
  <c r="M2086" i="6"/>
  <c r="N2086" i="6" s="1"/>
  <c r="K2086" i="6"/>
  <c r="I2086" i="6"/>
  <c r="G2086" i="6"/>
  <c r="E2086" i="6"/>
  <c r="V2085" i="6"/>
  <c r="Q2085" i="6"/>
  <c r="M2085" i="6"/>
  <c r="K2085" i="6"/>
  <c r="I2085" i="6"/>
  <c r="G2085" i="6"/>
  <c r="E2085" i="6"/>
  <c r="V2084" i="6"/>
  <c r="Q2084" i="6"/>
  <c r="M2084" i="6"/>
  <c r="K2084" i="6"/>
  <c r="I2084" i="6"/>
  <c r="G2084" i="6"/>
  <c r="E2084" i="6"/>
  <c r="V2083" i="6"/>
  <c r="Q2083" i="6"/>
  <c r="M2083" i="6"/>
  <c r="K2083" i="6"/>
  <c r="I2083" i="6"/>
  <c r="G2083" i="6"/>
  <c r="E2083" i="6"/>
  <c r="V2082" i="6"/>
  <c r="Q2082" i="6"/>
  <c r="M2082" i="6"/>
  <c r="N2082" i="6" s="1"/>
  <c r="K2082" i="6"/>
  <c r="I2082" i="6"/>
  <c r="G2082" i="6"/>
  <c r="E2082" i="6"/>
  <c r="V2081" i="6"/>
  <c r="Q2081" i="6"/>
  <c r="M2081" i="6"/>
  <c r="K2081" i="6"/>
  <c r="I2081" i="6"/>
  <c r="G2081" i="6"/>
  <c r="E2081" i="6"/>
  <c r="V2080" i="6"/>
  <c r="Q2080" i="6"/>
  <c r="M2080" i="6"/>
  <c r="K2080" i="6"/>
  <c r="I2080" i="6"/>
  <c r="G2080" i="6"/>
  <c r="E2080" i="6"/>
  <c r="V2079" i="6"/>
  <c r="Q2079" i="6"/>
  <c r="M2079" i="6"/>
  <c r="K2079" i="6"/>
  <c r="I2079" i="6"/>
  <c r="G2079" i="6"/>
  <c r="E2079" i="6"/>
  <c r="V2078" i="6"/>
  <c r="Q2078" i="6"/>
  <c r="M2078" i="6"/>
  <c r="N2078" i="6" s="1"/>
  <c r="K2078" i="6"/>
  <c r="I2078" i="6"/>
  <c r="G2078" i="6"/>
  <c r="E2078" i="6"/>
  <c r="V2077" i="6"/>
  <c r="Q2077" i="6"/>
  <c r="M2077" i="6"/>
  <c r="K2077" i="6"/>
  <c r="I2077" i="6"/>
  <c r="G2077" i="6"/>
  <c r="E2077" i="6"/>
  <c r="V2076" i="6"/>
  <c r="Q2076" i="6"/>
  <c r="M2076" i="6"/>
  <c r="K2076" i="6"/>
  <c r="I2076" i="6"/>
  <c r="G2076" i="6"/>
  <c r="E2076" i="6"/>
  <c r="V2075" i="6"/>
  <c r="Q2075" i="6"/>
  <c r="M2075" i="6"/>
  <c r="K2075" i="6"/>
  <c r="I2075" i="6"/>
  <c r="G2075" i="6"/>
  <c r="E2075" i="6"/>
  <c r="V2074" i="6"/>
  <c r="Q2074" i="6"/>
  <c r="M2074" i="6"/>
  <c r="N2074" i="6" s="1"/>
  <c r="K2074" i="6"/>
  <c r="I2074" i="6"/>
  <c r="G2074" i="6"/>
  <c r="E2074" i="6"/>
  <c r="V2073" i="6"/>
  <c r="Q2073" i="6"/>
  <c r="M2073" i="6"/>
  <c r="K2073" i="6"/>
  <c r="I2073" i="6"/>
  <c r="G2073" i="6"/>
  <c r="E2073" i="6"/>
  <c r="V2072" i="6"/>
  <c r="Q2072" i="6"/>
  <c r="M2072" i="6"/>
  <c r="K2072" i="6"/>
  <c r="I2072" i="6"/>
  <c r="G2072" i="6"/>
  <c r="E2072" i="6"/>
  <c r="V2071" i="6"/>
  <c r="Q2071" i="6"/>
  <c r="M2071" i="6"/>
  <c r="K2071" i="6"/>
  <c r="I2071" i="6"/>
  <c r="G2071" i="6"/>
  <c r="E2071" i="6"/>
  <c r="V2070" i="6"/>
  <c r="Q2070" i="6"/>
  <c r="M2070" i="6"/>
  <c r="N2070" i="6" s="1"/>
  <c r="K2070" i="6"/>
  <c r="I2070" i="6"/>
  <c r="G2070" i="6"/>
  <c r="E2070" i="6"/>
  <c r="V2069" i="6"/>
  <c r="Q2069" i="6"/>
  <c r="M2069" i="6"/>
  <c r="K2069" i="6"/>
  <c r="I2069" i="6"/>
  <c r="G2069" i="6"/>
  <c r="E2069" i="6"/>
  <c r="V2068" i="6"/>
  <c r="Q2068" i="6"/>
  <c r="M2068" i="6"/>
  <c r="K2068" i="6"/>
  <c r="I2068" i="6"/>
  <c r="G2068" i="6"/>
  <c r="E2068" i="6"/>
  <c r="V2067" i="6"/>
  <c r="Q2067" i="6"/>
  <c r="M2067" i="6"/>
  <c r="K2067" i="6"/>
  <c r="I2067" i="6"/>
  <c r="G2067" i="6"/>
  <c r="E2067" i="6"/>
  <c r="V2066" i="6"/>
  <c r="Q2066" i="6"/>
  <c r="M2066" i="6"/>
  <c r="N2066" i="6" s="1"/>
  <c r="K2066" i="6"/>
  <c r="I2066" i="6"/>
  <c r="G2066" i="6"/>
  <c r="E2066" i="6"/>
  <c r="V2065" i="6"/>
  <c r="Q2065" i="6"/>
  <c r="M2065" i="6"/>
  <c r="K2065" i="6"/>
  <c r="I2065" i="6"/>
  <c r="G2065" i="6"/>
  <c r="E2065" i="6"/>
  <c r="V2064" i="6"/>
  <c r="Q2064" i="6"/>
  <c r="M2064" i="6"/>
  <c r="K2064" i="6"/>
  <c r="I2064" i="6"/>
  <c r="G2064" i="6"/>
  <c r="E2064" i="6"/>
  <c r="V2063" i="6"/>
  <c r="Q2063" i="6"/>
  <c r="M2063" i="6"/>
  <c r="K2063" i="6"/>
  <c r="I2063" i="6"/>
  <c r="G2063" i="6"/>
  <c r="E2063" i="6"/>
  <c r="V2062" i="6"/>
  <c r="Q2062" i="6"/>
  <c r="M2062" i="6"/>
  <c r="N2062" i="6" s="1"/>
  <c r="K2062" i="6"/>
  <c r="I2062" i="6"/>
  <c r="G2062" i="6"/>
  <c r="E2062" i="6"/>
  <c r="V2061" i="6"/>
  <c r="Q2061" i="6"/>
  <c r="M2061" i="6"/>
  <c r="K2061" i="6"/>
  <c r="I2061" i="6"/>
  <c r="G2061" i="6"/>
  <c r="E2061" i="6"/>
  <c r="V2060" i="6"/>
  <c r="Q2060" i="6"/>
  <c r="M2060" i="6"/>
  <c r="K2060" i="6"/>
  <c r="I2060" i="6"/>
  <c r="G2060" i="6"/>
  <c r="E2060" i="6"/>
  <c r="V2059" i="6"/>
  <c r="Q2059" i="6"/>
  <c r="M2059" i="6"/>
  <c r="K2059" i="6"/>
  <c r="I2059" i="6"/>
  <c r="G2059" i="6"/>
  <c r="E2059" i="6"/>
  <c r="V2058" i="6"/>
  <c r="Q2058" i="6"/>
  <c r="M2058" i="6"/>
  <c r="N2058" i="6" s="1"/>
  <c r="K2058" i="6"/>
  <c r="I2058" i="6"/>
  <c r="G2058" i="6"/>
  <c r="E2058" i="6"/>
  <c r="V2057" i="6"/>
  <c r="Q2057" i="6"/>
  <c r="M2057" i="6"/>
  <c r="K2057" i="6"/>
  <c r="I2057" i="6"/>
  <c r="G2057" i="6"/>
  <c r="E2057" i="6"/>
  <c r="V2056" i="6"/>
  <c r="Q2056" i="6"/>
  <c r="M2056" i="6"/>
  <c r="K2056" i="6"/>
  <c r="I2056" i="6"/>
  <c r="G2056" i="6"/>
  <c r="E2056" i="6"/>
  <c r="V2055" i="6"/>
  <c r="Q2055" i="6"/>
  <c r="M2055" i="6"/>
  <c r="K2055" i="6"/>
  <c r="I2055" i="6"/>
  <c r="G2055" i="6"/>
  <c r="E2055" i="6"/>
  <c r="V2054" i="6"/>
  <c r="Q2054" i="6"/>
  <c r="M2054" i="6"/>
  <c r="K2054" i="6"/>
  <c r="I2054" i="6"/>
  <c r="G2054" i="6"/>
  <c r="E2054" i="6"/>
  <c r="V2053" i="6"/>
  <c r="Q2053" i="6"/>
  <c r="M2053" i="6"/>
  <c r="K2053" i="6"/>
  <c r="I2053" i="6"/>
  <c r="G2053" i="6"/>
  <c r="E2053" i="6"/>
  <c r="V2052" i="6"/>
  <c r="Q2052" i="6"/>
  <c r="M2052" i="6"/>
  <c r="K2052" i="6"/>
  <c r="I2052" i="6"/>
  <c r="G2052" i="6"/>
  <c r="E2052" i="6"/>
  <c r="V2051" i="6"/>
  <c r="Q2051" i="6"/>
  <c r="M2051" i="6"/>
  <c r="K2051" i="6"/>
  <c r="I2051" i="6"/>
  <c r="G2051" i="6"/>
  <c r="E2051" i="6"/>
  <c r="V2050" i="6"/>
  <c r="Q2050" i="6"/>
  <c r="M2050" i="6"/>
  <c r="K2050" i="6"/>
  <c r="I2050" i="6"/>
  <c r="G2050" i="6"/>
  <c r="E2050" i="6"/>
  <c r="V2049" i="6"/>
  <c r="Q2049" i="6"/>
  <c r="M2049" i="6"/>
  <c r="K2049" i="6"/>
  <c r="I2049" i="6"/>
  <c r="G2049" i="6"/>
  <c r="E2049" i="6"/>
  <c r="V2048" i="6"/>
  <c r="Q2048" i="6"/>
  <c r="M2048" i="6"/>
  <c r="K2048" i="6"/>
  <c r="I2048" i="6"/>
  <c r="G2048" i="6"/>
  <c r="E2048" i="6"/>
  <c r="V2047" i="6"/>
  <c r="Q2047" i="6"/>
  <c r="M2047" i="6"/>
  <c r="K2047" i="6"/>
  <c r="I2047" i="6"/>
  <c r="G2047" i="6"/>
  <c r="E2047" i="6"/>
  <c r="V2046" i="6"/>
  <c r="Q2046" i="6"/>
  <c r="M2046" i="6"/>
  <c r="K2046" i="6"/>
  <c r="I2046" i="6"/>
  <c r="G2046" i="6"/>
  <c r="E2046" i="6"/>
  <c r="V2045" i="6"/>
  <c r="Q2045" i="6"/>
  <c r="M2045" i="6"/>
  <c r="K2045" i="6"/>
  <c r="I2045" i="6"/>
  <c r="G2045" i="6"/>
  <c r="E2045" i="6"/>
  <c r="V2044" i="6"/>
  <c r="Q2044" i="6"/>
  <c r="M2044" i="6"/>
  <c r="K2044" i="6"/>
  <c r="I2044" i="6"/>
  <c r="G2044" i="6"/>
  <c r="E2044" i="6"/>
  <c r="V2043" i="6"/>
  <c r="Q2043" i="6"/>
  <c r="M2043" i="6"/>
  <c r="K2043" i="6"/>
  <c r="I2043" i="6"/>
  <c r="G2043" i="6"/>
  <c r="E2043" i="6"/>
  <c r="V2042" i="6"/>
  <c r="Q2042" i="6"/>
  <c r="M2042" i="6"/>
  <c r="K2042" i="6"/>
  <c r="I2042" i="6"/>
  <c r="G2042" i="6"/>
  <c r="E2042" i="6"/>
  <c r="V2041" i="6"/>
  <c r="Q2041" i="6"/>
  <c r="M2041" i="6"/>
  <c r="K2041" i="6"/>
  <c r="I2041" i="6"/>
  <c r="G2041" i="6"/>
  <c r="E2041" i="6"/>
  <c r="V2040" i="6"/>
  <c r="Q2040" i="6"/>
  <c r="M2040" i="6"/>
  <c r="K2040" i="6"/>
  <c r="I2040" i="6"/>
  <c r="G2040" i="6"/>
  <c r="E2040" i="6"/>
  <c r="V2039" i="6"/>
  <c r="Q2039" i="6"/>
  <c r="M2039" i="6"/>
  <c r="K2039" i="6"/>
  <c r="I2039" i="6"/>
  <c r="G2039" i="6"/>
  <c r="E2039" i="6"/>
  <c r="V2038" i="6"/>
  <c r="Q2038" i="6"/>
  <c r="M2038" i="6"/>
  <c r="K2038" i="6"/>
  <c r="I2038" i="6"/>
  <c r="G2038" i="6"/>
  <c r="E2038" i="6"/>
  <c r="V2037" i="6"/>
  <c r="Q2037" i="6"/>
  <c r="M2037" i="6"/>
  <c r="K2037" i="6"/>
  <c r="I2037" i="6"/>
  <c r="G2037" i="6"/>
  <c r="E2037" i="6"/>
  <c r="V2036" i="6"/>
  <c r="Q2036" i="6"/>
  <c r="M2036" i="6"/>
  <c r="K2036" i="6"/>
  <c r="I2036" i="6"/>
  <c r="G2036" i="6"/>
  <c r="E2036" i="6"/>
  <c r="V2035" i="6"/>
  <c r="Q2035" i="6"/>
  <c r="M2035" i="6"/>
  <c r="K2035" i="6"/>
  <c r="I2035" i="6"/>
  <c r="G2035" i="6"/>
  <c r="E2035" i="6"/>
  <c r="V2034" i="6"/>
  <c r="Q2034" i="6"/>
  <c r="M2034" i="6"/>
  <c r="K2034" i="6"/>
  <c r="I2034" i="6"/>
  <c r="G2034" i="6"/>
  <c r="E2034" i="6"/>
  <c r="V2033" i="6"/>
  <c r="Q2033" i="6"/>
  <c r="M2033" i="6"/>
  <c r="K2033" i="6"/>
  <c r="I2033" i="6"/>
  <c r="G2033" i="6"/>
  <c r="E2033" i="6"/>
  <c r="V2032" i="6"/>
  <c r="Q2032" i="6"/>
  <c r="M2032" i="6"/>
  <c r="K2032" i="6"/>
  <c r="I2032" i="6"/>
  <c r="G2032" i="6"/>
  <c r="E2032" i="6"/>
  <c r="V2031" i="6"/>
  <c r="Q2031" i="6"/>
  <c r="M2031" i="6"/>
  <c r="K2031" i="6"/>
  <c r="I2031" i="6"/>
  <c r="G2031" i="6"/>
  <c r="E2031" i="6"/>
  <c r="V2030" i="6"/>
  <c r="Q2030" i="6"/>
  <c r="M2030" i="6"/>
  <c r="K2030" i="6"/>
  <c r="I2030" i="6"/>
  <c r="G2030" i="6"/>
  <c r="E2030" i="6"/>
  <c r="V2029" i="6"/>
  <c r="Q2029" i="6"/>
  <c r="M2029" i="6"/>
  <c r="K2029" i="6"/>
  <c r="I2029" i="6"/>
  <c r="G2029" i="6"/>
  <c r="E2029" i="6"/>
  <c r="V2028" i="6"/>
  <c r="Q2028" i="6"/>
  <c r="M2028" i="6"/>
  <c r="K2028" i="6"/>
  <c r="I2028" i="6"/>
  <c r="G2028" i="6"/>
  <c r="E2028" i="6"/>
  <c r="V2027" i="6"/>
  <c r="Q2027" i="6"/>
  <c r="M2027" i="6"/>
  <c r="K2027" i="6"/>
  <c r="I2027" i="6"/>
  <c r="G2027" i="6"/>
  <c r="E2027" i="6"/>
  <c r="V2026" i="6"/>
  <c r="Q2026" i="6"/>
  <c r="M2026" i="6"/>
  <c r="K2026" i="6"/>
  <c r="I2026" i="6"/>
  <c r="G2026" i="6"/>
  <c r="E2026" i="6"/>
  <c r="V2025" i="6"/>
  <c r="Q2025" i="6"/>
  <c r="M2025" i="6"/>
  <c r="K2025" i="6"/>
  <c r="I2025" i="6"/>
  <c r="G2025" i="6"/>
  <c r="E2025" i="6"/>
  <c r="V2024" i="6"/>
  <c r="Q2024" i="6"/>
  <c r="M2024" i="6"/>
  <c r="K2024" i="6"/>
  <c r="I2024" i="6"/>
  <c r="G2024" i="6"/>
  <c r="E2024" i="6"/>
  <c r="V2023" i="6"/>
  <c r="Q2023" i="6"/>
  <c r="M2023" i="6"/>
  <c r="K2023" i="6"/>
  <c r="I2023" i="6"/>
  <c r="G2023" i="6"/>
  <c r="E2023" i="6"/>
  <c r="V2022" i="6"/>
  <c r="Q2022" i="6"/>
  <c r="M2022" i="6"/>
  <c r="K2022" i="6"/>
  <c r="I2022" i="6"/>
  <c r="G2022" i="6"/>
  <c r="E2022" i="6"/>
  <c r="V2021" i="6"/>
  <c r="Q2021" i="6"/>
  <c r="M2021" i="6"/>
  <c r="K2021" i="6"/>
  <c r="I2021" i="6"/>
  <c r="G2021" i="6"/>
  <c r="E2021" i="6"/>
  <c r="V2020" i="6"/>
  <c r="Q2020" i="6"/>
  <c r="M2020" i="6"/>
  <c r="K2020" i="6"/>
  <c r="I2020" i="6"/>
  <c r="G2020" i="6"/>
  <c r="E2020" i="6"/>
  <c r="V2019" i="6"/>
  <c r="Q2019" i="6"/>
  <c r="M2019" i="6"/>
  <c r="K2019" i="6"/>
  <c r="I2019" i="6"/>
  <c r="G2019" i="6"/>
  <c r="E2019" i="6"/>
  <c r="V2018" i="6"/>
  <c r="Q2018" i="6"/>
  <c r="M2018" i="6"/>
  <c r="K2018" i="6"/>
  <c r="I2018" i="6"/>
  <c r="G2018" i="6"/>
  <c r="E2018" i="6"/>
  <c r="V2017" i="6"/>
  <c r="Q2017" i="6"/>
  <c r="M2017" i="6"/>
  <c r="K2017" i="6"/>
  <c r="I2017" i="6"/>
  <c r="G2017" i="6"/>
  <c r="E2017" i="6"/>
  <c r="V2016" i="6"/>
  <c r="Q2016" i="6"/>
  <c r="M2016" i="6"/>
  <c r="K2016" i="6"/>
  <c r="I2016" i="6"/>
  <c r="G2016" i="6"/>
  <c r="E2016" i="6"/>
  <c r="V2015" i="6"/>
  <c r="Q2015" i="6"/>
  <c r="M2015" i="6"/>
  <c r="K2015" i="6"/>
  <c r="I2015" i="6"/>
  <c r="G2015" i="6"/>
  <c r="E2015" i="6"/>
  <c r="V2014" i="6"/>
  <c r="Q2014" i="6"/>
  <c r="M2014" i="6"/>
  <c r="K2014" i="6"/>
  <c r="I2014" i="6"/>
  <c r="G2014" i="6"/>
  <c r="E2014" i="6"/>
  <c r="V2013" i="6"/>
  <c r="Q2013" i="6"/>
  <c r="M2013" i="6"/>
  <c r="K2013" i="6"/>
  <c r="I2013" i="6"/>
  <c r="G2013" i="6"/>
  <c r="E2013" i="6"/>
  <c r="V2012" i="6"/>
  <c r="Q2012" i="6"/>
  <c r="M2012" i="6"/>
  <c r="K2012" i="6"/>
  <c r="I2012" i="6"/>
  <c r="G2012" i="6"/>
  <c r="E2012" i="6"/>
  <c r="V2011" i="6"/>
  <c r="Q2011" i="6"/>
  <c r="M2011" i="6"/>
  <c r="K2011" i="6"/>
  <c r="I2011" i="6"/>
  <c r="G2011" i="6"/>
  <c r="E2011" i="6"/>
  <c r="V2010" i="6"/>
  <c r="Q2010" i="6"/>
  <c r="M2010" i="6"/>
  <c r="K2010" i="6"/>
  <c r="I2010" i="6"/>
  <c r="G2010" i="6"/>
  <c r="E2010" i="6"/>
  <c r="V2009" i="6"/>
  <c r="Q2009" i="6"/>
  <c r="M2009" i="6"/>
  <c r="K2009" i="6"/>
  <c r="I2009" i="6"/>
  <c r="G2009" i="6"/>
  <c r="E2009" i="6"/>
  <c r="V2008" i="6"/>
  <c r="Q2008" i="6"/>
  <c r="M2008" i="6"/>
  <c r="K2008" i="6"/>
  <c r="I2008" i="6"/>
  <c r="G2008" i="6"/>
  <c r="E2008" i="6"/>
  <c r="V2007" i="6"/>
  <c r="Q2007" i="6"/>
  <c r="M2007" i="6"/>
  <c r="K2007" i="6"/>
  <c r="I2007" i="6"/>
  <c r="G2007" i="6"/>
  <c r="E2007" i="6"/>
  <c r="V2006" i="6"/>
  <c r="Q2006" i="6"/>
  <c r="M2006" i="6"/>
  <c r="K2006" i="6"/>
  <c r="I2006" i="6"/>
  <c r="G2006" i="6"/>
  <c r="E2006" i="6"/>
  <c r="V2005" i="6"/>
  <c r="Q2005" i="6"/>
  <c r="M2005" i="6"/>
  <c r="K2005" i="6"/>
  <c r="I2005" i="6"/>
  <c r="G2005" i="6"/>
  <c r="E2005" i="6"/>
  <c r="V2004" i="6"/>
  <c r="Q2004" i="6"/>
  <c r="M2004" i="6"/>
  <c r="K2004" i="6"/>
  <c r="I2004" i="6"/>
  <c r="G2004" i="6"/>
  <c r="E2004" i="6"/>
  <c r="V2003" i="6"/>
  <c r="Q2003" i="6"/>
  <c r="M2003" i="6"/>
  <c r="K2003" i="6"/>
  <c r="I2003" i="6"/>
  <c r="G2003" i="6"/>
  <c r="E2003" i="6"/>
  <c r="V2002" i="6"/>
  <c r="Q2002" i="6"/>
  <c r="M2002" i="6"/>
  <c r="K2002" i="6"/>
  <c r="I2002" i="6"/>
  <c r="G2002" i="6"/>
  <c r="E2002" i="6"/>
  <c r="V2001" i="6"/>
  <c r="Q2001" i="6"/>
  <c r="M2001" i="6"/>
  <c r="K2001" i="6"/>
  <c r="I2001" i="6"/>
  <c r="G2001" i="6"/>
  <c r="E2001" i="6"/>
  <c r="V2000" i="6"/>
  <c r="Q2000" i="6"/>
  <c r="M2000" i="6"/>
  <c r="K2000" i="6"/>
  <c r="I2000" i="6"/>
  <c r="G2000" i="6"/>
  <c r="E2000" i="6"/>
  <c r="V1999" i="6"/>
  <c r="Q1999" i="6"/>
  <c r="M1999" i="6"/>
  <c r="K1999" i="6"/>
  <c r="I1999" i="6"/>
  <c r="G1999" i="6"/>
  <c r="E1999" i="6"/>
  <c r="V1998" i="6"/>
  <c r="Q1998" i="6"/>
  <c r="M1998" i="6"/>
  <c r="K1998" i="6"/>
  <c r="I1998" i="6"/>
  <c r="G1998" i="6"/>
  <c r="E1998" i="6"/>
  <c r="V1997" i="6"/>
  <c r="Q1997" i="6"/>
  <c r="M1997" i="6"/>
  <c r="K1997" i="6"/>
  <c r="I1997" i="6"/>
  <c r="G1997" i="6"/>
  <c r="E1997" i="6"/>
  <c r="V1996" i="6"/>
  <c r="Q1996" i="6"/>
  <c r="M1996" i="6"/>
  <c r="K1996" i="6"/>
  <c r="I1996" i="6"/>
  <c r="G1996" i="6"/>
  <c r="E1996" i="6"/>
  <c r="V1995" i="6"/>
  <c r="Q1995" i="6"/>
  <c r="M1995" i="6"/>
  <c r="K1995" i="6"/>
  <c r="I1995" i="6"/>
  <c r="G1995" i="6"/>
  <c r="E1995" i="6"/>
  <c r="V1994" i="6"/>
  <c r="Q1994" i="6"/>
  <c r="M1994" i="6"/>
  <c r="K1994" i="6"/>
  <c r="I1994" i="6"/>
  <c r="G1994" i="6"/>
  <c r="E1994" i="6"/>
  <c r="V1993" i="6"/>
  <c r="Q1993" i="6"/>
  <c r="M1993" i="6"/>
  <c r="K1993" i="6"/>
  <c r="I1993" i="6"/>
  <c r="G1993" i="6"/>
  <c r="E1993" i="6"/>
  <c r="V1992" i="6"/>
  <c r="Q1992" i="6"/>
  <c r="M1992" i="6"/>
  <c r="K1992" i="6"/>
  <c r="I1992" i="6"/>
  <c r="G1992" i="6"/>
  <c r="E1992" i="6"/>
  <c r="V1991" i="6"/>
  <c r="Q1991" i="6"/>
  <c r="M1991" i="6"/>
  <c r="K1991" i="6"/>
  <c r="I1991" i="6"/>
  <c r="G1991" i="6"/>
  <c r="E1991" i="6"/>
  <c r="V1990" i="6"/>
  <c r="Q1990" i="6"/>
  <c r="M1990" i="6"/>
  <c r="K1990" i="6"/>
  <c r="I1990" i="6"/>
  <c r="G1990" i="6"/>
  <c r="E1990" i="6"/>
  <c r="V1989" i="6"/>
  <c r="Q1989" i="6"/>
  <c r="M1989" i="6"/>
  <c r="K1989" i="6"/>
  <c r="I1989" i="6"/>
  <c r="G1989" i="6"/>
  <c r="E1989" i="6"/>
  <c r="V1988" i="6"/>
  <c r="Q1988" i="6"/>
  <c r="M1988" i="6"/>
  <c r="K1988" i="6"/>
  <c r="I1988" i="6"/>
  <c r="G1988" i="6"/>
  <c r="E1988" i="6"/>
  <c r="V1987" i="6"/>
  <c r="Q1987" i="6"/>
  <c r="M1987" i="6"/>
  <c r="K1987" i="6"/>
  <c r="I1987" i="6"/>
  <c r="G1987" i="6"/>
  <c r="E1987" i="6"/>
  <c r="V1986" i="6"/>
  <c r="Q1986" i="6"/>
  <c r="M1986" i="6"/>
  <c r="K1986" i="6"/>
  <c r="I1986" i="6"/>
  <c r="G1986" i="6"/>
  <c r="E1986" i="6"/>
  <c r="V1985" i="6"/>
  <c r="Q1985" i="6"/>
  <c r="M1985" i="6"/>
  <c r="K1985" i="6"/>
  <c r="I1985" i="6"/>
  <c r="G1985" i="6"/>
  <c r="E1985" i="6"/>
  <c r="V1984" i="6"/>
  <c r="Q1984" i="6"/>
  <c r="M1984" i="6"/>
  <c r="K1984" i="6"/>
  <c r="I1984" i="6"/>
  <c r="G1984" i="6"/>
  <c r="E1984" i="6"/>
  <c r="V1983" i="6"/>
  <c r="Q1983" i="6"/>
  <c r="M1983" i="6"/>
  <c r="K1983" i="6"/>
  <c r="I1983" i="6"/>
  <c r="G1983" i="6"/>
  <c r="E1983" i="6"/>
  <c r="V1982" i="6"/>
  <c r="Q1982" i="6"/>
  <c r="M1982" i="6"/>
  <c r="K1982" i="6"/>
  <c r="I1982" i="6"/>
  <c r="G1982" i="6"/>
  <c r="E1982" i="6"/>
  <c r="V1981" i="6"/>
  <c r="Q1981" i="6"/>
  <c r="M1981" i="6"/>
  <c r="K1981" i="6"/>
  <c r="I1981" i="6"/>
  <c r="G1981" i="6"/>
  <c r="E1981" i="6"/>
  <c r="V1980" i="6"/>
  <c r="Q1980" i="6"/>
  <c r="M1980" i="6"/>
  <c r="K1980" i="6"/>
  <c r="I1980" i="6"/>
  <c r="G1980" i="6"/>
  <c r="E1980" i="6"/>
  <c r="V1979" i="6"/>
  <c r="Q1979" i="6"/>
  <c r="M1979" i="6"/>
  <c r="K1979" i="6"/>
  <c r="I1979" i="6"/>
  <c r="G1979" i="6"/>
  <c r="E1979" i="6"/>
  <c r="V1978" i="6"/>
  <c r="Q1978" i="6"/>
  <c r="M1978" i="6"/>
  <c r="K1978" i="6"/>
  <c r="I1978" i="6"/>
  <c r="G1978" i="6"/>
  <c r="E1978" i="6"/>
  <c r="V1977" i="6"/>
  <c r="Q1977" i="6"/>
  <c r="M1977" i="6"/>
  <c r="K1977" i="6"/>
  <c r="I1977" i="6"/>
  <c r="G1977" i="6"/>
  <c r="E1977" i="6"/>
  <c r="V1976" i="6"/>
  <c r="Q1976" i="6"/>
  <c r="M1976" i="6"/>
  <c r="K1976" i="6"/>
  <c r="I1976" i="6"/>
  <c r="G1976" i="6"/>
  <c r="E1976" i="6"/>
  <c r="V1975" i="6"/>
  <c r="Q1975" i="6"/>
  <c r="M1975" i="6"/>
  <c r="K1975" i="6"/>
  <c r="I1975" i="6"/>
  <c r="G1975" i="6"/>
  <c r="E1975" i="6"/>
  <c r="V1974" i="6"/>
  <c r="Q1974" i="6"/>
  <c r="M1974" i="6"/>
  <c r="N1974" i="6" s="1"/>
  <c r="K1974" i="6"/>
  <c r="I1974" i="6"/>
  <c r="G1974" i="6"/>
  <c r="E1974" i="6"/>
  <c r="V1973" i="6"/>
  <c r="Q1973" i="6"/>
  <c r="M1973" i="6"/>
  <c r="K1973" i="6"/>
  <c r="I1973" i="6"/>
  <c r="G1973" i="6"/>
  <c r="E1973" i="6"/>
  <c r="V1972" i="6"/>
  <c r="Q1972" i="6"/>
  <c r="M1972" i="6"/>
  <c r="K1972" i="6"/>
  <c r="I1972" i="6"/>
  <c r="G1972" i="6"/>
  <c r="E1972" i="6"/>
  <c r="V1971" i="6"/>
  <c r="Q1971" i="6"/>
  <c r="M1971" i="6"/>
  <c r="K1971" i="6"/>
  <c r="I1971" i="6"/>
  <c r="G1971" i="6"/>
  <c r="E1971" i="6"/>
  <c r="V1970" i="6"/>
  <c r="Q1970" i="6"/>
  <c r="M1970" i="6"/>
  <c r="N1970" i="6" s="1"/>
  <c r="K1970" i="6"/>
  <c r="I1970" i="6"/>
  <c r="G1970" i="6"/>
  <c r="E1970" i="6"/>
  <c r="V1969" i="6"/>
  <c r="Q1969" i="6"/>
  <c r="M1969" i="6"/>
  <c r="K1969" i="6"/>
  <c r="I1969" i="6"/>
  <c r="G1969" i="6"/>
  <c r="E1969" i="6"/>
  <c r="V1968" i="6"/>
  <c r="Q1968" i="6"/>
  <c r="M1968" i="6"/>
  <c r="K1968" i="6"/>
  <c r="I1968" i="6"/>
  <c r="G1968" i="6"/>
  <c r="E1968" i="6"/>
  <c r="V1967" i="6"/>
  <c r="Q1967" i="6"/>
  <c r="M1967" i="6"/>
  <c r="K1967" i="6"/>
  <c r="I1967" i="6"/>
  <c r="G1967" i="6"/>
  <c r="E1967" i="6"/>
  <c r="V1966" i="6"/>
  <c r="Q1966" i="6"/>
  <c r="M1966" i="6"/>
  <c r="K1966" i="6"/>
  <c r="I1966" i="6"/>
  <c r="G1966" i="6"/>
  <c r="E1966" i="6"/>
  <c r="V1965" i="6"/>
  <c r="Q1965" i="6"/>
  <c r="M1965" i="6"/>
  <c r="K1965" i="6"/>
  <c r="I1965" i="6"/>
  <c r="G1965" i="6"/>
  <c r="E1965" i="6"/>
  <c r="V1964" i="6"/>
  <c r="Q1964" i="6"/>
  <c r="M1964" i="6"/>
  <c r="K1964" i="6"/>
  <c r="I1964" i="6"/>
  <c r="G1964" i="6"/>
  <c r="E1964" i="6"/>
  <c r="V1963" i="6"/>
  <c r="Q1963" i="6"/>
  <c r="M1963" i="6"/>
  <c r="K1963" i="6"/>
  <c r="I1963" i="6"/>
  <c r="G1963" i="6"/>
  <c r="E1963" i="6"/>
  <c r="V1962" i="6"/>
  <c r="Q1962" i="6"/>
  <c r="M1962" i="6"/>
  <c r="K1962" i="6"/>
  <c r="I1962" i="6"/>
  <c r="G1962" i="6"/>
  <c r="E1962" i="6"/>
  <c r="V1961" i="6"/>
  <c r="Q1961" i="6"/>
  <c r="M1961" i="6"/>
  <c r="K1961" i="6"/>
  <c r="I1961" i="6"/>
  <c r="G1961" i="6"/>
  <c r="E1961" i="6"/>
  <c r="V1960" i="6"/>
  <c r="Q1960" i="6"/>
  <c r="M1960" i="6"/>
  <c r="K1960" i="6"/>
  <c r="I1960" i="6"/>
  <c r="G1960" i="6"/>
  <c r="E1960" i="6"/>
  <c r="V1959" i="6"/>
  <c r="Q1959" i="6"/>
  <c r="M1959" i="6"/>
  <c r="K1959" i="6"/>
  <c r="I1959" i="6"/>
  <c r="G1959" i="6"/>
  <c r="E1959" i="6"/>
  <c r="V1958" i="6"/>
  <c r="Q1958" i="6"/>
  <c r="M1958" i="6"/>
  <c r="K1958" i="6"/>
  <c r="I1958" i="6"/>
  <c r="G1958" i="6"/>
  <c r="E1958" i="6"/>
  <c r="V1957" i="6"/>
  <c r="Q1957" i="6"/>
  <c r="M1957" i="6"/>
  <c r="K1957" i="6"/>
  <c r="I1957" i="6"/>
  <c r="G1957" i="6"/>
  <c r="E1957" i="6"/>
  <c r="V1956" i="6"/>
  <c r="Q1956" i="6"/>
  <c r="M1956" i="6"/>
  <c r="K1956" i="6"/>
  <c r="I1956" i="6"/>
  <c r="G1956" i="6"/>
  <c r="E1956" i="6"/>
  <c r="V1955" i="6"/>
  <c r="Q1955" i="6"/>
  <c r="M1955" i="6"/>
  <c r="K1955" i="6"/>
  <c r="I1955" i="6"/>
  <c r="G1955" i="6"/>
  <c r="E1955" i="6"/>
  <c r="V1954" i="6"/>
  <c r="Q1954" i="6"/>
  <c r="M1954" i="6"/>
  <c r="K1954" i="6"/>
  <c r="I1954" i="6"/>
  <c r="G1954" i="6"/>
  <c r="E1954" i="6"/>
  <c r="V1953" i="6"/>
  <c r="Q1953" i="6"/>
  <c r="M1953" i="6"/>
  <c r="K1953" i="6"/>
  <c r="I1953" i="6"/>
  <c r="G1953" i="6"/>
  <c r="E1953" i="6"/>
  <c r="V1952" i="6"/>
  <c r="Q1952" i="6"/>
  <c r="M1952" i="6"/>
  <c r="K1952" i="6"/>
  <c r="I1952" i="6"/>
  <c r="G1952" i="6"/>
  <c r="E1952" i="6"/>
  <c r="V1951" i="6"/>
  <c r="Q1951" i="6"/>
  <c r="M1951" i="6"/>
  <c r="K1951" i="6"/>
  <c r="I1951" i="6"/>
  <c r="G1951" i="6"/>
  <c r="E1951" i="6"/>
  <c r="V1950" i="6"/>
  <c r="Q1950" i="6"/>
  <c r="M1950" i="6"/>
  <c r="K1950" i="6"/>
  <c r="I1950" i="6"/>
  <c r="G1950" i="6"/>
  <c r="E1950" i="6"/>
  <c r="V1949" i="6"/>
  <c r="Q1949" i="6"/>
  <c r="M1949" i="6"/>
  <c r="K1949" i="6"/>
  <c r="I1949" i="6"/>
  <c r="G1949" i="6"/>
  <c r="E1949" i="6"/>
  <c r="V1948" i="6"/>
  <c r="Q1948" i="6"/>
  <c r="M1948" i="6"/>
  <c r="K1948" i="6"/>
  <c r="I1948" i="6"/>
  <c r="G1948" i="6"/>
  <c r="E1948" i="6"/>
  <c r="V1947" i="6"/>
  <c r="Q1947" i="6"/>
  <c r="M1947" i="6"/>
  <c r="K1947" i="6"/>
  <c r="I1947" i="6"/>
  <c r="G1947" i="6"/>
  <c r="E1947" i="6"/>
  <c r="V1946" i="6"/>
  <c r="Q1946" i="6"/>
  <c r="M1946" i="6"/>
  <c r="K1946" i="6"/>
  <c r="I1946" i="6"/>
  <c r="G1946" i="6"/>
  <c r="E1946" i="6"/>
  <c r="V1945" i="6"/>
  <c r="Q1945" i="6"/>
  <c r="M1945" i="6"/>
  <c r="K1945" i="6"/>
  <c r="I1945" i="6"/>
  <c r="G1945" i="6"/>
  <c r="E1945" i="6"/>
  <c r="V1944" i="6"/>
  <c r="Q1944" i="6"/>
  <c r="M1944" i="6"/>
  <c r="K1944" i="6"/>
  <c r="I1944" i="6"/>
  <c r="G1944" i="6"/>
  <c r="E1944" i="6"/>
  <c r="V1943" i="6"/>
  <c r="Q1943" i="6"/>
  <c r="M1943" i="6"/>
  <c r="K1943" i="6"/>
  <c r="I1943" i="6"/>
  <c r="G1943" i="6"/>
  <c r="E1943" i="6"/>
  <c r="V1942" i="6"/>
  <c r="Q1942" i="6"/>
  <c r="M1942" i="6"/>
  <c r="K1942" i="6"/>
  <c r="I1942" i="6"/>
  <c r="G1942" i="6"/>
  <c r="E1942" i="6"/>
  <c r="V1941" i="6"/>
  <c r="Q1941" i="6"/>
  <c r="M1941" i="6"/>
  <c r="K1941" i="6"/>
  <c r="I1941" i="6"/>
  <c r="G1941" i="6"/>
  <c r="E1941" i="6"/>
  <c r="V1940" i="6"/>
  <c r="Q1940" i="6"/>
  <c r="M1940" i="6"/>
  <c r="K1940" i="6"/>
  <c r="I1940" i="6"/>
  <c r="G1940" i="6"/>
  <c r="E1940" i="6"/>
  <c r="V1939" i="6"/>
  <c r="Q1939" i="6"/>
  <c r="M1939" i="6"/>
  <c r="K1939" i="6"/>
  <c r="I1939" i="6"/>
  <c r="G1939" i="6"/>
  <c r="E1939" i="6"/>
  <c r="V1938" i="6"/>
  <c r="Q1938" i="6"/>
  <c r="M1938" i="6"/>
  <c r="K1938" i="6"/>
  <c r="I1938" i="6"/>
  <c r="G1938" i="6"/>
  <c r="E1938" i="6"/>
  <c r="V1937" i="6"/>
  <c r="Q1937" i="6"/>
  <c r="M1937" i="6"/>
  <c r="K1937" i="6"/>
  <c r="I1937" i="6"/>
  <c r="G1937" i="6"/>
  <c r="E1937" i="6"/>
  <c r="V1936" i="6"/>
  <c r="Q1936" i="6"/>
  <c r="M1936" i="6"/>
  <c r="K1936" i="6"/>
  <c r="I1936" i="6"/>
  <c r="G1936" i="6"/>
  <c r="E1936" i="6"/>
  <c r="V1935" i="6"/>
  <c r="Q1935" i="6"/>
  <c r="M1935" i="6"/>
  <c r="K1935" i="6"/>
  <c r="I1935" i="6"/>
  <c r="G1935" i="6"/>
  <c r="E1935" i="6"/>
  <c r="V1934" i="6"/>
  <c r="Q1934" i="6"/>
  <c r="M1934" i="6"/>
  <c r="K1934" i="6"/>
  <c r="I1934" i="6"/>
  <c r="G1934" i="6"/>
  <c r="E1934" i="6"/>
  <c r="V1933" i="6"/>
  <c r="Q1933" i="6"/>
  <c r="M1933" i="6"/>
  <c r="K1933" i="6"/>
  <c r="I1933" i="6"/>
  <c r="G1933" i="6"/>
  <c r="E1933" i="6"/>
  <c r="V1932" i="6"/>
  <c r="Q1932" i="6"/>
  <c r="M1932" i="6"/>
  <c r="K1932" i="6"/>
  <c r="I1932" i="6"/>
  <c r="G1932" i="6"/>
  <c r="E1932" i="6"/>
  <c r="V1931" i="6"/>
  <c r="Q1931" i="6"/>
  <c r="M1931" i="6"/>
  <c r="K1931" i="6"/>
  <c r="I1931" i="6"/>
  <c r="G1931" i="6"/>
  <c r="E1931" i="6"/>
  <c r="V1930" i="6"/>
  <c r="Q1930" i="6"/>
  <c r="M1930" i="6"/>
  <c r="K1930" i="6"/>
  <c r="I1930" i="6"/>
  <c r="G1930" i="6"/>
  <c r="E1930" i="6"/>
  <c r="V1929" i="6"/>
  <c r="Q1929" i="6"/>
  <c r="M1929" i="6"/>
  <c r="K1929" i="6"/>
  <c r="I1929" i="6"/>
  <c r="G1929" i="6"/>
  <c r="E1929" i="6"/>
  <c r="V1928" i="6"/>
  <c r="Q1928" i="6"/>
  <c r="M1928" i="6"/>
  <c r="K1928" i="6"/>
  <c r="I1928" i="6"/>
  <c r="G1928" i="6"/>
  <c r="E1928" i="6"/>
  <c r="V1927" i="6"/>
  <c r="Q1927" i="6"/>
  <c r="M1927" i="6"/>
  <c r="K1927" i="6"/>
  <c r="I1927" i="6"/>
  <c r="G1927" i="6"/>
  <c r="E1927" i="6"/>
  <c r="V1926" i="6"/>
  <c r="Q1926" i="6"/>
  <c r="M1926" i="6"/>
  <c r="K1926" i="6"/>
  <c r="I1926" i="6"/>
  <c r="G1926" i="6"/>
  <c r="E1926" i="6"/>
  <c r="V1925" i="6"/>
  <c r="Q1925" i="6"/>
  <c r="M1925" i="6"/>
  <c r="K1925" i="6"/>
  <c r="I1925" i="6"/>
  <c r="G1925" i="6"/>
  <c r="E1925" i="6"/>
  <c r="V1924" i="6"/>
  <c r="Q1924" i="6"/>
  <c r="M1924" i="6"/>
  <c r="K1924" i="6"/>
  <c r="I1924" i="6"/>
  <c r="G1924" i="6"/>
  <c r="E1924" i="6"/>
  <c r="V1923" i="6"/>
  <c r="Q1923" i="6"/>
  <c r="M1923" i="6"/>
  <c r="K1923" i="6"/>
  <c r="I1923" i="6"/>
  <c r="G1923" i="6"/>
  <c r="E1923" i="6"/>
  <c r="V1922" i="6"/>
  <c r="Q1922" i="6"/>
  <c r="M1922" i="6"/>
  <c r="K1922" i="6"/>
  <c r="I1922" i="6"/>
  <c r="G1922" i="6"/>
  <c r="E1922" i="6"/>
  <c r="V1921" i="6"/>
  <c r="Q1921" i="6"/>
  <c r="M1921" i="6"/>
  <c r="K1921" i="6"/>
  <c r="I1921" i="6"/>
  <c r="G1921" i="6"/>
  <c r="E1921" i="6"/>
  <c r="V1920" i="6"/>
  <c r="Q1920" i="6"/>
  <c r="M1920" i="6"/>
  <c r="K1920" i="6"/>
  <c r="I1920" i="6"/>
  <c r="G1920" i="6"/>
  <c r="E1920" i="6"/>
  <c r="V1919" i="6"/>
  <c r="Q1919" i="6"/>
  <c r="M1919" i="6"/>
  <c r="K1919" i="6"/>
  <c r="I1919" i="6"/>
  <c r="G1919" i="6"/>
  <c r="E1919" i="6"/>
  <c r="V1918" i="6"/>
  <c r="Q1918" i="6"/>
  <c r="M1918" i="6"/>
  <c r="K1918" i="6"/>
  <c r="I1918" i="6"/>
  <c r="G1918" i="6"/>
  <c r="E1918" i="6"/>
  <c r="V1917" i="6"/>
  <c r="Q1917" i="6"/>
  <c r="M1917" i="6"/>
  <c r="K1917" i="6"/>
  <c r="I1917" i="6"/>
  <c r="G1917" i="6"/>
  <c r="E1917" i="6"/>
  <c r="V1916" i="6"/>
  <c r="Q1916" i="6"/>
  <c r="M1916" i="6"/>
  <c r="K1916" i="6"/>
  <c r="I1916" i="6"/>
  <c r="G1916" i="6"/>
  <c r="E1916" i="6"/>
  <c r="V1915" i="6"/>
  <c r="Q1915" i="6"/>
  <c r="M1915" i="6"/>
  <c r="K1915" i="6"/>
  <c r="I1915" i="6"/>
  <c r="G1915" i="6"/>
  <c r="E1915" i="6"/>
  <c r="V1914" i="6"/>
  <c r="Q1914" i="6"/>
  <c r="M1914" i="6"/>
  <c r="K1914" i="6"/>
  <c r="I1914" i="6"/>
  <c r="G1914" i="6"/>
  <c r="E1914" i="6"/>
  <c r="V1913" i="6"/>
  <c r="Q1913" i="6"/>
  <c r="M1913" i="6"/>
  <c r="K1913" i="6"/>
  <c r="I1913" i="6"/>
  <c r="G1913" i="6"/>
  <c r="E1913" i="6"/>
  <c r="V1912" i="6"/>
  <c r="Q1912" i="6"/>
  <c r="M1912" i="6"/>
  <c r="K1912" i="6"/>
  <c r="I1912" i="6"/>
  <c r="G1912" i="6"/>
  <c r="E1912" i="6"/>
  <c r="V1911" i="6"/>
  <c r="Q1911" i="6"/>
  <c r="M1911" i="6"/>
  <c r="K1911" i="6"/>
  <c r="I1911" i="6"/>
  <c r="G1911" i="6"/>
  <c r="E1911" i="6"/>
  <c r="V1910" i="6"/>
  <c r="Q1910" i="6"/>
  <c r="M1910" i="6"/>
  <c r="K1910" i="6"/>
  <c r="I1910" i="6"/>
  <c r="G1910" i="6"/>
  <c r="E1910" i="6"/>
  <c r="V1909" i="6"/>
  <c r="Q1909" i="6"/>
  <c r="M1909" i="6"/>
  <c r="K1909" i="6"/>
  <c r="I1909" i="6"/>
  <c r="G1909" i="6"/>
  <c r="E1909" i="6"/>
  <c r="V1908" i="6"/>
  <c r="Q1908" i="6"/>
  <c r="M1908" i="6"/>
  <c r="K1908" i="6"/>
  <c r="I1908" i="6"/>
  <c r="G1908" i="6"/>
  <c r="E1908" i="6"/>
  <c r="V1907" i="6"/>
  <c r="Q1907" i="6"/>
  <c r="M1907" i="6"/>
  <c r="K1907" i="6"/>
  <c r="I1907" i="6"/>
  <c r="G1907" i="6"/>
  <c r="E1907" i="6"/>
  <c r="V1906" i="6"/>
  <c r="Q1906" i="6"/>
  <c r="M1906" i="6"/>
  <c r="K1906" i="6"/>
  <c r="I1906" i="6"/>
  <c r="G1906" i="6"/>
  <c r="E1906" i="6"/>
  <c r="V1905" i="6"/>
  <c r="Q1905" i="6"/>
  <c r="M1905" i="6"/>
  <c r="K1905" i="6"/>
  <c r="I1905" i="6"/>
  <c r="G1905" i="6"/>
  <c r="E1905" i="6"/>
  <c r="V1904" i="6"/>
  <c r="Q1904" i="6"/>
  <c r="M1904" i="6"/>
  <c r="K1904" i="6"/>
  <c r="I1904" i="6"/>
  <c r="G1904" i="6"/>
  <c r="E1904" i="6"/>
  <c r="V1903" i="6"/>
  <c r="Q1903" i="6"/>
  <c r="M1903" i="6"/>
  <c r="K1903" i="6"/>
  <c r="I1903" i="6"/>
  <c r="G1903" i="6"/>
  <c r="E1903" i="6"/>
  <c r="V1902" i="6"/>
  <c r="Q1902" i="6"/>
  <c r="M1902" i="6"/>
  <c r="K1902" i="6"/>
  <c r="I1902" i="6"/>
  <c r="G1902" i="6"/>
  <c r="E1902" i="6"/>
  <c r="V1901" i="6"/>
  <c r="Q1901" i="6"/>
  <c r="M1901" i="6"/>
  <c r="K1901" i="6"/>
  <c r="I1901" i="6"/>
  <c r="G1901" i="6"/>
  <c r="E1901" i="6"/>
  <c r="V1900" i="6"/>
  <c r="Q1900" i="6"/>
  <c r="M1900" i="6"/>
  <c r="K1900" i="6"/>
  <c r="I1900" i="6"/>
  <c r="G1900" i="6"/>
  <c r="E1900" i="6"/>
  <c r="V1899" i="6"/>
  <c r="Q1899" i="6"/>
  <c r="M1899" i="6"/>
  <c r="K1899" i="6"/>
  <c r="I1899" i="6"/>
  <c r="G1899" i="6"/>
  <c r="E1899" i="6"/>
  <c r="V1898" i="6"/>
  <c r="Q1898" i="6"/>
  <c r="M1898" i="6"/>
  <c r="K1898" i="6"/>
  <c r="I1898" i="6"/>
  <c r="G1898" i="6"/>
  <c r="E1898" i="6"/>
  <c r="V1897" i="6"/>
  <c r="Q1897" i="6"/>
  <c r="M1897" i="6"/>
  <c r="K1897" i="6"/>
  <c r="I1897" i="6"/>
  <c r="G1897" i="6"/>
  <c r="E1897" i="6"/>
  <c r="V1896" i="6"/>
  <c r="Q1896" i="6"/>
  <c r="M1896" i="6"/>
  <c r="K1896" i="6"/>
  <c r="I1896" i="6"/>
  <c r="G1896" i="6"/>
  <c r="E1896" i="6"/>
  <c r="V1895" i="6"/>
  <c r="Q1895" i="6"/>
  <c r="M1895" i="6"/>
  <c r="K1895" i="6"/>
  <c r="I1895" i="6"/>
  <c r="G1895" i="6"/>
  <c r="E1895" i="6"/>
  <c r="V1894" i="6"/>
  <c r="Q1894" i="6"/>
  <c r="M1894" i="6"/>
  <c r="K1894" i="6"/>
  <c r="I1894" i="6"/>
  <c r="G1894" i="6"/>
  <c r="E1894" i="6"/>
  <c r="V1893" i="6"/>
  <c r="Q1893" i="6"/>
  <c r="M1893" i="6"/>
  <c r="K1893" i="6"/>
  <c r="I1893" i="6"/>
  <c r="G1893" i="6"/>
  <c r="E1893" i="6"/>
  <c r="V1892" i="6"/>
  <c r="Q1892" i="6"/>
  <c r="M1892" i="6"/>
  <c r="K1892" i="6"/>
  <c r="I1892" i="6"/>
  <c r="G1892" i="6"/>
  <c r="E1892" i="6"/>
  <c r="V1891" i="6"/>
  <c r="Q1891" i="6"/>
  <c r="M1891" i="6"/>
  <c r="K1891" i="6"/>
  <c r="I1891" i="6"/>
  <c r="G1891" i="6"/>
  <c r="E1891" i="6"/>
  <c r="V1890" i="6"/>
  <c r="Q1890" i="6"/>
  <c r="M1890" i="6"/>
  <c r="K1890" i="6"/>
  <c r="I1890" i="6"/>
  <c r="G1890" i="6"/>
  <c r="E1890" i="6"/>
  <c r="V1889" i="6"/>
  <c r="Q1889" i="6"/>
  <c r="M1889" i="6"/>
  <c r="K1889" i="6"/>
  <c r="I1889" i="6"/>
  <c r="G1889" i="6"/>
  <c r="E1889" i="6"/>
  <c r="V1888" i="6"/>
  <c r="Q1888" i="6"/>
  <c r="M1888" i="6"/>
  <c r="K1888" i="6"/>
  <c r="I1888" i="6"/>
  <c r="G1888" i="6"/>
  <c r="E1888" i="6"/>
  <c r="V1887" i="6"/>
  <c r="Q1887" i="6"/>
  <c r="M1887" i="6"/>
  <c r="K1887" i="6"/>
  <c r="I1887" i="6"/>
  <c r="G1887" i="6"/>
  <c r="E1887" i="6"/>
  <c r="V1886" i="6"/>
  <c r="Q1886" i="6"/>
  <c r="M1886" i="6"/>
  <c r="K1886" i="6"/>
  <c r="I1886" i="6"/>
  <c r="G1886" i="6"/>
  <c r="E1886" i="6"/>
  <c r="V1885" i="6"/>
  <c r="Q1885" i="6"/>
  <c r="M1885" i="6"/>
  <c r="K1885" i="6"/>
  <c r="I1885" i="6"/>
  <c r="G1885" i="6"/>
  <c r="E1885" i="6"/>
  <c r="V1884" i="6"/>
  <c r="Q1884" i="6"/>
  <c r="M1884" i="6"/>
  <c r="K1884" i="6"/>
  <c r="I1884" i="6"/>
  <c r="G1884" i="6"/>
  <c r="E1884" i="6"/>
  <c r="V1883" i="6"/>
  <c r="Q1883" i="6"/>
  <c r="M1883" i="6"/>
  <c r="K1883" i="6"/>
  <c r="I1883" i="6"/>
  <c r="G1883" i="6"/>
  <c r="E1883" i="6"/>
  <c r="V1882" i="6"/>
  <c r="Q1882" i="6"/>
  <c r="M1882" i="6"/>
  <c r="K1882" i="6"/>
  <c r="I1882" i="6"/>
  <c r="G1882" i="6"/>
  <c r="E1882" i="6"/>
  <c r="V1881" i="6"/>
  <c r="Q1881" i="6"/>
  <c r="M1881" i="6"/>
  <c r="K1881" i="6"/>
  <c r="I1881" i="6"/>
  <c r="G1881" i="6"/>
  <c r="E1881" i="6"/>
  <c r="V1880" i="6"/>
  <c r="Q1880" i="6"/>
  <c r="M1880" i="6"/>
  <c r="K1880" i="6"/>
  <c r="I1880" i="6"/>
  <c r="G1880" i="6"/>
  <c r="E1880" i="6"/>
  <c r="V1879" i="6"/>
  <c r="Q1879" i="6"/>
  <c r="M1879" i="6"/>
  <c r="K1879" i="6"/>
  <c r="I1879" i="6"/>
  <c r="G1879" i="6"/>
  <c r="E1879" i="6"/>
  <c r="V1878" i="6"/>
  <c r="Q1878" i="6"/>
  <c r="M1878" i="6"/>
  <c r="K1878" i="6"/>
  <c r="I1878" i="6"/>
  <c r="G1878" i="6"/>
  <c r="E1878" i="6"/>
  <c r="V1877" i="6"/>
  <c r="Q1877" i="6"/>
  <c r="M1877" i="6"/>
  <c r="K1877" i="6"/>
  <c r="I1877" i="6"/>
  <c r="G1877" i="6"/>
  <c r="E1877" i="6"/>
  <c r="V1876" i="6"/>
  <c r="Q1876" i="6"/>
  <c r="M1876" i="6"/>
  <c r="K1876" i="6"/>
  <c r="I1876" i="6"/>
  <c r="G1876" i="6"/>
  <c r="E1876" i="6"/>
  <c r="V1875" i="6"/>
  <c r="Q1875" i="6"/>
  <c r="M1875" i="6"/>
  <c r="K1875" i="6"/>
  <c r="I1875" i="6"/>
  <c r="G1875" i="6"/>
  <c r="E1875" i="6"/>
  <c r="V1874" i="6"/>
  <c r="Q1874" i="6"/>
  <c r="M1874" i="6"/>
  <c r="K1874" i="6"/>
  <c r="I1874" i="6"/>
  <c r="G1874" i="6"/>
  <c r="E1874" i="6"/>
  <c r="V1873" i="6"/>
  <c r="Q1873" i="6"/>
  <c r="M1873" i="6"/>
  <c r="K1873" i="6"/>
  <c r="I1873" i="6"/>
  <c r="G1873" i="6"/>
  <c r="E1873" i="6"/>
  <c r="V1872" i="6"/>
  <c r="Q1872" i="6"/>
  <c r="M1872" i="6"/>
  <c r="K1872" i="6"/>
  <c r="I1872" i="6"/>
  <c r="G1872" i="6"/>
  <c r="E1872" i="6"/>
  <c r="V1871" i="6"/>
  <c r="Q1871" i="6"/>
  <c r="M1871" i="6"/>
  <c r="K1871" i="6"/>
  <c r="I1871" i="6"/>
  <c r="G1871" i="6"/>
  <c r="E1871" i="6"/>
  <c r="V1870" i="6"/>
  <c r="Q1870" i="6"/>
  <c r="M1870" i="6"/>
  <c r="K1870" i="6"/>
  <c r="I1870" i="6"/>
  <c r="G1870" i="6"/>
  <c r="E1870" i="6"/>
  <c r="V1869" i="6"/>
  <c r="Q1869" i="6"/>
  <c r="M1869" i="6"/>
  <c r="K1869" i="6"/>
  <c r="I1869" i="6"/>
  <c r="G1869" i="6"/>
  <c r="E1869" i="6"/>
  <c r="V1868" i="6"/>
  <c r="Q1868" i="6"/>
  <c r="M1868" i="6"/>
  <c r="K1868" i="6"/>
  <c r="I1868" i="6"/>
  <c r="G1868" i="6"/>
  <c r="E1868" i="6"/>
  <c r="V1867" i="6"/>
  <c r="Q1867" i="6"/>
  <c r="M1867" i="6"/>
  <c r="K1867" i="6"/>
  <c r="I1867" i="6"/>
  <c r="G1867" i="6"/>
  <c r="E1867" i="6"/>
  <c r="V1866" i="6"/>
  <c r="Q1866" i="6"/>
  <c r="M1866" i="6"/>
  <c r="K1866" i="6"/>
  <c r="I1866" i="6"/>
  <c r="G1866" i="6"/>
  <c r="E1866" i="6"/>
  <c r="V1865" i="6"/>
  <c r="Q1865" i="6"/>
  <c r="M1865" i="6"/>
  <c r="K1865" i="6"/>
  <c r="I1865" i="6"/>
  <c r="G1865" i="6"/>
  <c r="E1865" i="6"/>
  <c r="V1864" i="6"/>
  <c r="Q1864" i="6"/>
  <c r="M1864" i="6"/>
  <c r="K1864" i="6"/>
  <c r="I1864" i="6"/>
  <c r="G1864" i="6"/>
  <c r="E1864" i="6"/>
  <c r="V1863" i="6"/>
  <c r="Q1863" i="6"/>
  <c r="M1863" i="6"/>
  <c r="K1863" i="6"/>
  <c r="I1863" i="6"/>
  <c r="G1863" i="6"/>
  <c r="E1863" i="6"/>
  <c r="V1862" i="6"/>
  <c r="Q1862" i="6"/>
  <c r="M1862" i="6"/>
  <c r="K1862" i="6"/>
  <c r="I1862" i="6"/>
  <c r="G1862" i="6"/>
  <c r="E1862" i="6"/>
  <c r="V1861" i="6"/>
  <c r="Q1861" i="6"/>
  <c r="M1861" i="6"/>
  <c r="K1861" i="6"/>
  <c r="I1861" i="6"/>
  <c r="G1861" i="6"/>
  <c r="E1861" i="6"/>
  <c r="V1860" i="6"/>
  <c r="Q1860" i="6"/>
  <c r="M1860" i="6"/>
  <c r="K1860" i="6"/>
  <c r="I1860" i="6"/>
  <c r="G1860" i="6"/>
  <c r="E1860" i="6"/>
  <c r="V1859" i="6"/>
  <c r="Q1859" i="6"/>
  <c r="M1859" i="6"/>
  <c r="K1859" i="6"/>
  <c r="I1859" i="6"/>
  <c r="G1859" i="6"/>
  <c r="E1859" i="6"/>
  <c r="V1858" i="6"/>
  <c r="Q1858" i="6"/>
  <c r="M1858" i="6"/>
  <c r="K1858" i="6"/>
  <c r="I1858" i="6"/>
  <c r="G1858" i="6"/>
  <c r="E1858" i="6"/>
  <c r="V1857" i="6"/>
  <c r="Q1857" i="6"/>
  <c r="M1857" i="6"/>
  <c r="K1857" i="6"/>
  <c r="I1857" i="6"/>
  <c r="G1857" i="6"/>
  <c r="E1857" i="6"/>
  <c r="V1856" i="6"/>
  <c r="Q1856" i="6"/>
  <c r="M1856" i="6"/>
  <c r="K1856" i="6"/>
  <c r="I1856" i="6"/>
  <c r="G1856" i="6"/>
  <c r="E1856" i="6"/>
  <c r="V1855" i="6"/>
  <c r="Q1855" i="6"/>
  <c r="M1855" i="6"/>
  <c r="K1855" i="6"/>
  <c r="I1855" i="6"/>
  <c r="G1855" i="6"/>
  <c r="E1855" i="6"/>
  <c r="V1854" i="6"/>
  <c r="Q1854" i="6"/>
  <c r="M1854" i="6"/>
  <c r="K1854" i="6"/>
  <c r="I1854" i="6"/>
  <c r="G1854" i="6"/>
  <c r="E1854" i="6"/>
  <c r="V1853" i="6"/>
  <c r="Q1853" i="6"/>
  <c r="M1853" i="6"/>
  <c r="K1853" i="6"/>
  <c r="I1853" i="6"/>
  <c r="G1853" i="6"/>
  <c r="E1853" i="6"/>
  <c r="V1852" i="6"/>
  <c r="Q1852" i="6"/>
  <c r="M1852" i="6"/>
  <c r="K1852" i="6"/>
  <c r="I1852" i="6"/>
  <c r="G1852" i="6"/>
  <c r="E1852" i="6"/>
  <c r="V1851" i="6"/>
  <c r="Q1851" i="6"/>
  <c r="M1851" i="6"/>
  <c r="K1851" i="6"/>
  <c r="I1851" i="6"/>
  <c r="G1851" i="6"/>
  <c r="E1851" i="6"/>
  <c r="V1850" i="6"/>
  <c r="Q1850" i="6"/>
  <c r="M1850" i="6"/>
  <c r="K1850" i="6"/>
  <c r="I1850" i="6"/>
  <c r="G1850" i="6"/>
  <c r="E1850" i="6"/>
  <c r="V1849" i="6"/>
  <c r="Q1849" i="6"/>
  <c r="M1849" i="6"/>
  <c r="K1849" i="6"/>
  <c r="I1849" i="6"/>
  <c r="G1849" i="6"/>
  <c r="E1849" i="6"/>
  <c r="V1848" i="6"/>
  <c r="Q1848" i="6"/>
  <c r="M1848" i="6"/>
  <c r="K1848" i="6"/>
  <c r="I1848" i="6"/>
  <c r="G1848" i="6"/>
  <c r="E1848" i="6"/>
  <c r="V1847" i="6"/>
  <c r="Q1847" i="6"/>
  <c r="M1847" i="6"/>
  <c r="K1847" i="6"/>
  <c r="I1847" i="6"/>
  <c r="G1847" i="6"/>
  <c r="E1847" i="6"/>
  <c r="V1846" i="6"/>
  <c r="Q1846" i="6"/>
  <c r="M1846" i="6"/>
  <c r="K1846" i="6"/>
  <c r="I1846" i="6"/>
  <c r="G1846" i="6"/>
  <c r="E1846" i="6"/>
  <c r="V1845" i="6"/>
  <c r="Q1845" i="6"/>
  <c r="M1845" i="6"/>
  <c r="K1845" i="6"/>
  <c r="I1845" i="6"/>
  <c r="G1845" i="6"/>
  <c r="E1845" i="6"/>
  <c r="V1844" i="6"/>
  <c r="Q1844" i="6"/>
  <c r="M1844" i="6"/>
  <c r="K1844" i="6"/>
  <c r="I1844" i="6"/>
  <c r="G1844" i="6"/>
  <c r="E1844" i="6"/>
  <c r="V1843" i="6"/>
  <c r="Q1843" i="6"/>
  <c r="M1843" i="6"/>
  <c r="K1843" i="6"/>
  <c r="I1843" i="6"/>
  <c r="G1843" i="6"/>
  <c r="E1843" i="6"/>
  <c r="V1842" i="6"/>
  <c r="Q1842" i="6"/>
  <c r="M1842" i="6"/>
  <c r="K1842" i="6"/>
  <c r="I1842" i="6"/>
  <c r="G1842" i="6"/>
  <c r="E1842" i="6"/>
  <c r="V1841" i="6"/>
  <c r="Q1841" i="6"/>
  <c r="M1841" i="6"/>
  <c r="K1841" i="6"/>
  <c r="I1841" i="6"/>
  <c r="G1841" i="6"/>
  <c r="E1841" i="6"/>
  <c r="V1840" i="6"/>
  <c r="Q1840" i="6"/>
  <c r="M1840" i="6"/>
  <c r="K1840" i="6"/>
  <c r="I1840" i="6"/>
  <c r="G1840" i="6"/>
  <c r="E1840" i="6"/>
  <c r="V1839" i="6"/>
  <c r="Q1839" i="6"/>
  <c r="M1839" i="6"/>
  <c r="K1839" i="6"/>
  <c r="I1839" i="6"/>
  <c r="G1839" i="6"/>
  <c r="E1839" i="6"/>
  <c r="V1838" i="6"/>
  <c r="Q1838" i="6"/>
  <c r="M1838" i="6"/>
  <c r="K1838" i="6"/>
  <c r="I1838" i="6"/>
  <c r="G1838" i="6"/>
  <c r="E1838" i="6"/>
  <c r="V1837" i="6"/>
  <c r="Q1837" i="6"/>
  <c r="M1837" i="6"/>
  <c r="K1837" i="6"/>
  <c r="I1837" i="6"/>
  <c r="G1837" i="6"/>
  <c r="E1837" i="6"/>
  <c r="V1836" i="6"/>
  <c r="Q1836" i="6"/>
  <c r="M1836" i="6"/>
  <c r="K1836" i="6"/>
  <c r="I1836" i="6"/>
  <c r="G1836" i="6"/>
  <c r="E1836" i="6"/>
  <c r="V1835" i="6"/>
  <c r="Q1835" i="6"/>
  <c r="M1835" i="6"/>
  <c r="K1835" i="6"/>
  <c r="I1835" i="6"/>
  <c r="G1835" i="6"/>
  <c r="E1835" i="6"/>
  <c r="V1834" i="6"/>
  <c r="Q1834" i="6"/>
  <c r="M1834" i="6"/>
  <c r="K1834" i="6"/>
  <c r="I1834" i="6"/>
  <c r="G1834" i="6"/>
  <c r="E1834" i="6"/>
  <c r="V1833" i="6"/>
  <c r="Q1833" i="6"/>
  <c r="M1833" i="6"/>
  <c r="K1833" i="6"/>
  <c r="I1833" i="6"/>
  <c r="G1833" i="6"/>
  <c r="E1833" i="6"/>
  <c r="V1832" i="6"/>
  <c r="Q1832" i="6"/>
  <c r="M1832" i="6"/>
  <c r="K1832" i="6"/>
  <c r="I1832" i="6"/>
  <c r="G1832" i="6"/>
  <c r="E1832" i="6"/>
  <c r="V1831" i="6"/>
  <c r="Q1831" i="6"/>
  <c r="M1831" i="6"/>
  <c r="K1831" i="6"/>
  <c r="I1831" i="6"/>
  <c r="G1831" i="6"/>
  <c r="E1831" i="6"/>
  <c r="V1830" i="6"/>
  <c r="Q1830" i="6"/>
  <c r="M1830" i="6"/>
  <c r="K1830" i="6"/>
  <c r="I1830" i="6"/>
  <c r="G1830" i="6"/>
  <c r="E1830" i="6"/>
  <c r="V1829" i="6"/>
  <c r="Q1829" i="6"/>
  <c r="M1829" i="6"/>
  <c r="K1829" i="6"/>
  <c r="I1829" i="6"/>
  <c r="G1829" i="6"/>
  <c r="E1829" i="6"/>
  <c r="V1828" i="6"/>
  <c r="Q1828" i="6"/>
  <c r="M1828" i="6"/>
  <c r="K1828" i="6"/>
  <c r="I1828" i="6"/>
  <c r="G1828" i="6"/>
  <c r="E1828" i="6"/>
  <c r="V1827" i="6"/>
  <c r="Q1827" i="6"/>
  <c r="M1827" i="6"/>
  <c r="K1827" i="6"/>
  <c r="I1827" i="6"/>
  <c r="G1827" i="6"/>
  <c r="E1827" i="6"/>
  <c r="V1826" i="6"/>
  <c r="Q1826" i="6"/>
  <c r="M1826" i="6"/>
  <c r="K1826" i="6"/>
  <c r="I1826" i="6"/>
  <c r="G1826" i="6"/>
  <c r="E1826" i="6"/>
  <c r="V1825" i="6"/>
  <c r="Q1825" i="6"/>
  <c r="M1825" i="6"/>
  <c r="K1825" i="6"/>
  <c r="I1825" i="6"/>
  <c r="G1825" i="6"/>
  <c r="E1825" i="6"/>
  <c r="V1824" i="6"/>
  <c r="Q1824" i="6"/>
  <c r="M1824" i="6"/>
  <c r="K1824" i="6"/>
  <c r="I1824" i="6"/>
  <c r="G1824" i="6"/>
  <c r="E1824" i="6"/>
  <c r="V1823" i="6"/>
  <c r="Q1823" i="6"/>
  <c r="M1823" i="6"/>
  <c r="K1823" i="6"/>
  <c r="I1823" i="6"/>
  <c r="G1823" i="6"/>
  <c r="E1823" i="6"/>
  <c r="V1822" i="6"/>
  <c r="Q1822" i="6"/>
  <c r="M1822" i="6"/>
  <c r="K1822" i="6"/>
  <c r="I1822" i="6"/>
  <c r="G1822" i="6"/>
  <c r="E1822" i="6"/>
  <c r="V1821" i="6"/>
  <c r="Q1821" i="6"/>
  <c r="M1821" i="6"/>
  <c r="K1821" i="6"/>
  <c r="I1821" i="6"/>
  <c r="G1821" i="6"/>
  <c r="E1821" i="6"/>
  <c r="V1820" i="6"/>
  <c r="Q1820" i="6"/>
  <c r="M1820" i="6"/>
  <c r="K1820" i="6"/>
  <c r="I1820" i="6"/>
  <c r="G1820" i="6"/>
  <c r="E1820" i="6"/>
  <c r="V1819" i="6"/>
  <c r="Q1819" i="6"/>
  <c r="M1819" i="6"/>
  <c r="K1819" i="6"/>
  <c r="I1819" i="6"/>
  <c r="G1819" i="6"/>
  <c r="E1819" i="6"/>
  <c r="V1818" i="6"/>
  <c r="Q1818" i="6"/>
  <c r="M1818" i="6"/>
  <c r="K1818" i="6"/>
  <c r="I1818" i="6"/>
  <c r="G1818" i="6"/>
  <c r="E1818" i="6"/>
  <c r="V1817" i="6"/>
  <c r="Q1817" i="6"/>
  <c r="M1817" i="6"/>
  <c r="K1817" i="6"/>
  <c r="I1817" i="6"/>
  <c r="G1817" i="6"/>
  <c r="E1817" i="6"/>
  <c r="V1816" i="6"/>
  <c r="Q1816" i="6"/>
  <c r="M1816" i="6"/>
  <c r="K1816" i="6"/>
  <c r="I1816" i="6"/>
  <c r="G1816" i="6"/>
  <c r="E1816" i="6"/>
  <c r="V1815" i="6"/>
  <c r="Q1815" i="6"/>
  <c r="M1815" i="6"/>
  <c r="K1815" i="6"/>
  <c r="I1815" i="6"/>
  <c r="G1815" i="6"/>
  <c r="E1815" i="6"/>
  <c r="V1814" i="6"/>
  <c r="Q1814" i="6"/>
  <c r="M1814" i="6"/>
  <c r="K1814" i="6"/>
  <c r="I1814" i="6"/>
  <c r="G1814" i="6"/>
  <c r="E1814" i="6"/>
  <c r="V1813" i="6"/>
  <c r="Q1813" i="6"/>
  <c r="M1813" i="6"/>
  <c r="K1813" i="6"/>
  <c r="I1813" i="6"/>
  <c r="G1813" i="6"/>
  <c r="E1813" i="6"/>
  <c r="V1812" i="6"/>
  <c r="Q1812" i="6"/>
  <c r="M1812" i="6"/>
  <c r="K1812" i="6"/>
  <c r="I1812" i="6"/>
  <c r="G1812" i="6"/>
  <c r="E1812" i="6"/>
  <c r="V1811" i="6"/>
  <c r="Q1811" i="6"/>
  <c r="M1811" i="6"/>
  <c r="K1811" i="6"/>
  <c r="I1811" i="6"/>
  <c r="G1811" i="6"/>
  <c r="E1811" i="6"/>
  <c r="V1810" i="6"/>
  <c r="Q1810" i="6"/>
  <c r="M1810" i="6"/>
  <c r="K1810" i="6"/>
  <c r="I1810" i="6"/>
  <c r="G1810" i="6"/>
  <c r="E1810" i="6"/>
  <c r="V1809" i="6"/>
  <c r="Q1809" i="6"/>
  <c r="M1809" i="6"/>
  <c r="K1809" i="6"/>
  <c r="I1809" i="6"/>
  <c r="G1809" i="6"/>
  <c r="E1809" i="6"/>
  <c r="V1808" i="6"/>
  <c r="Q1808" i="6"/>
  <c r="M1808" i="6"/>
  <c r="K1808" i="6"/>
  <c r="I1808" i="6"/>
  <c r="G1808" i="6"/>
  <c r="E1808" i="6"/>
  <c r="V1807" i="6"/>
  <c r="Q1807" i="6"/>
  <c r="M1807" i="6"/>
  <c r="K1807" i="6"/>
  <c r="I1807" i="6"/>
  <c r="G1807" i="6"/>
  <c r="E1807" i="6"/>
  <c r="V1806" i="6"/>
  <c r="Q1806" i="6"/>
  <c r="M1806" i="6"/>
  <c r="K1806" i="6"/>
  <c r="I1806" i="6"/>
  <c r="G1806" i="6"/>
  <c r="E1806" i="6"/>
  <c r="V1805" i="6"/>
  <c r="Q1805" i="6"/>
  <c r="M1805" i="6"/>
  <c r="K1805" i="6"/>
  <c r="I1805" i="6"/>
  <c r="G1805" i="6"/>
  <c r="E1805" i="6"/>
  <c r="V1804" i="6"/>
  <c r="Q1804" i="6"/>
  <c r="M1804" i="6"/>
  <c r="K1804" i="6"/>
  <c r="I1804" i="6"/>
  <c r="G1804" i="6"/>
  <c r="E1804" i="6"/>
  <c r="V1803" i="6"/>
  <c r="Q1803" i="6"/>
  <c r="M1803" i="6"/>
  <c r="K1803" i="6"/>
  <c r="I1803" i="6"/>
  <c r="G1803" i="6"/>
  <c r="E1803" i="6"/>
  <c r="V1802" i="6"/>
  <c r="Q1802" i="6"/>
  <c r="M1802" i="6"/>
  <c r="K1802" i="6"/>
  <c r="I1802" i="6"/>
  <c r="G1802" i="6"/>
  <c r="E1802" i="6"/>
  <c r="V1801" i="6"/>
  <c r="Q1801" i="6"/>
  <c r="M1801" i="6"/>
  <c r="K1801" i="6"/>
  <c r="I1801" i="6"/>
  <c r="G1801" i="6"/>
  <c r="E1801" i="6"/>
  <c r="V1800" i="6"/>
  <c r="Q1800" i="6"/>
  <c r="M1800" i="6"/>
  <c r="K1800" i="6"/>
  <c r="I1800" i="6"/>
  <c r="G1800" i="6"/>
  <c r="E1800" i="6"/>
  <c r="V1799" i="6"/>
  <c r="Q1799" i="6"/>
  <c r="M1799" i="6"/>
  <c r="K1799" i="6"/>
  <c r="I1799" i="6"/>
  <c r="G1799" i="6"/>
  <c r="E1799" i="6"/>
  <c r="V1798" i="6"/>
  <c r="Q1798" i="6"/>
  <c r="M1798" i="6"/>
  <c r="K1798" i="6"/>
  <c r="I1798" i="6"/>
  <c r="G1798" i="6"/>
  <c r="E1798" i="6"/>
  <c r="V1797" i="6"/>
  <c r="Q1797" i="6"/>
  <c r="M1797" i="6"/>
  <c r="K1797" i="6"/>
  <c r="I1797" i="6"/>
  <c r="G1797" i="6"/>
  <c r="E1797" i="6"/>
  <c r="V1796" i="6"/>
  <c r="Q1796" i="6"/>
  <c r="M1796" i="6"/>
  <c r="K1796" i="6"/>
  <c r="I1796" i="6"/>
  <c r="G1796" i="6"/>
  <c r="E1796" i="6"/>
  <c r="V1795" i="6"/>
  <c r="Q1795" i="6"/>
  <c r="M1795" i="6"/>
  <c r="K1795" i="6"/>
  <c r="I1795" i="6"/>
  <c r="G1795" i="6"/>
  <c r="E1795" i="6"/>
  <c r="V1794" i="6"/>
  <c r="Q1794" i="6"/>
  <c r="M1794" i="6"/>
  <c r="K1794" i="6"/>
  <c r="I1794" i="6"/>
  <c r="G1794" i="6"/>
  <c r="E1794" i="6"/>
  <c r="V1793" i="6"/>
  <c r="Q1793" i="6"/>
  <c r="M1793" i="6"/>
  <c r="K1793" i="6"/>
  <c r="I1793" i="6"/>
  <c r="G1793" i="6"/>
  <c r="E1793" i="6"/>
  <c r="V1792" i="6"/>
  <c r="Q1792" i="6"/>
  <c r="M1792" i="6"/>
  <c r="K1792" i="6"/>
  <c r="I1792" i="6"/>
  <c r="G1792" i="6"/>
  <c r="E1792" i="6"/>
  <c r="V1791" i="6"/>
  <c r="Q1791" i="6"/>
  <c r="M1791" i="6"/>
  <c r="K1791" i="6"/>
  <c r="I1791" i="6"/>
  <c r="G1791" i="6"/>
  <c r="E1791" i="6"/>
  <c r="V1790" i="6"/>
  <c r="Q1790" i="6"/>
  <c r="M1790" i="6"/>
  <c r="K1790" i="6"/>
  <c r="I1790" i="6"/>
  <c r="G1790" i="6"/>
  <c r="E1790" i="6"/>
  <c r="V1789" i="6"/>
  <c r="Q1789" i="6"/>
  <c r="M1789" i="6"/>
  <c r="K1789" i="6"/>
  <c r="I1789" i="6"/>
  <c r="G1789" i="6"/>
  <c r="E1789" i="6"/>
  <c r="V1788" i="6"/>
  <c r="Q1788" i="6"/>
  <c r="M1788" i="6"/>
  <c r="K1788" i="6"/>
  <c r="I1788" i="6"/>
  <c r="G1788" i="6"/>
  <c r="E1788" i="6"/>
  <c r="V1787" i="6"/>
  <c r="Q1787" i="6"/>
  <c r="M1787" i="6"/>
  <c r="K1787" i="6"/>
  <c r="I1787" i="6"/>
  <c r="G1787" i="6"/>
  <c r="E1787" i="6"/>
  <c r="V1786" i="6"/>
  <c r="Q1786" i="6"/>
  <c r="M1786" i="6"/>
  <c r="K1786" i="6"/>
  <c r="I1786" i="6"/>
  <c r="G1786" i="6"/>
  <c r="E1786" i="6"/>
  <c r="V1785" i="6"/>
  <c r="Q1785" i="6"/>
  <c r="M1785" i="6"/>
  <c r="K1785" i="6"/>
  <c r="I1785" i="6"/>
  <c r="G1785" i="6"/>
  <c r="E1785" i="6"/>
  <c r="V1784" i="6"/>
  <c r="Q1784" i="6"/>
  <c r="M1784" i="6"/>
  <c r="K1784" i="6"/>
  <c r="I1784" i="6"/>
  <c r="G1784" i="6"/>
  <c r="E1784" i="6"/>
  <c r="V1783" i="6"/>
  <c r="Q1783" i="6"/>
  <c r="M1783" i="6"/>
  <c r="K1783" i="6"/>
  <c r="I1783" i="6"/>
  <c r="G1783" i="6"/>
  <c r="E1783" i="6"/>
  <c r="V1782" i="6"/>
  <c r="Q1782" i="6"/>
  <c r="M1782" i="6"/>
  <c r="K1782" i="6"/>
  <c r="I1782" i="6"/>
  <c r="G1782" i="6"/>
  <c r="E1782" i="6"/>
  <c r="V1781" i="6"/>
  <c r="Q1781" i="6"/>
  <c r="M1781" i="6"/>
  <c r="K1781" i="6"/>
  <c r="I1781" i="6"/>
  <c r="G1781" i="6"/>
  <c r="E1781" i="6"/>
  <c r="V1780" i="6"/>
  <c r="Q1780" i="6"/>
  <c r="M1780" i="6"/>
  <c r="K1780" i="6"/>
  <c r="I1780" i="6"/>
  <c r="G1780" i="6"/>
  <c r="E1780" i="6"/>
  <c r="V1779" i="6"/>
  <c r="Q1779" i="6"/>
  <c r="M1779" i="6"/>
  <c r="K1779" i="6"/>
  <c r="I1779" i="6"/>
  <c r="G1779" i="6"/>
  <c r="E1779" i="6"/>
  <c r="V1778" i="6"/>
  <c r="Q1778" i="6"/>
  <c r="M1778" i="6"/>
  <c r="K1778" i="6"/>
  <c r="I1778" i="6"/>
  <c r="G1778" i="6"/>
  <c r="E1778" i="6"/>
  <c r="V1777" i="6"/>
  <c r="Q1777" i="6"/>
  <c r="M1777" i="6"/>
  <c r="K1777" i="6"/>
  <c r="I1777" i="6"/>
  <c r="G1777" i="6"/>
  <c r="E1777" i="6"/>
  <c r="V1776" i="6"/>
  <c r="Q1776" i="6"/>
  <c r="M1776" i="6"/>
  <c r="K1776" i="6"/>
  <c r="I1776" i="6"/>
  <c r="G1776" i="6"/>
  <c r="E1776" i="6"/>
  <c r="V1775" i="6"/>
  <c r="Q1775" i="6"/>
  <c r="M1775" i="6"/>
  <c r="K1775" i="6"/>
  <c r="I1775" i="6"/>
  <c r="G1775" i="6"/>
  <c r="E1775" i="6"/>
  <c r="V1774" i="6"/>
  <c r="Q1774" i="6"/>
  <c r="M1774" i="6"/>
  <c r="K1774" i="6"/>
  <c r="I1774" i="6"/>
  <c r="G1774" i="6"/>
  <c r="E1774" i="6"/>
  <c r="V1773" i="6"/>
  <c r="Q1773" i="6"/>
  <c r="M1773" i="6"/>
  <c r="K1773" i="6"/>
  <c r="I1773" i="6"/>
  <c r="G1773" i="6"/>
  <c r="E1773" i="6"/>
  <c r="V1772" i="6"/>
  <c r="Q1772" i="6"/>
  <c r="M1772" i="6"/>
  <c r="K1772" i="6"/>
  <c r="I1772" i="6"/>
  <c r="G1772" i="6"/>
  <c r="E1772" i="6"/>
  <c r="V1771" i="6"/>
  <c r="Q1771" i="6"/>
  <c r="M1771" i="6"/>
  <c r="K1771" i="6"/>
  <c r="I1771" i="6"/>
  <c r="G1771" i="6"/>
  <c r="E1771" i="6"/>
  <c r="V1770" i="6"/>
  <c r="Q1770" i="6"/>
  <c r="M1770" i="6"/>
  <c r="K1770" i="6"/>
  <c r="I1770" i="6"/>
  <c r="G1770" i="6"/>
  <c r="E1770" i="6"/>
  <c r="V1769" i="6"/>
  <c r="Q1769" i="6"/>
  <c r="M1769" i="6"/>
  <c r="K1769" i="6"/>
  <c r="I1769" i="6"/>
  <c r="G1769" i="6"/>
  <c r="E1769" i="6"/>
  <c r="V1768" i="6"/>
  <c r="Q1768" i="6"/>
  <c r="M1768" i="6"/>
  <c r="K1768" i="6"/>
  <c r="I1768" i="6"/>
  <c r="G1768" i="6"/>
  <c r="E1768" i="6"/>
  <c r="V1767" i="6"/>
  <c r="Q1767" i="6"/>
  <c r="M1767" i="6"/>
  <c r="K1767" i="6"/>
  <c r="I1767" i="6"/>
  <c r="G1767" i="6"/>
  <c r="E1767" i="6"/>
  <c r="V1766" i="6"/>
  <c r="Q1766" i="6"/>
  <c r="M1766" i="6"/>
  <c r="K1766" i="6"/>
  <c r="I1766" i="6"/>
  <c r="G1766" i="6"/>
  <c r="E1766" i="6"/>
  <c r="V1765" i="6"/>
  <c r="Q1765" i="6"/>
  <c r="M1765" i="6"/>
  <c r="K1765" i="6"/>
  <c r="I1765" i="6"/>
  <c r="G1765" i="6"/>
  <c r="E1765" i="6"/>
  <c r="V1764" i="6"/>
  <c r="Q1764" i="6"/>
  <c r="M1764" i="6"/>
  <c r="K1764" i="6"/>
  <c r="I1764" i="6"/>
  <c r="G1764" i="6"/>
  <c r="E1764" i="6"/>
  <c r="V1763" i="6"/>
  <c r="Q1763" i="6"/>
  <c r="M1763" i="6"/>
  <c r="K1763" i="6"/>
  <c r="I1763" i="6"/>
  <c r="G1763" i="6"/>
  <c r="E1763" i="6"/>
  <c r="V1762" i="6"/>
  <c r="Q1762" i="6"/>
  <c r="M1762" i="6"/>
  <c r="K1762" i="6"/>
  <c r="I1762" i="6"/>
  <c r="G1762" i="6"/>
  <c r="E1762" i="6"/>
  <c r="V1761" i="6"/>
  <c r="Q1761" i="6"/>
  <c r="M1761" i="6"/>
  <c r="K1761" i="6"/>
  <c r="I1761" i="6"/>
  <c r="G1761" i="6"/>
  <c r="E1761" i="6"/>
  <c r="V1760" i="6"/>
  <c r="Q1760" i="6"/>
  <c r="M1760" i="6"/>
  <c r="K1760" i="6"/>
  <c r="I1760" i="6"/>
  <c r="G1760" i="6"/>
  <c r="E1760" i="6"/>
  <c r="V1759" i="6"/>
  <c r="Q1759" i="6"/>
  <c r="M1759" i="6"/>
  <c r="K1759" i="6"/>
  <c r="I1759" i="6"/>
  <c r="G1759" i="6"/>
  <c r="E1759" i="6"/>
  <c r="V1758" i="6"/>
  <c r="Q1758" i="6"/>
  <c r="M1758" i="6"/>
  <c r="K1758" i="6"/>
  <c r="I1758" i="6"/>
  <c r="G1758" i="6"/>
  <c r="E1758" i="6"/>
  <c r="V1757" i="6"/>
  <c r="Q1757" i="6"/>
  <c r="M1757" i="6"/>
  <c r="K1757" i="6"/>
  <c r="I1757" i="6"/>
  <c r="G1757" i="6"/>
  <c r="E1757" i="6"/>
  <c r="V1756" i="6"/>
  <c r="Q1756" i="6"/>
  <c r="M1756" i="6"/>
  <c r="K1756" i="6"/>
  <c r="I1756" i="6"/>
  <c r="G1756" i="6"/>
  <c r="E1756" i="6"/>
  <c r="V1755" i="6"/>
  <c r="Q1755" i="6"/>
  <c r="M1755" i="6"/>
  <c r="K1755" i="6"/>
  <c r="I1755" i="6"/>
  <c r="G1755" i="6"/>
  <c r="E1755" i="6"/>
  <c r="V1754" i="6"/>
  <c r="Q1754" i="6"/>
  <c r="M1754" i="6"/>
  <c r="K1754" i="6"/>
  <c r="I1754" i="6"/>
  <c r="G1754" i="6"/>
  <c r="E1754" i="6"/>
  <c r="V1753" i="6"/>
  <c r="Q1753" i="6"/>
  <c r="M1753" i="6"/>
  <c r="K1753" i="6"/>
  <c r="I1753" i="6"/>
  <c r="G1753" i="6"/>
  <c r="E1753" i="6"/>
  <c r="V1752" i="6"/>
  <c r="Q1752" i="6"/>
  <c r="M1752" i="6"/>
  <c r="K1752" i="6"/>
  <c r="I1752" i="6"/>
  <c r="G1752" i="6"/>
  <c r="E1752" i="6"/>
  <c r="V1751" i="6"/>
  <c r="Q1751" i="6"/>
  <c r="M1751" i="6"/>
  <c r="K1751" i="6"/>
  <c r="I1751" i="6"/>
  <c r="G1751" i="6"/>
  <c r="E1751" i="6"/>
  <c r="V1750" i="6"/>
  <c r="Q1750" i="6"/>
  <c r="M1750" i="6"/>
  <c r="K1750" i="6"/>
  <c r="I1750" i="6"/>
  <c r="G1750" i="6"/>
  <c r="E1750" i="6"/>
  <c r="V1749" i="6"/>
  <c r="Q1749" i="6"/>
  <c r="M1749" i="6"/>
  <c r="K1749" i="6"/>
  <c r="I1749" i="6"/>
  <c r="G1749" i="6"/>
  <c r="E1749" i="6"/>
  <c r="V1748" i="6"/>
  <c r="Q1748" i="6"/>
  <c r="M1748" i="6"/>
  <c r="K1748" i="6"/>
  <c r="I1748" i="6"/>
  <c r="G1748" i="6"/>
  <c r="E1748" i="6"/>
  <c r="V1747" i="6"/>
  <c r="Q1747" i="6"/>
  <c r="M1747" i="6"/>
  <c r="K1747" i="6"/>
  <c r="I1747" i="6"/>
  <c r="G1747" i="6"/>
  <c r="E1747" i="6"/>
  <c r="V1746" i="6"/>
  <c r="Q1746" i="6"/>
  <c r="M1746" i="6"/>
  <c r="K1746" i="6"/>
  <c r="I1746" i="6"/>
  <c r="G1746" i="6"/>
  <c r="E1746" i="6"/>
  <c r="V1745" i="6"/>
  <c r="Q1745" i="6"/>
  <c r="M1745" i="6"/>
  <c r="K1745" i="6"/>
  <c r="I1745" i="6"/>
  <c r="G1745" i="6"/>
  <c r="E1745" i="6"/>
  <c r="V1744" i="6"/>
  <c r="Q1744" i="6"/>
  <c r="M1744" i="6"/>
  <c r="K1744" i="6"/>
  <c r="I1744" i="6"/>
  <c r="G1744" i="6"/>
  <c r="E1744" i="6"/>
  <c r="V1743" i="6"/>
  <c r="Q1743" i="6"/>
  <c r="M1743" i="6"/>
  <c r="K1743" i="6"/>
  <c r="I1743" i="6"/>
  <c r="G1743" i="6"/>
  <c r="E1743" i="6"/>
  <c r="V1742" i="6"/>
  <c r="Q1742" i="6"/>
  <c r="M1742" i="6"/>
  <c r="K1742" i="6"/>
  <c r="I1742" i="6"/>
  <c r="G1742" i="6"/>
  <c r="E1742" i="6"/>
  <c r="V1741" i="6"/>
  <c r="Q1741" i="6"/>
  <c r="M1741" i="6"/>
  <c r="K1741" i="6"/>
  <c r="I1741" i="6"/>
  <c r="G1741" i="6"/>
  <c r="E1741" i="6"/>
  <c r="V1740" i="6"/>
  <c r="Q1740" i="6"/>
  <c r="M1740" i="6"/>
  <c r="K1740" i="6"/>
  <c r="I1740" i="6"/>
  <c r="G1740" i="6"/>
  <c r="E1740" i="6"/>
  <c r="V1739" i="6"/>
  <c r="Q1739" i="6"/>
  <c r="M1739" i="6"/>
  <c r="K1739" i="6"/>
  <c r="I1739" i="6"/>
  <c r="G1739" i="6"/>
  <c r="E1739" i="6"/>
  <c r="V1738" i="6"/>
  <c r="Q1738" i="6"/>
  <c r="M1738" i="6"/>
  <c r="K1738" i="6"/>
  <c r="I1738" i="6"/>
  <c r="G1738" i="6"/>
  <c r="E1738" i="6"/>
  <c r="V1737" i="6"/>
  <c r="Q1737" i="6"/>
  <c r="M1737" i="6"/>
  <c r="K1737" i="6"/>
  <c r="I1737" i="6"/>
  <c r="G1737" i="6"/>
  <c r="E1737" i="6"/>
  <c r="V1736" i="6"/>
  <c r="Q1736" i="6"/>
  <c r="M1736" i="6"/>
  <c r="K1736" i="6"/>
  <c r="I1736" i="6"/>
  <c r="G1736" i="6"/>
  <c r="E1736" i="6"/>
  <c r="V1735" i="6"/>
  <c r="Q1735" i="6"/>
  <c r="M1735" i="6"/>
  <c r="K1735" i="6"/>
  <c r="I1735" i="6"/>
  <c r="G1735" i="6"/>
  <c r="E1735" i="6"/>
  <c r="V1734" i="6"/>
  <c r="Q1734" i="6"/>
  <c r="M1734" i="6"/>
  <c r="K1734" i="6"/>
  <c r="I1734" i="6"/>
  <c r="G1734" i="6"/>
  <c r="E1734" i="6"/>
  <c r="V1733" i="6"/>
  <c r="Q1733" i="6"/>
  <c r="M1733" i="6"/>
  <c r="K1733" i="6"/>
  <c r="I1733" i="6"/>
  <c r="G1733" i="6"/>
  <c r="E1733" i="6"/>
  <c r="V1732" i="6"/>
  <c r="Q1732" i="6"/>
  <c r="M1732" i="6"/>
  <c r="K1732" i="6"/>
  <c r="I1732" i="6"/>
  <c r="G1732" i="6"/>
  <c r="E1732" i="6"/>
  <c r="V1731" i="6"/>
  <c r="Q1731" i="6"/>
  <c r="M1731" i="6"/>
  <c r="K1731" i="6"/>
  <c r="I1731" i="6"/>
  <c r="G1731" i="6"/>
  <c r="E1731" i="6"/>
  <c r="V1730" i="6"/>
  <c r="Q1730" i="6"/>
  <c r="M1730" i="6"/>
  <c r="K1730" i="6"/>
  <c r="I1730" i="6"/>
  <c r="G1730" i="6"/>
  <c r="E1730" i="6"/>
  <c r="V1729" i="6"/>
  <c r="Q1729" i="6"/>
  <c r="M1729" i="6"/>
  <c r="K1729" i="6"/>
  <c r="I1729" i="6"/>
  <c r="G1729" i="6"/>
  <c r="E1729" i="6"/>
  <c r="V1728" i="6"/>
  <c r="Q1728" i="6"/>
  <c r="M1728" i="6"/>
  <c r="K1728" i="6"/>
  <c r="I1728" i="6"/>
  <c r="G1728" i="6"/>
  <c r="E1728" i="6"/>
  <c r="V1727" i="6"/>
  <c r="Q1727" i="6"/>
  <c r="M1727" i="6"/>
  <c r="K1727" i="6"/>
  <c r="I1727" i="6"/>
  <c r="G1727" i="6"/>
  <c r="E1727" i="6"/>
  <c r="V1726" i="6"/>
  <c r="Q1726" i="6"/>
  <c r="M1726" i="6"/>
  <c r="K1726" i="6"/>
  <c r="I1726" i="6"/>
  <c r="G1726" i="6"/>
  <c r="E1726" i="6"/>
  <c r="V1725" i="6"/>
  <c r="Q1725" i="6"/>
  <c r="M1725" i="6"/>
  <c r="K1725" i="6"/>
  <c r="I1725" i="6"/>
  <c r="G1725" i="6"/>
  <c r="E1725" i="6"/>
  <c r="V1724" i="6"/>
  <c r="Q1724" i="6"/>
  <c r="M1724" i="6"/>
  <c r="K1724" i="6"/>
  <c r="I1724" i="6"/>
  <c r="G1724" i="6"/>
  <c r="E1724" i="6"/>
  <c r="V1723" i="6"/>
  <c r="Q1723" i="6"/>
  <c r="M1723" i="6"/>
  <c r="K1723" i="6"/>
  <c r="I1723" i="6"/>
  <c r="G1723" i="6"/>
  <c r="E1723" i="6"/>
  <c r="V1722" i="6"/>
  <c r="Q1722" i="6"/>
  <c r="M1722" i="6"/>
  <c r="K1722" i="6"/>
  <c r="I1722" i="6"/>
  <c r="G1722" i="6"/>
  <c r="E1722" i="6"/>
  <c r="V1721" i="6"/>
  <c r="Q1721" i="6"/>
  <c r="M1721" i="6"/>
  <c r="K1721" i="6"/>
  <c r="I1721" i="6"/>
  <c r="G1721" i="6"/>
  <c r="E1721" i="6"/>
  <c r="V1720" i="6"/>
  <c r="Q1720" i="6"/>
  <c r="M1720" i="6"/>
  <c r="K1720" i="6"/>
  <c r="I1720" i="6"/>
  <c r="G1720" i="6"/>
  <c r="E1720" i="6"/>
  <c r="V1719" i="6"/>
  <c r="Q1719" i="6"/>
  <c r="M1719" i="6"/>
  <c r="K1719" i="6"/>
  <c r="I1719" i="6"/>
  <c r="G1719" i="6"/>
  <c r="E1719" i="6"/>
  <c r="V1718" i="6"/>
  <c r="Q1718" i="6"/>
  <c r="M1718" i="6"/>
  <c r="K1718" i="6"/>
  <c r="I1718" i="6"/>
  <c r="G1718" i="6"/>
  <c r="E1718" i="6"/>
  <c r="V1717" i="6"/>
  <c r="Q1717" i="6"/>
  <c r="M1717" i="6"/>
  <c r="K1717" i="6"/>
  <c r="I1717" i="6"/>
  <c r="G1717" i="6"/>
  <c r="E1717" i="6"/>
  <c r="V1716" i="6"/>
  <c r="Q1716" i="6"/>
  <c r="M1716" i="6"/>
  <c r="K1716" i="6"/>
  <c r="I1716" i="6"/>
  <c r="G1716" i="6"/>
  <c r="E1716" i="6"/>
  <c r="V1715" i="6"/>
  <c r="Q1715" i="6"/>
  <c r="M1715" i="6"/>
  <c r="K1715" i="6"/>
  <c r="I1715" i="6"/>
  <c r="G1715" i="6"/>
  <c r="E1715" i="6"/>
  <c r="V1714" i="6"/>
  <c r="Q1714" i="6"/>
  <c r="M1714" i="6"/>
  <c r="K1714" i="6"/>
  <c r="I1714" i="6"/>
  <c r="G1714" i="6"/>
  <c r="E1714" i="6"/>
  <c r="V1713" i="6"/>
  <c r="Q1713" i="6"/>
  <c r="M1713" i="6"/>
  <c r="K1713" i="6"/>
  <c r="I1713" i="6"/>
  <c r="G1713" i="6"/>
  <c r="E1713" i="6"/>
  <c r="V1712" i="6"/>
  <c r="Q1712" i="6"/>
  <c r="M1712" i="6"/>
  <c r="K1712" i="6"/>
  <c r="I1712" i="6"/>
  <c r="G1712" i="6"/>
  <c r="E1712" i="6"/>
  <c r="V1711" i="6"/>
  <c r="Q1711" i="6"/>
  <c r="M1711" i="6"/>
  <c r="K1711" i="6"/>
  <c r="I1711" i="6"/>
  <c r="G1711" i="6"/>
  <c r="E1711" i="6"/>
  <c r="V1710" i="6"/>
  <c r="Q1710" i="6"/>
  <c r="M1710" i="6"/>
  <c r="K1710" i="6"/>
  <c r="I1710" i="6"/>
  <c r="G1710" i="6"/>
  <c r="E1710" i="6"/>
  <c r="V1709" i="6"/>
  <c r="Q1709" i="6"/>
  <c r="M1709" i="6"/>
  <c r="K1709" i="6"/>
  <c r="I1709" i="6"/>
  <c r="G1709" i="6"/>
  <c r="E1709" i="6"/>
  <c r="V1708" i="6"/>
  <c r="Q1708" i="6"/>
  <c r="M1708" i="6"/>
  <c r="K1708" i="6"/>
  <c r="I1708" i="6"/>
  <c r="G1708" i="6"/>
  <c r="E1708" i="6"/>
  <c r="V1707" i="6"/>
  <c r="Q1707" i="6"/>
  <c r="M1707" i="6"/>
  <c r="K1707" i="6"/>
  <c r="I1707" i="6"/>
  <c r="G1707" i="6"/>
  <c r="E1707" i="6"/>
  <c r="V1706" i="6"/>
  <c r="Q1706" i="6"/>
  <c r="M1706" i="6"/>
  <c r="K1706" i="6"/>
  <c r="I1706" i="6"/>
  <c r="G1706" i="6"/>
  <c r="E1706" i="6"/>
  <c r="V1705" i="6"/>
  <c r="Q1705" i="6"/>
  <c r="M1705" i="6"/>
  <c r="K1705" i="6"/>
  <c r="I1705" i="6"/>
  <c r="G1705" i="6"/>
  <c r="E1705" i="6"/>
  <c r="V1704" i="6"/>
  <c r="Q1704" i="6"/>
  <c r="M1704" i="6"/>
  <c r="K1704" i="6"/>
  <c r="I1704" i="6"/>
  <c r="G1704" i="6"/>
  <c r="E1704" i="6"/>
  <c r="V1703" i="6"/>
  <c r="Q1703" i="6"/>
  <c r="M1703" i="6"/>
  <c r="K1703" i="6"/>
  <c r="I1703" i="6"/>
  <c r="G1703" i="6"/>
  <c r="E1703" i="6"/>
  <c r="V1702" i="6"/>
  <c r="Q1702" i="6"/>
  <c r="M1702" i="6"/>
  <c r="K1702" i="6"/>
  <c r="I1702" i="6"/>
  <c r="G1702" i="6"/>
  <c r="E1702" i="6"/>
  <c r="V1701" i="6"/>
  <c r="Q1701" i="6"/>
  <c r="M1701" i="6"/>
  <c r="K1701" i="6"/>
  <c r="I1701" i="6"/>
  <c r="G1701" i="6"/>
  <c r="E1701" i="6"/>
  <c r="V1700" i="6"/>
  <c r="Q1700" i="6"/>
  <c r="M1700" i="6"/>
  <c r="K1700" i="6"/>
  <c r="I1700" i="6"/>
  <c r="G1700" i="6"/>
  <c r="E1700" i="6"/>
  <c r="V1699" i="6"/>
  <c r="Q1699" i="6"/>
  <c r="M1699" i="6"/>
  <c r="K1699" i="6"/>
  <c r="I1699" i="6"/>
  <c r="G1699" i="6"/>
  <c r="E1699" i="6"/>
  <c r="V1698" i="6"/>
  <c r="Q1698" i="6"/>
  <c r="M1698" i="6"/>
  <c r="K1698" i="6"/>
  <c r="I1698" i="6"/>
  <c r="G1698" i="6"/>
  <c r="E1698" i="6"/>
  <c r="V1697" i="6"/>
  <c r="Q1697" i="6"/>
  <c r="M1697" i="6"/>
  <c r="K1697" i="6"/>
  <c r="I1697" i="6"/>
  <c r="G1697" i="6"/>
  <c r="E1697" i="6"/>
  <c r="V1696" i="6"/>
  <c r="Q1696" i="6"/>
  <c r="M1696" i="6"/>
  <c r="K1696" i="6"/>
  <c r="I1696" i="6"/>
  <c r="G1696" i="6"/>
  <c r="E1696" i="6"/>
  <c r="V1695" i="6"/>
  <c r="Q1695" i="6"/>
  <c r="M1695" i="6"/>
  <c r="K1695" i="6"/>
  <c r="I1695" i="6"/>
  <c r="G1695" i="6"/>
  <c r="E1695" i="6"/>
  <c r="V1694" i="6"/>
  <c r="Q1694" i="6"/>
  <c r="M1694" i="6"/>
  <c r="K1694" i="6"/>
  <c r="I1694" i="6"/>
  <c r="G1694" i="6"/>
  <c r="E1694" i="6"/>
  <c r="V1693" i="6"/>
  <c r="Q1693" i="6"/>
  <c r="M1693" i="6"/>
  <c r="K1693" i="6"/>
  <c r="I1693" i="6"/>
  <c r="G1693" i="6"/>
  <c r="E1693" i="6"/>
  <c r="V1692" i="6"/>
  <c r="Q1692" i="6"/>
  <c r="M1692" i="6"/>
  <c r="K1692" i="6"/>
  <c r="I1692" i="6"/>
  <c r="G1692" i="6"/>
  <c r="E1692" i="6"/>
  <c r="V1691" i="6"/>
  <c r="Q1691" i="6"/>
  <c r="M1691" i="6"/>
  <c r="K1691" i="6"/>
  <c r="I1691" i="6"/>
  <c r="G1691" i="6"/>
  <c r="E1691" i="6"/>
  <c r="V1690" i="6"/>
  <c r="Q1690" i="6"/>
  <c r="M1690" i="6"/>
  <c r="K1690" i="6"/>
  <c r="I1690" i="6"/>
  <c r="G1690" i="6"/>
  <c r="E1690" i="6"/>
  <c r="V1689" i="6"/>
  <c r="Q1689" i="6"/>
  <c r="M1689" i="6"/>
  <c r="K1689" i="6"/>
  <c r="I1689" i="6"/>
  <c r="G1689" i="6"/>
  <c r="E1689" i="6"/>
  <c r="V1688" i="6"/>
  <c r="Q1688" i="6"/>
  <c r="M1688" i="6"/>
  <c r="K1688" i="6"/>
  <c r="I1688" i="6"/>
  <c r="G1688" i="6"/>
  <c r="E1688" i="6"/>
  <c r="V1687" i="6"/>
  <c r="Q1687" i="6"/>
  <c r="M1687" i="6"/>
  <c r="K1687" i="6"/>
  <c r="I1687" i="6"/>
  <c r="G1687" i="6"/>
  <c r="E1687" i="6"/>
  <c r="V1686" i="6"/>
  <c r="Q1686" i="6"/>
  <c r="M1686" i="6"/>
  <c r="K1686" i="6"/>
  <c r="I1686" i="6"/>
  <c r="G1686" i="6"/>
  <c r="E1686" i="6"/>
  <c r="V1685" i="6"/>
  <c r="Q1685" i="6"/>
  <c r="M1685" i="6"/>
  <c r="K1685" i="6"/>
  <c r="I1685" i="6"/>
  <c r="G1685" i="6"/>
  <c r="E1685" i="6"/>
  <c r="V1684" i="6"/>
  <c r="Q1684" i="6"/>
  <c r="M1684" i="6"/>
  <c r="K1684" i="6"/>
  <c r="I1684" i="6"/>
  <c r="G1684" i="6"/>
  <c r="E1684" i="6"/>
  <c r="V1683" i="6"/>
  <c r="Q1683" i="6"/>
  <c r="M1683" i="6"/>
  <c r="K1683" i="6"/>
  <c r="I1683" i="6"/>
  <c r="G1683" i="6"/>
  <c r="E1683" i="6"/>
  <c r="V1682" i="6"/>
  <c r="Q1682" i="6"/>
  <c r="M1682" i="6"/>
  <c r="K1682" i="6"/>
  <c r="I1682" i="6"/>
  <c r="G1682" i="6"/>
  <c r="E1682" i="6"/>
  <c r="V1681" i="6"/>
  <c r="Q1681" i="6"/>
  <c r="M1681" i="6"/>
  <c r="K1681" i="6"/>
  <c r="I1681" i="6"/>
  <c r="G1681" i="6"/>
  <c r="E1681" i="6"/>
  <c r="V1680" i="6"/>
  <c r="Q1680" i="6"/>
  <c r="M1680" i="6"/>
  <c r="K1680" i="6"/>
  <c r="I1680" i="6"/>
  <c r="G1680" i="6"/>
  <c r="E1680" i="6"/>
  <c r="V1679" i="6"/>
  <c r="Q1679" i="6"/>
  <c r="M1679" i="6"/>
  <c r="K1679" i="6"/>
  <c r="I1679" i="6"/>
  <c r="G1679" i="6"/>
  <c r="E1679" i="6"/>
  <c r="V1678" i="6"/>
  <c r="Q1678" i="6"/>
  <c r="M1678" i="6"/>
  <c r="K1678" i="6"/>
  <c r="I1678" i="6"/>
  <c r="G1678" i="6"/>
  <c r="E1678" i="6"/>
  <c r="V1677" i="6"/>
  <c r="Q1677" i="6"/>
  <c r="M1677" i="6"/>
  <c r="K1677" i="6"/>
  <c r="I1677" i="6"/>
  <c r="G1677" i="6"/>
  <c r="E1677" i="6"/>
  <c r="V1676" i="6"/>
  <c r="Q1676" i="6"/>
  <c r="M1676" i="6"/>
  <c r="K1676" i="6"/>
  <c r="I1676" i="6"/>
  <c r="G1676" i="6"/>
  <c r="E1676" i="6"/>
  <c r="V1675" i="6"/>
  <c r="Q1675" i="6"/>
  <c r="M1675" i="6"/>
  <c r="K1675" i="6"/>
  <c r="I1675" i="6"/>
  <c r="G1675" i="6"/>
  <c r="E1675" i="6"/>
  <c r="V1674" i="6"/>
  <c r="Q1674" i="6"/>
  <c r="M1674" i="6"/>
  <c r="K1674" i="6"/>
  <c r="I1674" i="6"/>
  <c r="G1674" i="6"/>
  <c r="E1674" i="6"/>
  <c r="V1673" i="6"/>
  <c r="Q1673" i="6"/>
  <c r="M1673" i="6"/>
  <c r="K1673" i="6"/>
  <c r="I1673" i="6"/>
  <c r="G1673" i="6"/>
  <c r="E1673" i="6"/>
  <c r="V1672" i="6"/>
  <c r="Q1672" i="6"/>
  <c r="M1672" i="6"/>
  <c r="K1672" i="6"/>
  <c r="I1672" i="6"/>
  <c r="G1672" i="6"/>
  <c r="E1672" i="6"/>
  <c r="V1671" i="6"/>
  <c r="Q1671" i="6"/>
  <c r="M1671" i="6"/>
  <c r="K1671" i="6"/>
  <c r="I1671" i="6"/>
  <c r="G1671" i="6"/>
  <c r="E1671" i="6"/>
  <c r="V1670" i="6"/>
  <c r="Q1670" i="6"/>
  <c r="M1670" i="6"/>
  <c r="K1670" i="6"/>
  <c r="I1670" i="6"/>
  <c r="G1670" i="6"/>
  <c r="E1670" i="6"/>
  <c r="V1669" i="6"/>
  <c r="Q1669" i="6"/>
  <c r="M1669" i="6"/>
  <c r="K1669" i="6"/>
  <c r="I1669" i="6"/>
  <c r="G1669" i="6"/>
  <c r="E1669" i="6"/>
  <c r="V1668" i="6"/>
  <c r="Q1668" i="6"/>
  <c r="M1668" i="6"/>
  <c r="K1668" i="6"/>
  <c r="I1668" i="6"/>
  <c r="G1668" i="6"/>
  <c r="E1668" i="6"/>
  <c r="V1667" i="6"/>
  <c r="Q1667" i="6"/>
  <c r="M1667" i="6"/>
  <c r="K1667" i="6"/>
  <c r="I1667" i="6"/>
  <c r="G1667" i="6"/>
  <c r="E1667" i="6"/>
  <c r="V1666" i="6"/>
  <c r="Q1666" i="6"/>
  <c r="M1666" i="6"/>
  <c r="K1666" i="6"/>
  <c r="I1666" i="6"/>
  <c r="G1666" i="6"/>
  <c r="E1666" i="6"/>
  <c r="V1665" i="6"/>
  <c r="Q1665" i="6"/>
  <c r="M1665" i="6"/>
  <c r="K1665" i="6"/>
  <c r="I1665" i="6"/>
  <c r="G1665" i="6"/>
  <c r="E1665" i="6"/>
  <c r="V1664" i="6"/>
  <c r="Q1664" i="6"/>
  <c r="M1664" i="6"/>
  <c r="K1664" i="6"/>
  <c r="I1664" i="6"/>
  <c r="G1664" i="6"/>
  <c r="E1664" i="6"/>
  <c r="V1663" i="6"/>
  <c r="Q1663" i="6"/>
  <c r="M1663" i="6"/>
  <c r="K1663" i="6"/>
  <c r="I1663" i="6"/>
  <c r="G1663" i="6"/>
  <c r="E1663" i="6"/>
  <c r="V1662" i="6"/>
  <c r="Q1662" i="6"/>
  <c r="M1662" i="6"/>
  <c r="K1662" i="6"/>
  <c r="I1662" i="6"/>
  <c r="G1662" i="6"/>
  <c r="E1662" i="6"/>
  <c r="V1661" i="6"/>
  <c r="Q1661" i="6"/>
  <c r="M1661" i="6"/>
  <c r="K1661" i="6"/>
  <c r="I1661" i="6"/>
  <c r="G1661" i="6"/>
  <c r="E1661" i="6"/>
  <c r="V1660" i="6"/>
  <c r="Q1660" i="6"/>
  <c r="M1660" i="6"/>
  <c r="K1660" i="6"/>
  <c r="I1660" i="6"/>
  <c r="G1660" i="6"/>
  <c r="E1660" i="6"/>
  <c r="V1659" i="6"/>
  <c r="Q1659" i="6"/>
  <c r="M1659" i="6"/>
  <c r="K1659" i="6"/>
  <c r="I1659" i="6"/>
  <c r="G1659" i="6"/>
  <c r="E1659" i="6"/>
  <c r="V1658" i="6"/>
  <c r="Q1658" i="6"/>
  <c r="M1658" i="6"/>
  <c r="N1658" i="6" s="1"/>
  <c r="K1658" i="6"/>
  <c r="I1658" i="6"/>
  <c r="G1658" i="6"/>
  <c r="E1658" i="6"/>
  <c r="V1657" i="6"/>
  <c r="Q1657" i="6"/>
  <c r="M1657" i="6"/>
  <c r="K1657" i="6"/>
  <c r="I1657" i="6"/>
  <c r="G1657" i="6"/>
  <c r="E1657" i="6"/>
  <c r="V1656" i="6"/>
  <c r="Q1656" i="6"/>
  <c r="M1656" i="6"/>
  <c r="K1656" i="6"/>
  <c r="I1656" i="6"/>
  <c r="G1656" i="6"/>
  <c r="E1656" i="6"/>
  <c r="V1655" i="6"/>
  <c r="Q1655" i="6"/>
  <c r="M1655" i="6"/>
  <c r="K1655" i="6"/>
  <c r="I1655" i="6"/>
  <c r="G1655" i="6"/>
  <c r="E1655" i="6"/>
  <c r="V1654" i="6"/>
  <c r="Q1654" i="6"/>
  <c r="M1654" i="6"/>
  <c r="N1654" i="6" s="1"/>
  <c r="K1654" i="6"/>
  <c r="I1654" i="6"/>
  <c r="G1654" i="6"/>
  <c r="E1654" i="6"/>
  <c r="V1653" i="6"/>
  <c r="Q1653" i="6"/>
  <c r="M1653" i="6"/>
  <c r="K1653" i="6"/>
  <c r="I1653" i="6"/>
  <c r="G1653" i="6"/>
  <c r="E1653" i="6"/>
  <c r="V1652" i="6"/>
  <c r="Q1652" i="6"/>
  <c r="M1652" i="6"/>
  <c r="K1652" i="6"/>
  <c r="I1652" i="6"/>
  <c r="G1652" i="6"/>
  <c r="E1652" i="6"/>
  <c r="V1651" i="6"/>
  <c r="Q1651" i="6"/>
  <c r="M1651" i="6"/>
  <c r="K1651" i="6"/>
  <c r="I1651" i="6"/>
  <c r="G1651" i="6"/>
  <c r="E1651" i="6"/>
  <c r="V1650" i="6"/>
  <c r="Q1650" i="6"/>
  <c r="M1650" i="6"/>
  <c r="K1650" i="6"/>
  <c r="I1650" i="6"/>
  <c r="G1650" i="6"/>
  <c r="E1650" i="6"/>
  <c r="V1649" i="6"/>
  <c r="Q1649" i="6"/>
  <c r="M1649" i="6"/>
  <c r="K1649" i="6"/>
  <c r="I1649" i="6"/>
  <c r="G1649" i="6"/>
  <c r="E1649" i="6"/>
  <c r="V1648" i="6"/>
  <c r="Q1648" i="6"/>
  <c r="M1648" i="6"/>
  <c r="K1648" i="6"/>
  <c r="I1648" i="6"/>
  <c r="G1648" i="6"/>
  <c r="E1648" i="6"/>
  <c r="V1647" i="6"/>
  <c r="Q1647" i="6"/>
  <c r="M1647" i="6"/>
  <c r="K1647" i="6"/>
  <c r="I1647" i="6"/>
  <c r="G1647" i="6"/>
  <c r="E1647" i="6"/>
  <c r="V1646" i="6"/>
  <c r="Q1646" i="6"/>
  <c r="M1646" i="6"/>
  <c r="N1646" i="6" s="1"/>
  <c r="K1646" i="6"/>
  <c r="I1646" i="6"/>
  <c r="G1646" i="6"/>
  <c r="E1646" i="6"/>
  <c r="V1645" i="6"/>
  <c r="Q1645" i="6"/>
  <c r="M1645" i="6"/>
  <c r="K1645" i="6"/>
  <c r="I1645" i="6"/>
  <c r="G1645" i="6"/>
  <c r="E1645" i="6"/>
  <c r="V1644" i="6"/>
  <c r="Q1644" i="6"/>
  <c r="M1644" i="6"/>
  <c r="K1644" i="6"/>
  <c r="I1644" i="6"/>
  <c r="G1644" i="6"/>
  <c r="E1644" i="6"/>
  <c r="V1643" i="6"/>
  <c r="Q1643" i="6"/>
  <c r="M1643" i="6"/>
  <c r="K1643" i="6"/>
  <c r="I1643" i="6"/>
  <c r="G1643" i="6"/>
  <c r="E1643" i="6"/>
  <c r="V1642" i="6"/>
  <c r="Q1642" i="6"/>
  <c r="M1642" i="6"/>
  <c r="K1642" i="6"/>
  <c r="I1642" i="6"/>
  <c r="G1642" i="6"/>
  <c r="E1642" i="6"/>
  <c r="V1641" i="6"/>
  <c r="Q1641" i="6"/>
  <c r="M1641" i="6"/>
  <c r="K1641" i="6"/>
  <c r="I1641" i="6"/>
  <c r="G1641" i="6"/>
  <c r="E1641" i="6"/>
  <c r="V1640" i="6"/>
  <c r="Q1640" i="6"/>
  <c r="M1640" i="6"/>
  <c r="K1640" i="6"/>
  <c r="I1640" i="6"/>
  <c r="G1640" i="6"/>
  <c r="E1640" i="6"/>
  <c r="V1639" i="6"/>
  <c r="Q1639" i="6"/>
  <c r="M1639" i="6"/>
  <c r="K1639" i="6"/>
  <c r="I1639" i="6"/>
  <c r="G1639" i="6"/>
  <c r="E1639" i="6"/>
  <c r="V1638" i="6"/>
  <c r="Q1638" i="6"/>
  <c r="M1638" i="6"/>
  <c r="K1638" i="6"/>
  <c r="I1638" i="6"/>
  <c r="G1638" i="6"/>
  <c r="E1638" i="6"/>
  <c r="V1637" i="6"/>
  <c r="Q1637" i="6"/>
  <c r="M1637" i="6"/>
  <c r="K1637" i="6"/>
  <c r="I1637" i="6"/>
  <c r="G1637" i="6"/>
  <c r="E1637" i="6"/>
  <c r="V1636" i="6"/>
  <c r="Q1636" i="6"/>
  <c r="M1636" i="6"/>
  <c r="K1636" i="6"/>
  <c r="I1636" i="6"/>
  <c r="G1636" i="6"/>
  <c r="E1636" i="6"/>
  <c r="V1635" i="6"/>
  <c r="Q1635" i="6"/>
  <c r="M1635" i="6"/>
  <c r="K1635" i="6"/>
  <c r="I1635" i="6"/>
  <c r="G1635" i="6"/>
  <c r="E1635" i="6"/>
  <c r="V1634" i="6"/>
  <c r="Q1634" i="6"/>
  <c r="M1634" i="6"/>
  <c r="N1634" i="6" s="1"/>
  <c r="K1634" i="6"/>
  <c r="I1634" i="6"/>
  <c r="G1634" i="6"/>
  <c r="E1634" i="6"/>
  <c r="V1633" i="6"/>
  <c r="Q1633" i="6"/>
  <c r="M1633" i="6"/>
  <c r="K1633" i="6"/>
  <c r="I1633" i="6"/>
  <c r="G1633" i="6"/>
  <c r="E1633" i="6"/>
  <c r="V1632" i="6"/>
  <c r="Q1632" i="6"/>
  <c r="M1632" i="6"/>
  <c r="K1632" i="6"/>
  <c r="I1632" i="6"/>
  <c r="G1632" i="6"/>
  <c r="E1632" i="6"/>
  <c r="V1631" i="6"/>
  <c r="Q1631" i="6"/>
  <c r="M1631" i="6"/>
  <c r="K1631" i="6"/>
  <c r="I1631" i="6"/>
  <c r="G1631" i="6"/>
  <c r="E1631" i="6"/>
  <c r="V1630" i="6"/>
  <c r="Q1630" i="6"/>
  <c r="M1630" i="6"/>
  <c r="K1630" i="6"/>
  <c r="I1630" i="6"/>
  <c r="G1630" i="6"/>
  <c r="E1630" i="6"/>
  <c r="V1629" i="6"/>
  <c r="Q1629" i="6"/>
  <c r="M1629" i="6"/>
  <c r="K1629" i="6"/>
  <c r="I1629" i="6"/>
  <c r="G1629" i="6"/>
  <c r="E1629" i="6"/>
  <c r="V1628" i="6"/>
  <c r="Q1628" i="6"/>
  <c r="M1628" i="6"/>
  <c r="K1628" i="6"/>
  <c r="I1628" i="6"/>
  <c r="G1628" i="6"/>
  <c r="E1628" i="6"/>
  <c r="V1627" i="6"/>
  <c r="Q1627" i="6"/>
  <c r="M1627" i="6"/>
  <c r="K1627" i="6"/>
  <c r="I1627" i="6"/>
  <c r="G1627" i="6"/>
  <c r="E1627" i="6"/>
  <c r="V1626" i="6"/>
  <c r="Q1626" i="6"/>
  <c r="M1626" i="6"/>
  <c r="N1626" i="6" s="1"/>
  <c r="K1626" i="6"/>
  <c r="I1626" i="6"/>
  <c r="G1626" i="6"/>
  <c r="E1626" i="6"/>
  <c r="V1625" i="6"/>
  <c r="Q1625" i="6"/>
  <c r="M1625" i="6"/>
  <c r="K1625" i="6"/>
  <c r="I1625" i="6"/>
  <c r="G1625" i="6"/>
  <c r="E1625" i="6"/>
  <c r="V1624" i="6"/>
  <c r="Q1624" i="6"/>
  <c r="M1624" i="6"/>
  <c r="K1624" i="6"/>
  <c r="I1624" i="6"/>
  <c r="G1624" i="6"/>
  <c r="E1624" i="6"/>
  <c r="V1623" i="6"/>
  <c r="Q1623" i="6"/>
  <c r="M1623" i="6"/>
  <c r="K1623" i="6"/>
  <c r="I1623" i="6"/>
  <c r="G1623" i="6"/>
  <c r="E1623" i="6"/>
  <c r="V1622" i="6"/>
  <c r="Q1622" i="6"/>
  <c r="M1622" i="6"/>
  <c r="N1622" i="6" s="1"/>
  <c r="K1622" i="6"/>
  <c r="I1622" i="6"/>
  <c r="G1622" i="6"/>
  <c r="E1622" i="6"/>
  <c r="V1621" i="6"/>
  <c r="Q1621" i="6"/>
  <c r="M1621" i="6"/>
  <c r="K1621" i="6"/>
  <c r="I1621" i="6"/>
  <c r="G1621" i="6"/>
  <c r="E1621" i="6"/>
  <c r="V1620" i="6"/>
  <c r="Q1620" i="6"/>
  <c r="M1620" i="6"/>
  <c r="K1620" i="6"/>
  <c r="I1620" i="6"/>
  <c r="G1620" i="6"/>
  <c r="E1620" i="6"/>
  <c r="V1619" i="6"/>
  <c r="Q1619" i="6"/>
  <c r="M1619" i="6"/>
  <c r="K1619" i="6"/>
  <c r="I1619" i="6"/>
  <c r="G1619" i="6"/>
  <c r="E1619" i="6"/>
  <c r="V1618" i="6"/>
  <c r="Q1618" i="6"/>
  <c r="M1618" i="6"/>
  <c r="K1618" i="6"/>
  <c r="I1618" i="6"/>
  <c r="G1618" i="6"/>
  <c r="E1618" i="6"/>
  <c r="V1617" i="6"/>
  <c r="Q1617" i="6"/>
  <c r="M1617" i="6"/>
  <c r="K1617" i="6"/>
  <c r="I1617" i="6"/>
  <c r="G1617" i="6"/>
  <c r="E1617" i="6"/>
  <c r="V1616" i="6"/>
  <c r="Q1616" i="6"/>
  <c r="M1616" i="6"/>
  <c r="K1616" i="6"/>
  <c r="I1616" i="6"/>
  <c r="G1616" i="6"/>
  <c r="E1616" i="6"/>
  <c r="V1615" i="6"/>
  <c r="Q1615" i="6"/>
  <c r="M1615" i="6"/>
  <c r="K1615" i="6"/>
  <c r="I1615" i="6"/>
  <c r="G1615" i="6"/>
  <c r="E1615" i="6"/>
  <c r="V1614" i="6"/>
  <c r="Q1614" i="6"/>
  <c r="M1614" i="6"/>
  <c r="K1614" i="6"/>
  <c r="I1614" i="6"/>
  <c r="G1614" i="6"/>
  <c r="E1614" i="6"/>
  <c r="V1613" i="6"/>
  <c r="Q1613" i="6"/>
  <c r="M1613" i="6"/>
  <c r="K1613" i="6"/>
  <c r="I1613" i="6"/>
  <c r="G1613" i="6"/>
  <c r="E1613" i="6"/>
  <c r="V1612" i="6"/>
  <c r="Q1612" i="6"/>
  <c r="M1612" i="6"/>
  <c r="K1612" i="6"/>
  <c r="I1612" i="6"/>
  <c r="G1612" i="6"/>
  <c r="E1612" i="6"/>
  <c r="V1611" i="6"/>
  <c r="Q1611" i="6"/>
  <c r="M1611" i="6"/>
  <c r="K1611" i="6"/>
  <c r="I1611" i="6"/>
  <c r="G1611" i="6"/>
  <c r="E1611" i="6"/>
  <c r="V1610" i="6"/>
  <c r="Q1610" i="6"/>
  <c r="M1610" i="6"/>
  <c r="N1610" i="6" s="1"/>
  <c r="K1610" i="6"/>
  <c r="I1610" i="6"/>
  <c r="G1610" i="6"/>
  <c r="E1610" i="6"/>
  <c r="V1609" i="6"/>
  <c r="Q1609" i="6"/>
  <c r="M1609" i="6"/>
  <c r="K1609" i="6"/>
  <c r="I1609" i="6"/>
  <c r="G1609" i="6"/>
  <c r="E1609" i="6"/>
  <c r="V1608" i="6"/>
  <c r="Q1608" i="6"/>
  <c r="M1608" i="6"/>
  <c r="K1608" i="6"/>
  <c r="I1608" i="6"/>
  <c r="G1608" i="6"/>
  <c r="E1608" i="6"/>
  <c r="V1607" i="6"/>
  <c r="Q1607" i="6"/>
  <c r="M1607" i="6"/>
  <c r="K1607" i="6"/>
  <c r="I1607" i="6"/>
  <c r="G1607" i="6"/>
  <c r="E1607" i="6"/>
  <c r="V1606" i="6"/>
  <c r="Q1606" i="6"/>
  <c r="M1606" i="6"/>
  <c r="K1606" i="6"/>
  <c r="I1606" i="6"/>
  <c r="G1606" i="6"/>
  <c r="E1606" i="6"/>
  <c r="V1605" i="6"/>
  <c r="Q1605" i="6"/>
  <c r="M1605" i="6"/>
  <c r="K1605" i="6"/>
  <c r="I1605" i="6"/>
  <c r="G1605" i="6"/>
  <c r="E1605" i="6"/>
  <c r="V1604" i="6"/>
  <c r="Q1604" i="6"/>
  <c r="M1604" i="6"/>
  <c r="K1604" i="6"/>
  <c r="I1604" i="6"/>
  <c r="G1604" i="6"/>
  <c r="E1604" i="6"/>
  <c r="V1603" i="6"/>
  <c r="Q1603" i="6"/>
  <c r="M1603" i="6"/>
  <c r="K1603" i="6"/>
  <c r="I1603" i="6"/>
  <c r="G1603" i="6"/>
  <c r="E1603" i="6"/>
  <c r="V1602" i="6"/>
  <c r="Q1602" i="6"/>
  <c r="M1602" i="6"/>
  <c r="N1602" i="6" s="1"/>
  <c r="K1602" i="6"/>
  <c r="I1602" i="6"/>
  <c r="G1602" i="6"/>
  <c r="E1602" i="6"/>
  <c r="V1601" i="6"/>
  <c r="Q1601" i="6"/>
  <c r="M1601" i="6"/>
  <c r="K1601" i="6"/>
  <c r="I1601" i="6"/>
  <c r="G1601" i="6"/>
  <c r="E1601" i="6"/>
  <c r="V1600" i="6"/>
  <c r="Q1600" i="6"/>
  <c r="M1600" i="6"/>
  <c r="K1600" i="6"/>
  <c r="I1600" i="6"/>
  <c r="G1600" i="6"/>
  <c r="E1600" i="6"/>
  <c r="V1599" i="6"/>
  <c r="Q1599" i="6"/>
  <c r="M1599" i="6"/>
  <c r="K1599" i="6"/>
  <c r="I1599" i="6"/>
  <c r="G1599" i="6"/>
  <c r="E1599" i="6"/>
  <c r="V1598" i="6"/>
  <c r="Q1598" i="6"/>
  <c r="M1598" i="6"/>
  <c r="N1598" i="6" s="1"/>
  <c r="K1598" i="6"/>
  <c r="I1598" i="6"/>
  <c r="G1598" i="6"/>
  <c r="E1598" i="6"/>
  <c r="V1597" i="6"/>
  <c r="Q1597" i="6"/>
  <c r="M1597" i="6"/>
  <c r="K1597" i="6"/>
  <c r="I1597" i="6"/>
  <c r="G1597" i="6"/>
  <c r="E1597" i="6"/>
  <c r="V1596" i="6"/>
  <c r="Q1596" i="6"/>
  <c r="M1596" i="6"/>
  <c r="K1596" i="6"/>
  <c r="I1596" i="6"/>
  <c r="G1596" i="6"/>
  <c r="E1596" i="6"/>
  <c r="V1595" i="6"/>
  <c r="Q1595" i="6"/>
  <c r="M1595" i="6"/>
  <c r="K1595" i="6"/>
  <c r="I1595" i="6"/>
  <c r="G1595" i="6"/>
  <c r="E1595" i="6"/>
  <c r="V1594" i="6"/>
  <c r="Q1594" i="6"/>
  <c r="M1594" i="6"/>
  <c r="K1594" i="6"/>
  <c r="I1594" i="6"/>
  <c r="G1594" i="6"/>
  <c r="E1594" i="6"/>
  <c r="V1593" i="6"/>
  <c r="Q1593" i="6"/>
  <c r="M1593" i="6"/>
  <c r="K1593" i="6"/>
  <c r="I1593" i="6"/>
  <c r="G1593" i="6"/>
  <c r="E1593" i="6"/>
  <c r="V1592" i="6"/>
  <c r="Q1592" i="6"/>
  <c r="M1592" i="6"/>
  <c r="K1592" i="6"/>
  <c r="I1592" i="6"/>
  <c r="G1592" i="6"/>
  <c r="E1592" i="6"/>
  <c r="V1591" i="6"/>
  <c r="Q1591" i="6"/>
  <c r="M1591" i="6"/>
  <c r="K1591" i="6"/>
  <c r="I1591" i="6"/>
  <c r="G1591" i="6"/>
  <c r="E1591" i="6"/>
  <c r="V1590" i="6"/>
  <c r="Q1590" i="6"/>
  <c r="M1590" i="6"/>
  <c r="K1590" i="6"/>
  <c r="I1590" i="6"/>
  <c r="G1590" i="6"/>
  <c r="E1590" i="6"/>
  <c r="V1589" i="6"/>
  <c r="Q1589" i="6"/>
  <c r="M1589" i="6"/>
  <c r="K1589" i="6"/>
  <c r="I1589" i="6"/>
  <c r="G1589" i="6"/>
  <c r="E1589" i="6"/>
  <c r="V1588" i="6"/>
  <c r="Q1588" i="6"/>
  <c r="M1588" i="6"/>
  <c r="K1588" i="6"/>
  <c r="I1588" i="6"/>
  <c r="G1588" i="6"/>
  <c r="E1588" i="6"/>
  <c r="V1587" i="6"/>
  <c r="Q1587" i="6"/>
  <c r="M1587" i="6"/>
  <c r="K1587" i="6"/>
  <c r="I1587" i="6"/>
  <c r="G1587" i="6"/>
  <c r="E1587" i="6"/>
  <c r="V1586" i="6"/>
  <c r="Q1586" i="6"/>
  <c r="M1586" i="6"/>
  <c r="N1586" i="6" s="1"/>
  <c r="K1586" i="6"/>
  <c r="I1586" i="6"/>
  <c r="G1586" i="6"/>
  <c r="E1586" i="6"/>
  <c r="V1585" i="6"/>
  <c r="Q1585" i="6"/>
  <c r="M1585" i="6"/>
  <c r="K1585" i="6"/>
  <c r="I1585" i="6"/>
  <c r="G1585" i="6"/>
  <c r="E1585" i="6"/>
  <c r="V1584" i="6"/>
  <c r="Q1584" i="6"/>
  <c r="M1584" i="6"/>
  <c r="K1584" i="6"/>
  <c r="I1584" i="6"/>
  <c r="G1584" i="6"/>
  <c r="E1584" i="6"/>
  <c r="V1583" i="6"/>
  <c r="Q1583" i="6"/>
  <c r="M1583" i="6"/>
  <c r="K1583" i="6"/>
  <c r="I1583" i="6"/>
  <c r="G1583" i="6"/>
  <c r="E1583" i="6"/>
  <c r="V1582" i="6"/>
  <c r="Q1582" i="6"/>
  <c r="M1582" i="6"/>
  <c r="K1582" i="6"/>
  <c r="I1582" i="6"/>
  <c r="G1582" i="6"/>
  <c r="E1582" i="6"/>
  <c r="V1581" i="6"/>
  <c r="Q1581" i="6"/>
  <c r="M1581" i="6"/>
  <c r="K1581" i="6"/>
  <c r="I1581" i="6"/>
  <c r="G1581" i="6"/>
  <c r="E1581" i="6"/>
  <c r="V1580" i="6"/>
  <c r="Q1580" i="6"/>
  <c r="M1580" i="6"/>
  <c r="K1580" i="6"/>
  <c r="I1580" i="6"/>
  <c r="G1580" i="6"/>
  <c r="E1580" i="6"/>
  <c r="V1579" i="6"/>
  <c r="Q1579" i="6"/>
  <c r="M1579" i="6"/>
  <c r="K1579" i="6"/>
  <c r="I1579" i="6"/>
  <c r="G1579" i="6"/>
  <c r="E1579" i="6"/>
  <c r="V1578" i="6"/>
  <c r="Q1578" i="6"/>
  <c r="M1578" i="6"/>
  <c r="N1578" i="6" s="1"/>
  <c r="K1578" i="6"/>
  <c r="I1578" i="6"/>
  <c r="G1578" i="6"/>
  <c r="E1578" i="6"/>
  <c r="V1577" i="6"/>
  <c r="Q1577" i="6"/>
  <c r="M1577" i="6"/>
  <c r="K1577" i="6"/>
  <c r="I1577" i="6"/>
  <c r="G1577" i="6"/>
  <c r="E1577" i="6"/>
  <c r="V1576" i="6"/>
  <c r="Q1576" i="6"/>
  <c r="M1576" i="6"/>
  <c r="K1576" i="6"/>
  <c r="I1576" i="6"/>
  <c r="G1576" i="6"/>
  <c r="E1576" i="6"/>
  <c r="V1575" i="6"/>
  <c r="Q1575" i="6"/>
  <c r="M1575" i="6"/>
  <c r="K1575" i="6"/>
  <c r="I1575" i="6"/>
  <c r="G1575" i="6"/>
  <c r="E1575" i="6"/>
  <c r="V1574" i="6"/>
  <c r="Q1574" i="6"/>
  <c r="M1574" i="6"/>
  <c r="N1574" i="6" s="1"/>
  <c r="K1574" i="6"/>
  <c r="I1574" i="6"/>
  <c r="G1574" i="6"/>
  <c r="E1574" i="6"/>
  <c r="V1573" i="6"/>
  <c r="Q1573" i="6"/>
  <c r="M1573" i="6"/>
  <c r="K1573" i="6"/>
  <c r="I1573" i="6"/>
  <c r="G1573" i="6"/>
  <c r="E1573" i="6"/>
  <c r="V1572" i="6"/>
  <c r="Q1572" i="6"/>
  <c r="M1572" i="6"/>
  <c r="K1572" i="6"/>
  <c r="I1572" i="6"/>
  <c r="G1572" i="6"/>
  <c r="E1572" i="6"/>
  <c r="V1571" i="6"/>
  <c r="Q1571" i="6"/>
  <c r="M1571" i="6"/>
  <c r="K1571" i="6"/>
  <c r="I1571" i="6"/>
  <c r="G1571" i="6"/>
  <c r="E1571" i="6"/>
  <c r="V1570" i="6"/>
  <c r="Q1570" i="6"/>
  <c r="M1570" i="6"/>
  <c r="K1570" i="6"/>
  <c r="I1570" i="6"/>
  <c r="G1570" i="6"/>
  <c r="E1570" i="6"/>
  <c r="V1569" i="6"/>
  <c r="Q1569" i="6"/>
  <c r="M1569" i="6"/>
  <c r="K1569" i="6"/>
  <c r="I1569" i="6"/>
  <c r="G1569" i="6"/>
  <c r="E1569" i="6"/>
  <c r="V1568" i="6"/>
  <c r="Q1568" i="6"/>
  <c r="M1568" i="6"/>
  <c r="K1568" i="6"/>
  <c r="I1568" i="6"/>
  <c r="G1568" i="6"/>
  <c r="E1568" i="6"/>
  <c r="V1567" i="6"/>
  <c r="Q1567" i="6"/>
  <c r="M1567" i="6"/>
  <c r="K1567" i="6"/>
  <c r="I1567" i="6"/>
  <c r="G1567" i="6"/>
  <c r="E1567" i="6"/>
  <c r="V1566" i="6"/>
  <c r="Q1566" i="6"/>
  <c r="M1566" i="6"/>
  <c r="K1566" i="6"/>
  <c r="I1566" i="6"/>
  <c r="G1566" i="6"/>
  <c r="E1566" i="6"/>
  <c r="V1565" i="6"/>
  <c r="Q1565" i="6"/>
  <c r="M1565" i="6"/>
  <c r="K1565" i="6"/>
  <c r="I1565" i="6"/>
  <c r="G1565" i="6"/>
  <c r="E1565" i="6"/>
  <c r="V1564" i="6"/>
  <c r="Q1564" i="6"/>
  <c r="M1564" i="6"/>
  <c r="K1564" i="6"/>
  <c r="I1564" i="6"/>
  <c r="G1564" i="6"/>
  <c r="E1564" i="6"/>
  <c r="V1563" i="6"/>
  <c r="Q1563" i="6"/>
  <c r="M1563" i="6"/>
  <c r="K1563" i="6"/>
  <c r="I1563" i="6"/>
  <c r="G1563" i="6"/>
  <c r="E1563" i="6"/>
  <c r="V1562" i="6"/>
  <c r="Q1562" i="6"/>
  <c r="M1562" i="6"/>
  <c r="N1562" i="6" s="1"/>
  <c r="K1562" i="6"/>
  <c r="I1562" i="6"/>
  <c r="G1562" i="6"/>
  <c r="E1562" i="6"/>
  <c r="V1561" i="6"/>
  <c r="Q1561" i="6"/>
  <c r="M1561" i="6"/>
  <c r="K1561" i="6"/>
  <c r="I1561" i="6"/>
  <c r="G1561" i="6"/>
  <c r="E1561" i="6"/>
  <c r="V1560" i="6"/>
  <c r="Q1560" i="6"/>
  <c r="M1560" i="6"/>
  <c r="K1560" i="6"/>
  <c r="I1560" i="6"/>
  <c r="G1560" i="6"/>
  <c r="E1560" i="6"/>
  <c r="V1559" i="6"/>
  <c r="Q1559" i="6"/>
  <c r="M1559" i="6"/>
  <c r="K1559" i="6"/>
  <c r="I1559" i="6"/>
  <c r="G1559" i="6"/>
  <c r="E1559" i="6"/>
  <c r="V1558" i="6"/>
  <c r="Q1558" i="6"/>
  <c r="M1558" i="6"/>
  <c r="K1558" i="6"/>
  <c r="I1558" i="6"/>
  <c r="G1558" i="6"/>
  <c r="E1558" i="6"/>
  <c r="V1557" i="6"/>
  <c r="Q1557" i="6"/>
  <c r="M1557" i="6"/>
  <c r="K1557" i="6"/>
  <c r="I1557" i="6"/>
  <c r="G1557" i="6"/>
  <c r="E1557" i="6"/>
  <c r="V1556" i="6"/>
  <c r="Q1556" i="6"/>
  <c r="M1556" i="6"/>
  <c r="K1556" i="6"/>
  <c r="I1556" i="6"/>
  <c r="G1556" i="6"/>
  <c r="E1556" i="6"/>
  <c r="V1555" i="6"/>
  <c r="Q1555" i="6"/>
  <c r="M1555" i="6"/>
  <c r="K1555" i="6"/>
  <c r="I1555" i="6"/>
  <c r="G1555" i="6"/>
  <c r="E1555" i="6"/>
  <c r="V1554" i="6"/>
  <c r="Q1554" i="6"/>
  <c r="M1554" i="6"/>
  <c r="N1554" i="6" s="1"/>
  <c r="K1554" i="6"/>
  <c r="I1554" i="6"/>
  <c r="G1554" i="6"/>
  <c r="E1554" i="6"/>
  <c r="V1553" i="6"/>
  <c r="Q1553" i="6"/>
  <c r="M1553" i="6"/>
  <c r="K1553" i="6"/>
  <c r="I1553" i="6"/>
  <c r="G1553" i="6"/>
  <c r="E1553" i="6"/>
  <c r="V1552" i="6"/>
  <c r="Q1552" i="6"/>
  <c r="M1552" i="6"/>
  <c r="K1552" i="6"/>
  <c r="I1552" i="6"/>
  <c r="G1552" i="6"/>
  <c r="E1552" i="6"/>
  <c r="V1551" i="6"/>
  <c r="Q1551" i="6"/>
  <c r="M1551" i="6"/>
  <c r="K1551" i="6"/>
  <c r="I1551" i="6"/>
  <c r="G1551" i="6"/>
  <c r="E1551" i="6"/>
  <c r="V1550" i="6"/>
  <c r="Q1550" i="6"/>
  <c r="M1550" i="6"/>
  <c r="K1550" i="6"/>
  <c r="I1550" i="6"/>
  <c r="G1550" i="6"/>
  <c r="E1550" i="6"/>
  <c r="V1549" i="6"/>
  <c r="Q1549" i="6"/>
  <c r="M1549" i="6"/>
  <c r="K1549" i="6"/>
  <c r="I1549" i="6"/>
  <c r="G1549" i="6"/>
  <c r="E1549" i="6"/>
  <c r="V1548" i="6"/>
  <c r="Q1548" i="6"/>
  <c r="M1548" i="6"/>
  <c r="K1548" i="6"/>
  <c r="I1548" i="6"/>
  <c r="G1548" i="6"/>
  <c r="E1548" i="6"/>
  <c r="V1547" i="6"/>
  <c r="Q1547" i="6"/>
  <c r="M1547" i="6"/>
  <c r="K1547" i="6"/>
  <c r="I1547" i="6"/>
  <c r="G1547" i="6"/>
  <c r="E1547" i="6"/>
  <c r="V1546" i="6"/>
  <c r="Q1546" i="6"/>
  <c r="M1546" i="6"/>
  <c r="K1546" i="6"/>
  <c r="I1546" i="6"/>
  <c r="G1546" i="6"/>
  <c r="E1546" i="6"/>
  <c r="V1545" i="6"/>
  <c r="Q1545" i="6"/>
  <c r="M1545" i="6"/>
  <c r="K1545" i="6"/>
  <c r="I1545" i="6"/>
  <c r="G1545" i="6"/>
  <c r="E1545" i="6"/>
  <c r="V1544" i="6"/>
  <c r="Q1544" i="6"/>
  <c r="M1544" i="6"/>
  <c r="K1544" i="6"/>
  <c r="I1544" i="6"/>
  <c r="G1544" i="6"/>
  <c r="E1544" i="6"/>
  <c r="V1543" i="6"/>
  <c r="Q1543" i="6"/>
  <c r="M1543" i="6"/>
  <c r="K1543" i="6"/>
  <c r="I1543" i="6"/>
  <c r="G1543" i="6"/>
  <c r="E1543" i="6"/>
  <c r="V1542" i="6"/>
  <c r="Q1542" i="6"/>
  <c r="M1542" i="6"/>
  <c r="N1542" i="6" s="1"/>
  <c r="K1542" i="6"/>
  <c r="I1542" i="6"/>
  <c r="G1542" i="6"/>
  <c r="E1542" i="6"/>
  <c r="V1541" i="6"/>
  <c r="Q1541" i="6"/>
  <c r="M1541" i="6"/>
  <c r="K1541" i="6"/>
  <c r="I1541" i="6"/>
  <c r="G1541" i="6"/>
  <c r="E1541" i="6"/>
  <c r="V1540" i="6"/>
  <c r="Q1540" i="6"/>
  <c r="M1540" i="6"/>
  <c r="K1540" i="6"/>
  <c r="I1540" i="6"/>
  <c r="G1540" i="6"/>
  <c r="E1540" i="6"/>
  <c r="V1539" i="6"/>
  <c r="Q1539" i="6"/>
  <c r="M1539" i="6"/>
  <c r="K1539" i="6"/>
  <c r="I1539" i="6"/>
  <c r="G1539" i="6"/>
  <c r="E1539" i="6"/>
  <c r="V1538" i="6"/>
  <c r="Q1538" i="6"/>
  <c r="M1538" i="6"/>
  <c r="N1538" i="6" s="1"/>
  <c r="K1538" i="6"/>
  <c r="I1538" i="6"/>
  <c r="G1538" i="6"/>
  <c r="E1538" i="6"/>
  <c r="V1537" i="6"/>
  <c r="Q1537" i="6"/>
  <c r="M1537" i="6"/>
  <c r="K1537" i="6"/>
  <c r="I1537" i="6"/>
  <c r="G1537" i="6"/>
  <c r="E1537" i="6"/>
  <c r="V1536" i="6"/>
  <c r="Q1536" i="6"/>
  <c r="M1536" i="6"/>
  <c r="K1536" i="6"/>
  <c r="I1536" i="6"/>
  <c r="G1536" i="6"/>
  <c r="E1536" i="6"/>
  <c r="V1535" i="6"/>
  <c r="Q1535" i="6"/>
  <c r="M1535" i="6"/>
  <c r="K1535" i="6"/>
  <c r="I1535" i="6"/>
  <c r="G1535" i="6"/>
  <c r="E1535" i="6"/>
  <c r="V1534" i="6"/>
  <c r="Q1534" i="6"/>
  <c r="M1534" i="6"/>
  <c r="N1534" i="6" s="1"/>
  <c r="K1534" i="6"/>
  <c r="I1534" i="6"/>
  <c r="G1534" i="6"/>
  <c r="E1534" i="6"/>
  <c r="V1533" i="6"/>
  <c r="Q1533" i="6"/>
  <c r="M1533" i="6"/>
  <c r="K1533" i="6"/>
  <c r="I1533" i="6"/>
  <c r="G1533" i="6"/>
  <c r="E1533" i="6"/>
  <c r="V1532" i="6"/>
  <c r="Q1532" i="6"/>
  <c r="M1532" i="6"/>
  <c r="K1532" i="6"/>
  <c r="I1532" i="6"/>
  <c r="G1532" i="6"/>
  <c r="E1532" i="6"/>
  <c r="V1531" i="6"/>
  <c r="Q1531" i="6"/>
  <c r="M1531" i="6"/>
  <c r="K1531" i="6"/>
  <c r="I1531" i="6"/>
  <c r="G1531" i="6"/>
  <c r="E1531" i="6"/>
  <c r="V1530" i="6"/>
  <c r="Q1530" i="6"/>
  <c r="M1530" i="6"/>
  <c r="K1530" i="6"/>
  <c r="I1530" i="6"/>
  <c r="G1530" i="6"/>
  <c r="E1530" i="6"/>
  <c r="V1529" i="6"/>
  <c r="Q1529" i="6"/>
  <c r="M1529" i="6"/>
  <c r="K1529" i="6"/>
  <c r="I1529" i="6"/>
  <c r="G1529" i="6"/>
  <c r="E1529" i="6"/>
  <c r="V1528" i="6"/>
  <c r="Q1528" i="6"/>
  <c r="M1528" i="6"/>
  <c r="K1528" i="6"/>
  <c r="I1528" i="6"/>
  <c r="G1528" i="6"/>
  <c r="E1528" i="6"/>
  <c r="V1527" i="6"/>
  <c r="Q1527" i="6"/>
  <c r="M1527" i="6"/>
  <c r="K1527" i="6"/>
  <c r="I1527" i="6"/>
  <c r="G1527" i="6"/>
  <c r="E1527" i="6"/>
  <c r="V1526" i="6"/>
  <c r="Q1526" i="6"/>
  <c r="M1526" i="6"/>
  <c r="N1526" i="6" s="1"/>
  <c r="K1526" i="6"/>
  <c r="I1526" i="6"/>
  <c r="G1526" i="6"/>
  <c r="E1526" i="6"/>
  <c r="V1525" i="6"/>
  <c r="Q1525" i="6"/>
  <c r="M1525" i="6"/>
  <c r="K1525" i="6"/>
  <c r="I1525" i="6"/>
  <c r="G1525" i="6"/>
  <c r="E1525" i="6"/>
  <c r="V1524" i="6"/>
  <c r="Q1524" i="6"/>
  <c r="M1524" i="6"/>
  <c r="K1524" i="6"/>
  <c r="I1524" i="6"/>
  <c r="G1524" i="6"/>
  <c r="E1524" i="6"/>
  <c r="V1523" i="6"/>
  <c r="Q1523" i="6"/>
  <c r="M1523" i="6"/>
  <c r="K1523" i="6"/>
  <c r="I1523" i="6"/>
  <c r="G1523" i="6"/>
  <c r="E1523" i="6"/>
  <c r="V1522" i="6"/>
  <c r="Q1522" i="6"/>
  <c r="M1522" i="6"/>
  <c r="N1522" i="6" s="1"/>
  <c r="K1522" i="6"/>
  <c r="I1522" i="6"/>
  <c r="G1522" i="6"/>
  <c r="E1522" i="6"/>
  <c r="V1521" i="6"/>
  <c r="Q1521" i="6"/>
  <c r="M1521" i="6"/>
  <c r="K1521" i="6"/>
  <c r="I1521" i="6"/>
  <c r="G1521" i="6"/>
  <c r="E1521" i="6"/>
  <c r="V1520" i="6"/>
  <c r="Q1520" i="6"/>
  <c r="M1520" i="6"/>
  <c r="K1520" i="6"/>
  <c r="I1520" i="6"/>
  <c r="G1520" i="6"/>
  <c r="E1520" i="6"/>
  <c r="V1519" i="6"/>
  <c r="Q1519" i="6"/>
  <c r="M1519" i="6"/>
  <c r="K1519" i="6"/>
  <c r="I1519" i="6"/>
  <c r="G1519" i="6"/>
  <c r="E1519" i="6"/>
  <c r="V1518" i="6"/>
  <c r="Q1518" i="6"/>
  <c r="M1518" i="6"/>
  <c r="K1518" i="6"/>
  <c r="I1518" i="6"/>
  <c r="G1518" i="6"/>
  <c r="E1518" i="6"/>
  <c r="V1517" i="6"/>
  <c r="Q1517" i="6"/>
  <c r="M1517" i="6"/>
  <c r="K1517" i="6"/>
  <c r="I1517" i="6"/>
  <c r="G1517" i="6"/>
  <c r="E1517" i="6"/>
  <c r="V1516" i="6"/>
  <c r="Q1516" i="6"/>
  <c r="M1516" i="6"/>
  <c r="K1516" i="6"/>
  <c r="I1516" i="6"/>
  <c r="G1516" i="6"/>
  <c r="E1516" i="6"/>
  <c r="V1515" i="6"/>
  <c r="Q1515" i="6"/>
  <c r="M1515" i="6"/>
  <c r="K1515" i="6"/>
  <c r="I1515" i="6"/>
  <c r="G1515" i="6"/>
  <c r="E1515" i="6"/>
  <c r="V1514" i="6"/>
  <c r="Q1514" i="6"/>
  <c r="M1514" i="6"/>
  <c r="K1514" i="6"/>
  <c r="I1514" i="6"/>
  <c r="G1514" i="6"/>
  <c r="E1514" i="6"/>
  <c r="V1513" i="6"/>
  <c r="Q1513" i="6"/>
  <c r="M1513" i="6"/>
  <c r="K1513" i="6"/>
  <c r="I1513" i="6"/>
  <c r="G1513" i="6"/>
  <c r="E1513" i="6"/>
  <c r="V1512" i="6"/>
  <c r="Q1512" i="6"/>
  <c r="M1512" i="6"/>
  <c r="K1512" i="6"/>
  <c r="I1512" i="6"/>
  <c r="G1512" i="6"/>
  <c r="E1512" i="6"/>
  <c r="V1511" i="6"/>
  <c r="Q1511" i="6"/>
  <c r="M1511" i="6"/>
  <c r="K1511" i="6"/>
  <c r="I1511" i="6"/>
  <c r="G1511" i="6"/>
  <c r="E1511" i="6"/>
  <c r="V1510" i="6"/>
  <c r="Q1510" i="6"/>
  <c r="M1510" i="6"/>
  <c r="N1510" i="6" s="1"/>
  <c r="K1510" i="6"/>
  <c r="I1510" i="6"/>
  <c r="G1510" i="6"/>
  <c r="E1510" i="6"/>
  <c r="V1509" i="6"/>
  <c r="Q1509" i="6"/>
  <c r="M1509" i="6"/>
  <c r="K1509" i="6"/>
  <c r="I1509" i="6"/>
  <c r="G1509" i="6"/>
  <c r="E1509" i="6"/>
  <c r="V1508" i="6"/>
  <c r="Q1508" i="6"/>
  <c r="M1508" i="6"/>
  <c r="K1508" i="6"/>
  <c r="I1508" i="6"/>
  <c r="G1508" i="6"/>
  <c r="E1508" i="6"/>
  <c r="V1507" i="6"/>
  <c r="Q1507" i="6"/>
  <c r="M1507" i="6"/>
  <c r="K1507" i="6"/>
  <c r="I1507" i="6"/>
  <c r="G1507" i="6"/>
  <c r="E1507" i="6"/>
  <c r="V1506" i="6"/>
  <c r="Q1506" i="6"/>
  <c r="M1506" i="6"/>
  <c r="K1506" i="6"/>
  <c r="I1506" i="6"/>
  <c r="G1506" i="6"/>
  <c r="E1506" i="6"/>
  <c r="V1505" i="6"/>
  <c r="Q1505" i="6"/>
  <c r="M1505" i="6"/>
  <c r="K1505" i="6"/>
  <c r="I1505" i="6"/>
  <c r="G1505" i="6"/>
  <c r="E1505" i="6"/>
  <c r="V1504" i="6"/>
  <c r="Q1504" i="6"/>
  <c r="M1504" i="6"/>
  <c r="K1504" i="6"/>
  <c r="I1504" i="6"/>
  <c r="G1504" i="6"/>
  <c r="E1504" i="6"/>
  <c r="V1503" i="6"/>
  <c r="Q1503" i="6"/>
  <c r="M1503" i="6"/>
  <c r="K1503" i="6"/>
  <c r="I1503" i="6"/>
  <c r="G1503" i="6"/>
  <c r="E1503" i="6"/>
  <c r="V1502" i="6"/>
  <c r="Q1502" i="6"/>
  <c r="M1502" i="6"/>
  <c r="N1502" i="6" s="1"/>
  <c r="K1502" i="6"/>
  <c r="I1502" i="6"/>
  <c r="G1502" i="6"/>
  <c r="E1502" i="6"/>
  <c r="V1501" i="6"/>
  <c r="Q1501" i="6"/>
  <c r="M1501" i="6"/>
  <c r="K1501" i="6"/>
  <c r="I1501" i="6"/>
  <c r="G1501" i="6"/>
  <c r="E1501" i="6"/>
  <c r="V1500" i="6"/>
  <c r="Q1500" i="6"/>
  <c r="M1500" i="6"/>
  <c r="K1500" i="6"/>
  <c r="I1500" i="6"/>
  <c r="G1500" i="6"/>
  <c r="E1500" i="6"/>
  <c r="V1499" i="6"/>
  <c r="Q1499" i="6"/>
  <c r="M1499" i="6"/>
  <c r="K1499" i="6"/>
  <c r="I1499" i="6"/>
  <c r="G1499" i="6"/>
  <c r="E1499" i="6"/>
  <c r="V1498" i="6"/>
  <c r="Q1498" i="6"/>
  <c r="M1498" i="6"/>
  <c r="N1498" i="6" s="1"/>
  <c r="K1498" i="6"/>
  <c r="I1498" i="6"/>
  <c r="G1498" i="6"/>
  <c r="E1498" i="6"/>
  <c r="V1497" i="6"/>
  <c r="Q1497" i="6"/>
  <c r="M1497" i="6"/>
  <c r="K1497" i="6"/>
  <c r="I1497" i="6"/>
  <c r="G1497" i="6"/>
  <c r="E1497" i="6"/>
  <c r="V1496" i="6"/>
  <c r="Q1496" i="6"/>
  <c r="M1496" i="6"/>
  <c r="K1496" i="6"/>
  <c r="I1496" i="6"/>
  <c r="G1496" i="6"/>
  <c r="E1496" i="6"/>
  <c r="V1495" i="6"/>
  <c r="Q1495" i="6"/>
  <c r="M1495" i="6"/>
  <c r="K1495" i="6"/>
  <c r="I1495" i="6"/>
  <c r="G1495" i="6"/>
  <c r="E1495" i="6"/>
  <c r="V1494" i="6"/>
  <c r="Q1494" i="6"/>
  <c r="M1494" i="6"/>
  <c r="K1494" i="6"/>
  <c r="I1494" i="6"/>
  <c r="G1494" i="6"/>
  <c r="E1494" i="6"/>
  <c r="V1493" i="6"/>
  <c r="Q1493" i="6"/>
  <c r="M1493" i="6"/>
  <c r="K1493" i="6"/>
  <c r="I1493" i="6"/>
  <c r="G1493" i="6"/>
  <c r="E1493" i="6"/>
  <c r="V1492" i="6"/>
  <c r="Q1492" i="6"/>
  <c r="M1492" i="6"/>
  <c r="K1492" i="6"/>
  <c r="I1492" i="6"/>
  <c r="G1492" i="6"/>
  <c r="E1492" i="6"/>
  <c r="V1491" i="6"/>
  <c r="Q1491" i="6"/>
  <c r="M1491" i="6"/>
  <c r="K1491" i="6"/>
  <c r="I1491" i="6"/>
  <c r="G1491" i="6"/>
  <c r="E1491" i="6"/>
  <c r="V1490" i="6"/>
  <c r="Q1490" i="6"/>
  <c r="M1490" i="6"/>
  <c r="N1490" i="6" s="1"/>
  <c r="K1490" i="6"/>
  <c r="I1490" i="6"/>
  <c r="G1490" i="6"/>
  <c r="E1490" i="6"/>
  <c r="V1489" i="6"/>
  <c r="Q1489" i="6"/>
  <c r="M1489" i="6"/>
  <c r="K1489" i="6"/>
  <c r="I1489" i="6"/>
  <c r="G1489" i="6"/>
  <c r="E1489" i="6"/>
  <c r="V1488" i="6"/>
  <c r="Q1488" i="6"/>
  <c r="M1488" i="6"/>
  <c r="K1488" i="6"/>
  <c r="I1488" i="6"/>
  <c r="G1488" i="6"/>
  <c r="E1488" i="6"/>
  <c r="V1487" i="6"/>
  <c r="Q1487" i="6"/>
  <c r="M1487" i="6"/>
  <c r="K1487" i="6"/>
  <c r="I1487" i="6"/>
  <c r="G1487" i="6"/>
  <c r="E1487" i="6"/>
  <c r="V1486" i="6"/>
  <c r="Q1486" i="6"/>
  <c r="M1486" i="6"/>
  <c r="K1486" i="6"/>
  <c r="I1486" i="6"/>
  <c r="G1486" i="6"/>
  <c r="E1486" i="6"/>
  <c r="V1485" i="6"/>
  <c r="Q1485" i="6"/>
  <c r="M1485" i="6"/>
  <c r="K1485" i="6"/>
  <c r="I1485" i="6"/>
  <c r="G1485" i="6"/>
  <c r="E1485" i="6"/>
  <c r="V1484" i="6"/>
  <c r="Q1484" i="6"/>
  <c r="M1484" i="6"/>
  <c r="K1484" i="6"/>
  <c r="I1484" i="6"/>
  <c r="G1484" i="6"/>
  <c r="E1484" i="6"/>
  <c r="V1483" i="6"/>
  <c r="Q1483" i="6"/>
  <c r="M1483" i="6"/>
  <c r="K1483" i="6"/>
  <c r="I1483" i="6"/>
  <c r="G1483" i="6"/>
  <c r="E1483" i="6"/>
  <c r="V1482" i="6"/>
  <c r="Q1482" i="6"/>
  <c r="M1482" i="6"/>
  <c r="N1482" i="6" s="1"/>
  <c r="K1482" i="6"/>
  <c r="I1482" i="6"/>
  <c r="G1482" i="6"/>
  <c r="E1482" i="6"/>
  <c r="V1481" i="6"/>
  <c r="Q1481" i="6"/>
  <c r="M1481" i="6"/>
  <c r="K1481" i="6"/>
  <c r="I1481" i="6"/>
  <c r="G1481" i="6"/>
  <c r="E1481" i="6"/>
  <c r="V1480" i="6"/>
  <c r="Q1480" i="6"/>
  <c r="M1480" i="6"/>
  <c r="K1480" i="6"/>
  <c r="I1480" i="6"/>
  <c r="G1480" i="6"/>
  <c r="E1480" i="6"/>
  <c r="V1479" i="6"/>
  <c r="Q1479" i="6"/>
  <c r="M1479" i="6"/>
  <c r="K1479" i="6"/>
  <c r="I1479" i="6"/>
  <c r="G1479" i="6"/>
  <c r="E1479" i="6"/>
  <c r="V1478" i="6"/>
  <c r="Q1478" i="6"/>
  <c r="M1478" i="6"/>
  <c r="K1478" i="6"/>
  <c r="I1478" i="6"/>
  <c r="G1478" i="6"/>
  <c r="E1478" i="6"/>
  <c r="V1477" i="6"/>
  <c r="Q1477" i="6"/>
  <c r="M1477" i="6"/>
  <c r="K1477" i="6"/>
  <c r="I1477" i="6"/>
  <c r="G1477" i="6"/>
  <c r="E1477" i="6"/>
  <c r="V1476" i="6"/>
  <c r="Q1476" i="6"/>
  <c r="M1476" i="6"/>
  <c r="K1476" i="6"/>
  <c r="I1476" i="6"/>
  <c r="G1476" i="6"/>
  <c r="E1476" i="6"/>
  <c r="V1475" i="6"/>
  <c r="Q1475" i="6"/>
  <c r="M1475" i="6"/>
  <c r="K1475" i="6"/>
  <c r="I1475" i="6"/>
  <c r="G1475" i="6"/>
  <c r="E1475" i="6"/>
  <c r="V1474" i="6"/>
  <c r="Q1474" i="6"/>
  <c r="M1474" i="6"/>
  <c r="N1474" i="6" s="1"/>
  <c r="K1474" i="6"/>
  <c r="I1474" i="6"/>
  <c r="G1474" i="6"/>
  <c r="E1474" i="6"/>
  <c r="V1473" i="6"/>
  <c r="Q1473" i="6"/>
  <c r="M1473" i="6"/>
  <c r="K1473" i="6"/>
  <c r="I1473" i="6"/>
  <c r="G1473" i="6"/>
  <c r="E1473" i="6"/>
  <c r="V1472" i="6"/>
  <c r="Q1472" i="6"/>
  <c r="M1472" i="6"/>
  <c r="K1472" i="6"/>
  <c r="I1472" i="6"/>
  <c r="G1472" i="6"/>
  <c r="E1472" i="6"/>
  <c r="V1471" i="6"/>
  <c r="Q1471" i="6"/>
  <c r="M1471" i="6"/>
  <c r="K1471" i="6"/>
  <c r="I1471" i="6"/>
  <c r="G1471" i="6"/>
  <c r="E1471" i="6"/>
  <c r="V1470" i="6"/>
  <c r="Q1470" i="6"/>
  <c r="M1470" i="6"/>
  <c r="K1470" i="6"/>
  <c r="I1470" i="6"/>
  <c r="G1470" i="6"/>
  <c r="E1470" i="6"/>
  <c r="V1469" i="6"/>
  <c r="Q1469" i="6"/>
  <c r="M1469" i="6"/>
  <c r="K1469" i="6"/>
  <c r="I1469" i="6"/>
  <c r="G1469" i="6"/>
  <c r="E1469" i="6"/>
  <c r="V1468" i="6"/>
  <c r="Q1468" i="6"/>
  <c r="M1468" i="6"/>
  <c r="K1468" i="6"/>
  <c r="I1468" i="6"/>
  <c r="G1468" i="6"/>
  <c r="E1468" i="6"/>
  <c r="V1467" i="6"/>
  <c r="Q1467" i="6"/>
  <c r="M1467" i="6"/>
  <c r="K1467" i="6"/>
  <c r="I1467" i="6"/>
  <c r="G1467" i="6"/>
  <c r="E1467" i="6"/>
  <c r="V1466" i="6"/>
  <c r="Q1466" i="6"/>
  <c r="M1466" i="6"/>
  <c r="K1466" i="6"/>
  <c r="I1466" i="6"/>
  <c r="G1466" i="6"/>
  <c r="E1466" i="6"/>
  <c r="V1465" i="6"/>
  <c r="Q1465" i="6"/>
  <c r="M1465" i="6"/>
  <c r="K1465" i="6"/>
  <c r="I1465" i="6"/>
  <c r="G1465" i="6"/>
  <c r="E1465" i="6"/>
  <c r="V1464" i="6"/>
  <c r="Q1464" i="6"/>
  <c r="M1464" i="6"/>
  <c r="K1464" i="6"/>
  <c r="I1464" i="6"/>
  <c r="G1464" i="6"/>
  <c r="E1464" i="6"/>
  <c r="V1463" i="6"/>
  <c r="Q1463" i="6"/>
  <c r="M1463" i="6"/>
  <c r="K1463" i="6"/>
  <c r="I1463" i="6"/>
  <c r="G1463" i="6"/>
  <c r="E1463" i="6"/>
  <c r="V1462" i="6"/>
  <c r="Q1462" i="6"/>
  <c r="M1462" i="6"/>
  <c r="K1462" i="6"/>
  <c r="I1462" i="6"/>
  <c r="G1462" i="6"/>
  <c r="E1462" i="6"/>
  <c r="V1461" i="6"/>
  <c r="Q1461" i="6"/>
  <c r="M1461" i="6"/>
  <c r="K1461" i="6"/>
  <c r="I1461" i="6"/>
  <c r="G1461" i="6"/>
  <c r="E1461" i="6"/>
  <c r="V1460" i="6"/>
  <c r="Q1460" i="6"/>
  <c r="M1460" i="6"/>
  <c r="K1460" i="6"/>
  <c r="I1460" i="6"/>
  <c r="G1460" i="6"/>
  <c r="E1460" i="6"/>
  <c r="V1459" i="6"/>
  <c r="Q1459" i="6"/>
  <c r="M1459" i="6"/>
  <c r="K1459" i="6"/>
  <c r="I1459" i="6"/>
  <c r="G1459" i="6"/>
  <c r="E1459" i="6"/>
  <c r="V1458" i="6"/>
  <c r="Q1458" i="6"/>
  <c r="M1458" i="6"/>
  <c r="N1458" i="6" s="1"/>
  <c r="K1458" i="6"/>
  <c r="I1458" i="6"/>
  <c r="G1458" i="6"/>
  <c r="E1458" i="6"/>
  <c r="V1457" i="6"/>
  <c r="Q1457" i="6"/>
  <c r="M1457" i="6"/>
  <c r="K1457" i="6"/>
  <c r="I1457" i="6"/>
  <c r="G1457" i="6"/>
  <c r="E1457" i="6"/>
  <c r="V1456" i="6"/>
  <c r="Q1456" i="6"/>
  <c r="M1456" i="6"/>
  <c r="K1456" i="6"/>
  <c r="I1456" i="6"/>
  <c r="G1456" i="6"/>
  <c r="E1456" i="6"/>
  <c r="V1455" i="6"/>
  <c r="Q1455" i="6"/>
  <c r="M1455" i="6"/>
  <c r="K1455" i="6"/>
  <c r="I1455" i="6"/>
  <c r="G1455" i="6"/>
  <c r="E1455" i="6"/>
  <c r="V1454" i="6"/>
  <c r="Q1454" i="6"/>
  <c r="M1454" i="6"/>
  <c r="N1454" i="6" s="1"/>
  <c r="K1454" i="6"/>
  <c r="I1454" i="6"/>
  <c r="G1454" i="6"/>
  <c r="E1454" i="6"/>
  <c r="V1453" i="6"/>
  <c r="Q1453" i="6"/>
  <c r="M1453" i="6"/>
  <c r="K1453" i="6"/>
  <c r="I1453" i="6"/>
  <c r="G1453" i="6"/>
  <c r="E1453" i="6"/>
  <c r="V1452" i="6"/>
  <c r="Q1452" i="6"/>
  <c r="M1452" i="6"/>
  <c r="K1452" i="6"/>
  <c r="I1452" i="6"/>
  <c r="G1452" i="6"/>
  <c r="E1452" i="6"/>
  <c r="V1451" i="6"/>
  <c r="Q1451" i="6"/>
  <c r="M1451" i="6"/>
  <c r="K1451" i="6"/>
  <c r="I1451" i="6"/>
  <c r="G1451" i="6"/>
  <c r="E1451" i="6"/>
  <c r="V1450" i="6"/>
  <c r="Q1450" i="6"/>
  <c r="M1450" i="6"/>
  <c r="N1450" i="6" s="1"/>
  <c r="K1450" i="6"/>
  <c r="I1450" i="6"/>
  <c r="G1450" i="6"/>
  <c r="E1450" i="6"/>
  <c r="V1449" i="6"/>
  <c r="Q1449" i="6"/>
  <c r="M1449" i="6"/>
  <c r="K1449" i="6"/>
  <c r="I1449" i="6"/>
  <c r="G1449" i="6"/>
  <c r="E1449" i="6"/>
  <c r="V1448" i="6"/>
  <c r="Q1448" i="6"/>
  <c r="M1448" i="6"/>
  <c r="K1448" i="6"/>
  <c r="I1448" i="6"/>
  <c r="G1448" i="6"/>
  <c r="E1448" i="6"/>
  <c r="V1447" i="6"/>
  <c r="Q1447" i="6"/>
  <c r="M1447" i="6"/>
  <c r="K1447" i="6"/>
  <c r="I1447" i="6"/>
  <c r="G1447" i="6"/>
  <c r="E1447" i="6"/>
  <c r="V1446" i="6"/>
  <c r="Q1446" i="6"/>
  <c r="M1446" i="6"/>
  <c r="N1446" i="6" s="1"/>
  <c r="K1446" i="6"/>
  <c r="I1446" i="6"/>
  <c r="G1446" i="6"/>
  <c r="E1446" i="6"/>
  <c r="V1445" i="6"/>
  <c r="Q1445" i="6"/>
  <c r="M1445" i="6"/>
  <c r="K1445" i="6"/>
  <c r="I1445" i="6"/>
  <c r="G1445" i="6"/>
  <c r="E1445" i="6"/>
  <c r="V1444" i="6"/>
  <c r="Q1444" i="6"/>
  <c r="M1444" i="6"/>
  <c r="K1444" i="6"/>
  <c r="I1444" i="6"/>
  <c r="G1444" i="6"/>
  <c r="E1444" i="6"/>
  <c r="V1443" i="6"/>
  <c r="Q1443" i="6"/>
  <c r="M1443" i="6"/>
  <c r="K1443" i="6"/>
  <c r="I1443" i="6"/>
  <c r="G1443" i="6"/>
  <c r="E1443" i="6"/>
  <c r="V1442" i="6"/>
  <c r="Q1442" i="6"/>
  <c r="M1442" i="6"/>
  <c r="N1442" i="6" s="1"/>
  <c r="K1442" i="6"/>
  <c r="I1442" i="6"/>
  <c r="G1442" i="6"/>
  <c r="E1442" i="6"/>
  <c r="V1441" i="6"/>
  <c r="Q1441" i="6"/>
  <c r="M1441" i="6"/>
  <c r="K1441" i="6"/>
  <c r="I1441" i="6"/>
  <c r="G1441" i="6"/>
  <c r="E1441" i="6"/>
  <c r="V1440" i="6"/>
  <c r="Q1440" i="6"/>
  <c r="M1440" i="6"/>
  <c r="K1440" i="6"/>
  <c r="I1440" i="6"/>
  <c r="G1440" i="6"/>
  <c r="E1440" i="6"/>
  <c r="V1439" i="6"/>
  <c r="Q1439" i="6"/>
  <c r="M1439" i="6"/>
  <c r="K1439" i="6"/>
  <c r="I1439" i="6"/>
  <c r="G1439" i="6"/>
  <c r="E1439" i="6"/>
  <c r="V1438" i="6"/>
  <c r="Q1438" i="6"/>
  <c r="M1438" i="6"/>
  <c r="K1438" i="6"/>
  <c r="I1438" i="6"/>
  <c r="G1438" i="6"/>
  <c r="E1438" i="6"/>
  <c r="V1437" i="6"/>
  <c r="Q1437" i="6"/>
  <c r="M1437" i="6"/>
  <c r="K1437" i="6"/>
  <c r="I1437" i="6"/>
  <c r="G1437" i="6"/>
  <c r="E1437" i="6"/>
  <c r="V1436" i="6"/>
  <c r="Q1436" i="6"/>
  <c r="M1436" i="6"/>
  <c r="K1436" i="6"/>
  <c r="I1436" i="6"/>
  <c r="G1436" i="6"/>
  <c r="E1436" i="6"/>
  <c r="V1435" i="6"/>
  <c r="Q1435" i="6"/>
  <c r="M1435" i="6"/>
  <c r="K1435" i="6"/>
  <c r="I1435" i="6"/>
  <c r="G1435" i="6"/>
  <c r="E1435" i="6"/>
  <c r="V1434" i="6"/>
  <c r="Q1434" i="6"/>
  <c r="M1434" i="6"/>
  <c r="K1434" i="6"/>
  <c r="I1434" i="6"/>
  <c r="G1434" i="6"/>
  <c r="E1434" i="6"/>
  <c r="V1433" i="6"/>
  <c r="Q1433" i="6"/>
  <c r="M1433" i="6"/>
  <c r="K1433" i="6"/>
  <c r="I1433" i="6"/>
  <c r="G1433" i="6"/>
  <c r="E1433" i="6"/>
  <c r="V1432" i="6"/>
  <c r="Q1432" i="6"/>
  <c r="M1432" i="6"/>
  <c r="K1432" i="6"/>
  <c r="I1432" i="6"/>
  <c r="G1432" i="6"/>
  <c r="E1432" i="6"/>
  <c r="V1431" i="6"/>
  <c r="Q1431" i="6"/>
  <c r="M1431" i="6"/>
  <c r="K1431" i="6"/>
  <c r="I1431" i="6"/>
  <c r="G1431" i="6"/>
  <c r="E1431" i="6"/>
  <c r="V1430" i="6"/>
  <c r="Q1430" i="6"/>
  <c r="M1430" i="6"/>
  <c r="N1430" i="6" s="1"/>
  <c r="K1430" i="6"/>
  <c r="I1430" i="6"/>
  <c r="G1430" i="6"/>
  <c r="E1430" i="6"/>
  <c r="V1429" i="6"/>
  <c r="Q1429" i="6"/>
  <c r="M1429" i="6"/>
  <c r="K1429" i="6"/>
  <c r="I1429" i="6"/>
  <c r="G1429" i="6"/>
  <c r="E1429" i="6"/>
  <c r="V1428" i="6"/>
  <c r="Q1428" i="6"/>
  <c r="M1428" i="6"/>
  <c r="K1428" i="6"/>
  <c r="I1428" i="6"/>
  <c r="G1428" i="6"/>
  <c r="E1428" i="6"/>
  <c r="V1427" i="6"/>
  <c r="Q1427" i="6"/>
  <c r="M1427" i="6"/>
  <c r="K1427" i="6"/>
  <c r="I1427" i="6"/>
  <c r="G1427" i="6"/>
  <c r="E1427" i="6"/>
  <c r="V1426" i="6"/>
  <c r="Q1426" i="6"/>
  <c r="M1426" i="6"/>
  <c r="K1426" i="6"/>
  <c r="I1426" i="6"/>
  <c r="G1426" i="6"/>
  <c r="E1426" i="6"/>
  <c r="V1425" i="6"/>
  <c r="Q1425" i="6"/>
  <c r="M1425" i="6"/>
  <c r="K1425" i="6"/>
  <c r="I1425" i="6"/>
  <c r="G1425" i="6"/>
  <c r="E1425" i="6"/>
  <c r="V1424" i="6"/>
  <c r="Q1424" i="6"/>
  <c r="M1424" i="6"/>
  <c r="K1424" i="6"/>
  <c r="I1424" i="6"/>
  <c r="G1424" i="6"/>
  <c r="E1424" i="6"/>
  <c r="V1423" i="6"/>
  <c r="Q1423" i="6"/>
  <c r="M1423" i="6"/>
  <c r="K1423" i="6"/>
  <c r="I1423" i="6"/>
  <c r="G1423" i="6"/>
  <c r="E1423" i="6"/>
  <c r="V1422" i="6"/>
  <c r="Q1422" i="6"/>
  <c r="M1422" i="6"/>
  <c r="K1422" i="6"/>
  <c r="I1422" i="6"/>
  <c r="G1422" i="6"/>
  <c r="E1422" i="6"/>
  <c r="V1421" i="6"/>
  <c r="Q1421" i="6"/>
  <c r="M1421" i="6"/>
  <c r="K1421" i="6"/>
  <c r="I1421" i="6"/>
  <c r="G1421" i="6"/>
  <c r="E1421" i="6"/>
  <c r="V1420" i="6"/>
  <c r="Q1420" i="6"/>
  <c r="M1420" i="6"/>
  <c r="K1420" i="6"/>
  <c r="I1420" i="6"/>
  <c r="G1420" i="6"/>
  <c r="E1420" i="6"/>
  <c r="V1419" i="6"/>
  <c r="Q1419" i="6"/>
  <c r="M1419" i="6"/>
  <c r="K1419" i="6"/>
  <c r="I1419" i="6"/>
  <c r="G1419" i="6"/>
  <c r="E1419" i="6"/>
  <c r="V1418" i="6"/>
  <c r="Q1418" i="6"/>
  <c r="M1418" i="6"/>
  <c r="N1418" i="6" s="1"/>
  <c r="K1418" i="6"/>
  <c r="I1418" i="6"/>
  <c r="G1418" i="6"/>
  <c r="E1418" i="6"/>
  <c r="V1417" i="6"/>
  <c r="Q1417" i="6"/>
  <c r="M1417" i="6"/>
  <c r="K1417" i="6"/>
  <c r="I1417" i="6"/>
  <c r="G1417" i="6"/>
  <c r="E1417" i="6"/>
  <c r="V1416" i="6"/>
  <c r="Q1416" i="6"/>
  <c r="M1416" i="6"/>
  <c r="K1416" i="6"/>
  <c r="I1416" i="6"/>
  <c r="G1416" i="6"/>
  <c r="E1416" i="6"/>
  <c r="V1415" i="6"/>
  <c r="Q1415" i="6"/>
  <c r="M1415" i="6"/>
  <c r="K1415" i="6"/>
  <c r="I1415" i="6"/>
  <c r="G1415" i="6"/>
  <c r="E1415" i="6"/>
  <c r="V1414" i="6"/>
  <c r="Q1414" i="6"/>
  <c r="M1414" i="6"/>
  <c r="N1414" i="6" s="1"/>
  <c r="K1414" i="6"/>
  <c r="I1414" i="6"/>
  <c r="G1414" i="6"/>
  <c r="E1414" i="6"/>
  <c r="V1413" i="6"/>
  <c r="Q1413" i="6"/>
  <c r="M1413" i="6"/>
  <c r="K1413" i="6"/>
  <c r="I1413" i="6"/>
  <c r="G1413" i="6"/>
  <c r="E1413" i="6"/>
  <c r="V1412" i="6"/>
  <c r="Q1412" i="6"/>
  <c r="M1412" i="6"/>
  <c r="K1412" i="6"/>
  <c r="I1412" i="6"/>
  <c r="G1412" i="6"/>
  <c r="E1412" i="6"/>
  <c r="V1411" i="6"/>
  <c r="Q1411" i="6"/>
  <c r="M1411" i="6"/>
  <c r="K1411" i="6"/>
  <c r="I1411" i="6"/>
  <c r="G1411" i="6"/>
  <c r="E1411" i="6"/>
  <c r="V1410" i="6"/>
  <c r="Q1410" i="6"/>
  <c r="M1410" i="6"/>
  <c r="N1410" i="6" s="1"/>
  <c r="K1410" i="6"/>
  <c r="I1410" i="6"/>
  <c r="G1410" i="6"/>
  <c r="E1410" i="6"/>
  <c r="V1409" i="6"/>
  <c r="Q1409" i="6"/>
  <c r="M1409" i="6"/>
  <c r="K1409" i="6"/>
  <c r="I1409" i="6"/>
  <c r="G1409" i="6"/>
  <c r="E1409" i="6"/>
  <c r="V1408" i="6"/>
  <c r="Q1408" i="6"/>
  <c r="M1408" i="6"/>
  <c r="K1408" i="6"/>
  <c r="I1408" i="6"/>
  <c r="G1408" i="6"/>
  <c r="E1408" i="6"/>
  <c r="V1407" i="6"/>
  <c r="Q1407" i="6"/>
  <c r="M1407" i="6"/>
  <c r="K1407" i="6"/>
  <c r="I1407" i="6"/>
  <c r="G1407" i="6"/>
  <c r="E1407" i="6"/>
  <c r="V1406" i="6"/>
  <c r="Q1406" i="6"/>
  <c r="M1406" i="6"/>
  <c r="N1406" i="6" s="1"/>
  <c r="K1406" i="6"/>
  <c r="I1406" i="6"/>
  <c r="G1406" i="6"/>
  <c r="E1406" i="6"/>
  <c r="V1405" i="6"/>
  <c r="Q1405" i="6"/>
  <c r="M1405" i="6"/>
  <c r="K1405" i="6"/>
  <c r="I1405" i="6"/>
  <c r="G1405" i="6"/>
  <c r="E1405" i="6"/>
  <c r="V1404" i="6"/>
  <c r="Q1404" i="6"/>
  <c r="M1404" i="6"/>
  <c r="K1404" i="6"/>
  <c r="I1404" i="6"/>
  <c r="G1404" i="6"/>
  <c r="E1404" i="6"/>
  <c r="V1403" i="6"/>
  <c r="Q1403" i="6"/>
  <c r="M1403" i="6"/>
  <c r="K1403" i="6"/>
  <c r="I1403" i="6"/>
  <c r="G1403" i="6"/>
  <c r="E1403" i="6"/>
  <c r="V1402" i="6"/>
  <c r="Q1402" i="6"/>
  <c r="M1402" i="6"/>
  <c r="K1402" i="6"/>
  <c r="I1402" i="6"/>
  <c r="G1402" i="6"/>
  <c r="E1402" i="6"/>
  <c r="V1401" i="6"/>
  <c r="Q1401" i="6"/>
  <c r="M1401" i="6"/>
  <c r="K1401" i="6"/>
  <c r="I1401" i="6"/>
  <c r="G1401" i="6"/>
  <c r="E1401" i="6"/>
  <c r="V1400" i="6"/>
  <c r="Q1400" i="6"/>
  <c r="M1400" i="6"/>
  <c r="K1400" i="6"/>
  <c r="I1400" i="6"/>
  <c r="G1400" i="6"/>
  <c r="E1400" i="6"/>
  <c r="V1399" i="6"/>
  <c r="Q1399" i="6"/>
  <c r="M1399" i="6"/>
  <c r="K1399" i="6"/>
  <c r="I1399" i="6"/>
  <c r="G1399" i="6"/>
  <c r="E1399" i="6"/>
  <c r="V1398" i="6"/>
  <c r="Q1398" i="6"/>
  <c r="M1398" i="6"/>
  <c r="K1398" i="6"/>
  <c r="I1398" i="6"/>
  <c r="G1398" i="6"/>
  <c r="E1398" i="6"/>
  <c r="V1397" i="6"/>
  <c r="Q1397" i="6"/>
  <c r="M1397" i="6"/>
  <c r="K1397" i="6"/>
  <c r="I1397" i="6"/>
  <c r="G1397" i="6"/>
  <c r="E1397" i="6"/>
  <c r="V1396" i="6"/>
  <c r="Q1396" i="6"/>
  <c r="M1396" i="6"/>
  <c r="K1396" i="6"/>
  <c r="I1396" i="6"/>
  <c r="G1396" i="6"/>
  <c r="E1396" i="6"/>
  <c r="V1395" i="6"/>
  <c r="Q1395" i="6"/>
  <c r="M1395" i="6"/>
  <c r="K1395" i="6"/>
  <c r="I1395" i="6"/>
  <c r="G1395" i="6"/>
  <c r="E1395" i="6"/>
  <c r="V1394" i="6"/>
  <c r="Q1394" i="6"/>
  <c r="M1394" i="6"/>
  <c r="K1394" i="6"/>
  <c r="I1394" i="6"/>
  <c r="G1394" i="6"/>
  <c r="E1394" i="6"/>
  <c r="V1393" i="6"/>
  <c r="Q1393" i="6"/>
  <c r="M1393" i="6"/>
  <c r="K1393" i="6"/>
  <c r="I1393" i="6"/>
  <c r="G1393" i="6"/>
  <c r="E1393" i="6"/>
  <c r="V1392" i="6"/>
  <c r="Q1392" i="6"/>
  <c r="M1392" i="6"/>
  <c r="K1392" i="6"/>
  <c r="I1392" i="6"/>
  <c r="G1392" i="6"/>
  <c r="E1392" i="6"/>
  <c r="V1391" i="6"/>
  <c r="Q1391" i="6"/>
  <c r="M1391" i="6"/>
  <c r="K1391" i="6"/>
  <c r="I1391" i="6"/>
  <c r="G1391" i="6"/>
  <c r="E1391" i="6"/>
  <c r="V1390" i="6"/>
  <c r="Q1390" i="6"/>
  <c r="M1390" i="6"/>
  <c r="K1390" i="6"/>
  <c r="I1390" i="6"/>
  <c r="G1390" i="6"/>
  <c r="E1390" i="6"/>
  <c r="V1389" i="6"/>
  <c r="Q1389" i="6"/>
  <c r="M1389" i="6"/>
  <c r="K1389" i="6"/>
  <c r="I1389" i="6"/>
  <c r="G1389" i="6"/>
  <c r="E1389" i="6"/>
  <c r="V1388" i="6"/>
  <c r="Q1388" i="6"/>
  <c r="M1388" i="6"/>
  <c r="K1388" i="6"/>
  <c r="I1388" i="6"/>
  <c r="G1388" i="6"/>
  <c r="E1388" i="6"/>
  <c r="V1387" i="6"/>
  <c r="Q1387" i="6"/>
  <c r="M1387" i="6"/>
  <c r="K1387" i="6"/>
  <c r="I1387" i="6"/>
  <c r="G1387" i="6"/>
  <c r="E1387" i="6"/>
  <c r="V1386" i="6"/>
  <c r="Q1386" i="6"/>
  <c r="M1386" i="6"/>
  <c r="K1386" i="6"/>
  <c r="I1386" i="6"/>
  <c r="G1386" i="6"/>
  <c r="E1386" i="6"/>
  <c r="V1385" i="6"/>
  <c r="Q1385" i="6"/>
  <c r="M1385" i="6"/>
  <c r="K1385" i="6"/>
  <c r="I1385" i="6"/>
  <c r="G1385" i="6"/>
  <c r="E1385" i="6"/>
  <c r="V1384" i="6"/>
  <c r="Q1384" i="6"/>
  <c r="M1384" i="6"/>
  <c r="K1384" i="6"/>
  <c r="I1384" i="6"/>
  <c r="G1384" i="6"/>
  <c r="E1384" i="6"/>
  <c r="V1383" i="6"/>
  <c r="Q1383" i="6"/>
  <c r="M1383" i="6"/>
  <c r="K1383" i="6"/>
  <c r="I1383" i="6"/>
  <c r="G1383" i="6"/>
  <c r="E1383" i="6"/>
  <c r="V1382" i="6"/>
  <c r="Q1382" i="6"/>
  <c r="M1382" i="6"/>
  <c r="K1382" i="6"/>
  <c r="I1382" i="6"/>
  <c r="G1382" i="6"/>
  <c r="E1382" i="6"/>
  <c r="V1381" i="6"/>
  <c r="Q1381" i="6"/>
  <c r="M1381" i="6"/>
  <c r="K1381" i="6"/>
  <c r="I1381" i="6"/>
  <c r="G1381" i="6"/>
  <c r="E1381" i="6"/>
  <c r="V1380" i="6"/>
  <c r="Q1380" i="6"/>
  <c r="M1380" i="6"/>
  <c r="K1380" i="6"/>
  <c r="I1380" i="6"/>
  <c r="G1380" i="6"/>
  <c r="E1380" i="6"/>
  <c r="V1379" i="6"/>
  <c r="Q1379" i="6"/>
  <c r="M1379" i="6"/>
  <c r="K1379" i="6"/>
  <c r="I1379" i="6"/>
  <c r="G1379" i="6"/>
  <c r="E1379" i="6"/>
  <c r="V1378" i="6"/>
  <c r="Q1378" i="6"/>
  <c r="M1378" i="6"/>
  <c r="K1378" i="6"/>
  <c r="I1378" i="6"/>
  <c r="G1378" i="6"/>
  <c r="E1378" i="6"/>
  <c r="V1377" i="6"/>
  <c r="Q1377" i="6"/>
  <c r="M1377" i="6"/>
  <c r="K1377" i="6"/>
  <c r="I1377" i="6"/>
  <c r="G1377" i="6"/>
  <c r="E1377" i="6"/>
  <c r="V1376" i="6"/>
  <c r="Q1376" i="6"/>
  <c r="M1376" i="6"/>
  <c r="K1376" i="6"/>
  <c r="I1376" i="6"/>
  <c r="G1376" i="6"/>
  <c r="E1376" i="6"/>
  <c r="V1375" i="6"/>
  <c r="Q1375" i="6"/>
  <c r="M1375" i="6"/>
  <c r="K1375" i="6"/>
  <c r="I1375" i="6"/>
  <c r="G1375" i="6"/>
  <c r="E1375" i="6"/>
  <c r="V1374" i="6"/>
  <c r="Q1374" i="6"/>
  <c r="M1374" i="6"/>
  <c r="K1374" i="6"/>
  <c r="I1374" i="6"/>
  <c r="G1374" i="6"/>
  <c r="E1374" i="6"/>
  <c r="V1373" i="6"/>
  <c r="Q1373" i="6"/>
  <c r="M1373" i="6"/>
  <c r="K1373" i="6"/>
  <c r="I1373" i="6"/>
  <c r="G1373" i="6"/>
  <c r="E1373" i="6"/>
  <c r="V1372" i="6"/>
  <c r="Q1372" i="6"/>
  <c r="M1372" i="6"/>
  <c r="K1372" i="6"/>
  <c r="I1372" i="6"/>
  <c r="G1372" i="6"/>
  <c r="E1372" i="6"/>
  <c r="V1371" i="6"/>
  <c r="Q1371" i="6"/>
  <c r="M1371" i="6"/>
  <c r="K1371" i="6"/>
  <c r="I1371" i="6"/>
  <c r="G1371" i="6"/>
  <c r="E1371" i="6"/>
  <c r="V1370" i="6"/>
  <c r="Q1370" i="6"/>
  <c r="M1370" i="6"/>
  <c r="K1370" i="6"/>
  <c r="I1370" i="6"/>
  <c r="G1370" i="6"/>
  <c r="E1370" i="6"/>
  <c r="V1369" i="6"/>
  <c r="Q1369" i="6"/>
  <c r="M1369" i="6"/>
  <c r="K1369" i="6"/>
  <c r="I1369" i="6"/>
  <c r="G1369" i="6"/>
  <c r="E1369" i="6"/>
  <c r="V1368" i="6"/>
  <c r="Q1368" i="6"/>
  <c r="M1368" i="6"/>
  <c r="K1368" i="6"/>
  <c r="I1368" i="6"/>
  <c r="G1368" i="6"/>
  <c r="E1368" i="6"/>
  <c r="V1367" i="6"/>
  <c r="Q1367" i="6"/>
  <c r="M1367" i="6"/>
  <c r="K1367" i="6"/>
  <c r="I1367" i="6"/>
  <c r="G1367" i="6"/>
  <c r="E1367" i="6"/>
  <c r="V1366" i="6"/>
  <c r="Q1366" i="6"/>
  <c r="M1366" i="6"/>
  <c r="K1366" i="6"/>
  <c r="I1366" i="6"/>
  <c r="G1366" i="6"/>
  <c r="E1366" i="6"/>
  <c r="V1365" i="6"/>
  <c r="Q1365" i="6"/>
  <c r="M1365" i="6"/>
  <c r="K1365" i="6"/>
  <c r="I1365" i="6"/>
  <c r="G1365" i="6"/>
  <c r="E1365" i="6"/>
  <c r="V1364" i="6"/>
  <c r="Q1364" i="6"/>
  <c r="M1364" i="6"/>
  <c r="K1364" i="6"/>
  <c r="I1364" i="6"/>
  <c r="G1364" i="6"/>
  <c r="E1364" i="6"/>
  <c r="V1363" i="6"/>
  <c r="Q1363" i="6"/>
  <c r="M1363" i="6"/>
  <c r="K1363" i="6"/>
  <c r="I1363" i="6"/>
  <c r="G1363" i="6"/>
  <c r="E1363" i="6"/>
  <c r="V1362" i="6"/>
  <c r="Q1362" i="6"/>
  <c r="M1362" i="6"/>
  <c r="K1362" i="6"/>
  <c r="I1362" i="6"/>
  <c r="G1362" i="6"/>
  <c r="E1362" i="6"/>
  <c r="V1361" i="6"/>
  <c r="Q1361" i="6"/>
  <c r="M1361" i="6"/>
  <c r="K1361" i="6"/>
  <c r="I1361" i="6"/>
  <c r="G1361" i="6"/>
  <c r="E1361" i="6"/>
  <c r="V1360" i="6"/>
  <c r="Q1360" i="6"/>
  <c r="M1360" i="6"/>
  <c r="K1360" i="6"/>
  <c r="I1360" i="6"/>
  <c r="G1360" i="6"/>
  <c r="E1360" i="6"/>
  <c r="V1359" i="6"/>
  <c r="Q1359" i="6"/>
  <c r="M1359" i="6"/>
  <c r="K1359" i="6"/>
  <c r="I1359" i="6"/>
  <c r="G1359" i="6"/>
  <c r="E1359" i="6"/>
  <c r="V1358" i="6"/>
  <c r="Q1358" i="6"/>
  <c r="M1358" i="6"/>
  <c r="K1358" i="6"/>
  <c r="I1358" i="6"/>
  <c r="G1358" i="6"/>
  <c r="E1358" i="6"/>
  <c r="V1357" i="6"/>
  <c r="Q1357" i="6"/>
  <c r="M1357" i="6"/>
  <c r="K1357" i="6"/>
  <c r="I1357" i="6"/>
  <c r="G1357" i="6"/>
  <c r="E1357" i="6"/>
  <c r="V1356" i="6"/>
  <c r="Q1356" i="6"/>
  <c r="M1356" i="6"/>
  <c r="K1356" i="6"/>
  <c r="I1356" i="6"/>
  <c r="G1356" i="6"/>
  <c r="E1356" i="6"/>
  <c r="V1355" i="6"/>
  <c r="Q1355" i="6"/>
  <c r="M1355" i="6"/>
  <c r="K1355" i="6"/>
  <c r="I1355" i="6"/>
  <c r="G1355" i="6"/>
  <c r="E1355" i="6"/>
  <c r="V1354" i="6"/>
  <c r="Q1354" i="6"/>
  <c r="M1354" i="6"/>
  <c r="K1354" i="6"/>
  <c r="I1354" i="6"/>
  <c r="G1354" i="6"/>
  <c r="E1354" i="6"/>
  <c r="V1353" i="6"/>
  <c r="Q1353" i="6"/>
  <c r="M1353" i="6"/>
  <c r="K1353" i="6"/>
  <c r="I1353" i="6"/>
  <c r="G1353" i="6"/>
  <c r="E1353" i="6"/>
  <c r="V1352" i="6"/>
  <c r="Q1352" i="6"/>
  <c r="M1352" i="6"/>
  <c r="K1352" i="6"/>
  <c r="I1352" i="6"/>
  <c r="G1352" i="6"/>
  <c r="E1352" i="6"/>
  <c r="V1351" i="6"/>
  <c r="Q1351" i="6"/>
  <c r="M1351" i="6"/>
  <c r="K1351" i="6"/>
  <c r="I1351" i="6"/>
  <c r="G1351" i="6"/>
  <c r="E1351" i="6"/>
  <c r="V1350" i="6"/>
  <c r="Q1350" i="6"/>
  <c r="M1350" i="6"/>
  <c r="K1350" i="6"/>
  <c r="I1350" i="6"/>
  <c r="G1350" i="6"/>
  <c r="E1350" i="6"/>
  <c r="V1349" i="6"/>
  <c r="Q1349" i="6"/>
  <c r="M1349" i="6"/>
  <c r="K1349" i="6"/>
  <c r="I1349" i="6"/>
  <c r="G1349" i="6"/>
  <c r="E1349" i="6"/>
  <c r="V1348" i="6"/>
  <c r="Q1348" i="6"/>
  <c r="M1348" i="6"/>
  <c r="K1348" i="6"/>
  <c r="I1348" i="6"/>
  <c r="G1348" i="6"/>
  <c r="E1348" i="6"/>
  <c r="V1347" i="6"/>
  <c r="Q1347" i="6"/>
  <c r="M1347" i="6"/>
  <c r="K1347" i="6"/>
  <c r="I1347" i="6"/>
  <c r="G1347" i="6"/>
  <c r="E1347" i="6"/>
  <c r="V1346" i="6"/>
  <c r="Q1346" i="6"/>
  <c r="M1346" i="6"/>
  <c r="K1346" i="6"/>
  <c r="I1346" i="6"/>
  <c r="G1346" i="6"/>
  <c r="E1346" i="6"/>
  <c r="V1345" i="6"/>
  <c r="Q1345" i="6"/>
  <c r="M1345" i="6"/>
  <c r="K1345" i="6"/>
  <c r="I1345" i="6"/>
  <c r="G1345" i="6"/>
  <c r="E1345" i="6"/>
  <c r="V1344" i="6"/>
  <c r="Q1344" i="6"/>
  <c r="M1344" i="6"/>
  <c r="K1344" i="6"/>
  <c r="I1344" i="6"/>
  <c r="G1344" i="6"/>
  <c r="E1344" i="6"/>
  <c r="V1343" i="6"/>
  <c r="Q1343" i="6"/>
  <c r="M1343" i="6"/>
  <c r="K1343" i="6"/>
  <c r="I1343" i="6"/>
  <c r="G1343" i="6"/>
  <c r="E1343" i="6"/>
  <c r="V1342" i="6"/>
  <c r="Q1342" i="6"/>
  <c r="M1342" i="6"/>
  <c r="K1342" i="6"/>
  <c r="I1342" i="6"/>
  <c r="G1342" i="6"/>
  <c r="E1342" i="6"/>
  <c r="V1341" i="6"/>
  <c r="Q1341" i="6"/>
  <c r="M1341" i="6"/>
  <c r="K1341" i="6"/>
  <c r="I1341" i="6"/>
  <c r="G1341" i="6"/>
  <c r="E1341" i="6"/>
  <c r="V1340" i="6"/>
  <c r="Q1340" i="6"/>
  <c r="M1340" i="6"/>
  <c r="K1340" i="6"/>
  <c r="I1340" i="6"/>
  <c r="G1340" i="6"/>
  <c r="E1340" i="6"/>
  <c r="V1339" i="6"/>
  <c r="Q1339" i="6"/>
  <c r="M1339" i="6"/>
  <c r="K1339" i="6"/>
  <c r="I1339" i="6"/>
  <c r="G1339" i="6"/>
  <c r="E1339" i="6"/>
  <c r="V1338" i="6"/>
  <c r="Q1338" i="6"/>
  <c r="M1338" i="6"/>
  <c r="K1338" i="6"/>
  <c r="I1338" i="6"/>
  <c r="G1338" i="6"/>
  <c r="E1338" i="6"/>
  <c r="V1337" i="6"/>
  <c r="Q1337" i="6"/>
  <c r="M1337" i="6"/>
  <c r="K1337" i="6"/>
  <c r="I1337" i="6"/>
  <c r="G1337" i="6"/>
  <c r="E1337" i="6"/>
  <c r="V1336" i="6"/>
  <c r="Q1336" i="6"/>
  <c r="M1336" i="6"/>
  <c r="K1336" i="6"/>
  <c r="I1336" i="6"/>
  <c r="G1336" i="6"/>
  <c r="E1336" i="6"/>
  <c r="V1335" i="6"/>
  <c r="Q1335" i="6"/>
  <c r="M1335" i="6"/>
  <c r="K1335" i="6"/>
  <c r="I1335" i="6"/>
  <c r="G1335" i="6"/>
  <c r="E1335" i="6"/>
  <c r="V1334" i="6"/>
  <c r="Q1334" i="6"/>
  <c r="M1334" i="6"/>
  <c r="K1334" i="6"/>
  <c r="I1334" i="6"/>
  <c r="G1334" i="6"/>
  <c r="E1334" i="6"/>
  <c r="V1333" i="6"/>
  <c r="Q1333" i="6"/>
  <c r="M1333" i="6"/>
  <c r="K1333" i="6"/>
  <c r="I1333" i="6"/>
  <c r="G1333" i="6"/>
  <c r="E1333" i="6"/>
  <c r="V1332" i="6"/>
  <c r="Q1332" i="6"/>
  <c r="M1332" i="6"/>
  <c r="K1332" i="6"/>
  <c r="I1332" i="6"/>
  <c r="G1332" i="6"/>
  <c r="E1332" i="6"/>
  <c r="V1331" i="6"/>
  <c r="Q1331" i="6"/>
  <c r="M1331" i="6"/>
  <c r="K1331" i="6"/>
  <c r="I1331" i="6"/>
  <c r="G1331" i="6"/>
  <c r="E1331" i="6"/>
  <c r="V1330" i="6"/>
  <c r="Q1330" i="6"/>
  <c r="M1330" i="6"/>
  <c r="K1330" i="6"/>
  <c r="I1330" i="6"/>
  <c r="G1330" i="6"/>
  <c r="E1330" i="6"/>
  <c r="V1329" i="6"/>
  <c r="Q1329" i="6"/>
  <c r="M1329" i="6"/>
  <c r="K1329" i="6"/>
  <c r="I1329" i="6"/>
  <c r="G1329" i="6"/>
  <c r="E1329" i="6"/>
  <c r="V1328" i="6"/>
  <c r="Q1328" i="6"/>
  <c r="M1328" i="6"/>
  <c r="K1328" i="6"/>
  <c r="I1328" i="6"/>
  <c r="G1328" i="6"/>
  <c r="E1328" i="6"/>
  <c r="V1327" i="6"/>
  <c r="Q1327" i="6"/>
  <c r="M1327" i="6"/>
  <c r="K1327" i="6"/>
  <c r="I1327" i="6"/>
  <c r="G1327" i="6"/>
  <c r="E1327" i="6"/>
  <c r="V1326" i="6"/>
  <c r="Q1326" i="6"/>
  <c r="M1326" i="6"/>
  <c r="K1326" i="6"/>
  <c r="I1326" i="6"/>
  <c r="G1326" i="6"/>
  <c r="E1326" i="6"/>
  <c r="V1325" i="6"/>
  <c r="Q1325" i="6"/>
  <c r="M1325" i="6"/>
  <c r="K1325" i="6"/>
  <c r="I1325" i="6"/>
  <c r="G1325" i="6"/>
  <c r="E1325" i="6"/>
  <c r="V1324" i="6"/>
  <c r="Q1324" i="6"/>
  <c r="M1324" i="6"/>
  <c r="K1324" i="6"/>
  <c r="I1324" i="6"/>
  <c r="G1324" i="6"/>
  <c r="E1324" i="6"/>
  <c r="V1323" i="6"/>
  <c r="Q1323" i="6"/>
  <c r="M1323" i="6"/>
  <c r="K1323" i="6"/>
  <c r="I1323" i="6"/>
  <c r="G1323" i="6"/>
  <c r="E1323" i="6"/>
  <c r="V1322" i="6"/>
  <c r="Q1322" i="6"/>
  <c r="M1322" i="6"/>
  <c r="K1322" i="6"/>
  <c r="I1322" i="6"/>
  <c r="G1322" i="6"/>
  <c r="E1322" i="6"/>
  <c r="V1321" i="6"/>
  <c r="Q1321" i="6"/>
  <c r="M1321" i="6"/>
  <c r="K1321" i="6"/>
  <c r="I1321" i="6"/>
  <c r="G1321" i="6"/>
  <c r="E1321" i="6"/>
  <c r="V1320" i="6"/>
  <c r="Q1320" i="6"/>
  <c r="M1320" i="6"/>
  <c r="K1320" i="6"/>
  <c r="I1320" i="6"/>
  <c r="G1320" i="6"/>
  <c r="E1320" i="6"/>
  <c r="V1319" i="6"/>
  <c r="Q1319" i="6"/>
  <c r="M1319" i="6"/>
  <c r="K1319" i="6"/>
  <c r="I1319" i="6"/>
  <c r="G1319" i="6"/>
  <c r="E1319" i="6"/>
  <c r="V1318" i="6"/>
  <c r="Q1318" i="6"/>
  <c r="M1318" i="6"/>
  <c r="K1318" i="6"/>
  <c r="I1318" i="6"/>
  <c r="G1318" i="6"/>
  <c r="E1318" i="6"/>
  <c r="V1317" i="6"/>
  <c r="Q1317" i="6"/>
  <c r="M1317" i="6"/>
  <c r="K1317" i="6"/>
  <c r="I1317" i="6"/>
  <c r="G1317" i="6"/>
  <c r="E1317" i="6"/>
  <c r="V1316" i="6"/>
  <c r="Q1316" i="6"/>
  <c r="M1316" i="6"/>
  <c r="K1316" i="6"/>
  <c r="I1316" i="6"/>
  <c r="G1316" i="6"/>
  <c r="E1316" i="6"/>
  <c r="V1315" i="6"/>
  <c r="Q1315" i="6"/>
  <c r="M1315" i="6"/>
  <c r="K1315" i="6"/>
  <c r="I1315" i="6"/>
  <c r="G1315" i="6"/>
  <c r="E1315" i="6"/>
  <c r="V1314" i="6"/>
  <c r="Q1314" i="6"/>
  <c r="M1314" i="6"/>
  <c r="K1314" i="6"/>
  <c r="I1314" i="6"/>
  <c r="G1314" i="6"/>
  <c r="E1314" i="6"/>
  <c r="V1313" i="6"/>
  <c r="Q1313" i="6"/>
  <c r="M1313" i="6"/>
  <c r="K1313" i="6"/>
  <c r="I1313" i="6"/>
  <c r="G1313" i="6"/>
  <c r="E1313" i="6"/>
  <c r="V1312" i="6"/>
  <c r="Q1312" i="6"/>
  <c r="M1312" i="6"/>
  <c r="K1312" i="6"/>
  <c r="I1312" i="6"/>
  <c r="G1312" i="6"/>
  <c r="E1312" i="6"/>
  <c r="V1311" i="6"/>
  <c r="Q1311" i="6"/>
  <c r="M1311" i="6"/>
  <c r="K1311" i="6"/>
  <c r="I1311" i="6"/>
  <c r="G1311" i="6"/>
  <c r="E1311" i="6"/>
  <c r="V1310" i="6"/>
  <c r="Q1310" i="6"/>
  <c r="M1310" i="6"/>
  <c r="K1310" i="6"/>
  <c r="I1310" i="6"/>
  <c r="G1310" i="6"/>
  <c r="E1310" i="6"/>
  <c r="V1309" i="6"/>
  <c r="Q1309" i="6"/>
  <c r="M1309" i="6"/>
  <c r="K1309" i="6"/>
  <c r="I1309" i="6"/>
  <c r="G1309" i="6"/>
  <c r="E1309" i="6"/>
  <c r="V1308" i="6"/>
  <c r="Q1308" i="6"/>
  <c r="M1308" i="6"/>
  <c r="K1308" i="6"/>
  <c r="I1308" i="6"/>
  <c r="G1308" i="6"/>
  <c r="E1308" i="6"/>
  <c r="V1307" i="6"/>
  <c r="Q1307" i="6"/>
  <c r="M1307" i="6"/>
  <c r="K1307" i="6"/>
  <c r="I1307" i="6"/>
  <c r="G1307" i="6"/>
  <c r="E1307" i="6"/>
  <c r="V1306" i="6"/>
  <c r="Q1306" i="6"/>
  <c r="M1306" i="6"/>
  <c r="K1306" i="6"/>
  <c r="I1306" i="6"/>
  <c r="G1306" i="6"/>
  <c r="E1306" i="6"/>
  <c r="V1305" i="6"/>
  <c r="Q1305" i="6"/>
  <c r="M1305" i="6"/>
  <c r="K1305" i="6"/>
  <c r="I1305" i="6"/>
  <c r="G1305" i="6"/>
  <c r="E1305" i="6"/>
  <c r="V1304" i="6"/>
  <c r="Q1304" i="6"/>
  <c r="M1304" i="6"/>
  <c r="K1304" i="6"/>
  <c r="I1304" i="6"/>
  <c r="G1304" i="6"/>
  <c r="E1304" i="6"/>
  <c r="V1303" i="6"/>
  <c r="Q1303" i="6"/>
  <c r="M1303" i="6"/>
  <c r="K1303" i="6"/>
  <c r="I1303" i="6"/>
  <c r="G1303" i="6"/>
  <c r="E1303" i="6"/>
  <c r="V1302" i="6"/>
  <c r="Q1302" i="6"/>
  <c r="M1302" i="6"/>
  <c r="K1302" i="6"/>
  <c r="I1302" i="6"/>
  <c r="G1302" i="6"/>
  <c r="E1302" i="6"/>
  <c r="V1301" i="6"/>
  <c r="Q1301" i="6"/>
  <c r="M1301" i="6"/>
  <c r="K1301" i="6"/>
  <c r="I1301" i="6"/>
  <c r="G1301" i="6"/>
  <c r="E1301" i="6"/>
  <c r="V1300" i="6"/>
  <c r="Q1300" i="6"/>
  <c r="M1300" i="6"/>
  <c r="K1300" i="6"/>
  <c r="I1300" i="6"/>
  <c r="G1300" i="6"/>
  <c r="E1300" i="6"/>
  <c r="V1299" i="6"/>
  <c r="Q1299" i="6"/>
  <c r="M1299" i="6"/>
  <c r="K1299" i="6"/>
  <c r="I1299" i="6"/>
  <c r="G1299" i="6"/>
  <c r="E1299" i="6"/>
  <c r="V1298" i="6"/>
  <c r="Q1298" i="6"/>
  <c r="M1298" i="6"/>
  <c r="K1298" i="6"/>
  <c r="I1298" i="6"/>
  <c r="G1298" i="6"/>
  <c r="E1298" i="6"/>
  <c r="V1297" i="6"/>
  <c r="Q1297" i="6"/>
  <c r="M1297" i="6"/>
  <c r="K1297" i="6"/>
  <c r="I1297" i="6"/>
  <c r="G1297" i="6"/>
  <c r="E1297" i="6"/>
  <c r="V1296" i="6"/>
  <c r="Q1296" i="6"/>
  <c r="M1296" i="6"/>
  <c r="K1296" i="6"/>
  <c r="I1296" i="6"/>
  <c r="G1296" i="6"/>
  <c r="E1296" i="6"/>
  <c r="V1295" i="6"/>
  <c r="Q1295" i="6"/>
  <c r="M1295" i="6"/>
  <c r="K1295" i="6"/>
  <c r="I1295" i="6"/>
  <c r="G1295" i="6"/>
  <c r="E1295" i="6"/>
  <c r="V1294" i="6"/>
  <c r="Q1294" i="6"/>
  <c r="M1294" i="6"/>
  <c r="K1294" i="6"/>
  <c r="I1294" i="6"/>
  <c r="G1294" i="6"/>
  <c r="E1294" i="6"/>
  <c r="V1293" i="6"/>
  <c r="Q1293" i="6"/>
  <c r="M1293" i="6"/>
  <c r="K1293" i="6"/>
  <c r="I1293" i="6"/>
  <c r="G1293" i="6"/>
  <c r="E1293" i="6"/>
  <c r="V1292" i="6"/>
  <c r="Q1292" i="6"/>
  <c r="M1292" i="6"/>
  <c r="K1292" i="6"/>
  <c r="I1292" i="6"/>
  <c r="G1292" i="6"/>
  <c r="E1292" i="6"/>
  <c r="V1291" i="6"/>
  <c r="Q1291" i="6"/>
  <c r="M1291" i="6"/>
  <c r="K1291" i="6"/>
  <c r="I1291" i="6"/>
  <c r="G1291" i="6"/>
  <c r="E1291" i="6"/>
  <c r="V1290" i="6"/>
  <c r="Q1290" i="6"/>
  <c r="M1290" i="6"/>
  <c r="K1290" i="6"/>
  <c r="I1290" i="6"/>
  <c r="G1290" i="6"/>
  <c r="E1290" i="6"/>
  <c r="V1289" i="6"/>
  <c r="Q1289" i="6"/>
  <c r="M1289" i="6"/>
  <c r="K1289" i="6"/>
  <c r="I1289" i="6"/>
  <c r="G1289" i="6"/>
  <c r="E1289" i="6"/>
  <c r="V1288" i="6"/>
  <c r="Q1288" i="6"/>
  <c r="M1288" i="6"/>
  <c r="K1288" i="6"/>
  <c r="I1288" i="6"/>
  <c r="G1288" i="6"/>
  <c r="E1288" i="6"/>
  <c r="V1287" i="6"/>
  <c r="Q1287" i="6"/>
  <c r="M1287" i="6"/>
  <c r="K1287" i="6"/>
  <c r="I1287" i="6"/>
  <c r="G1287" i="6"/>
  <c r="E1287" i="6"/>
  <c r="V1286" i="6"/>
  <c r="Q1286" i="6"/>
  <c r="M1286" i="6"/>
  <c r="K1286" i="6"/>
  <c r="I1286" i="6"/>
  <c r="G1286" i="6"/>
  <c r="E1286" i="6"/>
  <c r="V1285" i="6"/>
  <c r="Q1285" i="6"/>
  <c r="M1285" i="6"/>
  <c r="K1285" i="6"/>
  <c r="I1285" i="6"/>
  <c r="G1285" i="6"/>
  <c r="E1285" i="6"/>
  <c r="V1284" i="6"/>
  <c r="Q1284" i="6"/>
  <c r="M1284" i="6"/>
  <c r="K1284" i="6"/>
  <c r="I1284" i="6"/>
  <c r="G1284" i="6"/>
  <c r="E1284" i="6"/>
  <c r="V1283" i="6"/>
  <c r="Q1283" i="6"/>
  <c r="M1283" i="6"/>
  <c r="K1283" i="6"/>
  <c r="I1283" i="6"/>
  <c r="G1283" i="6"/>
  <c r="E1283" i="6"/>
  <c r="V1282" i="6"/>
  <c r="Q1282" i="6"/>
  <c r="M1282" i="6"/>
  <c r="K1282" i="6"/>
  <c r="I1282" i="6"/>
  <c r="G1282" i="6"/>
  <c r="E1282" i="6"/>
  <c r="V1281" i="6"/>
  <c r="Q1281" i="6"/>
  <c r="M1281" i="6"/>
  <c r="K1281" i="6"/>
  <c r="I1281" i="6"/>
  <c r="G1281" i="6"/>
  <c r="E1281" i="6"/>
  <c r="V1280" i="6"/>
  <c r="Q1280" i="6"/>
  <c r="M1280" i="6"/>
  <c r="K1280" i="6"/>
  <c r="I1280" i="6"/>
  <c r="G1280" i="6"/>
  <c r="E1280" i="6"/>
  <c r="V1279" i="6"/>
  <c r="Q1279" i="6"/>
  <c r="M1279" i="6"/>
  <c r="K1279" i="6"/>
  <c r="I1279" i="6"/>
  <c r="G1279" i="6"/>
  <c r="E1279" i="6"/>
  <c r="V1278" i="6"/>
  <c r="Q1278" i="6"/>
  <c r="M1278" i="6"/>
  <c r="K1278" i="6"/>
  <c r="I1278" i="6"/>
  <c r="G1278" i="6"/>
  <c r="E1278" i="6"/>
  <c r="V1277" i="6"/>
  <c r="Q1277" i="6"/>
  <c r="M1277" i="6"/>
  <c r="K1277" i="6"/>
  <c r="I1277" i="6"/>
  <c r="G1277" i="6"/>
  <c r="E1277" i="6"/>
  <c r="V1276" i="6"/>
  <c r="Q1276" i="6"/>
  <c r="M1276" i="6"/>
  <c r="K1276" i="6"/>
  <c r="I1276" i="6"/>
  <c r="G1276" i="6"/>
  <c r="E1276" i="6"/>
  <c r="V1275" i="6"/>
  <c r="Q1275" i="6"/>
  <c r="M1275" i="6"/>
  <c r="K1275" i="6"/>
  <c r="I1275" i="6"/>
  <c r="G1275" i="6"/>
  <c r="E1275" i="6"/>
  <c r="V1274" i="6"/>
  <c r="Q1274" i="6"/>
  <c r="M1274" i="6"/>
  <c r="K1274" i="6"/>
  <c r="I1274" i="6"/>
  <c r="G1274" i="6"/>
  <c r="E1274" i="6"/>
  <c r="V1273" i="6"/>
  <c r="Q1273" i="6"/>
  <c r="M1273" i="6"/>
  <c r="K1273" i="6"/>
  <c r="I1273" i="6"/>
  <c r="G1273" i="6"/>
  <c r="E1273" i="6"/>
  <c r="V1272" i="6"/>
  <c r="Q1272" i="6"/>
  <c r="M1272" i="6"/>
  <c r="K1272" i="6"/>
  <c r="I1272" i="6"/>
  <c r="G1272" i="6"/>
  <c r="E1272" i="6"/>
  <c r="V1271" i="6"/>
  <c r="Q1271" i="6"/>
  <c r="M1271" i="6"/>
  <c r="K1271" i="6"/>
  <c r="I1271" i="6"/>
  <c r="G1271" i="6"/>
  <c r="E1271" i="6"/>
  <c r="V1270" i="6"/>
  <c r="Q1270" i="6"/>
  <c r="M1270" i="6"/>
  <c r="K1270" i="6"/>
  <c r="I1270" i="6"/>
  <c r="G1270" i="6"/>
  <c r="E1270" i="6"/>
  <c r="V1269" i="6"/>
  <c r="Q1269" i="6"/>
  <c r="M1269" i="6"/>
  <c r="K1269" i="6"/>
  <c r="I1269" i="6"/>
  <c r="G1269" i="6"/>
  <c r="E1269" i="6"/>
  <c r="V1268" i="6"/>
  <c r="Q1268" i="6"/>
  <c r="M1268" i="6"/>
  <c r="K1268" i="6"/>
  <c r="I1268" i="6"/>
  <c r="G1268" i="6"/>
  <c r="E1268" i="6"/>
  <c r="V1267" i="6"/>
  <c r="Q1267" i="6"/>
  <c r="M1267" i="6"/>
  <c r="K1267" i="6"/>
  <c r="I1267" i="6"/>
  <c r="G1267" i="6"/>
  <c r="E1267" i="6"/>
  <c r="V1266" i="6"/>
  <c r="Q1266" i="6"/>
  <c r="M1266" i="6"/>
  <c r="K1266" i="6"/>
  <c r="I1266" i="6"/>
  <c r="G1266" i="6"/>
  <c r="E1266" i="6"/>
  <c r="V1265" i="6"/>
  <c r="Q1265" i="6"/>
  <c r="M1265" i="6"/>
  <c r="K1265" i="6"/>
  <c r="I1265" i="6"/>
  <c r="G1265" i="6"/>
  <c r="E1265" i="6"/>
  <c r="V1264" i="6"/>
  <c r="Q1264" i="6"/>
  <c r="M1264" i="6"/>
  <c r="K1264" i="6"/>
  <c r="I1264" i="6"/>
  <c r="G1264" i="6"/>
  <c r="E1264" i="6"/>
  <c r="V1263" i="6"/>
  <c r="Q1263" i="6"/>
  <c r="M1263" i="6"/>
  <c r="K1263" i="6"/>
  <c r="I1263" i="6"/>
  <c r="G1263" i="6"/>
  <c r="E1263" i="6"/>
  <c r="V1262" i="6"/>
  <c r="Q1262" i="6"/>
  <c r="M1262" i="6"/>
  <c r="K1262" i="6"/>
  <c r="I1262" i="6"/>
  <c r="G1262" i="6"/>
  <c r="E1262" i="6"/>
  <c r="V1261" i="6"/>
  <c r="Q1261" i="6"/>
  <c r="M1261" i="6"/>
  <c r="K1261" i="6"/>
  <c r="I1261" i="6"/>
  <c r="G1261" i="6"/>
  <c r="E1261" i="6"/>
  <c r="V1260" i="6"/>
  <c r="Q1260" i="6"/>
  <c r="M1260" i="6"/>
  <c r="K1260" i="6"/>
  <c r="I1260" i="6"/>
  <c r="G1260" i="6"/>
  <c r="E1260" i="6"/>
  <c r="V1259" i="6"/>
  <c r="Q1259" i="6"/>
  <c r="M1259" i="6"/>
  <c r="K1259" i="6"/>
  <c r="I1259" i="6"/>
  <c r="G1259" i="6"/>
  <c r="E1259" i="6"/>
  <c r="V1258" i="6"/>
  <c r="Q1258" i="6"/>
  <c r="M1258" i="6"/>
  <c r="K1258" i="6"/>
  <c r="I1258" i="6"/>
  <c r="G1258" i="6"/>
  <c r="E1258" i="6"/>
  <c r="V1257" i="6"/>
  <c r="Q1257" i="6"/>
  <c r="M1257" i="6"/>
  <c r="K1257" i="6"/>
  <c r="I1257" i="6"/>
  <c r="G1257" i="6"/>
  <c r="E1257" i="6"/>
  <c r="V1256" i="6"/>
  <c r="Q1256" i="6"/>
  <c r="M1256" i="6"/>
  <c r="K1256" i="6"/>
  <c r="I1256" i="6"/>
  <c r="G1256" i="6"/>
  <c r="E1256" i="6"/>
  <c r="V1255" i="6"/>
  <c r="Q1255" i="6"/>
  <c r="M1255" i="6"/>
  <c r="K1255" i="6"/>
  <c r="I1255" i="6"/>
  <c r="G1255" i="6"/>
  <c r="E1255" i="6"/>
  <c r="V1254" i="6"/>
  <c r="Q1254" i="6"/>
  <c r="M1254" i="6"/>
  <c r="K1254" i="6"/>
  <c r="I1254" i="6"/>
  <c r="G1254" i="6"/>
  <c r="E1254" i="6"/>
  <c r="V1253" i="6"/>
  <c r="Q1253" i="6"/>
  <c r="M1253" i="6"/>
  <c r="K1253" i="6"/>
  <c r="I1253" i="6"/>
  <c r="G1253" i="6"/>
  <c r="E1253" i="6"/>
  <c r="V1252" i="6"/>
  <c r="Q1252" i="6"/>
  <c r="M1252" i="6"/>
  <c r="K1252" i="6"/>
  <c r="I1252" i="6"/>
  <c r="G1252" i="6"/>
  <c r="E1252" i="6"/>
  <c r="V1251" i="6"/>
  <c r="Q1251" i="6"/>
  <c r="M1251" i="6"/>
  <c r="K1251" i="6"/>
  <c r="I1251" i="6"/>
  <c r="G1251" i="6"/>
  <c r="E1251" i="6"/>
  <c r="V1250" i="6"/>
  <c r="Q1250" i="6"/>
  <c r="M1250" i="6"/>
  <c r="K1250" i="6"/>
  <c r="I1250" i="6"/>
  <c r="G1250" i="6"/>
  <c r="E1250" i="6"/>
  <c r="V1249" i="6"/>
  <c r="Q1249" i="6"/>
  <c r="M1249" i="6"/>
  <c r="K1249" i="6"/>
  <c r="I1249" i="6"/>
  <c r="G1249" i="6"/>
  <c r="E1249" i="6"/>
  <c r="V1248" i="6"/>
  <c r="Q1248" i="6"/>
  <c r="M1248" i="6"/>
  <c r="K1248" i="6"/>
  <c r="I1248" i="6"/>
  <c r="G1248" i="6"/>
  <c r="E1248" i="6"/>
  <c r="V1247" i="6"/>
  <c r="Q1247" i="6"/>
  <c r="M1247" i="6"/>
  <c r="K1247" i="6"/>
  <c r="I1247" i="6"/>
  <c r="G1247" i="6"/>
  <c r="E1247" i="6"/>
  <c r="V1246" i="6"/>
  <c r="Q1246" i="6"/>
  <c r="M1246" i="6"/>
  <c r="K1246" i="6"/>
  <c r="I1246" i="6"/>
  <c r="G1246" i="6"/>
  <c r="E1246" i="6"/>
  <c r="V1245" i="6"/>
  <c r="Q1245" i="6"/>
  <c r="M1245" i="6"/>
  <c r="K1245" i="6"/>
  <c r="I1245" i="6"/>
  <c r="G1245" i="6"/>
  <c r="E1245" i="6"/>
  <c r="V1244" i="6"/>
  <c r="Q1244" i="6"/>
  <c r="M1244" i="6"/>
  <c r="K1244" i="6"/>
  <c r="I1244" i="6"/>
  <c r="G1244" i="6"/>
  <c r="E1244" i="6"/>
  <c r="V1243" i="6"/>
  <c r="Q1243" i="6"/>
  <c r="M1243" i="6"/>
  <c r="K1243" i="6"/>
  <c r="I1243" i="6"/>
  <c r="G1243" i="6"/>
  <c r="E1243" i="6"/>
  <c r="V1242" i="6"/>
  <c r="Q1242" i="6"/>
  <c r="M1242" i="6"/>
  <c r="K1242" i="6"/>
  <c r="I1242" i="6"/>
  <c r="G1242" i="6"/>
  <c r="E1242" i="6"/>
  <c r="V1241" i="6"/>
  <c r="Q1241" i="6"/>
  <c r="M1241" i="6"/>
  <c r="K1241" i="6"/>
  <c r="I1241" i="6"/>
  <c r="G1241" i="6"/>
  <c r="E1241" i="6"/>
  <c r="V1240" i="6"/>
  <c r="Q1240" i="6"/>
  <c r="M1240" i="6"/>
  <c r="K1240" i="6"/>
  <c r="I1240" i="6"/>
  <c r="G1240" i="6"/>
  <c r="E1240" i="6"/>
  <c r="V1239" i="6"/>
  <c r="Q1239" i="6"/>
  <c r="M1239" i="6"/>
  <c r="K1239" i="6"/>
  <c r="I1239" i="6"/>
  <c r="G1239" i="6"/>
  <c r="E1239" i="6"/>
  <c r="V1238" i="6"/>
  <c r="Q1238" i="6"/>
  <c r="M1238" i="6"/>
  <c r="K1238" i="6"/>
  <c r="I1238" i="6"/>
  <c r="G1238" i="6"/>
  <c r="E1238" i="6"/>
  <c r="V1237" i="6"/>
  <c r="Q1237" i="6"/>
  <c r="M1237" i="6"/>
  <c r="K1237" i="6"/>
  <c r="I1237" i="6"/>
  <c r="G1237" i="6"/>
  <c r="E1237" i="6"/>
  <c r="V1236" i="6"/>
  <c r="Q1236" i="6"/>
  <c r="M1236" i="6"/>
  <c r="K1236" i="6"/>
  <c r="I1236" i="6"/>
  <c r="G1236" i="6"/>
  <c r="E1236" i="6"/>
  <c r="V1235" i="6"/>
  <c r="Q1235" i="6"/>
  <c r="M1235" i="6"/>
  <c r="K1235" i="6"/>
  <c r="I1235" i="6"/>
  <c r="G1235" i="6"/>
  <c r="E1235" i="6"/>
  <c r="V1234" i="6"/>
  <c r="Q1234" i="6"/>
  <c r="M1234" i="6"/>
  <c r="K1234" i="6"/>
  <c r="I1234" i="6"/>
  <c r="G1234" i="6"/>
  <c r="E1234" i="6"/>
  <c r="V1233" i="6"/>
  <c r="Q1233" i="6"/>
  <c r="M1233" i="6"/>
  <c r="K1233" i="6"/>
  <c r="I1233" i="6"/>
  <c r="G1233" i="6"/>
  <c r="E1233" i="6"/>
  <c r="V1232" i="6"/>
  <c r="Q1232" i="6"/>
  <c r="M1232" i="6"/>
  <c r="K1232" i="6"/>
  <c r="I1232" i="6"/>
  <c r="G1232" i="6"/>
  <c r="E1232" i="6"/>
  <c r="V1231" i="6"/>
  <c r="Q1231" i="6"/>
  <c r="M1231" i="6"/>
  <c r="K1231" i="6"/>
  <c r="I1231" i="6"/>
  <c r="G1231" i="6"/>
  <c r="E1231" i="6"/>
  <c r="V1230" i="6"/>
  <c r="Q1230" i="6"/>
  <c r="M1230" i="6"/>
  <c r="K1230" i="6"/>
  <c r="I1230" i="6"/>
  <c r="G1230" i="6"/>
  <c r="E1230" i="6"/>
  <c r="V1229" i="6"/>
  <c r="Q1229" i="6"/>
  <c r="M1229" i="6"/>
  <c r="K1229" i="6"/>
  <c r="I1229" i="6"/>
  <c r="G1229" i="6"/>
  <c r="E1229" i="6"/>
  <c r="V1228" i="6"/>
  <c r="Q1228" i="6"/>
  <c r="M1228" i="6"/>
  <c r="K1228" i="6"/>
  <c r="I1228" i="6"/>
  <c r="G1228" i="6"/>
  <c r="E1228" i="6"/>
  <c r="V1227" i="6"/>
  <c r="Q1227" i="6"/>
  <c r="M1227" i="6"/>
  <c r="K1227" i="6"/>
  <c r="I1227" i="6"/>
  <c r="G1227" i="6"/>
  <c r="E1227" i="6"/>
  <c r="V1226" i="6"/>
  <c r="Q1226" i="6"/>
  <c r="M1226" i="6"/>
  <c r="K1226" i="6"/>
  <c r="I1226" i="6"/>
  <c r="G1226" i="6"/>
  <c r="E1226" i="6"/>
  <c r="V1225" i="6"/>
  <c r="Q1225" i="6"/>
  <c r="M1225" i="6"/>
  <c r="K1225" i="6"/>
  <c r="I1225" i="6"/>
  <c r="G1225" i="6"/>
  <c r="E1225" i="6"/>
  <c r="V1224" i="6"/>
  <c r="Q1224" i="6"/>
  <c r="M1224" i="6"/>
  <c r="K1224" i="6"/>
  <c r="I1224" i="6"/>
  <c r="G1224" i="6"/>
  <c r="E1224" i="6"/>
  <c r="V1223" i="6"/>
  <c r="Q1223" i="6"/>
  <c r="M1223" i="6"/>
  <c r="K1223" i="6"/>
  <c r="I1223" i="6"/>
  <c r="G1223" i="6"/>
  <c r="E1223" i="6"/>
  <c r="V1222" i="6"/>
  <c r="Q1222" i="6"/>
  <c r="M1222" i="6"/>
  <c r="K1222" i="6"/>
  <c r="I1222" i="6"/>
  <c r="G1222" i="6"/>
  <c r="E1222" i="6"/>
  <c r="V1221" i="6"/>
  <c r="Q1221" i="6"/>
  <c r="M1221" i="6"/>
  <c r="K1221" i="6"/>
  <c r="I1221" i="6"/>
  <c r="G1221" i="6"/>
  <c r="E1221" i="6"/>
  <c r="V1220" i="6"/>
  <c r="Q1220" i="6"/>
  <c r="M1220" i="6"/>
  <c r="K1220" i="6"/>
  <c r="I1220" i="6"/>
  <c r="G1220" i="6"/>
  <c r="E1220" i="6"/>
  <c r="V1219" i="6"/>
  <c r="Q1219" i="6"/>
  <c r="M1219" i="6"/>
  <c r="K1219" i="6"/>
  <c r="I1219" i="6"/>
  <c r="G1219" i="6"/>
  <c r="E1219" i="6"/>
  <c r="V1218" i="6"/>
  <c r="Q1218" i="6"/>
  <c r="M1218" i="6"/>
  <c r="K1218" i="6"/>
  <c r="I1218" i="6"/>
  <c r="G1218" i="6"/>
  <c r="E1218" i="6"/>
  <c r="V1217" i="6"/>
  <c r="Q1217" i="6"/>
  <c r="M1217" i="6"/>
  <c r="K1217" i="6"/>
  <c r="I1217" i="6"/>
  <c r="G1217" i="6"/>
  <c r="E1217" i="6"/>
  <c r="V1216" i="6"/>
  <c r="Q1216" i="6"/>
  <c r="M1216" i="6"/>
  <c r="K1216" i="6"/>
  <c r="I1216" i="6"/>
  <c r="G1216" i="6"/>
  <c r="E1216" i="6"/>
  <c r="V1215" i="6"/>
  <c r="Q1215" i="6"/>
  <c r="M1215" i="6"/>
  <c r="K1215" i="6"/>
  <c r="N1215" i="6" s="1"/>
  <c r="I1215" i="6"/>
  <c r="G1215" i="6"/>
  <c r="E1215" i="6"/>
  <c r="V1214" i="6"/>
  <c r="Q1214" i="6"/>
  <c r="M1214" i="6"/>
  <c r="K1214" i="6"/>
  <c r="I1214" i="6"/>
  <c r="G1214" i="6"/>
  <c r="E1214" i="6"/>
  <c r="V1213" i="6"/>
  <c r="Q1213" i="6"/>
  <c r="M1213" i="6"/>
  <c r="K1213" i="6"/>
  <c r="I1213" i="6"/>
  <c r="G1213" i="6"/>
  <c r="E1213" i="6"/>
  <c r="V1212" i="6"/>
  <c r="Q1212" i="6"/>
  <c r="M1212" i="6"/>
  <c r="K1212" i="6"/>
  <c r="I1212" i="6"/>
  <c r="G1212" i="6"/>
  <c r="E1212" i="6"/>
  <c r="V1211" i="6"/>
  <c r="Q1211" i="6"/>
  <c r="M1211" i="6"/>
  <c r="K1211" i="6"/>
  <c r="I1211" i="6"/>
  <c r="G1211" i="6"/>
  <c r="E1211" i="6"/>
  <c r="V1210" i="6"/>
  <c r="Q1210" i="6"/>
  <c r="M1210" i="6"/>
  <c r="K1210" i="6"/>
  <c r="I1210" i="6"/>
  <c r="G1210" i="6"/>
  <c r="E1210" i="6"/>
  <c r="V1209" i="6"/>
  <c r="Q1209" i="6"/>
  <c r="M1209" i="6"/>
  <c r="K1209" i="6"/>
  <c r="I1209" i="6"/>
  <c r="G1209" i="6"/>
  <c r="E1209" i="6"/>
  <c r="V1208" i="6"/>
  <c r="Q1208" i="6"/>
  <c r="M1208" i="6"/>
  <c r="K1208" i="6"/>
  <c r="I1208" i="6"/>
  <c r="G1208" i="6"/>
  <c r="E1208" i="6"/>
  <c r="V1207" i="6"/>
  <c r="Q1207" i="6"/>
  <c r="M1207" i="6"/>
  <c r="K1207" i="6"/>
  <c r="I1207" i="6"/>
  <c r="G1207" i="6"/>
  <c r="E1207" i="6"/>
  <c r="V1206" i="6"/>
  <c r="Q1206" i="6"/>
  <c r="M1206" i="6"/>
  <c r="K1206" i="6"/>
  <c r="I1206" i="6"/>
  <c r="G1206" i="6"/>
  <c r="E1206" i="6"/>
  <c r="V1205" i="6"/>
  <c r="Q1205" i="6"/>
  <c r="M1205" i="6"/>
  <c r="K1205" i="6"/>
  <c r="I1205" i="6"/>
  <c r="G1205" i="6"/>
  <c r="E1205" i="6"/>
  <c r="V1204" i="6"/>
  <c r="Q1204" i="6"/>
  <c r="M1204" i="6"/>
  <c r="K1204" i="6"/>
  <c r="I1204" i="6"/>
  <c r="G1204" i="6"/>
  <c r="E1204" i="6"/>
  <c r="V1203" i="6"/>
  <c r="Q1203" i="6"/>
  <c r="M1203" i="6"/>
  <c r="K1203" i="6"/>
  <c r="I1203" i="6"/>
  <c r="G1203" i="6"/>
  <c r="E1203" i="6"/>
  <c r="V1202" i="6"/>
  <c r="Q1202" i="6"/>
  <c r="M1202" i="6"/>
  <c r="K1202" i="6"/>
  <c r="I1202" i="6"/>
  <c r="G1202" i="6"/>
  <c r="E1202" i="6"/>
  <c r="V1201" i="6"/>
  <c r="Q1201" i="6"/>
  <c r="M1201" i="6"/>
  <c r="K1201" i="6"/>
  <c r="I1201" i="6"/>
  <c r="G1201" i="6"/>
  <c r="E1201" i="6"/>
  <c r="V1200" i="6"/>
  <c r="Q1200" i="6"/>
  <c r="M1200" i="6"/>
  <c r="K1200" i="6"/>
  <c r="I1200" i="6"/>
  <c r="G1200" i="6"/>
  <c r="E1200" i="6"/>
  <c r="V1199" i="6"/>
  <c r="Q1199" i="6"/>
  <c r="M1199" i="6"/>
  <c r="K1199" i="6"/>
  <c r="I1199" i="6"/>
  <c r="G1199" i="6"/>
  <c r="E1199" i="6"/>
  <c r="V1198" i="6"/>
  <c r="Q1198" i="6"/>
  <c r="M1198" i="6"/>
  <c r="K1198" i="6"/>
  <c r="I1198" i="6"/>
  <c r="G1198" i="6"/>
  <c r="E1198" i="6"/>
  <c r="V1197" i="6"/>
  <c r="Q1197" i="6"/>
  <c r="M1197" i="6"/>
  <c r="K1197" i="6"/>
  <c r="I1197" i="6"/>
  <c r="G1197" i="6"/>
  <c r="E1197" i="6"/>
  <c r="V1196" i="6"/>
  <c r="Q1196" i="6"/>
  <c r="M1196" i="6"/>
  <c r="K1196" i="6"/>
  <c r="I1196" i="6"/>
  <c r="G1196" i="6"/>
  <c r="E1196" i="6"/>
  <c r="V1195" i="6"/>
  <c r="Q1195" i="6"/>
  <c r="M1195" i="6"/>
  <c r="K1195" i="6"/>
  <c r="I1195" i="6"/>
  <c r="G1195" i="6"/>
  <c r="E1195" i="6"/>
  <c r="V1194" i="6"/>
  <c r="Q1194" i="6"/>
  <c r="M1194" i="6"/>
  <c r="K1194" i="6"/>
  <c r="I1194" i="6"/>
  <c r="G1194" i="6"/>
  <c r="E1194" i="6"/>
  <c r="V1193" i="6"/>
  <c r="Q1193" i="6"/>
  <c r="M1193" i="6"/>
  <c r="K1193" i="6"/>
  <c r="I1193" i="6"/>
  <c r="G1193" i="6"/>
  <c r="E1193" i="6"/>
  <c r="V1192" i="6"/>
  <c r="Q1192" i="6"/>
  <c r="M1192" i="6"/>
  <c r="K1192" i="6"/>
  <c r="I1192" i="6"/>
  <c r="G1192" i="6"/>
  <c r="E1192" i="6"/>
  <c r="V1191" i="6"/>
  <c r="Q1191" i="6"/>
  <c r="M1191" i="6"/>
  <c r="K1191" i="6"/>
  <c r="I1191" i="6"/>
  <c r="G1191" i="6"/>
  <c r="E1191" i="6"/>
  <c r="V1190" i="6"/>
  <c r="Q1190" i="6"/>
  <c r="M1190" i="6"/>
  <c r="K1190" i="6"/>
  <c r="I1190" i="6"/>
  <c r="G1190" i="6"/>
  <c r="E1190" i="6"/>
  <c r="V1189" i="6"/>
  <c r="Q1189" i="6"/>
  <c r="M1189" i="6"/>
  <c r="K1189" i="6"/>
  <c r="I1189" i="6"/>
  <c r="G1189" i="6"/>
  <c r="E1189" i="6"/>
  <c r="V1188" i="6"/>
  <c r="Q1188" i="6"/>
  <c r="M1188" i="6"/>
  <c r="K1188" i="6"/>
  <c r="I1188" i="6"/>
  <c r="G1188" i="6"/>
  <c r="E1188" i="6"/>
  <c r="V1187" i="6"/>
  <c r="Q1187" i="6"/>
  <c r="M1187" i="6"/>
  <c r="K1187" i="6"/>
  <c r="I1187" i="6"/>
  <c r="G1187" i="6"/>
  <c r="E1187" i="6"/>
  <c r="V1186" i="6"/>
  <c r="Q1186" i="6"/>
  <c r="M1186" i="6"/>
  <c r="K1186" i="6"/>
  <c r="I1186" i="6"/>
  <c r="G1186" i="6"/>
  <c r="E1186" i="6"/>
  <c r="V1185" i="6"/>
  <c r="Q1185" i="6"/>
  <c r="M1185" i="6"/>
  <c r="K1185" i="6"/>
  <c r="I1185" i="6"/>
  <c r="G1185" i="6"/>
  <c r="E1185" i="6"/>
  <c r="V1184" i="6"/>
  <c r="Q1184" i="6"/>
  <c r="M1184" i="6"/>
  <c r="K1184" i="6"/>
  <c r="I1184" i="6"/>
  <c r="G1184" i="6"/>
  <c r="E1184" i="6"/>
  <c r="V1183" i="6"/>
  <c r="Q1183" i="6"/>
  <c r="M1183" i="6"/>
  <c r="K1183" i="6"/>
  <c r="I1183" i="6"/>
  <c r="G1183" i="6"/>
  <c r="E1183" i="6"/>
  <c r="V1182" i="6"/>
  <c r="Q1182" i="6"/>
  <c r="M1182" i="6"/>
  <c r="K1182" i="6"/>
  <c r="I1182" i="6"/>
  <c r="G1182" i="6"/>
  <c r="E1182" i="6"/>
  <c r="V1181" i="6"/>
  <c r="Q1181" i="6"/>
  <c r="M1181" i="6"/>
  <c r="K1181" i="6"/>
  <c r="I1181" i="6"/>
  <c r="G1181" i="6"/>
  <c r="E1181" i="6"/>
  <c r="V1180" i="6"/>
  <c r="Q1180" i="6"/>
  <c r="M1180" i="6"/>
  <c r="K1180" i="6"/>
  <c r="I1180" i="6"/>
  <c r="G1180" i="6"/>
  <c r="E1180" i="6"/>
  <c r="V1179" i="6"/>
  <c r="Q1179" i="6"/>
  <c r="M1179" i="6"/>
  <c r="K1179" i="6"/>
  <c r="I1179" i="6"/>
  <c r="G1179" i="6"/>
  <c r="E1179" i="6"/>
  <c r="V1178" i="6"/>
  <c r="Q1178" i="6"/>
  <c r="M1178" i="6"/>
  <c r="K1178" i="6"/>
  <c r="I1178" i="6"/>
  <c r="G1178" i="6"/>
  <c r="E1178" i="6"/>
  <c r="V1177" i="6"/>
  <c r="Q1177" i="6"/>
  <c r="M1177" i="6"/>
  <c r="K1177" i="6"/>
  <c r="I1177" i="6"/>
  <c r="G1177" i="6"/>
  <c r="E1177" i="6"/>
  <c r="V1176" i="6"/>
  <c r="Q1176" i="6"/>
  <c r="M1176" i="6"/>
  <c r="K1176" i="6"/>
  <c r="I1176" i="6"/>
  <c r="G1176" i="6"/>
  <c r="E1176" i="6"/>
  <c r="V1175" i="6"/>
  <c r="Q1175" i="6"/>
  <c r="M1175" i="6"/>
  <c r="K1175" i="6"/>
  <c r="I1175" i="6"/>
  <c r="G1175" i="6"/>
  <c r="E1175" i="6"/>
  <c r="V1174" i="6"/>
  <c r="Q1174" i="6"/>
  <c r="M1174" i="6"/>
  <c r="K1174" i="6"/>
  <c r="I1174" i="6"/>
  <c r="G1174" i="6"/>
  <c r="E1174" i="6"/>
  <c r="V1173" i="6"/>
  <c r="Q1173" i="6"/>
  <c r="M1173" i="6"/>
  <c r="K1173" i="6"/>
  <c r="I1173" i="6"/>
  <c r="G1173" i="6"/>
  <c r="E1173" i="6"/>
  <c r="V1172" i="6"/>
  <c r="Q1172" i="6"/>
  <c r="M1172" i="6"/>
  <c r="K1172" i="6"/>
  <c r="I1172" i="6"/>
  <c r="G1172" i="6"/>
  <c r="E1172" i="6"/>
  <c r="V1171" i="6"/>
  <c r="Q1171" i="6"/>
  <c r="M1171" i="6"/>
  <c r="K1171" i="6"/>
  <c r="I1171" i="6"/>
  <c r="G1171" i="6"/>
  <c r="E1171" i="6"/>
  <c r="V1170" i="6"/>
  <c r="Q1170" i="6"/>
  <c r="M1170" i="6"/>
  <c r="K1170" i="6"/>
  <c r="I1170" i="6"/>
  <c r="G1170" i="6"/>
  <c r="E1170" i="6"/>
  <c r="V1169" i="6"/>
  <c r="Q1169" i="6"/>
  <c r="M1169" i="6"/>
  <c r="K1169" i="6"/>
  <c r="I1169" i="6"/>
  <c r="G1169" i="6"/>
  <c r="E1169" i="6"/>
  <c r="V1168" i="6"/>
  <c r="Q1168" i="6"/>
  <c r="M1168" i="6"/>
  <c r="K1168" i="6"/>
  <c r="I1168" i="6"/>
  <c r="G1168" i="6"/>
  <c r="E1168" i="6"/>
  <c r="V1167" i="6"/>
  <c r="Q1167" i="6"/>
  <c r="M1167" i="6"/>
  <c r="K1167" i="6"/>
  <c r="I1167" i="6"/>
  <c r="G1167" i="6"/>
  <c r="E1167" i="6"/>
  <c r="V1166" i="6"/>
  <c r="Q1166" i="6"/>
  <c r="M1166" i="6"/>
  <c r="K1166" i="6"/>
  <c r="I1166" i="6"/>
  <c r="G1166" i="6"/>
  <c r="E1166" i="6"/>
  <c r="V1165" i="6"/>
  <c r="Q1165" i="6"/>
  <c r="M1165" i="6"/>
  <c r="K1165" i="6"/>
  <c r="I1165" i="6"/>
  <c r="G1165" i="6"/>
  <c r="E1165" i="6"/>
  <c r="V1164" i="6"/>
  <c r="Q1164" i="6"/>
  <c r="M1164" i="6"/>
  <c r="K1164" i="6"/>
  <c r="I1164" i="6"/>
  <c r="G1164" i="6"/>
  <c r="E1164" i="6"/>
  <c r="V1163" i="6"/>
  <c r="Q1163" i="6"/>
  <c r="M1163" i="6"/>
  <c r="K1163" i="6"/>
  <c r="I1163" i="6"/>
  <c r="G1163" i="6"/>
  <c r="E1163" i="6"/>
  <c r="V1162" i="6"/>
  <c r="Q1162" i="6"/>
  <c r="M1162" i="6"/>
  <c r="K1162" i="6"/>
  <c r="I1162" i="6"/>
  <c r="G1162" i="6"/>
  <c r="E1162" i="6"/>
  <c r="V1161" i="6"/>
  <c r="Q1161" i="6"/>
  <c r="M1161" i="6"/>
  <c r="K1161" i="6"/>
  <c r="I1161" i="6"/>
  <c r="G1161" i="6"/>
  <c r="E1161" i="6"/>
  <c r="V1160" i="6"/>
  <c r="Q1160" i="6"/>
  <c r="M1160" i="6"/>
  <c r="K1160" i="6"/>
  <c r="I1160" i="6"/>
  <c r="G1160" i="6"/>
  <c r="E1160" i="6"/>
  <c r="V1159" i="6"/>
  <c r="Q1159" i="6"/>
  <c r="M1159" i="6"/>
  <c r="K1159" i="6"/>
  <c r="I1159" i="6"/>
  <c r="G1159" i="6"/>
  <c r="E1159" i="6"/>
  <c r="V1158" i="6"/>
  <c r="Q1158" i="6"/>
  <c r="M1158" i="6"/>
  <c r="K1158" i="6"/>
  <c r="I1158" i="6"/>
  <c r="G1158" i="6"/>
  <c r="E1158" i="6"/>
  <c r="V1157" i="6"/>
  <c r="Q1157" i="6"/>
  <c r="M1157" i="6"/>
  <c r="K1157" i="6"/>
  <c r="I1157" i="6"/>
  <c r="G1157" i="6"/>
  <c r="E1157" i="6"/>
  <c r="V1156" i="6"/>
  <c r="Q1156" i="6"/>
  <c r="M1156" i="6"/>
  <c r="K1156" i="6"/>
  <c r="I1156" i="6"/>
  <c r="G1156" i="6"/>
  <c r="E1156" i="6"/>
  <c r="V1155" i="6"/>
  <c r="Q1155" i="6"/>
  <c r="M1155" i="6"/>
  <c r="K1155" i="6"/>
  <c r="I1155" i="6"/>
  <c r="G1155" i="6"/>
  <c r="E1155" i="6"/>
  <c r="V1154" i="6"/>
  <c r="Q1154" i="6"/>
  <c r="M1154" i="6"/>
  <c r="K1154" i="6"/>
  <c r="I1154" i="6"/>
  <c r="G1154" i="6"/>
  <c r="E1154" i="6"/>
  <c r="V1153" i="6"/>
  <c r="Q1153" i="6"/>
  <c r="M1153" i="6"/>
  <c r="K1153" i="6"/>
  <c r="I1153" i="6"/>
  <c r="G1153" i="6"/>
  <c r="E1153" i="6"/>
  <c r="V1152" i="6"/>
  <c r="Q1152" i="6"/>
  <c r="M1152" i="6"/>
  <c r="K1152" i="6"/>
  <c r="I1152" i="6"/>
  <c r="G1152" i="6"/>
  <c r="E1152" i="6"/>
  <c r="V1151" i="6"/>
  <c r="Q1151" i="6"/>
  <c r="M1151" i="6"/>
  <c r="K1151" i="6"/>
  <c r="I1151" i="6"/>
  <c r="G1151" i="6"/>
  <c r="E1151" i="6"/>
  <c r="V1150" i="6"/>
  <c r="Q1150" i="6"/>
  <c r="M1150" i="6"/>
  <c r="K1150" i="6"/>
  <c r="I1150" i="6"/>
  <c r="G1150" i="6"/>
  <c r="E1150" i="6"/>
  <c r="V1149" i="6"/>
  <c r="Q1149" i="6"/>
  <c r="M1149" i="6"/>
  <c r="K1149" i="6"/>
  <c r="I1149" i="6"/>
  <c r="G1149" i="6"/>
  <c r="E1149" i="6"/>
  <c r="V1148" i="6"/>
  <c r="Q1148" i="6"/>
  <c r="M1148" i="6"/>
  <c r="K1148" i="6"/>
  <c r="N1148" i="6" s="1"/>
  <c r="I1148" i="6"/>
  <c r="G1148" i="6"/>
  <c r="E1148" i="6"/>
  <c r="V1147" i="6"/>
  <c r="Q1147" i="6"/>
  <c r="M1147" i="6"/>
  <c r="K1147" i="6"/>
  <c r="I1147" i="6"/>
  <c r="G1147" i="6"/>
  <c r="E1147" i="6"/>
  <c r="V1146" i="6"/>
  <c r="Q1146" i="6"/>
  <c r="M1146" i="6"/>
  <c r="K1146" i="6"/>
  <c r="I1146" i="6"/>
  <c r="G1146" i="6"/>
  <c r="E1146" i="6"/>
  <c r="V1145" i="6"/>
  <c r="Q1145" i="6"/>
  <c r="M1145" i="6"/>
  <c r="K1145" i="6"/>
  <c r="I1145" i="6"/>
  <c r="G1145" i="6"/>
  <c r="E1145" i="6"/>
  <c r="V1144" i="6"/>
  <c r="Q1144" i="6"/>
  <c r="M1144" i="6"/>
  <c r="K1144" i="6"/>
  <c r="I1144" i="6"/>
  <c r="G1144" i="6"/>
  <c r="E1144" i="6"/>
  <c r="V1143" i="6"/>
  <c r="Q1143" i="6"/>
  <c r="M1143" i="6"/>
  <c r="K1143" i="6"/>
  <c r="I1143" i="6"/>
  <c r="G1143" i="6"/>
  <c r="E1143" i="6"/>
  <c r="V1142" i="6"/>
  <c r="Q1142" i="6"/>
  <c r="M1142" i="6"/>
  <c r="K1142" i="6"/>
  <c r="I1142" i="6"/>
  <c r="G1142" i="6"/>
  <c r="E1142" i="6"/>
  <c r="V1141" i="6"/>
  <c r="Q1141" i="6"/>
  <c r="M1141" i="6"/>
  <c r="K1141" i="6"/>
  <c r="I1141" i="6"/>
  <c r="G1141" i="6"/>
  <c r="E1141" i="6"/>
  <c r="V1140" i="6"/>
  <c r="Q1140" i="6"/>
  <c r="M1140" i="6"/>
  <c r="K1140" i="6"/>
  <c r="I1140" i="6"/>
  <c r="G1140" i="6"/>
  <c r="E1140" i="6"/>
  <c r="V1139" i="6"/>
  <c r="Q1139" i="6"/>
  <c r="M1139" i="6"/>
  <c r="K1139" i="6"/>
  <c r="I1139" i="6"/>
  <c r="G1139" i="6"/>
  <c r="E1139" i="6"/>
  <c r="V1138" i="6"/>
  <c r="Q1138" i="6"/>
  <c r="M1138" i="6"/>
  <c r="K1138" i="6"/>
  <c r="I1138" i="6"/>
  <c r="G1138" i="6"/>
  <c r="E1138" i="6"/>
  <c r="V1137" i="6"/>
  <c r="Q1137" i="6"/>
  <c r="M1137" i="6"/>
  <c r="K1137" i="6"/>
  <c r="I1137" i="6"/>
  <c r="G1137" i="6"/>
  <c r="E1137" i="6"/>
  <c r="V1136" i="6"/>
  <c r="Q1136" i="6"/>
  <c r="M1136" i="6"/>
  <c r="K1136" i="6"/>
  <c r="I1136" i="6"/>
  <c r="G1136" i="6"/>
  <c r="E1136" i="6"/>
  <c r="V1135" i="6"/>
  <c r="Q1135" i="6"/>
  <c r="M1135" i="6"/>
  <c r="K1135" i="6"/>
  <c r="I1135" i="6"/>
  <c r="G1135" i="6"/>
  <c r="E1135" i="6"/>
  <c r="V1134" i="6"/>
  <c r="Q1134" i="6"/>
  <c r="M1134" i="6"/>
  <c r="K1134" i="6"/>
  <c r="I1134" i="6"/>
  <c r="G1134" i="6"/>
  <c r="E1134" i="6"/>
  <c r="V1133" i="6"/>
  <c r="Q1133" i="6"/>
  <c r="M1133" i="6"/>
  <c r="K1133" i="6"/>
  <c r="I1133" i="6"/>
  <c r="G1133" i="6"/>
  <c r="E1133" i="6"/>
  <c r="V1132" i="6"/>
  <c r="Q1132" i="6"/>
  <c r="M1132" i="6"/>
  <c r="K1132" i="6"/>
  <c r="I1132" i="6"/>
  <c r="G1132" i="6"/>
  <c r="E1132" i="6"/>
  <c r="V1131" i="6"/>
  <c r="Q1131" i="6"/>
  <c r="M1131" i="6"/>
  <c r="K1131" i="6"/>
  <c r="I1131" i="6"/>
  <c r="G1131" i="6"/>
  <c r="E1131" i="6"/>
  <c r="V1130" i="6"/>
  <c r="Q1130" i="6"/>
  <c r="M1130" i="6"/>
  <c r="K1130" i="6"/>
  <c r="I1130" i="6"/>
  <c r="G1130" i="6"/>
  <c r="E1130" i="6"/>
  <c r="V1129" i="6"/>
  <c r="Q1129" i="6"/>
  <c r="M1129" i="6"/>
  <c r="K1129" i="6"/>
  <c r="I1129" i="6"/>
  <c r="G1129" i="6"/>
  <c r="E1129" i="6"/>
  <c r="V1128" i="6"/>
  <c r="Q1128" i="6"/>
  <c r="M1128" i="6"/>
  <c r="K1128" i="6"/>
  <c r="I1128" i="6"/>
  <c r="G1128" i="6"/>
  <c r="E1128" i="6"/>
  <c r="V1127" i="6"/>
  <c r="Q1127" i="6"/>
  <c r="M1127" i="6"/>
  <c r="K1127" i="6"/>
  <c r="I1127" i="6"/>
  <c r="G1127" i="6"/>
  <c r="E1127" i="6"/>
  <c r="V1126" i="6"/>
  <c r="Q1126" i="6"/>
  <c r="M1126" i="6"/>
  <c r="K1126" i="6"/>
  <c r="I1126" i="6"/>
  <c r="G1126" i="6"/>
  <c r="E1126" i="6"/>
  <c r="V1125" i="6"/>
  <c r="Q1125" i="6"/>
  <c r="M1125" i="6"/>
  <c r="K1125" i="6"/>
  <c r="I1125" i="6"/>
  <c r="G1125" i="6"/>
  <c r="E1125" i="6"/>
  <c r="V1124" i="6"/>
  <c r="Q1124" i="6"/>
  <c r="M1124" i="6"/>
  <c r="K1124" i="6"/>
  <c r="I1124" i="6"/>
  <c r="G1124" i="6"/>
  <c r="E1124" i="6"/>
  <c r="V1123" i="6"/>
  <c r="Q1123" i="6"/>
  <c r="M1123" i="6"/>
  <c r="K1123" i="6"/>
  <c r="I1123" i="6"/>
  <c r="G1123" i="6"/>
  <c r="E1123" i="6"/>
  <c r="V1122" i="6"/>
  <c r="Q1122" i="6"/>
  <c r="M1122" i="6"/>
  <c r="K1122" i="6"/>
  <c r="I1122" i="6"/>
  <c r="G1122" i="6"/>
  <c r="E1122" i="6"/>
  <c r="V1121" i="6"/>
  <c r="Q1121" i="6"/>
  <c r="M1121" i="6"/>
  <c r="K1121" i="6"/>
  <c r="I1121" i="6"/>
  <c r="G1121" i="6"/>
  <c r="E1121" i="6"/>
  <c r="V1120" i="6"/>
  <c r="Q1120" i="6"/>
  <c r="M1120" i="6"/>
  <c r="K1120" i="6"/>
  <c r="I1120" i="6"/>
  <c r="G1120" i="6"/>
  <c r="E1120" i="6"/>
  <c r="V1119" i="6"/>
  <c r="Q1119" i="6"/>
  <c r="M1119" i="6"/>
  <c r="K1119" i="6"/>
  <c r="I1119" i="6"/>
  <c r="G1119" i="6"/>
  <c r="E1119" i="6"/>
  <c r="V1118" i="6"/>
  <c r="Q1118" i="6"/>
  <c r="M1118" i="6"/>
  <c r="K1118" i="6"/>
  <c r="I1118" i="6"/>
  <c r="G1118" i="6"/>
  <c r="E1118" i="6"/>
  <c r="V1117" i="6"/>
  <c r="Q1117" i="6"/>
  <c r="M1117" i="6"/>
  <c r="K1117" i="6"/>
  <c r="I1117" i="6"/>
  <c r="G1117" i="6"/>
  <c r="E1117" i="6"/>
  <c r="V1116" i="6"/>
  <c r="Q1116" i="6"/>
  <c r="M1116" i="6"/>
  <c r="K1116" i="6"/>
  <c r="I1116" i="6"/>
  <c r="G1116" i="6"/>
  <c r="E1116" i="6"/>
  <c r="V1115" i="6"/>
  <c r="Q1115" i="6"/>
  <c r="M1115" i="6"/>
  <c r="K1115" i="6"/>
  <c r="I1115" i="6"/>
  <c r="G1115" i="6"/>
  <c r="E1115" i="6"/>
  <c r="V1114" i="6"/>
  <c r="Q1114" i="6"/>
  <c r="M1114" i="6"/>
  <c r="K1114" i="6"/>
  <c r="I1114" i="6"/>
  <c r="G1114" i="6"/>
  <c r="E1114" i="6"/>
  <c r="V1113" i="6"/>
  <c r="Q1113" i="6"/>
  <c r="M1113" i="6"/>
  <c r="K1113" i="6"/>
  <c r="I1113" i="6"/>
  <c r="G1113" i="6"/>
  <c r="E1113" i="6"/>
  <c r="V1112" i="6"/>
  <c r="Q1112" i="6"/>
  <c r="M1112" i="6"/>
  <c r="K1112" i="6"/>
  <c r="I1112" i="6"/>
  <c r="G1112" i="6"/>
  <c r="E1112" i="6"/>
  <c r="V1111" i="6"/>
  <c r="Q1111" i="6"/>
  <c r="M1111" i="6"/>
  <c r="K1111" i="6"/>
  <c r="I1111" i="6"/>
  <c r="G1111" i="6"/>
  <c r="E1111" i="6"/>
  <c r="V1110" i="6"/>
  <c r="Q1110" i="6"/>
  <c r="M1110" i="6"/>
  <c r="K1110" i="6"/>
  <c r="I1110" i="6"/>
  <c r="G1110" i="6"/>
  <c r="E1110" i="6"/>
  <c r="V1109" i="6"/>
  <c r="Q1109" i="6"/>
  <c r="M1109" i="6"/>
  <c r="K1109" i="6"/>
  <c r="I1109" i="6"/>
  <c r="G1109" i="6"/>
  <c r="E1109" i="6"/>
  <c r="V1108" i="6"/>
  <c r="Q1108" i="6"/>
  <c r="M1108" i="6"/>
  <c r="K1108" i="6"/>
  <c r="I1108" i="6"/>
  <c r="G1108" i="6"/>
  <c r="E1108" i="6"/>
  <c r="V1107" i="6"/>
  <c r="Q1107" i="6"/>
  <c r="M1107" i="6"/>
  <c r="K1107" i="6"/>
  <c r="I1107" i="6"/>
  <c r="G1107" i="6"/>
  <c r="E1107" i="6"/>
  <c r="V1106" i="6"/>
  <c r="Q1106" i="6"/>
  <c r="M1106" i="6"/>
  <c r="K1106" i="6"/>
  <c r="I1106" i="6"/>
  <c r="G1106" i="6"/>
  <c r="E1106" i="6"/>
  <c r="V1105" i="6"/>
  <c r="Q1105" i="6"/>
  <c r="M1105" i="6"/>
  <c r="K1105" i="6"/>
  <c r="I1105" i="6"/>
  <c r="G1105" i="6"/>
  <c r="E1105" i="6"/>
  <c r="V1104" i="6"/>
  <c r="Q1104" i="6"/>
  <c r="M1104" i="6"/>
  <c r="K1104" i="6"/>
  <c r="I1104" i="6"/>
  <c r="G1104" i="6"/>
  <c r="E1104" i="6"/>
  <c r="V1103" i="6"/>
  <c r="Q1103" i="6"/>
  <c r="M1103" i="6"/>
  <c r="K1103" i="6"/>
  <c r="I1103" i="6"/>
  <c r="G1103" i="6"/>
  <c r="E1103" i="6"/>
  <c r="V1102" i="6"/>
  <c r="Q1102" i="6"/>
  <c r="M1102" i="6"/>
  <c r="K1102" i="6"/>
  <c r="I1102" i="6"/>
  <c r="G1102" i="6"/>
  <c r="E1102" i="6"/>
  <c r="V1101" i="6"/>
  <c r="Q1101" i="6"/>
  <c r="M1101" i="6"/>
  <c r="K1101" i="6"/>
  <c r="I1101" i="6"/>
  <c r="G1101" i="6"/>
  <c r="E1101" i="6"/>
  <c r="V1100" i="6"/>
  <c r="Q1100" i="6"/>
  <c r="M1100" i="6"/>
  <c r="K1100" i="6"/>
  <c r="I1100" i="6"/>
  <c r="G1100" i="6"/>
  <c r="E1100" i="6"/>
  <c r="V1099" i="6"/>
  <c r="Q1099" i="6"/>
  <c r="M1099" i="6"/>
  <c r="K1099" i="6"/>
  <c r="I1099" i="6"/>
  <c r="G1099" i="6"/>
  <c r="E1099" i="6"/>
  <c r="V1098" i="6"/>
  <c r="Q1098" i="6"/>
  <c r="M1098" i="6"/>
  <c r="K1098" i="6"/>
  <c r="I1098" i="6"/>
  <c r="G1098" i="6"/>
  <c r="E1098" i="6"/>
  <c r="V1097" i="6"/>
  <c r="Q1097" i="6"/>
  <c r="M1097" i="6"/>
  <c r="K1097" i="6"/>
  <c r="I1097" i="6"/>
  <c r="G1097" i="6"/>
  <c r="E1097" i="6"/>
  <c r="V1096" i="6"/>
  <c r="Q1096" i="6"/>
  <c r="M1096" i="6"/>
  <c r="K1096" i="6"/>
  <c r="I1096" i="6"/>
  <c r="G1096" i="6"/>
  <c r="E1096" i="6"/>
  <c r="V1095" i="6"/>
  <c r="Q1095" i="6"/>
  <c r="M1095" i="6"/>
  <c r="K1095" i="6"/>
  <c r="I1095" i="6"/>
  <c r="G1095" i="6"/>
  <c r="E1095" i="6"/>
  <c r="V1094" i="6"/>
  <c r="Q1094" i="6"/>
  <c r="M1094" i="6"/>
  <c r="K1094" i="6"/>
  <c r="I1094" i="6"/>
  <c r="G1094" i="6"/>
  <c r="E1094" i="6"/>
  <c r="V1093" i="6"/>
  <c r="Q1093" i="6"/>
  <c r="M1093" i="6"/>
  <c r="K1093" i="6"/>
  <c r="I1093" i="6"/>
  <c r="G1093" i="6"/>
  <c r="E1093" i="6"/>
  <c r="V1092" i="6"/>
  <c r="Q1092" i="6"/>
  <c r="M1092" i="6"/>
  <c r="K1092" i="6"/>
  <c r="I1092" i="6"/>
  <c r="G1092" i="6"/>
  <c r="E1092" i="6"/>
  <c r="V1091" i="6"/>
  <c r="Q1091" i="6"/>
  <c r="M1091" i="6"/>
  <c r="K1091" i="6"/>
  <c r="I1091" i="6"/>
  <c r="G1091" i="6"/>
  <c r="E1091" i="6"/>
  <c r="V1090" i="6"/>
  <c r="Q1090" i="6"/>
  <c r="M1090" i="6"/>
  <c r="K1090" i="6"/>
  <c r="I1090" i="6"/>
  <c r="G1090" i="6"/>
  <c r="E1090" i="6"/>
  <c r="V1089" i="6"/>
  <c r="Q1089" i="6"/>
  <c r="M1089" i="6"/>
  <c r="K1089" i="6"/>
  <c r="I1089" i="6"/>
  <c r="G1089" i="6"/>
  <c r="E1089" i="6"/>
  <c r="V1088" i="6"/>
  <c r="Q1088" i="6"/>
  <c r="M1088" i="6"/>
  <c r="K1088" i="6"/>
  <c r="I1088" i="6"/>
  <c r="G1088" i="6"/>
  <c r="E1088" i="6"/>
  <c r="V1087" i="6"/>
  <c r="Q1087" i="6"/>
  <c r="M1087" i="6"/>
  <c r="K1087" i="6"/>
  <c r="I1087" i="6"/>
  <c r="G1087" i="6"/>
  <c r="E1087" i="6"/>
  <c r="V1086" i="6"/>
  <c r="Q1086" i="6"/>
  <c r="M1086" i="6"/>
  <c r="K1086" i="6"/>
  <c r="I1086" i="6"/>
  <c r="G1086" i="6"/>
  <c r="E1086" i="6"/>
  <c r="V1085" i="6"/>
  <c r="Q1085" i="6"/>
  <c r="M1085" i="6"/>
  <c r="K1085" i="6"/>
  <c r="I1085" i="6"/>
  <c r="G1085" i="6"/>
  <c r="E1085" i="6"/>
  <c r="V1084" i="6"/>
  <c r="Q1084" i="6"/>
  <c r="M1084" i="6"/>
  <c r="K1084" i="6"/>
  <c r="I1084" i="6"/>
  <c r="G1084" i="6"/>
  <c r="E1084" i="6"/>
  <c r="V1083" i="6"/>
  <c r="Q1083" i="6"/>
  <c r="M1083" i="6"/>
  <c r="K1083" i="6"/>
  <c r="I1083" i="6"/>
  <c r="G1083" i="6"/>
  <c r="E1083" i="6"/>
  <c r="V1082" i="6"/>
  <c r="Q1082" i="6"/>
  <c r="M1082" i="6"/>
  <c r="K1082" i="6"/>
  <c r="I1082" i="6"/>
  <c r="G1082" i="6"/>
  <c r="E1082" i="6"/>
  <c r="V1081" i="6"/>
  <c r="Q1081" i="6"/>
  <c r="M1081" i="6"/>
  <c r="K1081" i="6"/>
  <c r="I1081" i="6"/>
  <c r="G1081" i="6"/>
  <c r="E1081" i="6"/>
  <c r="V1080" i="6"/>
  <c r="Q1080" i="6"/>
  <c r="M1080" i="6"/>
  <c r="K1080" i="6"/>
  <c r="I1080" i="6"/>
  <c r="G1080" i="6"/>
  <c r="E1080" i="6"/>
  <c r="V1079" i="6"/>
  <c r="Q1079" i="6"/>
  <c r="M1079" i="6"/>
  <c r="K1079" i="6"/>
  <c r="I1079" i="6"/>
  <c r="G1079" i="6"/>
  <c r="E1079" i="6"/>
  <c r="V1078" i="6"/>
  <c r="Q1078" i="6"/>
  <c r="M1078" i="6"/>
  <c r="K1078" i="6"/>
  <c r="I1078" i="6"/>
  <c r="G1078" i="6"/>
  <c r="E1078" i="6"/>
  <c r="V1077" i="6"/>
  <c r="Q1077" i="6"/>
  <c r="M1077" i="6"/>
  <c r="K1077" i="6"/>
  <c r="I1077" i="6"/>
  <c r="G1077" i="6"/>
  <c r="E1077" i="6"/>
  <c r="V1076" i="6"/>
  <c r="Q1076" i="6"/>
  <c r="M1076" i="6"/>
  <c r="K1076" i="6"/>
  <c r="I1076" i="6"/>
  <c r="G1076" i="6"/>
  <c r="E1076" i="6"/>
  <c r="V1075" i="6"/>
  <c r="Q1075" i="6"/>
  <c r="M1075" i="6"/>
  <c r="K1075" i="6"/>
  <c r="I1075" i="6"/>
  <c r="G1075" i="6"/>
  <c r="E1075" i="6"/>
  <c r="V1074" i="6"/>
  <c r="Q1074" i="6"/>
  <c r="M1074" i="6"/>
  <c r="K1074" i="6"/>
  <c r="I1074" i="6"/>
  <c r="G1074" i="6"/>
  <c r="E1074" i="6"/>
  <c r="V1073" i="6"/>
  <c r="Q1073" i="6"/>
  <c r="M1073" i="6"/>
  <c r="K1073" i="6"/>
  <c r="I1073" i="6"/>
  <c r="G1073" i="6"/>
  <c r="E1073" i="6"/>
  <c r="V1072" i="6"/>
  <c r="Q1072" i="6"/>
  <c r="M1072" i="6"/>
  <c r="K1072" i="6"/>
  <c r="I1072" i="6"/>
  <c r="G1072" i="6"/>
  <c r="E1072" i="6"/>
  <c r="V1071" i="6"/>
  <c r="Q1071" i="6"/>
  <c r="M1071" i="6"/>
  <c r="K1071" i="6"/>
  <c r="I1071" i="6"/>
  <c r="G1071" i="6"/>
  <c r="E1071" i="6"/>
  <c r="V1070" i="6"/>
  <c r="Q1070" i="6"/>
  <c r="M1070" i="6"/>
  <c r="K1070" i="6"/>
  <c r="I1070" i="6"/>
  <c r="G1070" i="6"/>
  <c r="E1070" i="6"/>
  <c r="V1069" i="6"/>
  <c r="Q1069" i="6"/>
  <c r="M1069" i="6"/>
  <c r="K1069" i="6"/>
  <c r="I1069" i="6"/>
  <c r="G1069" i="6"/>
  <c r="E1069" i="6"/>
  <c r="V1068" i="6"/>
  <c r="Q1068" i="6"/>
  <c r="M1068" i="6"/>
  <c r="K1068" i="6"/>
  <c r="I1068" i="6"/>
  <c r="G1068" i="6"/>
  <c r="E1068" i="6"/>
  <c r="V1067" i="6"/>
  <c r="Q1067" i="6"/>
  <c r="M1067" i="6"/>
  <c r="K1067" i="6"/>
  <c r="I1067" i="6"/>
  <c r="G1067" i="6"/>
  <c r="E1067" i="6"/>
  <c r="V1066" i="6"/>
  <c r="Q1066" i="6"/>
  <c r="M1066" i="6"/>
  <c r="K1066" i="6"/>
  <c r="I1066" i="6"/>
  <c r="G1066" i="6"/>
  <c r="E1066" i="6"/>
  <c r="V1065" i="6"/>
  <c r="Q1065" i="6"/>
  <c r="M1065" i="6"/>
  <c r="K1065" i="6"/>
  <c r="I1065" i="6"/>
  <c r="G1065" i="6"/>
  <c r="E1065" i="6"/>
  <c r="V1064" i="6"/>
  <c r="Q1064" i="6"/>
  <c r="M1064" i="6"/>
  <c r="K1064" i="6"/>
  <c r="I1064" i="6"/>
  <c r="G1064" i="6"/>
  <c r="E1064" i="6"/>
  <c r="V1063" i="6"/>
  <c r="Q1063" i="6"/>
  <c r="M1063" i="6"/>
  <c r="K1063" i="6"/>
  <c r="I1063" i="6"/>
  <c r="G1063" i="6"/>
  <c r="E1063" i="6"/>
  <c r="V1062" i="6"/>
  <c r="Q1062" i="6"/>
  <c r="M1062" i="6"/>
  <c r="K1062" i="6"/>
  <c r="I1062" i="6"/>
  <c r="G1062" i="6"/>
  <c r="E1062" i="6"/>
  <c r="V1061" i="6"/>
  <c r="Q1061" i="6"/>
  <c r="M1061" i="6"/>
  <c r="K1061" i="6"/>
  <c r="I1061" i="6"/>
  <c r="G1061" i="6"/>
  <c r="E1061" i="6"/>
  <c r="V1060" i="6"/>
  <c r="Q1060" i="6"/>
  <c r="M1060" i="6"/>
  <c r="K1060" i="6"/>
  <c r="I1060" i="6"/>
  <c r="G1060" i="6"/>
  <c r="E1060" i="6"/>
  <c r="V1059" i="6"/>
  <c r="Q1059" i="6"/>
  <c r="M1059" i="6"/>
  <c r="K1059" i="6"/>
  <c r="I1059" i="6"/>
  <c r="G1059" i="6"/>
  <c r="E1059" i="6"/>
  <c r="V1058" i="6"/>
  <c r="Q1058" i="6"/>
  <c r="M1058" i="6"/>
  <c r="K1058" i="6"/>
  <c r="I1058" i="6"/>
  <c r="G1058" i="6"/>
  <c r="E1058" i="6"/>
  <c r="V1057" i="6"/>
  <c r="Q1057" i="6"/>
  <c r="M1057" i="6"/>
  <c r="K1057" i="6"/>
  <c r="I1057" i="6"/>
  <c r="G1057" i="6"/>
  <c r="E1057" i="6"/>
  <c r="V1056" i="6"/>
  <c r="Q1056" i="6"/>
  <c r="M1056" i="6"/>
  <c r="K1056" i="6"/>
  <c r="I1056" i="6"/>
  <c r="G1056" i="6"/>
  <c r="E1056" i="6"/>
  <c r="V1055" i="6"/>
  <c r="Q1055" i="6"/>
  <c r="M1055" i="6"/>
  <c r="K1055" i="6"/>
  <c r="I1055" i="6"/>
  <c r="G1055" i="6"/>
  <c r="E1055" i="6"/>
  <c r="V1054" i="6"/>
  <c r="Q1054" i="6"/>
  <c r="M1054" i="6"/>
  <c r="K1054" i="6"/>
  <c r="I1054" i="6"/>
  <c r="G1054" i="6"/>
  <c r="E1054" i="6"/>
  <c r="V1053" i="6"/>
  <c r="Q1053" i="6"/>
  <c r="M1053" i="6"/>
  <c r="K1053" i="6"/>
  <c r="I1053" i="6"/>
  <c r="G1053" i="6"/>
  <c r="E1053" i="6"/>
  <c r="V1052" i="6"/>
  <c r="Q1052" i="6"/>
  <c r="M1052" i="6"/>
  <c r="K1052" i="6"/>
  <c r="I1052" i="6"/>
  <c r="G1052" i="6"/>
  <c r="E1052" i="6"/>
  <c r="V1051" i="6"/>
  <c r="Q1051" i="6"/>
  <c r="M1051" i="6"/>
  <c r="K1051" i="6"/>
  <c r="I1051" i="6"/>
  <c r="G1051" i="6"/>
  <c r="E1051" i="6"/>
  <c r="V1050" i="6"/>
  <c r="Q1050" i="6"/>
  <c r="M1050" i="6"/>
  <c r="K1050" i="6"/>
  <c r="I1050" i="6"/>
  <c r="G1050" i="6"/>
  <c r="E1050" i="6"/>
  <c r="V1049" i="6"/>
  <c r="Q1049" i="6"/>
  <c r="M1049" i="6"/>
  <c r="K1049" i="6"/>
  <c r="I1049" i="6"/>
  <c r="G1049" i="6"/>
  <c r="E1049" i="6"/>
  <c r="V1048" i="6"/>
  <c r="Q1048" i="6"/>
  <c r="M1048" i="6"/>
  <c r="K1048" i="6"/>
  <c r="I1048" i="6"/>
  <c r="G1048" i="6"/>
  <c r="E1048" i="6"/>
  <c r="V1047" i="6"/>
  <c r="Q1047" i="6"/>
  <c r="M1047" i="6"/>
  <c r="K1047" i="6"/>
  <c r="I1047" i="6"/>
  <c r="G1047" i="6"/>
  <c r="E1047" i="6"/>
  <c r="V1046" i="6"/>
  <c r="Q1046" i="6"/>
  <c r="M1046" i="6"/>
  <c r="K1046" i="6"/>
  <c r="I1046" i="6"/>
  <c r="G1046" i="6"/>
  <c r="E1046" i="6"/>
  <c r="V1045" i="6"/>
  <c r="Q1045" i="6"/>
  <c r="M1045" i="6"/>
  <c r="K1045" i="6"/>
  <c r="I1045" i="6"/>
  <c r="G1045" i="6"/>
  <c r="E1045" i="6"/>
  <c r="V1044" i="6"/>
  <c r="Q1044" i="6"/>
  <c r="M1044" i="6"/>
  <c r="K1044" i="6"/>
  <c r="I1044" i="6"/>
  <c r="G1044" i="6"/>
  <c r="E1044" i="6"/>
  <c r="V1043" i="6"/>
  <c r="Q1043" i="6"/>
  <c r="M1043" i="6"/>
  <c r="K1043" i="6"/>
  <c r="I1043" i="6"/>
  <c r="G1043" i="6"/>
  <c r="E1043" i="6"/>
  <c r="V1042" i="6"/>
  <c r="Q1042" i="6"/>
  <c r="M1042" i="6"/>
  <c r="K1042" i="6"/>
  <c r="I1042" i="6"/>
  <c r="G1042" i="6"/>
  <c r="E1042" i="6"/>
  <c r="V1041" i="6"/>
  <c r="Q1041" i="6"/>
  <c r="M1041" i="6"/>
  <c r="K1041" i="6"/>
  <c r="I1041" i="6"/>
  <c r="G1041" i="6"/>
  <c r="E1041" i="6"/>
  <c r="V1040" i="6"/>
  <c r="Q1040" i="6"/>
  <c r="M1040" i="6"/>
  <c r="K1040" i="6"/>
  <c r="I1040" i="6"/>
  <c r="G1040" i="6"/>
  <c r="E1040" i="6"/>
  <c r="V1039" i="6"/>
  <c r="Q1039" i="6"/>
  <c r="M1039" i="6"/>
  <c r="K1039" i="6"/>
  <c r="I1039" i="6"/>
  <c r="G1039" i="6"/>
  <c r="E1039" i="6"/>
  <c r="V1038" i="6"/>
  <c r="Q1038" i="6"/>
  <c r="M1038" i="6"/>
  <c r="K1038" i="6"/>
  <c r="I1038" i="6"/>
  <c r="G1038" i="6"/>
  <c r="E1038" i="6"/>
  <c r="V1037" i="6"/>
  <c r="Q1037" i="6"/>
  <c r="M1037" i="6"/>
  <c r="K1037" i="6"/>
  <c r="I1037" i="6"/>
  <c r="G1037" i="6"/>
  <c r="E1037" i="6"/>
  <c r="V1036" i="6"/>
  <c r="Q1036" i="6"/>
  <c r="M1036" i="6"/>
  <c r="K1036" i="6"/>
  <c r="I1036" i="6"/>
  <c r="G1036" i="6"/>
  <c r="E1036" i="6"/>
  <c r="V1035" i="6"/>
  <c r="Q1035" i="6"/>
  <c r="M1035" i="6"/>
  <c r="K1035" i="6"/>
  <c r="I1035" i="6"/>
  <c r="G1035" i="6"/>
  <c r="E1035" i="6"/>
  <c r="V1034" i="6"/>
  <c r="Q1034" i="6"/>
  <c r="M1034" i="6"/>
  <c r="K1034" i="6"/>
  <c r="I1034" i="6"/>
  <c r="G1034" i="6"/>
  <c r="E1034" i="6"/>
  <c r="V1033" i="6"/>
  <c r="Q1033" i="6"/>
  <c r="M1033" i="6"/>
  <c r="K1033" i="6"/>
  <c r="I1033" i="6"/>
  <c r="G1033" i="6"/>
  <c r="E1033" i="6"/>
  <c r="V1032" i="6"/>
  <c r="Q1032" i="6"/>
  <c r="M1032" i="6"/>
  <c r="K1032" i="6"/>
  <c r="I1032" i="6"/>
  <c r="G1032" i="6"/>
  <c r="E1032" i="6"/>
  <c r="V1031" i="6"/>
  <c r="Q1031" i="6"/>
  <c r="M1031" i="6"/>
  <c r="K1031" i="6"/>
  <c r="I1031" i="6"/>
  <c r="G1031" i="6"/>
  <c r="E1031" i="6"/>
  <c r="V1030" i="6"/>
  <c r="Q1030" i="6"/>
  <c r="M1030" i="6"/>
  <c r="K1030" i="6"/>
  <c r="I1030" i="6"/>
  <c r="G1030" i="6"/>
  <c r="E1030" i="6"/>
  <c r="V1029" i="6"/>
  <c r="Q1029" i="6"/>
  <c r="M1029" i="6"/>
  <c r="K1029" i="6"/>
  <c r="I1029" i="6"/>
  <c r="G1029" i="6"/>
  <c r="E1029" i="6"/>
  <c r="V1028" i="6"/>
  <c r="Q1028" i="6"/>
  <c r="M1028" i="6"/>
  <c r="K1028" i="6"/>
  <c r="I1028" i="6"/>
  <c r="G1028" i="6"/>
  <c r="E1028" i="6"/>
  <c r="V1027" i="6"/>
  <c r="Q1027" i="6"/>
  <c r="M1027" i="6"/>
  <c r="K1027" i="6"/>
  <c r="I1027" i="6"/>
  <c r="G1027" i="6"/>
  <c r="E1027" i="6"/>
  <c r="V1026" i="6"/>
  <c r="Q1026" i="6"/>
  <c r="M1026" i="6"/>
  <c r="K1026" i="6"/>
  <c r="I1026" i="6"/>
  <c r="G1026" i="6"/>
  <c r="E1026" i="6"/>
  <c r="V1025" i="6"/>
  <c r="Q1025" i="6"/>
  <c r="M1025" i="6"/>
  <c r="K1025" i="6"/>
  <c r="I1025" i="6"/>
  <c r="G1025" i="6"/>
  <c r="E1025" i="6"/>
  <c r="V1024" i="6"/>
  <c r="Q1024" i="6"/>
  <c r="M1024" i="6"/>
  <c r="K1024" i="6"/>
  <c r="I1024" i="6"/>
  <c r="G1024" i="6"/>
  <c r="E1024" i="6"/>
  <c r="V1023" i="6"/>
  <c r="Q1023" i="6"/>
  <c r="M1023" i="6"/>
  <c r="K1023" i="6"/>
  <c r="I1023" i="6"/>
  <c r="G1023" i="6"/>
  <c r="E1023" i="6"/>
  <c r="V1022" i="6"/>
  <c r="Q1022" i="6"/>
  <c r="M1022" i="6"/>
  <c r="K1022" i="6"/>
  <c r="I1022" i="6"/>
  <c r="G1022" i="6"/>
  <c r="E1022" i="6"/>
  <c r="V1021" i="6"/>
  <c r="Q1021" i="6"/>
  <c r="M1021" i="6"/>
  <c r="K1021" i="6"/>
  <c r="I1021" i="6"/>
  <c r="G1021" i="6"/>
  <c r="E1021" i="6"/>
  <c r="V1020" i="6"/>
  <c r="Q1020" i="6"/>
  <c r="M1020" i="6"/>
  <c r="K1020" i="6"/>
  <c r="I1020" i="6"/>
  <c r="G1020" i="6"/>
  <c r="E1020" i="6"/>
  <c r="V1019" i="6"/>
  <c r="Q1019" i="6"/>
  <c r="M1019" i="6"/>
  <c r="K1019" i="6"/>
  <c r="I1019" i="6"/>
  <c r="G1019" i="6"/>
  <c r="E1019" i="6"/>
  <c r="V1018" i="6"/>
  <c r="Q1018" i="6"/>
  <c r="M1018" i="6"/>
  <c r="K1018" i="6"/>
  <c r="I1018" i="6"/>
  <c r="G1018" i="6"/>
  <c r="E1018" i="6"/>
  <c r="V1017" i="6"/>
  <c r="Q1017" i="6"/>
  <c r="M1017" i="6"/>
  <c r="K1017" i="6"/>
  <c r="I1017" i="6"/>
  <c r="G1017" i="6"/>
  <c r="E1017" i="6"/>
  <c r="V1016" i="6"/>
  <c r="Q1016" i="6"/>
  <c r="M1016" i="6"/>
  <c r="K1016" i="6"/>
  <c r="I1016" i="6"/>
  <c r="G1016" i="6"/>
  <c r="E1016" i="6"/>
  <c r="V1015" i="6"/>
  <c r="Q1015" i="6"/>
  <c r="M1015" i="6"/>
  <c r="K1015" i="6"/>
  <c r="I1015" i="6"/>
  <c r="G1015" i="6"/>
  <c r="E1015" i="6"/>
  <c r="V1014" i="6"/>
  <c r="Q1014" i="6"/>
  <c r="M1014" i="6"/>
  <c r="K1014" i="6"/>
  <c r="I1014" i="6"/>
  <c r="G1014" i="6"/>
  <c r="E1014" i="6"/>
  <c r="V1013" i="6"/>
  <c r="Q1013" i="6"/>
  <c r="M1013" i="6"/>
  <c r="K1013" i="6"/>
  <c r="I1013" i="6"/>
  <c r="G1013" i="6"/>
  <c r="E1013" i="6"/>
  <c r="V1012" i="6"/>
  <c r="Q1012" i="6"/>
  <c r="M1012" i="6"/>
  <c r="K1012" i="6"/>
  <c r="I1012" i="6"/>
  <c r="G1012" i="6"/>
  <c r="E1012" i="6"/>
  <c r="V1011" i="6"/>
  <c r="Q1011" i="6"/>
  <c r="M1011" i="6"/>
  <c r="K1011" i="6"/>
  <c r="I1011" i="6"/>
  <c r="G1011" i="6"/>
  <c r="E1011" i="6"/>
  <c r="V1010" i="6"/>
  <c r="Q1010" i="6"/>
  <c r="M1010" i="6"/>
  <c r="K1010" i="6"/>
  <c r="I1010" i="6"/>
  <c r="G1010" i="6"/>
  <c r="E1010" i="6"/>
  <c r="V1009" i="6"/>
  <c r="Q1009" i="6"/>
  <c r="M1009" i="6"/>
  <c r="K1009" i="6"/>
  <c r="I1009" i="6"/>
  <c r="G1009" i="6"/>
  <c r="E1009" i="6"/>
  <c r="V1008" i="6"/>
  <c r="Q1008" i="6"/>
  <c r="M1008" i="6"/>
  <c r="K1008" i="6"/>
  <c r="I1008" i="6"/>
  <c r="G1008" i="6"/>
  <c r="E1008" i="6"/>
  <c r="V1007" i="6"/>
  <c r="Q1007" i="6"/>
  <c r="M1007" i="6"/>
  <c r="K1007" i="6"/>
  <c r="I1007" i="6"/>
  <c r="G1007" i="6"/>
  <c r="E1007" i="6"/>
  <c r="V1006" i="6"/>
  <c r="Q1006" i="6"/>
  <c r="M1006" i="6"/>
  <c r="K1006" i="6"/>
  <c r="I1006" i="6"/>
  <c r="G1006" i="6"/>
  <c r="E1006" i="6"/>
  <c r="V1005" i="6"/>
  <c r="Q1005" i="6"/>
  <c r="M1005" i="6"/>
  <c r="K1005" i="6"/>
  <c r="I1005" i="6"/>
  <c r="G1005" i="6"/>
  <c r="E1005" i="6"/>
  <c r="V1004" i="6"/>
  <c r="Q1004" i="6"/>
  <c r="M1004" i="6"/>
  <c r="K1004" i="6"/>
  <c r="I1004" i="6"/>
  <c r="G1004" i="6"/>
  <c r="E1004" i="6"/>
  <c r="V1003" i="6"/>
  <c r="Q1003" i="6"/>
  <c r="M1003" i="6"/>
  <c r="K1003" i="6"/>
  <c r="I1003" i="6"/>
  <c r="G1003" i="6"/>
  <c r="E1003" i="6"/>
  <c r="V1002" i="6"/>
  <c r="Q1002" i="6"/>
  <c r="M1002" i="6"/>
  <c r="K1002" i="6"/>
  <c r="I1002" i="6"/>
  <c r="G1002" i="6"/>
  <c r="E1002" i="6"/>
  <c r="V1001" i="6"/>
  <c r="Q1001" i="6"/>
  <c r="M1001" i="6"/>
  <c r="K1001" i="6"/>
  <c r="I1001" i="6"/>
  <c r="G1001" i="6"/>
  <c r="E1001" i="6"/>
  <c r="V1000" i="6"/>
  <c r="Q1000" i="6"/>
  <c r="M1000" i="6"/>
  <c r="K1000" i="6"/>
  <c r="I1000" i="6"/>
  <c r="G1000" i="6"/>
  <c r="E1000" i="6"/>
  <c r="V999" i="6"/>
  <c r="Q999" i="6"/>
  <c r="M999" i="6"/>
  <c r="K999" i="6"/>
  <c r="I999" i="6"/>
  <c r="G999" i="6"/>
  <c r="E999" i="6"/>
  <c r="V998" i="6"/>
  <c r="Q998" i="6"/>
  <c r="M998" i="6"/>
  <c r="K998" i="6"/>
  <c r="I998" i="6"/>
  <c r="G998" i="6"/>
  <c r="E998" i="6"/>
  <c r="V997" i="6"/>
  <c r="Q997" i="6"/>
  <c r="M997" i="6"/>
  <c r="K997" i="6"/>
  <c r="I997" i="6"/>
  <c r="G997" i="6"/>
  <c r="E997" i="6"/>
  <c r="V996" i="6"/>
  <c r="Q996" i="6"/>
  <c r="M996" i="6"/>
  <c r="K996" i="6"/>
  <c r="I996" i="6"/>
  <c r="G996" i="6"/>
  <c r="E996" i="6"/>
  <c r="V995" i="6"/>
  <c r="Q995" i="6"/>
  <c r="M995" i="6"/>
  <c r="K995" i="6"/>
  <c r="I995" i="6"/>
  <c r="G995" i="6"/>
  <c r="E995" i="6"/>
  <c r="V994" i="6"/>
  <c r="Q994" i="6"/>
  <c r="M994" i="6"/>
  <c r="K994" i="6"/>
  <c r="I994" i="6"/>
  <c r="G994" i="6"/>
  <c r="E994" i="6"/>
  <c r="V993" i="6"/>
  <c r="Q993" i="6"/>
  <c r="M993" i="6"/>
  <c r="K993" i="6"/>
  <c r="I993" i="6"/>
  <c r="G993" i="6"/>
  <c r="E993" i="6"/>
  <c r="V992" i="6"/>
  <c r="Q992" i="6"/>
  <c r="M992" i="6"/>
  <c r="K992" i="6"/>
  <c r="I992" i="6"/>
  <c r="G992" i="6"/>
  <c r="E992" i="6"/>
  <c r="V991" i="6"/>
  <c r="Q991" i="6"/>
  <c r="M991" i="6"/>
  <c r="K991" i="6"/>
  <c r="I991" i="6"/>
  <c r="G991" i="6"/>
  <c r="E991" i="6"/>
  <c r="V990" i="6"/>
  <c r="Q990" i="6"/>
  <c r="M990" i="6"/>
  <c r="K990" i="6"/>
  <c r="I990" i="6"/>
  <c r="G990" i="6"/>
  <c r="E990" i="6"/>
  <c r="V989" i="6"/>
  <c r="Q989" i="6"/>
  <c r="M989" i="6"/>
  <c r="K989" i="6"/>
  <c r="I989" i="6"/>
  <c r="G989" i="6"/>
  <c r="E989" i="6"/>
  <c r="V988" i="6"/>
  <c r="Q988" i="6"/>
  <c r="M988" i="6"/>
  <c r="K988" i="6"/>
  <c r="I988" i="6"/>
  <c r="G988" i="6"/>
  <c r="E988" i="6"/>
  <c r="V987" i="6"/>
  <c r="Q987" i="6"/>
  <c r="M987" i="6"/>
  <c r="K987" i="6"/>
  <c r="I987" i="6"/>
  <c r="G987" i="6"/>
  <c r="E987" i="6"/>
  <c r="V986" i="6"/>
  <c r="Q986" i="6"/>
  <c r="M986" i="6"/>
  <c r="K986" i="6"/>
  <c r="I986" i="6"/>
  <c r="G986" i="6"/>
  <c r="E986" i="6"/>
  <c r="V985" i="6"/>
  <c r="Q985" i="6"/>
  <c r="M985" i="6"/>
  <c r="K985" i="6"/>
  <c r="I985" i="6"/>
  <c r="G985" i="6"/>
  <c r="E985" i="6"/>
  <c r="V984" i="6"/>
  <c r="Q984" i="6"/>
  <c r="M984" i="6"/>
  <c r="K984" i="6"/>
  <c r="I984" i="6"/>
  <c r="G984" i="6"/>
  <c r="E984" i="6"/>
  <c r="V983" i="6"/>
  <c r="Q983" i="6"/>
  <c r="M983" i="6"/>
  <c r="K983" i="6"/>
  <c r="I983" i="6"/>
  <c r="G983" i="6"/>
  <c r="E983" i="6"/>
  <c r="V982" i="6"/>
  <c r="Q982" i="6"/>
  <c r="M982" i="6"/>
  <c r="K982" i="6"/>
  <c r="I982" i="6"/>
  <c r="G982" i="6"/>
  <c r="E982" i="6"/>
  <c r="V981" i="6"/>
  <c r="Q981" i="6"/>
  <c r="M981" i="6"/>
  <c r="K981" i="6"/>
  <c r="I981" i="6"/>
  <c r="G981" i="6"/>
  <c r="E981" i="6"/>
  <c r="V980" i="6"/>
  <c r="Q980" i="6"/>
  <c r="M980" i="6"/>
  <c r="K980" i="6"/>
  <c r="I980" i="6"/>
  <c r="G980" i="6"/>
  <c r="E980" i="6"/>
  <c r="V979" i="6"/>
  <c r="Q979" i="6"/>
  <c r="M979" i="6"/>
  <c r="K979" i="6"/>
  <c r="I979" i="6"/>
  <c r="G979" i="6"/>
  <c r="E979" i="6"/>
  <c r="V978" i="6"/>
  <c r="Q978" i="6"/>
  <c r="M978" i="6"/>
  <c r="K978" i="6"/>
  <c r="I978" i="6"/>
  <c r="G978" i="6"/>
  <c r="E978" i="6"/>
  <c r="V977" i="6"/>
  <c r="Q977" i="6"/>
  <c r="M977" i="6"/>
  <c r="K977" i="6"/>
  <c r="I977" i="6"/>
  <c r="G977" i="6"/>
  <c r="E977" i="6"/>
  <c r="V976" i="6"/>
  <c r="Q976" i="6"/>
  <c r="M976" i="6"/>
  <c r="K976" i="6"/>
  <c r="I976" i="6"/>
  <c r="G976" i="6"/>
  <c r="E976" i="6"/>
  <c r="V975" i="6"/>
  <c r="Q975" i="6"/>
  <c r="M975" i="6"/>
  <c r="K975" i="6"/>
  <c r="I975" i="6"/>
  <c r="G975" i="6"/>
  <c r="E975" i="6"/>
  <c r="V974" i="6"/>
  <c r="Q974" i="6"/>
  <c r="M974" i="6"/>
  <c r="K974" i="6"/>
  <c r="I974" i="6"/>
  <c r="G974" i="6"/>
  <c r="E974" i="6"/>
  <c r="V973" i="6"/>
  <c r="Q973" i="6"/>
  <c r="M973" i="6"/>
  <c r="K973" i="6"/>
  <c r="I973" i="6"/>
  <c r="G973" i="6"/>
  <c r="E973" i="6"/>
  <c r="V972" i="6"/>
  <c r="Q972" i="6"/>
  <c r="M972" i="6"/>
  <c r="K972" i="6"/>
  <c r="I972" i="6"/>
  <c r="G972" i="6"/>
  <c r="E972" i="6"/>
  <c r="V971" i="6"/>
  <c r="Q971" i="6"/>
  <c r="M971" i="6"/>
  <c r="K971" i="6"/>
  <c r="I971" i="6"/>
  <c r="G971" i="6"/>
  <c r="E971" i="6"/>
  <c r="V970" i="6"/>
  <c r="Q970" i="6"/>
  <c r="M970" i="6"/>
  <c r="K970" i="6"/>
  <c r="I970" i="6"/>
  <c r="G970" i="6"/>
  <c r="E970" i="6"/>
  <c r="V969" i="6"/>
  <c r="Q969" i="6"/>
  <c r="M969" i="6"/>
  <c r="K969" i="6"/>
  <c r="I969" i="6"/>
  <c r="G969" i="6"/>
  <c r="E969" i="6"/>
  <c r="V968" i="6"/>
  <c r="Q968" i="6"/>
  <c r="M968" i="6"/>
  <c r="K968" i="6"/>
  <c r="I968" i="6"/>
  <c r="G968" i="6"/>
  <c r="E968" i="6"/>
  <c r="V967" i="6"/>
  <c r="Q967" i="6"/>
  <c r="M967" i="6"/>
  <c r="K967" i="6"/>
  <c r="I967" i="6"/>
  <c r="G967" i="6"/>
  <c r="E967" i="6"/>
  <c r="V966" i="6"/>
  <c r="Q966" i="6"/>
  <c r="M966" i="6"/>
  <c r="K966" i="6"/>
  <c r="I966" i="6"/>
  <c r="G966" i="6"/>
  <c r="E966" i="6"/>
  <c r="V965" i="6"/>
  <c r="Q965" i="6"/>
  <c r="M965" i="6"/>
  <c r="K965" i="6"/>
  <c r="I965" i="6"/>
  <c r="G965" i="6"/>
  <c r="E965" i="6"/>
  <c r="V964" i="6"/>
  <c r="Q964" i="6"/>
  <c r="M964" i="6"/>
  <c r="K964" i="6"/>
  <c r="I964" i="6"/>
  <c r="G964" i="6"/>
  <c r="E964" i="6"/>
  <c r="V963" i="6"/>
  <c r="Q963" i="6"/>
  <c r="M963" i="6"/>
  <c r="K963" i="6"/>
  <c r="I963" i="6"/>
  <c r="G963" i="6"/>
  <c r="E963" i="6"/>
  <c r="V962" i="6"/>
  <c r="Q962" i="6"/>
  <c r="M962" i="6"/>
  <c r="K962" i="6"/>
  <c r="I962" i="6"/>
  <c r="G962" i="6"/>
  <c r="E962" i="6"/>
  <c r="V961" i="6"/>
  <c r="Q961" i="6"/>
  <c r="M961" i="6"/>
  <c r="K961" i="6"/>
  <c r="I961" i="6"/>
  <c r="G961" i="6"/>
  <c r="E961" i="6"/>
  <c r="V960" i="6"/>
  <c r="Q960" i="6"/>
  <c r="M960" i="6"/>
  <c r="K960" i="6"/>
  <c r="I960" i="6"/>
  <c r="G960" i="6"/>
  <c r="E960" i="6"/>
  <c r="V959" i="6"/>
  <c r="Q959" i="6"/>
  <c r="M959" i="6"/>
  <c r="K959" i="6"/>
  <c r="I959" i="6"/>
  <c r="G959" i="6"/>
  <c r="E959" i="6"/>
  <c r="V958" i="6"/>
  <c r="Q958" i="6"/>
  <c r="M958" i="6"/>
  <c r="K958" i="6"/>
  <c r="I958" i="6"/>
  <c r="G958" i="6"/>
  <c r="E958" i="6"/>
  <c r="V957" i="6"/>
  <c r="Q957" i="6"/>
  <c r="M957" i="6"/>
  <c r="K957" i="6"/>
  <c r="I957" i="6"/>
  <c r="G957" i="6"/>
  <c r="E957" i="6"/>
  <c r="V956" i="6"/>
  <c r="Q956" i="6"/>
  <c r="M956" i="6"/>
  <c r="K956" i="6"/>
  <c r="I956" i="6"/>
  <c r="G956" i="6"/>
  <c r="E956" i="6"/>
  <c r="V955" i="6"/>
  <c r="Q955" i="6"/>
  <c r="M955" i="6"/>
  <c r="K955" i="6"/>
  <c r="I955" i="6"/>
  <c r="G955" i="6"/>
  <c r="E955" i="6"/>
  <c r="V954" i="6"/>
  <c r="Q954" i="6"/>
  <c r="M954" i="6"/>
  <c r="K954" i="6"/>
  <c r="I954" i="6"/>
  <c r="G954" i="6"/>
  <c r="E954" i="6"/>
  <c r="V953" i="6"/>
  <c r="Q953" i="6"/>
  <c r="M953" i="6"/>
  <c r="K953" i="6"/>
  <c r="I953" i="6"/>
  <c r="G953" i="6"/>
  <c r="E953" i="6"/>
  <c r="V952" i="6"/>
  <c r="Q952" i="6"/>
  <c r="M952" i="6"/>
  <c r="K952" i="6"/>
  <c r="I952" i="6"/>
  <c r="G952" i="6"/>
  <c r="E952" i="6"/>
  <c r="V951" i="6"/>
  <c r="Q951" i="6"/>
  <c r="M951" i="6"/>
  <c r="K951" i="6"/>
  <c r="I951" i="6"/>
  <c r="G951" i="6"/>
  <c r="E951" i="6"/>
  <c r="V950" i="6"/>
  <c r="Q950" i="6"/>
  <c r="M950" i="6"/>
  <c r="K950" i="6"/>
  <c r="I950" i="6"/>
  <c r="G950" i="6"/>
  <c r="E950" i="6"/>
  <c r="V949" i="6"/>
  <c r="Q949" i="6"/>
  <c r="M949" i="6"/>
  <c r="K949" i="6"/>
  <c r="I949" i="6"/>
  <c r="G949" i="6"/>
  <c r="E949" i="6"/>
  <c r="V948" i="6"/>
  <c r="Q948" i="6"/>
  <c r="M948" i="6"/>
  <c r="K948" i="6"/>
  <c r="I948" i="6"/>
  <c r="G948" i="6"/>
  <c r="E948" i="6"/>
  <c r="V947" i="6"/>
  <c r="Q947" i="6"/>
  <c r="M947" i="6"/>
  <c r="K947" i="6"/>
  <c r="I947" i="6"/>
  <c r="G947" i="6"/>
  <c r="E947" i="6"/>
  <c r="V946" i="6"/>
  <c r="Q946" i="6"/>
  <c r="M946" i="6"/>
  <c r="K946" i="6"/>
  <c r="I946" i="6"/>
  <c r="G946" i="6"/>
  <c r="E946" i="6"/>
  <c r="V945" i="6"/>
  <c r="Q945" i="6"/>
  <c r="M945" i="6"/>
  <c r="K945" i="6"/>
  <c r="I945" i="6"/>
  <c r="G945" i="6"/>
  <c r="E945" i="6"/>
  <c r="V944" i="6"/>
  <c r="Q944" i="6"/>
  <c r="M944" i="6"/>
  <c r="K944" i="6"/>
  <c r="I944" i="6"/>
  <c r="G944" i="6"/>
  <c r="E944" i="6"/>
  <c r="V943" i="6"/>
  <c r="Q943" i="6"/>
  <c r="M943" i="6"/>
  <c r="K943" i="6"/>
  <c r="I943" i="6"/>
  <c r="G943" i="6"/>
  <c r="E943" i="6"/>
  <c r="V942" i="6"/>
  <c r="Q942" i="6"/>
  <c r="M942" i="6"/>
  <c r="K942" i="6"/>
  <c r="I942" i="6"/>
  <c r="G942" i="6"/>
  <c r="E942" i="6"/>
  <c r="V941" i="6"/>
  <c r="Q941" i="6"/>
  <c r="M941" i="6"/>
  <c r="K941" i="6"/>
  <c r="I941" i="6"/>
  <c r="G941" i="6"/>
  <c r="E941" i="6"/>
  <c r="V940" i="6"/>
  <c r="Q940" i="6"/>
  <c r="M940" i="6"/>
  <c r="K940" i="6"/>
  <c r="I940" i="6"/>
  <c r="G940" i="6"/>
  <c r="E940" i="6"/>
  <c r="V939" i="6"/>
  <c r="Q939" i="6"/>
  <c r="M939" i="6"/>
  <c r="K939" i="6"/>
  <c r="I939" i="6"/>
  <c r="G939" i="6"/>
  <c r="E939" i="6"/>
  <c r="V938" i="6"/>
  <c r="Q938" i="6"/>
  <c r="M938" i="6"/>
  <c r="K938" i="6"/>
  <c r="I938" i="6"/>
  <c r="G938" i="6"/>
  <c r="E938" i="6"/>
  <c r="V937" i="6"/>
  <c r="Q937" i="6"/>
  <c r="M937" i="6"/>
  <c r="K937" i="6"/>
  <c r="I937" i="6"/>
  <c r="G937" i="6"/>
  <c r="E937" i="6"/>
  <c r="V936" i="6"/>
  <c r="Q936" i="6"/>
  <c r="M936" i="6"/>
  <c r="K936" i="6"/>
  <c r="I936" i="6"/>
  <c r="G936" i="6"/>
  <c r="E936" i="6"/>
  <c r="V935" i="6"/>
  <c r="Q935" i="6"/>
  <c r="M935" i="6"/>
  <c r="K935" i="6"/>
  <c r="I935" i="6"/>
  <c r="G935" i="6"/>
  <c r="E935" i="6"/>
  <c r="V934" i="6"/>
  <c r="Q934" i="6"/>
  <c r="M934" i="6"/>
  <c r="K934" i="6"/>
  <c r="I934" i="6"/>
  <c r="G934" i="6"/>
  <c r="E934" i="6"/>
  <c r="V933" i="6"/>
  <c r="Q933" i="6"/>
  <c r="M933" i="6"/>
  <c r="K933" i="6"/>
  <c r="I933" i="6"/>
  <c r="G933" i="6"/>
  <c r="E933" i="6"/>
  <c r="V932" i="6"/>
  <c r="Q932" i="6"/>
  <c r="M932" i="6"/>
  <c r="K932" i="6"/>
  <c r="I932" i="6"/>
  <c r="G932" i="6"/>
  <c r="E932" i="6"/>
  <c r="V931" i="6"/>
  <c r="Q931" i="6"/>
  <c r="M931" i="6"/>
  <c r="K931" i="6"/>
  <c r="I931" i="6"/>
  <c r="G931" i="6"/>
  <c r="E931" i="6"/>
  <c r="V930" i="6"/>
  <c r="Q930" i="6"/>
  <c r="M930" i="6"/>
  <c r="K930" i="6"/>
  <c r="I930" i="6"/>
  <c r="G930" i="6"/>
  <c r="E930" i="6"/>
  <c r="V929" i="6"/>
  <c r="Q929" i="6"/>
  <c r="M929" i="6"/>
  <c r="K929" i="6"/>
  <c r="I929" i="6"/>
  <c r="G929" i="6"/>
  <c r="E929" i="6"/>
  <c r="V928" i="6"/>
  <c r="Q928" i="6"/>
  <c r="M928" i="6"/>
  <c r="K928" i="6"/>
  <c r="I928" i="6"/>
  <c r="G928" i="6"/>
  <c r="E928" i="6"/>
  <c r="V927" i="6"/>
  <c r="Q927" i="6"/>
  <c r="M927" i="6"/>
  <c r="K927" i="6"/>
  <c r="I927" i="6"/>
  <c r="G927" i="6"/>
  <c r="E927" i="6"/>
  <c r="V926" i="6"/>
  <c r="Q926" i="6"/>
  <c r="M926" i="6"/>
  <c r="K926" i="6"/>
  <c r="I926" i="6"/>
  <c r="G926" i="6"/>
  <c r="E926" i="6"/>
  <c r="V925" i="6"/>
  <c r="Q925" i="6"/>
  <c r="M925" i="6"/>
  <c r="K925" i="6"/>
  <c r="I925" i="6"/>
  <c r="G925" i="6"/>
  <c r="E925" i="6"/>
  <c r="V924" i="6"/>
  <c r="Q924" i="6"/>
  <c r="M924" i="6"/>
  <c r="K924" i="6"/>
  <c r="I924" i="6"/>
  <c r="G924" i="6"/>
  <c r="E924" i="6"/>
  <c r="V923" i="6"/>
  <c r="Q923" i="6"/>
  <c r="M923" i="6"/>
  <c r="K923" i="6"/>
  <c r="I923" i="6"/>
  <c r="G923" i="6"/>
  <c r="E923" i="6"/>
  <c r="V922" i="6"/>
  <c r="Q922" i="6"/>
  <c r="M922" i="6"/>
  <c r="K922" i="6"/>
  <c r="I922" i="6"/>
  <c r="G922" i="6"/>
  <c r="E922" i="6"/>
  <c r="V921" i="6"/>
  <c r="Q921" i="6"/>
  <c r="M921" i="6"/>
  <c r="K921" i="6"/>
  <c r="I921" i="6"/>
  <c r="G921" i="6"/>
  <c r="E921" i="6"/>
  <c r="V920" i="6"/>
  <c r="Q920" i="6"/>
  <c r="M920" i="6"/>
  <c r="K920" i="6"/>
  <c r="I920" i="6"/>
  <c r="G920" i="6"/>
  <c r="E920" i="6"/>
  <c r="V919" i="6"/>
  <c r="Q919" i="6"/>
  <c r="M919" i="6"/>
  <c r="K919" i="6"/>
  <c r="I919" i="6"/>
  <c r="G919" i="6"/>
  <c r="E919" i="6"/>
  <c r="V918" i="6"/>
  <c r="Q918" i="6"/>
  <c r="M918" i="6"/>
  <c r="K918" i="6"/>
  <c r="I918" i="6"/>
  <c r="G918" i="6"/>
  <c r="E918" i="6"/>
  <c r="V917" i="6"/>
  <c r="Q917" i="6"/>
  <c r="M917" i="6"/>
  <c r="K917" i="6"/>
  <c r="I917" i="6"/>
  <c r="G917" i="6"/>
  <c r="E917" i="6"/>
  <c r="V916" i="6"/>
  <c r="Q916" i="6"/>
  <c r="M916" i="6"/>
  <c r="K916" i="6"/>
  <c r="I916" i="6"/>
  <c r="G916" i="6"/>
  <c r="E916" i="6"/>
  <c r="V915" i="6"/>
  <c r="Q915" i="6"/>
  <c r="M915" i="6"/>
  <c r="K915" i="6"/>
  <c r="I915" i="6"/>
  <c r="G915" i="6"/>
  <c r="E915" i="6"/>
  <c r="V914" i="6"/>
  <c r="Q914" i="6"/>
  <c r="M914" i="6"/>
  <c r="K914" i="6"/>
  <c r="I914" i="6"/>
  <c r="G914" i="6"/>
  <c r="E914" i="6"/>
  <c r="V913" i="6"/>
  <c r="Q913" i="6"/>
  <c r="M913" i="6"/>
  <c r="K913" i="6"/>
  <c r="I913" i="6"/>
  <c r="G913" i="6"/>
  <c r="E913" i="6"/>
  <c r="V912" i="6"/>
  <c r="Q912" i="6"/>
  <c r="M912" i="6"/>
  <c r="K912" i="6"/>
  <c r="I912" i="6"/>
  <c r="G912" i="6"/>
  <c r="E912" i="6"/>
  <c r="V911" i="6"/>
  <c r="Q911" i="6"/>
  <c r="M911" i="6"/>
  <c r="K911" i="6"/>
  <c r="I911" i="6"/>
  <c r="G911" i="6"/>
  <c r="E911" i="6"/>
  <c r="V910" i="6"/>
  <c r="Q910" i="6"/>
  <c r="M910" i="6"/>
  <c r="K910" i="6"/>
  <c r="I910" i="6"/>
  <c r="G910" i="6"/>
  <c r="E910" i="6"/>
  <c r="V909" i="6"/>
  <c r="Q909" i="6"/>
  <c r="M909" i="6"/>
  <c r="K909" i="6"/>
  <c r="I909" i="6"/>
  <c r="G909" i="6"/>
  <c r="E909" i="6"/>
  <c r="V908" i="6"/>
  <c r="Q908" i="6"/>
  <c r="M908" i="6"/>
  <c r="K908" i="6"/>
  <c r="I908" i="6"/>
  <c r="G908" i="6"/>
  <c r="E908" i="6"/>
  <c r="V907" i="6"/>
  <c r="Q907" i="6"/>
  <c r="M907" i="6"/>
  <c r="K907" i="6"/>
  <c r="I907" i="6"/>
  <c r="G907" i="6"/>
  <c r="E907" i="6"/>
  <c r="V906" i="6"/>
  <c r="Q906" i="6"/>
  <c r="M906" i="6"/>
  <c r="K906" i="6"/>
  <c r="I906" i="6"/>
  <c r="G906" i="6"/>
  <c r="E906" i="6"/>
  <c r="V905" i="6"/>
  <c r="Q905" i="6"/>
  <c r="M905" i="6"/>
  <c r="K905" i="6"/>
  <c r="I905" i="6"/>
  <c r="G905" i="6"/>
  <c r="E905" i="6"/>
  <c r="V904" i="6"/>
  <c r="Q904" i="6"/>
  <c r="M904" i="6"/>
  <c r="K904" i="6"/>
  <c r="I904" i="6"/>
  <c r="G904" i="6"/>
  <c r="E904" i="6"/>
  <c r="V903" i="6"/>
  <c r="Q903" i="6"/>
  <c r="M903" i="6"/>
  <c r="K903" i="6"/>
  <c r="I903" i="6"/>
  <c r="G903" i="6"/>
  <c r="E903" i="6"/>
  <c r="V902" i="6"/>
  <c r="Q902" i="6"/>
  <c r="M902" i="6"/>
  <c r="K902" i="6"/>
  <c r="I902" i="6"/>
  <c r="G902" i="6"/>
  <c r="E902" i="6"/>
  <c r="V901" i="6"/>
  <c r="Q901" i="6"/>
  <c r="M901" i="6"/>
  <c r="K901" i="6"/>
  <c r="I901" i="6"/>
  <c r="G901" i="6"/>
  <c r="E901" i="6"/>
  <c r="V900" i="6"/>
  <c r="Q900" i="6"/>
  <c r="M900" i="6"/>
  <c r="K900" i="6"/>
  <c r="I900" i="6"/>
  <c r="G900" i="6"/>
  <c r="E900" i="6"/>
  <c r="V899" i="6"/>
  <c r="Q899" i="6"/>
  <c r="M899" i="6"/>
  <c r="K899" i="6"/>
  <c r="I899" i="6"/>
  <c r="G899" i="6"/>
  <c r="E899" i="6"/>
  <c r="V898" i="6"/>
  <c r="Q898" i="6"/>
  <c r="M898" i="6"/>
  <c r="K898" i="6"/>
  <c r="I898" i="6"/>
  <c r="G898" i="6"/>
  <c r="E898" i="6"/>
  <c r="V897" i="6"/>
  <c r="Q897" i="6"/>
  <c r="M897" i="6"/>
  <c r="K897" i="6"/>
  <c r="I897" i="6"/>
  <c r="G897" i="6"/>
  <c r="E897" i="6"/>
  <c r="V896" i="6"/>
  <c r="Q896" i="6"/>
  <c r="M896" i="6"/>
  <c r="K896" i="6"/>
  <c r="I896" i="6"/>
  <c r="G896" i="6"/>
  <c r="E896" i="6"/>
  <c r="V895" i="6"/>
  <c r="Q895" i="6"/>
  <c r="M895" i="6"/>
  <c r="K895" i="6"/>
  <c r="I895" i="6"/>
  <c r="G895" i="6"/>
  <c r="E895" i="6"/>
  <c r="V894" i="6"/>
  <c r="Q894" i="6"/>
  <c r="M894" i="6"/>
  <c r="K894" i="6"/>
  <c r="I894" i="6"/>
  <c r="G894" i="6"/>
  <c r="E894" i="6"/>
  <c r="V893" i="6"/>
  <c r="Q893" i="6"/>
  <c r="M893" i="6"/>
  <c r="K893" i="6"/>
  <c r="I893" i="6"/>
  <c r="G893" i="6"/>
  <c r="E893" i="6"/>
  <c r="V892" i="6"/>
  <c r="Q892" i="6"/>
  <c r="M892" i="6"/>
  <c r="K892" i="6"/>
  <c r="N892" i="6" s="1"/>
  <c r="I892" i="6"/>
  <c r="G892" i="6"/>
  <c r="E892" i="6"/>
  <c r="V891" i="6"/>
  <c r="Q891" i="6"/>
  <c r="M891" i="6"/>
  <c r="K891" i="6"/>
  <c r="I891" i="6"/>
  <c r="G891" i="6"/>
  <c r="E891" i="6"/>
  <c r="V890" i="6"/>
  <c r="Q890" i="6"/>
  <c r="M890" i="6"/>
  <c r="K890" i="6"/>
  <c r="I890" i="6"/>
  <c r="G890" i="6"/>
  <c r="E890" i="6"/>
  <c r="V889" i="6"/>
  <c r="Q889" i="6"/>
  <c r="M889" i="6"/>
  <c r="K889" i="6"/>
  <c r="I889" i="6"/>
  <c r="G889" i="6"/>
  <c r="E889" i="6"/>
  <c r="V888" i="6"/>
  <c r="Q888" i="6"/>
  <c r="M888" i="6"/>
  <c r="K888" i="6"/>
  <c r="I888" i="6"/>
  <c r="G888" i="6"/>
  <c r="E888" i="6"/>
  <c r="V887" i="6"/>
  <c r="Q887" i="6"/>
  <c r="M887" i="6"/>
  <c r="K887" i="6"/>
  <c r="I887" i="6"/>
  <c r="G887" i="6"/>
  <c r="E887" i="6"/>
  <c r="V886" i="6"/>
  <c r="Q886" i="6"/>
  <c r="M886" i="6"/>
  <c r="K886" i="6"/>
  <c r="I886" i="6"/>
  <c r="G886" i="6"/>
  <c r="E886" i="6"/>
  <c r="V885" i="6"/>
  <c r="Q885" i="6"/>
  <c r="M885" i="6"/>
  <c r="K885" i="6"/>
  <c r="I885" i="6"/>
  <c r="G885" i="6"/>
  <c r="E885" i="6"/>
  <c r="V884" i="6"/>
  <c r="Q884" i="6"/>
  <c r="M884" i="6"/>
  <c r="K884" i="6"/>
  <c r="I884" i="6"/>
  <c r="G884" i="6"/>
  <c r="E884" i="6"/>
  <c r="V883" i="6"/>
  <c r="Q883" i="6"/>
  <c r="M883" i="6"/>
  <c r="K883" i="6"/>
  <c r="I883" i="6"/>
  <c r="G883" i="6"/>
  <c r="E883" i="6"/>
  <c r="V882" i="6"/>
  <c r="Q882" i="6"/>
  <c r="M882" i="6"/>
  <c r="K882" i="6"/>
  <c r="I882" i="6"/>
  <c r="G882" i="6"/>
  <c r="E882" i="6"/>
  <c r="V881" i="6"/>
  <c r="Q881" i="6"/>
  <c r="M881" i="6"/>
  <c r="K881" i="6"/>
  <c r="I881" i="6"/>
  <c r="G881" i="6"/>
  <c r="E881" i="6"/>
  <c r="V880" i="6"/>
  <c r="Q880" i="6"/>
  <c r="M880" i="6"/>
  <c r="K880" i="6"/>
  <c r="I880" i="6"/>
  <c r="G880" i="6"/>
  <c r="E880" i="6"/>
  <c r="V879" i="6"/>
  <c r="Q879" i="6"/>
  <c r="M879" i="6"/>
  <c r="K879" i="6"/>
  <c r="I879" i="6"/>
  <c r="G879" i="6"/>
  <c r="E879" i="6"/>
  <c r="V878" i="6"/>
  <c r="Q878" i="6"/>
  <c r="M878" i="6"/>
  <c r="K878" i="6"/>
  <c r="I878" i="6"/>
  <c r="G878" i="6"/>
  <c r="E878" i="6"/>
  <c r="V877" i="6"/>
  <c r="Q877" i="6"/>
  <c r="M877" i="6"/>
  <c r="K877" i="6"/>
  <c r="I877" i="6"/>
  <c r="G877" i="6"/>
  <c r="E877" i="6"/>
  <c r="V876" i="6"/>
  <c r="Q876" i="6"/>
  <c r="M876" i="6"/>
  <c r="K876" i="6"/>
  <c r="I876" i="6"/>
  <c r="G876" i="6"/>
  <c r="E876" i="6"/>
  <c r="V875" i="6"/>
  <c r="Q875" i="6"/>
  <c r="M875" i="6"/>
  <c r="K875" i="6"/>
  <c r="I875" i="6"/>
  <c r="G875" i="6"/>
  <c r="E875" i="6"/>
  <c r="V874" i="6"/>
  <c r="Q874" i="6"/>
  <c r="M874" i="6"/>
  <c r="K874" i="6"/>
  <c r="I874" i="6"/>
  <c r="G874" i="6"/>
  <c r="E874" i="6"/>
  <c r="V873" i="6"/>
  <c r="Q873" i="6"/>
  <c r="M873" i="6"/>
  <c r="K873" i="6"/>
  <c r="I873" i="6"/>
  <c r="G873" i="6"/>
  <c r="E873" i="6"/>
  <c r="V872" i="6"/>
  <c r="Q872" i="6"/>
  <c r="M872" i="6"/>
  <c r="K872" i="6"/>
  <c r="I872" i="6"/>
  <c r="G872" i="6"/>
  <c r="E872" i="6"/>
  <c r="V871" i="6"/>
  <c r="Q871" i="6"/>
  <c r="M871" i="6"/>
  <c r="K871" i="6"/>
  <c r="I871" i="6"/>
  <c r="G871" i="6"/>
  <c r="E871" i="6"/>
  <c r="V870" i="6"/>
  <c r="Q870" i="6"/>
  <c r="M870" i="6"/>
  <c r="K870" i="6"/>
  <c r="I870" i="6"/>
  <c r="G870" i="6"/>
  <c r="E870" i="6"/>
  <c r="V869" i="6"/>
  <c r="Q869" i="6"/>
  <c r="M869" i="6"/>
  <c r="K869" i="6"/>
  <c r="I869" i="6"/>
  <c r="G869" i="6"/>
  <c r="E869" i="6"/>
  <c r="V868" i="6"/>
  <c r="Q868" i="6"/>
  <c r="M868" i="6"/>
  <c r="K868" i="6"/>
  <c r="I868" i="6"/>
  <c r="G868" i="6"/>
  <c r="E868" i="6"/>
  <c r="V867" i="6"/>
  <c r="Q867" i="6"/>
  <c r="M867" i="6"/>
  <c r="K867" i="6"/>
  <c r="I867" i="6"/>
  <c r="G867" i="6"/>
  <c r="E867" i="6"/>
  <c r="V866" i="6"/>
  <c r="Q866" i="6"/>
  <c r="M866" i="6"/>
  <c r="K866" i="6"/>
  <c r="I866" i="6"/>
  <c r="G866" i="6"/>
  <c r="E866" i="6"/>
  <c r="V865" i="6"/>
  <c r="Q865" i="6"/>
  <c r="M865" i="6"/>
  <c r="K865" i="6"/>
  <c r="I865" i="6"/>
  <c r="G865" i="6"/>
  <c r="E865" i="6"/>
  <c r="V864" i="6"/>
  <c r="Q864" i="6"/>
  <c r="M864" i="6"/>
  <c r="K864" i="6"/>
  <c r="I864" i="6"/>
  <c r="G864" i="6"/>
  <c r="E864" i="6"/>
  <c r="V863" i="6"/>
  <c r="Q863" i="6"/>
  <c r="M863" i="6"/>
  <c r="K863" i="6"/>
  <c r="I863" i="6"/>
  <c r="G863" i="6"/>
  <c r="E863" i="6"/>
  <c r="V862" i="6"/>
  <c r="Q862" i="6"/>
  <c r="M862" i="6"/>
  <c r="K862" i="6"/>
  <c r="I862" i="6"/>
  <c r="G862" i="6"/>
  <c r="E862" i="6"/>
  <c r="V861" i="6"/>
  <c r="Q861" i="6"/>
  <c r="M861" i="6"/>
  <c r="K861" i="6"/>
  <c r="I861" i="6"/>
  <c r="G861" i="6"/>
  <c r="E861" i="6"/>
  <c r="V860" i="6"/>
  <c r="Q860" i="6"/>
  <c r="M860" i="6"/>
  <c r="K860" i="6"/>
  <c r="N860" i="6" s="1"/>
  <c r="I860" i="6"/>
  <c r="G860" i="6"/>
  <c r="E860" i="6"/>
  <c r="V859" i="6"/>
  <c r="Q859" i="6"/>
  <c r="M859" i="6"/>
  <c r="K859" i="6"/>
  <c r="I859" i="6"/>
  <c r="G859" i="6"/>
  <c r="E859" i="6"/>
  <c r="V858" i="6"/>
  <c r="Q858" i="6"/>
  <c r="M858" i="6"/>
  <c r="K858" i="6"/>
  <c r="I858" i="6"/>
  <c r="G858" i="6"/>
  <c r="E858" i="6"/>
  <c r="V857" i="6"/>
  <c r="Q857" i="6"/>
  <c r="M857" i="6"/>
  <c r="K857" i="6"/>
  <c r="I857" i="6"/>
  <c r="G857" i="6"/>
  <c r="E857" i="6"/>
  <c r="V856" i="6"/>
  <c r="Q856" i="6"/>
  <c r="M856" i="6"/>
  <c r="K856" i="6"/>
  <c r="I856" i="6"/>
  <c r="G856" i="6"/>
  <c r="E856" i="6"/>
  <c r="V855" i="6"/>
  <c r="Q855" i="6"/>
  <c r="M855" i="6"/>
  <c r="K855" i="6"/>
  <c r="I855" i="6"/>
  <c r="G855" i="6"/>
  <c r="E855" i="6"/>
  <c r="V854" i="6"/>
  <c r="Q854" i="6"/>
  <c r="M854" i="6"/>
  <c r="K854" i="6"/>
  <c r="I854" i="6"/>
  <c r="G854" i="6"/>
  <c r="E854" i="6"/>
  <c r="V853" i="6"/>
  <c r="Q853" i="6"/>
  <c r="M853" i="6"/>
  <c r="K853" i="6"/>
  <c r="I853" i="6"/>
  <c r="G853" i="6"/>
  <c r="E853" i="6"/>
  <c r="V852" i="6"/>
  <c r="Q852" i="6"/>
  <c r="M852" i="6"/>
  <c r="K852" i="6"/>
  <c r="I852" i="6"/>
  <c r="G852" i="6"/>
  <c r="E852" i="6"/>
  <c r="V851" i="6"/>
  <c r="Q851" i="6"/>
  <c r="M851" i="6"/>
  <c r="K851" i="6"/>
  <c r="I851" i="6"/>
  <c r="G851" i="6"/>
  <c r="E851" i="6"/>
  <c r="V850" i="6"/>
  <c r="Q850" i="6"/>
  <c r="M850" i="6"/>
  <c r="K850" i="6"/>
  <c r="I850" i="6"/>
  <c r="G850" i="6"/>
  <c r="E850" i="6"/>
  <c r="V849" i="6"/>
  <c r="Q849" i="6"/>
  <c r="M849" i="6"/>
  <c r="K849" i="6"/>
  <c r="I849" i="6"/>
  <c r="G849" i="6"/>
  <c r="E849" i="6"/>
  <c r="V848" i="6"/>
  <c r="Q848" i="6"/>
  <c r="M848" i="6"/>
  <c r="K848" i="6"/>
  <c r="I848" i="6"/>
  <c r="G848" i="6"/>
  <c r="E848" i="6"/>
  <c r="V847" i="6"/>
  <c r="Q847" i="6"/>
  <c r="M847" i="6"/>
  <c r="K847" i="6"/>
  <c r="I847" i="6"/>
  <c r="G847" i="6"/>
  <c r="E847" i="6"/>
  <c r="V846" i="6"/>
  <c r="Q846" i="6"/>
  <c r="M846" i="6"/>
  <c r="K846" i="6"/>
  <c r="I846" i="6"/>
  <c r="G846" i="6"/>
  <c r="E846" i="6"/>
  <c r="V845" i="6"/>
  <c r="Q845" i="6"/>
  <c r="M845" i="6"/>
  <c r="K845" i="6"/>
  <c r="I845" i="6"/>
  <c r="G845" i="6"/>
  <c r="E845" i="6"/>
  <c r="V844" i="6"/>
  <c r="Q844" i="6"/>
  <c r="M844" i="6"/>
  <c r="K844" i="6"/>
  <c r="I844" i="6"/>
  <c r="G844" i="6"/>
  <c r="E844" i="6"/>
  <c r="V843" i="6"/>
  <c r="Q843" i="6"/>
  <c r="M843" i="6"/>
  <c r="K843" i="6"/>
  <c r="I843" i="6"/>
  <c r="G843" i="6"/>
  <c r="E843" i="6"/>
  <c r="V842" i="6"/>
  <c r="Q842" i="6"/>
  <c r="M842" i="6"/>
  <c r="K842" i="6"/>
  <c r="I842" i="6"/>
  <c r="G842" i="6"/>
  <c r="E842" i="6"/>
  <c r="V841" i="6"/>
  <c r="Q841" i="6"/>
  <c r="M841" i="6"/>
  <c r="K841" i="6"/>
  <c r="I841" i="6"/>
  <c r="G841" i="6"/>
  <c r="E841" i="6"/>
  <c r="V840" i="6"/>
  <c r="Q840" i="6"/>
  <c r="M840" i="6"/>
  <c r="K840" i="6"/>
  <c r="I840" i="6"/>
  <c r="G840" i="6"/>
  <c r="E840" i="6"/>
  <c r="V839" i="6"/>
  <c r="Q839" i="6"/>
  <c r="M839" i="6"/>
  <c r="K839" i="6"/>
  <c r="I839" i="6"/>
  <c r="G839" i="6"/>
  <c r="E839" i="6"/>
  <c r="V838" i="6"/>
  <c r="Q838" i="6"/>
  <c r="M838" i="6"/>
  <c r="K838" i="6"/>
  <c r="I838" i="6"/>
  <c r="G838" i="6"/>
  <c r="E838" i="6"/>
  <c r="V837" i="6"/>
  <c r="Q837" i="6"/>
  <c r="M837" i="6"/>
  <c r="K837" i="6"/>
  <c r="I837" i="6"/>
  <c r="G837" i="6"/>
  <c r="E837" i="6"/>
  <c r="V836" i="6"/>
  <c r="Q836" i="6"/>
  <c r="M836" i="6"/>
  <c r="K836" i="6"/>
  <c r="I836" i="6"/>
  <c r="G836" i="6"/>
  <c r="E836" i="6"/>
  <c r="V835" i="6"/>
  <c r="Q835" i="6"/>
  <c r="M835" i="6"/>
  <c r="K835" i="6"/>
  <c r="I835" i="6"/>
  <c r="G835" i="6"/>
  <c r="E835" i="6"/>
  <c r="V834" i="6"/>
  <c r="Q834" i="6"/>
  <c r="M834" i="6"/>
  <c r="K834" i="6"/>
  <c r="I834" i="6"/>
  <c r="G834" i="6"/>
  <c r="E834" i="6"/>
  <c r="V833" i="6"/>
  <c r="Q833" i="6"/>
  <c r="M833" i="6"/>
  <c r="K833" i="6"/>
  <c r="I833" i="6"/>
  <c r="G833" i="6"/>
  <c r="E833" i="6"/>
  <c r="V832" i="6"/>
  <c r="Q832" i="6"/>
  <c r="M832" i="6"/>
  <c r="K832" i="6"/>
  <c r="I832" i="6"/>
  <c r="G832" i="6"/>
  <c r="E832" i="6"/>
  <c r="V831" i="6"/>
  <c r="Q831" i="6"/>
  <c r="M831" i="6"/>
  <c r="K831" i="6"/>
  <c r="I831" i="6"/>
  <c r="G831" i="6"/>
  <c r="E831" i="6"/>
  <c r="V830" i="6"/>
  <c r="Q830" i="6"/>
  <c r="M830" i="6"/>
  <c r="K830" i="6"/>
  <c r="I830" i="6"/>
  <c r="G830" i="6"/>
  <c r="E830" i="6"/>
  <c r="V829" i="6"/>
  <c r="Q829" i="6"/>
  <c r="M829" i="6"/>
  <c r="K829" i="6"/>
  <c r="I829" i="6"/>
  <c r="G829" i="6"/>
  <c r="E829" i="6"/>
  <c r="V828" i="6"/>
  <c r="Q828" i="6"/>
  <c r="M828" i="6"/>
  <c r="K828" i="6"/>
  <c r="N828" i="6" s="1"/>
  <c r="I828" i="6"/>
  <c r="G828" i="6"/>
  <c r="E828" i="6"/>
  <c r="V827" i="6"/>
  <c r="Q827" i="6"/>
  <c r="M827" i="6"/>
  <c r="K827" i="6"/>
  <c r="I827" i="6"/>
  <c r="G827" i="6"/>
  <c r="E827" i="6"/>
  <c r="V826" i="6"/>
  <c r="Q826" i="6"/>
  <c r="M826" i="6"/>
  <c r="K826" i="6"/>
  <c r="I826" i="6"/>
  <c r="G826" i="6"/>
  <c r="E826" i="6"/>
  <c r="V825" i="6"/>
  <c r="Q825" i="6"/>
  <c r="M825" i="6"/>
  <c r="K825" i="6"/>
  <c r="I825" i="6"/>
  <c r="G825" i="6"/>
  <c r="E825" i="6"/>
  <c r="V824" i="6"/>
  <c r="Q824" i="6"/>
  <c r="M824" i="6"/>
  <c r="K824" i="6"/>
  <c r="I824" i="6"/>
  <c r="G824" i="6"/>
  <c r="E824" i="6"/>
  <c r="V823" i="6"/>
  <c r="Q823" i="6"/>
  <c r="M823" i="6"/>
  <c r="K823" i="6"/>
  <c r="I823" i="6"/>
  <c r="G823" i="6"/>
  <c r="E823" i="6"/>
  <c r="V822" i="6"/>
  <c r="Q822" i="6"/>
  <c r="M822" i="6"/>
  <c r="K822" i="6"/>
  <c r="I822" i="6"/>
  <c r="G822" i="6"/>
  <c r="E822" i="6"/>
  <c r="V821" i="6"/>
  <c r="Q821" i="6"/>
  <c r="M821" i="6"/>
  <c r="K821" i="6"/>
  <c r="I821" i="6"/>
  <c r="G821" i="6"/>
  <c r="E821" i="6"/>
  <c r="V820" i="6"/>
  <c r="Q820" i="6"/>
  <c r="M820" i="6"/>
  <c r="K820" i="6"/>
  <c r="I820" i="6"/>
  <c r="G820" i="6"/>
  <c r="E820" i="6"/>
  <c r="V819" i="6"/>
  <c r="Q819" i="6"/>
  <c r="M819" i="6"/>
  <c r="K819" i="6"/>
  <c r="I819" i="6"/>
  <c r="G819" i="6"/>
  <c r="E819" i="6"/>
  <c r="V818" i="6"/>
  <c r="Q818" i="6"/>
  <c r="M818" i="6"/>
  <c r="K818" i="6"/>
  <c r="I818" i="6"/>
  <c r="G818" i="6"/>
  <c r="E818" i="6"/>
  <c r="V817" i="6"/>
  <c r="Q817" i="6"/>
  <c r="M817" i="6"/>
  <c r="K817" i="6"/>
  <c r="I817" i="6"/>
  <c r="G817" i="6"/>
  <c r="E817" i="6"/>
  <c r="V816" i="6"/>
  <c r="Q816" i="6"/>
  <c r="M816" i="6"/>
  <c r="K816" i="6"/>
  <c r="I816" i="6"/>
  <c r="G816" i="6"/>
  <c r="E816" i="6"/>
  <c r="V815" i="6"/>
  <c r="Q815" i="6"/>
  <c r="M815" i="6"/>
  <c r="K815" i="6"/>
  <c r="I815" i="6"/>
  <c r="G815" i="6"/>
  <c r="E815" i="6"/>
  <c r="V814" i="6"/>
  <c r="Q814" i="6"/>
  <c r="M814" i="6"/>
  <c r="K814" i="6"/>
  <c r="I814" i="6"/>
  <c r="G814" i="6"/>
  <c r="E814" i="6"/>
  <c r="V813" i="6"/>
  <c r="Q813" i="6"/>
  <c r="M813" i="6"/>
  <c r="K813" i="6"/>
  <c r="I813" i="6"/>
  <c r="G813" i="6"/>
  <c r="E813" i="6"/>
  <c r="V812" i="6"/>
  <c r="Q812" i="6"/>
  <c r="M812" i="6"/>
  <c r="K812" i="6"/>
  <c r="I812" i="6"/>
  <c r="G812" i="6"/>
  <c r="E812" i="6"/>
  <c r="V811" i="6"/>
  <c r="Q811" i="6"/>
  <c r="M811" i="6"/>
  <c r="K811" i="6"/>
  <c r="I811" i="6"/>
  <c r="G811" i="6"/>
  <c r="E811" i="6"/>
  <c r="V810" i="6"/>
  <c r="Q810" i="6"/>
  <c r="M810" i="6"/>
  <c r="K810" i="6"/>
  <c r="I810" i="6"/>
  <c r="G810" i="6"/>
  <c r="E810" i="6"/>
  <c r="V809" i="6"/>
  <c r="Q809" i="6"/>
  <c r="M809" i="6"/>
  <c r="K809" i="6"/>
  <c r="I809" i="6"/>
  <c r="G809" i="6"/>
  <c r="E809" i="6"/>
  <c r="V808" i="6"/>
  <c r="Q808" i="6"/>
  <c r="M808" i="6"/>
  <c r="K808" i="6"/>
  <c r="I808" i="6"/>
  <c r="G808" i="6"/>
  <c r="E808" i="6"/>
  <c r="V807" i="6"/>
  <c r="Q807" i="6"/>
  <c r="M807" i="6"/>
  <c r="K807" i="6"/>
  <c r="I807" i="6"/>
  <c r="G807" i="6"/>
  <c r="E807" i="6"/>
  <c r="V806" i="6"/>
  <c r="Q806" i="6"/>
  <c r="M806" i="6"/>
  <c r="K806" i="6"/>
  <c r="I806" i="6"/>
  <c r="G806" i="6"/>
  <c r="E806" i="6"/>
  <c r="V805" i="6"/>
  <c r="Q805" i="6"/>
  <c r="M805" i="6"/>
  <c r="K805" i="6"/>
  <c r="I805" i="6"/>
  <c r="G805" i="6"/>
  <c r="E805" i="6"/>
  <c r="V804" i="6"/>
  <c r="Q804" i="6"/>
  <c r="M804" i="6"/>
  <c r="K804" i="6"/>
  <c r="I804" i="6"/>
  <c r="G804" i="6"/>
  <c r="E804" i="6"/>
  <c r="V803" i="6"/>
  <c r="Q803" i="6"/>
  <c r="M803" i="6"/>
  <c r="K803" i="6"/>
  <c r="I803" i="6"/>
  <c r="G803" i="6"/>
  <c r="E803" i="6"/>
  <c r="V802" i="6"/>
  <c r="Q802" i="6"/>
  <c r="M802" i="6"/>
  <c r="K802" i="6"/>
  <c r="I802" i="6"/>
  <c r="G802" i="6"/>
  <c r="E802" i="6"/>
  <c r="V801" i="6"/>
  <c r="Q801" i="6"/>
  <c r="M801" i="6"/>
  <c r="K801" i="6"/>
  <c r="I801" i="6"/>
  <c r="G801" i="6"/>
  <c r="E801" i="6"/>
  <c r="V800" i="6"/>
  <c r="Q800" i="6"/>
  <c r="M800" i="6"/>
  <c r="K800" i="6"/>
  <c r="I800" i="6"/>
  <c r="G800" i="6"/>
  <c r="E800" i="6"/>
  <c r="V799" i="6"/>
  <c r="Q799" i="6"/>
  <c r="M799" i="6"/>
  <c r="K799" i="6"/>
  <c r="I799" i="6"/>
  <c r="G799" i="6"/>
  <c r="E799" i="6"/>
  <c r="V798" i="6"/>
  <c r="Q798" i="6"/>
  <c r="M798" i="6"/>
  <c r="K798" i="6"/>
  <c r="I798" i="6"/>
  <c r="G798" i="6"/>
  <c r="E798" i="6"/>
  <c r="V797" i="6"/>
  <c r="Q797" i="6"/>
  <c r="M797" i="6"/>
  <c r="K797" i="6"/>
  <c r="I797" i="6"/>
  <c r="G797" i="6"/>
  <c r="E797" i="6"/>
  <c r="V796" i="6"/>
  <c r="Q796" i="6"/>
  <c r="M796" i="6"/>
  <c r="K796" i="6"/>
  <c r="I796" i="6"/>
  <c r="G796" i="6"/>
  <c r="E796" i="6"/>
  <c r="V795" i="6"/>
  <c r="Q795" i="6"/>
  <c r="M795" i="6"/>
  <c r="K795" i="6"/>
  <c r="I795" i="6"/>
  <c r="G795" i="6"/>
  <c r="E795" i="6"/>
  <c r="V794" i="6"/>
  <c r="Q794" i="6"/>
  <c r="M794" i="6"/>
  <c r="K794" i="6"/>
  <c r="I794" i="6"/>
  <c r="G794" i="6"/>
  <c r="E794" i="6"/>
  <c r="V793" i="6"/>
  <c r="Q793" i="6"/>
  <c r="M793" i="6"/>
  <c r="K793" i="6"/>
  <c r="I793" i="6"/>
  <c r="G793" i="6"/>
  <c r="E793" i="6"/>
  <c r="V792" i="6"/>
  <c r="Q792" i="6"/>
  <c r="M792" i="6"/>
  <c r="K792" i="6"/>
  <c r="I792" i="6"/>
  <c r="G792" i="6"/>
  <c r="E792" i="6"/>
  <c r="V791" i="6"/>
  <c r="Q791" i="6"/>
  <c r="M791" i="6"/>
  <c r="K791" i="6"/>
  <c r="I791" i="6"/>
  <c r="G791" i="6"/>
  <c r="E791" i="6"/>
  <c r="V790" i="6"/>
  <c r="Q790" i="6"/>
  <c r="M790" i="6"/>
  <c r="K790" i="6"/>
  <c r="I790" i="6"/>
  <c r="G790" i="6"/>
  <c r="E790" i="6"/>
  <c r="V789" i="6"/>
  <c r="Q789" i="6"/>
  <c r="M789" i="6"/>
  <c r="K789" i="6"/>
  <c r="I789" i="6"/>
  <c r="G789" i="6"/>
  <c r="E789" i="6"/>
  <c r="V788" i="6"/>
  <c r="Q788" i="6"/>
  <c r="M788" i="6"/>
  <c r="K788" i="6"/>
  <c r="I788" i="6"/>
  <c r="G788" i="6"/>
  <c r="E788" i="6"/>
  <c r="V787" i="6"/>
  <c r="Q787" i="6"/>
  <c r="M787" i="6"/>
  <c r="K787" i="6"/>
  <c r="I787" i="6"/>
  <c r="G787" i="6"/>
  <c r="E787" i="6"/>
  <c r="V786" i="6"/>
  <c r="Q786" i="6"/>
  <c r="M786" i="6"/>
  <c r="K786" i="6"/>
  <c r="I786" i="6"/>
  <c r="G786" i="6"/>
  <c r="E786" i="6"/>
  <c r="V785" i="6"/>
  <c r="Q785" i="6"/>
  <c r="M785" i="6"/>
  <c r="K785" i="6"/>
  <c r="I785" i="6"/>
  <c r="G785" i="6"/>
  <c r="E785" i="6"/>
  <c r="V784" i="6"/>
  <c r="Q784" i="6"/>
  <c r="M784" i="6"/>
  <c r="K784" i="6"/>
  <c r="I784" i="6"/>
  <c r="G784" i="6"/>
  <c r="E784" i="6"/>
  <c r="V783" i="6"/>
  <c r="Q783" i="6"/>
  <c r="M783" i="6"/>
  <c r="K783" i="6"/>
  <c r="I783" i="6"/>
  <c r="G783" i="6"/>
  <c r="E783" i="6"/>
  <c r="V782" i="6"/>
  <c r="Q782" i="6"/>
  <c r="M782" i="6"/>
  <c r="K782" i="6"/>
  <c r="I782" i="6"/>
  <c r="G782" i="6"/>
  <c r="E782" i="6"/>
  <c r="V781" i="6"/>
  <c r="Q781" i="6"/>
  <c r="M781" i="6"/>
  <c r="K781" i="6"/>
  <c r="I781" i="6"/>
  <c r="G781" i="6"/>
  <c r="E781" i="6"/>
  <c r="V780" i="6"/>
  <c r="Q780" i="6"/>
  <c r="M780" i="6"/>
  <c r="K780" i="6"/>
  <c r="I780" i="6"/>
  <c r="G780" i="6"/>
  <c r="E780" i="6"/>
  <c r="V779" i="6"/>
  <c r="Q779" i="6"/>
  <c r="M779" i="6"/>
  <c r="K779" i="6"/>
  <c r="I779" i="6"/>
  <c r="G779" i="6"/>
  <c r="E779" i="6"/>
  <c r="V778" i="6"/>
  <c r="Q778" i="6"/>
  <c r="M778" i="6"/>
  <c r="K778" i="6"/>
  <c r="I778" i="6"/>
  <c r="G778" i="6"/>
  <c r="E778" i="6"/>
  <c r="V777" i="6"/>
  <c r="Q777" i="6"/>
  <c r="M777" i="6"/>
  <c r="K777" i="6"/>
  <c r="I777" i="6"/>
  <c r="G777" i="6"/>
  <c r="E777" i="6"/>
  <c r="V776" i="6"/>
  <c r="Q776" i="6"/>
  <c r="M776" i="6"/>
  <c r="K776" i="6"/>
  <c r="I776" i="6"/>
  <c r="G776" i="6"/>
  <c r="E776" i="6"/>
  <c r="V775" i="6"/>
  <c r="Q775" i="6"/>
  <c r="M775" i="6"/>
  <c r="K775" i="6"/>
  <c r="I775" i="6"/>
  <c r="G775" i="6"/>
  <c r="E775" i="6"/>
  <c r="V774" i="6"/>
  <c r="Q774" i="6"/>
  <c r="M774" i="6"/>
  <c r="K774" i="6"/>
  <c r="I774" i="6"/>
  <c r="G774" i="6"/>
  <c r="E774" i="6"/>
  <c r="V773" i="6"/>
  <c r="Q773" i="6"/>
  <c r="M773" i="6"/>
  <c r="K773" i="6"/>
  <c r="I773" i="6"/>
  <c r="G773" i="6"/>
  <c r="E773" i="6"/>
  <c r="V772" i="6"/>
  <c r="Q772" i="6"/>
  <c r="M772" i="6"/>
  <c r="K772" i="6"/>
  <c r="I772" i="6"/>
  <c r="G772" i="6"/>
  <c r="E772" i="6"/>
  <c r="V771" i="6"/>
  <c r="Q771" i="6"/>
  <c r="M771" i="6"/>
  <c r="K771" i="6"/>
  <c r="I771" i="6"/>
  <c r="G771" i="6"/>
  <c r="E771" i="6"/>
  <c r="V770" i="6"/>
  <c r="Q770" i="6"/>
  <c r="M770" i="6"/>
  <c r="K770" i="6"/>
  <c r="I770" i="6"/>
  <c r="G770" i="6"/>
  <c r="E770" i="6"/>
  <c r="V769" i="6"/>
  <c r="Q769" i="6"/>
  <c r="M769" i="6"/>
  <c r="K769" i="6"/>
  <c r="I769" i="6"/>
  <c r="G769" i="6"/>
  <c r="E769" i="6"/>
  <c r="V768" i="6"/>
  <c r="Q768" i="6"/>
  <c r="M768" i="6"/>
  <c r="K768" i="6"/>
  <c r="I768" i="6"/>
  <c r="G768" i="6"/>
  <c r="E768" i="6"/>
  <c r="V767" i="6"/>
  <c r="Q767" i="6"/>
  <c r="M767" i="6"/>
  <c r="K767" i="6"/>
  <c r="I767" i="6"/>
  <c r="G767" i="6"/>
  <c r="E767" i="6"/>
  <c r="V766" i="6"/>
  <c r="Q766" i="6"/>
  <c r="M766" i="6"/>
  <c r="K766" i="6"/>
  <c r="I766" i="6"/>
  <c r="G766" i="6"/>
  <c r="E766" i="6"/>
  <c r="V765" i="6"/>
  <c r="Q765" i="6"/>
  <c r="M765" i="6"/>
  <c r="K765" i="6"/>
  <c r="I765" i="6"/>
  <c r="G765" i="6"/>
  <c r="E765" i="6"/>
  <c r="V764" i="6"/>
  <c r="Q764" i="6"/>
  <c r="M764" i="6"/>
  <c r="K764" i="6"/>
  <c r="I764" i="6"/>
  <c r="G764" i="6"/>
  <c r="E764" i="6"/>
  <c r="V763" i="6"/>
  <c r="Q763" i="6"/>
  <c r="M763" i="6"/>
  <c r="K763" i="6"/>
  <c r="I763" i="6"/>
  <c r="G763" i="6"/>
  <c r="E763" i="6"/>
  <c r="V762" i="6"/>
  <c r="Q762" i="6"/>
  <c r="M762" i="6"/>
  <c r="K762" i="6"/>
  <c r="I762" i="6"/>
  <c r="G762" i="6"/>
  <c r="E762" i="6"/>
  <c r="V761" i="6"/>
  <c r="Q761" i="6"/>
  <c r="M761" i="6"/>
  <c r="K761" i="6"/>
  <c r="I761" i="6"/>
  <c r="G761" i="6"/>
  <c r="E761" i="6"/>
  <c r="V760" i="6"/>
  <c r="Q760" i="6"/>
  <c r="M760" i="6"/>
  <c r="K760" i="6"/>
  <c r="I760" i="6"/>
  <c r="G760" i="6"/>
  <c r="E760" i="6"/>
  <c r="V759" i="6"/>
  <c r="Q759" i="6"/>
  <c r="M759" i="6"/>
  <c r="K759" i="6"/>
  <c r="I759" i="6"/>
  <c r="G759" i="6"/>
  <c r="E759" i="6"/>
  <c r="V758" i="6"/>
  <c r="Q758" i="6"/>
  <c r="M758" i="6"/>
  <c r="K758" i="6"/>
  <c r="I758" i="6"/>
  <c r="G758" i="6"/>
  <c r="E758" i="6"/>
  <c r="V757" i="6"/>
  <c r="Q757" i="6"/>
  <c r="M757" i="6"/>
  <c r="K757" i="6"/>
  <c r="I757" i="6"/>
  <c r="G757" i="6"/>
  <c r="E757" i="6"/>
  <c r="V756" i="6"/>
  <c r="Q756" i="6"/>
  <c r="M756" i="6"/>
  <c r="K756" i="6"/>
  <c r="I756" i="6"/>
  <c r="G756" i="6"/>
  <c r="E756" i="6"/>
  <c r="V755" i="6"/>
  <c r="Q755" i="6"/>
  <c r="M755" i="6"/>
  <c r="K755" i="6"/>
  <c r="I755" i="6"/>
  <c r="G755" i="6"/>
  <c r="E755" i="6"/>
  <c r="V754" i="6"/>
  <c r="Q754" i="6"/>
  <c r="M754" i="6"/>
  <c r="K754" i="6"/>
  <c r="I754" i="6"/>
  <c r="G754" i="6"/>
  <c r="E754" i="6"/>
  <c r="V753" i="6"/>
  <c r="Q753" i="6"/>
  <c r="M753" i="6"/>
  <c r="K753" i="6"/>
  <c r="I753" i="6"/>
  <c r="G753" i="6"/>
  <c r="E753" i="6"/>
  <c r="V752" i="6"/>
  <c r="Q752" i="6"/>
  <c r="M752" i="6"/>
  <c r="K752" i="6"/>
  <c r="I752" i="6"/>
  <c r="G752" i="6"/>
  <c r="E752" i="6"/>
  <c r="V751" i="6"/>
  <c r="Q751" i="6"/>
  <c r="M751" i="6"/>
  <c r="K751" i="6"/>
  <c r="I751" i="6"/>
  <c r="G751" i="6"/>
  <c r="E751" i="6"/>
  <c r="V750" i="6"/>
  <c r="Q750" i="6"/>
  <c r="M750" i="6"/>
  <c r="K750" i="6"/>
  <c r="I750" i="6"/>
  <c r="G750" i="6"/>
  <c r="E750" i="6"/>
  <c r="V749" i="6"/>
  <c r="Q749" i="6"/>
  <c r="M749" i="6"/>
  <c r="K749" i="6"/>
  <c r="I749" i="6"/>
  <c r="G749" i="6"/>
  <c r="E749" i="6"/>
  <c r="V748" i="6"/>
  <c r="Q748" i="6"/>
  <c r="M748" i="6"/>
  <c r="K748" i="6"/>
  <c r="I748" i="6"/>
  <c r="G748" i="6"/>
  <c r="E748" i="6"/>
  <c r="V747" i="6"/>
  <c r="Q747" i="6"/>
  <c r="M747" i="6"/>
  <c r="K747" i="6"/>
  <c r="I747" i="6"/>
  <c r="G747" i="6"/>
  <c r="E747" i="6"/>
  <c r="V746" i="6"/>
  <c r="Q746" i="6"/>
  <c r="M746" i="6"/>
  <c r="K746" i="6"/>
  <c r="I746" i="6"/>
  <c r="G746" i="6"/>
  <c r="E746" i="6"/>
  <c r="V745" i="6"/>
  <c r="Q745" i="6"/>
  <c r="M745" i="6"/>
  <c r="K745" i="6"/>
  <c r="I745" i="6"/>
  <c r="G745" i="6"/>
  <c r="E745" i="6"/>
  <c r="V744" i="6"/>
  <c r="Q744" i="6"/>
  <c r="M744" i="6"/>
  <c r="K744" i="6"/>
  <c r="I744" i="6"/>
  <c r="G744" i="6"/>
  <c r="E744" i="6"/>
  <c r="V743" i="6"/>
  <c r="Q743" i="6"/>
  <c r="M743" i="6"/>
  <c r="K743" i="6"/>
  <c r="I743" i="6"/>
  <c r="G743" i="6"/>
  <c r="E743" i="6"/>
  <c r="V742" i="6"/>
  <c r="Q742" i="6"/>
  <c r="M742" i="6"/>
  <c r="K742" i="6"/>
  <c r="I742" i="6"/>
  <c r="G742" i="6"/>
  <c r="E742" i="6"/>
  <c r="V741" i="6"/>
  <c r="Q741" i="6"/>
  <c r="M741" i="6"/>
  <c r="K741" i="6"/>
  <c r="I741" i="6"/>
  <c r="G741" i="6"/>
  <c r="E741" i="6"/>
  <c r="V740" i="6"/>
  <c r="Q740" i="6"/>
  <c r="M740" i="6"/>
  <c r="K740" i="6"/>
  <c r="I740" i="6"/>
  <c r="G740" i="6"/>
  <c r="E740" i="6"/>
  <c r="V739" i="6"/>
  <c r="Q739" i="6"/>
  <c r="M739" i="6"/>
  <c r="K739" i="6"/>
  <c r="I739" i="6"/>
  <c r="G739" i="6"/>
  <c r="E739" i="6"/>
  <c r="V738" i="6"/>
  <c r="Q738" i="6"/>
  <c r="M738" i="6"/>
  <c r="K738" i="6"/>
  <c r="I738" i="6"/>
  <c r="G738" i="6"/>
  <c r="E738" i="6"/>
  <c r="V737" i="6"/>
  <c r="Q737" i="6"/>
  <c r="M737" i="6"/>
  <c r="K737" i="6"/>
  <c r="I737" i="6"/>
  <c r="G737" i="6"/>
  <c r="E737" i="6"/>
  <c r="V736" i="6"/>
  <c r="Q736" i="6"/>
  <c r="M736" i="6"/>
  <c r="K736" i="6"/>
  <c r="I736" i="6"/>
  <c r="G736" i="6"/>
  <c r="E736" i="6"/>
  <c r="V735" i="6"/>
  <c r="Q735" i="6"/>
  <c r="M735" i="6"/>
  <c r="K735" i="6"/>
  <c r="I735" i="6"/>
  <c r="G735" i="6"/>
  <c r="E735" i="6"/>
  <c r="V734" i="6"/>
  <c r="Q734" i="6"/>
  <c r="M734" i="6"/>
  <c r="K734" i="6"/>
  <c r="I734" i="6"/>
  <c r="G734" i="6"/>
  <c r="E734" i="6"/>
  <c r="V733" i="6"/>
  <c r="Q733" i="6"/>
  <c r="M733" i="6"/>
  <c r="K733" i="6"/>
  <c r="I733" i="6"/>
  <c r="G733" i="6"/>
  <c r="E733" i="6"/>
  <c r="V732" i="6"/>
  <c r="Q732" i="6"/>
  <c r="M732" i="6"/>
  <c r="K732" i="6"/>
  <c r="I732" i="6"/>
  <c r="G732" i="6"/>
  <c r="E732" i="6"/>
  <c r="V731" i="6"/>
  <c r="Q731" i="6"/>
  <c r="M731" i="6"/>
  <c r="K731" i="6"/>
  <c r="I731" i="6"/>
  <c r="G731" i="6"/>
  <c r="E731" i="6"/>
  <c r="V730" i="6"/>
  <c r="Q730" i="6"/>
  <c r="M730" i="6"/>
  <c r="K730" i="6"/>
  <c r="I730" i="6"/>
  <c r="G730" i="6"/>
  <c r="E730" i="6"/>
  <c r="V729" i="6"/>
  <c r="Q729" i="6"/>
  <c r="M729" i="6"/>
  <c r="K729" i="6"/>
  <c r="I729" i="6"/>
  <c r="G729" i="6"/>
  <c r="E729" i="6"/>
  <c r="V728" i="6"/>
  <c r="Q728" i="6"/>
  <c r="M728" i="6"/>
  <c r="K728" i="6"/>
  <c r="I728" i="6"/>
  <c r="G728" i="6"/>
  <c r="E728" i="6"/>
  <c r="V727" i="6"/>
  <c r="Q727" i="6"/>
  <c r="M727" i="6"/>
  <c r="K727" i="6"/>
  <c r="I727" i="6"/>
  <c r="G727" i="6"/>
  <c r="E727" i="6"/>
  <c r="V726" i="6"/>
  <c r="Q726" i="6"/>
  <c r="M726" i="6"/>
  <c r="K726" i="6"/>
  <c r="I726" i="6"/>
  <c r="G726" i="6"/>
  <c r="E726" i="6"/>
  <c r="V725" i="6"/>
  <c r="Q725" i="6"/>
  <c r="M725" i="6"/>
  <c r="K725" i="6"/>
  <c r="I725" i="6"/>
  <c r="G725" i="6"/>
  <c r="E725" i="6"/>
  <c r="V724" i="6"/>
  <c r="Q724" i="6"/>
  <c r="M724" i="6"/>
  <c r="K724" i="6"/>
  <c r="I724" i="6"/>
  <c r="G724" i="6"/>
  <c r="E724" i="6"/>
  <c r="V723" i="6"/>
  <c r="Q723" i="6"/>
  <c r="M723" i="6"/>
  <c r="K723" i="6"/>
  <c r="I723" i="6"/>
  <c r="G723" i="6"/>
  <c r="E723" i="6"/>
  <c r="V722" i="6"/>
  <c r="Q722" i="6"/>
  <c r="M722" i="6"/>
  <c r="K722" i="6"/>
  <c r="I722" i="6"/>
  <c r="G722" i="6"/>
  <c r="E722" i="6"/>
  <c r="V721" i="6"/>
  <c r="Q721" i="6"/>
  <c r="M721" i="6"/>
  <c r="K721" i="6"/>
  <c r="I721" i="6"/>
  <c r="G721" i="6"/>
  <c r="E721" i="6"/>
  <c r="V720" i="6"/>
  <c r="Q720" i="6"/>
  <c r="M720" i="6"/>
  <c r="K720" i="6"/>
  <c r="I720" i="6"/>
  <c r="G720" i="6"/>
  <c r="E720" i="6"/>
  <c r="V719" i="6"/>
  <c r="Q719" i="6"/>
  <c r="M719" i="6"/>
  <c r="K719" i="6"/>
  <c r="I719" i="6"/>
  <c r="G719" i="6"/>
  <c r="E719" i="6"/>
  <c r="V718" i="6"/>
  <c r="Q718" i="6"/>
  <c r="M718" i="6"/>
  <c r="K718" i="6"/>
  <c r="I718" i="6"/>
  <c r="G718" i="6"/>
  <c r="E718" i="6"/>
  <c r="V717" i="6"/>
  <c r="Q717" i="6"/>
  <c r="M717" i="6"/>
  <c r="K717" i="6"/>
  <c r="I717" i="6"/>
  <c r="G717" i="6"/>
  <c r="E717" i="6"/>
  <c r="V716" i="6"/>
  <c r="Q716" i="6"/>
  <c r="M716" i="6"/>
  <c r="K716" i="6"/>
  <c r="I716" i="6"/>
  <c r="G716" i="6"/>
  <c r="E716" i="6"/>
  <c r="V715" i="6"/>
  <c r="Q715" i="6"/>
  <c r="M715" i="6"/>
  <c r="K715" i="6"/>
  <c r="I715" i="6"/>
  <c r="G715" i="6"/>
  <c r="E715" i="6"/>
  <c r="V714" i="6"/>
  <c r="Q714" i="6"/>
  <c r="M714" i="6"/>
  <c r="K714" i="6"/>
  <c r="I714" i="6"/>
  <c r="G714" i="6"/>
  <c r="E714" i="6"/>
  <c r="V713" i="6"/>
  <c r="Q713" i="6"/>
  <c r="M713" i="6"/>
  <c r="K713" i="6"/>
  <c r="I713" i="6"/>
  <c r="G713" i="6"/>
  <c r="E713" i="6"/>
  <c r="V712" i="6"/>
  <c r="Q712" i="6"/>
  <c r="M712" i="6"/>
  <c r="K712" i="6"/>
  <c r="I712" i="6"/>
  <c r="G712" i="6"/>
  <c r="E712" i="6"/>
  <c r="V711" i="6"/>
  <c r="Q711" i="6"/>
  <c r="M711" i="6"/>
  <c r="K711" i="6"/>
  <c r="I711" i="6"/>
  <c r="G711" i="6"/>
  <c r="E711" i="6"/>
  <c r="V710" i="6"/>
  <c r="Q710" i="6"/>
  <c r="M710" i="6"/>
  <c r="K710" i="6"/>
  <c r="I710" i="6"/>
  <c r="G710" i="6"/>
  <c r="E710" i="6"/>
  <c r="V709" i="6"/>
  <c r="Q709" i="6"/>
  <c r="M709" i="6"/>
  <c r="K709" i="6"/>
  <c r="I709" i="6"/>
  <c r="G709" i="6"/>
  <c r="E709" i="6"/>
  <c r="V708" i="6"/>
  <c r="Q708" i="6"/>
  <c r="M708" i="6"/>
  <c r="K708" i="6"/>
  <c r="I708" i="6"/>
  <c r="G708" i="6"/>
  <c r="E708" i="6"/>
  <c r="V707" i="6"/>
  <c r="Q707" i="6"/>
  <c r="M707" i="6"/>
  <c r="K707" i="6"/>
  <c r="I707" i="6"/>
  <c r="G707" i="6"/>
  <c r="E707" i="6"/>
  <c r="V706" i="6"/>
  <c r="Q706" i="6"/>
  <c r="M706" i="6"/>
  <c r="K706" i="6"/>
  <c r="I706" i="6"/>
  <c r="G706" i="6"/>
  <c r="E706" i="6"/>
  <c r="V705" i="6"/>
  <c r="Q705" i="6"/>
  <c r="M705" i="6"/>
  <c r="K705" i="6"/>
  <c r="I705" i="6"/>
  <c r="G705" i="6"/>
  <c r="E705" i="6"/>
  <c r="V704" i="6"/>
  <c r="Q704" i="6"/>
  <c r="M704" i="6"/>
  <c r="K704" i="6"/>
  <c r="I704" i="6"/>
  <c r="G704" i="6"/>
  <c r="E704" i="6"/>
  <c r="V703" i="6"/>
  <c r="Q703" i="6"/>
  <c r="M703" i="6"/>
  <c r="K703" i="6"/>
  <c r="I703" i="6"/>
  <c r="G703" i="6"/>
  <c r="E703" i="6"/>
  <c r="V702" i="6"/>
  <c r="Q702" i="6"/>
  <c r="M702" i="6"/>
  <c r="K702" i="6"/>
  <c r="I702" i="6"/>
  <c r="G702" i="6"/>
  <c r="E702" i="6"/>
  <c r="V701" i="6"/>
  <c r="Q701" i="6"/>
  <c r="M701" i="6"/>
  <c r="K701" i="6"/>
  <c r="I701" i="6"/>
  <c r="G701" i="6"/>
  <c r="E701" i="6"/>
  <c r="V700" i="6"/>
  <c r="Q700" i="6"/>
  <c r="M700" i="6"/>
  <c r="K700" i="6"/>
  <c r="I700" i="6"/>
  <c r="G700" i="6"/>
  <c r="E700" i="6"/>
  <c r="V699" i="6"/>
  <c r="Q699" i="6"/>
  <c r="M699" i="6"/>
  <c r="K699" i="6"/>
  <c r="I699" i="6"/>
  <c r="G699" i="6"/>
  <c r="E699" i="6"/>
  <c r="V698" i="6"/>
  <c r="Q698" i="6"/>
  <c r="M698" i="6"/>
  <c r="K698" i="6"/>
  <c r="I698" i="6"/>
  <c r="G698" i="6"/>
  <c r="E698" i="6"/>
  <c r="V697" i="6"/>
  <c r="Q697" i="6"/>
  <c r="M697" i="6"/>
  <c r="K697" i="6"/>
  <c r="I697" i="6"/>
  <c r="G697" i="6"/>
  <c r="E697" i="6"/>
  <c r="V696" i="6"/>
  <c r="Q696" i="6"/>
  <c r="M696" i="6"/>
  <c r="K696" i="6"/>
  <c r="I696" i="6"/>
  <c r="G696" i="6"/>
  <c r="E696" i="6"/>
  <c r="V695" i="6"/>
  <c r="Q695" i="6"/>
  <c r="M695" i="6"/>
  <c r="K695" i="6"/>
  <c r="I695" i="6"/>
  <c r="G695" i="6"/>
  <c r="E695" i="6"/>
  <c r="V694" i="6"/>
  <c r="Q694" i="6"/>
  <c r="M694" i="6"/>
  <c r="K694" i="6"/>
  <c r="I694" i="6"/>
  <c r="G694" i="6"/>
  <c r="E694" i="6"/>
  <c r="V693" i="6"/>
  <c r="Q693" i="6"/>
  <c r="M693" i="6"/>
  <c r="K693" i="6"/>
  <c r="I693" i="6"/>
  <c r="G693" i="6"/>
  <c r="E693" i="6"/>
  <c r="V692" i="6"/>
  <c r="Q692" i="6"/>
  <c r="M692" i="6"/>
  <c r="K692" i="6"/>
  <c r="I692" i="6"/>
  <c r="G692" i="6"/>
  <c r="E692" i="6"/>
  <c r="V691" i="6"/>
  <c r="Q691" i="6"/>
  <c r="M691" i="6"/>
  <c r="K691" i="6"/>
  <c r="I691" i="6"/>
  <c r="G691" i="6"/>
  <c r="E691" i="6"/>
  <c r="V690" i="6"/>
  <c r="Q690" i="6"/>
  <c r="M690" i="6"/>
  <c r="K690" i="6"/>
  <c r="I690" i="6"/>
  <c r="G690" i="6"/>
  <c r="E690" i="6"/>
  <c r="V689" i="6"/>
  <c r="Q689" i="6"/>
  <c r="M689" i="6"/>
  <c r="K689" i="6"/>
  <c r="I689" i="6"/>
  <c r="G689" i="6"/>
  <c r="E689" i="6"/>
  <c r="V688" i="6"/>
  <c r="Q688" i="6"/>
  <c r="M688" i="6"/>
  <c r="K688" i="6"/>
  <c r="I688" i="6"/>
  <c r="G688" i="6"/>
  <c r="E688" i="6"/>
  <c r="V687" i="6"/>
  <c r="Q687" i="6"/>
  <c r="M687" i="6"/>
  <c r="K687" i="6"/>
  <c r="I687" i="6"/>
  <c r="G687" i="6"/>
  <c r="E687" i="6"/>
  <c r="V686" i="6"/>
  <c r="Q686" i="6"/>
  <c r="M686" i="6"/>
  <c r="K686" i="6"/>
  <c r="I686" i="6"/>
  <c r="G686" i="6"/>
  <c r="E686" i="6"/>
  <c r="V685" i="6"/>
  <c r="Q685" i="6"/>
  <c r="M685" i="6"/>
  <c r="K685" i="6"/>
  <c r="I685" i="6"/>
  <c r="G685" i="6"/>
  <c r="E685" i="6"/>
  <c r="V684" i="6"/>
  <c r="Q684" i="6"/>
  <c r="M684" i="6"/>
  <c r="K684" i="6"/>
  <c r="I684" i="6"/>
  <c r="G684" i="6"/>
  <c r="E684" i="6"/>
  <c r="V683" i="6"/>
  <c r="Q683" i="6"/>
  <c r="M683" i="6"/>
  <c r="K683" i="6"/>
  <c r="I683" i="6"/>
  <c r="G683" i="6"/>
  <c r="E683" i="6"/>
  <c r="V682" i="6"/>
  <c r="Q682" i="6"/>
  <c r="M682" i="6"/>
  <c r="K682" i="6"/>
  <c r="I682" i="6"/>
  <c r="G682" i="6"/>
  <c r="E682" i="6"/>
  <c r="V681" i="6"/>
  <c r="Q681" i="6"/>
  <c r="M681" i="6"/>
  <c r="K681" i="6"/>
  <c r="I681" i="6"/>
  <c r="G681" i="6"/>
  <c r="E681" i="6"/>
  <c r="V680" i="6"/>
  <c r="Q680" i="6"/>
  <c r="M680" i="6"/>
  <c r="K680" i="6"/>
  <c r="I680" i="6"/>
  <c r="G680" i="6"/>
  <c r="E680" i="6"/>
  <c r="V679" i="6"/>
  <c r="Q679" i="6"/>
  <c r="M679" i="6"/>
  <c r="K679" i="6"/>
  <c r="I679" i="6"/>
  <c r="G679" i="6"/>
  <c r="E679" i="6"/>
  <c r="V678" i="6"/>
  <c r="Q678" i="6"/>
  <c r="M678" i="6"/>
  <c r="K678" i="6"/>
  <c r="I678" i="6"/>
  <c r="G678" i="6"/>
  <c r="E678" i="6"/>
  <c r="V677" i="6"/>
  <c r="Q677" i="6"/>
  <c r="M677" i="6"/>
  <c r="K677" i="6"/>
  <c r="I677" i="6"/>
  <c r="G677" i="6"/>
  <c r="E677" i="6"/>
  <c r="V676" i="6"/>
  <c r="Q676" i="6"/>
  <c r="M676" i="6"/>
  <c r="K676" i="6"/>
  <c r="I676" i="6"/>
  <c r="G676" i="6"/>
  <c r="E676" i="6"/>
  <c r="V675" i="6"/>
  <c r="Q675" i="6"/>
  <c r="M675" i="6"/>
  <c r="K675" i="6"/>
  <c r="I675" i="6"/>
  <c r="G675" i="6"/>
  <c r="E675" i="6"/>
  <c r="V674" i="6"/>
  <c r="Q674" i="6"/>
  <c r="M674" i="6"/>
  <c r="K674" i="6"/>
  <c r="I674" i="6"/>
  <c r="G674" i="6"/>
  <c r="E674" i="6"/>
  <c r="V673" i="6"/>
  <c r="Q673" i="6"/>
  <c r="M673" i="6"/>
  <c r="K673" i="6"/>
  <c r="I673" i="6"/>
  <c r="G673" i="6"/>
  <c r="E673" i="6"/>
  <c r="V672" i="6"/>
  <c r="Q672" i="6"/>
  <c r="M672" i="6"/>
  <c r="K672" i="6"/>
  <c r="I672" i="6"/>
  <c r="G672" i="6"/>
  <c r="E672" i="6"/>
  <c r="V671" i="6"/>
  <c r="Q671" i="6"/>
  <c r="M671" i="6"/>
  <c r="K671" i="6"/>
  <c r="I671" i="6"/>
  <c r="G671" i="6"/>
  <c r="E671" i="6"/>
  <c r="V670" i="6"/>
  <c r="Q670" i="6"/>
  <c r="M670" i="6"/>
  <c r="K670" i="6"/>
  <c r="I670" i="6"/>
  <c r="G670" i="6"/>
  <c r="E670" i="6"/>
  <c r="V669" i="6"/>
  <c r="Q669" i="6"/>
  <c r="M669" i="6"/>
  <c r="K669" i="6"/>
  <c r="I669" i="6"/>
  <c r="G669" i="6"/>
  <c r="E669" i="6"/>
  <c r="V668" i="6"/>
  <c r="Q668" i="6"/>
  <c r="M668" i="6"/>
  <c r="K668" i="6"/>
  <c r="N668" i="6" s="1"/>
  <c r="I668" i="6"/>
  <c r="G668" i="6"/>
  <c r="E668" i="6"/>
  <c r="V667" i="6"/>
  <c r="Q667" i="6"/>
  <c r="M667" i="6"/>
  <c r="K667" i="6"/>
  <c r="I667" i="6"/>
  <c r="G667" i="6"/>
  <c r="E667" i="6"/>
  <c r="V666" i="6"/>
  <c r="Q666" i="6"/>
  <c r="M666" i="6"/>
  <c r="K666" i="6"/>
  <c r="I666" i="6"/>
  <c r="G666" i="6"/>
  <c r="E666" i="6"/>
  <c r="V665" i="6"/>
  <c r="Q665" i="6"/>
  <c r="M665" i="6"/>
  <c r="K665" i="6"/>
  <c r="I665" i="6"/>
  <c r="G665" i="6"/>
  <c r="E665" i="6"/>
  <c r="V664" i="6"/>
  <c r="Q664" i="6"/>
  <c r="M664" i="6"/>
  <c r="K664" i="6"/>
  <c r="I664" i="6"/>
  <c r="G664" i="6"/>
  <c r="E664" i="6"/>
  <c r="V663" i="6"/>
  <c r="Q663" i="6"/>
  <c r="M663" i="6"/>
  <c r="K663" i="6"/>
  <c r="I663" i="6"/>
  <c r="G663" i="6"/>
  <c r="E663" i="6"/>
  <c r="V662" i="6"/>
  <c r="Q662" i="6"/>
  <c r="M662" i="6"/>
  <c r="K662" i="6"/>
  <c r="I662" i="6"/>
  <c r="G662" i="6"/>
  <c r="E662" i="6"/>
  <c r="V661" i="6"/>
  <c r="Q661" i="6"/>
  <c r="M661" i="6"/>
  <c r="K661" i="6"/>
  <c r="I661" i="6"/>
  <c r="G661" i="6"/>
  <c r="E661" i="6"/>
  <c r="V660" i="6"/>
  <c r="Q660" i="6"/>
  <c r="M660" i="6"/>
  <c r="K660" i="6"/>
  <c r="I660" i="6"/>
  <c r="G660" i="6"/>
  <c r="E660" i="6"/>
  <c r="V659" i="6"/>
  <c r="Q659" i="6"/>
  <c r="M659" i="6"/>
  <c r="K659" i="6"/>
  <c r="I659" i="6"/>
  <c r="G659" i="6"/>
  <c r="E659" i="6"/>
  <c r="V658" i="6"/>
  <c r="Q658" i="6"/>
  <c r="M658" i="6"/>
  <c r="K658" i="6"/>
  <c r="I658" i="6"/>
  <c r="G658" i="6"/>
  <c r="E658" i="6"/>
  <c r="V657" i="6"/>
  <c r="Q657" i="6"/>
  <c r="M657" i="6"/>
  <c r="K657" i="6"/>
  <c r="I657" i="6"/>
  <c r="G657" i="6"/>
  <c r="E657" i="6"/>
  <c r="V656" i="6"/>
  <c r="Q656" i="6"/>
  <c r="M656" i="6"/>
  <c r="K656" i="6"/>
  <c r="I656" i="6"/>
  <c r="G656" i="6"/>
  <c r="E656" i="6"/>
  <c r="V655" i="6"/>
  <c r="Q655" i="6"/>
  <c r="M655" i="6"/>
  <c r="K655" i="6"/>
  <c r="I655" i="6"/>
  <c r="G655" i="6"/>
  <c r="E655" i="6"/>
  <c r="V654" i="6"/>
  <c r="Q654" i="6"/>
  <c r="M654" i="6"/>
  <c r="K654" i="6"/>
  <c r="I654" i="6"/>
  <c r="G654" i="6"/>
  <c r="E654" i="6"/>
  <c r="V653" i="6"/>
  <c r="Q653" i="6"/>
  <c r="M653" i="6"/>
  <c r="K653" i="6"/>
  <c r="I653" i="6"/>
  <c r="G653" i="6"/>
  <c r="E653" i="6"/>
  <c r="V652" i="6"/>
  <c r="Q652" i="6"/>
  <c r="M652" i="6"/>
  <c r="K652" i="6"/>
  <c r="I652" i="6"/>
  <c r="G652" i="6"/>
  <c r="E652" i="6"/>
  <c r="V651" i="6"/>
  <c r="Q651" i="6"/>
  <c r="M651" i="6"/>
  <c r="K651" i="6"/>
  <c r="I651" i="6"/>
  <c r="G651" i="6"/>
  <c r="E651" i="6"/>
  <c r="V650" i="6"/>
  <c r="Q650" i="6"/>
  <c r="M650" i="6"/>
  <c r="K650" i="6"/>
  <c r="I650" i="6"/>
  <c r="G650" i="6"/>
  <c r="E650" i="6"/>
  <c r="V649" i="6"/>
  <c r="Q649" i="6"/>
  <c r="M649" i="6"/>
  <c r="K649" i="6"/>
  <c r="I649" i="6"/>
  <c r="G649" i="6"/>
  <c r="E649" i="6"/>
  <c r="V648" i="6"/>
  <c r="Q648" i="6"/>
  <c r="M648" i="6"/>
  <c r="K648" i="6"/>
  <c r="I648" i="6"/>
  <c r="G648" i="6"/>
  <c r="E648" i="6"/>
  <c r="V647" i="6"/>
  <c r="Q647" i="6"/>
  <c r="M647" i="6"/>
  <c r="K647" i="6"/>
  <c r="I647" i="6"/>
  <c r="G647" i="6"/>
  <c r="E647" i="6"/>
  <c r="V646" i="6"/>
  <c r="Q646" i="6"/>
  <c r="M646" i="6"/>
  <c r="N646" i="6" s="1"/>
  <c r="K646" i="6"/>
  <c r="I646" i="6"/>
  <c r="G646" i="6"/>
  <c r="E646" i="6"/>
  <c r="V645" i="6"/>
  <c r="Q645" i="6"/>
  <c r="M645" i="6"/>
  <c r="K645" i="6"/>
  <c r="I645" i="6"/>
  <c r="G645" i="6"/>
  <c r="E645" i="6"/>
  <c r="V644" i="6"/>
  <c r="Q644" i="6"/>
  <c r="M644" i="6"/>
  <c r="K644" i="6"/>
  <c r="I644" i="6"/>
  <c r="G644" i="6"/>
  <c r="E644" i="6"/>
  <c r="V643" i="6"/>
  <c r="Q643" i="6"/>
  <c r="M643" i="6"/>
  <c r="K643" i="6"/>
  <c r="I643" i="6"/>
  <c r="G643" i="6"/>
  <c r="E643" i="6"/>
  <c r="V642" i="6"/>
  <c r="Q642" i="6"/>
  <c r="M642" i="6"/>
  <c r="N642" i="6" s="1"/>
  <c r="K642" i="6"/>
  <c r="I642" i="6"/>
  <c r="G642" i="6"/>
  <c r="E642" i="6"/>
  <c r="V641" i="6"/>
  <c r="Q641" i="6"/>
  <c r="M641" i="6"/>
  <c r="K641" i="6"/>
  <c r="I641" i="6"/>
  <c r="G641" i="6"/>
  <c r="E641" i="6"/>
  <c r="V640" i="6"/>
  <c r="Q640" i="6"/>
  <c r="M640" i="6"/>
  <c r="K640" i="6"/>
  <c r="I640" i="6"/>
  <c r="G640" i="6"/>
  <c r="E640" i="6"/>
  <c r="V639" i="6"/>
  <c r="Q639" i="6"/>
  <c r="M639" i="6"/>
  <c r="K639" i="6"/>
  <c r="I639" i="6"/>
  <c r="G639" i="6"/>
  <c r="E639" i="6"/>
  <c r="V638" i="6"/>
  <c r="Q638" i="6"/>
  <c r="M638" i="6"/>
  <c r="N638" i="6" s="1"/>
  <c r="K638" i="6"/>
  <c r="I638" i="6"/>
  <c r="G638" i="6"/>
  <c r="E638" i="6"/>
  <c r="V637" i="6"/>
  <c r="Q637" i="6"/>
  <c r="M637" i="6"/>
  <c r="K637" i="6"/>
  <c r="I637" i="6"/>
  <c r="G637" i="6"/>
  <c r="E637" i="6"/>
  <c r="V636" i="6"/>
  <c r="Q636" i="6"/>
  <c r="M636" i="6"/>
  <c r="K636" i="6"/>
  <c r="I636" i="6"/>
  <c r="G636" i="6"/>
  <c r="E636" i="6"/>
  <c r="V635" i="6"/>
  <c r="Q635" i="6"/>
  <c r="M635" i="6"/>
  <c r="K635" i="6"/>
  <c r="I635" i="6"/>
  <c r="G635" i="6"/>
  <c r="E635" i="6"/>
  <c r="V634" i="6"/>
  <c r="Q634" i="6"/>
  <c r="M634" i="6"/>
  <c r="N634" i="6" s="1"/>
  <c r="K634" i="6"/>
  <c r="I634" i="6"/>
  <c r="G634" i="6"/>
  <c r="E634" i="6"/>
  <c r="V633" i="6"/>
  <c r="Q633" i="6"/>
  <c r="M633" i="6"/>
  <c r="K633" i="6"/>
  <c r="I633" i="6"/>
  <c r="G633" i="6"/>
  <c r="E633" i="6"/>
  <c r="V632" i="6"/>
  <c r="Q632" i="6"/>
  <c r="M632" i="6"/>
  <c r="K632" i="6"/>
  <c r="I632" i="6"/>
  <c r="G632" i="6"/>
  <c r="E632" i="6"/>
  <c r="V631" i="6"/>
  <c r="Q631" i="6"/>
  <c r="M631" i="6"/>
  <c r="K631" i="6"/>
  <c r="I631" i="6"/>
  <c r="G631" i="6"/>
  <c r="E631" i="6"/>
  <c r="V630" i="6"/>
  <c r="Q630" i="6"/>
  <c r="M630" i="6"/>
  <c r="N630" i="6" s="1"/>
  <c r="K630" i="6"/>
  <c r="I630" i="6"/>
  <c r="G630" i="6"/>
  <c r="E630" i="6"/>
  <c r="V629" i="6"/>
  <c r="Q629" i="6"/>
  <c r="M629" i="6"/>
  <c r="K629" i="6"/>
  <c r="I629" i="6"/>
  <c r="G629" i="6"/>
  <c r="E629" i="6"/>
  <c r="V628" i="6"/>
  <c r="Q628" i="6"/>
  <c r="M628" i="6"/>
  <c r="K628" i="6"/>
  <c r="I628" i="6"/>
  <c r="G628" i="6"/>
  <c r="E628" i="6"/>
  <c r="V627" i="6"/>
  <c r="Q627" i="6"/>
  <c r="M627" i="6"/>
  <c r="K627" i="6"/>
  <c r="I627" i="6"/>
  <c r="G627" i="6"/>
  <c r="E627" i="6"/>
  <c r="V626" i="6"/>
  <c r="Q626" i="6"/>
  <c r="M626" i="6"/>
  <c r="N626" i="6" s="1"/>
  <c r="K626" i="6"/>
  <c r="I626" i="6"/>
  <c r="G626" i="6"/>
  <c r="E626" i="6"/>
  <c r="V625" i="6"/>
  <c r="Q625" i="6"/>
  <c r="M625" i="6"/>
  <c r="K625" i="6"/>
  <c r="I625" i="6"/>
  <c r="G625" i="6"/>
  <c r="E625" i="6"/>
  <c r="V624" i="6"/>
  <c r="Q624" i="6"/>
  <c r="M624" i="6"/>
  <c r="K624" i="6"/>
  <c r="I624" i="6"/>
  <c r="G624" i="6"/>
  <c r="E624" i="6"/>
  <c r="V623" i="6"/>
  <c r="Q623" i="6"/>
  <c r="M623" i="6"/>
  <c r="K623" i="6"/>
  <c r="I623" i="6"/>
  <c r="G623" i="6"/>
  <c r="E623" i="6"/>
  <c r="V622" i="6"/>
  <c r="Q622" i="6"/>
  <c r="M622" i="6"/>
  <c r="N622" i="6" s="1"/>
  <c r="K622" i="6"/>
  <c r="I622" i="6"/>
  <c r="G622" i="6"/>
  <c r="E622" i="6"/>
  <c r="V621" i="6"/>
  <c r="Q621" i="6"/>
  <c r="M621" i="6"/>
  <c r="K621" i="6"/>
  <c r="I621" i="6"/>
  <c r="G621" i="6"/>
  <c r="E621" i="6"/>
  <c r="V620" i="6"/>
  <c r="Q620" i="6"/>
  <c r="M620" i="6"/>
  <c r="K620" i="6"/>
  <c r="I620" i="6"/>
  <c r="G620" i="6"/>
  <c r="E620" i="6"/>
  <c r="V619" i="6"/>
  <c r="Q619" i="6"/>
  <c r="M619" i="6"/>
  <c r="K619" i="6"/>
  <c r="I619" i="6"/>
  <c r="G619" i="6"/>
  <c r="E619" i="6"/>
  <c r="V618" i="6"/>
  <c r="Q618" i="6"/>
  <c r="M618" i="6"/>
  <c r="N618" i="6" s="1"/>
  <c r="K618" i="6"/>
  <c r="I618" i="6"/>
  <c r="G618" i="6"/>
  <c r="E618" i="6"/>
  <c r="V617" i="6"/>
  <c r="Q617" i="6"/>
  <c r="M617" i="6"/>
  <c r="K617" i="6"/>
  <c r="I617" i="6"/>
  <c r="G617" i="6"/>
  <c r="E617" i="6"/>
  <c r="V616" i="6"/>
  <c r="Q616" i="6"/>
  <c r="M616" i="6"/>
  <c r="K616" i="6"/>
  <c r="I616" i="6"/>
  <c r="G616" i="6"/>
  <c r="E616" i="6"/>
  <c r="V615" i="6"/>
  <c r="Q615" i="6"/>
  <c r="M615" i="6"/>
  <c r="K615" i="6"/>
  <c r="I615" i="6"/>
  <c r="G615" i="6"/>
  <c r="E615" i="6"/>
  <c r="V614" i="6"/>
  <c r="Q614" i="6"/>
  <c r="M614" i="6"/>
  <c r="N614" i="6" s="1"/>
  <c r="K614" i="6"/>
  <c r="I614" i="6"/>
  <c r="G614" i="6"/>
  <c r="E614" i="6"/>
  <c r="V613" i="6"/>
  <c r="Q613" i="6"/>
  <c r="M613" i="6"/>
  <c r="K613" i="6"/>
  <c r="I613" i="6"/>
  <c r="G613" i="6"/>
  <c r="E613" i="6"/>
  <c r="V612" i="6"/>
  <c r="Q612" i="6"/>
  <c r="M612" i="6"/>
  <c r="K612" i="6"/>
  <c r="I612" i="6"/>
  <c r="G612" i="6"/>
  <c r="E612" i="6"/>
  <c r="V611" i="6"/>
  <c r="Q611" i="6"/>
  <c r="M611" i="6"/>
  <c r="K611" i="6"/>
  <c r="I611" i="6"/>
  <c r="G611" i="6"/>
  <c r="E611" i="6"/>
  <c r="V610" i="6"/>
  <c r="Q610" i="6"/>
  <c r="M610" i="6"/>
  <c r="N610" i="6" s="1"/>
  <c r="K610" i="6"/>
  <c r="I610" i="6"/>
  <c r="G610" i="6"/>
  <c r="E610" i="6"/>
  <c r="V609" i="6"/>
  <c r="Q609" i="6"/>
  <c r="M609" i="6"/>
  <c r="K609" i="6"/>
  <c r="I609" i="6"/>
  <c r="G609" i="6"/>
  <c r="E609" i="6"/>
  <c r="V608" i="6"/>
  <c r="Q608" i="6"/>
  <c r="M608" i="6"/>
  <c r="K608" i="6"/>
  <c r="I608" i="6"/>
  <c r="G608" i="6"/>
  <c r="E608" i="6"/>
  <c r="V607" i="6"/>
  <c r="Q607" i="6"/>
  <c r="M607" i="6"/>
  <c r="K607" i="6"/>
  <c r="I607" i="6"/>
  <c r="G607" i="6"/>
  <c r="E607" i="6"/>
  <c r="V606" i="6"/>
  <c r="Q606" i="6"/>
  <c r="M606" i="6"/>
  <c r="K606" i="6"/>
  <c r="I606" i="6"/>
  <c r="G606" i="6"/>
  <c r="E606" i="6"/>
  <c r="V605" i="6"/>
  <c r="Q605" i="6"/>
  <c r="M605" i="6"/>
  <c r="K605" i="6"/>
  <c r="I605" i="6"/>
  <c r="G605" i="6"/>
  <c r="E605" i="6"/>
  <c r="V604" i="6"/>
  <c r="Q604" i="6"/>
  <c r="M604" i="6"/>
  <c r="K604" i="6"/>
  <c r="I604" i="6"/>
  <c r="G604" i="6"/>
  <c r="E604" i="6"/>
  <c r="V603" i="6"/>
  <c r="Q603" i="6"/>
  <c r="M603" i="6"/>
  <c r="K603" i="6"/>
  <c r="I603" i="6"/>
  <c r="G603" i="6"/>
  <c r="E603" i="6"/>
  <c r="V602" i="6"/>
  <c r="Q602" i="6"/>
  <c r="M602" i="6"/>
  <c r="K602" i="6"/>
  <c r="I602" i="6"/>
  <c r="G602" i="6"/>
  <c r="E602" i="6"/>
  <c r="V601" i="6"/>
  <c r="Q601" i="6"/>
  <c r="M601" i="6"/>
  <c r="K601" i="6"/>
  <c r="I601" i="6"/>
  <c r="G601" i="6"/>
  <c r="E601" i="6"/>
  <c r="V600" i="6"/>
  <c r="Q600" i="6"/>
  <c r="M600" i="6"/>
  <c r="K600" i="6"/>
  <c r="I600" i="6"/>
  <c r="G600" i="6"/>
  <c r="E600" i="6"/>
  <c r="V599" i="6"/>
  <c r="Q599" i="6"/>
  <c r="M599" i="6"/>
  <c r="K599" i="6"/>
  <c r="I599" i="6"/>
  <c r="G599" i="6"/>
  <c r="E599" i="6"/>
  <c r="V598" i="6"/>
  <c r="Q598" i="6"/>
  <c r="M598" i="6"/>
  <c r="K598" i="6"/>
  <c r="I598" i="6"/>
  <c r="G598" i="6"/>
  <c r="E598" i="6"/>
  <c r="V597" i="6"/>
  <c r="Q597" i="6"/>
  <c r="M597" i="6"/>
  <c r="K597" i="6"/>
  <c r="I597" i="6"/>
  <c r="G597" i="6"/>
  <c r="E597" i="6"/>
  <c r="V596" i="6"/>
  <c r="Q596" i="6"/>
  <c r="M596" i="6"/>
  <c r="K596" i="6"/>
  <c r="I596" i="6"/>
  <c r="G596" i="6"/>
  <c r="E596" i="6"/>
  <c r="V595" i="6"/>
  <c r="Q595" i="6"/>
  <c r="M595" i="6"/>
  <c r="K595" i="6"/>
  <c r="I595" i="6"/>
  <c r="G595" i="6"/>
  <c r="E595" i="6"/>
  <c r="V594" i="6"/>
  <c r="Q594" i="6"/>
  <c r="M594" i="6"/>
  <c r="K594" i="6"/>
  <c r="I594" i="6"/>
  <c r="G594" i="6"/>
  <c r="E594" i="6"/>
  <c r="V593" i="6"/>
  <c r="Q593" i="6"/>
  <c r="M593" i="6"/>
  <c r="K593" i="6"/>
  <c r="I593" i="6"/>
  <c r="G593" i="6"/>
  <c r="E593" i="6"/>
  <c r="V592" i="6"/>
  <c r="Q592" i="6"/>
  <c r="M592" i="6"/>
  <c r="K592" i="6"/>
  <c r="I592" i="6"/>
  <c r="G592" i="6"/>
  <c r="E592" i="6"/>
  <c r="V591" i="6"/>
  <c r="Q591" i="6"/>
  <c r="M591" i="6"/>
  <c r="K591" i="6"/>
  <c r="I591" i="6"/>
  <c r="G591" i="6"/>
  <c r="E591" i="6"/>
  <c r="V590" i="6"/>
  <c r="Q590" i="6"/>
  <c r="M590" i="6"/>
  <c r="K590" i="6"/>
  <c r="I590" i="6"/>
  <c r="G590" i="6"/>
  <c r="E590" i="6"/>
  <c r="V589" i="6"/>
  <c r="Q589" i="6"/>
  <c r="M589" i="6"/>
  <c r="K589" i="6"/>
  <c r="I589" i="6"/>
  <c r="G589" i="6"/>
  <c r="E589" i="6"/>
  <c r="V588" i="6"/>
  <c r="Q588" i="6"/>
  <c r="M588" i="6"/>
  <c r="K588" i="6"/>
  <c r="I588" i="6"/>
  <c r="G588" i="6"/>
  <c r="E588" i="6"/>
  <c r="V587" i="6"/>
  <c r="Q587" i="6"/>
  <c r="M587" i="6"/>
  <c r="K587" i="6"/>
  <c r="I587" i="6"/>
  <c r="G587" i="6"/>
  <c r="E587" i="6"/>
  <c r="V586" i="6"/>
  <c r="Q586" i="6"/>
  <c r="M586" i="6"/>
  <c r="K586" i="6"/>
  <c r="I586" i="6"/>
  <c r="G586" i="6"/>
  <c r="E586" i="6"/>
  <c r="V585" i="6"/>
  <c r="Q585" i="6"/>
  <c r="M585" i="6"/>
  <c r="K585" i="6"/>
  <c r="I585" i="6"/>
  <c r="G585" i="6"/>
  <c r="E585" i="6"/>
  <c r="V584" i="6"/>
  <c r="Q584" i="6"/>
  <c r="M584" i="6"/>
  <c r="K584" i="6"/>
  <c r="I584" i="6"/>
  <c r="G584" i="6"/>
  <c r="E584" i="6"/>
  <c r="V583" i="6"/>
  <c r="Q583" i="6"/>
  <c r="M583" i="6"/>
  <c r="K583" i="6"/>
  <c r="I583" i="6"/>
  <c r="G583" i="6"/>
  <c r="E583" i="6"/>
  <c r="V582" i="6"/>
  <c r="Q582" i="6"/>
  <c r="M582" i="6"/>
  <c r="K582" i="6"/>
  <c r="I582" i="6"/>
  <c r="G582" i="6"/>
  <c r="E582" i="6"/>
  <c r="V581" i="6"/>
  <c r="Q581" i="6"/>
  <c r="M581" i="6"/>
  <c r="K581" i="6"/>
  <c r="I581" i="6"/>
  <c r="G581" i="6"/>
  <c r="E581" i="6"/>
  <c r="V580" i="6"/>
  <c r="Q580" i="6"/>
  <c r="M580" i="6"/>
  <c r="K580" i="6"/>
  <c r="I580" i="6"/>
  <c r="G580" i="6"/>
  <c r="E580" i="6"/>
  <c r="V579" i="6"/>
  <c r="Q579" i="6"/>
  <c r="M579" i="6"/>
  <c r="K579" i="6"/>
  <c r="I579" i="6"/>
  <c r="G579" i="6"/>
  <c r="E579" i="6"/>
  <c r="V578" i="6"/>
  <c r="Q578" i="6"/>
  <c r="M578" i="6"/>
  <c r="K578" i="6"/>
  <c r="I578" i="6"/>
  <c r="G578" i="6"/>
  <c r="E578" i="6"/>
  <c r="V577" i="6"/>
  <c r="Q577" i="6"/>
  <c r="M577" i="6"/>
  <c r="K577" i="6"/>
  <c r="I577" i="6"/>
  <c r="G577" i="6"/>
  <c r="E577" i="6"/>
  <c r="V576" i="6"/>
  <c r="Q576" i="6"/>
  <c r="M576" i="6"/>
  <c r="K576" i="6"/>
  <c r="I576" i="6"/>
  <c r="G576" i="6"/>
  <c r="E576" i="6"/>
  <c r="V575" i="6"/>
  <c r="Q575" i="6"/>
  <c r="M575" i="6"/>
  <c r="K575" i="6"/>
  <c r="I575" i="6"/>
  <c r="G575" i="6"/>
  <c r="E575" i="6"/>
  <c r="V574" i="6"/>
  <c r="Q574" i="6"/>
  <c r="M574" i="6"/>
  <c r="K574" i="6"/>
  <c r="I574" i="6"/>
  <c r="G574" i="6"/>
  <c r="E574" i="6"/>
  <c r="V573" i="6"/>
  <c r="Q573" i="6"/>
  <c r="M573" i="6"/>
  <c r="K573" i="6"/>
  <c r="I573" i="6"/>
  <c r="G573" i="6"/>
  <c r="E573" i="6"/>
  <c r="V572" i="6"/>
  <c r="Q572" i="6"/>
  <c r="M572" i="6"/>
  <c r="K572" i="6"/>
  <c r="I572" i="6"/>
  <c r="G572" i="6"/>
  <c r="E572" i="6"/>
  <c r="V571" i="6"/>
  <c r="Q571" i="6"/>
  <c r="M571" i="6"/>
  <c r="K571" i="6"/>
  <c r="I571" i="6"/>
  <c r="G571" i="6"/>
  <c r="E571" i="6"/>
  <c r="V570" i="6"/>
  <c r="Q570" i="6"/>
  <c r="M570" i="6"/>
  <c r="K570" i="6"/>
  <c r="I570" i="6"/>
  <c r="G570" i="6"/>
  <c r="E570" i="6"/>
  <c r="V569" i="6"/>
  <c r="Q569" i="6"/>
  <c r="M569" i="6"/>
  <c r="K569" i="6"/>
  <c r="I569" i="6"/>
  <c r="G569" i="6"/>
  <c r="E569" i="6"/>
  <c r="V568" i="6"/>
  <c r="Q568" i="6"/>
  <c r="M568" i="6"/>
  <c r="K568" i="6"/>
  <c r="I568" i="6"/>
  <c r="G568" i="6"/>
  <c r="E568" i="6"/>
  <c r="V567" i="6"/>
  <c r="Q567" i="6"/>
  <c r="M567" i="6"/>
  <c r="K567" i="6"/>
  <c r="I567" i="6"/>
  <c r="G567" i="6"/>
  <c r="E567" i="6"/>
  <c r="V566" i="6"/>
  <c r="Q566" i="6"/>
  <c r="M566" i="6"/>
  <c r="K566" i="6"/>
  <c r="I566" i="6"/>
  <c r="G566" i="6"/>
  <c r="E566" i="6"/>
  <c r="V565" i="6"/>
  <c r="Q565" i="6"/>
  <c r="M565" i="6"/>
  <c r="K565" i="6"/>
  <c r="I565" i="6"/>
  <c r="G565" i="6"/>
  <c r="E565" i="6"/>
  <c r="V564" i="6"/>
  <c r="Q564" i="6"/>
  <c r="M564" i="6"/>
  <c r="K564" i="6"/>
  <c r="I564" i="6"/>
  <c r="G564" i="6"/>
  <c r="E564" i="6"/>
  <c r="V563" i="6"/>
  <c r="Q563" i="6"/>
  <c r="M563" i="6"/>
  <c r="K563" i="6"/>
  <c r="I563" i="6"/>
  <c r="G563" i="6"/>
  <c r="E563" i="6"/>
  <c r="V562" i="6"/>
  <c r="Q562" i="6"/>
  <c r="M562" i="6"/>
  <c r="K562" i="6"/>
  <c r="I562" i="6"/>
  <c r="G562" i="6"/>
  <c r="E562" i="6"/>
  <c r="V561" i="6"/>
  <c r="Q561" i="6"/>
  <c r="M561" i="6"/>
  <c r="K561" i="6"/>
  <c r="I561" i="6"/>
  <c r="G561" i="6"/>
  <c r="E561" i="6"/>
  <c r="V560" i="6"/>
  <c r="Q560" i="6"/>
  <c r="M560" i="6"/>
  <c r="K560" i="6"/>
  <c r="I560" i="6"/>
  <c r="G560" i="6"/>
  <c r="E560" i="6"/>
  <c r="V559" i="6"/>
  <c r="Q559" i="6"/>
  <c r="M559" i="6"/>
  <c r="K559" i="6"/>
  <c r="I559" i="6"/>
  <c r="G559" i="6"/>
  <c r="E559" i="6"/>
  <c r="V558" i="6"/>
  <c r="Q558" i="6"/>
  <c r="M558" i="6"/>
  <c r="K558" i="6"/>
  <c r="I558" i="6"/>
  <c r="G558" i="6"/>
  <c r="E558" i="6"/>
  <c r="V557" i="6"/>
  <c r="Q557" i="6"/>
  <c r="M557" i="6"/>
  <c r="K557" i="6"/>
  <c r="I557" i="6"/>
  <c r="G557" i="6"/>
  <c r="E557" i="6"/>
  <c r="V556" i="6"/>
  <c r="Q556" i="6"/>
  <c r="M556" i="6"/>
  <c r="K556" i="6"/>
  <c r="I556" i="6"/>
  <c r="G556" i="6"/>
  <c r="E556" i="6"/>
  <c r="V555" i="6"/>
  <c r="Q555" i="6"/>
  <c r="M555" i="6"/>
  <c r="K555" i="6"/>
  <c r="I555" i="6"/>
  <c r="G555" i="6"/>
  <c r="E555" i="6"/>
  <c r="V554" i="6"/>
  <c r="Q554" i="6"/>
  <c r="M554" i="6"/>
  <c r="K554" i="6"/>
  <c r="I554" i="6"/>
  <c r="G554" i="6"/>
  <c r="E554" i="6"/>
  <c r="V553" i="6"/>
  <c r="Q553" i="6"/>
  <c r="M553" i="6"/>
  <c r="K553" i="6"/>
  <c r="I553" i="6"/>
  <c r="G553" i="6"/>
  <c r="E553" i="6"/>
  <c r="V552" i="6"/>
  <c r="Q552" i="6"/>
  <c r="M552" i="6"/>
  <c r="K552" i="6"/>
  <c r="I552" i="6"/>
  <c r="G552" i="6"/>
  <c r="E552" i="6"/>
  <c r="V551" i="6"/>
  <c r="Q551" i="6"/>
  <c r="M551" i="6"/>
  <c r="K551" i="6"/>
  <c r="I551" i="6"/>
  <c r="G551" i="6"/>
  <c r="E551" i="6"/>
  <c r="V550" i="6"/>
  <c r="Q550" i="6"/>
  <c r="M550" i="6"/>
  <c r="K550" i="6"/>
  <c r="I550" i="6"/>
  <c r="G550" i="6"/>
  <c r="E550" i="6"/>
  <c r="V549" i="6"/>
  <c r="Q549" i="6"/>
  <c r="M549" i="6"/>
  <c r="K549" i="6"/>
  <c r="I549" i="6"/>
  <c r="G549" i="6"/>
  <c r="E549" i="6"/>
  <c r="V548" i="6"/>
  <c r="Q548" i="6"/>
  <c r="M548" i="6"/>
  <c r="K548" i="6"/>
  <c r="I548" i="6"/>
  <c r="G548" i="6"/>
  <c r="E548" i="6"/>
  <c r="V547" i="6"/>
  <c r="Q547" i="6"/>
  <c r="M547" i="6"/>
  <c r="K547" i="6"/>
  <c r="I547" i="6"/>
  <c r="G547" i="6"/>
  <c r="E547" i="6"/>
  <c r="V546" i="6"/>
  <c r="Q546" i="6"/>
  <c r="M546" i="6"/>
  <c r="K546" i="6"/>
  <c r="I546" i="6"/>
  <c r="G546" i="6"/>
  <c r="E546" i="6"/>
  <c r="V545" i="6"/>
  <c r="Q545" i="6"/>
  <c r="M545" i="6"/>
  <c r="K545" i="6"/>
  <c r="I545" i="6"/>
  <c r="G545" i="6"/>
  <c r="E545" i="6"/>
  <c r="V544" i="6"/>
  <c r="Q544" i="6"/>
  <c r="M544" i="6"/>
  <c r="K544" i="6"/>
  <c r="I544" i="6"/>
  <c r="G544" i="6"/>
  <c r="E544" i="6"/>
  <c r="V543" i="6"/>
  <c r="Q543" i="6"/>
  <c r="M543" i="6"/>
  <c r="K543" i="6"/>
  <c r="I543" i="6"/>
  <c r="G543" i="6"/>
  <c r="E543" i="6"/>
  <c r="V542" i="6"/>
  <c r="Q542" i="6"/>
  <c r="M542" i="6"/>
  <c r="K542" i="6"/>
  <c r="I542" i="6"/>
  <c r="G542" i="6"/>
  <c r="E542" i="6"/>
  <c r="V541" i="6"/>
  <c r="Q541" i="6"/>
  <c r="M541" i="6"/>
  <c r="K541" i="6"/>
  <c r="I541" i="6"/>
  <c r="G541" i="6"/>
  <c r="E541" i="6"/>
  <c r="V540" i="6"/>
  <c r="Q540" i="6"/>
  <c r="M540" i="6"/>
  <c r="K540" i="6"/>
  <c r="I540" i="6"/>
  <c r="G540" i="6"/>
  <c r="E540" i="6"/>
  <c r="V539" i="6"/>
  <c r="Q539" i="6"/>
  <c r="M539" i="6"/>
  <c r="K539" i="6"/>
  <c r="I539" i="6"/>
  <c r="G539" i="6"/>
  <c r="E539" i="6"/>
  <c r="V538" i="6"/>
  <c r="Q538" i="6"/>
  <c r="M538" i="6"/>
  <c r="K538" i="6"/>
  <c r="I538" i="6"/>
  <c r="G538" i="6"/>
  <c r="E538" i="6"/>
  <c r="V537" i="6"/>
  <c r="Q537" i="6"/>
  <c r="M537" i="6"/>
  <c r="K537" i="6"/>
  <c r="I537" i="6"/>
  <c r="G537" i="6"/>
  <c r="E537" i="6"/>
  <c r="V536" i="6"/>
  <c r="Q536" i="6"/>
  <c r="M536" i="6"/>
  <c r="K536" i="6"/>
  <c r="I536" i="6"/>
  <c r="G536" i="6"/>
  <c r="E536" i="6"/>
  <c r="V535" i="6"/>
  <c r="Q535" i="6"/>
  <c r="M535" i="6"/>
  <c r="K535" i="6"/>
  <c r="I535" i="6"/>
  <c r="G535" i="6"/>
  <c r="E535" i="6"/>
  <c r="V534" i="6"/>
  <c r="Q534" i="6"/>
  <c r="M534" i="6"/>
  <c r="K534" i="6"/>
  <c r="I534" i="6"/>
  <c r="G534" i="6"/>
  <c r="E534" i="6"/>
  <c r="V533" i="6"/>
  <c r="Q533" i="6"/>
  <c r="M533" i="6"/>
  <c r="K533" i="6"/>
  <c r="I533" i="6"/>
  <c r="G533" i="6"/>
  <c r="E533" i="6"/>
  <c r="V532" i="6"/>
  <c r="Q532" i="6"/>
  <c r="M532" i="6"/>
  <c r="K532" i="6"/>
  <c r="I532" i="6"/>
  <c r="G532" i="6"/>
  <c r="E532" i="6"/>
  <c r="V531" i="6"/>
  <c r="Q531" i="6"/>
  <c r="M531" i="6"/>
  <c r="K531" i="6"/>
  <c r="I531" i="6"/>
  <c r="G531" i="6"/>
  <c r="E531" i="6"/>
  <c r="V530" i="6"/>
  <c r="Q530" i="6"/>
  <c r="M530" i="6"/>
  <c r="K530" i="6"/>
  <c r="I530" i="6"/>
  <c r="G530" i="6"/>
  <c r="E530" i="6"/>
  <c r="V529" i="6"/>
  <c r="Q529" i="6"/>
  <c r="M529" i="6"/>
  <c r="K529" i="6"/>
  <c r="I529" i="6"/>
  <c r="G529" i="6"/>
  <c r="E529" i="6"/>
  <c r="V528" i="6"/>
  <c r="Q528" i="6"/>
  <c r="M528" i="6"/>
  <c r="K528" i="6"/>
  <c r="I528" i="6"/>
  <c r="G528" i="6"/>
  <c r="E528" i="6"/>
  <c r="V527" i="6"/>
  <c r="Q527" i="6"/>
  <c r="M527" i="6"/>
  <c r="K527" i="6"/>
  <c r="I527" i="6"/>
  <c r="G527" i="6"/>
  <c r="E527" i="6"/>
  <c r="V526" i="6"/>
  <c r="Q526" i="6"/>
  <c r="M526" i="6"/>
  <c r="K526" i="6"/>
  <c r="I526" i="6"/>
  <c r="G526" i="6"/>
  <c r="E526" i="6"/>
  <c r="V525" i="6"/>
  <c r="Q525" i="6"/>
  <c r="M525" i="6"/>
  <c r="K525" i="6"/>
  <c r="I525" i="6"/>
  <c r="G525" i="6"/>
  <c r="E525" i="6"/>
  <c r="V524" i="6"/>
  <c r="Q524" i="6"/>
  <c r="M524" i="6"/>
  <c r="K524" i="6"/>
  <c r="I524" i="6"/>
  <c r="G524" i="6"/>
  <c r="E524" i="6"/>
  <c r="V523" i="6"/>
  <c r="Q523" i="6"/>
  <c r="M523" i="6"/>
  <c r="K523" i="6"/>
  <c r="I523" i="6"/>
  <c r="G523" i="6"/>
  <c r="E523" i="6"/>
  <c r="V522" i="6"/>
  <c r="Q522" i="6"/>
  <c r="M522" i="6"/>
  <c r="K522" i="6"/>
  <c r="I522" i="6"/>
  <c r="G522" i="6"/>
  <c r="E522" i="6"/>
  <c r="V521" i="6"/>
  <c r="Q521" i="6"/>
  <c r="M521" i="6"/>
  <c r="K521" i="6"/>
  <c r="I521" i="6"/>
  <c r="G521" i="6"/>
  <c r="E521" i="6"/>
  <c r="V520" i="6"/>
  <c r="Q520" i="6"/>
  <c r="M520" i="6"/>
  <c r="K520" i="6"/>
  <c r="I520" i="6"/>
  <c r="G520" i="6"/>
  <c r="E520" i="6"/>
  <c r="V519" i="6"/>
  <c r="Q519" i="6"/>
  <c r="M519" i="6"/>
  <c r="K519" i="6"/>
  <c r="I519" i="6"/>
  <c r="G519" i="6"/>
  <c r="E519" i="6"/>
  <c r="V518" i="6"/>
  <c r="Q518" i="6"/>
  <c r="M518" i="6"/>
  <c r="K518" i="6"/>
  <c r="I518" i="6"/>
  <c r="G518" i="6"/>
  <c r="E518" i="6"/>
  <c r="V517" i="6"/>
  <c r="Q517" i="6"/>
  <c r="M517" i="6"/>
  <c r="K517" i="6"/>
  <c r="I517" i="6"/>
  <c r="G517" i="6"/>
  <c r="E517" i="6"/>
  <c r="V516" i="6"/>
  <c r="Q516" i="6"/>
  <c r="M516" i="6"/>
  <c r="K516" i="6"/>
  <c r="I516" i="6"/>
  <c r="G516" i="6"/>
  <c r="E516" i="6"/>
  <c r="V515" i="6"/>
  <c r="Q515" i="6"/>
  <c r="M515" i="6"/>
  <c r="K515" i="6"/>
  <c r="I515" i="6"/>
  <c r="G515" i="6"/>
  <c r="E515" i="6"/>
  <c r="V514" i="6"/>
  <c r="Q514" i="6"/>
  <c r="M514" i="6"/>
  <c r="K514" i="6"/>
  <c r="I514" i="6"/>
  <c r="G514" i="6"/>
  <c r="E514" i="6"/>
  <c r="V513" i="6"/>
  <c r="Q513" i="6"/>
  <c r="M513" i="6"/>
  <c r="K513" i="6"/>
  <c r="I513" i="6"/>
  <c r="G513" i="6"/>
  <c r="E513" i="6"/>
  <c r="V512" i="6"/>
  <c r="Q512" i="6"/>
  <c r="M512" i="6"/>
  <c r="K512" i="6"/>
  <c r="I512" i="6"/>
  <c r="G512" i="6"/>
  <c r="E512" i="6"/>
  <c r="V511" i="6"/>
  <c r="Q511" i="6"/>
  <c r="M511" i="6"/>
  <c r="K511" i="6"/>
  <c r="I511" i="6"/>
  <c r="G511" i="6"/>
  <c r="E511" i="6"/>
  <c r="V510" i="6"/>
  <c r="Q510" i="6"/>
  <c r="M510" i="6"/>
  <c r="K510" i="6"/>
  <c r="I510" i="6"/>
  <c r="G510" i="6"/>
  <c r="E510" i="6"/>
  <c r="V509" i="6"/>
  <c r="Q509" i="6"/>
  <c r="M509" i="6"/>
  <c r="K509" i="6"/>
  <c r="I509" i="6"/>
  <c r="G509" i="6"/>
  <c r="E509" i="6"/>
  <c r="V508" i="6"/>
  <c r="Q508" i="6"/>
  <c r="M508" i="6"/>
  <c r="K508" i="6"/>
  <c r="I508" i="6"/>
  <c r="G508" i="6"/>
  <c r="E508" i="6"/>
  <c r="V507" i="6"/>
  <c r="Q507" i="6"/>
  <c r="M507" i="6"/>
  <c r="K507" i="6"/>
  <c r="I507" i="6"/>
  <c r="G507" i="6"/>
  <c r="E507" i="6"/>
  <c r="V506" i="6"/>
  <c r="Q506" i="6"/>
  <c r="M506" i="6"/>
  <c r="K506" i="6"/>
  <c r="I506" i="6"/>
  <c r="G506" i="6"/>
  <c r="E506" i="6"/>
  <c r="V505" i="6"/>
  <c r="Q505" i="6"/>
  <c r="M505" i="6"/>
  <c r="K505" i="6"/>
  <c r="I505" i="6"/>
  <c r="G505" i="6"/>
  <c r="E505" i="6"/>
  <c r="V504" i="6"/>
  <c r="Q504" i="6"/>
  <c r="M504" i="6"/>
  <c r="K504" i="6"/>
  <c r="I504" i="6"/>
  <c r="G504" i="6"/>
  <c r="E504" i="6"/>
  <c r="V503" i="6"/>
  <c r="Q503" i="6"/>
  <c r="M503" i="6"/>
  <c r="K503" i="6"/>
  <c r="I503" i="6"/>
  <c r="G503" i="6"/>
  <c r="E503" i="6"/>
  <c r="V502" i="6"/>
  <c r="Q502" i="6"/>
  <c r="M502" i="6"/>
  <c r="K502" i="6"/>
  <c r="I502" i="6"/>
  <c r="G502" i="6"/>
  <c r="E502" i="6"/>
  <c r="V501" i="6"/>
  <c r="Q501" i="6"/>
  <c r="M501" i="6"/>
  <c r="K501" i="6"/>
  <c r="I501" i="6"/>
  <c r="G501" i="6"/>
  <c r="E501" i="6"/>
  <c r="V500" i="6"/>
  <c r="Q500" i="6"/>
  <c r="M500" i="6"/>
  <c r="K500" i="6"/>
  <c r="I500" i="6"/>
  <c r="G500" i="6"/>
  <c r="E500" i="6"/>
  <c r="V499" i="6"/>
  <c r="Q499" i="6"/>
  <c r="M499" i="6"/>
  <c r="K499" i="6"/>
  <c r="I499" i="6"/>
  <c r="G499" i="6"/>
  <c r="E499" i="6"/>
  <c r="V498" i="6"/>
  <c r="Q498" i="6"/>
  <c r="M498" i="6"/>
  <c r="K498" i="6"/>
  <c r="I498" i="6"/>
  <c r="G498" i="6"/>
  <c r="E498" i="6"/>
  <c r="V497" i="6"/>
  <c r="Q497" i="6"/>
  <c r="M497" i="6"/>
  <c r="K497" i="6"/>
  <c r="I497" i="6"/>
  <c r="G497" i="6"/>
  <c r="E497" i="6"/>
  <c r="V496" i="6"/>
  <c r="Q496" i="6"/>
  <c r="M496" i="6"/>
  <c r="K496" i="6"/>
  <c r="I496" i="6"/>
  <c r="G496" i="6"/>
  <c r="E496" i="6"/>
  <c r="V495" i="6"/>
  <c r="Q495" i="6"/>
  <c r="M495" i="6"/>
  <c r="K495" i="6"/>
  <c r="I495" i="6"/>
  <c r="G495" i="6"/>
  <c r="E495" i="6"/>
  <c r="V494" i="6"/>
  <c r="Q494" i="6"/>
  <c r="M494" i="6"/>
  <c r="K494" i="6"/>
  <c r="I494" i="6"/>
  <c r="G494" i="6"/>
  <c r="E494" i="6"/>
  <c r="V493" i="6"/>
  <c r="Q493" i="6"/>
  <c r="M493" i="6"/>
  <c r="K493" i="6"/>
  <c r="I493" i="6"/>
  <c r="G493" i="6"/>
  <c r="E493" i="6"/>
  <c r="V492" i="6"/>
  <c r="Q492" i="6"/>
  <c r="M492" i="6"/>
  <c r="K492" i="6"/>
  <c r="I492" i="6"/>
  <c r="G492" i="6"/>
  <c r="E492" i="6"/>
  <c r="V491" i="6"/>
  <c r="Q491" i="6"/>
  <c r="M491" i="6"/>
  <c r="K491" i="6"/>
  <c r="I491" i="6"/>
  <c r="G491" i="6"/>
  <c r="E491" i="6"/>
  <c r="V490" i="6"/>
  <c r="Q490" i="6"/>
  <c r="M490" i="6"/>
  <c r="K490" i="6"/>
  <c r="I490" i="6"/>
  <c r="G490" i="6"/>
  <c r="E490" i="6"/>
  <c r="V489" i="6"/>
  <c r="Q489" i="6"/>
  <c r="M489" i="6"/>
  <c r="K489" i="6"/>
  <c r="I489" i="6"/>
  <c r="G489" i="6"/>
  <c r="E489" i="6"/>
  <c r="V488" i="6"/>
  <c r="Q488" i="6"/>
  <c r="M488" i="6"/>
  <c r="K488" i="6"/>
  <c r="I488" i="6"/>
  <c r="G488" i="6"/>
  <c r="E488" i="6"/>
  <c r="V487" i="6"/>
  <c r="Q487" i="6"/>
  <c r="M487" i="6"/>
  <c r="K487" i="6"/>
  <c r="I487" i="6"/>
  <c r="G487" i="6"/>
  <c r="E487" i="6"/>
  <c r="V486" i="6"/>
  <c r="Q486" i="6"/>
  <c r="M486" i="6"/>
  <c r="K486" i="6"/>
  <c r="I486" i="6"/>
  <c r="G486" i="6"/>
  <c r="E486" i="6"/>
  <c r="V485" i="6"/>
  <c r="Q485" i="6"/>
  <c r="M485" i="6"/>
  <c r="K485" i="6"/>
  <c r="I485" i="6"/>
  <c r="G485" i="6"/>
  <c r="E485" i="6"/>
  <c r="V484" i="6"/>
  <c r="Q484" i="6"/>
  <c r="M484" i="6"/>
  <c r="K484" i="6"/>
  <c r="I484" i="6"/>
  <c r="G484" i="6"/>
  <c r="E484" i="6"/>
  <c r="V483" i="6"/>
  <c r="Q483" i="6"/>
  <c r="M483" i="6"/>
  <c r="K483" i="6"/>
  <c r="I483" i="6"/>
  <c r="G483" i="6"/>
  <c r="E483" i="6"/>
  <c r="V482" i="6"/>
  <c r="Q482" i="6"/>
  <c r="M482" i="6"/>
  <c r="K482" i="6"/>
  <c r="I482" i="6"/>
  <c r="G482" i="6"/>
  <c r="E482" i="6"/>
  <c r="V481" i="6"/>
  <c r="Q481" i="6"/>
  <c r="M481" i="6"/>
  <c r="K481" i="6"/>
  <c r="I481" i="6"/>
  <c r="G481" i="6"/>
  <c r="E481" i="6"/>
  <c r="V480" i="6"/>
  <c r="Q480" i="6"/>
  <c r="M480" i="6"/>
  <c r="K480" i="6"/>
  <c r="I480" i="6"/>
  <c r="G480" i="6"/>
  <c r="E480" i="6"/>
  <c r="V479" i="6"/>
  <c r="Q479" i="6"/>
  <c r="M479" i="6"/>
  <c r="K479" i="6"/>
  <c r="I479" i="6"/>
  <c r="G479" i="6"/>
  <c r="E479" i="6"/>
  <c r="V478" i="6"/>
  <c r="Q478" i="6"/>
  <c r="M478" i="6"/>
  <c r="K478" i="6"/>
  <c r="I478" i="6"/>
  <c r="G478" i="6"/>
  <c r="E478" i="6"/>
  <c r="V477" i="6"/>
  <c r="Q477" i="6"/>
  <c r="M477" i="6"/>
  <c r="K477" i="6"/>
  <c r="I477" i="6"/>
  <c r="G477" i="6"/>
  <c r="E477" i="6"/>
  <c r="V476" i="6"/>
  <c r="Q476" i="6"/>
  <c r="M476" i="6"/>
  <c r="K476" i="6"/>
  <c r="I476" i="6"/>
  <c r="G476" i="6"/>
  <c r="E476" i="6"/>
  <c r="V475" i="6"/>
  <c r="Q475" i="6"/>
  <c r="M475" i="6"/>
  <c r="K475" i="6"/>
  <c r="I475" i="6"/>
  <c r="G475" i="6"/>
  <c r="E475" i="6"/>
  <c r="V474" i="6"/>
  <c r="Q474" i="6"/>
  <c r="M474" i="6"/>
  <c r="K474" i="6"/>
  <c r="I474" i="6"/>
  <c r="G474" i="6"/>
  <c r="E474" i="6"/>
  <c r="V473" i="6"/>
  <c r="Q473" i="6"/>
  <c r="M473" i="6"/>
  <c r="K473" i="6"/>
  <c r="I473" i="6"/>
  <c r="G473" i="6"/>
  <c r="E473" i="6"/>
  <c r="V472" i="6"/>
  <c r="Q472" i="6"/>
  <c r="M472" i="6"/>
  <c r="K472" i="6"/>
  <c r="I472" i="6"/>
  <c r="G472" i="6"/>
  <c r="E472" i="6"/>
  <c r="V471" i="6"/>
  <c r="Q471" i="6"/>
  <c r="M471" i="6"/>
  <c r="K471" i="6"/>
  <c r="I471" i="6"/>
  <c r="G471" i="6"/>
  <c r="E471" i="6"/>
  <c r="V470" i="6"/>
  <c r="Q470" i="6"/>
  <c r="M470" i="6"/>
  <c r="K470" i="6"/>
  <c r="I470" i="6"/>
  <c r="G470" i="6"/>
  <c r="E470" i="6"/>
  <c r="V469" i="6"/>
  <c r="Q469" i="6"/>
  <c r="M469" i="6"/>
  <c r="K469" i="6"/>
  <c r="I469" i="6"/>
  <c r="G469" i="6"/>
  <c r="E469" i="6"/>
  <c r="V468" i="6"/>
  <c r="Q468" i="6"/>
  <c r="M468" i="6"/>
  <c r="K468" i="6"/>
  <c r="I468" i="6"/>
  <c r="G468" i="6"/>
  <c r="E468" i="6"/>
  <c r="V467" i="6"/>
  <c r="Q467" i="6"/>
  <c r="M467" i="6"/>
  <c r="K467" i="6"/>
  <c r="I467" i="6"/>
  <c r="G467" i="6"/>
  <c r="E467" i="6"/>
  <c r="V466" i="6"/>
  <c r="Q466" i="6"/>
  <c r="M466" i="6"/>
  <c r="K466" i="6"/>
  <c r="I466" i="6"/>
  <c r="G466" i="6"/>
  <c r="E466" i="6"/>
  <c r="V465" i="6"/>
  <c r="Q465" i="6"/>
  <c r="M465" i="6"/>
  <c r="K465" i="6"/>
  <c r="I465" i="6"/>
  <c r="G465" i="6"/>
  <c r="E465" i="6"/>
  <c r="V464" i="6"/>
  <c r="Q464" i="6"/>
  <c r="M464" i="6"/>
  <c r="K464" i="6"/>
  <c r="I464" i="6"/>
  <c r="G464" i="6"/>
  <c r="E464" i="6"/>
  <c r="V463" i="6"/>
  <c r="Q463" i="6"/>
  <c r="M463" i="6"/>
  <c r="K463" i="6"/>
  <c r="I463" i="6"/>
  <c r="G463" i="6"/>
  <c r="E463" i="6"/>
  <c r="V462" i="6"/>
  <c r="Q462" i="6"/>
  <c r="M462" i="6"/>
  <c r="N462" i="6" s="1"/>
  <c r="K462" i="6"/>
  <c r="I462" i="6"/>
  <c r="G462" i="6"/>
  <c r="E462" i="6"/>
  <c r="V461" i="6"/>
  <c r="Q461" i="6"/>
  <c r="M461" i="6"/>
  <c r="K461" i="6"/>
  <c r="I461" i="6"/>
  <c r="G461" i="6"/>
  <c r="E461" i="6"/>
  <c r="V460" i="6"/>
  <c r="Q460" i="6"/>
  <c r="M460" i="6"/>
  <c r="K460" i="6"/>
  <c r="I460" i="6"/>
  <c r="G460" i="6"/>
  <c r="E460" i="6"/>
  <c r="V459" i="6"/>
  <c r="Q459" i="6"/>
  <c r="M459" i="6"/>
  <c r="K459" i="6"/>
  <c r="I459" i="6"/>
  <c r="G459" i="6"/>
  <c r="E459" i="6"/>
  <c r="V458" i="6"/>
  <c r="Q458" i="6"/>
  <c r="M458" i="6"/>
  <c r="N458" i="6" s="1"/>
  <c r="K458" i="6"/>
  <c r="I458" i="6"/>
  <c r="G458" i="6"/>
  <c r="E458" i="6"/>
  <c r="V457" i="6"/>
  <c r="Q457" i="6"/>
  <c r="M457" i="6"/>
  <c r="K457" i="6"/>
  <c r="I457" i="6"/>
  <c r="G457" i="6"/>
  <c r="E457" i="6"/>
  <c r="V456" i="6"/>
  <c r="Q456" i="6"/>
  <c r="M456" i="6"/>
  <c r="K456" i="6"/>
  <c r="I456" i="6"/>
  <c r="G456" i="6"/>
  <c r="E456" i="6"/>
  <c r="V455" i="6"/>
  <c r="Q455" i="6"/>
  <c r="M455" i="6"/>
  <c r="K455" i="6"/>
  <c r="I455" i="6"/>
  <c r="G455" i="6"/>
  <c r="E455" i="6"/>
  <c r="V454" i="6"/>
  <c r="Q454" i="6"/>
  <c r="M454" i="6"/>
  <c r="N454" i="6" s="1"/>
  <c r="K454" i="6"/>
  <c r="I454" i="6"/>
  <c r="G454" i="6"/>
  <c r="E454" i="6"/>
  <c r="V453" i="6"/>
  <c r="Q453" i="6"/>
  <c r="M453" i="6"/>
  <c r="K453" i="6"/>
  <c r="I453" i="6"/>
  <c r="G453" i="6"/>
  <c r="E453" i="6"/>
  <c r="V452" i="6"/>
  <c r="Q452" i="6"/>
  <c r="M452" i="6"/>
  <c r="K452" i="6"/>
  <c r="I452" i="6"/>
  <c r="G452" i="6"/>
  <c r="E452" i="6"/>
  <c r="V451" i="6"/>
  <c r="Q451" i="6"/>
  <c r="M451" i="6"/>
  <c r="K451" i="6"/>
  <c r="I451" i="6"/>
  <c r="G451" i="6"/>
  <c r="E451" i="6"/>
  <c r="V450" i="6"/>
  <c r="Q450" i="6"/>
  <c r="M450" i="6"/>
  <c r="N450" i="6" s="1"/>
  <c r="K450" i="6"/>
  <c r="I450" i="6"/>
  <c r="G450" i="6"/>
  <c r="E450" i="6"/>
  <c r="V449" i="6"/>
  <c r="Q449" i="6"/>
  <c r="M449" i="6"/>
  <c r="K449" i="6"/>
  <c r="I449" i="6"/>
  <c r="G449" i="6"/>
  <c r="E449" i="6"/>
  <c r="V448" i="6"/>
  <c r="Q448" i="6"/>
  <c r="M448" i="6"/>
  <c r="K448" i="6"/>
  <c r="I448" i="6"/>
  <c r="G448" i="6"/>
  <c r="E448" i="6"/>
  <c r="V447" i="6"/>
  <c r="Q447" i="6"/>
  <c r="M447" i="6"/>
  <c r="K447" i="6"/>
  <c r="I447" i="6"/>
  <c r="G447" i="6"/>
  <c r="E447" i="6"/>
  <c r="V446" i="6"/>
  <c r="Q446" i="6"/>
  <c r="M446" i="6"/>
  <c r="N446" i="6" s="1"/>
  <c r="K446" i="6"/>
  <c r="I446" i="6"/>
  <c r="G446" i="6"/>
  <c r="E446" i="6"/>
  <c r="V445" i="6"/>
  <c r="Q445" i="6"/>
  <c r="M445" i="6"/>
  <c r="K445" i="6"/>
  <c r="I445" i="6"/>
  <c r="G445" i="6"/>
  <c r="E445" i="6"/>
  <c r="V444" i="6"/>
  <c r="Q444" i="6"/>
  <c r="M444" i="6"/>
  <c r="K444" i="6"/>
  <c r="I444" i="6"/>
  <c r="G444" i="6"/>
  <c r="E444" i="6"/>
  <c r="V443" i="6"/>
  <c r="Q443" i="6"/>
  <c r="M443" i="6"/>
  <c r="K443" i="6"/>
  <c r="I443" i="6"/>
  <c r="G443" i="6"/>
  <c r="E443" i="6"/>
  <c r="V442" i="6"/>
  <c r="Q442" i="6"/>
  <c r="M442" i="6"/>
  <c r="N442" i="6" s="1"/>
  <c r="K442" i="6"/>
  <c r="I442" i="6"/>
  <c r="G442" i="6"/>
  <c r="E442" i="6"/>
  <c r="V441" i="6"/>
  <c r="Q441" i="6"/>
  <c r="M441" i="6"/>
  <c r="K441" i="6"/>
  <c r="I441" i="6"/>
  <c r="G441" i="6"/>
  <c r="E441" i="6"/>
  <c r="V440" i="6"/>
  <c r="Q440" i="6"/>
  <c r="M440" i="6"/>
  <c r="K440" i="6"/>
  <c r="I440" i="6"/>
  <c r="G440" i="6"/>
  <c r="E440" i="6"/>
  <c r="V439" i="6"/>
  <c r="Q439" i="6"/>
  <c r="M439" i="6"/>
  <c r="K439" i="6"/>
  <c r="I439" i="6"/>
  <c r="G439" i="6"/>
  <c r="E439" i="6"/>
  <c r="V438" i="6"/>
  <c r="Q438" i="6"/>
  <c r="M438" i="6"/>
  <c r="N438" i="6" s="1"/>
  <c r="K438" i="6"/>
  <c r="I438" i="6"/>
  <c r="G438" i="6"/>
  <c r="E438" i="6"/>
  <c r="V437" i="6"/>
  <c r="Q437" i="6"/>
  <c r="M437" i="6"/>
  <c r="K437" i="6"/>
  <c r="I437" i="6"/>
  <c r="G437" i="6"/>
  <c r="E437" i="6"/>
  <c r="V436" i="6"/>
  <c r="Q436" i="6"/>
  <c r="M436" i="6"/>
  <c r="K436" i="6"/>
  <c r="I436" i="6"/>
  <c r="G436" i="6"/>
  <c r="E436" i="6"/>
  <c r="V435" i="6"/>
  <c r="Q435" i="6"/>
  <c r="M435" i="6"/>
  <c r="K435" i="6"/>
  <c r="I435" i="6"/>
  <c r="G435" i="6"/>
  <c r="E435" i="6"/>
  <c r="V434" i="6"/>
  <c r="Q434" i="6"/>
  <c r="M434" i="6"/>
  <c r="N434" i="6" s="1"/>
  <c r="K434" i="6"/>
  <c r="I434" i="6"/>
  <c r="G434" i="6"/>
  <c r="E434" i="6"/>
  <c r="V433" i="6"/>
  <c r="Q433" i="6"/>
  <c r="M433" i="6"/>
  <c r="K433" i="6"/>
  <c r="I433" i="6"/>
  <c r="G433" i="6"/>
  <c r="E433" i="6"/>
  <c r="V432" i="6"/>
  <c r="Q432" i="6"/>
  <c r="M432" i="6"/>
  <c r="K432" i="6"/>
  <c r="I432" i="6"/>
  <c r="G432" i="6"/>
  <c r="E432" i="6"/>
  <c r="V431" i="6"/>
  <c r="Q431" i="6"/>
  <c r="M431" i="6"/>
  <c r="K431" i="6"/>
  <c r="I431" i="6"/>
  <c r="G431" i="6"/>
  <c r="E431" i="6"/>
  <c r="V430" i="6"/>
  <c r="Q430" i="6"/>
  <c r="M430" i="6"/>
  <c r="N430" i="6" s="1"/>
  <c r="K430" i="6"/>
  <c r="I430" i="6"/>
  <c r="G430" i="6"/>
  <c r="E430" i="6"/>
  <c r="V429" i="6"/>
  <c r="Q429" i="6"/>
  <c r="M429" i="6"/>
  <c r="K429" i="6"/>
  <c r="I429" i="6"/>
  <c r="G429" i="6"/>
  <c r="E429" i="6"/>
  <c r="V428" i="6"/>
  <c r="Q428" i="6"/>
  <c r="M428" i="6"/>
  <c r="K428" i="6"/>
  <c r="I428" i="6"/>
  <c r="G428" i="6"/>
  <c r="E428" i="6"/>
  <c r="V427" i="6"/>
  <c r="Q427" i="6"/>
  <c r="M427" i="6"/>
  <c r="K427" i="6"/>
  <c r="I427" i="6"/>
  <c r="G427" i="6"/>
  <c r="E427" i="6"/>
  <c r="V426" i="6"/>
  <c r="Q426" i="6"/>
  <c r="M426" i="6"/>
  <c r="N426" i="6" s="1"/>
  <c r="K426" i="6"/>
  <c r="I426" i="6"/>
  <c r="G426" i="6"/>
  <c r="E426" i="6"/>
  <c r="V425" i="6"/>
  <c r="Q425" i="6"/>
  <c r="M425" i="6"/>
  <c r="K425" i="6"/>
  <c r="I425" i="6"/>
  <c r="G425" i="6"/>
  <c r="E425" i="6"/>
  <c r="V424" i="6"/>
  <c r="Q424" i="6"/>
  <c r="M424" i="6"/>
  <c r="K424" i="6"/>
  <c r="I424" i="6"/>
  <c r="G424" i="6"/>
  <c r="E424" i="6"/>
  <c r="V423" i="6"/>
  <c r="Q423" i="6"/>
  <c r="M423" i="6"/>
  <c r="K423" i="6"/>
  <c r="I423" i="6"/>
  <c r="G423" i="6"/>
  <c r="E423" i="6"/>
  <c r="V422" i="6"/>
  <c r="Q422" i="6"/>
  <c r="M422" i="6"/>
  <c r="N422" i="6" s="1"/>
  <c r="K422" i="6"/>
  <c r="I422" i="6"/>
  <c r="G422" i="6"/>
  <c r="E422" i="6"/>
  <c r="V421" i="6"/>
  <c r="Q421" i="6"/>
  <c r="M421" i="6"/>
  <c r="K421" i="6"/>
  <c r="I421" i="6"/>
  <c r="G421" i="6"/>
  <c r="E421" i="6"/>
  <c r="V420" i="6"/>
  <c r="Q420" i="6"/>
  <c r="M420" i="6"/>
  <c r="K420" i="6"/>
  <c r="I420" i="6"/>
  <c r="G420" i="6"/>
  <c r="E420" i="6"/>
  <c r="V419" i="6"/>
  <c r="Q419" i="6"/>
  <c r="M419" i="6"/>
  <c r="K419" i="6"/>
  <c r="I419" i="6"/>
  <c r="G419" i="6"/>
  <c r="E419" i="6"/>
  <c r="V418" i="6"/>
  <c r="Q418" i="6"/>
  <c r="M418" i="6"/>
  <c r="N418" i="6" s="1"/>
  <c r="K418" i="6"/>
  <c r="I418" i="6"/>
  <c r="G418" i="6"/>
  <c r="E418" i="6"/>
  <c r="V417" i="6"/>
  <c r="Q417" i="6"/>
  <c r="M417" i="6"/>
  <c r="K417" i="6"/>
  <c r="I417" i="6"/>
  <c r="G417" i="6"/>
  <c r="E417" i="6"/>
  <c r="V416" i="6"/>
  <c r="Q416" i="6"/>
  <c r="M416" i="6"/>
  <c r="K416" i="6"/>
  <c r="I416" i="6"/>
  <c r="G416" i="6"/>
  <c r="E416" i="6"/>
  <c r="V415" i="6"/>
  <c r="Q415" i="6"/>
  <c r="M415" i="6"/>
  <c r="K415" i="6"/>
  <c r="I415" i="6"/>
  <c r="G415" i="6"/>
  <c r="E415" i="6"/>
  <c r="V414" i="6"/>
  <c r="Q414" i="6"/>
  <c r="M414" i="6"/>
  <c r="N414" i="6" s="1"/>
  <c r="K414" i="6"/>
  <c r="I414" i="6"/>
  <c r="G414" i="6"/>
  <c r="E414" i="6"/>
  <c r="V413" i="6"/>
  <c r="Q413" i="6"/>
  <c r="M413" i="6"/>
  <c r="K413" i="6"/>
  <c r="I413" i="6"/>
  <c r="G413" i="6"/>
  <c r="E413" i="6"/>
  <c r="V412" i="6"/>
  <c r="Q412" i="6"/>
  <c r="M412" i="6"/>
  <c r="K412" i="6"/>
  <c r="I412" i="6"/>
  <c r="G412" i="6"/>
  <c r="E412" i="6"/>
  <c r="V411" i="6"/>
  <c r="Q411" i="6"/>
  <c r="M411" i="6"/>
  <c r="K411" i="6"/>
  <c r="I411" i="6"/>
  <c r="G411" i="6"/>
  <c r="E411" i="6"/>
  <c r="V410" i="6"/>
  <c r="Q410" i="6"/>
  <c r="M410" i="6"/>
  <c r="N410" i="6" s="1"/>
  <c r="K410" i="6"/>
  <c r="I410" i="6"/>
  <c r="G410" i="6"/>
  <c r="E410" i="6"/>
  <c r="V409" i="6"/>
  <c r="Q409" i="6"/>
  <c r="M409" i="6"/>
  <c r="K409" i="6"/>
  <c r="I409" i="6"/>
  <c r="G409" i="6"/>
  <c r="E409" i="6"/>
  <c r="V408" i="6"/>
  <c r="Q408" i="6"/>
  <c r="M408" i="6"/>
  <c r="K408" i="6"/>
  <c r="I408" i="6"/>
  <c r="G408" i="6"/>
  <c r="E408" i="6"/>
  <c r="V407" i="6"/>
  <c r="Q407" i="6"/>
  <c r="M407" i="6"/>
  <c r="K407" i="6"/>
  <c r="I407" i="6"/>
  <c r="G407" i="6"/>
  <c r="E407" i="6"/>
  <c r="V406" i="6"/>
  <c r="Q406" i="6"/>
  <c r="M406" i="6"/>
  <c r="N406" i="6" s="1"/>
  <c r="K406" i="6"/>
  <c r="I406" i="6"/>
  <c r="G406" i="6"/>
  <c r="E406" i="6"/>
  <c r="V405" i="6"/>
  <c r="Q405" i="6"/>
  <c r="M405" i="6"/>
  <c r="K405" i="6"/>
  <c r="I405" i="6"/>
  <c r="G405" i="6"/>
  <c r="E405" i="6"/>
  <c r="V404" i="6"/>
  <c r="Q404" i="6"/>
  <c r="M404" i="6"/>
  <c r="K404" i="6"/>
  <c r="I404" i="6"/>
  <c r="G404" i="6"/>
  <c r="E404" i="6"/>
  <c r="V403" i="6"/>
  <c r="Q403" i="6"/>
  <c r="M403" i="6"/>
  <c r="K403" i="6"/>
  <c r="I403" i="6"/>
  <c r="G403" i="6"/>
  <c r="E403" i="6"/>
  <c r="V402" i="6"/>
  <c r="Q402" i="6"/>
  <c r="M402" i="6"/>
  <c r="N402" i="6" s="1"/>
  <c r="K402" i="6"/>
  <c r="I402" i="6"/>
  <c r="G402" i="6"/>
  <c r="E402" i="6"/>
  <c r="V401" i="6"/>
  <c r="Q401" i="6"/>
  <c r="M401" i="6"/>
  <c r="K401" i="6"/>
  <c r="I401" i="6"/>
  <c r="G401" i="6"/>
  <c r="E401" i="6"/>
  <c r="V400" i="6"/>
  <c r="Q400" i="6"/>
  <c r="M400" i="6"/>
  <c r="K400" i="6"/>
  <c r="I400" i="6"/>
  <c r="G400" i="6"/>
  <c r="E400" i="6"/>
  <c r="V399" i="6"/>
  <c r="Q399" i="6"/>
  <c r="M399" i="6"/>
  <c r="K399" i="6"/>
  <c r="I399" i="6"/>
  <c r="G399" i="6"/>
  <c r="E399" i="6"/>
  <c r="V398" i="6"/>
  <c r="Q398" i="6"/>
  <c r="M398" i="6"/>
  <c r="N398" i="6" s="1"/>
  <c r="K398" i="6"/>
  <c r="I398" i="6"/>
  <c r="G398" i="6"/>
  <c r="E398" i="6"/>
  <c r="V397" i="6"/>
  <c r="Q397" i="6"/>
  <c r="M397" i="6"/>
  <c r="K397" i="6"/>
  <c r="I397" i="6"/>
  <c r="G397" i="6"/>
  <c r="E397" i="6"/>
  <c r="V396" i="6"/>
  <c r="Q396" i="6"/>
  <c r="M396" i="6"/>
  <c r="K396" i="6"/>
  <c r="I396" i="6"/>
  <c r="G396" i="6"/>
  <c r="E396" i="6"/>
  <c r="V395" i="6"/>
  <c r="Q395" i="6"/>
  <c r="M395" i="6"/>
  <c r="K395" i="6"/>
  <c r="I395" i="6"/>
  <c r="G395" i="6"/>
  <c r="E395" i="6"/>
  <c r="V394" i="6"/>
  <c r="Q394" i="6"/>
  <c r="M394" i="6"/>
  <c r="N394" i="6" s="1"/>
  <c r="K394" i="6"/>
  <c r="I394" i="6"/>
  <c r="G394" i="6"/>
  <c r="E394" i="6"/>
  <c r="V393" i="6"/>
  <c r="Q393" i="6"/>
  <c r="M393" i="6"/>
  <c r="K393" i="6"/>
  <c r="I393" i="6"/>
  <c r="G393" i="6"/>
  <c r="E393" i="6"/>
  <c r="V392" i="6"/>
  <c r="Q392" i="6"/>
  <c r="M392" i="6"/>
  <c r="K392" i="6"/>
  <c r="I392" i="6"/>
  <c r="G392" i="6"/>
  <c r="E392" i="6"/>
  <c r="V391" i="6"/>
  <c r="Q391" i="6"/>
  <c r="M391" i="6"/>
  <c r="K391" i="6"/>
  <c r="I391" i="6"/>
  <c r="G391" i="6"/>
  <c r="E391" i="6"/>
  <c r="V390" i="6"/>
  <c r="Q390" i="6"/>
  <c r="M390" i="6"/>
  <c r="N390" i="6" s="1"/>
  <c r="K390" i="6"/>
  <c r="I390" i="6"/>
  <c r="G390" i="6"/>
  <c r="E390" i="6"/>
  <c r="V389" i="6"/>
  <c r="Q389" i="6"/>
  <c r="M389" i="6"/>
  <c r="K389" i="6"/>
  <c r="I389" i="6"/>
  <c r="G389" i="6"/>
  <c r="E389" i="6"/>
  <c r="V388" i="6"/>
  <c r="Q388" i="6"/>
  <c r="M388" i="6"/>
  <c r="K388" i="6"/>
  <c r="I388" i="6"/>
  <c r="G388" i="6"/>
  <c r="E388" i="6"/>
  <c r="V387" i="6"/>
  <c r="Q387" i="6"/>
  <c r="M387" i="6"/>
  <c r="K387" i="6"/>
  <c r="I387" i="6"/>
  <c r="G387" i="6"/>
  <c r="E387" i="6"/>
  <c r="V386" i="6"/>
  <c r="Q386" i="6"/>
  <c r="M386" i="6"/>
  <c r="N386" i="6" s="1"/>
  <c r="K386" i="6"/>
  <c r="I386" i="6"/>
  <c r="G386" i="6"/>
  <c r="E386" i="6"/>
  <c r="V385" i="6"/>
  <c r="Q385" i="6"/>
  <c r="M385" i="6"/>
  <c r="K385" i="6"/>
  <c r="I385" i="6"/>
  <c r="G385" i="6"/>
  <c r="E385" i="6"/>
  <c r="V384" i="6"/>
  <c r="Q384" i="6"/>
  <c r="M384" i="6"/>
  <c r="K384" i="6"/>
  <c r="I384" i="6"/>
  <c r="G384" i="6"/>
  <c r="E384" i="6"/>
  <c r="V383" i="6"/>
  <c r="Q383" i="6"/>
  <c r="M383" i="6"/>
  <c r="K383" i="6"/>
  <c r="I383" i="6"/>
  <c r="G383" i="6"/>
  <c r="E383" i="6"/>
  <c r="V382" i="6"/>
  <c r="Q382" i="6"/>
  <c r="M382" i="6"/>
  <c r="N382" i="6" s="1"/>
  <c r="K382" i="6"/>
  <c r="I382" i="6"/>
  <c r="G382" i="6"/>
  <c r="E382" i="6"/>
  <c r="V381" i="6"/>
  <c r="Q381" i="6"/>
  <c r="M381" i="6"/>
  <c r="K381" i="6"/>
  <c r="I381" i="6"/>
  <c r="G381" i="6"/>
  <c r="E381" i="6"/>
  <c r="V380" i="6"/>
  <c r="Q380" i="6"/>
  <c r="M380" i="6"/>
  <c r="K380" i="6"/>
  <c r="I380" i="6"/>
  <c r="G380" i="6"/>
  <c r="E380" i="6"/>
  <c r="V379" i="6"/>
  <c r="Q379" i="6"/>
  <c r="M379" i="6"/>
  <c r="K379" i="6"/>
  <c r="I379" i="6"/>
  <c r="G379" i="6"/>
  <c r="E379" i="6"/>
  <c r="V378" i="6"/>
  <c r="Q378" i="6"/>
  <c r="M378" i="6"/>
  <c r="N378" i="6" s="1"/>
  <c r="K378" i="6"/>
  <c r="I378" i="6"/>
  <c r="G378" i="6"/>
  <c r="E378" i="6"/>
  <c r="V377" i="6"/>
  <c r="Q377" i="6"/>
  <c r="M377" i="6"/>
  <c r="K377" i="6"/>
  <c r="I377" i="6"/>
  <c r="G377" i="6"/>
  <c r="E377" i="6"/>
  <c r="V376" i="6"/>
  <c r="Q376" i="6"/>
  <c r="M376" i="6"/>
  <c r="K376" i="6"/>
  <c r="I376" i="6"/>
  <c r="G376" i="6"/>
  <c r="E376" i="6"/>
  <c r="V375" i="6"/>
  <c r="Q375" i="6"/>
  <c r="M375" i="6"/>
  <c r="K375" i="6"/>
  <c r="I375" i="6"/>
  <c r="G375" i="6"/>
  <c r="E375" i="6"/>
  <c r="V374" i="6"/>
  <c r="Q374" i="6"/>
  <c r="M374" i="6"/>
  <c r="N374" i="6" s="1"/>
  <c r="K374" i="6"/>
  <c r="I374" i="6"/>
  <c r="G374" i="6"/>
  <c r="E374" i="6"/>
  <c r="V373" i="6"/>
  <c r="Q373" i="6"/>
  <c r="M373" i="6"/>
  <c r="K373" i="6"/>
  <c r="I373" i="6"/>
  <c r="G373" i="6"/>
  <c r="E373" i="6"/>
  <c r="V372" i="6"/>
  <c r="Q372" i="6"/>
  <c r="M372" i="6"/>
  <c r="K372" i="6"/>
  <c r="I372" i="6"/>
  <c r="G372" i="6"/>
  <c r="E372" i="6"/>
  <c r="V371" i="6"/>
  <c r="Q371" i="6"/>
  <c r="M371" i="6"/>
  <c r="K371" i="6"/>
  <c r="I371" i="6"/>
  <c r="G371" i="6"/>
  <c r="E371" i="6"/>
  <c r="V370" i="6"/>
  <c r="Q370" i="6"/>
  <c r="M370" i="6"/>
  <c r="N370" i="6" s="1"/>
  <c r="K370" i="6"/>
  <c r="I370" i="6"/>
  <c r="G370" i="6"/>
  <c r="E370" i="6"/>
  <c r="V369" i="6"/>
  <c r="Q369" i="6"/>
  <c r="M369" i="6"/>
  <c r="K369" i="6"/>
  <c r="I369" i="6"/>
  <c r="G369" i="6"/>
  <c r="E369" i="6"/>
  <c r="V368" i="6"/>
  <c r="Q368" i="6"/>
  <c r="M368" i="6"/>
  <c r="K368" i="6"/>
  <c r="I368" i="6"/>
  <c r="G368" i="6"/>
  <c r="E368" i="6"/>
  <c r="V367" i="6"/>
  <c r="Q367" i="6"/>
  <c r="M367" i="6"/>
  <c r="K367" i="6"/>
  <c r="I367" i="6"/>
  <c r="G367" i="6"/>
  <c r="E367" i="6"/>
  <c r="V366" i="6"/>
  <c r="Q366" i="6"/>
  <c r="M366" i="6"/>
  <c r="N366" i="6" s="1"/>
  <c r="K366" i="6"/>
  <c r="I366" i="6"/>
  <c r="G366" i="6"/>
  <c r="E366" i="6"/>
  <c r="V365" i="6"/>
  <c r="Q365" i="6"/>
  <c r="M365" i="6"/>
  <c r="K365" i="6"/>
  <c r="I365" i="6"/>
  <c r="G365" i="6"/>
  <c r="E365" i="6"/>
  <c r="V364" i="6"/>
  <c r="Q364" i="6"/>
  <c r="M364" i="6"/>
  <c r="K364" i="6"/>
  <c r="I364" i="6"/>
  <c r="G364" i="6"/>
  <c r="E364" i="6"/>
  <c r="V363" i="6"/>
  <c r="Q363" i="6"/>
  <c r="M363" i="6"/>
  <c r="K363" i="6"/>
  <c r="I363" i="6"/>
  <c r="G363" i="6"/>
  <c r="E363" i="6"/>
  <c r="V362" i="6"/>
  <c r="Q362" i="6"/>
  <c r="M362" i="6"/>
  <c r="N362" i="6" s="1"/>
  <c r="K362" i="6"/>
  <c r="I362" i="6"/>
  <c r="G362" i="6"/>
  <c r="E362" i="6"/>
  <c r="V361" i="6"/>
  <c r="Q361" i="6"/>
  <c r="M361" i="6"/>
  <c r="K361" i="6"/>
  <c r="I361" i="6"/>
  <c r="G361" i="6"/>
  <c r="E361" i="6"/>
  <c r="V360" i="6"/>
  <c r="Q360" i="6"/>
  <c r="M360" i="6"/>
  <c r="K360" i="6"/>
  <c r="I360" i="6"/>
  <c r="G360" i="6"/>
  <c r="E360" i="6"/>
  <c r="V359" i="6"/>
  <c r="Q359" i="6"/>
  <c r="M359" i="6"/>
  <c r="K359" i="6"/>
  <c r="I359" i="6"/>
  <c r="G359" i="6"/>
  <c r="E359" i="6"/>
  <c r="V358" i="6"/>
  <c r="Q358" i="6"/>
  <c r="M358" i="6"/>
  <c r="N358" i="6" s="1"/>
  <c r="K358" i="6"/>
  <c r="I358" i="6"/>
  <c r="G358" i="6"/>
  <c r="E358" i="6"/>
  <c r="V357" i="6"/>
  <c r="Q357" i="6"/>
  <c r="M357" i="6"/>
  <c r="K357" i="6"/>
  <c r="I357" i="6"/>
  <c r="G357" i="6"/>
  <c r="E357" i="6"/>
  <c r="V356" i="6"/>
  <c r="Q356" i="6"/>
  <c r="M356" i="6"/>
  <c r="K356" i="6"/>
  <c r="I356" i="6"/>
  <c r="G356" i="6"/>
  <c r="E356" i="6"/>
  <c r="V355" i="6"/>
  <c r="Q355" i="6"/>
  <c r="M355" i="6"/>
  <c r="K355" i="6"/>
  <c r="I355" i="6"/>
  <c r="G355" i="6"/>
  <c r="E355" i="6"/>
  <c r="V354" i="6"/>
  <c r="Q354" i="6"/>
  <c r="M354" i="6"/>
  <c r="N354" i="6" s="1"/>
  <c r="K354" i="6"/>
  <c r="I354" i="6"/>
  <c r="G354" i="6"/>
  <c r="E354" i="6"/>
  <c r="V353" i="6"/>
  <c r="Q353" i="6"/>
  <c r="M353" i="6"/>
  <c r="K353" i="6"/>
  <c r="I353" i="6"/>
  <c r="G353" i="6"/>
  <c r="E353" i="6"/>
  <c r="V352" i="6"/>
  <c r="Q352" i="6"/>
  <c r="M352" i="6"/>
  <c r="K352" i="6"/>
  <c r="I352" i="6"/>
  <c r="G352" i="6"/>
  <c r="E352" i="6"/>
  <c r="V351" i="6"/>
  <c r="Q351" i="6"/>
  <c r="M351" i="6"/>
  <c r="K351" i="6"/>
  <c r="I351" i="6"/>
  <c r="G351" i="6"/>
  <c r="E351" i="6"/>
  <c r="V350" i="6"/>
  <c r="Q350" i="6"/>
  <c r="M350" i="6"/>
  <c r="N350" i="6" s="1"/>
  <c r="K350" i="6"/>
  <c r="I350" i="6"/>
  <c r="G350" i="6"/>
  <c r="E350" i="6"/>
  <c r="V349" i="6"/>
  <c r="Q349" i="6"/>
  <c r="M349" i="6"/>
  <c r="K349" i="6"/>
  <c r="I349" i="6"/>
  <c r="G349" i="6"/>
  <c r="E349" i="6"/>
  <c r="V348" i="6"/>
  <c r="Q348" i="6"/>
  <c r="M348" i="6"/>
  <c r="K348" i="6"/>
  <c r="I348" i="6"/>
  <c r="G348" i="6"/>
  <c r="E348" i="6"/>
  <c r="V347" i="6"/>
  <c r="Q347" i="6"/>
  <c r="M347" i="6"/>
  <c r="K347" i="6"/>
  <c r="I347" i="6"/>
  <c r="G347" i="6"/>
  <c r="E347" i="6"/>
  <c r="V346" i="6"/>
  <c r="Q346" i="6"/>
  <c r="M346" i="6"/>
  <c r="N346" i="6" s="1"/>
  <c r="K346" i="6"/>
  <c r="I346" i="6"/>
  <c r="G346" i="6"/>
  <c r="E346" i="6"/>
  <c r="V345" i="6"/>
  <c r="Q345" i="6"/>
  <c r="M345" i="6"/>
  <c r="K345" i="6"/>
  <c r="I345" i="6"/>
  <c r="G345" i="6"/>
  <c r="E345" i="6"/>
  <c r="V344" i="6"/>
  <c r="Q344" i="6"/>
  <c r="M344" i="6"/>
  <c r="K344" i="6"/>
  <c r="I344" i="6"/>
  <c r="G344" i="6"/>
  <c r="E344" i="6"/>
  <c r="V343" i="6"/>
  <c r="Q343" i="6"/>
  <c r="M343" i="6"/>
  <c r="K343" i="6"/>
  <c r="I343" i="6"/>
  <c r="G343" i="6"/>
  <c r="E343" i="6"/>
  <c r="V342" i="6"/>
  <c r="Q342" i="6"/>
  <c r="M342" i="6"/>
  <c r="N342" i="6" s="1"/>
  <c r="K342" i="6"/>
  <c r="I342" i="6"/>
  <c r="G342" i="6"/>
  <c r="E342" i="6"/>
  <c r="V341" i="6"/>
  <c r="Q341" i="6"/>
  <c r="M341" i="6"/>
  <c r="K341" i="6"/>
  <c r="I341" i="6"/>
  <c r="G341" i="6"/>
  <c r="E341" i="6"/>
  <c r="V340" i="6"/>
  <c r="Q340" i="6"/>
  <c r="M340" i="6"/>
  <c r="K340" i="6"/>
  <c r="I340" i="6"/>
  <c r="G340" i="6"/>
  <c r="E340" i="6"/>
  <c r="V339" i="6"/>
  <c r="Q339" i="6"/>
  <c r="M339" i="6"/>
  <c r="K339" i="6"/>
  <c r="I339" i="6"/>
  <c r="G339" i="6"/>
  <c r="E339" i="6"/>
  <c r="V338" i="6"/>
  <c r="Q338" i="6"/>
  <c r="M338" i="6"/>
  <c r="N338" i="6" s="1"/>
  <c r="K338" i="6"/>
  <c r="I338" i="6"/>
  <c r="G338" i="6"/>
  <c r="E338" i="6"/>
  <c r="V337" i="6"/>
  <c r="Q337" i="6"/>
  <c r="M337" i="6"/>
  <c r="K337" i="6"/>
  <c r="I337" i="6"/>
  <c r="G337" i="6"/>
  <c r="E337" i="6"/>
  <c r="V336" i="6"/>
  <c r="Q336" i="6"/>
  <c r="M336" i="6"/>
  <c r="K336" i="6"/>
  <c r="I336" i="6"/>
  <c r="G336" i="6"/>
  <c r="E336" i="6"/>
  <c r="V335" i="6"/>
  <c r="Q335" i="6"/>
  <c r="M335" i="6"/>
  <c r="K335" i="6"/>
  <c r="I335" i="6"/>
  <c r="G335" i="6"/>
  <c r="E335" i="6"/>
  <c r="V334" i="6"/>
  <c r="Q334" i="6"/>
  <c r="M334" i="6"/>
  <c r="N334" i="6" s="1"/>
  <c r="K334" i="6"/>
  <c r="I334" i="6"/>
  <c r="G334" i="6"/>
  <c r="E334" i="6"/>
  <c r="V333" i="6"/>
  <c r="Q333" i="6"/>
  <c r="M333" i="6"/>
  <c r="K333" i="6"/>
  <c r="I333" i="6"/>
  <c r="G333" i="6"/>
  <c r="E333" i="6"/>
  <c r="V332" i="6"/>
  <c r="Q332" i="6"/>
  <c r="M332" i="6"/>
  <c r="K332" i="6"/>
  <c r="I332" i="6"/>
  <c r="G332" i="6"/>
  <c r="E332" i="6"/>
  <c r="V331" i="6"/>
  <c r="Q331" i="6"/>
  <c r="M331" i="6"/>
  <c r="K331" i="6"/>
  <c r="I331" i="6"/>
  <c r="G331" i="6"/>
  <c r="E331" i="6"/>
  <c r="V330" i="6"/>
  <c r="Q330" i="6"/>
  <c r="M330" i="6"/>
  <c r="N330" i="6" s="1"/>
  <c r="K330" i="6"/>
  <c r="I330" i="6"/>
  <c r="G330" i="6"/>
  <c r="E330" i="6"/>
  <c r="V329" i="6"/>
  <c r="Q329" i="6"/>
  <c r="M329" i="6"/>
  <c r="K329" i="6"/>
  <c r="I329" i="6"/>
  <c r="G329" i="6"/>
  <c r="E329" i="6"/>
  <c r="V328" i="6"/>
  <c r="Q328" i="6"/>
  <c r="M328" i="6"/>
  <c r="K328" i="6"/>
  <c r="I328" i="6"/>
  <c r="G328" i="6"/>
  <c r="E328" i="6"/>
  <c r="V327" i="6"/>
  <c r="Q327" i="6"/>
  <c r="M327" i="6"/>
  <c r="K327" i="6"/>
  <c r="I327" i="6"/>
  <c r="G327" i="6"/>
  <c r="E327" i="6"/>
  <c r="V326" i="6"/>
  <c r="Q326" i="6"/>
  <c r="M326" i="6"/>
  <c r="N326" i="6" s="1"/>
  <c r="K326" i="6"/>
  <c r="I326" i="6"/>
  <c r="G326" i="6"/>
  <c r="E326" i="6"/>
  <c r="V325" i="6"/>
  <c r="Q325" i="6"/>
  <c r="M325" i="6"/>
  <c r="K325" i="6"/>
  <c r="I325" i="6"/>
  <c r="G325" i="6"/>
  <c r="E325" i="6"/>
  <c r="V324" i="6"/>
  <c r="Q324" i="6"/>
  <c r="M324" i="6"/>
  <c r="K324" i="6"/>
  <c r="I324" i="6"/>
  <c r="G324" i="6"/>
  <c r="E324" i="6"/>
  <c r="V323" i="6"/>
  <c r="Q323" i="6"/>
  <c r="M323" i="6"/>
  <c r="K323" i="6"/>
  <c r="I323" i="6"/>
  <c r="G323" i="6"/>
  <c r="E323" i="6"/>
  <c r="V322" i="6"/>
  <c r="Q322" i="6"/>
  <c r="M322" i="6"/>
  <c r="N322" i="6" s="1"/>
  <c r="K322" i="6"/>
  <c r="I322" i="6"/>
  <c r="G322" i="6"/>
  <c r="E322" i="6"/>
  <c r="V321" i="6"/>
  <c r="Q321" i="6"/>
  <c r="M321" i="6"/>
  <c r="K321" i="6"/>
  <c r="I321" i="6"/>
  <c r="G321" i="6"/>
  <c r="E321" i="6"/>
  <c r="V320" i="6"/>
  <c r="Q320" i="6"/>
  <c r="M320" i="6"/>
  <c r="K320" i="6"/>
  <c r="I320" i="6"/>
  <c r="G320" i="6"/>
  <c r="E320" i="6"/>
  <c r="V319" i="6"/>
  <c r="Q319" i="6"/>
  <c r="M319" i="6"/>
  <c r="K319" i="6"/>
  <c r="I319" i="6"/>
  <c r="G319" i="6"/>
  <c r="E319" i="6"/>
  <c r="V318" i="6"/>
  <c r="Q318" i="6"/>
  <c r="M318" i="6"/>
  <c r="N318" i="6" s="1"/>
  <c r="K318" i="6"/>
  <c r="I318" i="6"/>
  <c r="G318" i="6"/>
  <c r="E318" i="6"/>
  <c r="V317" i="6"/>
  <c r="Q317" i="6"/>
  <c r="M317" i="6"/>
  <c r="K317" i="6"/>
  <c r="I317" i="6"/>
  <c r="G317" i="6"/>
  <c r="E317" i="6"/>
  <c r="V316" i="6"/>
  <c r="Q316" i="6"/>
  <c r="M316" i="6"/>
  <c r="K316" i="6"/>
  <c r="I316" i="6"/>
  <c r="G316" i="6"/>
  <c r="E316" i="6"/>
  <c r="V315" i="6"/>
  <c r="Q315" i="6"/>
  <c r="M315" i="6"/>
  <c r="K315" i="6"/>
  <c r="I315" i="6"/>
  <c r="G315" i="6"/>
  <c r="E315" i="6"/>
  <c r="V314" i="6"/>
  <c r="Q314" i="6"/>
  <c r="M314" i="6"/>
  <c r="N314" i="6" s="1"/>
  <c r="K314" i="6"/>
  <c r="I314" i="6"/>
  <c r="G314" i="6"/>
  <c r="E314" i="6"/>
  <c r="V313" i="6"/>
  <c r="Q313" i="6"/>
  <c r="M313" i="6"/>
  <c r="K313" i="6"/>
  <c r="I313" i="6"/>
  <c r="G313" i="6"/>
  <c r="E313" i="6"/>
  <c r="V312" i="6"/>
  <c r="Q312" i="6"/>
  <c r="M312" i="6"/>
  <c r="K312" i="6"/>
  <c r="I312" i="6"/>
  <c r="G312" i="6"/>
  <c r="E312" i="6"/>
  <c r="V311" i="6"/>
  <c r="Q311" i="6"/>
  <c r="M311" i="6"/>
  <c r="K311" i="6"/>
  <c r="I311" i="6"/>
  <c r="G311" i="6"/>
  <c r="E311" i="6"/>
  <c r="V310" i="6"/>
  <c r="Q310" i="6"/>
  <c r="M310" i="6"/>
  <c r="N310" i="6" s="1"/>
  <c r="K310" i="6"/>
  <c r="I310" i="6"/>
  <c r="G310" i="6"/>
  <c r="E310" i="6"/>
  <c r="V309" i="6"/>
  <c r="Q309" i="6"/>
  <c r="M309" i="6"/>
  <c r="K309" i="6"/>
  <c r="I309" i="6"/>
  <c r="G309" i="6"/>
  <c r="E309" i="6"/>
  <c r="V308" i="6"/>
  <c r="Q308" i="6"/>
  <c r="M308" i="6"/>
  <c r="K308" i="6"/>
  <c r="I308" i="6"/>
  <c r="G308" i="6"/>
  <c r="E308" i="6"/>
  <c r="V307" i="6"/>
  <c r="Q307" i="6"/>
  <c r="M307" i="6"/>
  <c r="K307" i="6"/>
  <c r="I307" i="6"/>
  <c r="G307" i="6"/>
  <c r="E307" i="6"/>
  <c r="V306" i="6"/>
  <c r="Q306" i="6"/>
  <c r="M306" i="6"/>
  <c r="N306" i="6" s="1"/>
  <c r="K306" i="6"/>
  <c r="I306" i="6"/>
  <c r="G306" i="6"/>
  <c r="E306" i="6"/>
  <c r="V305" i="6"/>
  <c r="Q305" i="6"/>
  <c r="M305" i="6"/>
  <c r="K305" i="6"/>
  <c r="I305" i="6"/>
  <c r="G305" i="6"/>
  <c r="E305" i="6"/>
  <c r="V304" i="6"/>
  <c r="Q304" i="6"/>
  <c r="M304" i="6"/>
  <c r="K304" i="6"/>
  <c r="I304" i="6"/>
  <c r="G304" i="6"/>
  <c r="E304" i="6"/>
  <c r="V303" i="6"/>
  <c r="Q303" i="6"/>
  <c r="M303" i="6"/>
  <c r="K303" i="6"/>
  <c r="I303" i="6"/>
  <c r="G303" i="6"/>
  <c r="E303" i="6"/>
  <c r="V302" i="6"/>
  <c r="Q302" i="6"/>
  <c r="M302" i="6"/>
  <c r="N302" i="6" s="1"/>
  <c r="K302" i="6"/>
  <c r="I302" i="6"/>
  <c r="G302" i="6"/>
  <c r="E302" i="6"/>
  <c r="V301" i="6"/>
  <c r="Q301" i="6"/>
  <c r="M301" i="6"/>
  <c r="K301" i="6"/>
  <c r="I301" i="6"/>
  <c r="G301" i="6"/>
  <c r="E301" i="6"/>
  <c r="V300" i="6"/>
  <c r="Q300" i="6"/>
  <c r="M300" i="6"/>
  <c r="K300" i="6"/>
  <c r="I300" i="6"/>
  <c r="G300" i="6"/>
  <c r="E300" i="6"/>
  <c r="V299" i="6"/>
  <c r="Q299" i="6"/>
  <c r="M299" i="6"/>
  <c r="K299" i="6"/>
  <c r="I299" i="6"/>
  <c r="G299" i="6"/>
  <c r="E299" i="6"/>
  <c r="V298" i="6"/>
  <c r="Q298" i="6"/>
  <c r="M298" i="6"/>
  <c r="N298" i="6" s="1"/>
  <c r="K298" i="6"/>
  <c r="I298" i="6"/>
  <c r="G298" i="6"/>
  <c r="E298" i="6"/>
  <c r="V297" i="6"/>
  <c r="Q297" i="6"/>
  <c r="M297" i="6"/>
  <c r="K297" i="6"/>
  <c r="I297" i="6"/>
  <c r="G297" i="6"/>
  <c r="E297" i="6"/>
  <c r="V296" i="6"/>
  <c r="Q296" i="6"/>
  <c r="M296" i="6"/>
  <c r="K296" i="6"/>
  <c r="I296" i="6"/>
  <c r="G296" i="6"/>
  <c r="E296" i="6"/>
  <c r="V295" i="6"/>
  <c r="Q295" i="6"/>
  <c r="M295" i="6"/>
  <c r="K295" i="6"/>
  <c r="I295" i="6"/>
  <c r="G295" i="6"/>
  <c r="E295" i="6"/>
  <c r="V294" i="6"/>
  <c r="Q294" i="6"/>
  <c r="M294" i="6"/>
  <c r="N294" i="6" s="1"/>
  <c r="K294" i="6"/>
  <c r="I294" i="6"/>
  <c r="G294" i="6"/>
  <c r="E294" i="6"/>
  <c r="V293" i="6"/>
  <c r="Q293" i="6"/>
  <c r="M293" i="6"/>
  <c r="K293" i="6"/>
  <c r="I293" i="6"/>
  <c r="G293" i="6"/>
  <c r="E293" i="6"/>
  <c r="V292" i="6"/>
  <c r="Q292" i="6"/>
  <c r="M292" i="6"/>
  <c r="K292" i="6"/>
  <c r="I292" i="6"/>
  <c r="G292" i="6"/>
  <c r="E292" i="6"/>
  <c r="V291" i="6"/>
  <c r="Q291" i="6"/>
  <c r="M291" i="6"/>
  <c r="K291" i="6"/>
  <c r="I291" i="6"/>
  <c r="G291" i="6"/>
  <c r="E291" i="6"/>
  <c r="V290" i="6"/>
  <c r="Q290" i="6"/>
  <c r="M290" i="6"/>
  <c r="N290" i="6" s="1"/>
  <c r="K290" i="6"/>
  <c r="I290" i="6"/>
  <c r="G290" i="6"/>
  <c r="E290" i="6"/>
  <c r="V289" i="6"/>
  <c r="Q289" i="6"/>
  <c r="M289" i="6"/>
  <c r="K289" i="6"/>
  <c r="I289" i="6"/>
  <c r="G289" i="6"/>
  <c r="E289" i="6"/>
  <c r="V288" i="6"/>
  <c r="Q288" i="6"/>
  <c r="M288" i="6"/>
  <c r="K288" i="6"/>
  <c r="I288" i="6"/>
  <c r="G288" i="6"/>
  <c r="E288" i="6"/>
  <c r="V287" i="6"/>
  <c r="Q287" i="6"/>
  <c r="M287" i="6"/>
  <c r="K287" i="6"/>
  <c r="I287" i="6"/>
  <c r="G287" i="6"/>
  <c r="E287" i="6"/>
  <c r="V286" i="6"/>
  <c r="Q286" i="6"/>
  <c r="M286" i="6"/>
  <c r="N286" i="6" s="1"/>
  <c r="K286" i="6"/>
  <c r="I286" i="6"/>
  <c r="G286" i="6"/>
  <c r="E286" i="6"/>
  <c r="V285" i="6"/>
  <c r="Q285" i="6"/>
  <c r="M285" i="6"/>
  <c r="K285" i="6"/>
  <c r="I285" i="6"/>
  <c r="G285" i="6"/>
  <c r="E285" i="6"/>
  <c r="V284" i="6"/>
  <c r="Q284" i="6"/>
  <c r="M284" i="6"/>
  <c r="K284" i="6"/>
  <c r="I284" i="6"/>
  <c r="G284" i="6"/>
  <c r="E284" i="6"/>
  <c r="V283" i="6"/>
  <c r="Q283" i="6"/>
  <c r="M283" i="6"/>
  <c r="K283" i="6"/>
  <c r="I283" i="6"/>
  <c r="G283" i="6"/>
  <c r="E283" i="6"/>
  <c r="V282" i="6"/>
  <c r="Q282" i="6"/>
  <c r="M282" i="6"/>
  <c r="N282" i="6" s="1"/>
  <c r="K282" i="6"/>
  <c r="I282" i="6"/>
  <c r="G282" i="6"/>
  <c r="E282" i="6"/>
  <c r="V281" i="6"/>
  <c r="Q281" i="6"/>
  <c r="M281" i="6"/>
  <c r="K281" i="6"/>
  <c r="I281" i="6"/>
  <c r="G281" i="6"/>
  <c r="E281" i="6"/>
  <c r="V280" i="6"/>
  <c r="Q280" i="6"/>
  <c r="M280" i="6"/>
  <c r="K280" i="6"/>
  <c r="I280" i="6"/>
  <c r="G280" i="6"/>
  <c r="E280" i="6"/>
  <c r="V279" i="6"/>
  <c r="Q279" i="6"/>
  <c r="M279" i="6"/>
  <c r="K279" i="6"/>
  <c r="I279" i="6"/>
  <c r="G279" i="6"/>
  <c r="E279" i="6"/>
  <c r="V278" i="6"/>
  <c r="Q278" i="6"/>
  <c r="M278" i="6"/>
  <c r="N278" i="6" s="1"/>
  <c r="K278" i="6"/>
  <c r="I278" i="6"/>
  <c r="G278" i="6"/>
  <c r="E278" i="6"/>
  <c r="V277" i="6"/>
  <c r="Q277" i="6"/>
  <c r="M277" i="6"/>
  <c r="K277" i="6"/>
  <c r="I277" i="6"/>
  <c r="G277" i="6"/>
  <c r="E277" i="6"/>
  <c r="V276" i="6"/>
  <c r="Q276" i="6"/>
  <c r="M276" i="6"/>
  <c r="K276" i="6"/>
  <c r="I276" i="6"/>
  <c r="G276" i="6"/>
  <c r="E276" i="6"/>
  <c r="V275" i="6"/>
  <c r="Q275" i="6"/>
  <c r="M275" i="6"/>
  <c r="K275" i="6"/>
  <c r="I275" i="6"/>
  <c r="G275" i="6"/>
  <c r="E275" i="6"/>
  <c r="V274" i="6"/>
  <c r="Q274" i="6"/>
  <c r="M274" i="6"/>
  <c r="N274" i="6" s="1"/>
  <c r="K274" i="6"/>
  <c r="I274" i="6"/>
  <c r="G274" i="6"/>
  <c r="E274" i="6"/>
  <c r="V273" i="6"/>
  <c r="Q273" i="6"/>
  <c r="M273" i="6"/>
  <c r="K273" i="6"/>
  <c r="I273" i="6"/>
  <c r="G273" i="6"/>
  <c r="E273" i="6"/>
  <c r="V272" i="6"/>
  <c r="Q272" i="6"/>
  <c r="M272" i="6"/>
  <c r="K272" i="6"/>
  <c r="I272" i="6"/>
  <c r="G272" i="6"/>
  <c r="E272" i="6"/>
  <c r="V271" i="6"/>
  <c r="Q271" i="6"/>
  <c r="M271" i="6"/>
  <c r="K271" i="6"/>
  <c r="I271" i="6"/>
  <c r="G271" i="6"/>
  <c r="E271" i="6"/>
  <c r="V270" i="6"/>
  <c r="Q270" i="6"/>
  <c r="M270" i="6"/>
  <c r="N270" i="6" s="1"/>
  <c r="K270" i="6"/>
  <c r="I270" i="6"/>
  <c r="G270" i="6"/>
  <c r="E270" i="6"/>
  <c r="V269" i="6"/>
  <c r="Q269" i="6"/>
  <c r="M269" i="6"/>
  <c r="K269" i="6"/>
  <c r="I269" i="6"/>
  <c r="G269" i="6"/>
  <c r="E269" i="6"/>
  <c r="V268" i="6"/>
  <c r="Q268" i="6"/>
  <c r="M268" i="6"/>
  <c r="K268" i="6"/>
  <c r="I268" i="6"/>
  <c r="G268" i="6"/>
  <c r="E268" i="6"/>
  <c r="V267" i="6"/>
  <c r="Q267" i="6"/>
  <c r="M267" i="6"/>
  <c r="K267" i="6"/>
  <c r="I267" i="6"/>
  <c r="G267" i="6"/>
  <c r="E267" i="6"/>
  <c r="V266" i="6"/>
  <c r="Q266" i="6"/>
  <c r="M266" i="6"/>
  <c r="N266" i="6" s="1"/>
  <c r="K266" i="6"/>
  <c r="I266" i="6"/>
  <c r="G266" i="6"/>
  <c r="E266" i="6"/>
  <c r="V265" i="6"/>
  <c r="Q265" i="6"/>
  <c r="M265" i="6"/>
  <c r="K265" i="6"/>
  <c r="I265" i="6"/>
  <c r="G265" i="6"/>
  <c r="E265" i="6"/>
  <c r="V264" i="6"/>
  <c r="Q264" i="6"/>
  <c r="M264" i="6"/>
  <c r="K264" i="6"/>
  <c r="I264" i="6"/>
  <c r="G264" i="6"/>
  <c r="E264" i="6"/>
  <c r="V263" i="6"/>
  <c r="Q263" i="6"/>
  <c r="M263" i="6"/>
  <c r="K263" i="6"/>
  <c r="I263" i="6"/>
  <c r="G263" i="6"/>
  <c r="E263" i="6"/>
  <c r="V262" i="6"/>
  <c r="Q262" i="6"/>
  <c r="M262" i="6"/>
  <c r="N262" i="6" s="1"/>
  <c r="K262" i="6"/>
  <c r="I262" i="6"/>
  <c r="G262" i="6"/>
  <c r="E262" i="6"/>
  <c r="V261" i="6"/>
  <c r="Q261" i="6"/>
  <c r="M261" i="6"/>
  <c r="K261" i="6"/>
  <c r="I261" i="6"/>
  <c r="G261" i="6"/>
  <c r="E261" i="6"/>
  <c r="V260" i="6"/>
  <c r="Q260" i="6"/>
  <c r="M260" i="6"/>
  <c r="K260" i="6"/>
  <c r="I260" i="6"/>
  <c r="G260" i="6"/>
  <c r="E260" i="6"/>
  <c r="V259" i="6"/>
  <c r="Q259" i="6"/>
  <c r="M259" i="6"/>
  <c r="K259" i="6"/>
  <c r="I259" i="6"/>
  <c r="G259" i="6"/>
  <c r="E259" i="6"/>
  <c r="V258" i="6"/>
  <c r="Q258" i="6"/>
  <c r="M258" i="6"/>
  <c r="N258" i="6" s="1"/>
  <c r="K258" i="6"/>
  <c r="I258" i="6"/>
  <c r="G258" i="6"/>
  <c r="E258" i="6"/>
  <c r="V257" i="6"/>
  <c r="Q257" i="6"/>
  <c r="M257" i="6"/>
  <c r="K257" i="6"/>
  <c r="I257" i="6"/>
  <c r="G257" i="6"/>
  <c r="E257" i="6"/>
  <c r="V256" i="6"/>
  <c r="Q256" i="6"/>
  <c r="M256" i="6"/>
  <c r="K256" i="6"/>
  <c r="I256" i="6"/>
  <c r="G256" i="6"/>
  <c r="E256" i="6"/>
  <c r="V255" i="6"/>
  <c r="Q255" i="6"/>
  <c r="M255" i="6"/>
  <c r="K255" i="6"/>
  <c r="I255" i="6"/>
  <c r="G255" i="6"/>
  <c r="E255" i="6"/>
  <c r="V254" i="6"/>
  <c r="Q254" i="6"/>
  <c r="M254" i="6"/>
  <c r="K254" i="6"/>
  <c r="I254" i="6"/>
  <c r="G254" i="6"/>
  <c r="E254" i="6"/>
  <c r="V253" i="6"/>
  <c r="Q253" i="6"/>
  <c r="M253" i="6"/>
  <c r="K253" i="6"/>
  <c r="I253" i="6"/>
  <c r="G253" i="6"/>
  <c r="E253" i="6"/>
  <c r="V252" i="6"/>
  <c r="Q252" i="6"/>
  <c r="M252" i="6"/>
  <c r="K252" i="6"/>
  <c r="I252" i="6"/>
  <c r="G252" i="6"/>
  <c r="E252" i="6"/>
  <c r="V251" i="6"/>
  <c r="Q251" i="6"/>
  <c r="M251" i="6"/>
  <c r="K251" i="6"/>
  <c r="I251" i="6"/>
  <c r="G251" i="6"/>
  <c r="E251" i="6"/>
  <c r="V250" i="6"/>
  <c r="Q250" i="6"/>
  <c r="M250" i="6"/>
  <c r="K250" i="6"/>
  <c r="I250" i="6"/>
  <c r="G250" i="6"/>
  <c r="E250" i="6"/>
  <c r="V249" i="6"/>
  <c r="Q249" i="6"/>
  <c r="M249" i="6"/>
  <c r="K249" i="6"/>
  <c r="I249" i="6"/>
  <c r="G249" i="6"/>
  <c r="E249" i="6"/>
  <c r="V248" i="6"/>
  <c r="Q248" i="6"/>
  <c r="M248" i="6"/>
  <c r="K248" i="6"/>
  <c r="I248" i="6"/>
  <c r="G248" i="6"/>
  <c r="E248" i="6"/>
  <c r="V247" i="6"/>
  <c r="Q247" i="6"/>
  <c r="M247" i="6"/>
  <c r="K247" i="6"/>
  <c r="I247" i="6"/>
  <c r="G247" i="6"/>
  <c r="E247" i="6"/>
  <c r="V246" i="6"/>
  <c r="Q246" i="6"/>
  <c r="M246" i="6"/>
  <c r="K246" i="6"/>
  <c r="I246" i="6"/>
  <c r="G246" i="6"/>
  <c r="E246" i="6"/>
  <c r="V245" i="6"/>
  <c r="Q245" i="6"/>
  <c r="M245" i="6"/>
  <c r="K245" i="6"/>
  <c r="I245" i="6"/>
  <c r="G245" i="6"/>
  <c r="E245" i="6"/>
  <c r="V244" i="6"/>
  <c r="Q244" i="6"/>
  <c r="M244" i="6"/>
  <c r="K244" i="6"/>
  <c r="I244" i="6"/>
  <c r="G244" i="6"/>
  <c r="E244" i="6"/>
  <c r="V243" i="6"/>
  <c r="Q243" i="6"/>
  <c r="M243" i="6"/>
  <c r="K243" i="6"/>
  <c r="I243" i="6"/>
  <c r="G243" i="6"/>
  <c r="E243" i="6"/>
  <c r="V242" i="6"/>
  <c r="Q242" i="6"/>
  <c r="M242" i="6"/>
  <c r="K242" i="6"/>
  <c r="I242" i="6"/>
  <c r="G242" i="6"/>
  <c r="E242" i="6"/>
  <c r="V241" i="6"/>
  <c r="Q241" i="6"/>
  <c r="M241" i="6"/>
  <c r="K241" i="6"/>
  <c r="I241" i="6"/>
  <c r="G241" i="6"/>
  <c r="E241" i="6"/>
  <c r="V240" i="6"/>
  <c r="Q240" i="6"/>
  <c r="M240" i="6"/>
  <c r="K240" i="6"/>
  <c r="I240" i="6"/>
  <c r="G240" i="6"/>
  <c r="E240" i="6"/>
  <c r="V239" i="6"/>
  <c r="Q239" i="6"/>
  <c r="M239" i="6"/>
  <c r="K239" i="6"/>
  <c r="I239" i="6"/>
  <c r="G239" i="6"/>
  <c r="E239" i="6"/>
  <c r="V238" i="6"/>
  <c r="Q238" i="6"/>
  <c r="M238" i="6"/>
  <c r="K238" i="6"/>
  <c r="I238" i="6"/>
  <c r="G238" i="6"/>
  <c r="E238" i="6"/>
  <c r="V237" i="6"/>
  <c r="Q237" i="6"/>
  <c r="M237" i="6"/>
  <c r="K237" i="6"/>
  <c r="I237" i="6"/>
  <c r="G237" i="6"/>
  <c r="E237" i="6"/>
  <c r="V236" i="6"/>
  <c r="Q236" i="6"/>
  <c r="M236" i="6"/>
  <c r="K236" i="6"/>
  <c r="I236" i="6"/>
  <c r="G236" i="6"/>
  <c r="E236" i="6"/>
  <c r="V235" i="6"/>
  <c r="Q235" i="6"/>
  <c r="M235" i="6"/>
  <c r="K235" i="6"/>
  <c r="I235" i="6"/>
  <c r="G235" i="6"/>
  <c r="E235" i="6"/>
  <c r="V234" i="6"/>
  <c r="Q234" i="6"/>
  <c r="M234" i="6"/>
  <c r="K234" i="6"/>
  <c r="I234" i="6"/>
  <c r="G234" i="6"/>
  <c r="E234" i="6"/>
  <c r="V233" i="6"/>
  <c r="Q233" i="6"/>
  <c r="M233" i="6"/>
  <c r="K233" i="6"/>
  <c r="I233" i="6"/>
  <c r="G233" i="6"/>
  <c r="E233" i="6"/>
  <c r="V232" i="6"/>
  <c r="Q232" i="6"/>
  <c r="M232" i="6"/>
  <c r="K232" i="6"/>
  <c r="I232" i="6"/>
  <c r="G232" i="6"/>
  <c r="E232" i="6"/>
  <c r="V231" i="6"/>
  <c r="Q231" i="6"/>
  <c r="M231" i="6"/>
  <c r="K231" i="6"/>
  <c r="I231" i="6"/>
  <c r="G231" i="6"/>
  <c r="E231" i="6"/>
  <c r="V230" i="6"/>
  <c r="Q230" i="6"/>
  <c r="M230" i="6"/>
  <c r="K230" i="6"/>
  <c r="I230" i="6"/>
  <c r="G230" i="6"/>
  <c r="E230" i="6"/>
  <c r="V229" i="6"/>
  <c r="Q229" i="6"/>
  <c r="M229" i="6"/>
  <c r="K229" i="6"/>
  <c r="I229" i="6"/>
  <c r="G229" i="6"/>
  <c r="E229" i="6"/>
  <c r="V228" i="6"/>
  <c r="Q228" i="6"/>
  <c r="M228" i="6"/>
  <c r="K228" i="6"/>
  <c r="I228" i="6"/>
  <c r="G228" i="6"/>
  <c r="E228" i="6"/>
  <c r="V227" i="6"/>
  <c r="Q227" i="6"/>
  <c r="M227" i="6"/>
  <c r="K227" i="6"/>
  <c r="I227" i="6"/>
  <c r="G227" i="6"/>
  <c r="E227" i="6"/>
  <c r="V226" i="6"/>
  <c r="Q226" i="6"/>
  <c r="M226" i="6"/>
  <c r="K226" i="6"/>
  <c r="I226" i="6"/>
  <c r="G226" i="6"/>
  <c r="E226" i="6"/>
  <c r="V225" i="6"/>
  <c r="Q225" i="6"/>
  <c r="M225" i="6"/>
  <c r="K225" i="6"/>
  <c r="I225" i="6"/>
  <c r="G225" i="6"/>
  <c r="E225" i="6"/>
  <c r="V224" i="6"/>
  <c r="Q224" i="6"/>
  <c r="M224" i="6"/>
  <c r="K224" i="6"/>
  <c r="I224" i="6"/>
  <c r="G224" i="6"/>
  <c r="E224" i="6"/>
  <c r="V223" i="6"/>
  <c r="Q223" i="6"/>
  <c r="M223" i="6"/>
  <c r="K223" i="6"/>
  <c r="I223" i="6"/>
  <c r="G223" i="6"/>
  <c r="E223" i="6"/>
  <c r="V222" i="6"/>
  <c r="Q222" i="6"/>
  <c r="M222" i="6"/>
  <c r="K222" i="6"/>
  <c r="I222" i="6"/>
  <c r="G222" i="6"/>
  <c r="E222" i="6"/>
  <c r="V221" i="6"/>
  <c r="Q221" i="6"/>
  <c r="M221" i="6"/>
  <c r="K221" i="6"/>
  <c r="I221" i="6"/>
  <c r="G221" i="6"/>
  <c r="E221" i="6"/>
  <c r="V220" i="6"/>
  <c r="Q220" i="6"/>
  <c r="M220" i="6"/>
  <c r="K220" i="6"/>
  <c r="I220" i="6"/>
  <c r="G220" i="6"/>
  <c r="E220" i="6"/>
  <c r="V219" i="6"/>
  <c r="Q219" i="6"/>
  <c r="M219" i="6"/>
  <c r="K219" i="6"/>
  <c r="I219" i="6"/>
  <c r="G219" i="6"/>
  <c r="E219" i="6"/>
  <c r="V218" i="6"/>
  <c r="Q218" i="6"/>
  <c r="M218" i="6"/>
  <c r="K218" i="6"/>
  <c r="I218" i="6"/>
  <c r="G218" i="6"/>
  <c r="E218" i="6"/>
  <c r="V217" i="6"/>
  <c r="Q217" i="6"/>
  <c r="M217" i="6"/>
  <c r="K217" i="6"/>
  <c r="I217" i="6"/>
  <c r="G217" i="6"/>
  <c r="E217" i="6"/>
  <c r="V216" i="6"/>
  <c r="Q216" i="6"/>
  <c r="M216" i="6"/>
  <c r="K216" i="6"/>
  <c r="I216" i="6"/>
  <c r="G216" i="6"/>
  <c r="E216" i="6"/>
  <c r="V215" i="6"/>
  <c r="Q215" i="6"/>
  <c r="M215" i="6"/>
  <c r="K215" i="6"/>
  <c r="I215" i="6"/>
  <c r="G215" i="6"/>
  <c r="E215" i="6"/>
  <c r="V214" i="6"/>
  <c r="Q214" i="6"/>
  <c r="M214" i="6"/>
  <c r="K214" i="6"/>
  <c r="I214" i="6"/>
  <c r="G214" i="6"/>
  <c r="E214" i="6"/>
  <c r="V213" i="6"/>
  <c r="Q213" i="6"/>
  <c r="M213" i="6"/>
  <c r="K213" i="6"/>
  <c r="I213" i="6"/>
  <c r="G213" i="6"/>
  <c r="E213" i="6"/>
  <c r="V212" i="6"/>
  <c r="Q212" i="6"/>
  <c r="M212" i="6"/>
  <c r="K212" i="6"/>
  <c r="I212" i="6"/>
  <c r="G212" i="6"/>
  <c r="E212" i="6"/>
  <c r="V211" i="6"/>
  <c r="Q211" i="6"/>
  <c r="M211" i="6"/>
  <c r="K211" i="6"/>
  <c r="I211" i="6"/>
  <c r="G211" i="6"/>
  <c r="E211" i="6"/>
  <c r="V210" i="6"/>
  <c r="Q210" i="6"/>
  <c r="M210" i="6"/>
  <c r="K210" i="6"/>
  <c r="I210" i="6"/>
  <c r="G210" i="6"/>
  <c r="E210" i="6"/>
  <c r="V209" i="6"/>
  <c r="Q209" i="6"/>
  <c r="M209" i="6"/>
  <c r="K209" i="6"/>
  <c r="I209" i="6"/>
  <c r="G209" i="6"/>
  <c r="E209" i="6"/>
  <c r="V208" i="6"/>
  <c r="Q208" i="6"/>
  <c r="M208" i="6"/>
  <c r="K208" i="6"/>
  <c r="I208" i="6"/>
  <c r="G208" i="6"/>
  <c r="E208" i="6"/>
  <c r="V207" i="6"/>
  <c r="Q207" i="6"/>
  <c r="M207" i="6"/>
  <c r="K207" i="6"/>
  <c r="I207" i="6"/>
  <c r="G207" i="6"/>
  <c r="E207" i="6"/>
  <c r="V206" i="6"/>
  <c r="Q206" i="6"/>
  <c r="M206" i="6"/>
  <c r="K206" i="6"/>
  <c r="I206" i="6"/>
  <c r="G206" i="6"/>
  <c r="E206" i="6"/>
  <c r="V205" i="6"/>
  <c r="Q205" i="6"/>
  <c r="M205" i="6"/>
  <c r="K205" i="6"/>
  <c r="I205" i="6"/>
  <c r="G205" i="6"/>
  <c r="E205" i="6"/>
  <c r="V204" i="6"/>
  <c r="Q204" i="6"/>
  <c r="M204" i="6"/>
  <c r="K204" i="6"/>
  <c r="I204" i="6"/>
  <c r="G204" i="6"/>
  <c r="E204" i="6"/>
  <c r="V203" i="6"/>
  <c r="Q203" i="6"/>
  <c r="M203" i="6"/>
  <c r="K203" i="6"/>
  <c r="I203" i="6"/>
  <c r="G203" i="6"/>
  <c r="E203" i="6"/>
  <c r="V202" i="6"/>
  <c r="Q202" i="6"/>
  <c r="M202" i="6"/>
  <c r="K202" i="6"/>
  <c r="I202" i="6"/>
  <c r="G202" i="6"/>
  <c r="E202" i="6"/>
  <c r="V201" i="6"/>
  <c r="Q201" i="6"/>
  <c r="M201" i="6"/>
  <c r="K201" i="6"/>
  <c r="I201" i="6"/>
  <c r="G201" i="6"/>
  <c r="E201" i="6"/>
  <c r="V200" i="6"/>
  <c r="Q200" i="6"/>
  <c r="M200" i="6"/>
  <c r="K200" i="6"/>
  <c r="I200" i="6"/>
  <c r="G200" i="6"/>
  <c r="E200" i="6"/>
  <c r="V199" i="6"/>
  <c r="Q199" i="6"/>
  <c r="M199" i="6"/>
  <c r="K199" i="6"/>
  <c r="I199" i="6"/>
  <c r="G199" i="6"/>
  <c r="E199" i="6"/>
  <c r="V198" i="6"/>
  <c r="Q198" i="6"/>
  <c r="M198" i="6"/>
  <c r="K198" i="6"/>
  <c r="I198" i="6"/>
  <c r="G198" i="6"/>
  <c r="E198" i="6"/>
  <c r="V197" i="6"/>
  <c r="Q197" i="6"/>
  <c r="M197" i="6"/>
  <c r="K197" i="6"/>
  <c r="I197" i="6"/>
  <c r="G197" i="6"/>
  <c r="E197" i="6"/>
  <c r="V196" i="6"/>
  <c r="Q196" i="6"/>
  <c r="M196" i="6"/>
  <c r="K196" i="6"/>
  <c r="I196" i="6"/>
  <c r="G196" i="6"/>
  <c r="E196" i="6"/>
  <c r="V195" i="6"/>
  <c r="Q195" i="6"/>
  <c r="M195" i="6"/>
  <c r="K195" i="6"/>
  <c r="I195" i="6"/>
  <c r="G195" i="6"/>
  <c r="E195" i="6"/>
  <c r="V194" i="6"/>
  <c r="Q194" i="6"/>
  <c r="M194" i="6"/>
  <c r="K194" i="6"/>
  <c r="I194" i="6"/>
  <c r="G194" i="6"/>
  <c r="E194" i="6"/>
  <c r="V193" i="6"/>
  <c r="Q193" i="6"/>
  <c r="M193" i="6"/>
  <c r="K193" i="6"/>
  <c r="I193" i="6"/>
  <c r="G193" i="6"/>
  <c r="E193" i="6"/>
  <c r="V192" i="6"/>
  <c r="Q192" i="6"/>
  <c r="M192" i="6"/>
  <c r="K192" i="6"/>
  <c r="I192" i="6"/>
  <c r="G192" i="6"/>
  <c r="E192" i="6"/>
  <c r="V191" i="6"/>
  <c r="Q191" i="6"/>
  <c r="M191" i="6"/>
  <c r="K191" i="6"/>
  <c r="I191" i="6"/>
  <c r="G191" i="6"/>
  <c r="E191" i="6"/>
  <c r="V190" i="6"/>
  <c r="Q190" i="6"/>
  <c r="M190" i="6"/>
  <c r="K190" i="6"/>
  <c r="I190" i="6"/>
  <c r="G190" i="6"/>
  <c r="E190" i="6"/>
  <c r="V189" i="6"/>
  <c r="Q189" i="6"/>
  <c r="M189" i="6"/>
  <c r="K189" i="6"/>
  <c r="I189" i="6"/>
  <c r="G189" i="6"/>
  <c r="E189" i="6"/>
  <c r="V188" i="6"/>
  <c r="Q188" i="6"/>
  <c r="M188" i="6"/>
  <c r="K188" i="6"/>
  <c r="I188" i="6"/>
  <c r="G188" i="6"/>
  <c r="E188" i="6"/>
  <c r="V187" i="6"/>
  <c r="Q187" i="6"/>
  <c r="M187" i="6"/>
  <c r="K187" i="6"/>
  <c r="I187" i="6"/>
  <c r="G187" i="6"/>
  <c r="E187" i="6"/>
  <c r="V186" i="6"/>
  <c r="Q186" i="6"/>
  <c r="M186" i="6"/>
  <c r="K186" i="6"/>
  <c r="I186" i="6"/>
  <c r="G186" i="6"/>
  <c r="E186" i="6"/>
  <c r="V185" i="6"/>
  <c r="Q185" i="6"/>
  <c r="M185" i="6"/>
  <c r="K185" i="6"/>
  <c r="I185" i="6"/>
  <c r="G185" i="6"/>
  <c r="E185" i="6"/>
  <c r="V184" i="6"/>
  <c r="Q184" i="6"/>
  <c r="M184" i="6"/>
  <c r="K184" i="6"/>
  <c r="I184" i="6"/>
  <c r="G184" i="6"/>
  <c r="E184" i="6"/>
  <c r="V183" i="6"/>
  <c r="Q183" i="6"/>
  <c r="M183" i="6"/>
  <c r="K183" i="6"/>
  <c r="I183" i="6"/>
  <c r="G183" i="6"/>
  <c r="E183" i="6"/>
  <c r="V182" i="6"/>
  <c r="Q182" i="6"/>
  <c r="M182" i="6"/>
  <c r="K182" i="6"/>
  <c r="I182" i="6"/>
  <c r="G182" i="6"/>
  <c r="E182" i="6"/>
  <c r="V181" i="6"/>
  <c r="Q181" i="6"/>
  <c r="M181" i="6"/>
  <c r="K181" i="6"/>
  <c r="I181" i="6"/>
  <c r="G181" i="6"/>
  <c r="E181" i="6"/>
  <c r="V180" i="6"/>
  <c r="Q180" i="6"/>
  <c r="M180" i="6"/>
  <c r="K180" i="6"/>
  <c r="I180" i="6"/>
  <c r="G180" i="6"/>
  <c r="E180" i="6"/>
  <c r="V179" i="6"/>
  <c r="Q179" i="6"/>
  <c r="M179" i="6"/>
  <c r="K179" i="6"/>
  <c r="I179" i="6"/>
  <c r="G179" i="6"/>
  <c r="E179" i="6"/>
  <c r="V178" i="6"/>
  <c r="Q178" i="6"/>
  <c r="M178" i="6"/>
  <c r="K178" i="6"/>
  <c r="I178" i="6"/>
  <c r="G178" i="6"/>
  <c r="E178" i="6"/>
  <c r="V177" i="6"/>
  <c r="Q177" i="6"/>
  <c r="M177" i="6"/>
  <c r="K177" i="6"/>
  <c r="I177" i="6"/>
  <c r="G177" i="6"/>
  <c r="E177" i="6"/>
  <c r="V176" i="6"/>
  <c r="Q176" i="6"/>
  <c r="M176" i="6"/>
  <c r="K176" i="6"/>
  <c r="I176" i="6"/>
  <c r="G176" i="6"/>
  <c r="E176" i="6"/>
  <c r="V175" i="6"/>
  <c r="Q175" i="6"/>
  <c r="M175" i="6"/>
  <c r="K175" i="6"/>
  <c r="I175" i="6"/>
  <c r="G175" i="6"/>
  <c r="E175" i="6"/>
  <c r="V174" i="6"/>
  <c r="Q174" i="6"/>
  <c r="M174" i="6"/>
  <c r="K174" i="6"/>
  <c r="I174" i="6"/>
  <c r="G174" i="6"/>
  <c r="E174" i="6"/>
  <c r="V173" i="6"/>
  <c r="Q173" i="6"/>
  <c r="M173" i="6"/>
  <c r="K173" i="6"/>
  <c r="I173" i="6"/>
  <c r="G173" i="6"/>
  <c r="E173" i="6"/>
  <c r="V172" i="6"/>
  <c r="Q172" i="6"/>
  <c r="M172" i="6"/>
  <c r="K172" i="6"/>
  <c r="I172" i="6"/>
  <c r="G172" i="6"/>
  <c r="E172" i="6"/>
  <c r="V171" i="6"/>
  <c r="Q171" i="6"/>
  <c r="M171" i="6"/>
  <c r="K171" i="6"/>
  <c r="I171" i="6"/>
  <c r="G171" i="6"/>
  <c r="E171" i="6"/>
  <c r="V170" i="6"/>
  <c r="Q170" i="6"/>
  <c r="M170" i="6"/>
  <c r="K170" i="6"/>
  <c r="I170" i="6"/>
  <c r="G170" i="6"/>
  <c r="E170" i="6"/>
  <c r="V169" i="6"/>
  <c r="Q169" i="6"/>
  <c r="M169" i="6"/>
  <c r="K169" i="6"/>
  <c r="I169" i="6"/>
  <c r="G169" i="6"/>
  <c r="E169" i="6"/>
  <c r="V168" i="6"/>
  <c r="Q168" i="6"/>
  <c r="M168" i="6"/>
  <c r="K168" i="6"/>
  <c r="I168" i="6"/>
  <c r="G168" i="6"/>
  <c r="E168" i="6"/>
  <c r="V167" i="6"/>
  <c r="Q167" i="6"/>
  <c r="M167" i="6"/>
  <c r="K167" i="6"/>
  <c r="I167" i="6"/>
  <c r="G167" i="6"/>
  <c r="E167" i="6"/>
  <c r="V166" i="6"/>
  <c r="Q166" i="6"/>
  <c r="M166" i="6"/>
  <c r="K166" i="6"/>
  <c r="I166" i="6"/>
  <c r="G166" i="6"/>
  <c r="E166" i="6"/>
  <c r="V165" i="6"/>
  <c r="Q165" i="6"/>
  <c r="M165" i="6"/>
  <c r="K165" i="6"/>
  <c r="I165" i="6"/>
  <c r="G165" i="6"/>
  <c r="E165" i="6"/>
  <c r="V164" i="6"/>
  <c r="Q164" i="6"/>
  <c r="M164" i="6"/>
  <c r="K164" i="6"/>
  <c r="I164" i="6"/>
  <c r="G164" i="6"/>
  <c r="E164" i="6"/>
  <c r="V163" i="6"/>
  <c r="Q163" i="6"/>
  <c r="M163" i="6"/>
  <c r="K163" i="6"/>
  <c r="I163" i="6"/>
  <c r="G163" i="6"/>
  <c r="E163" i="6"/>
  <c r="V162" i="6"/>
  <c r="Q162" i="6"/>
  <c r="M162" i="6"/>
  <c r="K162" i="6"/>
  <c r="I162" i="6"/>
  <c r="G162" i="6"/>
  <c r="E162" i="6"/>
  <c r="V161" i="6"/>
  <c r="Q161" i="6"/>
  <c r="M161" i="6"/>
  <c r="K161" i="6"/>
  <c r="I161" i="6"/>
  <c r="G161" i="6"/>
  <c r="E161" i="6"/>
  <c r="V160" i="6"/>
  <c r="Q160" i="6"/>
  <c r="M160" i="6"/>
  <c r="K160" i="6"/>
  <c r="I160" i="6"/>
  <c r="G160" i="6"/>
  <c r="E160" i="6"/>
  <c r="V159" i="6"/>
  <c r="Q159" i="6"/>
  <c r="M159" i="6"/>
  <c r="K159" i="6"/>
  <c r="I159" i="6"/>
  <c r="G159" i="6"/>
  <c r="E159" i="6"/>
  <c r="V158" i="6"/>
  <c r="Q158" i="6"/>
  <c r="M158" i="6"/>
  <c r="K158" i="6"/>
  <c r="I158" i="6"/>
  <c r="G158" i="6"/>
  <c r="E158" i="6"/>
  <c r="V157" i="6"/>
  <c r="Q157" i="6"/>
  <c r="M157" i="6"/>
  <c r="K157" i="6"/>
  <c r="I157" i="6"/>
  <c r="G157" i="6"/>
  <c r="E157" i="6"/>
  <c r="V156" i="6"/>
  <c r="Q156" i="6"/>
  <c r="M156" i="6"/>
  <c r="K156" i="6"/>
  <c r="I156" i="6"/>
  <c r="G156" i="6"/>
  <c r="E156" i="6"/>
  <c r="V155" i="6"/>
  <c r="Q155" i="6"/>
  <c r="M155" i="6"/>
  <c r="K155" i="6"/>
  <c r="I155" i="6"/>
  <c r="G155" i="6"/>
  <c r="E155" i="6"/>
  <c r="V154" i="6"/>
  <c r="Q154" i="6"/>
  <c r="M154" i="6"/>
  <c r="K154" i="6"/>
  <c r="I154" i="6"/>
  <c r="G154" i="6"/>
  <c r="E154" i="6"/>
  <c r="V153" i="6"/>
  <c r="Q153" i="6"/>
  <c r="M153" i="6"/>
  <c r="K153" i="6"/>
  <c r="I153" i="6"/>
  <c r="G153" i="6"/>
  <c r="E153" i="6"/>
  <c r="V152" i="6"/>
  <c r="Q152" i="6"/>
  <c r="M152" i="6"/>
  <c r="K152" i="6"/>
  <c r="I152" i="6"/>
  <c r="G152" i="6"/>
  <c r="E152" i="6"/>
  <c r="V151" i="6"/>
  <c r="Q151" i="6"/>
  <c r="M151" i="6"/>
  <c r="K151" i="6"/>
  <c r="I151" i="6"/>
  <c r="G151" i="6"/>
  <c r="E151" i="6"/>
  <c r="V150" i="6"/>
  <c r="Q150" i="6"/>
  <c r="M150" i="6"/>
  <c r="K150" i="6"/>
  <c r="I150" i="6"/>
  <c r="G150" i="6"/>
  <c r="E150" i="6"/>
  <c r="V149" i="6"/>
  <c r="Q149" i="6"/>
  <c r="M149" i="6"/>
  <c r="K149" i="6"/>
  <c r="I149" i="6"/>
  <c r="G149" i="6"/>
  <c r="E149" i="6"/>
  <c r="V148" i="6"/>
  <c r="Q148" i="6"/>
  <c r="M148" i="6"/>
  <c r="K148" i="6"/>
  <c r="I148" i="6"/>
  <c r="G148" i="6"/>
  <c r="E148" i="6"/>
  <c r="V147" i="6"/>
  <c r="Q147" i="6"/>
  <c r="M147" i="6"/>
  <c r="K147" i="6"/>
  <c r="I147" i="6"/>
  <c r="G147" i="6"/>
  <c r="E147" i="6"/>
  <c r="V146" i="6"/>
  <c r="Q146" i="6"/>
  <c r="M146" i="6"/>
  <c r="K146" i="6"/>
  <c r="I146" i="6"/>
  <c r="G146" i="6"/>
  <c r="E146" i="6"/>
  <c r="V145" i="6"/>
  <c r="Q145" i="6"/>
  <c r="M145" i="6"/>
  <c r="K145" i="6"/>
  <c r="I145" i="6"/>
  <c r="G145" i="6"/>
  <c r="E145" i="6"/>
  <c r="V144" i="6"/>
  <c r="Q144" i="6"/>
  <c r="M144" i="6"/>
  <c r="K144" i="6"/>
  <c r="I144" i="6"/>
  <c r="G144" i="6"/>
  <c r="E144" i="6"/>
  <c r="V143" i="6"/>
  <c r="Q143" i="6"/>
  <c r="M143" i="6"/>
  <c r="K143" i="6"/>
  <c r="I143" i="6"/>
  <c r="G143" i="6"/>
  <c r="E143" i="6"/>
  <c r="V142" i="6"/>
  <c r="Q142" i="6"/>
  <c r="M142" i="6"/>
  <c r="K142" i="6"/>
  <c r="I142" i="6"/>
  <c r="G142" i="6"/>
  <c r="E142" i="6"/>
  <c r="V141" i="6"/>
  <c r="Q141" i="6"/>
  <c r="M141" i="6"/>
  <c r="K141" i="6"/>
  <c r="I141" i="6"/>
  <c r="G141" i="6"/>
  <c r="E141" i="6"/>
  <c r="V140" i="6"/>
  <c r="Q140" i="6"/>
  <c r="M140" i="6"/>
  <c r="K140" i="6"/>
  <c r="I140" i="6"/>
  <c r="G140" i="6"/>
  <c r="E140" i="6"/>
  <c r="V139" i="6"/>
  <c r="Q139" i="6"/>
  <c r="M139" i="6"/>
  <c r="K139" i="6"/>
  <c r="I139" i="6"/>
  <c r="G139" i="6"/>
  <c r="E139" i="6"/>
  <c r="V138" i="6"/>
  <c r="Q138" i="6"/>
  <c r="M138" i="6"/>
  <c r="K138" i="6"/>
  <c r="I138" i="6"/>
  <c r="G138" i="6"/>
  <c r="E138" i="6"/>
  <c r="V137" i="6"/>
  <c r="Q137" i="6"/>
  <c r="M137" i="6"/>
  <c r="K137" i="6"/>
  <c r="I137" i="6"/>
  <c r="G137" i="6"/>
  <c r="E137" i="6"/>
  <c r="V136" i="6"/>
  <c r="Q136" i="6"/>
  <c r="M136" i="6"/>
  <c r="K136" i="6"/>
  <c r="I136" i="6"/>
  <c r="G136" i="6"/>
  <c r="E136" i="6"/>
  <c r="V135" i="6"/>
  <c r="Q135" i="6"/>
  <c r="M135" i="6"/>
  <c r="K135" i="6"/>
  <c r="I135" i="6"/>
  <c r="G135" i="6"/>
  <c r="E135" i="6"/>
  <c r="V134" i="6"/>
  <c r="Q134" i="6"/>
  <c r="M134" i="6"/>
  <c r="K134" i="6"/>
  <c r="I134" i="6"/>
  <c r="G134" i="6"/>
  <c r="E134" i="6"/>
  <c r="V133" i="6"/>
  <c r="Q133" i="6"/>
  <c r="M133" i="6"/>
  <c r="K133" i="6"/>
  <c r="I133" i="6"/>
  <c r="G133" i="6"/>
  <c r="E133" i="6"/>
  <c r="V132" i="6"/>
  <c r="Q132" i="6"/>
  <c r="M132" i="6"/>
  <c r="K132" i="6"/>
  <c r="I132" i="6"/>
  <c r="G132" i="6"/>
  <c r="E132" i="6"/>
  <c r="V131" i="6"/>
  <c r="Q131" i="6"/>
  <c r="M131" i="6"/>
  <c r="K131" i="6"/>
  <c r="I131" i="6"/>
  <c r="G131" i="6"/>
  <c r="E131" i="6"/>
  <c r="V130" i="6"/>
  <c r="Q130" i="6"/>
  <c r="M130" i="6"/>
  <c r="K130" i="6"/>
  <c r="I130" i="6"/>
  <c r="G130" i="6"/>
  <c r="E130" i="6"/>
  <c r="V129" i="6"/>
  <c r="Q129" i="6"/>
  <c r="M129" i="6"/>
  <c r="K129" i="6"/>
  <c r="I129" i="6"/>
  <c r="G129" i="6"/>
  <c r="E129" i="6"/>
  <c r="V128" i="6"/>
  <c r="Q128" i="6"/>
  <c r="M128" i="6"/>
  <c r="K128" i="6"/>
  <c r="I128" i="6"/>
  <c r="G128" i="6"/>
  <c r="E128" i="6"/>
  <c r="V127" i="6"/>
  <c r="Q127" i="6"/>
  <c r="M127" i="6"/>
  <c r="K127" i="6"/>
  <c r="I127" i="6"/>
  <c r="G127" i="6"/>
  <c r="E127" i="6"/>
  <c r="V126" i="6"/>
  <c r="Q126" i="6"/>
  <c r="M126" i="6"/>
  <c r="K126" i="6"/>
  <c r="I126" i="6"/>
  <c r="G126" i="6"/>
  <c r="E126" i="6"/>
  <c r="V125" i="6"/>
  <c r="Q125" i="6"/>
  <c r="M125" i="6"/>
  <c r="K125" i="6"/>
  <c r="I125" i="6"/>
  <c r="G125" i="6"/>
  <c r="E125" i="6"/>
  <c r="V124" i="6"/>
  <c r="Q124" i="6"/>
  <c r="M124" i="6"/>
  <c r="K124" i="6"/>
  <c r="I124" i="6"/>
  <c r="G124" i="6"/>
  <c r="E124" i="6"/>
  <c r="V123" i="6"/>
  <c r="Q123" i="6"/>
  <c r="M123" i="6"/>
  <c r="K123" i="6"/>
  <c r="I123" i="6"/>
  <c r="G123" i="6"/>
  <c r="E123" i="6"/>
  <c r="V122" i="6"/>
  <c r="Q122" i="6"/>
  <c r="M122" i="6"/>
  <c r="K122" i="6"/>
  <c r="I122" i="6"/>
  <c r="G122" i="6"/>
  <c r="E122" i="6"/>
  <c r="V121" i="6"/>
  <c r="Q121" i="6"/>
  <c r="M121" i="6"/>
  <c r="K121" i="6"/>
  <c r="I121" i="6"/>
  <c r="G121" i="6"/>
  <c r="E121" i="6"/>
  <c r="V120" i="6"/>
  <c r="Q120" i="6"/>
  <c r="M120" i="6"/>
  <c r="K120" i="6"/>
  <c r="I120" i="6"/>
  <c r="G120" i="6"/>
  <c r="E120" i="6"/>
  <c r="V119" i="6"/>
  <c r="Q119" i="6"/>
  <c r="M119" i="6"/>
  <c r="K119" i="6"/>
  <c r="I119" i="6"/>
  <c r="G119" i="6"/>
  <c r="E119" i="6"/>
  <c r="V118" i="6"/>
  <c r="Q118" i="6"/>
  <c r="M118" i="6"/>
  <c r="K118" i="6"/>
  <c r="I118" i="6"/>
  <c r="G118" i="6"/>
  <c r="E118" i="6"/>
  <c r="V117" i="6"/>
  <c r="Q117" i="6"/>
  <c r="M117" i="6"/>
  <c r="K117" i="6"/>
  <c r="I117" i="6"/>
  <c r="G117" i="6"/>
  <c r="E117" i="6"/>
  <c r="V116" i="6"/>
  <c r="Q116" i="6"/>
  <c r="M116" i="6"/>
  <c r="K116" i="6"/>
  <c r="I116" i="6"/>
  <c r="G116" i="6"/>
  <c r="E116" i="6"/>
  <c r="V115" i="6"/>
  <c r="Q115" i="6"/>
  <c r="M115" i="6"/>
  <c r="K115" i="6"/>
  <c r="I115" i="6"/>
  <c r="G115" i="6"/>
  <c r="E115" i="6"/>
  <c r="V114" i="6"/>
  <c r="Q114" i="6"/>
  <c r="M114" i="6"/>
  <c r="K114" i="6"/>
  <c r="I114" i="6"/>
  <c r="G114" i="6"/>
  <c r="E114" i="6"/>
  <c r="V113" i="6"/>
  <c r="Q113" i="6"/>
  <c r="M113" i="6"/>
  <c r="K113" i="6"/>
  <c r="I113" i="6"/>
  <c r="G113" i="6"/>
  <c r="E113" i="6"/>
  <c r="V112" i="6"/>
  <c r="Q112" i="6"/>
  <c r="M112" i="6"/>
  <c r="K112" i="6"/>
  <c r="I112" i="6"/>
  <c r="G112" i="6"/>
  <c r="E112" i="6"/>
  <c r="V111" i="6"/>
  <c r="Q111" i="6"/>
  <c r="M111" i="6"/>
  <c r="K111" i="6"/>
  <c r="I111" i="6"/>
  <c r="G111" i="6"/>
  <c r="E111" i="6"/>
  <c r="V110" i="6"/>
  <c r="Q110" i="6"/>
  <c r="M110" i="6"/>
  <c r="K110" i="6"/>
  <c r="I110" i="6"/>
  <c r="G110" i="6"/>
  <c r="E110" i="6"/>
  <c r="V109" i="6"/>
  <c r="Q109" i="6"/>
  <c r="M109" i="6"/>
  <c r="K109" i="6"/>
  <c r="I109" i="6"/>
  <c r="G109" i="6"/>
  <c r="E109" i="6"/>
  <c r="V108" i="6"/>
  <c r="Q108" i="6"/>
  <c r="M108" i="6"/>
  <c r="K108" i="6"/>
  <c r="I108" i="6"/>
  <c r="G108" i="6"/>
  <c r="E108" i="6"/>
  <c r="V107" i="6"/>
  <c r="Q107" i="6"/>
  <c r="M107" i="6"/>
  <c r="K107" i="6"/>
  <c r="I107" i="6"/>
  <c r="G107" i="6"/>
  <c r="E107" i="6"/>
  <c r="V106" i="6"/>
  <c r="Q106" i="6"/>
  <c r="M106" i="6"/>
  <c r="K106" i="6"/>
  <c r="I106" i="6"/>
  <c r="G106" i="6"/>
  <c r="E106" i="6"/>
  <c r="V105" i="6"/>
  <c r="Q105" i="6"/>
  <c r="M105" i="6"/>
  <c r="K105" i="6"/>
  <c r="I105" i="6"/>
  <c r="G105" i="6"/>
  <c r="E105" i="6"/>
  <c r="V104" i="6"/>
  <c r="Q104" i="6"/>
  <c r="M104" i="6"/>
  <c r="K104" i="6"/>
  <c r="I104" i="6"/>
  <c r="G104" i="6"/>
  <c r="E104" i="6"/>
  <c r="V103" i="6"/>
  <c r="Q103" i="6"/>
  <c r="M103" i="6"/>
  <c r="K103" i="6"/>
  <c r="I103" i="6"/>
  <c r="G103" i="6"/>
  <c r="E103" i="6"/>
  <c r="V102" i="6"/>
  <c r="Q102" i="6"/>
  <c r="M102" i="6"/>
  <c r="K102" i="6"/>
  <c r="I102" i="6"/>
  <c r="G102" i="6"/>
  <c r="E102" i="6"/>
  <c r="V101" i="6"/>
  <c r="Q101" i="6"/>
  <c r="M101" i="6"/>
  <c r="K101" i="6"/>
  <c r="I101" i="6"/>
  <c r="G101" i="6"/>
  <c r="E101" i="6"/>
  <c r="V100" i="6"/>
  <c r="Q100" i="6"/>
  <c r="M100" i="6"/>
  <c r="K100" i="6"/>
  <c r="I100" i="6"/>
  <c r="G100" i="6"/>
  <c r="E100" i="6"/>
  <c r="V99" i="6"/>
  <c r="Q99" i="6"/>
  <c r="M99" i="6"/>
  <c r="K99" i="6"/>
  <c r="I99" i="6"/>
  <c r="G99" i="6"/>
  <c r="E99" i="6"/>
  <c r="V98" i="6"/>
  <c r="Q98" i="6"/>
  <c r="M98" i="6"/>
  <c r="K98" i="6"/>
  <c r="I98" i="6"/>
  <c r="G98" i="6"/>
  <c r="E98" i="6"/>
  <c r="V97" i="6"/>
  <c r="Q97" i="6"/>
  <c r="M97" i="6"/>
  <c r="K97" i="6"/>
  <c r="I97" i="6"/>
  <c r="G97" i="6"/>
  <c r="E97" i="6"/>
  <c r="V96" i="6"/>
  <c r="Q96" i="6"/>
  <c r="M96" i="6"/>
  <c r="K96" i="6"/>
  <c r="I96" i="6"/>
  <c r="G96" i="6"/>
  <c r="E96" i="6"/>
  <c r="V95" i="6"/>
  <c r="Q95" i="6"/>
  <c r="M95" i="6"/>
  <c r="K95" i="6"/>
  <c r="I95" i="6"/>
  <c r="G95" i="6"/>
  <c r="E95" i="6"/>
  <c r="V94" i="6"/>
  <c r="Q94" i="6"/>
  <c r="M94" i="6"/>
  <c r="K94" i="6"/>
  <c r="I94" i="6"/>
  <c r="G94" i="6"/>
  <c r="E94" i="6"/>
  <c r="V93" i="6"/>
  <c r="Q93" i="6"/>
  <c r="M93" i="6"/>
  <c r="K93" i="6"/>
  <c r="I93" i="6"/>
  <c r="G93" i="6"/>
  <c r="E93" i="6"/>
  <c r="V92" i="6"/>
  <c r="Q92" i="6"/>
  <c r="M92" i="6"/>
  <c r="K92" i="6"/>
  <c r="I92" i="6"/>
  <c r="G92" i="6"/>
  <c r="E92" i="6"/>
  <c r="V91" i="6"/>
  <c r="Q91" i="6"/>
  <c r="M91" i="6"/>
  <c r="K91" i="6"/>
  <c r="I91" i="6"/>
  <c r="G91" i="6"/>
  <c r="E91" i="6"/>
  <c r="V90" i="6"/>
  <c r="Q90" i="6"/>
  <c r="M90" i="6"/>
  <c r="K90" i="6"/>
  <c r="I90" i="6"/>
  <c r="G90" i="6"/>
  <c r="E90" i="6"/>
  <c r="V89" i="6"/>
  <c r="Q89" i="6"/>
  <c r="M89" i="6"/>
  <c r="K89" i="6"/>
  <c r="I89" i="6"/>
  <c r="G89" i="6"/>
  <c r="E89" i="6"/>
  <c r="V88" i="6"/>
  <c r="Q88" i="6"/>
  <c r="M88" i="6"/>
  <c r="K88" i="6"/>
  <c r="I88" i="6"/>
  <c r="G88" i="6"/>
  <c r="E88" i="6"/>
  <c r="V87" i="6"/>
  <c r="Q87" i="6"/>
  <c r="M87" i="6"/>
  <c r="K87" i="6"/>
  <c r="I87" i="6"/>
  <c r="G87" i="6"/>
  <c r="E87" i="6"/>
  <c r="V86" i="6"/>
  <c r="Q86" i="6"/>
  <c r="M86" i="6"/>
  <c r="K86" i="6"/>
  <c r="I86" i="6"/>
  <c r="G86" i="6"/>
  <c r="E86" i="6"/>
  <c r="V85" i="6"/>
  <c r="Q85" i="6"/>
  <c r="M85" i="6"/>
  <c r="K85" i="6"/>
  <c r="I85" i="6"/>
  <c r="G85" i="6"/>
  <c r="E85" i="6"/>
  <c r="V84" i="6"/>
  <c r="Q84" i="6"/>
  <c r="M84" i="6"/>
  <c r="K84" i="6"/>
  <c r="I84" i="6"/>
  <c r="G84" i="6"/>
  <c r="E84" i="6"/>
  <c r="V83" i="6"/>
  <c r="Q83" i="6"/>
  <c r="M83" i="6"/>
  <c r="K83" i="6"/>
  <c r="I83" i="6"/>
  <c r="G83" i="6"/>
  <c r="E83" i="6"/>
  <c r="V82" i="6"/>
  <c r="Q82" i="6"/>
  <c r="M82" i="6"/>
  <c r="K82" i="6"/>
  <c r="I82" i="6"/>
  <c r="G82" i="6"/>
  <c r="E82" i="6"/>
  <c r="V81" i="6"/>
  <c r="Q81" i="6"/>
  <c r="M81" i="6"/>
  <c r="K81" i="6"/>
  <c r="I81" i="6"/>
  <c r="G81" i="6"/>
  <c r="E81" i="6"/>
  <c r="V80" i="6"/>
  <c r="Q80" i="6"/>
  <c r="M80" i="6"/>
  <c r="K80" i="6"/>
  <c r="I80" i="6"/>
  <c r="G80" i="6"/>
  <c r="E80" i="6"/>
  <c r="V79" i="6"/>
  <c r="Q79" i="6"/>
  <c r="M79" i="6"/>
  <c r="K79" i="6"/>
  <c r="I79" i="6"/>
  <c r="G79" i="6"/>
  <c r="E79" i="6"/>
  <c r="V78" i="6"/>
  <c r="Q78" i="6"/>
  <c r="M78" i="6"/>
  <c r="K78" i="6"/>
  <c r="I78" i="6"/>
  <c r="G78" i="6"/>
  <c r="E78" i="6"/>
  <c r="V77" i="6"/>
  <c r="Q77" i="6"/>
  <c r="M77" i="6"/>
  <c r="K77" i="6"/>
  <c r="I77" i="6"/>
  <c r="G77" i="6"/>
  <c r="E77" i="6"/>
  <c r="V76" i="6"/>
  <c r="Q76" i="6"/>
  <c r="M76" i="6"/>
  <c r="K76" i="6"/>
  <c r="I76" i="6"/>
  <c r="G76" i="6"/>
  <c r="E76" i="6"/>
  <c r="V75" i="6"/>
  <c r="Q75" i="6"/>
  <c r="M75" i="6"/>
  <c r="K75" i="6"/>
  <c r="I75" i="6"/>
  <c r="G75" i="6"/>
  <c r="E75" i="6"/>
  <c r="V74" i="6"/>
  <c r="Q74" i="6"/>
  <c r="M74" i="6"/>
  <c r="N74" i="6" s="1"/>
  <c r="K74" i="6"/>
  <c r="I74" i="6"/>
  <c r="G74" i="6"/>
  <c r="E74" i="6"/>
  <c r="V73" i="6"/>
  <c r="Q73" i="6"/>
  <c r="M73" i="6"/>
  <c r="K73" i="6"/>
  <c r="I73" i="6"/>
  <c r="G73" i="6"/>
  <c r="E73" i="6"/>
  <c r="V72" i="6"/>
  <c r="Q72" i="6"/>
  <c r="M72" i="6"/>
  <c r="K72" i="6"/>
  <c r="I72" i="6"/>
  <c r="G72" i="6"/>
  <c r="E72" i="6"/>
  <c r="V71" i="6"/>
  <c r="Q71" i="6"/>
  <c r="M71" i="6"/>
  <c r="K71" i="6"/>
  <c r="I71" i="6"/>
  <c r="G71" i="6"/>
  <c r="E71" i="6"/>
  <c r="V70" i="6"/>
  <c r="Q70" i="6"/>
  <c r="M70" i="6"/>
  <c r="N70" i="6" s="1"/>
  <c r="K70" i="6"/>
  <c r="I70" i="6"/>
  <c r="G70" i="6"/>
  <c r="E70" i="6"/>
  <c r="V69" i="6"/>
  <c r="Q69" i="6"/>
  <c r="M69" i="6"/>
  <c r="K69" i="6"/>
  <c r="I69" i="6"/>
  <c r="G69" i="6"/>
  <c r="E69" i="6"/>
  <c r="V68" i="6"/>
  <c r="Q68" i="6"/>
  <c r="M68" i="6"/>
  <c r="K68" i="6"/>
  <c r="I68" i="6"/>
  <c r="G68" i="6"/>
  <c r="E68" i="6"/>
  <c r="V67" i="6"/>
  <c r="Q67" i="6"/>
  <c r="M67" i="6"/>
  <c r="K67" i="6"/>
  <c r="I67" i="6"/>
  <c r="G67" i="6"/>
  <c r="E67" i="6"/>
  <c r="V66" i="6"/>
  <c r="Q66" i="6"/>
  <c r="M66" i="6"/>
  <c r="N66" i="6" s="1"/>
  <c r="K66" i="6"/>
  <c r="I66" i="6"/>
  <c r="G66" i="6"/>
  <c r="E66" i="6"/>
  <c r="V65" i="6"/>
  <c r="Q65" i="6"/>
  <c r="M65" i="6"/>
  <c r="K65" i="6"/>
  <c r="I65" i="6"/>
  <c r="G65" i="6"/>
  <c r="E65" i="6"/>
  <c r="V64" i="6"/>
  <c r="Q64" i="6"/>
  <c r="M64" i="6"/>
  <c r="K64" i="6"/>
  <c r="I64" i="6"/>
  <c r="G64" i="6"/>
  <c r="E64" i="6"/>
  <c r="V63" i="6"/>
  <c r="Q63" i="6"/>
  <c r="M63" i="6"/>
  <c r="K63" i="6"/>
  <c r="I63" i="6"/>
  <c r="G63" i="6"/>
  <c r="E63" i="6"/>
  <c r="V62" i="6"/>
  <c r="Q62" i="6"/>
  <c r="M62" i="6"/>
  <c r="N62" i="6" s="1"/>
  <c r="K62" i="6"/>
  <c r="I62" i="6"/>
  <c r="G62" i="6"/>
  <c r="E62" i="6"/>
  <c r="V61" i="6"/>
  <c r="Q61" i="6"/>
  <c r="M61" i="6"/>
  <c r="K61" i="6"/>
  <c r="I61" i="6"/>
  <c r="G61" i="6"/>
  <c r="E61" i="6"/>
  <c r="V60" i="6"/>
  <c r="Q60" i="6"/>
  <c r="M60" i="6"/>
  <c r="K60" i="6"/>
  <c r="I60" i="6"/>
  <c r="G60" i="6"/>
  <c r="E60" i="6"/>
  <c r="V59" i="6"/>
  <c r="Q59" i="6"/>
  <c r="M59" i="6"/>
  <c r="K59" i="6"/>
  <c r="I59" i="6"/>
  <c r="G59" i="6"/>
  <c r="E59" i="6"/>
  <c r="V58" i="6"/>
  <c r="Q58" i="6"/>
  <c r="M58" i="6"/>
  <c r="N58" i="6" s="1"/>
  <c r="K58" i="6"/>
  <c r="I58" i="6"/>
  <c r="G58" i="6"/>
  <c r="E58" i="6"/>
  <c r="V57" i="6"/>
  <c r="Q57" i="6"/>
  <c r="M57" i="6"/>
  <c r="K57" i="6"/>
  <c r="I57" i="6"/>
  <c r="G57" i="6"/>
  <c r="E57" i="6"/>
  <c r="V56" i="6"/>
  <c r="Q56" i="6"/>
  <c r="M56" i="6"/>
  <c r="K56" i="6"/>
  <c r="I56" i="6"/>
  <c r="G56" i="6"/>
  <c r="E56" i="6"/>
  <c r="V55" i="6"/>
  <c r="Q55" i="6"/>
  <c r="M55" i="6"/>
  <c r="K55" i="6"/>
  <c r="I55" i="6"/>
  <c r="G55" i="6"/>
  <c r="E55" i="6"/>
  <c r="V54" i="6"/>
  <c r="Q54" i="6"/>
  <c r="M54" i="6"/>
  <c r="N54" i="6" s="1"/>
  <c r="K54" i="6"/>
  <c r="I54" i="6"/>
  <c r="G54" i="6"/>
  <c r="E54" i="6"/>
  <c r="V53" i="6"/>
  <c r="Q53" i="6"/>
  <c r="M53" i="6"/>
  <c r="K53" i="6"/>
  <c r="I53" i="6"/>
  <c r="G53" i="6"/>
  <c r="E53" i="6"/>
  <c r="V52" i="6"/>
  <c r="Q52" i="6"/>
  <c r="M52" i="6"/>
  <c r="K52" i="6"/>
  <c r="I52" i="6"/>
  <c r="G52" i="6"/>
  <c r="E52" i="6"/>
  <c r="V51" i="6"/>
  <c r="Q51" i="6"/>
  <c r="M51" i="6"/>
  <c r="K51" i="6"/>
  <c r="I51" i="6"/>
  <c r="G51" i="6"/>
  <c r="E51" i="6"/>
  <c r="V50" i="6"/>
  <c r="Q50" i="6"/>
  <c r="M50" i="6"/>
  <c r="N50" i="6" s="1"/>
  <c r="K50" i="6"/>
  <c r="I50" i="6"/>
  <c r="G50" i="6"/>
  <c r="E50" i="6"/>
  <c r="V49" i="6"/>
  <c r="Q49" i="6"/>
  <c r="M49" i="6"/>
  <c r="K49" i="6"/>
  <c r="I49" i="6"/>
  <c r="G49" i="6"/>
  <c r="E49" i="6"/>
  <c r="V48" i="6"/>
  <c r="Q48" i="6"/>
  <c r="M48" i="6"/>
  <c r="K48" i="6"/>
  <c r="I48" i="6"/>
  <c r="G48" i="6"/>
  <c r="E48" i="6"/>
  <c r="V47" i="6"/>
  <c r="Q47" i="6"/>
  <c r="M47" i="6"/>
  <c r="K47" i="6"/>
  <c r="I47" i="6"/>
  <c r="G47" i="6"/>
  <c r="E47" i="6"/>
  <c r="V46" i="6"/>
  <c r="Q46" i="6"/>
  <c r="M46" i="6"/>
  <c r="N46" i="6" s="1"/>
  <c r="K46" i="6"/>
  <c r="I46" i="6"/>
  <c r="G46" i="6"/>
  <c r="E46" i="6"/>
  <c r="V45" i="6"/>
  <c r="Q45" i="6"/>
  <c r="M45" i="6"/>
  <c r="K45" i="6"/>
  <c r="I45" i="6"/>
  <c r="G45" i="6"/>
  <c r="E45" i="6"/>
  <c r="V44" i="6"/>
  <c r="Q44" i="6"/>
  <c r="M44" i="6"/>
  <c r="K44" i="6"/>
  <c r="I44" i="6"/>
  <c r="G44" i="6"/>
  <c r="E44" i="6"/>
  <c r="V43" i="6"/>
  <c r="Q43" i="6"/>
  <c r="M43" i="6"/>
  <c r="K43" i="6"/>
  <c r="I43" i="6"/>
  <c r="G43" i="6"/>
  <c r="E43" i="6"/>
  <c r="V42" i="6"/>
  <c r="Q42" i="6"/>
  <c r="M42" i="6"/>
  <c r="N42" i="6" s="1"/>
  <c r="K42" i="6"/>
  <c r="I42" i="6"/>
  <c r="G42" i="6"/>
  <c r="E42" i="6"/>
  <c r="V41" i="6"/>
  <c r="Q41" i="6"/>
  <c r="M41" i="6"/>
  <c r="K41" i="6"/>
  <c r="I41" i="6"/>
  <c r="G41" i="6"/>
  <c r="E41" i="6"/>
  <c r="V40" i="6"/>
  <c r="Q40" i="6"/>
  <c r="M40" i="6"/>
  <c r="K40" i="6"/>
  <c r="I40" i="6"/>
  <c r="G40" i="6"/>
  <c r="E40" i="6"/>
  <c r="V39" i="6"/>
  <c r="Q39" i="6"/>
  <c r="M39" i="6"/>
  <c r="K39" i="6"/>
  <c r="I39" i="6"/>
  <c r="G39" i="6"/>
  <c r="E39" i="6"/>
  <c r="V38" i="6"/>
  <c r="Q38" i="6"/>
  <c r="M38" i="6"/>
  <c r="N38" i="6" s="1"/>
  <c r="K38" i="6"/>
  <c r="I38" i="6"/>
  <c r="G38" i="6"/>
  <c r="E38" i="6"/>
  <c r="V37" i="6"/>
  <c r="Q37" i="6"/>
  <c r="M37" i="6"/>
  <c r="K37" i="6"/>
  <c r="I37" i="6"/>
  <c r="G37" i="6"/>
  <c r="E37" i="6"/>
  <c r="V36" i="6"/>
  <c r="Q36" i="6"/>
  <c r="M36" i="6"/>
  <c r="K36" i="6"/>
  <c r="I36" i="6"/>
  <c r="G36" i="6"/>
  <c r="E36" i="6"/>
  <c r="V35" i="6"/>
  <c r="Q35" i="6"/>
  <c r="M35" i="6"/>
  <c r="K35" i="6"/>
  <c r="I35" i="6"/>
  <c r="G35" i="6"/>
  <c r="E35" i="6"/>
  <c r="V34" i="6"/>
  <c r="Q34" i="6"/>
  <c r="M34" i="6"/>
  <c r="N34" i="6" s="1"/>
  <c r="K34" i="6"/>
  <c r="I34" i="6"/>
  <c r="G34" i="6"/>
  <c r="E34" i="6"/>
  <c r="V33" i="6"/>
  <c r="Q33" i="6"/>
  <c r="M33" i="6"/>
  <c r="K33" i="6"/>
  <c r="I33" i="6"/>
  <c r="G33" i="6"/>
  <c r="E33" i="6"/>
  <c r="V32" i="6"/>
  <c r="Q32" i="6"/>
  <c r="M32" i="6"/>
  <c r="K32" i="6"/>
  <c r="I32" i="6"/>
  <c r="G32" i="6"/>
  <c r="E32" i="6"/>
  <c r="V31" i="6"/>
  <c r="Q31" i="6"/>
  <c r="M31" i="6"/>
  <c r="K31" i="6"/>
  <c r="I31" i="6"/>
  <c r="G31" i="6"/>
  <c r="E31" i="6"/>
  <c r="V30" i="6"/>
  <c r="Q30" i="6"/>
  <c r="M30" i="6"/>
  <c r="N30" i="6" s="1"/>
  <c r="K30" i="6"/>
  <c r="I30" i="6"/>
  <c r="G30" i="6"/>
  <c r="E30" i="6"/>
  <c r="V29" i="6"/>
  <c r="Q29" i="6"/>
  <c r="M29" i="6"/>
  <c r="K29" i="6"/>
  <c r="I29" i="6"/>
  <c r="G29" i="6"/>
  <c r="E29" i="6"/>
  <c r="V28" i="6"/>
  <c r="Q28" i="6"/>
  <c r="M28" i="6"/>
  <c r="K28" i="6"/>
  <c r="I28" i="6"/>
  <c r="G28" i="6"/>
  <c r="E28" i="6"/>
  <c r="V27" i="6"/>
  <c r="Q27" i="6"/>
  <c r="M27" i="6"/>
  <c r="K27" i="6"/>
  <c r="I27" i="6"/>
  <c r="G27" i="6"/>
  <c r="E27" i="6"/>
  <c r="V26" i="6"/>
  <c r="Q26" i="6"/>
  <c r="M26" i="6"/>
  <c r="N26" i="6" s="1"/>
  <c r="K26" i="6"/>
  <c r="I26" i="6"/>
  <c r="G26" i="6"/>
  <c r="E26" i="6"/>
  <c r="V25" i="6"/>
  <c r="Q25" i="6"/>
  <c r="M25" i="6"/>
  <c r="K25" i="6"/>
  <c r="I25" i="6"/>
  <c r="G25" i="6"/>
  <c r="E25" i="6"/>
  <c r="V24" i="6"/>
  <c r="Q24" i="6"/>
  <c r="M24" i="6"/>
  <c r="K24" i="6"/>
  <c r="I24" i="6"/>
  <c r="G24" i="6"/>
  <c r="E24" i="6"/>
  <c r="V23" i="6"/>
  <c r="Q23" i="6"/>
  <c r="M23" i="6"/>
  <c r="K23" i="6"/>
  <c r="I23" i="6"/>
  <c r="G23" i="6"/>
  <c r="E23" i="6"/>
  <c r="V22" i="6"/>
  <c r="Q22" i="6"/>
  <c r="M22" i="6"/>
  <c r="K22" i="6"/>
  <c r="I22" i="6"/>
  <c r="G22" i="6"/>
  <c r="E22" i="6"/>
  <c r="V21" i="6"/>
  <c r="Q21" i="6"/>
  <c r="M21" i="6"/>
  <c r="K21" i="6"/>
  <c r="I21" i="6"/>
  <c r="G21" i="6"/>
  <c r="E21" i="6"/>
  <c r="V20" i="6"/>
  <c r="Q20" i="6"/>
  <c r="M20" i="6"/>
  <c r="K20" i="6"/>
  <c r="I20" i="6"/>
  <c r="G20" i="6"/>
  <c r="E20" i="6"/>
  <c r="V19" i="6"/>
  <c r="Q19" i="6"/>
  <c r="M19" i="6"/>
  <c r="K19" i="6"/>
  <c r="I19" i="6"/>
  <c r="G19" i="6"/>
  <c r="E19" i="6"/>
  <c r="V18" i="6"/>
  <c r="Q18" i="6"/>
  <c r="M18" i="6"/>
  <c r="K18" i="6"/>
  <c r="I18" i="6"/>
  <c r="G18" i="6"/>
  <c r="E18" i="6"/>
  <c r="V17" i="6"/>
  <c r="Q17" i="6"/>
  <c r="M17" i="6"/>
  <c r="K17" i="6"/>
  <c r="I17" i="6"/>
  <c r="G17" i="6"/>
  <c r="E17" i="6"/>
  <c r="V16" i="6"/>
  <c r="Q16" i="6"/>
  <c r="M16" i="6"/>
  <c r="K16" i="6"/>
  <c r="I16" i="6"/>
  <c r="G16" i="6"/>
  <c r="E16" i="6"/>
  <c r="V15" i="6"/>
  <c r="Q15" i="6"/>
  <c r="M15" i="6"/>
  <c r="K15" i="6"/>
  <c r="I15" i="6"/>
  <c r="G15" i="6"/>
  <c r="E15" i="6"/>
  <c r="V14" i="6"/>
  <c r="Q14" i="6"/>
  <c r="M14" i="6"/>
  <c r="K14" i="6"/>
  <c r="I14" i="6"/>
  <c r="G14" i="6"/>
  <c r="E14" i="6"/>
  <c r="V13" i="6"/>
  <c r="Q13" i="6"/>
  <c r="M13" i="6"/>
  <c r="K13" i="6"/>
  <c r="I13" i="6"/>
  <c r="G13" i="6"/>
  <c r="E13" i="6"/>
  <c r="V12" i="6"/>
  <c r="Q12" i="6"/>
  <c r="M12" i="6"/>
  <c r="K12" i="6"/>
  <c r="I12" i="6"/>
  <c r="G12" i="6"/>
  <c r="E12" i="6"/>
  <c r="V11" i="6"/>
  <c r="Q11" i="6"/>
  <c r="M11" i="6"/>
  <c r="K11" i="6"/>
  <c r="I11" i="6"/>
  <c r="G11" i="6"/>
  <c r="E11" i="6"/>
  <c r="V10" i="6"/>
  <c r="Q10" i="6"/>
  <c r="M10" i="6"/>
  <c r="K10" i="6"/>
  <c r="I10" i="6"/>
  <c r="G10" i="6"/>
  <c r="E10" i="6"/>
  <c r="V9" i="6"/>
  <c r="Q9" i="6"/>
  <c r="M9" i="6"/>
  <c r="K9" i="6"/>
  <c r="I9" i="6"/>
  <c r="G9" i="6"/>
  <c r="E9" i="6"/>
  <c r="V8" i="6"/>
  <c r="Q8" i="6"/>
  <c r="M8" i="6"/>
  <c r="K8" i="6"/>
  <c r="I8" i="6"/>
  <c r="G8" i="6"/>
  <c r="E8" i="6"/>
  <c r="V7" i="6"/>
  <c r="Q7" i="6"/>
  <c r="M7" i="6"/>
  <c r="K7" i="6"/>
  <c r="I7" i="6"/>
  <c r="G7" i="6"/>
  <c r="E7" i="6"/>
  <c r="V6" i="6"/>
  <c r="Q6" i="6"/>
  <c r="M6" i="6"/>
  <c r="K6" i="6"/>
  <c r="I6" i="6"/>
  <c r="G6" i="6"/>
  <c r="E6" i="6"/>
  <c r="V5" i="6"/>
  <c r="Q5" i="6"/>
  <c r="M5" i="6"/>
  <c r="K5" i="6"/>
  <c r="I5" i="6"/>
  <c r="G5" i="6"/>
  <c r="E5" i="6"/>
  <c r="V4" i="6"/>
  <c r="Q4" i="6"/>
  <c r="M4" i="6"/>
  <c r="K4" i="6"/>
  <c r="I4" i="6"/>
  <c r="G4" i="6"/>
  <c r="E4" i="6"/>
  <c r="V3" i="6"/>
  <c r="Q3" i="6"/>
  <c r="M3" i="6"/>
  <c r="K3" i="6"/>
  <c r="I3" i="6"/>
  <c r="G3" i="6"/>
  <c r="E3" i="6"/>
  <c r="V2" i="6"/>
  <c r="AB2" i="6" s="1"/>
  <c r="Q2" i="6"/>
  <c r="M2" i="6"/>
  <c r="K2" i="6"/>
  <c r="I2" i="6"/>
  <c r="G2" i="6"/>
  <c r="E2" i="6"/>
  <c r="N9" i="7" l="1"/>
  <c r="N10" i="7"/>
  <c r="AB25" i="6"/>
  <c r="AC25" i="6"/>
  <c r="AB21" i="6"/>
  <c r="AC21" i="6"/>
  <c r="AB17" i="6"/>
  <c r="AC17" i="6"/>
  <c r="AB13" i="6"/>
  <c r="AC13" i="6"/>
  <c r="AB9" i="6"/>
  <c r="AC9" i="6"/>
  <c r="AB5" i="6"/>
  <c r="AC5" i="6"/>
  <c r="AB848" i="6"/>
  <c r="AC848" i="6"/>
  <c r="AB844" i="6"/>
  <c r="AC844" i="6"/>
  <c r="AB840" i="6"/>
  <c r="AC840" i="6"/>
  <c r="AB836" i="6"/>
  <c r="AC836" i="6"/>
  <c r="AB832" i="6"/>
  <c r="AC832" i="6"/>
  <c r="AB828" i="6"/>
  <c r="AC828" i="6"/>
  <c r="AB824" i="6"/>
  <c r="AC824" i="6"/>
  <c r="AB820" i="6"/>
  <c r="AC820" i="6"/>
  <c r="AB816" i="6"/>
  <c r="AC816" i="6"/>
  <c r="AB812" i="6"/>
  <c r="AC812" i="6"/>
  <c r="AB808" i="6"/>
  <c r="AC808" i="6"/>
  <c r="AB804" i="6"/>
  <c r="AC804" i="6"/>
  <c r="AB800" i="6"/>
  <c r="AC800" i="6"/>
  <c r="AB796" i="6"/>
  <c r="AC796" i="6"/>
  <c r="AB792" i="6"/>
  <c r="AC792" i="6"/>
  <c r="AB788" i="6"/>
  <c r="AC788" i="6"/>
  <c r="AB784" i="6"/>
  <c r="AC784" i="6"/>
  <c r="AB780" i="6"/>
  <c r="AC780" i="6"/>
  <c r="AB776" i="6"/>
  <c r="AC776" i="6"/>
  <c r="AB772" i="6"/>
  <c r="AC772" i="6"/>
  <c r="AB768" i="6"/>
  <c r="AC768" i="6"/>
  <c r="AB764" i="6"/>
  <c r="AC764" i="6"/>
  <c r="AB760" i="6"/>
  <c r="AC760" i="6"/>
  <c r="AB756" i="6"/>
  <c r="AC756" i="6"/>
  <c r="AB752" i="6"/>
  <c r="AC752" i="6"/>
  <c r="AB748" i="6"/>
  <c r="AC748" i="6"/>
  <c r="AB744" i="6"/>
  <c r="AC744" i="6"/>
  <c r="AB740" i="6"/>
  <c r="AC740" i="6"/>
  <c r="AB736" i="6"/>
  <c r="AC736" i="6"/>
  <c r="AB732" i="6"/>
  <c r="AC732" i="6"/>
  <c r="AB728" i="6"/>
  <c r="AC728" i="6"/>
  <c r="AB724" i="6"/>
  <c r="AC724" i="6"/>
  <c r="AB720" i="6"/>
  <c r="AC720" i="6"/>
  <c r="AB716" i="6"/>
  <c r="AC716" i="6"/>
  <c r="AB712" i="6"/>
  <c r="AC712" i="6"/>
  <c r="AB708" i="6"/>
  <c r="AC708" i="6"/>
  <c r="AB704" i="6"/>
  <c r="AC704" i="6"/>
  <c r="AB700" i="6"/>
  <c r="AC700" i="6"/>
  <c r="AB696" i="6"/>
  <c r="AC696" i="6"/>
  <c r="AB692" i="6"/>
  <c r="AC692" i="6"/>
  <c r="AB688" i="6"/>
  <c r="AC688" i="6"/>
  <c r="AB684" i="6"/>
  <c r="AC684" i="6"/>
  <c r="AB680" i="6"/>
  <c r="AC680" i="6"/>
  <c r="AB676" i="6"/>
  <c r="AC676" i="6"/>
  <c r="AB672" i="6"/>
  <c r="AC672" i="6"/>
  <c r="AB668" i="6"/>
  <c r="AC668" i="6"/>
  <c r="AB664" i="6"/>
  <c r="AC664" i="6"/>
  <c r="AB660" i="6"/>
  <c r="AC660" i="6"/>
  <c r="AB656" i="6"/>
  <c r="AC656" i="6"/>
  <c r="AB652" i="6"/>
  <c r="AC652" i="6"/>
  <c r="AB648" i="6"/>
  <c r="AC648" i="6"/>
  <c r="AB644" i="6"/>
  <c r="AC644" i="6"/>
  <c r="AB640" i="6"/>
  <c r="AC640" i="6"/>
  <c r="AB636" i="6"/>
  <c r="AC636" i="6"/>
  <c r="AB632" i="6"/>
  <c r="AC632" i="6"/>
  <c r="AB628" i="6"/>
  <c r="AC628" i="6"/>
  <c r="AB624" i="6"/>
  <c r="AC624" i="6"/>
  <c r="AB620" i="6"/>
  <c r="AC620" i="6"/>
  <c r="AB616" i="6"/>
  <c r="AC616" i="6"/>
  <c r="AC612" i="6"/>
  <c r="AB612" i="6"/>
  <c r="AC608" i="6"/>
  <c r="AB608" i="6"/>
  <c r="AC604" i="6"/>
  <c r="AB604" i="6"/>
  <c r="AC600" i="6"/>
  <c r="AB600" i="6"/>
  <c r="AC596" i="6"/>
  <c r="AB596" i="6"/>
  <c r="AC592" i="6"/>
  <c r="AB592" i="6"/>
  <c r="AC588" i="6"/>
  <c r="AB588" i="6"/>
  <c r="AC584" i="6"/>
  <c r="AB584" i="6"/>
  <c r="AC580" i="6"/>
  <c r="AB580" i="6"/>
  <c r="AC576" i="6"/>
  <c r="AB576" i="6"/>
  <c r="AC572" i="6"/>
  <c r="AB572" i="6"/>
  <c r="AC568" i="6"/>
  <c r="AB568" i="6"/>
  <c r="AC564" i="6"/>
  <c r="AB564" i="6"/>
  <c r="AC560" i="6"/>
  <c r="AB560" i="6"/>
  <c r="AC556" i="6"/>
  <c r="AB556" i="6"/>
  <c r="AC552" i="6"/>
  <c r="AB552" i="6"/>
  <c r="AC548" i="6"/>
  <c r="AB548" i="6"/>
  <c r="AC544" i="6"/>
  <c r="AB544" i="6"/>
  <c r="AC540" i="6"/>
  <c r="AB540" i="6"/>
  <c r="AC536" i="6"/>
  <c r="AB536" i="6"/>
  <c r="AC532" i="6"/>
  <c r="AB532" i="6"/>
  <c r="AC528" i="6"/>
  <c r="AB528" i="6"/>
  <c r="AC524" i="6"/>
  <c r="AB524" i="6"/>
  <c r="AC520" i="6"/>
  <c r="AB520" i="6"/>
  <c r="AC516" i="6"/>
  <c r="AB516" i="6"/>
  <c r="AC512" i="6"/>
  <c r="AB512" i="6"/>
  <c r="AC508" i="6"/>
  <c r="AB508" i="6"/>
  <c r="AC504" i="6"/>
  <c r="AB504" i="6"/>
  <c r="AC500" i="6"/>
  <c r="AB500" i="6"/>
  <c r="AC496" i="6"/>
  <c r="AB496" i="6"/>
  <c r="AC492" i="6"/>
  <c r="AB492" i="6"/>
  <c r="AC488" i="6"/>
  <c r="AB488" i="6"/>
  <c r="AC484" i="6"/>
  <c r="AB484" i="6"/>
  <c r="AC480" i="6"/>
  <c r="AB480" i="6"/>
  <c r="AC476" i="6"/>
  <c r="AB476" i="6"/>
  <c r="AC472" i="6"/>
  <c r="AB472" i="6"/>
  <c r="AC468" i="6"/>
  <c r="AB468" i="6"/>
  <c r="AC464" i="6"/>
  <c r="AB464" i="6"/>
  <c r="AC460" i="6"/>
  <c r="AB460" i="6"/>
  <c r="AC456" i="6"/>
  <c r="AB456" i="6"/>
  <c r="AC452" i="6"/>
  <c r="AB452" i="6"/>
  <c r="AC448" i="6"/>
  <c r="AB448" i="6"/>
  <c r="AC444" i="6"/>
  <c r="AB444" i="6"/>
  <c r="AC440" i="6"/>
  <c r="AB440" i="6"/>
  <c r="AC436" i="6"/>
  <c r="AB436" i="6"/>
  <c r="AC432" i="6"/>
  <c r="AB432" i="6"/>
  <c r="AC428" i="6"/>
  <c r="AB428" i="6"/>
  <c r="AC424" i="6"/>
  <c r="AB424" i="6"/>
  <c r="AC420" i="6"/>
  <c r="AB420" i="6"/>
  <c r="AC416" i="6"/>
  <c r="AB416" i="6"/>
  <c r="AC412" i="6"/>
  <c r="AB412" i="6"/>
  <c r="AC408" i="6"/>
  <c r="AB408" i="6"/>
  <c r="AC404" i="6"/>
  <c r="AB404" i="6"/>
  <c r="AC400" i="6"/>
  <c r="AB400" i="6"/>
  <c r="AC396" i="6"/>
  <c r="AB396" i="6"/>
  <c r="AC392" i="6"/>
  <c r="AB392" i="6"/>
  <c r="AC388" i="6"/>
  <c r="AB388" i="6"/>
  <c r="AC384" i="6"/>
  <c r="AB384" i="6"/>
  <c r="AC380" i="6"/>
  <c r="AB380" i="6"/>
  <c r="AC376" i="6"/>
  <c r="AB376" i="6"/>
  <c r="AC372" i="6"/>
  <c r="AB372" i="6"/>
  <c r="AC368" i="6"/>
  <c r="AB368" i="6"/>
  <c r="AC364" i="6"/>
  <c r="AB364" i="6"/>
  <c r="AC360" i="6"/>
  <c r="AB360" i="6"/>
  <c r="AC356" i="6"/>
  <c r="AB356" i="6"/>
  <c r="AC352" i="6"/>
  <c r="AB352" i="6"/>
  <c r="AB348" i="6"/>
  <c r="AC348" i="6"/>
  <c r="AB344" i="6"/>
  <c r="AC344" i="6"/>
  <c r="AB340" i="6"/>
  <c r="AC340" i="6"/>
  <c r="AB336" i="6"/>
  <c r="AC336" i="6"/>
  <c r="AB332" i="6"/>
  <c r="AC332" i="6"/>
  <c r="AB328" i="6"/>
  <c r="AC328" i="6"/>
  <c r="AB324" i="6"/>
  <c r="AC324" i="6"/>
  <c r="AB320" i="6"/>
  <c r="AC320" i="6"/>
  <c r="AB316" i="6"/>
  <c r="AC316" i="6"/>
  <c r="AB312" i="6"/>
  <c r="AC312" i="6"/>
  <c r="AB308" i="6"/>
  <c r="AC308" i="6"/>
  <c r="AB304" i="6"/>
  <c r="AC304" i="6"/>
  <c r="AB300" i="6"/>
  <c r="AC300" i="6"/>
  <c r="AB296" i="6"/>
  <c r="AC296" i="6"/>
  <c r="AB292" i="6"/>
  <c r="AC292" i="6"/>
  <c r="AB288" i="6"/>
  <c r="AC288" i="6"/>
  <c r="AB284" i="6"/>
  <c r="AC284" i="6"/>
  <c r="AB280" i="6"/>
  <c r="AC280" i="6"/>
  <c r="AB276" i="6"/>
  <c r="AC276" i="6"/>
  <c r="AB272" i="6"/>
  <c r="AC272" i="6"/>
  <c r="AB268" i="6"/>
  <c r="AC268" i="6"/>
  <c r="AB264" i="6"/>
  <c r="AC264" i="6"/>
  <c r="AB260" i="6"/>
  <c r="AC260" i="6"/>
  <c r="AB256" i="6"/>
  <c r="AC256" i="6"/>
  <c r="AB252" i="6"/>
  <c r="AC252" i="6"/>
  <c r="AB248" i="6"/>
  <c r="AC248" i="6"/>
  <c r="AB244" i="6"/>
  <c r="AC244" i="6"/>
  <c r="AB240" i="6"/>
  <c r="AC240" i="6"/>
  <c r="AB236" i="6"/>
  <c r="AC236" i="6"/>
  <c r="AB232" i="6"/>
  <c r="AC232" i="6"/>
  <c r="AB228" i="6"/>
  <c r="AC228" i="6"/>
  <c r="AB224" i="6"/>
  <c r="AC224" i="6"/>
  <c r="AB220" i="6"/>
  <c r="AC220" i="6"/>
  <c r="AB216" i="6"/>
  <c r="AC216" i="6"/>
  <c r="AB212" i="6"/>
  <c r="AC212" i="6"/>
  <c r="AB208" i="6"/>
  <c r="AC208" i="6"/>
  <c r="AB204" i="6"/>
  <c r="AC204" i="6"/>
  <c r="AB200" i="6"/>
  <c r="AC200" i="6"/>
  <c r="AB196" i="6"/>
  <c r="AC196" i="6"/>
  <c r="AB192" i="6"/>
  <c r="AC192" i="6"/>
  <c r="AB188" i="6"/>
  <c r="AC188" i="6"/>
  <c r="AB184" i="6"/>
  <c r="AC184" i="6"/>
  <c r="AB180" i="6"/>
  <c r="AC180" i="6"/>
  <c r="AB176" i="6"/>
  <c r="AC176" i="6"/>
  <c r="AB172" i="6"/>
  <c r="AC172" i="6"/>
  <c r="AB168" i="6"/>
  <c r="AC168" i="6"/>
  <c r="AB164" i="6"/>
  <c r="AC164" i="6"/>
  <c r="AB160" i="6"/>
  <c r="AC160" i="6"/>
  <c r="AB156" i="6"/>
  <c r="AC156" i="6"/>
  <c r="AB152" i="6"/>
  <c r="AC152" i="6"/>
  <c r="AB148" i="6"/>
  <c r="AC148" i="6"/>
  <c r="AB144" i="6"/>
  <c r="AC144" i="6"/>
  <c r="AB140" i="6"/>
  <c r="AC140" i="6"/>
  <c r="AB136" i="6"/>
  <c r="AC136" i="6"/>
  <c r="AB132" i="6"/>
  <c r="AC132" i="6"/>
  <c r="AB128" i="6"/>
  <c r="AC128" i="6"/>
  <c r="AB124" i="6"/>
  <c r="AC124" i="6"/>
  <c r="AB120" i="6"/>
  <c r="AC120" i="6"/>
  <c r="AB116" i="6"/>
  <c r="AC116" i="6"/>
  <c r="AB112" i="6"/>
  <c r="AC112" i="6"/>
  <c r="AB108" i="6"/>
  <c r="AC108" i="6"/>
  <c r="AB104" i="6"/>
  <c r="AC104" i="6"/>
  <c r="AB100" i="6"/>
  <c r="AC100" i="6"/>
  <c r="AB96" i="6"/>
  <c r="AC96" i="6"/>
  <c r="AB92" i="6"/>
  <c r="AC92" i="6"/>
  <c r="AB88" i="6"/>
  <c r="AC88" i="6"/>
  <c r="AB84" i="6"/>
  <c r="AC84" i="6"/>
  <c r="AB80" i="6"/>
  <c r="AC80" i="6"/>
  <c r="AB76" i="6"/>
  <c r="AC76" i="6"/>
  <c r="AB72" i="6"/>
  <c r="AC72" i="6"/>
  <c r="AB68" i="6"/>
  <c r="AC68" i="6"/>
  <c r="AB64" i="6"/>
  <c r="AC64" i="6"/>
  <c r="AB60" i="6"/>
  <c r="AC60" i="6"/>
  <c r="AB56" i="6"/>
  <c r="AC56" i="6"/>
  <c r="AB52" i="6"/>
  <c r="AC52" i="6"/>
  <c r="AB48" i="6"/>
  <c r="AC48" i="6"/>
  <c r="AB44" i="6"/>
  <c r="AC44" i="6"/>
  <c r="AB40" i="6"/>
  <c r="AC40" i="6"/>
  <c r="AB36" i="6"/>
  <c r="AC36" i="6"/>
  <c r="AB32" i="6"/>
  <c r="AC32" i="6"/>
  <c r="AB850" i="6"/>
  <c r="AC850" i="6"/>
  <c r="AB854" i="6"/>
  <c r="AC854" i="6"/>
  <c r="AB858" i="6"/>
  <c r="AC858" i="6"/>
  <c r="AB862" i="6"/>
  <c r="AC862" i="6"/>
  <c r="AB866" i="6"/>
  <c r="AC866" i="6"/>
  <c r="AB870" i="6"/>
  <c r="AC870" i="6"/>
  <c r="AB874" i="6"/>
  <c r="AC874" i="6"/>
  <c r="AB878" i="6"/>
  <c r="AC878" i="6"/>
  <c r="AB882" i="6"/>
  <c r="AC882" i="6"/>
  <c r="AB886" i="6"/>
  <c r="AC886" i="6"/>
  <c r="AB890" i="6"/>
  <c r="AC890" i="6"/>
  <c r="AB894" i="6"/>
  <c r="AC894" i="6"/>
  <c r="AB898" i="6"/>
  <c r="AC898" i="6"/>
  <c r="AB902" i="6"/>
  <c r="AC902" i="6"/>
  <c r="AB906" i="6"/>
  <c r="AC906" i="6"/>
  <c r="AB910" i="6"/>
  <c r="AC910" i="6"/>
  <c r="AB914" i="6"/>
  <c r="AC914" i="6"/>
  <c r="AB918" i="6"/>
  <c r="AC918" i="6"/>
  <c r="AB922" i="6"/>
  <c r="AC922" i="6"/>
  <c r="AB926" i="6"/>
  <c r="AC926" i="6"/>
  <c r="AB930" i="6"/>
  <c r="AC930" i="6"/>
  <c r="AB934" i="6"/>
  <c r="AC934" i="6"/>
  <c r="AB938" i="6"/>
  <c r="AC938" i="6"/>
  <c r="AB942" i="6"/>
  <c r="AC942" i="6"/>
  <c r="AB946" i="6"/>
  <c r="AC946" i="6"/>
  <c r="AB950" i="6"/>
  <c r="AC950" i="6"/>
  <c r="AB954" i="6"/>
  <c r="AC954" i="6"/>
  <c r="AB958" i="6"/>
  <c r="AC958" i="6"/>
  <c r="AB962" i="6"/>
  <c r="AC962" i="6"/>
  <c r="AB966" i="6"/>
  <c r="AC966" i="6"/>
  <c r="AB970" i="6"/>
  <c r="AC970" i="6"/>
  <c r="AB974" i="6"/>
  <c r="AC974" i="6"/>
  <c r="AB978" i="6"/>
  <c r="AC978" i="6"/>
  <c r="AB982" i="6"/>
  <c r="AC982" i="6"/>
  <c r="AB986" i="6"/>
  <c r="AC986" i="6"/>
  <c r="AB990" i="6"/>
  <c r="AC990" i="6"/>
  <c r="AB994" i="6"/>
  <c r="AC994" i="6"/>
  <c r="AB998" i="6"/>
  <c r="AC998" i="6"/>
  <c r="AB1002" i="6"/>
  <c r="AC1002" i="6"/>
  <c r="AB1006" i="6"/>
  <c r="AC1006" i="6"/>
  <c r="AB1010" i="6"/>
  <c r="AC1010" i="6"/>
  <c r="AB1014" i="6"/>
  <c r="AC1014" i="6"/>
  <c r="AB1018" i="6"/>
  <c r="AC1018" i="6"/>
  <c r="AB1022" i="6"/>
  <c r="AC1022" i="6"/>
  <c r="AB1026" i="6"/>
  <c r="AC1026" i="6"/>
  <c r="AB1030" i="6"/>
  <c r="AC1030" i="6"/>
  <c r="AB1034" i="6"/>
  <c r="AC1034" i="6"/>
  <c r="AB1038" i="6"/>
  <c r="AC1038" i="6"/>
  <c r="AB1042" i="6"/>
  <c r="AC1042" i="6"/>
  <c r="AB1046" i="6"/>
  <c r="AC1046" i="6"/>
  <c r="AB1050" i="6"/>
  <c r="AC1050" i="6"/>
  <c r="AB1054" i="6"/>
  <c r="AC1054" i="6"/>
  <c r="AB1058" i="6"/>
  <c r="AC1058" i="6"/>
  <c r="AB1062" i="6"/>
  <c r="AC1062" i="6"/>
  <c r="AB1066" i="6"/>
  <c r="AC1066" i="6"/>
  <c r="AB1070" i="6"/>
  <c r="AC1070" i="6"/>
  <c r="AB1074" i="6"/>
  <c r="AC1074" i="6"/>
  <c r="AB1078" i="6"/>
  <c r="AC1078" i="6"/>
  <c r="AB1082" i="6"/>
  <c r="AC1082" i="6"/>
  <c r="AB1086" i="6"/>
  <c r="AC1086" i="6"/>
  <c r="AB1090" i="6"/>
  <c r="AC1090" i="6"/>
  <c r="AB1094" i="6"/>
  <c r="AC1094" i="6"/>
  <c r="AB1098" i="6"/>
  <c r="AC1098" i="6"/>
  <c r="AB1102" i="6"/>
  <c r="AC1102" i="6"/>
  <c r="AB1106" i="6"/>
  <c r="AC1106" i="6"/>
  <c r="AB1110" i="6"/>
  <c r="AC1110" i="6"/>
  <c r="AB1114" i="6"/>
  <c r="AC1114" i="6"/>
  <c r="AB1118" i="6"/>
  <c r="AC1118" i="6"/>
  <c r="AB1122" i="6"/>
  <c r="AC1122" i="6"/>
  <c r="AB1126" i="6"/>
  <c r="AC1126" i="6"/>
  <c r="AB1130" i="6"/>
  <c r="AC1130" i="6"/>
  <c r="AB1134" i="6"/>
  <c r="AC1134" i="6"/>
  <c r="AB1138" i="6"/>
  <c r="AC1138" i="6"/>
  <c r="AB1142" i="6"/>
  <c r="AC1142" i="6"/>
  <c r="AB1146" i="6"/>
  <c r="AC1146" i="6"/>
  <c r="AB1150" i="6"/>
  <c r="AC1150" i="6"/>
  <c r="AB1154" i="6"/>
  <c r="AC1154" i="6"/>
  <c r="AB1158" i="6"/>
  <c r="AC1158" i="6"/>
  <c r="AB1162" i="6"/>
  <c r="AC1162" i="6"/>
  <c r="AB1166" i="6"/>
  <c r="AC1166" i="6"/>
  <c r="AB1170" i="6"/>
  <c r="AC1170" i="6"/>
  <c r="AB1174" i="6"/>
  <c r="AC1174" i="6"/>
  <c r="AB1178" i="6"/>
  <c r="AC1178" i="6"/>
  <c r="AB1182" i="6"/>
  <c r="AC1182" i="6"/>
  <c r="AB1186" i="6"/>
  <c r="AC1186" i="6"/>
  <c r="AB1190" i="6"/>
  <c r="AC1190" i="6"/>
  <c r="AB1194" i="6"/>
  <c r="AC1194" i="6"/>
  <c r="AB1198" i="6"/>
  <c r="AC1198" i="6"/>
  <c r="AB1202" i="6"/>
  <c r="AC1202" i="6"/>
  <c r="AB1206" i="6"/>
  <c r="AC1206" i="6"/>
  <c r="AB1210" i="6"/>
  <c r="AC1210" i="6"/>
  <c r="AB1214" i="6"/>
  <c r="AC1214" i="6"/>
  <c r="AB1218" i="6"/>
  <c r="AC1218" i="6"/>
  <c r="AB1222" i="6"/>
  <c r="AC1222" i="6"/>
  <c r="AB1226" i="6"/>
  <c r="AC1226" i="6"/>
  <c r="AB1230" i="6"/>
  <c r="AC1230" i="6"/>
  <c r="AB1234" i="6"/>
  <c r="AC1234" i="6"/>
  <c r="AB1238" i="6"/>
  <c r="AC1238" i="6"/>
  <c r="AB1242" i="6"/>
  <c r="AC1242" i="6"/>
  <c r="AB1246" i="6"/>
  <c r="AC1246" i="6"/>
  <c r="AB1250" i="6"/>
  <c r="AC1250" i="6"/>
  <c r="AB1254" i="6"/>
  <c r="AC1254" i="6"/>
  <c r="AB1258" i="6"/>
  <c r="AC1258" i="6"/>
  <c r="AB1262" i="6"/>
  <c r="AC1262" i="6"/>
  <c r="AB1266" i="6"/>
  <c r="AC1266" i="6"/>
  <c r="AB1270" i="6"/>
  <c r="AC1270" i="6"/>
  <c r="AB1274" i="6"/>
  <c r="AC1274" i="6"/>
  <c r="AB1278" i="6"/>
  <c r="AC1278" i="6"/>
  <c r="AB1282" i="6"/>
  <c r="AC1282" i="6"/>
  <c r="AB1286" i="6"/>
  <c r="AC1286" i="6"/>
  <c r="AB1290" i="6"/>
  <c r="AC1290" i="6"/>
  <c r="AB1294" i="6"/>
  <c r="AC1294" i="6"/>
  <c r="AB1298" i="6"/>
  <c r="AC1298" i="6"/>
  <c r="AB1302" i="6"/>
  <c r="AC1302" i="6"/>
  <c r="AB1306" i="6"/>
  <c r="AC1306" i="6"/>
  <c r="AB1310" i="6"/>
  <c r="AC1310" i="6"/>
  <c r="AB1314" i="6"/>
  <c r="AC1314" i="6"/>
  <c r="AB1318" i="6"/>
  <c r="AC1318" i="6"/>
  <c r="AB1322" i="6"/>
  <c r="AC1322" i="6"/>
  <c r="AB1326" i="6"/>
  <c r="AC1326" i="6"/>
  <c r="AB1330" i="6"/>
  <c r="AC1330" i="6"/>
  <c r="AB1334" i="6"/>
  <c r="AC1334" i="6"/>
  <c r="AB1338" i="6"/>
  <c r="AC1338" i="6"/>
  <c r="AB1342" i="6"/>
  <c r="AC1342" i="6"/>
  <c r="AB1346" i="6"/>
  <c r="AC1346" i="6"/>
  <c r="AB1350" i="6"/>
  <c r="AC1350" i="6"/>
  <c r="AB1354" i="6"/>
  <c r="AC1354" i="6"/>
  <c r="AB1358" i="6"/>
  <c r="AC1358" i="6"/>
  <c r="AB1362" i="6"/>
  <c r="AC1362" i="6"/>
  <c r="AB1366" i="6"/>
  <c r="AC1366" i="6"/>
  <c r="AB1370" i="6"/>
  <c r="AC1370" i="6"/>
  <c r="AB1374" i="6"/>
  <c r="AC1374" i="6"/>
  <c r="AB1378" i="6"/>
  <c r="AC1378" i="6"/>
  <c r="AB1382" i="6"/>
  <c r="AC1382" i="6"/>
  <c r="AB1386" i="6"/>
  <c r="AC1386" i="6"/>
  <c r="AB1390" i="6"/>
  <c r="AC1390" i="6"/>
  <c r="AB1394" i="6"/>
  <c r="AC1394" i="6"/>
  <c r="AB1398" i="6"/>
  <c r="AC1398" i="6"/>
  <c r="AB1402" i="6"/>
  <c r="AC1402" i="6"/>
  <c r="AB1406" i="6"/>
  <c r="AC1406" i="6"/>
  <c r="AB1410" i="6"/>
  <c r="AC1410" i="6"/>
  <c r="AB1414" i="6"/>
  <c r="AC1414" i="6"/>
  <c r="AB1418" i="6"/>
  <c r="AC1418" i="6"/>
  <c r="AB1422" i="6"/>
  <c r="AC1422" i="6"/>
  <c r="AB1426" i="6"/>
  <c r="AC1426" i="6"/>
  <c r="AB1430" i="6"/>
  <c r="AC1430" i="6"/>
  <c r="AB1434" i="6"/>
  <c r="AC1434" i="6"/>
  <c r="AB1438" i="6"/>
  <c r="AC1438" i="6"/>
  <c r="AB1442" i="6"/>
  <c r="AC1442" i="6"/>
  <c r="AB1446" i="6"/>
  <c r="AC1446" i="6"/>
  <c r="AB1450" i="6"/>
  <c r="AC1450" i="6"/>
  <c r="AB1454" i="6"/>
  <c r="AC1454" i="6"/>
  <c r="AB1458" i="6"/>
  <c r="AC1458" i="6"/>
  <c r="AB1462" i="6"/>
  <c r="AC1462" i="6"/>
  <c r="AB1466" i="6"/>
  <c r="AC1466" i="6"/>
  <c r="AB1470" i="6"/>
  <c r="AC1470" i="6"/>
  <c r="AB1474" i="6"/>
  <c r="AC1474" i="6"/>
  <c r="AB1478" i="6"/>
  <c r="AC1478" i="6"/>
  <c r="AB1482" i="6"/>
  <c r="AC1482" i="6"/>
  <c r="AB1486" i="6"/>
  <c r="AC1486" i="6"/>
  <c r="AB1490" i="6"/>
  <c r="AC1490" i="6"/>
  <c r="AB1494" i="6"/>
  <c r="AC1494" i="6"/>
  <c r="AB1498" i="6"/>
  <c r="AC1498" i="6"/>
  <c r="AB1502" i="6"/>
  <c r="AC1502" i="6"/>
  <c r="AB1506" i="6"/>
  <c r="AC1506" i="6"/>
  <c r="AB1510" i="6"/>
  <c r="AC1510" i="6"/>
  <c r="AB1514" i="6"/>
  <c r="AC1514" i="6"/>
  <c r="AB1518" i="6"/>
  <c r="AC1518" i="6"/>
  <c r="AB1522" i="6"/>
  <c r="AC1522" i="6"/>
  <c r="AB1526" i="6"/>
  <c r="AC1526" i="6"/>
  <c r="AB1530" i="6"/>
  <c r="AC1530" i="6"/>
  <c r="AB1534" i="6"/>
  <c r="AC1534" i="6"/>
  <c r="AB1538" i="6"/>
  <c r="AC1538" i="6"/>
  <c r="AB1542" i="6"/>
  <c r="AC1542" i="6"/>
  <c r="AB1546" i="6"/>
  <c r="AC1546" i="6"/>
  <c r="AB1550" i="6"/>
  <c r="AC1550" i="6"/>
  <c r="AB1554" i="6"/>
  <c r="AC1554" i="6"/>
  <c r="AB1558" i="6"/>
  <c r="AC1558" i="6"/>
  <c r="AB1562" i="6"/>
  <c r="AC1562" i="6"/>
  <c r="AB1566" i="6"/>
  <c r="AC1566" i="6"/>
  <c r="AB1570" i="6"/>
  <c r="AC1570" i="6"/>
  <c r="AB1574" i="6"/>
  <c r="AC1574" i="6"/>
  <c r="AB1578" i="6"/>
  <c r="AC1578" i="6"/>
  <c r="AB1582" i="6"/>
  <c r="AC1582" i="6"/>
  <c r="AB1586" i="6"/>
  <c r="AC1586" i="6"/>
  <c r="AB1590" i="6"/>
  <c r="AC1590" i="6"/>
  <c r="AB1594" i="6"/>
  <c r="AC1594" i="6"/>
  <c r="AB1598" i="6"/>
  <c r="AC1598" i="6"/>
  <c r="AB1602" i="6"/>
  <c r="AC1602" i="6"/>
  <c r="AB1606" i="6"/>
  <c r="AC1606" i="6"/>
  <c r="AB1610" i="6"/>
  <c r="AC1610" i="6"/>
  <c r="AB1614" i="6"/>
  <c r="AC1614" i="6"/>
  <c r="AB1618" i="6"/>
  <c r="AC1618" i="6"/>
  <c r="AB1622" i="6"/>
  <c r="AC1622" i="6"/>
  <c r="AB1626" i="6"/>
  <c r="AC1626" i="6"/>
  <c r="AB1630" i="6"/>
  <c r="AC1630" i="6"/>
  <c r="AB1634" i="6"/>
  <c r="AC1634" i="6"/>
  <c r="AB1638" i="6"/>
  <c r="AC1638" i="6"/>
  <c r="AB1642" i="6"/>
  <c r="AC1642" i="6"/>
  <c r="AB1646" i="6"/>
  <c r="AC1646" i="6"/>
  <c r="AB1650" i="6"/>
  <c r="AC1650" i="6"/>
  <c r="AB1654" i="6"/>
  <c r="AC1654" i="6"/>
  <c r="AB1658" i="6"/>
  <c r="AC1658" i="6"/>
  <c r="AB1662" i="6"/>
  <c r="AC1662" i="6"/>
  <c r="AB1666" i="6"/>
  <c r="AC1666" i="6"/>
  <c r="AB1670" i="6"/>
  <c r="AC1670" i="6"/>
  <c r="AB1674" i="6"/>
  <c r="AC1674" i="6"/>
  <c r="AB1678" i="6"/>
  <c r="AC1678" i="6"/>
  <c r="AB1682" i="6"/>
  <c r="AC1682" i="6"/>
  <c r="AB1686" i="6"/>
  <c r="AC1686" i="6"/>
  <c r="AB1690" i="6"/>
  <c r="AC1690" i="6"/>
  <c r="AB1694" i="6"/>
  <c r="AC1694" i="6"/>
  <c r="AB1698" i="6"/>
  <c r="AC1698" i="6"/>
  <c r="AB1702" i="6"/>
  <c r="AC1702" i="6"/>
  <c r="AB1706" i="6"/>
  <c r="AC1706" i="6"/>
  <c r="AB1710" i="6"/>
  <c r="AC1710" i="6"/>
  <c r="AB1714" i="6"/>
  <c r="AC1714" i="6"/>
  <c r="AB1718" i="6"/>
  <c r="AC1718" i="6"/>
  <c r="AB1722" i="6"/>
  <c r="AC1722" i="6"/>
  <c r="AB1726" i="6"/>
  <c r="AC1726" i="6"/>
  <c r="AB1730" i="6"/>
  <c r="AC1730" i="6"/>
  <c r="AB1734" i="6"/>
  <c r="AC1734" i="6"/>
  <c r="AB1738" i="6"/>
  <c r="AC1738" i="6"/>
  <c r="AB1742" i="6"/>
  <c r="AC1742" i="6"/>
  <c r="AB1746" i="6"/>
  <c r="AC1746" i="6"/>
  <c r="AB1750" i="6"/>
  <c r="AC1750" i="6"/>
  <c r="AB1754" i="6"/>
  <c r="AC1754" i="6"/>
  <c r="AB1758" i="6"/>
  <c r="AC1758" i="6"/>
  <c r="AB1762" i="6"/>
  <c r="AC1762" i="6"/>
  <c r="AB1766" i="6"/>
  <c r="AC1766" i="6"/>
  <c r="AB1770" i="6"/>
  <c r="AC1770" i="6"/>
  <c r="AB1774" i="6"/>
  <c r="AC1774" i="6"/>
  <c r="AB1778" i="6"/>
  <c r="AC1778" i="6"/>
  <c r="AB1782" i="6"/>
  <c r="AC1782" i="6"/>
  <c r="AB1786" i="6"/>
  <c r="AC1786" i="6"/>
  <c r="AB1790" i="6"/>
  <c r="AC1790" i="6"/>
  <c r="AB1794" i="6"/>
  <c r="AC1794" i="6"/>
  <c r="AB1798" i="6"/>
  <c r="AC1798" i="6"/>
  <c r="AB1802" i="6"/>
  <c r="AC1802" i="6"/>
  <c r="AB1806" i="6"/>
  <c r="AC1806" i="6"/>
  <c r="AB1810" i="6"/>
  <c r="AC1810" i="6"/>
  <c r="AB1814" i="6"/>
  <c r="AC1814" i="6"/>
  <c r="AB1818" i="6"/>
  <c r="AC1818" i="6"/>
  <c r="AB1822" i="6"/>
  <c r="AC1822" i="6"/>
  <c r="AB1826" i="6"/>
  <c r="AC1826" i="6"/>
  <c r="AB1830" i="6"/>
  <c r="AC1830" i="6"/>
  <c r="AB1834" i="6"/>
  <c r="AC1834" i="6"/>
  <c r="AB1838" i="6"/>
  <c r="AC1838" i="6"/>
  <c r="AB1842" i="6"/>
  <c r="AC1842" i="6"/>
  <c r="AB1846" i="6"/>
  <c r="AC1846" i="6"/>
  <c r="AB1850" i="6"/>
  <c r="AC1850" i="6"/>
  <c r="AB1854" i="6"/>
  <c r="AC1854" i="6"/>
  <c r="AB1858" i="6"/>
  <c r="AC1858" i="6"/>
  <c r="AB1862" i="6"/>
  <c r="AC1862" i="6"/>
  <c r="AB1866" i="6"/>
  <c r="AC1866" i="6"/>
  <c r="AB1870" i="6"/>
  <c r="AC1870" i="6"/>
  <c r="AB1874" i="6"/>
  <c r="AC1874" i="6"/>
  <c r="AB1878" i="6"/>
  <c r="AC1878" i="6"/>
  <c r="AB1882" i="6"/>
  <c r="AC1882" i="6"/>
  <c r="AB1886" i="6"/>
  <c r="AC1886" i="6"/>
  <c r="AB1890" i="6"/>
  <c r="AC1890" i="6"/>
  <c r="AB1894" i="6"/>
  <c r="AC1894" i="6"/>
  <c r="AB1898" i="6"/>
  <c r="AC1898" i="6"/>
  <c r="AB1902" i="6"/>
  <c r="AC1902" i="6"/>
  <c r="AB1906" i="6"/>
  <c r="AC1906" i="6"/>
  <c r="AB1910" i="6"/>
  <c r="AC1910" i="6"/>
  <c r="AB1914" i="6"/>
  <c r="AC1914" i="6"/>
  <c r="AB1918" i="6"/>
  <c r="AC1918" i="6"/>
  <c r="AB1922" i="6"/>
  <c r="AC1922" i="6"/>
  <c r="AB1926" i="6"/>
  <c r="AC1926" i="6"/>
  <c r="AB1930" i="6"/>
  <c r="AC1930" i="6"/>
  <c r="AC1934" i="6"/>
  <c r="AB1934" i="6"/>
  <c r="AC1938" i="6"/>
  <c r="AB1938" i="6"/>
  <c r="AC1942" i="6"/>
  <c r="AB1942" i="6"/>
  <c r="AC1946" i="6"/>
  <c r="AB1946" i="6"/>
  <c r="AC1950" i="6"/>
  <c r="AB1950" i="6"/>
  <c r="AC1954" i="6"/>
  <c r="AB1954" i="6"/>
  <c r="AC1958" i="6"/>
  <c r="AB1958" i="6"/>
  <c r="AC1962" i="6"/>
  <c r="AB1962" i="6"/>
  <c r="AC1966" i="6"/>
  <c r="AB1966" i="6"/>
  <c r="AC1970" i="6"/>
  <c r="AB1970" i="6"/>
  <c r="AC1974" i="6"/>
  <c r="AB1974" i="6"/>
  <c r="AC1978" i="6"/>
  <c r="AB1978" i="6"/>
  <c r="AC1982" i="6"/>
  <c r="AB1982" i="6"/>
  <c r="AC1986" i="6"/>
  <c r="AB1986" i="6"/>
  <c r="AC1990" i="6"/>
  <c r="AB1990" i="6"/>
  <c r="AC1994" i="6"/>
  <c r="AB1994" i="6"/>
  <c r="AC1998" i="6"/>
  <c r="AB1998" i="6"/>
  <c r="AC2002" i="6"/>
  <c r="AB2002" i="6"/>
  <c r="AC2006" i="6"/>
  <c r="AB2006" i="6"/>
  <c r="AC2010" i="6"/>
  <c r="AB2010" i="6"/>
  <c r="AC2014" i="6"/>
  <c r="AB2014" i="6"/>
  <c r="AC2018" i="6"/>
  <c r="AB2018" i="6"/>
  <c r="AC2022" i="6"/>
  <c r="AB2022" i="6"/>
  <c r="AC2026" i="6"/>
  <c r="AB2026" i="6"/>
  <c r="AC2030" i="6"/>
  <c r="AB2030" i="6"/>
  <c r="AC2034" i="6"/>
  <c r="AB2034" i="6"/>
  <c r="AC2038" i="6"/>
  <c r="AB2038" i="6"/>
  <c r="AC2042" i="6"/>
  <c r="AB2042" i="6"/>
  <c r="AC2046" i="6"/>
  <c r="AB2046" i="6"/>
  <c r="AC2050" i="6"/>
  <c r="AB2050" i="6"/>
  <c r="AC2054" i="6"/>
  <c r="AB2054" i="6"/>
  <c r="AC2058" i="6"/>
  <c r="AB2058" i="6"/>
  <c r="AC2062" i="6"/>
  <c r="AB2062" i="6"/>
  <c r="AC2066" i="6"/>
  <c r="AB2066" i="6"/>
  <c r="AC2070" i="6"/>
  <c r="AB2070" i="6"/>
  <c r="AC2074" i="6"/>
  <c r="AB2074" i="6"/>
  <c r="AC2078" i="6"/>
  <c r="AB2078" i="6"/>
  <c r="AC2082" i="6"/>
  <c r="AB2082" i="6"/>
  <c r="AC2086" i="6"/>
  <c r="AB2086" i="6"/>
  <c r="AC2090" i="6"/>
  <c r="AB2090" i="6"/>
  <c r="AC2094" i="6"/>
  <c r="AB2094" i="6"/>
  <c r="AC2098" i="6"/>
  <c r="AB2098" i="6"/>
  <c r="AC2102" i="6"/>
  <c r="AB2102" i="6"/>
  <c r="AC2106" i="6"/>
  <c r="AB2106" i="6"/>
  <c r="AC2110" i="6"/>
  <c r="AB2110" i="6"/>
  <c r="AC2114" i="6"/>
  <c r="AB2114" i="6"/>
  <c r="AB2118" i="6"/>
  <c r="AC2118" i="6"/>
  <c r="AB2122" i="6"/>
  <c r="AC2122" i="6"/>
  <c r="AB2126" i="6"/>
  <c r="AC2126" i="6"/>
  <c r="AB2130" i="6"/>
  <c r="AC2130" i="6"/>
  <c r="AB2134" i="6"/>
  <c r="AC2134" i="6"/>
  <c r="AB2138" i="6"/>
  <c r="AC2138" i="6"/>
  <c r="AB2142" i="6"/>
  <c r="AC2142" i="6"/>
  <c r="AB2146" i="6"/>
  <c r="AC2146" i="6"/>
  <c r="AB2150" i="6"/>
  <c r="AC2150" i="6"/>
  <c r="AB2154" i="6"/>
  <c r="AC2154" i="6"/>
  <c r="AB2158" i="6"/>
  <c r="AC2158" i="6"/>
  <c r="AB2162" i="6"/>
  <c r="AC2162" i="6"/>
  <c r="AB2166" i="6"/>
  <c r="AC2166" i="6"/>
  <c r="AB2170" i="6"/>
  <c r="AC2170" i="6"/>
  <c r="AB2174" i="6"/>
  <c r="AC2174" i="6"/>
  <c r="AB2178" i="6"/>
  <c r="AC2178" i="6"/>
  <c r="AB2182" i="6"/>
  <c r="AC2182" i="6"/>
  <c r="AB2186" i="6"/>
  <c r="AC2186" i="6"/>
  <c r="AB2190" i="6"/>
  <c r="AC2190" i="6"/>
  <c r="AB2194" i="6"/>
  <c r="AC2194" i="6"/>
  <c r="AB2198" i="6"/>
  <c r="AC2198" i="6"/>
  <c r="AB2202" i="6"/>
  <c r="AC2202" i="6"/>
  <c r="AB2206" i="6"/>
  <c r="AC2206" i="6"/>
  <c r="AB2210" i="6"/>
  <c r="AC2210" i="6"/>
  <c r="AB2214" i="6"/>
  <c r="AC2214" i="6"/>
  <c r="AB2218" i="6"/>
  <c r="AC2218" i="6"/>
  <c r="AB2222" i="6"/>
  <c r="AC2222" i="6"/>
  <c r="AB2226" i="6"/>
  <c r="AC2226" i="6"/>
  <c r="AB2230" i="6"/>
  <c r="AC2230" i="6"/>
  <c r="AB2234" i="6"/>
  <c r="AC2234" i="6"/>
  <c r="AB2238" i="6"/>
  <c r="AC2238" i="6"/>
  <c r="AB2242" i="6"/>
  <c r="AC2242" i="6"/>
  <c r="AB2246" i="6"/>
  <c r="AC2246" i="6"/>
  <c r="AB2250" i="6"/>
  <c r="AC2250" i="6"/>
  <c r="AB2254" i="6"/>
  <c r="AC2254" i="6"/>
  <c r="AB2258" i="6"/>
  <c r="AC2258" i="6"/>
  <c r="AB2262" i="6"/>
  <c r="AC2262" i="6"/>
  <c r="AB2266" i="6"/>
  <c r="AC2266" i="6"/>
  <c r="AB2270" i="6"/>
  <c r="AC2270" i="6"/>
  <c r="AB2274" i="6"/>
  <c r="AC2274" i="6"/>
  <c r="AB2278" i="6"/>
  <c r="AC2278" i="6"/>
  <c r="AB2282" i="6"/>
  <c r="AC2282" i="6"/>
  <c r="AB2286" i="6"/>
  <c r="AC2286" i="6"/>
  <c r="AB2290" i="6"/>
  <c r="AC2290" i="6"/>
  <c r="AB2294" i="6"/>
  <c r="AC2294" i="6"/>
  <c r="AB2298" i="6"/>
  <c r="AC2298" i="6"/>
  <c r="AB2302" i="6"/>
  <c r="AC2302" i="6"/>
  <c r="AB2306" i="6"/>
  <c r="AC2306" i="6"/>
  <c r="AB2310" i="6"/>
  <c r="AC2310" i="6"/>
  <c r="AB2314" i="6"/>
  <c r="AC2314" i="6"/>
  <c r="AB2318" i="6"/>
  <c r="AC2318" i="6"/>
  <c r="AB2322" i="6"/>
  <c r="AC2322" i="6"/>
  <c r="AB2326" i="6"/>
  <c r="AC2326" i="6"/>
  <c r="AB2330" i="6"/>
  <c r="AC2330" i="6"/>
  <c r="AB2334" i="6"/>
  <c r="AC2334" i="6"/>
  <c r="AB2338" i="6"/>
  <c r="AC2338" i="6"/>
  <c r="AB2342" i="6"/>
  <c r="AC2342" i="6"/>
  <c r="AB2346" i="6"/>
  <c r="AC2346" i="6"/>
  <c r="AB2350" i="6"/>
  <c r="AC2350" i="6"/>
  <c r="AB2354" i="6"/>
  <c r="AC2354" i="6"/>
  <c r="AB2358" i="6"/>
  <c r="AC2358" i="6"/>
  <c r="AB2362" i="6"/>
  <c r="AC2362" i="6"/>
  <c r="AB2366" i="6"/>
  <c r="AC2366" i="6"/>
  <c r="AB2370" i="6"/>
  <c r="AC2370" i="6"/>
  <c r="AB2374" i="6"/>
  <c r="AC2374" i="6"/>
  <c r="AB2378" i="6"/>
  <c r="AC2378" i="6"/>
  <c r="AB2382" i="6"/>
  <c r="AC2382" i="6"/>
  <c r="AB2386" i="6"/>
  <c r="AC2386" i="6"/>
  <c r="AB2390" i="6"/>
  <c r="AC2390" i="6"/>
  <c r="AB2394" i="6"/>
  <c r="AC2394" i="6"/>
  <c r="AB2398" i="6"/>
  <c r="AC2398" i="6"/>
  <c r="AB2402" i="6"/>
  <c r="AC2402" i="6"/>
  <c r="AB2406" i="6"/>
  <c r="AC2406" i="6"/>
  <c r="AB2410" i="6"/>
  <c r="AC2410" i="6"/>
  <c r="AB2414" i="6"/>
  <c r="AC2414" i="6"/>
  <c r="AB2418" i="6"/>
  <c r="AC2418" i="6"/>
  <c r="AB2422" i="6"/>
  <c r="AC2422" i="6"/>
  <c r="AB2426" i="6"/>
  <c r="AC2426" i="6"/>
  <c r="AB2430" i="6"/>
  <c r="AC2430" i="6"/>
  <c r="AB2434" i="6"/>
  <c r="AC2434" i="6"/>
  <c r="AB2438" i="6"/>
  <c r="AC2438" i="6"/>
  <c r="AB2442" i="6"/>
  <c r="AC2442" i="6"/>
  <c r="AB2446" i="6"/>
  <c r="AC2446" i="6"/>
  <c r="AB2450" i="6"/>
  <c r="AC2450" i="6"/>
  <c r="AB2454" i="6"/>
  <c r="AC2454" i="6"/>
  <c r="AB2458" i="6"/>
  <c r="AC2458" i="6"/>
  <c r="AB2462" i="6"/>
  <c r="AC2462" i="6"/>
  <c r="AB2466" i="6"/>
  <c r="AC2466" i="6"/>
  <c r="AB2470" i="6"/>
  <c r="AC2470" i="6"/>
  <c r="AB2474" i="6"/>
  <c r="AC2474" i="6"/>
  <c r="AB2478" i="6"/>
  <c r="AC2478" i="6"/>
  <c r="AB2482" i="6"/>
  <c r="AC2482" i="6"/>
  <c r="AB2486" i="6"/>
  <c r="AC2486" i="6"/>
  <c r="AB2490" i="6"/>
  <c r="AC2490" i="6"/>
  <c r="AB2494" i="6"/>
  <c r="AC2494" i="6"/>
  <c r="AB2498" i="6"/>
  <c r="AC2498" i="6"/>
  <c r="AB2502" i="6"/>
  <c r="AC2502" i="6"/>
  <c r="AB2506" i="6"/>
  <c r="AC2506" i="6"/>
  <c r="AB2510" i="6"/>
  <c r="AC2510" i="6"/>
  <c r="AB2514" i="6"/>
  <c r="AC2514" i="6"/>
  <c r="AB2518" i="6"/>
  <c r="AC2518" i="6"/>
  <c r="AB2522" i="6"/>
  <c r="AC2522" i="6"/>
  <c r="AB2526" i="6"/>
  <c r="AC2526" i="6"/>
  <c r="AB2530" i="6"/>
  <c r="AC2530" i="6"/>
  <c r="AB2534" i="6"/>
  <c r="AC2534" i="6"/>
  <c r="AB2538" i="6"/>
  <c r="AC2538" i="6"/>
  <c r="AB2542" i="6"/>
  <c r="AC2542" i="6"/>
  <c r="AB2546" i="6"/>
  <c r="AC2546" i="6"/>
  <c r="AB2550" i="6"/>
  <c r="AC2550" i="6"/>
  <c r="AB2554" i="6"/>
  <c r="AC2554" i="6"/>
  <c r="AB2558" i="6"/>
  <c r="AC2558" i="6"/>
  <c r="AB2562" i="6"/>
  <c r="AC2562" i="6"/>
  <c r="AB2566" i="6"/>
  <c r="AC2566" i="6"/>
  <c r="AB2570" i="6"/>
  <c r="AC2570" i="6"/>
  <c r="AB2574" i="6"/>
  <c r="AC2574" i="6"/>
  <c r="AB2578" i="6"/>
  <c r="AC2578" i="6"/>
  <c r="AB2582" i="6"/>
  <c r="AC2582" i="6"/>
  <c r="AB2586" i="6"/>
  <c r="AC2586" i="6"/>
  <c r="AB2590" i="6"/>
  <c r="AC2590" i="6"/>
  <c r="AB2594" i="6"/>
  <c r="AC2594" i="6"/>
  <c r="AB2598" i="6"/>
  <c r="AC2598" i="6"/>
  <c r="AB2602" i="6"/>
  <c r="AC2602" i="6"/>
  <c r="AB2606" i="6"/>
  <c r="AC2606" i="6"/>
  <c r="AB2610" i="6"/>
  <c r="AC2610" i="6"/>
  <c r="AB2614" i="6"/>
  <c r="AC2614" i="6"/>
  <c r="AC2618" i="6"/>
  <c r="AB2618" i="6"/>
  <c r="AC2622" i="6"/>
  <c r="AB2622" i="6"/>
  <c r="AC2626" i="6"/>
  <c r="AB2626" i="6"/>
  <c r="AC2630" i="6"/>
  <c r="AB2630" i="6"/>
  <c r="AC2634" i="6"/>
  <c r="AB2634" i="6"/>
  <c r="AC2638" i="6"/>
  <c r="AB2638" i="6"/>
  <c r="AC2642" i="6"/>
  <c r="AB2642" i="6"/>
  <c r="AC2646" i="6"/>
  <c r="AB2646" i="6"/>
  <c r="AC2650" i="6"/>
  <c r="AB2650" i="6"/>
  <c r="AC2654" i="6"/>
  <c r="AB2654" i="6"/>
  <c r="AC2658" i="6"/>
  <c r="AB2658" i="6"/>
  <c r="AC2662" i="6"/>
  <c r="AB2662" i="6"/>
  <c r="AC2666" i="6"/>
  <c r="AB2666" i="6"/>
  <c r="AC2670" i="6"/>
  <c r="AB2670" i="6"/>
  <c r="AC2674" i="6"/>
  <c r="AB2674" i="6"/>
  <c r="AC2678" i="6"/>
  <c r="AB2678" i="6"/>
  <c r="AC2682" i="6"/>
  <c r="AB2682" i="6"/>
  <c r="AC2686" i="6"/>
  <c r="AB2686" i="6"/>
  <c r="AC2690" i="6"/>
  <c r="AB2690" i="6"/>
  <c r="AC2694" i="6"/>
  <c r="AB2694" i="6"/>
  <c r="AC2698" i="6"/>
  <c r="AB2698" i="6"/>
  <c r="AC2702" i="6"/>
  <c r="AB2702" i="6"/>
  <c r="AC2706" i="6"/>
  <c r="AB2706" i="6"/>
  <c r="AC2710" i="6"/>
  <c r="AB2710" i="6"/>
  <c r="AC2714" i="6"/>
  <c r="AB2714" i="6"/>
  <c r="AC2718" i="6"/>
  <c r="AB2718" i="6"/>
  <c r="AC2722" i="6"/>
  <c r="AB2722" i="6"/>
  <c r="AC2726" i="6"/>
  <c r="AB2726" i="6"/>
  <c r="AC2730" i="6"/>
  <c r="AB2730" i="6"/>
  <c r="AC2734" i="6"/>
  <c r="AB2734" i="6"/>
  <c r="AC2738" i="6"/>
  <c r="AB2738" i="6"/>
  <c r="AC2742" i="6"/>
  <c r="AB2742" i="6"/>
  <c r="AC2746" i="6"/>
  <c r="AB2746" i="6"/>
  <c r="AC2750" i="6"/>
  <c r="AB2750" i="6"/>
  <c r="AC2754" i="6"/>
  <c r="AB2754" i="6"/>
  <c r="AC2758" i="6"/>
  <c r="AB2758" i="6"/>
  <c r="AC2762" i="6"/>
  <c r="AB2762" i="6"/>
  <c r="AC2766" i="6"/>
  <c r="AB2766" i="6"/>
  <c r="AC2770" i="6"/>
  <c r="AB2770" i="6"/>
  <c r="AC2774" i="6"/>
  <c r="AB2774" i="6"/>
  <c r="AC2778" i="6"/>
  <c r="AB2778" i="6"/>
  <c r="AC2782" i="6"/>
  <c r="AB2782" i="6"/>
  <c r="AC2786" i="6"/>
  <c r="AB2786" i="6"/>
  <c r="AC2790" i="6"/>
  <c r="AB2790" i="6"/>
  <c r="AC2794" i="6"/>
  <c r="AB2794" i="6"/>
  <c r="AC2798" i="6"/>
  <c r="AB2798" i="6"/>
  <c r="AC2802" i="6"/>
  <c r="AB2802" i="6"/>
  <c r="AC2806" i="6"/>
  <c r="AB2806" i="6"/>
  <c r="AC2810" i="6"/>
  <c r="AB2810" i="6"/>
  <c r="AC2814" i="6"/>
  <c r="AB2814" i="6"/>
  <c r="AC2818" i="6"/>
  <c r="AB2818" i="6"/>
  <c r="AC2822" i="6"/>
  <c r="AB2822" i="6"/>
  <c r="AC2826" i="6"/>
  <c r="AB2826" i="6"/>
  <c r="AC2830" i="6"/>
  <c r="AB2830" i="6"/>
  <c r="AC2834" i="6"/>
  <c r="AB2834" i="6"/>
  <c r="AC2838" i="6"/>
  <c r="AB2838" i="6"/>
  <c r="AC2842" i="6"/>
  <c r="AB2842" i="6"/>
  <c r="AC2846" i="6"/>
  <c r="AB2846" i="6"/>
  <c r="AC2850" i="6"/>
  <c r="AB2850" i="6"/>
  <c r="AC2854" i="6"/>
  <c r="AB2854" i="6"/>
  <c r="AC2858" i="6"/>
  <c r="AB2858" i="6"/>
  <c r="AC2862" i="6"/>
  <c r="AB2862" i="6"/>
  <c r="AC2866" i="6"/>
  <c r="AB2866" i="6"/>
  <c r="AC2870" i="6"/>
  <c r="AB2870" i="6"/>
  <c r="AC2874" i="6"/>
  <c r="AB2874" i="6"/>
  <c r="AC2878" i="6"/>
  <c r="AB2878" i="6"/>
  <c r="AC2882" i="6"/>
  <c r="AB2882" i="6"/>
  <c r="AC2886" i="6"/>
  <c r="AB2886" i="6"/>
  <c r="AC2890" i="6"/>
  <c r="AB2890" i="6"/>
  <c r="AC2894" i="6"/>
  <c r="AB2894" i="6"/>
  <c r="AC2898" i="6"/>
  <c r="AB2898" i="6"/>
  <c r="AC2902" i="6"/>
  <c r="AB2902" i="6"/>
  <c r="AC2906" i="6"/>
  <c r="AB2906" i="6"/>
  <c r="AC2910" i="6"/>
  <c r="AB2910" i="6"/>
  <c r="AC2914" i="6"/>
  <c r="AB2914" i="6"/>
  <c r="AC2918" i="6"/>
  <c r="AB2918" i="6"/>
  <c r="AC2922" i="6"/>
  <c r="AB2922" i="6"/>
  <c r="AC2926" i="6"/>
  <c r="AB2926" i="6"/>
  <c r="AC2930" i="6"/>
  <c r="AB2930" i="6"/>
  <c r="AC2934" i="6"/>
  <c r="AB2934" i="6"/>
  <c r="AC2938" i="6"/>
  <c r="AB2938" i="6"/>
  <c r="AC2942" i="6"/>
  <c r="AB2942" i="6"/>
  <c r="AC2946" i="6"/>
  <c r="AB2946" i="6"/>
  <c r="AC2950" i="6"/>
  <c r="AB2950" i="6"/>
  <c r="AC2954" i="6"/>
  <c r="AB2954" i="6"/>
  <c r="AC2958" i="6"/>
  <c r="AB2958" i="6"/>
  <c r="AC2962" i="6"/>
  <c r="AB2962" i="6"/>
  <c r="AC2966" i="6"/>
  <c r="AB2966" i="6"/>
  <c r="AC2970" i="6"/>
  <c r="AB2970" i="6"/>
  <c r="AC2974" i="6"/>
  <c r="AB2974" i="6"/>
  <c r="AC2978" i="6"/>
  <c r="AB2978" i="6"/>
  <c r="AC2982" i="6"/>
  <c r="AB2982" i="6"/>
  <c r="AC2986" i="6"/>
  <c r="AB2986" i="6"/>
  <c r="AC2990" i="6"/>
  <c r="AB2990" i="6"/>
  <c r="AC2994" i="6"/>
  <c r="AB2994" i="6"/>
  <c r="AC2998" i="6"/>
  <c r="AB2998" i="6"/>
  <c r="AC3002" i="6"/>
  <c r="AB3002" i="6"/>
  <c r="AC3006" i="6"/>
  <c r="AB3006" i="6"/>
  <c r="AC3010" i="6"/>
  <c r="AB3010" i="6"/>
  <c r="AC3014" i="6"/>
  <c r="AB3014" i="6"/>
  <c r="AC3018" i="6"/>
  <c r="AB3018" i="6"/>
  <c r="AC3022" i="6"/>
  <c r="AB3022" i="6"/>
  <c r="AC3026" i="6"/>
  <c r="AB3026" i="6"/>
  <c r="AC3030" i="6"/>
  <c r="AB3030" i="6"/>
  <c r="AC3034" i="6"/>
  <c r="AB3034" i="6"/>
  <c r="AC3038" i="6"/>
  <c r="AB3038" i="6"/>
  <c r="AC3042" i="6"/>
  <c r="AB3042" i="6"/>
  <c r="AC3046" i="6"/>
  <c r="AB3046" i="6"/>
  <c r="AC3050" i="6"/>
  <c r="AB3050" i="6"/>
  <c r="AC3054" i="6"/>
  <c r="AB3054" i="6"/>
  <c r="AC3058" i="6"/>
  <c r="AB3058" i="6"/>
  <c r="AC3062" i="6"/>
  <c r="AB3062" i="6"/>
  <c r="AC3066" i="6"/>
  <c r="AB3066" i="6"/>
  <c r="AC3070" i="6"/>
  <c r="AB3070" i="6"/>
  <c r="AC3074" i="6"/>
  <c r="AB3074" i="6"/>
  <c r="AC3078" i="6"/>
  <c r="AB3078" i="6"/>
  <c r="AC3082" i="6"/>
  <c r="AB3082" i="6"/>
  <c r="AC3086" i="6"/>
  <c r="AB3086" i="6"/>
  <c r="AC3090" i="6"/>
  <c r="AB3090" i="6"/>
  <c r="AC3094" i="6"/>
  <c r="AB3094" i="6"/>
  <c r="AC3098" i="6"/>
  <c r="AB3098" i="6"/>
  <c r="AC3102" i="6"/>
  <c r="AB3102" i="6"/>
  <c r="AC3106" i="6"/>
  <c r="AB3106" i="6"/>
  <c r="AC3110" i="6"/>
  <c r="AB3110" i="6"/>
  <c r="AC3114" i="6"/>
  <c r="AB3114" i="6"/>
  <c r="AC3118" i="6"/>
  <c r="AB3118" i="6"/>
  <c r="AC3122" i="6"/>
  <c r="AB3122" i="6"/>
  <c r="AC3126" i="6"/>
  <c r="AB3126" i="6"/>
  <c r="AC3130" i="6"/>
  <c r="AB3130" i="6"/>
  <c r="AC3134" i="6"/>
  <c r="AB3134" i="6"/>
  <c r="AB3138" i="6"/>
  <c r="AC3138" i="6"/>
  <c r="AB3142" i="6"/>
  <c r="AC3142" i="6"/>
  <c r="AB3146" i="6"/>
  <c r="AC3146" i="6"/>
  <c r="AB3150" i="6"/>
  <c r="AC3150" i="6"/>
  <c r="AB3154" i="6"/>
  <c r="AC3154" i="6"/>
  <c r="AB3158" i="6"/>
  <c r="AC3158" i="6"/>
  <c r="AB3162" i="6"/>
  <c r="AC3162" i="6"/>
  <c r="AB3166" i="6"/>
  <c r="AC3166" i="6"/>
  <c r="AB3170" i="6"/>
  <c r="AC3170" i="6"/>
  <c r="AB3174" i="6"/>
  <c r="AC3174" i="6"/>
  <c r="AB3178" i="6"/>
  <c r="AC3178" i="6"/>
  <c r="AB3182" i="6"/>
  <c r="AC3182" i="6"/>
  <c r="AB3186" i="6"/>
  <c r="AC3186" i="6"/>
  <c r="AB3190" i="6"/>
  <c r="AC3190" i="6"/>
  <c r="AB3194" i="6"/>
  <c r="AC3194" i="6"/>
  <c r="AB3198" i="6"/>
  <c r="AC3198" i="6"/>
  <c r="AB3202" i="6"/>
  <c r="AC3202" i="6"/>
  <c r="AB3206" i="6"/>
  <c r="AC3206" i="6"/>
  <c r="AB3210" i="6"/>
  <c r="AC3210" i="6"/>
  <c r="AB3214" i="6"/>
  <c r="AC3214" i="6"/>
  <c r="AB3218" i="6"/>
  <c r="AC3218" i="6"/>
  <c r="AB3222" i="6"/>
  <c r="AC3222" i="6"/>
  <c r="AB3226" i="6"/>
  <c r="AC3226" i="6"/>
  <c r="AB3230" i="6"/>
  <c r="AC3230" i="6"/>
  <c r="AB3234" i="6"/>
  <c r="AC3234" i="6"/>
  <c r="AB3238" i="6"/>
  <c r="AC3238" i="6"/>
  <c r="AB3242" i="6"/>
  <c r="AC3242" i="6"/>
  <c r="AB3246" i="6"/>
  <c r="AC3246" i="6"/>
  <c r="AB3250" i="6"/>
  <c r="AC3250" i="6"/>
  <c r="AB3254" i="6"/>
  <c r="AC3254" i="6"/>
  <c r="AB3258" i="6"/>
  <c r="AC3258" i="6"/>
  <c r="AB3262" i="6"/>
  <c r="AC3262" i="6"/>
  <c r="AB3266" i="6"/>
  <c r="AC3266" i="6"/>
  <c r="AB3270" i="6"/>
  <c r="AC3270" i="6"/>
  <c r="AB3274" i="6"/>
  <c r="AC3274" i="6"/>
  <c r="AB3278" i="6"/>
  <c r="AC3278" i="6"/>
  <c r="AB3282" i="6"/>
  <c r="AC3282" i="6"/>
  <c r="AB3286" i="6"/>
  <c r="AC3286" i="6"/>
  <c r="AB3290" i="6"/>
  <c r="AC3290" i="6"/>
  <c r="AB3294" i="6"/>
  <c r="AC3294" i="6"/>
  <c r="AB3298" i="6"/>
  <c r="AC3298" i="6"/>
  <c r="AB3302" i="6"/>
  <c r="AC3302" i="6"/>
  <c r="AB3306" i="6"/>
  <c r="AC3306" i="6"/>
  <c r="AB3310" i="6"/>
  <c r="AC3310" i="6"/>
  <c r="AB3314" i="6"/>
  <c r="AC3314" i="6"/>
  <c r="AB3318" i="6"/>
  <c r="AC3318" i="6"/>
  <c r="AB3322" i="6"/>
  <c r="AC3322" i="6"/>
  <c r="AB3326" i="6"/>
  <c r="AC3326" i="6"/>
  <c r="AB3330" i="6"/>
  <c r="AC3330" i="6"/>
  <c r="AB3334" i="6"/>
  <c r="AC3334" i="6"/>
  <c r="AB3338" i="6"/>
  <c r="AC3338" i="6"/>
  <c r="AB3342" i="6"/>
  <c r="AC3342" i="6"/>
  <c r="AB3346" i="6"/>
  <c r="AC3346" i="6"/>
  <c r="AB3350" i="6"/>
  <c r="AC3350" i="6"/>
  <c r="AB3354" i="6"/>
  <c r="AC3354" i="6"/>
  <c r="AB3358" i="6"/>
  <c r="AC3358" i="6"/>
  <c r="AB3362" i="6"/>
  <c r="AC3362" i="6"/>
  <c r="AB3366" i="6"/>
  <c r="AC3366" i="6"/>
  <c r="AB3370" i="6"/>
  <c r="AC3370" i="6"/>
  <c r="AB3374" i="6"/>
  <c r="AC3374" i="6"/>
  <c r="AB3378" i="6"/>
  <c r="AC3378" i="6"/>
  <c r="AB3382" i="6"/>
  <c r="AC3382" i="6"/>
  <c r="AB3386" i="6"/>
  <c r="AC3386" i="6"/>
  <c r="AB3390" i="6"/>
  <c r="AC3390" i="6"/>
  <c r="AB3394" i="6"/>
  <c r="AC3394" i="6"/>
  <c r="AB3398" i="6"/>
  <c r="AC3398" i="6"/>
  <c r="AB3402" i="6"/>
  <c r="AC3402" i="6"/>
  <c r="AB3406" i="6"/>
  <c r="AC3406" i="6"/>
  <c r="AB3410" i="6"/>
  <c r="AC3410" i="6"/>
  <c r="AB3414" i="6"/>
  <c r="AC3414" i="6"/>
  <c r="AB3418" i="6"/>
  <c r="AC3418" i="6"/>
  <c r="AB3422" i="6"/>
  <c r="AC3422" i="6"/>
  <c r="AB3426" i="6"/>
  <c r="AC3426" i="6"/>
  <c r="AB3430" i="6"/>
  <c r="AC3430" i="6"/>
  <c r="AB3434" i="6"/>
  <c r="AC3434" i="6"/>
  <c r="AB3438" i="6"/>
  <c r="AC3438" i="6"/>
  <c r="AB3442" i="6"/>
  <c r="AC3442" i="6"/>
  <c r="AB3446" i="6"/>
  <c r="AC3446" i="6"/>
  <c r="AB3450" i="6"/>
  <c r="AC3450" i="6"/>
  <c r="AB3454" i="6"/>
  <c r="AC3454" i="6"/>
  <c r="AB3458" i="6"/>
  <c r="AC3458" i="6"/>
  <c r="AB3462" i="6"/>
  <c r="AC3462" i="6"/>
  <c r="AB3466" i="6"/>
  <c r="AC3466" i="6"/>
  <c r="AB3470" i="6"/>
  <c r="AC3470" i="6"/>
  <c r="AB3474" i="6"/>
  <c r="AC3474" i="6"/>
  <c r="AB3478" i="6"/>
  <c r="AC3478" i="6"/>
  <c r="AB3482" i="6"/>
  <c r="AC3482" i="6"/>
  <c r="AB3486" i="6"/>
  <c r="AC3486" i="6"/>
  <c r="AB3490" i="6"/>
  <c r="AC3490" i="6"/>
  <c r="AB3494" i="6"/>
  <c r="AC3494" i="6"/>
  <c r="AB3498" i="6"/>
  <c r="AC3498" i="6"/>
  <c r="AB3502" i="6"/>
  <c r="AC3502" i="6"/>
  <c r="AB3506" i="6"/>
  <c r="AC3506" i="6"/>
  <c r="AB3510" i="6"/>
  <c r="AC3510" i="6"/>
  <c r="AB3514" i="6"/>
  <c r="AC3514" i="6"/>
  <c r="AB3518" i="6"/>
  <c r="AC3518" i="6"/>
  <c r="AB3522" i="6"/>
  <c r="AC3522" i="6"/>
  <c r="AB3526" i="6"/>
  <c r="AC3526" i="6"/>
  <c r="AB3530" i="6"/>
  <c r="AC3530" i="6"/>
  <c r="AB3534" i="6"/>
  <c r="AC3534" i="6"/>
  <c r="AB3538" i="6"/>
  <c r="AC3538" i="6"/>
  <c r="AB3542" i="6"/>
  <c r="AC3542" i="6"/>
  <c r="AB3546" i="6"/>
  <c r="AC3546" i="6"/>
  <c r="AB3550" i="6"/>
  <c r="AC3550" i="6"/>
  <c r="AB3554" i="6"/>
  <c r="AC3554" i="6"/>
  <c r="AB3558" i="6"/>
  <c r="AC3558" i="6"/>
  <c r="AB3562" i="6"/>
  <c r="AC3562" i="6"/>
  <c r="AB3566" i="6"/>
  <c r="AC3566" i="6"/>
  <c r="AB3570" i="6"/>
  <c r="AC3570" i="6"/>
  <c r="AB3574" i="6"/>
  <c r="AC3574" i="6"/>
  <c r="AB3578" i="6"/>
  <c r="AC3578" i="6"/>
  <c r="AB3582" i="6"/>
  <c r="AC3582" i="6"/>
  <c r="AB3586" i="6"/>
  <c r="AC3586" i="6"/>
  <c r="AB3590" i="6"/>
  <c r="AC3590" i="6"/>
  <c r="AB3594" i="6"/>
  <c r="AC3594" i="6"/>
  <c r="AB3598" i="6"/>
  <c r="AC3598" i="6"/>
  <c r="AB3602" i="6"/>
  <c r="AC3602" i="6"/>
  <c r="AB3606" i="6"/>
  <c r="AC3606" i="6"/>
  <c r="AB3610" i="6"/>
  <c r="AC3610" i="6"/>
  <c r="AB3614" i="6"/>
  <c r="AC3614" i="6"/>
  <c r="AB3618" i="6"/>
  <c r="AC3618" i="6"/>
  <c r="AB3622" i="6"/>
  <c r="AC3622" i="6"/>
  <c r="AB3626" i="6"/>
  <c r="AC3626" i="6"/>
  <c r="AB3630" i="6"/>
  <c r="AC3630" i="6"/>
  <c r="AB3634" i="6"/>
  <c r="AC3634" i="6"/>
  <c r="AB3638" i="6"/>
  <c r="AC3638" i="6"/>
  <c r="AB3642" i="6"/>
  <c r="AC3642" i="6"/>
  <c r="AB3646" i="6"/>
  <c r="AC3646" i="6"/>
  <c r="AB3650" i="6"/>
  <c r="AC3650" i="6"/>
  <c r="AB3654" i="6"/>
  <c r="AC3654" i="6"/>
  <c r="AB3658" i="6"/>
  <c r="AC3658" i="6"/>
  <c r="AB3662" i="6"/>
  <c r="AC3662" i="6"/>
  <c r="AB3666" i="6"/>
  <c r="AC3666" i="6"/>
  <c r="AB3670" i="6"/>
  <c r="AC3670" i="6"/>
  <c r="AB3674" i="6"/>
  <c r="AC3674" i="6"/>
  <c r="AB3678" i="6"/>
  <c r="AC3678" i="6"/>
  <c r="AB3682" i="6"/>
  <c r="AC3682" i="6"/>
  <c r="AB3686" i="6"/>
  <c r="AC3686" i="6"/>
  <c r="AB3690" i="6"/>
  <c r="AC3690" i="6"/>
  <c r="AB3694" i="6"/>
  <c r="AC3694" i="6"/>
  <c r="AB3698" i="6"/>
  <c r="AC3698" i="6"/>
  <c r="AB3702" i="6"/>
  <c r="AC3702" i="6"/>
  <c r="AB3706" i="6"/>
  <c r="AC3706" i="6"/>
  <c r="AB3710" i="6"/>
  <c r="AC3710" i="6"/>
  <c r="AB3714" i="6"/>
  <c r="AC3714" i="6"/>
  <c r="AB3718" i="6"/>
  <c r="AC3718" i="6"/>
  <c r="AB3722" i="6"/>
  <c r="AC3722" i="6"/>
  <c r="AB3726" i="6"/>
  <c r="AC3726" i="6"/>
  <c r="AB3730" i="6"/>
  <c r="AC3730" i="6"/>
  <c r="AB3734" i="6"/>
  <c r="AC3734" i="6"/>
  <c r="AB3738" i="6"/>
  <c r="AC3738" i="6"/>
  <c r="AB3742" i="6"/>
  <c r="AC3742" i="6"/>
  <c r="AB3746" i="6"/>
  <c r="AC3746" i="6"/>
  <c r="AB3750" i="6"/>
  <c r="AC3750" i="6"/>
  <c r="AB3754" i="6"/>
  <c r="AC3754" i="6"/>
  <c r="AB3758" i="6"/>
  <c r="AC3758" i="6"/>
  <c r="AB3762" i="6"/>
  <c r="AC3762" i="6"/>
  <c r="AB3766" i="6"/>
  <c r="AC3766" i="6"/>
  <c r="AB3770" i="6"/>
  <c r="AC3770" i="6"/>
  <c r="AB3774" i="6"/>
  <c r="AC3774" i="6"/>
  <c r="AB3778" i="6"/>
  <c r="AC3778" i="6"/>
  <c r="AB3782" i="6"/>
  <c r="AC3782" i="6"/>
  <c r="AB3786" i="6"/>
  <c r="AC3786" i="6"/>
  <c r="AB3790" i="6"/>
  <c r="AC3790" i="6"/>
  <c r="AB3794" i="6"/>
  <c r="AC3794" i="6"/>
  <c r="AB3798" i="6"/>
  <c r="AC3798" i="6"/>
  <c r="AB3802" i="6"/>
  <c r="AC3802" i="6"/>
  <c r="AB3806" i="6"/>
  <c r="AC3806" i="6"/>
  <c r="AB3810" i="6"/>
  <c r="AC3810" i="6"/>
  <c r="AB3814" i="6"/>
  <c r="AC3814" i="6"/>
  <c r="AB3818" i="6"/>
  <c r="AC3818" i="6"/>
  <c r="AB3822" i="6"/>
  <c r="AC3822" i="6"/>
  <c r="AB3826" i="6"/>
  <c r="AC3826" i="6"/>
  <c r="AB3830" i="6"/>
  <c r="AC3830" i="6"/>
  <c r="AB3834" i="6"/>
  <c r="AC3834" i="6"/>
  <c r="AB3838" i="6"/>
  <c r="AC3838" i="6"/>
  <c r="AB3842" i="6"/>
  <c r="AC3842" i="6"/>
  <c r="AB3846" i="6"/>
  <c r="AC3846" i="6"/>
  <c r="AB3850" i="6"/>
  <c r="AC3850" i="6"/>
  <c r="AB3854" i="6"/>
  <c r="AC3854" i="6"/>
  <c r="AB3858" i="6"/>
  <c r="AC3858" i="6"/>
  <c r="AB3862" i="6"/>
  <c r="AC3862" i="6"/>
  <c r="AB3866" i="6"/>
  <c r="AC3866" i="6"/>
  <c r="AB3870" i="6"/>
  <c r="AC3870" i="6"/>
  <c r="AB3874" i="6"/>
  <c r="AC3874" i="6"/>
  <c r="AB3878" i="6"/>
  <c r="AC3878" i="6"/>
  <c r="AB3882" i="6"/>
  <c r="AC3882" i="6"/>
  <c r="AB3886" i="6"/>
  <c r="AC3886" i="6"/>
  <c r="AB3890" i="6"/>
  <c r="AC3890" i="6"/>
  <c r="AB3894" i="6"/>
  <c r="AC3894" i="6"/>
  <c r="AB3898" i="6"/>
  <c r="AC3898" i="6"/>
  <c r="AB3902" i="6"/>
  <c r="AC3902" i="6"/>
  <c r="AB3906" i="6"/>
  <c r="AC3906" i="6"/>
  <c r="AB3910" i="6"/>
  <c r="AC3910" i="6"/>
  <c r="AB3914" i="6"/>
  <c r="AC3914" i="6"/>
  <c r="AB3918" i="6"/>
  <c r="AC3918" i="6"/>
  <c r="AB3922" i="6"/>
  <c r="AC3922" i="6"/>
  <c r="AB3926" i="6"/>
  <c r="AC3926" i="6"/>
  <c r="AB3930" i="6"/>
  <c r="AC3930" i="6"/>
  <c r="AB3934" i="6"/>
  <c r="AC3934" i="6"/>
  <c r="AB3938" i="6"/>
  <c r="AC3938" i="6"/>
  <c r="AB3942" i="6"/>
  <c r="AC3942" i="6"/>
  <c r="AB3946" i="6"/>
  <c r="AC3946" i="6"/>
  <c r="AB3950" i="6"/>
  <c r="AC3950" i="6"/>
  <c r="AB3954" i="6"/>
  <c r="AC3954" i="6"/>
  <c r="AB3958" i="6"/>
  <c r="AC3958" i="6"/>
  <c r="AB3962" i="6"/>
  <c r="AC3962" i="6"/>
  <c r="AB3966" i="6"/>
  <c r="AC3966" i="6"/>
  <c r="AB3970" i="6"/>
  <c r="AC3970" i="6"/>
  <c r="AB3974" i="6"/>
  <c r="AC3974" i="6"/>
  <c r="AB3978" i="6"/>
  <c r="AC3978" i="6"/>
  <c r="AB3982" i="6"/>
  <c r="AC3982" i="6"/>
  <c r="AB3986" i="6"/>
  <c r="AC3986" i="6"/>
  <c r="AB3990" i="6"/>
  <c r="AC3990" i="6"/>
  <c r="AB3994" i="6"/>
  <c r="AC3994" i="6"/>
  <c r="AB3998" i="6"/>
  <c r="AC3998" i="6"/>
  <c r="AB4002" i="6"/>
  <c r="AC4002" i="6"/>
  <c r="AB4006" i="6"/>
  <c r="AC4006" i="6"/>
  <c r="AB4010" i="6"/>
  <c r="AC4010" i="6"/>
  <c r="AB4014" i="6"/>
  <c r="AC4014" i="6"/>
  <c r="AB4018" i="6"/>
  <c r="AC4018" i="6"/>
  <c r="AB4022" i="6"/>
  <c r="AC4022" i="6"/>
  <c r="AB4026" i="6"/>
  <c r="AC4026" i="6"/>
  <c r="AB4030" i="6"/>
  <c r="AC4030" i="6"/>
  <c r="AB4034" i="6"/>
  <c r="AC4034" i="6"/>
  <c r="AB4038" i="6"/>
  <c r="AC4038" i="6"/>
  <c r="AB4042" i="6"/>
  <c r="AC4042" i="6"/>
  <c r="AB4046" i="6"/>
  <c r="AC4046" i="6"/>
  <c r="AB4050" i="6"/>
  <c r="AC4050" i="6"/>
  <c r="AB4054" i="6"/>
  <c r="AC4054" i="6"/>
  <c r="AB4058" i="6"/>
  <c r="AC4058" i="6"/>
  <c r="AB4062" i="6"/>
  <c r="AC4062" i="6"/>
  <c r="AB4066" i="6"/>
  <c r="AC4066" i="6"/>
  <c r="AB4070" i="6"/>
  <c r="AC4070" i="6"/>
  <c r="AB4074" i="6"/>
  <c r="AC4074" i="6"/>
  <c r="AB4078" i="6"/>
  <c r="AC4078" i="6"/>
  <c r="AB4082" i="6"/>
  <c r="AC4082" i="6"/>
  <c r="AB4086" i="6"/>
  <c r="AC4086" i="6"/>
  <c r="AB4090" i="6"/>
  <c r="AC4090" i="6"/>
  <c r="AB4094" i="6"/>
  <c r="AC4094" i="6"/>
  <c r="AB4098" i="6"/>
  <c r="AC4098" i="6"/>
  <c r="AB4102" i="6"/>
  <c r="AC4102" i="6"/>
  <c r="AB4106" i="6"/>
  <c r="AC4106" i="6"/>
  <c r="AB4110" i="6"/>
  <c r="AC4110" i="6"/>
  <c r="AB4114" i="6"/>
  <c r="AC4114" i="6"/>
  <c r="AB4118" i="6"/>
  <c r="AC4118" i="6"/>
  <c r="AB4122" i="6"/>
  <c r="AC4122" i="6"/>
  <c r="AB4126" i="6"/>
  <c r="AC4126" i="6"/>
  <c r="AB4130" i="6"/>
  <c r="AC4130" i="6"/>
  <c r="AB4134" i="6"/>
  <c r="AC4134" i="6"/>
  <c r="AB4138" i="6"/>
  <c r="AC4138" i="6"/>
  <c r="AB4142" i="6"/>
  <c r="AC4142" i="6"/>
  <c r="AB4146" i="6"/>
  <c r="AC4146" i="6"/>
  <c r="AB4150" i="6"/>
  <c r="AC4150" i="6"/>
  <c r="AB4154" i="6"/>
  <c r="AC4154" i="6"/>
  <c r="AB4158" i="6"/>
  <c r="AC4158" i="6"/>
  <c r="AB4162" i="6"/>
  <c r="AC4162" i="6"/>
  <c r="AB4166" i="6"/>
  <c r="AC4166" i="6"/>
  <c r="AB4170" i="6"/>
  <c r="AC4170" i="6"/>
  <c r="AB4174" i="6"/>
  <c r="AC4174" i="6"/>
  <c r="AB4178" i="6"/>
  <c r="AC4178" i="6"/>
  <c r="AB4182" i="6"/>
  <c r="AC4182" i="6"/>
  <c r="AB4186" i="6"/>
  <c r="AC4186" i="6"/>
  <c r="AB4190" i="6"/>
  <c r="AC4190" i="6"/>
  <c r="AB4194" i="6"/>
  <c r="AC4194" i="6"/>
  <c r="AB4198" i="6"/>
  <c r="AC4198" i="6"/>
  <c r="AB4202" i="6"/>
  <c r="AC4202" i="6"/>
  <c r="AB4206" i="6"/>
  <c r="AC4206" i="6"/>
  <c r="AB4210" i="6"/>
  <c r="AC4210" i="6"/>
  <c r="AB4214" i="6"/>
  <c r="AC4214" i="6"/>
  <c r="AB4218" i="6"/>
  <c r="AC4218" i="6"/>
  <c r="AB4222" i="6"/>
  <c r="AC4222" i="6"/>
  <c r="AB4226" i="6"/>
  <c r="AC4226" i="6"/>
  <c r="AB4230" i="6"/>
  <c r="AC4230" i="6"/>
  <c r="AB4234" i="6"/>
  <c r="AC4234" i="6"/>
  <c r="AB4238" i="6"/>
  <c r="AC4238" i="6"/>
  <c r="AB4242" i="6"/>
  <c r="AC4242" i="6"/>
  <c r="AB4246" i="6"/>
  <c r="AC4246" i="6"/>
  <c r="AB4250" i="6"/>
  <c r="AC4250" i="6"/>
  <c r="AB4254" i="6"/>
  <c r="AC4254" i="6"/>
  <c r="AB4258" i="6"/>
  <c r="AC4258" i="6"/>
  <c r="AB4262" i="6"/>
  <c r="AC4262" i="6"/>
  <c r="AB4266" i="6"/>
  <c r="AC4266" i="6"/>
  <c r="AB4270" i="6"/>
  <c r="AC4270" i="6"/>
  <c r="AB4274" i="6"/>
  <c r="AC4274" i="6"/>
  <c r="AB4278" i="6"/>
  <c r="AC4278" i="6"/>
  <c r="AB4282" i="6"/>
  <c r="AC4282" i="6"/>
  <c r="AB4286" i="6"/>
  <c r="AC4286" i="6"/>
  <c r="AB4290" i="6"/>
  <c r="AC4290" i="6"/>
  <c r="AB4294" i="6"/>
  <c r="AC4294" i="6"/>
  <c r="AB4298" i="6"/>
  <c r="AC4298" i="6"/>
  <c r="AB4302" i="6"/>
  <c r="AC4302" i="6"/>
  <c r="AB4306" i="6"/>
  <c r="AC4306" i="6"/>
  <c r="AB4310" i="6"/>
  <c r="AC4310" i="6"/>
  <c r="AB4314" i="6"/>
  <c r="AC4314" i="6"/>
  <c r="AB4318" i="6"/>
  <c r="AC4318" i="6"/>
  <c r="AB4322" i="6"/>
  <c r="AC4322" i="6"/>
  <c r="AB4326" i="6"/>
  <c r="AC4326" i="6"/>
  <c r="AB4330" i="6"/>
  <c r="AC4330" i="6"/>
  <c r="AB4334" i="6"/>
  <c r="AC4334" i="6"/>
  <c r="AB4338" i="6"/>
  <c r="AC4338" i="6"/>
  <c r="AB4342" i="6"/>
  <c r="AC4342" i="6"/>
  <c r="AB4346" i="6"/>
  <c r="AC4346" i="6"/>
  <c r="AB4350" i="6"/>
  <c r="AC4350" i="6"/>
  <c r="AB4354" i="6"/>
  <c r="AC4354" i="6"/>
  <c r="AB4358" i="6"/>
  <c r="AC4358" i="6"/>
  <c r="AB4362" i="6"/>
  <c r="AC4362" i="6"/>
  <c r="AB4366" i="6"/>
  <c r="AC4366" i="6"/>
  <c r="AB4370" i="6"/>
  <c r="AC4370" i="6"/>
  <c r="AB4374" i="6"/>
  <c r="AC4374" i="6"/>
  <c r="AB4378" i="6"/>
  <c r="AC4378" i="6"/>
  <c r="AB4382" i="6"/>
  <c r="AC4382" i="6"/>
  <c r="AB4386" i="6"/>
  <c r="AC4386" i="6"/>
  <c r="AB4390" i="6"/>
  <c r="AC4390" i="6"/>
  <c r="AB4394" i="6"/>
  <c r="AC4394" i="6"/>
  <c r="AB4398" i="6"/>
  <c r="AC4398" i="6"/>
  <c r="AB4402" i="6"/>
  <c r="AC4402" i="6"/>
  <c r="AB4406" i="6"/>
  <c r="AC4406" i="6"/>
  <c r="AB4410" i="6"/>
  <c r="AC4410" i="6"/>
  <c r="AB4414" i="6"/>
  <c r="AC4414" i="6"/>
  <c r="AB4418" i="6"/>
  <c r="AC4418" i="6"/>
  <c r="AB4422" i="6"/>
  <c r="AC4422" i="6"/>
  <c r="AB4426" i="6"/>
  <c r="AC4426" i="6"/>
  <c r="AB4430" i="6"/>
  <c r="AC4430" i="6"/>
  <c r="AB4434" i="6"/>
  <c r="AC4434" i="6"/>
  <c r="AB4438" i="6"/>
  <c r="AC4438" i="6"/>
  <c r="AB4442" i="6"/>
  <c r="AC4442" i="6"/>
  <c r="AC5000" i="6"/>
  <c r="AC4998" i="6"/>
  <c r="AC4996" i="6"/>
  <c r="AC4994" i="6"/>
  <c r="AC4992" i="6"/>
  <c r="AC4990" i="6"/>
  <c r="AC4988" i="6"/>
  <c r="AC4986" i="6"/>
  <c r="AC4984" i="6"/>
  <c r="AC4982" i="6"/>
  <c r="AC4980" i="6"/>
  <c r="AC4978" i="6"/>
  <c r="AC4976" i="6"/>
  <c r="AC4974" i="6"/>
  <c r="AC4972" i="6"/>
  <c r="AC4970" i="6"/>
  <c r="AC4968" i="6"/>
  <c r="AC4966" i="6"/>
  <c r="AC4964" i="6"/>
  <c r="AC4962" i="6"/>
  <c r="AC4960" i="6"/>
  <c r="AC4958" i="6"/>
  <c r="AC4956" i="6"/>
  <c r="AC4954" i="6"/>
  <c r="AC4952" i="6"/>
  <c r="AC4950" i="6"/>
  <c r="AC4948" i="6"/>
  <c r="AC4946" i="6"/>
  <c r="AC4944" i="6"/>
  <c r="AC4942" i="6"/>
  <c r="AC4940" i="6"/>
  <c r="AC4938" i="6"/>
  <c r="AC4936" i="6"/>
  <c r="AC4934" i="6"/>
  <c r="AC4932" i="6"/>
  <c r="AC4930" i="6"/>
  <c r="AC4928" i="6"/>
  <c r="AC4926" i="6"/>
  <c r="AC4924" i="6"/>
  <c r="AC4922" i="6"/>
  <c r="AC4920" i="6"/>
  <c r="AC4918" i="6"/>
  <c r="AC4916" i="6"/>
  <c r="AC4914" i="6"/>
  <c r="AC4912" i="6"/>
  <c r="AC4910" i="6"/>
  <c r="AC4908" i="6"/>
  <c r="AC4906" i="6"/>
  <c r="AC4904" i="6"/>
  <c r="AC4902" i="6"/>
  <c r="AC4900" i="6"/>
  <c r="AC4898" i="6"/>
  <c r="AC4896" i="6"/>
  <c r="AC4894" i="6"/>
  <c r="AC4892" i="6"/>
  <c r="AC4890" i="6"/>
  <c r="AC4888" i="6"/>
  <c r="AC4886" i="6"/>
  <c r="AC4884" i="6"/>
  <c r="AC4882" i="6"/>
  <c r="AC4880" i="6"/>
  <c r="AC4878" i="6"/>
  <c r="AC4876" i="6"/>
  <c r="AC4874" i="6"/>
  <c r="AC4872" i="6"/>
  <c r="AC4870" i="6"/>
  <c r="AC4868" i="6"/>
  <c r="AC4866" i="6"/>
  <c r="AC4864" i="6"/>
  <c r="AC4862" i="6"/>
  <c r="AC4860" i="6"/>
  <c r="AC4858" i="6"/>
  <c r="AC4856" i="6"/>
  <c r="AC4854" i="6"/>
  <c r="AC4852" i="6"/>
  <c r="AC4850" i="6"/>
  <c r="AC4848" i="6"/>
  <c r="AC4846" i="6"/>
  <c r="AC4844" i="6"/>
  <c r="AC4842" i="6"/>
  <c r="AC4840" i="6"/>
  <c r="AC4838" i="6"/>
  <c r="AC4836" i="6"/>
  <c r="AC4834" i="6"/>
  <c r="AC4832" i="6"/>
  <c r="AC4830" i="6"/>
  <c r="AC4828" i="6"/>
  <c r="AC4826" i="6"/>
  <c r="AC4824" i="6"/>
  <c r="AC4822" i="6"/>
  <c r="AC4820" i="6"/>
  <c r="AC4818" i="6"/>
  <c r="AC4816" i="6"/>
  <c r="AC4814" i="6"/>
  <c r="AC4812" i="6"/>
  <c r="AC4810" i="6"/>
  <c r="AC4808" i="6"/>
  <c r="AC4806" i="6"/>
  <c r="AC4804" i="6"/>
  <c r="AC4802" i="6"/>
  <c r="AC4800" i="6"/>
  <c r="AC4798" i="6"/>
  <c r="AC4796" i="6"/>
  <c r="AC4794" i="6"/>
  <c r="AC4792" i="6"/>
  <c r="AC4790" i="6"/>
  <c r="AC4788" i="6"/>
  <c r="AC4786" i="6"/>
  <c r="AC4784" i="6"/>
  <c r="AC4782" i="6"/>
  <c r="AC4780" i="6"/>
  <c r="AC4778" i="6"/>
  <c r="AC4776" i="6"/>
  <c r="AC4774" i="6"/>
  <c r="AC4772" i="6"/>
  <c r="AC4770" i="6"/>
  <c r="AC4768" i="6"/>
  <c r="AC4766" i="6"/>
  <c r="AC4764" i="6"/>
  <c r="AC4762" i="6"/>
  <c r="AC4760" i="6"/>
  <c r="AC4758" i="6"/>
  <c r="AC4756" i="6"/>
  <c r="AC4754" i="6"/>
  <c r="AC4752" i="6"/>
  <c r="AC4750" i="6"/>
  <c r="AC4748" i="6"/>
  <c r="AC4746" i="6"/>
  <c r="AC4744" i="6"/>
  <c r="AC4742" i="6"/>
  <c r="AC4740" i="6"/>
  <c r="AC4738" i="6"/>
  <c r="AC4736" i="6"/>
  <c r="AC4734" i="6"/>
  <c r="AC4732" i="6"/>
  <c r="AC4730" i="6"/>
  <c r="AC4728" i="6"/>
  <c r="AC4726" i="6"/>
  <c r="AC4724" i="6"/>
  <c r="AC4722" i="6"/>
  <c r="AC4720" i="6"/>
  <c r="AC4718" i="6"/>
  <c r="AC4716" i="6"/>
  <c r="AC4714" i="6"/>
  <c r="AC4712" i="6"/>
  <c r="AC4710" i="6"/>
  <c r="AC4708" i="6"/>
  <c r="AC4706" i="6"/>
  <c r="AC4704" i="6"/>
  <c r="AC4702" i="6"/>
  <c r="AC4700" i="6"/>
  <c r="AC4698" i="6"/>
  <c r="AC4696" i="6"/>
  <c r="AC4694" i="6"/>
  <c r="AC4692" i="6"/>
  <c r="AC4690" i="6"/>
  <c r="AC4688" i="6"/>
  <c r="AC4686" i="6"/>
  <c r="AC4684" i="6"/>
  <c r="AC4682" i="6"/>
  <c r="AC4680" i="6"/>
  <c r="AC4678" i="6"/>
  <c r="AC4676" i="6"/>
  <c r="AC4674" i="6"/>
  <c r="AC4672" i="6"/>
  <c r="AC4670" i="6"/>
  <c r="AC4668" i="6"/>
  <c r="AC4666" i="6"/>
  <c r="AC4664" i="6"/>
  <c r="AC4662" i="6"/>
  <c r="AC4660" i="6"/>
  <c r="AC4658" i="6"/>
  <c r="AC4656" i="6"/>
  <c r="AC4654" i="6"/>
  <c r="AC4652" i="6"/>
  <c r="AC4650" i="6"/>
  <c r="AC4648" i="6"/>
  <c r="AC4646" i="6"/>
  <c r="AC4644" i="6"/>
  <c r="AC4642" i="6"/>
  <c r="AC4640" i="6"/>
  <c r="AC4638" i="6"/>
  <c r="AC4636" i="6"/>
  <c r="AC4634" i="6"/>
  <c r="AC4632" i="6"/>
  <c r="AC4630" i="6"/>
  <c r="AC4628" i="6"/>
  <c r="AC4626" i="6"/>
  <c r="AC4624" i="6"/>
  <c r="AC4622" i="6"/>
  <c r="AC4620" i="6"/>
  <c r="AC4618" i="6"/>
  <c r="AC4616" i="6"/>
  <c r="AC4614" i="6"/>
  <c r="AC4612" i="6"/>
  <c r="AC4610" i="6"/>
  <c r="AC4608" i="6"/>
  <c r="AC4606" i="6"/>
  <c r="AC4604" i="6"/>
  <c r="AC4602" i="6"/>
  <c r="AC4600" i="6"/>
  <c r="AC4598" i="6"/>
  <c r="AC4596" i="6"/>
  <c r="AC4594" i="6"/>
  <c r="AC4592" i="6"/>
  <c r="AC4590" i="6"/>
  <c r="AC4588" i="6"/>
  <c r="AC4586" i="6"/>
  <c r="AC4584" i="6"/>
  <c r="AC4582" i="6"/>
  <c r="AC4580" i="6"/>
  <c r="AC4578" i="6"/>
  <c r="AC4576" i="6"/>
  <c r="AC4574" i="6"/>
  <c r="AC4572" i="6"/>
  <c r="AC4570" i="6"/>
  <c r="AC4568" i="6"/>
  <c r="AC4566" i="6"/>
  <c r="AC4564" i="6"/>
  <c r="AC4562" i="6"/>
  <c r="AC4560" i="6"/>
  <c r="AC4558" i="6"/>
  <c r="AC4556" i="6"/>
  <c r="AC4554" i="6"/>
  <c r="AC4552" i="6"/>
  <c r="AC4550" i="6"/>
  <c r="AC4548" i="6"/>
  <c r="AC4546" i="6"/>
  <c r="AC4544" i="6"/>
  <c r="AC4542" i="6"/>
  <c r="AC4540" i="6"/>
  <c r="AC4538" i="6"/>
  <c r="AC4536" i="6"/>
  <c r="AC4534" i="6"/>
  <c r="AC4532" i="6"/>
  <c r="AC4530" i="6"/>
  <c r="AC4528" i="6"/>
  <c r="AC4526" i="6"/>
  <c r="AC4524" i="6"/>
  <c r="AC4522" i="6"/>
  <c r="AC4520" i="6"/>
  <c r="AC4518" i="6"/>
  <c r="AC4516" i="6"/>
  <c r="AC4514" i="6"/>
  <c r="AC4512" i="6"/>
  <c r="AC4510" i="6"/>
  <c r="AC4508" i="6"/>
  <c r="AC4506" i="6"/>
  <c r="AC4504" i="6"/>
  <c r="AC4502" i="6"/>
  <c r="AC4500" i="6"/>
  <c r="AC4498" i="6"/>
  <c r="AC4496" i="6"/>
  <c r="AC4494" i="6"/>
  <c r="AC4492" i="6"/>
  <c r="AC4490" i="6"/>
  <c r="AC4488" i="6"/>
  <c r="AC4486" i="6"/>
  <c r="AC4484" i="6"/>
  <c r="AC4482" i="6"/>
  <c r="AC4480" i="6"/>
  <c r="AC4478" i="6"/>
  <c r="AC4476" i="6"/>
  <c r="AC4474" i="6"/>
  <c r="AC4472" i="6"/>
  <c r="AC4470" i="6"/>
  <c r="AC4468" i="6"/>
  <c r="AC4466" i="6"/>
  <c r="AC4464" i="6"/>
  <c r="AC4462" i="6"/>
  <c r="AC4460" i="6"/>
  <c r="AC4458" i="6"/>
  <c r="AC4456" i="6"/>
  <c r="AC4454" i="6"/>
  <c r="AC4452" i="6"/>
  <c r="AC4450" i="6"/>
  <c r="AC4448" i="6"/>
  <c r="AC4446" i="6"/>
  <c r="AB28" i="6"/>
  <c r="AC28" i="6"/>
  <c r="AB24" i="6"/>
  <c r="AC24" i="6"/>
  <c r="AB20" i="6"/>
  <c r="AC20" i="6"/>
  <c r="AB16" i="6"/>
  <c r="AC16" i="6"/>
  <c r="AB12" i="6"/>
  <c r="AC12" i="6"/>
  <c r="AB8" i="6"/>
  <c r="AC8" i="6"/>
  <c r="AB4" i="6"/>
  <c r="AC4" i="6"/>
  <c r="AC847" i="6"/>
  <c r="AB847" i="6"/>
  <c r="AC843" i="6"/>
  <c r="AB843" i="6"/>
  <c r="AC839" i="6"/>
  <c r="AB839" i="6"/>
  <c r="AC835" i="6"/>
  <c r="AB835" i="6"/>
  <c r="AC831" i="6"/>
  <c r="AB831" i="6"/>
  <c r="AC827" i="6"/>
  <c r="AB827" i="6"/>
  <c r="AC823" i="6"/>
  <c r="AB823" i="6"/>
  <c r="AC819" i="6"/>
  <c r="AB819" i="6"/>
  <c r="AC815" i="6"/>
  <c r="AB815" i="6"/>
  <c r="AC811" i="6"/>
  <c r="AB811" i="6"/>
  <c r="AC807" i="6"/>
  <c r="AB807" i="6"/>
  <c r="AC803" i="6"/>
  <c r="AB803" i="6"/>
  <c r="AC799" i="6"/>
  <c r="AB799" i="6"/>
  <c r="AC795" i="6"/>
  <c r="AB795" i="6"/>
  <c r="AC791" i="6"/>
  <c r="AB791" i="6"/>
  <c r="AC787" i="6"/>
  <c r="AB787" i="6"/>
  <c r="AC783" i="6"/>
  <c r="AB783" i="6"/>
  <c r="AC779" i="6"/>
  <c r="AB779" i="6"/>
  <c r="AC775" i="6"/>
  <c r="AB775" i="6"/>
  <c r="AC771" i="6"/>
  <c r="AB771" i="6"/>
  <c r="AC767" i="6"/>
  <c r="AB767" i="6"/>
  <c r="AC763" i="6"/>
  <c r="AB763" i="6"/>
  <c r="AC759" i="6"/>
  <c r="AB759" i="6"/>
  <c r="AC755" i="6"/>
  <c r="AB755" i="6"/>
  <c r="AC751" i="6"/>
  <c r="AB751" i="6"/>
  <c r="AC747" i="6"/>
  <c r="AB747" i="6"/>
  <c r="AC743" i="6"/>
  <c r="AB743" i="6"/>
  <c r="AC739" i="6"/>
  <c r="AB739" i="6"/>
  <c r="AC735" i="6"/>
  <c r="AB735" i="6"/>
  <c r="AC731" i="6"/>
  <c r="AB731" i="6"/>
  <c r="AC727" i="6"/>
  <c r="AB727" i="6"/>
  <c r="AC723" i="6"/>
  <c r="AB723" i="6"/>
  <c r="AC719" i="6"/>
  <c r="AB719" i="6"/>
  <c r="AC715" i="6"/>
  <c r="AB715" i="6"/>
  <c r="AC711" i="6"/>
  <c r="AB711" i="6"/>
  <c r="AC707" i="6"/>
  <c r="AB707" i="6"/>
  <c r="AC703" i="6"/>
  <c r="AB703" i="6"/>
  <c r="AC699" i="6"/>
  <c r="AB699" i="6"/>
  <c r="AC695" i="6"/>
  <c r="AB695" i="6"/>
  <c r="AC691" i="6"/>
  <c r="AB691" i="6"/>
  <c r="AC687" i="6"/>
  <c r="AB687" i="6"/>
  <c r="AC683" i="6"/>
  <c r="AB683" i="6"/>
  <c r="AC679" i="6"/>
  <c r="AB679" i="6"/>
  <c r="AC675" i="6"/>
  <c r="AB675" i="6"/>
  <c r="AC671" i="6"/>
  <c r="AB671" i="6"/>
  <c r="AC667" i="6"/>
  <c r="AB667" i="6"/>
  <c r="AC663" i="6"/>
  <c r="AB663" i="6"/>
  <c r="AC659" i="6"/>
  <c r="AB659" i="6"/>
  <c r="AC655" i="6"/>
  <c r="AB655" i="6"/>
  <c r="AC651" i="6"/>
  <c r="AB651" i="6"/>
  <c r="AC647" i="6"/>
  <c r="AB647" i="6"/>
  <c r="AC643" i="6"/>
  <c r="AB643" i="6"/>
  <c r="AC639" i="6"/>
  <c r="AB639" i="6"/>
  <c r="AC635" i="6"/>
  <c r="AB635" i="6"/>
  <c r="AC631" i="6"/>
  <c r="AB631" i="6"/>
  <c r="AC627" i="6"/>
  <c r="AB627" i="6"/>
  <c r="AC623" i="6"/>
  <c r="AB623" i="6"/>
  <c r="AC619" i="6"/>
  <c r="AB619" i="6"/>
  <c r="AC615" i="6"/>
  <c r="AB615" i="6"/>
  <c r="AB611" i="6"/>
  <c r="AC611" i="6"/>
  <c r="AB607" i="6"/>
  <c r="AC607" i="6"/>
  <c r="AB603" i="6"/>
  <c r="AC603" i="6"/>
  <c r="AB599" i="6"/>
  <c r="AC599" i="6"/>
  <c r="AB595" i="6"/>
  <c r="AC595" i="6"/>
  <c r="AB591" i="6"/>
  <c r="AC591" i="6"/>
  <c r="AB587" i="6"/>
  <c r="AC587" i="6"/>
  <c r="AB583" i="6"/>
  <c r="AC583" i="6"/>
  <c r="AB579" i="6"/>
  <c r="AC579" i="6"/>
  <c r="AB575" i="6"/>
  <c r="AC575" i="6"/>
  <c r="AB571" i="6"/>
  <c r="AC571" i="6"/>
  <c r="AB567" i="6"/>
  <c r="AC567" i="6"/>
  <c r="AB563" i="6"/>
  <c r="AC563" i="6"/>
  <c r="AB559" i="6"/>
  <c r="AC559" i="6"/>
  <c r="AB555" i="6"/>
  <c r="AC555" i="6"/>
  <c r="AB551" i="6"/>
  <c r="AC551" i="6"/>
  <c r="AB547" i="6"/>
  <c r="AC547" i="6"/>
  <c r="AB543" i="6"/>
  <c r="AC543" i="6"/>
  <c r="AB539" i="6"/>
  <c r="AC539" i="6"/>
  <c r="AB535" i="6"/>
  <c r="AC535" i="6"/>
  <c r="AB531" i="6"/>
  <c r="AC531" i="6"/>
  <c r="AB527" i="6"/>
  <c r="AC527" i="6"/>
  <c r="AB523" i="6"/>
  <c r="AC523" i="6"/>
  <c r="AB519" i="6"/>
  <c r="AC519" i="6"/>
  <c r="AB515" i="6"/>
  <c r="AC515" i="6"/>
  <c r="AB511" i="6"/>
  <c r="AC511" i="6"/>
  <c r="AB507" i="6"/>
  <c r="AC507" i="6"/>
  <c r="AB503" i="6"/>
  <c r="AC503" i="6"/>
  <c r="AB499" i="6"/>
  <c r="AC499" i="6"/>
  <c r="AB495" i="6"/>
  <c r="AC495" i="6"/>
  <c r="AB491" i="6"/>
  <c r="AC491" i="6"/>
  <c r="AB487" i="6"/>
  <c r="AC487" i="6"/>
  <c r="AB483" i="6"/>
  <c r="AC483" i="6"/>
  <c r="AB479" i="6"/>
  <c r="AC479" i="6"/>
  <c r="AB475" i="6"/>
  <c r="AC475" i="6"/>
  <c r="AB471" i="6"/>
  <c r="AC471" i="6"/>
  <c r="AB467" i="6"/>
  <c r="AC467" i="6"/>
  <c r="AB463" i="6"/>
  <c r="AC463" i="6"/>
  <c r="AB459" i="6"/>
  <c r="AC459" i="6"/>
  <c r="AB455" i="6"/>
  <c r="AC455" i="6"/>
  <c r="AB451" i="6"/>
  <c r="AC451" i="6"/>
  <c r="AB447" i="6"/>
  <c r="AC447" i="6"/>
  <c r="AB443" i="6"/>
  <c r="AC443" i="6"/>
  <c r="AB439" i="6"/>
  <c r="AC439" i="6"/>
  <c r="AB435" i="6"/>
  <c r="AC435" i="6"/>
  <c r="AB431" i="6"/>
  <c r="AC431" i="6"/>
  <c r="AB427" i="6"/>
  <c r="AC427" i="6"/>
  <c r="AB423" i="6"/>
  <c r="AC423" i="6"/>
  <c r="AB419" i="6"/>
  <c r="AC419" i="6"/>
  <c r="AB415" i="6"/>
  <c r="AC415" i="6"/>
  <c r="AB411" i="6"/>
  <c r="AC411" i="6"/>
  <c r="AB407" i="6"/>
  <c r="AC407" i="6"/>
  <c r="AB403" i="6"/>
  <c r="AC403" i="6"/>
  <c r="AB399" i="6"/>
  <c r="AC399" i="6"/>
  <c r="AB395" i="6"/>
  <c r="AC395" i="6"/>
  <c r="AB391" i="6"/>
  <c r="AC391" i="6"/>
  <c r="AB387" i="6"/>
  <c r="AC387" i="6"/>
  <c r="AB383" i="6"/>
  <c r="AC383" i="6"/>
  <c r="AB379" i="6"/>
  <c r="AC379" i="6"/>
  <c r="AB375" i="6"/>
  <c r="AC375" i="6"/>
  <c r="AB371" i="6"/>
  <c r="AC371" i="6"/>
  <c r="AB367" i="6"/>
  <c r="AC367" i="6"/>
  <c r="AB363" i="6"/>
  <c r="AC363" i="6"/>
  <c r="AB359" i="6"/>
  <c r="AC359" i="6"/>
  <c r="AB355" i="6"/>
  <c r="AC355" i="6"/>
  <c r="AB351" i="6"/>
  <c r="AC351" i="6"/>
  <c r="AB347" i="6"/>
  <c r="AC347" i="6"/>
  <c r="AB343" i="6"/>
  <c r="AC343" i="6"/>
  <c r="AB339" i="6"/>
  <c r="AC339" i="6"/>
  <c r="AB335" i="6"/>
  <c r="AC335" i="6"/>
  <c r="AB331" i="6"/>
  <c r="AC331" i="6"/>
  <c r="AB327" i="6"/>
  <c r="AC327" i="6"/>
  <c r="AB323" i="6"/>
  <c r="AC323" i="6"/>
  <c r="AB319" i="6"/>
  <c r="AC319" i="6"/>
  <c r="AB315" i="6"/>
  <c r="AC315" i="6"/>
  <c r="AB311" i="6"/>
  <c r="AC311" i="6"/>
  <c r="AB307" i="6"/>
  <c r="AC307" i="6"/>
  <c r="AB303" i="6"/>
  <c r="AC303" i="6"/>
  <c r="AB299" i="6"/>
  <c r="AC299" i="6"/>
  <c r="AB295" i="6"/>
  <c r="AC295" i="6"/>
  <c r="AB291" i="6"/>
  <c r="AC291" i="6"/>
  <c r="AB287" i="6"/>
  <c r="AC287" i="6"/>
  <c r="AB283" i="6"/>
  <c r="AC283" i="6"/>
  <c r="AB279" i="6"/>
  <c r="AC279" i="6"/>
  <c r="AB275" i="6"/>
  <c r="AC275" i="6"/>
  <c r="AB271" i="6"/>
  <c r="AC271" i="6"/>
  <c r="AB267" i="6"/>
  <c r="AC267" i="6"/>
  <c r="AB263" i="6"/>
  <c r="AC263" i="6"/>
  <c r="AB259" i="6"/>
  <c r="AC259" i="6"/>
  <c r="AB255" i="6"/>
  <c r="AC255" i="6"/>
  <c r="AB251" i="6"/>
  <c r="AC251" i="6"/>
  <c r="AB247" i="6"/>
  <c r="AC247" i="6"/>
  <c r="AB243" i="6"/>
  <c r="AC243" i="6"/>
  <c r="AB239" i="6"/>
  <c r="AC239" i="6"/>
  <c r="AB235" i="6"/>
  <c r="AC235" i="6"/>
  <c r="AB231" i="6"/>
  <c r="AC231" i="6"/>
  <c r="AB227" i="6"/>
  <c r="AC227" i="6"/>
  <c r="AB223" i="6"/>
  <c r="AC223" i="6"/>
  <c r="AB219" i="6"/>
  <c r="AC219" i="6"/>
  <c r="AB215" i="6"/>
  <c r="AC215" i="6"/>
  <c r="AB211" i="6"/>
  <c r="AC211" i="6"/>
  <c r="AB207" i="6"/>
  <c r="AC207" i="6"/>
  <c r="AB203" i="6"/>
  <c r="AC203" i="6"/>
  <c r="AB199" i="6"/>
  <c r="AC199" i="6"/>
  <c r="AB195" i="6"/>
  <c r="AC195" i="6"/>
  <c r="AB191" i="6"/>
  <c r="AC191" i="6"/>
  <c r="AB187" i="6"/>
  <c r="AC187" i="6"/>
  <c r="AB183" i="6"/>
  <c r="AC183" i="6"/>
  <c r="AB179" i="6"/>
  <c r="AC179" i="6"/>
  <c r="AB175" i="6"/>
  <c r="AC175" i="6"/>
  <c r="AB171" i="6"/>
  <c r="AC171" i="6"/>
  <c r="AB167" i="6"/>
  <c r="AC167" i="6"/>
  <c r="AB163" i="6"/>
  <c r="AC163" i="6"/>
  <c r="AB159" i="6"/>
  <c r="AC159" i="6"/>
  <c r="AB155" i="6"/>
  <c r="AC155" i="6"/>
  <c r="AB151" i="6"/>
  <c r="AC151" i="6"/>
  <c r="AB147" i="6"/>
  <c r="AC147" i="6"/>
  <c r="AB143" i="6"/>
  <c r="AC143" i="6"/>
  <c r="AB139" i="6"/>
  <c r="AC139" i="6"/>
  <c r="AB135" i="6"/>
  <c r="AC135" i="6"/>
  <c r="AB131" i="6"/>
  <c r="AC131" i="6"/>
  <c r="AB127" i="6"/>
  <c r="AC127" i="6"/>
  <c r="AB123" i="6"/>
  <c r="AC123" i="6"/>
  <c r="AB119" i="6"/>
  <c r="AC119" i="6"/>
  <c r="AB115" i="6"/>
  <c r="AC115" i="6"/>
  <c r="AB111" i="6"/>
  <c r="AC111" i="6"/>
  <c r="AB107" i="6"/>
  <c r="AC107" i="6"/>
  <c r="AB103" i="6"/>
  <c r="AC103" i="6"/>
  <c r="AB99" i="6"/>
  <c r="AC99" i="6"/>
  <c r="AB95" i="6"/>
  <c r="AC95" i="6"/>
  <c r="AB91" i="6"/>
  <c r="AC91" i="6"/>
  <c r="AB87" i="6"/>
  <c r="AC87" i="6"/>
  <c r="AB83" i="6"/>
  <c r="AC83" i="6"/>
  <c r="AB79" i="6"/>
  <c r="AC79" i="6"/>
  <c r="AB75" i="6"/>
  <c r="AC75" i="6"/>
  <c r="AB71" i="6"/>
  <c r="AC71" i="6"/>
  <c r="AB67" i="6"/>
  <c r="AC67" i="6"/>
  <c r="AB63" i="6"/>
  <c r="AC63" i="6"/>
  <c r="AB59" i="6"/>
  <c r="AC59" i="6"/>
  <c r="AB55" i="6"/>
  <c r="AC55" i="6"/>
  <c r="AB51" i="6"/>
  <c r="AC51" i="6"/>
  <c r="AB47" i="6"/>
  <c r="AC47" i="6"/>
  <c r="AB43" i="6"/>
  <c r="AC43" i="6"/>
  <c r="AB39" i="6"/>
  <c r="AC39" i="6"/>
  <c r="AB35" i="6"/>
  <c r="AC35" i="6"/>
  <c r="AB31" i="6"/>
  <c r="AC31" i="6"/>
  <c r="AC851" i="6"/>
  <c r="AB851" i="6"/>
  <c r="AC855" i="6"/>
  <c r="AB855" i="6"/>
  <c r="AC859" i="6"/>
  <c r="AB859" i="6"/>
  <c r="AC863" i="6"/>
  <c r="AB863" i="6"/>
  <c r="AC867" i="6"/>
  <c r="AB867" i="6"/>
  <c r="AC871" i="6"/>
  <c r="AB871" i="6"/>
  <c r="AC875" i="6"/>
  <c r="AB875" i="6"/>
  <c r="AC879" i="6"/>
  <c r="AB879" i="6"/>
  <c r="AC883" i="6"/>
  <c r="AB883" i="6"/>
  <c r="AC887" i="6"/>
  <c r="AB887" i="6"/>
  <c r="AC891" i="6"/>
  <c r="AB891" i="6"/>
  <c r="AC895" i="6"/>
  <c r="AB895" i="6"/>
  <c r="AC899" i="6"/>
  <c r="AB899" i="6"/>
  <c r="AC903" i="6"/>
  <c r="AB903" i="6"/>
  <c r="AC907" i="6"/>
  <c r="AB907" i="6"/>
  <c r="AC911" i="6"/>
  <c r="AB911" i="6"/>
  <c r="AC915" i="6"/>
  <c r="AB915" i="6"/>
  <c r="AC919" i="6"/>
  <c r="AB919" i="6"/>
  <c r="AC923" i="6"/>
  <c r="AB923" i="6"/>
  <c r="AC927" i="6"/>
  <c r="AB927" i="6"/>
  <c r="AC931" i="6"/>
  <c r="AB931" i="6"/>
  <c r="AC935" i="6"/>
  <c r="AB935" i="6"/>
  <c r="AC939" i="6"/>
  <c r="AB939" i="6"/>
  <c r="AC943" i="6"/>
  <c r="AB943" i="6"/>
  <c r="AC947" i="6"/>
  <c r="AB947" i="6"/>
  <c r="AC951" i="6"/>
  <c r="AB951" i="6"/>
  <c r="AC955" i="6"/>
  <c r="AB955" i="6"/>
  <c r="AC959" i="6"/>
  <c r="AB959" i="6"/>
  <c r="AC963" i="6"/>
  <c r="AB963" i="6"/>
  <c r="AC967" i="6"/>
  <c r="AB967" i="6"/>
  <c r="AC971" i="6"/>
  <c r="AB971" i="6"/>
  <c r="AC975" i="6"/>
  <c r="AB975" i="6"/>
  <c r="AC979" i="6"/>
  <c r="AB979" i="6"/>
  <c r="AC983" i="6"/>
  <c r="AB983" i="6"/>
  <c r="AC987" i="6"/>
  <c r="AB987" i="6"/>
  <c r="AC991" i="6"/>
  <c r="AB991" i="6"/>
  <c r="AC995" i="6"/>
  <c r="AB995" i="6"/>
  <c r="AC999" i="6"/>
  <c r="AB999" i="6"/>
  <c r="AC1003" i="6"/>
  <c r="AB1003" i="6"/>
  <c r="AC1007" i="6"/>
  <c r="AB1007" i="6"/>
  <c r="AC1011" i="6"/>
  <c r="AB1011" i="6"/>
  <c r="AC1015" i="6"/>
  <c r="AB1015" i="6"/>
  <c r="AC1019" i="6"/>
  <c r="AB1019" i="6"/>
  <c r="AC1023" i="6"/>
  <c r="AB1023" i="6"/>
  <c r="AC1027" i="6"/>
  <c r="AB1027" i="6"/>
  <c r="AC1031" i="6"/>
  <c r="AB1031" i="6"/>
  <c r="AC1035" i="6"/>
  <c r="AB1035" i="6"/>
  <c r="AC1039" i="6"/>
  <c r="AB1039" i="6"/>
  <c r="AC1043" i="6"/>
  <c r="AB1043" i="6"/>
  <c r="AC1047" i="6"/>
  <c r="AB1047" i="6"/>
  <c r="AC1051" i="6"/>
  <c r="AB1051" i="6"/>
  <c r="AC1055" i="6"/>
  <c r="AB1055" i="6"/>
  <c r="AC1059" i="6"/>
  <c r="AB1059" i="6"/>
  <c r="AC1063" i="6"/>
  <c r="AB1063" i="6"/>
  <c r="AC1067" i="6"/>
  <c r="AB1067" i="6"/>
  <c r="AC1071" i="6"/>
  <c r="AB1071" i="6"/>
  <c r="AC1075" i="6"/>
  <c r="AB1075" i="6"/>
  <c r="AC1079" i="6"/>
  <c r="AB1079" i="6"/>
  <c r="AC1083" i="6"/>
  <c r="AB1083" i="6"/>
  <c r="AC1087" i="6"/>
  <c r="AB1087" i="6"/>
  <c r="AC1091" i="6"/>
  <c r="AB1091" i="6"/>
  <c r="AC1095" i="6"/>
  <c r="AB1095" i="6"/>
  <c r="AC1099" i="6"/>
  <c r="AB1099" i="6"/>
  <c r="AC1103" i="6"/>
  <c r="AB1103" i="6"/>
  <c r="AC1107" i="6"/>
  <c r="AB1107" i="6"/>
  <c r="AC1111" i="6"/>
  <c r="AB1111" i="6"/>
  <c r="AC1115" i="6"/>
  <c r="AB1115" i="6"/>
  <c r="AC1119" i="6"/>
  <c r="AB1119" i="6"/>
  <c r="AC1123" i="6"/>
  <c r="AB1123" i="6"/>
  <c r="AC1127" i="6"/>
  <c r="AB1127" i="6"/>
  <c r="AC1131" i="6"/>
  <c r="AB1131" i="6"/>
  <c r="AC1135" i="6"/>
  <c r="AB1135" i="6"/>
  <c r="AC1139" i="6"/>
  <c r="AB1139" i="6"/>
  <c r="AC1143" i="6"/>
  <c r="AB1143" i="6"/>
  <c r="AC1147" i="6"/>
  <c r="AB1147" i="6"/>
  <c r="AC1151" i="6"/>
  <c r="AB1151" i="6"/>
  <c r="AC1155" i="6"/>
  <c r="AB1155" i="6"/>
  <c r="AC1159" i="6"/>
  <c r="AB1159" i="6"/>
  <c r="AC1163" i="6"/>
  <c r="AB1163" i="6"/>
  <c r="AC1167" i="6"/>
  <c r="AB1167" i="6"/>
  <c r="AC1171" i="6"/>
  <c r="AB1171" i="6"/>
  <c r="AC1175" i="6"/>
  <c r="AB1175" i="6"/>
  <c r="AC1179" i="6"/>
  <c r="AB1179" i="6"/>
  <c r="AC1183" i="6"/>
  <c r="AB1183" i="6"/>
  <c r="AC1187" i="6"/>
  <c r="AB1187" i="6"/>
  <c r="AC1191" i="6"/>
  <c r="AB1191" i="6"/>
  <c r="AC1195" i="6"/>
  <c r="AB1195" i="6"/>
  <c r="AC1199" i="6"/>
  <c r="AB1199" i="6"/>
  <c r="AC1203" i="6"/>
  <c r="AB1203" i="6"/>
  <c r="AC1207" i="6"/>
  <c r="AB1207" i="6"/>
  <c r="AC1211" i="6"/>
  <c r="AB1211" i="6"/>
  <c r="AC1215" i="6"/>
  <c r="AB1215" i="6"/>
  <c r="AC1219" i="6"/>
  <c r="AB1219" i="6"/>
  <c r="AC1223" i="6"/>
  <c r="AB1223" i="6"/>
  <c r="AC1227" i="6"/>
  <c r="AB1227" i="6"/>
  <c r="AC1231" i="6"/>
  <c r="AB1231" i="6"/>
  <c r="AC1235" i="6"/>
  <c r="AB1235" i="6"/>
  <c r="AC1239" i="6"/>
  <c r="AB1239" i="6"/>
  <c r="AC1243" i="6"/>
  <c r="AB1243" i="6"/>
  <c r="AC1247" i="6"/>
  <c r="AB1247" i="6"/>
  <c r="AB1251" i="6"/>
  <c r="AC1251" i="6"/>
  <c r="AB1255" i="6"/>
  <c r="AC1255" i="6"/>
  <c r="AB1259" i="6"/>
  <c r="AC1259" i="6"/>
  <c r="AB1263" i="6"/>
  <c r="AC1263" i="6"/>
  <c r="AB1267" i="6"/>
  <c r="AC1267" i="6"/>
  <c r="AB1271" i="6"/>
  <c r="AC1271" i="6"/>
  <c r="AB1275" i="6"/>
  <c r="AC1275" i="6"/>
  <c r="AB1279" i="6"/>
  <c r="AC1279" i="6"/>
  <c r="AB1283" i="6"/>
  <c r="AC1283" i="6"/>
  <c r="AB1287" i="6"/>
  <c r="AC1287" i="6"/>
  <c r="AB1291" i="6"/>
  <c r="AC1291" i="6"/>
  <c r="AB1295" i="6"/>
  <c r="AC1295" i="6"/>
  <c r="AB1299" i="6"/>
  <c r="AC1299" i="6"/>
  <c r="AB1303" i="6"/>
  <c r="AC1303" i="6"/>
  <c r="AB1307" i="6"/>
  <c r="AC1307" i="6"/>
  <c r="AB1311" i="6"/>
  <c r="AC1311" i="6"/>
  <c r="AB1315" i="6"/>
  <c r="AC1315" i="6"/>
  <c r="AB1319" i="6"/>
  <c r="AC1319" i="6"/>
  <c r="AB1323" i="6"/>
  <c r="AC1323" i="6"/>
  <c r="AB1327" i="6"/>
  <c r="AC1327" i="6"/>
  <c r="AB1331" i="6"/>
  <c r="AC1331" i="6"/>
  <c r="AB1335" i="6"/>
  <c r="AC1335" i="6"/>
  <c r="AB1339" i="6"/>
  <c r="AC1339" i="6"/>
  <c r="AB1343" i="6"/>
  <c r="AC1343" i="6"/>
  <c r="AB1347" i="6"/>
  <c r="AC1347" i="6"/>
  <c r="AB1351" i="6"/>
  <c r="AC1351" i="6"/>
  <c r="AB1355" i="6"/>
  <c r="AC1355" i="6"/>
  <c r="AB1359" i="6"/>
  <c r="AC1359" i="6"/>
  <c r="AB1363" i="6"/>
  <c r="AC1363" i="6"/>
  <c r="AB1367" i="6"/>
  <c r="AC1367" i="6"/>
  <c r="AB1371" i="6"/>
  <c r="AC1371" i="6"/>
  <c r="AB1375" i="6"/>
  <c r="AC1375" i="6"/>
  <c r="AB1379" i="6"/>
  <c r="AC1379" i="6"/>
  <c r="AB1383" i="6"/>
  <c r="AC1383" i="6"/>
  <c r="AB1387" i="6"/>
  <c r="AC1387" i="6"/>
  <c r="AB1391" i="6"/>
  <c r="AC1391" i="6"/>
  <c r="AB1395" i="6"/>
  <c r="AC1395" i="6"/>
  <c r="AB1399" i="6"/>
  <c r="AC1399" i="6"/>
  <c r="AB1403" i="6"/>
  <c r="AC1403" i="6"/>
  <c r="AB1407" i="6"/>
  <c r="AC1407" i="6"/>
  <c r="AB1411" i="6"/>
  <c r="AC1411" i="6"/>
  <c r="AB1415" i="6"/>
  <c r="AC1415" i="6"/>
  <c r="AB1419" i="6"/>
  <c r="AC1419" i="6"/>
  <c r="AB1423" i="6"/>
  <c r="AC1423" i="6"/>
  <c r="AB1427" i="6"/>
  <c r="AC1427" i="6"/>
  <c r="AB1431" i="6"/>
  <c r="AC1431" i="6"/>
  <c r="AB1435" i="6"/>
  <c r="AC1435" i="6"/>
  <c r="AB1439" i="6"/>
  <c r="AC1439" i="6"/>
  <c r="AB1443" i="6"/>
  <c r="AC1443" i="6"/>
  <c r="AB1447" i="6"/>
  <c r="AC1447" i="6"/>
  <c r="AB1451" i="6"/>
  <c r="AC1451" i="6"/>
  <c r="AB1455" i="6"/>
  <c r="AC1455" i="6"/>
  <c r="AB1459" i="6"/>
  <c r="AC1459" i="6"/>
  <c r="AB1463" i="6"/>
  <c r="AC1463" i="6"/>
  <c r="AB1467" i="6"/>
  <c r="AC1467" i="6"/>
  <c r="AB1471" i="6"/>
  <c r="AC1471" i="6"/>
  <c r="AB1475" i="6"/>
  <c r="AC1475" i="6"/>
  <c r="AB1479" i="6"/>
  <c r="AC1479" i="6"/>
  <c r="AB1483" i="6"/>
  <c r="AC1483" i="6"/>
  <c r="AB1487" i="6"/>
  <c r="AC1487" i="6"/>
  <c r="AB1491" i="6"/>
  <c r="AC1491" i="6"/>
  <c r="AB1495" i="6"/>
  <c r="AC1495" i="6"/>
  <c r="AB1499" i="6"/>
  <c r="AC1499" i="6"/>
  <c r="AB1503" i="6"/>
  <c r="AC1503" i="6"/>
  <c r="AB1507" i="6"/>
  <c r="AC1507" i="6"/>
  <c r="AB1511" i="6"/>
  <c r="AC1511" i="6"/>
  <c r="AB1515" i="6"/>
  <c r="AC1515" i="6"/>
  <c r="AB1519" i="6"/>
  <c r="AC1519" i="6"/>
  <c r="AB1523" i="6"/>
  <c r="AC1523" i="6"/>
  <c r="AB1527" i="6"/>
  <c r="AC1527" i="6"/>
  <c r="AB1531" i="6"/>
  <c r="AC1531" i="6"/>
  <c r="AB1535" i="6"/>
  <c r="AC1535" i="6"/>
  <c r="AB1539" i="6"/>
  <c r="AC1539" i="6"/>
  <c r="AB1543" i="6"/>
  <c r="AC1543" i="6"/>
  <c r="AB1547" i="6"/>
  <c r="AC1547" i="6"/>
  <c r="AB1551" i="6"/>
  <c r="AC1551" i="6"/>
  <c r="AB1555" i="6"/>
  <c r="AC1555" i="6"/>
  <c r="AB1559" i="6"/>
  <c r="AC1559" i="6"/>
  <c r="AB1563" i="6"/>
  <c r="AC1563" i="6"/>
  <c r="AB1567" i="6"/>
  <c r="AC1567" i="6"/>
  <c r="AB1571" i="6"/>
  <c r="AC1571" i="6"/>
  <c r="AB1575" i="6"/>
  <c r="AC1575" i="6"/>
  <c r="AB1579" i="6"/>
  <c r="AC1579" i="6"/>
  <c r="AB1583" i="6"/>
  <c r="AC1583" i="6"/>
  <c r="AB1587" i="6"/>
  <c r="AC1587" i="6"/>
  <c r="AB1591" i="6"/>
  <c r="AC1591" i="6"/>
  <c r="AB1595" i="6"/>
  <c r="AC1595" i="6"/>
  <c r="AB1599" i="6"/>
  <c r="AC1599" i="6"/>
  <c r="AB1603" i="6"/>
  <c r="AC1603" i="6"/>
  <c r="AB1607" i="6"/>
  <c r="AC1607" i="6"/>
  <c r="AB1611" i="6"/>
  <c r="AC1611" i="6"/>
  <c r="AB1615" i="6"/>
  <c r="AC1615" i="6"/>
  <c r="AB1619" i="6"/>
  <c r="AC1619" i="6"/>
  <c r="AB1623" i="6"/>
  <c r="AC1623" i="6"/>
  <c r="AB1627" i="6"/>
  <c r="AC1627" i="6"/>
  <c r="AB1631" i="6"/>
  <c r="AC1631" i="6"/>
  <c r="AB1635" i="6"/>
  <c r="AC1635" i="6"/>
  <c r="AB1639" i="6"/>
  <c r="AC1639" i="6"/>
  <c r="AB1643" i="6"/>
  <c r="AC1643" i="6"/>
  <c r="AB1647" i="6"/>
  <c r="AC1647" i="6"/>
  <c r="AB1651" i="6"/>
  <c r="AC1651" i="6"/>
  <c r="AB1655" i="6"/>
  <c r="AC1655" i="6"/>
  <c r="AB1659" i="6"/>
  <c r="AC1659" i="6"/>
  <c r="AB1663" i="6"/>
  <c r="AC1663" i="6"/>
  <c r="AB1667" i="6"/>
  <c r="AC1667" i="6"/>
  <c r="AB1671" i="6"/>
  <c r="AC1671" i="6"/>
  <c r="AB1675" i="6"/>
  <c r="AC1675" i="6"/>
  <c r="AB1679" i="6"/>
  <c r="AC1679" i="6"/>
  <c r="AB1683" i="6"/>
  <c r="AC1683" i="6"/>
  <c r="AB1687" i="6"/>
  <c r="AC1687" i="6"/>
  <c r="AB1691" i="6"/>
  <c r="AC1691" i="6"/>
  <c r="AB1695" i="6"/>
  <c r="AC1695" i="6"/>
  <c r="AB1699" i="6"/>
  <c r="AC1699" i="6"/>
  <c r="AB1703" i="6"/>
  <c r="AC1703" i="6"/>
  <c r="AB1707" i="6"/>
  <c r="AC1707" i="6"/>
  <c r="AB1711" i="6"/>
  <c r="AC1711" i="6"/>
  <c r="AB1715" i="6"/>
  <c r="AC1715" i="6"/>
  <c r="AB1719" i="6"/>
  <c r="AC1719" i="6"/>
  <c r="AB1723" i="6"/>
  <c r="AC1723" i="6"/>
  <c r="AB1727" i="6"/>
  <c r="AC1727" i="6"/>
  <c r="AB1731" i="6"/>
  <c r="AC1731" i="6"/>
  <c r="AB1735" i="6"/>
  <c r="AC1735" i="6"/>
  <c r="AB1739" i="6"/>
  <c r="AC1739" i="6"/>
  <c r="AB1743" i="6"/>
  <c r="AC1743" i="6"/>
  <c r="AB1747" i="6"/>
  <c r="AC1747" i="6"/>
  <c r="AB1751" i="6"/>
  <c r="AC1751" i="6"/>
  <c r="AB1755" i="6"/>
  <c r="AC1755" i="6"/>
  <c r="AB1759" i="6"/>
  <c r="AC1759" i="6"/>
  <c r="AB1763" i="6"/>
  <c r="AC1763" i="6"/>
  <c r="AB1767" i="6"/>
  <c r="AC1767" i="6"/>
  <c r="AB1771" i="6"/>
  <c r="AC1771" i="6"/>
  <c r="AB1775" i="6"/>
  <c r="AC1775" i="6"/>
  <c r="AB1779" i="6"/>
  <c r="AC1779" i="6"/>
  <c r="AB1783" i="6"/>
  <c r="AC1783" i="6"/>
  <c r="AB1787" i="6"/>
  <c r="AC1787" i="6"/>
  <c r="AB1791" i="6"/>
  <c r="AC1791" i="6"/>
  <c r="AB1795" i="6"/>
  <c r="AC1795" i="6"/>
  <c r="AB1799" i="6"/>
  <c r="AC1799" i="6"/>
  <c r="AB1803" i="6"/>
  <c r="AC1803" i="6"/>
  <c r="AB1807" i="6"/>
  <c r="AC1807" i="6"/>
  <c r="AB1811" i="6"/>
  <c r="AC1811" i="6"/>
  <c r="AB1815" i="6"/>
  <c r="AC1815" i="6"/>
  <c r="AB1819" i="6"/>
  <c r="AC1819" i="6"/>
  <c r="AB1823" i="6"/>
  <c r="AC1823" i="6"/>
  <c r="AB1827" i="6"/>
  <c r="AC1827" i="6"/>
  <c r="AB1831" i="6"/>
  <c r="AC1831" i="6"/>
  <c r="AB1835" i="6"/>
  <c r="AC1835" i="6"/>
  <c r="AB1839" i="6"/>
  <c r="AC1839" i="6"/>
  <c r="AB1843" i="6"/>
  <c r="AC1843" i="6"/>
  <c r="AB1847" i="6"/>
  <c r="AC1847" i="6"/>
  <c r="AB1851" i="6"/>
  <c r="AC1851" i="6"/>
  <c r="AB1855" i="6"/>
  <c r="AC1855" i="6"/>
  <c r="AB1859" i="6"/>
  <c r="AC1859" i="6"/>
  <c r="AB1863" i="6"/>
  <c r="AC1863" i="6"/>
  <c r="AB1867" i="6"/>
  <c r="AC1867" i="6"/>
  <c r="AB1871" i="6"/>
  <c r="AC1871" i="6"/>
  <c r="AB1875" i="6"/>
  <c r="AC1875" i="6"/>
  <c r="AB1879" i="6"/>
  <c r="AC1879" i="6"/>
  <c r="AB1883" i="6"/>
  <c r="AC1883" i="6"/>
  <c r="AB1887" i="6"/>
  <c r="AC1887" i="6"/>
  <c r="AB1891" i="6"/>
  <c r="AC1891" i="6"/>
  <c r="AB1895" i="6"/>
  <c r="AC1895" i="6"/>
  <c r="AB1899" i="6"/>
  <c r="AC1899" i="6"/>
  <c r="AB1903" i="6"/>
  <c r="AC1903" i="6"/>
  <c r="AB1907" i="6"/>
  <c r="AC1907" i="6"/>
  <c r="AB1911" i="6"/>
  <c r="AC1911" i="6"/>
  <c r="AB1915" i="6"/>
  <c r="AC1915" i="6"/>
  <c r="AB1919" i="6"/>
  <c r="AC1919" i="6"/>
  <c r="AB1923" i="6"/>
  <c r="AC1923" i="6"/>
  <c r="AB1927" i="6"/>
  <c r="AC1927" i="6"/>
  <c r="AB1931" i="6"/>
  <c r="AC1931" i="6"/>
  <c r="AB1935" i="6"/>
  <c r="AC1935" i="6"/>
  <c r="AB1939" i="6"/>
  <c r="AC1939" i="6"/>
  <c r="AB1943" i="6"/>
  <c r="AC1943" i="6"/>
  <c r="AB1947" i="6"/>
  <c r="AC1947" i="6"/>
  <c r="AB1951" i="6"/>
  <c r="AC1951" i="6"/>
  <c r="AB1955" i="6"/>
  <c r="AC1955" i="6"/>
  <c r="AB1959" i="6"/>
  <c r="AC1959" i="6"/>
  <c r="AB1963" i="6"/>
  <c r="AC1963" i="6"/>
  <c r="AB1967" i="6"/>
  <c r="AC1967" i="6"/>
  <c r="AB1971" i="6"/>
  <c r="AC1971" i="6"/>
  <c r="AB1975" i="6"/>
  <c r="AC1975" i="6"/>
  <c r="AB1979" i="6"/>
  <c r="AC1979" i="6"/>
  <c r="AB1983" i="6"/>
  <c r="AC1983" i="6"/>
  <c r="AB1987" i="6"/>
  <c r="AC1987" i="6"/>
  <c r="AB1991" i="6"/>
  <c r="AC1991" i="6"/>
  <c r="AB1995" i="6"/>
  <c r="AC1995" i="6"/>
  <c r="AB1999" i="6"/>
  <c r="AC1999" i="6"/>
  <c r="AB2003" i="6"/>
  <c r="AC2003" i="6"/>
  <c r="AB2007" i="6"/>
  <c r="AC2007" i="6"/>
  <c r="AB2011" i="6"/>
  <c r="AC2011" i="6"/>
  <c r="AB2015" i="6"/>
  <c r="AC2015" i="6"/>
  <c r="AB2019" i="6"/>
  <c r="AC2019" i="6"/>
  <c r="AB2023" i="6"/>
  <c r="AC2023" i="6"/>
  <c r="AB2027" i="6"/>
  <c r="AC2027" i="6"/>
  <c r="AB2031" i="6"/>
  <c r="AC2031" i="6"/>
  <c r="AB2035" i="6"/>
  <c r="AC2035" i="6"/>
  <c r="AB2039" i="6"/>
  <c r="AC2039" i="6"/>
  <c r="AB2043" i="6"/>
  <c r="AC2043" i="6"/>
  <c r="AB2047" i="6"/>
  <c r="AC2047" i="6"/>
  <c r="AB2051" i="6"/>
  <c r="AC2051" i="6"/>
  <c r="AB2055" i="6"/>
  <c r="AC2055" i="6"/>
  <c r="AB2059" i="6"/>
  <c r="AC2059" i="6"/>
  <c r="AB2063" i="6"/>
  <c r="AC2063" i="6"/>
  <c r="AB2067" i="6"/>
  <c r="AC2067" i="6"/>
  <c r="AB2071" i="6"/>
  <c r="AC2071" i="6"/>
  <c r="AB2075" i="6"/>
  <c r="AC2075" i="6"/>
  <c r="AB2079" i="6"/>
  <c r="AC2079" i="6"/>
  <c r="AB2083" i="6"/>
  <c r="AC2083" i="6"/>
  <c r="AB2087" i="6"/>
  <c r="AC2087" i="6"/>
  <c r="AB2091" i="6"/>
  <c r="AC2091" i="6"/>
  <c r="AB2095" i="6"/>
  <c r="AC2095" i="6"/>
  <c r="AB2099" i="6"/>
  <c r="AC2099" i="6"/>
  <c r="AB2103" i="6"/>
  <c r="AC2103" i="6"/>
  <c r="AB2107" i="6"/>
  <c r="AC2107" i="6"/>
  <c r="AB2111" i="6"/>
  <c r="AC2111" i="6"/>
  <c r="AB2115" i="6"/>
  <c r="AC2115" i="6"/>
  <c r="AB2119" i="6"/>
  <c r="AC2119" i="6"/>
  <c r="AB2123" i="6"/>
  <c r="AC2123" i="6"/>
  <c r="AB2127" i="6"/>
  <c r="AC2127" i="6"/>
  <c r="AB2131" i="6"/>
  <c r="AC2131" i="6"/>
  <c r="AB2135" i="6"/>
  <c r="AC2135" i="6"/>
  <c r="AB2139" i="6"/>
  <c r="AC2139" i="6"/>
  <c r="AB2143" i="6"/>
  <c r="AC2143" i="6"/>
  <c r="AB2147" i="6"/>
  <c r="AC2147" i="6"/>
  <c r="AB2151" i="6"/>
  <c r="AC2151" i="6"/>
  <c r="AB2155" i="6"/>
  <c r="AC2155" i="6"/>
  <c r="AB2159" i="6"/>
  <c r="AC2159" i="6"/>
  <c r="AB2163" i="6"/>
  <c r="AC2163" i="6"/>
  <c r="AB2167" i="6"/>
  <c r="AC2167" i="6"/>
  <c r="AB2171" i="6"/>
  <c r="AC2171" i="6"/>
  <c r="AB2175" i="6"/>
  <c r="AC2175" i="6"/>
  <c r="AB2179" i="6"/>
  <c r="AC2179" i="6"/>
  <c r="AB2183" i="6"/>
  <c r="AC2183" i="6"/>
  <c r="AB2187" i="6"/>
  <c r="AC2187" i="6"/>
  <c r="AB2191" i="6"/>
  <c r="AC2191" i="6"/>
  <c r="AB2195" i="6"/>
  <c r="AC2195" i="6"/>
  <c r="AB2199" i="6"/>
  <c r="AC2199" i="6"/>
  <c r="AB2203" i="6"/>
  <c r="AC2203" i="6"/>
  <c r="AB2207" i="6"/>
  <c r="AC2207" i="6"/>
  <c r="AB2211" i="6"/>
  <c r="AC2211" i="6"/>
  <c r="AB2215" i="6"/>
  <c r="AC2215" i="6"/>
  <c r="AB2219" i="6"/>
  <c r="AC2219" i="6"/>
  <c r="AB2223" i="6"/>
  <c r="AC2223" i="6"/>
  <c r="AB2227" i="6"/>
  <c r="AC2227" i="6"/>
  <c r="AB2231" i="6"/>
  <c r="AC2231" i="6"/>
  <c r="AB2235" i="6"/>
  <c r="AC2235" i="6"/>
  <c r="AB2239" i="6"/>
  <c r="AC2239" i="6"/>
  <c r="AB2243" i="6"/>
  <c r="AC2243" i="6"/>
  <c r="AB2247" i="6"/>
  <c r="AC2247" i="6"/>
  <c r="AB2251" i="6"/>
  <c r="AC2251" i="6"/>
  <c r="AB2255" i="6"/>
  <c r="AC2255" i="6"/>
  <c r="AB2259" i="6"/>
  <c r="AC2259" i="6"/>
  <c r="AB2263" i="6"/>
  <c r="AC2263" i="6"/>
  <c r="AB2267" i="6"/>
  <c r="AC2267" i="6"/>
  <c r="AB2271" i="6"/>
  <c r="AC2271" i="6"/>
  <c r="AB2275" i="6"/>
  <c r="AC2275" i="6"/>
  <c r="AB2279" i="6"/>
  <c r="AC2279" i="6"/>
  <c r="AB2283" i="6"/>
  <c r="AC2283" i="6"/>
  <c r="AB2287" i="6"/>
  <c r="AC2287" i="6"/>
  <c r="AB2291" i="6"/>
  <c r="AC2291" i="6"/>
  <c r="AB2295" i="6"/>
  <c r="AC2295" i="6"/>
  <c r="AB2299" i="6"/>
  <c r="AC2299" i="6"/>
  <c r="AB2303" i="6"/>
  <c r="AC2303" i="6"/>
  <c r="AB2307" i="6"/>
  <c r="AC2307" i="6"/>
  <c r="AB2311" i="6"/>
  <c r="AC2311" i="6"/>
  <c r="AB2315" i="6"/>
  <c r="AC2315" i="6"/>
  <c r="AB2319" i="6"/>
  <c r="AC2319" i="6"/>
  <c r="AB2323" i="6"/>
  <c r="AC2323" i="6"/>
  <c r="AB2327" i="6"/>
  <c r="AC2327" i="6"/>
  <c r="AB2331" i="6"/>
  <c r="AC2331" i="6"/>
  <c r="AB2335" i="6"/>
  <c r="AC2335" i="6"/>
  <c r="AB2339" i="6"/>
  <c r="AC2339" i="6"/>
  <c r="AB2343" i="6"/>
  <c r="AC2343" i="6"/>
  <c r="AB2347" i="6"/>
  <c r="AC2347" i="6"/>
  <c r="AB2351" i="6"/>
  <c r="AC2351" i="6"/>
  <c r="AB2355" i="6"/>
  <c r="AC2355" i="6"/>
  <c r="AB2359" i="6"/>
  <c r="AC2359" i="6"/>
  <c r="AB2363" i="6"/>
  <c r="AC2363" i="6"/>
  <c r="AB2367" i="6"/>
  <c r="AC2367" i="6"/>
  <c r="AB2371" i="6"/>
  <c r="AC2371" i="6"/>
  <c r="AB2375" i="6"/>
  <c r="AC2375" i="6"/>
  <c r="AB2379" i="6"/>
  <c r="AC2379" i="6"/>
  <c r="AB2383" i="6"/>
  <c r="AC2383" i="6"/>
  <c r="AB2387" i="6"/>
  <c r="AC2387" i="6"/>
  <c r="AB2391" i="6"/>
  <c r="AC2391" i="6"/>
  <c r="AB2395" i="6"/>
  <c r="AC2395" i="6"/>
  <c r="AB2399" i="6"/>
  <c r="AC2399" i="6"/>
  <c r="AB2403" i="6"/>
  <c r="AC2403" i="6"/>
  <c r="AB2407" i="6"/>
  <c r="AC2407" i="6"/>
  <c r="AB2411" i="6"/>
  <c r="AC2411" i="6"/>
  <c r="AB2415" i="6"/>
  <c r="AC2415" i="6"/>
  <c r="AB2419" i="6"/>
  <c r="AC2419" i="6"/>
  <c r="AB2423" i="6"/>
  <c r="AC2423" i="6"/>
  <c r="AB2427" i="6"/>
  <c r="AC2427" i="6"/>
  <c r="AB2431" i="6"/>
  <c r="AC2431" i="6"/>
  <c r="AB2435" i="6"/>
  <c r="AC2435" i="6"/>
  <c r="AB2439" i="6"/>
  <c r="AC2439" i="6"/>
  <c r="AB2443" i="6"/>
  <c r="AC2443" i="6"/>
  <c r="AB2447" i="6"/>
  <c r="AC2447" i="6"/>
  <c r="AB2451" i="6"/>
  <c r="AC2451" i="6"/>
  <c r="AB2455" i="6"/>
  <c r="AC2455" i="6"/>
  <c r="AB2459" i="6"/>
  <c r="AC2459" i="6"/>
  <c r="AB2463" i="6"/>
  <c r="AC2463" i="6"/>
  <c r="AC2467" i="6"/>
  <c r="AB2467" i="6"/>
  <c r="AC2471" i="6"/>
  <c r="AB2471" i="6"/>
  <c r="AC2475" i="6"/>
  <c r="AB2475" i="6"/>
  <c r="AC2479" i="6"/>
  <c r="AB2479" i="6"/>
  <c r="AC2483" i="6"/>
  <c r="AB2483" i="6"/>
  <c r="AC2487" i="6"/>
  <c r="AB2487" i="6"/>
  <c r="AC2491" i="6"/>
  <c r="AB2491" i="6"/>
  <c r="AC2495" i="6"/>
  <c r="AB2495" i="6"/>
  <c r="AC2499" i="6"/>
  <c r="AB2499" i="6"/>
  <c r="AC2503" i="6"/>
  <c r="AB2503" i="6"/>
  <c r="AC2507" i="6"/>
  <c r="AB2507" i="6"/>
  <c r="AC2511" i="6"/>
  <c r="AB2511" i="6"/>
  <c r="AC2515" i="6"/>
  <c r="AB2515" i="6"/>
  <c r="AC2519" i="6"/>
  <c r="AB2519" i="6"/>
  <c r="AC2523" i="6"/>
  <c r="AB2523" i="6"/>
  <c r="AC2527" i="6"/>
  <c r="AB2527" i="6"/>
  <c r="AC2531" i="6"/>
  <c r="AB2531" i="6"/>
  <c r="AC2535" i="6"/>
  <c r="AB2535" i="6"/>
  <c r="AC2539" i="6"/>
  <c r="AB2539" i="6"/>
  <c r="AC2543" i="6"/>
  <c r="AB2543" i="6"/>
  <c r="AC2547" i="6"/>
  <c r="AB2547" i="6"/>
  <c r="AC2551" i="6"/>
  <c r="AB2551" i="6"/>
  <c r="AC2555" i="6"/>
  <c r="AB2555" i="6"/>
  <c r="AC2559" i="6"/>
  <c r="AB2559" i="6"/>
  <c r="AC2563" i="6"/>
  <c r="AB2563" i="6"/>
  <c r="AC2567" i="6"/>
  <c r="AB2567" i="6"/>
  <c r="AC2571" i="6"/>
  <c r="AB2571" i="6"/>
  <c r="AC2575" i="6"/>
  <c r="AB2575" i="6"/>
  <c r="AC2579" i="6"/>
  <c r="AB2579" i="6"/>
  <c r="AC2583" i="6"/>
  <c r="AB2583" i="6"/>
  <c r="AC2587" i="6"/>
  <c r="AB2587" i="6"/>
  <c r="AC2591" i="6"/>
  <c r="AB2591" i="6"/>
  <c r="AC2595" i="6"/>
  <c r="AB2595" i="6"/>
  <c r="AC2599" i="6"/>
  <c r="AB2599" i="6"/>
  <c r="AC2603" i="6"/>
  <c r="AB2603" i="6"/>
  <c r="AC2607" i="6"/>
  <c r="AB2607" i="6"/>
  <c r="AC2611" i="6"/>
  <c r="AB2611" i="6"/>
  <c r="AB2615" i="6"/>
  <c r="AC2615" i="6"/>
  <c r="AB2619" i="6"/>
  <c r="AC2619" i="6"/>
  <c r="AB2623" i="6"/>
  <c r="AC2623" i="6"/>
  <c r="AB2627" i="6"/>
  <c r="AC2627" i="6"/>
  <c r="AB2631" i="6"/>
  <c r="AC2631" i="6"/>
  <c r="AB2635" i="6"/>
  <c r="AC2635" i="6"/>
  <c r="AB2639" i="6"/>
  <c r="AC2639" i="6"/>
  <c r="AB2643" i="6"/>
  <c r="AC2643" i="6"/>
  <c r="AB2647" i="6"/>
  <c r="AC2647" i="6"/>
  <c r="AB2651" i="6"/>
  <c r="AC2651" i="6"/>
  <c r="AB2655" i="6"/>
  <c r="AC2655" i="6"/>
  <c r="AB2659" i="6"/>
  <c r="AC2659" i="6"/>
  <c r="AB2663" i="6"/>
  <c r="AC2663" i="6"/>
  <c r="AB2667" i="6"/>
  <c r="AC2667" i="6"/>
  <c r="AB2671" i="6"/>
  <c r="AC2671" i="6"/>
  <c r="AB2675" i="6"/>
  <c r="AC2675" i="6"/>
  <c r="AB2679" i="6"/>
  <c r="AC2679" i="6"/>
  <c r="AB2683" i="6"/>
  <c r="AC2683" i="6"/>
  <c r="AB2687" i="6"/>
  <c r="AC2687" i="6"/>
  <c r="AB2691" i="6"/>
  <c r="AC2691" i="6"/>
  <c r="AB2695" i="6"/>
  <c r="AC2695" i="6"/>
  <c r="AB2699" i="6"/>
  <c r="AC2699" i="6"/>
  <c r="AB2703" i="6"/>
  <c r="AC2703" i="6"/>
  <c r="AB2707" i="6"/>
  <c r="AC2707" i="6"/>
  <c r="AB2711" i="6"/>
  <c r="AC2711" i="6"/>
  <c r="AB2715" i="6"/>
  <c r="AC2715" i="6"/>
  <c r="AB2719" i="6"/>
  <c r="AC2719" i="6"/>
  <c r="AB2723" i="6"/>
  <c r="AC2723" i="6"/>
  <c r="AB2727" i="6"/>
  <c r="AC2727" i="6"/>
  <c r="AB2731" i="6"/>
  <c r="AC2731" i="6"/>
  <c r="AB2735" i="6"/>
  <c r="AC2735" i="6"/>
  <c r="AB2739" i="6"/>
  <c r="AC2739" i="6"/>
  <c r="AB2743" i="6"/>
  <c r="AC2743" i="6"/>
  <c r="AB2747" i="6"/>
  <c r="AC2747" i="6"/>
  <c r="AB2751" i="6"/>
  <c r="AC2751" i="6"/>
  <c r="AB2755" i="6"/>
  <c r="AC2755" i="6"/>
  <c r="AB2759" i="6"/>
  <c r="AC2759" i="6"/>
  <c r="AB2763" i="6"/>
  <c r="AC2763" i="6"/>
  <c r="AB2767" i="6"/>
  <c r="AC2767" i="6"/>
  <c r="AB2771" i="6"/>
  <c r="AC2771" i="6"/>
  <c r="AB2775" i="6"/>
  <c r="AC2775" i="6"/>
  <c r="AB2779" i="6"/>
  <c r="AC2779" i="6"/>
  <c r="AB2783" i="6"/>
  <c r="AC2783" i="6"/>
  <c r="AB2787" i="6"/>
  <c r="AC2787" i="6"/>
  <c r="AB2791" i="6"/>
  <c r="AC2791" i="6"/>
  <c r="AB2795" i="6"/>
  <c r="AC2795" i="6"/>
  <c r="AB2799" i="6"/>
  <c r="AC2799" i="6"/>
  <c r="AB2803" i="6"/>
  <c r="AC2803" i="6"/>
  <c r="AB2807" i="6"/>
  <c r="AC2807" i="6"/>
  <c r="AB2811" i="6"/>
  <c r="AC2811" i="6"/>
  <c r="AB2815" i="6"/>
  <c r="AC2815" i="6"/>
  <c r="AB2819" i="6"/>
  <c r="AC2819" i="6"/>
  <c r="AB2823" i="6"/>
  <c r="AC2823" i="6"/>
  <c r="AB2827" i="6"/>
  <c r="AC2827" i="6"/>
  <c r="AB2831" i="6"/>
  <c r="AC2831" i="6"/>
  <c r="AB2835" i="6"/>
  <c r="AC2835" i="6"/>
  <c r="AB2839" i="6"/>
  <c r="AC2839" i="6"/>
  <c r="AB2843" i="6"/>
  <c r="AC2843" i="6"/>
  <c r="AB2847" i="6"/>
  <c r="AC2847" i="6"/>
  <c r="AB2851" i="6"/>
  <c r="AC2851" i="6"/>
  <c r="AB2855" i="6"/>
  <c r="AC2855" i="6"/>
  <c r="AB2859" i="6"/>
  <c r="AC2859" i="6"/>
  <c r="AB2863" i="6"/>
  <c r="AC2863" i="6"/>
  <c r="AB2867" i="6"/>
  <c r="AC2867" i="6"/>
  <c r="AB2871" i="6"/>
  <c r="AC2871" i="6"/>
  <c r="AB2875" i="6"/>
  <c r="AC2875" i="6"/>
  <c r="AB2879" i="6"/>
  <c r="AC2879" i="6"/>
  <c r="AB2883" i="6"/>
  <c r="AC2883" i="6"/>
  <c r="AB2887" i="6"/>
  <c r="AC2887" i="6"/>
  <c r="AB2891" i="6"/>
  <c r="AC2891" i="6"/>
  <c r="AB2895" i="6"/>
  <c r="AC2895" i="6"/>
  <c r="AB2899" i="6"/>
  <c r="AC2899" i="6"/>
  <c r="AB2903" i="6"/>
  <c r="AC2903" i="6"/>
  <c r="AB2907" i="6"/>
  <c r="AC2907" i="6"/>
  <c r="AB2911" i="6"/>
  <c r="AC2911" i="6"/>
  <c r="AB2915" i="6"/>
  <c r="AC2915" i="6"/>
  <c r="AB2919" i="6"/>
  <c r="AC2919" i="6"/>
  <c r="AB2923" i="6"/>
  <c r="AC2923" i="6"/>
  <c r="AB2927" i="6"/>
  <c r="AC2927" i="6"/>
  <c r="AB2931" i="6"/>
  <c r="AC2931" i="6"/>
  <c r="AB2935" i="6"/>
  <c r="AC2935" i="6"/>
  <c r="AB2939" i="6"/>
  <c r="AC2939" i="6"/>
  <c r="AB2943" i="6"/>
  <c r="AC2943" i="6"/>
  <c r="AB2947" i="6"/>
  <c r="AC2947" i="6"/>
  <c r="AB2951" i="6"/>
  <c r="AC2951" i="6"/>
  <c r="AB2955" i="6"/>
  <c r="AC2955" i="6"/>
  <c r="AB2959" i="6"/>
  <c r="AC2959" i="6"/>
  <c r="AB2963" i="6"/>
  <c r="AC2963" i="6"/>
  <c r="AB2967" i="6"/>
  <c r="AC2967" i="6"/>
  <c r="AB2971" i="6"/>
  <c r="AC2971" i="6"/>
  <c r="AB2975" i="6"/>
  <c r="AC2975" i="6"/>
  <c r="AB2979" i="6"/>
  <c r="AC2979" i="6"/>
  <c r="AB2983" i="6"/>
  <c r="AC2983" i="6"/>
  <c r="AB2987" i="6"/>
  <c r="AC2987" i="6"/>
  <c r="AB2991" i="6"/>
  <c r="AC2991" i="6"/>
  <c r="AB2995" i="6"/>
  <c r="AC2995" i="6"/>
  <c r="AB2999" i="6"/>
  <c r="AC2999" i="6"/>
  <c r="AB3003" i="6"/>
  <c r="AC3003" i="6"/>
  <c r="AB3007" i="6"/>
  <c r="AC3007" i="6"/>
  <c r="AB3011" i="6"/>
  <c r="AC3011" i="6"/>
  <c r="AB3015" i="6"/>
  <c r="AC3015" i="6"/>
  <c r="AB3019" i="6"/>
  <c r="AC3019" i="6"/>
  <c r="AB3023" i="6"/>
  <c r="AC3023" i="6"/>
  <c r="AB3027" i="6"/>
  <c r="AC3027" i="6"/>
  <c r="AB3031" i="6"/>
  <c r="AC3031" i="6"/>
  <c r="AB3035" i="6"/>
  <c r="AC3035" i="6"/>
  <c r="AB3039" i="6"/>
  <c r="AC3039" i="6"/>
  <c r="AB3043" i="6"/>
  <c r="AC3043" i="6"/>
  <c r="AB3047" i="6"/>
  <c r="AC3047" i="6"/>
  <c r="AB3051" i="6"/>
  <c r="AC3051" i="6"/>
  <c r="AB3055" i="6"/>
  <c r="AC3055" i="6"/>
  <c r="AB3059" i="6"/>
  <c r="AC3059" i="6"/>
  <c r="AB3063" i="6"/>
  <c r="AC3063" i="6"/>
  <c r="AB3067" i="6"/>
  <c r="AC3067" i="6"/>
  <c r="AB3071" i="6"/>
  <c r="AC3071" i="6"/>
  <c r="AB3075" i="6"/>
  <c r="AC3075" i="6"/>
  <c r="AB3079" i="6"/>
  <c r="AC3079" i="6"/>
  <c r="AB3083" i="6"/>
  <c r="AC3083" i="6"/>
  <c r="AB3087" i="6"/>
  <c r="AC3087" i="6"/>
  <c r="AB3091" i="6"/>
  <c r="AC3091" i="6"/>
  <c r="AB3095" i="6"/>
  <c r="AC3095" i="6"/>
  <c r="AB3099" i="6"/>
  <c r="AC3099" i="6"/>
  <c r="AB3103" i="6"/>
  <c r="AC3103" i="6"/>
  <c r="AB3107" i="6"/>
  <c r="AC3107" i="6"/>
  <c r="AB3111" i="6"/>
  <c r="AC3111" i="6"/>
  <c r="AB3115" i="6"/>
  <c r="AC3115" i="6"/>
  <c r="AB3119" i="6"/>
  <c r="AC3119" i="6"/>
  <c r="AB3123" i="6"/>
  <c r="AC3123" i="6"/>
  <c r="AB3127" i="6"/>
  <c r="AC3127" i="6"/>
  <c r="AB3131" i="6"/>
  <c r="AC3131" i="6"/>
  <c r="AB3135" i="6"/>
  <c r="AC3135" i="6"/>
  <c r="AC3139" i="6"/>
  <c r="AB3139" i="6"/>
  <c r="AC3143" i="6"/>
  <c r="AB3143" i="6"/>
  <c r="AC3147" i="6"/>
  <c r="AB3147" i="6"/>
  <c r="AC3151" i="6"/>
  <c r="AB3151" i="6"/>
  <c r="AC3155" i="6"/>
  <c r="AB3155" i="6"/>
  <c r="AC3159" i="6"/>
  <c r="AB3159" i="6"/>
  <c r="AC3163" i="6"/>
  <c r="AB3163" i="6"/>
  <c r="AC3167" i="6"/>
  <c r="AB3167" i="6"/>
  <c r="AC3171" i="6"/>
  <c r="AB3171" i="6"/>
  <c r="AC3175" i="6"/>
  <c r="AB3175" i="6"/>
  <c r="AC3179" i="6"/>
  <c r="AB3179" i="6"/>
  <c r="AC3183" i="6"/>
  <c r="AB3183" i="6"/>
  <c r="AC3187" i="6"/>
  <c r="AB3187" i="6"/>
  <c r="AC3191" i="6"/>
  <c r="AB3191" i="6"/>
  <c r="AC3195" i="6"/>
  <c r="AB3195" i="6"/>
  <c r="AC3199" i="6"/>
  <c r="AB3199" i="6"/>
  <c r="AC3203" i="6"/>
  <c r="AB3203" i="6"/>
  <c r="AC3207" i="6"/>
  <c r="AB3207" i="6"/>
  <c r="AC3211" i="6"/>
  <c r="AB3211" i="6"/>
  <c r="AC3215" i="6"/>
  <c r="AB3215" i="6"/>
  <c r="AC3219" i="6"/>
  <c r="AB3219" i="6"/>
  <c r="AC3223" i="6"/>
  <c r="AB3223" i="6"/>
  <c r="AC3227" i="6"/>
  <c r="AB3227" i="6"/>
  <c r="AC3231" i="6"/>
  <c r="AB3231" i="6"/>
  <c r="AC3235" i="6"/>
  <c r="AB3235" i="6"/>
  <c r="AC3239" i="6"/>
  <c r="AB3239" i="6"/>
  <c r="AC3243" i="6"/>
  <c r="AB3243" i="6"/>
  <c r="AC3247" i="6"/>
  <c r="AB3247" i="6"/>
  <c r="AC3251" i="6"/>
  <c r="AB3251" i="6"/>
  <c r="AC3255" i="6"/>
  <c r="AB3255" i="6"/>
  <c r="AC3259" i="6"/>
  <c r="AB3259" i="6"/>
  <c r="AC3263" i="6"/>
  <c r="AB3263" i="6"/>
  <c r="AC3267" i="6"/>
  <c r="AB3267" i="6"/>
  <c r="AC3271" i="6"/>
  <c r="AB3271" i="6"/>
  <c r="AC3275" i="6"/>
  <c r="AB3275" i="6"/>
  <c r="AC3279" i="6"/>
  <c r="AB3279" i="6"/>
  <c r="AC3283" i="6"/>
  <c r="AB3283" i="6"/>
  <c r="AC3287" i="6"/>
  <c r="AB3287" i="6"/>
  <c r="AC3291" i="6"/>
  <c r="AB3291" i="6"/>
  <c r="AC3295" i="6"/>
  <c r="AB3295" i="6"/>
  <c r="AC3299" i="6"/>
  <c r="AB3299" i="6"/>
  <c r="AC3303" i="6"/>
  <c r="AB3303" i="6"/>
  <c r="AC3307" i="6"/>
  <c r="AB3307" i="6"/>
  <c r="AC3311" i="6"/>
  <c r="AB3311" i="6"/>
  <c r="AC3315" i="6"/>
  <c r="AB3315" i="6"/>
  <c r="AC3319" i="6"/>
  <c r="AB3319" i="6"/>
  <c r="AC3323" i="6"/>
  <c r="AB3323" i="6"/>
  <c r="AC3327" i="6"/>
  <c r="AB3327" i="6"/>
  <c r="AC3331" i="6"/>
  <c r="AB3331" i="6"/>
  <c r="AC3335" i="6"/>
  <c r="AB3335" i="6"/>
  <c r="AC3339" i="6"/>
  <c r="AB3339" i="6"/>
  <c r="AC3343" i="6"/>
  <c r="AB3343" i="6"/>
  <c r="AC3347" i="6"/>
  <c r="AB3347" i="6"/>
  <c r="AC3351" i="6"/>
  <c r="AB3351" i="6"/>
  <c r="AC3355" i="6"/>
  <c r="AB3355" i="6"/>
  <c r="AC3359" i="6"/>
  <c r="AB3359" i="6"/>
  <c r="AC3363" i="6"/>
  <c r="AB3363" i="6"/>
  <c r="AC3367" i="6"/>
  <c r="AB3367" i="6"/>
  <c r="AC3371" i="6"/>
  <c r="AB3371" i="6"/>
  <c r="AC3375" i="6"/>
  <c r="AB3375" i="6"/>
  <c r="AC3379" i="6"/>
  <c r="AB3379" i="6"/>
  <c r="AC3383" i="6"/>
  <c r="AB3383" i="6"/>
  <c r="AC3387" i="6"/>
  <c r="AB3387" i="6"/>
  <c r="AC3391" i="6"/>
  <c r="AB3391" i="6"/>
  <c r="AC3395" i="6"/>
  <c r="AB3395" i="6"/>
  <c r="AC3399" i="6"/>
  <c r="AB3399" i="6"/>
  <c r="AC3403" i="6"/>
  <c r="AB3403" i="6"/>
  <c r="AC3407" i="6"/>
  <c r="AB3407" i="6"/>
  <c r="AC3411" i="6"/>
  <c r="AB3411" i="6"/>
  <c r="AC3415" i="6"/>
  <c r="AB3415" i="6"/>
  <c r="AC3419" i="6"/>
  <c r="AB3419" i="6"/>
  <c r="AC3423" i="6"/>
  <c r="AB3423" i="6"/>
  <c r="AC3427" i="6"/>
  <c r="AB3427" i="6"/>
  <c r="AC3431" i="6"/>
  <c r="AB3431" i="6"/>
  <c r="AC3435" i="6"/>
  <c r="AB3435" i="6"/>
  <c r="AC3439" i="6"/>
  <c r="AB3439" i="6"/>
  <c r="AC3443" i="6"/>
  <c r="AB3443" i="6"/>
  <c r="AC3447" i="6"/>
  <c r="AB3447" i="6"/>
  <c r="AC3451" i="6"/>
  <c r="AB3451" i="6"/>
  <c r="AC3455" i="6"/>
  <c r="AB3455" i="6"/>
  <c r="AC3459" i="6"/>
  <c r="AB3459" i="6"/>
  <c r="AC3463" i="6"/>
  <c r="AB3463" i="6"/>
  <c r="AC3467" i="6"/>
  <c r="AB3467" i="6"/>
  <c r="AC3471" i="6"/>
  <c r="AB3471" i="6"/>
  <c r="AC3475" i="6"/>
  <c r="AB3475" i="6"/>
  <c r="AC3479" i="6"/>
  <c r="AB3479" i="6"/>
  <c r="AC3483" i="6"/>
  <c r="AB3483" i="6"/>
  <c r="AC3487" i="6"/>
  <c r="AB3487" i="6"/>
  <c r="AC3491" i="6"/>
  <c r="AB3491" i="6"/>
  <c r="AC3495" i="6"/>
  <c r="AB3495" i="6"/>
  <c r="AC3499" i="6"/>
  <c r="AB3499" i="6"/>
  <c r="AC3503" i="6"/>
  <c r="AB3503" i="6"/>
  <c r="AC3507" i="6"/>
  <c r="AB3507" i="6"/>
  <c r="AC3511" i="6"/>
  <c r="AB3511" i="6"/>
  <c r="AC3515" i="6"/>
  <c r="AB3515" i="6"/>
  <c r="AC3519" i="6"/>
  <c r="AB3519" i="6"/>
  <c r="AC3523" i="6"/>
  <c r="AB3523" i="6"/>
  <c r="AC3527" i="6"/>
  <c r="AB3527" i="6"/>
  <c r="AC3531" i="6"/>
  <c r="AB3531" i="6"/>
  <c r="AC3535" i="6"/>
  <c r="AB3535" i="6"/>
  <c r="AC3539" i="6"/>
  <c r="AB3539" i="6"/>
  <c r="AC3543" i="6"/>
  <c r="AB3543" i="6"/>
  <c r="AC3547" i="6"/>
  <c r="AB3547" i="6"/>
  <c r="AC3551" i="6"/>
  <c r="AB3551" i="6"/>
  <c r="AC3555" i="6"/>
  <c r="AB3555" i="6"/>
  <c r="AC3559" i="6"/>
  <c r="AB3559" i="6"/>
  <c r="AC3563" i="6"/>
  <c r="AB3563" i="6"/>
  <c r="AC3567" i="6"/>
  <c r="AB3567" i="6"/>
  <c r="AC3571" i="6"/>
  <c r="AB3571" i="6"/>
  <c r="AC3575" i="6"/>
  <c r="AB3575" i="6"/>
  <c r="AC3579" i="6"/>
  <c r="AB3579" i="6"/>
  <c r="AC3583" i="6"/>
  <c r="AB3583" i="6"/>
  <c r="AC3587" i="6"/>
  <c r="AB3587" i="6"/>
  <c r="AC3591" i="6"/>
  <c r="AB3591" i="6"/>
  <c r="AC3595" i="6"/>
  <c r="AB3595" i="6"/>
  <c r="AB3599" i="6"/>
  <c r="AC3599" i="6"/>
  <c r="AB3603" i="6"/>
  <c r="AC3603" i="6"/>
  <c r="AB3607" i="6"/>
  <c r="AC3607" i="6"/>
  <c r="AB3611" i="6"/>
  <c r="AC3611" i="6"/>
  <c r="AB3615" i="6"/>
  <c r="AC3615" i="6"/>
  <c r="AB3619" i="6"/>
  <c r="AC3619" i="6"/>
  <c r="AB3623" i="6"/>
  <c r="AC3623" i="6"/>
  <c r="AB3627" i="6"/>
  <c r="AC3627" i="6"/>
  <c r="AB3631" i="6"/>
  <c r="AC3631" i="6"/>
  <c r="AB3635" i="6"/>
  <c r="AC3635" i="6"/>
  <c r="AB3639" i="6"/>
  <c r="AC3639" i="6"/>
  <c r="AB3643" i="6"/>
  <c r="AC3643" i="6"/>
  <c r="AB3647" i="6"/>
  <c r="AC3647" i="6"/>
  <c r="AB3651" i="6"/>
  <c r="AC3651" i="6"/>
  <c r="AB3655" i="6"/>
  <c r="AC3655" i="6"/>
  <c r="AB3659" i="6"/>
  <c r="AC3659" i="6"/>
  <c r="AB3663" i="6"/>
  <c r="AC3663" i="6"/>
  <c r="AB3667" i="6"/>
  <c r="AC3667" i="6"/>
  <c r="AB3671" i="6"/>
  <c r="AC3671" i="6"/>
  <c r="AB3675" i="6"/>
  <c r="AC3675" i="6"/>
  <c r="AB3679" i="6"/>
  <c r="AC3679" i="6"/>
  <c r="AB3683" i="6"/>
  <c r="AC3683" i="6"/>
  <c r="AB3687" i="6"/>
  <c r="AC3687" i="6"/>
  <c r="AB3691" i="6"/>
  <c r="AC3691" i="6"/>
  <c r="AB3695" i="6"/>
  <c r="AC3695" i="6"/>
  <c r="AB3699" i="6"/>
  <c r="AC3699" i="6"/>
  <c r="AB3703" i="6"/>
  <c r="AC3703" i="6"/>
  <c r="AB3707" i="6"/>
  <c r="AC3707" i="6"/>
  <c r="AB3711" i="6"/>
  <c r="AC3711" i="6"/>
  <c r="AB3715" i="6"/>
  <c r="AC3715" i="6"/>
  <c r="AB3719" i="6"/>
  <c r="AC3719" i="6"/>
  <c r="AB3723" i="6"/>
  <c r="AC3723" i="6"/>
  <c r="AB3727" i="6"/>
  <c r="AC3727" i="6"/>
  <c r="AB3731" i="6"/>
  <c r="AC3731" i="6"/>
  <c r="AB3735" i="6"/>
  <c r="AC3735" i="6"/>
  <c r="AB3739" i="6"/>
  <c r="AC3739" i="6"/>
  <c r="AB3743" i="6"/>
  <c r="AC3743" i="6"/>
  <c r="AB3747" i="6"/>
  <c r="AC3747" i="6"/>
  <c r="AB3751" i="6"/>
  <c r="AC3751" i="6"/>
  <c r="AB3755" i="6"/>
  <c r="AC3755" i="6"/>
  <c r="AB3759" i="6"/>
  <c r="AC3759" i="6"/>
  <c r="AB3763" i="6"/>
  <c r="AC3763" i="6"/>
  <c r="AB3767" i="6"/>
  <c r="AC3767" i="6"/>
  <c r="AB3771" i="6"/>
  <c r="AC3771" i="6"/>
  <c r="AB3775" i="6"/>
  <c r="AC3775" i="6"/>
  <c r="AB3779" i="6"/>
  <c r="AC3779" i="6"/>
  <c r="AB3783" i="6"/>
  <c r="AC3783" i="6"/>
  <c r="AB3787" i="6"/>
  <c r="AC3787" i="6"/>
  <c r="AB3791" i="6"/>
  <c r="AC3791" i="6"/>
  <c r="AB3795" i="6"/>
  <c r="AC3795" i="6"/>
  <c r="AB3799" i="6"/>
  <c r="AC3799" i="6"/>
  <c r="AB3803" i="6"/>
  <c r="AC3803" i="6"/>
  <c r="AB3807" i="6"/>
  <c r="AC3807" i="6"/>
  <c r="AB3811" i="6"/>
  <c r="AC3811" i="6"/>
  <c r="AB3815" i="6"/>
  <c r="AC3815" i="6"/>
  <c r="AC3819" i="6"/>
  <c r="AB3819" i="6"/>
  <c r="AC3823" i="6"/>
  <c r="AB3823" i="6"/>
  <c r="AC3827" i="6"/>
  <c r="AB3827" i="6"/>
  <c r="AC3831" i="6"/>
  <c r="AB3831" i="6"/>
  <c r="AC3835" i="6"/>
  <c r="AB3835" i="6"/>
  <c r="AC3839" i="6"/>
  <c r="AB3839" i="6"/>
  <c r="AC3843" i="6"/>
  <c r="AB3843" i="6"/>
  <c r="AC3847" i="6"/>
  <c r="AB3847" i="6"/>
  <c r="AC3851" i="6"/>
  <c r="AB3851" i="6"/>
  <c r="AC3855" i="6"/>
  <c r="AB3855" i="6"/>
  <c r="AC3859" i="6"/>
  <c r="AB3859" i="6"/>
  <c r="AC3863" i="6"/>
  <c r="AB3863" i="6"/>
  <c r="AC3867" i="6"/>
  <c r="AB3867" i="6"/>
  <c r="AC3871" i="6"/>
  <c r="AB3871" i="6"/>
  <c r="AC3875" i="6"/>
  <c r="AB3875" i="6"/>
  <c r="AC3879" i="6"/>
  <c r="AB3879" i="6"/>
  <c r="AC3883" i="6"/>
  <c r="AB3883" i="6"/>
  <c r="AC3887" i="6"/>
  <c r="AB3887" i="6"/>
  <c r="AC3891" i="6"/>
  <c r="AB3891" i="6"/>
  <c r="AC3895" i="6"/>
  <c r="AB3895" i="6"/>
  <c r="AC3899" i="6"/>
  <c r="AB3899" i="6"/>
  <c r="AC3903" i="6"/>
  <c r="AB3903" i="6"/>
  <c r="AC3907" i="6"/>
  <c r="AB3907" i="6"/>
  <c r="AC3911" i="6"/>
  <c r="AB3911" i="6"/>
  <c r="AC3915" i="6"/>
  <c r="AB3915" i="6"/>
  <c r="AC3919" i="6"/>
  <c r="AB3919" i="6"/>
  <c r="AC3923" i="6"/>
  <c r="AB3923" i="6"/>
  <c r="AC3927" i="6"/>
  <c r="AB3927" i="6"/>
  <c r="AC3931" i="6"/>
  <c r="AB3931" i="6"/>
  <c r="AC3935" i="6"/>
  <c r="AB3935" i="6"/>
  <c r="AC3939" i="6"/>
  <c r="AB3939" i="6"/>
  <c r="AC3943" i="6"/>
  <c r="AB3943" i="6"/>
  <c r="AC3947" i="6"/>
  <c r="AB3947" i="6"/>
  <c r="AC3951" i="6"/>
  <c r="AB3951" i="6"/>
  <c r="AC3955" i="6"/>
  <c r="AB3955" i="6"/>
  <c r="AC3959" i="6"/>
  <c r="AB3959" i="6"/>
  <c r="AC3963" i="6"/>
  <c r="AB3963" i="6"/>
  <c r="AC3967" i="6"/>
  <c r="AB3967" i="6"/>
  <c r="AC3971" i="6"/>
  <c r="AB3971" i="6"/>
  <c r="AC3975" i="6"/>
  <c r="AB3975" i="6"/>
  <c r="AC3979" i="6"/>
  <c r="AB3979" i="6"/>
  <c r="AC3983" i="6"/>
  <c r="AB3983" i="6"/>
  <c r="AC3987" i="6"/>
  <c r="AB3987" i="6"/>
  <c r="AC3991" i="6"/>
  <c r="AB3991" i="6"/>
  <c r="AC3995" i="6"/>
  <c r="AB3995" i="6"/>
  <c r="AC3999" i="6"/>
  <c r="AB3999" i="6"/>
  <c r="AC4003" i="6"/>
  <c r="AB4003" i="6"/>
  <c r="AC4007" i="6"/>
  <c r="AB4007" i="6"/>
  <c r="AC4011" i="6"/>
  <c r="AB4011" i="6"/>
  <c r="AC4015" i="6"/>
  <c r="AB4015" i="6"/>
  <c r="AC4019" i="6"/>
  <c r="AB4019" i="6"/>
  <c r="AC4023" i="6"/>
  <c r="AB4023" i="6"/>
  <c r="AC4027" i="6"/>
  <c r="AB4027" i="6"/>
  <c r="AC4031" i="6"/>
  <c r="AB4031" i="6"/>
  <c r="AC4035" i="6"/>
  <c r="AB4035" i="6"/>
  <c r="AC4039" i="6"/>
  <c r="AB4039" i="6"/>
  <c r="AC4043" i="6"/>
  <c r="AB4043" i="6"/>
  <c r="AC4047" i="6"/>
  <c r="AB4047" i="6"/>
  <c r="AC4051" i="6"/>
  <c r="AB4051" i="6"/>
  <c r="AC4055" i="6"/>
  <c r="AB4055" i="6"/>
  <c r="AC4059" i="6"/>
  <c r="AB4059" i="6"/>
  <c r="AC4063" i="6"/>
  <c r="AB4063" i="6"/>
  <c r="AC4067" i="6"/>
  <c r="AB4067" i="6"/>
  <c r="AC4071" i="6"/>
  <c r="AB4071" i="6"/>
  <c r="AC4075" i="6"/>
  <c r="AB4075" i="6"/>
  <c r="AC4079" i="6"/>
  <c r="AB4079" i="6"/>
  <c r="AC4083" i="6"/>
  <c r="AB4083" i="6"/>
  <c r="AC4087" i="6"/>
  <c r="AB4087" i="6"/>
  <c r="AC4091" i="6"/>
  <c r="AB4091" i="6"/>
  <c r="AC4095" i="6"/>
  <c r="AB4095" i="6"/>
  <c r="AC4099" i="6"/>
  <c r="AB4099" i="6"/>
  <c r="AC4103" i="6"/>
  <c r="AB4103" i="6"/>
  <c r="AC4107" i="6"/>
  <c r="AB4107" i="6"/>
  <c r="AC4111" i="6"/>
  <c r="AB4111" i="6"/>
  <c r="AC4115" i="6"/>
  <c r="AB4115" i="6"/>
  <c r="AC4119" i="6"/>
  <c r="AB4119" i="6"/>
  <c r="AC4123" i="6"/>
  <c r="AB4123" i="6"/>
  <c r="AC4127" i="6"/>
  <c r="AB4127" i="6"/>
  <c r="AC4131" i="6"/>
  <c r="AB4131" i="6"/>
  <c r="AC4135" i="6"/>
  <c r="AB4135" i="6"/>
  <c r="AC4139" i="6"/>
  <c r="AB4139" i="6"/>
  <c r="AC4143" i="6"/>
  <c r="AB4143" i="6"/>
  <c r="AC4147" i="6"/>
  <c r="AB4147" i="6"/>
  <c r="AC4151" i="6"/>
  <c r="AB4151" i="6"/>
  <c r="AC4155" i="6"/>
  <c r="AB4155" i="6"/>
  <c r="AC4159" i="6"/>
  <c r="AB4159" i="6"/>
  <c r="AC4163" i="6"/>
  <c r="AB4163" i="6"/>
  <c r="AC4167" i="6"/>
  <c r="AB4167" i="6"/>
  <c r="AC4171" i="6"/>
  <c r="AB4171" i="6"/>
  <c r="AC4175" i="6"/>
  <c r="AB4175" i="6"/>
  <c r="AC4179" i="6"/>
  <c r="AB4179" i="6"/>
  <c r="AC4183" i="6"/>
  <c r="AB4183" i="6"/>
  <c r="AC4187" i="6"/>
  <c r="AB4187" i="6"/>
  <c r="AC4191" i="6"/>
  <c r="AB4191" i="6"/>
  <c r="AC4195" i="6"/>
  <c r="AB4195" i="6"/>
  <c r="AC4199" i="6"/>
  <c r="AB4199" i="6"/>
  <c r="AC4203" i="6"/>
  <c r="AB4203" i="6"/>
  <c r="AC4207" i="6"/>
  <c r="AB4207" i="6"/>
  <c r="AC4211" i="6"/>
  <c r="AB4211" i="6"/>
  <c r="AC4215" i="6"/>
  <c r="AB4215" i="6"/>
  <c r="AC4219" i="6"/>
  <c r="AB4219" i="6"/>
  <c r="AC4223" i="6"/>
  <c r="AB4223" i="6"/>
  <c r="AC4227" i="6"/>
  <c r="AB4227" i="6"/>
  <c r="AC4231" i="6"/>
  <c r="AB4231" i="6"/>
  <c r="AC4235" i="6"/>
  <c r="AB4235" i="6"/>
  <c r="AC4239" i="6"/>
  <c r="AB4239" i="6"/>
  <c r="AC4243" i="6"/>
  <c r="AB4243" i="6"/>
  <c r="AC4247" i="6"/>
  <c r="AB4247" i="6"/>
  <c r="AC4251" i="6"/>
  <c r="AB4251" i="6"/>
  <c r="AC4255" i="6"/>
  <c r="AB4255" i="6"/>
  <c r="AC4259" i="6"/>
  <c r="AB4259" i="6"/>
  <c r="AC4263" i="6"/>
  <c r="AB4263" i="6"/>
  <c r="AC4267" i="6"/>
  <c r="AB4267" i="6"/>
  <c r="AC4271" i="6"/>
  <c r="AB4271" i="6"/>
  <c r="AC4275" i="6"/>
  <c r="AB4275" i="6"/>
  <c r="AC4279" i="6"/>
  <c r="AB4279" i="6"/>
  <c r="AC4283" i="6"/>
  <c r="AB4283" i="6"/>
  <c r="AC4287" i="6"/>
  <c r="AB4287" i="6"/>
  <c r="AC4291" i="6"/>
  <c r="AB4291" i="6"/>
  <c r="AC4295" i="6"/>
  <c r="AB4295" i="6"/>
  <c r="AC4299" i="6"/>
  <c r="AB4299" i="6"/>
  <c r="AC4303" i="6"/>
  <c r="AB4303" i="6"/>
  <c r="AC4307" i="6"/>
  <c r="AB4307" i="6"/>
  <c r="AC4311" i="6"/>
  <c r="AB4311" i="6"/>
  <c r="AC4315" i="6"/>
  <c r="AB4315" i="6"/>
  <c r="AC4319" i="6"/>
  <c r="AB4319" i="6"/>
  <c r="AC4323" i="6"/>
  <c r="AB4323" i="6"/>
  <c r="AC4327" i="6"/>
  <c r="AB4327" i="6"/>
  <c r="AC4331" i="6"/>
  <c r="AB4331" i="6"/>
  <c r="AC4335" i="6"/>
  <c r="AB4335" i="6"/>
  <c r="AC4339" i="6"/>
  <c r="AB4339" i="6"/>
  <c r="AC4343" i="6"/>
  <c r="AB4343" i="6"/>
  <c r="AC4347" i="6"/>
  <c r="AB4347" i="6"/>
  <c r="AC4351" i="6"/>
  <c r="AB4351" i="6"/>
  <c r="AC4355" i="6"/>
  <c r="AB4355" i="6"/>
  <c r="AC4359" i="6"/>
  <c r="AB4359" i="6"/>
  <c r="AC4363" i="6"/>
  <c r="AB4363" i="6"/>
  <c r="AC4367" i="6"/>
  <c r="AB4367" i="6"/>
  <c r="AC4371" i="6"/>
  <c r="AB4371" i="6"/>
  <c r="AC4375" i="6"/>
  <c r="AB4375" i="6"/>
  <c r="AC4379" i="6"/>
  <c r="AB4379" i="6"/>
  <c r="AC4383" i="6"/>
  <c r="AB4383" i="6"/>
  <c r="AC4387" i="6"/>
  <c r="AB4387" i="6"/>
  <c r="AC4391" i="6"/>
  <c r="AB4391" i="6"/>
  <c r="AC4395" i="6"/>
  <c r="AB4395" i="6"/>
  <c r="AC4399" i="6"/>
  <c r="AB4399" i="6"/>
  <c r="AC4403" i="6"/>
  <c r="AB4403" i="6"/>
  <c r="AC4407" i="6"/>
  <c r="AB4407" i="6"/>
  <c r="AC4411" i="6"/>
  <c r="AB4411" i="6"/>
  <c r="AC4415" i="6"/>
  <c r="AB4415" i="6"/>
  <c r="AC4419" i="6"/>
  <c r="AB4419" i="6"/>
  <c r="AC4423" i="6"/>
  <c r="AB4423" i="6"/>
  <c r="AC4427" i="6"/>
  <c r="AB4427" i="6"/>
  <c r="AC4431" i="6"/>
  <c r="AB4431" i="6"/>
  <c r="AC4435" i="6"/>
  <c r="AB4435" i="6"/>
  <c r="AC4439" i="6"/>
  <c r="AB4439" i="6"/>
  <c r="AC4443" i="6"/>
  <c r="AB4443" i="6"/>
  <c r="AB27" i="6"/>
  <c r="AC27" i="6"/>
  <c r="AB23" i="6"/>
  <c r="AC23" i="6"/>
  <c r="AB19" i="6"/>
  <c r="AC19" i="6"/>
  <c r="AB15" i="6"/>
  <c r="AC15" i="6"/>
  <c r="AB11" i="6"/>
  <c r="AC11" i="6"/>
  <c r="AB7" i="6"/>
  <c r="AC7" i="6"/>
  <c r="AB3" i="6"/>
  <c r="AC3" i="6"/>
  <c r="AB846" i="6"/>
  <c r="AC846" i="6"/>
  <c r="AB842" i="6"/>
  <c r="AC842" i="6"/>
  <c r="AB838" i="6"/>
  <c r="AC838" i="6"/>
  <c r="AB834" i="6"/>
  <c r="AC834" i="6"/>
  <c r="AB830" i="6"/>
  <c r="AC830" i="6"/>
  <c r="AB826" i="6"/>
  <c r="AC826" i="6"/>
  <c r="AB822" i="6"/>
  <c r="AC822" i="6"/>
  <c r="AB818" i="6"/>
  <c r="AC818" i="6"/>
  <c r="AB814" i="6"/>
  <c r="AC814" i="6"/>
  <c r="AB810" i="6"/>
  <c r="AC810" i="6"/>
  <c r="AB806" i="6"/>
  <c r="AC806" i="6"/>
  <c r="AB802" i="6"/>
  <c r="AC802" i="6"/>
  <c r="AB798" i="6"/>
  <c r="AC798" i="6"/>
  <c r="AB794" i="6"/>
  <c r="AC794" i="6"/>
  <c r="AB790" i="6"/>
  <c r="AC790" i="6"/>
  <c r="AB786" i="6"/>
  <c r="AC786" i="6"/>
  <c r="AB782" i="6"/>
  <c r="AC782" i="6"/>
  <c r="AB778" i="6"/>
  <c r="AC778" i="6"/>
  <c r="AB774" i="6"/>
  <c r="AC774" i="6"/>
  <c r="AB770" i="6"/>
  <c r="AC770" i="6"/>
  <c r="AB766" i="6"/>
  <c r="AC766" i="6"/>
  <c r="AB762" i="6"/>
  <c r="AC762" i="6"/>
  <c r="AB758" i="6"/>
  <c r="AC758" i="6"/>
  <c r="AB754" i="6"/>
  <c r="AC754" i="6"/>
  <c r="AB750" i="6"/>
  <c r="AC750" i="6"/>
  <c r="AB746" i="6"/>
  <c r="AC746" i="6"/>
  <c r="AB742" i="6"/>
  <c r="AC742" i="6"/>
  <c r="AB738" i="6"/>
  <c r="AC738" i="6"/>
  <c r="AB734" i="6"/>
  <c r="AC734" i="6"/>
  <c r="AB730" i="6"/>
  <c r="AC730" i="6"/>
  <c r="AB726" i="6"/>
  <c r="AC726" i="6"/>
  <c r="AB722" i="6"/>
  <c r="AC722" i="6"/>
  <c r="AB718" i="6"/>
  <c r="AC718" i="6"/>
  <c r="AB714" i="6"/>
  <c r="AC714" i="6"/>
  <c r="AB710" i="6"/>
  <c r="AC710" i="6"/>
  <c r="AB706" i="6"/>
  <c r="AC706" i="6"/>
  <c r="AB702" i="6"/>
  <c r="AC702" i="6"/>
  <c r="AB698" i="6"/>
  <c r="AC698" i="6"/>
  <c r="AB694" i="6"/>
  <c r="AC694" i="6"/>
  <c r="AB690" i="6"/>
  <c r="AC690" i="6"/>
  <c r="AB686" i="6"/>
  <c r="AC686" i="6"/>
  <c r="AB682" i="6"/>
  <c r="AC682" i="6"/>
  <c r="AB678" i="6"/>
  <c r="AC678" i="6"/>
  <c r="AB674" i="6"/>
  <c r="AC674" i="6"/>
  <c r="AB670" i="6"/>
  <c r="AC670" i="6"/>
  <c r="AB666" i="6"/>
  <c r="AC666" i="6"/>
  <c r="AB662" i="6"/>
  <c r="AC662" i="6"/>
  <c r="AB658" i="6"/>
  <c r="AC658" i="6"/>
  <c r="AB654" i="6"/>
  <c r="AC654" i="6"/>
  <c r="AB650" i="6"/>
  <c r="AC650" i="6"/>
  <c r="AB646" i="6"/>
  <c r="AC646" i="6"/>
  <c r="AB642" i="6"/>
  <c r="AC642" i="6"/>
  <c r="AB638" i="6"/>
  <c r="AC638" i="6"/>
  <c r="AB634" i="6"/>
  <c r="AC634" i="6"/>
  <c r="AB630" i="6"/>
  <c r="AC630" i="6"/>
  <c r="AB626" i="6"/>
  <c r="AC626" i="6"/>
  <c r="AB622" i="6"/>
  <c r="AC622" i="6"/>
  <c r="AB618" i="6"/>
  <c r="AC618" i="6"/>
  <c r="AB614" i="6"/>
  <c r="AC614" i="6"/>
  <c r="AC610" i="6"/>
  <c r="AB610" i="6"/>
  <c r="AC606" i="6"/>
  <c r="AB606" i="6"/>
  <c r="AC602" i="6"/>
  <c r="AB602" i="6"/>
  <c r="AC598" i="6"/>
  <c r="AB598" i="6"/>
  <c r="AC594" i="6"/>
  <c r="AB594" i="6"/>
  <c r="AC590" i="6"/>
  <c r="AB590" i="6"/>
  <c r="AC586" i="6"/>
  <c r="AB586" i="6"/>
  <c r="AC582" i="6"/>
  <c r="AB582" i="6"/>
  <c r="AC578" i="6"/>
  <c r="AB578" i="6"/>
  <c r="AC574" i="6"/>
  <c r="AB574" i="6"/>
  <c r="AC570" i="6"/>
  <c r="AB570" i="6"/>
  <c r="AC566" i="6"/>
  <c r="AB566" i="6"/>
  <c r="AC562" i="6"/>
  <c r="AB562" i="6"/>
  <c r="AC558" i="6"/>
  <c r="AB558" i="6"/>
  <c r="AC554" i="6"/>
  <c r="AB554" i="6"/>
  <c r="AC550" i="6"/>
  <c r="AB550" i="6"/>
  <c r="AC546" i="6"/>
  <c r="AB546" i="6"/>
  <c r="AC542" i="6"/>
  <c r="AB542" i="6"/>
  <c r="AC538" i="6"/>
  <c r="AB538" i="6"/>
  <c r="AC534" i="6"/>
  <c r="AB534" i="6"/>
  <c r="AC530" i="6"/>
  <c r="AB530" i="6"/>
  <c r="AC526" i="6"/>
  <c r="AB526" i="6"/>
  <c r="AC522" i="6"/>
  <c r="AB522" i="6"/>
  <c r="AC518" i="6"/>
  <c r="AB518" i="6"/>
  <c r="AC514" i="6"/>
  <c r="AB514" i="6"/>
  <c r="AC510" i="6"/>
  <c r="AB510" i="6"/>
  <c r="AC506" i="6"/>
  <c r="AB506" i="6"/>
  <c r="AC502" i="6"/>
  <c r="AB502" i="6"/>
  <c r="AC498" i="6"/>
  <c r="AB498" i="6"/>
  <c r="AC494" i="6"/>
  <c r="AB494" i="6"/>
  <c r="AC490" i="6"/>
  <c r="AB490" i="6"/>
  <c r="AC486" i="6"/>
  <c r="AB486" i="6"/>
  <c r="AC482" i="6"/>
  <c r="AB482" i="6"/>
  <c r="AC478" i="6"/>
  <c r="AB478" i="6"/>
  <c r="AC474" i="6"/>
  <c r="AB474" i="6"/>
  <c r="AC470" i="6"/>
  <c r="AB470" i="6"/>
  <c r="AC466" i="6"/>
  <c r="AB466" i="6"/>
  <c r="AC462" i="6"/>
  <c r="AB462" i="6"/>
  <c r="AC458" i="6"/>
  <c r="AB458" i="6"/>
  <c r="AC454" i="6"/>
  <c r="AB454" i="6"/>
  <c r="AC450" i="6"/>
  <c r="AB450" i="6"/>
  <c r="AC446" i="6"/>
  <c r="AB446" i="6"/>
  <c r="AC442" i="6"/>
  <c r="AB442" i="6"/>
  <c r="AC438" i="6"/>
  <c r="AB438" i="6"/>
  <c r="AC434" i="6"/>
  <c r="AB434" i="6"/>
  <c r="AC430" i="6"/>
  <c r="AB430" i="6"/>
  <c r="AC426" i="6"/>
  <c r="AB426" i="6"/>
  <c r="AC422" i="6"/>
  <c r="AB422" i="6"/>
  <c r="AC418" i="6"/>
  <c r="AB418" i="6"/>
  <c r="AC414" i="6"/>
  <c r="AB414" i="6"/>
  <c r="AC410" i="6"/>
  <c r="AB410" i="6"/>
  <c r="AC406" i="6"/>
  <c r="AB406" i="6"/>
  <c r="AC402" i="6"/>
  <c r="AB402" i="6"/>
  <c r="AC398" i="6"/>
  <c r="AB398" i="6"/>
  <c r="AC394" i="6"/>
  <c r="AB394" i="6"/>
  <c r="AC390" i="6"/>
  <c r="AB390" i="6"/>
  <c r="AC386" i="6"/>
  <c r="AB386" i="6"/>
  <c r="AC382" i="6"/>
  <c r="AB382" i="6"/>
  <c r="AC378" i="6"/>
  <c r="AB378" i="6"/>
  <c r="AC374" i="6"/>
  <c r="AB374" i="6"/>
  <c r="AC370" i="6"/>
  <c r="AB370" i="6"/>
  <c r="AC366" i="6"/>
  <c r="AB366" i="6"/>
  <c r="AC362" i="6"/>
  <c r="AB362" i="6"/>
  <c r="AC358" i="6"/>
  <c r="AB358" i="6"/>
  <c r="AC354" i="6"/>
  <c r="AB354" i="6"/>
  <c r="AB350" i="6"/>
  <c r="AC350" i="6"/>
  <c r="AB346" i="6"/>
  <c r="AC346" i="6"/>
  <c r="AB342" i="6"/>
  <c r="AC342" i="6"/>
  <c r="AB338" i="6"/>
  <c r="AC338" i="6"/>
  <c r="AB334" i="6"/>
  <c r="AC334" i="6"/>
  <c r="AB330" i="6"/>
  <c r="AC330" i="6"/>
  <c r="AB326" i="6"/>
  <c r="AC326" i="6"/>
  <c r="AB322" i="6"/>
  <c r="AC322" i="6"/>
  <c r="AB318" i="6"/>
  <c r="AC318" i="6"/>
  <c r="AB314" i="6"/>
  <c r="AC314" i="6"/>
  <c r="AB310" i="6"/>
  <c r="AC310" i="6"/>
  <c r="AB306" i="6"/>
  <c r="AC306" i="6"/>
  <c r="AB302" i="6"/>
  <c r="AC302" i="6"/>
  <c r="AB298" i="6"/>
  <c r="AC298" i="6"/>
  <c r="AB294" i="6"/>
  <c r="AC294" i="6"/>
  <c r="AB290" i="6"/>
  <c r="AC290" i="6"/>
  <c r="AB286" i="6"/>
  <c r="AC286" i="6"/>
  <c r="AB282" i="6"/>
  <c r="AC282" i="6"/>
  <c r="AB278" i="6"/>
  <c r="AC278" i="6"/>
  <c r="AB274" i="6"/>
  <c r="AC274" i="6"/>
  <c r="AB270" i="6"/>
  <c r="AC270" i="6"/>
  <c r="AB266" i="6"/>
  <c r="AC266" i="6"/>
  <c r="AB262" i="6"/>
  <c r="AC262" i="6"/>
  <c r="AB258" i="6"/>
  <c r="AC258" i="6"/>
  <c r="AB254" i="6"/>
  <c r="AC254" i="6"/>
  <c r="AB250" i="6"/>
  <c r="AC250" i="6"/>
  <c r="AB246" i="6"/>
  <c r="AC246" i="6"/>
  <c r="AB242" i="6"/>
  <c r="AC242" i="6"/>
  <c r="AB238" i="6"/>
  <c r="AC238" i="6"/>
  <c r="AB234" i="6"/>
  <c r="AC234" i="6"/>
  <c r="AB230" i="6"/>
  <c r="AC230" i="6"/>
  <c r="AB226" i="6"/>
  <c r="AC226" i="6"/>
  <c r="AB222" i="6"/>
  <c r="AC222" i="6"/>
  <c r="AB218" i="6"/>
  <c r="AC218" i="6"/>
  <c r="AB214" i="6"/>
  <c r="AC214" i="6"/>
  <c r="AB210" i="6"/>
  <c r="AC210" i="6"/>
  <c r="AB206" i="6"/>
  <c r="AC206" i="6"/>
  <c r="AB202" i="6"/>
  <c r="AC202" i="6"/>
  <c r="AB198" i="6"/>
  <c r="AC198" i="6"/>
  <c r="AB194" i="6"/>
  <c r="AC194" i="6"/>
  <c r="AB190" i="6"/>
  <c r="AC190" i="6"/>
  <c r="AB186" i="6"/>
  <c r="AC186" i="6"/>
  <c r="AB182" i="6"/>
  <c r="AC182" i="6"/>
  <c r="AB178" i="6"/>
  <c r="AC178" i="6"/>
  <c r="AB174" i="6"/>
  <c r="AC174" i="6"/>
  <c r="AB170" i="6"/>
  <c r="AC170" i="6"/>
  <c r="AB166" i="6"/>
  <c r="AC166" i="6"/>
  <c r="AB162" i="6"/>
  <c r="AC162" i="6"/>
  <c r="AB158" i="6"/>
  <c r="AC158" i="6"/>
  <c r="AB154" i="6"/>
  <c r="AC154" i="6"/>
  <c r="AB150" i="6"/>
  <c r="AC150" i="6"/>
  <c r="AB146" i="6"/>
  <c r="AC146" i="6"/>
  <c r="AB142" i="6"/>
  <c r="AC142" i="6"/>
  <c r="AB138" i="6"/>
  <c r="AC138" i="6"/>
  <c r="AB134" i="6"/>
  <c r="AC134" i="6"/>
  <c r="AB130" i="6"/>
  <c r="AC130" i="6"/>
  <c r="AB126" i="6"/>
  <c r="AC126" i="6"/>
  <c r="AB122" i="6"/>
  <c r="AC122" i="6"/>
  <c r="AB118" i="6"/>
  <c r="AC118" i="6"/>
  <c r="AB114" i="6"/>
  <c r="AC114" i="6"/>
  <c r="AB110" i="6"/>
  <c r="AC110" i="6"/>
  <c r="AB106" i="6"/>
  <c r="AC106" i="6"/>
  <c r="AB102" i="6"/>
  <c r="AC102" i="6"/>
  <c r="AB98" i="6"/>
  <c r="AC98" i="6"/>
  <c r="AB94" i="6"/>
  <c r="AC94" i="6"/>
  <c r="AB90" i="6"/>
  <c r="AC90" i="6"/>
  <c r="AB86" i="6"/>
  <c r="AC86" i="6"/>
  <c r="AB82" i="6"/>
  <c r="AC82" i="6"/>
  <c r="AB78" i="6"/>
  <c r="AC78" i="6"/>
  <c r="AB74" i="6"/>
  <c r="AC74" i="6"/>
  <c r="AB70" i="6"/>
  <c r="AC70" i="6"/>
  <c r="AB66" i="6"/>
  <c r="AC66" i="6"/>
  <c r="AB62" i="6"/>
  <c r="AC62" i="6"/>
  <c r="AB58" i="6"/>
  <c r="AC58" i="6"/>
  <c r="AB54" i="6"/>
  <c r="AC54" i="6"/>
  <c r="AB50" i="6"/>
  <c r="AC50" i="6"/>
  <c r="AB46" i="6"/>
  <c r="AC46" i="6"/>
  <c r="AB42" i="6"/>
  <c r="AC42" i="6"/>
  <c r="AB38" i="6"/>
  <c r="AC38" i="6"/>
  <c r="AB34" i="6"/>
  <c r="AC34" i="6"/>
  <c r="AB30" i="6"/>
  <c r="AC30" i="6"/>
  <c r="AB852" i="6"/>
  <c r="AC852" i="6"/>
  <c r="AB856" i="6"/>
  <c r="AC856" i="6"/>
  <c r="AB860" i="6"/>
  <c r="AC860" i="6"/>
  <c r="AB864" i="6"/>
  <c r="AC864" i="6"/>
  <c r="AB868" i="6"/>
  <c r="AC868" i="6"/>
  <c r="AB872" i="6"/>
  <c r="AC872" i="6"/>
  <c r="AB876" i="6"/>
  <c r="AC876" i="6"/>
  <c r="AB880" i="6"/>
  <c r="AC880" i="6"/>
  <c r="AB884" i="6"/>
  <c r="AC884" i="6"/>
  <c r="AB888" i="6"/>
  <c r="AC888" i="6"/>
  <c r="AB892" i="6"/>
  <c r="AC892" i="6"/>
  <c r="AB896" i="6"/>
  <c r="AC896" i="6"/>
  <c r="AB900" i="6"/>
  <c r="AC900" i="6"/>
  <c r="AB904" i="6"/>
  <c r="AC904" i="6"/>
  <c r="AB908" i="6"/>
  <c r="AC908" i="6"/>
  <c r="AB912" i="6"/>
  <c r="AC912" i="6"/>
  <c r="AB916" i="6"/>
  <c r="AC916" i="6"/>
  <c r="AB920" i="6"/>
  <c r="AC920" i="6"/>
  <c r="AB924" i="6"/>
  <c r="AC924" i="6"/>
  <c r="AB928" i="6"/>
  <c r="AC928" i="6"/>
  <c r="AB932" i="6"/>
  <c r="AC932" i="6"/>
  <c r="AB936" i="6"/>
  <c r="AC936" i="6"/>
  <c r="AB940" i="6"/>
  <c r="AC940" i="6"/>
  <c r="AB944" i="6"/>
  <c r="AC944" i="6"/>
  <c r="AB948" i="6"/>
  <c r="AC948" i="6"/>
  <c r="AB952" i="6"/>
  <c r="AC952" i="6"/>
  <c r="AB956" i="6"/>
  <c r="AC956" i="6"/>
  <c r="AB960" i="6"/>
  <c r="AC960" i="6"/>
  <c r="AB964" i="6"/>
  <c r="AC964" i="6"/>
  <c r="AB968" i="6"/>
  <c r="AC968" i="6"/>
  <c r="AB972" i="6"/>
  <c r="AC972" i="6"/>
  <c r="AB976" i="6"/>
  <c r="AC976" i="6"/>
  <c r="AB980" i="6"/>
  <c r="AC980" i="6"/>
  <c r="AB984" i="6"/>
  <c r="AC984" i="6"/>
  <c r="AB988" i="6"/>
  <c r="AC988" i="6"/>
  <c r="AB992" i="6"/>
  <c r="AC992" i="6"/>
  <c r="AB996" i="6"/>
  <c r="AC996" i="6"/>
  <c r="AB1000" i="6"/>
  <c r="AC1000" i="6"/>
  <c r="AB1004" i="6"/>
  <c r="AC1004" i="6"/>
  <c r="AB1008" i="6"/>
  <c r="AC1008" i="6"/>
  <c r="AB1012" i="6"/>
  <c r="AC1012" i="6"/>
  <c r="AB1016" i="6"/>
  <c r="AC1016" i="6"/>
  <c r="AB1020" i="6"/>
  <c r="AC1020" i="6"/>
  <c r="AB1024" i="6"/>
  <c r="AC1024" i="6"/>
  <c r="AB1028" i="6"/>
  <c r="AC1028" i="6"/>
  <c r="AB1032" i="6"/>
  <c r="AC1032" i="6"/>
  <c r="AB1036" i="6"/>
  <c r="AC1036" i="6"/>
  <c r="AB1040" i="6"/>
  <c r="AC1040" i="6"/>
  <c r="AB1044" i="6"/>
  <c r="AC1044" i="6"/>
  <c r="AB1048" i="6"/>
  <c r="AC1048" i="6"/>
  <c r="AB1052" i="6"/>
  <c r="AC1052" i="6"/>
  <c r="AB1056" i="6"/>
  <c r="AC1056" i="6"/>
  <c r="AB1060" i="6"/>
  <c r="AC1060" i="6"/>
  <c r="AB1064" i="6"/>
  <c r="AC1064" i="6"/>
  <c r="AB1068" i="6"/>
  <c r="AC1068" i="6"/>
  <c r="AB1072" i="6"/>
  <c r="AC1072" i="6"/>
  <c r="AB1076" i="6"/>
  <c r="AC1076" i="6"/>
  <c r="AB1080" i="6"/>
  <c r="AC1080" i="6"/>
  <c r="AB1084" i="6"/>
  <c r="AC1084" i="6"/>
  <c r="AB1088" i="6"/>
  <c r="AC1088" i="6"/>
  <c r="AB1092" i="6"/>
  <c r="AC1092" i="6"/>
  <c r="AB1096" i="6"/>
  <c r="AC1096" i="6"/>
  <c r="AB1100" i="6"/>
  <c r="AC1100" i="6"/>
  <c r="AB1104" i="6"/>
  <c r="AC1104" i="6"/>
  <c r="AB1108" i="6"/>
  <c r="AC1108" i="6"/>
  <c r="AB1112" i="6"/>
  <c r="AC1112" i="6"/>
  <c r="AB1116" i="6"/>
  <c r="AC1116" i="6"/>
  <c r="AB1120" i="6"/>
  <c r="AC1120" i="6"/>
  <c r="AB1124" i="6"/>
  <c r="AC1124" i="6"/>
  <c r="AB1128" i="6"/>
  <c r="AC1128" i="6"/>
  <c r="AB1132" i="6"/>
  <c r="AC1132" i="6"/>
  <c r="AB1136" i="6"/>
  <c r="AC1136" i="6"/>
  <c r="AB1140" i="6"/>
  <c r="AC1140" i="6"/>
  <c r="AB1144" i="6"/>
  <c r="AC1144" i="6"/>
  <c r="AB1148" i="6"/>
  <c r="AC1148" i="6"/>
  <c r="AB1152" i="6"/>
  <c r="AC1152" i="6"/>
  <c r="AB1156" i="6"/>
  <c r="AC1156" i="6"/>
  <c r="AB1160" i="6"/>
  <c r="AC1160" i="6"/>
  <c r="AB1164" i="6"/>
  <c r="AC1164" i="6"/>
  <c r="AB1168" i="6"/>
  <c r="AC1168" i="6"/>
  <c r="AB1172" i="6"/>
  <c r="AC1172" i="6"/>
  <c r="AB1176" i="6"/>
  <c r="AC1176" i="6"/>
  <c r="AB1180" i="6"/>
  <c r="AC1180" i="6"/>
  <c r="AB1184" i="6"/>
  <c r="AC1184" i="6"/>
  <c r="AB1188" i="6"/>
  <c r="AC1188" i="6"/>
  <c r="AB1192" i="6"/>
  <c r="AC1192" i="6"/>
  <c r="AB1196" i="6"/>
  <c r="AC1196" i="6"/>
  <c r="AB1200" i="6"/>
  <c r="AC1200" i="6"/>
  <c r="AB1204" i="6"/>
  <c r="AC1204" i="6"/>
  <c r="AB1208" i="6"/>
  <c r="AC1208" i="6"/>
  <c r="AB1212" i="6"/>
  <c r="AC1212" i="6"/>
  <c r="AB1216" i="6"/>
  <c r="AC1216" i="6"/>
  <c r="AB1220" i="6"/>
  <c r="AC1220" i="6"/>
  <c r="AB1224" i="6"/>
  <c r="AC1224" i="6"/>
  <c r="AB1228" i="6"/>
  <c r="AC1228" i="6"/>
  <c r="AB1232" i="6"/>
  <c r="AC1232" i="6"/>
  <c r="AB1236" i="6"/>
  <c r="AC1236" i="6"/>
  <c r="AB1240" i="6"/>
  <c r="AC1240" i="6"/>
  <c r="AB1244" i="6"/>
  <c r="AC1244" i="6"/>
  <c r="AB1248" i="6"/>
  <c r="AC1248" i="6"/>
  <c r="AB1252" i="6"/>
  <c r="AC1252" i="6"/>
  <c r="AB1256" i="6"/>
  <c r="AC1256" i="6"/>
  <c r="AB1260" i="6"/>
  <c r="AC1260" i="6"/>
  <c r="AB1264" i="6"/>
  <c r="AC1264" i="6"/>
  <c r="AB1268" i="6"/>
  <c r="AC1268" i="6"/>
  <c r="AB1272" i="6"/>
  <c r="AC1272" i="6"/>
  <c r="AB1276" i="6"/>
  <c r="AC1276" i="6"/>
  <c r="AB1280" i="6"/>
  <c r="AC1280" i="6"/>
  <c r="AB1284" i="6"/>
  <c r="AC1284" i="6"/>
  <c r="AB1288" i="6"/>
  <c r="AC1288" i="6"/>
  <c r="AB1292" i="6"/>
  <c r="AC1292" i="6"/>
  <c r="AB1296" i="6"/>
  <c r="AC1296" i="6"/>
  <c r="AB1300" i="6"/>
  <c r="AC1300" i="6"/>
  <c r="AB1304" i="6"/>
  <c r="AC1304" i="6"/>
  <c r="AB1308" i="6"/>
  <c r="AC1308" i="6"/>
  <c r="AB1312" i="6"/>
  <c r="AC1312" i="6"/>
  <c r="AB1316" i="6"/>
  <c r="AC1316" i="6"/>
  <c r="AB1320" i="6"/>
  <c r="AC1320" i="6"/>
  <c r="AB1324" i="6"/>
  <c r="AC1324" i="6"/>
  <c r="AB1328" i="6"/>
  <c r="AC1328" i="6"/>
  <c r="AB1332" i="6"/>
  <c r="AC1332" i="6"/>
  <c r="AB1336" i="6"/>
  <c r="AC1336" i="6"/>
  <c r="AB1340" i="6"/>
  <c r="AC1340" i="6"/>
  <c r="AB1344" i="6"/>
  <c r="AC1344" i="6"/>
  <c r="AB1348" i="6"/>
  <c r="AC1348" i="6"/>
  <c r="AB1352" i="6"/>
  <c r="AC1352" i="6"/>
  <c r="AB1356" i="6"/>
  <c r="AC1356" i="6"/>
  <c r="AB1360" i="6"/>
  <c r="AC1360" i="6"/>
  <c r="AB1364" i="6"/>
  <c r="AC1364" i="6"/>
  <c r="AB1368" i="6"/>
  <c r="AC1368" i="6"/>
  <c r="AB1372" i="6"/>
  <c r="AC1372" i="6"/>
  <c r="AB1376" i="6"/>
  <c r="AC1376" i="6"/>
  <c r="AB1380" i="6"/>
  <c r="AC1380" i="6"/>
  <c r="AB1384" i="6"/>
  <c r="AC1384" i="6"/>
  <c r="AB1388" i="6"/>
  <c r="AC1388" i="6"/>
  <c r="AB1392" i="6"/>
  <c r="AC1392" i="6"/>
  <c r="AB1396" i="6"/>
  <c r="AC1396" i="6"/>
  <c r="AB1400" i="6"/>
  <c r="AC1400" i="6"/>
  <c r="AB1404" i="6"/>
  <c r="AC1404" i="6"/>
  <c r="AB1408" i="6"/>
  <c r="AC1408" i="6"/>
  <c r="AB1412" i="6"/>
  <c r="AC1412" i="6"/>
  <c r="AB1416" i="6"/>
  <c r="AC1416" i="6"/>
  <c r="AB1420" i="6"/>
  <c r="AC1420" i="6"/>
  <c r="AB1424" i="6"/>
  <c r="AC1424" i="6"/>
  <c r="AB1428" i="6"/>
  <c r="AC1428" i="6"/>
  <c r="AB1432" i="6"/>
  <c r="AC1432" i="6"/>
  <c r="AB1436" i="6"/>
  <c r="AC1436" i="6"/>
  <c r="AB1440" i="6"/>
  <c r="AC1440" i="6"/>
  <c r="AB1444" i="6"/>
  <c r="AC1444" i="6"/>
  <c r="AB1448" i="6"/>
  <c r="AC1448" i="6"/>
  <c r="AB1452" i="6"/>
  <c r="AC1452" i="6"/>
  <c r="AB1456" i="6"/>
  <c r="AC1456" i="6"/>
  <c r="AB1460" i="6"/>
  <c r="AC1460" i="6"/>
  <c r="AB1464" i="6"/>
  <c r="AC1464" i="6"/>
  <c r="AB1468" i="6"/>
  <c r="AC1468" i="6"/>
  <c r="AB1472" i="6"/>
  <c r="AC1472" i="6"/>
  <c r="AB1476" i="6"/>
  <c r="AC1476" i="6"/>
  <c r="AB1480" i="6"/>
  <c r="AC1480" i="6"/>
  <c r="AB1484" i="6"/>
  <c r="AC1484" i="6"/>
  <c r="AB1488" i="6"/>
  <c r="AC1488" i="6"/>
  <c r="AB1492" i="6"/>
  <c r="AC1492" i="6"/>
  <c r="AB1496" i="6"/>
  <c r="AC1496" i="6"/>
  <c r="AB1500" i="6"/>
  <c r="AC1500" i="6"/>
  <c r="AB1504" i="6"/>
  <c r="AC1504" i="6"/>
  <c r="AB1508" i="6"/>
  <c r="AC1508" i="6"/>
  <c r="AB1512" i="6"/>
  <c r="AC1512" i="6"/>
  <c r="AB1516" i="6"/>
  <c r="AC1516" i="6"/>
  <c r="AB1520" i="6"/>
  <c r="AC1520" i="6"/>
  <c r="AB1524" i="6"/>
  <c r="AC1524" i="6"/>
  <c r="AB1528" i="6"/>
  <c r="AC1528" i="6"/>
  <c r="AB1532" i="6"/>
  <c r="AC1532" i="6"/>
  <c r="AB1536" i="6"/>
  <c r="AC1536" i="6"/>
  <c r="AB1540" i="6"/>
  <c r="AC1540" i="6"/>
  <c r="AB1544" i="6"/>
  <c r="AC1544" i="6"/>
  <c r="AB1548" i="6"/>
  <c r="AC1548" i="6"/>
  <c r="AB1552" i="6"/>
  <c r="AC1552" i="6"/>
  <c r="AB1556" i="6"/>
  <c r="AC1556" i="6"/>
  <c r="AB1560" i="6"/>
  <c r="AC1560" i="6"/>
  <c r="AB1564" i="6"/>
  <c r="AC1564" i="6"/>
  <c r="AB1568" i="6"/>
  <c r="AC1568" i="6"/>
  <c r="AB1572" i="6"/>
  <c r="AC1572" i="6"/>
  <c r="AB1576" i="6"/>
  <c r="AC1576" i="6"/>
  <c r="AB1580" i="6"/>
  <c r="AC1580" i="6"/>
  <c r="AB1584" i="6"/>
  <c r="AC1584" i="6"/>
  <c r="AB1588" i="6"/>
  <c r="AC1588" i="6"/>
  <c r="AB1592" i="6"/>
  <c r="AC1592" i="6"/>
  <c r="AB1596" i="6"/>
  <c r="AC1596" i="6"/>
  <c r="AB1600" i="6"/>
  <c r="AC1600" i="6"/>
  <c r="AB1604" i="6"/>
  <c r="AC1604" i="6"/>
  <c r="AB1608" i="6"/>
  <c r="AC1608" i="6"/>
  <c r="AB1612" i="6"/>
  <c r="AC1612" i="6"/>
  <c r="AB1616" i="6"/>
  <c r="AC1616" i="6"/>
  <c r="AB1620" i="6"/>
  <c r="AC1620" i="6"/>
  <c r="AB1624" i="6"/>
  <c r="AC1624" i="6"/>
  <c r="AB1628" i="6"/>
  <c r="AC1628" i="6"/>
  <c r="AB1632" i="6"/>
  <c r="AC1632" i="6"/>
  <c r="AB1636" i="6"/>
  <c r="AC1636" i="6"/>
  <c r="AB1640" i="6"/>
  <c r="AC1640" i="6"/>
  <c r="AB1644" i="6"/>
  <c r="AC1644" i="6"/>
  <c r="AB1648" i="6"/>
  <c r="AC1648" i="6"/>
  <c r="AB1652" i="6"/>
  <c r="AC1652" i="6"/>
  <c r="AB1656" i="6"/>
  <c r="AC1656" i="6"/>
  <c r="AB1660" i="6"/>
  <c r="AC1660" i="6"/>
  <c r="AB1664" i="6"/>
  <c r="AC1664" i="6"/>
  <c r="AB1668" i="6"/>
  <c r="AC1668" i="6"/>
  <c r="AB1672" i="6"/>
  <c r="AC1672" i="6"/>
  <c r="AB1676" i="6"/>
  <c r="AC1676" i="6"/>
  <c r="AB1680" i="6"/>
  <c r="AC1680" i="6"/>
  <c r="AB1684" i="6"/>
  <c r="AC1684" i="6"/>
  <c r="AB1688" i="6"/>
  <c r="AC1688" i="6"/>
  <c r="AB1692" i="6"/>
  <c r="AC1692" i="6"/>
  <c r="AB1696" i="6"/>
  <c r="AC1696" i="6"/>
  <c r="AB1700" i="6"/>
  <c r="AC1700" i="6"/>
  <c r="AB1704" i="6"/>
  <c r="AC1704" i="6"/>
  <c r="AB1708" i="6"/>
  <c r="AC1708" i="6"/>
  <c r="AB1712" i="6"/>
  <c r="AC1712" i="6"/>
  <c r="AB1716" i="6"/>
  <c r="AC1716" i="6"/>
  <c r="AB1720" i="6"/>
  <c r="AC1720" i="6"/>
  <c r="AB1724" i="6"/>
  <c r="AC1724" i="6"/>
  <c r="AB1728" i="6"/>
  <c r="AC1728" i="6"/>
  <c r="AB1732" i="6"/>
  <c r="AC1732" i="6"/>
  <c r="AB1736" i="6"/>
  <c r="AC1736" i="6"/>
  <c r="AB1740" i="6"/>
  <c r="AC1740" i="6"/>
  <c r="AB1744" i="6"/>
  <c r="AC1744" i="6"/>
  <c r="AB1748" i="6"/>
  <c r="AC1748" i="6"/>
  <c r="AB1752" i="6"/>
  <c r="AC1752" i="6"/>
  <c r="AB1756" i="6"/>
  <c r="AC1756" i="6"/>
  <c r="AB1760" i="6"/>
  <c r="AC1760" i="6"/>
  <c r="AB1764" i="6"/>
  <c r="AC1764" i="6"/>
  <c r="AB1768" i="6"/>
  <c r="AC1768" i="6"/>
  <c r="AB1772" i="6"/>
  <c r="AC1772" i="6"/>
  <c r="AB1776" i="6"/>
  <c r="AC1776" i="6"/>
  <c r="AB1780" i="6"/>
  <c r="AC1780" i="6"/>
  <c r="AB1784" i="6"/>
  <c r="AC1784" i="6"/>
  <c r="AB1788" i="6"/>
  <c r="AC1788" i="6"/>
  <c r="AB1792" i="6"/>
  <c r="AC1792" i="6"/>
  <c r="AB1796" i="6"/>
  <c r="AC1796" i="6"/>
  <c r="AB1800" i="6"/>
  <c r="AC1800" i="6"/>
  <c r="AB1804" i="6"/>
  <c r="AC1804" i="6"/>
  <c r="AB1808" i="6"/>
  <c r="AC1808" i="6"/>
  <c r="AB1812" i="6"/>
  <c r="AC1812" i="6"/>
  <c r="AB1816" i="6"/>
  <c r="AC1816" i="6"/>
  <c r="AB1820" i="6"/>
  <c r="AC1820" i="6"/>
  <c r="AB1824" i="6"/>
  <c r="AC1824" i="6"/>
  <c r="AB1828" i="6"/>
  <c r="AC1828" i="6"/>
  <c r="AB1832" i="6"/>
  <c r="AC1832" i="6"/>
  <c r="AB1836" i="6"/>
  <c r="AC1836" i="6"/>
  <c r="AB1840" i="6"/>
  <c r="AC1840" i="6"/>
  <c r="AB1844" i="6"/>
  <c r="AC1844" i="6"/>
  <c r="AB1848" i="6"/>
  <c r="AC1848" i="6"/>
  <c r="AB1852" i="6"/>
  <c r="AC1852" i="6"/>
  <c r="AB1856" i="6"/>
  <c r="AC1856" i="6"/>
  <c r="AB1860" i="6"/>
  <c r="AC1860" i="6"/>
  <c r="AB1864" i="6"/>
  <c r="AC1864" i="6"/>
  <c r="AB1868" i="6"/>
  <c r="AC1868" i="6"/>
  <c r="AB1872" i="6"/>
  <c r="AC1872" i="6"/>
  <c r="AB1876" i="6"/>
  <c r="AC1876" i="6"/>
  <c r="AB1880" i="6"/>
  <c r="AC1880" i="6"/>
  <c r="AB1884" i="6"/>
  <c r="AC1884" i="6"/>
  <c r="AB1888" i="6"/>
  <c r="AC1888" i="6"/>
  <c r="AB1892" i="6"/>
  <c r="AC1892" i="6"/>
  <c r="AB1896" i="6"/>
  <c r="AC1896" i="6"/>
  <c r="AB1900" i="6"/>
  <c r="AC1900" i="6"/>
  <c r="AB1904" i="6"/>
  <c r="AC1904" i="6"/>
  <c r="AB1908" i="6"/>
  <c r="AC1908" i="6"/>
  <c r="AB1912" i="6"/>
  <c r="AC1912" i="6"/>
  <c r="AB1916" i="6"/>
  <c r="AC1916" i="6"/>
  <c r="AB1920" i="6"/>
  <c r="AC1920" i="6"/>
  <c r="AB1924" i="6"/>
  <c r="AC1924" i="6"/>
  <c r="AB1928" i="6"/>
  <c r="AC1928" i="6"/>
  <c r="AB1932" i="6"/>
  <c r="AC1932" i="6"/>
  <c r="AC1936" i="6"/>
  <c r="AB1936" i="6"/>
  <c r="AC1940" i="6"/>
  <c r="AB1940" i="6"/>
  <c r="AC1944" i="6"/>
  <c r="AB1944" i="6"/>
  <c r="AC1948" i="6"/>
  <c r="AB1948" i="6"/>
  <c r="AC1952" i="6"/>
  <c r="AB1952" i="6"/>
  <c r="AC1956" i="6"/>
  <c r="AB1956" i="6"/>
  <c r="AC1960" i="6"/>
  <c r="AB1960" i="6"/>
  <c r="AC1964" i="6"/>
  <c r="AB1964" i="6"/>
  <c r="AC1968" i="6"/>
  <c r="AB1968" i="6"/>
  <c r="AC1972" i="6"/>
  <c r="AB1972" i="6"/>
  <c r="AC1976" i="6"/>
  <c r="AB1976" i="6"/>
  <c r="AC1980" i="6"/>
  <c r="AB1980" i="6"/>
  <c r="AC1984" i="6"/>
  <c r="AB1984" i="6"/>
  <c r="AC1988" i="6"/>
  <c r="AB1988" i="6"/>
  <c r="AC1992" i="6"/>
  <c r="AB1992" i="6"/>
  <c r="AC1996" i="6"/>
  <c r="AB1996" i="6"/>
  <c r="AC2000" i="6"/>
  <c r="AB2000" i="6"/>
  <c r="AC2004" i="6"/>
  <c r="AB2004" i="6"/>
  <c r="AC2008" i="6"/>
  <c r="AB2008" i="6"/>
  <c r="AC2012" i="6"/>
  <c r="AB2012" i="6"/>
  <c r="AC2016" i="6"/>
  <c r="AB2016" i="6"/>
  <c r="AC2020" i="6"/>
  <c r="AB2020" i="6"/>
  <c r="AC2024" i="6"/>
  <c r="AB2024" i="6"/>
  <c r="AC2028" i="6"/>
  <c r="AB2028" i="6"/>
  <c r="AC2032" i="6"/>
  <c r="AB2032" i="6"/>
  <c r="AC2036" i="6"/>
  <c r="AB2036" i="6"/>
  <c r="AC2040" i="6"/>
  <c r="AB2040" i="6"/>
  <c r="AC2044" i="6"/>
  <c r="AB2044" i="6"/>
  <c r="AC2048" i="6"/>
  <c r="AB2048" i="6"/>
  <c r="AC2052" i="6"/>
  <c r="AB2052" i="6"/>
  <c r="AC2056" i="6"/>
  <c r="AB2056" i="6"/>
  <c r="AC2060" i="6"/>
  <c r="AB2060" i="6"/>
  <c r="AC2064" i="6"/>
  <c r="AB2064" i="6"/>
  <c r="AC2068" i="6"/>
  <c r="AB2068" i="6"/>
  <c r="AC2072" i="6"/>
  <c r="AB2072" i="6"/>
  <c r="AC2076" i="6"/>
  <c r="AB2076" i="6"/>
  <c r="AC2080" i="6"/>
  <c r="AB2080" i="6"/>
  <c r="AC2084" i="6"/>
  <c r="AB2084" i="6"/>
  <c r="AC2088" i="6"/>
  <c r="AB2088" i="6"/>
  <c r="AC2092" i="6"/>
  <c r="AB2092" i="6"/>
  <c r="AC2096" i="6"/>
  <c r="AB2096" i="6"/>
  <c r="AC2100" i="6"/>
  <c r="AB2100" i="6"/>
  <c r="AC2104" i="6"/>
  <c r="AB2104" i="6"/>
  <c r="AC2108" i="6"/>
  <c r="AB2108" i="6"/>
  <c r="AC2112" i="6"/>
  <c r="AB2112" i="6"/>
  <c r="AC2116" i="6"/>
  <c r="AB2116" i="6"/>
  <c r="AB2120" i="6"/>
  <c r="AC2120" i="6"/>
  <c r="AB2124" i="6"/>
  <c r="AC2124" i="6"/>
  <c r="AB2128" i="6"/>
  <c r="AC2128" i="6"/>
  <c r="AB2132" i="6"/>
  <c r="AC2132" i="6"/>
  <c r="AB2136" i="6"/>
  <c r="AC2136" i="6"/>
  <c r="AB2140" i="6"/>
  <c r="AC2140" i="6"/>
  <c r="AB2144" i="6"/>
  <c r="AC2144" i="6"/>
  <c r="AB2148" i="6"/>
  <c r="AC2148" i="6"/>
  <c r="AB2152" i="6"/>
  <c r="AC2152" i="6"/>
  <c r="AB2156" i="6"/>
  <c r="AC2156" i="6"/>
  <c r="AB2160" i="6"/>
  <c r="AC2160" i="6"/>
  <c r="AB2164" i="6"/>
  <c r="AC2164" i="6"/>
  <c r="AB2168" i="6"/>
  <c r="AC2168" i="6"/>
  <c r="AB2172" i="6"/>
  <c r="AC2172" i="6"/>
  <c r="AB2176" i="6"/>
  <c r="AC2176" i="6"/>
  <c r="AB2180" i="6"/>
  <c r="AC2180" i="6"/>
  <c r="AB2184" i="6"/>
  <c r="AC2184" i="6"/>
  <c r="AB2188" i="6"/>
  <c r="AC2188" i="6"/>
  <c r="AB2192" i="6"/>
  <c r="AC2192" i="6"/>
  <c r="AB2196" i="6"/>
  <c r="AC2196" i="6"/>
  <c r="AB2200" i="6"/>
  <c r="AC2200" i="6"/>
  <c r="AB2204" i="6"/>
  <c r="AC2204" i="6"/>
  <c r="AB2208" i="6"/>
  <c r="AC2208" i="6"/>
  <c r="AB2212" i="6"/>
  <c r="AC2212" i="6"/>
  <c r="AB2216" i="6"/>
  <c r="AC2216" i="6"/>
  <c r="AB2220" i="6"/>
  <c r="AC2220" i="6"/>
  <c r="AB2224" i="6"/>
  <c r="AC2224" i="6"/>
  <c r="AB2228" i="6"/>
  <c r="AC2228" i="6"/>
  <c r="AB2232" i="6"/>
  <c r="AC2232" i="6"/>
  <c r="AB2236" i="6"/>
  <c r="AC2236" i="6"/>
  <c r="AB2240" i="6"/>
  <c r="AC2240" i="6"/>
  <c r="AB2244" i="6"/>
  <c r="AC2244" i="6"/>
  <c r="AB2248" i="6"/>
  <c r="AC2248" i="6"/>
  <c r="AB2252" i="6"/>
  <c r="AC2252" i="6"/>
  <c r="AB2256" i="6"/>
  <c r="AC2256" i="6"/>
  <c r="AB2260" i="6"/>
  <c r="AC2260" i="6"/>
  <c r="AB2264" i="6"/>
  <c r="AC2264" i="6"/>
  <c r="AB2268" i="6"/>
  <c r="AC2268" i="6"/>
  <c r="AB2272" i="6"/>
  <c r="AC2272" i="6"/>
  <c r="AB2276" i="6"/>
  <c r="AC2276" i="6"/>
  <c r="AB2280" i="6"/>
  <c r="AC2280" i="6"/>
  <c r="AB2284" i="6"/>
  <c r="AC2284" i="6"/>
  <c r="AB2288" i="6"/>
  <c r="AC2288" i="6"/>
  <c r="AB2292" i="6"/>
  <c r="AC2292" i="6"/>
  <c r="AB2296" i="6"/>
  <c r="AC2296" i="6"/>
  <c r="AB2300" i="6"/>
  <c r="AC2300" i="6"/>
  <c r="AB2304" i="6"/>
  <c r="AC2304" i="6"/>
  <c r="AB2308" i="6"/>
  <c r="AC2308" i="6"/>
  <c r="AB2312" i="6"/>
  <c r="AC2312" i="6"/>
  <c r="AB2316" i="6"/>
  <c r="AC2316" i="6"/>
  <c r="AB2320" i="6"/>
  <c r="AC2320" i="6"/>
  <c r="AB2324" i="6"/>
  <c r="AC2324" i="6"/>
  <c r="AB2328" i="6"/>
  <c r="AC2328" i="6"/>
  <c r="AB2332" i="6"/>
  <c r="AC2332" i="6"/>
  <c r="AB2336" i="6"/>
  <c r="AC2336" i="6"/>
  <c r="AB2340" i="6"/>
  <c r="AC2340" i="6"/>
  <c r="AB2344" i="6"/>
  <c r="AC2344" i="6"/>
  <c r="AB2348" i="6"/>
  <c r="AC2348" i="6"/>
  <c r="AB2352" i="6"/>
  <c r="AC2352" i="6"/>
  <c r="AB2356" i="6"/>
  <c r="AC2356" i="6"/>
  <c r="AB2360" i="6"/>
  <c r="AC2360" i="6"/>
  <c r="AB2364" i="6"/>
  <c r="AC2364" i="6"/>
  <c r="AB2368" i="6"/>
  <c r="AC2368" i="6"/>
  <c r="AB2372" i="6"/>
  <c r="AC2372" i="6"/>
  <c r="AB2376" i="6"/>
  <c r="AC2376" i="6"/>
  <c r="AB2380" i="6"/>
  <c r="AC2380" i="6"/>
  <c r="AB2384" i="6"/>
  <c r="AC2384" i="6"/>
  <c r="AB2388" i="6"/>
  <c r="AC2388" i="6"/>
  <c r="AB2392" i="6"/>
  <c r="AC2392" i="6"/>
  <c r="AB2396" i="6"/>
  <c r="AC2396" i="6"/>
  <c r="AB2400" i="6"/>
  <c r="AC2400" i="6"/>
  <c r="AB2404" i="6"/>
  <c r="AC2404" i="6"/>
  <c r="AB2408" i="6"/>
  <c r="AC2408" i="6"/>
  <c r="AB2412" i="6"/>
  <c r="AC2412" i="6"/>
  <c r="AB2416" i="6"/>
  <c r="AC2416" i="6"/>
  <c r="AB2420" i="6"/>
  <c r="AC2420" i="6"/>
  <c r="AB2424" i="6"/>
  <c r="AC2424" i="6"/>
  <c r="AB2428" i="6"/>
  <c r="AC2428" i="6"/>
  <c r="AB2432" i="6"/>
  <c r="AC2432" i="6"/>
  <c r="AB2436" i="6"/>
  <c r="AC2436" i="6"/>
  <c r="AB2440" i="6"/>
  <c r="AC2440" i="6"/>
  <c r="AB2444" i="6"/>
  <c r="AC2444" i="6"/>
  <c r="AB2448" i="6"/>
  <c r="AC2448" i="6"/>
  <c r="AB2452" i="6"/>
  <c r="AC2452" i="6"/>
  <c r="AB2456" i="6"/>
  <c r="AC2456" i="6"/>
  <c r="AB2460" i="6"/>
  <c r="AC2460" i="6"/>
  <c r="AB2464" i="6"/>
  <c r="AC2464" i="6"/>
  <c r="AB2468" i="6"/>
  <c r="AC2468" i="6"/>
  <c r="AB2472" i="6"/>
  <c r="AC2472" i="6"/>
  <c r="AB2476" i="6"/>
  <c r="AC2476" i="6"/>
  <c r="AB2480" i="6"/>
  <c r="AC2480" i="6"/>
  <c r="AB2484" i="6"/>
  <c r="AC2484" i="6"/>
  <c r="AB2488" i="6"/>
  <c r="AC2488" i="6"/>
  <c r="AB2492" i="6"/>
  <c r="AC2492" i="6"/>
  <c r="AB2496" i="6"/>
  <c r="AC2496" i="6"/>
  <c r="AB2500" i="6"/>
  <c r="AC2500" i="6"/>
  <c r="AB2504" i="6"/>
  <c r="AC2504" i="6"/>
  <c r="AB2508" i="6"/>
  <c r="AC2508" i="6"/>
  <c r="AB2512" i="6"/>
  <c r="AC2512" i="6"/>
  <c r="AB2516" i="6"/>
  <c r="AC2516" i="6"/>
  <c r="AB2520" i="6"/>
  <c r="AC2520" i="6"/>
  <c r="AB2524" i="6"/>
  <c r="AC2524" i="6"/>
  <c r="AB2528" i="6"/>
  <c r="AC2528" i="6"/>
  <c r="AB2532" i="6"/>
  <c r="AC2532" i="6"/>
  <c r="AB2536" i="6"/>
  <c r="AC2536" i="6"/>
  <c r="AB2540" i="6"/>
  <c r="AC2540" i="6"/>
  <c r="AB2544" i="6"/>
  <c r="AC2544" i="6"/>
  <c r="AB2548" i="6"/>
  <c r="AC2548" i="6"/>
  <c r="AB2552" i="6"/>
  <c r="AC2552" i="6"/>
  <c r="AB2556" i="6"/>
  <c r="AC2556" i="6"/>
  <c r="AB2560" i="6"/>
  <c r="AC2560" i="6"/>
  <c r="AB2564" i="6"/>
  <c r="AC2564" i="6"/>
  <c r="AB2568" i="6"/>
  <c r="AC2568" i="6"/>
  <c r="AB2572" i="6"/>
  <c r="AC2572" i="6"/>
  <c r="AB2576" i="6"/>
  <c r="AC2576" i="6"/>
  <c r="AB2580" i="6"/>
  <c r="AC2580" i="6"/>
  <c r="AB2584" i="6"/>
  <c r="AC2584" i="6"/>
  <c r="AB2588" i="6"/>
  <c r="AC2588" i="6"/>
  <c r="AB2592" i="6"/>
  <c r="AC2592" i="6"/>
  <c r="AB2596" i="6"/>
  <c r="AC2596" i="6"/>
  <c r="AB2600" i="6"/>
  <c r="AC2600" i="6"/>
  <c r="AB2604" i="6"/>
  <c r="AC2604" i="6"/>
  <c r="AB2608" i="6"/>
  <c r="AC2608" i="6"/>
  <c r="AB2612" i="6"/>
  <c r="AC2612" i="6"/>
  <c r="AC2616" i="6"/>
  <c r="AB2616" i="6"/>
  <c r="AC2620" i="6"/>
  <c r="AB2620" i="6"/>
  <c r="AC2624" i="6"/>
  <c r="AB2624" i="6"/>
  <c r="AC2628" i="6"/>
  <c r="AB2628" i="6"/>
  <c r="AC2632" i="6"/>
  <c r="AB2632" i="6"/>
  <c r="AC2636" i="6"/>
  <c r="AB2636" i="6"/>
  <c r="AC2640" i="6"/>
  <c r="AB2640" i="6"/>
  <c r="AC2644" i="6"/>
  <c r="AB2644" i="6"/>
  <c r="AC2648" i="6"/>
  <c r="AB2648" i="6"/>
  <c r="AC2652" i="6"/>
  <c r="AB2652" i="6"/>
  <c r="AC2656" i="6"/>
  <c r="AB2656" i="6"/>
  <c r="AC2660" i="6"/>
  <c r="AB2660" i="6"/>
  <c r="AC2664" i="6"/>
  <c r="AB2664" i="6"/>
  <c r="AC2668" i="6"/>
  <c r="AB2668" i="6"/>
  <c r="AC2672" i="6"/>
  <c r="AB2672" i="6"/>
  <c r="AC2676" i="6"/>
  <c r="AB2676" i="6"/>
  <c r="AC2680" i="6"/>
  <c r="AB2680" i="6"/>
  <c r="AC2684" i="6"/>
  <c r="AB2684" i="6"/>
  <c r="AC2688" i="6"/>
  <c r="AB2688" i="6"/>
  <c r="AC2692" i="6"/>
  <c r="AB2692" i="6"/>
  <c r="AC2696" i="6"/>
  <c r="AB2696" i="6"/>
  <c r="AC2700" i="6"/>
  <c r="AB2700" i="6"/>
  <c r="AC2704" i="6"/>
  <c r="AB2704" i="6"/>
  <c r="AC2708" i="6"/>
  <c r="AB2708" i="6"/>
  <c r="AC2712" i="6"/>
  <c r="AB2712" i="6"/>
  <c r="AC2716" i="6"/>
  <c r="AB2716" i="6"/>
  <c r="AC2720" i="6"/>
  <c r="AB2720" i="6"/>
  <c r="AC2724" i="6"/>
  <c r="AB2724" i="6"/>
  <c r="AC2728" i="6"/>
  <c r="AB2728" i="6"/>
  <c r="AC2732" i="6"/>
  <c r="AB2732" i="6"/>
  <c r="AC2736" i="6"/>
  <c r="AB2736" i="6"/>
  <c r="AC2740" i="6"/>
  <c r="AB2740" i="6"/>
  <c r="AC2744" i="6"/>
  <c r="AB2744" i="6"/>
  <c r="AC2748" i="6"/>
  <c r="AB2748" i="6"/>
  <c r="AC2752" i="6"/>
  <c r="AB2752" i="6"/>
  <c r="AC2756" i="6"/>
  <c r="AB2756" i="6"/>
  <c r="AC2760" i="6"/>
  <c r="AB2760" i="6"/>
  <c r="AC2764" i="6"/>
  <c r="AB2764" i="6"/>
  <c r="AC2768" i="6"/>
  <c r="AB2768" i="6"/>
  <c r="AC2772" i="6"/>
  <c r="AB2772" i="6"/>
  <c r="AC2776" i="6"/>
  <c r="AB2776" i="6"/>
  <c r="AC2780" i="6"/>
  <c r="AB2780" i="6"/>
  <c r="AC2784" i="6"/>
  <c r="AB2784" i="6"/>
  <c r="AC2788" i="6"/>
  <c r="AB2788" i="6"/>
  <c r="AC2792" i="6"/>
  <c r="AB2792" i="6"/>
  <c r="AC2796" i="6"/>
  <c r="AB2796" i="6"/>
  <c r="AC2800" i="6"/>
  <c r="AB2800" i="6"/>
  <c r="AC2804" i="6"/>
  <c r="AB2804" i="6"/>
  <c r="AC2808" i="6"/>
  <c r="AB2808" i="6"/>
  <c r="AC2812" i="6"/>
  <c r="AB2812" i="6"/>
  <c r="AC2816" i="6"/>
  <c r="AB2816" i="6"/>
  <c r="AC2820" i="6"/>
  <c r="AB2820" i="6"/>
  <c r="AC2824" i="6"/>
  <c r="AB2824" i="6"/>
  <c r="AC2828" i="6"/>
  <c r="AB2828" i="6"/>
  <c r="AC2832" i="6"/>
  <c r="AB2832" i="6"/>
  <c r="AC2836" i="6"/>
  <c r="AB2836" i="6"/>
  <c r="AC2840" i="6"/>
  <c r="AB2840" i="6"/>
  <c r="AC2844" i="6"/>
  <c r="AB2844" i="6"/>
  <c r="AC2848" i="6"/>
  <c r="AB2848" i="6"/>
  <c r="AC2852" i="6"/>
  <c r="AB2852" i="6"/>
  <c r="AC2856" i="6"/>
  <c r="AB2856" i="6"/>
  <c r="AC2860" i="6"/>
  <c r="AB2860" i="6"/>
  <c r="AC2864" i="6"/>
  <c r="AB2864" i="6"/>
  <c r="AC2868" i="6"/>
  <c r="AB2868" i="6"/>
  <c r="AC2872" i="6"/>
  <c r="AB2872" i="6"/>
  <c r="AC2876" i="6"/>
  <c r="AB2876" i="6"/>
  <c r="AC2880" i="6"/>
  <c r="AB2880" i="6"/>
  <c r="AC2884" i="6"/>
  <c r="AB2884" i="6"/>
  <c r="AC2888" i="6"/>
  <c r="AB2888" i="6"/>
  <c r="AC2892" i="6"/>
  <c r="AB2892" i="6"/>
  <c r="AC2896" i="6"/>
  <c r="AB2896" i="6"/>
  <c r="AC2900" i="6"/>
  <c r="AB2900" i="6"/>
  <c r="AC2904" i="6"/>
  <c r="AB2904" i="6"/>
  <c r="AC2908" i="6"/>
  <c r="AB2908" i="6"/>
  <c r="AC2912" i="6"/>
  <c r="AB2912" i="6"/>
  <c r="AC2916" i="6"/>
  <c r="AB2916" i="6"/>
  <c r="AC2920" i="6"/>
  <c r="AB2920" i="6"/>
  <c r="AC2924" i="6"/>
  <c r="AB2924" i="6"/>
  <c r="AC2928" i="6"/>
  <c r="AB2928" i="6"/>
  <c r="AC2932" i="6"/>
  <c r="AB2932" i="6"/>
  <c r="AC2936" i="6"/>
  <c r="AB2936" i="6"/>
  <c r="AC2940" i="6"/>
  <c r="AB2940" i="6"/>
  <c r="AC2944" i="6"/>
  <c r="AB2944" i="6"/>
  <c r="AC2948" i="6"/>
  <c r="AB2948" i="6"/>
  <c r="AC2952" i="6"/>
  <c r="AB2952" i="6"/>
  <c r="AC2956" i="6"/>
  <c r="AB2956" i="6"/>
  <c r="AC2960" i="6"/>
  <c r="AB2960" i="6"/>
  <c r="AC2964" i="6"/>
  <c r="AB2964" i="6"/>
  <c r="AC2968" i="6"/>
  <c r="AB2968" i="6"/>
  <c r="AC2972" i="6"/>
  <c r="AB2972" i="6"/>
  <c r="AC2976" i="6"/>
  <c r="AB2976" i="6"/>
  <c r="AC2980" i="6"/>
  <c r="AB2980" i="6"/>
  <c r="AC2984" i="6"/>
  <c r="AB2984" i="6"/>
  <c r="AC2988" i="6"/>
  <c r="AB2988" i="6"/>
  <c r="AC2992" i="6"/>
  <c r="AB2992" i="6"/>
  <c r="AC2996" i="6"/>
  <c r="AB2996" i="6"/>
  <c r="AC3000" i="6"/>
  <c r="AB3000" i="6"/>
  <c r="AC3004" i="6"/>
  <c r="AB3004" i="6"/>
  <c r="AC3008" i="6"/>
  <c r="AB3008" i="6"/>
  <c r="AC3012" i="6"/>
  <c r="AB3012" i="6"/>
  <c r="AC3016" i="6"/>
  <c r="AB3016" i="6"/>
  <c r="AC3020" i="6"/>
  <c r="AB3020" i="6"/>
  <c r="AC3024" i="6"/>
  <c r="AB3024" i="6"/>
  <c r="AC3028" i="6"/>
  <c r="AB3028" i="6"/>
  <c r="AC3032" i="6"/>
  <c r="AB3032" i="6"/>
  <c r="AC3036" i="6"/>
  <c r="AB3036" i="6"/>
  <c r="AC3040" i="6"/>
  <c r="AB3040" i="6"/>
  <c r="AC3044" i="6"/>
  <c r="AB3044" i="6"/>
  <c r="AC3048" i="6"/>
  <c r="AB3048" i="6"/>
  <c r="AC3052" i="6"/>
  <c r="AB3052" i="6"/>
  <c r="AC3056" i="6"/>
  <c r="AB3056" i="6"/>
  <c r="AC3060" i="6"/>
  <c r="AB3060" i="6"/>
  <c r="AC3064" i="6"/>
  <c r="AB3064" i="6"/>
  <c r="AC3068" i="6"/>
  <c r="AB3068" i="6"/>
  <c r="AC3072" i="6"/>
  <c r="AB3072" i="6"/>
  <c r="AC3076" i="6"/>
  <c r="AB3076" i="6"/>
  <c r="AC3080" i="6"/>
  <c r="AB3080" i="6"/>
  <c r="AC3084" i="6"/>
  <c r="AB3084" i="6"/>
  <c r="AC3088" i="6"/>
  <c r="AB3088" i="6"/>
  <c r="AC3092" i="6"/>
  <c r="AB3092" i="6"/>
  <c r="AC3096" i="6"/>
  <c r="AB3096" i="6"/>
  <c r="AC3100" i="6"/>
  <c r="AB3100" i="6"/>
  <c r="AC3104" i="6"/>
  <c r="AB3104" i="6"/>
  <c r="AC3108" i="6"/>
  <c r="AB3108" i="6"/>
  <c r="AC3112" i="6"/>
  <c r="AB3112" i="6"/>
  <c r="AC3116" i="6"/>
  <c r="AB3116" i="6"/>
  <c r="AC3120" i="6"/>
  <c r="AB3120" i="6"/>
  <c r="AC3124" i="6"/>
  <c r="AB3124" i="6"/>
  <c r="AC3128" i="6"/>
  <c r="AB3128" i="6"/>
  <c r="AC3132" i="6"/>
  <c r="AB3132" i="6"/>
  <c r="AB3136" i="6"/>
  <c r="AC3136" i="6"/>
  <c r="AB3140" i="6"/>
  <c r="AC3140" i="6"/>
  <c r="AB3144" i="6"/>
  <c r="AC3144" i="6"/>
  <c r="AB3148" i="6"/>
  <c r="AC3148" i="6"/>
  <c r="AB3152" i="6"/>
  <c r="AC3152" i="6"/>
  <c r="AB3156" i="6"/>
  <c r="AC3156" i="6"/>
  <c r="AB3160" i="6"/>
  <c r="AC3160" i="6"/>
  <c r="AB3164" i="6"/>
  <c r="AC3164" i="6"/>
  <c r="AB3168" i="6"/>
  <c r="AC3168" i="6"/>
  <c r="AB3172" i="6"/>
  <c r="AC3172" i="6"/>
  <c r="AB3176" i="6"/>
  <c r="AC3176" i="6"/>
  <c r="AB3180" i="6"/>
  <c r="AC3180" i="6"/>
  <c r="AB3184" i="6"/>
  <c r="AC3184" i="6"/>
  <c r="AB3188" i="6"/>
  <c r="AC3188" i="6"/>
  <c r="AB3192" i="6"/>
  <c r="AC3192" i="6"/>
  <c r="AB3196" i="6"/>
  <c r="AC3196" i="6"/>
  <c r="AB3200" i="6"/>
  <c r="AC3200" i="6"/>
  <c r="AB3204" i="6"/>
  <c r="AC3204" i="6"/>
  <c r="AB3208" i="6"/>
  <c r="AC3208" i="6"/>
  <c r="AB3212" i="6"/>
  <c r="AC3212" i="6"/>
  <c r="AB3216" i="6"/>
  <c r="AC3216" i="6"/>
  <c r="AB3220" i="6"/>
  <c r="AC3220" i="6"/>
  <c r="AB3224" i="6"/>
  <c r="AC3224" i="6"/>
  <c r="AB3228" i="6"/>
  <c r="AC3228" i="6"/>
  <c r="AB3232" i="6"/>
  <c r="AC3232" i="6"/>
  <c r="AB3236" i="6"/>
  <c r="AC3236" i="6"/>
  <c r="AB3240" i="6"/>
  <c r="AC3240" i="6"/>
  <c r="AB3244" i="6"/>
  <c r="AC3244" i="6"/>
  <c r="AB3248" i="6"/>
  <c r="AC3248" i="6"/>
  <c r="AB3252" i="6"/>
  <c r="AC3252" i="6"/>
  <c r="AB3256" i="6"/>
  <c r="AC3256" i="6"/>
  <c r="AB3260" i="6"/>
  <c r="AC3260" i="6"/>
  <c r="AB3264" i="6"/>
  <c r="AC3264" i="6"/>
  <c r="AB3268" i="6"/>
  <c r="AC3268" i="6"/>
  <c r="AB3272" i="6"/>
  <c r="AC3272" i="6"/>
  <c r="AB3276" i="6"/>
  <c r="AC3276" i="6"/>
  <c r="AB3280" i="6"/>
  <c r="AC3280" i="6"/>
  <c r="AB3284" i="6"/>
  <c r="AC3284" i="6"/>
  <c r="AB3288" i="6"/>
  <c r="AC3288" i="6"/>
  <c r="AB3292" i="6"/>
  <c r="AC3292" i="6"/>
  <c r="AB3296" i="6"/>
  <c r="AC3296" i="6"/>
  <c r="AB3300" i="6"/>
  <c r="AC3300" i="6"/>
  <c r="AB3304" i="6"/>
  <c r="AC3304" i="6"/>
  <c r="AB3308" i="6"/>
  <c r="AC3308" i="6"/>
  <c r="AB3312" i="6"/>
  <c r="AC3312" i="6"/>
  <c r="AB3316" i="6"/>
  <c r="AC3316" i="6"/>
  <c r="AB3320" i="6"/>
  <c r="AC3320" i="6"/>
  <c r="AB3324" i="6"/>
  <c r="AC3324" i="6"/>
  <c r="AB3328" i="6"/>
  <c r="AC3328" i="6"/>
  <c r="AB3332" i="6"/>
  <c r="AC3332" i="6"/>
  <c r="AB3336" i="6"/>
  <c r="AC3336" i="6"/>
  <c r="AB3340" i="6"/>
  <c r="AC3340" i="6"/>
  <c r="AB3344" i="6"/>
  <c r="AC3344" i="6"/>
  <c r="AB3348" i="6"/>
  <c r="AC3348" i="6"/>
  <c r="AB3352" i="6"/>
  <c r="AC3352" i="6"/>
  <c r="AB3356" i="6"/>
  <c r="AC3356" i="6"/>
  <c r="AB3360" i="6"/>
  <c r="AC3360" i="6"/>
  <c r="AB3364" i="6"/>
  <c r="AC3364" i="6"/>
  <c r="AB3368" i="6"/>
  <c r="AC3368" i="6"/>
  <c r="AB3372" i="6"/>
  <c r="AC3372" i="6"/>
  <c r="AB3376" i="6"/>
  <c r="AC3376" i="6"/>
  <c r="AB3380" i="6"/>
  <c r="AC3380" i="6"/>
  <c r="AB3384" i="6"/>
  <c r="AC3384" i="6"/>
  <c r="AB3388" i="6"/>
  <c r="AC3388" i="6"/>
  <c r="AB3392" i="6"/>
  <c r="AC3392" i="6"/>
  <c r="AB3396" i="6"/>
  <c r="AC3396" i="6"/>
  <c r="AB3400" i="6"/>
  <c r="AC3400" i="6"/>
  <c r="AB3404" i="6"/>
  <c r="AC3404" i="6"/>
  <c r="AB3408" i="6"/>
  <c r="AC3408" i="6"/>
  <c r="AB3412" i="6"/>
  <c r="AC3412" i="6"/>
  <c r="AB3416" i="6"/>
  <c r="AC3416" i="6"/>
  <c r="AB3420" i="6"/>
  <c r="AC3420" i="6"/>
  <c r="AB3424" i="6"/>
  <c r="AC3424" i="6"/>
  <c r="AB3428" i="6"/>
  <c r="AC3428" i="6"/>
  <c r="AB3432" i="6"/>
  <c r="AC3432" i="6"/>
  <c r="AB3436" i="6"/>
  <c r="AC3436" i="6"/>
  <c r="AB3440" i="6"/>
  <c r="AC3440" i="6"/>
  <c r="AB3444" i="6"/>
  <c r="AC3444" i="6"/>
  <c r="AB3448" i="6"/>
  <c r="AC3448" i="6"/>
  <c r="AB3452" i="6"/>
  <c r="AC3452" i="6"/>
  <c r="AB3456" i="6"/>
  <c r="AC3456" i="6"/>
  <c r="AB3460" i="6"/>
  <c r="AC3460" i="6"/>
  <c r="AB3464" i="6"/>
  <c r="AC3464" i="6"/>
  <c r="AB3468" i="6"/>
  <c r="AC3468" i="6"/>
  <c r="AB3472" i="6"/>
  <c r="AC3472" i="6"/>
  <c r="AB3476" i="6"/>
  <c r="AC3476" i="6"/>
  <c r="AB3480" i="6"/>
  <c r="AC3480" i="6"/>
  <c r="AB3484" i="6"/>
  <c r="AC3484" i="6"/>
  <c r="AB3488" i="6"/>
  <c r="AC3488" i="6"/>
  <c r="AB3492" i="6"/>
  <c r="AC3492" i="6"/>
  <c r="AB3496" i="6"/>
  <c r="AC3496" i="6"/>
  <c r="AB3500" i="6"/>
  <c r="AC3500" i="6"/>
  <c r="AB3504" i="6"/>
  <c r="AC3504" i="6"/>
  <c r="AB3508" i="6"/>
  <c r="AC3508" i="6"/>
  <c r="AB3512" i="6"/>
  <c r="AC3512" i="6"/>
  <c r="AB3516" i="6"/>
  <c r="AC3516" i="6"/>
  <c r="AB3520" i="6"/>
  <c r="AC3520" i="6"/>
  <c r="AB3524" i="6"/>
  <c r="AC3524" i="6"/>
  <c r="AB3528" i="6"/>
  <c r="AC3528" i="6"/>
  <c r="AB3532" i="6"/>
  <c r="AC3532" i="6"/>
  <c r="AB3536" i="6"/>
  <c r="AC3536" i="6"/>
  <c r="AB3540" i="6"/>
  <c r="AC3540" i="6"/>
  <c r="AB3544" i="6"/>
  <c r="AC3544" i="6"/>
  <c r="AB3548" i="6"/>
  <c r="AC3548" i="6"/>
  <c r="AB3552" i="6"/>
  <c r="AC3552" i="6"/>
  <c r="AB3556" i="6"/>
  <c r="AC3556" i="6"/>
  <c r="AB3560" i="6"/>
  <c r="AC3560" i="6"/>
  <c r="AB3564" i="6"/>
  <c r="AC3564" i="6"/>
  <c r="AB3568" i="6"/>
  <c r="AC3568" i="6"/>
  <c r="AB3572" i="6"/>
  <c r="AC3572" i="6"/>
  <c r="AB3576" i="6"/>
  <c r="AC3576" i="6"/>
  <c r="AB3580" i="6"/>
  <c r="AC3580" i="6"/>
  <c r="AB3584" i="6"/>
  <c r="AC3584" i="6"/>
  <c r="AB3588" i="6"/>
  <c r="AC3588" i="6"/>
  <c r="AB3592" i="6"/>
  <c r="AC3592" i="6"/>
  <c r="AB3596" i="6"/>
  <c r="AC3596" i="6"/>
  <c r="AB3600" i="6"/>
  <c r="AC3600" i="6"/>
  <c r="AB3604" i="6"/>
  <c r="AC3604" i="6"/>
  <c r="AB3608" i="6"/>
  <c r="AC3608" i="6"/>
  <c r="AB3612" i="6"/>
  <c r="AC3612" i="6"/>
  <c r="AB3616" i="6"/>
  <c r="AC3616" i="6"/>
  <c r="AB3620" i="6"/>
  <c r="AC3620" i="6"/>
  <c r="AB3624" i="6"/>
  <c r="AC3624" i="6"/>
  <c r="AB3628" i="6"/>
  <c r="AC3628" i="6"/>
  <c r="AB3632" i="6"/>
  <c r="AC3632" i="6"/>
  <c r="AB3636" i="6"/>
  <c r="AC3636" i="6"/>
  <c r="AB3640" i="6"/>
  <c r="AC3640" i="6"/>
  <c r="AB3644" i="6"/>
  <c r="AC3644" i="6"/>
  <c r="AB3648" i="6"/>
  <c r="AC3648" i="6"/>
  <c r="AB3652" i="6"/>
  <c r="AC3652" i="6"/>
  <c r="AB3656" i="6"/>
  <c r="AC3656" i="6"/>
  <c r="AB3660" i="6"/>
  <c r="AC3660" i="6"/>
  <c r="AB3664" i="6"/>
  <c r="AC3664" i="6"/>
  <c r="AB3668" i="6"/>
  <c r="AC3668" i="6"/>
  <c r="AB3672" i="6"/>
  <c r="AC3672" i="6"/>
  <c r="AB3676" i="6"/>
  <c r="AC3676" i="6"/>
  <c r="AB3680" i="6"/>
  <c r="AC3680" i="6"/>
  <c r="AB3684" i="6"/>
  <c r="AC3684" i="6"/>
  <c r="AB3688" i="6"/>
  <c r="AC3688" i="6"/>
  <c r="AB3692" i="6"/>
  <c r="AC3692" i="6"/>
  <c r="AB3696" i="6"/>
  <c r="AC3696" i="6"/>
  <c r="AB3700" i="6"/>
  <c r="AC3700" i="6"/>
  <c r="AB3704" i="6"/>
  <c r="AC3704" i="6"/>
  <c r="AB3708" i="6"/>
  <c r="AC3708" i="6"/>
  <c r="AB3712" i="6"/>
  <c r="AC3712" i="6"/>
  <c r="AB3716" i="6"/>
  <c r="AC3716" i="6"/>
  <c r="AB3720" i="6"/>
  <c r="AC3720" i="6"/>
  <c r="AB3724" i="6"/>
  <c r="AC3724" i="6"/>
  <c r="AB3728" i="6"/>
  <c r="AC3728" i="6"/>
  <c r="AB3732" i="6"/>
  <c r="AC3732" i="6"/>
  <c r="AB3736" i="6"/>
  <c r="AC3736" i="6"/>
  <c r="AB3740" i="6"/>
  <c r="AC3740" i="6"/>
  <c r="AB3744" i="6"/>
  <c r="AC3744" i="6"/>
  <c r="AB3748" i="6"/>
  <c r="AC3748" i="6"/>
  <c r="AB3752" i="6"/>
  <c r="AC3752" i="6"/>
  <c r="AB3756" i="6"/>
  <c r="AC3756" i="6"/>
  <c r="AB3760" i="6"/>
  <c r="AC3760" i="6"/>
  <c r="AB3764" i="6"/>
  <c r="AC3764" i="6"/>
  <c r="AB3768" i="6"/>
  <c r="AC3768" i="6"/>
  <c r="AB3772" i="6"/>
  <c r="AC3772" i="6"/>
  <c r="AB3776" i="6"/>
  <c r="AC3776" i="6"/>
  <c r="AB3780" i="6"/>
  <c r="AC3780" i="6"/>
  <c r="AB3784" i="6"/>
  <c r="AC3784" i="6"/>
  <c r="AB3788" i="6"/>
  <c r="AC3788" i="6"/>
  <c r="AB3792" i="6"/>
  <c r="AC3792" i="6"/>
  <c r="AB3796" i="6"/>
  <c r="AC3796" i="6"/>
  <c r="AB3800" i="6"/>
  <c r="AC3800" i="6"/>
  <c r="AB3804" i="6"/>
  <c r="AC3804" i="6"/>
  <c r="AB3808" i="6"/>
  <c r="AC3808" i="6"/>
  <c r="AB3812" i="6"/>
  <c r="AC3812" i="6"/>
  <c r="AB3816" i="6"/>
  <c r="AC3816" i="6"/>
  <c r="AB3820" i="6"/>
  <c r="AC3820" i="6"/>
  <c r="AB3824" i="6"/>
  <c r="AC3824" i="6"/>
  <c r="AB3828" i="6"/>
  <c r="AC3828" i="6"/>
  <c r="AB3832" i="6"/>
  <c r="AC3832" i="6"/>
  <c r="AB3836" i="6"/>
  <c r="AC3836" i="6"/>
  <c r="AB3840" i="6"/>
  <c r="AC3840" i="6"/>
  <c r="AB3844" i="6"/>
  <c r="AC3844" i="6"/>
  <c r="AB3848" i="6"/>
  <c r="AC3848" i="6"/>
  <c r="AB3852" i="6"/>
  <c r="AC3852" i="6"/>
  <c r="AB3856" i="6"/>
  <c r="AC3856" i="6"/>
  <c r="AB3860" i="6"/>
  <c r="AC3860" i="6"/>
  <c r="AB3864" i="6"/>
  <c r="AC3864" i="6"/>
  <c r="AB3868" i="6"/>
  <c r="AC3868" i="6"/>
  <c r="AB3872" i="6"/>
  <c r="AC3872" i="6"/>
  <c r="AB3876" i="6"/>
  <c r="AC3876" i="6"/>
  <c r="AB3880" i="6"/>
  <c r="AC3880" i="6"/>
  <c r="AB3884" i="6"/>
  <c r="AC3884" i="6"/>
  <c r="AB3888" i="6"/>
  <c r="AC3888" i="6"/>
  <c r="AB3892" i="6"/>
  <c r="AC3892" i="6"/>
  <c r="AB3896" i="6"/>
  <c r="AC3896" i="6"/>
  <c r="AB3900" i="6"/>
  <c r="AC3900" i="6"/>
  <c r="AB3904" i="6"/>
  <c r="AC3904" i="6"/>
  <c r="AB3908" i="6"/>
  <c r="AC3908" i="6"/>
  <c r="AB3912" i="6"/>
  <c r="AC3912" i="6"/>
  <c r="AB3916" i="6"/>
  <c r="AC3916" i="6"/>
  <c r="AB3920" i="6"/>
  <c r="AC3920" i="6"/>
  <c r="AB3924" i="6"/>
  <c r="AC3924" i="6"/>
  <c r="AB3928" i="6"/>
  <c r="AC3928" i="6"/>
  <c r="AB3932" i="6"/>
  <c r="AC3932" i="6"/>
  <c r="AB3936" i="6"/>
  <c r="AC3936" i="6"/>
  <c r="AB3940" i="6"/>
  <c r="AC3940" i="6"/>
  <c r="AB3944" i="6"/>
  <c r="AC3944" i="6"/>
  <c r="AB3948" i="6"/>
  <c r="AC3948" i="6"/>
  <c r="AB3952" i="6"/>
  <c r="AC3952" i="6"/>
  <c r="AB3956" i="6"/>
  <c r="AC3956" i="6"/>
  <c r="AB3960" i="6"/>
  <c r="AC3960" i="6"/>
  <c r="AB3964" i="6"/>
  <c r="AC3964" i="6"/>
  <c r="AB3968" i="6"/>
  <c r="AC3968" i="6"/>
  <c r="AB3972" i="6"/>
  <c r="AC3972" i="6"/>
  <c r="AB3976" i="6"/>
  <c r="AC3976" i="6"/>
  <c r="AB3980" i="6"/>
  <c r="AC3980" i="6"/>
  <c r="AB3984" i="6"/>
  <c r="AC3984" i="6"/>
  <c r="AB3988" i="6"/>
  <c r="AC3988" i="6"/>
  <c r="AB3992" i="6"/>
  <c r="AC3992" i="6"/>
  <c r="AB3996" i="6"/>
  <c r="AC3996" i="6"/>
  <c r="AB4000" i="6"/>
  <c r="AC4000" i="6"/>
  <c r="AB4004" i="6"/>
  <c r="AC4004" i="6"/>
  <c r="AB4008" i="6"/>
  <c r="AC4008" i="6"/>
  <c r="AB4012" i="6"/>
  <c r="AC4012" i="6"/>
  <c r="AB4016" i="6"/>
  <c r="AC4016" i="6"/>
  <c r="AB4020" i="6"/>
  <c r="AC4020" i="6"/>
  <c r="AB4024" i="6"/>
  <c r="AC4024" i="6"/>
  <c r="AB4028" i="6"/>
  <c r="AC4028" i="6"/>
  <c r="AB4032" i="6"/>
  <c r="AC4032" i="6"/>
  <c r="AB4036" i="6"/>
  <c r="AC4036" i="6"/>
  <c r="AB4040" i="6"/>
  <c r="AC4040" i="6"/>
  <c r="AB4044" i="6"/>
  <c r="AC4044" i="6"/>
  <c r="AB4048" i="6"/>
  <c r="AC4048" i="6"/>
  <c r="AB4052" i="6"/>
  <c r="AC4052" i="6"/>
  <c r="AB4056" i="6"/>
  <c r="AC4056" i="6"/>
  <c r="AB4060" i="6"/>
  <c r="AC4060" i="6"/>
  <c r="AB4064" i="6"/>
  <c r="AC4064" i="6"/>
  <c r="AB4068" i="6"/>
  <c r="AC4068" i="6"/>
  <c r="AB4072" i="6"/>
  <c r="AC4072" i="6"/>
  <c r="AB4076" i="6"/>
  <c r="AC4076" i="6"/>
  <c r="AB4080" i="6"/>
  <c r="AC4080" i="6"/>
  <c r="AB4084" i="6"/>
  <c r="AC4084" i="6"/>
  <c r="AB4088" i="6"/>
  <c r="AC4088" i="6"/>
  <c r="AB4092" i="6"/>
  <c r="AC4092" i="6"/>
  <c r="AB4096" i="6"/>
  <c r="AC4096" i="6"/>
  <c r="AB4100" i="6"/>
  <c r="AC4100" i="6"/>
  <c r="AB4104" i="6"/>
  <c r="AC4104" i="6"/>
  <c r="AB4108" i="6"/>
  <c r="AC4108" i="6"/>
  <c r="AB4112" i="6"/>
  <c r="AC4112" i="6"/>
  <c r="AB4116" i="6"/>
  <c r="AC4116" i="6"/>
  <c r="AB4120" i="6"/>
  <c r="AC4120" i="6"/>
  <c r="AB4124" i="6"/>
  <c r="AC4124" i="6"/>
  <c r="AB4128" i="6"/>
  <c r="AC4128" i="6"/>
  <c r="AB4132" i="6"/>
  <c r="AC4132" i="6"/>
  <c r="AB4136" i="6"/>
  <c r="AC4136" i="6"/>
  <c r="AB4140" i="6"/>
  <c r="AC4140" i="6"/>
  <c r="AB4144" i="6"/>
  <c r="AC4144" i="6"/>
  <c r="AB4148" i="6"/>
  <c r="AC4148" i="6"/>
  <c r="AB4152" i="6"/>
  <c r="AC4152" i="6"/>
  <c r="AB4156" i="6"/>
  <c r="AC4156" i="6"/>
  <c r="AB4160" i="6"/>
  <c r="AC4160" i="6"/>
  <c r="AB4164" i="6"/>
  <c r="AC4164" i="6"/>
  <c r="AB4168" i="6"/>
  <c r="AC4168" i="6"/>
  <c r="AB4172" i="6"/>
  <c r="AC4172" i="6"/>
  <c r="AB4176" i="6"/>
  <c r="AC4176" i="6"/>
  <c r="AB4180" i="6"/>
  <c r="AC4180" i="6"/>
  <c r="AB4184" i="6"/>
  <c r="AC4184" i="6"/>
  <c r="AB4188" i="6"/>
  <c r="AC4188" i="6"/>
  <c r="AB4192" i="6"/>
  <c r="AC4192" i="6"/>
  <c r="AB4196" i="6"/>
  <c r="AC4196" i="6"/>
  <c r="AB4200" i="6"/>
  <c r="AC4200" i="6"/>
  <c r="AB4204" i="6"/>
  <c r="AC4204" i="6"/>
  <c r="AB4208" i="6"/>
  <c r="AC4208" i="6"/>
  <c r="AB4212" i="6"/>
  <c r="AC4212" i="6"/>
  <c r="AB4216" i="6"/>
  <c r="AC4216" i="6"/>
  <c r="AB4220" i="6"/>
  <c r="AC4220" i="6"/>
  <c r="AB4224" i="6"/>
  <c r="AC4224" i="6"/>
  <c r="AB4228" i="6"/>
  <c r="AC4228" i="6"/>
  <c r="AB4232" i="6"/>
  <c r="AC4232" i="6"/>
  <c r="AB4236" i="6"/>
  <c r="AC4236" i="6"/>
  <c r="AB4240" i="6"/>
  <c r="AC4240" i="6"/>
  <c r="AB4244" i="6"/>
  <c r="AC4244" i="6"/>
  <c r="AB4248" i="6"/>
  <c r="AC4248" i="6"/>
  <c r="AB4252" i="6"/>
  <c r="AC4252" i="6"/>
  <c r="AB4256" i="6"/>
  <c r="AC4256" i="6"/>
  <c r="AB4260" i="6"/>
  <c r="AC4260" i="6"/>
  <c r="AB4264" i="6"/>
  <c r="AC4264" i="6"/>
  <c r="AB4268" i="6"/>
  <c r="AC4268" i="6"/>
  <c r="AB4272" i="6"/>
  <c r="AC4272" i="6"/>
  <c r="AB4276" i="6"/>
  <c r="AC4276" i="6"/>
  <c r="AB4280" i="6"/>
  <c r="AC4280" i="6"/>
  <c r="AB4284" i="6"/>
  <c r="AC4284" i="6"/>
  <c r="AB4288" i="6"/>
  <c r="AC4288" i="6"/>
  <c r="AB4292" i="6"/>
  <c r="AC4292" i="6"/>
  <c r="AB4296" i="6"/>
  <c r="AC4296" i="6"/>
  <c r="AB4300" i="6"/>
  <c r="AC4300" i="6"/>
  <c r="AB4304" i="6"/>
  <c r="AC4304" i="6"/>
  <c r="AB4308" i="6"/>
  <c r="AC4308" i="6"/>
  <c r="AB4312" i="6"/>
  <c r="AC4312" i="6"/>
  <c r="AB4316" i="6"/>
  <c r="AC4316" i="6"/>
  <c r="AB4320" i="6"/>
  <c r="AC4320" i="6"/>
  <c r="AB4324" i="6"/>
  <c r="AC4324" i="6"/>
  <c r="AB4328" i="6"/>
  <c r="AC4328" i="6"/>
  <c r="AB4332" i="6"/>
  <c r="AC4332" i="6"/>
  <c r="AB4336" i="6"/>
  <c r="AC4336" i="6"/>
  <c r="AB4340" i="6"/>
  <c r="AC4340" i="6"/>
  <c r="AB4344" i="6"/>
  <c r="AC4344" i="6"/>
  <c r="AB4348" i="6"/>
  <c r="AC4348" i="6"/>
  <c r="AB4352" i="6"/>
  <c r="AC4352" i="6"/>
  <c r="AB4356" i="6"/>
  <c r="AC4356" i="6"/>
  <c r="AB4360" i="6"/>
  <c r="AC4360" i="6"/>
  <c r="AB4364" i="6"/>
  <c r="AC4364" i="6"/>
  <c r="AB4368" i="6"/>
  <c r="AC4368" i="6"/>
  <c r="AB4372" i="6"/>
  <c r="AC4372" i="6"/>
  <c r="AB4376" i="6"/>
  <c r="AC4376" i="6"/>
  <c r="AB4380" i="6"/>
  <c r="AC4380" i="6"/>
  <c r="AB4384" i="6"/>
  <c r="AC4384" i="6"/>
  <c r="AB4388" i="6"/>
  <c r="AC4388" i="6"/>
  <c r="AB4392" i="6"/>
  <c r="AC4392" i="6"/>
  <c r="AB4396" i="6"/>
  <c r="AC4396" i="6"/>
  <c r="AB4400" i="6"/>
  <c r="AC4400" i="6"/>
  <c r="AB4404" i="6"/>
  <c r="AC4404" i="6"/>
  <c r="AB4408" i="6"/>
  <c r="AC4408" i="6"/>
  <c r="AB4412" i="6"/>
  <c r="AC4412" i="6"/>
  <c r="AB4416" i="6"/>
  <c r="AC4416" i="6"/>
  <c r="AB4420" i="6"/>
  <c r="AC4420" i="6"/>
  <c r="AB4424" i="6"/>
  <c r="AC4424" i="6"/>
  <c r="AB4428" i="6"/>
  <c r="AC4428" i="6"/>
  <c r="AB4432" i="6"/>
  <c r="AC4432" i="6"/>
  <c r="AB4436" i="6"/>
  <c r="AC4436" i="6"/>
  <c r="AB4440" i="6"/>
  <c r="AC4440" i="6"/>
  <c r="AB4444" i="6"/>
  <c r="AC4444" i="6"/>
  <c r="AC4999" i="6"/>
  <c r="AC4997" i="6"/>
  <c r="AC4995" i="6"/>
  <c r="AC4993" i="6"/>
  <c r="AC4991" i="6"/>
  <c r="AC4989" i="6"/>
  <c r="AC4987" i="6"/>
  <c r="AC4985" i="6"/>
  <c r="AC4983" i="6"/>
  <c r="AC4981" i="6"/>
  <c r="AC4979" i="6"/>
  <c r="AC4977" i="6"/>
  <c r="AC4975" i="6"/>
  <c r="AC4973" i="6"/>
  <c r="AC4971" i="6"/>
  <c r="AC4969" i="6"/>
  <c r="AC4967" i="6"/>
  <c r="AC4965" i="6"/>
  <c r="AC4963" i="6"/>
  <c r="AC4961" i="6"/>
  <c r="AC4959" i="6"/>
  <c r="AC4957" i="6"/>
  <c r="AC4955" i="6"/>
  <c r="AC4953" i="6"/>
  <c r="AC4951" i="6"/>
  <c r="AC4949" i="6"/>
  <c r="AC4947" i="6"/>
  <c r="AC4945" i="6"/>
  <c r="AC4943" i="6"/>
  <c r="AC4941" i="6"/>
  <c r="AC4939" i="6"/>
  <c r="AC4937" i="6"/>
  <c r="AC4935" i="6"/>
  <c r="AC4933" i="6"/>
  <c r="AC4931" i="6"/>
  <c r="AC4929" i="6"/>
  <c r="AC4927" i="6"/>
  <c r="AC4925" i="6"/>
  <c r="AC4923" i="6"/>
  <c r="AC4921" i="6"/>
  <c r="AC4919" i="6"/>
  <c r="AC4917" i="6"/>
  <c r="AC4915" i="6"/>
  <c r="AC4913" i="6"/>
  <c r="AC4911" i="6"/>
  <c r="AC4909" i="6"/>
  <c r="AC4907" i="6"/>
  <c r="AC4905" i="6"/>
  <c r="AC4903" i="6"/>
  <c r="AC4901" i="6"/>
  <c r="AC4899" i="6"/>
  <c r="AC4897" i="6"/>
  <c r="AC4895" i="6"/>
  <c r="AC4893" i="6"/>
  <c r="AC4891" i="6"/>
  <c r="AC4889" i="6"/>
  <c r="AC4887" i="6"/>
  <c r="AC4885" i="6"/>
  <c r="AC4883" i="6"/>
  <c r="AC4881" i="6"/>
  <c r="AC4879" i="6"/>
  <c r="AC4877" i="6"/>
  <c r="AC4875" i="6"/>
  <c r="AC4873" i="6"/>
  <c r="AC4871" i="6"/>
  <c r="AC4869" i="6"/>
  <c r="AC4867" i="6"/>
  <c r="AC4865" i="6"/>
  <c r="AC4863" i="6"/>
  <c r="AC4861" i="6"/>
  <c r="AC4859" i="6"/>
  <c r="AC4857" i="6"/>
  <c r="AC4855" i="6"/>
  <c r="AC4853" i="6"/>
  <c r="AC4851" i="6"/>
  <c r="AC4849" i="6"/>
  <c r="AC4847" i="6"/>
  <c r="AC4845" i="6"/>
  <c r="AC4843" i="6"/>
  <c r="AC4841" i="6"/>
  <c r="AC4839" i="6"/>
  <c r="AC4837" i="6"/>
  <c r="AC4835" i="6"/>
  <c r="AC4833" i="6"/>
  <c r="AC4831" i="6"/>
  <c r="AC4829" i="6"/>
  <c r="AC4827" i="6"/>
  <c r="AC4825" i="6"/>
  <c r="AC4823" i="6"/>
  <c r="AC4821" i="6"/>
  <c r="AC4819" i="6"/>
  <c r="AC4817" i="6"/>
  <c r="AC4815" i="6"/>
  <c r="AC4813" i="6"/>
  <c r="AC4811" i="6"/>
  <c r="AC4809" i="6"/>
  <c r="AC4807" i="6"/>
  <c r="AC4805" i="6"/>
  <c r="AC4803" i="6"/>
  <c r="AC4801" i="6"/>
  <c r="AC4799" i="6"/>
  <c r="AC4797" i="6"/>
  <c r="AC4795" i="6"/>
  <c r="AC4793" i="6"/>
  <c r="AC4791" i="6"/>
  <c r="AC4789" i="6"/>
  <c r="AC4787" i="6"/>
  <c r="AC4785" i="6"/>
  <c r="AC4783" i="6"/>
  <c r="AC4781" i="6"/>
  <c r="AC4779" i="6"/>
  <c r="AC4777" i="6"/>
  <c r="AC4775" i="6"/>
  <c r="AC4773" i="6"/>
  <c r="AC4771" i="6"/>
  <c r="AC4769" i="6"/>
  <c r="AC4767" i="6"/>
  <c r="AC4765" i="6"/>
  <c r="AC4763" i="6"/>
  <c r="AC4761" i="6"/>
  <c r="AC4759" i="6"/>
  <c r="AC4757" i="6"/>
  <c r="AC4755" i="6"/>
  <c r="AC4753" i="6"/>
  <c r="AC4751" i="6"/>
  <c r="AC4749" i="6"/>
  <c r="AC4747" i="6"/>
  <c r="AC4745" i="6"/>
  <c r="AC4743" i="6"/>
  <c r="AC4741" i="6"/>
  <c r="AC4739" i="6"/>
  <c r="AC4737" i="6"/>
  <c r="AC4735" i="6"/>
  <c r="AC4733" i="6"/>
  <c r="AC4731" i="6"/>
  <c r="AC4729" i="6"/>
  <c r="AC4727" i="6"/>
  <c r="AC4725" i="6"/>
  <c r="AC4723" i="6"/>
  <c r="AC4721" i="6"/>
  <c r="AC4719" i="6"/>
  <c r="AC4717" i="6"/>
  <c r="AC4715" i="6"/>
  <c r="AC4713" i="6"/>
  <c r="AC4711" i="6"/>
  <c r="AC4709" i="6"/>
  <c r="AC4707" i="6"/>
  <c r="AC4705" i="6"/>
  <c r="AC4703" i="6"/>
  <c r="AC4701" i="6"/>
  <c r="AC4699" i="6"/>
  <c r="AC4697" i="6"/>
  <c r="AC4695" i="6"/>
  <c r="AC4693" i="6"/>
  <c r="AC4691" i="6"/>
  <c r="AC4689" i="6"/>
  <c r="AC4687" i="6"/>
  <c r="AC4685" i="6"/>
  <c r="AC4683" i="6"/>
  <c r="AC4681" i="6"/>
  <c r="AC4679" i="6"/>
  <c r="AC4677" i="6"/>
  <c r="AC4675" i="6"/>
  <c r="AC4673" i="6"/>
  <c r="AC4671" i="6"/>
  <c r="AC4669" i="6"/>
  <c r="AC4667" i="6"/>
  <c r="AC4665" i="6"/>
  <c r="AC4663" i="6"/>
  <c r="AC4661" i="6"/>
  <c r="AC4659" i="6"/>
  <c r="AC4657" i="6"/>
  <c r="AC4655" i="6"/>
  <c r="AC4653" i="6"/>
  <c r="AC4651" i="6"/>
  <c r="AC4649" i="6"/>
  <c r="AC4647" i="6"/>
  <c r="AC4645" i="6"/>
  <c r="AC4643" i="6"/>
  <c r="AC4641" i="6"/>
  <c r="AC4639" i="6"/>
  <c r="AC4637" i="6"/>
  <c r="AC4635" i="6"/>
  <c r="AC4633" i="6"/>
  <c r="AC4631" i="6"/>
  <c r="AC4629" i="6"/>
  <c r="AC4627" i="6"/>
  <c r="AC4625" i="6"/>
  <c r="AC4623" i="6"/>
  <c r="AC4621" i="6"/>
  <c r="AC4619" i="6"/>
  <c r="AC4617" i="6"/>
  <c r="AC4615" i="6"/>
  <c r="AC4613" i="6"/>
  <c r="AC4611" i="6"/>
  <c r="AC4609" i="6"/>
  <c r="AC4607" i="6"/>
  <c r="AC4605" i="6"/>
  <c r="AC4603" i="6"/>
  <c r="AC4601" i="6"/>
  <c r="AC4599" i="6"/>
  <c r="AC4597" i="6"/>
  <c r="AC4595" i="6"/>
  <c r="AC4593" i="6"/>
  <c r="AC4591" i="6"/>
  <c r="AC4589" i="6"/>
  <c r="AC4587" i="6"/>
  <c r="AC4585" i="6"/>
  <c r="AC4583" i="6"/>
  <c r="AC4581" i="6"/>
  <c r="AC4579" i="6"/>
  <c r="AC4577" i="6"/>
  <c r="AC4575" i="6"/>
  <c r="AC4573" i="6"/>
  <c r="AC4571" i="6"/>
  <c r="AC4569" i="6"/>
  <c r="AC4567" i="6"/>
  <c r="AC4565" i="6"/>
  <c r="AC4563" i="6"/>
  <c r="AC4561" i="6"/>
  <c r="AC4559" i="6"/>
  <c r="AC4557" i="6"/>
  <c r="AC4555" i="6"/>
  <c r="AC4553" i="6"/>
  <c r="AC4551" i="6"/>
  <c r="AC4549" i="6"/>
  <c r="AC4547" i="6"/>
  <c r="AC4545" i="6"/>
  <c r="AC4543" i="6"/>
  <c r="AC4541" i="6"/>
  <c r="AC4539" i="6"/>
  <c r="AC4537" i="6"/>
  <c r="AC4535" i="6"/>
  <c r="AC4533" i="6"/>
  <c r="AC4531" i="6"/>
  <c r="AC4529" i="6"/>
  <c r="AC4527" i="6"/>
  <c r="AC4525" i="6"/>
  <c r="AC4523" i="6"/>
  <c r="AC4521" i="6"/>
  <c r="AC4519" i="6"/>
  <c r="AC4517" i="6"/>
  <c r="AC4515" i="6"/>
  <c r="AC4513" i="6"/>
  <c r="AC4511" i="6"/>
  <c r="AC4509" i="6"/>
  <c r="AC4507" i="6"/>
  <c r="AC4505" i="6"/>
  <c r="AC4503" i="6"/>
  <c r="AC4501" i="6"/>
  <c r="AC4499" i="6"/>
  <c r="AC4497" i="6"/>
  <c r="AC4495" i="6"/>
  <c r="AC4493" i="6"/>
  <c r="AC4491" i="6"/>
  <c r="AC4489" i="6"/>
  <c r="AC4487" i="6"/>
  <c r="AC4485" i="6"/>
  <c r="AC4483" i="6"/>
  <c r="AC4481" i="6"/>
  <c r="AC4479" i="6"/>
  <c r="AC4477" i="6"/>
  <c r="AC4475" i="6"/>
  <c r="AC4473" i="6"/>
  <c r="AC4471" i="6"/>
  <c r="AC4469" i="6"/>
  <c r="AC4467" i="6"/>
  <c r="AC4465" i="6"/>
  <c r="AC4463" i="6"/>
  <c r="AC4461" i="6"/>
  <c r="AC4459" i="6"/>
  <c r="AC4457" i="6"/>
  <c r="AC4455" i="6"/>
  <c r="AC4453" i="6"/>
  <c r="AC4451" i="6"/>
  <c r="AC4449" i="6"/>
  <c r="AC4447" i="6"/>
  <c r="AB26" i="6"/>
  <c r="AC26" i="6"/>
  <c r="AB22" i="6"/>
  <c r="AC22" i="6"/>
  <c r="AB18" i="6"/>
  <c r="AC18" i="6"/>
  <c r="AB14" i="6"/>
  <c r="AC14" i="6"/>
  <c r="AB10" i="6"/>
  <c r="AC10" i="6"/>
  <c r="AB6" i="6"/>
  <c r="AC6" i="6"/>
  <c r="AC849" i="6"/>
  <c r="AB849" i="6"/>
  <c r="AC845" i="6"/>
  <c r="AB845" i="6"/>
  <c r="AC841" i="6"/>
  <c r="AB841" i="6"/>
  <c r="AC837" i="6"/>
  <c r="AB837" i="6"/>
  <c r="AC833" i="6"/>
  <c r="AB833" i="6"/>
  <c r="AC829" i="6"/>
  <c r="AB829" i="6"/>
  <c r="AC825" i="6"/>
  <c r="AB825" i="6"/>
  <c r="AC821" i="6"/>
  <c r="AB821" i="6"/>
  <c r="AC817" i="6"/>
  <c r="AB817" i="6"/>
  <c r="AC813" i="6"/>
  <c r="AB813" i="6"/>
  <c r="AC809" i="6"/>
  <c r="AB809" i="6"/>
  <c r="AC805" i="6"/>
  <c r="AB805" i="6"/>
  <c r="AC801" i="6"/>
  <c r="AB801" i="6"/>
  <c r="AC797" i="6"/>
  <c r="AB797" i="6"/>
  <c r="AC793" i="6"/>
  <c r="AB793" i="6"/>
  <c r="AC789" i="6"/>
  <c r="AB789" i="6"/>
  <c r="AC785" i="6"/>
  <c r="AB785" i="6"/>
  <c r="AC781" i="6"/>
  <c r="AB781" i="6"/>
  <c r="AC777" i="6"/>
  <c r="AB777" i="6"/>
  <c r="AC773" i="6"/>
  <c r="AB773" i="6"/>
  <c r="AC769" i="6"/>
  <c r="AB769" i="6"/>
  <c r="AC765" i="6"/>
  <c r="AB765" i="6"/>
  <c r="AC761" i="6"/>
  <c r="AB761" i="6"/>
  <c r="AC757" i="6"/>
  <c r="AB757" i="6"/>
  <c r="AC753" i="6"/>
  <c r="AB753" i="6"/>
  <c r="AC749" i="6"/>
  <c r="AB749" i="6"/>
  <c r="AC745" i="6"/>
  <c r="AB745" i="6"/>
  <c r="AC741" i="6"/>
  <c r="AB741" i="6"/>
  <c r="AC737" i="6"/>
  <c r="AB737" i="6"/>
  <c r="AC733" i="6"/>
  <c r="AB733" i="6"/>
  <c r="AC729" i="6"/>
  <c r="AB729" i="6"/>
  <c r="AC725" i="6"/>
  <c r="AB725" i="6"/>
  <c r="AC721" i="6"/>
  <c r="AB721" i="6"/>
  <c r="AC717" i="6"/>
  <c r="AB717" i="6"/>
  <c r="AC713" i="6"/>
  <c r="AB713" i="6"/>
  <c r="AC709" i="6"/>
  <c r="AB709" i="6"/>
  <c r="AC705" i="6"/>
  <c r="AB705" i="6"/>
  <c r="AC701" i="6"/>
  <c r="AB701" i="6"/>
  <c r="AC697" i="6"/>
  <c r="AB697" i="6"/>
  <c r="AC693" i="6"/>
  <c r="AB693" i="6"/>
  <c r="AC689" i="6"/>
  <c r="AB689" i="6"/>
  <c r="AC685" i="6"/>
  <c r="AB685" i="6"/>
  <c r="AC681" i="6"/>
  <c r="AB681" i="6"/>
  <c r="AC677" i="6"/>
  <c r="AB677" i="6"/>
  <c r="AC673" i="6"/>
  <c r="AB673" i="6"/>
  <c r="AC669" i="6"/>
  <c r="AB669" i="6"/>
  <c r="AC665" i="6"/>
  <c r="AB665" i="6"/>
  <c r="AC661" i="6"/>
  <c r="AB661" i="6"/>
  <c r="AC657" i="6"/>
  <c r="AB657" i="6"/>
  <c r="AC653" i="6"/>
  <c r="AB653" i="6"/>
  <c r="AC649" i="6"/>
  <c r="AB649" i="6"/>
  <c r="AC645" i="6"/>
  <c r="AB645" i="6"/>
  <c r="AC641" i="6"/>
  <c r="AB641" i="6"/>
  <c r="AC637" i="6"/>
  <c r="AB637" i="6"/>
  <c r="AC633" i="6"/>
  <c r="AB633" i="6"/>
  <c r="AC629" i="6"/>
  <c r="AB629" i="6"/>
  <c r="AC625" i="6"/>
  <c r="AB625" i="6"/>
  <c r="AC621" i="6"/>
  <c r="AB621" i="6"/>
  <c r="AC617" i="6"/>
  <c r="AB617" i="6"/>
  <c r="AC613" i="6"/>
  <c r="AB613" i="6"/>
  <c r="AB609" i="6"/>
  <c r="AC609" i="6"/>
  <c r="AB605" i="6"/>
  <c r="AC605" i="6"/>
  <c r="AB601" i="6"/>
  <c r="AC601" i="6"/>
  <c r="AB597" i="6"/>
  <c r="AC597" i="6"/>
  <c r="AB593" i="6"/>
  <c r="AC593" i="6"/>
  <c r="AB589" i="6"/>
  <c r="AC589" i="6"/>
  <c r="AB585" i="6"/>
  <c r="AC585" i="6"/>
  <c r="AB581" i="6"/>
  <c r="AC581" i="6"/>
  <c r="AB577" i="6"/>
  <c r="AC577" i="6"/>
  <c r="AB573" i="6"/>
  <c r="AC573" i="6"/>
  <c r="AB569" i="6"/>
  <c r="AC569" i="6"/>
  <c r="AB565" i="6"/>
  <c r="AC565" i="6"/>
  <c r="AB561" i="6"/>
  <c r="AC561" i="6"/>
  <c r="AB557" i="6"/>
  <c r="AC557" i="6"/>
  <c r="AB553" i="6"/>
  <c r="AC553" i="6"/>
  <c r="AB549" i="6"/>
  <c r="AC549" i="6"/>
  <c r="AB545" i="6"/>
  <c r="AC545" i="6"/>
  <c r="AB541" i="6"/>
  <c r="AC541" i="6"/>
  <c r="AB537" i="6"/>
  <c r="AC537" i="6"/>
  <c r="AB533" i="6"/>
  <c r="AC533" i="6"/>
  <c r="AB529" i="6"/>
  <c r="AC529" i="6"/>
  <c r="AB525" i="6"/>
  <c r="AC525" i="6"/>
  <c r="AB521" i="6"/>
  <c r="AC521" i="6"/>
  <c r="AB517" i="6"/>
  <c r="AC517" i="6"/>
  <c r="AB513" i="6"/>
  <c r="AC513" i="6"/>
  <c r="AB509" i="6"/>
  <c r="AC509" i="6"/>
  <c r="AB505" i="6"/>
  <c r="AC505" i="6"/>
  <c r="AB501" i="6"/>
  <c r="AC501" i="6"/>
  <c r="AB497" i="6"/>
  <c r="AC497" i="6"/>
  <c r="AB493" i="6"/>
  <c r="AC493" i="6"/>
  <c r="AB489" i="6"/>
  <c r="AC489" i="6"/>
  <c r="AB485" i="6"/>
  <c r="AC485" i="6"/>
  <c r="AB481" i="6"/>
  <c r="AC481" i="6"/>
  <c r="AB477" i="6"/>
  <c r="AC477" i="6"/>
  <c r="AB473" i="6"/>
  <c r="AC473" i="6"/>
  <c r="AB469" i="6"/>
  <c r="AC469" i="6"/>
  <c r="AB465" i="6"/>
  <c r="AC465" i="6"/>
  <c r="AB461" i="6"/>
  <c r="AC461" i="6"/>
  <c r="AB457" i="6"/>
  <c r="AC457" i="6"/>
  <c r="AB453" i="6"/>
  <c r="AC453" i="6"/>
  <c r="AB449" i="6"/>
  <c r="AC449" i="6"/>
  <c r="AB445" i="6"/>
  <c r="AC445" i="6"/>
  <c r="AB441" i="6"/>
  <c r="AC441" i="6"/>
  <c r="AB437" i="6"/>
  <c r="AC437" i="6"/>
  <c r="AB433" i="6"/>
  <c r="AC433" i="6"/>
  <c r="AB429" i="6"/>
  <c r="AC429" i="6"/>
  <c r="AB425" i="6"/>
  <c r="AC425" i="6"/>
  <c r="AB421" i="6"/>
  <c r="AC421" i="6"/>
  <c r="AB417" i="6"/>
  <c r="AC417" i="6"/>
  <c r="AB413" i="6"/>
  <c r="AC413" i="6"/>
  <c r="AB409" i="6"/>
  <c r="AC409" i="6"/>
  <c r="AB405" i="6"/>
  <c r="AC405" i="6"/>
  <c r="AB401" i="6"/>
  <c r="AC401" i="6"/>
  <c r="AB397" i="6"/>
  <c r="AC397" i="6"/>
  <c r="AB393" i="6"/>
  <c r="AC393" i="6"/>
  <c r="AB389" i="6"/>
  <c r="AC389" i="6"/>
  <c r="AB385" i="6"/>
  <c r="AC385" i="6"/>
  <c r="AB381" i="6"/>
  <c r="AC381" i="6"/>
  <c r="AB377" i="6"/>
  <c r="AC377" i="6"/>
  <c r="AB373" i="6"/>
  <c r="AC373" i="6"/>
  <c r="AB369" i="6"/>
  <c r="AC369" i="6"/>
  <c r="AB365" i="6"/>
  <c r="AC365" i="6"/>
  <c r="AB361" i="6"/>
  <c r="AC361" i="6"/>
  <c r="AB357" i="6"/>
  <c r="AC357" i="6"/>
  <c r="AB353" i="6"/>
  <c r="AC353" i="6"/>
  <c r="AB349" i="6"/>
  <c r="AC349" i="6"/>
  <c r="AB345" i="6"/>
  <c r="AC345" i="6"/>
  <c r="AB341" i="6"/>
  <c r="AC341" i="6"/>
  <c r="AB337" i="6"/>
  <c r="AC337" i="6"/>
  <c r="AB333" i="6"/>
  <c r="AC333" i="6"/>
  <c r="AB329" i="6"/>
  <c r="AC329" i="6"/>
  <c r="AB325" i="6"/>
  <c r="AC325" i="6"/>
  <c r="AB321" i="6"/>
  <c r="AC321" i="6"/>
  <c r="AB317" i="6"/>
  <c r="AC317" i="6"/>
  <c r="AB313" i="6"/>
  <c r="AC313" i="6"/>
  <c r="AB309" i="6"/>
  <c r="AC309" i="6"/>
  <c r="AB305" i="6"/>
  <c r="AC305" i="6"/>
  <c r="AB301" i="6"/>
  <c r="AC301" i="6"/>
  <c r="AB297" i="6"/>
  <c r="AC297" i="6"/>
  <c r="AB293" i="6"/>
  <c r="AC293" i="6"/>
  <c r="AB289" i="6"/>
  <c r="AC289" i="6"/>
  <c r="AB285" i="6"/>
  <c r="AC285" i="6"/>
  <c r="AB281" i="6"/>
  <c r="AC281" i="6"/>
  <c r="AB277" i="6"/>
  <c r="AC277" i="6"/>
  <c r="AB273" i="6"/>
  <c r="AC273" i="6"/>
  <c r="AB269" i="6"/>
  <c r="AC269" i="6"/>
  <c r="AB265" i="6"/>
  <c r="AC265" i="6"/>
  <c r="AB261" i="6"/>
  <c r="AC261" i="6"/>
  <c r="AB257" i="6"/>
  <c r="AC257" i="6"/>
  <c r="AB253" i="6"/>
  <c r="AC253" i="6"/>
  <c r="AB249" i="6"/>
  <c r="AC249" i="6"/>
  <c r="AB245" i="6"/>
  <c r="AC245" i="6"/>
  <c r="AB241" i="6"/>
  <c r="AC241" i="6"/>
  <c r="AB237" i="6"/>
  <c r="AC237" i="6"/>
  <c r="AB233" i="6"/>
  <c r="AC233" i="6"/>
  <c r="AB229" i="6"/>
  <c r="AC229" i="6"/>
  <c r="AB225" i="6"/>
  <c r="AC225" i="6"/>
  <c r="AB221" i="6"/>
  <c r="AC221" i="6"/>
  <c r="AB217" i="6"/>
  <c r="AC217" i="6"/>
  <c r="AB213" i="6"/>
  <c r="AC213" i="6"/>
  <c r="AB209" i="6"/>
  <c r="AC209" i="6"/>
  <c r="AB205" i="6"/>
  <c r="AC205" i="6"/>
  <c r="AB201" i="6"/>
  <c r="AC201" i="6"/>
  <c r="AB197" i="6"/>
  <c r="AC197" i="6"/>
  <c r="AB193" i="6"/>
  <c r="AC193" i="6"/>
  <c r="AB189" i="6"/>
  <c r="AC189" i="6"/>
  <c r="AB185" i="6"/>
  <c r="AC185" i="6"/>
  <c r="AB181" i="6"/>
  <c r="AC181" i="6"/>
  <c r="AB177" i="6"/>
  <c r="AC177" i="6"/>
  <c r="AB173" i="6"/>
  <c r="AC173" i="6"/>
  <c r="AB169" i="6"/>
  <c r="AC169" i="6"/>
  <c r="AB165" i="6"/>
  <c r="AC165" i="6"/>
  <c r="AB161" i="6"/>
  <c r="AC161" i="6"/>
  <c r="AB157" i="6"/>
  <c r="AC157" i="6"/>
  <c r="AB153" i="6"/>
  <c r="AC153" i="6"/>
  <c r="AB149" i="6"/>
  <c r="AC149" i="6"/>
  <c r="AB145" i="6"/>
  <c r="AC145" i="6"/>
  <c r="AB141" i="6"/>
  <c r="AC141" i="6"/>
  <c r="AB137" i="6"/>
  <c r="AC137" i="6"/>
  <c r="AB133" i="6"/>
  <c r="AC133" i="6"/>
  <c r="AB129" i="6"/>
  <c r="AC129" i="6"/>
  <c r="AB125" i="6"/>
  <c r="AC125" i="6"/>
  <c r="AB121" i="6"/>
  <c r="AC121" i="6"/>
  <c r="AB117" i="6"/>
  <c r="AC117" i="6"/>
  <c r="AB113" i="6"/>
  <c r="AC113" i="6"/>
  <c r="AB109" i="6"/>
  <c r="AC109" i="6"/>
  <c r="AB105" i="6"/>
  <c r="AC105" i="6"/>
  <c r="AB101" i="6"/>
  <c r="AC101" i="6"/>
  <c r="AB97" i="6"/>
  <c r="AC97" i="6"/>
  <c r="AB93" i="6"/>
  <c r="AC93" i="6"/>
  <c r="AB89" i="6"/>
  <c r="AC89" i="6"/>
  <c r="AB85" i="6"/>
  <c r="AC85" i="6"/>
  <c r="AB81" i="6"/>
  <c r="AC81" i="6"/>
  <c r="AB77" i="6"/>
  <c r="AC77" i="6"/>
  <c r="AB73" i="6"/>
  <c r="AC73" i="6"/>
  <c r="AB69" i="6"/>
  <c r="AC69" i="6"/>
  <c r="AB65" i="6"/>
  <c r="AC65" i="6"/>
  <c r="AB61" i="6"/>
  <c r="AC61" i="6"/>
  <c r="AB57" i="6"/>
  <c r="AC57" i="6"/>
  <c r="AB53" i="6"/>
  <c r="AC53" i="6"/>
  <c r="AB49" i="6"/>
  <c r="AC49" i="6"/>
  <c r="AB45" i="6"/>
  <c r="AC45" i="6"/>
  <c r="AB41" i="6"/>
  <c r="AC41" i="6"/>
  <c r="AB37" i="6"/>
  <c r="AC37" i="6"/>
  <c r="AB33" i="6"/>
  <c r="AC33" i="6"/>
  <c r="AB29" i="6"/>
  <c r="AC29" i="6"/>
  <c r="AC853" i="6"/>
  <c r="AB853" i="6"/>
  <c r="AC857" i="6"/>
  <c r="AB857" i="6"/>
  <c r="AC861" i="6"/>
  <c r="AB861" i="6"/>
  <c r="AC865" i="6"/>
  <c r="AB865" i="6"/>
  <c r="AC869" i="6"/>
  <c r="AB869" i="6"/>
  <c r="AC873" i="6"/>
  <c r="AB873" i="6"/>
  <c r="AC877" i="6"/>
  <c r="AB877" i="6"/>
  <c r="AC881" i="6"/>
  <c r="AB881" i="6"/>
  <c r="AC885" i="6"/>
  <c r="AB885" i="6"/>
  <c r="AC889" i="6"/>
  <c r="AB889" i="6"/>
  <c r="AC893" i="6"/>
  <c r="AB893" i="6"/>
  <c r="AC897" i="6"/>
  <c r="AB897" i="6"/>
  <c r="AC901" i="6"/>
  <c r="AB901" i="6"/>
  <c r="AC905" i="6"/>
  <c r="AB905" i="6"/>
  <c r="AC909" i="6"/>
  <c r="AB909" i="6"/>
  <c r="AC913" i="6"/>
  <c r="AB913" i="6"/>
  <c r="AC917" i="6"/>
  <c r="AB917" i="6"/>
  <c r="AC921" i="6"/>
  <c r="AB921" i="6"/>
  <c r="AC925" i="6"/>
  <c r="AB925" i="6"/>
  <c r="AC929" i="6"/>
  <c r="AB929" i="6"/>
  <c r="AC933" i="6"/>
  <c r="AB933" i="6"/>
  <c r="AC937" i="6"/>
  <c r="AB937" i="6"/>
  <c r="AC941" i="6"/>
  <c r="AB941" i="6"/>
  <c r="AC945" i="6"/>
  <c r="AB945" i="6"/>
  <c r="AC949" i="6"/>
  <c r="AB949" i="6"/>
  <c r="AC953" i="6"/>
  <c r="AB953" i="6"/>
  <c r="AC957" i="6"/>
  <c r="AB957" i="6"/>
  <c r="AC961" i="6"/>
  <c r="AB961" i="6"/>
  <c r="AC965" i="6"/>
  <c r="AB965" i="6"/>
  <c r="AC969" i="6"/>
  <c r="AB969" i="6"/>
  <c r="AC973" i="6"/>
  <c r="AB973" i="6"/>
  <c r="AC977" i="6"/>
  <c r="AB977" i="6"/>
  <c r="AC981" i="6"/>
  <c r="AB981" i="6"/>
  <c r="AC985" i="6"/>
  <c r="AB985" i="6"/>
  <c r="AC989" i="6"/>
  <c r="AB989" i="6"/>
  <c r="AC993" i="6"/>
  <c r="AB993" i="6"/>
  <c r="AC997" i="6"/>
  <c r="AB997" i="6"/>
  <c r="AC1001" i="6"/>
  <c r="AB1001" i="6"/>
  <c r="AC1005" i="6"/>
  <c r="AB1005" i="6"/>
  <c r="AC1009" i="6"/>
  <c r="AB1009" i="6"/>
  <c r="AC1013" i="6"/>
  <c r="AB1013" i="6"/>
  <c r="AC1017" i="6"/>
  <c r="AB1017" i="6"/>
  <c r="AC1021" i="6"/>
  <c r="AB1021" i="6"/>
  <c r="AC1025" i="6"/>
  <c r="AB1025" i="6"/>
  <c r="AC1029" i="6"/>
  <c r="AB1029" i="6"/>
  <c r="AC1033" i="6"/>
  <c r="AB1033" i="6"/>
  <c r="AC1037" i="6"/>
  <c r="AB1037" i="6"/>
  <c r="AC1041" i="6"/>
  <c r="AB1041" i="6"/>
  <c r="AC1045" i="6"/>
  <c r="AB1045" i="6"/>
  <c r="AC1049" i="6"/>
  <c r="AB1049" i="6"/>
  <c r="AC1053" i="6"/>
  <c r="AB1053" i="6"/>
  <c r="AC1057" i="6"/>
  <c r="AB1057" i="6"/>
  <c r="AC1061" i="6"/>
  <c r="AB1061" i="6"/>
  <c r="AC1065" i="6"/>
  <c r="AB1065" i="6"/>
  <c r="AC1069" i="6"/>
  <c r="AB1069" i="6"/>
  <c r="AC1073" i="6"/>
  <c r="AB1073" i="6"/>
  <c r="AC1077" i="6"/>
  <c r="AB1077" i="6"/>
  <c r="AC1081" i="6"/>
  <c r="AB1081" i="6"/>
  <c r="AC1085" i="6"/>
  <c r="AB1085" i="6"/>
  <c r="AC1089" i="6"/>
  <c r="AB1089" i="6"/>
  <c r="AC1093" i="6"/>
  <c r="AB1093" i="6"/>
  <c r="AC1097" i="6"/>
  <c r="AB1097" i="6"/>
  <c r="AC1101" i="6"/>
  <c r="AB1101" i="6"/>
  <c r="AC1105" i="6"/>
  <c r="AB1105" i="6"/>
  <c r="AC1109" i="6"/>
  <c r="AB1109" i="6"/>
  <c r="AC1113" i="6"/>
  <c r="AB1113" i="6"/>
  <c r="AC1117" i="6"/>
  <c r="AB1117" i="6"/>
  <c r="AC1121" i="6"/>
  <c r="AB1121" i="6"/>
  <c r="AC1125" i="6"/>
  <c r="AB1125" i="6"/>
  <c r="AC1129" i="6"/>
  <c r="AB1129" i="6"/>
  <c r="AC1133" i="6"/>
  <c r="AB1133" i="6"/>
  <c r="AC1137" i="6"/>
  <c r="AB1137" i="6"/>
  <c r="AC1141" i="6"/>
  <c r="AB1141" i="6"/>
  <c r="AC1145" i="6"/>
  <c r="AB1145" i="6"/>
  <c r="AC1149" i="6"/>
  <c r="AB1149" i="6"/>
  <c r="AC1153" i="6"/>
  <c r="AB1153" i="6"/>
  <c r="AC1157" i="6"/>
  <c r="AB1157" i="6"/>
  <c r="AC1161" i="6"/>
  <c r="AB1161" i="6"/>
  <c r="AC1165" i="6"/>
  <c r="AB1165" i="6"/>
  <c r="AC1169" i="6"/>
  <c r="AB1169" i="6"/>
  <c r="AC1173" i="6"/>
  <c r="AB1173" i="6"/>
  <c r="AC1177" i="6"/>
  <c r="AB1177" i="6"/>
  <c r="AC1181" i="6"/>
  <c r="AB1181" i="6"/>
  <c r="AC1185" i="6"/>
  <c r="AB1185" i="6"/>
  <c r="AC1189" i="6"/>
  <c r="AB1189" i="6"/>
  <c r="AC1193" i="6"/>
  <c r="AB1193" i="6"/>
  <c r="AC1197" i="6"/>
  <c r="AB1197" i="6"/>
  <c r="AC1201" i="6"/>
  <c r="AB1201" i="6"/>
  <c r="AC1205" i="6"/>
  <c r="AB1205" i="6"/>
  <c r="AC1209" i="6"/>
  <c r="AB1209" i="6"/>
  <c r="AC1213" i="6"/>
  <c r="AB1213" i="6"/>
  <c r="AC1217" i="6"/>
  <c r="AB1217" i="6"/>
  <c r="AC1221" i="6"/>
  <c r="AB1221" i="6"/>
  <c r="AC1225" i="6"/>
  <c r="AB1225" i="6"/>
  <c r="AC1229" i="6"/>
  <c r="AB1229" i="6"/>
  <c r="AC1233" i="6"/>
  <c r="AB1233" i="6"/>
  <c r="AC1237" i="6"/>
  <c r="AB1237" i="6"/>
  <c r="AC1241" i="6"/>
  <c r="AB1241" i="6"/>
  <c r="AC1245" i="6"/>
  <c r="AB1245" i="6"/>
  <c r="AC1249" i="6"/>
  <c r="AB1249" i="6"/>
  <c r="AB1253" i="6"/>
  <c r="AC1253" i="6"/>
  <c r="AB1257" i="6"/>
  <c r="AC1257" i="6"/>
  <c r="AB1261" i="6"/>
  <c r="AC1261" i="6"/>
  <c r="AB1265" i="6"/>
  <c r="AC1265" i="6"/>
  <c r="AB1269" i="6"/>
  <c r="AC1269" i="6"/>
  <c r="AB1273" i="6"/>
  <c r="AC1273" i="6"/>
  <c r="AB1277" i="6"/>
  <c r="AC1277" i="6"/>
  <c r="AB1281" i="6"/>
  <c r="AC1281" i="6"/>
  <c r="AB1285" i="6"/>
  <c r="AC1285" i="6"/>
  <c r="AB1289" i="6"/>
  <c r="AC1289" i="6"/>
  <c r="AB1293" i="6"/>
  <c r="AC1293" i="6"/>
  <c r="AB1297" i="6"/>
  <c r="AC1297" i="6"/>
  <c r="AB1301" i="6"/>
  <c r="AC1301" i="6"/>
  <c r="AB1305" i="6"/>
  <c r="AC1305" i="6"/>
  <c r="AB1309" i="6"/>
  <c r="AC1309" i="6"/>
  <c r="AB1313" i="6"/>
  <c r="AC1313" i="6"/>
  <c r="AB1317" i="6"/>
  <c r="AC1317" i="6"/>
  <c r="AB1321" i="6"/>
  <c r="AC1321" i="6"/>
  <c r="AB1325" i="6"/>
  <c r="AC1325" i="6"/>
  <c r="AB1329" i="6"/>
  <c r="AC1329" i="6"/>
  <c r="AB1333" i="6"/>
  <c r="AC1333" i="6"/>
  <c r="AB1337" i="6"/>
  <c r="AC1337" i="6"/>
  <c r="AB1341" i="6"/>
  <c r="AC1341" i="6"/>
  <c r="AB1345" i="6"/>
  <c r="AC1345" i="6"/>
  <c r="AB1349" i="6"/>
  <c r="AC1349" i="6"/>
  <c r="AB1353" i="6"/>
  <c r="AC1353" i="6"/>
  <c r="AB1357" i="6"/>
  <c r="AC1357" i="6"/>
  <c r="AB1361" i="6"/>
  <c r="AC1361" i="6"/>
  <c r="AB1365" i="6"/>
  <c r="AC1365" i="6"/>
  <c r="AB1369" i="6"/>
  <c r="AC1369" i="6"/>
  <c r="AB1373" i="6"/>
  <c r="AC1373" i="6"/>
  <c r="AB1377" i="6"/>
  <c r="AC1377" i="6"/>
  <c r="AB1381" i="6"/>
  <c r="AC1381" i="6"/>
  <c r="AB1385" i="6"/>
  <c r="AC1385" i="6"/>
  <c r="AB1389" i="6"/>
  <c r="AC1389" i="6"/>
  <c r="AB1393" i="6"/>
  <c r="AC1393" i="6"/>
  <c r="AB1397" i="6"/>
  <c r="AC1397" i="6"/>
  <c r="AB1401" i="6"/>
  <c r="AC1401" i="6"/>
  <c r="AB1405" i="6"/>
  <c r="AC1405" i="6"/>
  <c r="AB1409" i="6"/>
  <c r="AC1409" i="6"/>
  <c r="AB1413" i="6"/>
  <c r="AC1413" i="6"/>
  <c r="AB1417" i="6"/>
  <c r="AC1417" i="6"/>
  <c r="AB1421" i="6"/>
  <c r="AC1421" i="6"/>
  <c r="AB1425" i="6"/>
  <c r="AC1425" i="6"/>
  <c r="AB1429" i="6"/>
  <c r="AC1429" i="6"/>
  <c r="AB1433" i="6"/>
  <c r="AC1433" i="6"/>
  <c r="AB1437" i="6"/>
  <c r="AC1437" i="6"/>
  <c r="AB1441" i="6"/>
  <c r="AC1441" i="6"/>
  <c r="AB1445" i="6"/>
  <c r="AC1445" i="6"/>
  <c r="AB1449" i="6"/>
  <c r="AC1449" i="6"/>
  <c r="AB1453" i="6"/>
  <c r="AC1453" i="6"/>
  <c r="AB1457" i="6"/>
  <c r="AC1457" i="6"/>
  <c r="AB1461" i="6"/>
  <c r="AC1461" i="6"/>
  <c r="AB1465" i="6"/>
  <c r="AC1465" i="6"/>
  <c r="AB1469" i="6"/>
  <c r="AC1469" i="6"/>
  <c r="AB1473" i="6"/>
  <c r="AC1473" i="6"/>
  <c r="AB1477" i="6"/>
  <c r="AC1477" i="6"/>
  <c r="AB1481" i="6"/>
  <c r="AC1481" i="6"/>
  <c r="AB1485" i="6"/>
  <c r="AC1485" i="6"/>
  <c r="AB1489" i="6"/>
  <c r="AC1489" i="6"/>
  <c r="AB1493" i="6"/>
  <c r="AC1493" i="6"/>
  <c r="AB1497" i="6"/>
  <c r="AC1497" i="6"/>
  <c r="AB1501" i="6"/>
  <c r="AC1501" i="6"/>
  <c r="AB1505" i="6"/>
  <c r="AC1505" i="6"/>
  <c r="AB1509" i="6"/>
  <c r="AC1509" i="6"/>
  <c r="AB1513" i="6"/>
  <c r="AC1513" i="6"/>
  <c r="AB1517" i="6"/>
  <c r="AC1517" i="6"/>
  <c r="AB1521" i="6"/>
  <c r="AC1521" i="6"/>
  <c r="AB1525" i="6"/>
  <c r="AC1525" i="6"/>
  <c r="AB1529" i="6"/>
  <c r="AC1529" i="6"/>
  <c r="AB1533" i="6"/>
  <c r="AC1533" i="6"/>
  <c r="AB1537" i="6"/>
  <c r="AC1537" i="6"/>
  <c r="AB1541" i="6"/>
  <c r="AC1541" i="6"/>
  <c r="AB1545" i="6"/>
  <c r="AC1545" i="6"/>
  <c r="AB1549" i="6"/>
  <c r="AC1549" i="6"/>
  <c r="AB1553" i="6"/>
  <c r="AC1553" i="6"/>
  <c r="AB1557" i="6"/>
  <c r="AC1557" i="6"/>
  <c r="AB1561" i="6"/>
  <c r="AC1561" i="6"/>
  <c r="AB1565" i="6"/>
  <c r="AC1565" i="6"/>
  <c r="AB1569" i="6"/>
  <c r="AC1569" i="6"/>
  <c r="AB1573" i="6"/>
  <c r="AC1573" i="6"/>
  <c r="AB1577" i="6"/>
  <c r="AC1577" i="6"/>
  <c r="AB1581" i="6"/>
  <c r="AC1581" i="6"/>
  <c r="AB1585" i="6"/>
  <c r="AC1585" i="6"/>
  <c r="AB1589" i="6"/>
  <c r="AC1589" i="6"/>
  <c r="AB1593" i="6"/>
  <c r="AC1593" i="6"/>
  <c r="AB1597" i="6"/>
  <c r="AC1597" i="6"/>
  <c r="AB1601" i="6"/>
  <c r="AC1601" i="6"/>
  <c r="AB1605" i="6"/>
  <c r="AC1605" i="6"/>
  <c r="AB1609" i="6"/>
  <c r="AC1609" i="6"/>
  <c r="AB1613" i="6"/>
  <c r="AC1613" i="6"/>
  <c r="AB1617" i="6"/>
  <c r="AC1617" i="6"/>
  <c r="AB1621" i="6"/>
  <c r="AC1621" i="6"/>
  <c r="AB1625" i="6"/>
  <c r="AC1625" i="6"/>
  <c r="AB1629" i="6"/>
  <c r="AC1629" i="6"/>
  <c r="AB1633" i="6"/>
  <c r="AC1633" i="6"/>
  <c r="AB1637" i="6"/>
  <c r="AC1637" i="6"/>
  <c r="AB1641" i="6"/>
  <c r="AC1641" i="6"/>
  <c r="AB1645" i="6"/>
  <c r="AC1645" i="6"/>
  <c r="AB1649" i="6"/>
  <c r="AC1649" i="6"/>
  <c r="AB1653" i="6"/>
  <c r="AC1653" i="6"/>
  <c r="AB1657" i="6"/>
  <c r="AC1657" i="6"/>
  <c r="AB1661" i="6"/>
  <c r="AC1661" i="6"/>
  <c r="AB1665" i="6"/>
  <c r="AC1665" i="6"/>
  <c r="AB1669" i="6"/>
  <c r="AC1669" i="6"/>
  <c r="AB1673" i="6"/>
  <c r="AC1673" i="6"/>
  <c r="AB1677" i="6"/>
  <c r="AC1677" i="6"/>
  <c r="AB1681" i="6"/>
  <c r="AC1681" i="6"/>
  <c r="AB1685" i="6"/>
  <c r="AC1685" i="6"/>
  <c r="AB1689" i="6"/>
  <c r="AC1689" i="6"/>
  <c r="AB1693" i="6"/>
  <c r="AC1693" i="6"/>
  <c r="AB1697" i="6"/>
  <c r="AC1697" i="6"/>
  <c r="AB1701" i="6"/>
  <c r="AC1701" i="6"/>
  <c r="AB1705" i="6"/>
  <c r="AC1705" i="6"/>
  <c r="AB1709" i="6"/>
  <c r="AC1709" i="6"/>
  <c r="AB1713" i="6"/>
  <c r="AC1713" i="6"/>
  <c r="AB1717" i="6"/>
  <c r="AC1717" i="6"/>
  <c r="AB1721" i="6"/>
  <c r="AC1721" i="6"/>
  <c r="AB1725" i="6"/>
  <c r="AC1725" i="6"/>
  <c r="AB1729" i="6"/>
  <c r="AC1729" i="6"/>
  <c r="AB1733" i="6"/>
  <c r="AC1733" i="6"/>
  <c r="AB1737" i="6"/>
  <c r="AC1737" i="6"/>
  <c r="AB1741" i="6"/>
  <c r="AC1741" i="6"/>
  <c r="AB1745" i="6"/>
  <c r="AC1745" i="6"/>
  <c r="AB1749" i="6"/>
  <c r="AC1749" i="6"/>
  <c r="AB1753" i="6"/>
  <c r="AC1753" i="6"/>
  <c r="AB1757" i="6"/>
  <c r="AC1757" i="6"/>
  <c r="AB1761" i="6"/>
  <c r="AC1761" i="6"/>
  <c r="AB1765" i="6"/>
  <c r="AC1765" i="6"/>
  <c r="AB1769" i="6"/>
  <c r="AC1769" i="6"/>
  <c r="AB1773" i="6"/>
  <c r="AC1773" i="6"/>
  <c r="AB1777" i="6"/>
  <c r="AC1777" i="6"/>
  <c r="AB1781" i="6"/>
  <c r="AC1781" i="6"/>
  <c r="AB1785" i="6"/>
  <c r="AC1785" i="6"/>
  <c r="AB1789" i="6"/>
  <c r="AC1789" i="6"/>
  <c r="AB1793" i="6"/>
  <c r="AC1793" i="6"/>
  <c r="AB1797" i="6"/>
  <c r="AC1797" i="6"/>
  <c r="AB1801" i="6"/>
  <c r="AC1801" i="6"/>
  <c r="AB1805" i="6"/>
  <c r="AC1805" i="6"/>
  <c r="AB1809" i="6"/>
  <c r="AC1809" i="6"/>
  <c r="AB1813" i="6"/>
  <c r="AC1813" i="6"/>
  <c r="AB1817" i="6"/>
  <c r="AC1817" i="6"/>
  <c r="AB1821" i="6"/>
  <c r="AC1821" i="6"/>
  <c r="AB1825" i="6"/>
  <c r="AC1825" i="6"/>
  <c r="AB1829" i="6"/>
  <c r="AC1829" i="6"/>
  <c r="AB1833" i="6"/>
  <c r="AC1833" i="6"/>
  <c r="AB1837" i="6"/>
  <c r="AC1837" i="6"/>
  <c r="AB1841" i="6"/>
  <c r="AC1841" i="6"/>
  <c r="AB1845" i="6"/>
  <c r="AC1845" i="6"/>
  <c r="AB1849" i="6"/>
  <c r="AC1849" i="6"/>
  <c r="AB1853" i="6"/>
  <c r="AC1853" i="6"/>
  <c r="AB1857" i="6"/>
  <c r="AC1857" i="6"/>
  <c r="AB1861" i="6"/>
  <c r="AC1861" i="6"/>
  <c r="AB1865" i="6"/>
  <c r="AC1865" i="6"/>
  <c r="AB1869" i="6"/>
  <c r="AC1869" i="6"/>
  <c r="AB1873" i="6"/>
  <c r="AC1873" i="6"/>
  <c r="AB1877" i="6"/>
  <c r="AC1877" i="6"/>
  <c r="AB1881" i="6"/>
  <c r="AC1881" i="6"/>
  <c r="AB1885" i="6"/>
  <c r="AC1885" i="6"/>
  <c r="AB1889" i="6"/>
  <c r="AC1889" i="6"/>
  <c r="AB1893" i="6"/>
  <c r="AC1893" i="6"/>
  <c r="AB1897" i="6"/>
  <c r="AC1897" i="6"/>
  <c r="AB1901" i="6"/>
  <c r="AC1901" i="6"/>
  <c r="AB1905" i="6"/>
  <c r="AC1905" i="6"/>
  <c r="AB1909" i="6"/>
  <c r="AC1909" i="6"/>
  <c r="AB1913" i="6"/>
  <c r="AC1913" i="6"/>
  <c r="AB1917" i="6"/>
  <c r="AC1917" i="6"/>
  <c r="AB1921" i="6"/>
  <c r="AC1921" i="6"/>
  <c r="AB1925" i="6"/>
  <c r="AC1925" i="6"/>
  <c r="AB1929" i="6"/>
  <c r="AC1929" i="6"/>
  <c r="AB1933" i="6"/>
  <c r="AC1933" i="6"/>
  <c r="AB1937" i="6"/>
  <c r="AC1937" i="6"/>
  <c r="AB1941" i="6"/>
  <c r="AC1941" i="6"/>
  <c r="AB1945" i="6"/>
  <c r="AC1945" i="6"/>
  <c r="AB1949" i="6"/>
  <c r="AC1949" i="6"/>
  <c r="AB1953" i="6"/>
  <c r="AC1953" i="6"/>
  <c r="AB1957" i="6"/>
  <c r="AC1957" i="6"/>
  <c r="AB1961" i="6"/>
  <c r="AC1961" i="6"/>
  <c r="AB1965" i="6"/>
  <c r="AC1965" i="6"/>
  <c r="AB1969" i="6"/>
  <c r="AC1969" i="6"/>
  <c r="AB1973" i="6"/>
  <c r="AC1973" i="6"/>
  <c r="AB1977" i="6"/>
  <c r="AC1977" i="6"/>
  <c r="AB1981" i="6"/>
  <c r="AC1981" i="6"/>
  <c r="AB1985" i="6"/>
  <c r="AC1985" i="6"/>
  <c r="AB1989" i="6"/>
  <c r="AC1989" i="6"/>
  <c r="AB1993" i="6"/>
  <c r="AC1993" i="6"/>
  <c r="AB1997" i="6"/>
  <c r="AC1997" i="6"/>
  <c r="AB2001" i="6"/>
  <c r="AC2001" i="6"/>
  <c r="AB2005" i="6"/>
  <c r="AC2005" i="6"/>
  <c r="AB2009" i="6"/>
  <c r="AC2009" i="6"/>
  <c r="AB2013" i="6"/>
  <c r="AC2013" i="6"/>
  <c r="AB2017" i="6"/>
  <c r="AC2017" i="6"/>
  <c r="AB2021" i="6"/>
  <c r="AC2021" i="6"/>
  <c r="AB2025" i="6"/>
  <c r="AC2025" i="6"/>
  <c r="AB2029" i="6"/>
  <c r="AC2029" i="6"/>
  <c r="AB2033" i="6"/>
  <c r="AC2033" i="6"/>
  <c r="AB2037" i="6"/>
  <c r="AC2037" i="6"/>
  <c r="AB2041" i="6"/>
  <c r="AC2041" i="6"/>
  <c r="AB2045" i="6"/>
  <c r="AC2045" i="6"/>
  <c r="AB2049" i="6"/>
  <c r="AC2049" i="6"/>
  <c r="AB2053" i="6"/>
  <c r="AC2053" i="6"/>
  <c r="AB2057" i="6"/>
  <c r="AC2057" i="6"/>
  <c r="AB2061" i="6"/>
  <c r="AC2061" i="6"/>
  <c r="AB2065" i="6"/>
  <c r="AC2065" i="6"/>
  <c r="AB2069" i="6"/>
  <c r="AC2069" i="6"/>
  <c r="AB2073" i="6"/>
  <c r="AC2073" i="6"/>
  <c r="AB2077" i="6"/>
  <c r="AC2077" i="6"/>
  <c r="AB2081" i="6"/>
  <c r="AC2081" i="6"/>
  <c r="AB2085" i="6"/>
  <c r="AC2085" i="6"/>
  <c r="AB2089" i="6"/>
  <c r="AC2089" i="6"/>
  <c r="AB2093" i="6"/>
  <c r="AC2093" i="6"/>
  <c r="AB2097" i="6"/>
  <c r="AC2097" i="6"/>
  <c r="AB2101" i="6"/>
  <c r="AC2101" i="6"/>
  <c r="AB2105" i="6"/>
  <c r="AC2105" i="6"/>
  <c r="AB2109" i="6"/>
  <c r="AC2109" i="6"/>
  <c r="AB2113" i="6"/>
  <c r="AC2113" i="6"/>
  <c r="AB2117" i="6"/>
  <c r="AC2117" i="6"/>
  <c r="AB2121" i="6"/>
  <c r="AC2121" i="6"/>
  <c r="AB2125" i="6"/>
  <c r="AC2125" i="6"/>
  <c r="AB2129" i="6"/>
  <c r="AC2129" i="6"/>
  <c r="AB2133" i="6"/>
  <c r="AC2133" i="6"/>
  <c r="AB2137" i="6"/>
  <c r="AC2137" i="6"/>
  <c r="AB2141" i="6"/>
  <c r="AC2141" i="6"/>
  <c r="AB2145" i="6"/>
  <c r="AC2145" i="6"/>
  <c r="AB2149" i="6"/>
  <c r="AC2149" i="6"/>
  <c r="AB2153" i="6"/>
  <c r="AC2153" i="6"/>
  <c r="AB2157" i="6"/>
  <c r="AC2157" i="6"/>
  <c r="AB2161" i="6"/>
  <c r="AC2161" i="6"/>
  <c r="AB2165" i="6"/>
  <c r="AC2165" i="6"/>
  <c r="AB2169" i="6"/>
  <c r="AC2169" i="6"/>
  <c r="AB2173" i="6"/>
  <c r="AC2173" i="6"/>
  <c r="AB2177" i="6"/>
  <c r="AC2177" i="6"/>
  <c r="AB2181" i="6"/>
  <c r="AC2181" i="6"/>
  <c r="AB2185" i="6"/>
  <c r="AC2185" i="6"/>
  <c r="AB2189" i="6"/>
  <c r="AC2189" i="6"/>
  <c r="AB2193" i="6"/>
  <c r="AC2193" i="6"/>
  <c r="AB2197" i="6"/>
  <c r="AC2197" i="6"/>
  <c r="AB2201" i="6"/>
  <c r="AC2201" i="6"/>
  <c r="AB2205" i="6"/>
  <c r="AC2205" i="6"/>
  <c r="AB2209" i="6"/>
  <c r="AC2209" i="6"/>
  <c r="AB2213" i="6"/>
  <c r="AC2213" i="6"/>
  <c r="AB2217" i="6"/>
  <c r="AC2217" i="6"/>
  <c r="AB2221" i="6"/>
  <c r="AC2221" i="6"/>
  <c r="AB2225" i="6"/>
  <c r="AC2225" i="6"/>
  <c r="AB2229" i="6"/>
  <c r="AC2229" i="6"/>
  <c r="AB2233" i="6"/>
  <c r="AC2233" i="6"/>
  <c r="AB2237" i="6"/>
  <c r="AC2237" i="6"/>
  <c r="AB2241" i="6"/>
  <c r="AC2241" i="6"/>
  <c r="AB2245" i="6"/>
  <c r="AC2245" i="6"/>
  <c r="AB2249" i="6"/>
  <c r="AC2249" i="6"/>
  <c r="AB2253" i="6"/>
  <c r="AC2253" i="6"/>
  <c r="AB2257" i="6"/>
  <c r="AC2257" i="6"/>
  <c r="AB2261" i="6"/>
  <c r="AC2261" i="6"/>
  <c r="AB2265" i="6"/>
  <c r="AC2265" i="6"/>
  <c r="AB2269" i="6"/>
  <c r="AC2269" i="6"/>
  <c r="AB2273" i="6"/>
  <c r="AC2273" i="6"/>
  <c r="AB2277" i="6"/>
  <c r="AC2277" i="6"/>
  <c r="AB2281" i="6"/>
  <c r="AC2281" i="6"/>
  <c r="AB2285" i="6"/>
  <c r="AC2285" i="6"/>
  <c r="AB2289" i="6"/>
  <c r="AC2289" i="6"/>
  <c r="AB2293" i="6"/>
  <c r="AC2293" i="6"/>
  <c r="AB2297" i="6"/>
  <c r="AC2297" i="6"/>
  <c r="AB2301" i="6"/>
  <c r="AC2301" i="6"/>
  <c r="AB2305" i="6"/>
  <c r="AC2305" i="6"/>
  <c r="AB2309" i="6"/>
  <c r="AC2309" i="6"/>
  <c r="AB2313" i="6"/>
  <c r="AC2313" i="6"/>
  <c r="AB2317" i="6"/>
  <c r="AC2317" i="6"/>
  <c r="AB2321" i="6"/>
  <c r="AC2321" i="6"/>
  <c r="AB2325" i="6"/>
  <c r="AC2325" i="6"/>
  <c r="AB2329" i="6"/>
  <c r="AC2329" i="6"/>
  <c r="AB2333" i="6"/>
  <c r="AC2333" i="6"/>
  <c r="AB2337" i="6"/>
  <c r="AC2337" i="6"/>
  <c r="AB2341" i="6"/>
  <c r="AC2341" i="6"/>
  <c r="AB2345" i="6"/>
  <c r="AC2345" i="6"/>
  <c r="AB2349" i="6"/>
  <c r="AC2349" i="6"/>
  <c r="AB2353" i="6"/>
  <c r="AC2353" i="6"/>
  <c r="AB2357" i="6"/>
  <c r="AC2357" i="6"/>
  <c r="AB2361" i="6"/>
  <c r="AC2361" i="6"/>
  <c r="AB2365" i="6"/>
  <c r="AC2365" i="6"/>
  <c r="AB2369" i="6"/>
  <c r="AC2369" i="6"/>
  <c r="AB2373" i="6"/>
  <c r="AC2373" i="6"/>
  <c r="AB2377" i="6"/>
  <c r="AC2377" i="6"/>
  <c r="AB2381" i="6"/>
  <c r="AC2381" i="6"/>
  <c r="AB2385" i="6"/>
  <c r="AC2385" i="6"/>
  <c r="AB2389" i="6"/>
  <c r="AC2389" i="6"/>
  <c r="AB2393" i="6"/>
  <c r="AC2393" i="6"/>
  <c r="AB2397" i="6"/>
  <c r="AC2397" i="6"/>
  <c r="AB2401" i="6"/>
  <c r="AC2401" i="6"/>
  <c r="AB2405" i="6"/>
  <c r="AC2405" i="6"/>
  <c r="AB2409" i="6"/>
  <c r="AC2409" i="6"/>
  <c r="AB2413" i="6"/>
  <c r="AC2413" i="6"/>
  <c r="AB2417" i="6"/>
  <c r="AC2417" i="6"/>
  <c r="AB2421" i="6"/>
  <c r="AC2421" i="6"/>
  <c r="AB2425" i="6"/>
  <c r="AC2425" i="6"/>
  <c r="AB2429" i="6"/>
  <c r="AC2429" i="6"/>
  <c r="AB2433" i="6"/>
  <c r="AC2433" i="6"/>
  <c r="AB2437" i="6"/>
  <c r="AC2437" i="6"/>
  <c r="AB2441" i="6"/>
  <c r="AC2441" i="6"/>
  <c r="AB2445" i="6"/>
  <c r="AC2445" i="6"/>
  <c r="AB2449" i="6"/>
  <c r="AC2449" i="6"/>
  <c r="AB2453" i="6"/>
  <c r="AC2453" i="6"/>
  <c r="AB2457" i="6"/>
  <c r="AC2457" i="6"/>
  <c r="AB2461" i="6"/>
  <c r="AC2461" i="6"/>
  <c r="AB2465" i="6"/>
  <c r="AC2465" i="6"/>
  <c r="AC2469" i="6"/>
  <c r="AB2469" i="6"/>
  <c r="AC2473" i="6"/>
  <c r="AB2473" i="6"/>
  <c r="AC2477" i="6"/>
  <c r="AB2477" i="6"/>
  <c r="AC2481" i="6"/>
  <c r="AB2481" i="6"/>
  <c r="AC2485" i="6"/>
  <c r="AB2485" i="6"/>
  <c r="AC2489" i="6"/>
  <c r="AB2489" i="6"/>
  <c r="AC2493" i="6"/>
  <c r="AB2493" i="6"/>
  <c r="AC2497" i="6"/>
  <c r="AB2497" i="6"/>
  <c r="AC2501" i="6"/>
  <c r="AB2501" i="6"/>
  <c r="AC2505" i="6"/>
  <c r="AB2505" i="6"/>
  <c r="AC2509" i="6"/>
  <c r="AB2509" i="6"/>
  <c r="AC2513" i="6"/>
  <c r="AB2513" i="6"/>
  <c r="AC2517" i="6"/>
  <c r="AB2517" i="6"/>
  <c r="AC2521" i="6"/>
  <c r="AB2521" i="6"/>
  <c r="AC2525" i="6"/>
  <c r="AB2525" i="6"/>
  <c r="AC2529" i="6"/>
  <c r="AB2529" i="6"/>
  <c r="AC2533" i="6"/>
  <c r="AB2533" i="6"/>
  <c r="AC2537" i="6"/>
  <c r="AB2537" i="6"/>
  <c r="AC2541" i="6"/>
  <c r="AB2541" i="6"/>
  <c r="AC2545" i="6"/>
  <c r="AB2545" i="6"/>
  <c r="AC2549" i="6"/>
  <c r="AB2549" i="6"/>
  <c r="AC2553" i="6"/>
  <c r="AB2553" i="6"/>
  <c r="AC2557" i="6"/>
  <c r="AB2557" i="6"/>
  <c r="AC2561" i="6"/>
  <c r="AB2561" i="6"/>
  <c r="AC2565" i="6"/>
  <c r="AB2565" i="6"/>
  <c r="AC2569" i="6"/>
  <c r="AB2569" i="6"/>
  <c r="AC2573" i="6"/>
  <c r="AB2573" i="6"/>
  <c r="AC2577" i="6"/>
  <c r="AB2577" i="6"/>
  <c r="AC2581" i="6"/>
  <c r="AB2581" i="6"/>
  <c r="AC2585" i="6"/>
  <c r="AB2585" i="6"/>
  <c r="AC2589" i="6"/>
  <c r="AB2589" i="6"/>
  <c r="AC2593" i="6"/>
  <c r="AB2593" i="6"/>
  <c r="AC2597" i="6"/>
  <c r="AB2597" i="6"/>
  <c r="AC2601" i="6"/>
  <c r="AB2601" i="6"/>
  <c r="AC2605" i="6"/>
  <c r="AB2605" i="6"/>
  <c r="AC2609" i="6"/>
  <c r="AB2609" i="6"/>
  <c r="AC2613" i="6"/>
  <c r="AB2613" i="6"/>
  <c r="AB2617" i="6"/>
  <c r="AC2617" i="6"/>
  <c r="AB2621" i="6"/>
  <c r="AC2621" i="6"/>
  <c r="AB2625" i="6"/>
  <c r="AC2625" i="6"/>
  <c r="AB2629" i="6"/>
  <c r="AC2629" i="6"/>
  <c r="AB2633" i="6"/>
  <c r="AC2633" i="6"/>
  <c r="AB2637" i="6"/>
  <c r="AC2637" i="6"/>
  <c r="AB2641" i="6"/>
  <c r="AC2641" i="6"/>
  <c r="AB2645" i="6"/>
  <c r="AC2645" i="6"/>
  <c r="AB2649" i="6"/>
  <c r="AC2649" i="6"/>
  <c r="AB2653" i="6"/>
  <c r="AC2653" i="6"/>
  <c r="AB2657" i="6"/>
  <c r="AC2657" i="6"/>
  <c r="AB2661" i="6"/>
  <c r="AC2661" i="6"/>
  <c r="AB2665" i="6"/>
  <c r="AC2665" i="6"/>
  <c r="AB2669" i="6"/>
  <c r="AC2669" i="6"/>
  <c r="AB2673" i="6"/>
  <c r="AC2673" i="6"/>
  <c r="AB2677" i="6"/>
  <c r="AC2677" i="6"/>
  <c r="AB2681" i="6"/>
  <c r="AC2681" i="6"/>
  <c r="AB2685" i="6"/>
  <c r="AC2685" i="6"/>
  <c r="AB2689" i="6"/>
  <c r="AC2689" i="6"/>
  <c r="AB2693" i="6"/>
  <c r="AC2693" i="6"/>
  <c r="AB2697" i="6"/>
  <c r="AC2697" i="6"/>
  <c r="AB2701" i="6"/>
  <c r="AC2701" i="6"/>
  <c r="AB2705" i="6"/>
  <c r="AC2705" i="6"/>
  <c r="AB2709" i="6"/>
  <c r="AC2709" i="6"/>
  <c r="AB2713" i="6"/>
  <c r="AC2713" i="6"/>
  <c r="AB2717" i="6"/>
  <c r="AC2717" i="6"/>
  <c r="AB2721" i="6"/>
  <c r="AC2721" i="6"/>
  <c r="AB2725" i="6"/>
  <c r="AC2725" i="6"/>
  <c r="AB2729" i="6"/>
  <c r="AC2729" i="6"/>
  <c r="AB2733" i="6"/>
  <c r="AC2733" i="6"/>
  <c r="AB2737" i="6"/>
  <c r="AC2737" i="6"/>
  <c r="AB2741" i="6"/>
  <c r="AC2741" i="6"/>
  <c r="AB2745" i="6"/>
  <c r="AC2745" i="6"/>
  <c r="AB2749" i="6"/>
  <c r="AC2749" i="6"/>
  <c r="AB2753" i="6"/>
  <c r="AC2753" i="6"/>
  <c r="AB2757" i="6"/>
  <c r="AC2757" i="6"/>
  <c r="AB2761" i="6"/>
  <c r="AC2761" i="6"/>
  <c r="AB2765" i="6"/>
  <c r="AC2765" i="6"/>
  <c r="AB2769" i="6"/>
  <c r="AC2769" i="6"/>
  <c r="AB2773" i="6"/>
  <c r="AC2773" i="6"/>
  <c r="AB2777" i="6"/>
  <c r="AC2777" i="6"/>
  <c r="AB2781" i="6"/>
  <c r="AC2781" i="6"/>
  <c r="AB2785" i="6"/>
  <c r="AC2785" i="6"/>
  <c r="AB2789" i="6"/>
  <c r="AC2789" i="6"/>
  <c r="AB2793" i="6"/>
  <c r="AC2793" i="6"/>
  <c r="AB2797" i="6"/>
  <c r="AC2797" i="6"/>
  <c r="AB2801" i="6"/>
  <c r="AC2801" i="6"/>
  <c r="AB2805" i="6"/>
  <c r="AC2805" i="6"/>
  <c r="AB2809" i="6"/>
  <c r="AC2809" i="6"/>
  <c r="AB2813" i="6"/>
  <c r="AC2813" i="6"/>
  <c r="AB2817" i="6"/>
  <c r="AC2817" i="6"/>
  <c r="AB2821" i="6"/>
  <c r="AC2821" i="6"/>
  <c r="AB2825" i="6"/>
  <c r="AC2825" i="6"/>
  <c r="AB2829" i="6"/>
  <c r="AC2829" i="6"/>
  <c r="AB2833" i="6"/>
  <c r="AC2833" i="6"/>
  <c r="AB2837" i="6"/>
  <c r="AC2837" i="6"/>
  <c r="AB2841" i="6"/>
  <c r="AC2841" i="6"/>
  <c r="AB2845" i="6"/>
  <c r="AC2845" i="6"/>
  <c r="AB2849" i="6"/>
  <c r="AC2849" i="6"/>
  <c r="AB2853" i="6"/>
  <c r="AC2853" i="6"/>
  <c r="AB2857" i="6"/>
  <c r="AC2857" i="6"/>
  <c r="AB2861" i="6"/>
  <c r="AC2861" i="6"/>
  <c r="AB2865" i="6"/>
  <c r="AC2865" i="6"/>
  <c r="AB2869" i="6"/>
  <c r="AC2869" i="6"/>
  <c r="AB2873" i="6"/>
  <c r="AC2873" i="6"/>
  <c r="AB2877" i="6"/>
  <c r="AC2877" i="6"/>
  <c r="AB2881" i="6"/>
  <c r="AC2881" i="6"/>
  <c r="AB2885" i="6"/>
  <c r="AC2885" i="6"/>
  <c r="AB2889" i="6"/>
  <c r="AC2889" i="6"/>
  <c r="AB2893" i="6"/>
  <c r="AC2893" i="6"/>
  <c r="AB2897" i="6"/>
  <c r="AC2897" i="6"/>
  <c r="AB2901" i="6"/>
  <c r="AC2901" i="6"/>
  <c r="AB2905" i="6"/>
  <c r="AC2905" i="6"/>
  <c r="AB2909" i="6"/>
  <c r="AC2909" i="6"/>
  <c r="AB2913" i="6"/>
  <c r="AC2913" i="6"/>
  <c r="AB2917" i="6"/>
  <c r="AC2917" i="6"/>
  <c r="AB2921" i="6"/>
  <c r="AC2921" i="6"/>
  <c r="AB2925" i="6"/>
  <c r="AC2925" i="6"/>
  <c r="AB2929" i="6"/>
  <c r="AC2929" i="6"/>
  <c r="AB2933" i="6"/>
  <c r="AC2933" i="6"/>
  <c r="AB2937" i="6"/>
  <c r="AC2937" i="6"/>
  <c r="AB2941" i="6"/>
  <c r="AC2941" i="6"/>
  <c r="AB2945" i="6"/>
  <c r="AC2945" i="6"/>
  <c r="AB2949" i="6"/>
  <c r="AC2949" i="6"/>
  <c r="AB2953" i="6"/>
  <c r="AC2953" i="6"/>
  <c r="AB2957" i="6"/>
  <c r="AC2957" i="6"/>
  <c r="AB2961" i="6"/>
  <c r="AC2961" i="6"/>
  <c r="AB2965" i="6"/>
  <c r="AC2965" i="6"/>
  <c r="AB2969" i="6"/>
  <c r="AC2969" i="6"/>
  <c r="AB2973" i="6"/>
  <c r="AC2973" i="6"/>
  <c r="AB2977" i="6"/>
  <c r="AC2977" i="6"/>
  <c r="AB2981" i="6"/>
  <c r="AC2981" i="6"/>
  <c r="AB2985" i="6"/>
  <c r="AC2985" i="6"/>
  <c r="AB2989" i="6"/>
  <c r="AC2989" i="6"/>
  <c r="AB2993" i="6"/>
  <c r="AC2993" i="6"/>
  <c r="AB2997" i="6"/>
  <c r="AC2997" i="6"/>
  <c r="AB3001" i="6"/>
  <c r="AC3001" i="6"/>
  <c r="AB3005" i="6"/>
  <c r="AC3005" i="6"/>
  <c r="AB3009" i="6"/>
  <c r="AC3009" i="6"/>
  <c r="AB3013" i="6"/>
  <c r="AC3013" i="6"/>
  <c r="AB3017" i="6"/>
  <c r="AC3017" i="6"/>
  <c r="AB3021" i="6"/>
  <c r="AC3021" i="6"/>
  <c r="AB3025" i="6"/>
  <c r="AC3025" i="6"/>
  <c r="AB3029" i="6"/>
  <c r="AC3029" i="6"/>
  <c r="AB3033" i="6"/>
  <c r="AC3033" i="6"/>
  <c r="AB3037" i="6"/>
  <c r="AC3037" i="6"/>
  <c r="AB3041" i="6"/>
  <c r="AC3041" i="6"/>
  <c r="AB3045" i="6"/>
  <c r="AC3045" i="6"/>
  <c r="AB3049" i="6"/>
  <c r="AC3049" i="6"/>
  <c r="AB3053" i="6"/>
  <c r="AC3053" i="6"/>
  <c r="AB3057" i="6"/>
  <c r="AC3057" i="6"/>
  <c r="AB3061" i="6"/>
  <c r="AC3061" i="6"/>
  <c r="AB3065" i="6"/>
  <c r="AC3065" i="6"/>
  <c r="AB3069" i="6"/>
  <c r="AC3069" i="6"/>
  <c r="AB3073" i="6"/>
  <c r="AC3073" i="6"/>
  <c r="AB3077" i="6"/>
  <c r="AC3077" i="6"/>
  <c r="AB3081" i="6"/>
  <c r="AC3081" i="6"/>
  <c r="AB3085" i="6"/>
  <c r="AC3085" i="6"/>
  <c r="AB3089" i="6"/>
  <c r="AC3089" i="6"/>
  <c r="AB3093" i="6"/>
  <c r="AC3093" i="6"/>
  <c r="AB3097" i="6"/>
  <c r="AC3097" i="6"/>
  <c r="AB3101" i="6"/>
  <c r="AC3101" i="6"/>
  <c r="AB3105" i="6"/>
  <c r="AC3105" i="6"/>
  <c r="AB3109" i="6"/>
  <c r="AC3109" i="6"/>
  <c r="AB3113" i="6"/>
  <c r="AC3113" i="6"/>
  <c r="AB3117" i="6"/>
  <c r="AC3117" i="6"/>
  <c r="AB3121" i="6"/>
  <c r="AC3121" i="6"/>
  <c r="AB3125" i="6"/>
  <c r="AC3125" i="6"/>
  <c r="AB3129" i="6"/>
  <c r="AC3129" i="6"/>
  <c r="AB3133" i="6"/>
  <c r="AC3133" i="6"/>
  <c r="AC3137" i="6"/>
  <c r="AB3137" i="6"/>
  <c r="AC3141" i="6"/>
  <c r="AB3141" i="6"/>
  <c r="AC3145" i="6"/>
  <c r="AB3145" i="6"/>
  <c r="AC3149" i="6"/>
  <c r="AB3149" i="6"/>
  <c r="AC3153" i="6"/>
  <c r="AB3153" i="6"/>
  <c r="AC3157" i="6"/>
  <c r="AB3157" i="6"/>
  <c r="AC3161" i="6"/>
  <c r="AB3161" i="6"/>
  <c r="AC3165" i="6"/>
  <c r="AB3165" i="6"/>
  <c r="AC3169" i="6"/>
  <c r="AB3169" i="6"/>
  <c r="AC3173" i="6"/>
  <c r="AB3173" i="6"/>
  <c r="AC3177" i="6"/>
  <c r="AB3177" i="6"/>
  <c r="AC3181" i="6"/>
  <c r="AB3181" i="6"/>
  <c r="AC3185" i="6"/>
  <c r="AB3185" i="6"/>
  <c r="AC3189" i="6"/>
  <c r="AB3189" i="6"/>
  <c r="AC3193" i="6"/>
  <c r="AB3193" i="6"/>
  <c r="AC3197" i="6"/>
  <c r="AB3197" i="6"/>
  <c r="AC3201" i="6"/>
  <c r="AB3201" i="6"/>
  <c r="AC3205" i="6"/>
  <c r="AB3205" i="6"/>
  <c r="AC3209" i="6"/>
  <c r="AB3209" i="6"/>
  <c r="AC3213" i="6"/>
  <c r="AB3213" i="6"/>
  <c r="AC3217" i="6"/>
  <c r="AB3217" i="6"/>
  <c r="AC3221" i="6"/>
  <c r="AB3221" i="6"/>
  <c r="AC3225" i="6"/>
  <c r="AB3225" i="6"/>
  <c r="AC3229" i="6"/>
  <c r="AB3229" i="6"/>
  <c r="AC3233" i="6"/>
  <c r="AB3233" i="6"/>
  <c r="AC3237" i="6"/>
  <c r="AB3237" i="6"/>
  <c r="AC3241" i="6"/>
  <c r="AB3241" i="6"/>
  <c r="AC3245" i="6"/>
  <c r="AB3245" i="6"/>
  <c r="AC3249" i="6"/>
  <c r="AB3249" i="6"/>
  <c r="AC3253" i="6"/>
  <c r="AB3253" i="6"/>
  <c r="AC3257" i="6"/>
  <c r="AB3257" i="6"/>
  <c r="AC3261" i="6"/>
  <c r="AB3261" i="6"/>
  <c r="AC3265" i="6"/>
  <c r="AB3265" i="6"/>
  <c r="AC3269" i="6"/>
  <c r="AB3269" i="6"/>
  <c r="AC3273" i="6"/>
  <c r="AB3273" i="6"/>
  <c r="AC3277" i="6"/>
  <c r="AB3277" i="6"/>
  <c r="AC3281" i="6"/>
  <c r="AB3281" i="6"/>
  <c r="AC3285" i="6"/>
  <c r="AB3285" i="6"/>
  <c r="AC3289" i="6"/>
  <c r="AB3289" i="6"/>
  <c r="AC3293" i="6"/>
  <c r="AB3293" i="6"/>
  <c r="AC3297" i="6"/>
  <c r="AB3297" i="6"/>
  <c r="AC3301" i="6"/>
  <c r="AB3301" i="6"/>
  <c r="AC3305" i="6"/>
  <c r="AB3305" i="6"/>
  <c r="AC3309" i="6"/>
  <c r="AB3309" i="6"/>
  <c r="AC3313" i="6"/>
  <c r="AB3313" i="6"/>
  <c r="AC3317" i="6"/>
  <c r="AB3317" i="6"/>
  <c r="AC3321" i="6"/>
  <c r="AB3321" i="6"/>
  <c r="AC3325" i="6"/>
  <c r="AB3325" i="6"/>
  <c r="AC3329" i="6"/>
  <c r="AB3329" i="6"/>
  <c r="AC3333" i="6"/>
  <c r="AB3333" i="6"/>
  <c r="AC3337" i="6"/>
  <c r="AB3337" i="6"/>
  <c r="AC3341" i="6"/>
  <c r="AB3341" i="6"/>
  <c r="AC3345" i="6"/>
  <c r="AB3345" i="6"/>
  <c r="AC3349" i="6"/>
  <c r="AB3349" i="6"/>
  <c r="AC3353" i="6"/>
  <c r="AB3353" i="6"/>
  <c r="AC3357" i="6"/>
  <c r="AB3357" i="6"/>
  <c r="AC3361" i="6"/>
  <c r="AB3361" i="6"/>
  <c r="AC3365" i="6"/>
  <c r="AB3365" i="6"/>
  <c r="AC3369" i="6"/>
  <c r="AB3369" i="6"/>
  <c r="AC3373" i="6"/>
  <c r="AB3373" i="6"/>
  <c r="AC3377" i="6"/>
  <c r="AB3377" i="6"/>
  <c r="AC3381" i="6"/>
  <c r="AB3381" i="6"/>
  <c r="AC3385" i="6"/>
  <c r="AB3385" i="6"/>
  <c r="AC3389" i="6"/>
  <c r="AB3389" i="6"/>
  <c r="AC3393" i="6"/>
  <c r="AB3393" i="6"/>
  <c r="AC3397" i="6"/>
  <c r="AB3397" i="6"/>
  <c r="AC3401" i="6"/>
  <c r="AB3401" i="6"/>
  <c r="AC3405" i="6"/>
  <c r="AB3405" i="6"/>
  <c r="AC3409" i="6"/>
  <c r="AB3409" i="6"/>
  <c r="AC3413" i="6"/>
  <c r="AB3413" i="6"/>
  <c r="AC3417" i="6"/>
  <c r="AB3417" i="6"/>
  <c r="AC3421" i="6"/>
  <c r="AB3421" i="6"/>
  <c r="AC3425" i="6"/>
  <c r="AB3425" i="6"/>
  <c r="AC3429" i="6"/>
  <c r="AB3429" i="6"/>
  <c r="AC3433" i="6"/>
  <c r="AB3433" i="6"/>
  <c r="AC3437" i="6"/>
  <c r="AB3437" i="6"/>
  <c r="AC3441" i="6"/>
  <c r="AB3441" i="6"/>
  <c r="AC3445" i="6"/>
  <c r="AB3445" i="6"/>
  <c r="AC3449" i="6"/>
  <c r="AB3449" i="6"/>
  <c r="AC3453" i="6"/>
  <c r="AB3453" i="6"/>
  <c r="AC3457" i="6"/>
  <c r="AB3457" i="6"/>
  <c r="AC3461" i="6"/>
  <c r="AB3461" i="6"/>
  <c r="AC3465" i="6"/>
  <c r="AB3465" i="6"/>
  <c r="AC3469" i="6"/>
  <c r="AB3469" i="6"/>
  <c r="AC3473" i="6"/>
  <c r="AB3473" i="6"/>
  <c r="AC3477" i="6"/>
  <c r="AB3477" i="6"/>
  <c r="AC3481" i="6"/>
  <c r="AB3481" i="6"/>
  <c r="AC3485" i="6"/>
  <c r="AB3485" i="6"/>
  <c r="AC3489" i="6"/>
  <c r="AB3489" i="6"/>
  <c r="AC3493" i="6"/>
  <c r="AB3493" i="6"/>
  <c r="AC3497" i="6"/>
  <c r="AB3497" i="6"/>
  <c r="AC3501" i="6"/>
  <c r="AB3501" i="6"/>
  <c r="AC3505" i="6"/>
  <c r="AB3505" i="6"/>
  <c r="AC3509" i="6"/>
  <c r="AB3509" i="6"/>
  <c r="AC3513" i="6"/>
  <c r="AB3513" i="6"/>
  <c r="AC3517" i="6"/>
  <c r="AB3517" i="6"/>
  <c r="AC3521" i="6"/>
  <c r="AB3521" i="6"/>
  <c r="AC3525" i="6"/>
  <c r="AB3525" i="6"/>
  <c r="AC3529" i="6"/>
  <c r="AB3529" i="6"/>
  <c r="AC3533" i="6"/>
  <c r="AB3533" i="6"/>
  <c r="AC3537" i="6"/>
  <c r="AB3537" i="6"/>
  <c r="AC3541" i="6"/>
  <c r="AB3541" i="6"/>
  <c r="AC3545" i="6"/>
  <c r="AB3545" i="6"/>
  <c r="AC3549" i="6"/>
  <c r="AB3549" i="6"/>
  <c r="AC3553" i="6"/>
  <c r="AB3553" i="6"/>
  <c r="AC3557" i="6"/>
  <c r="AB3557" i="6"/>
  <c r="AC3561" i="6"/>
  <c r="AB3561" i="6"/>
  <c r="AC3565" i="6"/>
  <c r="AB3565" i="6"/>
  <c r="AC3569" i="6"/>
  <c r="AB3569" i="6"/>
  <c r="AC3573" i="6"/>
  <c r="AB3573" i="6"/>
  <c r="AC3577" i="6"/>
  <c r="AB3577" i="6"/>
  <c r="AC3581" i="6"/>
  <c r="AB3581" i="6"/>
  <c r="AC3585" i="6"/>
  <c r="AB3585" i="6"/>
  <c r="AC3589" i="6"/>
  <c r="AB3589" i="6"/>
  <c r="AC3593" i="6"/>
  <c r="AB3593" i="6"/>
  <c r="AC3597" i="6"/>
  <c r="AB3597" i="6"/>
  <c r="AB3601" i="6"/>
  <c r="AC3601" i="6"/>
  <c r="AB3605" i="6"/>
  <c r="AC3605" i="6"/>
  <c r="AB3609" i="6"/>
  <c r="AC3609" i="6"/>
  <c r="AB3613" i="6"/>
  <c r="AC3613" i="6"/>
  <c r="AB3617" i="6"/>
  <c r="AC3617" i="6"/>
  <c r="AB3621" i="6"/>
  <c r="AC3621" i="6"/>
  <c r="AB3625" i="6"/>
  <c r="AC3625" i="6"/>
  <c r="AB3629" i="6"/>
  <c r="AC3629" i="6"/>
  <c r="AB3633" i="6"/>
  <c r="AC3633" i="6"/>
  <c r="AB3637" i="6"/>
  <c r="AC3637" i="6"/>
  <c r="AB3641" i="6"/>
  <c r="AC3641" i="6"/>
  <c r="AB3645" i="6"/>
  <c r="AC3645" i="6"/>
  <c r="AB3649" i="6"/>
  <c r="AC3649" i="6"/>
  <c r="AB3653" i="6"/>
  <c r="AC3653" i="6"/>
  <c r="AB3657" i="6"/>
  <c r="AC3657" i="6"/>
  <c r="AB3661" i="6"/>
  <c r="AC3661" i="6"/>
  <c r="AB3665" i="6"/>
  <c r="AC3665" i="6"/>
  <c r="AB3669" i="6"/>
  <c r="AC3669" i="6"/>
  <c r="AB3673" i="6"/>
  <c r="AC3673" i="6"/>
  <c r="AB3677" i="6"/>
  <c r="AC3677" i="6"/>
  <c r="AB3681" i="6"/>
  <c r="AC3681" i="6"/>
  <c r="AB3685" i="6"/>
  <c r="AC3685" i="6"/>
  <c r="AB3689" i="6"/>
  <c r="AC3689" i="6"/>
  <c r="AB3693" i="6"/>
  <c r="AC3693" i="6"/>
  <c r="AB3697" i="6"/>
  <c r="AC3697" i="6"/>
  <c r="AB3701" i="6"/>
  <c r="AC3701" i="6"/>
  <c r="AB3705" i="6"/>
  <c r="AC3705" i="6"/>
  <c r="AB3709" i="6"/>
  <c r="AC3709" i="6"/>
  <c r="AB3713" i="6"/>
  <c r="AC3713" i="6"/>
  <c r="AB3717" i="6"/>
  <c r="AC3717" i="6"/>
  <c r="AB3721" i="6"/>
  <c r="AC3721" i="6"/>
  <c r="AB3725" i="6"/>
  <c r="AC3725" i="6"/>
  <c r="AB3729" i="6"/>
  <c r="AC3729" i="6"/>
  <c r="AB3733" i="6"/>
  <c r="AC3733" i="6"/>
  <c r="AB3737" i="6"/>
  <c r="AC3737" i="6"/>
  <c r="AB3741" i="6"/>
  <c r="AC3741" i="6"/>
  <c r="AB3745" i="6"/>
  <c r="AC3745" i="6"/>
  <c r="AB3749" i="6"/>
  <c r="AC3749" i="6"/>
  <c r="AB3753" i="6"/>
  <c r="AC3753" i="6"/>
  <c r="AB3757" i="6"/>
  <c r="AC3757" i="6"/>
  <c r="AB3761" i="6"/>
  <c r="AC3761" i="6"/>
  <c r="AB3765" i="6"/>
  <c r="AC3765" i="6"/>
  <c r="AB3769" i="6"/>
  <c r="AC3769" i="6"/>
  <c r="AB3773" i="6"/>
  <c r="AC3773" i="6"/>
  <c r="AB3777" i="6"/>
  <c r="AC3777" i="6"/>
  <c r="AB3781" i="6"/>
  <c r="AC3781" i="6"/>
  <c r="AB3785" i="6"/>
  <c r="AC3785" i="6"/>
  <c r="AB3789" i="6"/>
  <c r="AC3789" i="6"/>
  <c r="AB3793" i="6"/>
  <c r="AC3793" i="6"/>
  <c r="AB3797" i="6"/>
  <c r="AC3797" i="6"/>
  <c r="AB3801" i="6"/>
  <c r="AC3801" i="6"/>
  <c r="AB3805" i="6"/>
  <c r="AC3805" i="6"/>
  <c r="AB3809" i="6"/>
  <c r="AC3809" i="6"/>
  <c r="AB3813" i="6"/>
  <c r="AC3813" i="6"/>
  <c r="AC3817" i="6"/>
  <c r="AB3817" i="6"/>
  <c r="AC3821" i="6"/>
  <c r="AB3821" i="6"/>
  <c r="AC3825" i="6"/>
  <c r="AB3825" i="6"/>
  <c r="AC3829" i="6"/>
  <c r="AB3829" i="6"/>
  <c r="AC3833" i="6"/>
  <c r="AB3833" i="6"/>
  <c r="AC3837" i="6"/>
  <c r="AB3837" i="6"/>
  <c r="AC3841" i="6"/>
  <c r="AB3841" i="6"/>
  <c r="AC3845" i="6"/>
  <c r="AB3845" i="6"/>
  <c r="AC3849" i="6"/>
  <c r="AB3849" i="6"/>
  <c r="AC3853" i="6"/>
  <c r="AB3853" i="6"/>
  <c r="AC3857" i="6"/>
  <c r="AB3857" i="6"/>
  <c r="AC3861" i="6"/>
  <c r="AB3861" i="6"/>
  <c r="AC3865" i="6"/>
  <c r="AB3865" i="6"/>
  <c r="AC3869" i="6"/>
  <c r="AB3869" i="6"/>
  <c r="AC3873" i="6"/>
  <c r="AB3873" i="6"/>
  <c r="AC3877" i="6"/>
  <c r="AB3877" i="6"/>
  <c r="AC3881" i="6"/>
  <c r="AB3881" i="6"/>
  <c r="AC3885" i="6"/>
  <c r="AB3885" i="6"/>
  <c r="AC3889" i="6"/>
  <c r="AB3889" i="6"/>
  <c r="AC3893" i="6"/>
  <c r="AB3893" i="6"/>
  <c r="AC3897" i="6"/>
  <c r="AB3897" i="6"/>
  <c r="AC3901" i="6"/>
  <c r="AB3901" i="6"/>
  <c r="AC3905" i="6"/>
  <c r="AB3905" i="6"/>
  <c r="AC3909" i="6"/>
  <c r="AB3909" i="6"/>
  <c r="AC3913" i="6"/>
  <c r="AB3913" i="6"/>
  <c r="AC3917" i="6"/>
  <c r="AB3917" i="6"/>
  <c r="AC3921" i="6"/>
  <c r="AB3921" i="6"/>
  <c r="AC3925" i="6"/>
  <c r="AB3925" i="6"/>
  <c r="AC3929" i="6"/>
  <c r="AB3929" i="6"/>
  <c r="AC3933" i="6"/>
  <c r="AB3933" i="6"/>
  <c r="AC3937" i="6"/>
  <c r="AB3937" i="6"/>
  <c r="AC3941" i="6"/>
  <c r="AB3941" i="6"/>
  <c r="AC3945" i="6"/>
  <c r="AB3945" i="6"/>
  <c r="AC3949" i="6"/>
  <c r="AB3949" i="6"/>
  <c r="AC3953" i="6"/>
  <c r="AB3953" i="6"/>
  <c r="AC3957" i="6"/>
  <c r="AB3957" i="6"/>
  <c r="AC3961" i="6"/>
  <c r="AB3961" i="6"/>
  <c r="AC3965" i="6"/>
  <c r="AB3965" i="6"/>
  <c r="AC3969" i="6"/>
  <c r="AB3969" i="6"/>
  <c r="AC3973" i="6"/>
  <c r="AB3973" i="6"/>
  <c r="AC3977" i="6"/>
  <c r="AB3977" i="6"/>
  <c r="AC3981" i="6"/>
  <c r="AB3981" i="6"/>
  <c r="AC3985" i="6"/>
  <c r="AB3985" i="6"/>
  <c r="AC3989" i="6"/>
  <c r="AB3989" i="6"/>
  <c r="AC3993" i="6"/>
  <c r="AB3993" i="6"/>
  <c r="AC3997" i="6"/>
  <c r="AB3997" i="6"/>
  <c r="AC4001" i="6"/>
  <c r="AB4001" i="6"/>
  <c r="AC4005" i="6"/>
  <c r="AB4005" i="6"/>
  <c r="AC4009" i="6"/>
  <c r="AB4009" i="6"/>
  <c r="AC4013" i="6"/>
  <c r="AB4013" i="6"/>
  <c r="AC4017" i="6"/>
  <c r="AB4017" i="6"/>
  <c r="AC4021" i="6"/>
  <c r="AB4021" i="6"/>
  <c r="AC4025" i="6"/>
  <c r="AB4025" i="6"/>
  <c r="AC4029" i="6"/>
  <c r="AB4029" i="6"/>
  <c r="AC4033" i="6"/>
  <c r="AB4033" i="6"/>
  <c r="AC4037" i="6"/>
  <c r="AB4037" i="6"/>
  <c r="AC4041" i="6"/>
  <c r="AB4041" i="6"/>
  <c r="AC4045" i="6"/>
  <c r="AB4045" i="6"/>
  <c r="AC4049" i="6"/>
  <c r="AB4049" i="6"/>
  <c r="AC4053" i="6"/>
  <c r="AB4053" i="6"/>
  <c r="AC4057" i="6"/>
  <c r="AB4057" i="6"/>
  <c r="AC4061" i="6"/>
  <c r="AB4061" i="6"/>
  <c r="AC4065" i="6"/>
  <c r="AB4065" i="6"/>
  <c r="AC4069" i="6"/>
  <c r="AB4069" i="6"/>
  <c r="AC4073" i="6"/>
  <c r="AB4073" i="6"/>
  <c r="AC4077" i="6"/>
  <c r="AB4077" i="6"/>
  <c r="AC4081" i="6"/>
  <c r="AB4081" i="6"/>
  <c r="AC4085" i="6"/>
  <c r="AB4085" i="6"/>
  <c r="AC4089" i="6"/>
  <c r="AB4089" i="6"/>
  <c r="AC4093" i="6"/>
  <c r="AB4093" i="6"/>
  <c r="AC4097" i="6"/>
  <c r="AB4097" i="6"/>
  <c r="AC4101" i="6"/>
  <c r="AB4101" i="6"/>
  <c r="AC4105" i="6"/>
  <c r="AB4105" i="6"/>
  <c r="AC4109" i="6"/>
  <c r="AB4109" i="6"/>
  <c r="AC4113" i="6"/>
  <c r="AB4113" i="6"/>
  <c r="AC4117" i="6"/>
  <c r="AB4117" i="6"/>
  <c r="AC4121" i="6"/>
  <c r="AB4121" i="6"/>
  <c r="AC4125" i="6"/>
  <c r="AB4125" i="6"/>
  <c r="AC4129" i="6"/>
  <c r="AB4129" i="6"/>
  <c r="AC4133" i="6"/>
  <c r="AB4133" i="6"/>
  <c r="AC4137" i="6"/>
  <c r="AB4137" i="6"/>
  <c r="AC4141" i="6"/>
  <c r="AB4141" i="6"/>
  <c r="AC4145" i="6"/>
  <c r="AB4145" i="6"/>
  <c r="AC4149" i="6"/>
  <c r="AB4149" i="6"/>
  <c r="AC4153" i="6"/>
  <c r="AB4153" i="6"/>
  <c r="AC4157" i="6"/>
  <c r="AB4157" i="6"/>
  <c r="AC4161" i="6"/>
  <c r="AB4161" i="6"/>
  <c r="AC4165" i="6"/>
  <c r="AB4165" i="6"/>
  <c r="AC4169" i="6"/>
  <c r="AB4169" i="6"/>
  <c r="AC4173" i="6"/>
  <c r="AB4173" i="6"/>
  <c r="AC4177" i="6"/>
  <c r="AB4177" i="6"/>
  <c r="AC4181" i="6"/>
  <c r="AB4181" i="6"/>
  <c r="AC4185" i="6"/>
  <c r="AB4185" i="6"/>
  <c r="AC4189" i="6"/>
  <c r="AB4189" i="6"/>
  <c r="AC4193" i="6"/>
  <c r="AB4193" i="6"/>
  <c r="AC4197" i="6"/>
  <c r="AB4197" i="6"/>
  <c r="AC4201" i="6"/>
  <c r="AB4201" i="6"/>
  <c r="AC4205" i="6"/>
  <c r="AB4205" i="6"/>
  <c r="AC4209" i="6"/>
  <c r="AB4209" i="6"/>
  <c r="AC4213" i="6"/>
  <c r="AB4213" i="6"/>
  <c r="AC4217" i="6"/>
  <c r="AB4217" i="6"/>
  <c r="AC4221" i="6"/>
  <c r="AB4221" i="6"/>
  <c r="AC4225" i="6"/>
  <c r="AB4225" i="6"/>
  <c r="AC4229" i="6"/>
  <c r="AB4229" i="6"/>
  <c r="AC4233" i="6"/>
  <c r="AB4233" i="6"/>
  <c r="AC4237" i="6"/>
  <c r="AB4237" i="6"/>
  <c r="AC4241" i="6"/>
  <c r="AB4241" i="6"/>
  <c r="AC4245" i="6"/>
  <c r="AB4245" i="6"/>
  <c r="AC4249" i="6"/>
  <c r="AB4249" i="6"/>
  <c r="AC4253" i="6"/>
  <c r="AB4253" i="6"/>
  <c r="AC4257" i="6"/>
  <c r="AB4257" i="6"/>
  <c r="AC4261" i="6"/>
  <c r="AB4261" i="6"/>
  <c r="AC4265" i="6"/>
  <c r="AB4265" i="6"/>
  <c r="AC4269" i="6"/>
  <c r="AB4269" i="6"/>
  <c r="AC4273" i="6"/>
  <c r="AB4273" i="6"/>
  <c r="AC4277" i="6"/>
  <c r="AB4277" i="6"/>
  <c r="AC4281" i="6"/>
  <c r="AB4281" i="6"/>
  <c r="AC4285" i="6"/>
  <c r="AB4285" i="6"/>
  <c r="AC4289" i="6"/>
  <c r="AB4289" i="6"/>
  <c r="AC4293" i="6"/>
  <c r="AB4293" i="6"/>
  <c r="AC4297" i="6"/>
  <c r="AB4297" i="6"/>
  <c r="AC4301" i="6"/>
  <c r="AB4301" i="6"/>
  <c r="AC4305" i="6"/>
  <c r="AB4305" i="6"/>
  <c r="AC4309" i="6"/>
  <c r="AB4309" i="6"/>
  <c r="AC4313" i="6"/>
  <c r="AB4313" i="6"/>
  <c r="AC4317" i="6"/>
  <c r="AB4317" i="6"/>
  <c r="AC4321" i="6"/>
  <c r="AB4321" i="6"/>
  <c r="AC4325" i="6"/>
  <c r="AB4325" i="6"/>
  <c r="AC4329" i="6"/>
  <c r="AB4329" i="6"/>
  <c r="AC4333" i="6"/>
  <c r="AB4333" i="6"/>
  <c r="AC4337" i="6"/>
  <c r="AB4337" i="6"/>
  <c r="AC4341" i="6"/>
  <c r="AB4341" i="6"/>
  <c r="AC4345" i="6"/>
  <c r="AB4345" i="6"/>
  <c r="AC4349" i="6"/>
  <c r="AB4349" i="6"/>
  <c r="AC4353" i="6"/>
  <c r="AB4353" i="6"/>
  <c r="AC4357" i="6"/>
  <c r="AB4357" i="6"/>
  <c r="AC4361" i="6"/>
  <c r="AB4361" i="6"/>
  <c r="AC4365" i="6"/>
  <c r="AB4365" i="6"/>
  <c r="AC4369" i="6"/>
  <c r="AB4369" i="6"/>
  <c r="AC4373" i="6"/>
  <c r="AB4373" i="6"/>
  <c r="AC4377" i="6"/>
  <c r="AB4377" i="6"/>
  <c r="AC4381" i="6"/>
  <c r="AB4381" i="6"/>
  <c r="AC4385" i="6"/>
  <c r="AB4385" i="6"/>
  <c r="AC4389" i="6"/>
  <c r="AB4389" i="6"/>
  <c r="AC4393" i="6"/>
  <c r="AB4393" i="6"/>
  <c r="AC4397" i="6"/>
  <c r="AB4397" i="6"/>
  <c r="AC4401" i="6"/>
  <c r="AB4401" i="6"/>
  <c r="AC4405" i="6"/>
  <c r="AB4405" i="6"/>
  <c r="AC4409" i="6"/>
  <c r="AB4409" i="6"/>
  <c r="AC4413" i="6"/>
  <c r="AB4413" i="6"/>
  <c r="AC4417" i="6"/>
  <c r="AB4417" i="6"/>
  <c r="AC4421" i="6"/>
  <c r="AB4421" i="6"/>
  <c r="AC4425" i="6"/>
  <c r="AB4425" i="6"/>
  <c r="AC4429" i="6"/>
  <c r="AB4429" i="6"/>
  <c r="AC4433" i="6"/>
  <c r="AB4433" i="6"/>
  <c r="AC4437" i="6"/>
  <c r="AB4437" i="6"/>
  <c r="AC4441" i="6"/>
  <c r="AB4441" i="6"/>
  <c r="AC4445" i="6"/>
  <c r="AB4445" i="6"/>
  <c r="AE10" i="7"/>
  <c r="AE8" i="7"/>
  <c r="AE7" i="7"/>
  <c r="AE9" i="7"/>
  <c r="AC2" i="6"/>
  <c r="N4515" i="6"/>
  <c r="N4643" i="6"/>
  <c r="N4647" i="6"/>
  <c r="N4651" i="6"/>
  <c r="N4655" i="6"/>
  <c r="N4659" i="6"/>
  <c r="N4663" i="6"/>
  <c r="N4667" i="6"/>
  <c r="N4671" i="6"/>
  <c r="N4675" i="6"/>
  <c r="N4679" i="6"/>
  <c r="N4683" i="6"/>
  <c r="N4687" i="6"/>
  <c r="N4707" i="6"/>
  <c r="N4711" i="6"/>
  <c r="N4775" i="6"/>
  <c r="N2545" i="6"/>
  <c r="N4468" i="6"/>
  <c r="N4433" i="6"/>
  <c r="N4438" i="6"/>
  <c r="N4443" i="6"/>
  <c r="N4447" i="6"/>
  <c r="N4451" i="6"/>
  <c r="N4455" i="6"/>
  <c r="N4459" i="6"/>
  <c r="N4504" i="6"/>
  <c r="N4510" i="6"/>
  <c r="N4522" i="6"/>
  <c r="N4558" i="6"/>
  <c r="N631" i="6"/>
  <c r="N651" i="6"/>
  <c r="N655" i="6"/>
  <c r="N659" i="6"/>
  <c r="N663" i="6"/>
  <c r="N667" i="6"/>
  <c r="N799" i="6"/>
  <c r="N803" i="6"/>
  <c r="N807" i="6"/>
  <c r="N811" i="6"/>
  <c r="N815" i="6"/>
  <c r="N819" i="6"/>
  <c r="N823" i="6"/>
  <c r="N827" i="6"/>
  <c r="N831" i="6"/>
  <c r="N835" i="6"/>
  <c r="N839" i="6"/>
  <c r="N843" i="6"/>
  <c r="N847" i="6"/>
  <c r="N851" i="6"/>
  <c r="N855" i="6"/>
  <c r="N859" i="6"/>
  <c r="N863" i="6"/>
  <c r="N867" i="6"/>
  <c r="N871" i="6"/>
  <c r="N875" i="6"/>
  <c r="N879" i="6"/>
  <c r="N883" i="6"/>
  <c r="N887" i="6"/>
  <c r="N891" i="6"/>
  <c r="N1119" i="6"/>
  <c r="N1123" i="6"/>
  <c r="N1127" i="6"/>
  <c r="N1131" i="6"/>
  <c r="N1139" i="6"/>
  <c r="N1143" i="6"/>
  <c r="N1147" i="6"/>
  <c r="N1151" i="6"/>
  <c r="N1155" i="6"/>
  <c r="N1159" i="6"/>
  <c r="N2359" i="6"/>
  <c r="N3107" i="6"/>
  <c r="N3111" i="6"/>
  <c r="N3115" i="6"/>
  <c r="N3119" i="6"/>
  <c r="N3123" i="6"/>
  <c r="N3127" i="6"/>
  <c r="N3131" i="6"/>
  <c r="N3135" i="6"/>
  <c r="N3139" i="6"/>
  <c r="N3143" i="6"/>
  <c r="N3227" i="6"/>
  <c r="N3231" i="6"/>
  <c r="N3235" i="6"/>
  <c r="N3239" i="6"/>
  <c r="N3243" i="6"/>
  <c r="N3247" i="6"/>
  <c r="N3251" i="6"/>
  <c r="N3255" i="6"/>
  <c r="N3259" i="6"/>
  <c r="N3263" i="6"/>
  <c r="N3339" i="6"/>
  <c r="N3343" i="6"/>
  <c r="N3347" i="6"/>
  <c r="N3351" i="6"/>
  <c r="N3355" i="6"/>
  <c r="N3360" i="6"/>
  <c r="N3364" i="6"/>
  <c r="N3368" i="6"/>
  <c r="N4207" i="6"/>
  <c r="N4877" i="6"/>
  <c r="N4909" i="6"/>
  <c r="N4925" i="6"/>
  <c r="N4957" i="6"/>
  <c r="N4965" i="6"/>
  <c r="N4973" i="6"/>
  <c r="N4978" i="6"/>
  <c r="N4981" i="6"/>
  <c r="N581" i="6"/>
  <c r="N2970" i="6"/>
  <c r="N2974" i="6"/>
  <c r="N2978" i="6"/>
  <c r="N2982" i="6"/>
  <c r="N2986" i="6"/>
  <c r="N2990" i="6"/>
  <c r="N2994" i="6"/>
  <c r="N2998" i="6"/>
  <c r="N3002" i="6"/>
  <c r="N3006" i="6"/>
  <c r="N3010" i="6"/>
  <c r="N3014" i="6"/>
  <c r="N3018" i="6"/>
  <c r="N3022" i="6"/>
  <c r="N3026" i="6"/>
  <c r="N3030" i="6"/>
  <c r="N3034" i="6"/>
  <c r="N3038" i="6"/>
  <c r="N3042" i="6"/>
  <c r="N3046" i="6"/>
  <c r="N3050" i="6"/>
  <c r="N3054" i="6"/>
  <c r="N3058" i="6"/>
  <c r="N3062" i="6"/>
  <c r="N3066" i="6"/>
  <c r="N3070" i="6"/>
  <c r="N3074" i="6"/>
  <c r="N3078" i="6"/>
  <c r="N3082" i="6"/>
  <c r="N3086" i="6"/>
  <c r="N3090" i="6"/>
  <c r="N3094" i="6"/>
  <c r="N3098" i="6"/>
  <c r="N3102" i="6"/>
  <c r="N229" i="6"/>
  <c r="N233" i="6"/>
  <c r="N237" i="6"/>
  <c r="N241" i="6"/>
  <c r="N245" i="6"/>
  <c r="N249" i="6"/>
  <c r="N253" i="6"/>
  <c r="N561" i="6"/>
  <c r="N593" i="6"/>
  <c r="N605" i="6"/>
  <c r="N43" i="6"/>
  <c r="N287" i="6"/>
  <c r="N415" i="6"/>
  <c r="N575" i="6"/>
  <c r="N2196" i="6"/>
  <c r="N2200" i="6"/>
  <c r="N2204" i="6"/>
  <c r="N2209" i="6"/>
  <c r="N2213" i="6"/>
  <c r="N2217" i="6"/>
  <c r="N2221" i="6"/>
  <c r="N2225" i="6"/>
  <c r="N2229" i="6"/>
  <c r="N2233" i="6"/>
  <c r="N2237" i="6"/>
  <c r="N2241" i="6"/>
  <c r="N2245" i="6"/>
  <c r="N2249" i="6"/>
  <c r="N2253" i="6"/>
  <c r="N2257" i="6"/>
  <c r="N2261" i="6"/>
  <c r="N2265" i="6"/>
  <c r="N2269" i="6"/>
  <c r="N2273" i="6"/>
  <c r="N569" i="6"/>
  <c r="N573" i="6"/>
  <c r="N601" i="6"/>
  <c r="N1135" i="6"/>
  <c r="N1979" i="6"/>
  <c r="N1983" i="6"/>
  <c r="N1991" i="6"/>
  <c r="N4463" i="6"/>
  <c r="N4514" i="6"/>
  <c r="N4590" i="6"/>
  <c r="N4594" i="6"/>
  <c r="N3474" i="6"/>
  <c r="N3478" i="6"/>
  <c r="N3482" i="6"/>
  <c r="N3486" i="6"/>
  <c r="N3490" i="6"/>
  <c r="N3494" i="6"/>
  <c r="N3615" i="6"/>
  <c r="N3619" i="6"/>
  <c r="N3623" i="6"/>
  <c r="N3627" i="6"/>
  <c r="N3631" i="6"/>
  <c r="N3635" i="6"/>
  <c r="N3640" i="6"/>
  <c r="N4829" i="6"/>
  <c r="N4833" i="6"/>
  <c r="N4837" i="6"/>
  <c r="N4841" i="6"/>
  <c r="N4845" i="6"/>
  <c r="N4849" i="6"/>
  <c r="N4854" i="6"/>
  <c r="N4859" i="6"/>
  <c r="N4863" i="6"/>
  <c r="N4867" i="6"/>
  <c r="N4883" i="6"/>
  <c r="N4984" i="6"/>
  <c r="N4992" i="6"/>
  <c r="N1995" i="6"/>
  <c r="N1999" i="6"/>
  <c r="N2003" i="6"/>
  <c r="N2007" i="6"/>
  <c r="N2011" i="6"/>
  <c r="N2015" i="6"/>
  <c r="N2019" i="6"/>
  <c r="N2023" i="6"/>
  <c r="N2115" i="6"/>
  <c r="N2119" i="6"/>
  <c r="N2123" i="6"/>
  <c r="N2127" i="6"/>
  <c r="N2131" i="6"/>
  <c r="N2135" i="6"/>
  <c r="N2139" i="6"/>
  <c r="N2143" i="6"/>
  <c r="N2147" i="6"/>
  <c r="N2151" i="6"/>
  <c r="N2155" i="6"/>
  <c r="N2159" i="6"/>
  <c r="N2163" i="6"/>
  <c r="N2167" i="6"/>
  <c r="N2171" i="6"/>
  <c r="N2175" i="6"/>
  <c r="N2179" i="6"/>
  <c r="N2183" i="6"/>
  <c r="N2187" i="6"/>
  <c r="N2191" i="6"/>
  <c r="N2203" i="6"/>
  <c r="N2476" i="6"/>
  <c r="N2480" i="6"/>
  <c r="N2484" i="6"/>
  <c r="N2488" i="6"/>
  <c r="N2492" i="6"/>
  <c r="N2496" i="6"/>
  <c r="N2504" i="6"/>
  <c r="N2508" i="6"/>
  <c r="N2512" i="6"/>
  <c r="N2516" i="6"/>
  <c r="N2521" i="6"/>
  <c r="N2527" i="6"/>
  <c r="N2531" i="6"/>
  <c r="N2535" i="6"/>
  <c r="N2540" i="6"/>
  <c r="N2544" i="6"/>
  <c r="N2548" i="6"/>
  <c r="N2792" i="6"/>
  <c r="N2796" i="6"/>
  <c r="N2800" i="6"/>
  <c r="N2804" i="6"/>
  <c r="N2808" i="6"/>
  <c r="N2812" i="6"/>
  <c r="N2816" i="6"/>
  <c r="N2820" i="6"/>
  <c r="N2824" i="6"/>
  <c r="N3264" i="6"/>
  <c r="N3268" i="6"/>
  <c r="N3284" i="6"/>
  <c r="N3469" i="6"/>
  <c r="N3597" i="6"/>
  <c r="N3602" i="6"/>
  <c r="N3606" i="6"/>
  <c r="N3610" i="6"/>
  <c r="N3687" i="6"/>
  <c r="N3771" i="6"/>
  <c r="N3775" i="6"/>
  <c r="N3779" i="6"/>
  <c r="N3799" i="6"/>
  <c r="N3803" i="6"/>
  <c r="N3947" i="6"/>
  <c r="N3951" i="6"/>
  <c r="N3955" i="6"/>
  <c r="N3959" i="6"/>
  <c r="N3963" i="6"/>
  <c r="N3967" i="6"/>
  <c r="N4600" i="6"/>
  <c r="N4668" i="6"/>
  <c r="N4728" i="6"/>
  <c r="N4820" i="6"/>
  <c r="N4824" i="6"/>
  <c r="F7" i="7"/>
  <c r="F8" i="7"/>
  <c r="S631" i="6"/>
  <c r="S2384" i="6"/>
  <c r="S2444" i="6"/>
  <c r="S3417" i="6"/>
  <c r="T3417" i="6" s="1"/>
  <c r="AA3417" i="6" s="1"/>
  <c r="H8" i="7"/>
  <c r="H7" i="7"/>
  <c r="U8" i="7"/>
  <c r="U7" i="7"/>
  <c r="N84" i="6"/>
  <c r="N88" i="6"/>
  <c r="N92" i="6"/>
  <c r="N96" i="6"/>
  <c r="N100" i="6"/>
  <c r="N104" i="6"/>
  <c r="N108" i="6"/>
  <c r="N112" i="6"/>
  <c r="N116" i="6"/>
  <c r="N120" i="6"/>
  <c r="N124" i="6"/>
  <c r="N128" i="6"/>
  <c r="N132" i="6"/>
  <c r="N136" i="6"/>
  <c r="N140" i="6"/>
  <c r="N144" i="6"/>
  <c r="N148" i="6"/>
  <c r="N152" i="6"/>
  <c r="N156" i="6"/>
  <c r="N160" i="6"/>
  <c r="N164" i="6"/>
  <c r="N168" i="6"/>
  <c r="N172" i="6"/>
  <c r="N176" i="6"/>
  <c r="N180" i="6"/>
  <c r="N184" i="6"/>
  <c r="N188" i="6"/>
  <c r="N192" i="6"/>
  <c r="N196" i="6"/>
  <c r="N200" i="6"/>
  <c r="N204" i="6"/>
  <c r="N208" i="6"/>
  <c r="N212" i="6"/>
  <c r="N216" i="6"/>
  <c r="N220" i="6"/>
  <c r="N224" i="6"/>
  <c r="N508" i="6"/>
  <c r="N512" i="6"/>
  <c r="N516" i="6"/>
  <c r="N520" i="6"/>
  <c r="N524" i="6"/>
  <c r="N528" i="6"/>
  <c r="N532" i="6"/>
  <c r="N536" i="6"/>
  <c r="N540" i="6"/>
  <c r="N544" i="6"/>
  <c r="N548" i="6"/>
  <c r="N552" i="6"/>
  <c r="S630" i="6"/>
  <c r="N1201" i="6"/>
  <c r="N1205" i="6"/>
  <c r="N1209" i="6"/>
  <c r="N1213" i="6"/>
  <c r="N1217" i="6"/>
  <c r="N1221" i="6"/>
  <c r="N1229" i="6"/>
  <c r="N1233" i="6"/>
  <c r="N1237" i="6"/>
  <c r="N1241" i="6"/>
  <c r="N1245" i="6"/>
  <c r="S1318" i="6"/>
  <c r="J7" i="7"/>
  <c r="J8" i="7"/>
  <c r="N75" i="6"/>
  <c r="N79" i="6"/>
  <c r="N555" i="6"/>
  <c r="N603" i="6"/>
  <c r="N607" i="6"/>
  <c r="S609" i="6"/>
  <c r="T609" i="6" s="1"/>
  <c r="AA609" i="6" s="1"/>
  <c r="N612" i="6"/>
  <c r="N616" i="6"/>
  <c r="N620" i="6"/>
  <c r="N624" i="6"/>
  <c r="N628" i="6"/>
  <c r="N632" i="6"/>
  <c r="N636" i="6"/>
  <c r="N640" i="6"/>
  <c r="N644" i="6"/>
  <c r="N652" i="6"/>
  <c r="N672" i="6"/>
  <c r="N676" i="6"/>
  <c r="N680" i="6"/>
  <c r="N684" i="6"/>
  <c r="N688" i="6"/>
  <c r="N692" i="6"/>
  <c r="N696" i="6"/>
  <c r="N700" i="6"/>
  <c r="N708" i="6"/>
  <c r="N720" i="6"/>
  <c r="N736" i="6"/>
  <c r="N740" i="6"/>
  <c r="N752" i="6"/>
  <c r="N756" i="6"/>
  <c r="N760" i="6"/>
  <c r="N764" i="6"/>
  <c r="N768" i="6"/>
  <c r="N772" i="6"/>
  <c r="N776" i="6"/>
  <c r="N780" i="6"/>
  <c r="N784" i="6"/>
  <c r="N788" i="6"/>
  <c r="N792" i="6"/>
  <c r="N796" i="6"/>
  <c r="N812" i="6"/>
  <c r="P7" i="7"/>
  <c r="P8" i="7"/>
  <c r="D8" i="7"/>
  <c r="D7" i="7"/>
  <c r="L8" i="7"/>
  <c r="L7" i="7"/>
  <c r="S2417" i="6"/>
  <c r="T2417" i="6" s="1"/>
  <c r="AA2417" i="6" s="1"/>
  <c r="N844" i="6"/>
  <c r="N876" i="6"/>
  <c r="N896" i="6"/>
  <c r="N900" i="6"/>
  <c r="N904" i="6"/>
  <c r="N908" i="6"/>
  <c r="N912" i="6"/>
  <c r="N916" i="6"/>
  <c r="N920" i="6"/>
  <c r="N924" i="6"/>
  <c r="N928" i="6"/>
  <c r="N932" i="6"/>
  <c r="N936" i="6"/>
  <c r="N940" i="6"/>
  <c r="N944" i="6"/>
  <c r="N948" i="6"/>
  <c r="N952" i="6"/>
  <c r="N956" i="6"/>
  <c r="N960" i="6"/>
  <c r="N964" i="6"/>
  <c r="N968" i="6"/>
  <c r="N972" i="6"/>
  <c r="N976" i="6"/>
  <c r="N980" i="6"/>
  <c r="N988" i="6"/>
  <c r="N992" i="6"/>
  <c r="N996" i="6"/>
  <c r="N1000" i="6"/>
  <c r="N1004" i="6"/>
  <c r="N1008" i="6"/>
  <c r="N1012" i="6"/>
  <c r="N1016" i="6"/>
  <c r="N1020" i="6"/>
  <c r="N1024" i="6"/>
  <c r="N1028" i="6"/>
  <c r="N1032" i="6"/>
  <c r="N1040" i="6"/>
  <c r="N1048" i="6"/>
  <c r="N1052" i="6"/>
  <c r="N1056" i="6"/>
  <c r="N1060" i="6"/>
  <c r="N1064" i="6"/>
  <c r="N1068" i="6"/>
  <c r="N1072" i="6"/>
  <c r="N1076" i="6"/>
  <c r="N1080" i="6"/>
  <c r="N1084" i="6"/>
  <c r="N1088" i="6"/>
  <c r="N1092" i="6"/>
  <c r="N1100" i="6"/>
  <c r="N1104" i="6"/>
  <c r="N1132" i="6"/>
  <c r="N1164" i="6"/>
  <c r="N1168" i="6"/>
  <c r="N1172" i="6"/>
  <c r="N1176" i="6"/>
  <c r="N1180" i="6"/>
  <c r="N1184" i="6"/>
  <c r="N1188" i="6"/>
  <c r="N1192" i="6"/>
  <c r="N1196" i="6"/>
  <c r="N1296" i="6"/>
  <c r="N1300" i="6"/>
  <c r="N1304" i="6"/>
  <c r="N1308" i="6"/>
  <c r="N1312" i="6"/>
  <c r="N1316" i="6"/>
  <c r="N1321" i="6"/>
  <c r="N1325" i="6"/>
  <c r="N1329" i="6"/>
  <c r="N1333" i="6"/>
  <c r="N1337" i="6"/>
  <c r="N1341" i="6"/>
  <c r="N1345" i="6"/>
  <c r="N1349" i="6"/>
  <c r="N1353" i="6"/>
  <c r="N1357" i="6"/>
  <c r="N1361" i="6"/>
  <c r="N1365" i="6"/>
  <c r="N1369" i="6"/>
  <c r="N1373" i="6"/>
  <c r="N1377" i="6"/>
  <c r="N1381" i="6"/>
  <c r="N1385" i="6"/>
  <c r="N1389" i="6"/>
  <c r="N1393" i="6"/>
  <c r="N1397" i="6"/>
  <c r="N1401" i="6"/>
  <c r="S2443" i="6"/>
  <c r="T2443" i="6" s="1"/>
  <c r="AA2443" i="6" s="1"/>
  <c r="S3263" i="6"/>
  <c r="S4464" i="6"/>
  <c r="T4464" i="6" s="1"/>
  <c r="AA4464" i="6" s="1"/>
  <c r="S4472" i="6"/>
  <c r="T4472" i="6" s="1"/>
  <c r="AA4472" i="6" s="1"/>
  <c r="S4476" i="6"/>
  <c r="T4476" i="6" s="1"/>
  <c r="AA4476" i="6" s="1"/>
  <c r="S4480" i="6"/>
  <c r="S4484" i="6"/>
  <c r="S4488" i="6"/>
  <c r="S4492" i="6"/>
  <c r="X4492" i="6" s="1"/>
  <c r="Y4492" i="6" s="1"/>
  <c r="S4496" i="6"/>
  <c r="T4496" i="6" s="1"/>
  <c r="AA4496" i="6" s="1"/>
  <c r="S4811" i="6"/>
  <c r="S4815" i="6"/>
  <c r="S4819" i="6"/>
  <c r="T4819" i="6" s="1"/>
  <c r="AA4819" i="6" s="1"/>
  <c r="S4823" i="6"/>
  <c r="S4827" i="6"/>
  <c r="N895" i="6"/>
  <c r="N1247" i="6"/>
  <c r="N1263" i="6"/>
  <c r="N1279" i="6"/>
  <c r="N1343" i="6"/>
  <c r="N1375" i="6"/>
  <c r="S2358" i="6"/>
  <c r="X2358" i="6" s="1"/>
  <c r="Y2358" i="6" s="1"/>
  <c r="S2430" i="6"/>
  <c r="N1765" i="6"/>
  <c r="N1769" i="6"/>
  <c r="N1773" i="6"/>
  <c r="N1777" i="6"/>
  <c r="N1781" i="6"/>
  <c r="N1785" i="6"/>
  <c r="N1789" i="6"/>
  <c r="N1793" i="6"/>
  <c r="N1797" i="6"/>
  <c r="N1801" i="6"/>
  <c r="N1805" i="6"/>
  <c r="N1809" i="6"/>
  <c r="N1813" i="6"/>
  <c r="N1817" i="6"/>
  <c r="N1821" i="6"/>
  <c r="N1825" i="6"/>
  <c r="N1829" i="6"/>
  <c r="N1833" i="6"/>
  <c r="N1837" i="6"/>
  <c r="N1841" i="6"/>
  <c r="N1845" i="6"/>
  <c r="N1849" i="6"/>
  <c r="N1853" i="6"/>
  <c r="N1857" i="6"/>
  <c r="N1861" i="6"/>
  <c r="N1865" i="6"/>
  <c r="N1869" i="6"/>
  <c r="N1873" i="6"/>
  <c r="N1877" i="6"/>
  <c r="N1881" i="6"/>
  <c r="N1885" i="6"/>
  <c r="N1889" i="6"/>
  <c r="N1893" i="6"/>
  <c r="N1897" i="6"/>
  <c r="N1901" i="6"/>
  <c r="N1905" i="6"/>
  <c r="N1909" i="6"/>
  <c r="N1913" i="6"/>
  <c r="N1917" i="6"/>
  <c r="N1921" i="6"/>
  <c r="N1925" i="6"/>
  <c r="N1929" i="6"/>
  <c r="N1933" i="6"/>
  <c r="N1937" i="6"/>
  <c r="N1941" i="6"/>
  <c r="N1945" i="6"/>
  <c r="N1949" i="6"/>
  <c r="N1953" i="6"/>
  <c r="N1957" i="6"/>
  <c r="N1961" i="6"/>
  <c r="N1965" i="6"/>
  <c r="N2278" i="6"/>
  <c r="N2282" i="6"/>
  <c r="N2290" i="6"/>
  <c r="N2294" i="6"/>
  <c r="N2298" i="6"/>
  <c r="N2302" i="6"/>
  <c r="N2306" i="6"/>
  <c r="N2310" i="6"/>
  <c r="N2314" i="6"/>
  <c r="N2318" i="6"/>
  <c r="N2322" i="6"/>
  <c r="N2326" i="6"/>
  <c r="N2330" i="6"/>
  <c r="N2334" i="6"/>
  <c r="N2338" i="6"/>
  <c r="N2342" i="6"/>
  <c r="N2346" i="6"/>
  <c r="N2350" i="6"/>
  <c r="N2354" i="6"/>
  <c r="N2358" i="6"/>
  <c r="N2362" i="6"/>
  <c r="N2366" i="6"/>
  <c r="N2370" i="6"/>
  <c r="N2374" i="6"/>
  <c r="N2378" i="6"/>
  <c r="N2382" i="6"/>
  <c r="N2387" i="6"/>
  <c r="N2391" i="6"/>
  <c r="N2395" i="6"/>
  <c r="N2399" i="6"/>
  <c r="N2403" i="6"/>
  <c r="N2407" i="6"/>
  <c r="N2411" i="6"/>
  <c r="N2415" i="6"/>
  <c r="N2420" i="6"/>
  <c r="N2424" i="6"/>
  <c r="N2428" i="6"/>
  <c r="N2433" i="6"/>
  <c r="N2437" i="6"/>
  <c r="N2441" i="6"/>
  <c r="N2447" i="6"/>
  <c r="N2451" i="6"/>
  <c r="N2455" i="6"/>
  <c r="N2459" i="6"/>
  <c r="N2463" i="6"/>
  <c r="N2467" i="6"/>
  <c r="N2471" i="6"/>
  <c r="N2551" i="6"/>
  <c r="N2555" i="6"/>
  <c r="N2559" i="6"/>
  <c r="N2563" i="6"/>
  <c r="N2567" i="6"/>
  <c r="N2571" i="6"/>
  <c r="N2575" i="6"/>
  <c r="N2579" i="6"/>
  <c r="N2583" i="6"/>
  <c r="N2587" i="6"/>
  <c r="N2591" i="6"/>
  <c r="N2595" i="6"/>
  <c r="N2599" i="6"/>
  <c r="N2603" i="6"/>
  <c r="N2607" i="6"/>
  <c r="N2611" i="6"/>
  <c r="N2615" i="6"/>
  <c r="N4031" i="6"/>
  <c r="N4047" i="6"/>
  <c r="N4052" i="6"/>
  <c r="N4068" i="6"/>
  <c r="N4116" i="6"/>
  <c r="N4132" i="6"/>
  <c r="N4180" i="6"/>
  <c r="N4191" i="6"/>
  <c r="S4365" i="6"/>
  <c r="S4467" i="6"/>
  <c r="S4471" i="6"/>
  <c r="T4471" i="6" s="1"/>
  <c r="AA4471" i="6" s="1"/>
  <c r="S4475" i="6"/>
  <c r="S4479" i="6"/>
  <c r="S4483" i="6"/>
  <c r="S4487" i="6"/>
  <c r="T4487" i="6" s="1"/>
  <c r="AA4487" i="6" s="1"/>
  <c r="S4491" i="6"/>
  <c r="S4495" i="6"/>
  <c r="S4499" i="6"/>
  <c r="S4956" i="6"/>
  <c r="T4956" i="6" s="1"/>
  <c r="AA4956" i="6" s="1"/>
  <c r="S4960" i="6"/>
  <c r="S4964" i="6"/>
  <c r="S4968" i="6"/>
  <c r="T4968" i="6" s="1"/>
  <c r="AA4968" i="6" s="1"/>
  <c r="S4972" i="6"/>
  <c r="X4972" i="6" s="1"/>
  <c r="S4977" i="6"/>
  <c r="S4985" i="6"/>
  <c r="S4989" i="6"/>
  <c r="S4997" i="6"/>
  <c r="T4997" i="6" s="1"/>
  <c r="AA4997" i="6" s="1"/>
  <c r="S4208" i="6"/>
  <c r="S4380" i="6"/>
  <c r="X4380" i="6" s="1"/>
  <c r="S4384" i="6"/>
  <c r="T4384" i="6" s="1"/>
  <c r="AA4384" i="6" s="1"/>
  <c r="S4388" i="6"/>
  <c r="S4392" i="6"/>
  <c r="S4396" i="6"/>
  <c r="S4400" i="6"/>
  <c r="T4400" i="6" s="1"/>
  <c r="AA4400" i="6" s="1"/>
  <c r="S4404" i="6"/>
  <c r="S4408" i="6"/>
  <c r="S4412" i="6"/>
  <c r="T4412" i="6" s="1"/>
  <c r="AA4412" i="6" s="1"/>
  <c r="S4416" i="6"/>
  <c r="X4416" i="6" s="1"/>
  <c r="S4420" i="6"/>
  <c r="S4424" i="6"/>
  <c r="S4428" i="6"/>
  <c r="N4430" i="6"/>
  <c r="S4432" i="6"/>
  <c r="T4432" i="6" s="1"/>
  <c r="AA4432" i="6" s="1"/>
  <c r="N4434" i="6"/>
  <c r="N4444" i="6"/>
  <c r="N4473" i="6"/>
  <c r="N4477" i="6"/>
  <c r="N4481" i="6"/>
  <c r="N4485" i="6"/>
  <c r="N4489" i="6"/>
  <c r="N4493" i="6"/>
  <c r="N4497" i="6"/>
  <c r="S4498" i="6"/>
  <c r="T4498" i="6" s="1"/>
  <c r="AA4498" i="6" s="1"/>
  <c r="S4503" i="6"/>
  <c r="T4503" i="6" s="1"/>
  <c r="AA4503" i="6" s="1"/>
  <c r="S4577" i="6"/>
  <c r="S4581" i="6"/>
  <c r="N4583" i="6"/>
  <c r="S4585" i="6"/>
  <c r="T4585" i="6" s="1"/>
  <c r="AA4585" i="6" s="1"/>
  <c r="S4589" i="6"/>
  <c r="S4593" i="6"/>
  <c r="S4601" i="6"/>
  <c r="T4601" i="6" s="1"/>
  <c r="AA4601" i="6" s="1"/>
  <c r="S4605" i="6"/>
  <c r="T4605" i="6" s="1"/>
  <c r="AA4605" i="6" s="1"/>
  <c r="S4609" i="6"/>
  <c r="S4613" i="6"/>
  <c r="S4617" i="6"/>
  <c r="T4617" i="6" s="1"/>
  <c r="AA4617" i="6" s="1"/>
  <c r="S4621" i="6"/>
  <c r="T4621" i="6" s="1"/>
  <c r="AA4621" i="6" s="1"/>
  <c r="S4625" i="6"/>
  <c r="S4629" i="6"/>
  <c r="S4633" i="6"/>
  <c r="T4633" i="6" s="1"/>
  <c r="AA4633" i="6" s="1"/>
  <c r="S4637" i="6"/>
  <c r="S4641" i="6"/>
  <c r="S4645" i="6"/>
  <c r="S4649" i="6"/>
  <c r="T4649" i="6" s="1"/>
  <c r="AA4649" i="6" s="1"/>
  <c r="S4653" i="6"/>
  <c r="S4657" i="6"/>
  <c r="S4661" i="6"/>
  <c r="S4665" i="6"/>
  <c r="T4665" i="6" s="1"/>
  <c r="AA4665" i="6" s="1"/>
  <c r="S4669" i="6"/>
  <c r="T4669" i="6" s="1"/>
  <c r="AA4669" i="6" s="1"/>
  <c r="S4673" i="6"/>
  <c r="S4677" i="6"/>
  <c r="S4681" i="6"/>
  <c r="T4681" i="6" s="1"/>
  <c r="AA4681" i="6" s="1"/>
  <c r="S4685" i="6"/>
  <c r="T4685" i="6" s="1"/>
  <c r="AA4685" i="6" s="1"/>
  <c r="S4693" i="6"/>
  <c r="S4697" i="6"/>
  <c r="S4701" i="6"/>
  <c r="T4701" i="6" s="1"/>
  <c r="AA4701" i="6" s="1"/>
  <c r="S4709" i="6"/>
  <c r="S4713" i="6"/>
  <c r="S4717" i="6"/>
  <c r="S4725" i="6"/>
  <c r="S4729" i="6"/>
  <c r="T4729" i="6" s="1"/>
  <c r="AA4729" i="6" s="1"/>
  <c r="S4733" i="6"/>
  <c r="S4741" i="6"/>
  <c r="S4745" i="6"/>
  <c r="T4745" i="6" s="1"/>
  <c r="AA4745" i="6" s="1"/>
  <c r="S4749" i="6"/>
  <c r="T4749" i="6" s="1"/>
  <c r="AA4749" i="6" s="1"/>
  <c r="S4757" i="6"/>
  <c r="S4761" i="6"/>
  <c r="S4765" i="6"/>
  <c r="T4765" i="6" s="1"/>
  <c r="AA4765" i="6" s="1"/>
  <c r="S4773" i="6"/>
  <c r="X4773" i="6" s="1"/>
  <c r="Y4773" i="6" s="1"/>
  <c r="AD4773" i="6" s="1"/>
  <c r="S4777" i="6"/>
  <c r="S4781" i="6"/>
  <c r="S4789" i="6"/>
  <c r="S4793" i="6"/>
  <c r="T4793" i="6" s="1"/>
  <c r="AA4793" i="6" s="1"/>
  <c r="S4797" i="6"/>
  <c r="S4805" i="6"/>
  <c r="S4829" i="6"/>
  <c r="T4829" i="6" s="1"/>
  <c r="AA4829" i="6" s="1"/>
  <c r="S4833" i="6"/>
  <c r="T4833" i="6" s="1"/>
  <c r="AA4833" i="6" s="1"/>
  <c r="S4837" i="6"/>
  <c r="S4841" i="6"/>
  <c r="S4845" i="6"/>
  <c r="T4845" i="6" s="1"/>
  <c r="AA4845" i="6" s="1"/>
  <c r="S4849" i="6"/>
  <c r="X4849" i="6" s="1"/>
  <c r="S4854" i="6"/>
  <c r="N4856" i="6"/>
  <c r="S4859" i="6"/>
  <c r="N4861" i="6"/>
  <c r="S4863" i="6"/>
  <c r="S4867" i="6"/>
  <c r="S4871" i="6"/>
  <c r="S4875" i="6"/>
  <c r="T4875" i="6" s="1"/>
  <c r="AA4875" i="6" s="1"/>
  <c r="S4879" i="6"/>
  <c r="S4883" i="6"/>
  <c r="S4887" i="6"/>
  <c r="S4891" i="6"/>
  <c r="T4891" i="6" s="1"/>
  <c r="AA4891" i="6" s="1"/>
  <c r="S4895" i="6"/>
  <c r="S4899" i="6"/>
  <c r="S4903" i="6"/>
  <c r="S4911" i="6"/>
  <c r="T4911" i="6" s="1"/>
  <c r="AA4911" i="6" s="1"/>
  <c r="S4915" i="6"/>
  <c r="S4919" i="6"/>
  <c r="S4927" i="6"/>
  <c r="T4927" i="6" s="1"/>
  <c r="AA4927" i="6" s="1"/>
  <c r="S4931" i="6"/>
  <c r="T4931" i="6" s="1"/>
  <c r="AA4931" i="6" s="1"/>
  <c r="N4933" i="6"/>
  <c r="S4935" i="6"/>
  <c r="S4939" i="6"/>
  <c r="N4941" i="6"/>
  <c r="S4943" i="6"/>
  <c r="S4947" i="6"/>
  <c r="N4949" i="6"/>
  <c r="S4951" i="6"/>
  <c r="T4951" i="6" s="1"/>
  <c r="AA4951" i="6" s="1"/>
  <c r="S4955" i="6"/>
  <c r="S4959" i="6"/>
  <c r="S4963" i="6"/>
  <c r="T4963" i="6" s="1"/>
  <c r="AA4963" i="6" s="1"/>
  <c r="S4967" i="6"/>
  <c r="X4967" i="6" s="1"/>
  <c r="Y4967" i="6" s="1"/>
  <c r="AD4967" i="6" s="1"/>
  <c r="S4971" i="6"/>
  <c r="S4976" i="6"/>
  <c r="S4980" i="6"/>
  <c r="T4980" i="6" s="1"/>
  <c r="AA4980" i="6" s="1"/>
  <c r="S4984" i="6"/>
  <c r="T4984" i="6" s="1"/>
  <c r="AA4984" i="6" s="1"/>
  <c r="S4988" i="6"/>
  <c r="S4992" i="6"/>
  <c r="S5000" i="6"/>
  <c r="T5000" i="6" s="1"/>
  <c r="AA5000" i="6" s="1"/>
  <c r="N2208" i="6"/>
  <c r="N2212" i="6"/>
  <c r="N2216" i="6"/>
  <c r="N2220" i="6"/>
  <c r="N2224" i="6"/>
  <c r="N2228" i="6"/>
  <c r="N2232" i="6"/>
  <c r="N2236" i="6"/>
  <c r="N2240" i="6"/>
  <c r="N2244" i="6"/>
  <c r="N2248" i="6"/>
  <c r="N2252" i="6"/>
  <c r="N2256" i="6"/>
  <c r="N2260" i="6"/>
  <c r="N2264" i="6"/>
  <c r="N2268" i="6"/>
  <c r="N2272" i="6"/>
  <c r="N2276" i="6"/>
  <c r="N2280" i="6"/>
  <c r="N2284" i="6"/>
  <c r="N2288" i="6"/>
  <c r="N2292" i="6"/>
  <c r="N2296" i="6"/>
  <c r="N2300" i="6"/>
  <c r="N2304" i="6"/>
  <c r="N2308" i="6"/>
  <c r="N2312" i="6"/>
  <c r="N2316" i="6"/>
  <c r="N2320" i="6"/>
  <c r="N2324" i="6"/>
  <c r="N2328" i="6"/>
  <c r="N2937" i="6"/>
  <c r="N2941" i="6"/>
  <c r="N2945" i="6"/>
  <c r="N2949" i="6"/>
  <c r="N2953" i="6"/>
  <c r="N2957" i="6"/>
  <c r="N2961" i="6"/>
  <c r="N2965" i="6"/>
  <c r="N3165" i="6"/>
  <c r="N3169" i="6"/>
  <c r="N3173" i="6"/>
  <c r="N3177" i="6"/>
  <c r="N3181" i="6"/>
  <c r="N3185" i="6"/>
  <c r="N3189" i="6"/>
  <c r="N3193" i="6"/>
  <c r="N3197" i="6"/>
  <c r="N3201" i="6"/>
  <c r="N3205" i="6"/>
  <c r="N3209" i="6"/>
  <c r="N3213" i="6"/>
  <c r="N3217" i="6"/>
  <c r="N3221" i="6"/>
  <c r="N3225" i="6"/>
  <c r="N3229" i="6"/>
  <c r="N3233" i="6"/>
  <c r="N3237" i="6"/>
  <c r="N3241" i="6"/>
  <c r="N3245" i="6"/>
  <c r="N3249" i="6"/>
  <c r="N3253" i="6"/>
  <c r="N3257" i="6"/>
  <c r="N3261" i="6"/>
  <c r="N3266" i="6"/>
  <c r="N3270" i="6"/>
  <c r="S3331" i="6"/>
  <c r="T3331" i="6" s="1"/>
  <c r="AA3331" i="6" s="1"/>
  <c r="N3407" i="6"/>
  <c r="N3411" i="6"/>
  <c r="N3415" i="6"/>
  <c r="N3420" i="6"/>
  <c r="N3424" i="6"/>
  <c r="N3428" i="6"/>
  <c r="N3432" i="6"/>
  <c r="N3436" i="6"/>
  <c r="N3440" i="6"/>
  <c r="N3444" i="6"/>
  <c r="N3448" i="6"/>
  <c r="N3452" i="6"/>
  <c r="N3456" i="6"/>
  <c r="N3460" i="6"/>
  <c r="N3464" i="6"/>
  <c r="N3629" i="6"/>
  <c r="N3633" i="6"/>
  <c r="N3637" i="6"/>
  <c r="N3638" i="6"/>
  <c r="N3642" i="6"/>
  <c r="N3654" i="6"/>
  <c r="N3658" i="6"/>
  <c r="N3682" i="6"/>
  <c r="N3686" i="6"/>
  <c r="N3894" i="6"/>
  <c r="N3898" i="6"/>
  <c r="N3902" i="6"/>
  <c r="N3906" i="6"/>
  <c r="N3910" i="6"/>
  <c r="S3931" i="6"/>
  <c r="S4383" i="6"/>
  <c r="S4387" i="6"/>
  <c r="S4391" i="6"/>
  <c r="T4391" i="6" s="1"/>
  <c r="AA4391" i="6" s="1"/>
  <c r="S4395" i="6"/>
  <c r="S4399" i="6"/>
  <c r="S4403" i="6"/>
  <c r="S4407" i="6"/>
  <c r="X4407" i="6" s="1"/>
  <c r="S4411" i="6"/>
  <c r="T4411" i="6" s="1"/>
  <c r="AA4411" i="6" s="1"/>
  <c r="S4415" i="6"/>
  <c r="S4419" i="6"/>
  <c r="S4423" i="6"/>
  <c r="T4423" i="6" s="1"/>
  <c r="AA4423" i="6" s="1"/>
  <c r="S4427" i="6"/>
  <c r="S4431" i="6"/>
  <c r="T4435" i="6"/>
  <c r="AA4435" i="6" s="1"/>
  <c r="S4436" i="6"/>
  <c r="T4436" i="6" s="1"/>
  <c r="AA4436" i="6" s="1"/>
  <c r="T4440" i="6"/>
  <c r="AA4440" i="6" s="1"/>
  <c r="S4469" i="6"/>
  <c r="T4469" i="6" s="1"/>
  <c r="AA4469" i="6" s="1"/>
  <c r="T4507" i="6"/>
  <c r="AA4507" i="6" s="1"/>
  <c r="S4508" i="6"/>
  <c r="T4508" i="6" s="1"/>
  <c r="AA4508" i="6" s="1"/>
  <c r="S4512" i="6"/>
  <c r="T4512" i="6" s="1"/>
  <c r="AA4512" i="6" s="1"/>
  <c r="S4520" i="6"/>
  <c r="S4524" i="6"/>
  <c r="S4528" i="6"/>
  <c r="X4528" i="6" s="1"/>
  <c r="Y4528" i="6" s="1"/>
  <c r="S4532" i="6"/>
  <c r="S4536" i="6"/>
  <c r="T4536" i="6" s="1"/>
  <c r="AA4536" i="6" s="1"/>
  <c r="S4540" i="6"/>
  <c r="S4544" i="6"/>
  <c r="X4544" i="6" s="1"/>
  <c r="Y4544" i="6" s="1"/>
  <c r="Z4544" i="6" s="1"/>
  <c r="AE4544" i="6" s="1"/>
  <c r="S4552" i="6"/>
  <c r="T4552" i="6" s="1"/>
  <c r="AA4552" i="6" s="1"/>
  <c r="S4556" i="6"/>
  <c r="S4560" i="6"/>
  <c r="S4564" i="6"/>
  <c r="T4564" i="6" s="1"/>
  <c r="AA4564" i="6" s="1"/>
  <c r="S4568" i="6"/>
  <c r="T4568" i="6" s="1"/>
  <c r="AA4568" i="6" s="1"/>
  <c r="S4572" i="6"/>
  <c r="S4576" i="6"/>
  <c r="S4584" i="6"/>
  <c r="T4584" i="6" s="1"/>
  <c r="AA4584" i="6" s="1"/>
  <c r="S4588" i="6"/>
  <c r="T4588" i="6" s="1"/>
  <c r="AA4588" i="6" s="1"/>
  <c r="S4592" i="6"/>
  <c r="S4596" i="6"/>
  <c r="N4622" i="6"/>
  <c r="N4686" i="6"/>
  <c r="N4750" i="6"/>
  <c r="N4754" i="6"/>
  <c r="N4782" i="6"/>
  <c r="N4786" i="6"/>
  <c r="S4812" i="6"/>
  <c r="S4816" i="6"/>
  <c r="S4820" i="6"/>
  <c r="T4820" i="6" s="1"/>
  <c r="AA4820" i="6" s="1"/>
  <c r="S4824" i="6"/>
  <c r="S4828" i="6"/>
  <c r="S4836" i="6"/>
  <c r="S4840" i="6"/>
  <c r="T4840" i="6" s="1"/>
  <c r="AA4840" i="6" s="1"/>
  <c r="S4844" i="6"/>
  <c r="S4848" i="6"/>
  <c r="T4848" i="6" s="1"/>
  <c r="AA4848" i="6" s="1"/>
  <c r="S4853" i="6"/>
  <c r="S4858" i="6"/>
  <c r="T4858" i="6" s="1"/>
  <c r="AA4858" i="6" s="1"/>
  <c r="S4866" i="6"/>
  <c r="T4866" i="6" s="1"/>
  <c r="AA4866" i="6" s="1"/>
  <c r="S4870" i="6"/>
  <c r="S4874" i="6"/>
  <c r="S4878" i="6"/>
  <c r="T4878" i="6" s="1"/>
  <c r="AA4878" i="6" s="1"/>
  <c r="S4882" i="6"/>
  <c r="T4882" i="6" s="1"/>
  <c r="AA4882" i="6" s="1"/>
  <c r="S4886" i="6"/>
  <c r="S4890" i="6"/>
  <c r="S4894" i="6"/>
  <c r="T4894" i="6" s="1"/>
  <c r="AA4894" i="6" s="1"/>
  <c r="S4898" i="6"/>
  <c r="T4898" i="6" s="1"/>
  <c r="AA4898" i="6" s="1"/>
  <c r="S4902" i="6"/>
  <c r="S4906" i="6"/>
  <c r="S4910" i="6"/>
  <c r="S4914" i="6"/>
  <c r="S4918" i="6"/>
  <c r="S4922" i="6"/>
  <c r="S4926" i="6"/>
  <c r="T4926" i="6" s="1"/>
  <c r="AA4926" i="6" s="1"/>
  <c r="S4930" i="6"/>
  <c r="S4934" i="6"/>
  <c r="S4938" i="6"/>
  <c r="S4942" i="6"/>
  <c r="T4942" i="6" s="1"/>
  <c r="AA4942" i="6" s="1"/>
  <c r="S4946" i="6"/>
  <c r="S4950" i="6"/>
  <c r="N2828" i="6"/>
  <c r="N2832" i="6"/>
  <c r="N2836" i="6"/>
  <c r="N2840" i="6"/>
  <c r="N2844" i="6"/>
  <c r="N2848" i="6"/>
  <c r="N2852" i="6"/>
  <c r="N2856" i="6"/>
  <c r="N2860" i="6"/>
  <c r="N2864" i="6"/>
  <c r="N2868" i="6"/>
  <c r="N2872" i="6"/>
  <c r="N2876" i="6"/>
  <c r="N2880" i="6"/>
  <c r="N2884" i="6"/>
  <c r="N2888" i="6"/>
  <c r="N2892" i="6"/>
  <c r="N2896" i="6"/>
  <c r="N2900" i="6"/>
  <c r="N2904" i="6"/>
  <c r="N2908" i="6"/>
  <c r="N2912" i="6"/>
  <c r="N2916" i="6"/>
  <c r="N2920" i="6"/>
  <c r="N2924" i="6"/>
  <c r="N2928" i="6"/>
  <c r="N2932" i="6"/>
  <c r="N3148" i="6"/>
  <c r="N3152" i="6"/>
  <c r="N3156" i="6"/>
  <c r="N3160" i="6"/>
  <c r="N3277" i="6"/>
  <c r="N3616" i="6"/>
  <c r="N3620" i="6"/>
  <c r="N3624" i="6"/>
  <c r="N3645" i="6"/>
  <c r="N3649" i="6"/>
  <c r="N3653" i="6"/>
  <c r="N3661" i="6"/>
  <c r="N3665" i="6"/>
  <c r="N3669" i="6"/>
  <c r="N3673" i="6"/>
  <c r="N3677" i="6"/>
  <c r="N3681" i="6"/>
  <c r="N3725" i="6"/>
  <c r="N3729" i="6"/>
  <c r="N3733" i="6"/>
  <c r="N3737" i="6"/>
  <c r="N3741" i="6"/>
  <c r="N3745" i="6"/>
  <c r="N3748" i="6"/>
  <c r="N3749" i="6"/>
  <c r="N3753" i="6"/>
  <c r="N3757" i="6"/>
  <c r="N3761" i="6"/>
  <c r="N3765" i="6"/>
  <c r="N3793" i="6"/>
  <c r="N3812" i="6"/>
  <c r="N3885" i="6"/>
  <c r="N3889" i="6"/>
  <c r="N3893" i="6"/>
  <c r="N3934" i="6"/>
  <c r="N3938" i="6"/>
  <c r="N3942" i="6"/>
  <c r="N4030" i="6"/>
  <c r="N4034" i="6"/>
  <c r="N4038" i="6"/>
  <c r="N4042" i="6"/>
  <c r="N4046" i="6"/>
  <c r="N4050" i="6"/>
  <c r="N4054" i="6"/>
  <c r="N4186" i="6"/>
  <c r="N4190" i="6"/>
  <c r="N4194" i="6"/>
  <c r="N4198" i="6"/>
  <c r="N4202" i="6"/>
  <c r="N4206" i="6"/>
  <c r="N4211" i="6"/>
  <c r="N4215" i="6"/>
  <c r="N4219" i="6"/>
  <c r="N4223" i="6"/>
  <c r="N4227" i="6"/>
  <c r="N4231" i="6"/>
  <c r="N4323" i="6"/>
  <c r="N4359" i="6"/>
  <c r="N4363" i="6"/>
  <c r="N4368" i="6"/>
  <c r="N4372" i="6"/>
  <c r="N4376" i="6"/>
  <c r="N4380" i="6"/>
  <c r="N4384" i="6"/>
  <c r="N4388" i="6"/>
  <c r="N4392" i="6"/>
  <c r="N4396" i="6"/>
  <c r="N4400" i="6"/>
  <c r="N4404" i="6"/>
  <c r="N4408" i="6"/>
  <c r="N4412" i="6"/>
  <c r="N4416" i="6"/>
  <c r="N4420" i="6"/>
  <c r="N4424" i="6"/>
  <c r="N4428" i="6"/>
  <c r="N4432" i="6"/>
  <c r="N4437" i="6"/>
  <c r="N4442" i="6"/>
  <c r="N4446" i="6"/>
  <c r="N4450" i="6"/>
  <c r="N4454" i="6"/>
  <c r="N4458" i="6"/>
  <c r="N4462" i="6"/>
  <c r="N4467" i="6"/>
  <c r="N4472" i="6"/>
  <c r="N4476" i="6"/>
  <c r="N4480" i="6"/>
  <c r="N4484" i="6"/>
  <c r="N4488" i="6"/>
  <c r="N4492" i="6"/>
  <c r="N4496" i="6"/>
  <c r="N4503" i="6"/>
  <c r="N4509" i="6"/>
  <c r="N4513" i="6"/>
  <c r="N4517" i="6"/>
  <c r="N4521" i="6"/>
  <c r="N4525" i="6"/>
  <c r="N4533" i="6"/>
  <c r="N4537" i="6"/>
  <c r="N4541" i="6"/>
  <c r="N4545" i="6"/>
  <c r="N4549" i="6"/>
  <c r="N4553" i="6"/>
  <c r="N4557" i="6"/>
  <c r="N4561" i="6"/>
  <c r="N4565" i="6"/>
  <c r="N4569" i="6"/>
  <c r="N4573" i="6"/>
  <c r="N4577" i="6"/>
  <c r="N4581" i="6"/>
  <c r="N4585" i="6"/>
  <c r="N4589" i="6"/>
  <c r="S4598" i="6"/>
  <c r="S4602" i="6"/>
  <c r="T4602" i="6" s="1"/>
  <c r="AA4602" i="6" s="1"/>
  <c r="S4606" i="6"/>
  <c r="X4606" i="6" s="1"/>
  <c r="Y4606" i="6" s="1"/>
  <c r="S4610" i="6"/>
  <c r="S4614" i="6"/>
  <c r="S4618" i="6"/>
  <c r="T4618" i="6" s="1"/>
  <c r="AA4618" i="6" s="1"/>
  <c r="S4622" i="6"/>
  <c r="X4622" i="6" s="1"/>
  <c r="Y4622" i="6" s="1"/>
  <c r="S4626" i="6"/>
  <c r="S4630" i="6"/>
  <c r="S4634" i="6"/>
  <c r="T4634" i="6" s="1"/>
  <c r="AA4634" i="6" s="1"/>
  <c r="S4638" i="6"/>
  <c r="T4638" i="6" s="1"/>
  <c r="AA4638" i="6" s="1"/>
  <c r="S4642" i="6"/>
  <c r="S4646" i="6"/>
  <c r="S4650" i="6"/>
  <c r="T4650" i="6" s="1"/>
  <c r="AA4650" i="6" s="1"/>
  <c r="S4654" i="6"/>
  <c r="T4654" i="6" s="1"/>
  <c r="AA4654" i="6" s="1"/>
  <c r="S4658" i="6"/>
  <c r="S4662" i="6"/>
  <c r="N4664" i="6"/>
  <c r="S4666" i="6"/>
  <c r="T4666" i="6" s="1"/>
  <c r="AA4666" i="6" s="1"/>
  <c r="S4674" i="6"/>
  <c r="S4678" i="6"/>
  <c r="S4682" i="6"/>
  <c r="T4682" i="6" s="1"/>
  <c r="AA4682" i="6" s="1"/>
  <c r="S4686" i="6"/>
  <c r="X4686" i="6" s="1"/>
  <c r="S4690" i="6"/>
  <c r="S4694" i="6"/>
  <c r="S4698" i="6"/>
  <c r="T4698" i="6" s="1"/>
  <c r="AA4698" i="6" s="1"/>
  <c r="S4702" i="6"/>
  <c r="T4702" i="6" s="1"/>
  <c r="AA4702" i="6" s="1"/>
  <c r="S4706" i="6"/>
  <c r="S4710" i="6"/>
  <c r="S4714" i="6"/>
  <c r="T4714" i="6" s="1"/>
  <c r="AA4714" i="6" s="1"/>
  <c r="S4718" i="6"/>
  <c r="X4718" i="6" s="1"/>
  <c r="S4722" i="6"/>
  <c r="S4726" i="6"/>
  <c r="S4730" i="6"/>
  <c r="T4730" i="6" s="1"/>
  <c r="AA4730" i="6" s="1"/>
  <c r="S4734" i="6"/>
  <c r="X4734" i="6" s="1"/>
  <c r="S4738" i="6"/>
  <c r="S4742" i="6"/>
  <c r="S4746" i="6"/>
  <c r="T4746" i="6" s="1"/>
  <c r="AA4746" i="6" s="1"/>
  <c r="S4750" i="6"/>
  <c r="S4754" i="6"/>
  <c r="S4758" i="6"/>
  <c r="S4762" i="6"/>
  <c r="T4762" i="6" s="1"/>
  <c r="AA4762" i="6" s="1"/>
  <c r="S4766" i="6"/>
  <c r="T4766" i="6" s="1"/>
  <c r="AA4766" i="6" s="1"/>
  <c r="S4770" i="6"/>
  <c r="S4774" i="6"/>
  <c r="S4778" i="6"/>
  <c r="T4778" i="6" s="1"/>
  <c r="AA4778" i="6" s="1"/>
  <c r="S4782" i="6"/>
  <c r="T4782" i="6" s="1"/>
  <c r="AA4782" i="6" s="1"/>
  <c r="S4786" i="6"/>
  <c r="S4790" i="6"/>
  <c r="S4794" i="6"/>
  <c r="T4794" i="6" s="1"/>
  <c r="AA4794" i="6" s="1"/>
  <c r="S4798" i="6"/>
  <c r="X4798" i="6" s="1"/>
  <c r="S4802" i="6"/>
  <c r="S4806" i="6"/>
  <c r="N4813" i="6"/>
  <c r="N4825" i="6"/>
  <c r="N4830" i="6"/>
  <c r="N4834" i="6"/>
  <c r="N4838" i="6"/>
  <c r="N4842" i="6"/>
  <c r="N4846" i="6"/>
  <c r="N4850" i="6"/>
  <c r="N4855" i="6"/>
  <c r="N4864" i="6"/>
  <c r="N4868" i="6"/>
  <c r="N4896" i="6"/>
  <c r="N4920" i="6"/>
  <c r="N4928" i="6"/>
  <c r="N4936" i="6"/>
  <c r="N4944" i="6"/>
  <c r="N4952" i="6"/>
  <c r="N4976" i="6"/>
  <c r="N4980" i="6"/>
  <c r="S4982" i="6"/>
  <c r="S4986" i="6"/>
  <c r="T4986" i="6" s="1"/>
  <c r="AA4986" i="6" s="1"/>
  <c r="N4988" i="6"/>
  <c r="S4990" i="6"/>
  <c r="S4994" i="6"/>
  <c r="N7" i="7"/>
  <c r="N8" i="7"/>
  <c r="AE3" i="7"/>
  <c r="AE5" i="7"/>
  <c r="AE4" i="7"/>
  <c r="AE2" i="7"/>
  <c r="S24" i="6"/>
  <c r="S28" i="6"/>
  <c r="S32" i="6"/>
  <c r="X32" i="6" s="1"/>
  <c r="S36" i="6"/>
  <c r="T36" i="6" s="1"/>
  <c r="AA36" i="6" s="1"/>
  <c r="S40" i="6"/>
  <c r="X40" i="6" s="1"/>
  <c r="S44" i="6"/>
  <c r="T44" i="6" s="1"/>
  <c r="AA44" i="6" s="1"/>
  <c r="S48" i="6"/>
  <c r="S52" i="6"/>
  <c r="S56" i="6"/>
  <c r="S60" i="6"/>
  <c r="S64" i="6"/>
  <c r="S68" i="6"/>
  <c r="S72" i="6"/>
  <c r="X72" i="6" s="1"/>
  <c r="S77" i="6"/>
  <c r="T77" i="6" s="1"/>
  <c r="AA77" i="6" s="1"/>
  <c r="S82" i="6"/>
  <c r="X82" i="6" s="1"/>
  <c r="S86" i="6"/>
  <c r="T86" i="6" s="1"/>
  <c r="AA86" i="6" s="1"/>
  <c r="S90" i="6"/>
  <c r="S94" i="6"/>
  <c r="S98" i="6"/>
  <c r="S102" i="6"/>
  <c r="T102" i="6" s="1"/>
  <c r="AA102" i="6" s="1"/>
  <c r="S106" i="6"/>
  <c r="S110" i="6"/>
  <c r="S114" i="6"/>
  <c r="X114" i="6" s="1"/>
  <c r="S118" i="6"/>
  <c r="T118" i="6" s="1"/>
  <c r="AA118" i="6" s="1"/>
  <c r="S122" i="6"/>
  <c r="S126" i="6"/>
  <c r="S130" i="6"/>
  <c r="X130" i="6" s="1"/>
  <c r="S134" i="6"/>
  <c r="S138" i="6"/>
  <c r="S142" i="6"/>
  <c r="S146" i="6"/>
  <c r="X146" i="6" s="1"/>
  <c r="S150" i="6"/>
  <c r="X150" i="6" s="1"/>
  <c r="S154" i="6"/>
  <c r="S158" i="6"/>
  <c r="S162" i="6"/>
  <c r="X162" i="6" s="1"/>
  <c r="S166" i="6"/>
  <c r="S170" i="6"/>
  <c r="S174" i="6"/>
  <c r="S178" i="6"/>
  <c r="X178" i="6" s="1"/>
  <c r="S182" i="6"/>
  <c r="T182" i="6" s="1"/>
  <c r="AA182" i="6" s="1"/>
  <c r="S186" i="6"/>
  <c r="S190" i="6"/>
  <c r="S194" i="6"/>
  <c r="X194" i="6" s="1"/>
  <c r="S198" i="6"/>
  <c r="X198" i="6" s="1"/>
  <c r="S202" i="6"/>
  <c r="S206" i="6"/>
  <c r="S210" i="6"/>
  <c r="X210" i="6" s="1"/>
  <c r="S214" i="6"/>
  <c r="S218" i="6"/>
  <c r="S222" i="6"/>
  <c r="S226" i="6"/>
  <c r="X226" i="6" s="1"/>
  <c r="S230" i="6"/>
  <c r="S234" i="6"/>
  <c r="S238" i="6"/>
  <c r="S242" i="6"/>
  <c r="S246" i="6"/>
  <c r="S250" i="6"/>
  <c r="S254" i="6"/>
  <c r="S258" i="6"/>
  <c r="X258" i="6" s="1"/>
  <c r="S262" i="6"/>
  <c r="S266" i="6"/>
  <c r="S270" i="6"/>
  <c r="S274" i="6"/>
  <c r="X274" i="6" s="1"/>
  <c r="S278" i="6"/>
  <c r="S282" i="6"/>
  <c r="S286" i="6"/>
  <c r="S290" i="6"/>
  <c r="S294" i="6"/>
  <c r="S298" i="6"/>
  <c r="S302" i="6"/>
  <c r="S306" i="6"/>
  <c r="X306" i="6" s="1"/>
  <c r="S310" i="6"/>
  <c r="S314" i="6"/>
  <c r="S318" i="6"/>
  <c r="S322" i="6"/>
  <c r="S326" i="6"/>
  <c r="S330" i="6"/>
  <c r="S334" i="6"/>
  <c r="S338" i="6"/>
  <c r="S342" i="6"/>
  <c r="S346" i="6"/>
  <c r="S350" i="6"/>
  <c r="S354" i="6"/>
  <c r="X354" i="6" s="1"/>
  <c r="S358" i="6"/>
  <c r="S362" i="6"/>
  <c r="S366" i="6"/>
  <c r="S370" i="6"/>
  <c r="X370" i="6" s="1"/>
  <c r="S374" i="6"/>
  <c r="S378" i="6"/>
  <c r="S382" i="6"/>
  <c r="S386" i="6"/>
  <c r="X386" i="6" s="1"/>
  <c r="S390" i="6"/>
  <c r="S394" i="6"/>
  <c r="S398" i="6"/>
  <c r="S402" i="6"/>
  <c r="S406" i="6"/>
  <c r="S410" i="6"/>
  <c r="S414" i="6"/>
  <c r="S418" i="6"/>
  <c r="S422" i="6"/>
  <c r="S426" i="6"/>
  <c r="S430" i="6"/>
  <c r="S434" i="6"/>
  <c r="S438" i="6"/>
  <c r="S442" i="6"/>
  <c r="S446" i="6"/>
  <c r="S450" i="6"/>
  <c r="X450" i="6" s="1"/>
  <c r="S454" i="6"/>
  <c r="S458" i="6"/>
  <c r="S462" i="6"/>
  <c r="S466" i="6"/>
  <c r="S470" i="6"/>
  <c r="S474" i="6"/>
  <c r="N476" i="6"/>
  <c r="S478" i="6"/>
  <c r="T478" i="6" s="1"/>
  <c r="AA478" i="6" s="1"/>
  <c r="S482" i="6"/>
  <c r="S486" i="6"/>
  <c r="T486" i="6" s="1"/>
  <c r="AA486" i="6" s="1"/>
  <c r="S490" i="6"/>
  <c r="T490" i="6"/>
  <c r="AA490" i="6" s="1"/>
  <c r="S494" i="6"/>
  <c r="T494" i="6" s="1"/>
  <c r="AA494" i="6" s="1"/>
  <c r="S498" i="6"/>
  <c r="T498" i="6" s="1"/>
  <c r="AA498" i="6" s="1"/>
  <c r="S502" i="6"/>
  <c r="S506" i="6"/>
  <c r="T506" i="6" s="1"/>
  <c r="AA506" i="6" s="1"/>
  <c r="S510" i="6"/>
  <c r="T510" i="6" s="1"/>
  <c r="AA510" i="6" s="1"/>
  <c r="S514" i="6"/>
  <c r="S518" i="6"/>
  <c r="S522" i="6"/>
  <c r="S526" i="6"/>
  <c r="T526" i="6" s="1"/>
  <c r="AA526" i="6" s="1"/>
  <c r="S530" i="6"/>
  <c r="T530" i="6" s="1"/>
  <c r="AA530" i="6" s="1"/>
  <c r="S534" i="6"/>
  <c r="T534" i="6" s="1"/>
  <c r="AA534" i="6" s="1"/>
  <c r="S538" i="6"/>
  <c r="T538" i="6" s="1"/>
  <c r="AA538" i="6" s="1"/>
  <c r="S542" i="6"/>
  <c r="T542" i="6" s="1"/>
  <c r="AA542" i="6" s="1"/>
  <c r="S546" i="6"/>
  <c r="X546" i="6" s="1"/>
  <c r="S550" i="6"/>
  <c r="T550" i="6" s="1"/>
  <c r="AA550" i="6" s="1"/>
  <c r="S554" i="6"/>
  <c r="T554" i="6" s="1"/>
  <c r="AA554" i="6" s="1"/>
  <c r="S560" i="6"/>
  <c r="S564" i="6"/>
  <c r="T564" i="6" s="1"/>
  <c r="AA564" i="6" s="1"/>
  <c r="S568" i="6"/>
  <c r="T568" i="6" s="1"/>
  <c r="AA568" i="6" s="1"/>
  <c r="S572" i="6"/>
  <c r="T572" i="6" s="1"/>
  <c r="AA572" i="6" s="1"/>
  <c r="S576" i="6"/>
  <c r="T576" i="6" s="1"/>
  <c r="AA576" i="6" s="1"/>
  <c r="S580" i="6"/>
  <c r="S584" i="6"/>
  <c r="T584" i="6" s="1"/>
  <c r="AA584" i="6" s="1"/>
  <c r="S588" i="6"/>
  <c r="X588" i="6" s="1"/>
  <c r="S592" i="6"/>
  <c r="T592" i="6" s="1"/>
  <c r="AA592" i="6" s="1"/>
  <c r="S596" i="6"/>
  <c r="T596" i="6"/>
  <c r="AA596" i="6" s="1"/>
  <c r="S600" i="6"/>
  <c r="S604" i="6"/>
  <c r="T604" i="6" s="1"/>
  <c r="AA604" i="6" s="1"/>
  <c r="S608" i="6"/>
  <c r="S613" i="6"/>
  <c r="S617" i="6"/>
  <c r="S621" i="6"/>
  <c r="S625" i="6"/>
  <c r="S629" i="6"/>
  <c r="X629" i="6" s="1"/>
  <c r="S635" i="6"/>
  <c r="X635" i="6" s="1"/>
  <c r="S639" i="6"/>
  <c r="S643" i="6"/>
  <c r="S647" i="6"/>
  <c r="X647" i="6" s="1"/>
  <c r="S651" i="6"/>
  <c r="S655" i="6"/>
  <c r="S659" i="6"/>
  <c r="S663" i="6"/>
  <c r="X663" i="6" s="1"/>
  <c r="S667" i="6"/>
  <c r="X667" i="6" s="1"/>
  <c r="S671" i="6"/>
  <c r="S675" i="6"/>
  <c r="S679" i="6"/>
  <c r="S683" i="6"/>
  <c r="S687" i="6"/>
  <c r="S691" i="6"/>
  <c r="S695" i="6"/>
  <c r="X695" i="6" s="1"/>
  <c r="S699" i="6"/>
  <c r="S703" i="6"/>
  <c r="S707" i="6"/>
  <c r="S711" i="6"/>
  <c r="X711" i="6" s="1"/>
  <c r="S715" i="6"/>
  <c r="X715" i="6" s="1"/>
  <c r="S719" i="6"/>
  <c r="S723" i="6"/>
  <c r="S727" i="6"/>
  <c r="X727" i="6" s="1"/>
  <c r="S731" i="6"/>
  <c r="X731" i="6" s="1"/>
  <c r="S735" i="6"/>
  <c r="S739" i="6"/>
  <c r="S743" i="6"/>
  <c r="X743" i="6" s="1"/>
  <c r="S747" i="6"/>
  <c r="X747" i="6" s="1"/>
  <c r="S751" i="6"/>
  <c r="S755" i="6"/>
  <c r="S759" i="6"/>
  <c r="X759" i="6" s="1"/>
  <c r="S763" i="6"/>
  <c r="S767" i="6"/>
  <c r="S771" i="6"/>
  <c r="S775" i="6"/>
  <c r="X775" i="6" s="1"/>
  <c r="S779" i="6"/>
  <c r="S783" i="6"/>
  <c r="S787" i="6"/>
  <c r="S791" i="6"/>
  <c r="X791" i="6" s="1"/>
  <c r="S795" i="6"/>
  <c r="X795" i="6" s="1"/>
  <c r="S799" i="6"/>
  <c r="S803" i="6"/>
  <c r="S807" i="6"/>
  <c r="X807" i="6" s="1"/>
  <c r="S811" i="6"/>
  <c r="S815" i="6"/>
  <c r="S819" i="6"/>
  <c r="S823" i="6"/>
  <c r="X823" i="6" s="1"/>
  <c r="S827" i="6"/>
  <c r="X827" i="6" s="1"/>
  <c r="S831" i="6"/>
  <c r="S835" i="6"/>
  <c r="S839" i="6"/>
  <c r="S843" i="6"/>
  <c r="X843" i="6" s="1"/>
  <c r="S847" i="6"/>
  <c r="S851" i="6"/>
  <c r="S855" i="6"/>
  <c r="X855" i="6" s="1"/>
  <c r="S859" i="6"/>
  <c r="X859" i="6" s="1"/>
  <c r="S863" i="6"/>
  <c r="S867" i="6"/>
  <c r="S871" i="6"/>
  <c r="X871" i="6" s="1"/>
  <c r="S875" i="6"/>
  <c r="S879" i="6"/>
  <c r="S883" i="6"/>
  <c r="S887" i="6"/>
  <c r="X887" i="6" s="1"/>
  <c r="S891" i="6"/>
  <c r="X891" i="6" s="1"/>
  <c r="S895" i="6"/>
  <c r="S899" i="6"/>
  <c r="S903" i="6"/>
  <c r="X903" i="6" s="1"/>
  <c r="S907" i="6"/>
  <c r="X907" i="6" s="1"/>
  <c r="S911" i="6"/>
  <c r="S915" i="6"/>
  <c r="S919" i="6"/>
  <c r="X919" i="6" s="1"/>
  <c r="S923" i="6"/>
  <c r="S927" i="6"/>
  <c r="S931" i="6"/>
  <c r="S935" i="6"/>
  <c r="X935" i="6" s="1"/>
  <c r="S939" i="6"/>
  <c r="X939" i="6" s="1"/>
  <c r="S943" i="6"/>
  <c r="S947" i="6"/>
  <c r="S951" i="6"/>
  <c r="X951" i="6" s="1"/>
  <c r="S955" i="6"/>
  <c r="S959" i="6"/>
  <c r="S963" i="6"/>
  <c r="S967" i="6"/>
  <c r="X967" i="6" s="1"/>
  <c r="S971" i="6"/>
  <c r="X971" i="6" s="1"/>
  <c r="S975" i="6"/>
  <c r="S979" i="6"/>
  <c r="S983" i="6"/>
  <c r="S987" i="6"/>
  <c r="S991" i="6"/>
  <c r="S995" i="6"/>
  <c r="S999" i="6"/>
  <c r="S1003" i="6"/>
  <c r="X1003" i="6" s="1"/>
  <c r="S1007" i="6"/>
  <c r="S1011" i="6"/>
  <c r="S1015" i="6"/>
  <c r="S1019" i="6"/>
  <c r="S1023" i="6"/>
  <c r="S1027" i="6"/>
  <c r="S1031" i="6"/>
  <c r="X1031" i="6" s="1"/>
  <c r="S1035" i="6"/>
  <c r="X1035" i="6" s="1"/>
  <c r="S1039" i="6"/>
  <c r="S1043" i="6"/>
  <c r="S1047" i="6"/>
  <c r="X1047" i="6" s="1"/>
  <c r="S1051" i="6"/>
  <c r="X1051" i="6" s="1"/>
  <c r="S1055" i="6"/>
  <c r="S1059" i="6"/>
  <c r="S1063" i="6"/>
  <c r="S1067" i="6"/>
  <c r="S1071" i="6"/>
  <c r="S1075" i="6"/>
  <c r="S1079" i="6"/>
  <c r="X1079" i="6" s="1"/>
  <c r="S1083" i="6"/>
  <c r="X1083" i="6" s="1"/>
  <c r="S1087" i="6"/>
  <c r="S1091" i="6"/>
  <c r="S1095" i="6"/>
  <c r="S1099" i="6"/>
  <c r="S1103" i="6"/>
  <c r="N1106" i="6"/>
  <c r="S1107" i="6"/>
  <c r="X1107" i="6" s="1"/>
  <c r="N1110" i="6"/>
  <c r="S1111" i="6"/>
  <c r="N1114" i="6"/>
  <c r="S1115" i="6"/>
  <c r="T1115" i="6" s="1"/>
  <c r="AA1115" i="6" s="1"/>
  <c r="N1118" i="6"/>
  <c r="S1119" i="6"/>
  <c r="S1123" i="6"/>
  <c r="X1123" i="6" s="1"/>
  <c r="S1127" i="6"/>
  <c r="S1131" i="6"/>
  <c r="S1135" i="6"/>
  <c r="S1139" i="6"/>
  <c r="S1143" i="6"/>
  <c r="X1143" i="6" s="1"/>
  <c r="S1147" i="6"/>
  <c r="S1151" i="6"/>
  <c r="S1155" i="6"/>
  <c r="X1155" i="6" s="1"/>
  <c r="S1159" i="6"/>
  <c r="S1163" i="6"/>
  <c r="S1167" i="6"/>
  <c r="S1171" i="6"/>
  <c r="X1171" i="6" s="1"/>
  <c r="S1175" i="6"/>
  <c r="X1175" i="6" s="1"/>
  <c r="S1179" i="6"/>
  <c r="S1183" i="6"/>
  <c r="S1187" i="6"/>
  <c r="S1191" i="6"/>
  <c r="S1195" i="6"/>
  <c r="S1200" i="6"/>
  <c r="S1204" i="6"/>
  <c r="X1204" i="6" s="1"/>
  <c r="S1208" i="6"/>
  <c r="X1208" i="6" s="1"/>
  <c r="S1212" i="6"/>
  <c r="S1216" i="6"/>
  <c r="S1220" i="6"/>
  <c r="X1220" i="6" s="1"/>
  <c r="S1224" i="6"/>
  <c r="X1224" i="6" s="1"/>
  <c r="S1228" i="6"/>
  <c r="S1232" i="6"/>
  <c r="S1236" i="6"/>
  <c r="X1236" i="6" s="1"/>
  <c r="S1240" i="6"/>
  <c r="X1240" i="6" s="1"/>
  <c r="S1244" i="6"/>
  <c r="S1248" i="6"/>
  <c r="S1252" i="6"/>
  <c r="X1252" i="6" s="1"/>
  <c r="S1256" i="6"/>
  <c r="X1256" i="6" s="1"/>
  <c r="S1260" i="6"/>
  <c r="S1264" i="6"/>
  <c r="S1268" i="6"/>
  <c r="X1268" i="6" s="1"/>
  <c r="S1272" i="6"/>
  <c r="X1272" i="6" s="1"/>
  <c r="S1276" i="6"/>
  <c r="S1280" i="6"/>
  <c r="S1284" i="6"/>
  <c r="S1288" i="6"/>
  <c r="X1288" i="6" s="1"/>
  <c r="S1292" i="6"/>
  <c r="N1295" i="6"/>
  <c r="S1296" i="6"/>
  <c r="T1296" i="6" s="1"/>
  <c r="AA1296" i="6" s="1"/>
  <c r="S1300" i="6"/>
  <c r="T1300" i="6" s="1"/>
  <c r="AA1300" i="6" s="1"/>
  <c r="S1304" i="6"/>
  <c r="S1308" i="6"/>
  <c r="T1308" i="6" s="1"/>
  <c r="AA1308" i="6" s="1"/>
  <c r="S1312" i="6"/>
  <c r="X1312" i="6" s="1"/>
  <c r="S1316" i="6"/>
  <c r="T1316" i="6" s="1"/>
  <c r="AA1316" i="6" s="1"/>
  <c r="S1321" i="6"/>
  <c r="T1321" i="6" s="1"/>
  <c r="AA1321" i="6" s="1"/>
  <c r="S1325" i="6"/>
  <c r="T1325" i="6" s="1"/>
  <c r="AA1325" i="6" s="1"/>
  <c r="S1329" i="6"/>
  <c r="T1329" i="6" s="1"/>
  <c r="AA1329" i="6" s="1"/>
  <c r="S1333" i="6"/>
  <c r="T1333" i="6" s="1"/>
  <c r="AA1333" i="6" s="1"/>
  <c r="S1337" i="6"/>
  <c r="S1341" i="6"/>
  <c r="T1341" i="6" s="1"/>
  <c r="AA1341" i="6" s="1"/>
  <c r="S1345" i="6"/>
  <c r="T1345" i="6" s="1"/>
  <c r="AA1345" i="6" s="1"/>
  <c r="S1349" i="6"/>
  <c r="T1349" i="6" s="1"/>
  <c r="AA1349" i="6" s="1"/>
  <c r="S1353" i="6"/>
  <c r="T1353" i="6" s="1"/>
  <c r="AA1353" i="6" s="1"/>
  <c r="S1357" i="6"/>
  <c r="T1357" i="6" s="1"/>
  <c r="AA1357" i="6" s="1"/>
  <c r="S1361" i="6"/>
  <c r="T1361" i="6" s="1"/>
  <c r="AA1361" i="6" s="1"/>
  <c r="S1365" i="6"/>
  <c r="T1365" i="6" s="1"/>
  <c r="AA1365" i="6" s="1"/>
  <c r="S1369" i="6"/>
  <c r="S1373" i="6"/>
  <c r="T1373" i="6" s="1"/>
  <c r="AA1373" i="6" s="1"/>
  <c r="S1377" i="6"/>
  <c r="T1377" i="6" s="1"/>
  <c r="AA1377" i="6" s="1"/>
  <c r="S1381" i="6"/>
  <c r="T1381" i="6" s="1"/>
  <c r="AA1381" i="6" s="1"/>
  <c r="S1385" i="6"/>
  <c r="T1385" i="6" s="1"/>
  <c r="AA1385" i="6" s="1"/>
  <c r="S1389" i="6"/>
  <c r="S1393" i="6"/>
  <c r="T1393" i="6" s="1"/>
  <c r="AA1393" i="6" s="1"/>
  <c r="S1397" i="6"/>
  <c r="T1397" i="6" s="1"/>
  <c r="AA1397" i="6" s="1"/>
  <c r="S1401" i="6"/>
  <c r="S1405" i="6"/>
  <c r="S1409" i="6"/>
  <c r="S1413" i="6"/>
  <c r="T1413" i="6" s="1"/>
  <c r="AA1413" i="6" s="1"/>
  <c r="S1417" i="6"/>
  <c r="X1417" i="6" s="1"/>
  <c r="S1421" i="6"/>
  <c r="T1421" i="6"/>
  <c r="AA1421" i="6" s="1"/>
  <c r="S1425" i="6"/>
  <c r="S1429" i="6"/>
  <c r="S1433" i="6"/>
  <c r="S1437" i="6"/>
  <c r="S1441" i="6"/>
  <c r="S1445" i="6"/>
  <c r="T1445" i="6" s="1"/>
  <c r="AA1445" i="6" s="1"/>
  <c r="S1449" i="6"/>
  <c r="S1453" i="6"/>
  <c r="X1453" i="6" s="1"/>
  <c r="S1457" i="6"/>
  <c r="X1457" i="6" s="1"/>
  <c r="S1461" i="6"/>
  <c r="T1461" i="6" s="1"/>
  <c r="AA1461" i="6" s="1"/>
  <c r="S1465" i="6"/>
  <c r="S1469" i="6"/>
  <c r="S1473" i="6"/>
  <c r="X1473" i="6" s="1"/>
  <c r="S1477" i="6"/>
  <c r="T1477" i="6"/>
  <c r="AA1477" i="6" s="1"/>
  <c r="S1481" i="6"/>
  <c r="S1485" i="6"/>
  <c r="T1485" i="6" s="1"/>
  <c r="AA1485" i="6" s="1"/>
  <c r="S1489" i="6"/>
  <c r="S1493" i="6"/>
  <c r="T1493" i="6" s="1"/>
  <c r="AA1493" i="6" s="1"/>
  <c r="S1497" i="6"/>
  <c r="S1501" i="6"/>
  <c r="S1505" i="6"/>
  <c r="S1509" i="6"/>
  <c r="T1509" i="6" s="1"/>
  <c r="AA1509" i="6" s="1"/>
  <c r="S1513" i="6"/>
  <c r="S1517" i="6"/>
  <c r="T1517" i="6"/>
  <c r="AA1517" i="6" s="1"/>
  <c r="S1521" i="6"/>
  <c r="S1525" i="6"/>
  <c r="T1525" i="6" s="1"/>
  <c r="AA1525" i="6" s="1"/>
  <c r="S1529" i="6"/>
  <c r="S1533" i="6"/>
  <c r="X1533" i="6" s="1"/>
  <c r="S1537" i="6"/>
  <c r="X1537" i="6" s="1"/>
  <c r="S1541" i="6"/>
  <c r="T1541" i="6" s="1"/>
  <c r="AA1541" i="6" s="1"/>
  <c r="S1545" i="6"/>
  <c r="X1545" i="6" s="1"/>
  <c r="S1549" i="6"/>
  <c r="T1549" i="6" s="1"/>
  <c r="AA1549" i="6" s="1"/>
  <c r="S1553" i="6"/>
  <c r="X1553" i="6" s="1"/>
  <c r="S1557" i="6"/>
  <c r="S1561" i="6"/>
  <c r="S1565" i="6"/>
  <c r="S1569" i="6"/>
  <c r="X1569" i="6" s="1"/>
  <c r="S1573" i="6"/>
  <c r="S1577" i="6"/>
  <c r="X1577" i="6" s="1"/>
  <c r="S1581" i="6"/>
  <c r="T1581" i="6" s="1"/>
  <c r="AA1581" i="6" s="1"/>
  <c r="S1585" i="6"/>
  <c r="X1585" i="6" s="1"/>
  <c r="S1589" i="6"/>
  <c r="T1589" i="6" s="1"/>
  <c r="AA1589" i="6" s="1"/>
  <c r="S1593" i="6"/>
  <c r="S1597" i="6"/>
  <c r="S1601" i="6"/>
  <c r="S1605" i="6"/>
  <c r="T1605" i="6" s="1"/>
  <c r="AA1605" i="6" s="1"/>
  <c r="S1609" i="6"/>
  <c r="S1613" i="6"/>
  <c r="T1613" i="6" s="1"/>
  <c r="AA1613" i="6" s="1"/>
  <c r="S1617" i="6"/>
  <c r="X1617" i="6" s="1"/>
  <c r="S1621" i="6"/>
  <c r="T1621" i="6" s="1"/>
  <c r="AA1621" i="6" s="1"/>
  <c r="S1625" i="6"/>
  <c r="X1625" i="6" s="1"/>
  <c r="S1629" i="6"/>
  <c r="S1633" i="6"/>
  <c r="S1637" i="6"/>
  <c r="T1637" i="6" s="1"/>
  <c r="AA1637" i="6" s="1"/>
  <c r="S1641" i="6"/>
  <c r="X1641" i="6" s="1"/>
  <c r="S1645" i="6"/>
  <c r="X1645" i="6" s="1"/>
  <c r="S1649" i="6"/>
  <c r="S1653" i="6"/>
  <c r="T1653" i="6" s="1"/>
  <c r="AA1653" i="6" s="1"/>
  <c r="S1657" i="6"/>
  <c r="S1661" i="6"/>
  <c r="X1661" i="6" s="1"/>
  <c r="S1665" i="6"/>
  <c r="S1669" i="6"/>
  <c r="X1669" i="6" s="1"/>
  <c r="S1673" i="6"/>
  <c r="S1677" i="6"/>
  <c r="X1677" i="6" s="1"/>
  <c r="S1681" i="6"/>
  <c r="S1685" i="6"/>
  <c r="X1685" i="6" s="1"/>
  <c r="S1689" i="6"/>
  <c r="S1693" i="6"/>
  <c r="X1693" i="6" s="1"/>
  <c r="S1697" i="6"/>
  <c r="S1701" i="6"/>
  <c r="X1701" i="6" s="1"/>
  <c r="S1705" i="6"/>
  <c r="X1705" i="6" s="1"/>
  <c r="S1709" i="6"/>
  <c r="X1709" i="6" s="1"/>
  <c r="S1713" i="6"/>
  <c r="S1717" i="6"/>
  <c r="X1717" i="6" s="1"/>
  <c r="S1721" i="6"/>
  <c r="S1725" i="6"/>
  <c r="S1729" i="6"/>
  <c r="N1732" i="6"/>
  <c r="S1733" i="6"/>
  <c r="N1736" i="6"/>
  <c r="S1737" i="6"/>
  <c r="N1740" i="6"/>
  <c r="S1741" i="6"/>
  <c r="N1744" i="6"/>
  <c r="S1745" i="6"/>
  <c r="T1745" i="6" s="1"/>
  <c r="AA1745" i="6" s="1"/>
  <c r="N1748" i="6"/>
  <c r="S1749" i="6"/>
  <c r="X1749" i="6" s="1"/>
  <c r="N1752" i="6"/>
  <c r="S1753" i="6"/>
  <c r="N1756" i="6"/>
  <c r="S1757" i="6"/>
  <c r="N1760" i="6"/>
  <c r="S1761" i="6"/>
  <c r="N1764" i="6"/>
  <c r="S1765" i="6"/>
  <c r="S1769" i="6"/>
  <c r="S1773" i="6"/>
  <c r="S1777" i="6"/>
  <c r="T1777" i="6" s="1"/>
  <c r="AA1777" i="6" s="1"/>
  <c r="S1781" i="6"/>
  <c r="X1781" i="6" s="1"/>
  <c r="S1785" i="6"/>
  <c r="S1789" i="6"/>
  <c r="S1793" i="6"/>
  <c r="T1793" i="6" s="1"/>
  <c r="AA1793" i="6" s="1"/>
  <c r="S1797" i="6"/>
  <c r="S1801" i="6"/>
  <c r="T1801" i="6"/>
  <c r="AA1801" i="6" s="1"/>
  <c r="S1805" i="6"/>
  <c r="X1805" i="6" s="1"/>
  <c r="S1809" i="6"/>
  <c r="T1809" i="6" s="1"/>
  <c r="AA1809" i="6" s="1"/>
  <c r="S1813" i="6"/>
  <c r="S1817" i="6"/>
  <c r="S1821" i="6"/>
  <c r="X1821" i="6" s="1"/>
  <c r="S1825" i="6"/>
  <c r="T1825" i="6" s="1"/>
  <c r="AA1825" i="6" s="1"/>
  <c r="S1829" i="6"/>
  <c r="S1833" i="6"/>
  <c r="T1833" i="6"/>
  <c r="AA1833" i="6" s="1"/>
  <c r="S1837" i="6"/>
  <c r="S1841" i="6"/>
  <c r="T1841" i="6" s="1"/>
  <c r="AA1841" i="6" s="1"/>
  <c r="S1845" i="6"/>
  <c r="S1849" i="6"/>
  <c r="S1853" i="6"/>
  <c r="S1857" i="6"/>
  <c r="T1857" i="6" s="1"/>
  <c r="AA1857" i="6" s="1"/>
  <c r="S1861" i="6"/>
  <c r="S1865" i="6"/>
  <c r="T1865" i="6" s="1"/>
  <c r="AA1865" i="6" s="1"/>
  <c r="S1869" i="6"/>
  <c r="S1873" i="6"/>
  <c r="T1873" i="6" s="1"/>
  <c r="AA1873" i="6" s="1"/>
  <c r="S1877" i="6"/>
  <c r="S1881" i="6"/>
  <c r="S1885" i="6"/>
  <c r="S1889" i="6"/>
  <c r="T1889" i="6" s="1"/>
  <c r="AA1889" i="6" s="1"/>
  <c r="S1893" i="6"/>
  <c r="S1897" i="6"/>
  <c r="T1897" i="6" s="1"/>
  <c r="AA1897" i="6" s="1"/>
  <c r="S1901" i="6"/>
  <c r="S1905" i="6"/>
  <c r="T1905" i="6" s="1"/>
  <c r="AA1905" i="6" s="1"/>
  <c r="S1909" i="6"/>
  <c r="X1909" i="6" s="1"/>
  <c r="S1913" i="6"/>
  <c r="T1913" i="6" s="1"/>
  <c r="AA1913" i="6" s="1"/>
  <c r="S1917" i="6"/>
  <c r="S1921" i="6"/>
  <c r="T1921" i="6" s="1"/>
  <c r="AA1921" i="6" s="1"/>
  <c r="S1925" i="6"/>
  <c r="X1925" i="6" s="1"/>
  <c r="S1929" i="6"/>
  <c r="T1929" i="6" s="1"/>
  <c r="AA1929" i="6" s="1"/>
  <c r="S1933" i="6"/>
  <c r="S1937" i="6"/>
  <c r="T1937" i="6" s="1"/>
  <c r="AA1937" i="6" s="1"/>
  <c r="S1941" i="6"/>
  <c r="S1945" i="6"/>
  <c r="X1945" i="6" s="1"/>
  <c r="S1949" i="6"/>
  <c r="S1953" i="6"/>
  <c r="T1953" i="6" s="1"/>
  <c r="AA1953" i="6" s="1"/>
  <c r="S1957" i="6"/>
  <c r="S1961" i="6"/>
  <c r="T1961" i="6" s="1"/>
  <c r="AA1961" i="6" s="1"/>
  <c r="S1965" i="6"/>
  <c r="S1969" i="6"/>
  <c r="T1969" i="6" s="1"/>
  <c r="AA1969" i="6" s="1"/>
  <c r="S1973" i="6"/>
  <c r="S1977" i="6"/>
  <c r="S1978" i="6"/>
  <c r="S1982" i="6"/>
  <c r="T1982" i="6" s="1"/>
  <c r="AA1982" i="6" s="1"/>
  <c r="S1986" i="6"/>
  <c r="S1990" i="6"/>
  <c r="T1990" i="6" s="1"/>
  <c r="AA1990" i="6" s="1"/>
  <c r="S1994" i="6"/>
  <c r="S1998" i="6"/>
  <c r="T1998" i="6" s="1"/>
  <c r="AA1998" i="6" s="1"/>
  <c r="S2002" i="6"/>
  <c r="X2002" i="6" s="1"/>
  <c r="S2006" i="6"/>
  <c r="S2010" i="6"/>
  <c r="S2014" i="6"/>
  <c r="T2014" i="6" s="1"/>
  <c r="AA2014" i="6" s="1"/>
  <c r="S2018" i="6"/>
  <c r="S2022" i="6"/>
  <c r="T2022" i="6" s="1"/>
  <c r="AA2022" i="6" s="1"/>
  <c r="S2026" i="6"/>
  <c r="S2031" i="6"/>
  <c r="T2031" i="6" s="1"/>
  <c r="AA2031" i="6" s="1"/>
  <c r="S2035" i="6"/>
  <c r="S2039" i="6"/>
  <c r="T2039" i="6" s="1"/>
  <c r="AA2039" i="6" s="1"/>
  <c r="S2043" i="6"/>
  <c r="T2043" i="6" s="1"/>
  <c r="AA2043" i="6" s="1"/>
  <c r="S2047" i="6"/>
  <c r="T2047" i="6" s="1"/>
  <c r="AA2047" i="6" s="1"/>
  <c r="S2051" i="6"/>
  <c r="N2054" i="6"/>
  <c r="S2055" i="6"/>
  <c r="X2055" i="6" s="1"/>
  <c r="S2059" i="6"/>
  <c r="T2059" i="6" s="1"/>
  <c r="AA2059" i="6" s="1"/>
  <c r="S2063" i="6"/>
  <c r="X2063" i="6" s="1"/>
  <c r="S2067" i="6"/>
  <c r="T2067" i="6" s="1"/>
  <c r="AA2067" i="6" s="1"/>
  <c r="S2071" i="6"/>
  <c r="S2075" i="6"/>
  <c r="S2079" i="6"/>
  <c r="S2083" i="6"/>
  <c r="T2083" i="6"/>
  <c r="AA2083" i="6" s="1"/>
  <c r="S2087" i="6"/>
  <c r="S2091" i="6"/>
  <c r="T2091" i="6" s="1"/>
  <c r="AA2091" i="6" s="1"/>
  <c r="S2095" i="6"/>
  <c r="S2099" i="6"/>
  <c r="T2099" i="6" s="1"/>
  <c r="AA2099" i="6" s="1"/>
  <c r="S2103" i="6"/>
  <c r="S2107" i="6"/>
  <c r="S2111" i="6"/>
  <c r="S2115" i="6"/>
  <c r="X2115" i="6" s="1"/>
  <c r="S2119" i="6"/>
  <c r="X2119" i="6" s="1"/>
  <c r="N2122" i="6"/>
  <c r="S2123" i="6"/>
  <c r="T2123" i="6" s="1"/>
  <c r="AA2123" i="6" s="1"/>
  <c r="S2127" i="6"/>
  <c r="X2127" i="6" s="1"/>
  <c r="N2130" i="6"/>
  <c r="S2131" i="6"/>
  <c r="N2134" i="6"/>
  <c r="S2135" i="6"/>
  <c r="X2135" i="6" s="1"/>
  <c r="N2138" i="6"/>
  <c r="S2139" i="6"/>
  <c r="T2139" i="6"/>
  <c r="AA2139" i="6" s="1"/>
  <c r="N2142" i="6"/>
  <c r="S2143" i="6"/>
  <c r="X2143" i="6" s="1"/>
  <c r="N2146" i="6"/>
  <c r="S2147" i="6"/>
  <c r="S2151" i="6"/>
  <c r="T2151" i="6" s="1"/>
  <c r="AA2151" i="6" s="1"/>
  <c r="N2154" i="6"/>
  <c r="S2155" i="6"/>
  <c r="S2159" i="6"/>
  <c r="T2159" i="6" s="1"/>
  <c r="AA2159" i="6" s="1"/>
  <c r="S2163" i="6"/>
  <c r="N2166" i="6"/>
  <c r="S2167" i="6"/>
  <c r="S2171" i="6"/>
  <c r="T2171" i="6" s="1"/>
  <c r="AA2171" i="6" s="1"/>
  <c r="S2175" i="6"/>
  <c r="X2175" i="6" s="1"/>
  <c r="S2179" i="6"/>
  <c r="T2179" i="6" s="1"/>
  <c r="AA2179" i="6" s="1"/>
  <c r="N2182" i="6"/>
  <c r="S2183" i="6"/>
  <c r="N2186" i="6"/>
  <c r="S2187" i="6"/>
  <c r="X2187" i="6" s="1"/>
  <c r="N2190" i="6"/>
  <c r="S2191" i="6"/>
  <c r="N2195" i="6"/>
  <c r="S2196" i="6"/>
  <c r="T2196" i="6" s="1"/>
  <c r="AA2196" i="6" s="1"/>
  <c r="N2199" i="6"/>
  <c r="S2200" i="6"/>
  <c r="T2200" i="6" s="1"/>
  <c r="AA2200" i="6" s="1"/>
  <c r="S2204" i="6"/>
  <c r="T2204" i="6" s="1"/>
  <c r="AA2204" i="6" s="1"/>
  <c r="S2209" i="6"/>
  <c r="S2213" i="6"/>
  <c r="T2213" i="6"/>
  <c r="AA2213" i="6" s="1"/>
  <c r="S2217" i="6"/>
  <c r="S2221" i="6"/>
  <c r="X2221" i="6" s="1"/>
  <c r="S2225" i="6"/>
  <c r="S2229" i="6"/>
  <c r="S2233" i="6"/>
  <c r="X2233" i="6" s="1"/>
  <c r="S2237" i="6"/>
  <c r="T2237" i="6" s="1"/>
  <c r="AA2237" i="6" s="1"/>
  <c r="S2241" i="6"/>
  <c r="S2245" i="6"/>
  <c r="T2245" i="6" s="1"/>
  <c r="AA2245" i="6" s="1"/>
  <c r="S2249" i="6"/>
  <c r="S2253" i="6"/>
  <c r="S2257" i="6"/>
  <c r="S2261" i="6"/>
  <c r="S2265" i="6"/>
  <c r="X2265" i="6" s="1"/>
  <c r="S2269" i="6"/>
  <c r="S2273" i="6"/>
  <c r="S2277" i="6"/>
  <c r="S2281" i="6"/>
  <c r="X2281" i="6" s="1"/>
  <c r="S2285" i="6"/>
  <c r="S2289" i="6"/>
  <c r="S2293" i="6"/>
  <c r="S2297" i="6"/>
  <c r="X2297" i="6" s="1"/>
  <c r="S2301" i="6"/>
  <c r="S2305" i="6"/>
  <c r="S2309" i="6"/>
  <c r="S2313" i="6"/>
  <c r="X2313" i="6" s="1"/>
  <c r="S2317" i="6"/>
  <c r="X2317" i="6" s="1"/>
  <c r="S2321" i="6"/>
  <c r="X2321" i="6" s="1"/>
  <c r="S2325" i="6"/>
  <c r="S2329" i="6"/>
  <c r="T2329" i="6" s="1"/>
  <c r="AA2329" i="6" s="1"/>
  <c r="N2332" i="6"/>
  <c r="S2333" i="6"/>
  <c r="N2336" i="6"/>
  <c r="S2337" i="6"/>
  <c r="N2340" i="6"/>
  <c r="S2341" i="6"/>
  <c r="N2344" i="6"/>
  <c r="S2345" i="6"/>
  <c r="T2345" i="6" s="1"/>
  <c r="AA2345" i="6" s="1"/>
  <c r="N2348" i="6"/>
  <c r="S2349" i="6"/>
  <c r="T2349" i="6"/>
  <c r="AA2349" i="6" s="1"/>
  <c r="N2352" i="6"/>
  <c r="S2353" i="6"/>
  <c r="N2356" i="6"/>
  <c r="S2357" i="6"/>
  <c r="X2357" i="6" s="1"/>
  <c r="S2362" i="6"/>
  <c r="S2366" i="6"/>
  <c r="S2370" i="6"/>
  <c r="S2374" i="6"/>
  <c r="S2378" i="6"/>
  <c r="X2378" i="6" s="1"/>
  <c r="S2382" i="6"/>
  <c r="S2387" i="6"/>
  <c r="T2387" i="6" s="1"/>
  <c r="AA2387" i="6" s="1"/>
  <c r="S2391" i="6"/>
  <c r="S2395" i="6"/>
  <c r="S2399" i="6"/>
  <c r="S2403" i="6"/>
  <c r="S2407" i="6"/>
  <c r="X2407" i="6" s="1"/>
  <c r="S2411" i="6"/>
  <c r="X2411" i="6" s="1"/>
  <c r="S2415" i="6"/>
  <c r="S2420" i="6"/>
  <c r="S2424" i="6"/>
  <c r="X2424" i="6" s="1"/>
  <c r="S2428" i="6"/>
  <c r="X2428" i="6" s="1"/>
  <c r="S2433" i="6"/>
  <c r="S2437" i="6"/>
  <c r="S2441" i="6"/>
  <c r="S2447" i="6"/>
  <c r="S2451" i="6"/>
  <c r="S2455" i="6"/>
  <c r="S2459" i="6"/>
  <c r="X2459" i="6" s="1"/>
  <c r="S2463" i="6"/>
  <c r="S2467" i="6"/>
  <c r="S2471" i="6"/>
  <c r="S2475" i="6"/>
  <c r="N2478" i="6"/>
  <c r="S2479" i="6"/>
  <c r="T2479" i="6" s="1"/>
  <c r="AA2479" i="6" s="1"/>
  <c r="N2482" i="6"/>
  <c r="S2483" i="6"/>
  <c r="X2483" i="6" s="1"/>
  <c r="N2486" i="6"/>
  <c r="S2487" i="6"/>
  <c r="N2490" i="6"/>
  <c r="S2491" i="6"/>
  <c r="X2491" i="6" s="1"/>
  <c r="N2494" i="6"/>
  <c r="S2495" i="6"/>
  <c r="T2495" i="6" s="1"/>
  <c r="AA2495" i="6" s="1"/>
  <c r="N2498" i="6"/>
  <c r="S2499" i="6"/>
  <c r="X2499" i="6" s="1"/>
  <c r="N2502" i="6"/>
  <c r="S2503" i="6"/>
  <c r="N2506" i="6"/>
  <c r="S2507" i="6"/>
  <c r="N2510" i="6"/>
  <c r="S2511" i="6"/>
  <c r="T2511" i="6"/>
  <c r="AA2511" i="6" s="1"/>
  <c r="N2514" i="6"/>
  <c r="S2515" i="6"/>
  <c r="T2515" i="6" s="1"/>
  <c r="AA2515" i="6" s="1"/>
  <c r="N2518" i="6"/>
  <c r="N2519" i="6"/>
  <c r="S2520" i="6"/>
  <c r="X2520" i="6" s="1"/>
  <c r="N2523" i="6"/>
  <c r="N2524" i="6"/>
  <c r="N2525" i="6"/>
  <c r="S2526" i="6"/>
  <c r="T2526" i="6" s="1"/>
  <c r="AA2526" i="6" s="1"/>
  <c r="N2529" i="6"/>
  <c r="S2530" i="6"/>
  <c r="N2533" i="6"/>
  <c r="S2534" i="6"/>
  <c r="N2537" i="6"/>
  <c r="N2538" i="6"/>
  <c r="S2539" i="6"/>
  <c r="N2542" i="6"/>
  <c r="S2543" i="6"/>
  <c r="N2546" i="6"/>
  <c r="S2547" i="6"/>
  <c r="N2550" i="6"/>
  <c r="S2551" i="6"/>
  <c r="T2551" i="6" s="1"/>
  <c r="AA2551" i="6" s="1"/>
  <c r="S2555" i="6"/>
  <c r="S2559" i="6"/>
  <c r="S2563" i="6"/>
  <c r="X2563" i="6" s="1"/>
  <c r="S2567" i="6"/>
  <c r="X2567" i="6" s="1"/>
  <c r="S2571" i="6"/>
  <c r="S2575" i="6"/>
  <c r="S2579" i="6"/>
  <c r="X2579" i="6" s="1"/>
  <c r="S2583" i="6"/>
  <c r="S2587" i="6"/>
  <c r="S2591" i="6"/>
  <c r="S2595" i="6"/>
  <c r="X2595" i="6" s="1"/>
  <c r="S2599" i="6"/>
  <c r="S2603" i="6"/>
  <c r="S2607" i="6"/>
  <c r="S2611" i="6"/>
  <c r="X2611" i="6" s="1"/>
  <c r="S2615" i="6"/>
  <c r="S2619" i="6"/>
  <c r="S2623" i="6"/>
  <c r="S2627" i="6"/>
  <c r="X2627" i="6" s="1"/>
  <c r="S2631" i="6"/>
  <c r="T2631" i="6" s="1"/>
  <c r="AA2631" i="6" s="1"/>
  <c r="S2635" i="6"/>
  <c r="S2639" i="6"/>
  <c r="S2643" i="6"/>
  <c r="X2643" i="6" s="1"/>
  <c r="S2647" i="6"/>
  <c r="S2651" i="6"/>
  <c r="S2655" i="6"/>
  <c r="S2659" i="6"/>
  <c r="X2659" i="6" s="1"/>
  <c r="S2663" i="6"/>
  <c r="S2667" i="6"/>
  <c r="S2671" i="6"/>
  <c r="S2675" i="6"/>
  <c r="X2675" i="6" s="1"/>
  <c r="S2679" i="6"/>
  <c r="S2683" i="6"/>
  <c r="S2687" i="6"/>
  <c r="S2691" i="6"/>
  <c r="X2691" i="6" s="1"/>
  <c r="S2695" i="6"/>
  <c r="S2699" i="6"/>
  <c r="S2703" i="6"/>
  <c r="S2707" i="6"/>
  <c r="X2707" i="6" s="1"/>
  <c r="S2711" i="6"/>
  <c r="S2715" i="6"/>
  <c r="S2719" i="6"/>
  <c r="S2723" i="6"/>
  <c r="X2723" i="6" s="1"/>
  <c r="S2727" i="6"/>
  <c r="S2731" i="6"/>
  <c r="S2735" i="6"/>
  <c r="S2739" i="6"/>
  <c r="X2739" i="6" s="1"/>
  <c r="S2743" i="6"/>
  <c r="X2743" i="6" s="1"/>
  <c r="S2747" i="6"/>
  <c r="S2751" i="6"/>
  <c r="S2755" i="6"/>
  <c r="X2755" i="6" s="1"/>
  <c r="S2759" i="6"/>
  <c r="S2763" i="6"/>
  <c r="S2767" i="6"/>
  <c r="S2771" i="6"/>
  <c r="X2771" i="6" s="1"/>
  <c r="S2775" i="6"/>
  <c r="S2779" i="6"/>
  <c r="S2783" i="6"/>
  <c r="S2787" i="6"/>
  <c r="X2787" i="6" s="1"/>
  <c r="S2791" i="6"/>
  <c r="S2795" i="6"/>
  <c r="S2799" i="6"/>
  <c r="S2803" i="6"/>
  <c r="S2807" i="6"/>
  <c r="S2811" i="6"/>
  <c r="S2815" i="6"/>
  <c r="S2819" i="6"/>
  <c r="X2819" i="6" s="1"/>
  <c r="S2823" i="6"/>
  <c r="S2827" i="6"/>
  <c r="S2831" i="6"/>
  <c r="S2835" i="6"/>
  <c r="X2835" i="6" s="1"/>
  <c r="S2839" i="6"/>
  <c r="S2843" i="6"/>
  <c r="S2847" i="6"/>
  <c r="S2851" i="6"/>
  <c r="X2851" i="6" s="1"/>
  <c r="S2855" i="6"/>
  <c r="S2859" i="6"/>
  <c r="S2863" i="6"/>
  <c r="S2867" i="6"/>
  <c r="X2867" i="6" s="1"/>
  <c r="S2871" i="6"/>
  <c r="S2875" i="6"/>
  <c r="S2879" i="6"/>
  <c r="S2883" i="6"/>
  <c r="X2883" i="6" s="1"/>
  <c r="S2887" i="6"/>
  <c r="S2891" i="6"/>
  <c r="S2895" i="6"/>
  <c r="S2899" i="6"/>
  <c r="X2899" i="6" s="1"/>
  <c r="S2903" i="6"/>
  <c r="S2907" i="6"/>
  <c r="S2911" i="6"/>
  <c r="S2915" i="6"/>
  <c r="X2915" i="6" s="1"/>
  <c r="S2919" i="6"/>
  <c r="S2923" i="6"/>
  <c r="S2927" i="6"/>
  <c r="S2931" i="6"/>
  <c r="X2931" i="6" s="1"/>
  <c r="S2935" i="6"/>
  <c r="S3147" i="6"/>
  <c r="S3151" i="6"/>
  <c r="S3155" i="6"/>
  <c r="X3155" i="6" s="1"/>
  <c r="S3159" i="6"/>
  <c r="S3163" i="6"/>
  <c r="T3163" i="6" s="1"/>
  <c r="AA3163" i="6" s="1"/>
  <c r="N14" i="6"/>
  <c r="S15" i="6"/>
  <c r="T15" i="6" s="1"/>
  <c r="AA15" i="6" s="1"/>
  <c r="S31" i="6"/>
  <c r="S35" i="6"/>
  <c r="T35" i="6" s="1"/>
  <c r="AA35" i="6" s="1"/>
  <c r="S39" i="6"/>
  <c r="X39" i="6" s="1"/>
  <c r="S43" i="6"/>
  <c r="S47" i="6"/>
  <c r="S51" i="6"/>
  <c r="T51" i="6" s="1"/>
  <c r="AA51" i="6" s="1"/>
  <c r="S55" i="6"/>
  <c r="S59" i="6"/>
  <c r="T59" i="6" s="1"/>
  <c r="AA59" i="6" s="1"/>
  <c r="S63" i="6"/>
  <c r="X63" i="6" s="1"/>
  <c r="S67" i="6"/>
  <c r="T67" i="6" s="1"/>
  <c r="AA67" i="6" s="1"/>
  <c r="S71" i="6"/>
  <c r="X71" i="6" s="1"/>
  <c r="S76" i="6"/>
  <c r="S81" i="6"/>
  <c r="T81" i="6" s="1"/>
  <c r="AA81" i="6" s="1"/>
  <c r="S85" i="6"/>
  <c r="X85" i="6" s="1"/>
  <c r="S89" i="6"/>
  <c r="S93" i="6"/>
  <c r="S97" i="6"/>
  <c r="S101" i="6"/>
  <c r="X101" i="6" s="1"/>
  <c r="S105" i="6"/>
  <c r="T105" i="6" s="1"/>
  <c r="AA105" i="6" s="1"/>
  <c r="S109" i="6"/>
  <c r="S113" i="6"/>
  <c r="T113" i="6" s="1"/>
  <c r="AA113" i="6" s="1"/>
  <c r="S117" i="6"/>
  <c r="X117" i="6" s="1"/>
  <c r="S121" i="6"/>
  <c r="S125" i="6"/>
  <c r="X125" i="6" s="1"/>
  <c r="S129" i="6"/>
  <c r="T129" i="6" s="1"/>
  <c r="AA129" i="6" s="1"/>
  <c r="S133" i="6"/>
  <c r="X133" i="6" s="1"/>
  <c r="S137" i="6"/>
  <c r="T137" i="6" s="1"/>
  <c r="AA137" i="6" s="1"/>
  <c r="S141" i="6"/>
  <c r="S145" i="6"/>
  <c r="T145" i="6" s="1"/>
  <c r="AA145" i="6" s="1"/>
  <c r="S149" i="6"/>
  <c r="X149" i="6" s="1"/>
  <c r="S153" i="6"/>
  <c r="X153" i="6" s="1"/>
  <c r="S157" i="6"/>
  <c r="S161" i="6"/>
  <c r="X161" i="6" s="1"/>
  <c r="S165" i="6"/>
  <c r="X165" i="6" s="1"/>
  <c r="S169" i="6"/>
  <c r="S173" i="6"/>
  <c r="S177" i="6"/>
  <c r="S181" i="6"/>
  <c r="S185" i="6"/>
  <c r="X185" i="6" s="1"/>
  <c r="S189" i="6"/>
  <c r="S193" i="6"/>
  <c r="X193" i="6" s="1"/>
  <c r="S197" i="6"/>
  <c r="S201" i="6"/>
  <c r="S205" i="6"/>
  <c r="S209" i="6"/>
  <c r="S213" i="6"/>
  <c r="X213" i="6" s="1"/>
  <c r="S217" i="6"/>
  <c r="X217" i="6" s="1"/>
  <c r="S221" i="6"/>
  <c r="S225" i="6"/>
  <c r="X225" i="6" s="1"/>
  <c r="S229" i="6"/>
  <c r="S233" i="6"/>
  <c r="X233" i="6" s="1"/>
  <c r="S237" i="6"/>
  <c r="S241" i="6"/>
  <c r="S245" i="6"/>
  <c r="X245" i="6" s="1"/>
  <c r="S249" i="6"/>
  <c r="S253" i="6"/>
  <c r="S257" i="6"/>
  <c r="X257" i="6" s="1"/>
  <c r="S261" i="6"/>
  <c r="S265" i="6"/>
  <c r="X265" i="6" s="1"/>
  <c r="S269" i="6"/>
  <c r="S273" i="6"/>
  <c r="S277" i="6"/>
  <c r="X277" i="6" s="1"/>
  <c r="S281" i="6"/>
  <c r="X281" i="6" s="1"/>
  <c r="S285" i="6"/>
  <c r="S289" i="6"/>
  <c r="X289" i="6" s="1"/>
  <c r="S293" i="6"/>
  <c r="X293" i="6" s="1"/>
  <c r="S297" i="6"/>
  <c r="S301" i="6"/>
  <c r="S305" i="6"/>
  <c r="S309" i="6"/>
  <c r="S313" i="6"/>
  <c r="S317" i="6"/>
  <c r="S321" i="6"/>
  <c r="X321" i="6" s="1"/>
  <c r="S325" i="6"/>
  <c r="S329" i="6"/>
  <c r="S333" i="6"/>
  <c r="S337" i="6"/>
  <c r="S341" i="6"/>
  <c r="S345" i="6"/>
  <c r="X345" i="6" s="1"/>
  <c r="S349" i="6"/>
  <c r="S353" i="6"/>
  <c r="X353" i="6" s="1"/>
  <c r="S357" i="6"/>
  <c r="X357" i="6" s="1"/>
  <c r="S361" i="6"/>
  <c r="S365" i="6"/>
  <c r="S369" i="6"/>
  <c r="S373" i="6"/>
  <c r="S377" i="6"/>
  <c r="S381" i="6"/>
  <c r="S385" i="6"/>
  <c r="X385" i="6" s="1"/>
  <c r="S389" i="6"/>
  <c r="X389" i="6" s="1"/>
  <c r="S393" i="6"/>
  <c r="S397" i="6"/>
  <c r="S401" i="6"/>
  <c r="S405" i="6"/>
  <c r="S409" i="6"/>
  <c r="X409" i="6" s="1"/>
  <c r="S413" i="6"/>
  <c r="S417" i="6"/>
  <c r="X417" i="6" s="1"/>
  <c r="S421" i="6"/>
  <c r="X421" i="6" s="1"/>
  <c r="S425" i="6"/>
  <c r="S429" i="6"/>
  <c r="S433" i="6"/>
  <c r="S437" i="6"/>
  <c r="S441" i="6"/>
  <c r="S445" i="6"/>
  <c r="S449" i="6"/>
  <c r="X449" i="6" s="1"/>
  <c r="S453" i="6"/>
  <c r="S457" i="6"/>
  <c r="S461" i="6"/>
  <c r="S465" i="6"/>
  <c r="X465" i="6" s="1"/>
  <c r="S469" i="6"/>
  <c r="S473" i="6"/>
  <c r="X473" i="6" s="1"/>
  <c r="S477" i="6"/>
  <c r="S481" i="6"/>
  <c r="X481" i="6" s="1"/>
  <c r="S485" i="6"/>
  <c r="X485" i="6" s="1"/>
  <c r="S489" i="6"/>
  <c r="S493" i="6"/>
  <c r="S497" i="6"/>
  <c r="X497" i="6" s="1"/>
  <c r="S501" i="6"/>
  <c r="S505" i="6"/>
  <c r="X505" i="6" s="1"/>
  <c r="S509" i="6"/>
  <c r="S513" i="6"/>
  <c r="S517" i="6"/>
  <c r="S521" i="6"/>
  <c r="S525" i="6"/>
  <c r="S529" i="6"/>
  <c r="X529" i="6" s="1"/>
  <c r="S533" i="6"/>
  <c r="S537" i="6"/>
  <c r="X537" i="6" s="1"/>
  <c r="S541" i="6"/>
  <c r="X541" i="6" s="1"/>
  <c r="S545" i="6"/>
  <c r="S549" i="6"/>
  <c r="X549" i="6" s="1"/>
  <c r="S553" i="6"/>
  <c r="N556" i="6"/>
  <c r="S557" i="6"/>
  <c r="T557" i="6" s="1"/>
  <c r="AA557" i="6" s="1"/>
  <c r="S558" i="6"/>
  <c r="S559" i="6"/>
  <c r="N562" i="6"/>
  <c r="S563" i="6"/>
  <c r="N566" i="6"/>
  <c r="S567" i="6"/>
  <c r="T567" i="6" s="1"/>
  <c r="AA567" i="6" s="1"/>
  <c r="N570" i="6"/>
  <c r="S571" i="6"/>
  <c r="X571" i="6" s="1"/>
  <c r="N574" i="6"/>
  <c r="S575" i="6"/>
  <c r="T575" i="6"/>
  <c r="AA575" i="6" s="1"/>
  <c r="N578" i="6"/>
  <c r="S579" i="6"/>
  <c r="X579" i="6" s="1"/>
  <c r="N582" i="6"/>
  <c r="S583" i="6"/>
  <c r="N586" i="6"/>
  <c r="S587" i="6"/>
  <c r="X587" i="6" s="1"/>
  <c r="N590" i="6"/>
  <c r="S591" i="6"/>
  <c r="X591" i="6" s="1"/>
  <c r="N594" i="6"/>
  <c r="S595" i="6"/>
  <c r="X595" i="6" s="1"/>
  <c r="N598" i="6"/>
  <c r="S599" i="6"/>
  <c r="T599" i="6" s="1"/>
  <c r="AA599" i="6" s="1"/>
  <c r="S603" i="6"/>
  <c r="T603" i="6" s="1"/>
  <c r="AA603" i="6" s="1"/>
  <c r="S607" i="6"/>
  <c r="T607" i="6" s="1"/>
  <c r="AA607" i="6" s="1"/>
  <c r="S612" i="6"/>
  <c r="T612" i="6" s="1"/>
  <c r="AA612" i="6" s="1"/>
  <c r="S616" i="6"/>
  <c r="X616" i="6" s="1"/>
  <c r="S620" i="6"/>
  <c r="S624" i="6"/>
  <c r="T624" i="6" s="1"/>
  <c r="AA624" i="6" s="1"/>
  <c r="S628" i="6"/>
  <c r="T628" i="6"/>
  <c r="AA628" i="6" s="1"/>
  <c r="S634" i="6"/>
  <c r="S638" i="6"/>
  <c r="T638" i="6"/>
  <c r="AA638" i="6" s="1"/>
  <c r="S642" i="6"/>
  <c r="T642" i="6" s="1"/>
  <c r="AA642" i="6" s="1"/>
  <c r="S646" i="6"/>
  <c r="T646" i="6" s="1"/>
  <c r="AA646" i="6" s="1"/>
  <c r="S650" i="6"/>
  <c r="T650" i="6" s="1"/>
  <c r="AA650" i="6" s="1"/>
  <c r="S654" i="6"/>
  <c r="S658" i="6"/>
  <c r="T658" i="6" s="1"/>
  <c r="AA658" i="6" s="1"/>
  <c r="S662" i="6"/>
  <c r="T662" i="6" s="1"/>
  <c r="AA662" i="6" s="1"/>
  <c r="S666" i="6"/>
  <c r="T666" i="6" s="1"/>
  <c r="AA666" i="6" s="1"/>
  <c r="S670" i="6"/>
  <c r="T670" i="6"/>
  <c r="AA670" i="6" s="1"/>
  <c r="S674" i="6"/>
  <c r="T674" i="6" s="1"/>
  <c r="AA674" i="6" s="1"/>
  <c r="S678" i="6"/>
  <c r="T678" i="6" s="1"/>
  <c r="AA678" i="6" s="1"/>
  <c r="S682" i="6"/>
  <c r="T682" i="6" s="1"/>
  <c r="AA682" i="6" s="1"/>
  <c r="S686" i="6"/>
  <c r="S690" i="6"/>
  <c r="T690" i="6" s="1"/>
  <c r="AA690" i="6" s="1"/>
  <c r="S694" i="6"/>
  <c r="T694" i="6"/>
  <c r="AA694" i="6" s="1"/>
  <c r="N697" i="6"/>
  <c r="S698" i="6"/>
  <c r="T698" i="6" s="1"/>
  <c r="AA698" i="6" s="1"/>
  <c r="N701" i="6"/>
  <c r="S702" i="6"/>
  <c r="T702" i="6" s="1"/>
  <c r="AA702" i="6" s="1"/>
  <c r="N705" i="6"/>
  <c r="S706" i="6"/>
  <c r="N709" i="6"/>
  <c r="S710" i="6"/>
  <c r="T710" i="6" s="1"/>
  <c r="AA710" i="6" s="1"/>
  <c r="N713" i="6"/>
  <c r="S714" i="6"/>
  <c r="T714" i="6" s="1"/>
  <c r="AA714" i="6" s="1"/>
  <c r="N717" i="6"/>
  <c r="S718" i="6"/>
  <c r="T718" i="6" s="1"/>
  <c r="AA718" i="6" s="1"/>
  <c r="N721" i="6"/>
  <c r="S722" i="6"/>
  <c r="N725" i="6"/>
  <c r="S726" i="6"/>
  <c r="X726" i="6" s="1"/>
  <c r="N729" i="6"/>
  <c r="S730" i="6"/>
  <c r="T730" i="6" s="1"/>
  <c r="AA730" i="6" s="1"/>
  <c r="N733" i="6"/>
  <c r="S734" i="6"/>
  <c r="N737" i="6"/>
  <c r="S738" i="6"/>
  <c r="T738" i="6" s="1"/>
  <c r="AA738" i="6" s="1"/>
  <c r="N741" i="6"/>
  <c r="S742" i="6"/>
  <c r="X742" i="6" s="1"/>
  <c r="N745" i="6"/>
  <c r="S746" i="6"/>
  <c r="N749" i="6"/>
  <c r="S750" i="6"/>
  <c r="N753" i="6"/>
  <c r="S754" i="6"/>
  <c r="N757" i="6"/>
  <c r="S758" i="6"/>
  <c r="X758" i="6" s="1"/>
  <c r="N761" i="6"/>
  <c r="S762" i="6"/>
  <c r="T762" i="6" s="1"/>
  <c r="AA762" i="6" s="1"/>
  <c r="N765" i="6"/>
  <c r="S766" i="6"/>
  <c r="T766" i="6" s="1"/>
  <c r="AA766" i="6" s="1"/>
  <c r="N769" i="6"/>
  <c r="S770" i="6"/>
  <c r="N773" i="6"/>
  <c r="S774" i="6"/>
  <c r="X774" i="6" s="1"/>
  <c r="N777" i="6"/>
  <c r="S778" i="6"/>
  <c r="N781" i="6"/>
  <c r="S782" i="6"/>
  <c r="T782" i="6" s="1"/>
  <c r="AA782" i="6" s="1"/>
  <c r="N785" i="6"/>
  <c r="S786" i="6"/>
  <c r="X786" i="6" s="1"/>
  <c r="T786" i="6"/>
  <c r="AA786" i="6" s="1"/>
  <c r="N789" i="6"/>
  <c r="S790" i="6"/>
  <c r="N793" i="6"/>
  <c r="S794" i="6"/>
  <c r="S798" i="6"/>
  <c r="X798" i="6" s="1"/>
  <c r="S802" i="6"/>
  <c r="X802" i="6" s="1"/>
  <c r="S806" i="6"/>
  <c r="S810" i="6"/>
  <c r="T810" i="6" s="1"/>
  <c r="AA810" i="6" s="1"/>
  <c r="S814" i="6"/>
  <c r="X814" i="6" s="1"/>
  <c r="S818" i="6"/>
  <c r="S822" i="6"/>
  <c r="S826" i="6"/>
  <c r="S830" i="6"/>
  <c r="X830" i="6" s="1"/>
  <c r="S834" i="6"/>
  <c r="T834" i="6" s="1"/>
  <c r="AA834" i="6" s="1"/>
  <c r="S838" i="6"/>
  <c r="S842" i="6"/>
  <c r="S846" i="6"/>
  <c r="X846" i="6" s="1"/>
  <c r="S850" i="6"/>
  <c r="X850" i="6" s="1"/>
  <c r="S854" i="6"/>
  <c r="S858" i="6"/>
  <c r="S862" i="6"/>
  <c r="X862" i="6" s="1"/>
  <c r="S866" i="6"/>
  <c r="S870" i="6"/>
  <c r="S874" i="6"/>
  <c r="S878" i="6"/>
  <c r="X878" i="6" s="1"/>
  <c r="S882" i="6"/>
  <c r="S886" i="6"/>
  <c r="S890" i="6"/>
  <c r="S894" i="6"/>
  <c r="X894" i="6" s="1"/>
  <c r="S898" i="6"/>
  <c r="S902" i="6"/>
  <c r="S906" i="6"/>
  <c r="X906" i="6" s="1"/>
  <c r="S910" i="6"/>
  <c r="X910" i="6" s="1"/>
  <c r="S914" i="6"/>
  <c r="S918" i="6"/>
  <c r="S922" i="6"/>
  <c r="X922" i="6" s="1"/>
  <c r="S926" i="6"/>
  <c r="X926" i="6" s="1"/>
  <c r="S930" i="6"/>
  <c r="S934" i="6"/>
  <c r="S938" i="6"/>
  <c r="S942" i="6"/>
  <c r="X942" i="6" s="1"/>
  <c r="S946" i="6"/>
  <c r="S950" i="6"/>
  <c r="S954" i="6"/>
  <c r="S958" i="6"/>
  <c r="X958" i="6" s="1"/>
  <c r="S962" i="6"/>
  <c r="S966" i="6"/>
  <c r="S970" i="6"/>
  <c r="X970" i="6" s="1"/>
  <c r="S974" i="6"/>
  <c r="X974" i="6" s="1"/>
  <c r="S978" i="6"/>
  <c r="S982" i="6"/>
  <c r="S986" i="6"/>
  <c r="X986" i="6" s="1"/>
  <c r="S990" i="6"/>
  <c r="S994" i="6"/>
  <c r="S998" i="6"/>
  <c r="S1002" i="6"/>
  <c r="X1002" i="6" s="1"/>
  <c r="S1006" i="6"/>
  <c r="S1010" i="6"/>
  <c r="S1014" i="6"/>
  <c r="S1018" i="6"/>
  <c r="X1018" i="6" s="1"/>
  <c r="S1022" i="6"/>
  <c r="X1022" i="6" s="1"/>
  <c r="S1026" i="6"/>
  <c r="S1030" i="6"/>
  <c r="S1034" i="6"/>
  <c r="S1038" i="6"/>
  <c r="S1042" i="6"/>
  <c r="S1046" i="6"/>
  <c r="S1050" i="6"/>
  <c r="X1050" i="6" s="1"/>
  <c r="S1054" i="6"/>
  <c r="S1058" i="6"/>
  <c r="S1062" i="6"/>
  <c r="S1066" i="6"/>
  <c r="X1066" i="6" s="1"/>
  <c r="S1070" i="6"/>
  <c r="X1070" i="6" s="1"/>
  <c r="S1074" i="6"/>
  <c r="S1078" i="6"/>
  <c r="S1082" i="6"/>
  <c r="X1082" i="6" s="1"/>
  <c r="S1086" i="6"/>
  <c r="X1086" i="6" s="1"/>
  <c r="S1090" i="6"/>
  <c r="S1094" i="6"/>
  <c r="S1098" i="6"/>
  <c r="T1098" i="6" s="1"/>
  <c r="AA1098" i="6" s="1"/>
  <c r="S1102" i="6"/>
  <c r="N1105" i="6"/>
  <c r="S1106" i="6"/>
  <c r="S1110" i="6"/>
  <c r="T1110" i="6" s="1"/>
  <c r="AA1110" i="6" s="1"/>
  <c r="S1114" i="6"/>
  <c r="X1114" i="6" s="1"/>
  <c r="S1118" i="6"/>
  <c r="T1118" i="6" s="1"/>
  <c r="AA1118" i="6" s="1"/>
  <c r="X1119" i="6"/>
  <c r="S1122" i="6"/>
  <c r="S1126" i="6"/>
  <c r="X1126" i="6" s="1"/>
  <c r="S1130" i="6"/>
  <c r="S1134" i="6"/>
  <c r="S1138" i="6"/>
  <c r="S1142" i="6"/>
  <c r="S1146" i="6"/>
  <c r="S1150" i="6"/>
  <c r="S1154" i="6"/>
  <c r="S1158" i="6"/>
  <c r="S1162" i="6"/>
  <c r="S1166" i="6"/>
  <c r="X1166" i="6" s="1"/>
  <c r="S1170" i="6"/>
  <c r="X1170" i="6" s="1"/>
  <c r="S1174" i="6"/>
  <c r="X1174" i="6" s="1"/>
  <c r="S1178" i="6"/>
  <c r="S1182" i="6"/>
  <c r="X1182" i="6" s="1"/>
  <c r="S1186" i="6"/>
  <c r="X1186" i="6" s="1"/>
  <c r="S1190" i="6"/>
  <c r="S1194" i="6"/>
  <c r="S1199" i="6"/>
  <c r="X1199" i="6" s="1"/>
  <c r="S1203" i="6"/>
  <c r="X1203" i="6" s="1"/>
  <c r="S1207" i="6"/>
  <c r="X1207" i="6" s="1"/>
  <c r="S1211" i="6"/>
  <c r="T1211" i="6" s="1"/>
  <c r="AA1211" i="6" s="1"/>
  <c r="S1215" i="6"/>
  <c r="S1219" i="6"/>
  <c r="S1223" i="6"/>
  <c r="X1223" i="6" s="1"/>
  <c r="S1227" i="6"/>
  <c r="T1227" i="6" s="1"/>
  <c r="AA1227" i="6" s="1"/>
  <c r="S1231" i="6"/>
  <c r="S1235" i="6"/>
  <c r="S1239" i="6"/>
  <c r="X1239" i="6" s="1"/>
  <c r="S1243" i="6"/>
  <c r="T1243" i="6" s="1"/>
  <c r="AA1243" i="6" s="1"/>
  <c r="S1247" i="6"/>
  <c r="N1250" i="6"/>
  <c r="S1251" i="6"/>
  <c r="N1254" i="6"/>
  <c r="S1255" i="6"/>
  <c r="T1255" i="6" s="1"/>
  <c r="AA1255" i="6" s="1"/>
  <c r="N1258" i="6"/>
  <c r="S1259" i="6"/>
  <c r="N1262" i="6"/>
  <c r="S1263" i="6"/>
  <c r="N1266" i="6"/>
  <c r="S1267" i="6"/>
  <c r="N1270" i="6"/>
  <c r="S1271" i="6"/>
  <c r="T1271" i="6" s="1"/>
  <c r="AA1271" i="6" s="1"/>
  <c r="N1274" i="6"/>
  <c r="S1275" i="6"/>
  <c r="N1278" i="6"/>
  <c r="S1279" i="6"/>
  <c r="N1282" i="6"/>
  <c r="S1283" i="6"/>
  <c r="N1286" i="6"/>
  <c r="S1287" i="6"/>
  <c r="T1287" i="6"/>
  <c r="AA1287" i="6" s="1"/>
  <c r="N1290" i="6"/>
  <c r="S1291" i="6"/>
  <c r="X1291" i="6" s="1"/>
  <c r="N1294" i="6"/>
  <c r="S1295" i="6"/>
  <c r="S1299" i="6"/>
  <c r="T1299" i="6" s="1"/>
  <c r="AA1299" i="6" s="1"/>
  <c r="S1303" i="6"/>
  <c r="S1307" i="6"/>
  <c r="S1311" i="6"/>
  <c r="S1315" i="6"/>
  <c r="S1320" i="6"/>
  <c r="X1320" i="6" s="1"/>
  <c r="S1324" i="6"/>
  <c r="T1324" i="6"/>
  <c r="AA1324" i="6" s="1"/>
  <c r="S1328" i="6"/>
  <c r="X1328" i="6" s="1"/>
  <c r="S1332" i="6"/>
  <c r="T1332" i="6" s="1"/>
  <c r="AA1332" i="6" s="1"/>
  <c r="S1336" i="6"/>
  <c r="S1340" i="6"/>
  <c r="X1340" i="6" s="1"/>
  <c r="S1344" i="6"/>
  <c r="S1348" i="6"/>
  <c r="T1348" i="6" s="1"/>
  <c r="AA1348" i="6" s="1"/>
  <c r="S1352" i="6"/>
  <c r="S1356" i="6"/>
  <c r="T1356" i="6" s="1"/>
  <c r="AA1356" i="6" s="1"/>
  <c r="S1360" i="6"/>
  <c r="S1364" i="6"/>
  <c r="T1364" i="6" s="1"/>
  <c r="AA1364" i="6" s="1"/>
  <c r="S1368" i="6"/>
  <c r="X1368" i="6" s="1"/>
  <c r="S1372" i="6"/>
  <c r="S1376" i="6"/>
  <c r="S1380" i="6"/>
  <c r="S1384" i="6"/>
  <c r="X1384" i="6" s="1"/>
  <c r="S1388" i="6"/>
  <c r="S1392" i="6"/>
  <c r="X1392" i="6" s="1"/>
  <c r="S1396" i="6"/>
  <c r="T1396" i="6" s="1"/>
  <c r="AA1396" i="6" s="1"/>
  <c r="S1400" i="6"/>
  <c r="X1400" i="6" s="1"/>
  <c r="S1404" i="6"/>
  <c r="N1407" i="6"/>
  <c r="S1408" i="6"/>
  <c r="T1408" i="6"/>
  <c r="AA1408" i="6" s="1"/>
  <c r="S1412" i="6"/>
  <c r="T1412" i="6" s="1"/>
  <c r="AA1412" i="6" s="1"/>
  <c r="S1416" i="6"/>
  <c r="T1416" i="6" s="1"/>
  <c r="AA1416" i="6" s="1"/>
  <c r="S1420" i="6"/>
  <c r="T1420" i="6" s="1"/>
  <c r="AA1420" i="6" s="1"/>
  <c r="N1423" i="6"/>
  <c r="S1424" i="6"/>
  <c r="N1427" i="6"/>
  <c r="S1428" i="6"/>
  <c r="N1431" i="6"/>
  <c r="S1432" i="6"/>
  <c r="T1432" i="6" s="1"/>
  <c r="AA1432" i="6" s="1"/>
  <c r="N1435" i="6"/>
  <c r="S1436" i="6"/>
  <c r="T1436" i="6"/>
  <c r="AA1436" i="6" s="1"/>
  <c r="N1439" i="6"/>
  <c r="S1440" i="6"/>
  <c r="N1443" i="6"/>
  <c r="S1444" i="6"/>
  <c r="T1444" i="6" s="1"/>
  <c r="AA1444" i="6" s="1"/>
  <c r="N1447" i="6"/>
  <c r="S1448" i="6"/>
  <c r="X1448" i="6" s="1"/>
  <c r="N1451" i="6"/>
  <c r="S1452" i="6"/>
  <c r="X1452" i="6" s="1"/>
  <c r="N1455" i="6"/>
  <c r="S1456" i="6"/>
  <c r="X1456" i="6" s="1"/>
  <c r="N1459" i="6"/>
  <c r="S1460" i="6"/>
  <c r="X1460" i="6" s="1"/>
  <c r="N1463" i="6"/>
  <c r="S1464" i="6"/>
  <c r="T1464" i="6" s="1"/>
  <c r="AA1464" i="6" s="1"/>
  <c r="N1467" i="6"/>
  <c r="S1468" i="6"/>
  <c r="X1468" i="6" s="1"/>
  <c r="N1471" i="6"/>
  <c r="S1472" i="6"/>
  <c r="X1472" i="6" s="1"/>
  <c r="N1475" i="6"/>
  <c r="S1476" i="6"/>
  <c r="N1479" i="6"/>
  <c r="S1480" i="6"/>
  <c r="T1480" i="6" s="1"/>
  <c r="AA1480" i="6" s="1"/>
  <c r="N1483" i="6"/>
  <c r="S1484" i="6"/>
  <c r="T1484" i="6" s="1"/>
  <c r="AA1484" i="6" s="1"/>
  <c r="N1487" i="6"/>
  <c r="S1488" i="6"/>
  <c r="N1491" i="6"/>
  <c r="S1492" i="6"/>
  <c r="X1492" i="6" s="1"/>
  <c r="N1495" i="6"/>
  <c r="S1496" i="6"/>
  <c r="N1499" i="6"/>
  <c r="S1500" i="6"/>
  <c r="X1500" i="6" s="1"/>
  <c r="N1503" i="6"/>
  <c r="S1504" i="6"/>
  <c r="N1507" i="6"/>
  <c r="S1508" i="6"/>
  <c r="N1511" i="6"/>
  <c r="S1512" i="6"/>
  <c r="T1512" i="6" s="1"/>
  <c r="AA1512" i="6" s="1"/>
  <c r="N1515" i="6"/>
  <c r="S1516" i="6"/>
  <c r="T1516" i="6" s="1"/>
  <c r="AA1516" i="6" s="1"/>
  <c r="N1519" i="6"/>
  <c r="S1520" i="6"/>
  <c r="N1523" i="6"/>
  <c r="S1524" i="6"/>
  <c r="X1524" i="6" s="1"/>
  <c r="N1527" i="6"/>
  <c r="S1528" i="6"/>
  <c r="T1528" i="6" s="1"/>
  <c r="AA1528" i="6" s="1"/>
  <c r="N1531" i="6"/>
  <c r="S1532" i="6"/>
  <c r="X1532" i="6" s="1"/>
  <c r="N1535" i="6"/>
  <c r="S1536" i="6"/>
  <c r="N1539" i="6"/>
  <c r="S1540" i="6"/>
  <c r="N1543" i="6"/>
  <c r="S1544" i="6"/>
  <c r="T1544" i="6" s="1"/>
  <c r="AA1544" i="6" s="1"/>
  <c r="N1547" i="6"/>
  <c r="S1548" i="6"/>
  <c r="X1548" i="6" s="1"/>
  <c r="N1551" i="6"/>
  <c r="S1552" i="6"/>
  <c r="N1555" i="6"/>
  <c r="S1556" i="6"/>
  <c r="X1556" i="6" s="1"/>
  <c r="N1559" i="6"/>
  <c r="S1560" i="6"/>
  <c r="N1563" i="6"/>
  <c r="S1564" i="6"/>
  <c r="N1567" i="6"/>
  <c r="S1568" i="6"/>
  <c r="N1571" i="6"/>
  <c r="S1572" i="6"/>
  <c r="X1572" i="6" s="1"/>
  <c r="N1575" i="6"/>
  <c r="S1576" i="6"/>
  <c r="T1576" i="6" s="1"/>
  <c r="AA1576" i="6" s="1"/>
  <c r="N1579" i="6"/>
  <c r="S1580" i="6"/>
  <c r="X1580" i="6" s="1"/>
  <c r="N1583" i="6"/>
  <c r="S1584" i="6"/>
  <c r="N1587" i="6"/>
  <c r="S1588" i="6"/>
  <c r="N1591" i="6"/>
  <c r="S1592" i="6"/>
  <c r="T1592" i="6"/>
  <c r="AA1592" i="6" s="1"/>
  <c r="N1595" i="6"/>
  <c r="S1596" i="6"/>
  <c r="N1599" i="6"/>
  <c r="S1600" i="6"/>
  <c r="N1603" i="6"/>
  <c r="S1604" i="6"/>
  <c r="T1604" i="6" s="1"/>
  <c r="AA1604" i="6" s="1"/>
  <c r="N1607" i="6"/>
  <c r="S1608" i="6"/>
  <c r="T1608" i="6"/>
  <c r="AA1608" i="6" s="1"/>
  <c r="N1611" i="6"/>
  <c r="S1612" i="6"/>
  <c r="N1615" i="6"/>
  <c r="S1616" i="6"/>
  <c r="X1616" i="6" s="1"/>
  <c r="N1619" i="6"/>
  <c r="S1620" i="6"/>
  <c r="N1623" i="6"/>
  <c r="S1624" i="6"/>
  <c r="X1624" i="6" s="1"/>
  <c r="N1627" i="6"/>
  <c r="S1628" i="6"/>
  <c r="T1628" i="6"/>
  <c r="AA1628" i="6" s="1"/>
  <c r="N1631" i="6"/>
  <c r="S1632" i="6"/>
  <c r="N1635" i="6"/>
  <c r="S1636" i="6"/>
  <c r="N1639" i="6"/>
  <c r="S1640" i="6"/>
  <c r="T1640" i="6" s="1"/>
  <c r="AA1640" i="6" s="1"/>
  <c r="N1643" i="6"/>
  <c r="S1644" i="6"/>
  <c r="N1647" i="6"/>
  <c r="S1648" i="6"/>
  <c r="N1651" i="6"/>
  <c r="S1652" i="6"/>
  <c r="N1655" i="6"/>
  <c r="S1656" i="6"/>
  <c r="T1656" i="6" s="1"/>
  <c r="AA1656" i="6" s="1"/>
  <c r="N1659" i="6"/>
  <c r="S1660" i="6"/>
  <c r="X1660" i="6" s="1"/>
  <c r="N1663" i="6"/>
  <c r="S1664" i="6"/>
  <c r="N1667" i="6"/>
  <c r="S1668" i="6"/>
  <c r="X1668" i="6" s="1"/>
  <c r="N1671" i="6"/>
  <c r="S1672" i="6"/>
  <c r="N1675" i="6"/>
  <c r="S1676" i="6"/>
  <c r="X1676" i="6" s="1"/>
  <c r="N1679" i="6"/>
  <c r="S1680" i="6"/>
  <c r="N1683" i="6"/>
  <c r="S1684" i="6"/>
  <c r="N1687" i="6"/>
  <c r="S1688" i="6"/>
  <c r="N1691" i="6"/>
  <c r="S1692" i="6"/>
  <c r="X1692" i="6" s="1"/>
  <c r="N1695" i="6"/>
  <c r="S1696" i="6"/>
  <c r="N1699" i="6"/>
  <c r="S1700" i="6"/>
  <c r="X1700" i="6" s="1"/>
  <c r="N1703" i="6"/>
  <c r="S1704" i="6"/>
  <c r="T1704" i="6"/>
  <c r="AA1704" i="6" s="1"/>
  <c r="N1707" i="6"/>
  <c r="S1708" i="6"/>
  <c r="N1711" i="6"/>
  <c r="S1712" i="6"/>
  <c r="N1715" i="6"/>
  <c r="S1716" i="6"/>
  <c r="N1719" i="6"/>
  <c r="S1720" i="6"/>
  <c r="N1723" i="6"/>
  <c r="S1724" i="6"/>
  <c r="N1727" i="6"/>
  <c r="S1728" i="6"/>
  <c r="S1732" i="6"/>
  <c r="T1732" i="6" s="1"/>
  <c r="AA1732" i="6" s="1"/>
  <c r="S1736" i="6"/>
  <c r="S1740" i="6"/>
  <c r="S1744" i="6"/>
  <c r="S1748" i="6"/>
  <c r="T1748" i="6" s="1"/>
  <c r="AA1748" i="6" s="1"/>
  <c r="S1752" i="6"/>
  <c r="S1756" i="6"/>
  <c r="T1756" i="6"/>
  <c r="AA1756" i="6" s="1"/>
  <c r="S1760" i="6"/>
  <c r="S1764" i="6"/>
  <c r="T1764" i="6" s="1"/>
  <c r="AA1764" i="6" s="1"/>
  <c r="S1768" i="6"/>
  <c r="S1772" i="6"/>
  <c r="S1776" i="6"/>
  <c r="X1776" i="6" s="1"/>
  <c r="S1780" i="6"/>
  <c r="S1784" i="6"/>
  <c r="S1788" i="6"/>
  <c r="T1788" i="6" s="1"/>
  <c r="AA1788" i="6" s="1"/>
  <c r="S1792" i="6"/>
  <c r="S1796" i="6"/>
  <c r="T1796" i="6" s="1"/>
  <c r="AA1796" i="6" s="1"/>
  <c r="S1800" i="6"/>
  <c r="S1804" i="6"/>
  <c r="S1808" i="6"/>
  <c r="X1808" i="6" s="1"/>
  <c r="S1812" i="6"/>
  <c r="T1812" i="6" s="1"/>
  <c r="AA1812" i="6" s="1"/>
  <c r="S1816" i="6"/>
  <c r="S1820" i="6"/>
  <c r="T1820" i="6" s="1"/>
  <c r="AA1820" i="6" s="1"/>
  <c r="S1824" i="6"/>
  <c r="S1828" i="6"/>
  <c r="T1828" i="6" s="1"/>
  <c r="AA1828" i="6" s="1"/>
  <c r="S1832" i="6"/>
  <c r="X1832" i="6" s="1"/>
  <c r="S1836" i="6"/>
  <c r="S1840" i="6"/>
  <c r="X1840" i="6" s="1"/>
  <c r="S1844" i="6"/>
  <c r="S1848" i="6"/>
  <c r="S1852" i="6"/>
  <c r="T1852" i="6" s="1"/>
  <c r="AA1852" i="6" s="1"/>
  <c r="S1856" i="6"/>
  <c r="X1856" i="6" s="1"/>
  <c r="S1860" i="6"/>
  <c r="S1864" i="6"/>
  <c r="X1864" i="6" s="1"/>
  <c r="S1868" i="6"/>
  <c r="S1872" i="6"/>
  <c r="S1876" i="6"/>
  <c r="T1876" i="6" s="1"/>
  <c r="AA1876" i="6" s="1"/>
  <c r="S1880" i="6"/>
  <c r="S1884" i="6"/>
  <c r="T1884" i="6"/>
  <c r="AA1884" i="6" s="1"/>
  <c r="S1888" i="6"/>
  <c r="X1888" i="6" s="1"/>
  <c r="S1892" i="6"/>
  <c r="T1892" i="6" s="1"/>
  <c r="AA1892" i="6" s="1"/>
  <c r="S1896" i="6"/>
  <c r="S1900" i="6"/>
  <c r="X1900" i="6" s="1"/>
  <c r="S1904" i="6"/>
  <c r="S1908" i="6"/>
  <c r="S1912" i="6"/>
  <c r="S1916" i="6"/>
  <c r="T1916" i="6" s="1"/>
  <c r="AA1916" i="6" s="1"/>
  <c r="S1920" i="6"/>
  <c r="S1924" i="6"/>
  <c r="T1924" i="6" s="1"/>
  <c r="AA1924" i="6" s="1"/>
  <c r="S1928" i="6"/>
  <c r="X1928" i="6" s="1"/>
  <c r="S1932" i="6"/>
  <c r="X1932" i="6" s="1"/>
  <c r="S1936" i="6"/>
  <c r="S1940" i="6"/>
  <c r="T1940" i="6"/>
  <c r="AA1940" i="6" s="1"/>
  <c r="S1944" i="6"/>
  <c r="T1944" i="6" s="1"/>
  <c r="AA1944" i="6" s="1"/>
  <c r="S1948" i="6"/>
  <c r="T1948" i="6" s="1"/>
  <c r="AA1948" i="6" s="1"/>
  <c r="S1952" i="6"/>
  <c r="S1956" i="6"/>
  <c r="T1956" i="6" s="1"/>
  <c r="AA1956" i="6" s="1"/>
  <c r="S1960" i="6"/>
  <c r="X1960" i="6" s="1"/>
  <c r="S1964" i="6"/>
  <c r="S1968" i="6"/>
  <c r="S1972" i="6"/>
  <c r="S1976" i="6"/>
  <c r="X1976" i="6" s="1"/>
  <c r="S1981" i="6"/>
  <c r="T1981" i="6" s="1"/>
  <c r="AA1981" i="6" s="1"/>
  <c r="S1985" i="6"/>
  <c r="X1985" i="6" s="1"/>
  <c r="S1989" i="6"/>
  <c r="T1989" i="6" s="1"/>
  <c r="AA1989" i="6" s="1"/>
  <c r="S1993" i="6"/>
  <c r="S1997" i="6"/>
  <c r="S2001" i="6"/>
  <c r="T2001" i="6" s="1"/>
  <c r="AA2001" i="6" s="1"/>
  <c r="S2005" i="6"/>
  <c r="T2005" i="6" s="1"/>
  <c r="AA2005" i="6" s="1"/>
  <c r="S2009" i="6"/>
  <c r="S2013" i="6"/>
  <c r="T2013" i="6"/>
  <c r="AA2013" i="6" s="1"/>
  <c r="S2017" i="6"/>
  <c r="S2021" i="6"/>
  <c r="T2021" i="6" s="1"/>
  <c r="AA2021" i="6" s="1"/>
  <c r="S2025" i="6"/>
  <c r="N2028" i="6"/>
  <c r="S2029" i="6"/>
  <c r="T2029" i="6" s="1"/>
  <c r="AA2029" i="6" s="1"/>
  <c r="S2030" i="6"/>
  <c r="N2033" i="6"/>
  <c r="S2034" i="6"/>
  <c r="T2034" i="6" s="1"/>
  <c r="AA2034" i="6" s="1"/>
  <c r="N2037" i="6"/>
  <c r="S2038" i="6"/>
  <c r="N2041" i="6"/>
  <c r="S2042" i="6"/>
  <c r="T2042" i="6" s="1"/>
  <c r="AA2042" i="6" s="1"/>
  <c r="N2045" i="6"/>
  <c r="S2046" i="6"/>
  <c r="X2046" i="6" s="1"/>
  <c r="N2049" i="6"/>
  <c r="S2050" i="6"/>
  <c r="T2050" i="6" s="1"/>
  <c r="AA2050" i="6" s="1"/>
  <c r="N2053" i="6"/>
  <c r="S2054" i="6"/>
  <c r="T2054" i="6" s="1"/>
  <c r="AA2054" i="6" s="1"/>
  <c r="N2057" i="6"/>
  <c r="S2058" i="6"/>
  <c r="X2058" i="6" s="1"/>
  <c r="N2061" i="6"/>
  <c r="S2062" i="6"/>
  <c r="N2065" i="6"/>
  <c r="S2066" i="6"/>
  <c r="T2066" i="6"/>
  <c r="AA2066" i="6" s="1"/>
  <c r="N2069" i="6"/>
  <c r="S2070" i="6"/>
  <c r="N2073" i="6"/>
  <c r="S2074" i="6"/>
  <c r="N2077" i="6"/>
  <c r="S2078" i="6"/>
  <c r="N2081" i="6"/>
  <c r="S2082" i="6"/>
  <c r="X2082" i="6" s="1"/>
  <c r="N2085" i="6"/>
  <c r="S2086" i="6"/>
  <c r="N2089" i="6"/>
  <c r="S2090" i="6"/>
  <c r="X2090" i="6" s="1"/>
  <c r="N2093" i="6"/>
  <c r="S2094" i="6"/>
  <c r="N2097" i="6"/>
  <c r="S2098" i="6"/>
  <c r="T2098" i="6" s="1"/>
  <c r="AA2098" i="6" s="1"/>
  <c r="N2101" i="6"/>
  <c r="S2102" i="6"/>
  <c r="T2102" i="6" s="1"/>
  <c r="AA2102" i="6" s="1"/>
  <c r="N2105" i="6"/>
  <c r="S2106" i="6"/>
  <c r="N2109" i="6"/>
  <c r="S2110" i="6"/>
  <c r="N2113" i="6"/>
  <c r="S2114" i="6"/>
  <c r="S2118" i="6"/>
  <c r="S2122" i="6"/>
  <c r="T2122" i="6"/>
  <c r="AA2122" i="6" s="1"/>
  <c r="S2126" i="6"/>
  <c r="X2126" i="6" s="1"/>
  <c r="S2130" i="6"/>
  <c r="T2130" i="6" s="1"/>
  <c r="AA2130" i="6" s="1"/>
  <c r="S2134" i="6"/>
  <c r="S2138" i="6"/>
  <c r="T2138" i="6" s="1"/>
  <c r="AA2138" i="6" s="1"/>
  <c r="S2142" i="6"/>
  <c r="X2142" i="6" s="1"/>
  <c r="S2146" i="6"/>
  <c r="S2150" i="6"/>
  <c r="S2154" i="6"/>
  <c r="X2154" i="6" s="1"/>
  <c r="S2158" i="6"/>
  <c r="X2158" i="6" s="1"/>
  <c r="S2162" i="6"/>
  <c r="T2162" i="6" s="1"/>
  <c r="AA2162" i="6" s="1"/>
  <c r="S2166" i="6"/>
  <c r="X2166" i="6" s="1"/>
  <c r="S2170" i="6"/>
  <c r="T2170" i="6" s="1"/>
  <c r="AA2170" i="6" s="1"/>
  <c r="S2174" i="6"/>
  <c r="S2178" i="6"/>
  <c r="X2178" i="6" s="1"/>
  <c r="S2182" i="6"/>
  <c r="X2182" i="6" s="1"/>
  <c r="S2186" i="6"/>
  <c r="T2186" i="6" s="1"/>
  <c r="AA2186" i="6" s="1"/>
  <c r="S2190" i="6"/>
  <c r="S2195" i="6"/>
  <c r="T2195" i="6"/>
  <c r="AA2195" i="6" s="1"/>
  <c r="S2199" i="6"/>
  <c r="X2199" i="6" s="1"/>
  <c r="S2203" i="6"/>
  <c r="T2203" i="6" s="1"/>
  <c r="AA2203" i="6" s="1"/>
  <c r="S2208" i="6"/>
  <c r="S2212" i="6"/>
  <c r="S2216" i="6"/>
  <c r="S2220" i="6"/>
  <c r="S2224" i="6"/>
  <c r="S2228" i="6"/>
  <c r="T2228" i="6" s="1"/>
  <c r="AA2228" i="6" s="1"/>
  <c r="S2232" i="6"/>
  <c r="X2232" i="6" s="1"/>
  <c r="S2236" i="6"/>
  <c r="T2236" i="6" s="1"/>
  <c r="AA2236" i="6" s="1"/>
  <c r="S2240" i="6"/>
  <c r="S2244" i="6"/>
  <c r="S2248" i="6"/>
  <c r="S2252" i="6"/>
  <c r="T2252" i="6" s="1"/>
  <c r="AA2252" i="6" s="1"/>
  <c r="S2256" i="6"/>
  <c r="S2260" i="6"/>
  <c r="S2264" i="6"/>
  <c r="S2268" i="6"/>
  <c r="S2272" i="6"/>
  <c r="S2276" i="6"/>
  <c r="X2276" i="6" s="1"/>
  <c r="S2280" i="6"/>
  <c r="S2284" i="6"/>
  <c r="S2288" i="6"/>
  <c r="S2292" i="6"/>
  <c r="S2296" i="6"/>
  <c r="S2300" i="6"/>
  <c r="S2304" i="6"/>
  <c r="S2308" i="6"/>
  <c r="X2308" i="6" s="1"/>
  <c r="S2312" i="6"/>
  <c r="S2316" i="6"/>
  <c r="S2320" i="6"/>
  <c r="S2324" i="6"/>
  <c r="X2324" i="6" s="1"/>
  <c r="S2328" i="6"/>
  <c r="S2332" i="6"/>
  <c r="S2336" i="6"/>
  <c r="X2336" i="6" s="1"/>
  <c r="S2340" i="6"/>
  <c r="X2340" i="6" s="1"/>
  <c r="S2344" i="6"/>
  <c r="S2348" i="6"/>
  <c r="S2352" i="6"/>
  <c r="S2356" i="6"/>
  <c r="X2356" i="6" s="1"/>
  <c r="S2361" i="6"/>
  <c r="N2364" i="6"/>
  <c r="S2365" i="6"/>
  <c r="N2368" i="6"/>
  <c r="S2369" i="6"/>
  <c r="N2372" i="6"/>
  <c r="S2373" i="6"/>
  <c r="T2373" i="6" s="1"/>
  <c r="AA2373" i="6" s="1"/>
  <c r="N2376" i="6"/>
  <c r="S2377" i="6"/>
  <c r="N2380" i="6"/>
  <c r="S2381" i="6"/>
  <c r="N2384" i="6"/>
  <c r="N2385" i="6"/>
  <c r="S2386" i="6"/>
  <c r="N2389" i="6"/>
  <c r="S2390" i="6"/>
  <c r="N2393" i="6"/>
  <c r="S2394" i="6"/>
  <c r="T2394" i="6" s="1"/>
  <c r="AA2394" i="6" s="1"/>
  <c r="N2397" i="6"/>
  <c r="S2398" i="6"/>
  <c r="X2398" i="6" s="1"/>
  <c r="N2401" i="6"/>
  <c r="S2402" i="6"/>
  <c r="N2405" i="6"/>
  <c r="S2406" i="6"/>
  <c r="T2406" i="6" s="1"/>
  <c r="AA2406" i="6" s="1"/>
  <c r="N2409" i="6"/>
  <c r="S2410" i="6"/>
  <c r="T2410" i="6" s="1"/>
  <c r="AA2410" i="6" s="1"/>
  <c r="N2413" i="6"/>
  <c r="S2414" i="6"/>
  <c r="N2417" i="6"/>
  <c r="N2418" i="6"/>
  <c r="S2419" i="6"/>
  <c r="X2419" i="6" s="1"/>
  <c r="N2422" i="6"/>
  <c r="S2423" i="6"/>
  <c r="X2423" i="6" s="1"/>
  <c r="N2426" i="6"/>
  <c r="S2427" i="6"/>
  <c r="X2427" i="6" s="1"/>
  <c r="N2430" i="6"/>
  <c r="N2431" i="6"/>
  <c r="S2432" i="6"/>
  <c r="N2435" i="6"/>
  <c r="S2436" i="6"/>
  <c r="T2436" i="6" s="1"/>
  <c r="AA2436" i="6" s="1"/>
  <c r="N2439" i="6"/>
  <c r="S2440" i="6"/>
  <c r="N2443" i="6"/>
  <c r="N2444" i="6"/>
  <c r="N2445" i="6"/>
  <c r="S2446" i="6"/>
  <c r="X2446" i="6" s="1"/>
  <c r="N2449" i="6"/>
  <c r="S2450" i="6"/>
  <c r="X2450" i="6" s="1"/>
  <c r="N2453" i="6"/>
  <c r="S2454" i="6"/>
  <c r="N2457" i="6"/>
  <c r="S2458" i="6"/>
  <c r="X2458" i="6" s="1"/>
  <c r="N2461" i="6"/>
  <c r="S2462" i="6"/>
  <c r="T2462" i="6" s="1"/>
  <c r="AA2462" i="6" s="1"/>
  <c r="N2465" i="6"/>
  <c r="S2466" i="6"/>
  <c r="N2469" i="6"/>
  <c r="S2470" i="6"/>
  <c r="N2473" i="6"/>
  <c r="S2474" i="6"/>
  <c r="X2474" i="6" s="1"/>
  <c r="S2478" i="6"/>
  <c r="S2482" i="6"/>
  <c r="S2486" i="6"/>
  <c r="S2490" i="6"/>
  <c r="S2494" i="6"/>
  <c r="T2494" i="6" s="1"/>
  <c r="AA2494" i="6" s="1"/>
  <c r="S2498" i="6"/>
  <c r="S2502" i="6"/>
  <c r="X2502" i="6" s="1"/>
  <c r="S2506" i="6"/>
  <c r="X2506" i="6" s="1"/>
  <c r="S2510" i="6"/>
  <c r="S2514" i="6"/>
  <c r="T2518" i="6"/>
  <c r="AA2518" i="6" s="1"/>
  <c r="S2519" i="6"/>
  <c r="X2519" i="6" s="1"/>
  <c r="T2523" i="6"/>
  <c r="AA2523" i="6" s="1"/>
  <c r="T2524" i="6"/>
  <c r="AA2524" i="6" s="1"/>
  <c r="S2525" i="6"/>
  <c r="X2525" i="6" s="1"/>
  <c r="S2529" i="6"/>
  <c r="X2529" i="6" s="1"/>
  <c r="S2533" i="6"/>
  <c r="T2533" i="6" s="1"/>
  <c r="AA2533" i="6" s="1"/>
  <c r="T2537" i="6"/>
  <c r="AA2537" i="6" s="1"/>
  <c r="S2538" i="6"/>
  <c r="X2538" i="6" s="1"/>
  <c r="S2542" i="6"/>
  <c r="X2542" i="6" s="1"/>
  <c r="S2546" i="6"/>
  <c r="X2546" i="6" s="1"/>
  <c r="S2550" i="6"/>
  <c r="X2550" i="6" s="1"/>
  <c r="N2553" i="6"/>
  <c r="S2554" i="6"/>
  <c r="T2554" i="6" s="1"/>
  <c r="AA2554" i="6" s="1"/>
  <c r="N2557" i="6"/>
  <c r="S2558" i="6"/>
  <c r="N2561" i="6"/>
  <c r="S2562" i="6"/>
  <c r="N2565" i="6"/>
  <c r="S2566" i="6"/>
  <c r="N2569" i="6"/>
  <c r="S2570" i="6"/>
  <c r="X2570" i="6" s="1"/>
  <c r="N2573" i="6"/>
  <c r="S2574" i="6"/>
  <c r="N2577" i="6"/>
  <c r="S2578" i="6"/>
  <c r="X2578" i="6" s="1"/>
  <c r="N2581" i="6"/>
  <c r="S2582" i="6"/>
  <c r="N2585" i="6"/>
  <c r="S2586" i="6"/>
  <c r="T2586" i="6" s="1"/>
  <c r="AA2586" i="6" s="1"/>
  <c r="N2589" i="6"/>
  <c r="S2590" i="6"/>
  <c r="N2593" i="6"/>
  <c r="S2594" i="6"/>
  <c r="X2594" i="6" s="1"/>
  <c r="N2597" i="6"/>
  <c r="S2598" i="6"/>
  <c r="N2601" i="6"/>
  <c r="S2602" i="6"/>
  <c r="T2602" i="6" s="1"/>
  <c r="AA2602" i="6" s="1"/>
  <c r="N2605" i="6"/>
  <c r="S2606" i="6"/>
  <c r="X2606" i="6" s="1"/>
  <c r="N2609" i="6"/>
  <c r="S2610" i="6"/>
  <c r="N2613" i="6"/>
  <c r="S2614" i="6"/>
  <c r="X2614" i="6" s="1"/>
  <c r="N2617" i="6"/>
  <c r="S2618" i="6"/>
  <c r="T2618" i="6" s="1"/>
  <c r="AA2618" i="6" s="1"/>
  <c r="S3106" i="6"/>
  <c r="S3110" i="6"/>
  <c r="T3110" i="6" s="1"/>
  <c r="AA3110" i="6" s="1"/>
  <c r="S3114" i="6"/>
  <c r="X3114" i="6" s="1"/>
  <c r="S3118" i="6"/>
  <c r="T3118" i="6" s="1"/>
  <c r="AA3118" i="6" s="1"/>
  <c r="S3122" i="6"/>
  <c r="S3126" i="6"/>
  <c r="S3130" i="6"/>
  <c r="X3130" i="6" s="1"/>
  <c r="S3134" i="6"/>
  <c r="T3134" i="6" s="1"/>
  <c r="AA3134" i="6" s="1"/>
  <c r="S3138" i="6"/>
  <c r="S3142" i="6"/>
  <c r="T3142" i="6" s="1"/>
  <c r="AA3142" i="6" s="1"/>
  <c r="S3146" i="6"/>
  <c r="S12" i="6"/>
  <c r="T12" i="6" s="1"/>
  <c r="AA12" i="6" s="1"/>
  <c r="S20" i="6"/>
  <c r="T20" i="6" s="1"/>
  <c r="AA20" i="6" s="1"/>
  <c r="N2" i="6"/>
  <c r="S3" i="6"/>
  <c r="S7" i="6"/>
  <c r="T7" i="6" s="1"/>
  <c r="AA7" i="6" s="1"/>
  <c r="S11" i="6"/>
  <c r="N18" i="6"/>
  <c r="S19" i="6"/>
  <c r="T19" i="6" s="1"/>
  <c r="AA19" i="6" s="1"/>
  <c r="N22" i="6"/>
  <c r="S23" i="6"/>
  <c r="T23" i="6"/>
  <c r="AA23" i="6" s="1"/>
  <c r="N5" i="6"/>
  <c r="S6" i="6"/>
  <c r="T6" i="6" s="1"/>
  <c r="AA6" i="6" s="1"/>
  <c r="N9" i="6"/>
  <c r="S10" i="6"/>
  <c r="N13" i="6"/>
  <c r="S14" i="6"/>
  <c r="N17" i="6"/>
  <c r="S18" i="6"/>
  <c r="T18" i="6" s="1"/>
  <c r="AA18" i="6" s="1"/>
  <c r="N21" i="6"/>
  <c r="S22" i="6"/>
  <c r="N25" i="6"/>
  <c r="S26" i="6"/>
  <c r="N29" i="6"/>
  <c r="S30" i="6"/>
  <c r="X30" i="6" s="1"/>
  <c r="N33" i="6"/>
  <c r="S34" i="6"/>
  <c r="T34" i="6" s="1"/>
  <c r="AA34" i="6" s="1"/>
  <c r="N37" i="6"/>
  <c r="S38" i="6"/>
  <c r="T38" i="6"/>
  <c r="AA38" i="6" s="1"/>
  <c r="N41" i="6"/>
  <c r="S42" i="6"/>
  <c r="N45" i="6"/>
  <c r="S46" i="6"/>
  <c r="N49" i="6"/>
  <c r="S50" i="6"/>
  <c r="T50" i="6" s="1"/>
  <c r="AA50" i="6" s="1"/>
  <c r="N53" i="6"/>
  <c r="S54" i="6"/>
  <c r="X54" i="6" s="1"/>
  <c r="N57" i="6"/>
  <c r="S58" i="6"/>
  <c r="N61" i="6"/>
  <c r="S62" i="6"/>
  <c r="N65" i="6"/>
  <c r="S66" i="6"/>
  <c r="X66" i="6" s="1"/>
  <c r="N69" i="6"/>
  <c r="S70" i="6"/>
  <c r="T70" i="6" s="1"/>
  <c r="AA70" i="6" s="1"/>
  <c r="N73" i="6"/>
  <c r="S74" i="6"/>
  <c r="T74" i="6" s="1"/>
  <c r="AA74" i="6" s="1"/>
  <c r="S75" i="6"/>
  <c r="X75" i="6" s="1"/>
  <c r="N78" i="6"/>
  <c r="S79" i="6"/>
  <c r="S80" i="6"/>
  <c r="N83" i="6"/>
  <c r="S84" i="6"/>
  <c r="N87" i="6"/>
  <c r="S88" i="6"/>
  <c r="N91" i="6"/>
  <c r="S92" i="6"/>
  <c r="N95" i="6"/>
  <c r="S96" i="6"/>
  <c r="T96" i="6"/>
  <c r="AA96" i="6" s="1"/>
  <c r="N99" i="6"/>
  <c r="S100" i="6"/>
  <c r="N103" i="6"/>
  <c r="S104" i="6"/>
  <c r="X104" i="6" s="1"/>
  <c r="N107" i="6"/>
  <c r="S108" i="6"/>
  <c r="X109" i="6"/>
  <c r="N111" i="6"/>
  <c r="S112" i="6"/>
  <c r="N115" i="6"/>
  <c r="S116" i="6"/>
  <c r="N119" i="6"/>
  <c r="S120" i="6"/>
  <c r="T120" i="6" s="1"/>
  <c r="AA120" i="6" s="1"/>
  <c r="N123" i="6"/>
  <c r="S124" i="6"/>
  <c r="X124" i="6" s="1"/>
  <c r="N127" i="6"/>
  <c r="S128" i="6"/>
  <c r="N131" i="6"/>
  <c r="S132" i="6"/>
  <c r="T132" i="6" s="1"/>
  <c r="AA132" i="6" s="1"/>
  <c r="N135" i="6"/>
  <c r="S136" i="6"/>
  <c r="T136" i="6" s="1"/>
  <c r="AA136" i="6" s="1"/>
  <c r="N139" i="6"/>
  <c r="S140" i="6"/>
  <c r="N143" i="6"/>
  <c r="S144" i="6"/>
  <c r="N147" i="6"/>
  <c r="S148" i="6"/>
  <c r="T148" i="6" s="1"/>
  <c r="AA148" i="6" s="1"/>
  <c r="N151" i="6"/>
  <c r="S152" i="6"/>
  <c r="N155" i="6"/>
  <c r="S156" i="6"/>
  <c r="T156" i="6" s="1"/>
  <c r="AA156" i="6" s="1"/>
  <c r="N159" i="6"/>
  <c r="S160" i="6"/>
  <c r="N163" i="6"/>
  <c r="S164" i="6"/>
  <c r="N167" i="6"/>
  <c r="S168" i="6"/>
  <c r="T168" i="6"/>
  <c r="AA168" i="6" s="1"/>
  <c r="N171" i="6"/>
  <c r="S172" i="6"/>
  <c r="N175" i="6"/>
  <c r="S176" i="6"/>
  <c r="N179" i="6"/>
  <c r="S180" i="6"/>
  <c r="T180" i="6" s="1"/>
  <c r="AA180" i="6" s="1"/>
  <c r="N183" i="6"/>
  <c r="S184" i="6"/>
  <c r="T184" i="6" s="1"/>
  <c r="AA184" i="6" s="1"/>
  <c r="N187" i="6"/>
  <c r="S188" i="6"/>
  <c r="N191" i="6"/>
  <c r="S192" i="6"/>
  <c r="X192" i="6" s="1"/>
  <c r="N195" i="6"/>
  <c r="S196" i="6"/>
  <c r="N199" i="6"/>
  <c r="S200" i="6"/>
  <c r="N203" i="6"/>
  <c r="S204" i="6"/>
  <c r="N207" i="6"/>
  <c r="S208" i="6"/>
  <c r="X208" i="6" s="1"/>
  <c r="N211" i="6"/>
  <c r="S212" i="6"/>
  <c r="T212" i="6"/>
  <c r="AA212" i="6" s="1"/>
  <c r="N215" i="6"/>
  <c r="S216" i="6"/>
  <c r="T216" i="6" s="1"/>
  <c r="AA216" i="6" s="1"/>
  <c r="N219" i="6"/>
  <c r="S220" i="6"/>
  <c r="N223" i="6"/>
  <c r="S224" i="6"/>
  <c r="X224" i="6" s="1"/>
  <c r="N227" i="6"/>
  <c r="S228" i="6"/>
  <c r="N231" i="6"/>
  <c r="S232" i="6"/>
  <c r="T232" i="6" s="1"/>
  <c r="AA232" i="6" s="1"/>
  <c r="N235" i="6"/>
  <c r="S236" i="6"/>
  <c r="T236" i="6"/>
  <c r="AA236" i="6" s="1"/>
  <c r="N239" i="6"/>
  <c r="S240" i="6"/>
  <c r="N243" i="6"/>
  <c r="S244" i="6"/>
  <c r="T244" i="6" s="1"/>
  <c r="AA244" i="6" s="1"/>
  <c r="N247" i="6"/>
  <c r="S248" i="6"/>
  <c r="T248" i="6" s="1"/>
  <c r="AA248" i="6" s="1"/>
  <c r="N251" i="6"/>
  <c r="S252" i="6"/>
  <c r="T252" i="6" s="1"/>
  <c r="AA252" i="6" s="1"/>
  <c r="N255" i="6"/>
  <c r="S256" i="6"/>
  <c r="S260" i="6"/>
  <c r="T260" i="6" s="1"/>
  <c r="AA260" i="6" s="1"/>
  <c r="S264" i="6"/>
  <c r="S268" i="6"/>
  <c r="N271" i="6"/>
  <c r="S272" i="6"/>
  <c r="S276" i="6"/>
  <c r="S280" i="6"/>
  <c r="X280" i="6" s="1"/>
  <c r="S284" i="6"/>
  <c r="S288" i="6"/>
  <c r="X288" i="6" s="1"/>
  <c r="S292" i="6"/>
  <c r="S296" i="6"/>
  <c r="X296" i="6" s="1"/>
  <c r="S300" i="6"/>
  <c r="N303" i="6"/>
  <c r="S304" i="6"/>
  <c r="S308" i="6"/>
  <c r="X308" i="6" s="1"/>
  <c r="S312" i="6"/>
  <c r="T312" i="6" s="1"/>
  <c r="AA312" i="6" s="1"/>
  <c r="S316" i="6"/>
  <c r="X316" i="6" s="1"/>
  <c r="N319" i="6"/>
  <c r="S320" i="6"/>
  <c r="S324" i="6"/>
  <c r="S328" i="6"/>
  <c r="S332" i="6"/>
  <c r="X332" i="6" s="1"/>
  <c r="N335" i="6"/>
  <c r="S336" i="6"/>
  <c r="X336" i="6" s="1"/>
  <c r="S340" i="6"/>
  <c r="X340" i="6" s="1"/>
  <c r="T340" i="6"/>
  <c r="AA340" i="6" s="1"/>
  <c r="S344" i="6"/>
  <c r="X344" i="6" s="1"/>
  <c r="S348" i="6"/>
  <c r="T348" i="6" s="1"/>
  <c r="AA348" i="6" s="1"/>
  <c r="N351" i="6"/>
  <c r="S352" i="6"/>
  <c r="X352" i="6" s="1"/>
  <c r="S356" i="6"/>
  <c r="T356" i="6" s="1"/>
  <c r="AA356" i="6" s="1"/>
  <c r="S360" i="6"/>
  <c r="S364" i="6"/>
  <c r="X364" i="6" s="1"/>
  <c r="N367" i="6"/>
  <c r="S368" i="6"/>
  <c r="T368" i="6" s="1"/>
  <c r="AA368" i="6" s="1"/>
  <c r="S372" i="6"/>
  <c r="S376" i="6"/>
  <c r="T376" i="6" s="1"/>
  <c r="AA376" i="6" s="1"/>
  <c r="S380" i="6"/>
  <c r="N383" i="6"/>
  <c r="S384" i="6"/>
  <c r="T384" i="6" s="1"/>
  <c r="AA384" i="6" s="1"/>
  <c r="S388" i="6"/>
  <c r="X388" i="6" s="1"/>
  <c r="S392" i="6"/>
  <c r="S396" i="6"/>
  <c r="X396" i="6" s="1"/>
  <c r="N399" i="6"/>
  <c r="S400" i="6"/>
  <c r="X400" i="6" s="1"/>
  <c r="S404" i="6"/>
  <c r="X404" i="6" s="1"/>
  <c r="S408" i="6"/>
  <c r="S412" i="6"/>
  <c r="X412" i="6" s="1"/>
  <c r="T412" i="6"/>
  <c r="AA412" i="6" s="1"/>
  <c r="S416" i="6"/>
  <c r="X416" i="6" s="1"/>
  <c r="S420" i="6"/>
  <c r="T420" i="6"/>
  <c r="AA420" i="6" s="1"/>
  <c r="S424" i="6"/>
  <c r="S428" i="6"/>
  <c r="T428" i="6" s="1"/>
  <c r="AA428" i="6" s="1"/>
  <c r="N431" i="6"/>
  <c r="S432" i="6"/>
  <c r="X432" i="6" s="1"/>
  <c r="S436" i="6"/>
  <c r="T436" i="6" s="1"/>
  <c r="AA436" i="6" s="1"/>
  <c r="S440" i="6"/>
  <c r="S444" i="6"/>
  <c r="N447" i="6"/>
  <c r="S448" i="6"/>
  <c r="T448" i="6" s="1"/>
  <c r="AA448" i="6" s="1"/>
  <c r="S452" i="6"/>
  <c r="S456" i="6"/>
  <c r="T456" i="6" s="1"/>
  <c r="AA456" i="6" s="1"/>
  <c r="S460" i="6"/>
  <c r="N463" i="6"/>
  <c r="S464" i="6"/>
  <c r="T464" i="6" s="1"/>
  <c r="AA464" i="6" s="1"/>
  <c r="N467" i="6"/>
  <c r="S468" i="6"/>
  <c r="N471" i="6"/>
  <c r="S472" i="6"/>
  <c r="N475" i="6"/>
  <c r="S476" i="6"/>
  <c r="N479" i="6"/>
  <c r="S480" i="6"/>
  <c r="T480" i="6" s="1"/>
  <c r="AA480" i="6" s="1"/>
  <c r="N483" i="6"/>
  <c r="S484" i="6"/>
  <c r="N487" i="6"/>
  <c r="S488" i="6"/>
  <c r="T488" i="6"/>
  <c r="AA488" i="6" s="1"/>
  <c r="N491" i="6"/>
  <c r="S492" i="6"/>
  <c r="N495" i="6"/>
  <c r="S496" i="6"/>
  <c r="X496" i="6" s="1"/>
  <c r="N499" i="6"/>
  <c r="S500" i="6"/>
  <c r="T500" i="6" s="1"/>
  <c r="AA500" i="6" s="1"/>
  <c r="N503" i="6"/>
  <c r="S504" i="6"/>
  <c r="X504" i="6" s="1"/>
  <c r="T504" i="6"/>
  <c r="AA504" i="6" s="1"/>
  <c r="N507" i="6"/>
  <c r="S508" i="6"/>
  <c r="N511" i="6"/>
  <c r="S512" i="6"/>
  <c r="T512" i="6" s="1"/>
  <c r="AA512" i="6" s="1"/>
  <c r="N515" i="6"/>
  <c r="S516" i="6"/>
  <c r="T516" i="6"/>
  <c r="AA516" i="6" s="1"/>
  <c r="N519" i="6"/>
  <c r="S520" i="6"/>
  <c r="N523" i="6"/>
  <c r="S524" i="6"/>
  <c r="N527" i="6"/>
  <c r="S528" i="6"/>
  <c r="X528" i="6" s="1"/>
  <c r="N531" i="6"/>
  <c r="S532" i="6"/>
  <c r="N535" i="6"/>
  <c r="S536" i="6"/>
  <c r="N539" i="6"/>
  <c r="S540" i="6"/>
  <c r="X540" i="6" s="1"/>
  <c r="N543" i="6"/>
  <c r="S544" i="6"/>
  <c r="N547" i="6"/>
  <c r="S548" i="6"/>
  <c r="T548" i="6" s="1"/>
  <c r="AA548" i="6" s="1"/>
  <c r="N551" i="6"/>
  <c r="S552" i="6"/>
  <c r="T552" i="6" s="1"/>
  <c r="AA552" i="6" s="1"/>
  <c r="S556" i="6"/>
  <c r="S562" i="6"/>
  <c r="X562" i="6" s="1"/>
  <c r="N565" i="6"/>
  <c r="S566" i="6"/>
  <c r="S570" i="6"/>
  <c r="T570" i="6" s="1"/>
  <c r="AA570" i="6" s="1"/>
  <c r="S574" i="6"/>
  <c r="N577" i="6"/>
  <c r="S578" i="6"/>
  <c r="T578" i="6" s="1"/>
  <c r="AA578" i="6" s="1"/>
  <c r="S582" i="6"/>
  <c r="N585" i="6"/>
  <c r="S586" i="6"/>
  <c r="N589" i="6"/>
  <c r="S590" i="6"/>
  <c r="T590" i="6" s="1"/>
  <c r="AA590" i="6" s="1"/>
  <c r="S594" i="6"/>
  <c r="N597" i="6"/>
  <c r="S598" i="6"/>
  <c r="S602" i="6"/>
  <c r="T602" i="6"/>
  <c r="AA602" i="6" s="1"/>
  <c r="N604" i="6"/>
  <c r="S606" i="6"/>
  <c r="N609" i="6"/>
  <c r="S611" i="6"/>
  <c r="T611" i="6" s="1"/>
  <c r="AA611" i="6" s="1"/>
  <c r="S615" i="6"/>
  <c r="X615" i="6" s="1"/>
  <c r="S619" i="6"/>
  <c r="S623" i="6"/>
  <c r="T623" i="6"/>
  <c r="AA623" i="6" s="1"/>
  <c r="S627" i="6"/>
  <c r="X627" i="6" s="1"/>
  <c r="S633" i="6"/>
  <c r="T633" i="6" s="1"/>
  <c r="AA633" i="6" s="1"/>
  <c r="S637" i="6"/>
  <c r="N639" i="6"/>
  <c r="S641" i="6"/>
  <c r="T641" i="6" s="1"/>
  <c r="AA641" i="6" s="1"/>
  <c r="S645" i="6"/>
  <c r="N648" i="6"/>
  <c r="S649" i="6"/>
  <c r="S653" i="6"/>
  <c r="T653" i="6" s="1"/>
  <c r="AA653" i="6" s="1"/>
  <c r="S657" i="6"/>
  <c r="S661" i="6"/>
  <c r="S665" i="6"/>
  <c r="S669" i="6"/>
  <c r="T669" i="6" s="1"/>
  <c r="AA669" i="6" s="1"/>
  <c r="S673" i="6"/>
  <c r="S677" i="6"/>
  <c r="X677" i="6" s="1"/>
  <c r="S681" i="6"/>
  <c r="S685" i="6"/>
  <c r="T685" i="6"/>
  <c r="AA685" i="6" s="1"/>
  <c r="S689" i="6"/>
  <c r="X689" i="6" s="1"/>
  <c r="S693" i="6"/>
  <c r="S697" i="6"/>
  <c r="S701" i="6"/>
  <c r="T701" i="6" s="1"/>
  <c r="AA701" i="6" s="1"/>
  <c r="N704" i="6"/>
  <c r="S705" i="6"/>
  <c r="S709" i="6"/>
  <c r="T709" i="6" s="1"/>
  <c r="AA709" i="6" s="1"/>
  <c r="N712" i="6"/>
  <c r="S713" i="6"/>
  <c r="N716" i="6"/>
  <c r="S717" i="6"/>
  <c r="S721" i="6"/>
  <c r="X721" i="6" s="1"/>
  <c r="N724" i="6"/>
  <c r="S725" i="6"/>
  <c r="T725" i="6" s="1"/>
  <c r="AA725" i="6" s="1"/>
  <c r="N728" i="6"/>
  <c r="S729" i="6"/>
  <c r="N732" i="6"/>
  <c r="S733" i="6"/>
  <c r="S737" i="6"/>
  <c r="S741" i="6"/>
  <c r="X741" i="6" s="1"/>
  <c r="N744" i="6"/>
  <c r="S745" i="6"/>
  <c r="N748" i="6"/>
  <c r="S749" i="6"/>
  <c r="S753" i="6"/>
  <c r="S757" i="6"/>
  <c r="T757" i="6" s="1"/>
  <c r="AA757" i="6" s="1"/>
  <c r="S761" i="6"/>
  <c r="S765" i="6"/>
  <c r="T765" i="6" s="1"/>
  <c r="AA765" i="6" s="1"/>
  <c r="N767" i="6"/>
  <c r="S769" i="6"/>
  <c r="S773" i="6"/>
  <c r="T773" i="6" s="1"/>
  <c r="AA773" i="6" s="1"/>
  <c r="S777" i="6"/>
  <c r="S781" i="6"/>
  <c r="S785" i="6"/>
  <c r="X785" i="6" s="1"/>
  <c r="S789" i="6"/>
  <c r="S793" i="6"/>
  <c r="X793" i="6" s="1"/>
  <c r="S797" i="6"/>
  <c r="S801" i="6"/>
  <c r="X801" i="6" s="1"/>
  <c r="S805" i="6"/>
  <c r="S809" i="6"/>
  <c r="X809" i="6" s="1"/>
  <c r="S813" i="6"/>
  <c r="S817" i="6"/>
  <c r="S821" i="6"/>
  <c r="S825" i="6"/>
  <c r="S829" i="6"/>
  <c r="S833" i="6"/>
  <c r="S837" i="6"/>
  <c r="S841" i="6"/>
  <c r="X841" i="6" s="1"/>
  <c r="S845" i="6"/>
  <c r="S849" i="6"/>
  <c r="X849" i="6" s="1"/>
  <c r="S853" i="6"/>
  <c r="X853" i="6" s="1"/>
  <c r="S857" i="6"/>
  <c r="X857" i="6" s="1"/>
  <c r="S861" i="6"/>
  <c r="X861" i="6" s="1"/>
  <c r="S865" i="6"/>
  <c r="X865" i="6" s="1"/>
  <c r="S869" i="6"/>
  <c r="S873" i="6"/>
  <c r="S877" i="6"/>
  <c r="S881" i="6"/>
  <c r="S885" i="6"/>
  <c r="S889" i="6"/>
  <c r="X889" i="6" s="1"/>
  <c r="S893" i="6"/>
  <c r="S897" i="6"/>
  <c r="S901" i="6"/>
  <c r="S905" i="6"/>
  <c r="X905" i="6" s="1"/>
  <c r="S909" i="6"/>
  <c r="S913" i="6"/>
  <c r="S917" i="6"/>
  <c r="S921" i="6"/>
  <c r="X921" i="6" s="1"/>
  <c r="S925" i="6"/>
  <c r="S929" i="6"/>
  <c r="X929" i="6" s="1"/>
  <c r="S933" i="6"/>
  <c r="S937" i="6"/>
  <c r="X937" i="6" s="1"/>
  <c r="S941" i="6"/>
  <c r="S945" i="6"/>
  <c r="X945" i="6" s="1"/>
  <c r="S949" i="6"/>
  <c r="S953" i="6"/>
  <c r="S957" i="6"/>
  <c r="S961" i="6"/>
  <c r="S965" i="6"/>
  <c r="S969" i="6"/>
  <c r="S973" i="6"/>
  <c r="X973" i="6" s="1"/>
  <c r="S977" i="6"/>
  <c r="X977" i="6" s="1"/>
  <c r="S981" i="6"/>
  <c r="N984" i="6"/>
  <c r="S985" i="6"/>
  <c r="T985" i="6" s="1"/>
  <c r="AA985" i="6" s="1"/>
  <c r="S989" i="6"/>
  <c r="X989" i="6" s="1"/>
  <c r="S993" i="6"/>
  <c r="S997" i="6"/>
  <c r="S1001" i="6"/>
  <c r="T1001" i="6" s="1"/>
  <c r="AA1001" i="6" s="1"/>
  <c r="S1005" i="6"/>
  <c r="X1005" i="6" s="1"/>
  <c r="S1009" i="6"/>
  <c r="T1009" i="6" s="1"/>
  <c r="AA1009" i="6" s="1"/>
  <c r="S1013" i="6"/>
  <c r="X1013" i="6" s="1"/>
  <c r="S1017" i="6"/>
  <c r="T1017" i="6" s="1"/>
  <c r="AA1017" i="6" s="1"/>
  <c r="S1021" i="6"/>
  <c r="X1021" i="6" s="1"/>
  <c r="N1023" i="6"/>
  <c r="S1025" i="6"/>
  <c r="X1025" i="6" s="1"/>
  <c r="S1029" i="6"/>
  <c r="T1029" i="6" s="1"/>
  <c r="AA1029" i="6" s="1"/>
  <c r="S1033" i="6"/>
  <c r="X1033" i="6" s="1"/>
  <c r="N1036" i="6"/>
  <c r="S1037" i="6"/>
  <c r="T1037" i="6" s="1"/>
  <c r="AA1037" i="6" s="1"/>
  <c r="S1041" i="6"/>
  <c r="X1041" i="6" s="1"/>
  <c r="N1044" i="6"/>
  <c r="S1045" i="6"/>
  <c r="S1049" i="6"/>
  <c r="T1049" i="6" s="1"/>
  <c r="AA1049" i="6" s="1"/>
  <c r="S1053" i="6"/>
  <c r="S1057" i="6"/>
  <c r="X1057" i="6" s="1"/>
  <c r="S1061" i="6"/>
  <c r="S1065" i="6"/>
  <c r="S1069" i="6"/>
  <c r="S1073" i="6"/>
  <c r="S1077" i="6"/>
  <c r="S1081" i="6"/>
  <c r="S1085" i="6"/>
  <c r="S1089" i="6"/>
  <c r="X1089" i="6" s="1"/>
  <c r="S1093" i="6"/>
  <c r="X1093" i="6" s="1"/>
  <c r="N1096" i="6"/>
  <c r="S1097" i="6"/>
  <c r="T1097" i="6" s="1"/>
  <c r="AA1097" i="6" s="1"/>
  <c r="S1101" i="6"/>
  <c r="S1105" i="6"/>
  <c r="X1105" i="6" s="1"/>
  <c r="S1109" i="6"/>
  <c r="S1113" i="6"/>
  <c r="T1113" i="6"/>
  <c r="AA1113" i="6" s="1"/>
  <c r="S1117" i="6"/>
  <c r="X1117" i="6" s="1"/>
  <c r="S1121" i="6"/>
  <c r="T1121" i="6"/>
  <c r="AA1121" i="6" s="1"/>
  <c r="S1125" i="6"/>
  <c r="X1125" i="6" s="1"/>
  <c r="S1129" i="6"/>
  <c r="T1129" i="6" s="1"/>
  <c r="AA1129" i="6" s="1"/>
  <c r="S1133" i="6"/>
  <c r="S1137" i="6"/>
  <c r="S1141" i="6"/>
  <c r="X1141" i="6" s="1"/>
  <c r="S1145" i="6"/>
  <c r="T1145" i="6" s="1"/>
  <c r="AA1145" i="6" s="1"/>
  <c r="S1149" i="6"/>
  <c r="S1153" i="6"/>
  <c r="T1153" i="6"/>
  <c r="AA1153" i="6" s="1"/>
  <c r="S1157" i="6"/>
  <c r="X1157" i="6" s="1"/>
  <c r="S1161" i="6"/>
  <c r="T1161" i="6" s="1"/>
  <c r="AA1161" i="6" s="1"/>
  <c r="S1165" i="6"/>
  <c r="S1169" i="6"/>
  <c r="S1173" i="6"/>
  <c r="S1177" i="6"/>
  <c r="T1177" i="6"/>
  <c r="AA1177" i="6" s="1"/>
  <c r="S1181" i="6"/>
  <c r="X1181" i="6" s="1"/>
  <c r="S1185" i="6"/>
  <c r="T1185" i="6" s="1"/>
  <c r="AA1185" i="6" s="1"/>
  <c r="S1189" i="6"/>
  <c r="S1193" i="6"/>
  <c r="T1193" i="6" s="1"/>
  <c r="AA1193" i="6" s="1"/>
  <c r="S1197" i="6"/>
  <c r="X1197" i="6" s="1"/>
  <c r="S1198" i="6"/>
  <c r="S1202" i="6"/>
  <c r="T1202" i="6" s="1"/>
  <c r="AA1202" i="6" s="1"/>
  <c r="S1206" i="6"/>
  <c r="T1206" i="6" s="1"/>
  <c r="AA1206" i="6" s="1"/>
  <c r="S1210" i="6"/>
  <c r="T1210" i="6" s="1"/>
  <c r="AA1210" i="6" s="1"/>
  <c r="S1214" i="6"/>
  <c r="S1218" i="6"/>
  <c r="S1222" i="6"/>
  <c r="T1222" i="6" s="1"/>
  <c r="AA1222" i="6" s="1"/>
  <c r="N1225" i="6"/>
  <c r="S1226" i="6"/>
  <c r="S1230" i="6"/>
  <c r="S1234" i="6"/>
  <c r="S1238" i="6"/>
  <c r="S1242" i="6"/>
  <c r="T1242" i="6" s="1"/>
  <c r="AA1242" i="6" s="1"/>
  <c r="S1246" i="6"/>
  <c r="X1246" i="6" s="1"/>
  <c r="S1250" i="6"/>
  <c r="T1250" i="6" s="1"/>
  <c r="AA1250" i="6" s="1"/>
  <c r="S1254" i="6"/>
  <c r="X1254" i="6" s="1"/>
  <c r="S1258" i="6"/>
  <c r="T1258" i="6" s="1"/>
  <c r="AA1258" i="6" s="1"/>
  <c r="S1262" i="6"/>
  <c r="X1262" i="6" s="1"/>
  <c r="S1266" i="6"/>
  <c r="X1266" i="6" s="1"/>
  <c r="S1270" i="6"/>
  <c r="S1274" i="6"/>
  <c r="T1274" i="6" s="1"/>
  <c r="AA1274" i="6" s="1"/>
  <c r="S1278" i="6"/>
  <c r="X1278" i="6" s="1"/>
  <c r="S1282" i="6"/>
  <c r="S1286" i="6"/>
  <c r="S1290" i="6"/>
  <c r="T1290" i="6" s="1"/>
  <c r="AA1290" i="6" s="1"/>
  <c r="S1294" i="6"/>
  <c r="S1298" i="6"/>
  <c r="S1302" i="6"/>
  <c r="S1306" i="6"/>
  <c r="T1306" i="6"/>
  <c r="AA1306" i="6" s="1"/>
  <c r="S1310" i="6"/>
  <c r="S1314" i="6"/>
  <c r="T1314" i="6"/>
  <c r="AA1314" i="6" s="1"/>
  <c r="T1318" i="6"/>
  <c r="AA1318" i="6" s="1"/>
  <c r="S1319" i="6"/>
  <c r="T1319" i="6" s="1"/>
  <c r="AA1319" i="6" s="1"/>
  <c r="S1323" i="6"/>
  <c r="T1323" i="6"/>
  <c r="AA1323" i="6" s="1"/>
  <c r="S1327" i="6"/>
  <c r="X1327" i="6" s="1"/>
  <c r="S1331" i="6"/>
  <c r="T1331" i="6" s="1"/>
  <c r="AA1331" i="6" s="1"/>
  <c r="S1335" i="6"/>
  <c r="X1335" i="6" s="1"/>
  <c r="S1339" i="6"/>
  <c r="S1343" i="6"/>
  <c r="S1347" i="6"/>
  <c r="S1351" i="6"/>
  <c r="S1355" i="6"/>
  <c r="S1359" i="6"/>
  <c r="S1363" i="6"/>
  <c r="X1363" i="6" s="1"/>
  <c r="S1367" i="6"/>
  <c r="S1371" i="6"/>
  <c r="X1371" i="6" s="1"/>
  <c r="S1375" i="6"/>
  <c r="S1379" i="6"/>
  <c r="S1383" i="6"/>
  <c r="S1387" i="6"/>
  <c r="S1391" i="6"/>
  <c r="S1395" i="6"/>
  <c r="S1399" i="6"/>
  <c r="X1399" i="6" s="1"/>
  <c r="S1403" i="6"/>
  <c r="S1407" i="6"/>
  <c r="S1411" i="6"/>
  <c r="S1415" i="6"/>
  <c r="S1419" i="6"/>
  <c r="X1419" i="6" s="1"/>
  <c r="N1422" i="6"/>
  <c r="S1423" i="6"/>
  <c r="T1423" i="6" s="1"/>
  <c r="AA1423" i="6" s="1"/>
  <c r="N1426" i="6"/>
  <c r="S1427" i="6"/>
  <c r="X1427" i="6" s="1"/>
  <c r="S1431" i="6"/>
  <c r="N1434" i="6"/>
  <c r="S1435" i="6"/>
  <c r="T1435" i="6"/>
  <c r="AA1435" i="6" s="1"/>
  <c r="N1438" i="6"/>
  <c r="S1439" i="6"/>
  <c r="T1439" i="6" s="1"/>
  <c r="AA1439" i="6" s="1"/>
  <c r="S1443" i="6"/>
  <c r="S1447" i="6"/>
  <c r="X1447" i="6" s="1"/>
  <c r="S1451" i="6"/>
  <c r="X1451" i="6" s="1"/>
  <c r="S1455" i="6"/>
  <c r="S1459" i="6"/>
  <c r="N1462" i="6"/>
  <c r="S1463" i="6"/>
  <c r="T1463" i="6" s="1"/>
  <c r="AA1463" i="6" s="1"/>
  <c r="N1466" i="6"/>
  <c r="S1467" i="6"/>
  <c r="X1467" i="6" s="1"/>
  <c r="N1470" i="6"/>
  <c r="S1471" i="6"/>
  <c r="S1475" i="6"/>
  <c r="T1475" i="6"/>
  <c r="AA1475" i="6" s="1"/>
  <c r="N1478" i="6"/>
  <c r="S1479" i="6"/>
  <c r="S1483" i="6"/>
  <c r="N1486" i="6"/>
  <c r="S1487" i="6"/>
  <c r="T1487" i="6" s="1"/>
  <c r="AA1487" i="6" s="1"/>
  <c r="S1491" i="6"/>
  <c r="N1494" i="6"/>
  <c r="S1495" i="6"/>
  <c r="X1495" i="6" s="1"/>
  <c r="S1499" i="6"/>
  <c r="X1499" i="6" s="1"/>
  <c r="S1503" i="6"/>
  <c r="N1506" i="6"/>
  <c r="S1507" i="6"/>
  <c r="T1507" i="6" s="1"/>
  <c r="AA1507" i="6" s="1"/>
  <c r="S1511" i="6"/>
  <c r="X1511" i="6" s="1"/>
  <c r="N1514" i="6"/>
  <c r="S1515" i="6"/>
  <c r="N1518" i="6"/>
  <c r="S1519" i="6"/>
  <c r="X1519" i="6" s="1"/>
  <c r="S1523" i="6"/>
  <c r="S1527" i="6"/>
  <c r="T1527" i="6"/>
  <c r="AA1527" i="6" s="1"/>
  <c r="N1530" i="6"/>
  <c r="S1531" i="6"/>
  <c r="S1535" i="6"/>
  <c r="S1539" i="6"/>
  <c r="S1543" i="6"/>
  <c r="N1546" i="6"/>
  <c r="S1547" i="6"/>
  <c r="T1547" i="6"/>
  <c r="AA1547" i="6" s="1"/>
  <c r="N1550" i="6"/>
  <c r="S1551" i="6"/>
  <c r="S1555" i="6"/>
  <c r="N1558" i="6"/>
  <c r="S1559" i="6"/>
  <c r="X1559" i="6" s="1"/>
  <c r="S1563" i="6"/>
  <c r="X1563" i="6" s="1"/>
  <c r="N1566" i="6"/>
  <c r="S1567" i="6"/>
  <c r="N1570" i="6"/>
  <c r="S1571" i="6"/>
  <c r="T1571" i="6" s="1"/>
  <c r="AA1571" i="6" s="1"/>
  <c r="S1575" i="6"/>
  <c r="S1579" i="6"/>
  <c r="T1579" i="6" s="1"/>
  <c r="AA1579" i="6" s="1"/>
  <c r="N1582" i="6"/>
  <c r="S1583" i="6"/>
  <c r="S1587" i="6"/>
  <c r="N1590" i="6"/>
  <c r="S1591" i="6"/>
  <c r="T1591" i="6" s="1"/>
  <c r="AA1591" i="6" s="1"/>
  <c r="N1594" i="6"/>
  <c r="S1595" i="6"/>
  <c r="X1595" i="6" s="1"/>
  <c r="S1599" i="6"/>
  <c r="S1603" i="6"/>
  <c r="N1606" i="6"/>
  <c r="S1607" i="6"/>
  <c r="X1607" i="6" s="1"/>
  <c r="S1611" i="6"/>
  <c r="T1611" i="6" s="1"/>
  <c r="AA1611" i="6" s="1"/>
  <c r="N1614" i="6"/>
  <c r="S1615" i="6"/>
  <c r="N1618" i="6"/>
  <c r="S1619" i="6"/>
  <c r="S1623" i="6"/>
  <c r="T1623" i="6" s="1"/>
  <c r="AA1623" i="6" s="1"/>
  <c r="S1627" i="6"/>
  <c r="X1627" i="6" s="1"/>
  <c r="N1630" i="6"/>
  <c r="S1631" i="6"/>
  <c r="S1635" i="6"/>
  <c r="N1638" i="6"/>
  <c r="S1639" i="6"/>
  <c r="N1642" i="6"/>
  <c r="S1643" i="6"/>
  <c r="S1647" i="6"/>
  <c r="X1647" i="6" s="1"/>
  <c r="N1650" i="6"/>
  <c r="S1651" i="6"/>
  <c r="S1655" i="6"/>
  <c r="T1655" i="6"/>
  <c r="AA1655" i="6" s="1"/>
  <c r="S1659" i="6"/>
  <c r="S1663" i="6"/>
  <c r="T1663" i="6" s="1"/>
  <c r="AA1663" i="6" s="1"/>
  <c r="S1667" i="6"/>
  <c r="S1671" i="6"/>
  <c r="X1671" i="6" s="1"/>
  <c r="S1675" i="6"/>
  <c r="S1679" i="6"/>
  <c r="T1679" i="6"/>
  <c r="AA1679" i="6" s="1"/>
  <c r="S1683" i="6"/>
  <c r="S1687" i="6"/>
  <c r="T1687" i="6" s="1"/>
  <c r="AA1687" i="6" s="1"/>
  <c r="S1691" i="6"/>
  <c r="S1695" i="6"/>
  <c r="T1695" i="6" s="1"/>
  <c r="AA1695" i="6" s="1"/>
  <c r="S1699" i="6"/>
  <c r="S1703" i="6"/>
  <c r="S1707" i="6"/>
  <c r="S1711" i="6"/>
  <c r="T1711" i="6" s="1"/>
  <c r="AA1711" i="6" s="1"/>
  <c r="S1715" i="6"/>
  <c r="S1719" i="6"/>
  <c r="T1719" i="6"/>
  <c r="AA1719" i="6" s="1"/>
  <c r="S1723" i="6"/>
  <c r="X1723" i="6" s="1"/>
  <c r="S1727" i="6"/>
  <c r="T1727" i="6" s="1"/>
  <c r="AA1727" i="6" s="1"/>
  <c r="S1731" i="6"/>
  <c r="S1735" i="6"/>
  <c r="S1739" i="6"/>
  <c r="X1739" i="6" s="1"/>
  <c r="S1743" i="6"/>
  <c r="T1743" i="6" s="1"/>
  <c r="AA1743" i="6" s="1"/>
  <c r="S1747" i="6"/>
  <c r="X1747" i="6" s="1"/>
  <c r="S1751" i="6"/>
  <c r="T1751" i="6" s="1"/>
  <c r="AA1751" i="6" s="1"/>
  <c r="S1755" i="6"/>
  <c r="S1759" i="6"/>
  <c r="T1759" i="6" s="1"/>
  <c r="AA1759" i="6" s="1"/>
  <c r="S1763" i="6"/>
  <c r="X1763" i="6" s="1"/>
  <c r="S1767" i="6"/>
  <c r="S1771" i="6"/>
  <c r="S1775" i="6"/>
  <c r="T1775" i="6" s="1"/>
  <c r="AA1775" i="6" s="1"/>
  <c r="S1779" i="6"/>
  <c r="S1783" i="6"/>
  <c r="T1783" i="6" s="1"/>
  <c r="AA1783" i="6" s="1"/>
  <c r="S1787" i="6"/>
  <c r="S1791" i="6"/>
  <c r="T1791" i="6" s="1"/>
  <c r="AA1791" i="6" s="1"/>
  <c r="S1795" i="6"/>
  <c r="S1799" i="6"/>
  <c r="S1803" i="6"/>
  <c r="S1807" i="6"/>
  <c r="T1807" i="6" s="1"/>
  <c r="AA1807" i="6" s="1"/>
  <c r="S1811" i="6"/>
  <c r="X1811" i="6" s="1"/>
  <c r="S1815" i="6"/>
  <c r="T1815" i="6" s="1"/>
  <c r="AA1815" i="6" s="1"/>
  <c r="S1819" i="6"/>
  <c r="S1823" i="6"/>
  <c r="T1823" i="6" s="1"/>
  <c r="AA1823" i="6" s="1"/>
  <c r="S1827" i="6"/>
  <c r="S1831" i="6"/>
  <c r="S1835" i="6"/>
  <c r="S1839" i="6"/>
  <c r="T1839" i="6" s="1"/>
  <c r="AA1839" i="6" s="1"/>
  <c r="S1843" i="6"/>
  <c r="S1847" i="6"/>
  <c r="T1847" i="6" s="1"/>
  <c r="AA1847" i="6" s="1"/>
  <c r="S1851" i="6"/>
  <c r="S1855" i="6"/>
  <c r="T1855" i="6" s="1"/>
  <c r="AA1855" i="6" s="1"/>
  <c r="S1859" i="6"/>
  <c r="S1863" i="6"/>
  <c r="S1867" i="6"/>
  <c r="S1871" i="6"/>
  <c r="T1871" i="6" s="1"/>
  <c r="AA1871" i="6" s="1"/>
  <c r="S1875" i="6"/>
  <c r="X1875" i="6" s="1"/>
  <c r="S1879" i="6"/>
  <c r="T1879" i="6" s="1"/>
  <c r="AA1879" i="6" s="1"/>
  <c r="S1883" i="6"/>
  <c r="S1887" i="6"/>
  <c r="T1887" i="6" s="1"/>
  <c r="AA1887" i="6" s="1"/>
  <c r="S1891" i="6"/>
  <c r="S1895" i="6"/>
  <c r="X1895" i="6" s="1"/>
  <c r="S1899" i="6"/>
  <c r="X1899" i="6" s="1"/>
  <c r="S1903" i="6"/>
  <c r="T1903" i="6" s="1"/>
  <c r="AA1903" i="6" s="1"/>
  <c r="S1907" i="6"/>
  <c r="X1907" i="6" s="1"/>
  <c r="S1911" i="6"/>
  <c r="T1911" i="6" s="1"/>
  <c r="AA1911" i="6" s="1"/>
  <c r="S1915" i="6"/>
  <c r="X1915" i="6" s="1"/>
  <c r="S1919" i="6"/>
  <c r="T1919" i="6" s="1"/>
  <c r="AA1919" i="6" s="1"/>
  <c r="S1923" i="6"/>
  <c r="S1927" i="6"/>
  <c r="S1931" i="6"/>
  <c r="S1935" i="6"/>
  <c r="T1935" i="6" s="1"/>
  <c r="AA1935" i="6" s="1"/>
  <c r="S1939" i="6"/>
  <c r="X1939" i="6" s="1"/>
  <c r="S1943" i="6"/>
  <c r="T1943" i="6"/>
  <c r="AA1943" i="6" s="1"/>
  <c r="S1947" i="6"/>
  <c r="S1951" i="6"/>
  <c r="S1955" i="6"/>
  <c r="S1959" i="6"/>
  <c r="X1959" i="6" s="1"/>
  <c r="S1963" i="6"/>
  <c r="X1963" i="6" s="1"/>
  <c r="S1967" i="6"/>
  <c r="T1967" i="6" s="1"/>
  <c r="AA1967" i="6" s="1"/>
  <c r="S1971" i="6"/>
  <c r="X1971" i="6" s="1"/>
  <c r="S1975" i="6"/>
  <c r="T1975" i="6" s="1"/>
  <c r="AA1975" i="6" s="1"/>
  <c r="S1980" i="6"/>
  <c r="S1984" i="6"/>
  <c r="T1984" i="6" s="1"/>
  <c r="AA1984" i="6" s="1"/>
  <c r="N1987" i="6"/>
  <c r="S1988" i="6"/>
  <c r="T1988" i="6" s="1"/>
  <c r="AA1988" i="6" s="1"/>
  <c r="S1992" i="6"/>
  <c r="S1996" i="6"/>
  <c r="X1996" i="6" s="1"/>
  <c r="S2000" i="6"/>
  <c r="X2000" i="6" s="1"/>
  <c r="S2004" i="6"/>
  <c r="T2004" i="6" s="1"/>
  <c r="AA2004" i="6" s="1"/>
  <c r="S2008" i="6"/>
  <c r="S2012" i="6"/>
  <c r="T2012" i="6"/>
  <c r="AA2012" i="6" s="1"/>
  <c r="S2016" i="6"/>
  <c r="S2020" i="6"/>
  <c r="T2020" i="6"/>
  <c r="AA2020" i="6" s="1"/>
  <c r="S2024" i="6"/>
  <c r="X2024" i="6" s="1"/>
  <c r="S2028" i="6"/>
  <c r="T2028" i="6" s="1"/>
  <c r="AA2028" i="6" s="1"/>
  <c r="S2033" i="6"/>
  <c r="S2037" i="6"/>
  <c r="T2037" i="6" s="1"/>
  <c r="AA2037" i="6" s="1"/>
  <c r="S2041" i="6"/>
  <c r="S2045" i="6"/>
  <c r="S2049" i="6"/>
  <c r="S2053" i="6"/>
  <c r="T2053" i="6" s="1"/>
  <c r="AA2053" i="6" s="1"/>
  <c r="S2057" i="6"/>
  <c r="X2057" i="6" s="1"/>
  <c r="S2061" i="6"/>
  <c r="T2061" i="6"/>
  <c r="AA2061" i="6" s="1"/>
  <c r="S2065" i="6"/>
  <c r="X2065" i="6" s="1"/>
  <c r="S2069" i="6"/>
  <c r="T2069" i="6" s="1"/>
  <c r="AA2069" i="6" s="1"/>
  <c r="S2073" i="6"/>
  <c r="S2077" i="6"/>
  <c r="X2077" i="6" s="1"/>
  <c r="S2081" i="6"/>
  <c r="X2081" i="6" s="1"/>
  <c r="S2085" i="6"/>
  <c r="S2089" i="6"/>
  <c r="S2093" i="6"/>
  <c r="T2093" i="6" s="1"/>
  <c r="AA2093" i="6" s="1"/>
  <c r="S2097" i="6"/>
  <c r="X2097" i="6" s="1"/>
  <c r="S2101" i="6"/>
  <c r="T2101" i="6" s="1"/>
  <c r="AA2101" i="6" s="1"/>
  <c r="S2105" i="6"/>
  <c r="S2109" i="6"/>
  <c r="S2113" i="6"/>
  <c r="X2113" i="6" s="1"/>
  <c r="S2117" i="6"/>
  <c r="T2117" i="6" s="1"/>
  <c r="AA2117" i="6" s="1"/>
  <c r="S2121" i="6"/>
  <c r="S2125" i="6"/>
  <c r="X2125" i="6" s="1"/>
  <c r="T2125" i="6"/>
  <c r="AA2125" i="6" s="1"/>
  <c r="S2129" i="6"/>
  <c r="X2129" i="6" s="1"/>
  <c r="S2133" i="6"/>
  <c r="T2133" i="6"/>
  <c r="AA2133" i="6" s="1"/>
  <c r="S2137" i="6"/>
  <c r="X2137" i="6" s="1"/>
  <c r="S2141" i="6"/>
  <c r="T2141" i="6" s="1"/>
  <c r="AA2141" i="6" s="1"/>
  <c r="S2145" i="6"/>
  <c r="S2149" i="6"/>
  <c r="X2149" i="6" s="1"/>
  <c r="T2149" i="6"/>
  <c r="AA2149" i="6" s="1"/>
  <c r="S2153" i="6"/>
  <c r="S2157" i="6"/>
  <c r="T2157" i="6"/>
  <c r="AA2157" i="6" s="1"/>
  <c r="S2161" i="6"/>
  <c r="X2161" i="6" s="1"/>
  <c r="S2165" i="6"/>
  <c r="S2169" i="6"/>
  <c r="T2169" i="6" s="1"/>
  <c r="AA2169" i="6" s="1"/>
  <c r="S2173" i="6"/>
  <c r="S2177" i="6"/>
  <c r="S2181" i="6"/>
  <c r="S2185" i="6"/>
  <c r="S2189" i="6"/>
  <c r="S2193" i="6"/>
  <c r="S2194" i="6"/>
  <c r="S2198" i="6"/>
  <c r="S2202" i="6"/>
  <c r="X2202" i="6" s="1"/>
  <c r="T2206" i="6"/>
  <c r="AA2206" i="6" s="1"/>
  <c r="S2207" i="6"/>
  <c r="S2211" i="6"/>
  <c r="S2215" i="6"/>
  <c r="S2219" i="6"/>
  <c r="X2219" i="6" s="1"/>
  <c r="S2223" i="6"/>
  <c r="T2223" i="6" s="1"/>
  <c r="AA2223" i="6" s="1"/>
  <c r="S2227" i="6"/>
  <c r="X2227" i="6" s="1"/>
  <c r="S2231" i="6"/>
  <c r="T2231" i="6" s="1"/>
  <c r="AA2231" i="6" s="1"/>
  <c r="S2235" i="6"/>
  <c r="S2239" i="6"/>
  <c r="S2243" i="6"/>
  <c r="X2243" i="6" s="1"/>
  <c r="S2247" i="6"/>
  <c r="T2247" i="6" s="1"/>
  <c r="AA2247" i="6" s="1"/>
  <c r="S2251" i="6"/>
  <c r="S2255" i="6"/>
  <c r="T2255" i="6" s="1"/>
  <c r="AA2255" i="6" s="1"/>
  <c r="S2259" i="6"/>
  <c r="X2259" i="6" s="1"/>
  <c r="S2263" i="6"/>
  <c r="T2263" i="6" s="1"/>
  <c r="AA2263" i="6" s="1"/>
  <c r="S2267" i="6"/>
  <c r="S2271" i="6"/>
  <c r="X2271" i="6" s="1"/>
  <c r="S2275" i="6"/>
  <c r="X2275" i="6" s="1"/>
  <c r="S2279" i="6"/>
  <c r="S2283" i="6"/>
  <c r="N2286" i="6"/>
  <c r="S2287" i="6"/>
  <c r="S2291" i="6"/>
  <c r="T2291" i="6" s="1"/>
  <c r="AA2291" i="6" s="1"/>
  <c r="S2295" i="6"/>
  <c r="T2295" i="6" s="1"/>
  <c r="AA2295" i="6" s="1"/>
  <c r="S2299" i="6"/>
  <c r="T2299" i="6" s="1"/>
  <c r="AA2299" i="6" s="1"/>
  <c r="S2303" i="6"/>
  <c r="X2303" i="6" s="1"/>
  <c r="S2307" i="6"/>
  <c r="X2307" i="6" s="1"/>
  <c r="S2311" i="6"/>
  <c r="S2315" i="6"/>
  <c r="T2315" i="6" s="1"/>
  <c r="AA2315" i="6" s="1"/>
  <c r="S2319" i="6"/>
  <c r="X2319" i="6" s="1"/>
  <c r="S2323" i="6"/>
  <c r="S2327" i="6"/>
  <c r="S2331" i="6"/>
  <c r="S2335" i="6"/>
  <c r="X2335" i="6" s="1"/>
  <c r="S2339" i="6"/>
  <c r="S2343" i="6"/>
  <c r="S2347" i="6"/>
  <c r="S2351" i="6"/>
  <c r="S2355" i="6"/>
  <c r="S2360" i="6"/>
  <c r="S2364" i="6"/>
  <c r="X2364" i="6" s="1"/>
  <c r="S2368" i="6"/>
  <c r="X2368" i="6" s="1"/>
  <c r="S2372" i="6"/>
  <c r="S2376" i="6"/>
  <c r="S2380" i="6"/>
  <c r="T2384" i="6"/>
  <c r="AA2384" i="6" s="1"/>
  <c r="S2385" i="6"/>
  <c r="X2385" i="6" s="1"/>
  <c r="S2389" i="6"/>
  <c r="T2389" i="6" s="1"/>
  <c r="AA2389" i="6" s="1"/>
  <c r="S2393" i="6"/>
  <c r="S2397" i="6"/>
  <c r="T2397" i="6" s="1"/>
  <c r="AA2397" i="6" s="1"/>
  <c r="S2401" i="6"/>
  <c r="S2405" i="6"/>
  <c r="S2409" i="6"/>
  <c r="S2413" i="6"/>
  <c r="X2413" i="6" s="1"/>
  <c r="S2418" i="6"/>
  <c r="T2418" i="6" s="1"/>
  <c r="AA2418" i="6" s="1"/>
  <c r="S2422" i="6"/>
  <c r="S2426" i="6"/>
  <c r="X2426" i="6" s="1"/>
  <c r="T2430" i="6"/>
  <c r="AA2430" i="6" s="1"/>
  <c r="S2431" i="6"/>
  <c r="S2435" i="6"/>
  <c r="S2439" i="6"/>
  <c r="T2444" i="6"/>
  <c r="AA2444" i="6" s="1"/>
  <c r="S2445" i="6"/>
  <c r="S2449" i="6"/>
  <c r="T2449" i="6" s="1"/>
  <c r="AA2449" i="6" s="1"/>
  <c r="S2453" i="6"/>
  <c r="S2457" i="6"/>
  <c r="T2457" i="6" s="1"/>
  <c r="AA2457" i="6" s="1"/>
  <c r="S2461" i="6"/>
  <c r="X2461" i="6" s="1"/>
  <c r="S2465" i="6"/>
  <c r="T2465" i="6" s="1"/>
  <c r="AA2465" i="6" s="1"/>
  <c r="S2469" i="6"/>
  <c r="S2473" i="6"/>
  <c r="X2473" i="6" s="1"/>
  <c r="S2477" i="6"/>
  <c r="S2481" i="6"/>
  <c r="S2485" i="6"/>
  <c r="S2489" i="6"/>
  <c r="T2489" i="6"/>
  <c r="AA2489" i="6" s="1"/>
  <c r="S2493" i="6"/>
  <c r="S2497" i="6"/>
  <c r="T2497" i="6" s="1"/>
  <c r="AA2497" i="6" s="1"/>
  <c r="S2501" i="6"/>
  <c r="S2505" i="6"/>
  <c r="T2505" i="6" s="1"/>
  <c r="AA2505" i="6" s="1"/>
  <c r="S2509" i="6"/>
  <c r="T2509" i="6" s="1"/>
  <c r="AA2509" i="6" s="1"/>
  <c r="S2513" i="6"/>
  <c r="T2513" i="6" s="1"/>
  <c r="AA2513" i="6" s="1"/>
  <c r="S2517" i="6"/>
  <c r="T2517" i="6" s="1"/>
  <c r="AA2517" i="6" s="1"/>
  <c r="S2522" i="6"/>
  <c r="T2522" i="6" s="1"/>
  <c r="AA2522" i="6" s="1"/>
  <c r="S2528" i="6"/>
  <c r="S2532" i="6"/>
  <c r="T2532" i="6" s="1"/>
  <c r="AA2532" i="6" s="1"/>
  <c r="S2536" i="6"/>
  <c r="S2541" i="6"/>
  <c r="S2545" i="6"/>
  <c r="S2549" i="6"/>
  <c r="S2553" i="6"/>
  <c r="T2553" i="6" s="1"/>
  <c r="AA2553" i="6" s="1"/>
  <c r="S2557" i="6"/>
  <c r="X2557" i="6" s="1"/>
  <c r="S2561" i="6"/>
  <c r="X2561" i="6" s="1"/>
  <c r="S2565" i="6"/>
  <c r="S2569" i="6"/>
  <c r="S2573" i="6"/>
  <c r="X2573" i="6" s="1"/>
  <c r="S2577" i="6"/>
  <c r="T2577" i="6" s="1"/>
  <c r="AA2577" i="6" s="1"/>
  <c r="S2581" i="6"/>
  <c r="S2585" i="6"/>
  <c r="T2585" i="6" s="1"/>
  <c r="AA2585" i="6" s="1"/>
  <c r="S2589" i="6"/>
  <c r="X2589" i="6" s="1"/>
  <c r="S2593" i="6"/>
  <c r="S2597" i="6"/>
  <c r="S2601" i="6"/>
  <c r="T2601" i="6"/>
  <c r="AA2601" i="6" s="1"/>
  <c r="S2605" i="6"/>
  <c r="S2609" i="6"/>
  <c r="T2609" i="6" s="1"/>
  <c r="AA2609" i="6" s="1"/>
  <c r="S2613" i="6"/>
  <c r="S2617" i="6"/>
  <c r="T2617" i="6" s="1"/>
  <c r="AA2617" i="6" s="1"/>
  <c r="S2621" i="6"/>
  <c r="S2625" i="6"/>
  <c r="S2629" i="6"/>
  <c r="X2629" i="6" s="1"/>
  <c r="S2633" i="6"/>
  <c r="S2637" i="6"/>
  <c r="X2637" i="6" s="1"/>
  <c r="S2641" i="6"/>
  <c r="T2641" i="6"/>
  <c r="AA2641" i="6" s="1"/>
  <c r="S2645" i="6"/>
  <c r="S2649" i="6"/>
  <c r="T2649" i="6" s="1"/>
  <c r="AA2649" i="6" s="1"/>
  <c r="S2653" i="6"/>
  <c r="S2657" i="6"/>
  <c r="S2661" i="6"/>
  <c r="X2661" i="6" s="1"/>
  <c r="S2665" i="6"/>
  <c r="T2665" i="6" s="1"/>
  <c r="AA2665" i="6" s="1"/>
  <c r="S2669" i="6"/>
  <c r="S2673" i="6"/>
  <c r="X2673" i="6" s="1"/>
  <c r="T2673" i="6"/>
  <c r="AA2673" i="6" s="1"/>
  <c r="S2677" i="6"/>
  <c r="X2677" i="6" s="1"/>
  <c r="S2681" i="6"/>
  <c r="T2681" i="6" s="1"/>
  <c r="AA2681" i="6" s="1"/>
  <c r="S2685" i="6"/>
  <c r="X2685" i="6" s="1"/>
  <c r="S2689" i="6"/>
  <c r="S2693" i="6"/>
  <c r="S2697" i="6"/>
  <c r="S2701" i="6"/>
  <c r="X2701" i="6" s="1"/>
  <c r="S2705" i="6"/>
  <c r="S2709" i="6"/>
  <c r="S2713" i="6"/>
  <c r="T2713" i="6" s="1"/>
  <c r="AA2713" i="6" s="1"/>
  <c r="S2717" i="6"/>
  <c r="X2717" i="6" s="1"/>
  <c r="S2721" i="6"/>
  <c r="X2721" i="6" s="1"/>
  <c r="S2725" i="6"/>
  <c r="S2729" i="6"/>
  <c r="T2729" i="6"/>
  <c r="AA2729" i="6" s="1"/>
  <c r="S2733" i="6"/>
  <c r="X2733" i="6" s="1"/>
  <c r="S2737" i="6"/>
  <c r="T2737" i="6" s="1"/>
  <c r="AA2737" i="6" s="1"/>
  <c r="S2741" i="6"/>
  <c r="S2745" i="6"/>
  <c r="T2745" i="6" s="1"/>
  <c r="AA2745" i="6" s="1"/>
  <c r="S2749" i="6"/>
  <c r="S2753" i="6"/>
  <c r="S2757" i="6"/>
  <c r="X2757" i="6" s="1"/>
  <c r="S2761" i="6"/>
  <c r="S2765" i="6"/>
  <c r="S2769" i="6"/>
  <c r="T2769" i="6"/>
  <c r="AA2769" i="6" s="1"/>
  <c r="S2773" i="6"/>
  <c r="X2773" i="6" s="1"/>
  <c r="S2777" i="6"/>
  <c r="T2777" i="6" s="1"/>
  <c r="AA2777" i="6" s="1"/>
  <c r="S2781" i="6"/>
  <c r="S2785" i="6"/>
  <c r="X2785" i="6" s="1"/>
  <c r="S2789" i="6"/>
  <c r="X2789" i="6" s="1"/>
  <c r="S2793" i="6"/>
  <c r="T2793" i="6" s="1"/>
  <c r="AA2793" i="6" s="1"/>
  <c r="S2797" i="6"/>
  <c r="X2797" i="6" s="1"/>
  <c r="S2801" i="6"/>
  <c r="T2801" i="6" s="1"/>
  <c r="AA2801" i="6" s="1"/>
  <c r="S2805" i="6"/>
  <c r="S2809" i="6"/>
  <c r="S2813" i="6"/>
  <c r="X2813" i="6" s="1"/>
  <c r="S2817" i="6"/>
  <c r="S2821" i="6"/>
  <c r="S2969" i="6"/>
  <c r="X2969" i="6" s="1"/>
  <c r="S2973" i="6"/>
  <c r="X2973" i="6" s="1"/>
  <c r="S2977" i="6"/>
  <c r="T2977" i="6" s="1"/>
  <c r="AA2977" i="6" s="1"/>
  <c r="S2981" i="6"/>
  <c r="S2985" i="6"/>
  <c r="X2985" i="6" s="1"/>
  <c r="S2989" i="6"/>
  <c r="S2993" i="6"/>
  <c r="S2997" i="6"/>
  <c r="S3001" i="6"/>
  <c r="S3005" i="6"/>
  <c r="X3005" i="6" s="1"/>
  <c r="S3009" i="6"/>
  <c r="S3013" i="6"/>
  <c r="S3017" i="6"/>
  <c r="S3021" i="6"/>
  <c r="S3025" i="6"/>
  <c r="S3029" i="6"/>
  <c r="S3033" i="6"/>
  <c r="S3037" i="6"/>
  <c r="X3037" i="6" s="1"/>
  <c r="S3041" i="6"/>
  <c r="S3045" i="6"/>
  <c r="S3049" i="6"/>
  <c r="S3053" i="6"/>
  <c r="X3053" i="6" s="1"/>
  <c r="S3057" i="6"/>
  <c r="X3057" i="6" s="1"/>
  <c r="S3061" i="6"/>
  <c r="S3065" i="6"/>
  <c r="T3065" i="6" s="1"/>
  <c r="AA3065" i="6" s="1"/>
  <c r="S3069" i="6"/>
  <c r="X3069" i="6" s="1"/>
  <c r="S3073" i="6"/>
  <c r="S3077" i="6"/>
  <c r="S3081" i="6"/>
  <c r="X3081" i="6" s="1"/>
  <c r="S3085" i="6"/>
  <c r="X3085" i="6" s="1"/>
  <c r="S3089" i="6"/>
  <c r="S3093" i="6"/>
  <c r="S3097" i="6"/>
  <c r="X3097" i="6" s="1"/>
  <c r="S3101" i="6"/>
  <c r="X3101" i="6" s="1"/>
  <c r="S3105" i="6"/>
  <c r="S4" i="6"/>
  <c r="S8" i="6"/>
  <c r="X8" i="6" s="1"/>
  <c r="S16" i="6"/>
  <c r="X16" i="6" s="1"/>
  <c r="N6" i="6"/>
  <c r="N10" i="6"/>
  <c r="S27" i="6"/>
  <c r="X27" i="6" s="1"/>
  <c r="S5" i="6"/>
  <c r="T5" i="6" s="1"/>
  <c r="AA5" i="6" s="1"/>
  <c r="S9" i="6"/>
  <c r="N11" i="6"/>
  <c r="S13" i="6"/>
  <c r="T13" i="6" s="1"/>
  <c r="AA13" i="6" s="1"/>
  <c r="S17" i="6"/>
  <c r="S21" i="6"/>
  <c r="T21" i="6" s="1"/>
  <c r="AA21" i="6" s="1"/>
  <c r="S25" i="6"/>
  <c r="S29" i="6"/>
  <c r="T29" i="6" s="1"/>
  <c r="AA29" i="6" s="1"/>
  <c r="S33" i="6"/>
  <c r="S37" i="6"/>
  <c r="S41" i="6"/>
  <c r="X41" i="6" s="1"/>
  <c r="S45" i="6"/>
  <c r="T45" i="6" s="1"/>
  <c r="AA45" i="6" s="1"/>
  <c r="S49" i="6"/>
  <c r="S53" i="6"/>
  <c r="T53" i="6" s="1"/>
  <c r="AA53" i="6" s="1"/>
  <c r="S57" i="6"/>
  <c r="S61" i="6"/>
  <c r="T61" i="6" s="1"/>
  <c r="AA61" i="6" s="1"/>
  <c r="S65" i="6"/>
  <c r="S69" i="6"/>
  <c r="S73" i="6"/>
  <c r="S78" i="6"/>
  <c r="T78" i="6"/>
  <c r="AA78" i="6" s="1"/>
  <c r="S83" i="6"/>
  <c r="X83" i="6" s="1"/>
  <c r="S87" i="6"/>
  <c r="X87" i="6" s="1"/>
  <c r="S91" i="6"/>
  <c r="S95" i="6"/>
  <c r="S99" i="6"/>
  <c r="X99" i="6" s="1"/>
  <c r="S103" i="6"/>
  <c r="T103" i="6" s="1"/>
  <c r="AA103" i="6" s="1"/>
  <c r="S107" i="6"/>
  <c r="S111" i="6"/>
  <c r="S115" i="6"/>
  <c r="X115" i="6" s="1"/>
  <c r="S119" i="6"/>
  <c r="X119" i="6" s="1"/>
  <c r="S123" i="6"/>
  <c r="S127" i="6"/>
  <c r="S131" i="6"/>
  <c r="X131" i="6" s="1"/>
  <c r="S135" i="6"/>
  <c r="S139" i="6"/>
  <c r="S143" i="6"/>
  <c r="S147" i="6"/>
  <c r="X147" i="6" s="1"/>
  <c r="S151" i="6"/>
  <c r="S155" i="6"/>
  <c r="S159" i="6"/>
  <c r="X159" i="6" s="1"/>
  <c r="S163" i="6"/>
  <c r="X163" i="6" s="1"/>
  <c r="S167" i="6"/>
  <c r="S171" i="6"/>
  <c r="S175" i="6"/>
  <c r="S179" i="6"/>
  <c r="X179" i="6" s="1"/>
  <c r="S183" i="6"/>
  <c r="S187" i="6"/>
  <c r="S191" i="6"/>
  <c r="S195" i="6"/>
  <c r="X195" i="6" s="1"/>
  <c r="S199" i="6"/>
  <c r="S203" i="6"/>
  <c r="S207" i="6"/>
  <c r="X207" i="6" s="1"/>
  <c r="S211" i="6"/>
  <c r="X211" i="6" s="1"/>
  <c r="S215" i="6"/>
  <c r="S219" i="6"/>
  <c r="S223" i="6"/>
  <c r="S227" i="6"/>
  <c r="X227" i="6" s="1"/>
  <c r="S231" i="6"/>
  <c r="X231" i="6" s="1"/>
  <c r="S235" i="6"/>
  <c r="S239" i="6"/>
  <c r="S243" i="6"/>
  <c r="X243" i="6" s="1"/>
  <c r="S247" i="6"/>
  <c r="X247" i="6" s="1"/>
  <c r="S251" i="6"/>
  <c r="S255" i="6"/>
  <c r="X255" i="6" s="1"/>
  <c r="S259" i="6"/>
  <c r="X259" i="6" s="1"/>
  <c r="S263" i="6"/>
  <c r="S267" i="6"/>
  <c r="S271" i="6"/>
  <c r="S275" i="6"/>
  <c r="X275" i="6" s="1"/>
  <c r="S279" i="6"/>
  <c r="S283" i="6"/>
  <c r="S287" i="6"/>
  <c r="S291" i="6"/>
  <c r="X291" i="6" s="1"/>
  <c r="S295" i="6"/>
  <c r="X295" i="6" s="1"/>
  <c r="S299" i="6"/>
  <c r="S303" i="6"/>
  <c r="S307" i="6"/>
  <c r="X307" i="6" s="1"/>
  <c r="S311" i="6"/>
  <c r="X311" i="6" s="1"/>
  <c r="S315" i="6"/>
  <c r="S319" i="6"/>
  <c r="S323" i="6"/>
  <c r="X323" i="6" s="1"/>
  <c r="S327" i="6"/>
  <c r="S331" i="6"/>
  <c r="S335" i="6"/>
  <c r="S339" i="6"/>
  <c r="X339" i="6" s="1"/>
  <c r="S343" i="6"/>
  <c r="S347" i="6"/>
  <c r="S351" i="6"/>
  <c r="X351" i="6" s="1"/>
  <c r="S355" i="6"/>
  <c r="X355" i="6" s="1"/>
  <c r="S359" i="6"/>
  <c r="T359" i="6" s="1"/>
  <c r="AA359" i="6" s="1"/>
  <c r="S363" i="6"/>
  <c r="S367" i="6"/>
  <c r="S371" i="6"/>
  <c r="X371" i="6" s="1"/>
  <c r="S375" i="6"/>
  <c r="S379" i="6"/>
  <c r="S383" i="6"/>
  <c r="S387" i="6"/>
  <c r="X387" i="6" s="1"/>
  <c r="S391" i="6"/>
  <c r="X391" i="6" s="1"/>
  <c r="S395" i="6"/>
  <c r="S399" i="6"/>
  <c r="S403" i="6"/>
  <c r="X403" i="6" s="1"/>
  <c r="S407" i="6"/>
  <c r="S411" i="6"/>
  <c r="S415" i="6"/>
  <c r="S419" i="6"/>
  <c r="X419" i="6" s="1"/>
  <c r="S423" i="6"/>
  <c r="S427" i="6"/>
  <c r="S431" i="6"/>
  <c r="X431" i="6" s="1"/>
  <c r="S435" i="6"/>
  <c r="S439" i="6"/>
  <c r="X439" i="6" s="1"/>
  <c r="S443" i="6"/>
  <c r="S447" i="6"/>
  <c r="S451" i="6"/>
  <c r="X451" i="6" s="1"/>
  <c r="S455" i="6"/>
  <c r="S459" i="6"/>
  <c r="S463" i="6"/>
  <c r="S467" i="6"/>
  <c r="X467" i="6" s="1"/>
  <c r="S471" i="6"/>
  <c r="S475" i="6"/>
  <c r="S479" i="6"/>
  <c r="S483" i="6"/>
  <c r="X483" i="6" s="1"/>
  <c r="S487" i="6"/>
  <c r="S491" i="6"/>
  <c r="S495" i="6"/>
  <c r="S499" i="6"/>
  <c r="X499" i="6" s="1"/>
  <c r="S503" i="6"/>
  <c r="S507" i="6"/>
  <c r="S511" i="6"/>
  <c r="X511" i="6" s="1"/>
  <c r="S515" i="6"/>
  <c r="X515" i="6" s="1"/>
  <c r="S519" i="6"/>
  <c r="S523" i="6"/>
  <c r="S527" i="6"/>
  <c r="S531" i="6"/>
  <c r="X531" i="6" s="1"/>
  <c r="S535" i="6"/>
  <c r="S539" i="6"/>
  <c r="S543" i="6"/>
  <c r="S547" i="6"/>
  <c r="X547" i="6" s="1"/>
  <c r="S551" i="6"/>
  <c r="S555" i="6"/>
  <c r="S561" i="6"/>
  <c r="S565" i="6"/>
  <c r="X565" i="6" s="1"/>
  <c r="S569" i="6"/>
  <c r="S573" i="6"/>
  <c r="S577" i="6"/>
  <c r="S581" i="6"/>
  <c r="X581" i="6" s="1"/>
  <c r="S585" i="6"/>
  <c r="S589" i="6"/>
  <c r="S593" i="6"/>
  <c r="S597" i="6"/>
  <c r="X597" i="6" s="1"/>
  <c r="S601" i="6"/>
  <c r="S605" i="6"/>
  <c r="S610" i="6"/>
  <c r="S614" i="6"/>
  <c r="X614" i="6" s="1"/>
  <c r="S618" i="6"/>
  <c r="X618" i="6" s="1"/>
  <c r="S622" i="6"/>
  <c r="S626" i="6"/>
  <c r="X626" i="6" s="1"/>
  <c r="T630" i="6"/>
  <c r="AA630" i="6" s="1"/>
  <c r="T631" i="6"/>
  <c r="AA631" i="6" s="1"/>
  <c r="S632" i="6"/>
  <c r="S636" i="6"/>
  <c r="S640" i="6"/>
  <c r="X640" i="6" s="1"/>
  <c r="S644" i="6"/>
  <c r="X644" i="6" s="1"/>
  <c r="S648" i="6"/>
  <c r="S652" i="6"/>
  <c r="X652" i="6" s="1"/>
  <c r="S656" i="6"/>
  <c r="X656" i="6" s="1"/>
  <c r="S660" i="6"/>
  <c r="S664" i="6"/>
  <c r="S668" i="6"/>
  <c r="T668" i="6" s="1"/>
  <c r="AA668" i="6" s="1"/>
  <c r="S672" i="6"/>
  <c r="X672" i="6" s="1"/>
  <c r="S676" i="6"/>
  <c r="X676" i="6" s="1"/>
  <c r="S680" i="6"/>
  <c r="S684" i="6"/>
  <c r="T684" i="6" s="1"/>
  <c r="AA684" i="6" s="1"/>
  <c r="S688" i="6"/>
  <c r="X688" i="6" s="1"/>
  <c r="S692" i="6"/>
  <c r="S696" i="6"/>
  <c r="S700" i="6"/>
  <c r="S704" i="6"/>
  <c r="X704" i="6" s="1"/>
  <c r="S708" i="6"/>
  <c r="T708" i="6" s="1"/>
  <c r="AA708" i="6" s="1"/>
  <c r="S712" i="6"/>
  <c r="S716" i="6"/>
  <c r="T716" i="6" s="1"/>
  <c r="AA716" i="6" s="1"/>
  <c r="S720" i="6"/>
  <c r="S724" i="6"/>
  <c r="S728" i="6"/>
  <c r="S732" i="6"/>
  <c r="X732" i="6" s="1"/>
  <c r="S736" i="6"/>
  <c r="S740" i="6"/>
  <c r="T740" i="6" s="1"/>
  <c r="AA740" i="6" s="1"/>
  <c r="S744" i="6"/>
  <c r="S748" i="6"/>
  <c r="T748" i="6" s="1"/>
  <c r="AA748" i="6" s="1"/>
  <c r="S752" i="6"/>
  <c r="S756" i="6"/>
  <c r="S760" i="6"/>
  <c r="X760" i="6" s="1"/>
  <c r="S764" i="6"/>
  <c r="T764" i="6" s="1"/>
  <c r="AA764" i="6" s="1"/>
  <c r="S768" i="6"/>
  <c r="S772" i="6"/>
  <c r="X772" i="6" s="1"/>
  <c r="S776" i="6"/>
  <c r="S780" i="6"/>
  <c r="T780" i="6" s="1"/>
  <c r="AA780" i="6" s="1"/>
  <c r="S784" i="6"/>
  <c r="S788" i="6"/>
  <c r="X788" i="6" s="1"/>
  <c r="S792" i="6"/>
  <c r="X792" i="6" s="1"/>
  <c r="S796" i="6"/>
  <c r="T796" i="6" s="1"/>
  <c r="AA796" i="6" s="1"/>
  <c r="S800" i="6"/>
  <c r="X800" i="6" s="1"/>
  <c r="S804" i="6"/>
  <c r="T804" i="6" s="1"/>
  <c r="AA804" i="6" s="1"/>
  <c r="S808" i="6"/>
  <c r="S812" i="6"/>
  <c r="S816" i="6"/>
  <c r="S820" i="6"/>
  <c r="S824" i="6"/>
  <c r="S828" i="6"/>
  <c r="S832" i="6"/>
  <c r="S836" i="6"/>
  <c r="S840" i="6"/>
  <c r="S844" i="6"/>
  <c r="S848" i="6"/>
  <c r="S852" i="6"/>
  <c r="S856" i="6"/>
  <c r="S860" i="6"/>
  <c r="X860" i="6" s="1"/>
  <c r="S864" i="6"/>
  <c r="S868" i="6"/>
  <c r="S872" i="6"/>
  <c r="S876" i="6"/>
  <c r="S880" i="6"/>
  <c r="S884" i="6"/>
  <c r="S888" i="6"/>
  <c r="S892" i="6"/>
  <c r="X892" i="6" s="1"/>
  <c r="S896" i="6"/>
  <c r="S900" i="6"/>
  <c r="S904" i="6"/>
  <c r="S908" i="6"/>
  <c r="S912" i="6"/>
  <c r="S916" i="6"/>
  <c r="S920" i="6"/>
  <c r="S924" i="6"/>
  <c r="X924" i="6" s="1"/>
  <c r="S928" i="6"/>
  <c r="S932" i="6"/>
  <c r="S936" i="6"/>
  <c r="S940" i="6"/>
  <c r="T940" i="6" s="1"/>
  <c r="AA940" i="6" s="1"/>
  <c r="S944" i="6"/>
  <c r="S948" i="6"/>
  <c r="X948" i="6" s="1"/>
  <c r="S952" i="6"/>
  <c r="X952" i="6" s="1"/>
  <c r="S956" i="6"/>
  <c r="S960" i="6"/>
  <c r="S964" i="6"/>
  <c r="S968" i="6"/>
  <c r="S972" i="6"/>
  <c r="S976" i="6"/>
  <c r="S980" i="6"/>
  <c r="S984" i="6"/>
  <c r="S988" i="6"/>
  <c r="S992" i="6"/>
  <c r="X992" i="6" s="1"/>
  <c r="S996" i="6"/>
  <c r="S1000" i="6"/>
  <c r="S1004" i="6"/>
  <c r="S1008" i="6"/>
  <c r="S1012" i="6"/>
  <c r="X1012" i="6" s="1"/>
  <c r="S1016" i="6"/>
  <c r="S1020" i="6"/>
  <c r="S1024" i="6"/>
  <c r="S1028" i="6"/>
  <c r="S1032" i="6"/>
  <c r="S1036" i="6"/>
  <c r="S1040" i="6"/>
  <c r="S1044" i="6"/>
  <c r="S1048" i="6"/>
  <c r="S1052" i="6"/>
  <c r="X1052" i="6" s="1"/>
  <c r="S1056" i="6"/>
  <c r="S1060" i="6"/>
  <c r="S1064" i="6"/>
  <c r="S1068" i="6"/>
  <c r="S1072" i="6"/>
  <c r="X1072" i="6" s="1"/>
  <c r="S1076" i="6"/>
  <c r="X1076" i="6" s="1"/>
  <c r="S1080" i="6"/>
  <c r="S1084" i="6"/>
  <c r="X1084" i="6" s="1"/>
  <c r="S1088" i="6"/>
  <c r="S1092" i="6"/>
  <c r="S1096" i="6"/>
  <c r="X1096" i="6" s="1"/>
  <c r="S1100" i="6"/>
  <c r="X1100" i="6" s="1"/>
  <c r="S1104" i="6"/>
  <c r="S1108" i="6"/>
  <c r="S1112" i="6"/>
  <c r="T1112" i="6" s="1"/>
  <c r="AA1112" i="6" s="1"/>
  <c r="S1116" i="6"/>
  <c r="X1116" i="6" s="1"/>
  <c r="S1120" i="6"/>
  <c r="S1124" i="6"/>
  <c r="S1128" i="6"/>
  <c r="S1132" i="6"/>
  <c r="X1132" i="6" s="1"/>
  <c r="S1136" i="6"/>
  <c r="T1136" i="6" s="1"/>
  <c r="AA1136" i="6" s="1"/>
  <c r="S1140" i="6"/>
  <c r="T1140" i="6" s="1"/>
  <c r="AA1140" i="6" s="1"/>
  <c r="S1144" i="6"/>
  <c r="T1144" i="6" s="1"/>
  <c r="AA1144" i="6" s="1"/>
  <c r="S1148" i="6"/>
  <c r="T1148" i="6" s="1"/>
  <c r="AA1148" i="6" s="1"/>
  <c r="S1152" i="6"/>
  <c r="S1156" i="6"/>
  <c r="T1156" i="6" s="1"/>
  <c r="AA1156" i="6" s="1"/>
  <c r="S1160" i="6"/>
  <c r="T1160" i="6" s="1"/>
  <c r="AA1160" i="6" s="1"/>
  <c r="S1164" i="6"/>
  <c r="T1164" i="6" s="1"/>
  <c r="AA1164" i="6" s="1"/>
  <c r="S1168" i="6"/>
  <c r="T1168" i="6"/>
  <c r="AA1168" i="6" s="1"/>
  <c r="S1172" i="6"/>
  <c r="T1172" i="6" s="1"/>
  <c r="AA1172" i="6" s="1"/>
  <c r="S1176" i="6"/>
  <c r="S1180" i="6"/>
  <c r="T1180" i="6" s="1"/>
  <c r="AA1180" i="6" s="1"/>
  <c r="S1184" i="6"/>
  <c r="S1188" i="6"/>
  <c r="T1188" i="6" s="1"/>
  <c r="AA1188" i="6" s="1"/>
  <c r="S1192" i="6"/>
  <c r="T1192" i="6"/>
  <c r="AA1192" i="6" s="1"/>
  <c r="S1196" i="6"/>
  <c r="X1196" i="6" s="1"/>
  <c r="S1201" i="6"/>
  <c r="T1201" i="6" s="1"/>
  <c r="AA1201" i="6" s="1"/>
  <c r="S1205" i="6"/>
  <c r="T1205" i="6" s="1"/>
  <c r="AA1205" i="6" s="1"/>
  <c r="S1209" i="6"/>
  <c r="T1209" i="6"/>
  <c r="AA1209" i="6" s="1"/>
  <c r="S1213" i="6"/>
  <c r="T1213" i="6" s="1"/>
  <c r="AA1213" i="6" s="1"/>
  <c r="S1217" i="6"/>
  <c r="S1221" i="6"/>
  <c r="T1221" i="6" s="1"/>
  <c r="AA1221" i="6" s="1"/>
  <c r="S1225" i="6"/>
  <c r="T1225" i="6" s="1"/>
  <c r="AA1225" i="6" s="1"/>
  <c r="S1229" i="6"/>
  <c r="T1229" i="6" s="1"/>
  <c r="AA1229" i="6" s="1"/>
  <c r="S1233" i="6"/>
  <c r="T1233" i="6"/>
  <c r="AA1233" i="6" s="1"/>
  <c r="S1237" i="6"/>
  <c r="T1237" i="6" s="1"/>
  <c r="AA1237" i="6" s="1"/>
  <c r="S1241" i="6"/>
  <c r="T1241" i="6" s="1"/>
  <c r="AA1241" i="6" s="1"/>
  <c r="S1245" i="6"/>
  <c r="T1245" i="6" s="1"/>
  <c r="AA1245" i="6" s="1"/>
  <c r="S1249" i="6"/>
  <c r="S1253" i="6"/>
  <c r="T1253" i="6" s="1"/>
  <c r="AA1253" i="6" s="1"/>
  <c r="S1257" i="6"/>
  <c r="T1257" i="6" s="1"/>
  <c r="AA1257" i="6" s="1"/>
  <c r="S1261" i="6"/>
  <c r="T1261" i="6" s="1"/>
  <c r="AA1261" i="6" s="1"/>
  <c r="S1265" i="6"/>
  <c r="T1265" i="6" s="1"/>
  <c r="AA1265" i="6" s="1"/>
  <c r="S1269" i="6"/>
  <c r="T1269" i="6" s="1"/>
  <c r="AA1269" i="6" s="1"/>
  <c r="S1273" i="6"/>
  <c r="T1273" i="6" s="1"/>
  <c r="AA1273" i="6" s="1"/>
  <c r="S1277" i="6"/>
  <c r="T1277" i="6" s="1"/>
  <c r="AA1277" i="6" s="1"/>
  <c r="S1281" i="6"/>
  <c r="S1285" i="6"/>
  <c r="T1285" i="6" s="1"/>
  <c r="AA1285" i="6" s="1"/>
  <c r="S1289" i="6"/>
  <c r="T1289" i="6" s="1"/>
  <c r="AA1289" i="6" s="1"/>
  <c r="S1293" i="6"/>
  <c r="T1293" i="6" s="1"/>
  <c r="AA1293" i="6" s="1"/>
  <c r="S1297" i="6"/>
  <c r="T1297" i="6"/>
  <c r="AA1297" i="6" s="1"/>
  <c r="S1301" i="6"/>
  <c r="S1305" i="6"/>
  <c r="T1305" i="6" s="1"/>
  <c r="AA1305" i="6" s="1"/>
  <c r="S1309" i="6"/>
  <c r="T1309" i="6" s="1"/>
  <c r="AA1309" i="6" s="1"/>
  <c r="S1313" i="6"/>
  <c r="S1317" i="6"/>
  <c r="T1317" i="6" s="1"/>
  <c r="AA1317" i="6" s="1"/>
  <c r="S1322" i="6"/>
  <c r="T1322" i="6" s="1"/>
  <c r="AA1322" i="6" s="1"/>
  <c r="S1326" i="6"/>
  <c r="T1326" i="6" s="1"/>
  <c r="AA1326" i="6" s="1"/>
  <c r="S1330" i="6"/>
  <c r="X1330" i="6" s="1"/>
  <c r="S1334" i="6"/>
  <c r="T1334" i="6" s="1"/>
  <c r="AA1334" i="6" s="1"/>
  <c r="S1338" i="6"/>
  <c r="T1338" i="6" s="1"/>
  <c r="AA1338" i="6" s="1"/>
  <c r="S1342" i="6"/>
  <c r="T1342" i="6" s="1"/>
  <c r="AA1342" i="6" s="1"/>
  <c r="S1346" i="6"/>
  <c r="S1350" i="6"/>
  <c r="T1350" i="6" s="1"/>
  <c r="AA1350" i="6" s="1"/>
  <c r="S1354" i="6"/>
  <c r="T1354" i="6"/>
  <c r="AA1354" i="6" s="1"/>
  <c r="S1358" i="6"/>
  <c r="T1358" i="6" s="1"/>
  <c r="AA1358" i="6" s="1"/>
  <c r="S1362" i="6"/>
  <c r="T1362" i="6" s="1"/>
  <c r="AA1362" i="6" s="1"/>
  <c r="S1366" i="6"/>
  <c r="T1366" i="6" s="1"/>
  <c r="AA1366" i="6" s="1"/>
  <c r="S1370" i="6"/>
  <c r="T1370" i="6" s="1"/>
  <c r="AA1370" i="6" s="1"/>
  <c r="S1374" i="6"/>
  <c r="T1374" i="6" s="1"/>
  <c r="AA1374" i="6" s="1"/>
  <c r="S1378" i="6"/>
  <c r="S1382" i="6"/>
  <c r="S1386" i="6"/>
  <c r="S1390" i="6"/>
  <c r="S1394" i="6"/>
  <c r="S1398" i="6"/>
  <c r="X1398" i="6" s="1"/>
  <c r="S1402" i="6"/>
  <c r="S1406" i="6"/>
  <c r="S1410" i="6"/>
  <c r="S1414" i="6"/>
  <c r="S1418" i="6"/>
  <c r="X1418" i="6" s="1"/>
  <c r="S1422" i="6"/>
  <c r="X1422" i="6" s="1"/>
  <c r="S1426" i="6"/>
  <c r="X1426" i="6" s="1"/>
  <c r="S1430" i="6"/>
  <c r="X1430" i="6" s="1"/>
  <c r="S1434" i="6"/>
  <c r="X1434" i="6" s="1"/>
  <c r="N1436" i="6"/>
  <c r="S1438" i="6"/>
  <c r="S1442" i="6"/>
  <c r="T1442" i="6" s="1"/>
  <c r="AA1442" i="6" s="1"/>
  <c r="S1446" i="6"/>
  <c r="X1446" i="6" s="1"/>
  <c r="S1450" i="6"/>
  <c r="T1450" i="6" s="1"/>
  <c r="AA1450" i="6" s="1"/>
  <c r="S1454" i="6"/>
  <c r="S1458" i="6"/>
  <c r="S1462" i="6"/>
  <c r="X1462" i="6" s="1"/>
  <c r="S1466" i="6"/>
  <c r="S1470" i="6"/>
  <c r="S1474" i="6"/>
  <c r="X1474" i="6" s="1"/>
  <c r="S1478" i="6"/>
  <c r="S1482" i="6"/>
  <c r="X1482" i="6" s="1"/>
  <c r="S1486" i="6"/>
  <c r="S1490" i="6"/>
  <c r="X1490" i="6" s="1"/>
  <c r="S1494" i="6"/>
  <c r="X1494" i="6" s="1"/>
  <c r="S1498" i="6"/>
  <c r="S1502" i="6"/>
  <c r="X1502" i="6" s="1"/>
  <c r="S1506" i="6"/>
  <c r="X1506" i="6" s="1"/>
  <c r="S1510" i="6"/>
  <c r="X1510" i="6" s="1"/>
  <c r="S1514" i="6"/>
  <c r="S1518" i="6"/>
  <c r="S1522" i="6"/>
  <c r="S1526" i="6"/>
  <c r="T1526" i="6" s="1"/>
  <c r="AA1526" i="6" s="1"/>
  <c r="S1530" i="6"/>
  <c r="S1534" i="6"/>
  <c r="X1534" i="6" s="1"/>
  <c r="S1538" i="6"/>
  <c r="X1538" i="6" s="1"/>
  <c r="S1542" i="6"/>
  <c r="X1542" i="6" s="1"/>
  <c r="S1546" i="6"/>
  <c r="S1550" i="6"/>
  <c r="S1554" i="6"/>
  <c r="S1558" i="6"/>
  <c r="X1558" i="6" s="1"/>
  <c r="S1562" i="6"/>
  <c r="S1566" i="6"/>
  <c r="X1566" i="6" s="1"/>
  <c r="S1570" i="6"/>
  <c r="X1570" i="6" s="1"/>
  <c r="S1574" i="6"/>
  <c r="S1578" i="6"/>
  <c r="S1582" i="6"/>
  <c r="S1586" i="6"/>
  <c r="X1586" i="6" s="1"/>
  <c r="S1590" i="6"/>
  <c r="X1590" i="6" s="1"/>
  <c r="S1594" i="6"/>
  <c r="S1598" i="6"/>
  <c r="X1598" i="6" s="1"/>
  <c r="S1602" i="6"/>
  <c r="S1606" i="6"/>
  <c r="X1606" i="6" s="1"/>
  <c r="S1610" i="6"/>
  <c r="S1614" i="6"/>
  <c r="S1618" i="6"/>
  <c r="X1618" i="6" s="1"/>
  <c r="S1622" i="6"/>
  <c r="X1622" i="6" s="1"/>
  <c r="S1626" i="6"/>
  <c r="S1630" i="6"/>
  <c r="X1630" i="6" s="1"/>
  <c r="S1634" i="6"/>
  <c r="X1634" i="6" s="1"/>
  <c r="S1638" i="6"/>
  <c r="X1638" i="6" s="1"/>
  <c r="S1642" i="6"/>
  <c r="S1646" i="6"/>
  <c r="S1650" i="6"/>
  <c r="S1654" i="6"/>
  <c r="S1658" i="6"/>
  <c r="S1662" i="6"/>
  <c r="X1662" i="6" s="1"/>
  <c r="S1666" i="6"/>
  <c r="X1666" i="6" s="1"/>
  <c r="S1670" i="6"/>
  <c r="X1670" i="6" s="1"/>
  <c r="S1674" i="6"/>
  <c r="S1678" i="6"/>
  <c r="S1682" i="6"/>
  <c r="S1686" i="6"/>
  <c r="X1686" i="6" s="1"/>
  <c r="S1690" i="6"/>
  <c r="S1694" i="6"/>
  <c r="X1694" i="6" s="1"/>
  <c r="S1698" i="6"/>
  <c r="T1698" i="6" s="1"/>
  <c r="AA1698" i="6" s="1"/>
  <c r="S1702" i="6"/>
  <c r="S1706" i="6"/>
  <c r="T1706" i="6" s="1"/>
  <c r="AA1706" i="6" s="1"/>
  <c r="S1710" i="6"/>
  <c r="S1714" i="6"/>
  <c r="S1718" i="6"/>
  <c r="X1718" i="6" s="1"/>
  <c r="S1722" i="6"/>
  <c r="T1722" i="6" s="1"/>
  <c r="AA1722" i="6" s="1"/>
  <c r="S1726" i="6"/>
  <c r="S1730" i="6"/>
  <c r="T1730" i="6" s="1"/>
  <c r="AA1730" i="6" s="1"/>
  <c r="S1734" i="6"/>
  <c r="S1738" i="6"/>
  <c r="T1738" i="6" s="1"/>
  <c r="AA1738" i="6" s="1"/>
  <c r="S1742" i="6"/>
  <c r="X1742" i="6" s="1"/>
  <c r="S1746" i="6"/>
  <c r="S1750" i="6"/>
  <c r="X1750" i="6" s="1"/>
  <c r="S1754" i="6"/>
  <c r="S1758" i="6"/>
  <c r="X1758" i="6" s="1"/>
  <c r="S1762" i="6"/>
  <c r="T1762" i="6" s="1"/>
  <c r="AA1762" i="6" s="1"/>
  <c r="S1766" i="6"/>
  <c r="S1770" i="6"/>
  <c r="T1770" i="6" s="1"/>
  <c r="AA1770" i="6" s="1"/>
  <c r="S1774" i="6"/>
  <c r="S1778" i="6"/>
  <c r="X1778" i="6" s="1"/>
  <c r="S1782" i="6"/>
  <c r="S1786" i="6"/>
  <c r="T1786" i="6" s="1"/>
  <c r="AA1786" i="6" s="1"/>
  <c r="S1790" i="6"/>
  <c r="X1790" i="6" s="1"/>
  <c r="S1794" i="6"/>
  <c r="T1794" i="6"/>
  <c r="AA1794" i="6" s="1"/>
  <c r="S1798" i="6"/>
  <c r="S1802" i="6"/>
  <c r="T1802" i="6" s="1"/>
  <c r="AA1802" i="6" s="1"/>
  <c r="S1806" i="6"/>
  <c r="X1806" i="6" s="1"/>
  <c r="S1810" i="6"/>
  <c r="X1810" i="6" s="1"/>
  <c r="S1814" i="6"/>
  <c r="S1818" i="6"/>
  <c r="X1818" i="6" s="1"/>
  <c r="S1822" i="6"/>
  <c r="S1826" i="6"/>
  <c r="T1826" i="6" s="1"/>
  <c r="AA1826" i="6" s="1"/>
  <c r="S1830" i="6"/>
  <c r="X1830" i="6" s="1"/>
  <c r="S1834" i="6"/>
  <c r="T1834" i="6" s="1"/>
  <c r="AA1834" i="6" s="1"/>
  <c r="S1838" i="6"/>
  <c r="S1842" i="6"/>
  <c r="S1846" i="6"/>
  <c r="X1846" i="6" s="1"/>
  <c r="S1850" i="6"/>
  <c r="T1850" i="6"/>
  <c r="AA1850" i="6" s="1"/>
  <c r="S1854" i="6"/>
  <c r="S1858" i="6"/>
  <c r="T1858" i="6" s="1"/>
  <c r="AA1858" i="6" s="1"/>
  <c r="S1862" i="6"/>
  <c r="S1866" i="6"/>
  <c r="T1866" i="6" s="1"/>
  <c r="AA1866" i="6" s="1"/>
  <c r="S1870" i="6"/>
  <c r="S1874" i="6"/>
  <c r="S1878" i="6"/>
  <c r="X1878" i="6" s="1"/>
  <c r="S1882" i="6"/>
  <c r="X1882" i="6" s="1"/>
  <c r="S1886" i="6"/>
  <c r="S1890" i="6"/>
  <c r="T1890" i="6"/>
  <c r="AA1890" i="6" s="1"/>
  <c r="S1894" i="6"/>
  <c r="X1894" i="6" s="1"/>
  <c r="S1898" i="6"/>
  <c r="T1898" i="6" s="1"/>
  <c r="AA1898" i="6" s="1"/>
  <c r="S1902" i="6"/>
  <c r="S1906" i="6"/>
  <c r="S1910" i="6"/>
  <c r="X1910" i="6" s="1"/>
  <c r="S1914" i="6"/>
  <c r="T1914" i="6" s="1"/>
  <c r="AA1914" i="6" s="1"/>
  <c r="S1918" i="6"/>
  <c r="X1918" i="6" s="1"/>
  <c r="S1922" i="6"/>
  <c r="T1922" i="6" s="1"/>
  <c r="AA1922" i="6" s="1"/>
  <c r="S1926" i="6"/>
  <c r="X1926" i="6" s="1"/>
  <c r="S1930" i="6"/>
  <c r="T1930" i="6" s="1"/>
  <c r="AA1930" i="6" s="1"/>
  <c r="S1934" i="6"/>
  <c r="S1938" i="6"/>
  <c r="S1942" i="6"/>
  <c r="X1942" i="6" s="1"/>
  <c r="S1946" i="6"/>
  <c r="S1950" i="6"/>
  <c r="S1954" i="6"/>
  <c r="T1954" i="6" s="1"/>
  <c r="AA1954" i="6" s="1"/>
  <c r="S1958" i="6"/>
  <c r="S1962" i="6"/>
  <c r="T1962" i="6" s="1"/>
  <c r="AA1962" i="6" s="1"/>
  <c r="S1966" i="6"/>
  <c r="X1966" i="6" s="1"/>
  <c r="S1970" i="6"/>
  <c r="S1974" i="6"/>
  <c r="X1974" i="6" s="1"/>
  <c r="S1979" i="6"/>
  <c r="T1979" i="6" s="1"/>
  <c r="AA1979" i="6" s="1"/>
  <c r="S1983" i="6"/>
  <c r="S1987" i="6"/>
  <c r="T1987" i="6" s="1"/>
  <c r="AA1987" i="6" s="1"/>
  <c r="S1991" i="6"/>
  <c r="S1995" i="6"/>
  <c r="T1995" i="6" s="1"/>
  <c r="AA1995" i="6" s="1"/>
  <c r="S1999" i="6"/>
  <c r="X1999" i="6" s="1"/>
  <c r="S2003" i="6"/>
  <c r="S2007" i="6"/>
  <c r="S2011" i="6"/>
  <c r="S2015" i="6"/>
  <c r="S2019" i="6"/>
  <c r="T2019" i="6" s="1"/>
  <c r="AA2019" i="6" s="1"/>
  <c r="S2023" i="6"/>
  <c r="S2027" i="6"/>
  <c r="T2027" i="6" s="1"/>
  <c r="AA2027" i="6" s="1"/>
  <c r="S2032" i="6"/>
  <c r="S2036" i="6"/>
  <c r="S2040" i="6"/>
  <c r="S2044" i="6"/>
  <c r="T2044" i="6" s="1"/>
  <c r="AA2044" i="6" s="1"/>
  <c r="S2048" i="6"/>
  <c r="X2048" i="6" s="1"/>
  <c r="S2052" i="6"/>
  <c r="T2052" i="6"/>
  <c r="AA2052" i="6" s="1"/>
  <c r="S2056" i="6"/>
  <c r="S2060" i="6"/>
  <c r="T2060" i="6" s="1"/>
  <c r="AA2060" i="6" s="1"/>
  <c r="S2064" i="6"/>
  <c r="S2068" i="6"/>
  <c r="X2068" i="6" s="1"/>
  <c r="S2072" i="6"/>
  <c r="S2076" i="6"/>
  <c r="S2080" i="6"/>
  <c r="S2084" i="6"/>
  <c r="T2084" i="6" s="1"/>
  <c r="AA2084" i="6" s="1"/>
  <c r="S2088" i="6"/>
  <c r="X2088" i="6" s="1"/>
  <c r="S2092" i="6"/>
  <c r="T2092" i="6" s="1"/>
  <c r="AA2092" i="6" s="1"/>
  <c r="S2096" i="6"/>
  <c r="X2096" i="6" s="1"/>
  <c r="S2100" i="6"/>
  <c r="S2104" i="6"/>
  <c r="S2108" i="6"/>
  <c r="X2108" i="6" s="1"/>
  <c r="T2108" i="6"/>
  <c r="AA2108" i="6" s="1"/>
  <c r="S2112" i="6"/>
  <c r="S2116" i="6"/>
  <c r="T2116" i="6" s="1"/>
  <c r="AA2116" i="6" s="1"/>
  <c r="S2120" i="6"/>
  <c r="S2124" i="6"/>
  <c r="T2124" i="6" s="1"/>
  <c r="AA2124" i="6" s="1"/>
  <c r="S2128" i="6"/>
  <c r="S2132" i="6"/>
  <c r="S2136" i="6"/>
  <c r="S2140" i="6"/>
  <c r="S2144" i="6"/>
  <c r="S2148" i="6"/>
  <c r="T2148" i="6"/>
  <c r="AA2148" i="6" s="1"/>
  <c r="S2152" i="6"/>
  <c r="X2152" i="6" s="1"/>
  <c r="S2156" i="6"/>
  <c r="T2156" i="6" s="1"/>
  <c r="AA2156" i="6" s="1"/>
  <c r="S2160" i="6"/>
  <c r="S2164" i="6"/>
  <c r="S2168" i="6"/>
  <c r="X2168" i="6" s="1"/>
  <c r="S2172" i="6"/>
  <c r="T2172" i="6" s="1"/>
  <c r="AA2172" i="6" s="1"/>
  <c r="S2176" i="6"/>
  <c r="X2176" i="6" s="1"/>
  <c r="S2180" i="6"/>
  <c r="X2180" i="6" s="1"/>
  <c r="T2180" i="6"/>
  <c r="AA2180" i="6" s="1"/>
  <c r="S2184" i="6"/>
  <c r="S2188" i="6"/>
  <c r="T2188" i="6" s="1"/>
  <c r="AA2188" i="6" s="1"/>
  <c r="S2192" i="6"/>
  <c r="S2197" i="6"/>
  <c r="X2197" i="6" s="1"/>
  <c r="S2201" i="6"/>
  <c r="X2201" i="6" s="1"/>
  <c r="S2205" i="6"/>
  <c r="S2210" i="6"/>
  <c r="S2214" i="6"/>
  <c r="T2214" i="6" s="1"/>
  <c r="AA2214" i="6" s="1"/>
  <c r="S2218" i="6"/>
  <c r="S2222" i="6"/>
  <c r="T2222" i="6" s="1"/>
  <c r="AA2222" i="6" s="1"/>
  <c r="S2226" i="6"/>
  <c r="S2230" i="6"/>
  <c r="X2230" i="6" s="1"/>
  <c r="S2234" i="6"/>
  <c r="S2238" i="6"/>
  <c r="T2238" i="6" s="1"/>
  <c r="AA2238" i="6" s="1"/>
  <c r="S2242" i="6"/>
  <c r="S2246" i="6"/>
  <c r="T2246" i="6" s="1"/>
  <c r="AA2246" i="6" s="1"/>
  <c r="S2250" i="6"/>
  <c r="S2254" i="6"/>
  <c r="T2254" i="6" s="1"/>
  <c r="AA2254" i="6" s="1"/>
  <c r="S2258" i="6"/>
  <c r="S2262" i="6"/>
  <c r="S2266" i="6"/>
  <c r="S2270" i="6"/>
  <c r="S2274" i="6"/>
  <c r="X2274" i="6" s="1"/>
  <c r="S2278" i="6"/>
  <c r="T2278" i="6" s="1"/>
  <c r="AA2278" i="6" s="1"/>
  <c r="S2282" i="6"/>
  <c r="S2286" i="6"/>
  <c r="T2286" i="6" s="1"/>
  <c r="AA2286" i="6" s="1"/>
  <c r="S2290" i="6"/>
  <c r="X2290" i="6" s="1"/>
  <c r="S2294" i="6"/>
  <c r="S2298" i="6"/>
  <c r="S2302" i="6"/>
  <c r="T2302" i="6" s="1"/>
  <c r="AA2302" i="6" s="1"/>
  <c r="S2306" i="6"/>
  <c r="X2306" i="6" s="1"/>
  <c r="S2310" i="6"/>
  <c r="T2310" i="6" s="1"/>
  <c r="AA2310" i="6" s="1"/>
  <c r="S2314" i="6"/>
  <c r="S2318" i="6"/>
  <c r="T2318" i="6" s="1"/>
  <c r="AA2318" i="6" s="1"/>
  <c r="S2322" i="6"/>
  <c r="S2326" i="6"/>
  <c r="X2326" i="6" s="1"/>
  <c r="S2330" i="6"/>
  <c r="S2334" i="6"/>
  <c r="S2338" i="6"/>
  <c r="S2342" i="6"/>
  <c r="T2342" i="6" s="1"/>
  <c r="AA2342" i="6" s="1"/>
  <c r="S2346" i="6"/>
  <c r="S2350" i="6"/>
  <c r="X2350" i="6" s="1"/>
  <c r="S2354" i="6"/>
  <c r="T2358" i="6"/>
  <c r="AA2358" i="6" s="1"/>
  <c r="S2359" i="6"/>
  <c r="S2363" i="6"/>
  <c r="T2363" i="6" s="1"/>
  <c r="AA2363" i="6" s="1"/>
  <c r="S2367" i="6"/>
  <c r="S2371" i="6"/>
  <c r="T2371" i="6" s="1"/>
  <c r="AA2371" i="6" s="1"/>
  <c r="S2375" i="6"/>
  <c r="S2379" i="6"/>
  <c r="T2379" i="6" s="1"/>
  <c r="AA2379" i="6" s="1"/>
  <c r="S2383" i="6"/>
  <c r="S2388" i="6"/>
  <c r="X2388" i="6" s="1"/>
  <c r="T2388" i="6"/>
  <c r="AA2388" i="6" s="1"/>
  <c r="S2392" i="6"/>
  <c r="X2392" i="6" s="1"/>
  <c r="S2396" i="6"/>
  <c r="T2396" i="6" s="1"/>
  <c r="AA2396" i="6" s="1"/>
  <c r="S2400" i="6"/>
  <c r="S2404" i="6"/>
  <c r="T2404" i="6" s="1"/>
  <c r="AA2404" i="6" s="1"/>
  <c r="S2408" i="6"/>
  <c r="S2412" i="6"/>
  <c r="T2412" i="6"/>
  <c r="AA2412" i="6" s="1"/>
  <c r="S2416" i="6"/>
  <c r="S2421" i="6"/>
  <c r="T2421" i="6"/>
  <c r="AA2421" i="6" s="1"/>
  <c r="S2425" i="6"/>
  <c r="S2429" i="6"/>
  <c r="T2429" i="6"/>
  <c r="AA2429" i="6" s="1"/>
  <c r="S2434" i="6"/>
  <c r="X2434" i="6" s="1"/>
  <c r="S2438" i="6"/>
  <c r="T2438" i="6" s="1"/>
  <c r="AA2438" i="6" s="1"/>
  <c r="S2442" i="6"/>
  <c r="S2448" i="6"/>
  <c r="T2448" i="6" s="1"/>
  <c r="AA2448" i="6" s="1"/>
  <c r="S2452" i="6"/>
  <c r="X2452" i="6" s="1"/>
  <c r="S2456" i="6"/>
  <c r="S2460" i="6"/>
  <c r="S2464" i="6"/>
  <c r="S2468" i="6"/>
  <c r="X2468" i="6" s="1"/>
  <c r="S2472" i="6"/>
  <c r="T2472" i="6" s="1"/>
  <c r="AA2472" i="6" s="1"/>
  <c r="S2476" i="6"/>
  <c r="X2476" i="6" s="1"/>
  <c r="S2480" i="6"/>
  <c r="T2480" i="6" s="1"/>
  <c r="AA2480" i="6" s="1"/>
  <c r="S2484" i="6"/>
  <c r="X2484" i="6" s="1"/>
  <c r="S2488" i="6"/>
  <c r="S2492" i="6"/>
  <c r="X2492" i="6" s="1"/>
  <c r="S2496" i="6"/>
  <c r="T2496" i="6" s="1"/>
  <c r="AA2496" i="6" s="1"/>
  <c r="S2500" i="6"/>
  <c r="X2500" i="6" s="1"/>
  <c r="S2504" i="6"/>
  <c r="T2504" i="6" s="1"/>
  <c r="AA2504" i="6" s="1"/>
  <c r="S2508" i="6"/>
  <c r="S2512" i="6"/>
  <c r="T2512" i="6" s="1"/>
  <c r="AA2512" i="6" s="1"/>
  <c r="S2516" i="6"/>
  <c r="S2521" i="6"/>
  <c r="S2527" i="6"/>
  <c r="X2527" i="6" s="1"/>
  <c r="S2531" i="6"/>
  <c r="S2535" i="6"/>
  <c r="S2540" i="6"/>
  <c r="T2540" i="6" s="1"/>
  <c r="AA2540" i="6" s="1"/>
  <c r="S2544" i="6"/>
  <c r="S2548" i="6"/>
  <c r="T2548" i="6" s="1"/>
  <c r="AA2548" i="6" s="1"/>
  <c r="S2552" i="6"/>
  <c r="X2552" i="6" s="1"/>
  <c r="S2556" i="6"/>
  <c r="S2560" i="6"/>
  <c r="X2560" i="6" s="1"/>
  <c r="S2564" i="6"/>
  <c r="T2564" i="6" s="1"/>
  <c r="AA2564" i="6" s="1"/>
  <c r="S2568" i="6"/>
  <c r="S2572" i="6"/>
  <c r="T2572" i="6"/>
  <c r="AA2572" i="6" s="1"/>
  <c r="S2576" i="6"/>
  <c r="X2576" i="6" s="1"/>
  <c r="S2580" i="6"/>
  <c r="T2580" i="6" s="1"/>
  <c r="AA2580" i="6" s="1"/>
  <c r="S2584" i="6"/>
  <c r="S2588" i="6"/>
  <c r="X2588" i="6" s="1"/>
  <c r="S2592" i="6"/>
  <c r="S2596" i="6"/>
  <c r="S2600" i="6"/>
  <c r="S2604" i="6"/>
  <c r="T2604" i="6" s="1"/>
  <c r="AA2604" i="6" s="1"/>
  <c r="S2608" i="6"/>
  <c r="X2608" i="6" s="1"/>
  <c r="S2612" i="6"/>
  <c r="T2612" i="6" s="1"/>
  <c r="AA2612" i="6" s="1"/>
  <c r="S2616" i="6"/>
  <c r="X2616" i="6" s="1"/>
  <c r="S2936" i="6"/>
  <c r="S2940" i="6"/>
  <c r="X2940" i="6" s="1"/>
  <c r="S2944" i="6"/>
  <c r="T2944" i="6" s="1"/>
  <c r="AA2944" i="6" s="1"/>
  <c r="S2948" i="6"/>
  <c r="X2948" i="6" s="1"/>
  <c r="S2952" i="6"/>
  <c r="T2952" i="6" s="1"/>
  <c r="AA2952" i="6" s="1"/>
  <c r="S2956" i="6"/>
  <c r="S2960" i="6"/>
  <c r="X2960" i="6" s="1"/>
  <c r="S2964" i="6"/>
  <c r="S2968" i="6"/>
  <c r="S3164" i="6"/>
  <c r="S3168" i="6"/>
  <c r="X3168" i="6" s="1"/>
  <c r="S3172" i="6"/>
  <c r="X3172" i="6" s="1"/>
  <c r="S3176" i="6"/>
  <c r="S3180" i="6"/>
  <c r="X3180" i="6" s="1"/>
  <c r="S3184" i="6"/>
  <c r="S3188" i="6"/>
  <c r="X3188" i="6" s="1"/>
  <c r="S3192" i="6"/>
  <c r="S3196" i="6"/>
  <c r="X3196" i="6" s="1"/>
  <c r="S3200" i="6"/>
  <c r="X3200" i="6" s="1"/>
  <c r="S3204" i="6"/>
  <c r="X3204" i="6" s="1"/>
  <c r="S3208" i="6"/>
  <c r="T3208" i="6" s="1"/>
  <c r="AA3208" i="6" s="1"/>
  <c r="S3212" i="6"/>
  <c r="S3216" i="6"/>
  <c r="T3216" i="6" s="1"/>
  <c r="AA3216" i="6" s="1"/>
  <c r="S3220" i="6"/>
  <c r="X3220" i="6" s="1"/>
  <c r="S3224" i="6"/>
  <c r="X3224" i="6" s="1"/>
  <c r="S3228" i="6"/>
  <c r="X3228" i="6" s="1"/>
  <c r="S3232" i="6"/>
  <c r="S3236" i="6"/>
  <c r="X3236" i="6" s="1"/>
  <c r="S3240" i="6"/>
  <c r="S3244" i="6"/>
  <c r="X3244" i="6" s="1"/>
  <c r="S3248" i="6"/>
  <c r="S3252" i="6"/>
  <c r="X3252" i="6" s="1"/>
  <c r="S3256" i="6"/>
  <c r="X3256" i="6" s="1"/>
  <c r="S3260" i="6"/>
  <c r="X3260" i="6" s="1"/>
  <c r="S3265" i="6"/>
  <c r="S3269" i="6"/>
  <c r="S3273" i="6"/>
  <c r="T3273" i="6" s="1"/>
  <c r="AA3273" i="6" s="1"/>
  <c r="S3277" i="6"/>
  <c r="X3277" i="6" s="1"/>
  <c r="S3281" i="6"/>
  <c r="S3285" i="6"/>
  <c r="X3285" i="6" s="1"/>
  <c r="N2619" i="6"/>
  <c r="S2620" i="6"/>
  <c r="T2620" i="6" s="1"/>
  <c r="AA2620" i="6" s="1"/>
  <c r="N2623" i="6"/>
  <c r="S2624" i="6"/>
  <c r="X2624" i="6" s="1"/>
  <c r="N2627" i="6"/>
  <c r="S2628" i="6"/>
  <c r="T2628" i="6" s="1"/>
  <c r="AA2628" i="6" s="1"/>
  <c r="N2631" i="6"/>
  <c r="S2632" i="6"/>
  <c r="X2632" i="6" s="1"/>
  <c r="N2635" i="6"/>
  <c r="S2636" i="6"/>
  <c r="N2639" i="6"/>
  <c r="S2640" i="6"/>
  <c r="T2640" i="6" s="1"/>
  <c r="AA2640" i="6" s="1"/>
  <c r="N2643" i="6"/>
  <c r="S2644" i="6"/>
  <c r="N2647" i="6"/>
  <c r="S2648" i="6"/>
  <c r="N2651" i="6"/>
  <c r="S2652" i="6"/>
  <c r="T2652" i="6" s="1"/>
  <c r="AA2652" i="6" s="1"/>
  <c r="N2655" i="6"/>
  <c r="S2656" i="6"/>
  <c r="T2656" i="6" s="1"/>
  <c r="AA2656" i="6" s="1"/>
  <c r="N2659" i="6"/>
  <c r="S2660" i="6"/>
  <c r="N2663" i="6"/>
  <c r="S2664" i="6"/>
  <c r="N2667" i="6"/>
  <c r="S2668" i="6"/>
  <c r="N2671" i="6"/>
  <c r="S2672" i="6"/>
  <c r="T2672" i="6" s="1"/>
  <c r="AA2672" i="6" s="1"/>
  <c r="N2675" i="6"/>
  <c r="S2676" i="6"/>
  <c r="X2676" i="6" s="1"/>
  <c r="N2679" i="6"/>
  <c r="S2680" i="6"/>
  <c r="N2683" i="6"/>
  <c r="S2684" i="6"/>
  <c r="T2684" i="6" s="1"/>
  <c r="AA2684" i="6" s="1"/>
  <c r="N2687" i="6"/>
  <c r="S2688" i="6"/>
  <c r="T2688" i="6" s="1"/>
  <c r="AA2688" i="6" s="1"/>
  <c r="N2691" i="6"/>
  <c r="S2692" i="6"/>
  <c r="N2695" i="6"/>
  <c r="S2696" i="6"/>
  <c r="N2699" i="6"/>
  <c r="S2700" i="6"/>
  <c r="N2703" i="6"/>
  <c r="S2704" i="6"/>
  <c r="X2704" i="6" s="1"/>
  <c r="T2704" i="6"/>
  <c r="AA2704" i="6" s="1"/>
  <c r="N2707" i="6"/>
  <c r="S2708" i="6"/>
  <c r="X2708" i="6" s="1"/>
  <c r="N2711" i="6"/>
  <c r="S2712" i="6"/>
  <c r="N2715" i="6"/>
  <c r="S2716" i="6"/>
  <c r="T2716" i="6" s="1"/>
  <c r="AA2716" i="6" s="1"/>
  <c r="N2719" i="6"/>
  <c r="S2720" i="6"/>
  <c r="T2720" i="6" s="1"/>
  <c r="AA2720" i="6" s="1"/>
  <c r="N2723" i="6"/>
  <c r="S2724" i="6"/>
  <c r="N2727" i="6"/>
  <c r="S2728" i="6"/>
  <c r="X2728" i="6" s="1"/>
  <c r="N2731" i="6"/>
  <c r="S2732" i="6"/>
  <c r="N2735" i="6"/>
  <c r="S2736" i="6"/>
  <c r="T2736" i="6" s="1"/>
  <c r="AA2736" i="6" s="1"/>
  <c r="N2739" i="6"/>
  <c r="S2740" i="6"/>
  <c r="N2743" i="6"/>
  <c r="S2744" i="6"/>
  <c r="N2747" i="6"/>
  <c r="S2748" i="6"/>
  <c r="T2748" i="6" s="1"/>
  <c r="AA2748" i="6" s="1"/>
  <c r="N2751" i="6"/>
  <c r="S2752" i="6"/>
  <c r="T2752" i="6" s="1"/>
  <c r="AA2752" i="6" s="1"/>
  <c r="N2755" i="6"/>
  <c r="S2756" i="6"/>
  <c r="N2758" i="6"/>
  <c r="N2759" i="6"/>
  <c r="S2760" i="6"/>
  <c r="N2763" i="6"/>
  <c r="S2764" i="6"/>
  <c r="X2764" i="6" s="1"/>
  <c r="N2767" i="6"/>
  <c r="S2768" i="6"/>
  <c r="T2768" i="6" s="1"/>
  <c r="AA2768" i="6" s="1"/>
  <c r="N2771" i="6"/>
  <c r="S2772" i="6"/>
  <c r="T2772" i="6" s="1"/>
  <c r="AA2772" i="6" s="1"/>
  <c r="N2775" i="6"/>
  <c r="S2776" i="6"/>
  <c r="N2779" i="6"/>
  <c r="S2780" i="6"/>
  <c r="N2783" i="6"/>
  <c r="S2784" i="6"/>
  <c r="N2787" i="6"/>
  <c r="S2788" i="6"/>
  <c r="T2788" i="6" s="1"/>
  <c r="AA2788" i="6" s="1"/>
  <c r="N2791" i="6"/>
  <c r="S2792" i="6"/>
  <c r="N2795" i="6"/>
  <c r="S2796" i="6"/>
  <c r="N2799" i="6"/>
  <c r="S2800" i="6"/>
  <c r="T2800" i="6"/>
  <c r="AA2800" i="6" s="1"/>
  <c r="N2803" i="6"/>
  <c r="S2804" i="6"/>
  <c r="T2804" i="6" s="1"/>
  <c r="AA2804" i="6" s="1"/>
  <c r="N2807" i="6"/>
  <c r="S2808" i="6"/>
  <c r="X2808" i="6" s="1"/>
  <c r="N2811" i="6"/>
  <c r="S2812" i="6"/>
  <c r="N2815" i="6"/>
  <c r="S2816" i="6"/>
  <c r="X2816" i="6" s="1"/>
  <c r="N2819" i="6"/>
  <c r="S2820" i="6"/>
  <c r="T2820" i="6"/>
  <c r="AA2820" i="6" s="1"/>
  <c r="N2823" i="6"/>
  <c r="S2824" i="6"/>
  <c r="N2827" i="6"/>
  <c r="S2828" i="6"/>
  <c r="X2828" i="6" s="1"/>
  <c r="N2831" i="6"/>
  <c r="S2832" i="6"/>
  <c r="N2835" i="6"/>
  <c r="S2836" i="6"/>
  <c r="T2836" i="6" s="1"/>
  <c r="AA2836" i="6" s="1"/>
  <c r="N2839" i="6"/>
  <c r="S2840" i="6"/>
  <c r="N2843" i="6"/>
  <c r="S2844" i="6"/>
  <c r="N2847" i="6"/>
  <c r="S2848" i="6"/>
  <c r="N2851" i="6"/>
  <c r="S2852" i="6"/>
  <c r="N2855" i="6"/>
  <c r="S2856" i="6"/>
  <c r="N2859" i="6"/>
  <c r="S2860" i="6"/>
  <c r="X2860" i="6" s="1"/>
  <c r="N2863" i="6"/>
  <c r="S2864" i="6"/>
  <c r="T2864" i="6" s="1"/>
  <c r="AA2864" i="6" s="1"/>
  <c r="N2867" i="6"/>
  <c r="S2868" i="6"/>
  <c r="T2868" i="6" s="1"/>
  <c r="AA2868" i="6" s="1"/>
  <c r="N2871" i="6"/>
  <c r="S2872" i="6"/>
  <c r="X2872" i="6" s="1"/>
  <c r="N2875" i="6"/>
  <c r="S2876" i="6"/>
  <c r="X2876" i="6" s="1"/>
  <c r="N2879" i="6"/>
  <c r="S2880" i="6"/>
  <c r="N2883" i="6"/>
  <c r="S2884" i="6"/>
  <c r="T2884" i="6" s="1"/>
  <c r="AA2884" i="6" s="1"/>
  <c r="N2887" i="6"/>
  <c r="S2888" i="6"/>
  <c r="N2891" i="6"/>
  <c r="S2892" i="6"/>
  <c r="N2895" i="6"/>
  <c r="S2896" i="6"/>
  <c r="T2896" i="6" s="1"/>
  <c r="AA2896" i="6" s="1"/>
  <c r="N2899" i="6"/>
  <c r="S2900" i="6"/>
  <c r="T2900" i="6" s="1"/>
  <c r="AA2900" i="6" s="1"/>
  <c r="N2903" i="6"/>
  <c r="S2904" i="6"/>
  <c r="N2907" i="6"/>
  <c r="S2908" i="6"/>
  <c r="X2908" i="6" s="1"/>
  <c r="N2911" i="6"/>
  <c r="S2912" i="6"/>
  <c r="N2915" i="6"/>
  <c r="S2916" i="6"/>
  <c r="T2916" i="6" s="1"/>
  <c r="AA2916" i="6" s="1"/>
  <c r="N2919" i="6"/>
  <c r="S2920" i="6"/>
  <c r="X2920" i="6" s="1"/>
  <c r="N2923" i="6"/>
  <c r="S2924" i="6"/>
  <c r="N2927" i="6"/>
  <c r="S2928" i="6"/>
  <c r="T2928" i="6" s="1"/>
  <c r="AA2928" i="6" s="1"/>
  <c r="N2931" i="6"/>
  <c r="S2932" i="6"/>
  <c r="T2932" i="6"/>
  <c r="AA2932" i="6" s="1"/>
  <c r="N2935" i="6"/>
  <c r="N2936" i="6"/>
  <c r="S2937" i="6"/>
  <c r="T2937" i="6"/>
  <c r="AA2937" i="6" s="1"/>
  <c r="N2940" i="6"/>
  <c r="S2941" i="6"/>
  <c r="N2944" i="6"/>
  <c r="S2945" i="6"/>
  <c r="N2948" i="6"/>
  <c r="S2949" i="6"/>
  <c r="N2952" i="6"/>
  <c r="S2953" i="6"/>
  <c r="T2953" i="6" s="1"/>
  <c r="AA2953" i="6" s="1"/>
  <c r="N2956" i="6"/>
  <c r="S2957" i="6"/>
  <c r="N2960" i="6"/>
  <c r="S2961" i="6"/>
  <c r="X2961" i="6" s="1"/>
  <c r="N2964" i="6"/>
  <c r="S2965" i="6"/>
  <c r="N2968" i="6"/>
  <c r="N2969" i="6"/>
  <c r="S2970" i="6"/>
  <c r="N2973" i="6"/>
  <c r="S2974" i="6"/>
  <c r="T2974" i="6"/>
  <c r="AA2974" i="6" s="1"/>
  <c r="N2977" i="6"/>
  <c r="S2978" i="6"/>
  <c r="N2981" i="6"/>
  <c r="S2982" i="6"/>
  <c r="X2982" i="6" s="1"/>
  <c r="N2985" i="6"/>
  <c r="S2986" i="6"/>
  <c r="N2989" i="6"/>
  <c r="S2990" i="6"/>
  <c r="N2993" i="6"/>
  <c r="S2994" i="6"/>
  <c r="N2996" i="6"/>
  <c r="N2997" i="6"/>
  <c r="S2998" i="6"/>
  <c r="N3001" i="6"/>
  <c r="S3002" i="6"/>
  <c r="N3005" i="6"/>
  <c r="S3006" i="6"/>
  <c r="T3006" i="6" s="1"/>
  <c r="AA3006" i="6" s="1"/>
  <c r="N3009" i="6"/>
  <c r="S3010" i="6"/>
  <c r="N3013" i="6"/>
  <c r="S3014" i="6"/>
  <c r="N3017" i="6"/>
  <c r="S3018" i="6"/>
  <c r="X3018" i="6" s="1"/>
  <c r="N3021" i="6"/>
  <c r="S3022" i="6"/>
  <c r="T3022" i="6" s="1"/>
  <c r="AA3022" i="6" s="1"/>
  <c r="N3025" i="6"/>
  <c r="S3026" i="6"/>
  <c r="T3026" i="6" s="1"/>
  <c r="AA3026" i="6" s="1"/>
  <c r="N3028" i="6"/>
  <c r="N3029" i="6"/>
  <c r="S3030" i="6"/>
  <c r="T3030" i="6" s="1"/>
  <c r="AA3030" i="6" s="1"/>
  <c r="N3033" i="6"/>
  <c r="S3034" i="6"/>
  <c r="X3034" i="6" s="1"/>
  <c r="N3037" i="6"/>
  <c r="S3038" i="6"/>
  <c r="N3041" i="6"/>
  <c r="S3042" i="6"/>
  <c r="N3045" i="6"/>
  <c r="S3046" i="6"/>
  <c r="T3046" i="6" s="1"/>
  <c r="AA3046" i="6" s="1"/>
  <c r="N3049" i="6"/>
  <c r="S3050" i="6"/>
  <c r="N3053" i="6"/>
  <c r="S3054" i="6"/>
  <c r="N3057" i="6"/>
  <c r="S3058" i="6"/>
  <c r="T3058" i="6" s="1"/>
  <c r="AA3058" i="6" s="1"/>
  <c r="N3061" i="6"/>
  <c r="S3062" i="6"/>
  <c r="T3062" i="6"/>
  <c r="AA3062" i="6" s="1"/>
  <c r="N3065" i="6"/>
  <c r="S3066" i="6"/>
  <c r="N3069" i="6"/>
  <c r="S3070" i="6"/>
  <c r="N3073" i="6"/>
  <c r="S3074" i="6"/>
  <c r="N3077" i="6"/>
  <c r="S3078" i="6"/>
  <c r="T3078" i="6" s="1"/>
  <c r="AA3078" i="6" s="1"/>
  <c r="N3081" i="6"/>
  <c r="S3082" i="6"/>
  <c r="X3082" i="6" s="1"/>
  <c r="N3085" i="6"/>
  <c r="S3086" i="6"/>
  <c r="X3086" i="6" s="1"/>
  <c r="N3089" i="6"/>
  <c r="S3090" i="6"/>
  <c r="T3090" i="6"/>
  <c r="AA3090" i="6" s="1"/>
  <c r="N3093" i="6"/>
  <c r="S3094" i="6"/>
  <c r="T3094" i="6"/>
  <c r="AA3094" i="6" s="1"/>
  <c r="N3097" i="6"/>
  <c r="S3098" i="6"/>
  <c r="X3098" i="6" s="1"/>
  <c r="N3101" i="6"/>
  <c r="S3102" i="6"/>
  <c r="N3105" i="6"/>
  <c r="N3106" i="6"/>
  <c r="S3107" i="6"/>
  <c r="N3110" i="6"/>
  <c r="S3111" i="6"/>
  <c r="T3111" i="6" s="1"/>
  <c r="AA3111" i="6" s="1"/>
  <c r="N3114" i="6"/>
  <c r="S3115" i="6"/>
  <c r="N3118" i="6"/>
  <c r="S3119" i="6"/>
  <c r="N3122" i="6"/>
  <c r="S3123" i="6"/>
  <c r="N3126" i="6"/>
  <c r="S3127" i="6"/>
  <c r="N3130" i="6"/>
  <c r="S3131" i="6"/>
  <c r="T3131" i="6" s="1"/>
  <c r="AA3131" i="6" s="1"/>
  <c r="N3134" i="6"/>
  <c r="S3135" i="6"/>
  <c r="N3138" i="6"/>
  <c r="S3139" i="6"/>
  <c r="X3139" i="6" s="1"/>
  <c r="N3142" i="6"/>
  <c r="S3143" i="6"/>
  <c r="N3146" i="6"/>
  <c r="N3147" i="6"/>
  <c r="S3148" i="6"/>
  <c r="X3148" i="6" s="1"/>
  <c r="N3151" i="6"/>
  <c r="S3152" i="6"/>
  <c r="N3155" i="6"/>
  <c r="S3156" i="6"/>
  <c r="X3156" i="6" s="1"/>
  <c r="N3159" i="6"/>
  <c r="S3160" i="6"/>
  <c r="N3163" i="6"/>
  <c r="N3164" i="6"/>
  <c r="S3165" i="6"/>
  <c r="N3168" i="6"/>
  <c r="S3169" i="6"/>
  <c r="N3172" i="6"/>
  <c r="S3173" i="6"/>
  <c r="N3176" i="6"/>
  <c r="S3177" i="6"/>
  <c r="N3180" i="6"/>
  <c r="S3181" i="6"/>
  <c r="N3184" i="6"/>
  <c r="S3185" i="6"/>
  <c r="X3185" i="6" s="1"/>
  <c r="N3188" i="6"/>
  <c r="S3189" i="6"/>
  <c r="N3192" i="6"/>
  <c r="S3193" i="6"/>
  <c r="N3196" i="6"/>
  <c r="S3197" i="6"/>
  <c r="X3197" i="6" s="1"/>
  <c r="N3200" i="6"/>
  <c r="S3201" i="6"/>
  <c r="N3204" i="6"/>
  <c r="S3205" i="6"/>
  <c r="N3208" i="6"/>
  <c r="S3209" i="6"/>
  <c r="N3212" i="6"/>
  <c r="S3213" i="6"/>
  <c r="X3213" i="6" s="1"/>
  <c r="N3216" i="6"/>
  <c r="S3217" i="6"/>
  <c r="N3220" i="6"/>
  <c r="S3221" i="6"/>
  <c r="X3221" i="6" s="1"/>
  <c r="N3224" i="6"/>
  <c r="S3225" i="6"/>
  <c r="X3225" i="6" s="1"/>
  <c r="S3229" i="6"/>
  <c r="X3229" i="6" s="1"/>
  <c r="S3233" i="6"/>
  <c r="X3233" i="6" s="1"/>
  <c r="S3237" i="6"/>
  <c r="S3241" i="6"/>
  <c r="S3245" i="6"/>
  <c r="X3245" i="6" s="1"/>
  <c r="S3249" i="6"/>
  <c r="S3253" i="6"/>
  <c r="S3257" i="6"/>
  <c r="S3261" i="6"/>
  <c r="X3261" i="6" s="1"/>
  <c r="S3266" i="6"/>
  <c r="S3270" i="6"/>
  <c r="N3273" i="6"/>
  <c r="S3274" i="6"/>
  <c r="S3278" i="6"/>
  <c r="N3281" i="6"/>
  <c r="S3282" i="6"/>
  <c r="N3285" i="6"/>
  <c r="S3286" i="6"/>
  <c r="N3289" i="6"/>
  <c r="S3290" i="6"/>
  <c r="N3293" i="6"/>
  <c r="S3294" i="6"/>
  <c r="X3294" i="6" s="1"/>
  <c r="N3297" i="6"/>
  <c r="S3298" i="6"/>
  <c r="N3301" i="6"/>
  <c r="S3302" i="6"/>
  <c r="X3302" i="6" s="1"/>
  <c r="N3305" i="6"/>
  <c r="S3306" i="6"/>
  <c r="N3309" i="6"/>
  <c r="S3310" i="6"/>
  <c r="T3310" i="6" s="1"/>
  <c r="AA3310" i="6" s="1"/>
  <c r="N3313" i="6"/>
  <c r="S3314" i="6"/>
  <c r="X3314" i="6" s="1"/>
  <c r="N3317" i="6"/>
  <c r="S3318" i="6"/>
  <c r="X3318" i="6" s="1"/>
  <c r="N3321" i="6"/>
  <c r="S3322" i="6"/>
  <c r="N3325" i="6"/>
  <c r="S3326" i="6"/>
  <c r="X3326" i="6" s="1"/>
  <c r="N3329" i="6"/>
  <c r="S3330" i="6"/>
  <c r="X3330" i="6" s="1"/>
  <c r="N3334" i="6"/>
  <c r="S3335" i="6"/>
  <c r="S3339" i="6"/>
  <c r="S3343" i="6"/>
  <c r="X3343" i="6" s="1"/>
  <c r="S3347" i="6"/>
  <c r="X3347" i="6" s="1"/>
  <c r="S3351" i="6"/>
  <c r="X3351" i="6" s="1"/>
  <c r="S3355" i="6"/>
  <c r="S3360" i="6"/>
  <c r="S3364" i="6"/>
  <c r="X3364" i="6" s="1"/>
  <c r="S3368" i="6"/>
  <c r="X3368" i="6" s="1"/>
  <c r="S3372" i="6"/>
  <c r="S3376" i="6"/>
  <c r="X3376" i="6" s="1"/>
  <c r="S3380" i="6"/>
  <c r="S3385" i="6"/>
  <c r="S3389" i="6"/>
  <c r="S3393" i="6"/>
  <c r="S3397" i="6"/>
  <c r="S3401" i="6"/>
  <c r="X3401" i="6" s="1"/>
  <c r="S3405" i="6"/>
  <c r="S3409" i="6"/>
  <c r="N3412" i="6"/>
  <c r="S3413" i="6"/>
  <c r="T3413" i="6" s="1"/>
  <c r="AA3413" i="6" s="1"/>
  <c r="S3418" i="6"/>
  <c r="S3422" i="6"/>
  <c r="S3426" i="6"/>
  <c r="S3430" i="6"/>
  <c r="S3434" i="6"/>
  <c r="S3438" i="6"/>
  <c r="S3442" i="6"/>
  <c r="X3442" i="6" s="1"/>
  <c r="S3446" i="6"/>
  <c r="X3446" i="6" s="1"/>
  <c r="S3450" i="6"/>
  <c r="S3454" i="6"/>
  <c r="S3458" i="6"/>
  <c r="S3462" i="6"/>
  <c r="X3462" i="6" s="1"/>
  <c r="S3466" i="6"/>
  <c r="S3470" i="6"/>
  <c r="S3474" i="6"/>
  <c r="X3474" i="6" s="1"/>
  <c r="S3478" i="6"/>
  <c r="S3482" i="6"/>
  <c r="S3486" i="6"/>
  <c r="S3490" i="6"/>
  <c r="X3490" i="6" s="1"/>
  <c r="S3494" i="6"/>
  <c r="X3494" i="6" s="1"/>
  <c r="N3497" i="6"/>
  <c r="S3498" i="6"/>
  <c r="X3498" i="6" s="1"/>
  <c r="S3502" i="6"/>
  <c r="T3502" i="6" s="1"/>
  <c r="AA3502" i="6" s="1"/>
  <c r="S3506" i="6"/>
  <c r="S3507" i="6"/>
  <c r="T3507" i="6" s="1"/>
  <c r="AA3507" i="6" s="1"/>
  <c r="S3511" i="6"/>
  <c r="S3515" i="6"/>
  <c r="N3519" i="6"/>
  <c r="S3520" i="6"/>
  <c r="T3520" i="6"/>
  <c r="AA3520" i="6" s="1"/>
  <c r="S3526" i="6"/>
  <c r="S3530" i="6"/>
  <c r="T3530" i="6" s="1"/>
  <c r="AA3530" i="6" s="1"/>
  <c r="S3534" i="6"/>
  <c r="S3538" i="6"/>
  <c r="S3542" i="6"/>
  <c r="T3542" i="6" s="1"/>
  <c r="AA3542" i="6" s="1"/>
  <c r="S3546" i="6"/>
  <c r="S3550" i="6"/>
  <c r="S3554" i="6"/>
  <c r="S3558" i="6"/>
  <c r="X3558" i="6" s="1"/>
  <c r="S3563" i="6"/>
  <c r="S3567" i="6"/>
  <c r="S3571" i="6"/>
  <c r="X3571" i="6" s="1"/>
  <c r="S3575" i="6"/>
  <c r="S3579" i="6"/>
  <c r="S3583" i="6"/>
  <c r="S3587" i="6"/>
  <c r="S3591" i="6"/>
  <c r="S3595" i="6"/>
  <c r="T3599" i="6"/>
  <c r="AA3599" i="6" s="1"/>
  <c r="S3600" i="6"/>
  <c r="S3604" i="6"/>
  <c r="S3608" i="6"/>
  <c r="S3613" i="6"/>
  <c r="S3617" i="6"/>
  <c r="X3617" i="6" s="1"/>
  <c r="S3621" i="6"/>
  <c r="S3625" i="6"/>
  <c r="S3629" i="6"/>
  <c r="S3633" i="6"/>
  <c r="X3633" i="6" s="1"/>
  <c r="T3637" i="6"/>
  <c r="AA3637" i="6" s="1"/>
  <c r="S3638" i="6"/>
  <c r="S3642" i="6"/>
  <c r="S3646" i="6"/>
  <c r="X3646" i="6" s="1"/>
  <c r="S3650" i="6"/>
  <c r="S3655" i="6"/>
  <c r="S3659" i="6"/>
  <c r="S3663" i="6"/>
  <c r="X3663" i="6" s="1"/>
  <c r="S3667" i="6"/>
  <c r="S3671" i="6"/>
  <c r="S3675" i="6"/>
  <c r="X3675" i="6" s="1"/>
  <c r="S3679" i="6"/>
  <c r="S3683" i="6"/>
  <c r="S3687" i="6"/>
  <c r="S3691" i="6"/>
  <c r="S3695" i="6"/>
  <c r="X3695" i="6" s="1"/>
  <c r="S3699" i="6"/>
  <c r="S3703" i="6"/>
  <c r="S3707" i="6"/>
  <c r="S3711" i="6"/>
  <c r="X3711" i="6" s="1"/>
  <c r="S3715" i="6"/>
  <c r="S3719" i="6"/>
  <c r="S3723" i="6"/>
  <c r="X3723" i="6" s="1"/>
  <c r="S3727" i="6"/>
  <c r="X3727" i="6" s="1"/>
  <c r="S3731" i="6"/>
  <c r="S3735" i="6"/>
  <c r="S3739" i="6"/>
  <c r="S3743" i="6"/>
  <c r="X3743" i="6" s="1"/>
  <c r="S3747" i="6"/>
  <c r="S3751" i="6"/>
  <c r="S3755" i="6"/>
  <c r="S3759" i="6"/>
  <c r="S3763" i="6"/>
  <c r="S3767" i="6"/>
  <c r="S3771" i="6"/>
  <c r="S3775" i="6"/>
  <c r="X3775" i="6" s="1"/>
  <c r="S3779" i="6"/>
  <c r="S3783" i="6"/>
  <c r="S3787" i="6"/>
  <c r="X3787" i="6" s="1"/>
  <c r="S3791" i="6"/>
  <c r="T3791" i="6" s="1"/>
  <c r="AA3791" i="6" s="1"/>
  <c r="S3795" i="6"/>
  <c r="S3799" i="6"/>
  <c r="S3803" i="6"/>
  <c r="S3807" i="6"/>
  <c r="X3807" i="6" s="1"/>
  <c r="S3811" i="6"/>
  <c r="S3815" i="6"/>
  <c r="S3819" i="6"/>
  <c r="X3819" i="6" s="1"/>
  <c r="S3823" i="6"/>
  <c r="X3823" i="6" s="1"/>
  <c r="S3827" i="6"/>
  <c r="S3831" i="6"/>
  <c r="S3835" i="6"/>
  <c r="X3835" i="6" s="1"/>
  <c r="S3839" i="6"/>
  <c r="X3839" i="6" s="1"/>
  <c r="S3843" i="6"/>
  <c r="S3847" i="6"/>
  <c r="S3851" i="6"/>
  <c r="S3855" i="6"/>
  <c r="X3855" i="6" s="1"/>
  <c r="S3859" i="6"/>
  <c r="S3863" i="6"/>
  <c r="S3867" i="6"/>
  <c r="X3867" i="6" s="1"/>
  <c r="S3871" i="6"/>
  <c r="S3875" i="6"/>
  <c r="S3879" i="6"/>
  <c r="S3883" i="6"/>
  <c r="S3887" i="6"/>
  <c r="X3887" i="6" s="1"/>
  <c r="S3891" i="6"/>
  <c r="S3895" i="6"/>
  <c r="S3899" i="6"/>
  <c r="X3899" i="6" s="1"/>
  <c r="S3903" i="6"/>
  <c r="X3903" i="6" s="1"/>
  <c r="S3907" i="6"/>
  <c r="S3911" i="6"/>
  <c r="S3915" i="6"/>
  <c r="S3919" i="6"/>
  <c r="X3919" i="6" s="1"/>
  <c r="S3923" i="6"/>
  <c r="S3927" i="6"/>
  <c r="T3931" i="6"/>
  <c r="AA3931" i="6" s="1"/>
  <c r="S3932" i="6"/>
  <c r="X3932" i="6" s="1"/>
  <c r="S3936" i="6"/>
  <c r="S3940" i="6"/>
  <c r="S3944" i="6"/>
  <c r="S3948" i="6"/>
  <c r="X3948" i="6" s="1"/>
  <c r="S3952" i="6"/>
  <c r="S3956" i="6"/>
  <c r="S3960" i="6"/>
  <c r="S3964" i="6"/>
  <c r="S3968" i="6"/>
  <c r="S3972" i="6"/>
  <c r="S3976" i="6"/>
  <c r="S4357" i="6"/>
  <c r="X4357" i="6" s="1"/>
  <c r="S4361" i="6"/>
  <c r="T4365" i="6"/>
  <c r="AA4365" i="6" s="1"/>
  <c r="S4366" i="6"/>
  <c r="X4366" i="6" s="1"/>
  <c r="S4370" i="6"/>
  <c r="S4374" i="6"/>
  <c r="S4378" i="6"/>
  <c r="S4382" i="6"/>
  <c r="S4386" i="6"/>
  <c r="S4390" i="6"/>
  <c r="X4390" i="6" s="1"/>
  <c r="S4394" i="6"/>
  <c r="S4398" i="6"/>
  <c r="S4402" i="6"/>
  <c r="X4402" i="6" s="1"/>
  <c r="S4406" i="6"/>
  <c r="S4410" i="6"/>
  <c r="S4414" i="6"/>
  <c r="X4414" i="6" s="1"/>
  <c r="S4418" i="6"/>
  <c r="X4418" i="6" s="1"/>
  <c r="S4422" i="6"/>
  <c r="S4426" i="6"/>
  <c r="S4430" i="6"/>
  <c r="X4430" i="6" s="1"/>
  <c r="S4434" i="6"/>
  <c r="X4434" i="6" s="1"/>
  <c r="S4439" i="6"/>
  <c r="S4444" i="6"/>
  <c r="S4448" i="6"/>
  <c r="S4452" i="6"/>
  <c r="X4452" i="6" s="1"/>
  <c r="S4456" i="6"/>
  <c r="S4460" i="6"/>
  <c r="S4465" i="6"/>
  <c r="X4465" i="6" s="1"/>
  <c r="S4470" i="6"/>
  <c r="S4474" i="6"/>
  <c r="X4474" i="6" s="1"/>
  <c r="S4478" i="6"/>
  <c r="X4478" i="6" s="1"/>
  <c r="S4482" i="6"/>
  <c r="S4486" i="6"/>
  <c r="S4490" i="6"/>
  <c r="S4494" i="6"/>
  <c r="T4499" i="6"/>
  <c r="AA4499" i="6" s="1"/>
  <c r="S4500" i="6"/>
  <c r="X4500" i="6" s="1"/>
  <c r="S4505" i="6"/>
  <c r="S4511" i="6"/>
  <c r="S4515" i="6"/>
  <c r="X4515" i="6" s="1"/>
  <c r="S4519" i="6"/>
  <c r="S4523" i="6"/>
  <c r="S4527" i="6"/>
  <c r="S4531" i="6"/>
  <c r="S4535" i="6"/>
  <c r="X4535" i="6" s="1"/>
  <c r="S4539" i="6"/>
  <c r="S4543" i="6"/>
  <c r="S4547" i="6"/>
  <c r="S4551" i="6"/>
  <c r="X4551" i="6" s="1"/>
  <c r="S4555" i="6"/>
  <c r="S4559" i="6"/>
  <c r="S4563" i="6"/>
  <c r="S4567" i="6"/>
  <c r="X4567" i="6" s="1"/>
  <c r="S4571" i="6"/>
  <c r="T4571" i="6" s="1"/>
  <c r="AA4571" i="6" s="1"/>
  <c r="S4575" i="6"/>
  <c r="S4579" i="6"/>
  <c r="S4583" i="6"/>
  <c r="X4583" i="6" s="1"/>
  <c r="S4587" i="6"/>
  <c r="S4591" i="6"/>
  <c r="S4595" i="6"/>
  <c r="S4599" i="6"/>
  <c r="S4603" i="6"/>
  <c r="S4607" i="6"/>
  <c r="S4611" i="6"/>
  <c r="S4615" i="6"/>
  <c r="S4619" i="6"/>
  <c r="S4623" i="6"/>
  <c r="N4626" i="6"/>
  <c r="S4627" i="6"/>
  <c r="X4627" i="6" s="1"/>
  <c r="S4631" i="6"/>
  <c r="T4631" i="6" s="1"/>
  <c r="AA4631" i="6" s="1"/>
  <c r="S4635" i="6"/>
  <c r="S4639" i="6"/>
  <c r="N4642" i="6"/>
  <c r="S4643" i="6"/>
  <c r="S4647" i="6"/>
  <c r="X4647" i="6" s="1"/>
  <c r="S4651" i="6"/>
  <c r="S4655" i="6"/>
  <c r="S4659" i="6"/>
  <c r="S4663" i="6"/>
  <c r="S4667" i="6"/>
  <c r="S4671" i="6"/>
  <c r="S4675" i="6"/>
  <c r="S4679" i="6"/>
  <c r="S4683" i="6"/>
  <c r="S4687" i="6"/>
  <c r="X4687" i="6" s="1"/>
  <c r="N4690" i="6"/>
  <c r="S4691" i="6"/>
  <c r="S4695" i="6"/>
  <c r="S4699" i="6"/>
  <c r="X4699" i="6" s="1"/>
  <c r="S4703" i="6"/>
  <c r="S4707" i="6"/>
  <c r="S4711" i="6"/>
  <c r="S4715" i="6"/>
  <c r="S4719" i="6"/>
  <c r="S4723" i="6"/>
  <c r="S4727" i="6"/>
  <c r="S4731" i="6"/>
  <c r="X4731" i="6" s="1"/>
  <c r="S4735" i="6"/>
  <c r="S4739" i="6"/>
  <c r="S4743" i="6"/>
  <c r="S4747" i="6"/>
  <c r="S4751" i="6"/>
  <c r="S4755" i="6"/>
  <c r="S4759" i="6"/>
  <c r="X4759" i="6" s="1"/>
  <c r="S4763" i="6"/>
  <c r="X4763" i="6" s="1"/>
  <c r="S4767" i="6"/>
  <c r="S4771" i="6"/>
  <c r="S4775" i="6"/>
  <c r="X4775" i="6" s="1"/>
  <c r="S4779" i="6"/>
  <c r="X4779" i="6" s="1"/>
  <c r="S4783" i="6"/>
  <c r="X4783" i="6" s="1"/>
  <c r="S4787" i="6"/>
  <c r="S4791" i="6"/>
  <c r="S4795" i="6"/>
  <c r="X4795" i="6" s="1"/>
  <c r="S4799" i="6"/>
  <c r="S4803" i="6"/>
  <c r="S4807" i="6"/>
  <c r="T4975" i="6"/>
  <c r="AA4975" i="6" s="1"/>
  <c r="S4996" i="6"/>
  <c r="X4996" i="6" s="1"/>
  <c r="S3289" i="6"/>
  <c r="T3289" i="6" s="1"/>
  <c r="AA3289" i="6" s="1"/>
  <c r="S3293" i="6"/>
  <c r="S3297" i="6"/>
  <c r="X3297" i="6" s="1"/>
  <c r="S3301" i="6"/>
  <c r="S3305" i="6"/>
  <c r="S3309" i="6"/>
  <c r="S3313" i="6"/>
  <c r="X3313" i="6" s="1"/>
  <c r="S3317" i="6"/>
  <c r="X3317" i="6" s="1"/>
  <c r="S3321" i="6"/>
  <c r="S3325" i="6"/>
  <c r="X3325" i="6" s="1"/>
  <c r="S3329" i="6"/>
  <c r="X3329" i="6" s="1"/>
  <c r="S3334" i="6"/>
  <c r="S3338" i="6"/>
  <c r="S3342" i="6"/>
  <c r="S3346" i="6"/>
  <c r="S3350" i="6"/>
  <c r="S3354" i="6"/>
  <c r="S3359" i="6"/>
  <c r="S3363" i="6"/>
  <c r="X3363" i="6" s="1"/>
  <c r="S3367" i="6"/>
  <c r="X3367" i="6" s="1"/>
  <c r="S3371" i="6"/>
  <c r="S3375" i="6"/>
  <c r="X3375" i="6" s="1"/>
  <c r="S3379" i="6"/>
  <c r="X3379" i="6" s="1"/>
  <c r="S3384" i="6"/>
  <c r="X3384" i="6" s="1"/>
  <c r="S3388" i="6"/>
  <c r="T3388" i="6" s="1"/>
  <c r="AA3388" i="6" s="1"/>
  <c r="S3392" i="6"/>
  <c r="S3396" i="6"/>
  <c r="T3396" i="6" s="1"/>
  <c r="AA3396" i="6" s="1"/>
  <c r="S3400" i="6"/>
  <c r="X3400" i="6" s="1"/>
  <c r="S3404" i="6"/>
  <c r="S3408" i="6"/>
  <c r="S3412" i="6"/>
  <c r="T3412" i="6" s="1"/>
  <c r="AA3412" i="6" s="1"/>
  <c r="S3416" i="6"/>
  <c r="S3421" i="6"/>
  <c r="T3421" i="6"/>
  <c r="AA3421" i="6" s="1"/>
  <c r="S3425" i="6"/>
  <c r="T3425" i="6" s="1"/>
  <c r="AA3425" i="6" s="1"/>
  <c r="S3429" i="6"/>
  <c r="S3433" i="6"/>
  <c r="S3437" i="6"/>
  <c r="X3437" i="6" s="1"/>
  <c r="S3441" i="6"/>
  <c r="X3441" i="6" s="1"/>
  <c r="S3445" i="6"/>
  <c r="S3449" i="6"/>
  <c r="S3453" i="6"/>
  <c r="X3453" i="6" s="1"/>
  <c r="S3457" i="6"/>
  <c r="S3461" i="6"/>
  <c r="S3465" i="6"/>
  <c r="X3465" i="6" s="1"/>
  <c r="S3469" i="6"/>
  <c r="X3469" i="6" s="1"/>
  <c r="S3473" i="6"/>
  <c r="S3477" i="6"/>
  <c r="S3481" i="6"/>
  <c r="S3485" i="6"/>
  <c r="S3489" i="6"/>
  <c r="S3493" i="6"/>
  <c r="S3497" i="6"/>
  <c r="S3501" i="6"/>
  <c r="X3501" i="6" s="1"/>
  <c r="S3505" i="6"/>
  <c r="S3510" i="6"/>
  <c r="S3514" i="6"/>
  <c r="S3519" i="6"/>
  <c r="T3519" i="6" s="1"/>
  <c r="AA3519" i="6" s="1"/>
  <c r="S3525" i="6"/>
  <c r="T3525" i="6"/>
  <c r="AA3525" i="6" s="1"/>
  <c r="S3529" i="6"/>
  <c r="T3529" i="6" s="1"/>
  <c r="AA3529" i="6" s="1"/>
  <c r="S3533" i="6"/>
  <c r="T3533" i="6"/>
  <c r="AA3533" i="6" s="1"/>
  <c r="S3537" i="6"/>
  <c r="T3537" i="6" s="1"/>
  <c r="AA3537" i="6" s="1"/>
  <c r="S3541" i="6"/>
  <c r="T3541" i="6"/>
  <c r="AA3541" i="6" s="1"/>
  <c r="S3545" i="6"/>
  <c r="T3545" i="6" s="1"/>
  <c r="AA3545" i="6" s="1"/>
  <c r="S3549" i="6"/>
  <c r="T3549" i="6"/>
  <c r="AA3549" i="6" s="1"/>
  <c r="S3553" i="6"/>
  <c r="T3553" i="6" s="1"/>
  <c r="AA3553" i="6" s="1"/>
  <c r="S3557" i="6"/>
  <c r="T3557" i="6"/>
  <c r="AA3557" i="6" s="1"/>
  <c r="S3562" i="6"/>
  <c r="X3562" i="6" s="1"/>
  <c r="S3566" i="6"/>
  <c r="S3570" i="6"/>
  <c r="S3574" i="6"/>
  <c r="T3574" i="6" s="1"/>
  <c r="AA3574" i="6" s="1"/>
  <c r="S3578" i="6"/>
  <c r="X3578" i="6" s="1"/>
  <c r="S3582" i="6"/>
  <c r="S3586" i="6"/>
  <c r="S3590" i="6"/>
  <c r="S3594" i="6"/>
  <c r="X3594" i="6" s="1"/>
  <c r="S3598" i="6"/>
  <c r="S3603" i="6"/>
  <c r="S3607" i="6"/>
  <c r="S3612" i="6"/>
  <c r="T3612" i="6" s="1"/>
  <c r="AA3612" i="6" s="1"/>
  <c r="S3616" i="6"/>
  <c r="T3616" i="6"/>
  <c r="AA3616" i="6" s="1"/>
  <c r="S3620" i="6"/>
  <c r="T3620" i="6" s="1"/>
  <c r="AA3620" i="6" s="1"/>
  <c r="S3624" i="6"/>
  <c r="T3624" i="6"/>
  <c r="AA3624" i="6" s="1"/>
  <c r="S3628" i="6"/>
  <c r="T3628" i="6" s="1"/>
  <c r="AA3628" i="6" s="1"/>
  <c r="S3632" i="6"/>
  <c r="S3636" i="6"/>
  <c r="X3636" i="6" s="1"/>
  <c r="S3641" i="6"/>
  <c r="X3641" i="6" s="1"/>
  <c r="S3645" i="6"/>
  <c r="T3645" i="6" s="1"/>
  <c r="AA3645" i="6" s="1"/>
  <c r="S3649" i="6"/>
  <c r="S3654" i="6"/>
  <c r="X3654" i="6" s="1"/>
  <c r="S3658" i="6"/>
  <c r="T3658" i="6" s="1"/>
  <c r="AA3658" i="6" s="1"/>
  <c r="S3662" i="6"/>
  <c r="S3666" i="6"/>
  <c r="X3666" i="6" s="1"/>
  <c r="S3670" i="6"/>
  <c r="S3674" i="6"/>
  <c r="S3678" i="6"/>
  <c r="X3678" i="6" s="1"/>
  <c r="S3682" i="6"/>
  <c r="S3686" i="6"/>
  <c r="S3690" i="6"/>
  <c r="S3694" i="6"/>
  <c r="X3694" i="6" s="1"/>
  <c r="S3698" i="6"/>
  <c r="S3702" i="6"/>
  <c r="X3702" i="6" s="1"/>
  <c r="S3706" i="6"/>
  <c r="S3710" i="6"/>
  <c r="X3710" i="6" s="1"/>
  <c r="S3714" i="6"/>
  <c r="S3718" i="6"/>
  <c r="S3722" i="6"/>
  <c r="S3726" i="6"/>
  <c r="X3726" i="6" s="1"/>
  <c r="S3730" i="6"/>
  <c r="X3730" i="6" s="1"/>
  <c r="S3734" i="6"/>
  <c r="S3738" i="6"/>
  <c r="S3742" i="6"/>
  <c r="X3742" i="6" s="1"/>
  <c r="S3746" i="6"/>
  <c r="X3746" i="6" s="1"/>
  <c r="S3750" i="6"/>
  <c r="X3750" i="6" s="1"/>
  <c r="S3754" i="6"/>
  <c r="S3758" i="6"/>
  <c r="X3758" i="6" s="1"/>
  <c r="S3762" i="6"/>
  <c r="S3766" i="6"/>
  <c r="X3766" i="6" s="1"/>
  <c r="S3770" i="6"/>
  <c r="S3774" i="6"/>
  <c r="S3778" i="6"/>
  <c r="X3778" i="6" s="1"/>
  <c r="S3782" i="6"/>
  <c r="S3786" i="6"/>
  <c r="S3790" i="6"/>
  <c r="X3790" i="6" s="1"/>
  <c r="S3794" i="6"/>
  <c r="S3798" i="6"/>
  <c r="S3802" i="6"/>
  <c r="S3806" i="6"/>
  <c r="X3806" i="6" s="1"/>
  <c r="S3810" i="6"/>
  <c r="S3814" i="6"/>
  <c r="S3818" i="6"/>
  <c r="S3822" i="6"/>
  <c r="S3826" i="6"/>
  <c r="S3830" i="6"/>
  <c r="S3834" i="6"/>
  <c r="S3838" i="6"/>
  <c r="X3838" i="6" s="1"/>
  <c r="S3842" i="6"/>
  <c r="X3842" i="6" s="1"/>
  <c r="S3846" i="6"/>
  <c r="S3850" i="6"/>
  <c r="S3854" i="6"/>
  <c r="X3854" i="6" s="1"/>
  <c r="S3858" i="6"/>
  <c r="X3858" i="6" s="1"/>
  <c r="S3862" i="6"/>
  <c r="S3866" i="6"/>
  <c r="S3870" i="6"/>
  <c r="X3870" i="6" s="1"/>
  <c r="S3874" i="6"/>
  <c r="X3874" i="6" s="1"/>
  <c r="S3878" i="6"/>
  <c r="S3882" i="6"/>
  <c r="S3886" i="6"/>
  <c r="X3886" i="6" s="1"/>
  <c r="S3890" i="6"/>
  <c r="X3890" i="6" s="1"/>
  <c r="S3894" i="6"/>
  <c r="X3894" i="6" s="1"/>
  <c r="S3898" i="6"/>
  <c r="S3902" i="6"/>
  <c r="X3902" i="6" s="1"/>
  <c r="S3906" i="6"/>
  <c r="X3906" i="6" s="1"/>
  <c r="S3910" i="6"/>
  <c r="S3914" i="6"/>
  <c r="S3918" i="6"/>
  <c r="X3918" i="6" s="1"/>
  <c r="S3922" i="6"/>
  <c r="X3922" i="6" s="1"/>
  <c r="S3926" i="6"/>
  <c r="S3930" i="6"/>
  <c r="S3935" i="6"/>
  <c r="S3939" i="6"/>
  <c r="S3943" i="6"/>
  <c r="S3947" i="6"/>
  <c r="S3951" i="6"/>
  <c r="S3955" i="6"/>
  <c r="S3959" i="6"/>
  <c r="S3963" i="6"/>
  <c r="S3967" i="6"/>
  <c r="X3967" i="6" s="1"/>
  <c r="S3971" i="6"/>
  <c r="S3979" i="6"/>
  <c r="S3983" i="6"/>
  <c r="S3987" i="6"/>
  <c r="X3987" i="6" s="1"/>
  <c r="S3991" i="6"/>
  <c r="S3995" i="6"/>
  <c r="S3999" i="6"/>
  <c r="S4003" i="6"/>
  <c r="S4007" i="6"/>
  <c r="S4011" i="6"/>
  <c r="S4015" i="6"/>
  <c r="S4019" i="6"/>
  <c r="S4023" i="6"/>
  <c r="S4027" i="6"/>
  <c r="S4031" i="6"/>
  <c r="S4035" i="6"/>
  <c r="S4039" i="6"/>
  <c r="X4039" i="6" s="1"/>
  <c r="S4043" i="6"/>
  <c r="S4047" i="6"/>
  <c r="S4051" i="6"/>
  <c r="T4051" i="6" s="1"/>
  <c r="AA4051" i="6" s="1"/>
  <c r="S4055" i="6"/>
  <c r="S4059" i="6"/>
  <c r="X4059" i="6" s="1"/>
  <c r="S4063" i="6"/>
  <c r="S4067" i="6"/>
  <c r="X4067" i="6" s="1"/>
  <c r="S4071" i="6"/>
  <c r="X4071" i="6" s="1"/>
  <c r="S4075" i="6"/>
  <c r="S4079" i="6"/>
  <c r="S4083" i="6"/>
  <c r="X4083" i="6" s="1"/>
  <c r="S4087" i="6"/>
  <c r="S4091" i="6"/>
  <c r="S4095" i="6"/>
  <c r="S4099" i="6"/>
  <c r="S4103" i="6"/>
  <c r="X4103" i="6" s="1"/>
  <c r="S4107" i="6"/>
  <c r="S4111" i="6"/>
  <c r="S4115" i="6"/>
  <c r="X4115" i="6" s="1"/>
  <c r="S4119" i="6"/>
  <c r="S4123" i="6"/>
  <c r="T4123" i="6" s="1"/>
  <c r="AA4123" i="6" s="1"/>
  <c r="S4127" i="6"/>
  <c r="S4131" i="6"/>
  <c r="S4135" i="6"/>
  <c r="X4135" i="6" s="1"/>
  <c r="S4139" i="6"/>
  <c r="S4143" i="6"/>
  <c r="S4147" i="6"/>
  <c r="X4147" i="6" s="1"/>
  <c r="S4151" i="6"/>
  <c r="S4155" i="6"/>
  <c r="S4159" i="6"/>
  <c r="S4163" i="6"/>
  <c r="T4163" i="6" s="1"/>
  <c r="AA4163" i="6" s="1"/>
  <c r="S4167" i="6"/>
  <c r="X4167" i="6" s="1"/>
  <c r="S4171" i="6"/>
  <c r="S4175" i="6"/>
  <c r="S4179" i="6"/>
  <c r="S4183" i="6"/>
  <c r="X4183" i="6" s="1"/>
  <c r="S4187" i="6"/>
  <c r="S4191" i="6"/>
  <c r="S4195" i="6"/>
  <c r="S4199" i="6"/>
  <c r="T4199" i="6" s="1"/>
  <c r="AA4199" i="6" s="1"/>
  <c r="S4203" i="6"/>
  <c r="X4203" i="6" s="1"/>
  <c r="S4207" i="6"/>
  <c r="S4212" i="6"/>
  <c r="S4216" i="6"/>
  <c r="X4216" i="6" s="1"/>
  <c r="S4220" i="6"/>
  <c r="S4224" i="6"/>
  <c r="S4228" i="6"/>
  <c r="X4228" i="6" s="1"/>
  <c r="S4232" i="6"/>
  <c r="X4232" i="6" s="1"/>
  <c r="S4236" i="6"/>
  <c r="S4240" i="6"/>
  <c r="S4244" i="6"/>
  <c r="S4248" i="6"/>
  <c r="X4248" i="6" s="1"/>
  <c r="S4252" i="6"/>
  <c r="S4256" i="6"/>
  <c r="S4260" i="6"/>
  <c r="S4264" i="6"/>
  <c r="X4264" i="6" s="1"/>
  <c r="S4268" i="6"/>
  <c r="T4268" i="6" s="1"/>
  <c r="AA4268" i="6" s="1"/>
  <c r="S4272" i="6"/>
  <c r="S4276" i="6"/>
  <c r="X4276" i="6" s="1"/>
  <c r="S4280" i="6"/>
  <c r="S4284" i="6"/>
  <c r="S4288" i="6"/>
  <c r="S4292" i="6"/>
  <c r="X4292" i="6" s="1"/>
  <c r="S4296" i="6"/>
  <c r="S4300" i="6"/>
  <c r="X4300" i="6" s="1"/>
  <c r="S4304" i="6"/>
  <c r="S4308" i="6"/>
  <c r="X4308" i="6" s="1"/>
  <c r="S4312" i="6"/>
  <c r="X4312" i="6" s="1"/>
  <c r="S4316" i="6"/>
  <c r="S4320" i="6"/>
  <c r="S4324" i="6"/>
  <c r="X4324" i="6" s="1"/>
  <c r="S4328" i="6"/>
  <c r="X4328" i="6" s="1"/>
  <c r="S4332" i="6"/>
  <c r="X4332" i="6" s="1"/>
  <c r="S4336" i="6"/>
  <c r="S4340" i="6"/>
  <c r="X4340" i="6" s="1"/>
  <c r="S4344" i="6"/>
  <c r="S4348" i="6"/>
  <c r="S4352" i="6"/>
  <c r="S4356" i="6"/>
  <c r="X4356" i="6" s="1"/>
  <c r="S4360" i="6"/>
  <c r="T4360" i="6" s="1"/>
  <c r="AA4360" i="6" s="1"/>
  <c r="S4364" i="6"/>
  <c r="S4369" i="6"/>
  <c r="S4373" i="6"/>
  <c r="S4377" i="6"/>
  <c r="S4381" i="6"/>
  <c r="S4385" i="6"/>
  <c r="X4385" i="6" s="1"/>
  <c r="S4389" i="6"/>
  <c r="X4389" i="6" s="1"/>
  <c r="S4393" i="6"/>
  <c r="S4397" i="6"/>
  <c r="S4401" i="6"/>
  <c r="S4405" i="6"/>
  <c r="S4409" i="6"/>
  <c r="S4413" i="6"/>
  <c r="S4417" i="6"/>
  <c r="X4417" i="6" s="1"/>
  <c r="S4421" i="6"/>
  <c r="X4421" i="6" s="1"/>
  <c r="S4425" i="6"/>
  <c r="S4429" i="6"/>
  <c r="S4433" i="6"/>
  <c r="X4433" i="6" s="1"/>
  <c r="S4438" i="6"/>
  <c r="S4443" i="6"/>
  <c r="S4447" i="6"/>
  <c r="S4451" i="6"/>
  <c r="S4455" i="6"/>
  <c r="X4455" i="6" s="1"/>
  <c r="S4459" i="6"/>
  <c r="S4463" i="6"/>
  <c r="S4468" i="6"/>
  <c r="S4473" i="6"/>
  <c r="X4473" i="6" s="1"/>
  <c r="S4477" i="6"/>
  <c r="S4481" i="6"/>
  <c r="S4485" i="6"/>
  <c r="X4485" i="6" s="1"/>
  <c r="S4489" i="6"/>
  <c r="S4493" i="6"/>
  <c r="S4497" i="6"/>
  <c r="S4504" i="6"/>
  <c r="S4510" i="6"/>
  <c r="X4510" i="6" s="1"/>
  <c r="S4514" i="6"/>
  <c r="S4518" i="6"/>
  <c r="S4522" i="6"/>
  <c r="S4526" i="6"/>
  <c r="S4530" i="6"/>
  <c r="S4534" i="6"/>
  <c r="S4538" i="6"/>
  <c r="S4542" i="6"/>
  <c r="X4542" i="6" s="1"/>
  <c r="S4546" i="6"/>
  <c r="S4550" i="6"/>
  <c r="S4554" i="6"/>
  <c r="S4558" i="6"/>
  <c r="X4558" i="6" s="1"/>
  <c r="S4562" i="6"/>
  <c r="S4566" i="6"/>
  <c r="S4570" i="6"/>
  <c r="S4574" i="6"/>
  <c r="S4578" i="6"/>
  <c r="S4582" i="6"/>
  <c r="S4586" i="6"/>
  <c r="S4590" i="6"/>
  <c r="S4594" i="6"/>
  <c r="S4810" i="6"/>
  <c r="S4814" i="6"/>
  <c r="S4818" i="6"/>
  <c r="X4818" i="6" s="1"/>
  <c r="S4822" i="6"/>
  <c r="S4826" i="6"/>
  <c r="S4831" i="6"/>
  <c r="S4835" i="6"/>
  <c r="S4839" i="6"/>
  <c r="S4843" i="6"/>
  <c r="X4843" i="6" s="1"/>
  <c r="S4847" i="6"/>
  <c r="T4851" i="6"/>
  <c r="AA4851" i="6" s="1"/>
  <c r="S4852" i="6"/>
  <c r="T4856" i="6"/>
  <c r="AA4856" i="6" s="1"/>
  <c r="S4857" i="6"/>
  <c r="S4861" i="6"/>
  <c r="S4865" i="6"/>
  <c r="S4869" i="6"/>
  <c r="S4873" i="6"/>
  <c r="S4877" i="6"/>
  <c r="X4877" i="6" s="1"/>
  <c r="S4881" i="6"/>
  <c r="S4885" i="6"/>
  <c r="S4889" i="6"/>
  <c r="S4893" i="6"/>
  <c r="S4897" i="6"/>
  <c r="S4901" i="6"/>
  <c r="S4905" i="6"/>
  <c r="S4909" i="6"/>
  <c r="S4913" i="6"/>
  <c r="S4917" i="6"/>
  <c r="S4921" i="6"/>
  <c r="X4921" i="6" s="1"/>
  <c r="S4925" i="6"/>
  <c r="S4929" i="6"/>
  <c r="S4933" i="6"/>
  <c r="S4937" i="6"/>
  <c r="S4941" i="6"/>
  <c r="X4941" i="6" s="1"/>
  <c r="S4945" i="6"/>
  <c r="S4949" i="6"/>
  <c r="S4954" i="6"/>
  <c r="S4958" i="6"/>
  <c r="X4958" i="6" s="1"/>
  <c r="S4962" i="6"/>
  <c r="X4962" i="6" s="1"/>
  <c r="S4966" i="6"/>
  <c r="S4970" i="6"/>
  <c r="S4974" i="6"/>
  <c r="X4974" i="6" s="1"/>
  <c r="S4979" i="6"/>
  <c r="S4983" i="6"/>
  <c r="S4987" i="6"/>
  <c r="X4987" i="6" s="1"/>
  <c r="S4991" i="6"/>
  <c r="N2621" i="6"/>
  <c r="S2622" i="6"/>
  <c r="N2625" i="6"/>
  <c r="S2626" i="6"/>
  <c r="N2629" i="6"/>
  <c r="S2630" i="6"/>
  <c r="N2633" i="6"/>
  <c r="S2634" i="6"/>
  <c r="N2637" i="6"/>
  <c r="S2638" i="6"/>
  <c r="T2638" i="6" s="1"/>
  <c r="AA2638" i="6" s="1"/>
  <c r="N2641" i="6"/>
  <c r="S2642" i="6"/>
  <c r="N2645" i="6"/>
  <c r="S2646" i="6"/>
  <c r="N2649" i="6"/>
  <c r="S2650" i="6"/>
  <c r="T2650" i="6" s="1"/>
  <c r="AA2650" i="6" s="1"/>
  <c r="N2653" i="6"/>
  <c r="S2654" i="6"/>
  <c r="T2654" i="6" s="1"/>
  <c r="AA2654" i="6" s="1"/>
  <c r="N2657" i="6"/>
  <c r="S2658" i="6"/>
  <c r="T2658" i="6" s="1"/>
  <c r="AA2658" i="6" s="1"/>
  <c r="N2661" i="6"/>
  <c r="S2662" i="6"/>
  <c r="X2662" i="6" s="1"/>
  <c r="N2665" i="6"/>
  <c r="S2666" i="6"/>
  <c r="N2669" i="6"/>
  <c r="S2670" i="6"/>
  <c r="X2670" i="6" s="1"/>
  <c r="N2673" i="6"/>
  <c r="S2674" i="6"/>
  <c r="T2674" i="6" s="1"/>
  <c r="AA2674" i="6" s="1"/>
  <c r="N2677" i="6"/>
  <c r="S2678" i="6"/>
  <c r="X2678" i="6" s="1"/>
  <c r="N2681" i="6"/>
  <c r="S2682" i="6"/>
  <c r="N2685" i="6"/>
  <c r="S2686" i="6"/>
  <c r="X2686" i="6" s="1"/>
  <c r="N2689" i="6"/>
  <c r="S2690" i="6"/>
  <c r="N2693" i="6"/>
  <c r="S2694" i="6"/>
  <c r="X2694" i="6" s="1"/>
  <c r="N2697" i="6"/>
  <c r="S2698" i="6"/>
  <c r="T2698" i="6" s="1"/>
  <c r="AA2698" i="6" s="1"/>
  <c r="N2701" i="6"/>
  <c r="S2702" i="6"/>
  <c r="N2705" i="6"/>
  <c r="S2706" i="6"/>
  <c r="N2709" i="6"/>
  <c r="S2710" i="6"/>
  <c r="N2713" i="6"/>
  <c r="S2714" i="6"/>
  <c r="N2717" i="6"/>
  <c r="S2718" i="6"/>
  <c r="N2721" i="6"/>
  <c r="S2722" i="6"/>
  <c r="N2725" i="6"/>
  <c r="S2726" i="6"/>
  <c r="N2729" i="6"/>
  <c r="S2730" i="6"/>
  <c r="N2733" i="6"/>
  <c r="S2734" i="6"/>
  <c r="N2737" i="6"/>
  <c r="S2738" i="6"/>
  <c r="T2738" i="6" s="1"/>
  <c r="AA2738" i="6" s="1"/>
  <c r="N2741" i="6"/>
  <c r="S2742" i="6"/>
  <c r="T2742" i="6" s="1"/>
  <c r="AA2742" i="6" s="1"/>
  <c r="N2745" i="6"/>
  <c r="S2746" i="6"/>
  <c r="N2749" i="6"/>
  <c r="S2750" i="6"/>
  <c r="X2750" i="6" s="1"/>
  <c r="N2753" i="6"/>
  <c r="S2754" i="6"/>
  <c r="N2757" i="6"/>
  <c r="S2758" i="6"/>
  <c r="X2758" i="6" s="1"/>
  <c r="N2761" i="6"/>
  <c r="S2762" i="6"/>
  <c r="N2765" i="6"/>
  <c r="S2766" i="6"/>
  <c r="X2766" i="6" s="1"/>
  <c r="N2769" i="6"/>
  <c r="S2770" i="6"/>
  <c r="N2773" i="6"/>
  <c r="S2774" i="6"/>
  <c r="X2774" i="6" s="1"/>
  <c r="N2777" i="6"/>
  <c r="S2778" i="6"/>
  <c r="N2781" i="6"/>
  <c r="S2782" i="6"/>
  <c r="X2782" i="6" s="1"/>
  <c r="N2785" i="6"/>
  <c r="S2786" i="6"/>
  <c r="N2789" i="6"/>
  <c r="S2790" i="6"/>
  <c r="X2790" i="6" s="1"/>
  <c r="N2793" i="6"/>
  <c r="S2794" i="6"/>
  <c r="N2797" i="6"/>
  <c r="S2798" i="6"/>
  <c r="T2798" i="6" s="1"/>
  <c r="AA2798" i="6" s="1"/>
  <c r="N2801" i="6"/>
  <c r="S2802" i="6"/>
  <c r="N2805" i="6"/>
  <c r="S2806" i="6"/>
  <c r="N2809" i="6"/>
  <c r="S2810" i="6"/>
  <c r="N2813" i="6"/>
  <c r="S2814" i="6"/>
  <c r="N2817" i="6"/>
  <c r="S2818" i="6"/>
  <c r="T2818" i="6" s="1"/>
  <c r="AA2818" i="6" s="1"/>
  <c r="N2821" i="6"/>
  <c r="S2822" i="6"/>
  <c r="N2825" i="6"/>
  <c r="S2826" i="6"/>
  <c r="N2829" i="6"/>
  <c r="S2830" i="6"/>
  <c r="N2833" i="6"/>
  <c r="S2834" i="6"/>
  <c r="N2837" i="6"/>
  <c r="S2838" i="6"/>
  <c r="N2841" i="6"/>
  <c r="S2842" i="6"/>
  <c r="N2845" i="6"/>
  <c r="S2846" i="6"/>
  <c r="T2846" i="6"/>
  <c r="AA2846" i="6" s="1"/>
  <c r="N2849" i="6"/>
  <c r="S2850" i="6"/>
  <c r="N2853" i="6"/>
  <c r="S2854" i="6"/>
  <c r="X2854" i="6" s="1"/>
  <c r="N2857" i="6"/>
  <c r="S2858" i="6"/>
  <c r="N2861" i="6"/>
  <c r="S2862" i="6"/>
  <c r="X2862" i="6" s="1"/>
  <c r="N2865" i="6"/>
  <c r="S2866" i="6"/>
  <c r="N2869" i="6"/>
  <c r="S2870" i="6"/>
  <c r="X2870" i="6" s="1"/>
  <c r="N2873" i="6"/>
  <c r="S2874" i="6"/>
  <c r="N2877" i="6"/>
  <c r="S2878" i="6"/>
  <c r="X2878" i="6" s="1"/>
  <c r="N2881" i="6"/>
  <c r="S2882" i="6"/>
  <c r="N2885" i="6"/>
  <c r="S2886" i="6"/>
  <c r="X2886" i="6" s="1"/>
  <c r="N2889" i="6"/>
  <c r="S2890" i="6"/>
  <c r="N2893" i="6"/>
  <c r="S2894" i="6"/>
  <c r="N2897" i="6"/>
  <c r="S2898" i="6"/>
  <c r="N2901" i="6"/>
  <c r="S2902" i="6"/>
  <c r="X2902" i="6" s="1"/>
  <c r="N2905" i="6"/>
  <c r="S2906" i="6"/>
  <c r="N2909" i="6"/>
  <c r="S2910" i="6"/>
  <c r="X2910" i="6" s="1"/>
  <c r="N2913" i="6"/>
  <c r="S2914" i="6"/>
  <c r="X2914" i="6" s="1"/>
  <c r="N2917" i="6"/>
  <c r="S2918" i="6"/>
  <c r="X2918" i="6" s="1"/>
  <c r="N2921" i="6"/>
  <c r="S2922" i="6"/>
  <c r="N2925" i="6"/>
  <c r="S2926" i="6"/>
  <c r="N2929" i="6"/>
  <c r="S2930" i="6"/>
  <c r="T2930" i="6" s="1"/>
  <c r="AA2930" i="6" s="1"/>
  <c r="N2933" i="6"/>
  <c r="S2934" i="6"/>
  <c r="X2934" i="6" s="1"/>
  <c r="N2938" i="6"/>
  <c r="S2939" i="6"/>
  <c r="N2942" i="6"/>
  <c r="S2943" i="6"/>
  <c r="N2946" i="6"/>
  <c r="S2947" i="6"/>
  <c r="T2947" i="6" s="1"/>
  <c r="AA2947" i="6" s="1"/>
  <c r="N2950" i="6"/>
  <c r="S2951" i="6"/>
  <c r="X2951" i="6" s="1"/>
  <c r="N2954" i="6"/>
  <c r="S2955" i="6"/>
  <c r="T2955" i="6"/>
  <c r="AA2955" i="6" s="1"/>
  <c r="N2958" i="6"/>
  <c r="S2959" i="6"/>
  <c r="N2962" i="6"/>
  <c r="S2963" i="6"/>
  <c r="N2966" i="6"/>
  <c r="S2967" i="6"/>
  <c r="N2971" i="6"/>
  <c r="S2972" i="6"/>
  <c r="N2975" i="6"/>
  <c r="S2976" i="6"/>
  <c r="N2979" i="6"/>
  <c r="S2980" i="6"/>
  <c r="X2980" i="6" s="1"/>
  <c r="N2983" i="6"/>
  <c r="S2984" i="6"/>
  <c r="T2984" i="6" s="1"/>
  <c r="AA2984" i="6" s="1"/>
  <c r="N2987" i="6"/>
  <c r="S2988" i="6"/>
  <c r="X2988" i="6" s="1"/>
  <c r="N2991" i="6"/>
  <c r="S2992" i="6"/>
  <c r="N2995" i="6"/>
  <c r="S2996" i="6"/>
  <c r="N2999" i="6"/>
  <c r="S3000" i="6"/>
  <c r="N3003" i="6"/>
  <c r="S3004" i="6"/>
  <c r="X3004" i="6" s="1"/>
  <c r="N3007" i="6"/>
  <c r="S3008" i="6"/>
  <c r="N3011" i="6"/>
  <c r="S3012" i="6"/>
  <c r="X3012" i="6" s="1"/>
  <c r="N3015" i="6"/>
  <c r="S3016" i="6"/>
  <c r="T3016" i="6" s="1"/>
  <c r="AA3016" i="6" s="1"/>
  <c r="N3019" i="6"/>
  <c r="S3020" i="6"/>
  <c r="X3020" i="6" s="1"/>
  <c r="N3023" i="6"/>
  <c r="S3024" i="6"/>
  <c r="N3027" i="6"/>
  <c r="S3028" i="6"/>
  <c r="T3028" i="6" s="1"/>
  <c r="AA3028" i="6" s="1"/>
  <c r="N3031" i="6"/>
  <c r="S3032" i="6"/>
  <c r="N3035" i="6"/>
  <c r="S3036" i="6"/>
  <c r="X3036" i="6" s="1"/>
  <c r="N3039" i="6"/>
  <c r="S3040" i="6"/>
  <c r="N3043" i="6"/>
  <c r="S3044" i="6"/>
  <c r="T3044" i="6" s="1"/>
  <c r="AA3044" i="6" s="1"/>
  <c r="N3047" i="6"/>
  <c r="S3048" i="6"/>
  <c r="N3051" i="6"/>
  <c r="S3052" i="6"/>
  <c r="X3052" i="6" s="1"/>
  <c r="N3055" i="6"/>
  <c r="S3056" i="6"/>
  <c r="X3056" i="6" s="1"/>
  <c r="N3059" i="6"/>
  <c r="S3060" i="6"/>
  <c r="X3060" i="6" s="1"/>
  <c r="N3063" i="6"/>
  <c r="S3064" i="6"/>
  <c r="N3067" i="6"/>
  <c r="S3068" i="6"/>
  <c r="N3071" i="6"/>
  <c r="S3072" i="6"/>
  <c r="N3075" i="6"/>
  <c r="S3076" i="6"/>
  <c r="X3076" i="6" s="1"/>
  <c r="N3079" i="6"/>
  <c r="S3080" i="6"/>
  <c r="N3083" i="6"/>
  <c r="S3084" i="6"/>
  <c r="X3084" i="6" s="1"/>
  <c r="N3087" i="6"/>
  <c r="S3088" i="6"/>
  <c r="N3091" i="6"/>
  <c r="S3092" i="6"/>
  <c r="T3092" i="6" s="1"/>
  <c r="AA3092" i="6" s="1"/>
  <c r="N3095" i="6"/>
  <c r="S3096" i="6"/>
  <c r="N3099" i="6"/>
  <c r="S3100" i="6"/>
  <c r="N3103" i="6"/>
  <c r="S3104" i="6"/>
  <c r="N3108" i="6"/>
  <c r="S3109" i="6"/>
  <c r="N3112" i="6"/>
  <c r="S3113" i="6"/>
  <c r="N3116" i="6"/>
  <c r="S3117" i="6"/>
  <c r="N3120" i="6"/>
  <c r="S3121" i="6"/>
  <c r="N3124" i="6"/>
  <c r="S3125" i="6"/>
  <c r="N3128" i="6"/>
  <c r="S3129" i="6"/>
  <c r="N3132" i="6"/>
  <c r="S3133" i="6"/>
  <c r="N3136" i="6"/>
  <c r="S3137" i="6"/>
  <c r="N3140" i="6"/>
  <c r="S3141" i="6"/>
  <c r="N3144" i="6"/>
  <c r="S3145" i="6"/>
  <c r="T3145" i="6" s="1"/>
  <c r="AA3145" i="6" s="1"/>
  <c r="N3149" i="6"/>
  <c r="S3150" i="6"/>
  <c r="N3153" i="6"/>
  <c r="S3154" i="6"/>
  <c r="N3157" i="6"/>
  <c r="S3158" i="6"/>
  <c r="N3161" i="6"/>
  <c r="S3162" i="6"/>
  <c r="N3166" i="6"/>
  <c r="S3167" i="6"/>
  <c r="X3167" i="6" s="1"/>
  <c r="N3170" i="6"/>
  <c r="S3171" i="6"/>
  <c r="N3174" i="6"/>
  <c r="S3175" i="6"/>
  <c r="N3178" i="6"/>
  <c r="S3179" i="6"/>
  <c r="N3182" i="6"/>
  <c r="S3183" i="6"/>
  <c r="N3186" i="6"/>
  <c r="S3187" i="6"/>
  <c r="X3187" i="6" s="1"/>
  <c r="N3190" i="6"/>
  <c r="S3191" i="6"/>
  <c r="N3194" i="6"/>
  <c r="S3195" i="6"/>
  <c r="X3195" i="6" s="1"/>
  <c r="N3198" i="6"/>
  <c r="S3199" i="6"/>
  <c r="T3199" i="6" s="1"/>
  <c r="AA3199" i="6" s="1"/>
  <c r="N3202" i="6"/>
  <c r="S3203" i="6"/>
  <c r="N3206" i="6"/>
  <c r="S3207" i="6"/>
  <c r="N3210" i="6"/>
  <c r="S3211" i="6"/>
  <c r="T3211" i="6" s="1"/>
  <c r="AA3211" i="6" s="1"/>
  <c r="N3214" i="6"/>
  <c r="S3215" i="6"/>
  <c r="N3218" i="6"/>
  <c r="S3219" i="6"/>
  <c r="N3222" i="6"/>
  <c r="S3223" i="6"/>
  <c r="N3226" i="6"/>
  <c r="S3227" i="6"/>
  <c r="T3227" i="6" s="1"/>
  <c r="AA3227" i="6" s="1"/>
  <c r="S3231" i="6"/>
  <c r="S3235" i="6"/>
  <c r="T3235" i="6" s="1"/>
  <c r="AA3235" i="6" s="1"/>
  <c r="S3239" i="6"/>
  <c r="S3243" i="6"/>
  <c r="T3243" i="6" s="1"/>
  <c r="AA3243" i="6" s="1"/>
  <c r="S3247" i="6"/>
  <c r="S3251" i="6"/>
  <c r="T3251" i="6" s="1"/>
  <c r="AA3251" i="6" s="1"/>
  <c r="S3255" i="6"/>
  <c r="S3259" i="6"/>
  <c r="T3259" i="6" s="1"/>
  <c r="AA3259" i="6" s="1"/>
  <c r="T3263" i="6"/>
  <c r="AA3263" i="6" s="1"/>
  <c r="S3264" i="6"/>
  <c r="S3268" i="6"/>
  <c r="X3268" i="6" s="1"/>
  <c r="S3272" i="6"/>
  <c r="S3276" i="6"/>
  <c r="S3280" i="6"/>
  <c r="S3284" i="6"/>
  <c r="X3284" i="6" s="1"/>
  <c r="S3288" i="6"/>
  <c r="S3292" i="6"/>
  <c r="S3296" i="6"/>
  <c r="X3296" i="6" s="1"/>
  <c r="S3300" i="6"/>
  <c r="X3300" i="6" s="1"/>
  <c r="S3304" i="6"/>
  <c r="X3304" i="6" s="1"/>
  <c r="S3308" i="6"/>
  <c r="S3312" i="6"/>
  <c r="S3316" i="6"/>
  <c r="S3320" i="6"/>
  <c r="X3320" i="6" s="1"/>
  <c r="S3324" i="6"/>
  <c r="S3328" i="6"/>
  <c r="S3333" i="6"/>
  <c r="X3333" i="6" s="1"/>
  <c r="S3337" i="6"/>
  <c r="X3337" i="6" s="1"/>
  <c r="S3341" i="6"/>
  <c r="S3345" i="6"/>
  <c r="X3345" i="6" s="1"/>
  <c r="N3348" i="6"/>
  <c r="S3349" i="6"/>
  <c r="T3349" i="6" s="1"/>
  <c r="AA3349" i="6" s="1"/>
  <c r="S3353" i="6"/>
  <c r="T3357" i="6"/>
  <c r="AA3357" i="6" s="1"/>
  <c r="S3358" i="6"/>
  <c r="X3358" i="6" s="1"/>
  <c r="S3362" i="6"/>
  <c r="X3362" i="6" s="1"/>
  <c r="S3366" i="6"/>
  <c r="S3370" i="6"/>
  <c r="N3373" i="6"/>
  <c r="S3374" i="6"/>
  <c r="X3374" i="6" s="1"/>
  <c r="N3377" i="6"/>
  <c r="S3378" i="6"/>
  <c r="N3381" i="6"/>
  <c r="S3382" i="6"/>
  <c r="T3382" i="6" s="1"/>
  <c r="AA3382" i="6" s="1"/>
  <c r="S3383" i="6"/>
  <c r="N3386" i="6"/>
  <c r="S3387" i="6"/>
  <c r="X3387" i="6" s="1"/>
  <c r="N3390" i="6"/>
  <c r="S3391" i="6"/>
  <c r="N3394" i="6"/>
  <c r="S3395" i="6"/>
  <c r="X3395" i="6" s="1"/>
  <c r="N3398" i="6"/>
  <c r="S3399" i="6"/>
  <c r="T3399" i="6"/>
  <c r="AA3399" i="6" s="1"/>
  <c r="N3402" i="6"/>
  <c r="S3403" i="6"/>
  <c r="S3407" i="6"/>
  <c r="S3411" i="6"/>
  <c r="X3411" i="6" s="1"/>
  <c r="S3415" i="6"/>
  <c r="S3420" i="6"/>
  <c r="S3424" i="6"/>
  <c r="S3428" i="6"/>
  <c r="X3428" i="6" s="1"/>
  <c r="S3432" i="6"/>
  <c r="X3432" i="6" s="1"/>
  <c r="S3436" i="6"/>
  <c r="S3440" i="6"/>
  <c r="S3444" i="6"/>
  <c r="S3448" i="6"/>
  <c r="S3452" i="6"/>
  <c r="S3456" i="6"/>
  <c r="S3460" i="6"/>
  <c r="S3464" i="6"/>
  <c r="X3464" i="6" s="1"/>
  <c r="S3468" i="6"/>
  <c r="S3472" i="6"/>
  <c r="S3476" i="6"/>
  <c r="S3480" i="6"/>
  <c r="S3484" i="6"/>
  <c r="S3488" i="6"/>
  <c r="S3492" i="6"/>
  <c r="N3495" i="6"/>
  <c r="S3496" i="6"/>
  <c r="N3499" i="6"/>
  <c r="S3500" i="6"/>
  <c r="N3503" i="6"/>
  <c r="S3504" i="6"/>
  <c r="T3504" i="6" s="1"/>
  <c r="AA3504" i="6" s="1"/>
  <c r="N3508" i="6"/>
  <c r="S3509" i="6"/>
  <c r="N3512" i="6"/>
  <c r="S3513" i="6"/>
  <c r="T3513" i="6"/>
  <c r="AA3513" i="6" s="1"/>
  <c r="N3516" i="6"/>
  <c r="S3517" i="6"/>
  <c r="X3517" i="6" s="1"/>
  <c r="S3518" i="6"/>
  <c r="N3521" i="6"/>
  <c r="S3522" i="6"/>
  <c r="X3522" i="6" s="1"/>
  <c r="S3523" i="6"/>
  <c r="S3524" i="6"/>
  <c r="N3527" i="6"/>
  <c r="S3528" i="6"/>
  <c r="X3528" i="6" s="1"/>
  <c r="N3531" i="6"/>
  <c r="S3532" i="6"/>
  <c r="N3535" i="6"/>
  <c r="S3536" i="6"/>
  <c r="T3536" i="6" s="1"/>
  <c r="AA3536" i="6" s="1"/>
  <c r="N3539" i="6"/>
  <c r="S3540" i="6"/>
  <c r="N3543" i="6"/>
  <c r="S3544" i="6"/>
  <c r="T3544" i="6" s="1"/>
  <c r="AA3544" i="6" s="1"/>
  <c r="N3547" i="6"/>
  <c r="S3548" i="6"/>
  <c r="X3548" i="6" s="1"/>
  <c r="N3551" i="6"/>
  <c r="S3552" i="6"/>
  <c r="T3552" i="6"/>
  <c r="AA3552" i="6" s="1"/>
  <c r="N3555" i="6"/>
  <c r="S3556" i="6"/>
  <c r="N3559" i="6"/>
  <c r="S3560" i="6"/>
  <c r="S3561" i="6"/>
  <c r="X3561" i="6" s="1"/>
  <c r="N3564" i="6"/>
  <c r="S3565" i="6"/>
  <c r="N3568" i="6"/>
  <c r="S3569" i="6"/>
  <c r="N3572" i="6"/>
  <c r="S3573" i="6"/>
  <c r="T3573" i="6"/>
  <c r="AA3573" i="6" s="1"/>
  <c r="N3576" i="6"/>
  <c r="S3577" i="6"/>
  <c r="T3577" i="6" s="1"/>
  <c r="AA3577" i="6" s="1"/>
  <c r="N3580" i="6"/>
  <c r="S3581" i="6"/>
  <c r="N3584" i="6"/>
  <c r="S3585" i="6"/>
  <c r="N3588" i="6"/>
  <c r="S3589" i="6"/>
  <c r="X3589" i="6" s="1"/>
  <c r="N3592" i="6"/>
  <c r="S3593" i="6"/>
  <c r="T3593" i="6" s="1"/>
  <c r="AA3593" i="6" s="1"/>
  <c r="N3596" i="6"/>
  <c r="S3597" i="6"/>
  <c r="N3601" i="6"/>
  <c r="S3602" i="6"/>
  <c r="N3605" i="6"/>
  <c r="S3606" i="6"/>
  <c r="N3609" i="6"/>
  <c r="S3610" i="6"/>
  <c r="T3610" i="6"/>
  <c r="AA3610" i="6" s="1"/>
  <c r="S3611" i="6"/>
  <c r="N3614" i="6"/>
  <c r="S3615" i="6"/>
  <c r="T3615" i="6"/>
  <c r="AA3615" i="6" s="1"/>
  <c r="S3619" i="6"/>
  <c r="S3623" i="6"/>
  <c r="T3623" i="6" s="1"/>
  <c r="AA3623" i="6" s="1"/>
  <c r="S3627" i="6"/>
  <c r="S3631" i="6"/>
  <c r="T3631" i="6" s="1"/>
  <c r="AA3631" i="6" s="1"/>
  <c r="S3635" i="6"/>
  <c r="S3640" i="6"/>
  <c r="T3640" i="6" s="1"/>
  <c r="AA3640" i="6" s="1"/>
  <c r="S3644" i="6"/>
  <c r="N3647" i="6"/>
  <c r="S3648" i="6"/>
  <c r="N3651" i="6"/>
  <c r="S3652" i="6"/>
  <c r="X3652" i="6" s="1"/>
  <c r="S3653" i="6"/>
  <c r="N3656" i="6"/>
  <c r="S3657" i="6"/>
  <c r="S3661" i="6"/>
  <c r="T3661" i="6" s="1"/>
  <c r="AA3661" i="6" s="1"/>
  <c r="S3665" i="6"/>
  <c r="N3668" i="6"/>
  <c r="S3669" i="6"/>
  <c r="S3673" i="6"/>
  <c r="X3673" i="6" s="1"/>
  <c r="S3677" i="6"/>
  <c r="S3681" i="6"/>
  <c r="N3684" i="6"/>
  <c r="S3685" i="6"/>
  <c r="X3685" i="6" s="1"/>
  <c r="N3688" i="6"/>
  <c r="S3689" i="6"/>
  <c r="N3692" i="6"/>
  <c r="S3693" i="6"/>
  <c r="T3693" i="6" s="1"/>
  <c r="AA3693" i="6" s="1"/>
  <c r="N3696" i="6"/>
  <c r="S3697" i="6"/>
  <c r="N3700" i="6"/>
  <c r="S3701" i="6"/>
  <c r="T3701" i="6" s="1"/>
  <c r="AA3701" i="6" s="1"/>
  <c r="N3704" i="6"/>
  <c r="S3705" i="6"/>
  <c r="X3705" i="6" s="1"/>
  <c r="N3708" i="6"/>
  <c r="S3709" i="6"/>
  <c r="N3712" i="6"/>
  <c r="S3713" i="6"/>
  <c r="X3713" i="6" s="1"/>
  <c r="N3716" i="6"/>
  <c r="S3717" i="6"/>
  <c r="N3720" i="6"/>
  <c r="S3721" i="6"/>
  <c r="X3721" i="6" s="1"/>
  <c r="N3796" i="6"/>
  <c r="N3924" i="6"/>
  <c r="S3978" i="6"/>
  <c r="S3982" i="6"/>
  <c r="X3982" i="6" s="1"/>
  <c r="S3986" i="6"/>
  <c r="X3986" i="6" s="1"/>
  <c r="S3990" i="6"/>
  <c r="S3994" i="6"/>
  <c r="S3998" i="6"/>
  <c r="X3998" i="6" s="1"/>
  <c r="S4002" i="6"/>
  <c r="S4006" i="6"/>
  <c r="N4009" i="6"/>
  <c r="S4010" i="6"/>
  <c r="N4013" i="6"/>
  <c r="S4014" i="6"/>
  <c r="N4017" i="6"/>
  <c r="S4018" i="6"/>
  <c r="S4022" i="6"/>
  <c r="T4022" i="6" s="1"/>
  <c r="AA4022" i="6" s="1"/>
  <c r="S4026" i="6"/>
  <c r="N4029" i="6"/>
  <c r="S4030" i="6"/>
  <c r="X4030" i="6" s="1"/>
  <c r="S4034" i="6"/>
  <c r="X4034" i="6" s="1"/>
  <c r="S4038" i="6"/>
  <c r="S4042" i="6"/>
  <c r="S4046" i="6"/>
  <c r="S4050" i="6"/>
  <c r="X4050" i="6" s="1"/>
  <c r="S4054" i="6"/>
  <c r="S4058" i="6"/>
  <c r="S4062" i="6"/>
  <c r="S4066" i="6"/>
  <c r="X4066" i="6" s="1"/>
  <c r="S4070" i="6"/>
  <c r="S4074" i="6"/>
  <c r="S4078" i="6"/>
  <c r="S4082" i="6"/>
  <c r="S4086" i="6"/>
  <c r="S4090" i="6"/>
  <c r="S4094" i="6"/>
  <c r="S4098" i="6"/>
  <c r="X4098" i="6" s="1"/>
  <c r="S4102" i="6"/>
  <c r="S4106" i="6"/>
  <c r="S4110" i="6"/>
  <c r="X4110" i="6" s="1"/>
  <c r="S4114" i="6"/>
  <c r="S4118" i="6"/>
  <c r="S4122" i="6"/>
  <c r="S4126" i="6"/>
  <c r="S4130" i="6"/>
  <c r="S4134" i="6"/>
  <c r="S4138" i="6"/>
  <c r="S4142" i="6"/>
  <c r="S4146" i="6"/>
  <c r="S4150" i="6"/>
  <c r="S4154" i="6"/>
  <c r="S4158" i="6"/>
  <c r="X4158" i="6" s="1"/>
  <c r="S4162" i="6"/>
  <c r="X4162" i="6" s="1"/>
  <c r="S4166" i="6"/>
  <c r="S4170" i="6"/>
  <c r="S4174" i="6"/>
  <c r="S4178" i="6"/>
  <c r="S4182" i="6"/>
  <c r="S4186" i="6"/>
  <c r="S4190" i="6"/>
  <c r="X4190" i="6" s="1"/>
  <c r="S4194" i="6"/>
  <c r="X4194" i="6" s="1"/>
  <c r="S4198" i="6"/>
  <c r="S4202" i="6"/>
  <c r="S4206" i="6"/>
  <c r="S4211" i="6"/>
  <c r="T4211" i="6" s="1"/>
  <c r="AA4211" i="6" s="1"/>
  <c r="S4215" i="6"/>
  <c r="X4215" i="6" s="1"/>
  <c r="S4219" i="6"/>
  <c r="S4223" i="6"/>
  <c r="X4223" i="6" s="1"/>
  <c r="S4227" i="6"/>
  <c r="X4227" i="6" s="1"/>
  <c r="S4231" i="6"/>
  <c r="S4235" i="6"/>
  <c r="S4239" i="6"/>
  <c r="S4243" i="6"/>
  <c r="S4247" i="6"/>
  <c r="S4251" i="6"/>
  <c r="S4255" i="6"/>
  <c r="S4259" i="6"/>
  <c r="X4259" i="6" s="1"/>
  <c r="S4263" i="6"/>
  <c r="S4267" i="6"/>
  <c r="S4271" i="6"/>
  <c r="S4275" i="6"/>
  <c r="X4275" i="6" s="1"/>
  <c r="S4279" i="6"/>
  <c r="X4279" i="6" s="1"/>
  <c r="S4283" i="6"/>
  <c r="S4287" i="6"/>
  <c r="S4291" i="6"/>
  <c r="S4295" i="6"/>
  <c r="S4299" i="6"/>
  <c r="N4302" i="6"/>
  <c r="S4303" i="6"/>
  <c r="X4303" i="6" s="1"/>
  <c r="N4306" i="6"/>
  <c r="S4307" i="6"/>
  <c r="X4307" i="6" s="1"/>
  <c r="S4311" i="6"/>
  <c r="S4315" i="6"/>
  <c r="S4319" i="6"/>
  <c r="S4323" i="6"/>
  <c r="S4327" i="6"/>
  <c r="N4330" i="6"/>
  <c r="S4331" i="6"/>
  <c r="T4331" i="6" s="1"/>
  <c r="AA4331" i="6" s="1"/>
  <c r="N4334" i="6"/>
  <c r="S4335" i="6"/>
  <c r="N4338" i="6"/>
  <c r="S4339" i="6"/>
  <c r="N4342" i="6"/>
  <c r="S4343" i="6"/>
  <c r="X4343" i="6" s="1"/>
  <c r="N4346" i="6"/>
  <c r="S4347" i="6"/>
  <c r="X4347" i="6" s="1"/>
  <c r="N4350" i="6"/>
  <c r="S4351" i="6"/>
  <c r="X4351" i="6" s="1"/>
  <c r="N4354" i="6"/>
  <c r="S4355" i="6"/>
  <c r="T4355" i="6" s="1"/>
  <c r="AA4355" i="6" s="1"/>
  <c r="S4809" i="6"/>
  <c r="X4809" i="6" s="1"/>
  <c r="S4813" i="6"/>
  <c r="N4816" i="6"/>
  <c r="S4817" i="6"/>
  <c r="S4821" i="6"/>
  <c r="S4825" i="6"/>
  <c r="X4825" i="6" s="1"/>
  <c r="S4830" i="6"/>
  <c r="X4830" i="6" s="1"/>
  <c r="S4834" i="6"/>
  <c r="S4838" i="6"/>
  <c r="S4842" i="6"/>
  <c r="X4842" i="6" s="1"/>
  <c r="S4846" i="6"/>
  <c r="T4846" i="6" s="1"/>
  <c r="AA4846" i="6" s="1"/>
  <c r="S4850" i="6"/>
  <c r="T4850" i="6"/>
  <c r="AA4850" i="6" s="1"/>
  <c r="S4855" i="6"/>
  <c r="T4855" i="6" s="1"/>
  <c r="AA4855" i="6" s="1"/>
  <c r="S4860" i="6"/>
  <c r="T4860" i="6" s="1"/>
  <c r="AA4860" i="6" s="1"/>
  <c r="S4864" i="6"/>
  <c r="T4864" i="6" s="1"/>
  <c r="AA4864" i="6" s="1"/>
  <c r="S4868" i="6"/>
  <c r="T4868" i="6" s="1"/>
  <c r="AA4868" i="6" s="1"/>
  <c r="S4872" i="6"/>
  <c r="T4872" i="6" s="1"/>
  <c r="AA4872" i="6" s="1"/>
  <c r="S4876" i="6"/>
  <c r="T4876" i="6" s="1"/>
  <c r="AA4876" i="6" s="1"/>
  <c r="S4880" i="6"/>
  <c r="T4880" i="6" s="1"/>
  <c r="AA4880" i="6" s="1"/>
  <c r="S4884" i="6"/>
  <c r="T4884" i="6" s="1"/>
  <c r="AA4884" i="6" s="1"/>
  <c r="N4887" i="6"/>
  <c r="S4888" i="6"/>
  <c r="X4888" i="6" s="1"/>
  <c r="N4891" i="6"/>
  <c r="S4892" i="6"/>
  <c r="N4895" i="6"/>
  <c r="S4896" i="6"/>
  <c r="N4899" i="6"/>
  <c r="S4900" i="6"/>
  <c r="T4900" i="6" s="1"/>
  <c r="AA4900" i="6" s="1"/>
  <c r="N4903" i="6"/>
  <c r="S4904" i="6"/>
  <c r="X4904" i="6" s="1"/>
  <c r="N4907" i="6"/>
  <c r="S4908" i="6"/>
  <c r="N4911" i="6"/>
  <c r="S4912" i="6"/>
  <c r="X4912" i="6" s="1"/>
  <c r="N4915" i="6"/>
  <c r="S4916" i="6"/>
  <c r="T4916" i="6" s="1"/>
  <c r="AA4916" i="6" s="1"/>
  <c r="N4919" i="6"/>
  <c r="S4920" i="6"/>
  <c r="X4920" i="6" s="1"/>
  <c r="N4923" i="6"/>
  <c r="S4924" i="6"/>
  <c r="N4927" i="6"/>
  <c r="S4928" i="6"/>
  <c r="N4931" i="6"/>
  <c r="S4932" i="6"/>
  <c r="T4932" i="6" s="1"/>
  <c r="AA4932" i="6" s="1"/>
  <c r="N4935" i="6"/>
  <c r="S4936" i="6"/>
  <c r="X4936" i="6" s="1"/>
  <c r="N4939" i="6"/>
  <c r="S4940" i="6"/>
  <c r="T4940" i="6"/>
  <c r="AA4940" i="6" s="1"/>
  <c r="N4943" i="6"/>
  <c r="S4944" i="6"/>
  <c r="N4947" i="6"/>
  <c r="S4948" i="6"/>
  <c r="N4951" i="6"/>
  <c r="S4952" i="6"/>
  <c r="X4952" i="6" s="1"/>
  <c r="S4953" i="6"/>
  <c r="X4953" i="6" s="1"/>
  <c r="N4956" i="6"/>
  <c r="S4957" i="6"/>
  <c r="X4957" i="6" s="1"/>
  <c r="N4960" i="6"/>
  <c r="S4961" i="6"/>
  <c r="N4964" i="6"/>
  <c r="S4965" i="6"/>
  <c r="X4965" i="6" s="1"/>
  <c r="N4968" i="6"/>
  <c r="S4969" i="6"/>
  <c r="S4973" i="6"/>
  <c r="T4973" i="6"/>
  <c r="AA4973" i="6" s="1"/>
  <c r="S4978" i="6"/>
  <c r="N4989" i="6"/>
  <c r="S2825" i="6"/>
  <c r="S2829" i="6"/>
  <c r="X2829" i="6" s="1"/>
  <c r="S2833" i="6"/>
  <c r="X2833" i="6" s="1"/>
  <c r="S2837" i="6"/>
  <c r="S2841" i="6"/>
  <c r="S2845" i="6"/>
  <c r="S2849" i="6"/>
  <c r="X2849" i="6" s="1"/>
  <c r="S2853" i="6"/>
  <c r="S2857" i="6"/>
  <c r="X2857" i="6" s="1"/>
  <c r="S2861" i="6"/>
  <c r="X2861" i="6" s="1"/>
  <c r="S2865" i="6"/>
  <c r="S2869" i="6"/>
  <c r="S2873" i="6"/>
  <c r="X2873" i="6" s="1"/>
  <c r="S2877" i="6"/>
  <c r="X2877" i="6" s="1"/>
  <c r="S2881" i="6"/>
  <c r="S2885" i="6"/>
  <c r="S2889" i="6"/>
  <c r="X2889" i="6" s="1"/>
  <c r="S2893" i="6"/>
  <c r="S2897" i="6"/>
  <c r="S2901" i="6"/>
  <c r="S2905" i="6"/>
  <c r="X2905" i="6" s="1"/>
  <c r="S2909" i="6"/>
  <c r="X2909" i="6" s="1"/>
  <c r="S2913" i="6"/>
  <c r="T2913" i="6" s="1"/>
  <c r="AA2913" i="6" s="1"/>
  <c r="S2917" i="6"/>
  <c r="S2921" i="6"/>
  <c r="S2925" i="6"/>
  <c r="S2929" i="6"/>
  <c r="S2933" i="6"/>
  <c r="S2938" i="6"/>
  <c r="X2938" i="6" s="1"/>
  <c r="S2942" i="6"/>
  <c r="X2942" i="6" s="1"/>
  <c r="S2946" i="6"/>
  <c r="S2950" i="6"/>
  <c r="S2954" i="6"/>
  <c r="S2958" i="6"/>
  <c r="X2958" i="6" s="1"/>
  <c r="S2962" i="6"/>
  <c r="S2966" i="6"/>
  <c r="S2971" i="6"/>
  <c r="X2971" i="6" s="1"/>
  <c r="S2975" i="6"/>
  <c r="S2979" i="6"/>
  <c r="S2983" i="6"/>
  <c r="S2987" i="6"/>
  <c r="S2991" i="6"/>
  <c r="S2995" i="6"/>
  <c r="S2999" i="6"/>
  <c r="S3003" i="6"/>
  <c r="S3007" i="6"/>
  <c r="X3007" i="6" s="1"/>
  <c r="S3011" i="6"/>
  <c r="S3015" i="6"/>
  <c r="S3019" i="6"/>
  <c r="X3019" i="6" s="1"/>
  <c r="S3023" i="6"/>
  <c r="X3023" i="6" s="1"/>
  <c r="S3027" i="6"/>
  <c r="S3031" i="6"/>
  <c r="S3035" i="6"/>
  <c r="S3039" i="6"/>
  <c r="X3039" i="6" s="1"/>
  <c r="S3043" i="6"/>
  <c r="S3047" i="6"/>
  <c r="X3048" i="6"/>
  <c r="S3051" i="6"/>
  <c r="X3051" i="6" s="1"/>
  <c r="S3055" i="6"/>
  <c r="X3055" i="6" s="1"/>
  <c r="S3059" i="6"/>
  <c r="T3059" i="6" s="1"/>
  <c r="AA3059" i="6" s="1"/>
  <c r="S3063" i="6"/>
  <c r="S3067" i="6"/>
  <c r="X3067" i="6" s="1"/>
  <c r="S3071" i="6"/>
  <c r="S3075" i="6"/>
  <c r="S3079" i="6"/>
  <c r="S3083" i="6"/>
  <c r="X3083" i="6" s="1"/>
  <c r="S3087" i="6"/>
  <c r="S3091" i="6"/>
  <c r="S3095" i="6"/>
  <c r="X3095" i="6" s="1"/>
  <c r="S3099" i="6"/>
  <c r="X3099" i="6" s="1"/>
  <c r="S3103" i="6"/>
  <c r="S3108" i="6"/>
  <c r="S3112" i="6"/>
  <c r="X3112" i="6" s="1"/>
  <c r="S3116" i="6"/>
  <c r="X3116" i="6" s="1"/>
  <c r="S3120" i="6"/>
  <c r="S3124" i="6"/>
  <c r="S3128" i="6"/>
  <c r="S3132" i="6"/>
  <c r="X3132" i="6" s="1"/>
  <c r="S3136" i="6"/>
  <c r="S3140" i="6"/>
  <c r="S3144" i="6"/>
  <c r="S3149" i="6"/>
  <c r="X3149" i="6" s="1"/>
  <c r="S3153" i="6"/>
  <c r="S3157" i="6"/>
  <c r="S3161" i="6"/>
  <c r="S3166" i="6"/>
  <c r="S3170" i="6"/>
  <c r="S3174" i="6"/>
  <c r="S3178" i="6"/>
  <c r="S3182" i="6"/>
  <c r="X3182" i="6" s="1"/>
  <c r="S3186" i="6"/>
  <c r="S3190" i="6"/>
  <c r="S3194" i="6"/>
  <c r="S3198" i="6"/>
  <c r="X3198" i="6" s="1"/>
  <c r="S3202" i="6"/>
  <c r="S3206" i="6"/>
  <c r="S3210" i="6"/>
  <c r="S3214" i="6"/>
  <c r="X3214" i="6" s="1"/>
  <c r="S3218" i="6"/>
  <c r="S3222" i="6"/>
  <c r="S3226" i="6"/>
  <c r="S3230" i="6"/>
  <c r="S3234" i="6"/>
  <c r="S3238" i="6"/>
  <c r="S3242" i="6"/>
  <c r="S3246" i="6"/>
  <c r="X3246" i="6" s="1"/>
  <c r="S3250" i="6"/>
  <c r="T3250" i="6" s="1"/>
  <c r="AA3250" i="6" s="1"/>
  <c r="S3254" i="6"/>
  <c r="T3254" i="6" s="1"/>
  <c r="AA3254" i="6" s="1"/>
  <c r="S3258" i="6"/>
  <c r="T3258" i="6" s="1"/>
  <c r="AA3258" i="6" s="1"/>
  <c r="S3262" i="6"/>
  <c r="T3262" i="6" s="1"/>
  <c r="AA3262" i="6" s="1"/>
  <c r="S3267" i="6"/>
  <c r="S3271" i="6"/>
  <c r="S3275" i="6"/>
  <c r="X3275" i="6" s="1"/>
  <c r="S3279" i="6"/>
  <c r="X3279" i="6" s="1"/>
  <c r="S3283" i="6"/>
  <c r="S3287" i="6"/>
  <c r="S3291" i="6"/>
  <c r="X3291" i="6" s="1"/>
  <c r="S3295" i="6"/>
  <c r="S3299" i="6"/>
  <c r="T3299" i="6" s="1"/>
  <c r="AA3299" i="6" s="1"/>
  <c r="S3303" i="6"/>
  <c r="X3303" i="6" s="1"/>
  <c r="S3307" i="6"/>
  <c r="X3307" i="6" s="1"/>
  <c r="S3311" i="6"/>
  <c r="S3315" i="6"/>
  <c r="S3319" i="6"/>
  <c r="S3323" i="6"/>
  <c r="S3327" i="6"/>
  <c r="S3332" i="6"/>
  <c r="S3336" i="6"/>
  <c r="T3336" i="6"/>
  <c r="AA3336" i="6" s="1"/>
  <c r="S3340" i="6"/>
  <c r="S3344" i="6"/>
  <c r="T3344" i="6" s="1"/>
  <c r="AA3344" i="6" s="1"/>
  <c r="S3348" i="6"/>
  <c r="S3352" i="6"/>
  <c r="T3352" i="6" s="1"/>
  <c r="AA3352" i="6" s="1"/>
  <c r="S3356" i="6"/>
  <c r="S3361" i="6"/>
  <c r="T3361" i="6"/>
  <c r="AA3361" i="6" s="1"/>
  <c r="S3365" i="6"/>
  <c r="X3365" i="6" s="1"/>
  <c r="S3369" i="6"/>
  <c r="S3373" i="6"/>
  <c r="S3377" i="6"/>
  <c r="X3377" i="6" s="1"/>
  <c r="N3380" i="6"/>
  <c r="S3381" i="6"/>
  <c r="T3381" i="6" s="1"/>
  <c r="AA3381" i="6" s="1"/>
  <c r="S3386" i="6"/>
  <c r="S3390" i="6"/>
  <c r="X3390" i="6" s="1"/>
  <c r="T3390" i="6"/>
  <c r="AA3390" i="6" s="1"/>
  <c r="S3394" i="6"/>
  <c r="S3398" i="6"/>
  <c r="T3398" i="6" s="1"/>
  <c r="AA3398" i="6" s="1"/>
  <c r="S3402" i="6"/>
  <c r="S3406" i="6"/>
  <c r="T3406" i="6" s="1"/>
  <c r="AA3406" i="6" s="1"/>
  <c r="S3410" i="6"/>
  <c r="X3410" i="6" s="1"/>
  <c r="S3414" i="6"/>
  <c r="T3414" i="6"/>
  <c r="AA3414" i="6" s="1"/>
  <c r="S3419" i="6"/>
  <c r="X3419" i="6" s="1"/>
  <c r="S3423" i="6"/>
  <c r="T3423" i="6" s="1"/>
  <c r="AA3423" i="6" s="1"/>
  <c r="S3427" i="6"/>
  <c r="S3431" i="6"/>
  <c r="T3431" i="6" s="1"/>
  <c r="AA3431" i="6" s="1"/>
  <c r="S3435" i="6"/>
  <c r="S3439" i="6"/>
  <c r="T3439" i="6"/>
  <c r="AA3439" i="6" s="1"/>
  <c r="S3443" i="6"/>
  <c r="S3447" i="6"/>
  <c r="T3447" i="6" s="1"/>
  <c r="AA3447" i="6" s="1"/>
  <c r="S3451" i="6"/>
  <c r="S3455" i="6"/>
  <c r="T3455" i="6" s="1"/>
  <c r="AA3455" i="6" s="1"/>
  <c r="S3459" i="6"/>
  <c r="S3463" i="6"/>
  <c r="T3463" i="6" s="1"/>
  <c r="AA3463" i="6" s="1"/>
  <c r="S3467" i="6"/>
  <c r="S3471" i="6"/>
  <c r="T3471" i="6" s="1"/>
  <c r="AA3471" i="6" s="1"/>
  <c r="S3475" i="6"/>
  <c r="S3479" i="6"/>
  <c r="S3483" i="6"/>
  <c r="S3487" i="6"/>
  <c r="T3487" i="6"/>
  <c r="AA3487" i="6" s="1"/>
  <c r="S3491" i="6"/>
  <c r="X3491" i="6" s="1"/>
  <c r="S3495" i="6"/>
  <c r="T3495" i="6" s="1"/>
  <c r="AA3495" i="6" s="1"/>
  <c r="S3499" i="6"/>
  <c r="S3503" i="6"/>
  <c r="T3503" i="6" s="1"/>
  <c r="AA3503" i="6" s="1"/>
  <c r="S3508" i="6"/>
  <c r="S3512" i="6"/>
  <c r="X3512" i="6" s="1"/>
  <c r="S3516" i="6"/>
  <c r="S3521" i="6"/>
  <c r="T3521" i="6"/>
  <c r="AA3521" i="6" s="1"/>
  <c r="S3527" i="6"/>
  <c r="X3527" i="6" s="1"/>
  <c r="S3531" i="6"/>
  <c r="T3531" i="6" s="1"/>
  <c r="AA3531" i="6" s="1"/>
  <c r="S3535" i="6"/>
  <c r="S3539" i="6"/>
  <c r="X3539" i="6" s="1"/>
  <c r="S3543" i="6"/>
  <c r="S3547" i="6"/>
  <c r="T3547" i="6"/>
  <c r="AA3547" i="6" s="1"/>
  <c r="S3551" i="6"/>
  <c r="S3555" i="6"/>
  <c r="T3555" i="6" s="1"/>
  <c r="AA3555" i="6" s="1"/>
  <c r="S3559" i="6"/>
  <c r="X3559" i="6" s="1"/>
  <c r="S3564" i="6"/>
  <c r="T3564" i="6" s="1"/>
  <c r="AA3564" i="6" s="1"/>
  <c r="S3568" i="6"/>
  <c r="T3568" i="6" s="1"/>
  <c r="AA3568" i="6" s="1"/>
  <c r="S3572" i="6"/>
  <c r="T3572" i="6"/>
  <c r="AA3572" i="6" s="1"/>
  <c r="S3576" i="6"/>
  <c r="S3580" i="6"/>
  <c r="T3580" i="6" s="1"/>
  <c r="AA3580" i="6" s="1"/>
  <c r="S3584" i="6"/>
  <c r="S3588" i="6"/>
  <c r="T3588" i="6" s="1"/>
  <c r="AA3588" i="6" s="1"/>
  <c r="S3592" i="6"/>
  <c r="S3596" i="6"/>
  <c r="T3596" i="6" s="1"/>
  <c r="AA3596" i="6" s="1"/>
  <c r="S3601" i="6"/>
  <c r="X3601" i="6" s="1"/>
  <c r="S3605" i="6"/>
  <c r="T3605" i="6" s="1"/>
  <c r="AA3605" i="6" s="1"/>
  <c r="S3609" i="6"/>
  <c r="S3614" i="6"/>
  <c r="T3614" i="6" s="1"/>
  <c r="AA3614" i="6" s="1"/>
  <c r="S3618" i="6"/>
  <c r="S3622" i="6"/>
  <c r="T3622" i="6"/>
  <c r="AA3622" i="6" s="1"/>
  <c r="S3626" i="6"/>
  <c r="S3630" i="6"/>
  <c r="T3630" i="6" s="1"/>
  <c r="AA3630" i="6" s="1"/>
  <c r="S3634" i="6"/>
  <c r="S3639" i="6"/>
  <c r="T3639" i="6" s="1"/>
  <c r="AA3639" i="6" s="1"/>
  <c r="S3643" i="6"/>
  <c r="X3643" i="6" s="1"/>
  <c r="S3647" i="6"/>
  <c r="T3647" i="6" s="1"/>
  <c r="AA3647" i="6" s="1"/>
  <c r="S3651" i="6"/>
  <c r="X3651" i="6" s="1"/>
  <c r="S3656" i="6"/>
  <c r="T3656" i="6" s="1"/>
  <c r="AA3656" i="6" s="1"/>
  <c r="S3660" i="6"/>
  <c r="S3664" i="6"/>
  <c r="T3664" i="6" s="1"/>
  <c r="AA3664" i="6" s="1"/>
  <c r="S3668" i="6"/>
  <c r="X3668" i="6" s="1"/>
  <c r="S3672" i="6"/>
  <c r="T3672" i="6" s="1"/>
  <c r="AA3672" i="6" s="1"/>
  <c r="S3676" i="6"/>
  <c r="S3680" i="6"/>
  <c r="T3680" i="6"/>
  <c r="AA3680" i="6" s="1"/>
  <c r="S3684" i="6"/>
  <c r="S3688" i="6"/>
  <c r="T3688" i="6"/>
  <c r="AA3688" i="6" s="1"/>
  <c r="S3692" i="6"/>
  <c r="X3692" i="6" s="1"/>
  <c r="S3696" i="6"/>
  <c r="T3696" i="6" s="1"/>
  <c r="AA3696" i="6" s="1"/>
  <c r="S3700" i="6"/>
  <c r="S3704" i="6"/>
  <c r="T3704" i="6"/>
  <c r="AA3704" i="6" s="1"/>
  <c r="S3708" i="6"/>
  <c r="S3712" i="6"/>
  <c r="T3712" i="6"/>
  <c r="AA3712" i="6" s="1"/>
  <c r="S3716" i="6"/>
  <c r="S3720" i="6"/>
  <c r="T3720" i="6" s="1"/>
  <c r="AA3720" i="6" s="1"/>
  <c r="S3724" i="6"/>
  <c r="S3973" i="6"/>
  <c r="T3973" i="6" s="1"/>
  <c r="AA3973" i="6" s="1"/>
  <c r="S3977" i="6"/>
  <c r="S4600" i="6"/>
  <c r="S4604" i="6"/>
  <c r="T4604" i="6" s="1"/>
  <c r="AA4604" i="6" s="1"/>
  <c r="S4608" i="6"/>
  <c r="S4612" i="6"/>
  <c r="T4612" i="6" s="1"/>
  <c r="AA4612" i="6" s="1"/>
  <c r="S4616" i="6"/>
  <c r="S4620" i="6"/>
  <c r="X4620" i="6" s="1"/>
  <c r="S4624" i="6"/>
  <c r="S4628" i="6"/>
  <c r="T4628" i="6" s="1"/>
  <c r="AA4628" i="6" s="1"/>
  <c r="S4632" i="6"/>
  <c r="S4636" i="6"/>
  <c r="T4636" i="6" s="1"/>
  <c r="AA4636" i="6" s="1"/>
  <c r="S4640" i="6"/>
  <c r="S4644" i="6"/>
  <c r="T4644" i="6" s="1"/>
  <c r="AA4644" i="6" s="1"/>
  <c r="S4648" i="6"/>
  <c r="S4652" i="6"/>
  <c r="S4656" i="6"/>
  <c r="X4656" i="6" s="1"/>
  <c r="S4660" i="6"/>
  <c r="T4660" i="6" s="1"/>
  <c r="AA4660" i="6" s="1"/>
  <c r="S4664" i="6"/>
  <c r="S4668" i="6"/>
  <c r="T4668" i="6" s="1"/>
  <c r="AA4668" i="6" s="1"/>
  <c r="S4672" i="6"/>
  <c r="S4676" i="6"/>
  <c r="T4676" i="6" s="1"/>
  <c r="AA4676" i="6" s="1"/>
  <c r="S4680" i="6"/>
  <c r="X4680" i="6" s="1"/>
  <c r="S4684" i="6"/>
  <c r="S4688" i="6"/>
  <c r="S4692" i="6"/>
  <c r="T4692" i="6" s="1"/>
  <c r="AA4692" i="6" s="1"/>
  <c r="S4696" i="6"/>
  <c r="S4700" i="6"/>
  <c r="S4704" i="6"/>
  <c r="X4704" i="6" s="1"/>
  <c r="S4708" i="6"/>
  <c r="S4712" i="6"/>
  <c r="S4716" i="6"/>
  <c r="S4720" i="6"/>
  <c r="X4720" i="6" s="1"/>
  <c r="S4724" i="6"/>
  <c r="S4728" i="6"/>
  <c r="X4728" i="6" s="1"/>
  <c r="S4732" i="6"/>
  <c r="S4736" i="6"/>
  <c r="S4740" i="6"/>
  <c r="S4744" i="6"/>
  <c r="S4748" i="6"/>
  <c r="S4752" i="6"/>
  <c r="S4756" i="6"/>
  <c r="S4760" i="6"/>
  <c r="X4760" i="6" s="1"/>
  <c r="S4764" i="6"/>
  <c r="S4768" i="6"/>
  <c r="S4772" i="6"/>
  <c r="S4776" i="6"/>
  <c r="S4780" i="6"/>
  <c r="S4784" i="6"/>
  <c r="S4788" i="6"/>
  <c r="S4792" i="6"/>
  <c r="X4792" i="6" s="1"/>
  <c r="S4796" i="6"/>
  <c r="S4800" i="6"/>
  <c r="X4800" i="6" s="1"/>
  <c r="S4804" i="6"/>
  <c r="X4804" i="6" s="1"/>
  <c r="S4808" i="6"/>
  <c r="T4992" i="6"/>
  <c r="AA4992" i="6" s="1"/>
  <c r="T4988" i="6"/>
  <c r="AA4988" i="6" s="1"/>
  <c r="T4976" i="6"/>
  <c r="AA4976" i="6" s="1"/>
  <c r="T4964" i="6"/>
  <c r="AA4964" i="6" s="1"/>
  <c r="T4960" i="6"/>
  <c r="AA4960" i="6" s="1"/>
  <c r="T4844" i="6"/>
  <c r="AA4844" i="6" s="1"/>
  <c r="T4836" i="6"/>
  <c r="AA4836" i="6" s="1"/>
  <c r="T4832" i="6"/>
  <c r="AA4832" i="6" s="1"/>
  <c r="T4828" i="6"/>
  <c r="AA4828" i="6" s="1"/>
  <c r="T4824" i="6"/>
  <c r="AA4824" i="6" s="1"/>
  <c r="T4816" i="6"/>
  <c r="AA4816" i="6" s="1"/>
  <c r="T4812" i="6"/>
  <c r="AA4812" i="6" s="1"/>
  <c r="T4596" i="6"/>
  <c r="AA4596" i="6" s="1"/>
  <c r="T4592" i="6"/>
  <c r="AA4592" i="6" s="1"/>
  <c r="T4580" i="6"/>
  <c r="AA4580" i="6" s="1"/>
  <c r="T4576" i="6"/>
  <c r="AA4576" i="6" s="1"/>
  <c r="T4560" i="6"/>
  <c r="AA4560" i="6" s="1"/>
  <c r="T4520" i="6"/>
  <c r="AA4520" i="6" s="1"/>
  <c r="T4488" i="6"/>
  <c r="AA4488" i="6" s="1"/>
  <c r="T4480" i="6"/>
  <c r="AA4480" i="6" s="1"/>
  <c r="T4424" i="6"/>
  <c r="AA4424" i="6" s="1"/>
  <c r="T4408" i="6"/>
  <c r="AA4408" i="6" s="1"/>
  <c r="T4392" i="6"/>
  <c r="AA4392" i="6" s="1"/>
  <c r="S3725" i="6"/>
  <c r="S3729" i="6"/>
  <c r="T3729" i="6" s="1"/>
  <c r="AA3729" i="6" s="1"/>
  <c r="N3732" i="6"/>
  <c r="S3733" i="6"/>
  <c r="S3737" i="6"/>
  <c r="X3737" i="6" s="1"/>
  <c r="S3741" i="6"/>
  <c r="S3745" i="6"/>
  <c r="X3745" i="6" s="1"/>
  <c r="S3749" i="6"/>
  <c r="S3753" i="6"/>
  <c r="S3757" i="6"/>
  <c r="S3761" i="6"/>
  <c r="X3761" i="6" s="1"/>
  <c r="S3765" i="6"/>
  <c r="S3769" i="6"/>
  <c r="S3773" i="6"/>
  <c r="X3773" i="6" s="1"/>
  <c r="S3777" i="6"/>
  <c r="X3777" i="6" s="1"/>
  <c r="N3780" i="6"/>
  <c r="S3781" i="6"/>
  <c r="N3784" i="6"/>
  <c r="S3785" i="6"/>
  <c r="N3788" i="6"/>
  <c r="S3789" i="6"/>
  <c r="T3789" i="6" s="1"/>
  <c r="AA3789" i="6" s="1"/>
  <c r="S3793" i="6"/>
  <c r="T3793" i="6" s="1"/>
  <c r="AA3793" i="6" s="1"/>
  <c r="S3797" i="6"/>
  <c r="T3797" i="6" s="1"/>
  <c r="AA3797" i="6" s="1"/>
  <c r="S3801" i="6"/>
  <c r="T3801" i="6" s="1"/>
  <c r="AA3801" i="6" s="1"/>
  <c r="S3805" i="6"/>
  <c r="T3805" i="6" s="1"/>
  <c r="AA3805" i="6" s="1"/>
  <c r="S3809" i="6"/>
  <c r="T3809" i="6" s="1"/>
  <c r="AA3809" i="6" s="1"/>
  <c r="S3813" i="6"/>
  <c r="T3813" i="6" s="1"/>
  <c r="AA3813" i="6" s="1"/>
  <c r="S3817" i="6"/>
  <c r="X3817" i="6" s="1"/>
  <c r="T3817" i="6"/>
  <c r="AA3817" i="6" s="1"/>
  <c r="S3821" i="6"/>
  <c r="T3821" i="6" s="1"/>
  <c r="AA3821" i="6" s="1"/>
  <c r="S3825" i="6"/>
  <c r="T3825" i="6" s="1"/>
  <c r="AA3825" i="6" s="1"/>
  <c r="N3828" i="6"/>
  <c r="S3829" i="6"/>
  <c r="X3829" i="6" s="1"/>
  <c r="S3833" i="6"/>
  <c r="S3837" i="6"/>
  <c r="S3841" i="6"/>
  <c r="N3844" i="6"/>
  <c r="S3845" i="6"/>
  <c r="N3848" i="6"/>
  <c r="S3849" i="6"/>
  <c r="X3849" i="6" s="1"/>
  <c r="N3852" i="6"/>
  <c r="S3853" i="6"/>
  <c r="T3853" i="6" s="1"/>
  <c r="AA3853" i="6" s="1"/>
  <c r="N3856" i="6"/>
  <c r="S3857" i="6"/>
  <c r="N3860" i="6"/>
  <c r="S3861" i="6"/>
  <c r="T3861" i="6" s="1"/>
  <c r="AA3861" i="6" s="1"/>
  <c r="N3864" i="6"/>
  <c r="S3865" i="6"/>
  <c r="N3868" i="6"/>
  <c r="S3869" i="6"/>
  <c r="N3872" i="6"/>
  <c r="S3873" i="6"/>
  <c r="X3873" i="6" s="1"/>
  <c r="N3876" i="6"/>
  <c r="S3877" i="6"/>
  <c r="T3877" i="6" s="1"/>
  <c r="AA3877" i="6" s="1"/>
  <c r="N3880" i="6"/>
  <c r="S3881" i="6"/>
  <c r="S3885" i="6"/>
  <c r="S3889" i="6"/>
  <c r="S3893" i="6"/>
  <c r="X3893" i="6" s="1"/>
  <c r="S3897" i="6"/>
  <c r="X3897" i="6" s="1"/>
  <c r="S3901" i="6"/>
  <c r="S3905" i="6"/>
  <c r="X3905" i="6" s="1"/>
  <c r="S3909" i="6"/>
  <c r="X3909" i="6" s="1"/>
  <c r="S3913" i="6"/>
  <c r="X3913" i="6" s="1"/>
  <c r="S3917" i="6"/>
  <c r="S3921" i="6"/>
  <c r="S3925" i="6"/>
  <c r="S3929" i="6"/>
  <c r="S3934" i="6"/>
  <c r="S3938" i="6"/>
  <c r="S3942" i="6"/>
  <c r="S3946" i="6"/>
  <c r="X3946" i="6" s="1"/>
  <c r="S3950" i="6"/>
  <c r="S3954" i="6"/>
  <c r="S3958" i="6"/>
  <c r="X3958" i="6" s="1"/>
  <c r="S3962" i="6"/>
  <c r="X3962" i="6" s="1"/>
  <c r="S3966" i="6"/>
  <c r="S3970" i="6"/>
  <c r="N3974" i="6"/>
  <c r="S3975" i="6"/>
  <c r="X3975" i="6" s="1"/>
  <c r="N3980" i="6"/>
  <c r="S3981" i="6"/>
  <c r="N3984" i="6"/>
  <c r="S3985" i="6"/>
  <c r="T3985" i="6" s="1"/>
  <c r="AA3985" i="6" s="1"/>
  <c r="N3988" i="6"/>
  <c r="S3989" i="6"/>
  <c r="X3989" i="6" s="1"/>
  <c r="N3992" i="6"/>
  <c r="S3993" i="6"/>
  <c r="T3993" i="6" s="1"/>
  <c r="AA3993" i="6" s="1"/>
  <c r="N3996" i="6"/>
  <c r="S3997" i="6"/>
  <c r="X3997" i="6" s="1"/>
  <c r="N4000" i="6"/>
  <c r="S4001" i="6"/>
  <c r="N4004" i="6"/>
  <c r="S4005" i="6"/>
  <c r="N4008" i="6"/>
  <c r="S4009" i="6"/>
  <c r="X4009" i="6" s="1"/>
  <c r="N4012" i="6"/>
  <c r="S4013" i="6"/>
  <c r="N4016" i="6"/>
  <c r="S4017" i="6"/>
  <c r="T4017" i="6" s="1"/>
  <c r="AA4017" i="6" s="1"/>
  <c r="N4020" i="6"/>
  <c r="S4021" i="6"/>
  <c r="N4024" i="6"/>
  <c r="S4025" i="6"/>
  <c r="T4025" i="6" s="1"/>
  <c r="AA4025" i="6" s="1"/>
  <c r="N4028" i="6"/>
  <c r="S4029" i="6"/>
  <c r="S4033" i="6"/>
  <c r="X4033" i="6" s="1"/>
  <c r="N4036" i="6"/>
  <c r="S4037" i="6"/>
  <c r="S4041" i="6"/>
  <c r="T4041" i="6" s="1"/>
  <c r="AA4041" i="6" s="1"/>
  <c r="S4045" i="6"/>
  <c r="S4049" i="6"/>
  <c r="S4053" i="6"/>
  <c r="X4053" i="6" s="1"/>
  <c r="S4057" i="6"/>
  <c r="T4057" i="6" s="1"/>
  <c r="AA4057" i="6" s="1"/>
  <c r="N4060" i="6"/>
  <c r="S4061" i="6"/>
  <c r="X4061" i="6" s="1"/>
  <c r="S4065" i="6"/>
  <c r="X4065" i="6" s="1"/>
  <c r="S4069" i="6"/>
  <c r="S4073" i="6"/>
  <c r="N4076" i="6"/>
  <c r="S4077" i="6"/>
  <c r="X4077" i="6" s="1"/>
  <c r="S4081" i="6"/>
  <c r="S4085" i="6"/>
  <c r="S4089" i="6"/>
  <c r="X4089" i="6" s="1"/>
  <c r="N4092" i="6"/>
  <c r="S4093" i="6"/>
  <c r="S4097" i="6"/>
  <c r="X4097" i="6" s="1"/>
  <c r="S4101" i="6"/>
  <c r="X4101" i="6" s="1"/>
  <c r="S4105" i="6"/>
  <c r="X4105" i="6" s="1"/>
  <c r="N4108" i="6"/>
  <c r="S4109" i="6"/>
  <c r="S4113" i="6"/>
  <c r="T4113" i="6" s="1"/>
  <c r="AA4113" i="6" s="1"/>
  <c r="S4117" i="6"/>
  <c r="X4117" i="6" s="1"/>
  <c r="S4121" i="6"/>
  <c r="N4124" i="6"/>
  <c r="S4125" i="6"/>
  <c r="S4129" i="6"/>
  <c r="X4129" i="6" s="1"/>
  <c r="S4133" i="6"/>
  <c r="S4137" i="6"/>
  <c r="N4140" i="6"/>
  <c r="S4141" i="6"/>
  <c r="X4141" i="6" s="1"/>
  <c r="S4145" i="6"/>
  <c r="S4149" i="6"/>
  <c r="N4152" i="6"/>
  <c r="S4153" i="6"/>
  <c r="X4153" i="6" s="1"/>
  <c r="N4156" i="6"/>
  <c r="S4157" i="6"/>
  <c r="X4157" i="6" s="1"/>
  <c r="N4160" i="6"/>
  <c r="S4161" i="6"/>
  <c r="N4164" i="6"/>
  <c r="S4165" i="6"/>
  <c r="N4168" i="6"/>
  <c r="S4169" i="6"/>
  <c r="X4169" i="6" s="1"/>
  <c r="N4172" i="6"/>
  <c r="S4173" i="6"/>
  <c r="X4173" i="6" s="1"/>
  <c r="N4176" i="6"/>
  <c r="S4177" i="6"/>
  <c r="X4177" i="6" s="1"/>
  <c r="S4181" i="6"/>
  <c r="S4185" i="6"/>
  <c r="S4189" i="6"/>
  <c r="S4193" i="6"/>
  <c r="S4197" i="6"/>
  <c r="S4201" i="6"/>
  <c r="S4205" i="6"/>
  <c r="S4210" i="6"/>
  <c r="X4210" i="6" s="1"/>
  <c r="S4214" i="6"/>
  <c r="S4218" i="6"/>
  <c r="S4222" i="6"/>
  <c r="X4222" i="6" s="1"/>
  <c r="S4226" i="6"/>
  <c r="X4226" i="6" s="1"/>
  <c r="S4230" i="6"/>
  <c r="S4234" i="6"/>
  <c r="S4238" i="6"/>
  <c r="S4242" i="6"/>
  <c r="X4242" i="6" s="1"/>
  <c r="S4246" i="6"/>
  <c r="S4250" i="6"/>
  <c r="S4254" i="6"/>
  <c r="S4258" i="6"/>
  <c r="X4258" i="6" s="1"/>
  <c r="S4262" i="6"/>
  <c r="S4266" i="6"/>
  <c r="S4270" i="6"/>
  <c r="S4274" i="6"/>
  <c r="X4274" i="6" s="1"/>
  <c r="S4278" i="6"/>
  <c r="S4282" i="6"/>
  <c r="S4286" i="6"/>
  <c r="S4290" i="6"/>
  <c r="X4290" i="6" s="1"/>
  <c r="S4294" i="6"/>
  <c r="S4298" i="6"/>
  <c r="S4302" i="6"/>
  <c r="X4302" i="6" s="1"/>
  <c r="S4306" i="6"/>
  <c r="X4306" i="6" s="1"/>
  <c r="S4310" i="6"/>
  <c r="N4313" i="6"/>
  <c r="S4314" i="6"/>
  <c r="N4317" i="6"/>
  <c r="S4318" i="6"/>
  <c r="N4321" i="6"/>
  <c r="S4322" i="6"/>
  <c r="X4322" i="6" s="1"/>
  <c r="T4322" i="6"/>
  <c r="AA4322" i="6" s="1"/>
  <c r="N4325" i="6"/>
  <c r="S4326" i="6"/>
  <c r="N4329" i="6"/>
  <c r="S4330" i="6"/>
  <c r="T4330" i="6" s="1"/>
  <c r="AA4330" i="6" s="1"/>
  <c r="N4333" i="6"/>
  <c r="S4334" i="6"/>
  <c r="N4337" i="6"/>
  <c r="S4338" i="6"/>
  <c r="T4338" i="6" s="1"/>
  <c r="AA4338" i="6" s="1"/>
  <c r="N4341" i="6"/>
  <c r="S4342" i="6"/>
  <c r="X4342" i="6" s="1"/>
  <c r="N4345" i="6"/>
  <c r="S4346" i="6"/>
  <c r="X4346" i="6" s="1"/>
  <c r="N4349" i="6"/>
  <c r="S4350" i="6"/>
  <c r="X4350" i="6" s="1"/>
  <c r="N4353" i="6"/>
  <c r="S4354" i="6"/>
  <c r="T4354" i="6" s="1"/>
  <c r="AA4354" i="6" s="1"/>
  <c r="N4358" i="6"/>
  <c r="S4359" i="6"/>
  <c r="X4359" i="6" s="1"/>
  <c r="N4362" i="6"/>
  <c r="S4363" i="6"/>
  <c r="T4363" i="6" s="1"/>
  <c r="AA4363" i="6" s="1"/>
  <c r="N4367" i="6"/>
  <c r="S4368" i="6"/>
  <c r="X4368" i="6" s="1"/>
  <c r="N4371" i="6"/>
  <c r="S4372" i="6"/>
  <c r="X4372" i="6" s="1"/>
  <c r="N4375" i="6"/>
  <c r="S4376" i="6"/>
  <c r="N4379" i="6"/>
  <c r="N4383" i="6"/>
  <c r="N4387" i="6"/>
  <c r="N4391" i="6"/>
  <c r="N4395" i="6"/>
  <c r="N4399" i="6"/>
  <c r="N4403" i="6"/>
  <c r="N4407" i="6"/>
  <c r="N4411" i="6"/>
  <c r="N4415" i="6"/>
  <c r="N4419" i="6"/>
  <c r="N4423" i="6"/>
  <c r="N4427" i="6"/>
  <c r="N4431" i="6"/>
  <c r="S4437" i="6"/>
  <c r="X4437" i="6" s="1"/>
  <c r="S4442" i="6"/>
  <c r="X4442" i="6" s="1"/>
  <c r="S4446" i="6"/>
  <c r="S4450" i="6"/>
  <c r="X4450" i="6" s="1"/>
  <c r="S4454" i="6"/>
  <c r="S4458" i="6"/>
  <c r="X4458" i="6" s="1"/>
  <c r="S4462" i="6"/>
  <c r="S4509" i="6"/>
  <c r="S4513" i="6"/>
  <c r="X4513" i="6" s="1"/>
  <c r="S4517" i="6"/>
  <c r="S4521" i="6"/>
  <c r="S4525" i="6"/>
  <c r="X4525" i="6" s="1"/>
  <c r="N4528" i="6"/>
  <c r="S4529" i="6"/>
  <c r="T4529" i="6" s="1"/>
  <c r="AA4529" i="6" s="1"/>
  <c r="S4533" i="6"/>
  <c r="X4533" i="6" s="1"/>
  <c r="S4537" i="6"/>
  <c r="X4537" i="6" s="1"/>
  <c r="S4541" i="6"/>
  <c r="S4545" i="6"/>
  <c r="T4545" i="6" s="1"/>
  <c r="AA4545" i="6" s="1"/>
  <c r="S4549" i="6"/>
  <c r="S4553" i="6"/>
  <c r="T4553" i="6"/>
  <c r="AA4553" i="6" s="1"/>
  <c r="S4557" i="6"/>
  <c r="X4557" i="6" s="1"/>
  <c r="S4561" i="6"/>
  <c r="T4561" i="6" s="1"/>
  <c r="AA4561" i="6" s="1"/>
  <c r="S4565" i="6"/>
  <c r="X4565" i="6" s="1"/>
  <c r="S4569" i="6"/>
  <c r="S4573" i="6"/>
  <c r="X4573" i="6" s="1"/>
  <c r="N4609" i="6"/>
  <c r="N4613" i="6"/>
  <c r="N4617" i="6"/>
  <c r="N4621" i="6"/>
  <c r="N4625" i="6"/>
  <c r="N4629" i="6"/>
  <c r="N4633" i="6"/>
  <c r="N4637" i="6"/>
  <c r="N4749" i="6"/>
  <c r="N4753" i="6"/>
  <c r="N4757" i="6"/>
  <c r="N4761" i="6"/>
  <c r="N4765" i="6"/>
  <c r="N4769" i="6"/>
  <c r="N4773" i="6"/>
  <c r="N4777" i="6"/>
  <c r="N4781" i="6"/>
  <c r="N4785" i="6"/>
  <c r="N4789" i="6"/>
  <c r="N4793" i="6"/>
  <c r="N4797" i="6"/>
  <c r="N4801" i="6"/>
  <c r="N4805" i="6"/>
  <c r="N4811" i="6"/>
  <c r="N4815" i="6"/>
  <c r="N4819" i="6"/>
  <c r="N4823" i="6"/>
  <c r="N4870" i="6"/>
  <c r="N4874" i="6"/>
  <c r="N4878" i="6"/>
  <c r="N4882" i="6"/>
  <c r="N4886" i="6"/>
  <c r="N4890" i="6"/>
  <c r="N4894" i="6"/>
  <c r="N4898" i="6"/>
  <c r="N4902" i="6"/>
  <c r="N4906" i="6"/>
  <c r="N4910" i="6"/>
  <c r="N4914" i="6"/>
  <c r="N4918" i="6"/>
  <c r="N4997" i="6"/>
  <c r="S4999" i="6"/>
  <c r="T4995" i="6"/>
  <c r="AA4995" i="6" s="1"/>
  <c r="T4971" i="6"/>
  <c r="AA4971" i="6" s="1"/>
  <c r="T4959" i="6"/>
  <c r="AA4959" i="6" s="1"/>
  <c r="T4955" i="6"/>
  <c r="AA4955" i="6" s="1"/>
  <c r="T4947" i="6"/>
  <c r="AA4947" i="6" s="1"/>
  <c r="T4943" i="6"/>
  <c r="AA4943" i="6" s="1"/>
  <c r="T4939" i="6"/>
  <c r="AA4939" i="6" s="1"/>
  <c r="T4935" i="6"/>
  <c r="AA4935" i="6" s="1"/>
  <c r="T4923" i="6"/>
  <c r="AA4923" i="6" s="1"/>
  <c r="T4919" i="6"/>
  <c r="AA4919" i="6" s="1"/>
  <c r="T4915" i="6"/>
  <c r="AA4915" i="6" s="1"/>
  <c r="T4907" i="6"/>
  <c r="AA4907" i="6" s="1"/>
  <c r="T4903" i="6"/>
  <c r="AA4903" i="6" s="1"/>
  <c r="T4899" i="6"/>
  <c r="AA4899" i="6" s="1"/>
  <c r="T4895" i="6"/>
  <c r="AA4895" i="6" s="1"/>
  <c r="T4887" i="6"/>
  <c r="AA4887" i="6" s="1"/>
  <c r="T4883" i="6"/>
  <c r="AA4883" i="6" s="1"/>
  <c r="T4879" i="6"/>
  <c r="AA4879" i="6" s="1"/>
  <c r="T4871" i="6"/>
  <c r="AA4871" i="6" s="1"/>
  <c r="T4867" i="6"/>
  <c r="AA4867" i="6" s="1"/>
  <c r="T4863" i="6"/>
  <c r="AA4863" i="6" s="1"/>
  <c r="T4859" i="6"/>
  <c r="AA4859" i="6" s="1"/>
  <c r="T4823" i="6"/>
  <c r="AA4823" i="6" s="1"/>
  <c r="T4815" i="6"/>
  <c r="AA4815" i="6" s="1"/>
  <c r="T4811" i="6"/>
  <c r="AA4811" i="6" s="1"/>
  <c r="T4495" i="6"/>
  <c r="AA4495" i="6" s="1"/>
  <c r="T4479" i="6"/>
  <c r="AA4479" i="6" s="1"/>
  <c r="T4431" i="6"/>
  <c r="AA4431" i="6" s="1"/>
  <c r="T4415" i="6"/>
  <c r="AA4415" i="6" s="1"/>
  <c r="T4399" i="6"/>
  <c r="AA4399" i="6" s="1"/>
  <c r="T4383" i="6"/>
  <c r="AA4383" i="6" s="1"/>
  <c r="S3728" i="6"/>
  <c r="S3732" i="6"/>
  <c r="S3736" i="6"/>
  <c r="X3736" i="6" s="1"/>
  <c r="S3740" i="6"/>
  <c r="S3744" i="6"/>
  <c r="S3748" i="6"/>
  <c r="T3748" i="6" s="1"/>
  <c r="AA3748" i="6" s="1"/>
  <c r="S3752" i="6"/>
  <c r="X3752" i="6" s="1"/>
  <c r="S3756" i="6"/>
  <c r="X3756" i="6" s="1"/>
  <c r="S3760" i="6"/>
  <c r="X3760" i="6" s="1"/>
  <c r="S3764" i="6"/>
  <c r="S3768" i="6"/>
  <c r="S3772" i="6"/>
  <c r="S3776" i="6"/>
  <c r="S3780" i="6"/>
  <c r="S3784" i="6"/>
  <c r="T3784" i="6" s="1"/>
  <c r="AA3784" i="6" s="1"/>
  <c r="S3788" i="6"/>
  <c r="T3788" i="6" s="1"/>
  <c r="AA3788" i="6" s="1"/>
  <c r="S3792" i="6"/>
  <c r="T3792" i="6" s="1"/>
  <c r="AA3792" i="6" s="1"/>
  <c r="S3796" i="6"/>
  <c r="X3796" i="6" s="1"/>
  <c r="T3796" i="6"/>
  <c r="AA3796" i="6" s="1"/>
  <c r="S3800" i="6"/>
  <c r="T3800" i="6" s="1"/>
  <c r="AA3800" i="6" s="1"/>
  <c r="S3804" i="6"/>
  <c r="T3804" i="6"/>
  <c r="AA3804" i="6" s="1"/>
  <c r="N3807" i="6"/>
  <c r="S3808" i="6"/>
  <c r="N3811" i="6"/>
  <c r="S3812" i="6"/>
  <c r="N3815" i="6"/>
  <c r="S3816" i="6"/>
  <c r="N3819" i="6"/>
  <c r="S3820" i="6"/>
  <c r="T3820" i="6" s="1"/>
  <c r="AA3820" i="6" s="1"/>
  <c r="N3823" i="6"/>
  <c r="S3824" i="6"/>
  <c r="N3827" i="6"/>
  <c r="S3828" i="6"/>
  <c r="N3831" i="6"/>
  <c r="S3832" i="6"/>
  <c r="N3835" i="6"/>
  <c r="S3836" i="6"/>
  <c r="T3836" i="6"/>
  <c r="AA3836" i="6" s="1"/>
  <c r="N3839" i="6"/>
  <c r="S3840" i="6"/>
  <c r="N3843" i="6"/>
  <c r="S3844" i="6"/>
  <c r="T3844" i="6" s="1"/>
  <c r="AA3844" i="6" s="1"/>
  <c r="S3848" i="6"/>
  <c r="X3848" i="6" s="1"/>
  <c r="S3852" i="6"/>
  <c r="T3852" i="6"/>
  <c r="AA3852" i="6" s="1"/>
  <c r="S3856" i="6"/>
  <c r="X3856" i="6" s="1"/>
  <c r="S3860" i="6"/>
  <c r="T3860" i="6" s="1"/>
  <c r="AA3860" i="6" s="1"/>
  <c r="S3864" i="6"/>
  <c r="X3864" i="6" s="1"/>
  <c r="S3868" i="6"/>
  <c r="S3872" i="6"/>
  <c r="T3872" i="6" s="1"/>
  <c r="AA3872" i="6" s="1"/>
  <c r="S3876" i="6"/>
  <c r="S3880" i="6"/>
  <c r="S3884" i="6"/>
  <c r="S3888" i="6"/>
  <c r="S3892" i="6"/>
  <c r="S3896" i="6"/>
  <c r="S3900" i="6"/>
  <c r="X3900" i="6" s="1"/>
  <c r="S3904" i="6"/>
  <c r="X3904" i="6" s="1"/>
  <c r="S3908" i="6"/>
  <c r="S3912" i="6"/>
  <c r="N3915" i="6"/>
  <c r="S3916" i="6"/>
  <c r="X3916" i="6" s="1"/>
  <c r="N3919" i="6"/>
  <c r="S3920" i="6"/>
  <c r="T3920" i="6" s="1"/>
  <c r="AA3920" i="6" s="1"/>
  <c r="N3923" i="6"/>
  <c r="S3924" i="6"/>
  <c r="T3924" i="6" s="1"/>
  <c r="AA3924" i="6" s="1"/>
  <c r="N3927" i="6"/>
  <c r="S3928" i="6"/>
  <c r="S3933" i="6"/>
  <c r="X3933" i="6" s="1"/>
  <c r="S3937" i="6"/>
  <c r="X3937" i="6" s="1"/>
  <c r="N3940" i="6"/>
  <c r="S3941" i="6"/>
  <c r="S3945" i="6"/>
  <c r="T3945" i="6" s="1"/>
  <c r="AA3945" i="6" s="1"/>
  <c r="S3949" i="6"/>
  <c r="S3953" i="6"/>
  <c r="S3957" i="6"/>
  <c r="X3957" i="6" s="1"/>
  <c r="S3961" i="6"/>
  <c r="S3965" i="6"/>
  <c r="S3969" i="6"/>
  <c r="X3969" i="6" s="1"/>
  <c r="S3974" i="6"/>
  <c r="X3974" i="6" s="1"/>
  <c r="S3980" i="6"/>
  <c r="S3984" i="6"/>
  <c r="S3988" i="6"/>
  <c r="S3992" i="6"/>
  <c r="X3992" i="6" s="1"/>
  <c r="S3996" i="6"/>
  <c r="S4000" i="6"/>
  <c r="S4004" i="6"/>
  <c r="X4004" i="6" s="1"/>
  <c r="S4008" i="6"/>
  <c r="X4008" i="6" s="1"/>
  <c r="S4012" i="6"/>
  <c r="X4012" i="6" s="1"/>
  <c r="S4016" i="6"/>
  <c r="S4020" i="6"/>
  <c r="S4024" i="6"/>
  <c r="X4024" i="6" s="1"/>
  <c r="S4028" i="6"/>
  <c r="S4032" i="6"/>
  <c r="S4036" i="6"/>
  <c r="N4039" i="6"/>
  <c r="S4040" i="6"/>
  <c r="S4044" i="6"/>
  <c r="S4048" i="6"/>
  <c r="S4052" i="6"/>
  <c r="T4052" i="6" s="1"/>
  <c r="AA4052" i="6" s="1"/>
  <c r="N4055" i="6"/>
  <c r="S4056" i="6"/>
  <c r="N4059" i="6"/>
  <c r="S4060" i="6"/>
  <c r="N4063" i="6"/>
  <c r="S4064" i="6"/>
  <c r="N4067" i="6"/>
  <c r="S4068" i="6"/>
  <c r="N4071" i="6"/>
  <c r="S4072" i="6"/>
  <c r="N4075" i="6"/>
  <c r="S4076" i="6"/>
  <c r="T4076" i="6" s="1"/>
  <c r="AA4076" i="6" s="1"/>
  <c r="N4079" i="6"/>
  <c r="S4080" i="6"/>
  <c r="N4083" i="6"/>
  <c r="S4084" i="6"/>
  <c r="T4084" i="6" s="1"/>
  <c r="AA4084" i="6" s="1"/>
  <c r="N4087" i="6"/>
  <c r="S4088" i="6"/>
  <c r="T4088" i="6" s="1"/>
  <c r="AA4088" i="6" s="1"/>
  <c r="N4091" i="6"/>
  <c r="S4092" i="6"/>
  <c r="T4092" i="6" s="1"/>
  <c r="AA4092" i="6" s="1"/>
  <c r="N4095" i="6"/>
  <c r="S4096" i="6"/>
  <c r="X4096" i="6" s="1"/>
  <c r="N4099" i="6"/>
  <c r="S4100" i="6"/>
  <c r="N4103" i="6"/>
  <c r="S4104" i="6"/>
  <c r="X4104" i="6" s="1"/>
  <c r="N4107" i="6"/>
  <c r="S4108" i="6"/>
  <c r="T4108" i="6"/>
  <c r="AA4108" i="6" s="1"/>
  <c r="N4111" i="6"/>
  <c r="S4112" i="6"/>
  <c r="N4115" i="6"/>
  <c r="S4116" i="6"/>
  <c r="T4116" i="6" s="1"/>
  <c r="AA4116" i="6" s="1"/>
  <c r="N4119" i="6"/>
  <c r="S4120" i="6"/>
  <c r="N4123" i="6"/>
  <c r="S4124" i="6"/>
  <c r="T4124" i="6" s="1"/>
  <c r="AA4124" i="6" s="1"/>
  <c r="N4127" i="6"/>
  <c r="S4128" i="6"/>
  <c r="X4128" i="6" s="1"/>
  <c r="N4131" i="6"/>
  <c r="S4132" i="6"/>
  <c r="X4132" i="6" s="1"/>
  <c r="N4135" i="6"/>
  <c r="S4136" i="6"/>
  <c r="N4139" i="6"/>
  <c r="S4140" i="6"/>
  <c r="T4140" i="6"/>
  <c r="AA4140" i="6" s="1"/>
  <c r="N4143" i="6"/>
  <c r="S4144" i="6"/>
  <c r="N4147" i="6"/>
  <c r="S4148" i="6"/>
  <c r="N4151" i="6"/>
  <c r="S4152" i="6"/>
  <c r="S4156" i="6"/>
  <c r="S4160" i="6"/>
  <c r="X4160" i="6" s="1"/>
  <c r="S4164" i="6"/>
  <c r="S4168" i="6"/>
  <c r="S4172" i="6"/>
  <c r="S4176" i="6"/>
  <c r="X4176" i="6" s="1"/>
  <c r="S4180" i="6"/>
  <c r="N4183" i="6"/>
  <c r="S4184" i="6"/>
  <c r="S4188" i="6"/>
  <c r="S4192" i="6"/>
  <c r="T4192" i="6" s="1"/>
  <c r="AA4192" i="6" s="1"/>
  <c r="S4196" i="6"/>
  <c r="N4199" i="6"/>
  <c r="S4200" i="6"/>
  <c r="X4200" i="6" s="1"/>
  <c r="S4204" i="6"/>
  <c r="T4208" i="6"/>
  <c r="AA4208" i="6" s="1"/>
  <c r="S4209" i="6"/>
  <c r="X4209" i="6" s="1"/>
  <c r="S4213" i="6"/>
  <c r="T4213" i="6" s="1"/>
  <c r="AA4213" i="6" s="1"/>
  <c r="S4217" i="6"/>
  <c r="N4220" i="6"/>
  <c r="S4221" i="6"/>
  <c r="T4221" i="6" s="1"/>
  <c r="AA4221" i="6" s="1"/>
  <c r="S4225" i="6"/>
  <c r="X4225" i="6" s="1"/>
  <c r="S4229" i="6"/>
  <c r="S4233" i="6"/>
  <c r="N4236" i="6"/>
  <c r="S4237" i="6"/>
  <c r="X4237" i="6" s="1"/>
  <c r="N4240" i="6"/>
  <c r="S4241" i="6"/>
  <c r="N4244" i="6"/>
  <c r="S4245" i="6"/>
  <c r="N4248" i="6"/>
  <c r="S4249" i="6"/>
  <c r="N4252" i="6"/>
  <c r="S4253" i="6"/>
  <c r="X4253" i="6" s="1"/>
  <c r="N4256" i="6"/>
  <c r="S4257" i="6"/>
  <c r="N4260" i="6"/>
  <c r="S4261" i="6"/>
  <c r="N4264" i="6"/>
  <c r="S4265" i="6"/>
  <c r="N4268" i="6"/>
  <c r="S4269" i="6"/>
  <c r="X4269" i="6" s="1"/>
  <c r="N4272" i="6"/>
  <c r="S4273" i="6"/>
  <c r="N4276" i="6"/>
  <c r="S4277" i="6"/>
  <c r="N4280" i="6"/>
  <c r="S4281" i="6"/>
  <c r="N4284" i="6"/>
  <c r="S4285" i="6"/>
  <c r="N4288" i="6"/>
  <c r="S4289" i="6"/>
  <c r="T4289" i="6"/>
  <c r="AA4289" i="6" s="1"/>
  <c r="N4292" i="6"/>
  <c r="S4293" i="6"/>
  <c r="N4296" i="6"/>
  <c r="S4297" i="6"/>
  <c r="T4297" i="6" s="1"/>
  <c r="AA4297" i="6" s="1"/>
  <c r="N4300" i="6"/>
  <c r="S4301" i="6"/>
  <c r="X4301" i="6" s="1"/>
  <c r="T4301" i="6"/>
  <c r="AA4301" i="6" s="1"/>
  <c r="N4304" i="6"/>
  <c r="S4305" i="6"/>
  <c r="N4308" i="6"/>
  <c r="S4309" i="6"/>
  <c r="N4312" i="6"/>
  <c r="S4313" i="6"/>
  <c r="T4313" i="6"/>
  <c r="AA4313" i="6" s="1"/>
  <c r="S4317" i="6"/>
  <c r="X4317" i="6" s="1"/>
  <c r="S4321" i="6"/>
  <c r="S4325" i="6"/>
  <c r="N4327" i="6"/>
  <c r="S4329" i="6"/>
  <c r="X4329" i="6" s="1"/>
  <c r="S4333" i="6"/>
  <c r="S4337" i="6"/>
  <c r="S4341" i="6"/>
  <c r="S4345" i="6"/>
  <c r="X4345" i="6" s="1"/>
  <c r="S4349" i="6"/>
  <c r="S4353" i="6"/>
  <c r="N4355" i="6"/>
  <c r="S4358" i="6"/>
  <c r="T4358" i="6" s="1"/>
  <c r="AA4358" i="6" s="1"/>
  <c r="S4362" i="6"/>
  <c r="T4362" i="6" s="1"/>
  <c r="AA4362" i="6" s="1"/>
  <c r="S4367" i="6"/>
  <c r="S4371" i="6"/>
  <c r="S4375" i="6"/>
  <c r="S4379" i="6"/>
  <c r="X4427" i="6"/>
  <c r="Y4427" i="6" s="1"/>
  <c r="X4431" i="6"/>
  <c r="S4441" i="6"/>
  <c r="S4445" i="6"/>
  <c r="S4449" i="6"/>
  <c r="S4453" i="6"/>
  <c r="X4453" i="6" s="1"/>
  <c r="S4457" i="6"/>
  <c r="S4461" i="6"/>
  <c r="S4466" i="6"/>
  <c r="T4501" i="6"/>
  <c r="AA4501" i="6" s="1"/>
  <c r="S4502" i="6"/>
  <c r="T4506" i="6"/>
  <c r="AA4506" i="6" s="1"/>
  <c r="N4519" i="6"/>
  <c r="N4562" i="6"/>
  <c r="X4572" i="6"/>
  <c r="Y4572" i="6" s="1"/>
  <c r="N4579" i="6"/>
  <c r="X4588" i="6"/>
  <c r="Y4588" i="6" s="1"/>
  <c r="S4597" i="6"/>
  <c r="N4604" i="6"/>
  <c r="N4692" i="6"/>
  <c r="N4696" i="6"/>
  <c r="N4700" i="6"/>
  <c r="N4704" i="6"/>
  <c r="N4708" i="6"/>
  <c r="N4712" i="6"/>
  <c r="N4716" i="6"/>
  <c r="X4717" i="6"/>
  <c r="N4720" i="6"/>
  <c r="N4724" i="6"/>
  <c r="N4732" i="6"/>
  <c r="N4736" i="6"/>
  <c r="N4740" i="6"/>
  <c r="N4744" i="6"/>
  <c r="N4748" i="6"/>
  <c r="N4752" i="6"/>
  <c r="N4756" i="6"/>
  <c r="N4760" i="6"/>
  <c r="N4764" i="6"/>
  <c r="N4768" i="6"/>
  <c r="N4771" i="6"/>
  <c r="N4772" i="6"/>
  <c r="N4776" i="6"/>
  <c r="N4780" i="6"/>
  <c r="N4784" i="6"/>
  <c r="N4788" i="6"/>
  <c r="N4792" i="6"/>
  <c r="N4796" i="6"/>
  <c r="N4800" i="6"/>
  <c r="N4804" i="6"/>
  <c r="N4810" i="6"/>
  <c r="N4814" i="6"/>
  <c r="X4815" i="6"/>
  <c r="N4821" i="6"/>
  <c r="N4860" i="6"/>
  <c r="N4869" i="6"/>
  <c r="N4873" i="6"/>
  <c r="N4880" i="6"/>
  <c r="N4881" i="6"/>
  <c r="N4888" i="6"/>
  <c r="N4893" i="6"/>
  <c r="N4904" i="6"/>
  <c r="N4912" i="6"/>
  <c r="N4924" i="6"/>
  <c r="X4930" i="6"/>
  <c r="N4932" i="6"/>
  <c r="X4938" i="6"/>
  <c r="N4940" i="6"/>
  <c r="N4948" i="6"/>
  <c r="N4961" i="6"/>
  <c r="N4969" i="6"/>
  <c r="N4970" i="6"/>
  <c r="N4974" i="6"/>
  <c r="N4979" i="6"/>
  <c r="N4983" i="6"/>
  <c r="N4987" i="6"/>
  <c r="N4991" i="6"/>
  <c r="S4993" i="6"/>
  <c r="T4993" i="6" s="1"/>
  <c r="AA4993" i="6" s="1"/>
  <c r="T4998" i="6"/>
  <c r="AA4998" i="6" s="1"/>
  <c r="T4994" i="6"/>
  <c r="AA4994" i="6" s="1"/>
  <c r="T4990" i="6"/>
  <c r="AA4990" i="6" s="1"/>
  <c r="T4982" i="6"/>
  <c r="AA4982" i="6" s="1"/>
  <c r="T4950" i="6"/>
  <c r="AA4950" i="6" s="1"/>
  <c r="T4946" i="6"/>
  <c r="AA4946" i="6" s="1"/>
  <c r="T4938" i="6"/>
  <c r="AA4938" i="6" s="1"/>
  <c r="T4934" i="6"/>
  <c r="AA4934" i="6" s="1"/>
  <c r="T4930" i="6"/>
  <c r="AA4930" i="6" s="1"/>
  <c r="T4922" i="6"/>
  <c r="AA4922" i="6" s="1"/>
  <c r="T4918" i="6"/>
  <c r="AA4918" i="6" s="1"/>
  <c r="T4914" i="6"/>
  <c r="AA4914" i="6" s="1"/>
  <c r="T4906" i="6"/>
  <c r="AA4906" i="6" s="1"/>
  <c r="T4902" i="6"/>
  <c r="AA4902" i="6" s="1"/>
  <c r="T4890" i="6"/>
  <c r="AA4890" i="6" s="1"/>
  <c r="T4886" i="6"/>
  <c r="AA4886" i="6" s="1"/>
  <c r="T4874" i="6"/>
  <c r="AA4874" i="6" s="1"/>
  <c r="T4870" i="6"/>
  <c r="AA4870" i="6" s="1"/>
  <c r="T4862" i="6"/>
  <c r="AA4862" i="6" s="1"/>
  <c r="T4854" i="6"/>
  <c r="AA4854" i="6" s="1"/>
  <c r="T4806" i="6"/>
  <c r="AA4806" i="6" s="1"/>
  <c r="T4802" i="6"/>
  <c r="AA4802" i="6" s="1"/>
  <c r="T4790" i="6"/>
  <c r="AA4790" i="6" s="1"/>
  <c r="T4786" i="6"/>
  <c r="AA4786" i="6" s="1"/>
  <c r="T4774" i="6"/>
  <c r="AA4774" i="6" s="1"/>
  <c r="T4770" i="6"/>
  <c r="AA4770" i="6" s="1"/>
  <c r="T4758" i="6"/>
  <c r="AA4758" i="6" s="1"/>
  <c r="T4754" i="6"/>
  <c r="AA4754" i="6" s="1"/>
  <c r="T4750" i="6"/>
  <c r="AA4750" i="6" s="1"/>
  <c r="T4742" i="6"/>
  <c r="AA4742" i="6" s="1"/>
  <c r="T4738" i="6"/>
  <c r="AA4738" i="6" s="1"/>
  <c r="T4726" i="6"/>
  <c r="AA4726" i="6" s="1"/>
  <c r="T4722" i="6"/>
  <c r="AA4722" i="6" s="1"/>
  <c r="T4710" i="6"/>
  <c r="AA4710" i="6" s="1"/>
  <c r="T4706" i="6"/>
  <c r="AA4706" i="6" s="1"/>
  <c r="T4694" i="6"/>
  <c r="AA4694" i="6" s="1"/>
  <c r="T4690" i="6"/>
  <c r="AA4690" i="6" s="1"/>
  <c r="T4678" i="6"/>
  <c r="AA4678" i="6" s="1"/>
  <c r="T4674" i="6"/>
  <c r="AA4674" i="6" s="1"/>
  <c r="T4670" i="6"/>
  <c r="AA4670" i="6" s="1"/>
  <c r="T4662" i="6"/>
  <c r="AA4662" i="6" s="1"/>
  <c r="T4658" i="6"/>
  <c r="AA4658" i="6" s="1"/>
  <c r="T4646" i="6"/>
  <c r="AA4646" i="6" s="1"/>
  <c r="T4642" i="6"/>
  <c r="AA4642" i="6" s="1"/>
  <c r="T4630" i="6"/>
  <c r="AA4630" i="6" s="1"/>
  <c r="T4626" i="6"/>
  <c r="AA4626" i="6" s="1"/>
  <c r="T4622" i="6"/>
  <c r="AA4622" i="6" s="1"/>
  <c r="T4614" i="6"/>
  <c r="AA4614" i="6" s="1"/>
  <c r="T4610" i="6"/>
  <c r="AA4610" i="6" s="1"/>
  <c r="T4598" i="6"/>
  <c r="AA4598" i="6" s="1"/>
  <c r="T4572" i="6"/>
  <c r="AA4572" i="6" s="1"/>
  <c r="T4556" i="6"/>
  <c r="AA4556" i="6" s="1"/>
  <c r="T4548" i="6"/>
  <c r="AA4548" i="6" s="1"/>
  <c r="T4540" i="6"/>
  <c r="AA4540" i="6" s="1"/>
  <c r="T4532" i="6"/>
  <c r="AA4532" i="6" s="1"/>
  <c r="T4524" i="6"/>
  <c r="AA4524" i="6" s="1"/>
  <c r="T4516" i="6"/>
  <c r="AA4516" i="6" s="1"/>
  <c r="T4492" i="6"/>
  <c r="AA4492" i="6" s="1"/>
  <c r="T4428" i="6"/>
  <c r="AA4428" i="6" s="1"/>
  <c r="T4420" i="6"/>
  <c r="AA4420" i="6" s="1"/>
  <c r="T4404" i="6"/>
  <c r="AA4404" i="6" s="1"/>
  <c r="T4396" i="6"/>
  <c r="AA4396" i="6" s="1"/>
  <c r="T4388" i="6"/>
  <c r="AA4388" i="6" s="1"/>
  <c r="T4380" i="6"/>
  <c r="AA4380" i="6" s="1"/>
  <c r="T4989" i="6"/>
  <c r="AA4989" i="6" s="1"/>
  <c r="T4985" i="6"/>
  <c r="AA4985" i="6" s="1"/>
  <c r="T4981" i="6"/>
  <c r="AA4981" i="6" s="1"/>
  <c r="T4977" i="6"/>
  <c r="AA4977" i="6" s="1"/>
  <c r="T4853" i="6"/>
  <c r="AA4853" i="6" s="1"/>
  <c r="T4841" i="6"/>
  <c r="AA4841" i="6" s="1"/>
  <c r="T4837" i="6"/>
  <c r="AA4837" i="6" s="1"/>
  <c r="T4805" i="6"/>
  <c r="AA4805" i="6" s="1"/>
  <c r="T4801" i="6"/>
  <c r="AA4801" i="6" s="1"/>
  <c r="T4797" i="6"/>
  <c r="AA4797" i="6" s="1"/>
  <c r="T4789" i="6"/>
  <c r="AA4789" i="6" s="1"/>
  <c r="T4785" i="6"/>
  <c r="AA4785" i="6" s="1"/>
  <c r="T4781" i="6"/>
  <c r="AA4781" i="6" s="1"/>
  <c r="T4777" i="6"/>
  <c r="AA4777" i="6" s="1"/>
  <c r="T4773" i="6"/>
  <c r="AA4773" i="6" s="1"/>
  <c r="T4769" i="6"/>
  <c r="AA4769" i="6" s="1"/>
  <c r="T4761" i="6"/>
  <c r="AA4761" i="6" s="1"/>
  <c r="T4757" i="6"/>
  <c r="AA4757" i="6" s="1"/>
  <c r="T4753" i="6"/>
  <c r="AA4753" i="6" s="1"/>
  <c r="T4741" i="6"/>
  <c r="AA4741" i="6" s="1"/>
  <c r="T4737" i="6"/>
  <c r="AA4737" i="6" s="1"/>
  <c r="T4733" i="6"/>
  <c r="AA4733" i="6" s="1"/>
  <c r="T4725" i="6"/>
  <c r="AA4725" i="6" s="1"/>
  <c r="T4721" i="6"/>
  <c r="AA4721" i="6" s="1"/>
  <c r="T4717" i="6"/>
  <c r="AA4717" i="6" s="1"/>
  <c r="T4713" i="6"/>
  <c r="AA4713" i="6" s="1"/>
  <c r="T4709" i="6"/>
  <c r="AA4709" i="6" s="1"/>
  <c r="T4705" i="6"/>
  <c r="AA4705" i="6" s="1"/>
  <c r="T4697" i="6"/>
  <c r="AA4697" i="6" s="1"/>
  <c r="T4693" i="6"/>
  <c r="AA4693" i="6" s="1"/>
  <c r="T4689" i="6"/>
  <c r="AA4689" i="6" s="1"/>
  <c r="T4677" i="6"/>
  <c r="AA4677" i="6" s="1"/>
  <c r="T4673" i="6"/>
  <c r="AA4673" i="6" s="1"/>
  <c r="T4661" i="6"/>
  <c r="AA4661" i="6" s="1"/>
  <c r="T4657" i="6"/>
  <c r="AA4657" i="6" s="1"/>
  <c r="T4645" i="6"/>
  <c r="AA4645" i="6" s="1"/>
  <c r="T4641" i="6"/>
  <c r="AA4641" i="6" s="1"/>
  <c r="T4629" i="6"/>
  <c r="AA4629" i="6" s="1"/>
  <c r="T4625" i="6"/>
  <c r="AA4625" i="6" s="1"/>
  <c r="T4613" i="6"/>
  <c r="AA4613" i="6" s="1"/>
  <c r="T4609" i="6"/>
  <c r="AA4609" i="6" s="1"/>
  <c r="T4593" i="6"/>
  <c r="AA4593" i="6" s="1"/>
  <c r="T4589" i="6"/>
  <c r="AA4589" i="6" s="1"/>
  <c r="T4581" i="6"/>
  <c r="AA4581" i="6" s="1"/>
  <c r="T4577" i="6"/>
  <c r="AA4577" i="6" s="1"/>
  <c r="T4491" i="6"/>
  <c r="AA4491" i="6" s="1"/>
  <c r="T4475" i="6"/>
  <c r="AA4475" i="6" s="1"/>
  <c r="T4467" i="6"/>
  <c r="AA4467" i="6" s="1"/>
  <c r="T4427" i="6"/>
  <c r="AA4427" i="6" s="1"/>
  <c r="T4419" i="6"/>
  <c r="AA4419" i="6" s="1"/>
  <c r="T4403" i="6"/>
  <c r="AA4403" i="6" s="1"/>
  <c r="T4395" i="6"/>
  <c r="AA4395" i="6" s="1"/>
  <c r="T4387" i="6"/>
  <c r="AA4387" i="6" s="1"/>
  <c r="N8" i="6"/>
  <c r="N16" i="6"/>
  <c r="N20" i="6"/>
  <c r="N28" i="6"/>
  <c r="N60" i="6"/>
  <c r="N64" i="6"/>
  <c r="N86" i="6"/>
  <c r="N90" i="6"/>
  <c r="N98" i="6"/>
  <c r="N102" i="6"/>
  <c r="N130" i="6"/>
  <c r="N142" i="6"/>
  <c r="N194" i="6"/>
  <c r="N206" i="6"/>
  <c r="N218" i="6"/>
  <c r="N466" i="6"/>
  <c r="N482" i="6"/>
  <c r="N486" i="6"/>
  <c r="N506" i="6"/>
  <c r="N522" i="6"/>
  <c r="N530" i="6"/>
  <c r="N538" i="6"/>
  <c r="N546" i="6"/>
  <c r="N550" i="6"/>
  <c r="N558" i="6"/>
  <c r="N560" i="6"/>
  <c r="N568" i="6"/>
  <c r="N572" i="6"/>
  <c r="N580" i="6"/>
  <c r="N588" i="6"/>
  <c r="N592" i="6"/>
  <c r="N596" i="6"/>
  <c r="N600" i="6"/>
  <c r="N671" i="6"/>
  <c r="N675" i="6"/>
  <c r="N679" i="6"/>
  <c r="N683" i="6"/>
  <c r="N687" i="6"/>
  <c r="N691" i="6"/>
  <c r="N695" i="6"/>
  <c r="N699" i="6"/>
  <c r="N703" i="6"/>
  <c r="N707" i="6"/>
  <c r="N711" i="6"/>
  <c r="N715" i="6"/>
  <c r="N719" i="6"/>
  <c r="N723" i="6"/>
  <c r="N727" i="6"/>
  <c r="N731" i="6"/>
  <c r="N735" i="6"/>
  <c r="N739" i="6"/>
  <c r="N743" i="6"/>
  <c r="N747" i="6"/>
  <c r="N751" i="6"/>
  <c r="N755" i="6"/>
  <c r="N759" i="6"/>
  <c r="N763" i="6"/>
  <c r="N771" i="6"/>
  <c r="N775" i="6"/>
  <c r="N779" i="6"/>
  <c r="N783" i="6"/>
  <c r="N787" i="6"/>
  <c r="N791" i="6"/>
  <c r="N795" i="6"/>
  <c r="N927" i="6"/>
  <c r="N959" i="6"/>
  <c r="N991" i="6"/>
  <c r="N1055" i="6"/>
  <c r="N1087" i="6"/>
  <c r="N1183" i="6"/>
  <c r="N1405" i="6"/>
  <c r="N1409" i="6"/>
  <c r="N1413" i="6"/>
  <c r="N1417" i="6"/>
  <c r="N4" i="6"/>
  <c r="N12" i="6"/>
  <c r="N24" i="6"/>
  <c r="N40" i="6"/>
  <c r="N48" i="6"/>
  <c r="N77" i="6"/>
  <c r="N82" i="6"/>
  <c r="N106" i="6"/>
  <c r="N110" i="6"/>
  <c r="N114" i="6"/>
  <c r="N118" i="6"/>
  <c r="N122" i="6"/>
  <c r="N134" i="6"/>
  <c r="N154" i="6"/>
  <c r="N158" i="6"/>
  <c r="N162" i="6"/>
  <c r="N190" i="6"/>
  <c r="N198" i="6"/>
  <c r="N202" i="6"/>
  <c r="N474" i="6"/>
  <c r="N478" i="6"/>
  <c r="N494" i="6"/>
  <c r="N498" i="6"/>
  <c r="N502" i="6"/>
  <c r="N510" i="6"/>
  <c r="N514" i="6"/>
  <c r="N518" i="6"/>
  <c r="N526" i="6"/>
  <c r="N534" i="6"/>
  <c r="N542" i="6"/>
  <c r="N554" i="6"/>
  <c r="N559" i="6"/>
  <c r="N564" i="6"/>
  <c r="N576" i="6"/>
  <c r="N584" i="6"/>
  <c r="N27" i="6"/>
  <c r="N59" i="6"/>
  <c r="N257" i="6"/>
  <c r="N261" i="6"/>
  <c r="N265" i="6"/>
  <c r="N269" i="6"/>
  <c r="N273" i="6"/>
  <c r="N277" i="6"/>
  <c r="N281" i="6"/>
  <c r="N285" i="6"/>
  <c r="N289" i="6"/>
  <c r="N293" i="6"/>
  <c r="N297" i="6"/>
  <c r="N301" i="6"/>
  <c r="N305" i="6"/>
  <c r="N309" i="6"/>
  <c r="N313" i="6"/>
  <c r="N317" i="6"/>
  <c r="N1311" i="6"/>
  <c r="N32" i="6"/>
  <c r="N36" i="6"/>
  <c r="N44" i="6"/>
  <c r="N52" i="6"/>
  <c r="N56" i="6"/>
  <c r="N68" i="6"/>
  <c r="N72" i="6"/>
  <c r="N94" i="6"/>
  <c r="N126" i="6"/>
  <c r="N138" i="6"/>
  <c r="N146" i="6"/>
  <c r="N150" i="6"/>
  <c r="N166" i="6"/>
  <c r="N170" i="6"/>
  <c r="N174" i="6"/>
  <c r="N178" i="6"/>
  <c r="N182" i="6"/>
  <c r="N186" i="6"/>
  <c r="N210" i="6"/>
  <c r="N214" i="6"/>
  <c r="N222" i="6"/>
  <c r="N226" i="6"/>
  <c r="N470" i="6"/>
  <c r="N490" i="6"/>
  <c r="N2275" i="6"/>
  <c r="N1662" i="6"/>
  <c r="N1666" i="6"/>
  <c r="N1670" i="6"/>
  <c r="N1674" i="6"/>
  <c r="N1678" i="6"/>
  <c r="N1682" i="6"/>
  <c r="N1686" i="6"/>
  <c r="N1690" i="6"/>
  <c r="N1694" i="6"/>
  <c r="N1698" i="6"/>
  <c r="N1702" i="6"/>
  <c r="N1706" i="6"/>
  <c r="N1710" i="6"/>
  <c r="N1714" i="6"/>
  <c r="N1718" i="6"/>
  <c r="N1722" i="6"/>
  <c r="N1726" i="6"/>
  <c r="X1729" i="6"/>
  <c r="N1731" i="6"/>
  <c r="N1735" i="6"/>
  <c r="N1739" i="6"/>
  <c r="N1743" i="6"/>
  <c r="N1747" i="6"/>
  <c r="N1751" i="6"/>
  <c r="N1755" i="6"/>
  <c r="N1759" i="6"/>
  <c r="N1763" i="6"/>
  <c r="N1768" i="6"/>
  <c r="N1772" i="6"/>
  <c r="N1776" i="6"/>
  <c r="N1780" i="6"/>
  <c r="N1784" i="6"/>
  <c r="N1788" i="6"/>
  <c r="N1792" i="6"/>
  <c r="N1796" i="6"/>
  <c r="N1800" i="6"/>
  <c r="N1804" i="6"/>
  <c r="N1808" i="6"/>
  <c r="N1812" i="6"/>
  <c r="N1816" i="6"/>
  <c r="N1820" i="6"/>
  <c r="N1824" i="6"/>
  <c r="N1828" i="6"/>
  <c r="N1832" i="6"/>
  <c r="N1836" i="6"/>
  <c r="N1840" i="6"/>
  <c r="N1844" i="6"/>
  <c r="N1848" i="6"/>
  <c r="N1852" i="6"/>
  <c r="N1856" i="6"/>
  <c r="N1860" i="6"/>
  <c r="N1864" i="6"/>
  <c r="N1868" i="6"/>
  <c r="N1872" i="6"/>
  <c r="N1876" i="6"/>
  <c r="N1880" i="6"/>
  <c r="N1884" i="6"/>
  <c r="N1888" i="6"/>
  <c r="N1892" i="6"/>
  <c r="N1896" i="6"/>
  <c r="N1900" i="6"/>
  <c r="N1904" i="6"/>
  <c r="N1908" i="6"/>
  <c r="N1912" i="6"/>
  <c r="N1916" i="6"/>
  <c r="N1920" i="6"/>
  <c r="N1924" i="6"/>
  <c r="N1928" i="6"/>
  <c r="N1932" i="6"/>
  <c r="N1936" i="6"/>
  <c r="N1940" i="6"/>
  <c r="N1944" i="6"/>
  <c r="N1948" i="6"/>
  <c r="N1952" i="6"/>
  <c r="N1956" i="6"/>
  <c r="N1960" i="6"/>
  <c r="N1964" i="6"/>
  <c r="N1969" i="6"/>
  <c r="N1973" i="6"/>
  <c r="N1977" i="6"/>
  <c r="N1978" i="6"/>
  <c r="N1982" i="6"/>
  <c r="N1986" i="6"/>
  <c r="N1990" i="6"/>
  <c r="N1994" i="6"/>
  <c r="N1998" i="6"/>
  <c r="N2002" i="6"/>
  <c r="N2006" i="6"/>
  <c r="N2010" i="6"/>
  <c r="N2014" i="6"/>
  <c r="N2018" i="6"/>
  <c r="N2022" i="6"/>
  <c r="X2025" i="6"/>
  <c r="N2027" i="6"/>
  <c r="N2032" i="6"/>
  <c r="N2036" i="6"/>
  <c r="N2040" i="6"/>
  <c r="N2044" i="6"/>
  <c r="N2048" i="6"/>
  <c r="N2052" i="6"/>
  <c r="N2056" i="6"/>
  <c r="N2060" i="6"/>
  <c r="N2064" i="6"/>
  <c r="N2068" i="6"/>
  <c r="N2072" i="6"/>
  <c r="N2076" i="6"/>
  <c r="N2080" i="6"/>
  <c r="N2084" i="6"/>
  <c r="N2088" i="6"/>
  <c r="N2092" i="6"/>
  <c r="N2096" i="6"/>
  <c r="N2100" i="6"/>
  <c r="N2104" i="6"/>
  <c r="N2108" i="6"/>
  <c r="N2112" i="6"/>
  <c r="N2117" i="6"/>
  <c r="N2121" i="6"/>
  <c r="N2125" i="6"/>
  <c r="N2129" i="6"/>
  <c r="N2133" i="6"/>
  <c r="N2137" i="6"/>
  <c r="N2141" i="6"/>
  <c r="N2145" i="6"/>
  <c r="N2149" i="6"/>
  <c r="N2153" i="6"/>
  <c r="N2157" i="6"/>
  <c r="N2161" i="6"/>
  <c r="N2165" i="6"/>
  <c r="N2169" i="6"/>
  <c r="N2173" i="6"/>
  <c r="N2177" i="6"/>
  <c r="N2181" i="6"/>
  <c r="N2185" i="6"/>
  <c r="N2189" i="6"/>
  <c r="N2193" i="6"/>
  <c r="N2194" i="6"/>
  <c r="N2198" i="6"/>
  <c r="N2202" i="6"/>
  <c r="N2206" i="6"/>
  <c r="N2207" i="6"/>
  <c r="N2211" i="6"/>
  <c r="N2215" i="6"/>
  <c r="N2219" i="6"/>
  <c r="N2223" i="6"/>
  <c r="N2227" i="6"/>
  <c r="N2231" i="6"/>
  <c r="N2235" i="6"/>
  <c r="N2239" i="6"/>
  <c r="N2243" i="6"/>
  <c r="N2247" i="6"/>
  <c r="N2251" i="6"/>
  <c r="N2255" i="6"/>
  <c r="N2259" i="6"/>
  <c r="N2263" i="6"/>
  <c r="N2267" i="6"/>
  <c r="N2271" i="6"/>
  <c r="N325" i="6"/>
  <c r="N337" i="6"/>
  <c r="N361" i="6"/>
  <c r="N369" i="6"/>
  <c r="N373" i="6"/>
  <c r="N417" i="6"/>
  <c r="N421" i="6"/>
  <c r="N425" i="6"/>
  <c r="N433" i="6"/>
  <c r="N437" i="6"/>
  <c r="N441" i="6"/>
  <c r="N445" i="6"/>
  <c r="N497" i="6"/>
  <c r="N505" i="6"/>
  <c r="N654" i="6"/>
  <c r="N686" i="6"/>
  <c r="N814" i="6"/>
  <c r="N826" i="6"/>
  <c r="N838" i="6"/>
  <c r="N842" i="6"/>
  <c r="N846" i="6"/>
  <c r="N862" i="6"/>
  <c r="N882" i="6"/>
  <c r="N890" i="6"/>
  <c r="N894" i="6"/>
  <c r="N919" i="6"/>
  <c r="N931" i="6"/>
  <c r="N967" i="6"/>
  <c r="N971" i="6"/>
  <c r="N1003" i="6"/>
  <c r="N1007" i="6"/>
  <c r="N1019" i="6"/>
  <c r="N1027" i="6"/>
  <c r="N1043" i="6"/>
  <c r="N1059" i="6"/>
  <c r="N1063" i="6"/>
  <c r="N1067" i="6"/>
  <c r="N1075" i="6"/>
  <c r="N1083" i="6"/>
  <c r="N1091" i="6"/>
  <c r="N1095" i="6"/>
  <c r="N1099" i="6"/>
  <c r="N1103" i="6"/>
  <c r="N1109" i="6"/>
  <c r="N1113" i="6"/>
  <c r="N1117" i="6"/>
  <c r="N1122" i="6"/>
  <c r="N1126" i="6"/>
  <c r="N1130" i="6"/>
  <c r="N1134" i="6"/>
  <c r="N1138" i="6"/>
  <c r="N1142" i="6"/>
  <c r="N1146" i="6"/>
  <c r="N1150" i="6"/>
  <c r="N1154" i="6"/>
  <c r="N1158" i="6"/>
  <c r="N1163" i="6"/>
  <c r="N1167" i="6"/>
  <c r="N1171" i="6"/>
  <c r="N1175" i="6"/>
  <c r="N1179" i="6"/>
  <c r="N1187" i="6"/>
  <c r="N1191" i="6"/>
  <c r="N1195" i="6"/>
  <c r="N1200" i="6"/>
  <c r="N1204" i="6"/>
  <c r="N1208" i="6"/>
  <c r="N1212" i="6"/>
  <c r="N1216" i="6"/>
  <c r="N1220" i="6"/>
  <c r="N1224" i="6"/>
  <c r="N1228" i="6"/>
  <c r="N1232" i="6"/>
  <c r="N1236" i="6"/>
  <c r="N1240" i="6"/>
  <c r="N1244" i="6"/>
  <c r="N1249" i="6"/>
  <c r="N1253" i="6"/>
  <c r="X1255" i="6"/>
  <c r="N1257" i="6"/>
  <c r="N1261" i="6"/>
  <c r="N1265" i="6"/>
  <c r="N1269" i="6"/>
  <c r="N1273" i="6"/>
  <c r="N1277" i="6"/>
  <c r="N1281" i="6"/>
  <c r="N1285" i="6"/>
  <c r="N1289" i="6"/>
  <c r="N1293" i="6"/>
  <c r="N1299" i="6"/>
  <c r="N1303" i="6"/>
  <c r="N1307" i="6"/>
  <c r="N1315" i="6"/>
  <c r="N1320" i="6"/>
  <c r="N1324" i="6"/>
  <c r="N1328" i="6"/>
  <c r="N1332" i="6"/>
  <c r="N1336" i="6"/>
  <c r="N1340" i="6"/>
  <c r="N1344" i="6"/>
  <c r="N1348" i="6"/>
  <c r="N1352" i="6"/>
  <c r="N1356" i="6"/>
  <c r="N1360" i="6"/>
  <c r="N1364" i="6"/>
  <c r="N1368" i="6"/>
  <c r="N1372" i="6"/>
  <c r="N1376" i="6"/>
  <c r="N1380" i="6"/>
  <c r="N1384" i="6"/>
  <c r="N1388" i="6"/>
  <c r="N1392" i="6"/>
  <c r="N1396" i="6"/>
  <c r="N1400" i="6"/>
  <c r="N1404" i="6"/>
  <c r="N1408" i="6"/>
  <c r="N1412" i="6"/>
  <c r="N1416" i="6"/>
  <c r="N1421" i="6"/>
  <c r="N1425" i="6"/>
  <c r="N1429" i="6"/>
  <c r="N1433" i="6"/>
  <c r="X1435" i="6"/>
  <c r="N1437" i="6"/>
  <c r="N1441" i="6"/>
  <c r="N1445" i="6"/>
  <c r="N1449" i="6"/>
  <c r="N1453" i="6"/>
  <c r="N1457" i="6"/>
  <c r="N1461" i="6"/>
  <c r="N1465" i="6"/>
  <c r="N1469" i="6"/>
  <c r="N1473" i="6"/>
  <c r="N1477" i="6"/>
  <c r="N1481" i="6"/>
  <c r="N1485" i="6"/>
  <c r="N1489" i="6"/>
  <c r="N1493" i="6"/>
  <c r="N1497" i="6"/>
  <c r="N1501" i="6"/>
  <c r="N1505" i="6"/>
  <c r="N1509" i="6"/>
  <c r="N1513" i="6"/>
  <c r="N1517" i="6"/>
  <c r="N1521" i="6"/>
  <c r="N1525" i="6"/>
  <c r="N1529" i="6"/>
  <c r="N1533" i="6"/>
  <c r="N1537" i="6"/>
  <c r="N1541" i="6"/>
  <c r="N1545" i="6"/>
  <c r="N1549" i="6"/>
  <c r="N1553" i="6"/>
  <c r="N1557" i="6"/>
  <c r="N1561" i="6"/>
  <c r="N1565" i="6"/>
  <c r="N1569" i="6"/>
  <c r="N1573" i="6"/>
  <c r="N1577" i="6"/>
  <c r="N1581" i="6"/>
  <c r="N1585" i="6"/>
  <c r="N1589" i="6"/>
  <c r="N1593" i="6"/>
  <c r="N1597" i="6"/>
  <c r="N1601" i="6"/>
  <c r="N1605" i="6"/>
  <c r="N1609" i="6"/>
  <c r="N1613" i="6"/>
  <c r="N1617" i="6"/>
  <c r="N1621" i="6"/>
  <c r="N1625" i="6"/>
  <c r="N1629" i="6"/>
  <c r="N1633" i="6"/>
  <c r="N1637" i="6"/>
  <c r="N1641" i="6"/>
  <c r="N1645" i="6"/>
  <c r="N1649" i="6"/>
  <c r="N1653" i="6"/>
  <c r="N1657" i="6"/>
  <c r="N1661" i="6"/>
  <c r="N1665" i="6"/>
  <c r="N1669" i="6"/>
  <c r="N1673" i="6"/>
  <c r="N1677" i="6"/>
  <c r="N1681" i="6"/>
  <c r="N1685" i="6"/>
  <c r="N1689" i="6"/>
  <c r="N1693" i="6"/>
  <c r="N1697" i="6"/>
  <c r="N1701" i="6"/>
  <c r="N1705" i="6"/>
  <c r="N1709" i="6"/>
  <c r="N1713" i="6"/>
  <c r="N1717" i="6"/>
  <c r="N1721" i="6"/>
  <c r="N1725" i="6"/>
  <c r="N1730" i="6"/>
  <c r="N1734" i="6"/>
  <c r="N1738" i="6"/>
  <c r="N1742" i="6"/>
  <c r="N1746" i="6"/>
  <c r="N1750" i="6"/>
  <c r="N1754" i="6"/>
  <c r="N1758" i="6"/>
  <c r="N1762" i="6"/>
  <c r="N1767" i="6"/>
  <c r="N1771" i="6"/>
  <c r="N1775" i="6"/>
  <c r="N1779" i="6"/>
  <c r="N1783" i="6"/>
  <c r="N1787" i="6"/>
  <c r="N1791" i="6"/>
  <c r="N1795" i="6"/>
  <c r="N1799" i="6"/>
  <c r="N1803" i="6"/>
  <c r="N1807" i="6"/>
  <c r="N1811" i="6"/>
  <c r="N1815" i="6"/>
  <c r="N1819" i="6"/>
  <c r="N1823" i="6"/>
  <c r="N1827" i="6"/>
  <c r="N1831" i="6"/>
  <c r="N1835" i="6"/>
  <c r="N1839" i="6"/>
  <c r="N1843" i="6"/>
  <c r="N1847" i="6"/>
  <c r="N1851" i="6"/>
  <c r="N1855" i="6"/>
  <c r="N1859" i="6"/>
  <c r="N1863" i="6"/>
  <c r="N1867" i="6"/>
  <c r="N1871" i="6"/>
  <c r="N1875" i="6"/>
  <c r="N1879" i="6"/>
  <c r="N1883" i="6"/>
  <c r="N1887" i="6"/>
  <c r="N1891" i="6"/>
  <c r="N1895" i="6"/>
  <c r="N1899" i="6"/>
  <c r="N1903" i="6"/>
  <c r="N1907" i="6"/>
  <c r="N1911" i="6"/>
  <c r="N1915" i="6"/>
  <c r="N1919" i="6"/>
  <c r="N1923" i="6"/>
  <c r="N1927" i="6"/>
  <c r="N1931" i="6"/>
  <c r="N1935" i="6"/>
  <c r="N1939" i="6"/>
  <c r="N1943" i="6"/>
  <c r="N1947" i="6"/>
  <c r="N1951" i="6"/>
  <c r="N1955" i="6"/>
  <c r="N1959" i="6"/>
  <c r="N1963" i="6"/>
  <c r="N1968" i="6"/>
  <c r="N1972" i="6"/>
  <c r="N1976" i="6"/>
  <c r="N1981" i="6"/>
  <c r="N1985" i="6"/>
  <c r="N1989" i="6"/>
  <c r="N1993" i="6"/>
  <c r="N1997" i="6"/>
  <c r="N2001" i="6"/>
  <c r="N2005" i="6"/>
  <c r="N2009" i="6"/>
  <c r="N2013" i="6"/>
  <c r="N2017" i="6"/>
  <c r="N2021" i="6"/>
  <c r="N2026" i="6"/>
  <c r="N2030" i="6"/>
  <c r="N2031" i="6"/>
  <c r="N2035" i="6"/>
  <c r="N2039" i="6"/>
  <c r="N2043" i="6"/>
  <c r="N2047" i="6"/>
  <c r="N2051" i="6"/>
  <c r="N4536" i="6"/>
  <c r="N4540" i="6"/>
  <c r="N4832" i="6"/>
  <c r="N4848" i="6"/>
  <c r="N321" i="6"/>
  <c r="N329" i="6"/>
  <c r="N333" i="6"/>
  <c r="N341" i="6"/>
  <c r="N345" i="6"/>
  <c r="N349" i="6"/>
  <c r="N353" i="6"/>
  <c r="N357" i="6"/>
  <c r="N365" i="6"/>
  <c r="N377" i="6"/>
  <c r="N381" i="6"/>
  <c r="N385" i="6"/>
  <c r="N389" i="6"/>
  <c r="N393" i="6"/>
  <c r="N397" i="6"/>
  <c r="N401" i="6"/>
  <c r="N405" i="6"/>
  <c r="N409" i="6"/>
  <c r="N413" i="6"/>
  <c r="N429" i="6"/>
  <c r="N449" i="6"/>
  <c r="N453" i="6"/>
  <c r="N457" i="6"/>
  <c r="N461" i="6"/>
  <c r="N465" i="6"/>
  <c r="N469" i="6"/>
  <c r="N473" i="6"/>
  <c r="N477" i="6"/>
  <c r="N481" i="6"/>
  <c r="N485" i="6"/>
  <c r="N489" i="6"/>
  <c r="N493" i="6"/>
  <c r="N501" i="6"/>
  <c r="X507" i="6"/>
  <c r="N591" i="6"/>
  <c r="N650" i="6"/>
  <c r="N658" i="6"/>
  <c r="N662" i="6"/>
  <c r="N666" i="6"/>
  <c r="N670" i="6"/>
  <c r="N674" i="6"/>
  <c r="N678" i="6"/>
  <c r="N682" i="6"/>
  <c r="N690" i="6"/>
  <c r="N694" i="6"/>
  <c r="N798" i="6"/>
  <c r="N802" i="6"/>
  <c r="N806" i="6"/>
  <c r="N810" i="6"/>
  <c r="N818" i="6"/>
  <c r="N822" i="6"/>
  <c r="N830" i="6"/>
  <c r="N834" i="6"/>
  <c r="N850" i="6"/>
  <c r="N854" i="6"/>
  <c r="N858" i="6"/>
  <c r="N866" i="6"/>
  <c r="N870" i="6"/>
  <c r="N874" i="6"/>
  <c r="N878" i="6"/>
  <c r="N886" i="6"/>
  <c r="N899" i="6"/>
  <c r="N903" i="6"/>
  <c r="N907" i="6"/>
  <c r="N911" i="6"/>
  <c r="N915" i="6"/>
  <c r="N923" i="6"/>
  <c r="N935" i="6"/>
  <c r="N939" i="6"/>
  <c r="N943" i="6"/>
  <c r="N947" i="6"/>
  <c r="N951" i="6"/>
  <c r="N955" i="6"/>
  <c r="N963" i="6"/>
  <c r="N975" i="6"/>
  <c r="N979" i="6"/>
  <c r="N983" i="6"/>
  <c r="N987" i="6"/>
  <c r="N995" i="6"/>
  <c r="N999" i="6"/>
  <c r="N1011" i="6"/>
  <c r="N1015" i="6"/>
  <c r="N1031" i="6"/>
  <c r="N1035" i="6"/>
  <c r="N1039" i="6"/>
  <c r="N1047" i="6"/>
  <c r="N1051" i="6"/>
  <c r="N1071" i="6"/>
  <c r="N1079" i="6"/>
  <c r="N228" i="6"/>
  <c r="N232" i="6"/>
  <c r="N236" i="6"/>
  <c r="N240" i="6"/>
  <c r="N244" i="6"/>
  <c r="N248" i="6"/>
  <c r="N252" i="6"/>
  <c r="N256" i="6"/>
  <c r="N260" i="6"/>
  <c r="N264" i="6"/>
  <c r="N268" i="6"/>
  <c r="N272" i="6"/>
  <c r="N276" i="6"/>
  <c r="N280" i="6"/>
  <c r="N284" i="6"/>
  <c r="N288" i="6"/>
  <c r="N292" i="6"/>
  <c r="N296" i="6"/>
  <c r="N300" i="6"/>
  <c r="N304" i="6"/>
  <c r="N308" i="6"/>
  <c r="N312" i="6"/>
  <c r="N316" i="6"/>
  <c r="N320" i="6"/>
  <c r="N324" i="6"/>
  <c r="N328" i="6"/>
  <c r="N332" i="6"/>
  <c r="N336" i="6"/>
  <c r="N340" i="6"/>
  <c r="N344" i="6"/>
  <c r="N348" i="6"/>
  <c r="N352" i="6"/>
  <c r="N356" i="6"/>
  <c r="N360" i="6"/>
  <c r="N364" i="6"/>
  <c r="N368" i="6"/>
  <c r="N372" i="6"/>
  <c r="N376" i="6"/>
  <c r="N380" i="6"/>
  <c r="N384" i="6"/>
  <c r="N388" i="6"/>
  <c r="N392" i="6"/>
  <c r="N396" i="6"/>
  <c r="N400" i="6"/>
  <c r="N404" i="6"/>
  <c r="N408" i="6"/>
  <c r="N412" i="6"/>
  <c r="N416" i="6"/>
  <c r="N420" i="6"/>
  <c r="N424" i="6"/>
  <c r="N428" i="6"/>
  <c r="N432" i="6"/>
  <c r="N436" i="6"/>
  <c r="N440" i="6"/>
  <c r="N444" i="6"/>
  <c r="N448" i="6"/>
  <c r="N452" i="6"/>
  <c r="N456" i="6"/>
  <c r="N460" i="6"/>
  <c r="N464" i="6"/>
  <c r="N492" i="6"/>
  <c r="N602" i="6"/>
  <c r="N606" i="6"/>
  <c r="N611" i="6"/>
  <c r="X612" i="6"/>
  <c r="N615" i="6"/>
  <c r="N619" i="6"/>
  <c r="N623" i="6"/>
  <c r="X624" i="6"/>
  <c r="N627" i="6"/>
  <c r="N633" i="6"/>
  <c r="N637" i="6"/>
  <c r="N641" i="6"/>
  <c r="N645" i="6"/>
  <c r="N649" i="6"/>
  <c r="N653" i="6"/>
  <c r="N657" i="6"/>
  <c r="N661" i="6"/>
  <c r="N665" i="6"/>
  <c r="N669" i="6"/>
  <c r="X706" i="6"/>
  <c r="X714" i="6"/>
  <c r="X730" i="6"/>
  <c r="X738" i="6"/>
  <c r="X746" i="6"/>
  <c r="X754" i="6"/>
  <c r="X762" i="6"/>
  <c r="X790" i="6"/>
  <c r="N797" i="6"/>
  <c r="N801" i="6"/>
  <c r="N805" i="6"/>
  <c r="N809" i="6"/>
  <c r="N813" i="6"/>
  <c r="N817" i="6"/>
  <c r="N821" i="6"/>
  <c r="N825" i="6"/>
  <c r="N829" i="6"/>
  <c r="N833" i="6"/>
  <c r="N837" i="6"/>
  <c r="N841" i="6"/>
  <c r="N845" i="6"/>
  <c r="N849" i="6"/>
  <c r="N853" i="6"/>
  <c r="N857" i="6"/>
  <c r="N861" i="6"/>
  <c r="N865" i="6"/>
  <c r="N869" i="6"/>
  <c r="N873" i="6"/>
  <c r="N877" i="6"/>
  <c r="N881" i="6"/>
  <c r="N885" i="6"/>
  <c r="N889" i="6"/>
  <c r="N893" i="6"/>
  <c r="N898" i="6"/>
  <c r="N902" i="6"/>
  <c r="N906" i="6"/>
  <c r="N910" i="6"/>
  <c r="N914" i="6"/>
  <c r="N918" i="6"/>
  <c r="N922" i="6"/>
  <c r="N926" i="6"/>
  <c r="N930" i="6"/>
  <c r="N934" i="6"/>
  <c r="N938" i="6"/>
  <c r="N942" i="6"/>
  <c r="N946" i="6"/>
  <c r="N950" i="6"/>
  <c r="N954" i="6"/>
  <c r="N958" i="6"/>
  <c r="N962" i="6"/>
  <c r="N966" i="6"/>
  <c r="N970" i="6"/>
  <c r="N974" i="6"/>
  <c r="N978" i="6"/>
  <c r="N982" i="6"/>
  <c r="N986" i="6"/>
  <c r="N990" i="6"/>
  <c r="N994" i="6"/>
  <c r="N998" i="6"/>
  <c r="N1002" i="6"/>
  <c r="N1006" i="6"/>
  <c r="N1010" i="6"/>
  <c r="N1014" i="6"/>
  <c r="N1018" i="6"/>
  <c r="N1022" i="6"/>
  <c r="N1026" i="6"/>
  <c r="N1030" i="6"/>
  <c r="N1034" i="6"/>
  <c r="N1038" i="6"/>
  <c r="N1042" i="6"/>
  <c r="N1046" i="6"/>
  <c r="N1050" i="6"/>
  <c r="N1054" i="6"/>
  <c r="N1058" i="6"/>
  <c r="N1062" i="6"/>
  <c r="N1066" i="6"/>
  <c r="N1070" i="6"/>
  <c r="N1074" i="6"/>
  <c r="N1078" i="6"/>
  <c r="N1082" i="6"/>
  <c r="N1086" i="6"/>
  <c r="N1090" i="6"/>
  <c r="N1094" i="6"/>
  <c r="N1098" i="6"/>
  <c r="N1102" i="6"/>
  <c r="N1108" i="6"/>
  <c r="N1112" i="6"/>
  <c r="N1116" i="6"/>
  <c r="N1121" i="6"/>
  <c r="N1125" i="6"/>
  <c r="N1129" i="6"/>
  <c r="N1133" i="6"/>
  <c r="X1135" i="6"/>
  <c r="N1137" i="6"/>
  <c r="N1141" i="6"/>
  <c r="N1145" i="6"/>
  <c r="N1149" i="6"/>
  <c r="N1153" i="6"/>
  <c r="N1157" i="6"/>
  <c r="N1162" i="6"/>
  <c r="N1166" i="6"/>
  <c r="N1170" i="6"/>
  <c r="N1174" i="6"/>
  <c r="N1178" i="6"/>
  <c r="N1182" i="6"/>
  <c r="N1186" i="6"/>
  <c r="N1190" i="6"/>
  <c r="N1194" i="6"/>
  <c r="N1198" i="6"/>
  <c r="N1199" i="6"/>
  <c r="N1203" i="6"/>
  <c r="N1207" i="6"/>
  <c r="N1211" i="6"/>
  <c r="N1219" i="6"/>
  <c r="N1223" i="6"/>
  <c r="N1227" i="6"/>
  <c r="N1231" i="6"/>
  <c r="N1235" i="6"/>
  <c r="N1239" i="6"/>
  <c r="N1243" i="6"/>
  <c r="N1248" i="6"/>
  <c r="N1252" i="6"/>
  <c r="N1256" i="6"/>
  <c r="N1260" i="6"/>
  <c r="N1264" i="6"/>
  <c r="N1268" i="6"/>
  <c r="N1272" i="6"/>
  <c r="N1276" i="6"/>
  <c r="N1280" i="6"/>
  <c r="N1284" i="6"/>
  <c r="N1288" i="6"/>
  <c r="N1292" i="6"/>
  <c r="N1298" i="6"/>
  <c r="N1302" i="6"/>
  <c r="N1306" i="6"/>
  <c r="N1310" i="6"/>
  <c r="N1314" i="6"/>
  <c r="N1318" i="6"/>
  <c r="N1319" i="6"/>
  <c r="N1323" i="6"/>
  <c r="N1327" i="6"/>
  <c r="N1331" i="6"/>
  <c r="N1335" i="6"/>
  <c r="N1339" i="6"/>
  <c r="N1347" i="6"/>
  <c r="N1351" i="6"/>
  <c r="N1355" i="6"/>
  <c r="N1359" i="6"/>
  <c r="N1363" i="6"/>
  <c r="N1367" i="6"/>
  <c r="N1371" i="6"/>
  <c r="N1379" i="6"/>
  <c r="N1383" i="6"/>
  <c r="N1387" i="6"/>
  <c r="N1391" i="6"/>
  <c r="N1395" i="6"/>
  <c r="N1399" i="6"/>
  <c r="N1403" i="6"/>
  <c r="X1404" i="6"/>
  <c r="N1420" i="6"/>
  <c r="N1452" i="6"/>
  <c r="N1906" i="6"/>
  <c r="X2087" i="6"/>
  <c r="X2095" i="6"/>
  <c r="N2277" i="6"/>
  <c r="N2281" i="6"/>
  <c r="N2285" i="6"/>
  <c r="N2289" i="6"/>
  <c r="N2293" i="6"/>
  <c r="N2297" i="6"/>
  <c r="N2301" i="6"/>
  <c r="N2305" i="6"/>
  <c r="N2309" i="6"/>
  <c r="N2313" i="6"/>
  <c r="N2317" i="6"/>
  <c r="N2321" i="6"/>
  <c r="N2325" i="6"/>
  <c r="N2329" i="6"/>
  <c r="N2333" i="6"/>
  <c r="N2337" i="6"/>
  <c r="N2341" i="6"/>
  <c r="N2345" i="6"/>
  <c r="N2349" i="6"/>
  <c r="N2353" i="6"/>
  <c r="N2357" i="6"/>
  <c r="N2363" i="6"/>
  <c r="N2367" i="6"/>
  <c r="N2371" i="6"/>
  <c r="N2375" i="6"/>
  <c r="N2379" i="6"/>
  <c r="N2383" i="6"/>
  <c r="N2388" i="6"/>
  <c r="N2392" i="6"/>
  <c r="N2396" i="6"/>
  <c r="N2400" i="6"/>
  <c r="N2404" i="6"/>
  <c r="N2408" i="6"/>
  <c r="N2412" i="6"/>
  <c r="N2416" i="6"/>
  <c r="N2421" i="6"/>
  <c r="N2425" i="6"/>
  <c r="N2429" i="6"/>
  <c r="N2434" i="6"/>
  <c r="N2438" i="6"/>
  <c r="N2442" i="6"/>
  <c r="N2448" i="6"/>
  <c r="N2452" i="6"/>
  <c r="N2456" i="6"/>
  <c r="N2460" i="6"/>
  <c r="N2464" i="6"/>
  <c r="N2468" i="6"/>
  <c r="X2469" i="6"/>
  <c r="X2470" i="6"/>
  <c r="N2472" i="6"/>
  <c r="N2477" i="6"/>
  <c r="N2481" i="6"/>
  <c r="N2485" i="6"/>
  <c r="N2489" i="6"/>
  <c r="N2493" i="6"/>
  <c r="N2497" i="6"/>
  <c r="X2498" i="6"/>
  <c r="N2503" i="6"/>
  <c r="N2507" i="6"/>
  <c r="N2511" i="6"/>
  <c r="N2515" i="6"/>
  <c r="N2520" i="6"/>
  <c r="X2522" i="6"/>
  <c r="N2526" i="6"/>
  <c r="N2530" i="6"/>
  <c r="N2534" i="6"/>
  <c r="X2535" i="6"/>
  <c r="N2539" i="6"/>
  <c r="N2543" i="6"/>
  <c r="N2547" i="6"/>
  <c r="N2552" i="6"/>
  <c r="N2556" i="6"/>
  <c r="N2560" i="6"/>
  <c r="N2564" i="6"/>
  <c r="X2565" i="6"/>
  <c r="N2568" i="6"/>
  <c r="N2572" i="6"/>
  <c r="N2576" i="6"/>
  <c r="N2580" i="6"/>
  <c r="N2584" i="6"/>
  <c r="N2588" i="6"/>
  <c r="N2592" i="6"/>
  <c r="N2596" i="6"/>
  <c r="N2600" i="6"/>
  <c r="N2604" i="6"/>
  <c r="N2608" i="6"/>
  <c r="N2612" i="6"/>
  <c r="N2616" i="6"/>
  <c r="N2620" i="6"/>
  <c r="N2624" i="6"/>
  <c r="N2628" i="6"/>
  <c r="N2632" i="6"/>
  <c r="N2636" i="6"/>
  <c r="N2640" i="6"/>
  <c r="N2644" i="6"/>
  <c r="N2648" i="6"/>
  <c r="N2652" i="6"/>
  <c r="N2656" i="6"/>
  <c r="N2660" i="6"/>
  <c r="N2664" i="6"/>
  <c r="N2668" i="6"/>
  <c r="N2672" i="6"/>
  <c r="N2676" i="6"/>
  <c r="N2680" i="6"/>
  <c r="N2684" i="6"/>
  <c r="N2688" i="6"/>
  <c r="N2692" i="6"/>
  <c r="N2696" i="6"/>
  <c r="N2700" i="6"/>
  <c r="N2704" i="6"/>
  <c r="N2708" i="6"/>
  <c r="N2712" i="6"/>
  <c r="N2716" i="6"/>
  <c r="N2720" i="6"/>
  <c r="N2724" i="6"/>
  <c r="N2728" i="6"/>
  <c r="N2732" i="6"/>
  <c r="N2736" i="6"/>
  <c r="N2740" i="6"/>
  <c r="N2744" i="6"/>
  <c r="N2748" i="6"/>
  <c r="N2752" i="6"/>
  <c r="N2756" i="6"/>
  <c r="N2760" i="6"/>
  <c r="N2764" i="6"/>
  <c r="N2768" i="6"/>
  <c r="N2772" i="6"/>
  <c r="N2776" i="6"/>
  <c r="N2780" i="6"/>
  <c r="N2784" i="6"/>
  <c r="N2788" i="6"/>
  <c r="X3124" i="6"/>
  <c r="X3140" i="6"/>
  <c r="X3174" i="6"/>
  <c r="X3190" i="6"/>
  <c r="X3206" i="6"/>
  <c r="N3583" i="6"/>
  <c r="N3604" i="6"/>
  <c r="N4348" i="6"/>
  <c r="N4366" i="6"/>
  <c r="N4370" i="6"/>
  <c r="N3406" i="6"/>
  <c r="N3410" i="6"/>
  <c r="N3414" i="6"/>
  <c r="N3419" i="6"/>
  <c r="N3423" i="6"/>
  <c r="N3427" i="6"/>
  <c r="N3431" i="6"/>
  <c r="N3435" i="6"/>
  <c r="N3439" i="6"/>
  <c r="N3443" i="6"/>
  <c r="N3447" i="6"/>
  <c r="N3451" i="6"/>
  <c r="N3455" i="6"/>
  <c r="N3459" i="6"/>
  <c r="N3463" i="6"/>
  <c r="N3468" i="6"/>
  <c r="N3473" i="6"/>
  <c r="N3477" i="6"/>
  <c r="N3481" i="6"/>
  <c r="N3485" i="6"/>
  <c r="N3489" i="6"/>
  <c r="N3493" i="6"/>
  <c r="N3498" i="6"/>
  <c r="N3502" i="6"/>
  <c r="N3506" i="6"/>
  <c r="N3507" i="6"/>
  <c r="N3511" i="6"/>
  <c r="N3515" i="6"/>
  <c r="N3520" i="6"/>
  <c r="N3526" i="6"/>
  <c r="N3530" i="6"/>
  <c r="N3534" i="6"/>
  <c r="N3538" i="6"/>
  <c r="N3542" i="6"/>
  <c r="N3546" i="6"/>
  <c r="N3550" i="6"/>
  <c r="N3554" i="6"/>
  <c r="N3558" i="6"/>
  <c r="N3563" i="6"/>
  <c r="N3567" i="6"/>
  <c r="N3571" i="6"/>
  <c r="N3575" i="6"/>
  <c r="N3579" i="6"/>
  <c r="N3587" i="6"/>
  <c r="N3591" i="6"/>
  <c r="N3595" i="6"/>
  <c r="N3599" i="6"/>
  <c r="N3600" i="6"/>
  <c r="N3608" i="6"/>
  <c r="N3613" i="6"/>
  <c r="N3618" i="6"/>
  <c r="N3622" i="6"/>
  <c r="N3626" i="6"/>
  <c r="N3884" i="6"/>
  <c r="N3888" i="6"/>
  <c r="N3892" i="6"/>
  <c r="N3897" i="6"/>
  <c r="N3901" i="6"/>
  <c r="N3905" i="6"/>
  <c r="X3907" i="6"/>
  <c r="N3909" i="6"/>
  <c r="N3914" i="6"/>
  <c r="N3918" i="6"/>
  <c r="N3922" i="6"/>
  <c r="N3926" i="6"/>
  <c r="N3933" i="6"/>
  <c r="N3937" i="6"/>
  <c r="X3939" i="6"/>
  <c r="N3941" i="6"/>
  <c r="N3946" i="6"/>
  <c r="N3950" i="6"/>
  <c r="N3954" i="6"/>
  <c r="N3958" i="6"/>
  <c r="N3962" i="6"/>
  <c r="N3966" i="6"/>
  <c r="X3971" i="6"/>
  <c r="N3973" i="6"/>
  <c r="N3979" i="6"/>
  <c r="N3983" i="6"/>
  <c r="N3987" i="6"/>
  <c r="N3991" i="6"/>
  <c r="N3995" i="6"/>
  <c r="N3999" i="6"/>
  <c r="N4003" i="6"/>
  <c r="N4007" i="6"/>
  <c r="N4011" i="6"/>
  <c r="N4015" i="6"/>
  <c r="N4019" i="6"/>
  <c r="N4023" i="6"/>
  <c r="N4027" i="6"/>
  <c r="N4235" i="6"/>
  <c r="N4239" i="6"/>
  <c r="N4243" i="6"/>
  <c r="N4247" i="6"/>
  <c r="N4251" i="6"/>
  <c r="N4255" i="6"/>
  <c r="N4259" i="6"/>
  <c r="N4263" i="6"/>
  <c r="N4267" i="6"/>
  <c r="N4271" i="6"/>
  <c r="N4275" i="6"/>
  <c r="N4279" i="6"/>
  <c r="N4283" i="6"/>
  <c r="N4287" i="6"/>
  <c r="N4291" i="6"/>
  <c r="N4295" i="6"/>
  <c r="N4299" i="6"/>
  <c r="N4303" i="6"/>
  <c r="N4307" i="6"/>
  <c r="N4311" i="6"/>
  <c r="N4316" i="6"/>
  <c r="N4320" i="6"/>
  <c r="N4324" i="6"/>
  <c r="N4328" i="6"/>
  <c r="N4332" i="6"/>
  <c r="N4336" i="6"/>
  <c r="N4340" i="6"/>
  <c r="N4352" i="6"/>
  <c r="N4356" i="6"/>
  <c r="N4357" i="6"/>
  <c r="N4361" i="6"/>
  <c r="N4365" i="6"/>
  <c r="N4374" i="6"/>
  <c r="N4378" i="6"/>
  <c r="N4382" i="6"/>
  <c r="N4386" i="6"/>
  <c r="N4390" i="6"/>
  <c r="N4394" i="6"/>
  <c r="N4398" i="6"/>
  <c r="N4402" i="6"/>
  <c r="N4406" i="6"/>
  <c r="N4410" i="6"/>
  <c r="N4414" i="6"/>
  <c r="N4418" i="6"/>
  <c r="N4422" i="6"/>
  <c r="N4426" i="6"/>
  <c r="N4435" i="6"/>
  <c r="N4436" i="6"/>
  <c r="N4440" i="6"/>
  <c r="N4441" i="6"/>
  <c r="N4445" i="6"/>
  <c r="N4449" i="6"/>
  <c r="N4453" i="6"/>
  <c r="N4457" i="6"/>
  <c r="N4461" i="6"/>
  <c r="N4466" i="6"/>
  <c r="N4471" i="6"/>
  <c r="N4475" i="6"/>
  <c r="N4479" i="6"/>
  <c r="N4483" i="6"/>
  <c r="N4487" i="6"/>
  <c r="N4491" i="6"/>
  <c r="N4495" i="6"/>
  <c r="N4501" i="6"/>
  <c r="N4502" i="6"/>
  <c r="N4506" i="6"/>
  <c r="N4507" i="6"/>
  <c r="N4508" i="6"/>
  <c r="N4512" i="6"/>
  <c r="N4516" i="6"/>
  <c r="N4520" i="6"/>
  <c r="N4524" i="6"/>
  <c r="N4532" i="6"/>
  <c r="N4544" i="6"/>
  <c r="X4546" i="6"/>
  <c r="N4548" i="6"/>
  <c r="N4552" i="6"/>
  <c r="X4554" i="6"/>
  <c r="N4556" i="6"/>
  <c r="N4560" i="6"/>
  <c r="N4564" i="6"/>
  <c r="N4568" i="6"/>
  <c r="N4572" i="6"/>
  <c r="N4576" i="6"/>
  <c r="N4580" i="6"/>
  <c r="N4584" i="6"/>
  <c r="N4588" i="6"/>
  <c r="N4593" i="6"/>
  <c r="N4599" i="6"/>
  <c r="N4603" i="6"/>
  <c r="N4608" i="6"/>
  <c r="N4612" i="6"/>
  <c r="N4616" i="6"/>
  <c r="N4620" i="6"/>
  <c r="N4624" i="6"/>
  <c r="N4628" i="6"/>
  <c r="N4632" i="6"/>
  <c r="N4636" i="6"/>
  <c r="N4641" i="6"/>
  <c r="N4646" i="6"/>
  <c r="N4650" i="6"/>
  <c r="N4654" i="6"/>
  <c r="N4658" i="6"/>
  <c r="N4662" i="6"/>
  <c r="N4666" i="6"/>
  <c r="N4670" i="6"/>
  <c r="N4674" i="6"/>
  <c r="N4678" i="6"/>
  <c r="N4682" i="6"/>
  <c r="X4689" i="6"/>
  <c r="Y4689" i="6" s="1"/>
  <c r="N4691" i="6"/>
  <c r="N4695" i="6"/>
  <c r="N4699" i="6"/>
  <c r="N4703" i="6"/>
  <c r="N4715" i="6"/>
  <c r="N4719" i="6"/>
  <c r="N4723" i="6"/>
  <c r="N4727" i="6"/>
  <c r="N4731" i="6"/>
  <c r="N4735" i="6"/>
  <c r="N4739" i="6"/>
  <c r="N4743" i="6"/>
  <c r="N4747" i="6"/>
  <c r="N4751" i="6"/>
  <c r="N4755" i="6"/>
  <c r="N4759" i="6"/>
  <c r="N4763" i="6"/>
  <c r="N4767" i="6"/>
  <c r="N4779" i="6"/>
  <c r="N4783" i="6"/>
  <c r="N4787" i="6"/>
  <c r="N4791" i="6"/>
  <c r="N4795" i="6"/>
  <c r="N4799" i="6"/>
  <c r="N4803" i="6"/>
  <c r="N4807" i="6"/>
  <c r="N4808" i="6"/>
  <c r="N4809" i="6"/>
  <c r="N4818" i="6"/>
  <c r="N4822" i="6"/>
  <c r="N4827" i="6"/>
  <c r="N4828" i="6"/>
  <c r="N4836" i="6"/>
  <c r="N4840" i="6"/>
  <c r="N4844" i="6"/>
  <c r="N4853" i="6"/>
  <c r="N4858" i="6"/>
  <c r="N4862" i="6"/>
  <c r="N4866" i="6"/>
  <c r="N4996" i="6"/>
  <c r="N3" i="6"/>
  <c r="N7" i="6"/>
  <c r="X12" i="6"/>
  <c r="N15" i="6"/>
  <c r="N19" i="6"/>
  <c r="N23" i="6"/>
  <c r="N31" i="6"/>
  <c r="N35" i="6"/>
  <c r="N39" i="6"/>
  <c r="N47" i="6"/>
  <c r="N51" i="6"/>
  <c r="N55" i="6"/>
  <c r="N63" i="6"/>
  <c r="X64" i="6"/>
  <c r="N67" i="6"/>
  <c r="N71" i="6"/>
  <c r="N76" i="6"/>
  <c r="N80" i="6"/>
  <c r="N81" i="6"/>
  <c r="N85" i="6"/>
  <c r="N89" i="6"/>
  <c r="N93" i="6"/>
  <c r="N97" i="6"/>
  <c r="N101" i="6"/>
  <c r="N105" i="6"/>
  <c r="X106" i="6"/>
  <c r="N109" i="6"/>
  <c r="N113" i="6"/>
  <c r="N117" i="6"/>
  <c r="N121" i="6"/>
  <c r="N125" i="6"/>
  <c r="X126" i="6"/>
  <c r="N129" i="6"/>
  <c r="N133" i="6"/>
  <c r="N137" i="6"/>
  <c r="N141" i="6"/>
  <c r="N145" i="6"/>
  <c r="N149" i="6"/>
  <c r="N153" i="6"/>
  <c r="N157" i="6"/>
  <c r="N161" i="6"/>
  <c r="N165" i="6"/>
  <c r="N169" i="6"/>
  <c r="N173" i="6"/>
  <c r="N177" i="6"/>
  <c r="N181" i="6"/>
  <c r="N185" i="6"/>
  <c r="N189" i="6"/>
  <c r="N193" i="6"/>
  <c r="N197" i="6"/>
  <c r="X199" i="6"/>
  <c r="N201" i="6"/>
  <c r="X202" i="6"/>
  <c r="N205" i="6"/>
  <c r="N209" i="6"/>
  <c r="N213" i="6"/>
  <c r="X215" i="6"/>
  <c r="N217" i="6"/>
  <c r="X218" i="6"/>
  <c r="N221" i="6"/>
  <c r="N225" i="6"/>
  <c r="N230" i="6"/>
  <c r="N234" i="6"/>
  <c r="N238" i="6"/>
  <c r="N242" i="6"/>
  <c r="N246" i="6"/>
  <c r="N250" i="6"/>
  <c r="N254" i="6"/>
  <c r="N259" i="6"/>
  <c r="N263" i="6"/>
  <c r="N267" i="6"/>
  <c r="N275" i="6"/>
  <c r="N279" i="6"/>
  <c r="N283" i="6"/>
  <c r="N291" i="6"/>
  <c r="N295" i="6"/>
  <c r="N299" i="6"/>
  <c r="N307" i="6"/>
  <c r="N311" i="6"/>
  <c r="N315" i="6"/>
  <c r="N323" i="6"/>
  <c r="N327" i="6"/>
  <c r="X328" i="6"/>
  <c r="N331" i="6"/>
  <c r="N339" i="6"/>
  <c r="N343" i="6"/>
  <c r="N347" i="6"/>
  <c r="N355" i="6"/>
  <c r="N359" i="6"/>
  <c r="N363" i="6"/>
  <c r="N371" i="6"/>
  <c r="N375" i="6"/>
  <c r="N379" i="6"/>
  <c r="N387" i="6"/>
  <c r="N391" i="6"/>
  <c r="N395" i="6"/>
  <c r="N403" i="6"/>
  <c r="N407" i="6"/>
  <c r="X408" i="6"/>
  <c r="N411" i="6"/>
  <c r="N419" i="6"/>
  <c r="N423" i="6"/>
  <c r="N427" i="6"/>
  <c r="N435" i="6"/>
  <c r="N439" i="6"/>
  <c r="N443" i="6"/>
  <c r="X444" i="6"/>
  <c r="N451" i="6"/>
  <c r="N455" i="6"/>
  <c r="N459" i="6"/>
  <c r="N468" i="6"/>
  <c r="N472" i="6"/>
  <c r="N480" i="6"/>
  <c r="N484" i="6"/>
  <c r="N488" i="6"/>
  <c r="N496" i="6"/>
  <c r="N500" i="6"/>
  <c r="N504" i="6"/>
  <c r="N509" i="6"/>
  <c r="N513" i="6"/>
  <c r="N517" i="6"/>
  <c r="N521" i="6"/>
  <c r="X523" i="6"/>
  <c r="N525" i="6"/>
  <c r="N529" i="6"/>
  <c r="N533" i="6"/>
  <c r="N537" i="6"/>
  <c r="X539" i="6"/>
  <c r="N541" i="6"/>
  <c r="N545" i="6"/>
  <c r="N549" i="6"/>
  <c r="N553" i="6"/>
  <c r="X555" i="6"/>
  <c r="N557" i="6"/>
  <c r="N563" i="6"/>
  <c r="N567" i="6"/>
  <c r="N571" i="6"/>
  <c r="X573" i="6"/>
  <c r="N579" i="6"/>
  <c r="N583" i="6"/>
  <c r="N587" i="6"/>
  <c r="N595" i="6"/>
  <c r="N599" i="6"/>
  <c r="N608" i="6"/>
  <c r="N613" i="6"/>
  <c r="N617" i="6"/>
  <c r="N621" i="6"/>
  <c r="N625" i="6"/>
  <c r="N629" i="6"/>
  <c r="N635" i="6"/>
  <c r="N643" i="6"/>
  <c r="N647" i="6"/>
  <c r="N656" i="6"/>
  <c r="N660" i="6"/>
  <c r="N664" i="6"/>
  <c r="N673" i="6"/>
  <c r="N677" i="6"/>
  <c r="N681" i="6"/>
  <c r="X682" i="6"/>
  <c r="N685" i="6"/>
  <c r="N689" i="6"/>
  <c r="N693" i="6"/>
  <c r="N698" i="6"/>
  <c r="N702" i="6"/>
  <c r="N706" i="6"/>
  <c r="N710" i="6"/>
  <c r="N714" i="6"/>
  <c r="N718" i="6"/>
  <c r="N722" i="6"/>
  <c r="N726" i="6"/>
  <c r="N730" i="6"/>
  <c r="N734" i="6"/>
  <c r="N738" i="6"/>
  <c r="N742" i="6"/>
  <c r="N746" i="6"/>
  <c r="N750" i="6"/>
  <c r="N754" i="6"/>
  <c r="N758" i="6"/>
  <c r="N762" i="6"/>
  <c r="N766" i="6"/>
  <c r="N770" i="6"/>
  <c r="N774" i="6"/>
  <c r="N778" i="6"/>
  <c r="N782" i="6"/>
  <c r="N786" i="6"/>
  <c r="X787" i="6"/>
  <c r="N790" i="6"/>
  <c r="N794" i="6"/>
  <c r="N800" i="6"/>
  <c r="N804" i="6"/>
  <c r="N808" i="6"/>
  <c r="N816" i="6"/>
  <c r="N820" i="6"/>
  <c r="N824" i="6"/>
  <c r="N832" i="6"/>
  <c r="N836" i="6"/>
  <c r="N840" i="6"/>
  <c r="N848" i="6"/>
  <c r="N852" i="6"/>
  <c r="N856" i="6"/>
  <c r="N864" i="6"/>
  <c r="N868" i="6"/>
  <c r="N872" i="6"/>
  <c r="N880" i="6"/>
  <c r="N884" i="6"/>
  <c r="N888" i="6"/>
  <c r="N897" i="6"/>
  <c r="N901" i="6"/>
  <c r="N905" i="6"/>
  <c r="N909" i="6"/>
  <c r="N913" i="6"/>
  <c r="N917" i="6"/>
  <c r="X918" i="6"/>
  <c r="N921" i="6"/>
  <c r="N925" i="6"/>
  <c r="N929" i="6"/>
  <c r="N933" i="6"/>
  <c r="N937" i="6"/>
  <c r="N941" i="6"/>
  <c r="N945" i="6"/>
  <c r="N949" i="6"/>
  <c r="N953" i="6"/>
  <c r="X954" i="6"/>
  <c r="N957" i="6"/>
  <c r="N961" i="6"/>
  <c r="N965" i="6"/>
  <c r="N969" i="6"/>
  <c r="N973" i="6"/>
  <c r="N977" i="6"/>
  <c r="N981" i="6"/>
  <c r="X982" i="6"/>
  <c r="N985" i="6"/>
  <c r="N989" i="6"/>
  <c r="N993" i="6"/>
  <c r="N997" i="6"/>
  <c r="X998" i="6"/>
  <c r="N1001" i="6"/>
  <c r="N1005" i="6"/>
  <c r="N1009" i="6"/>
  <c r="N1013" i="6"/>
  <c r="N1017" i="6"/>
  <c r="N1021" i="6"/>
  <c r="N1025" i="6"/>
  <c r="N1029" i="6"/>
  <c r="N1033" i="6"/>
  <c r="N1037" i="6"/>
  <c r="N1041" i="6"/>
  <c r="N1045" i="6"/>
  <c r="N1049" i="6"/>
  <c r="N1053" i="6"/>
  <c r="N1057" i="6"/>
  <c r="N1061" i="6"/>
  <c r="N1065" i="6"/>
  <c r="N1069" i="6"/>
  <c r="N1073" i="6"/>
  <c r="N1077" i="6"/>
  <c r="N1081" i="6"/>
  <c r="N1085" i="6"/>
  <c r="N1089" i="6"/>
  <c r="N1093" i="6"/>
  <c r="X1094" i="6"/>
  <c r="N1097" i="6"/>
  <c r="N1101" i="6"/>
  <c r="N1107" i="6"/>
  <c r="N1111" i="6"/>
  <c r="N1115" i="6"/>
  <c r="N1120" i="6"/>
  <c r="N1124" i="6"/>
  <c r="N1128" i="6"/>
  <c r="N1136" i="6"/>
  <c r="N1140" i="6"/>
  <c r="N1144" i="6"/>
  <c r="N1152" i="6"/>
  <c r="N1156" i="6"/>
  <c r="N1160" i="6"/>
  <c r="N1161" i="6"/>
  <c r="N1165" i="6"/>
  <c r="N1169" i="6"/>
  <c r="N1173" i="6"/>
  <c r="N1177" i="6"/>
  <c r="N1181" i="6"/>
  <c r="N1185" i="6"/>
  <c r="N1189" i="6"/>
  <c r="N1193" i="6"/>
  <c r="N1197" i="6"/>
  <c r="N1202" i="6"/>
  <c r="N1206" i="6"/>
  <c r="N1210" i="6"/>
  <c r="N1214" i="6"/>
  <c r="N1218" i="6"/>
  <c r="N1222" i="6"/>
  <c r="N1226" i="6"/>
  <c r="N1230" i="6"/>
  <c r="N1234" i="6"/>
  <c r="N1238" i="6"/>
  <c r="N1242" i="6"/>
  <c r="N1246" i="6"/>
  <c r="N1251" i="6"/>
  <c r="N1255" i="6"/>
  <c r="N1259" i="6"/>
  <c r="N1267" i="6"/>
  <c r="N1271" i="6"/>
  <c r="N1275" i="6"/>
  <c r="X1276" i="6"/>
  <c r="X1280" i="6"/>
  <c r="N1283" i="6"/>
  <c r="N1287" i="6"/>
  <c r="N1291" i="6"/>
  <c r="X1292" i="6"/>
  <c r="N1297" i="6"/>
  <c r="N1301" i="6"/>
  <c r="N1305" i="6"/>
  <c r="X1306" i="6"/>
  <c r="N1309" i="6"/>
  <c r="N1313" i="6"/>
  <c r="N1317" i="6"/>
  <c r="N1322" i="6"/>
  <c r="N1326" i="6"/>
  <c r="N1330" i="6"/>
  <c r="N1334" i="6"/>
  <c r="N1338" i="6"/>
  <c r="N1342" i="6"/>
  <c r="N1346" i="6"/>
  <c r="N1350" i="6"/>
  <c r="N1354" i="6"/>
  <c r="N1358" i="6"/>
  <c r="N1362" i="6"/>
  <c r="N1366" i="6"/>
  <c r="N1370" i="6"/>
  <c r="N1374" i="6"/>
  <c r="N1378" i="6"/>
  <c r="N1382" i="6"/>
  <c r="N1386" i="6"/>
  <c r="N1390" i="6"/>
  <c r="N1394" i="6"/>
  <c r="N1398" i="6"/>
  <c r="N1402" i="6"/>
  <c r="N1411" i="6"/>
  <c r="N1415" i="6"/>
  <c r="N1419" i="6"/>
  <c r="N1424" i="6"/>
  <c r="N1428" i="6"/>
  <c r="N1432" i="6"/>
  <c r="N1440" i="6"/>
  <c r="N1444" i="6"/>
  <c r="N1448" i="6"/>
  <c r="N1456" i="6"/>
  <c r="N1460" i="6"/>
  <c r="N1464" i="6"/>
  <c r="N1468" i="6"/>
  <c r="N1472" i="6"/>
  <c r="N1476" i="6"/>
  <c r="N1480" i="6"/>
  <c r="N1484" i="6"/>
  <c r="N1488" i="6"/>
  <c r="N1492" i="6"/>
  <c r="N1496" i="6"/>
  <c r="N1500" i="6"/>
  <c r="N1504" i="6"/>
  <c r="N1508" i="6"/>
  <c r="N1512" i="6"/>
  <c r="N1516" i="6"/>
  <c r="N1520" i="6"/>
  <c r="N1524" i="6"/>
  <c r="N1528" i="6"/>
  <c r="N1532" i="6"/>
  <c r="N1536" i="6"/>
  <c r="N1540" i="6"/>
  <c r="N1544" i="6"/>
  <c r="N1548" i="6"/>
  <c r="N1552" i="6"/>
  <c r="N1556" i="6"/>
  <c r="N1560" i="6"/>
  <c r="N1564" i="6"/>
  <c r="N1568" i="6"/>
  <c r="N1572" i="6"/>
  <c r="N1576" i="6"/>
  <c r="N1580" i="6"/>
  <c r="N1584" i="6"/>
  <c r="N1588" i="6"/>
  <c r="N1592" i="6"/>
  <c r="N1596" i="6"/>
  <c r="N1600" i="6"/>
  <c r="N1604" i="6"/>
  <c r="N1608" i="6"/>
  <c r="N1612" i="6"/>
  <c r="N1616" i="6"/>
  <c r="N1620" i="6"/>
  <c r="X1621" i="6"/>
  <c r="N1624" i="6"/>
  <c r="N1628" i="6"/>
  <c r="N1632" i="6"/>
  <c r="N1636" i="6"/>
  <c r="N1640" i="6"/>
  <c r="N1644" i="6"/>
  <c r="N1648" i="6"/>
  <c r="N1652" i="6"/>
  <c r="N1656" i="6"/>
  <c r="N1660" i="6"/>
  <c r="N1664" i="6"/>
  <c r="N1668" i="6"/>
  <c r="N1672" i="6"/>
  <c r="N1676" i="6"/>
  <c r="N1680" i="6"/>
  <c r="N1684" i="6"/>
  <c r="N1688" i="6"/>
  <c r="N1692" i="6"/>
  <c r="N1696" i="6"/>
  <c r="N1700" i="6"/>
  <c r="N1704" i="6"/>
  <c r="N1708" i="6"/>
  <c r="N1712" i="6"/>
  <c r="N1716" i="6"/>
  <c r="N1720" i="6"/>
  <c r="N1724" i="6"/>
  <c r="N1728" i="6"/>
  <c r="N1729" i="6"/>
  <c r="N1733" i="6"/>
  <c r="N1737" i="6"/>
  <c r="N1741" i="6"/>
  <c r="N1745" i="6"/>
  <c r="N1749" i="6"/>
  <c r="N1753" i="6"/>
  <c r="N1757" i="6"/>
  <c r="N1761" i="6"/>
  <c r="N1766" i="6"/>
  <c r="N1770" i="6"/>
  <c r="N1774" i="6"/>
  <c r="N1778" i="6"/>
  <c r="N1782" i="6"/>
  <c r="N1786" i="6"/>
  <c r="N1790" i="6"/>
  <c r="N1794" i="6"/>
  <c r="N1798" i="6"/>
  <c r="N1802" i="6"/>
  <c r="X1803" i="6"/>
  <c r="N1806" i="6"/>
  <c r="N1810" i="6"/>
  <c r="N1814" i="6"/>
  <c r="N1818" i="6"/>
  <c r="N1822" i="6"/>
  <c r="N1826" i="6"/>
  <c r="N1830" i="6"/>
  <c r="N1834" i="6"/>
  <c r="X1835" i="6"/>
  <c r="N1838" i="6"/>
  <c r="N1842" i="6"/>
  <c r="N1846" i="6"/>
  <c r="X1847" i="6"/>
  <c r="N1850" i="6"/>
  <c r="N1854" i="6"/>
  <c r="N1858" i="6"/>
  <c r="X1859" i="6"/>
  <c r="N1862" i="6"/>
  <c r="N1866" i="6"/>
  <c r="N1870" i="6"/>
  <c r="N1874" i="6"/>
  <c r="N1878" i="6"/>
  <c r="N1882" i="6"/>
  <c r="N1886" i="6"/>
  <c r="N1890" i="6"/>
  <c r="N1894" i="6"/>
  <c r="N1898" i="6"/>
  <c r="N1902" i="6"/>
  <c r="N1910" i="6"/>
  <c r="N1914" i="6"/>
  <c r="N1918" i="6"/>
  <c r="N1922" i="6"/>
  <c r="N1926" i="6"/>
  <c r="N1930" i="6"/>
  <c r="N1934" i="6"/>
  <c r="N1938" i="6"/>
  <c r="N1942" i="6"/>
  <c r="N1946" i="6"/>
  <c r="N1950" i="6"/>
  <c r="N1954" i="6"/>
  <c r="N1958" i="6"/>
  <c r="N1962" i="6"/>
  <c r="N1966" i="6"/>
  <c r="N1967" i="6"/>
  <c r="N1971" i="6"/>
  <c r="N1975" i="6"/>
  <c r="N1980" i="6"/>
  <c r="N1984" i="6"/>
  <c r="N1988" i="6"/>
  <c r="N1992" i="6"/>
  <c r="N1996" i="6"/>
  <c r="N2000" i="6"/>
  <c r="N2004" i="6"/>
  <c r="N2008" i="6"/>
  <c r="N2012" i="6"/>
  <c r="N2016" i="6"/>
  <c r="N2020" i="6"/>
  <c r="N2024" i="6"/>
  <c r="N2025" i="6"/>
  <c r="N2029" i="6"/>
  <c r="N2034" i="6"/>
  <c r="N2038" i="6"/>
  <c r="N2042" i="6"/>
  <c r="N2046" i="6"/>
  <c r="N2050" i="6"/>
  <c r="N2055" i="6"/>
  <c r="N2059" i="6"/>
  <c r="N2063" i="6"/>
  <c r="N2067" i="6"/>
  <c r="N2071" i="6"/>
  <c r="X2073" i="6"/>
  <c r="N2075" i="6"/>
  <c r="N2079" i="6"/>
  <c r="N2083" i="6"/>
  <c r="N2087" i="6"/>
  <c r="N2091" i="6"/>
  <c r="N2095" i="6"/>
  <c r="N2099" i="6"/>
  <c r="N2103" i="6"/>
  <c r="N2107" i="6"/>
  <c r="N2111" i="6"/>
  <c r="N2116" i="6"/>
  <c r="N2120" i="6"/>
  <c r="N2124" i="6"/>
  <c r="N2128" i="6"/>
  <c r="N2132" i="6"/>
  <c r="N2136" i="6"/>
  <c r="N2140" i="6"/>
  <c r="N2144" i="6"/>
  <c r="N2148" i="6"/>
  <c r="N2152" i="6"/>
  <c r="N2156" i="6"/>
  <c r="N2160" i="6"/>
  <c r="N2164" i="6"/>
  <c r="N2168" i="6"/>
  <c r="N2172" i="6"/>
  <c r="X2173" i="6"/>
  <c r="N2176" i="6"/>
  <c r="N2180" i="6"/>
  <c r="N2184" i="6"/>
  <c r="N2188" i="6"/>
  <c r="N2192" i="6"/>
  <c r="N2197" i="6"/>
  <c r="N2201" i="6"/>
  <c r="N2205" i="6"/>
  <c r="N2210" i="6"/>
  <c r="N2214" i="6"/>
  <c r="N2218" i="6"/>
  <c r="N2222" i="6"/>
  <c r="N2226" i="6"/>
  <c r="N2230" i="6"/>
  <c r="N2234" i="6"/>
  <c r="N2238" i="6"/>
  <c r="N2242" i="6"/>
  <c r="N2246" i="6"/>
  <c r="N2250" i="6"/>
  <c r="N2254" i="6"/>
  <c r="N2258" i="6"/>
  <c r="N2262" i="6"/>
  <c r="N2266" i="6"/>
  <c r="N2270" i="6"/>
  <c r="N2274" i="6"/>
  <c r="N2279" i="6"/>
  <c r="N2283" i="6"/>
  <c r="N2287" i="6"/>
  <c r="N2291" i="6"/>
  <c r="N2295" i="6"/>
  <c r="N2299" i="6"/>
  <c r="N2303" i="6"/>
  <c r="N2307" i="6"/>
  <c r="N2311" i="6"/>
  <c r="N2315" i="6"/>
  <c r="N2446" i="6"/>
  <c r="N2630" i="6"/>
  <c r="N3060" i="6"/>
  <c r="N3092" i="6"/>
  <c r="N3272" i="6"/>
  <c r="N3276" i="6"/>
  <c r="N3280" i="6"/>
  <c r="N3288" i="6"/>
  <c r="N3292" i="6"/>
  <c r="N3296" i="6"/>
  <c r="N3300" i="6"/>
  <c r="N3304" i="6"/>
  <c r="N3308" i="6"/>
  <c r="N3312" i="6"/>
  <c r="N3316" i="6"/>
  <c r="N3320" i="6"/>
  <c r="N3324" i="6"/>
  <c r="N3328" i="6"/>
  <c r="N3333" i="6"/>
  <c r="N3338" i="6"/>
  <c r="N3342" i="6"/>
  <c r="N3346" i="6"/>
  <c r="N3350" i="6"/>
  <c r="N3354" i="6"/>
  <c r="N3359" i="6"/>
  <c r="N3363" i="6"/>
  <c r="N3367" i="6"/>
  <c r="X3370" i="6"/>
  <c r="N3372" i="6"/>
  <c r="N3376" i="6"/>
  <c r="N3385" i="6"/>
  <c r="N3389" i="6"/>
  <c r="N3393" i="6"/>
  <c r="N3397" i="6"/>
  <c r="N3401" i="6"/>
  <c r="N3405" i="6"/>
  <c r="N3409" i="6"/>
  <c r="N3413" i="6"/>
  <c r="N3417" i="6"/>
  <c r="N3418" i="6"/>
  <c r="N3422" i="6"/>
  <c r="X3424" i="6"/>
  <c r="N3426" i="6"/>
  <c r="N3430" i="6"/>
  <c r="N3434" i="6"/>
  <c r="N3438" i="6"/>
  <c r="N3442" i="6"/>
  <c r="N3446" i="6"/>
  <c r="N3450" i="6"/>
  <c r="N3454" i="6"/>
  <c r="N3458" i="6"/>
  <c r="N3462" i="6"/>
  <c r="N3467" i="6"/>
  <c r="N3472" i="6"/>
  <c r="N3476" i="6"/>
  <c r="N3480" i="6"/>
  <c r="N3484" i="6"/>
  <c r="N3488" i="6"/>
  <c r="N3492" i="6"/>
  <c r="N3501" i="6"/>
  <c r="N3505" i="6"/>
  <c r="N3510" i="6"/>
  <c r="N3514" i="6"/>
  <c r="N3518" i="6"/>
  <c r="N3523" i="6"/>
  <c r="N3524" i="6"/>
  <c r="N3525" i="6"/>
  <c r="N3529" i="6"/>
  <c r="N3533" i="6"/>
  <c r="N3537" i="6"/>
  <c r="N3541" i="6"/>
  <c r="N3545" i="6"/>
  <c r="N3549" i="6"/>
  <c r="N3553" i="6"/>
  <c r="N3557" i="6"/>
  <c r="N3561" i="6"/>
  <c r="N3562" i="6"/>
  <c r="N3566" i="6"/>
  <c r="N3570" i="6"/>
  <c r="N3574" i="6"/>
  <c r="N3578" i="6"/>
  <c r="N3582" i="6"/>
  <c r="N3586" i="6"/>
  <c r="N3590" i="6"/>
  <c r="N3594" i="6"/>
  <c r="N3625" i="6"/>
  <c r="N3660" i="6"/>
  <c r="N3664" i="6"/>
  <c r="N3672" i="6"/>
  <c r="N3676" i="6"/>
  <c r="N3680" i="6"/>
  <c r="N3685" i="6"/>
  <c r="N3691" i="6"/>
  <c r="N3695" i="6"/>
  <c r="N3699" i="6"/>
  <c r="N3703" i="6"/>
  <c r="N3707" i="6"/>
  <c r="N3711" i="6"/>
  <c r="N3715" i="6"/>
  <c r="N3719" i="6"/>
  <c r="N3724" i="6"/>
  <c r="N3728" i="6"/>
  <c r="N3736" i="6"/>
  <c r="N3740" i="6"/>
  <c r="N3744" i="6"/>
  <c r="N3752" i="6"/>
  <c r="N3756" i="6"/>
  <c r="N3760" i="6"/>
  <c r="N3764" i="6"/>
  <c r="N3770" i="6"/>
  <c r="N3774" i="6"/>
  <c r="N3778" i="6"/>
  <c r="N3783" i="6"/>
  <c r="N3787" i="6"/>
  <c r="N3792" i="6"/>
  <c r="N3798" i="6"/>
  <c r="N3802" i="6"/>
  <c r="N3806" i="6"/>
  <c r="N3810" i="6"/>
  <c r="N3814" i="6"/>
  <c r="N3818" i="6"/>
  <c r="N3822" i="6"/>
  <c r="N3826" i="6"/>
  <c r="N3830" i="6"/>
  <c r="N3834" i="6"/>
  <c r="N3838" i="6"/>
  <c r="N3842" i="6"/>
  <c r="N3847" i="6"/>
  <c r="N3851" i="6"/>
  <c r="N3855" i="6"/>
  <c r="N3859" i="6"/>
  <c r="N3863" i="6"/>
  <c r="N3867" i="6"/>
  <c r="N3871" i="6"/>
  <c r="N3875" i="6"/>
  <c r="N3879" i="6"/>
  <c r="N3883" i="6"/>
  <c r="N3887" i="6"/>
  <c r="N3891" i="6"/>
  <c r="N3896" i="6"/>
  <c r="N3900" i="6"/>
  <c r="N3904" i="6"/>
  <c r="N3908" i="6"/>
  <c r="N3913" i="6"/>
  <c r="N3917" i="6"/>
  <c r="N3921" i="6"/>
  <c r="N3925" i="6"/>
  <c r="N3931" i="6"/>
  <c r="N3932" i="6"/>
  <c r="N3936" i="6"/>
  <c r="N3945" i="6"/>
  <c r="N3949" i="6"/>
  <c r="N3953" i="6"/>
  <c r="N3957" i="6"/>
  <c r="N3961" i="6"/>
  <c r="N3965" i="6"/>
  <c r="N3971" i="6"/>
  <c r="N3972" i="6"/>
  <c r="N3976" i="6"/>
  <c r="N3977" i="6"/>
  <c r="N3978" i="6"/>
  <c r="N3982" i="6"/>
  <c r="N3986" i="6"/>
  <c r="N3990" i="6"/>
  <c r="N3994" i="6"/>
  <c r="N3998" i="6"/>
  <c r="N4002" i="6"/>
  <c r="N4006" i="6"/>
  <c r="N4155" i="6"/>
  <c r="N4159" i="6"/>
  <c r="N4163" i="6"/>
  <c r="N4167" i="6"/>
  <c r="N4171" i="6"/>
  <c r="N4175" i="6"/>
  <c r="N4179" i="6"/>
  <c r="N4185" i="6"/>
  <c r="N4189" i="6"/>
  <c r="N4193" i="6"/>
  <c r="N4197" i="6"/>
  <c r="N4201" i="6"/>
  <c r="N4205" i="6"/>
  <c r="N4210" i="6"/>
  <c r="N4214" i="6"/>
  <c r="N4218" i="6"/>
  <c r="N4222" i="6"/>
  <c r="N4226" i="6"/>
  <c r="N4230" i="6"/>
  <c r="N4234" i="6"/>
  <c r="N4238" i="6"/>
  <c r="N4242" i="6"/>
  <c r="N4246" i="6"/>
  <c r="N4250" i="6"/>
  <c r="N4254" i="6"/>
  <c r="N4258" i="6"/>
  <c r="N4262" i="6"/>
  <c r="N4266" i="6"/>
  <c r="N4270" i="6"/>
  <c r="N4274" i="6"/>
  <c r="N4278" i="6"/>
  <c r="N4282" i="6"/>
  <c r="N4286" i="6"/>
  <c r="N4290" i="6"/>
  <c r="N4294" i="6"/>
  <c r="N4298" i="6"/>
  <c r="N4310" i="6"/>
  <c r="N4315" i="6"/>
  <c r="N4319" i="6"/>
  <c r="N4339" i="6"/>
  <c r="N4343" i="6"/>
  <c r="N4360" i="6"/>
  <c r="N4364" i="6"/>
  <c r="N4439" i="6"/>
  <c r="N4456" i="6"/>
  <c r="N4460" i="6"/>
  <c r="N4478" i="6"/>
  <c r="N4482" i="6"/>
  <c r="N4499" i="6"/>
  <c r="N4527" i="6"/>
  <c r="N4531" i="6"/>
  <c r="N4535" i="6"/>
  <c r="N4539" i="6"/>
  <c r="N4543" i="6"/>
  <c r="N4547" i="6"/>
  <c r="N4551" i="6"/>
  <c r="N4555" i="6"/>
  <c r="N4559" i="6"/>
  <c r="N4563" i="6"/>
  <c r="N4567" i="6"/>
  <c r="N4571" i="6"/>
  <c r="N4575" i="6"/>
  <c r="X4581" i="6"/>
  <c r="N4587" i="6"/>
  <c r="N4592" i="6"/>
  <c r="N4597" i="6"/>
  <c r="N4598" i="6"/>
  <c r="N4602" i="6"/>
  <c r="N4607" i="6"/>
  <c r="N4611" i="6"/>
  <c r="N4615" i="6"/>
  <c r="N4619" i="6"/>
  <c r="N4623" i="6"/>
  <c r="N4627" i="6"/>
  <c r="N4631" i="6"/>
  <c r="N4635" i="6"/>
  <c r="N4640" i="6"/>
  <c r="N4645" i="6"/>
  <c r="N4649" i="6"/>
  <c r="N4653" i="6"/>
  <c r="N4657" i="6"/>
  <c r="N4661" i="6"/>
  <c r="N4665" i="6"/>
  <c r="N4669" i="6"/>
  <c r="N4673" i="6"/>
  <c r="N4677" i="6"/>
  <c r="X4679" i="6"/>
  <c r="N4681" i="6"/>
  <c r="N4685" i="6"/>
  <c r="N4694" i="6"/>
  <c r="N4698" i="6"/>
  <c r="N4702" i="6"/>
  <c r="N4706" i="6"/>
  <c r="N4710" i="6"/>
  <c r="N4714" i="6"/>
  <c r="N4718" i="6"/>
  <c r="N4722" i="6"/>
  <c r="N4726" i="6"/>
  <c r="N4730" i="6"/>
  <c r="N4734" i="6"/>
  <c r="N4738" i="6"/>
  <c r="N4742" i="6"/>
  <c r="N4746" i="6"/>
  <c r="N4766" i="6"/>
  <c r="N4770" i="6"/>
  <c r="N4798" i="6"/>
  <c r="N4802" i="6"/>
  <c r="N4812" i="6"/>
  <c r="N4817" i="6"/>
  <c r="N4852" i="6"/>
  <c r="N4857" i="6"/>
  <c r="N4865" i="6"/>
  <c r="N4885" i="6"/>
  <c r="N4889" i="6"/>
  <c r="N4897" i="6"/>
  <c r="N4901" i="6"/>
  <c r="N4905" i="6"/>
  <c r="N4913" i="6"/>
  <c r="N4917" i="6"/>
  <c r="N4922" i="6"/>
  <c r="N4926" i="6"/>
  <c r="X4928" i="6"/>
  <c r="N4930" i="6"/>
  <c r="N4934" i="6"/>
  <c r="N4938" i="6"/>
  <c r="N4942" i="6"/>
  <c r="N4946" i="6"/>
  <c r="N4950" i="6"/>
  <c r="N4955" i="6"/>
  <c r="N4959" i="6"/>
  <c r="N4963" i="6"/>
  <c r="N4967" i="6"/>
  <c r="N4972" i="6"/>
  <c r="N4977" i="6"/>
  <c r="N4982" i="6"/>
  <c r="N4986" i="6"/>
  <c r="N4990" i="6"/>
  <c r="N4995" i="6"/>
  <c r="N4999" i="6"/>
  <c r="N5000" i="6"/>
  <c r="N3230" i="6"/>
  <c r="X3232" i="6"/>
  <c r="N3234" i="6"/>
  <c r="N3238" i="6"/>
  <c r="N3242" i="6"/>
  <c r="N3246" i="6"/>
  <c r="N3250" i="6"/>
  <c r="N3254" i="6"/>
  <c r="N3258" i="6"/>
  <c r="N3262" i="6"/>
  <c r="N3267" i="6"/>
  <c r="N3271" i="6"/>
  <c r="N3275" i="6"/>
  <c r="N3279" i="6"/>
  <c r="N3283" i="6"/>
  <c r="N3287" i="6"/>
  <c r="N3291" i="6"/>
  <c r="N3295" i="6"/>
  <c r="N3299" i="6"/>
  <c r="N3303" i="6"/>
  <c r="N3307" i="6"/>
  <c r="N3311" i="6"/>
  <c r="N3315" i="6"/>
  <c r="N3319" i="6"/>
  <c r="N3323" i="6"/>
  <c r="N3327" i="6"/>
  <c r="N3331" i="6"/>
  <c r="N3332" i="6"/>
  <c r="N3337" i="6"/>
  <c r="N3341" i="6"/>
  <c r="N3345" i="6"/>
  <c r="N3349" i="6"/>
  <c r="N3353" i="6"/>
  <c r="N3357" i="6"/>
  <c r="N3358" i="6"/>
  <c r="N3362" i="6"/>
  <c r="N3366" i="6"/>
  <c r="N3371" i="6"/>
  <c r="N3375" i="6"/>
  <c r="N3379" i="6"/>
  <c r="N3383" i="6"/>
  <c r="N3384" i="6"/>
  <c r="N3388" i="6"/>
  <c r="N3392" i="6"/>
  <c r="N3396" i="6"/>
  <c r="N3400" i="6"/>
  <c r="N3404" i="6"/>
  <c r="N3540" i="6"/>
  <c r="X3598" i="6"/>
  <c r="N3628" i="6"/>
  <c r="N3632" i="6"/>
  <c r="N3636" i="6"/>
  <c r="N3641" i="6"/>
  <c r="N3646" i="6"/>
  <c r="N3650" i="6"/>
  <c r="N3655" i="6"/>
  <c r="N3659" i="6"/>
  <c r="N3663" i="6"/>
  <c r="N3667" i="6"/>
  <c r="N3671" i="6"/>
  <c r="N3675" i="6"/>
  <c r="N3679" i="6"/>
  <c r="N3690" i="6"/>
  <c r="N3694" i="6"/>
  <c r="N3698" i="6"/>
  <c r="N3702" i="6"/>
  <c r="N3706" i="6"/>
  <c r="N3710" i="6"/>
  <c r="N3714" i="6"/>
  <c r="N3718" i="6"/>
  <c r="N3723" i="6"/>
  <c r="N3727" i="6"/>
  <c r="N3731" i="6"/>
  <c r="N3735" i="6"/>
  <c r="N3739" i="6"/>
  <c r="N3743" i="6"/>
  <c r="N3747" i="6"/>
  <c r="N3751" i="6"/>
  <c r="N3755" i="6"/>
  <c r="N3759" i="6"/>
  <c r="N3763" i="6"/>
  <c r="N3769" i="6"/>
  <c r="N3773" i="6"/>
  <c r="N3777" i="6"/>
  <c r="N3781" i="6"/>
  <c r="N3782" i="6"/>
  <c r="N3786" i="6"/>
  <c r="N3791" i="6"/>
  <c r="N3797" i="6"/>
  <c r="N3801" i="6"/>
  <c r="N3805" i="6"/>
  <c r="N3809" i="6"/>
  <c r="N3813" i="6"/>
  <c r="N3817" i="6"/>
  <c r="N3821" i="6"/>
  <c r="N3825" i="6"/>
  <c r="N3829" i="6"/>
  <c r="N3833" i="6"/>
  <c r="N3837" i="6"/>
  <c r="N3841" i="6"/>
  <c r="N3846" i="6"/>
  <c r="N3850" i="6"/>
  <c r="N3854" i="6"/>
  <c r="N3858" i="6"/>
  <c r="N3862" i="6"/>
  <c r="N3866" i="6"/>
  <c r="N3870" i="6"/>
  <c r="N3874" i="6"/>
  <c r="N3878" i="6"/>
  <c r="N3882" i="6"/>
  <c r="N3956" i="6"/>
  <c r="N4033" i="6"/>
  <c r="N4037" i="6"/>
  <c r="N4041" i="6"/>
  <c r="N4045" i="6"/>
  <c r="N4049" i="6"/>
  <c r="N4053" i="6"/>
  <c r="N4058" i="6"/>
  <c r="N4062" i="6"/>
  <c r="N4066" i="6"/>
  <c r="N4070" i="6"/>
  <c r="N4074" i="6"/>
  <c r="N4078" i="6"/>
  <c r="N4082" i="6"/>
  <c r="N4086" i="6"/>
  <c r="N4090" i="6"/>
  <c r="N4094" i="6"/>
  <c r="N4098" i="6"/>
  <c r="N4102" i="6"/>
  <c r="N4106" i="6"/>
  <c r="N4110" i="6"/>
  <c r="N4114" i="6"/>
  <c r="N4118" i="6"/>
  <c r="N4122" i="6"/>
  <c r="N4126" i="6"/>
  <c r="N4130" i="6"/>
  <c r="N4134" i="6"/>
  <c r="N4138" i="6"/>
  <c r="N4142" i="6"/>
  <c r="N4146" i="6"/>
  <c r="N4150" i="6"/>
  <c r="N4526" i="6"/>
  <c r="N4530" i="6"/>
  <c r="N4872" i="6"/>
  <c r="N2319" i="6"/>
  <c r="N2323" i="6"/>
  <c r="N2327" i="6"/>
  <c r="N2331" i="6"/>
  <c r="N2335" i="6"/>
  <c r="N2339" i="6"/>
  <c r="N2343" i="6"/>
  <c r="N2347" i="6"/>
  <c r="N2351" i="6"/>
  <c r="N2355" i="6"/>
  <c r="N2360" i="6"/>
  <c r="N2361" i="6"/>
  <c r="N2365" i="6"/>
  <c r="N2369" i="6"/>
  <c r="N2373" i="6"/>
  <c r="N2377" i="6"/>
  <c r="N2381" i="6"/>
  <c r="N2386" i="6"/>
  <c r="N2390" i="6"/>
  <c r="N2394" i="6"/>
  <c r="N2398" i="6"/>
  <c r="N2402" i="6"/>
  <c r="N2406" i="6"/>
  <c r="N2410" i="6"/>
  <c r="N2414" i="6"/>
  <c r="X2415" i="6"/>
  <c r="N2419" i="6"/>
  <c r="N2423" i="6"/>
  <c r="N2427" i="6"/>
  <c r="N2432" i="6"/>
  <c r="N2436" i="6"/>
  <c r="N2440" i="6"/>
  <c r="X2441" i="6"/>
  <c r="N2450" i="6"/>
  <c r="N2454" i="6"/>
  <c r="N2458" i="6"/>
  <c r="N2462" i="6"/>
  <c r="N2466" i="6"/>
  <c r="N2470" i="6"/>
  <c r="N2474" i="6"/>
  <c r="N2475" i="6"/>
  <c r="N2479" i="6"/>
  <c r="N2483" i="6"/>
  <c r="N2487" i="6"/>
  <c r="N2491" i="6"/>
  <c r="N2495" i="6"/>
  <c r="N2499" i="6"/>
  <c r="N2500" i="6"/>
  <c r="N2501" i="6"/>
  <c r="N2505" i="6"/>
  <c r="N2509" i="6"/>
  <c r="N2513" i="6"/>
  <c r="N2517" i="6"/>
  <c r="N2522" i="6"/>
  <c r="N2528" i="6"/>
  <c r="N2532" i="6"/>
  <c r="N2536" i="6"/>
  <c r="N2541" i="6"/>
  <c r="N2549" i="6"/>
  <c r="N2554" i="6"/>
  <c r="N2558" i="6"/>
  <c r="N2562" i="6"/>
  <c r="N2566" i="6"/>
  <c r="N2570" i="6"/>
  <c r="N2574" i="6"/>
  <c r="N2578" i="6"/>
  <c r="N2582" i="6"/>
  <c r="N2586" i="6"/>
  <c r="N2590" i="6"/>
  <c r="N2594" i="6"/>
  <c r="N2598" i="6"/>
  <c r="N2602" i="6"/>
  <c r="N2606" i="6"/>
  <c r="N2610" i="6"/>
  <c r="N2614" i="6"/>
  <c r="N2618" i="6"/>
  <c r="N2622" i="6"/>
  <c r="N2626" i="6"/>
  <c r="N2634" i="6"/>
  <c r="N2638" i="6"/>
  <c r="N2642" i="6"/>
  <c r="N2646" i="6"/>
  <c r="N2650" i="6"/>
  <c r="N2654" i="6"/>
  <c r="N2658" i="6"/>
  <c r="N2662" i="6"/>
  <c r="N2666" i="6"/>
  <c r="N2670" i="6"/>
  <c r="N2674" i="6"/>
  <c r="N2678" i="6"/>
  <c r="N2682" i="6"/>
  <c r="N2686" i="6"/>
  <c r="N2690" i="6"/>
  <c r="N2694" i="6"/>
  <c r="N2698" i="6"/>
  <c r="N2702" i="6"/>
  <c r="N2706" i="6"/>
  <c r="N2710" i="6"/>
  <c r="N2714" i="6"/>
  <c r="N2718" i="6"/>
  <c r="N2722" i="6"/>
  <c r="N2726" i="6"/>
  <c r="N2730" i="6"/>
  <c r="N2734" i="6"/>
  <c r="N2738" i="6"/>
  <c r="N2742" i="6"/>
  <c r="N2746" i="6"/>
  <c r="N2750" i="6"/>
  <c r="N2754" i="6"/>
  <c r="N2762" i="6"/>
  <c r="N2766" i="6"/>
  <c r="N2770" i="6"/>
  <c r="N2774" i="6"/>
  <c r="N2778" i="6"/>
  <c r="N2782" i="6"/>
  <c r="N2786" i="6"/>
  <c r="N2790" i="6"/>
  <c r="N2794" i="6"/>
  <c r="N2798" i="6"/>
  <c r="N2802" i="6"/>
  <c r="N2806" i="6"/>
  <c r="N2810" i="6"/>
  <c r="N2814" i="6"/>
  <c r="N2818" i="6"/>
  <c r="N2822" i="6"/>
  <c r="N2826" i="6"/>
  <c r="N2830" i="6"/>
  <c r="N2834" i="6"/>
  <c r="N2838" i="6"/>
  <c r="N2842" i="6"/>
  <c r="N2846" i="6"/>
  <c r="N2850" i="6"/>
  <c r="N2854" i="6"/>
  <c r="N2858" i="6"/>
  <c r="N2862" i="6"/>
  <c r="N2866" i="6"/>
  <c r="N2870" i="6"/>
  <c r="N2874" i="6"/>
  <c r="N2878" i="6"/>
  <c r="N2882" i="6"/>
  <c r="N2886" i="6"/>
  <c r="N2890" i="6"/>
  <c r="N2894" i="6"/>
  <c r="N2898" i="6"/>
  <c r="N2902" i="6"/>
  <c r="N2906" i="6"/>
  <c r="N2910" i="6"/>
  <c r="N2914" i="6"/>
  <c r="N2918" i="6"/>
  <c r="N2922" i="6"/>
  <c r="N2926" i="6"/>
  <c r="N2930" i="6"/>
  <c r="N2934" i="6"/>
  <c r="N2939" i="6"/>
  <c r="N2943" i="6"/>
  <c r="N2947" i="6"/>
  <c r="N2951" i="6"/>
  <c r="N2955" i="6"/>
  <c r="N2959" i="6"/>
  <c r="N2963" i="6"/>
  <c r="N2967" i="6"/>
  <c r="N2972" i="6"/>
  <c r="N2976" i="6"/>
  <c r="N2980" i="6"/>
  <c r="N2984" i="6"/>
  <c r="N2988" i="6"/>
  <c r="N2992" i="6"/>
  <c r="X2997" i="6"/>
  <c r="N3000" i="6"/>
  <c r="N3004" i="6"/>
  <c r="N3008" i="6"/>
  <c r="N3012" i="6"/>
  <c r="N3016" i="6"/>
  <c r="N3020" i="6"/>
  <c r="N3024" i="6"/>
  <c r="N3032" i="6"/>
  <c r="N3036" i="6"/>
  <c r="N3040" i="6"/>
  <c r="N3044" i="6"/>
  <c r="N3048" i="6"/>
  <c r="N3052" i="6"/>
  <c r="N3056" i="6"/>
  <c r="X3062" i="6"/>
  <c r="N3064" i="6"/>
  <c r="N3068" i="6"/>
  <c r="N3072" i="6"/>
  <c r="N3076" i="6"/>
  <c r="N3080" i="6"/>
  <c r="N3084" i="6"/>
  <c r="N3088" i="6"/>
  <c r="N3096" i="6"/>
  <c r="N3100" i="6"/>
  <c r="N3104" i="6"/>
  <c r="N3109" i="6"/>
  <c r="N3113" i="6"/>
  <c r="N3117" i="6"/>
  <c r="N3121" i="6"/>
  <c r="N3125" i="6"/>
  <c r="N3129" i="6"/>
  <c r="N3133" i="6"/>
  <c r="N3137" i="6"/>
  <c r="N3141" i="6"/>
  <c r="N3145" i="6"/>
  <c r="N3150" i="6"/>
  <c r="N3154" i="6"/>
  <c r="N3158" i="6"/>
  <c r="N3162" i="6"/>
  <c r="N3167" i="6"/>
  <c r="N3171" i="6"/>
  <c r="N3175" i="6"/>
  <c r="N3179" i="6"/>
  <c r="N3183" i="6"/>
  <c r="N3187" i="6"/>
  <c r="N3191" i="6"/>
  <c r="N3195" i="6"/>
  <c r="N3199" i="6"/>
  <c r="N3203" i="6"/>
  <c r="N3207" i="6"/>
  <c r="N3211" i="6"/>
  <c r="N3215" i="6"/>
  <c r="N3219" i="6"/>
  <c r="N3223" i="6"/>
  <c r="N3228" i="6"/>
  <c r="N3232" i="6"/>
  <c r="N3236" i="6"/>
  <c r="N3240" i="6"/>
  <c r="N3244" i="6"/>
  <c r="N3248" i="6"/>
  <c r="N3256" i="6"/>
  <c r="N3260" i="6"/>
  <c r="N3265" i="6"/>
  <c r="N3269" i="6"/>
  <c r="N3274" i="6"/>
  <c r="N3278" i="6"/>
  <c r="N3282" i="6"/>
  <c r="N3286" i="6"/>
  <c r="N3290" i="6"/>
  <c r="N3294" i="6"/>
  <c r="N3298" i="6"/>
  <c r="N3302" i="6"/>
  <c r="N3306" i="6"/>
  <c r="N3310" i="6"/>
  <c r="N3314" i="6"/>
  <c r="N3318" i="6"/>
  <c r="N3322" i="6"/>
  <c r="N3326" i="6"/>
  <c r="N3330" i="6"/>
  <c r="N3335" i="6"/>
  <c r="N3336" i="6"/>
  <c r="N3340" i="6"/>
  <c r="N3344" i="6"/>
  <c r="N3352" i="6"/>
  <c r="N3356" i="6"/>
  <c r="N3361" i="6"/>
  <c r="N3365" i="6"/>
  <c r="N3369" i="6"/>
  <c r="N3370" i="6"/>
  <c r="N3374" i="6"/>
  <c r="N3378" i="6"/>
  <c r="N3382" i="6"/>
  <c r="N3387" i="6"/>
  <c r="N3391" i="6"/>
  <c r="N3395" i="6"/>
  <c r="N3399" i="6"/>
  <c r="N3403" i="6"/>
  <c r="N3408" i="6"/>
  <c r="N3416" i="6"/>
  <c r="N3421" i="6"/>
  <c r="N3425" i="6"/>
  <c r="N3429" i="6"/>
  <c r="N3433" i="6"/>
  <c r="N3437" i="6"/>
  <c r="N3441" i="6"/>
  <c r="N3445" i="6"/>
  <c r="N3449" i="6"/>
  <c r="N3453" i="6"/>
  <c r="N3457" i="6"/>
  <c r="N3461" i="6"/>
  <c r="N3465" i="6"/>
  <c r="N3466" i="6"/>
  <c r="N3470" i="6"/>
  <c r="N3471" i="6"/>
  <c r="N3475" i="6"/>
  <c r="N3479" i="6"/>
  <c r="N3483" i="6"/>
  <c r="N3487" i="6"/>
  <c r="N3491" i="6"/>
  <c r="N3496" i="6"/>
  <c r="N3500" i="6"/>
  <c r="N3504" i="6"/>
  <c r="N3509" i="6"/>
  <c r="N3513" i="6"/>
  <c r="N3517" i="6"/>
  <c r="N3522" i="6"/>
  <c r="N3528" i="6"/>
  <c r="N3532" i="6"/>
  <c r="N3536" i="6"/>
  <c r="N3544" i="6"/>
  <c r="N3548" i="6"/>
  <c r="N3552" i="6"/>
  <c r="N3556" i="6"/>
  <c r="N3560" i="6"/>
  <c r="N3565" i="6"/>
  <c r="N3569" i="6"/>
  <c r="N3573" i="6"/>
  <c r="N3577" i="6"/>
  <c r="N3581" i="6"/>
  <c r="N3585" i="6"/>
  <c r="N3589" i="6"/>
  <c r="N3593" i="6"/>
  <c r="N3598" i="6"/>
  <c r="N3603" i="6"/>
  <c r="N3607" i="6"/>
  <c r="N3611" i="6"/>
  <c r="N3612" i="6"/>
  <c r="N3617" i="6"/>
  <c r="X3618" i="6"/>
  <c r="N3621" i="6"/>
  <c r="N3630" i="6"/>
  <c r="N3634" i="6"/>
  <c r="N3639" i="6"/>
  <c r="N3643" i="6"/>
  <c r="N3644" i="6"/>
  <c r="N3648" i="6"/>
  <c r="N3652" i="6"/>
  <c r="N3657" i="6"/>
  <c r="N3662" i="6"/>
  <c r="N3666" i="6"/>
  <c r="N3670" i="6"/>
  <c r="N3674" i="6"/>
  <c r="N3678" i="6"/>
  <c r="N3683" i="6"/>
  <c r="N3689" i="6"/>
  <c r="N3693" i="6"/>
  <c r="N3697" i="6"/>
  <c r="X3698" i="6"/>
  <c r="N3701" i="6"/>
  <c r="N3705" i="6"/>
  <c r="N3709" i="6"/>
  <c r="N3713" i="6"/>
  <c r="N3717" i="6"/>
  <c r="X3718" i="6"/>
  <c r="N3721" i="6"/>
  <c r="N3722" i="6"/>
  <c r="N3726" i="6"/>
  <c r="N3730" i="6"/>
  <c r="N3734" i="6"/>
  <c r="N3738" i="6"/>
  <c r="N3742" i="6"/>
  <c r="N3746" i="6"/>
  <c r="N3750" i="6"/>
  <c r="N3754" i="6"/>
  <c r="N3758" i="6"/>
  <c r="N3762" i="6"/>
  <c r="N3766" i="6"/>
  <c r="N3767" i="6"/>
  <c r="N3768" i="6"/>
  <c r="N3772" i="6"/>
  <c r="N3776" i="6"/>
  <c r="N3785" i="6"/>
  <c r="N3789" i="6"/>
  <c r="N3790" i="6"/>
  <c r="N3794" i="6"/>
  <c r="N3795" i="6"/>
  <c r="N3800" i="6"/>
  <c r="X3801" i="6"/>
  <c r="N3804" i="6"/>
  <c r="N3808" i="6"/>
  <c r="N3816" i="6"/>
  <c r="N3820" i="6"/>
  <c r="N3824" i="6"/>
  <c r="N3832" i="6"/>
  <c r="N3836" i="6"/>
  <c r="N3840" i="6"/>
  <c r="N3845" i="6"/>
  <c r="N3849" i="6"/>
  <c r="N3853" i="6"/>
  <c r="N3857" i="6"/>
  <c r="N3861" i="6"/>
  <c r="N3865" i="6"/>
  <c r="N3869" i="6"/>
  <c r="N3873" i="6"/>
  <c r="N3877" i="6"/>
  <c r="N3881" i="6"/>
  <c r="N3886" i="6"/>
  <c r="N3890" i="6"/>
  <c r="N3895" i="6"/>
  <c r="N3899" i="6"/>
  <c r="N3903" i="6"/>
  <c r="N3907" i="6"/>
  <c r="N3911" i="6"/>
  <c r="N3912" i="6"/>
  <c r="N3916" i="6"/>
  <c r="N3920" i="6"/>
  <c r="N3928" i="6"/>
  <c r="N3929" i="6"/>
  <c r="N3930" i="6"/>
  <c r="N3935" i="6"/>
  <c r="N3939" i="6"/>
  <c r="N3943" i="6"/>
  <c r="N3944" i="6"/>
  <c r="N3948" i="6"/>
  <c r="N3952" i="6"/>
  <c r="N3960" i="6"/>
  <c r="N3964" i="6"/>
  <c r="N3968" i="6"/>
  <c r="N3969" i="6"/>
  <c r="N3970" i="6"/>
  <c r="N3975" i="6"/>
  <c r="N3981" i="6"/>
  <c r="N3985" i="6"/>
  <c r="N3989" i="6"/>
  <c r="N3993" i="6"/>
  <c r="N3997" i="6"/>
  <c r="N4001" i="6"/>
  <c r="N4005" i="6"/>
  <c r="N4010" i="6"/>
  <c r="N4014" i="6"/>
  <c r="N4018" i="6"/>
  <c r="N4022" i="6"/>
  <c r="N4026" i="6"/>
  <c r="N4032" i="6"/>
  <c r="N4040" i="6"/>
  <c r="N4044" i="6"/>
  <c r="N4048" i="6"/>
  <c r="N4057" i="6"/>
  <c r="N4061" i="6"/>
  <c r="N4065" i="6"/>
  <c r="N4069" i="6"/>
  <c r="N4073" i="6"/>
  <c r="N4077" i="6"/>
  <c r="N4081" i="6"/>
  <c r="N4085" i="6"/>
  <c r="N4089" i="6"/>
  <c r="N4093" i="6"/>
  <c r="N4097" i="6"/>
  <c r="N4101" i="6"/>
  <c r="N4105" i="6"/>
  <c r="N4109" i="6"/>
  <c r="N4113" i="6"/>
  <c r="N4117" i="6"/>
  <c r="N4121" i="6"/>
  <c r="N4125" i="6"/>
  <c r="N4129" i="6"/>
  <c r="N4133" i="6"/>
  <c r="N4137" i="6"/>
  <c r="N4141" i="6"/>
  <c r="N4145" i="6"/>
  <c r="N4149" i="6"/>
  <c r="N4154" i="6"/>
  <c r="N4158" i="6"/>
  <c r="N4162" i="6"/>
  <c r="X4164" i="6"/>
  <c r="N4166" i="6"/>
  <c r="N4170" i="6"/>
  <c r="N4174" i="6"/>
  <c r="N4178" i="6"/>
  <c r="N4184" i="6"/>
  <c r="N4188" i="6"/>
  <c r="N4192" i="6"/>
  <c r="N4200" i="6"/>
  <c r="N4204" i="6"/>
  <c r="N4208" i="6"/>
  <c r="N4209" i="6"/>
  <c r="N4213" i="6"/>
  <c r="N4217" i="6"/>
  <c r="N4221" i="6"/>
  <c r="N4225" i="6"/>
  <c r="N4229" i="6"/>
  <c r="N4233" i="6"/>
  <c r="N4318" i="6"/>
  <c r="N4322" i="6"/>
  <c r="X4331" i="6"/>
  <c r="X4335" i="6"/>
  <c r="X4397" i="6"/>
  <c r="X4439" i="6"/>
  <c r="X4444" i="6"/>
  <c r="N4518" i="6"/>
  <c r="N4542" i="6"/>
  <c r="N4546" i="6"/>
  <c r="N4574" i="6"/>
  <c r="N4578" i="6"/>
  <c r="N4595" i="6"/>
  <c r="N4606" i="6"/>
  <c r="N4610" i="6"/>
  <c r="N4638" i="6"/>
  <c r="N4648" i="6"/>
  <c r="N4652" i="6"/>
  <c r="N4680" i="6"/>
  <c r="N4684" i="6"/>
  <c r="X4812" i="6"/>
  <c r="Y4812" i="6" s="1"/>
  <c r="X4831" i="6"/>
  <c r="N4876" i="6"/>
  <c r="N4884" i="6"/>
  <c r="N4892" i="6"/>
  <c r="N4900" i="6"/>
  <c r="N4908" i="6"/>
  <c r="N4916" i="6"/>
  <c r="N4921" i="6"/>
  <c r="N4929" i="6"/>
  <c r="N4937" i="6"/>
  <c r="N4945" i="6"/>
  <c r="N4953" i="6"/>
  <c r="N4985" i="6"/>
  <c r="N4993" i="6"/>
  <c r="N4021" i="6"/>
  <c r="N4025" i="6"/>
  <c r="N4035" i="6"/>
  <c r="N4043" i="6"/>
  <c r="N4051" i="6"/>
  <c r="N4056" i="6"/>
  <c r="N4064" i="6"/>
  <c r="N4072" i="6"/>
  <c r="N4080" i="6"/>
  <c r="N4088" i="6"/>
  <c r="N4096" i="6"/>
  <c r="N4104" i="6"/>
  <c r="N4112" i="6"/>
  <c r="N4120" i="6"/>
  <c r="N4128" i="6"/>
  <c r="N4136" i="6"/>
  <c r="N4144" i="6"/>
  <c r="N4153" i="6"/>
  <c r="N4157" i="6"/>
  <c r="N4161" i="6"/>
  <c r="N4165" i="6"/>
  <c r="N4169" i="6"/>
  <c r="N4173" i="6"/>
  <c r="N4177" i="6"/>
  <c r="N4181" i="6"/>
  <c r="N4182" i="6"/>
  <c r="N4187" i="6"/>
  <c r="N4195" i="6"/>
  <c r="N4203" i="6"/>
  <c r="N4216" i="6"/>
  <c r="N4224" i="6"/>
  <c r="N4232" i="6"/>
  <c r="N4237" i="6"/>
  <c r="N4241" i="6"/>
  <c r="N4245" i="6"/>
  <c r="N4249" i="6"/>
  <c r="N4253" i="6"/>
  <c r="N4257" i="6"/>
  <c r="N4261" i="6"/>
  <c r="N4265" i="6"/>
  <c r="N4269" i="6"/>
  <c r="X4270" i="6"/>
  <c r="N4273" i="6"/>
  <c r="N4277" i="6"/>
  <c r="N4281" i="6"/>
  <c r="N4285" i="6"/>
  <c r="N4289" i="6"/>
  <c r="N4293" i="6"/>
  <c r="N4297" i="6"/>
  <c r="N4301" i="6"/>
  <c r="N4305" i="6"/>
  <c r="N4309" i="6"/>
  <c r="N4314" i="6"/>
  <c r="N4326" i="6"/>
  <c r="N4331" i="6"/>
  <c r="N4335" i="6"/>
  <c r="N4347" i="6"/>
  <c r="N4351" i="6"/>
  <c r="N4369" i="6"/>
  <c r="N4373" i="6"/>
  <c r="N4377" i="6"/>
  <c r="N4381" i="6"/>
  <c r="N4385" i="6"/>
  <c r="N4389" i="6"/>
  <c r="N4393" i="6"/>
  <c r="N4397" i="6"/>
  <c r="N4401" i="6"/>
  <c r="N4405" i="6"/>
  <c r="N4409" i="6"/>
  <c r="N4413" i="6"/>
  <c r="N4417" i="6"/>
  <c r="N4421" i="6"/>
  <c r="N4425" i="6"/>
  <c r="N4429" i="6"/>
  <c r="N4448" i="6"/>
  <c r="N4452" i="6"/>
  <c r="N4464" i="6"/>
  <c r="N4465" i="6"/>
  <c r="N4469" i="6"/>
  <c r="N4470" i="6"/>
  <c r="N4474" i="6"/>
  <c r="N4486" i="6"/>
  <c r="N4490" i="6"/>
  <c r="N4500" i="6"/>
  <c r="N4505" i="6"/>
  <c r="N4511" i="6"/>
  <c r="N4523" i="6"/>
  <c r="N4529" i="6"/>
  <c r="N4534" i="6"/>
  <c r="N4538" i="6"/>
  <c r="N4550" i="6"/>
  <c r="N4554" i="6"/>
  <c r="N4566" i="6"/>
  <c r="N4570" i="6"/>
  <c r="N4582" i="6"/>
  <c r="N4586" i="6"/>
  <c r="N4591" i="6"/>
  <c r="N4596" i="6"/>
  <c r="N4601" i="6"/>
  <c r="N4605" i="6"/>
  <c r="N4614" i="6"/>
  <c r="N4618" i="6"/>
  <c r="N4630" i="6"/>
  <c r="N4634" i="6"/>
  <c r="N4639" i="6"/>
  <c r="N4644" i="6"/>
  <c r="N4656" i="6"/>
  <c r="N4660" i="6"/>
  <c r="N4672" i="6"/>
  <c r="N4676" i="6"/>
  <c r="N4688" i="6"/>
  <c r="N4689" i="6"/>
  <c r="N4693" i="6"/>
  <c r="X4694" i="6"/>
  <c r="N4697" i="6"/>
  <c r="N4701" i="6"/>
  <c r="N4705" i="6"/>
  <c r="N4709" i="6"/>
  <c r="N4713" i="6"/>
  <c r="N4717" i="6"/>
  <c r="N4721" i="6"/>
  <c r="N4725" i="6"/>
  <c r="X4727" i="6"/>
  <c r="N4729" i="6"/>
  <c r="N4733" i="6"/>
  <c r="N4737" i="6"/>
  <c r="N4741" i="6"/>
  <c r="N4745" i="6"/>
  <c r="X4751" i="6"/>
  <c r="N4758" i="6"/>
  <c r="N4762" i="6"/>
  <c r="N4774" i="6"/>
  <c r="N4778" i="6"/>
  <c r="N4790" i="6"/>
  <c r="N4794" i="6"/>
  <c r="N4806" i="6"/>
  <c r="N4826" i="6"/>
  <c r="N4831" i="6"/>
  <c r="N4835" i="6"/>
  <c r="N4839" i="6"/>
  <c r="N4843" i="6"/>
  <c r="N4847" i="6"/>
  <c r="N4851" i="6"/>
  <c r="N4871" i="6"/>
  <c r="N4875" i="6"/>
  <c r="N4879" i="6"/>
  <c r="N4954" i="6"/>
  <c r="N4958" i="6"/>
  <c r="N4962" i="6"/>
  <c r="N4966" i="6"/>
  <c r="N4971" i="6"/>
  <c r="N4975" i="6"/>
  <c r="N4994" i="6"/>
  <c r="N4998" i="6"/>
  <c r="X1045" i="6"/>
  <c r="X173" i="6"/>
  <c r="X666" i="6"/>
  <c r="X5" i="6"/>
  <c r="X456" i="6"/>
  <c r="X526" i="6"/>
  <c r="X534" i="6"/>
  <c r="X550" i="6"/>
  <c r="X592" i="6"/>
  <c r="X636" i="6"/>
  <c r="X822" i="6"/>
  <c r="X834" i="6"/>
  <c r="X851" i="6"/>
  <c r="X359" i="6"/>
  <c r="Y359" i="6" s="1"/>
  <c r="X429" i="6"/>
  <c r="X509" i="6"/>
  <c r="X931" i="6"/>
  <c r="X1014" i="6"/>
  <c r="X1379" i="6"/>
  <c r="X1601" i="6"/>
  <c r="X1913" i="6"/>
  <c r="X134" i="6"/>
  <c r="X135" i="6"/>
  <c r="X154" i="6"/>
  <c r="X166" i="6"/>
  <c r="X174" i="6"/>
  <c r="X183" i="6"/>
  <c r="X204" i="6"/>
  <c r="X212" i="6"/>
  <c r="X238" i="6"/>
  <c r="X256" i="6"/>
  <c r="X268" i="6"/>
  <c r="X284" i="6"/>
  <c r="X327" i="6"/>
  <c r="X366" i="6"/>
  <c r="X452" i="6"/>
  <c r="X486" i="6"/>
  <c r="X776" i="6"/>
  <c r="X780" i="6"/>
  <c r="X810" i="6"/>
  <c r="X811" i="6"/>
  <c r="X835" i="6"/>
  <c r="X848" i="6"/>
  <c r="X900" i="6"/>
  <c r="X1038" i="6"/>
  <c r="X1046" i="6"/>
  <c r="X1055" i="6"/>
  <c r="X1110" i="6"/>
  <c r="X1178" i="6"/>
  <c r="X1183" i="6"/>
  <c r="X1200" i="6"/>
  <c r="X1212" i="6"/>
  <c r="X1228" i="6"/>
  <c r="X1324" i="6"/>
  <c r="X1381" i="6"/>
  <c r="X1406" i="6"/>
  <c r="X1665" i="6"/>
  <c r="X1757" i="6"/>
  <c r="X2005" i="6"/>
  <c r="X2021" i="6"/>
  <c r="X2159" i="6"/>
  <c r="X2179" i="6"/>
  <c r="X1274" i="6"/>
  <c r="X1344" i="6"/>
  <c r="X1348" i="6"/>
  <c r="X1477" i="6"/>
  <c r="X1517" i="6"/>
  <c r="X1525" i="6"/>
  <c r="X1597" i="6"/>
  <c r="X1789" i="6"/>
  <c r="X2133" i="6"/>
  <c r="X2393" i="6"/>
  <c r="X2609" i="6"/>
  <c r="X2613" i="6"/>
  <c r="X2625" i="6"/>
  <c r="X2649" i="6"/>
  <c r="X2653" i="6"/>
  <c r="X2669" i="6"/>
  <c r="X2693" i="6"/>
  <c r="X2709" i="6"/>
  <c r="X2713" i="6"/>
  <c r="X2741" i="6"/>
  <c r="X2753" i="6"/>
  <c r="X2765" i="6"/>
  <c r="X2769" i="6"/>
  <c r="X2781" i="6"/>
  <c r="X2793" i="6"/>
  <c r="X2805" i="6"/>
  <c r="X2817" i="6"/>
  <c r="X2821" i="6"/>
  <c r="X2837" i="6"/>
  <c r="X2845" i="6"/>
  <c r="X2865" i="6"/>
  <c r="X2869" i="6"/>
  <c r="X2933" i="6"/>
  <c r="N2" i="7"/>
  <c r="N5" i="7"/>
  <c r="N4" i="7"/>
  <c r="N3" i="7"/>
  <c r="X2249" i="6"/>
  <c r="X3011" i="6"/>
  <c r="X3136" i="6"/>
  <c r="X3426" i="6"/>
  <c r="X3544" i="6"/>
  <c r="X3581" i="6"/>
  <c r="X4027" i="6"/>
  <c r="X4130" i="6"/>
  <c r="X4770" i="6"/>
  <c r="X4913" i="6"/>
  <c r="X2189" i="6"/>
  <c r="X2377" i="6"/>
  <c r="X2467" i="6"/>
  <c r="X3119" i="6"/>
  <c r="X3160" i="6"/>
  <c r="X3222" i="6"/>
  <c r="X3338" i="6"/>
  <c r="X3487" i="6"/>
  <c r="X3530" i="6"/>
  <c r="X3546" i="6"/>
  <c r="X3622" i="6"/>
  <c r="X3717" i="6"/>
  <c r="X3754" i="6"/>
  <c r="X3808" i="6"/>
  <c r="X3813" i="6"/>
  <c r="X3876" i="6"/>
  <c r="X4187" i="6"/>
  <c r="X4229" i="6"/>
  <c r="X4388" i="6"/>
  <c r="X4518" i="6"/>
  <c r="X4539" i="6"/>
  <c r="X4540" i="6"/>
  <c r="Y4540" i="6" s="1"/>
  <c r="X4752" i="6"/>
  <c r="X4886" i="6"/>
  <c r="Y4886" i="6" s="1"/>
  <c r="AD4886" i="6" s="1"/>
  <c r="X3254" i="6"/>
  <c r="X3451" i="6"/>
  <c r="X3551" i="6"/>
  <c r="X3565" i="6"/>
  <c r="X3610" i="6"/>
  <c r="X3626" i="6"/>
  <c r="X3632" i="6"/>
  <c r="X3648" i="6"/>
  <c r="X3658" i="6"/>
  <c r="X3664" i="6"/>
  <c r="X3765" i="6"/>
  <c r="X3935" i="6"/>
  <c r="X4181" i="6"/>
  <c r="X4186" i="6"/>
  <c r="X4238" i="6"/>
  <c r="X4373" i="6"/>
  <c r="X4505" i="6"/>
  <c r="X4507" i="6"/>
  <c r="Y4507" i="6" s="1"/>
  <c r="X4577" i="6"/>
  <c r="X4722" i="6"/>
  <c r="X4726" i="6"/>
  <c r="X4992" i="6"/>
  <c r="Y4992" i="6" s="1"/>
  <c r="X3846" i="6"/>
  <c r="X4230" i="6"/>
  <c r="X4277" i="6"/>
  <c r="X4337" i="6"/>
  <c r="X4392" i="6"/>
  <c r="X4399" i="6"/>
  <c r="X4404" i="6"/>
  <c r="X4459" i="6"/>
  <c r="X4491" i="6"/>
  <c r="Y4491" i="6" s="1"/>
  <c r="X4570" i="6"/>
  <c r="X4582" i="6"/>
  <c r="X4619" i="6"/>
  <c r="X4706" i="6"/>
  <c r="X4710" i="6"/>
  <c r="X4754" i="6"/>
  <c r="X4781" i="6"/>
  <c r="X4805" i="6"/>
  <c r="X4890" i="6"/>
  <c r="X4914" i="6"/>
  <c r="X4986" i="6"/>
  <c r="X745" i="6"/>
  <c r="X1195" i="6"/>
  <c r="X1078" i="6"/>
  <c r="X1745" i="6"/>
  <c r="X633" i="6"/>
  <c r="X879" i="6"/>
  <c r="X23" i="6"/>
  <c r="X103" i="6"/>
  <c r="X659" i="6"/>
  <c r="X769" i="6"/>
  <c r="X1299" i="6"/>
  <c r="X55" i="6"/>
  <c r="X349" i="6"/>
  <c r="X397" i="6"/>
  <c r="X881" i="6"/>
  <c r="X1077" i="6"/>
  <c r="X1137" i="6"/>
  <c r="X1439" i="6"/>
  <c r="X1862" i="6"/>
  <c r="X2352" i="6"/>
  <c r="X157" i="6"/>
  <c r="X167" i="6"/>
  <c r="X301" i="6"/>
  <c r="X413" i="6"/>
  <c r="X423" i="6"/>
  <c r="X477" i="6"/>
  <c r="X491" i="6"/>
  <c r="X617" i="6"/>
  <c r="X845" i="6"/>
  <c r="X863" i="6"/>
  <c r="X1293" i="6"/>
  <c r="X1421" i="6"/>
  <c r="X45" i="6"/>
  <c r="X24" i="6"/>
  <c r="X36" i="6"/>
  <c r="X47" i="6"/>
  <c r="X93" i="6"/>
  <c r="X96" i="6"/>
  <c r="X128" i="6"/>
  <c r="X138" i="6"/>
  <c r="X143" i="6"/>
  <c r="X229" i="6"/>
  <c r="X236" i="6"/>
  <c r="X237" i="6"/>
  <c r="X261" i="6"/>
  <c r="X279" i="6"/>
  <c r="X302" i="6"/>
  <c r="X318" i="6"/>
  <c r="X326" i="6"/>
  <c r="X330" i="6"/>
  <c r="X365" i="6"/>
  <c r="X368" i="6"/>
  <c r="X375" i="6"/>
  <c r="X394" i="6"/>
  <c r="X399" i="6"/>
  <c r="X445" i="6"/>
  <c r="X470" i="6"/>
  <c r="X493" i="6"/>
  <c r="X517" i="6"/>
  <c r="X542" i="6"/>
  <c r="X602" i="6"/>
  <c r="X603" i="6"/>
  <c r="X610" i="6"/>
  <c r="X611" i="6"/>
  <c r="X650" i="6"/>
  <c r="X651" i="6"/>
  <c r="X660" i="6"/>
  <c r="X685" i="6"/>
  <c r="X690" i="6"/>
  <c r="X700" i="6"/>
  <c r="X708" i="6"/>
  <c r="X709" i="6"/>
  <c r="X729" i="6"/>
  <c r="X736" i="6"/>
  <c r="X740" i="6"/>
  <c r="X812" i="6"/>
  <c r="X816" i="6"/>
  <c r="X868" i="6"/>
  <c r="X896" i="6"/>
  <c r="X897" i="6"/>
  <c r="X934" i="6"/>
  <c r="X938" i="6"/>
  <c r="X1034" i="6"/>
  <c r="X1039" i="6"/>
  <c r="X1062" i="6"/>
  <c r="X1103" i="6"/>
  <c r="X1151" i="6"/>
  <c r="X1190" i="6"/>
  <c r="X1209" i="6"/>
  <c r="X1244" i="6"/>
  <c r="X1308" i="6"/>
  <c r="X1309" i="6"/>
  <c r="X1497" i="6"/>
  <c r="X1513" i="6"/>
  <c r="X1659" i="6"/>
  <c r="X1681" i="6"/>
  <c r="X1713" i="6"/>
  <c r="X1933" i="6"/>
  <c r="X2061" i="6"/>
  <c r="X2157" i="6"/>
  <c r="X2361" i="6"/>
  <c r="X2402" i="6"/>
  <c r="X2495" i="6"/>
  <c r="X2513" i="6"/>
  <c r="X2537" i="6"/>
  <c r="Y2537" i="6" s="1"/>
  <c r="AD2537" i="6" s="1"/>
  <c r="X2591" i="6"/>
  <c r="X2599" i="6"/>
  <c r="X2603" i="6"/>
  <c r="X2615" i="6"/>
  <c r="X2623" i="6"/>
  <c r="X2635" i="6"/>
  <c r="X2639" i="6"/>
  <c r="X2647" i="6"/>
  <c r="X2663" i="6"/>
  <c r="X2683" i="6"/>
  <c r="X2687" i="6"/>
  <c r="X2703" i="6"/>
  <c r="X2711" i="6"/>
  <c r="X2719" i="6"/>
  <c r="X2727" i="6"/>
  <c r="X2731" i="6"/>
  <c r="X2751" i="6"/>
  <c r="X2763" i="6"/>
  <c r="X2767" i="6"/>
  <c r="X2775" i="6"/>
  <c r="X2791" i="6"/>
  <c r="X2807" i="6"/>
  <c r="X2811" i="6"/>
  <c r="X2831" i="6"/>
  <c r="X2839" i="6"/>
  <c r="X2855" i="6"/>
  <c r="X2859" i="6"/>
  <c r="X2871" i="6"/>
  <c r="X2875" i="6"/>
  <c r="X3152" i="6"/>
  <c r="X1529" i="6"/>
  <c r="X2225" i="6"/>
  <c r="X2410" i="6"/>
  <c r="X2903" i="6"/>
  <c r="X1111" i="6"/>
  <c r="X1118" i="6"/>
  <c r="X1134" i="6"/>
  <c r="X1148" i="6"/>
  <c r="X1162" i="6"/>
  <c r="X1167" i="6"/>
  <c r="X1215" i="6"/>
  <c r="X1285" i="6"/>
  <c r="X1390" i="6"/>
  <c r="X1441" i="6"/>
  <c r="X1461" i="6"/>
  <c r="X1476" i="6"/>
  <c r="X1787" i="6"/>
  <c r="X1825" i="6"/>
  <c r="X1867" i="6"/>
  <c r="X1871" i="6"/>
  <c r="X1914" i="6"/>
  <c r="X2007" i="6"/>
  <c r="X2033" i="6"/>
  <c r="X2093" i="6"/>
  <c r="X2101" i="6"/>
  <c r="X2171" i="6"/>
  <c r="X2194" i="6"/>
  <c r="X2211" i="6"/>
  <c r="X2245" i="6"/>
  <c r="X2285" i="6"/>
  <c r="X2293" i="6"/>
  <c r="X2355" i="6"/>
  <c r="X2362" i="6"/>
  <c r="X2376" i="6"/>
  <c r="X2386" i="6"/>
  <c r="X2391" i="6"/>
  <c r="X2399" i="6"/>
  <c r="X2403" i="6"/>
  <c r="X2451" i="6"/>
  <c r="X2479" i="6"/>
  <c r="X2568" i="6"/>
  <c r="X2571" i="6"/>
  <c r="X2927" i="6"/>
  <c r="X3094" i="6"/>
  <c r="X3147" i="6"/>
  <c r="X3151" i="6"/>
  <c r="X3199" i="6"/>
  <c r="X3238" i="6"/>
  <c r="X3298" i="6"/>
  <c r="X3422" i="6"/>
  <c r="X3431" i="6"/>
  <c r="X3450" i="6"/>
  <c r="X3495" i="6"/>
  <c r="X3496" i="6"/>
  <c r="X3531" i="6"/>
  <c r="X3573" i="6"/>
  <c r="X3600" i="6"/>
  <c r="X3616" i="6"/>
  <c r="X3789" i="6"/>
  <c r="X3837" i="6"/>
  <c r="X4284" i="6"/>
  <c r="X4524" i="6"/>
  <c r="Y4524" i="6" s="1"/>
  <c r="X3630" i="6"/>
  <c r="X3638" i="6"/>
  <c r="X3682" i="6"/>
  <c r="X3769" i="6"/>
  <c r="X3786" i="6"/>
  <c r="X4082" i="6"/>
  <c r="X4220" i="6"/>
  <c r="X4441" i="6"/>
  <c r="X4456" i="6"/>
  <c r="X4514" i="6"/>
  <c r="X3322" i="6"/>
  <c r="X3344" i="6"/>
  <c r="X3388" i="6"/>
  <c r="X3463" i="6"/>
  <c r="X3504" i="6"/>
  <c r="X3526" i="6"/>
  <c r="X3533" i="6"/>
  <c r="X3538" i="6"/>
  <c r="X3549" i="6"/>
  <c r="X3604" i="6"/>
  <c r="X3612" i="6"/>
  <c r="X3677" i="6"/>
  <c r="X3680" i="6"/>
  <c r="X3757" i="6"/>
  <c r="X3780" i="6"/>
  <c r="X3959" i="6"/>
  <c r="X3976" i="6"/>
  <c r="X4028" i="6"/>
  <c r="X4353" i="6"/>
  <c r="X4532" i="6"/>
  <c r="Y4532" i="6" s="1"/>
  <c r="X3862" i="6"/>
  <c r="X3888" i="6"/>
  <c r="X3896" i="6"/>
  <c r="X3926" i="6"/>
  <c r="X4198" i="6"/>
  <c r="X4310" i="6"/>
  <c r="X4405" i="6"/>
  <c r="X4419" i="6"/>
  <c r="Y4419" i="6" s="1"/>
  <c r="X4420" i="6"/>
  <c r="X4428" i="6"/>
  <c r="Y4428" i="6" s="1"/>
  <c r="X4475" i="6"/>
  <c r="Y4475" i="6" s="1"/>
  <c r="X4498" i="6"/>
  <c r="Y4498" i="6" s="1"/>
  <c r="AD4498" i="6" s="1"/>
  <c r="X4601" i="6"/>
  <c r="X4614" i="6"/>
  <c r="Y4614" i="6" s="1"/>
  <c r="AD4614" i="6" s="1"/>
  <c r="X4626" i="6"/>
  <c r="X4630" i="6"/>
  <c r="Y4630" i="6" s="1"/>
  <c r="X4682" i="6"/>
  <c r="Y4682" i="6" s="1"/>
  <c r="AD4682" i="6" s="1"/>
  <c r="X4692" i="6"/>
  <c r="X4757" i="6"/>
  <c r="X4764" i="6"/>
  <c r="X4787" i="6"/>
  <c r="X4794" i="6"/>
  <c r="Y4794" i="6" s="1"/>
  <c r="AD4794" i="6" s="1"/>
  <c r="X4816" i="6"/>
  <c r="X4837" i="6"/>
  <c r="X3978" i="6"/>
  <c r="X3979" i="6"/>
  <c r="X4011" i="6"/>
  <c r="X4063" i="6"/>
  <c r="X4069" i="6"/>
  <c r="X4075" i="6"/>
  <c r="X4126" i="6"/>
  <c r="X4174" i="6"/>
  <c r="X4196" i="6"/>
  <c r="X4217" i="6"/>
  <c r="X4268" i="6"/>
  <c r="X4285" i="6"/>
  <c r="X4313" i="6"/>
  <c r="X4382" i="6"/>
  <c r="X4463" i="6"/>
  <c r="X4596" i="6"/>
  <c r="Y4596" i="6" s="1"/>
  <c r="X4609" i="6"/>
  <c r="X4629" i="6"/>
  <c r="X4667" i="6"/>
  <c r="X4695" i="6"/>
  <c r="X4733" i="6"/>
  <c r="X4369" i="6"/>
  <c r="X4403" i="6"/>
  <c r="Y4403" i="6" s="1"/>
  <c r="X4411" i="6"/>
  <c r="Y4411" i="6" s="1"/>
  <c r="X4466" i="6"/>
  <c r="X4481" i="6"/>
  <c r="X4490" i="6"/>
  <c r="X4521" i="6"/>
  <c r="X4534" i="6"/>
  <c r="X4559" i="6"/>
  <c r="X4593" i="6"/>
  <c r="Y4593" i="6" s="1"/>
  <c r="X4615" i="6"/>
  <c r="X4660" i="6"/>
  <c r="X4661" i="6"/>
  <c r="X4693" i="6"/>
  <c r="X4698" i="6"/>
  <c r="Y4698" i="6" s="1"/>
  <c r="AD4698" i="6" s="1"/>
  <c r="X4708" i="6"/>
  <c r="X4741" i="6"/>
  <c r="X4762" i="6"/>
  <c r="Y4762" i="6" s="1"/>
  <c r="AD4762" i="6" s="1"/>
  <c r="X4796" i="6"/>
  <c r="X4822" i="6"/>
  <c r="X4823" i="6"/>
  <c r="X4828" i="6"/>
  <c r="Y4828" i="6" s="1"/>
  <c r="X4852" i="6"/>
  <c r="X21" i="6"/>
  <c r="X205" i="6"/>
  <c r="X221" i="6"/>
  <c r="X343" i="6"/>
  <c r="X461" i="6"/>
  <c r="X631" i="6"/>
  <c r="Y631" i="6" s="1"/>
  <c r="X649" i="6"/>
  <c r="X675" i="6"/>
  <c r="X1007" i="6"/>
  <c r="X1245" i="6"/>
  <c r="Y1245" i="6" s="1"/>
  <c r="X1483" i="6"/>
  <c r="X29" i="6"/>
  <c r="X50" i="6"/>
  <c r="X98" i="6"/>
  <c r="X100" i="6"/>
  <c r="X142" i="6"/>
  <c r="X151" i="6"/>
  <c r="X214" i="6"/>
  <c r="X234" i="6"/>
  <c r="X269" i="6"/>
  <c r="X285" i="6"/>
  <c r="X300" i="6"/>
  <c r="X341" i="6"/>
  <c r="X372" i="6"/>
  <c r="X392" i="6"/>
  <c r="X407" i="6"/>
  <c r="X443" i="6"/>
  <c r="X459" i="6"/>
  <c r="X474" i="6"/>
  <c r="X490" i="6"/>
  <c r="X494" i="6"/>
  <c r="X510" i="6"/>
  <c r="X516" i="6"/>
  <c r="X525" i="6"/>
  <c r="X598" i="6"/>
  <c r="X608" i="6"/>
  <c r="X645" i="6"/>
  <c r="X653" i="6"/>
  <c r="X691" i="6"/>
  <c r="X707" i="6"/>
  <c r="X725" i="6"/>
  <c r="X773" i="6"/>
  <c r="X777" i="6"/>
  <c r="X820" i="6"/>
  <c r="X975" i="6"/>
  <c r="X991" i="6"/>
  <c r="X1027" i="6"/>
  <c r="X1043" i="6"/>
  <c r="X15" i="6"/>
  <c r="X42" i="6"/>
  <c r="X77" i="6"/>
  <c r="X90" i="6"/>
  <c r="X180" i="6"/>
  <c r="X190" i="6"/>
  <c r="X206" i="6"/>
  <c r="X230" i="6"/>
  <c r="X271" i="6"/>
  <c r="X272" i="6"/>
  <c r="X278" i="6"/>
  <c r="X298" i="6"/>
  <c r="X333" i="6"/>
  <c r="X348" i="6"/>
  <c r="X418" i="6"/>
  <c r="X420" i="6"/>
  <c r="X464" i="6"/>
  <c r="X466" i="6"/>
  <c r="X482" i="6"/>
  <c r="X488" i="6"/>
  <c r="X554" i="6"/>
  <c r="X558" i="6"/>
  <c r="X566" i="6"/>
  <c r="X574" i="6"/>
  <c r="X589" i="6"/>
  <c r="X604" i="6"/>
  <c r="X606" i="6"/>
  <c r="X718" i="6"/>
  <c r="X771" i="6"/>
  <c r="X833" i="6"/>
  <c r="X915" i="6"/>
  <c r="X916" i="6"/>
  <c r="X1037" i="6"/>
  <c r="X1159" i="6"/>
  <c r="X1314" i="6"/>
  <c r="X1436" i="6"/>
  <c r="X817" i="6"/>
  <c r="X873" i="6"/>
  <c r="X877" i="6"/>
  <c r="X895" i="6"/>
  <c r="X913" i="6"/>
  <c r="X943" i="6"/>
  <c r="X995" i="6"/>
  <c r="X1023" i="6"/>
  <c r="X1061" i="6"/>
  <c r="X1075" i="6"/>
  <c r="X1275" i="6"/>
  <c r="X1341" i="6"/>
  <c r="X1377" i="6"/>
  <c r="X1921" i="6"/>
  <c r="X1954" i="6"/>
  <c r="X2041" i="6"/>
  <c r="X2169" i="6"/>
  <c r="X2330" i="6"/>
  <c r="X2384" i="6"/>
  <c r="Y2384" i="6" s="1"/>
  <c r="X3354" i="6"/>
  <c r="X3394" i="6"/>
  <c r="X3591" i="6"/>
  <c r="X4045" i="6"/>
  <c r="X4803" i="6"/>
  <c r="X4" i="6"/>
  <c r="X31" i="6"/>
  <c r="X61" i="6"/>
  <c r="X95" i="6"/>
  <c r="X118" i="6"/>
  <c r="X122" i="6"/>
  <c r="X132" i="6"/>
  <c r="X182" i="6"/>
  <c r="X186" i="6"/>
  <c r="X189" i="6"/>
  <c r="X196" i="6"/>
  <c r="X223" i="6"/>
  <c r="X246" i="6"/>
  <c r="X250" i="6"/>
  <c r="X253" i="6"/>
  <c r="X287" i="6"/>
  <c r="X310" i="6"/>
  <c r="X314" i="6"/>
  <c r="X317" i="6"/>
  <c r="X322" i="6"/>
  <c r="X324" i="6"/>
  <c r="X374" i="6"/>
  <c r="X378" i="6"/>
  <c r="X381" i="6"/>
  <c r="X415" i="6"/>
  <c r="X441" i="6"/>
  <c r="X492" i="6"/>
  <c r="X498" i="6"/>
  <c r="X532" i="6"/>
  <c r="X556" i="6"/>
  <c r="X570" i="6"/>
  <c r="X596" i="6"/>
  <c r="X619" i="6"/>
  <c r="X637" i="6"/>
  <c r="X665" i="6"/>
  <c r="X681" i="6"/>
  <c r="X692" i="6"/>
  <c r="X698" i="6"/>
  <c r="X717" i="6"/>
  <c r="X723" i="6"/>
  <c r="X733" i="6"/>
  <c r="X739" i="6"/>
  <c r="X751" i="6"/>
  <c r="X755" i="6"/>
  <c r="X763" i="6"/>
  <c r="X806" i="6"/>
  <c r="X808" i="6"/>
  <c r="X838" i="6"/>
  <c r="X847" i="6"/>
  <c r="X858" i="6"/>
  <c r="X864" i="6"/>
  <c r="X883" i="6"/>
  <c r="X893" i="6"/>
  <c r="X902" i="6"/>
  <c r="X941" i="6"/>
  <c r="X957" i="6"/>
  <c r="X988" i="6"/>
  <c r="X1044" i="6"/>
  <c r="X1088" i="6"/>
  <c r="X1142" i="6"/>
  <c r="X1149" i="6"/>
  <c r="X1238" i="6"/>
  <c r="X1247" i="6"/>
  <c r="X1298" i="6"/>
  <c r="X1311" i="6"/>
  <c r="X1353" i="6"/>
  <c r="X1362" i="6"/>
  <c r="X1375" i="6"/>
  <c r="X1420" i="6"/>
  <c r="X1469" i="6"/>
  <c r="X1743" i="6"/>
  <c r="X1753" i="6"/>
  <c r="X1775" i="6"/>
  <c r="X1850" i="6"/>
  <c r="X1854" i="6"/>
  <c r="X2049" i="6"/>
  <c r="X2536" i="6"/>
  <c r="X3869" i="6"/>
  <c r="X1843" i="6"/>
  <c r="X1961" i="6"/>
  <c r="X1967" i="6"/>
  <c r="X2009" i="6"/>
  <c r="X2018" i="6"/>
  <c r="X2089" i="6"/>
  <c r="X2110" i="6"/>
  <c r="X2206" i="6"/>
  <c r="Y2206" i="6" s="1"/>
  <c r="X2237" i="6"/>
  <c r="X2254" i="6"/>
  <c r="X2338" i="6"/>
  <c r="X2353" i="6"/>
  <c r="X2360" i="6"/>
  <c r="X2455" i="6"/>
  <c r="X2482" i="6"/>
  <c r="X2641" i="6"/>
  <c r="X2679" i="6"/>
  <c r="X3383" i="6"/>
  <c r="X3853" i="6"/>
  <c r="X983" i="6"/>
  <c r="X1030" i="6"/>
  <c r="X1258" i="6"/>
  <c r="X1337" i="6"/>
  <c r="X1449" i="6"/>
  <c r="X1531" i="6"/>
  <c r="X1583" i="6"/>
  <c r="X1615" i="6"/>
  <c r="X1635" i="6"/>
  <c r="X1679" i="6"/>
  <c r="X1699" i="6"/>
  <c r="X1857" i="6"/>
  <c r="X1890" i="6"/>
  <c r="X1905" i="6"/>
  <c r="X1990" i="6"/>
  <c r="X2050" i="6"/>
  <c r="X2078" i="6"/>
  <c r="X2145" i="6"/>
  <c r="X2185" i="6"/>
  <c r="X2198" i="6"/>
  <c r="X2339" i="6"/>
  <c r="X2344" i="6"/>
  <c r="X2382" i="6"/>
  <c r="X2457" i="6"/>
  <c r="X2524" i="6"/>
  <c r="Y2524" i="6" s="1"/>
  <c r="X2881" i="6"/>
  <c r="X3001" i="6"/>
  <c r="X3290" i="6"/>
  <c r="X3306" i="6"/>
  <c r="X3553" i="6"/>
  <c r="X3732" i="6"/>
  <c r="X3733" i="6"/>
  <c r="X4233" i="6"/>
  <c r="X4315" i="6"/>
  <c r="X1059" i="6"/>
  <c r="X1069" i="6"/>
  <c r="X1092" i="6"/>
  <c r="X1106" i="6"/>
  <c r="X1108" i="6"/>
  <c r="X1130" i="6"/>
  <c r="X1169" i="6"/>
  <c r="X1235" i="6"/>
  <c r="X1251" i="6"/>
  <c r="X1264" i="6"/>
  <c r="X1290" i="6"/>
  <c r="X1305" i="6"/>
  <c r="X1321" i="6"/>
  <c r="X1333" i="6"/>
  <c r="X1354" i="6"/>
  <c r="X1364" i="6"/>
  <c r="X1396" i="6"/>
  <c r="X1397" i="6"/>
  <c r="X1428" i="6"/>
  <c r="X1445" i="6"/>
  <c r="X1481" i="6"/>
  <c r="X1551" i="6"/>
  <c r="X1581" i="6"/>
  <c r="X1623" i="6"/>
  <c r="X1687" i="6"/>
  <c r="X1813" i="6"/>
  <c r="X1831" i="6"/>
  <c r="X1833" i="6"/>
  <c r="X1841" i="6"/>
  <c r="X1845" i="6"/>
  <c r="X1869" i="6"/>
  <c r="X1893" i="6"/>
  <c r="X1931" i="6"/>
  <c r="X1943" i="6"/>
  <c r="X1978" i="6"/>
  <c r="X2029" i="6"/>
  <c r="X2031" i="6"/>
  <c r="X2039" i="6"/>
  <c r="X2067" i="6"/>
  <c r="X2071" i="6"/>
  <c r="X2083" i="6"/>
  <c r="X2091" i="6"/>
  <c r="X2106" i="6"/>
  <c r="X2118" i="6"/>
  <c r="X2123" i="6"/>
  <c r="X2131" i="6"/>
  <c r="X2155" i="6"/>
  <c r="X2162" i="6"/>
  <c r="X2207" i="6"/>
  <c r="X2263" i="6"/>
  <c r="X2277" i="6"/>
  <c r="X2298" i="6"/>
  <c r="X2341" i="6"/>
  <c r="X2365" i="6"/>
  <c r="X2380" i="6"/>
  <c r="X2387" i="6"/>
  <c r="Y2387" i="6" s="1"/>
  <c r="X2389" i="6"/>
  <c r="X2430" i="6"/>
  <c r="X2445" i="6"/>
  <c r="X2465" i="6"/>
  <c r="X2487" i="6"/>
  <c r="X2539" i="6"/>
  <c r="X2574" i="6"/>
  <c r="X2583" i="6"/>
  <c r="X2601" i="6"/>
  <c r="X2605" i="6"/>
  <c r="X2655" i="6"/>
  <c r="X2729" i="6"/>
  <c r="X2783" i="6"/>
  <c r="X2895" i="6"/>
  <c r="X3072" i="6"/>
  <c r="X3142" i="6"/>
  <c r="X3163" i="6"/>
  <c r="X3439" i="6"/>
  <c r="X3440" i="6"/>
  <c r="X3688" i="6"/>
  <c r="X3798" i="6"/>
  <c r="X3816" i="6"/>
  <c r="X3861" i="6"/>
  <c r="X3960" i="6"/>
  <c r="X3963" i="6"/>
  <c r="X3964" i="6"/>
  <c r="X3966" i="6"/>
  <c r="X4516" i="6"/>
  <c r="Y4516" i="6" s="1"/>
  <c r="X4555" i="6"/>
  <c r="X4562" i="6"/>
  <c r="X2516" i="6"/>
  <c r="X2544" i="6"/>
  <c r="X2572" i="6"/>
  <c r="X2911" i="6"/>
  <c r="X2967" i="6"/>
  <c r="X2992" i="6"/>
  <c r="X3000" i="6"/>
  <c r="X3059" i="6"/>
  <c r="X3080" i="6"/>
  <c r="X3090" i="6"/>
  <c r="X3169" i="6"/>
  <c r="X3243" i="6"/>
  <c r="X3248" i="6"/>
  <c r="X3263" i="6"/>
  <c r="Y3263" i="6" s="1"/>
  <c r="X3328" i="6"/>
  <c r="X3360" i="6"/>
  <c r="X3399" i="6"/>
  <c r="X3416" i="6"/>
  <c r="X3542" i="6"/>
  <c r="X3552" i="6"/>
  <c r="X3556" i="6"/>
  <c r="X3681" i="6"/>
  <c r="X3884" i="6"/>
  <c r="X3892" i="6"/>
  <c r="X3951" i="6"/>
  <c r="X4055" i="6"/>
  <c r="X4178" i="6"/>
  <c r="X4370" i="6"/>
  <c r="X2420" i="6"/>
  <c r="X2437" i="6"/>
  <c r="X2477" i="6"/>
  <c r="X2504" i="6"/>
  <c r="X2509" i="6"/>
  <c r="X2521" i="6"/>
  <c r="X2533" i="6"/>
  <c r="X2549" i="6"/>
  <c r="X2551" i="6"/>
  <c r="X2558" i="6"/>
  <c r="X2581" i="6"/>
  <c r="X2585" i="6"/>
  <c r="X2587" i="6"/>
  <c r="X2597" i="6"/>
  <c r="X2607" i="6"/>
  <c r="X2621" i="6"/>
  <c r="X2631" i="6"/>
  <c r="Y2631" i="6" s="1"/>
  <c r="X2651" i="6"/>
  <c r="X2671" i="6"/>
  <c r="X2681" i="6"/>
  <c r="X2695" i="6"/>
  <c r="X2715" i="6"/>
  <c r="X2725" i="6"/>
  <c r="X2735" i="6"/>
  <c r="X2749" i="6"/>
  <c r="X2759" i="6"/>
  <c r="X2779" i="6"/>
  <c r="X2799" i="6"/>
  <c r="X2809" i="6"/>
  <c r="X2823" i="6"/>
  <c r="X2843" i="6"/>
  <c r="X2853" i="6"/>
  <c r="X2863" i="6"/>
  <c r="X2937" i="6"/>
  <c r="X2947" i="6"/>
  <c r="X2965" i="6"/>
  <c r="X2989" i="6"/>
  <c r="X3088" i="6"/>
  <c r="X3120" i="6"/>
  <c r="X3126" i="6"/>
  <c r="X3270" i="6"/>
  <c r="X3272" i="6"/>
  <c r="X3280" i="6"/>
  <c r="X3286" i="6"/>
  <c r="X3312" i="6"/>
  <c r="X3327" i="6"/>
  <c r="X3372" i="6"/>
  <c r="X3392" i="6"/>
  <c r="X3404" i="6"/>
  <c r="X3408" i="6"/>
  <c r="X3415" i="6"/>
  <c r="X3430" i="6"/>
  <c r="X3447" i="6"/>
  <c r="X3448" i="6"/>
  <c r="X3478" i="6"/>
  <c r="X3488" i="6"/>
  <c r="X3510" i="6"/>
  <c r="X3521" i="6"/>
  <c r="X3569" i="6"/>
  <c r="X3575" i="6"/>
  <c r="X3696" i="6"/>
  <c r="X3704" i="6"/>
  <c r="X3712" i="6"/>
  <c r="X3749" i="6"/>
  <c r="X3771" i="6"/>
  <c r="X3882" i="6"/>
  <c r="X3898" i="6"/>
  <c r="X3930" i="6"/>
  <c r="X3996" i="6"/>
  <c r="X4026" i="6"/>
  <c r="X4047" i="6"/>
  <c r="X4120" i="6"/>
  <c r="X4146" i="6"/>
  <c r="X4255" i="6"/>
  <c r="X4262" i="6"/>
  <c r="X4283" i="6"/>
  <c r="X4344" i="6"/>
  <c r="X4424" i="6"/>
  <c r="X4566" i="6"/>
  <c r="X4597" i="6"/>
  <c r="X4422" i="6"/>
  <c r="X4496" i="6"/>
  <c r="X4552" i="6"/>
  <c r="Y4552" i="6" s="1"/>
  <c r="X4589" i="6"/>
  <c r="Y4589" i="6" s="1"/>
  <c r="AD4589" i="6" s="1"/>
  <c r="X3920" i="6"/>
  <c r="X3941" i="6"/>
  <c r="X3952" i="6"/>
  <c r="X3994" i="6"/>
  <c r="X4014" i="6"/>
  <c r="X4015" i="6"/>
  <c r="X4020" i="6"/>
  <c r="X4035" i="6"/>
  <c r="X4043" i="6"/>
  <c r="X4073" i="6"/>
  <c r="X4084" i="6"/>
  <c r="X4144" i="6"/>
  <c r="X4152" i="6"/>
  <c r="X4154" i="6"/>
  <c r="X4192" i="6"/>
  <c r="X4241" i="6"/>
  <c r="X4243" i="6"/>
  <c r="X4247" i="6"/>
  <c r="X4265" i="6"/>
  <c r="X4296" i="6"/>
  <c r="X4316" i="6"/>
  <c r="X4364" i="6"/>
  <c r="X4365" i="6"/>
  <c r="Y4365" i="6" s="1"/>
  <c r="AD4365" i="6" s="1"/>
  <c r="X4375" i="6"/>
  <c r="X4446" i="6"/>
  <c r="X4457" i="6"/>
  <c r="X4494" i="6"/>
  <c r="X4598" i="6"/>
  <c r="Y4598" i="6" s="1"/>
  <c r="X4636" i="6"/>
  <c r="X4755" i="6"/>
  <c r="X4836" i="6"/>
  <c r="X4859" i="6"/>
  <c r="X4860" i="6"/>
  <c r="X4379" i="6"/>
  <c r="X4387" i="6"/>
  <c r="Y4387" i="6" s="1"/>
  <c r="X4412" i="6"/>
  <c r="Y4412" i="6" s="1"/>
  <c r="X4425" i="6"/>
  <c r="X4435" i="6"/>
  <c r="Y4435" i="6" s="1"/>
  <c r="X4497" i="6"/>
  <c r="X4499" i="6"/>
  <c r="Y4499" i="6" s="1"/>
  <c r="X4548" i="6"/>
  <c r="Y4548" i="6" s="1"/>
  <c r="X4556" i="6"/>
  <c r="Y4556" i="6" s="1"/>
  <c r="X4571" i="6"/>
  <c r="Y4571" i="6" s="1"/>
  <c r="X4587" i="6"/>
  <c r="X4591" i="6"/>
  <c r="X4631" i="6"/>
  <c r="X4674" i="6"/>
  <c r="X4676" i="6"/>
  <c r="X4273" i="6"/>
  <c r="X4305" i="6"/>
  <c r="X4338" i="6"/>
  <c r="X4348" i="6"/>
  <c r="X4355" i="6"/>
  <c r="X4361" i="6"/>
  <c r="X4386" i="6"/>
  <c r="X4395" i="6"/>
  <c r="Y4395" i="6" s="1"/>
  <c r="X4396" i="6"/>
  <c r="Y4396" i="6" s="1"/>
  <c r="X4449" i="6"/>
  <c r="X4467" i="6"/>
  <c r="X4480" i="6"/>
  <c r="X4482" i="6"/>
  <c r="X4504" i="6"/>
  <c r="X4506" i="6"/>
  <c r="Y4506" i="6" s="1"/>
  <c r="AD4506" i="6" s="1"/>
  <c r="X4512" i="6"/>
  <c r="Y4512" i="6" s="1"/>
  <c r="Z4512" i="6" s="1"/>
  <c r="AE4512" i="6" s="1"/>
  <c r="X4523" i="6"/>
  <c r="X4529" i="6"/>
  <c r="X4530" i="6"/>
  <c r="X4536" i="6"/>
  <c r="Y4536" i="6" s="1"/>
  <c r="X4550" i="6"/>
  <c r="X4580" i="6"/>
  <c r="Y4580" i="6" s="1"/>
  <c r="X4613" i="6"/>
  <c r="X4623" i="6"/>
  <c r="X4633" i="6"/>
  <c r="X4646" i="6"/>
  <c r="Y4646" i="6" s="1"/>
  <c r="X4651" i="6"/>
  <c r="X4668" i="6"/>
  <c r="X4678" i="6"/>
  <c r="X4696" i="6"/>
  <c r="X4707" i="6"/>
  <c r="X4723" i="6"/>
  <c r="X4725" i="6"/>
  <c r="X4742" i="6"/>
  <c r="X4750" i="6"/>
  <c r="X4765" i="6"/>
  <c r="X4847" i="6"/>
  <c r="X4854" i="6"/>
  <c r="X4866" i="6"/>
  <c r="X4882" i="6"/>
  <c r="X4954" i="6"/>
  <c r="X4960" i="6"/>
  <c r="X4638" i="6"/>
  <c r="Y4638" i="6" s="1"/>
  <c r="X4639" i="6"/>
  <c r="X4642" i="6"/>
  <c r="X4644" i="6"/>
  <c r="X4645" i="6"/>
  <c r="X4663" i="6"/>
  <c r="X4748" i="6"/>
  <c r="X4758" i="6"/>
  <c r="X4807" i="6"/>
  <c r="X4814" i="6"/>
  <c r="X4832" i="6"/>
  <c r="Y4832" i="6" s="1"/>
  <c r="Z4832" i="6" s="1"/>
  <c r="AE4832" i="6" s="1"/>
  <c r="X4844" i="6"/>
  <c r="X4845" i="6"/>
  <c r="X4863" i="6"/>
  <c r="Y4863" i="6" s="1"/>
  <c r="X4994" i="6"/>
  <c r="Y4994" i="6" s="1"/>
  <c r="X4649" i="6"/>
  <c r="X4670" i="6"/>
  <c r="Y4670" i="6" s="1"/>
  <c r="X4681" i="6"/>
  <c r="X4738" i="6"/>
  <c r="X4743" i="6"/>
  <c r="X4745" i="6"/>
  <c r="X4769" i="6"/>
  <c r="Y4769" i="6" s="1"/>
  <c r="X4786" i="6"/>
  <c r="X4797" i="6"/>
  <c r="X4801" i="6"/>
  <c r="Y4801" i="6" s="1"/>
  <c r="X4811" i="6"/>
  <c r="Y4811" i="6" s="1"/>
  <c r="X4838" i="6"/>
  <c r="X4846" i="6"/>
  <c r="X4848" i="6"/>
  <c r="Y4848" i="6" s="1"/>
  <c r="X4869" i="6"/>
  <c r="X4870" i="6"/>
  <c r="Y4870" i="6" s="1"/>
  <c r="X4881" i="6"/>
  <c r="X4929" i="6"/>
  <c r="X4946" i="6"/>
  <c r="X4970" i="6"/>
  <c r="X4976" i="6"/>
  <c r="Y4976" i="6" s="1"/>
  <c r="X4777" i="6"/>
  <c r="X4790" i="6"/>
  <c r="X4791" i="6"/>
  <c r="X4839" i="6"/>
  <c r="X4851" i="6"/>
  <c r="Y4851" i="6" s="1"/>
  <c r="X4853" i="6"/>
  <c r="X4857" i="6"/>
  <c r="X4872" i="6"/>
  <c r="X4874" i="6"/>
  <c r="X4884" i="6"/>
  <c r="X4900" i="6"/>
  <c r="X4902" i="6"/>
  <c r="Y4902" i="6" s="1"/>
  <c r="X4906" i="6"/>
  <c r="X4922" i="6"/>
  <c r="X4948" i="6"/>
  <c r="X4959" i="6"/>
  <c r="Y4959" i="6" s="1"/>
  <c r="Z4959" i="6" s="1"/>
  <c r="AE4959" i="6" s="1"/>
  <c r="X4964" i="6"/>
  <c r="Y4964" i="6" s="1"/>
  <c r="X4975" i="6"/>
  <c r="Y4975" i="6" s="1"/>
  <c r="X4980" i="6"/>
  <c r="X4983" i="6"/>
  <c r="X4988" i="6"/>
  <c r="X4999" i="6"/>
  <c r="L5" i="7"/>
  <c r="L4" i="7"/>
  <c r="L3" i="7"/>
  <c r="L2" i="7"/>
  <c r="X679" i="6"/>
  <c r="X909" i="6"/>
  <c r="F3" i="7"/>
  <c r="F2" i="7"/>
  <c r="F5" i="7"/>
  <c r="C8" i="8" s="1"/>
  <c r="F4" i="7"/>
  <c r="X9" i="6"/>
  <c r="X25" i="6"/>
  <c r="X43" i="6"/>
  <c r="X89" i="6"/>
  <c r="X91" i="6"/>
  <c r="X107" i="6"/>
  <c r="X123" i="6"/>
  <c r="X137" i="6"/>
  <c r="X139" i="6"/>
  <c r="X219" i="6"/>
  <c r="X235" i="6"/>
  <c r="X267" i="6"/>
  <c r="X299" i="6"/>
  <c r="X329" i="6"/>
  <c r="X331" i="6"/>
  <c r="X347" i="6"/>
  <c r="X361" i="6"/>
  <c r="X393" i="6"/>
  <c r="X411" i="6"/>
  <c r="X427" i="6"/>
  <c r="X479" i="6"/>
  <c r="X513" i="6"/>
  <c r="X527" i="6"/>
  <c r="X559" i="6"/>
  <c r="X561" i="6"/>
  <c r="X577" i="6"/>
  <c r="X593" i="6"/>
  <c r="X607" i="6"/>
  <c r="X609" i="6"/>
  <c r="X781" i="6"/>
  <c r="X783" i="6"/>
  <c r="X933" i="6"/>
  <c r="X1053" i="6"/>
  <c r="X1187" i="6"/>
  <c r="X1260" i="6"/>
  <c r="X1267" i="6"/>
  <c r="X1393" i="6"/>
  <c r="X1395" i="6"/>
  <c r="X434" i="6"/>
  <c r="X623" i="6"/>
  <c r="X625" i="6"/>
  <c r="X639" i="6"/>
  <c r="X641" i="6"/>
  <c r="X655" i="6"/>
  <c r="X657" i="6"/>
  <c r="X671" i="6"/>
  <c r="X687" i="6"/>
  <c r="X703" i="6"/>
  <c r="X705" i="6"/>
  <c r="X719" i="6"/>
  <c r="X735" i="6"/>
  <c r="X737" i="6"/>
  <c r="X839" i="6"/>
  <c r="X885" i="6"/>
  <c r="X925" i="6"/>
  <c r="X927" i="6"/>
  <c r="X979" i="6"/>
  <c r="X1011" i="6"/>
  <c r="X1087" i="6"/>
  <c r="X1109" i="6"/>
  <c r="X1121" i="6"/>
  <c r="X1153" i="6"/>
  <c r="X1173" i="6"/>
  <c r="X1185" i="6"/>
  <c r="X1211" i="6"/>
  <c r="X1213" i="6"/>
  <c r="X1279" i="6"/>
  <c r="X1283" i="6"/>
  <c r="X1343" i="6"/>
  <c r="X1347" i="6"/>
  <c r="X1360" i="6"/>
  <c r="X1407" i="6"/>
  <c r="X1409" i="6"/>
  <c r="X1411" i="6"/>
  <c r="X1471" i="6"/>
  <c r="X1475" i="6"/>
  <c r="D5" i="7"/>
  <c r="C6" i="8" s="1"/>
  <c r="D4" i="7"/>
  <c r="D3" i="7"/>
  <c r="D2" i="7"/>
  <c r="X767" i="6"/>
  <c r="X11" i="6"/>
  <c r="X59" i="6"/>
  <c r="X73" i="6"/>
  <c r="X105" i="6"/>
  <c r="X155" i="6"/>
  <c r="X169" i="6"/>
  <c r="X171" i="6"/>
  <c r="X187" i="6"/>
  <c r="X201" i="6"/>
  <c r="X203" i="6"/>
  <c r="X249" i="6"/>
  <c r="X251" i="6"/>
  <c r="X283" i="6"/>
  <c r="X297" i="6"/>
  <c r="X313" i="6"/>
  <c r="X315" i="6"/>
  <c r="X363" i="6"/>
  <c r="X377" i="6"/>
  <c r="X379" i="6"/>
  <c r="X395" i="6"/>
  <c r="X425" i="6"/>
  <c r="X437" i="6"/>
  <c r="X447" i="6"/>
  <c r="X463" i="6"/>
  <c r="X495" i="6"/>
  <c r="X543" i="6"/>
  <c r="X545" i="6"/>
  <c r="X575" i="6"/>
  <c r="X797" i="6"/>
  <c r="X799" i="6"/>
  <c r="X813" i="6"/>
  <c r="X815" i="6"/>
  <c r="X1091" i="6"/>
  <c r="X1201" i="6"/>
  <c r="X1205" i="6"/>
  <c r="X1331" i="6"/>
  <c r="X1391" i="6"/>
  <c r="X1455" i="6"/>
  <c r="X1459" i="6"/>
  <c r="P5" i="7"/>
  <c r="C19" i="8" s="1"/>
  <c r="U4" i="7"/>
  <c r="U3" i="7"/>
  <c r="U2" i="7"/>
  <c r="U5" i="7"/>
  <c r="C25" i="8" s="1"/>
  <c r="X3" i="6"/>
  <c r="X17" i="6"/>
  <c r="X33" i="6"/>
  <c r="X49" i="6"/>
  <c r="X51" i="6"/>
  <c r="X65" i="6"/>
  <c r="X67" i="6"/>
  <c r="X97" i="6"/>
  <c r="X113" i="6"/>
  <c r="X145" i="6"/>
  <c r="X177" i="6"/>
  <c r="X209" i="6"/>
  <c r="X241" i="6"/>
  <c r="X273" i="6"/>
  <c r="X305" i="6"/>
  <c r="X337" i="6"/>
  <c r="X369" i="6"/>
  <c r="X401" i="6"/>
  <c r="X433" i="6"/>
  <c r="X455" i="6"/>
  <c r="X457" i="6"/>
  <c r="X471" i="6"/>
  <c r="X487" i="6"/>
  <c r="X489" i="6"/>
  <c r="X503" i="6"/>
  <c r="X519" i="6"/>
  <c r="X521" i="6"/>
  <c r="X535" i="6"/>
  <c r="X551" i="6"/>
  <c r="X553" i="6"/>
  <c r="X567" i="6"/>
  <c r="X569" i="6"/>
  <c r="X585" i="6"/>
  <c r="X601" i="6"/>
  <c r="X630" i="6"/>
  <c r="X632" i="6"/>
  <c r="X646" i="6"/>
  <c r="X648" i="6"/>
  <c r="X664" i="6"/>
  <c r="X678" i="6"/>
  <c r="X694" i="6"/>
  <c r="X696" i="6"/>
  <c r="X712" i="6"/>
  <c r="X728" i="6"/>
  <c r="X753" i="6"/>
  <c r="X829" i="6"/>
  <c r="X831" i="6"/>
  <c r="X844" i="6"/>
  <c r="X852" i="6"/>
  <c r="X876" i="6"/>
  <c r="X908" i="6"/>
  <c r="X917" i="6"/>
  <c r="X940" i="6"/>
  <c r="X997" i="6"/>
  <c r="X1026" i="6"/>
  <c r="X1029" i="6"/>
  <c r="X1073" i="6"/>
  <c r="X1104" i="6"/>
  <c r="X1139" i="6"/>
  <c r="X1168" i="6"/>
  <c r="X1225" i="6"/>
  <c r="X1227" i="6"/>
  <c r="X1229" i="6"/>
  <c r="X1242" i="6"/>
  <c r="X1295" i="6"/>
  <c r="X1297" i="6"/>
  <c r="X1310" i="6"/>
  <c r="X1359" i="6"/>
  <c r="X1374" i="6"/>
  <c r="X1376" i="6"/>
  <c r="X1423" i="6"/>
  <c r="X1440" i="6"/>
  <c r="X1505" i="6"/>
  <c r="X1527" i="6"/>
  <c r="X1591" i="6"/>
  <c r="X1603" i="6"/>
  <c r="X1609" i="6"/>
  <c r="X1633" i="6"/>
  <c r="X1655" i="6"/>
  <c r="X1673" i="6"/>
  <c r="X1697" i="6"/>
  <c r="X1719" i="6"/>
  <c r="X1737" i="6"/>
  <c r="X1761" i="6"/>
  <c r="X2226" i="6"/>
  <c r="X2234" i="6"/>
  <c r="X2366" i="6"/>
  <c r="X2408" i="6"/>
  <c r="X2442" i="6"/>
  <c r="X2456" i="6"/>
  <c r="X3355" i="6"/>
  <c r="X3472" i="6"/>
  <c r="X4408" i="6"/>
  <c r="X4829" i="6"/>
  <c r="X4949" i="6"/>
  <c r="X4973" i="6"/>
  <c r="X4981" i="6"/>
  <c r="Y4981" i="6" s="1"/>
  <c r="X4989" i="6"/>
  <c r="X959" i="6"/>
  <c r="X961" i="6"/>
  <c r="X1049" i="6"/>
  <c r="X1065" i="6"/>
  <c r="X1067" i="6"/>
  <c r="X1194" i="6"/>
  <c r="X1216" i="6"/>
  <c r="X1218" i="6"/>
  <c r="X1232" i="6"/>
  <c r="X1248" i="6"/>
  <c r="X1270" i="6"/>
  <c r="X1286" i="6"/>
  <c r="X1302" i="6"/>
  <c r="X1318" i="6"/>
  <c r="Y1318" i="6" s="1"/>
  <c r="X1334" i="6"/>
  <c r="X1336" i="6"/>
  <c r="X1350" i="6"/>
  <c r="X1352" i="6"/>
  <c r="X1382" i="6"/>
  <c r="X1414" i="6"/>
  <c r="X1432" i="6"/>
  <c r="X1464" i="6"/>
  <c r="X1478" i="6"/>
  <c r="X1549" i="6"/>
  <c r="X1741" i="6"/>
  <c r="X1799" i="6"/>
  <c r="X1801" i="6"/>
  <c r="X1809" i="6"/>
  <c r="X1822" i="6"/>
  <c r="X1827" i="6"/>
  <c r="X1863" i="6"/>
  <c r="X1886" i="6"/>
  <c r="X1891" i="6"/>
  <c r="X1927" i="6"/>
  <c r="X1929" i="6"/>
  <c r="X1946" i="6"/>
  <c r="X1950" i="6"/>
  <c r="X1955" i="6"/>
  <c r="X1958" i="6"/>
  <c r="X1986" i="6"/>
  <c r="X1991" i="6"/>
  <c r="X1993" i="6"/>
  <c r="X2010" i="6"/>
  <c r="X2019" i="6"/>
  <c r="X2022" i="6"/>
  <c r="X2051" i="6"/>
  <c r="X2054" i="6"/>
  <c r="X2117" i="6"/>
  <c r="X2289" i="6"/>
  <c r="X2454" i="6"/>
  <c r="X2466" i="6"/>
  <c r="X2584" i="6"/>
  <c r="X3009" i="6"/>
  <c r="X3024" i="6"/>
  <c r="X3087" i="6"/>
  <c r="X3089" i="6"/>
  <c r="X3091" i="6"/>
  <c r="X3186" i="6"/>
  <c r="X3192" i="6"/>
  <c r="H5" i="7"/>
  <c r="C10" i="8" s="1"/>
  <c r="H4" i="7"/>
  <c r="H3" i="7"/>
  <c r="H2" i="7"/>
  <c r="P4" i="7"/>
  <c r="P3" i="7"/>
  <c r="P2" i="7"/>
  <c r="J3" i="7"/>
  <c r="J2" i="7"/>
  <c r="J5" i="7"/>
  <c r="J4" i="7"/>
  <c r="S2" i="6"/>
  <c r="X435" i="6"/>
  <c r="X854" i="6"/>
  <c r="X950" i="6"/>
  <c r="X969" i="6"/>
  <c r="X985" i="6"/>
  <c r="X987" i="6"/>
  <c r="X1001" i="6"/>
  <c r="X1017" i="6"/>
  <c r="X1019" i="6"/>
  <c r="X1056" i="6"/>
  <c r="X1058" i="6"/>
  <c r="X1097" i="6"/>
  <c r="X1099" i="6"/>
  <c r="X1113" i="6"/>
  <c r="X1129" i="6"/>
  <c r="X1131" i="6"/>
  <c r="X1145" i="6"/>
  <c r="X1147" i="6"/>
  <c r="X1161" i="6"/>
  <c r="X1163" i="6"/>
  <c r="X1177" i="6"/>
  <c r="X1179" i="6"/>
  <c r="X1193" i="6"/>
  <c r="X1233" i="6"/>
  <c r="X1271" i="6"/>
  <c r="X1287" i="6"/>
  <c r="X1303" i="6"/>
  <c r="X1319" i="6"/>
  <c r="X1351" i="6"/>
  <c r="X1367" i="6"/>
  <c r="X1383" i="6"/>
  <c r="X1415" i="6"/>
  <c r="X1431" i="6"/>
  <c r="X1463" i="6"/>
  <c r="X1479" i="6"/>
  <c r="X1797" i="6"/>
  <c r="X1861" i="6"/>
  <c r="X2209" i="6"/>
  <c r="X2217" i="6"/>
  <c r="X2354" i="6"/>
  <c r="X2370" i="6"/>
  <c r="X2497" i="6"/>
  <c r="X2945" i="6"/>
  <c r="X3670" i="6"/>
  <c r="X4261" i="6"/>
  <c r="X962" i="6"/>
  <c r="X964" i="6"/>
  <c r="X966" i="6"/>
  <c r="X1503" i="6"/>
  <c r="X1515" i="6"/>
  <c r="X1535" i="6"/>
  <c r="X1547" i="6"/>
  <c r="X1567" i="6"/>
  <c r="X1579" i="6"/>
  <c r="X1599" i="6"/>
  <c r="X1611" i="6"/>
  <c r="X1631" i="6"/>
  <c r="X1643" i="6"/>
  <c r="X1663" i="6"/>
  <c r="X1675" i="6"/>
  <c r="X1707" i="6"/>
  <c r="X1727" i="6"/>
  <c r="X1759" i="6"/>
  <c r="X1771" i="6"/>
  <c r="X1791" i="6"/>
  <c r="X1834" i="6"/>
  <c r="X1838" i="6"/>
  <c r="X1870" i="6"/>
  <c r="X1898" i="6"/>
  <c r="X1902" i="6"/>
  <c r="X1930" i="6"/>
  <c r="X1934" i="6"/>
  <c r="X1962" i="6"/>
  <c r="X1994" i="6"/>
  <c r="X2174" i="6"/>
  <c r="X2241" i="6"/>
  <c r="X2250" i="6"/>
  <c r="X2328" i="6"/>
  <c r="X2343" i="6"/>
  <c r="X2394" i="6"/>
  <c r="X2404" i="6"/>
  <c r="X2422" i="6"/>
  <c r="X2462" i="6"/>
  <c r="X2518" i="6"/>
  <c r="Y2518" i="6" s="1"/>
  <c r="X2530" i="6"/>
  <c r="X2540" i="6"/>
  <c r="X2556" i="6"/>
  <c r="X2879" i="6"/>
  <c r="X2896" i="6"/>
  <c r="X2919" i="6"/>
  <c r="X2943" i="6"/>
  <c r="X2968" i="6"/>
  <c r="X2979" i="6"/>
  <c r="X2983" i="6"/>
  <c r="X3032" i="6"/>
  <c r="X3049" i="6"/>
  <c r="X3104" i="6"/>
  <c r="X3179" i="6"/>
  <c r="X3183" i="6"/>
  <c r="X3202" i="6"/>
  <c r="X3208" i="6"/>
  <c r="X3218" i="6"/>
  <c r="X3234" i="6"/>
  <c r="X3240" i="6"/>
  <c r="X3250" i="6"/>
  <c r="X3282" i="6"/>
  <c r="X3288" i="6"/>
  <c r="X3295" i="6"/>
  <c r="X3311" i="6"/>
  <c r="X3336" i="6"/>
  <c r="X3346" i="6"/>
  <c r="X3456" i="6"/>
  <c r="X3520" i="6"/>
  <c r="X3809" i="6"/>
  <c r="X3827" i="6"/>
  <c r="X3843" i="6"/>
  <c r="X3851" i="6"/>
  <c r="X3859" i="6"/>
  <c r="X1081" i="6"/>
  <c r="X1085" i="6"/>
  <c r="X1257" i="6"/>
  <c r="X1259" i="6"/>
  <c r="X1263" i="6"/>
  <c r="X1491" i="6"/>
  <c r="X1509" i="6"/>
  <c r="X1523" i="6"/>
  <c r="X1541" i="6"/>
  <c r="X1543" i="6"/>
  <c r="X1555" i="6"/>
  <c r="X1573" i="6"/>
  <c r="X1587" i="6"/>
  <c r="X1605" i="6"/>
  <c r="X1619" i="6"/>
  <c r="X1637" i="6"/>
  <c r="X1639" i="6"/>
  <c r="X1651" i="6"/>
  <c r="X1683" i="6"/>
  <c r="X1703" i="6"/>
  <c r="X1715" i="6"/>
  <c r="X1733" i="6"/>
  <c r="X1735" i="6"/>
  <c r="X1765" i="6"/>
  <c r="X1767" i="6"/>
  <c r="X1779" i="6"/>
  <c r="X1814" i="6"/>
  <c r="X1819" i="6"/>
  <c r="X1851" i="6"/>
  <c r="X1853" i="6"/>
  <c r="X1855" i="6"/>
  <c r="X1874" i="6"/>
  <c r="X1885" i="6"/>
  <c r="X1887" i="6"/>
  <c r="X1917" i="6"/>
  <c r="X1919" i="6"/>
  <c r="X1938" i="6"/>
  <c r="X1947" i="6"/>
  <c r="X1949" i="6"/>
  <c r="X1951" i="6"/>
  <c r="X1979" i="6"/>
  <c r="X1981" i="6"/>
  <c r="X1983" i="6"/>
  <c r="X2006" i="6"/>
  <c r="X2013" i="6"/>
  <c r="X2015" i="6"/>
  <c r="X2045" i="6"/>
  <c r="X2121" i="6"/>
  <c r="X2203" i="6"/>
  <c r="X2235" i="6"/>
  <c r="X2323" i="6"/>
  <c r="X2367" i="6"/>
  <c r="X2418" i="6"/>
  <c r="X2460" i="6"/>
  <c r="X2471" i="6"/>
  <c r="X2486" i="6"/>
  <c r="X2514" i="6"/>
  <c r="X2523" i="6"/>
  <c r="Y2523" i="6" s="1"/>
  <c r="X2543" i="6"/>
  <c r="X2545" i="6"/>
  <c r="X2893" i="6"/>
  <c r="X2913" i="6"/>
  <c r="X2957" i="6"/>
  <c r="X2977" i="6"/>
  <c r="X3021" i="6"/>
  <c r="X3026" i="6"/>
  <c r="X3138" i="6"/>
  <c r="X3154" i="6"/>
  <c r="X3170" i="6"/>
  <c r="X3176" i="6"/>
  <c r="X3201" i="6"/>
  <c r="X3217" i="6"/>
  <c r="X3265" i="6"/>
  <c r="X3281" i="6"/>
  <c r="X3697" i="6"/>
  <c r="X4287" i="6"/>
  <c r="X4295" i="6"/>
  <c r="X2062" i="6"/>
  <c r="X2094" i="6"/>
  <c r="X2122" i="6"/>
  <c r="X2146" i="6"/>
  <c r="X2150" i="6"/>
  <c r="X2210" i="6"/>
  <c r="X2266" i="6"/>
  <c r="X2270" i="6"/>
  <c r="X2282" i="6"/>
  <c r="X2286" i="6"/>
  <c r="X2310" i="6"/>
  <c r="X2348" i="6"/>
  <c r="X2412" i="6"/>
  <c r="X2414" i="6"/>
  <c r="X2444" i="6"/>
  <c r="X2494" i="6"/>
  <c r="X2508" i="6"/>
  <c r="X2510" i="6"/>
  <c r="X2566" i="6"/>
  <c r="X2580" i="6"/>
  <c r="X2880" i="6"/>
  <c r="X2891" i="6"/>
  <c r="X2921" i="6"/>
  <c r="X2923" i="6"/>
  <c r="X2944" i="6"/>
  <c r="X2953" i="6"/>
  <c r="X2955" i="6"/>
  <c r="X2976" i="6"/>
  <c r="X2987" i="6"/>
  <c r="X3008" i="6"/>
  <c r="X3017" i="6"/>
  <c r="X3031" i="6"/>
  <c r="X3042" i="6"/>
  <c r="X3064" i="6"/>
  <c r="X3123" i="6"/>
  <c r="X3127" i="6"/>
  <c r="X3159" i="6"/>
  <c r="X3171" i="6"/>
  <c r="X3191" i="6"/>
  <c r="X3207" i="6"/>
  <c r="X3219" i="6"/>
  <c r="X3235" i="6"/>
  <c r="X3267" i="6"/>
  <c r="X3283" i="6"/>
  <c r="X3299" i="6"/>
  <c r="X3315" i="6"/>
  <c r="X3331" i="6"/>
  <c r="X3335" i="6"/>
  <c r="X3436" i="6"/>
  <c r="X3438" i="6"/>
  <c r="X3452" i="6"/>
  <c r="X3454" i="6"/>
  <c r="X3468" i="6"/>
  <c r="X3470" i="6"/>
  <c r="X3484" i="6"/>
  <c r="X3486" i="6"/>
  <c r="X3502" i="6"/>
  <c r="X3516" i="6"/>
  <c r="X3518" i="6"/>
  <c r="X3532" i="6"/>
  <c r="X3534" i="6"/>
  <c r="X3566" i="6"/>
  <c r="X3583" i="6"/>
  <c r="X3707" i="6"/>
  <c r="X3741" i="6"/>
  <c r="X3755" i="6"/>
  <c r="X3767" i="6"/>
  <c r="X3805" i="6"/>
  <c r="X3833" i="6"/>
  <c r="X3841" i="6"/>
  <c r="X3857" i="6"/>
  <c r="X3865" i="6"/>
  <c r="X3943" i="6"/>
  <c r="X3981" i="6"/>
  <c r="X4013" i="6"/>
  <c r="X4029" i="6"/>
  <c r="X4124" i="6"/>
  <c r="X4166" i="6"/>
  <c r="X4191" i="6"/>
  <c r="X4199" i="6"/>
  <c r="X4245" i="6"/>
  <c r="X4286" i="6"/>
  <c r="X4294" i="6"/>
  <c r="X4362" i="6"/>
  <c r="X4406" i="6"/>
  <c r="X2066" i="6"/>
  <c r="X2070" i="6"/>
  <c r="X2075" i="6"/>
  <c r="X2079" i="6"/>
  <c r="X2102" i="6"/>
  <c r="X2107" i="6"/>
  <c r="X2111" i="6"/>
  <c r="X2130" i="6"/>
  <c r="X2134" i="6"/>
  <c r="X2139" i="6"/>
  <c r="X2141" i="6"/>
  <c r="X2163" i="6"/>
  <c r="X2165" i="6"/>
  <c r="X2167" i="6"/>
  <c r="X2190" i="6"/>
  <c r="X2195" i="6"/>
  <c r="X2218" i="6"/>
  <c r="X2222" i="6"/>
  <c r="X2229" i="6"/>
  <c r="X2231" i="6"/>
  <c r="X2242" i="6"/>
  <c r="X2251" i="6"/>
  <c r="X2253" i="6"/>
  <c r="X2255" i="6"/>
  <c r="X2299" i="6"/>
  <c r="X2301" i="6"/>
  <c r="X2314" i="6"/>
  <c r="X2331" i="6"/>
  <c r="X2332" i="6"/>
  <c r="X2369" i="6"/>
  <c r="X2372" i="6"/>
  <c r="X2381" i="6"/>
  <c r="X2383" i="6"/>
  <c r="X2396" i="6"/>
  <c r="X2421" i="6"/>
  <c r="X2433" i="6"/>
  <c r="X2438" i="6"/>
  <c r="X2453" i="6"/>
  <c r="X2478" i="6"/>
  <c r="X2501" i="6"/>
  <c r="X2503" i="6"/>
  <c r="X2532" i="6"/>
  <c r="X2534" i="6"/>
  <c r="X2555" i="6"/>
  <c r="X2559" i="6"/>
  <c r="X2575" i="6"/>
  <c r="X2590" i="6"/>
  <c r="X2592" i="6"/>
  <c r="X2598" i="6"/>
  <c r="X2600" i="6"/>
  <c r="X2602" i="6"/>
  <c r="X2604" i="6"/>
  <c r="X2610" i="6"/>
  <c r="X2612" i="6"/>
  <c r="X2618" i="6"/>
  <c r="X2622" i="6"/>
  <c r="X2626" i="6"/>
  <c r="X2628" i="6"/>
  <c r="X2630" i="6"/>
  <c r="X2634" i="6"/>
  <c r="X2636" i="6"/>
  <c r="X2638" i="6"/>
  <c r="X2642" i="6"/>
  <c r="X2644" i="6"/>
  <c r="X2646" i="6"/>
  <c r="X2648" i="6"/>
  <c r="X2650" i="6"/>
  <c r="X2652" i="6"/>
  <c r="X2654" i="6"/>
  <c r="X2656" i="6"/>
  <c r="X2658" i="6"/>
  <c r="X2660" i="6"/>
  <c r="X2664" i="6"/>
  <c r="X2666" i="6"/>
  <c r="X2668" i="6"/>
  <c r="X2672" i="6"/>
  <c r="X2674" i="6"/>
  <c r="X2682" i="6"/>
  <c r="X2688" i="6"/>
  <c r="X2690" i="6"/>
  <c r="X2692" i="6"/>
  <c r="X2696" i="6"/>
  <c r="X2698" i="6"/>
  <c r="X2700" i="6"/>
  <c r="X2706" i="6"/>
  <c r="X2712" i="6"/>
  <c r="X2714" i="6"/>
  <c r="X2722" i="6"/>
  <c r="X2724" i="6"/>
  <c r="X2730" i="6"/>
  <c r="X2732" i="6"/>
  <c r="X2734" i="6"/>
  <c r="X2738" i="6"/>
  <c r="Y2738" i="6" s="1"/>
  <c r="X2740" i="6"/>
  <c r="X2742" i="6"/>
  <c r="X2746" i="6"/>
  <c r="X2752" i="6"/>
  <c r="X2754" i="6"/>
  <c r="X2756" i="6"/>
  <c r="X2760" i="6"/>
  <c r="X2762" i="6"/>
  <c r="X2768" i="6"/>
  <c r="X2770" i="6"/>
  <c r="X2776" i="6"/>
  <c r="X2778" i="6"/>
  <c r="X2780" i="6"/>
  <c r="X2786" i="6"/>
  <c r="X2788" i="6"/>
  <c r="X2792" i="6"/>
  <c r="X2794" i="6"/>
  <c r="X2796" i="6"/>
  <c r="X2800" i="6"/>
  <c r="X2802" i="6"/>
  <c r="X2804" i="6"/>
  <c r="X2810" i="6"/>
  <c r="X2812" i="6"/>
  <c r="X2818" i="6"/>
  <c r="X2820" i="6"/>
  <c r="X2822" i="6"/>
  <c r="X2826" i="6"/>
  <c r="X2830" i="6"/>
  <c r="X2834" i="6"/>
  <c r="X2838" i="6"/>
  <c r="X2840" i="6"/>
  <c r="X2842" i="6"/>
  <c r="X2846" i="6"/>
  <c r="X2848" i="6"/>
  <c r="X2850" i="6"/>
  <c r="X2856" i="6"/>
  <c r="X2858" i="6"/>
  <c r="X2864" i="6"/>
  <c r="X2866" i="6"/>
  <c r="X2874" i="6"/>
  <c r="X2885" i="6"/>
  <c r="X2888" i="6"/>
  <c r="X2897" i="6"/>
  <c r="X2917" i="6"/>
  <c r="X2929" i="6"/>
  <c r="X2949" i="6"/>
  <c r="X2981" i="6"/>
  <c r="X2984" i="6"/>
  <c r="X2993" i="6"/>
  <c r="X3013" i="6"/>
  <c r="X3016" i="6"/>
  <c r="X3025" i="6"/>
  <c r="X3027" i="6"/>
  <c r="X3038" i="6"/>
  <c r="X3040" i="6"/>
  <c r="X3046" i="6"/>
  <c r="X3096" i="6"/>
  <c r="X3113" i="6"/>
  <c r="X3118" i="6"/>
  <c r="X3134" i="6"/>
  <c r="X3145" i="6"/>
  <c r="X3164" i="6"/>
  <c r="X3166" i="6"/>
  <c r="X3177" i="6"/>
  <c r="X3193" i="6"/>
  <c r="X3209" i="6"/>
  <c r="X3212" i="6"/>
  <c r="X3230" i="6"/>
  <c r="X3241" i="6"/>
  <c r="X3257" i="6"/>
  <c r="X3262" i="6"/>
  <c r="X3273" i="6"/>
  <c r="X3289" i="6"/>
  <c r="X3292" i="6"/>
  <c r="X3305" i="6"/>
  <c r="X3310" i="6"/>
  <c r="X3321" i="6"/>
  <c r="X3340" i="6"/>
  <c r="X3427" i="6"/>
  <c r="X3429" i="6"/>
  <c r="X3445" i="6"/>
  <c r="X3459" i="6"/>
  <c r="X3461" i="6"/>
  <c r="X3477" i="6"/>
  <c r="X3493" i="6"/>
  <c r="X3507" i="6"/>
  <c r="X3509" i="6"/>
  <c r="X3523" i="6"/>
  <c r="X3525" i="6"/>
  <c r="X3541" i="6"/>
  <c r="X3555" i="6"/>
  <c r="X3557" i="6"/>
  <c r="X3672" i="6"/>
  <c r="X3686" i="6"/>
  <c r="X3690" i="6"/>
  <c r="X3691" i="6"/>
  <c r="X3738" i="6"/>
  <c r="X3739" i="6"/>
  <c r="X3753" i="6"/>
  <c r="X3782" i="6"/>
  <c r="X3785" i="6"/>
  <c r="X3803" i="6"/>
  <c r="X3828" i="6"/>
  <c r="X3831" i="6"/>
  <c r="X3836" i="6"/>
  <c r="X3847" i="6"/>
  <c r="X3852" i="6"/>
  <c r="X3860" i="6"/>
  <c r="X3863" i="6"/>
  <c r="X3871" i="6"/>
  <c r="X3875" i="6"/>
  <c r="X3877" i="6"/>
  <c r="X3881" i="6"/>
  <c r="X3883" i="6"/>
  <c r="X3885" i="6"/>
  <c r="X3891" i="6"/>
  <c r="X3901" i="6"/>
  <c r="X3929" i="6"/>
  <c r="X3931" i="6"/>
  <c r="Y3931" i="6" s="1"/>
  <c r="X4134" i="6"/>
  <c r="X4189" i="6"/>
  <c r="X4197" i="6"/>
  <c r="X4263" i="6"/>
  <c r="X4541" i="6"/>
  <c r="X4543" i="6"/>
  <c r="X4654" i="6"/>
  <c r="Y4654" i="6" s="1"/>
  <c r="X4730" i="6"/>
  <c r="Y4730" i="6" s="1"/>
  <c r="AD4730" i="6" s="1"/>
  <c r="X3371" i="6"/>
  <c r="X3391" i="6"/>
  <c r="X3403" i="6"/>
  <c r="X3407" i="6"/>
  <c r="X3423" i="6"/>
  <c r="X3593" i="6"/>
  <c r="X3595" i="6"/>
  <c r="X3599" i="6"/>
  <c r="Y3599" i="6" s="1"/>
  <c r="X3603" i="6"/>
  <c r="X3605" i="6"/>
  <c r="X3611" i="6"/>
  <c r="X3613" i="6"/>
  <c r="X3615" i="6"/>
  <c r="X3619" i="6"/>
  <c r="X3621" i="6"/>
  <c r="X3623" i="6"/>
  <c r="X3627" i="6"/>
  <c r="X3629" i="6"/>
  <c r="X3635" i="6"/>
  <c r="X3637" i="6"/>
  <c r="Y3637" i="6" s="1"/>
  <c r="X3645" i="6"/>
  <c r="X3647" i="6"/>
  <c r="X3649" i="6"/>
  <c r="X3653" i="6"/>
  <c r="X3659" i="6"/>
  <c r="X3665" i="6"/>
  <c r="X3667" i="6"/>
  <c r="X3683" i="6"/>
  <c r="X3699" i="6"/>
  <c r="X3715" i="6"/>
  <c r="X3731" i="6"/>
  <c r="X3747" i="6"/>
  <c r="X3763" i="6"/>
  <c r="X3779" i="6"/>
  <c r="X3795" i="6"/>
  <c r="X3811" i="6"/>
  <c r="X3914" i="6"/>
  <c r="X3923" i="6"/>
  <c r="X3925" i="6"/>
  <c r="X3950" i="6"/>
  <c r="X3953" i="6"/>
  <c r="X3965" i="6"/>
  <c r="X4003" i="6"/>
  <c r="X4019" i="6"/>
  <c r="X4079" i="6"/>
  <c r="X4108" i="6"/>
  <c r="X4121" i="6"/>
  <c r="X4133" i="6"/>
  <c r="X4182" i="6"/>
  <c r="X4214" i="6"/>
  <c r="X4318" i="6"/>
  <c r="X4320" i="6"/>
  <c r="X4334" i="6"/>
  <c r="X4352" i="6"/>
  <c r="X4374" i="6"/>
  <c r="X4376" i="6"/>
  <c r="X4384" i="6"/>
  <c r="X4520" i="6"/>
  <c r="Y4520" i="6" s="1"/>
  <c r="X4709" i="6"/>
  <c r="Y4709" i="6" s="1"/>
  <c r="X3366" i="6"/>
  <c r="X3382" i="6"/>
  <c r="X3396" i="6"/>
  <c r="X3398" i="6"/>
  <c r="X3414" i="6"/>
  <c r="X3585" i="6"/>
  <c r="X3587" i="6"/>
  <c r="X3674" i="6"/>
  <c r="X3676" i="6"/>
  <c r="X3679" i="6"/>
  <c r="X3706" i="6"/>
  <c r="X3724" i="6"/>
  <c r="X3740" i="6"/>
  <c r="X3759" i="6"/>
  <c r="X3770" i="6"/>
  <c r="X3772" i="6"/>
  <c r="X3791" i="6"/>
  <c r="Y3791" i="6" s="1"/>
  <c r="X3802" i="6"/>
  <c r="X3804" i="6"/>
  <c r="X3818" i="6"/>
  <c r="X3820" i="6"/>
  <c r="X3908" i="6"/>
  <c r="X3910" i="6"/>
  <c r="X3915" i="6"/>
  <c r="X3917" i="6"/>
  <c r="X3936" i="6"/>
  <c r="X3938" i="6"/>
  <c r="X3940" i="6"/>
  <c r="X3942" i="6"/>
  <c r="X3947" i="6"/>
  <c r="X3949" i="6"/>
  <c r="X4085" i="6"/>
  <c r="X4102" i="6"/>
  <c r="X4136" i="6"/>
  <c r="X4140" i="6"/>
  <c r="X4168" i="6"/>
  <c r="X4170" i="6"/>
  <c r="X4206" i="6"/>
  <c r="X4208" i="6"/>
  <c r="X4254" i="6"/>
  <c r="X4256" i="6"/>
  <c r="X4278" i="6"/>
  <c r="X4280" i="6"/>
  <c r="X4293" i="6"/>
  <c r="X4309" i="6"/>
  <c r="X4311" i="6"/>
  <c r="X4325" i="6"/>
  <c r="X4327" i="6"/>
  <c r="X4341" i="6"/>
  <c r="X4381" i="6"/>
  <c r="X4398" i="6"/>
  <c r="X4400" i="6"/>
  <c r="X4413" i="6"/>
  <c r="X4432" i="6"/>
  <c r="Y4432" i="6" s="1"/>
  <c r="Z4432" i="6" s="1"/>
  <c r="AE4432" i="6" s="1"/>
  <c r="X4438" i="6"/>
  <c r="X4448" i="6"/>
  <c r="X4461" i="6"/>
  <c r="X4568" i="6"/>
  <c r="Y4568" i="6" s="1"/>
  <c r="X4662" i="6"/>
  <c r="Y4662" i="6" s="1"/>
  <c r="X3961" i="6"/>
  <c r="X3990" i="6"/>
  <c r="X4006" i="6"/>
  <c r="X4025" i="6"/>
  <c r="X4445" i="6"/>
  <c r="X4472" i="6"/>
  <c r="X4488" i="6"/>
  <c r="X4501" i="6"/>
  <c r="Y4501" i="6" s="1"/>
  <c r="AD4501" i="6" s="1"/>
  <c r="X4511" i="6"/>
  <c r="X4517" i="6"/>
  <c r="X4560" i="6"/>
  <c r="Y4560" i="6" s="1"/>
  <c r="X4576" i="6"/>
  <c r="Y4576" i="6" s="1"/>
  <c r="Z4576" i="6" s="1"/>
  <c r="AE4576" i="6" s="1"/>
  <c r="X4592" i="6"/>
  <c r="Y4592" i="6" s="1"/>
  <c r="X4603" i="6"/>
  <c r="X4616" i="6"/>
  <c r="X4618" i="6"/>
  <c r="X4625" i="6"/>
  <c r="X4641" i="6"/>
  <c r="X4643" i="6"/>
  <c r="X4657" i="6"/>
  <c r="X4806" i="6"/>
  <c r="X4856" i="6"/>
  <c r="Y4856" i="6" s="1"/>
  <c r="X4858" i="6"/>
  <c r="X3968" i="6"/>
  <c r="X3970" i="6"/>
  <c r="X3973" i="6"/>
  <c r="X3984" i="6"/>
  <c r="X4000" i="6"/>
  <c r="X4005" i="6"/>
  <c r="X4016" i="6"/>
  <c r="X4032" i="6"/>
  <c r="X4036" i="6"/>
  <c r="X4038" i="6"/>
  <c r="X4040" i="6"/>
  <c r="X4042" i="6"/>
  <c r="X4046" i="6"/>
  <c r="X4048" i="6"/>
  <c r="X4054" i="6"/>
  <c r="X4056" i="6"/>
  <c r="X4058" i="6"/>
  <c r="X4062" i="6"/>
  <c r="X4064" i="6"/>
  <c r="X4068" i="6"/>
  <c r="X4070" i="6"/>
  <c r="X4072" i="6"/>
  <c r="X4074" i="6"/>
  <c r="X4076" i="6"/>
  <c r="X4078" i="6"/>
  <c r="X4080" i="6"/>
  <c r="X4093" i="6"/>
  <c r="X4109" i="6"/>
  <c r="X4113" i="6"/>
  <c r="X4125" i="6"/>
  <c r="X4145" i="6"/>
  <c r="X4161" i="6"/>
  <c r="X4175" i="6"/>
  <c r="X4231" i="6"/>
  <c r="X4239" i="6"/>
  <c r="X4271" i="6"/>
  <c r="X4383" i="6"/>
  <c r="X4415" i="6"/>
  <c r="X4440" i="6"/>
  <c r="Y4440" i="6" s="1"/>
  <c r="X4454" i="6"/>
  <c r="X4469" i="6"/>
  <c r="X4493" i="6"/>
  <c r="X4495" i="6"/>
  <c r="X4502" i="6"/>
  <c r="X4527" i="6"/>
  <c r="X4549" i="6"/>
  <c r="X4594" i="6"/>
  <c r="X4600" i="6"/>
  <c r="X4617" i="6"/>
  <c r="X4632" i="6"/>
  <c r="X4648" i="6"/>
  <c r="X4650" i="6"/>
  <c r="X4677" i="6"/>
  <c r="X4683" i="6"/>
  <c r="X4691" i="6"/>
  <c r="X4701" i="6"/>
  <c r="X4834" i="6"/>
  <c r="X4862" i="6"/>
  <c r="Y4862" i="6" s="1"/>
  <c r="X4673" i="6"/>
  <c r="X4705" i="6"/>
  <c r="Y4705" i="6" s="1"/>
  <c r="X4739" i="6"/>
  <c r="X4761" i="6"/>
  <c r="X4789" i="6"/>
  <c r="X4833" i="6"/>
  <c r="X4867" i="6"/>
  <c r="X4873" i="6"/>
  <c r="X4898" i="6"/>
  <c r="X4947" i="6"/>
  <c r="X4955" i="6"/>
  <c r="Y4955" i="6" s="1"/>
  <c r="X4963" i="6"/>
  <c r="Y4963" i="6" s="1"/>
  <c r="AD4963" i="6" s="1"/>
  <c r="X4971" i="6"/>
  <c r="Y4971" i="6" s="1"/>
  <c r="X4979" i="6"/>
  <c r="X4995" i="6"/>
  <c r="Y4995" i="6" s="1"/>
  <c r="X4447" i="6"/>
  <c r="X4471" i="6"/>
  <c r="X4479" i="6"/>
  <c r="X4519" i="6"/>
  <c r="X4575" i="6"/>
  <c r="X4578" i="6"/>
  <c r="X4586" i="6"/>
  <c r="X4610" i="6"/>
  <c r="X4658" i="6"/>
  <c r="X4665" i="6"/>
  <c r="X4688" i="6"/>
  <c r="X4690" i="6"/>
  <c r="X4697" i="6"/>
  <c r="X4713" i="6"/>
  <c r="X4737" i="6"/>
  <c r="Y4737" i="6" s="1"/>
  <c r="X4768" i="6"/>
  <c r="X4771" i="6"/>
  <c r="X4774" i="6"/>
  <c r="X4782" i="6"/>
  <c r="X4793" i="6"/>
  <c r="Y4793" i="6" s="1"/>
  <c r="X4802" i="6"/>
  <c r="X4821" i="6"/>
  <c r="X4824" i="6"/>
  <c r="X4826" i="6"/>
  <c r="X4841" i="6"/>
  <c r="Y4841" i="6" s="1"/>
  <c r="X4865" i="6"/>
  <c r="X4871" i="6"/>
  <c r="X4712" i="6"/>
  <c r="X4714" i="6"/>
  <c r="Y4714" i="6" s="1"/>
  <c r="AD4714" i="6" s="1"/>
  <c r="X4721" i="6"/>
  <c r="Y4721" i="6" s="1"/>
  <c r="X4744" i="6"/>
  <c r="X4746" i="6"/>
  <c r="Y4746" i="6" s="1"/>
  <c r="AD4746" i="6" s="1"/>
  <c r="X4753" i="6"/>
  <c r="Y4753" i="6" s="1"/>
  <c r="X4776" i="6"/>
  <c r="X4785" i="6"/>
  <c r="Y4785" i="6" s="1"/>
  <c r="X4808" i="6"/>
  <c r="X4810" i="6"/>
  <c r="X4817" i="6"/>
  <c r="X4840" i="6"/>
  <c r="X4879" i="6"/>
  <c r="Y4879" i="6" s="1"/>
  <c r="X4897" i="6"/>
  <c r="X4916" i="6"/>
  <c r="X4918" i="6"/>
  <c r="Y4918" i="6" s="1"/>
  <c r="X4878" i="6"/>
  <c r="X4932" i="6"/>
  <c r="X4934" i="6"/>
  <c r="Y4934" i="6" s="1"/>
  <c r="X4950" i="6"/>
  <c r="Y4950" i="6" s="1"/>
  <c r="X4961" i="6"/>
  <c r="X4966" i="6"/>
  <c r="X4969" i="6"/>
  <c r="X4977" i="6"/>
  <c r="X4982" i="6"/>
  <c r="X4985" i="6"/>
  <c r="Y4985" i="6" s="1"/>
  <c r="X4990" i="6"/>
  <c r="X4993" i="6"/>
  <c r="X4998" i="6"/>
  <c r="Y4998" i="6" s="1"/>
  <c r="AD4998" i="6" s="1"/>
  <c r="X4889" i="6"/>
  <c r="X4892" i="6"/>
  <c r="X4905" i="6"/>
  <c r="X4910" i="6"/>
  <c r="X4924" i="6"/>
  <c r="X4926" i="6"/>
  <c r="X4937" i="6"/>
  <c r="X4940" i="6"/>
  <c r="X4944" i="6"/>
  <c r="C4" i="8"/>
  <c r="X1514" i="6"/>
  <c r="X1522" i="6"/>
  <c r="X1546" i="6"/>
  <c r="X1554" i="6"/>
  <c r="X1578" i="6"/>
  <c r="X1602" i="6"/>
  <c r="X1610" i="6"/>
  <c r="X1642" i="6"/>
  <c r="X1650" i="6"/>
  <c r="X1674" i="6"/>
  <c r="X1682" i="6"/>
  <c r="X1706" i="6"/>
  <c r="X1714" i="6"/>
  <c r="X1722" i="6"/>
  <c r="X1738" i="6"/>
  <c r="X1746" i="6"/>
  <c r="X1762" i="6"/>
  <c r="X1794" i="6"/>
  <c r="X1508" i="6"/>
  <c r="X1540" i="6"/>
  <c r="X1588" i="6"/>
  <c r="X1596" i="6"/>
  <c r="X1604" i="6"/>
  <c r="X1612" i="6"/>
  <c r="X1620" i="6"/>
  <c r="X1628" i="6"/>
  <c r="X1636" i="6"/>
  <c r="X1644" i="6"/>
  <c r="X1652" i="6"/>
  <c r="X1684" i="6"/>
  <c r="X1708" i="6"/>
  <c r="X1716" i="6"/>
  <c r="X1724" i="6"/>
  <c r="X1740" i="6"/>
  <c r="X1748" i="6"/>
  <c r="X1756" i="6"/>
  <c r="X1764" i="6"/>
  <c r="X1772" i="6"/>
  <c r="X1780" i="6"/>
  <c r="X1788" i="6"/>
  <c r="X1796" i="6"/>
  <c r="X1804" i="6"/>
  <c r="X1812" i="6"/>
  <c r="X1820" i="6"/>
  <c r="X1828" i="6"/>
  <c r="X1836" i="6"/>
  <c r="X1844" i="6"/>
  <c r="X1852" i="6"/>
  <c r="X1868" i="6"/>
  <c r="X1876" i="6"/>
  <c r="X1884" i="6"/>
  <c r="X1892" i="6"/>
  <c r="X1908" i="6"/>
  <c r="X1924" i="6"/>
  <c r="X1940" i="6"/>
  <c r="X1948" i="6"/>
  <c r="X1964" i="6"/>
  <c r="X1972" i="6"/>
  <c r="X1980" i="6"/>
  <c r="X2004" i="6"/>
  <c r="X2012" i="6"/>
  <c r="X2020" i="6"/>
  <c r="X2028" i="6"/>
  <c r="X2036" i="6"/>
  <c r="X2044" i="6"/>
  <c r="X2052" i="6"/>
  <c r="X2092" i="6"/>
  <c r="X2100" i="6"/>
  <c r="X2116" i="6"/>
  <c r="X2124" i="6"/>
  <c r="X2132" i="6"/>
  <c r="X2148" i="6"/>
  <c r="X2156" i="6"/>
  <c r="X2164" i="6"/>
  <c r="X2172" i="6"/>
  <c r="X2188" i="6"/>
  <c r="X2212" i="6"/>
  <c r="X2220" i="6"/>
  <c r="X2236" i="6"/>
  <c r="X2252" i="6"/>
  <c r="X2260" i="6"/>
  <c r="X2268" i="6"/>
  <c r="X2284" i="6"/>
  <c r="X2292" i="6"/>
  <c r="X2300" i="6"/>
  <c r="X2316" i="6"/>
  <c r="X1486" i="6"/>
  <c r="X1518" i="6"/>
  <c r="X1526" i="6"/>
  <c r="Y1526" i="6" s="1"/>
  <c r="X1550" i="6"/>
  <c r="X1574" i="6"/>
  <c r="X1582" i="6"/>
  <c r="X1614" i="6"/>
  <c r="X1646" i="6"/>
  <c r="X1654" i="6"/>
  <c r="X1678" i="6"/>
  <c r="X1702" i="6"/>
  <c r="X1710" i="6"/>
  <c r="X1726" i="6"/>
  <c r="X1734" i="6"/>
  <c r="X1766" i="6"/>
  <c r="X1774" i="6"/>
  <c r="X1782" i="6"/>
  <c r="X1488" i="6"/>
  <c r="X1496" i="6"/>
  <c r="X1504" i="6"/>
  <c r="X1512" i="6"/>
  <c r="X1520" i="6"/>
  <c r="X1528" i="6"/>
  <c r="X1536" i="6"/>
  <c r="X1544" i="6"/>
  <c r="X1552" i="6"/>
  <c r="X1560" i="6"/>
  <c r="X1568" i="6"/>
  <c r="X1576" i="6"/>
  <c r="X1584" i="6"/>
  <c r="X1592" i="6"/>
  <c r="X1600" i="6"/>
  <c r="X1608" i="6"/>
  <c r="X1632" i="6"/>
  <c r="X1640" i="6"/>
  <c r="X1648" i="6"/>
  <c r="X1656" i="6"/>
  <c r="X1664" i="6"/>
  <c r="X1672" i="6"/>
  <c r="X1680" i="6"/>
  <c r="X1688" i="6"/>
  <c r="X1696" i="6"/>
  <c r="X1704" i="6"/>
  <c r="X1712" i="6"/>
  <c r="X1720" i="6"/>
  <c r="X1728" i="6"/>
  <c r="X1736" i="6"/>
  <c r="X1744" i="6"/>
  <c r="X1752" i="6"/>
  <c r="X1760" i="6"/>
  <c r="X1768" i="6"/>
  <c r="X1784" i="6"/>
  <c r="X1792" i="6"/>
  <c r="X1800" i="6"/>
  <c r="X1816" i="6"/>
  <c r="X1824" i="6"/>
  <c r="X1848" i="6"/>
  <c r="X1872" i="6"/>
  <c r="X1880" i="6"/>
  <c r="X1896" i="6"/>
  <c r="X1904" i="6"/>
  <c r="X1912" i="6"/>
  <c r="X1920" i="6"/>
  <c r="X1936" i="6"/>
  <c r="X1952" i="6"/>
  <c r="X1968" i="6"/>
  <c r="X1984" i="6"/>
  <c r="X1992" i="6"/>
  <c r="X2008" i="6"/>
  <c r="X2016" i="6"/>
  <c r="X2032" i="6"/>
  <c r="X2040" i="6"/>
  <c r="X2056" i="6"/>
  <c r="X2064" i="6"/>
  <c r="X2072" i="6"/>
  <c r="X2080" i="6"/>
  <c r="X2104" i="6"/>
  <c r="X2112" i="6"/>
  <c r="X2120" i="6"/>
  <c r="X2128" i="6"/>
  <c r="X2136" i="6"/>
  <c r="X2144" i="6"/>
  <c r="X2160" i="6"/>
  <c r="X2184" i="6"/>
  <c r="X2192" i="6"/>
  <c r="X2200" i="6"/>
  <c r="Y2200" i="6" s="1"/>
  <c r="X2208" i="6"/>
  <c r="X2216" i="6"/>
  <c r="X2224" i="6"/>
  <c r="X2240" i="6"/>
  <c r="X2248" i="6"/>
  <c r="X2256" i="6"/>
  <c r="X2264" i="6"/>
  <c r="X2272" i="6"/>
  <c r="X2280" i="6"/>
  <c r="X2288" i="6"/>
  <c r="X2296" i="6"/>
  <c r="X2304" i="6"/>
  <c r="X2312" i="6"/>
  <c r="X2320" i="6"/>
  <c r="X2963" i="6"/>
  <c r="X2995" i="6"/>
  <c r="X3074" i="6"/>
  <c r="X2325" i="6"/>
  <c r="X2333" i="6"/>
  <c r="X2907" i="6"/>
  <c r="X2939" i="6"/>
  <c r="X3003" i="6"/>
  <c r="X3106" i="6"/>
  <c r="X2327" i="6"/>
  <c r="X2890" i="6"/>
  <c r="X2898" i="6"/>
  <c r="X2922" i="6"/>
  <c r="X2930" i="6"/>
  <c r="X2946" i="6"/>
  <c r="X2954" i="6"/>
  <c r="X2962" i="6"/>
  <c r="X2978" i="6"/>
  <c r="X2986" i="6"/>
  <c r="X2994" i="6"/>
  <c r="X3010" i="6"/>
  <c r="X3033" i="6"/>
  <c r="X3035" i="6"/>
  <c r="X3068" i="6"/>
  <c r="X3071" i="6"/>
  <c r="X3103" i="6"/>
  <c r="X3115" i="6"/>
  <c r="X2900" i="6"/>
  <c r="X2924" i="6"/>
  <c r="X2932" i="6"/>
  <c r="X2956" i="6"/>
  <c r="X2964" i="6"/>
  <c r="X2972" i="6"/>
  <c r="X2996" i="6"/>
  <c r="X3041" i="6"/>
  <c r="X3043" i="6"/>
  <c r="X3047" i="6"/>
  <c r="X3073" i="6"/>
  <c r="X3075" i="6"/>
  <c r="X3105" i="6"/>
  <c r="X3107" i="6"/>
  <c r="X3108" i="6"/>
  <c r="X2894" i="6"/>
  <c r="X2926" i="6"/>
  <c r="X2950" i="6"/>
  <c r="X2966" i="6"/>
  <c r="X2974" i="6"/>
  <c r="X2990" i="6"/>
  <c r="X2998" i="6"/>
  <c r="X3014" i="6"/>
  <c r="X3022" i="6"/>
  <c r="X3029" i="6"/>
  <c r="X3045" i="6"/>
  <c r="X3061" i="6"/>
  <c r="X3077" i="6"/>
  <c r="X3093" i="6"/>
  <c r="X3117" i="6"/>
  <c r="X3125" i="6"/>
  <c r="X3133" i="6"/>
  <c r="X3141" i="6"/>
  <c r="X3157" i="6"/>
  <c r="X3165" i="6"/>
  <c r="X3189" i="6"/>
  <c r="X3237" i="6"/>
  <c r="X3253" i="6"/>
  <c r="X3269" i="6"/>
  <c r="X3293" i="6"/>
  <c r="X3301" i="6"/>
  <c r="X3349" i="6"/>
  <c r="X3357" i="6"/>
  <c r="Y3357" i="6" s="1"/>
  <c r="X3373" i="6"/>
  <c r="X3381" i="6"/>
  <c r="X3389" i="6"/>
  <c r="X3405" i="6"/>
  <c r="X3413" i="6"/>
  <c r="X3421" i="6"/>
  <c r="X3582" i="6"/>
  <c r="X3353" i="6"/>
  <c r="X3361" i="6"/>
  <c r="X3369" i="6"/>
  <c r="X3385" i="6"/>
  <c r="X3393" i="6"/>
  <c r="X3409" i="6"/>
  <c r="X3417" i="6"/>
  <c r="X3576" i="6"/>
  <c r="X3584" i="6"/>
  <c r="X3570" i="6"/>
  <c r="X3586" i="6"/>
  <c r="X3572" i="6"/>
  <c r="X3580" i="6"/>
  <c r="X4087" i="6"/>
  <c r="X4095" i="6"/>
  <c r="X4111" i="6"/>
  <c r="X4119" i="6"/>
  <c r="X4127" i="6"/>
  <c r="X4143" i="6"/>
  <c r="X4151" i="6"/>
  <c r="X4159" i="6"/>
  <c r="X4091" i="6"/>
  <c r="X4099" i="6"/>
  <c r="X4107" i="6"/>
  <c r="X4123" i="6"/>
  <c r="X4131" i="6"/>
  <c r="X4139" i="6"/>
  <c r="X4155" i="6"/>
  <c r="X4171" i="6"/>
  <c r="X4891" i="6"/>
  <c r="X4899" i="6"/>
  <c r="X4907" i="6"/>
  <c r="Y4907" i="6" s="1"/>
  <c r="X4915" i="6"/>
  <c r="Y4915" i="6" s="1"/>
  <c r="X4923" i="6"/>
  <c r="Y4923" i="6" s="1"/>
  <c r="X4931" i="6"/>
  <c r="X4939" i="6"/>
  <c r="Y4939" i="6" s="1"/>
  <c r="X4901" i="6"/>
  <c r="X4909" i="6"/>
  <c r="X4917" i="6"/>
  <c r="X4933" i="6"/>
  <c r="X4887" i="6"/>
  <c r="X4895" i="6"/>
  <c r="Y4895" i="6" s="1"/>
  <c r="X4903" i="6"/>
  <c r="X4919" i="6"/>
  <c r="X4927" i="6"/>
  <c r="X4935" i="6"/>
  <c r="X4943" i="6"/>
  <c r="X4945" i="6"/>
  <c r="X5000" i="6"/>
  <c r="Y5000" i="6" s="1"/>
  <c r="AA8" i="7" l="1"/>
  <c r="AA3" i="7"/>
  <c r="AA10" i="7"/>
  <c r="AB9" i="7"/>
  <c r="AB4" i="7"/>
  <c r="AB10" i="7"/>
  <c r="AB3" i="7"/>
  <c r="AB8" i="7"/>
  <c r="AB2" i="7"/>
  <c r="AB7" i="7"/>
  <c r="AB5" i="7"/>
  <c r="AA4" i="7"/>
  <c r="AA2" i="7"/>
  <c r="AA9" i="7"/>
  <c r="AA5" i="7"/>
  <c r="AA7" i="7"/>
  <c r="X1345" i="6"/>
  <c r="X4702" i="6"/>
  <c r="X4621" i="6"/>
  <c r="Y4621" i="6" s="1"/>
  <c r="AD4621" i="6" s="1"/>
  <c r="X4819" i="6"/>
  <c r="X4360" i="6"/>
  <c r="X4605" i="6"/>
  <c r="Y4605" i="6" s="1"/>
  <c r="AD4605" i="6" s="1"/>
  <c r="X3985" i="6"/>
  <c r="X2745" i="6"/>
  <c r="X4041" i="6"/>
  <c r="X2099" i="6"/>
  <c r="X2027" i="6"/>
  <c r="X3216" i="6"/>
  <c r="X1969" i="6"/>
  <c r="X1711" i="6"/>
  <c r="X506" i="6"/>
  <c r="Y3453" i="6"/>
  <c r="AD3453" i="6" s="1"/>
  <c r="Y4380" i="6"/>
  <c r="X4911" i="6"/>
  <c r="X3588" i="6"/>
  <c r="X3425" i="6"/>
  <c r="Y3425" i="6" s="1"/>
  <c r="X1944" i="6"/>
  <c r="X2084" i="6"/>
  <c r="X1916" i="6"/>
  <c r="X1786" i="6"/>
  <c r="X4942" i="6"/>
  <c r="X4894" i="6"/>
  <c r="X4487" i="6"/>
  <c r="X4052" i="6"/>
  <c r="Y4052" i="6" s="1"/>
  <c r="X3993" i="6"/>
  <c r="X2640" i="6"/>
  <c r="X2329" i="6"/>
  <c r="X2186" i="6"/>
  <c r="X3111" i="6"/>
  <c r="X2526" i="6"/>
  <c r="X1695" i="6"/>
  <c r="Y1695" i="6" s="1"/>
  <c r="X3536" i="6"/>
  <c r="X599" i="6"/>
  <c r="X19" i="6"/>
  <c r="X4868" i="6"/>
  <c r="X3797" i="6"/>
  <c r="Y3797" i="6" s="1"/>
  <c r="X1826" i="6"/>
  <c r="X3519" i="6"/>
  <c r="X2443" i="6"/>
  <c r="X252" i="6"/>
  <c r="X538" i="6"/>
  <c r="X13" i="6"/>
  <c r="X4436" i="6"/>
  <c r="X4213" i="6"/>
  <c r="Y4213" i="6" s="1"/>
  <c r="X3537" i="6"/>
  <c r="X1373" i="6"/>
  <c r="X1156" i="6"/>
  <c r="X1487" i="6"/>
  <c r="X3784" i="6"/>
  <c r="X3545" i="6"/>
  <c r="X3872" i="6"/>
  <c r="X2801" i="6"/>
  <c r="Y2801" i="6" s="1"/>
  <c r="X1144" i="6"/>
  <c r="X765" i="6"/>
  <c r="X3656" i="6"/>
  <c r="X448" i="6"/>
  <c r="Y448" i="6" s="1"/>
  <c r="X86" i="6"/>
  <c r="X1777" i="6"/>
  <c r="T4606" i="6"/>
  <c r="AA4606" i="6" s="1"/>
  <c r="T4734" i="6"/>
  <c r="AA4734" i="6" s="1"/>
  <c r="T4416" i="6"/>
  <c r="AA4416" i="6" s="1"/>
  <c r="T4972" i="6"/>
  <c r="AA4972" i="6" s="1"/>
  <c r="X4163" i="6"/>
  <c r="X3044" i="6"/>
  <c r="Y3044" i="6" s="1"/>
  <c r="X2884" i="6"/>
  <c r="X3065" i="6"/>
  <c r="X1732" i="6"/>
  <c r="X1770" i="6"/>
  <c r="Y1770" i="6" s="1"/>
  <c r="X1730" i="6"/>
  <c r="X1698" i="6"/>
  <c r="X4503" i="6"/>
  <c r="Y4503" i="6" s="1"/>
  <c r="X4022" i="6"/>
  <c r="X4391" i="6"/>
  <c r="X3028" i="6"/>
  <c r="X2868" i="6"/>
  <c r="X2720" i="6"/>
  <c r="Y2720" i="6" s="1"/>
  <c r="X2620" i="6"/>
  <c r="X2517" i="6"/>
  <c r="X2436" i="6"/>
  <c r="X2318" i="6"/>
  <c r="X2246" i="6"/>
  <c r="X4423" i="6"/>
  <c r="X2564" i="6"/>
  <c r="X4221" i="6"/>
  <c r="Y4221" i="6" s="1"/>
  <c r="X1823" i="6"/>
  <c r="X1210" i="6"/>
  <c r="X1865" i="6"/>
  <c r="X1613" i="6"/>
  <c r="X4997" i="6"/>
  <c r="Y4997" i="6" s="1"/>
  <c r="X3259" i="6"/>
  <c r="X129" i="6"/>
  <c r="X1265" i="6"/>
  <c r="Y1265" i="6" s="1"/>
  <c r="X4956" i="6"/>
  <c r="X4875" i="6"/>
  <c r="X4604" i="6"/>
  <c r="X4358" i="6"/>
  <c r="Y4358" i="6" s="1"/>
  <c r="X3748" i="6"/>
  <c r="X3503" i="6"/>
  <c r="X3471" i="6"/>
  <c r="X3406" i="6"/>
  <c r="Y3406" i="6" s="1"/>
  <c r="X4017" i="6"/>
  <c r="X3131" i="6"/>
  <c r="X2472" i="6"/>
  <c r="X3577" i="6"/>
  <c r="X2373" i="6"/>
  <c r="X2291" i="6"/>
  <c r="X2138" i="6"/>
  <c r="X1571" i="6"/>
  <c r="Y1571" i="6" s="1"/>
  <c r="X1444" i="6"/>
  <c r="X1385" i="6"/>
  <c r="X1326" i="6"/>
  <c r="X1269" i="6"/>
  <c r="X1222" i="6"/>
  <c r="X3720" i="6"/>
  <c r="X3092" i="6"/>
  <c r="X2496" i="6"/>
  <c r="Y2496" i="6" s="1"/>
  <c r="X2278" i="6"/>
  <c r="X1289" i="6"/>
  <c r="X658" i="6"/>
  <c r="X568" i="6"/>
  <c r="X260" i="6"/>
  <c r="X232" i="6"/>
  <c r="X356" i="6"/>
  <c r="X136" i="6"/>
  <c r="Y136" i="6" s="1"/>
  <c r="X4984" i="6"/>
  <c r="X4330" i="6"/>
  <c r="X4116" i="6"/>
  <c r="X3628" i="6"/>
  <c r="X3596" i="6"/>
  <c r="X4508" i="6"/>
  <c r="Y4508" i="6" s="1"/>
  <c r="X2223" i="6"/>
  <c r="X1995" i="6"/>
  <c r="Y1995" i="6" s="1"/>
  <c r="X1879" i="6"/>
  <c r="X1507" i="6"/>
  <c r="X1357" i="6"/>
  <c r="X2505" i="6"/>
  <c r="Y2505" i="6" s="1"/>
  <c r="X757" i="6"/>
  <c r="X384" i="6"/>
  <c r="X20" i="6"/>
  <c r="X1241" i="6"/>
  <c r="Y1241" i="6" s="1"/>
  <c r="X3800" i="6"/>
  <c r="X2737" i="6"/>
  <c r="X1975" i="6"/>
  <c r="X1589" i="6"/>
  <c r="Y1589" i="6" s="1"/>
  <c r="X1140" i="6"/>
  <c r="X2151" i="6"/>
  <c r="X1935" i="6"/>
  <c r="X1237" i="6"/>
  <c r="Y1237" i="6" s="1"/>
  <c r="X216" i="6"/>
  <c r="X557" i="6"/>
  <c r="X4766" i="6"/>
  <c r="X1815" i="6"/>
  <c r="X1412" i="6"/>
  <c r="X674" i="6"/>
  <c r="X4749" i="6"/>
  <c r="Y4749" i="6" s="1"/>
  <c r="AD4749" i="6" s="1"/>
  <c r="X2059" i="6"/>
  <c r="T4686" i="6"/>
  <c r="AA4686" i="6" s="1"/>
  <c r="T4967" i="6"/>
  <c r="AA4967" i="6" s="1"/>
  <c r="T4528" i="6"/>
  <c r="AA4528" i="6" s="1"/>
  <c r="T1645" i="6"/>
  <c r="AA1645" i="6" s="1"/>
  <c r="Y15" i="6"/>
  <c r="X3006" i="6"/>
  <c r="X1516" i="6"/>
  <c r="X1484" i="6"/>
  <c r="X4880" i="6"/>
  <c r="X3945" i="6"/>
  <c r="X3661" i="6"/>
  <c r="X3631" i="6"/>
  <c r="Y3631" i="6" s="1"/>
  <c r="X2952" i="6"/>
  <c r="X2772" i="6"/>
  <c r="X2736" i="6"/>
  <c r="X2684" i="6"/>
  <c r="Y2684" i="6" s="1"/>
  <c r="X2548" i="6"/>
  <c r="X2214" i="6"/>
  <c r="X2043" i="6"/>
  <c r="X3352" i="6"/>
  <c r="X1998" i="6"/>
  <c r="X1866" i="6"/>
  <c r="X2406" i="6"/>
  <c r="Y2406" i="6" s="1"/>
  <c r="X2014" i="6"/>
  <c r="Y2014" i="6" s="1"/>
  <c r="X1250" i="6"/>
  <c r="X2586" i="6"/>
  <c r="X1783" i="6"/>
  <c r="X1009" i="6"/>
  <c r="X766" i="6"/>
  <c r="X1329" i="6"/>
  <c r="X436" i="6"/>
  <c r="X4951" i="6"/>
  <c r="Y4951" i="6" s="1"/>
  <c r="AD4951" i="6" s="1"/>
  <c r="X4864" i="6"/>
  <c r="X4669" i="6"/>
  <c r="Y4669" i="6" s="1"/>
  <c r="AD4669" i="6" s="1"/>
  <c r="X4585" i="6"/>
  <c r="Y4585" i="6" s="1"/>
  <c r="X4545" i="6"/>
  <c r="Y4545" i="6" s="1"/>
  <c r="X4685" i="6"/>
  <c r="Y4685" i="6" s="1"/>
  <c r="AD4685" i="6" s="1"/>
  <c r="X4729" i="6"/>
  <c r="Y4729" i="6" s="1"/>
  <c r="X4088" i="6"/>
  <c r="X3924" i="6"/>
  <c r="Y3924" i="6" s="1"/>
  <c r="X3078" i="6"/>
  <c r="X2480" i="6"/>
  <c r="X2170" i="6"/>
  <c r="X3793" i="6"/>
  <c r="Y3793" i="6" s="1"/>
  <c r="X1897" i="6"/>
  <c r="X1751" i="6"/>
  <c r="X1316" i="6"/>
  <c r="X184" i="6"/>
  <c r="Y184" i="6" s="1"/>
  <c r="X44" i="6"/>
  <c r="X4476" i="6"/>
  <c r="Y4476" i="6" s="1"/>
  <c r="X4855" i="6"/>
  <c r="X3620" i="6"/>
  <c r="X3529" i="6"/>
  <c r="X3701" i="6"/>
  <c r="X1982" i="6"/>
  <c r="X1493" i="6"/>
  <c r="X1413" i="6"/>
  <c r="X1356" i="6"/>
  <c r="X2928" i="6"/>
  <c r="X1793" i="6"/>
  <c r="Y1793" i="6" s="1"/>
  <c r="X584" i="6"/>
  <c r="X478" i="6"/>
  <c r="X4211" i="6"/>
  <c r="X3455" i="6"/>
  <c r="X2449" i="6"/>
  <c r="X2512" i="6"/>
  <c r="T4798" i="6"/>
  <c r="AA4798" i="6" s="1"/>
  <c r="T1453" i="6"/>
  <c r="AA1453" i="6" s="1"/>
  <c r="T4372" i="6"/>
  <c r="AA4372" i="6" s="1"/>
  <c r="T3539" i="6"/>
  <c r="AA3539" i="6" s="1"/>
  <c r="T3512" i="6"/>
  <c r="AA3512" i="6" s="1"/>
  <c r="T4813" i="6"/>
  <c r="AA4813" i="6" s="1"/>
  <c r="X4813" i="6"/>
  <c r="T3184" i="6"/>
  <c r="AA3184" i="6" s="1"/>
  <c r="X3184" i="6"/>
  <c r="Y3184" i="6" s="1"/>
  <c r="T1330" i="6"/>
  <c r="AA1330" i="6" s="1"/>
  <c r="T1301" i="6"/>
  <c r="AA1301" i="6" s="1"/>
  <c r="X1301" i="6"/>
  <c r="T1176" i="6"/>
  <c r="AA1176" i="6" s="1"/>
  <c r="X1176" i="6"/>
  <c r="Y1176" i="6" s="1"/>
  <c r="X880" i="6"/>
  <c r="Y880" i="6" s="1"/>
  <c r="T772" i="6"/>
  <c r="AA772" i="6" s="1"/>
  <c r="T732" i="6"/>
  <c r="AA732" i="6" s="1"/>
  <c r="T749" i="6"/>
  <c r="AA749" i="6" s="1"/>
  <c r="X749" i="6"/>
  <c r="T721" i="6"/>
  <c r="AA721" i="6" s="1"/>
  <c r="T713" i="6"/>
  <c r="AA713" i="6" s="1"/>
  <c r="X713" i="6"/>
  <c r="T661" i="6"/>
  <c r="AA661" i="6" s="1"/>
  <c r="X661" i="6"/>
  <c r="Y661" i="6" s="1"/>
  <c r="T468" i="6"/>
  <c r="AA468" i="6" s="1"/>
  <c r="X468" i="6"/>
  <c r="T2074" i="6"/>
  <c r="AA2074" i="6" s="1"/>
  <c r="X2074" i="6"/>
  <c r="T1219" i="6"/>
  <c r="AA1219" i="6" s="1"/>
  <c r="X1219" i="6"/>
  <c r="Y1219" i="6" s="1"/>
  <c r="T634" i="6"/>
  <c r="AA634" i="6" s="1"/>
  <c r="X634" i="6"/>
  <c r="T2803" i="6"/>
  <c r="AA2803" i="6" s="1"/>
  <c r="X2803" i="6"/>
  <c r="T1312" i="6"/>
  <c r="AA1312" i="6" s="1"/>
  <c r="T1107" i="6"/>
  <c r="AA1107" i="6" s="1"/>
  <c r="T600" i="6"/>
  <c r="AA600" i="6" s="1"/>
  <c r="X600" i="6"/>
  <c r="T588" i="6"/>
  <c r="AA588" i="6" s="1"/>
  <c r="T560" i="6"/>
  <c r="AA560" i="6" s="1"/>
  <c r="X560" i="6"/>
  <c r="T518" i="6"/>
  <c r="AA518" i="6" s="1"/>
  <c r="X518" i="6"/>
  <c r="Y518" i="6" s="1"/>
  <c r="T502" i="6"/>
  <c r="AA502" i="6" s="1"/>
  <c r="X502" i="6"/>
  <c r="T110" i="6"/>
  <c r="AA110" i="6" s="1"/>
  <c r="X110" i="6"/>
  <c r="Y110" i="6" s="1"/>
  <c r="T52" i="6"/>
  <c r="AA52" i="6" s="1"/>
  <c r="X52" i="6"/>
  <c r="T4827" i="6"/>
  <c r="AA4827" i="6" s="1"/>
  <c r="X4827" i="6"/>
  <c r="Y4827" i="6" s="1"/>
  <c r="X842" i="6"/>
  <c r="Y842" i="6"/>
  <c r="AD842" i="6" s="1"/>
  <c r="T1829" i="6"/>
  <c r="AA1829" i="6" s="1"/>
  <c r="X1829" i="6"/>
  <c r="T1769" i="6"/>
  <c r="AA1769" i="6" s="1"/>
  <c r="X1769" i="6"/>
  <c r="Y1769" i="6" s="1"/>
  <c r="T1429" i="6"/>
  <c r="AA1429" i="6" s="1"/>
  <c r="X1429" i="6"/>
  <c r="Y1429" i="6" s="1"/>
  <c r="T1389" i="6"/>
  <c r="AA1389" i="6" s="1"/>
  <c r="X1389" i="6"/>
  <c r="X4484" i="6"/>
  <c r="Y4484" i="6" s="1"/>
  <c r="T4484" i="6"/>
  <c r="AA4484" i="6" s="1"/>
  <c r="X4666" i="6"/>
  <c r="X4363" i="6"/>
  <c r="Y4363" i="6" s="1"/>
  <c r="X4051" i="6"/>
  <c r="X3030" i="6"/>
  <c r="Y3030" i="6" s="1"/>
  <c r="X2577" i="6"/>
  <c r="X3211" i="6"/>
  <c r="X1365" i="6"/>
  <c r="X1332" i="6"/>
  <c r="Y1332" i="6" s="1"/>
  <c r="X1273" i="6"/>
  <c r="X1098" i="6"/>
  <c r="X1277" i="6"/>
  <c r="X3258" i="6"/>
  <c r="Y3258" i="6" s="1"/>
  <c r="X3227" i="6"/>
  <c r="X1188" i="6"/>
  <c r="Y1188" i="6" s="1"/>
  <c r="X2397" i="6"/>
  <c r="X4564" i="6"/>
  <c r="Y4564" i="6" s="1"/>
  <c r="AD4564" i="6" s="1"/>
  <c r="X3640" i="6"/>
  <c r="X376" i="6"/>
  <c r="Y376" i="6" s="1"/>
  <c r="X4354" i="6"/>
  <c r="X702" i="6"/>
  <c r="Y702" i="6" s="1"/>
  <c r="T4718" i="6"/>
  <c r="AA4718" i="6" s="1"/>
  <c r="T4407" i="6"/>
  <c r="AA4407" i="6" s="1"/>
  <c r="T3845" i="6"/>
  <c r="AA3845" i="6" s="1"/>
  <c r="X3845" i="6"/>
  <c r="Y3845" i="6" s="1"/>
  <c r="T4544" i="6"/>
  <c r="AA4544" i="6" s="1"/>
  <c r="T3479" i="6"/>
  <c r="AA3479" i="6" s="1"/>
  <c r="X3479" i="6"/>
  <c r="Y3541" i="6"/>
  <c r="Y2672" i="6"/>
  <c r="T2435" i="6"/>
  <c r="AA2435" i="6" s="1"/>
  <c r="X2435" i="6"/>
  <c r="T1282" i="6"/>
  <c r="AA1282" i="6" s="1"/>
  <c r="X1282" i="6"/>
  <c r="T108" i="6"/>
  <c r="AA108" i="6" s="1"/>
  <c r="X108" i="6"/>
  <c r="T1388" i="6"/>
  <c r="AA1388" i="6" s="1"/>
  <c r="X1388" i="6"/>
  <c r="T794" i="6"/>
  <c r="AA794" i="6" s="1"/>
  <c r="X794" i="6"/>
  <c r="Y1573" i="6"/>
  <c r="AD1573" i="6" s="1"/>
  <c r="T1557" i="6"/>
  <c r="AA1557" i="6" s="1"/>
  <c r="X1557" i="6"/>
  <c r="Z4698" i="6"/>
  <c r="AE4698" i="6" s="1"/>
  <c r="Z4501" i="6"/>
  <c r="AE4501" i="6" s="1"/>
  <c r="Y2317" i="6"/>
  <c r="Y4849" i="6"/>
  <c r="T4849" i="6"/>
  <c r="AA4849" i="6" s="1"/>
  <c r="T4653" i="6"/>
  <c r="AA4653" i="6" s="1"/>
  <c r="X4653" i="6"/>
  <c r="Y4653" i="6" s="1"/>
  <c r="AD4653" i="6" s="1"/>
  <c r="T4637" i="6"/>
  <c r="AA4637" i="6" s="1"/>
  <c r="X4637" i="6"/>
  <c r="Y4637" i="6" s="1"/>
  <c r="AD4637" i="6" s="1"/>
  <c r="T3781" i="6"/>
  <c r="AA3781" i="6" s="1"/>
  <c r="X3781" i="6"/>
  <c r="T4010" i="6"/>
  <c r="AA4010" i="6" s="1"/>
  <c r="X4010" i="6"/>
  <c r="T3662" i="6"/>
  <c r="AA3662" i="6" s="1"/>
  <c r="T2705" i="6"/>
  <c r="AA2705" i="6" s="1"/>
  <c r="X2705" i="6"/>
  <c r="Y2705" i="6" s="1"/>
  <c r="T2177" i="6"/>
  <c r="AA2177" i="6" s="1"/>
  <c r="X2177" i="6"/>
  <c r="T1860" i="6"/>
  <c r="AA1860" i="6" s="1"/>
  <c r="X2916" i="6"/>
  <c r="Y2916" i="6" s="1"/>
  <c r="X2204" i="6"/>
  <c r="X2060" i="6"/>
  <c r="X4778" i="6"/>
  <c r="Y4778" i="6" s="1"/>
  <c r="AD4778" i="6" s="1"/>
  <c r="X4634" i="6"/>
  <c r="Y4634" i="6" s="1"/>
  <c r="X3788" i="6"/>
  <c r="X3412" i="6"/>
  <c r="X3639" i="6"/>
  <c r="X3844" i="6"/>
  <c r="Y3844" i="6" s="1"/>
  <c r="X2798" i="6"/>
  <c r="X2748" i="6"/>
  <c r="X3825" i="6"/>
  <c r="X3251" i="6"/>
  <c r="Y3251" i="6" s="1"/>
  <c r="X2238" i="6"/>
  <c r="X2034" i="6"/>
  <c r="X1261" i="6"/>
  <c r="X1802" i="6"/>
  <c r="Y1802" i="6" s="1"/>
  <c r="X1115" i="6"/>
  <c r="X1922" i="6"/>
  <c r="Y1922" i="6" s="1"/>
  <c r="X1858" i="6"/>
  <c r="X1485" i="6"/>
  <c r="Y1485" i="6" s="1"/>
  <c r="X1366" i="6"/>
  <c r="X1136" i="6"/>
  <c r="X710" i="6"/>
  <c r="X81" i="6"/>
  <c r="X2228" i="6"/>
  <c r="X2196" i="6"/>
  <c r="X1988" i="6"/>
  <c r="X1956" i="6"/>
  <c r="Y1956" i="6" s="1"/>
  <c r="X1860" i="6"/>
  <c r="Y1860" i="6" s="1"/>
  <c r="X4602" i="6"/>
  <c r="X4464" i="6"/>
  <c r="Y4464" i="6" s="1"/>
  <c r="Z4464" i="6" s="1"/>
  <c r="AE4464" i="6" s="1"/>
  <c r="AD3637" i="6"/>
  <c r="Z3637" i="6"/>
  <c r="AE3637" i="6" s="1"/>
  <c r="X2836" i="6"/>
  <c r="X2716" i="6"/>
  <c r="X2098" i="6"/>
  <c r="Y2098" i="6" s="1"/>
  <c r="X3693" i="6"/>
  <c r="Y3693" i="6" s="1"/>
  <c r="X3564" i="6"/>
  <c r="X2342" i="6"/>
  <c r="X2047" i="6"/>
  <c r="Y2047" i="6" s="1"/>
  <c r="X2302" i="6"/>
  <c r="X1989" i="6"/>
  <c r="X2001" i="6"/>
  <c r="X1937" i="6"/>
  <c r="Y1937" i="6" s="1"/>
  <c r="X1873" i="6"/>
  <c r="X1480" i="6"/>
  <c r="X1416" i="6"/>
  <c r="X662" i="6"/>
  <c r="Y662" i="6" s="1"/>
  <c r="X35" i="6"/>
  <c r="X4820" i="6"/>
  <c r="X2617" i="6"/>
  <c r="X1300" i="6"/>
  <c r="Y1300" i="6" s="1"/>
  <c r="X2042" i="6"/>
  <c r="X3662" i="6"/>
  <c r="Y3662" i="6" s="1"/>
  <c r="X3110" i="6"/>
  <c r="X2069" i="6"/>
  <c r="Y2069" i="6" s="1"/>
  <c r="X1325" i="6"/>
  <c r="X1911" i="6"/>
  <c r="X1349" i="6"/>
  <c r="Y1349" i="6" s="1"/>
  <c r="X576" i="6"/>
  <c r="Y576" i="6" s="1"/>
  <c r="X53" i="6"/>
  <c r="X1839" i="6"/>
  <c r="X4584" i="6"/>
  <c r="Y4584" i="6" s="1"/>
  <c r="T2258" i="6"/>
  <c r="AA2258" i="6" s="1"/>
  <c r="X2258" i="6"/>
  <c r="T676" i="6"/>
  <c r="AA676" i="6" s="1"/>
  <c r="T2405" i="6"/>
  <c r="AA2405" i="6" s="1"/>
  <c r="X2405" i="6"/>
  <c r="Y2405" i="6" s="1"/>
  <c r="T1339" i="6"/>
  <c r="AA1339" i="6" s="1"/>
  <c r="X1339" i="6"/>
  <c r="T693" i="6"/>
  <c r="AA693" i="6" s="1"/>
  <c r="X693" i="6"/>
  <c r="Y693" i="6" s="1"/>
  <c r="T320" i="6"/>
  <c r="AA320" i="6" s="1"/>
  <c r="X320" i="6"/>
  <c r="T802" i="6"/>
  <c r="AA802" i="6" s="1"/>
  <c r="T2887" i="6"/>
  <c r="AA2887" i="6" s="1"/>
  <c r="X2887" i="6"/>
  <c r="T2035" i="6"/>
  <c r="AA2035" i="6" s="1"/>
  <c r="X2035" i="6"/>
  <c r="T522" i="6"/>
  <c r="AA522" i="6" s="1"/>
  <c r="X522" i="6"/>
  <c r="Z4498" i="6"/>
  <c r="AE4498" i="6" s="1"/>
  <c r="AD4512" i="6"/>
  <c r="T4483" i="6"/>
  <c r="AA4483" i="6" s="1"/>
  <c r="X4483" i="6"/>
  <c r="T4214" i="6"/>
  <c r="AA4214" i="6" s="1"/>
  <c r="Y4214" i="6"/>
  <c r="Y3090" i="6"/>
  <c r="AD3090" i="6" s="1"/>
  <c r="X2547" i="6"/>
  <c r="T2547" i="6"/>
  <c r="AA2547" i="6" s="1"/>
  <c r="Y1153" i="6"/>
  <c r="AD1153" i="6" s="1"/>
  <c r="Y700" i="6"/>
  <c r="AD700" i="6" s="1"/>
  <c r="AD1695" i="6"/>
  <c r="Z1695" i="6"/>
  <c r="AE1695" i="6" s="1"/>
  <c r="AD2738" i="6"/>
  <c r="Z2738" i="6"/>
  <c r="AE2738" i="6" s="1"/>
  <c r="AD1922" i="6"/>
  <c r="Z1922" i="6"/>
  <c r="AE1922" i="6" s="1"/>
  <c r="AD4571" i="6"/>
  <c r="Z4571" i="6"/>
  <c r="AE4571" i="6" s="1"/>
  <c r="AD2387" i="6"/>
  <c r="Z2387" i="6"/>
  <c r="AE2387" i="6" s="1"/>
  <c r="AD1349" i="6"/>
  <c r="Z1349" i="6"/>
  <c r="AE1349" i="6" s="1"/>
  <c r="AD3791" i="6"/>
  <c r="Z3791" i="6"/>
  <c r="AE3791" i="6" s="1"/>
  <c r="AD359" i="6"/>
  <c r="Z359" i="6"/>
  <c r="AE359" i="6" s="1"/>
  <c r="AD3357" i="6"/>
  <c r="Z3357" i="6"/>
  <c r="AE3357" i="6" s="1"/>
  <c r="AD1526" i="6"/>
  <c r="Z1526" i="6"/>
  <c r="AE1526" i="6" s="1"/>
  <c r="AD3693" i="6"/>
  <c r="Z3693" i="6"/>
  <c r="AE3693" i="6" s="1"/>
  <c r="AD4499" i="6"/>
  <c r="Z4499" i="6"/>
  <c r="AE4499" i="6" s="1"/>
  <c r="AD1245" i="6"/>
  <c r="Z1245" i="6"/>
  <c r="AE1245" i="6" s="1"/>
  <c r="AD2200" i="6"/>
  <c r="Z2200" i="6"/>
  <c r="AE2200" i="6" s="1"/>
  <c r="AD4709" i="6"/>
  <c r="Z4709" i="6"/>
  <c r="AE4709" i="6" s="1"/>
  <c r="AD2631" i="6"/>
  <c r="Z2631" i="6"/>
  <c r="AE2631" i="6" s="1"/>
  <c r="T4371" i="6"/>
  <c r="AA4371" i="6" s="1"/>
  <c r="X4371" i="6"/>
  <c r="Y4371" i="6" s="1"/>
  <c r="T4349" i="6"/>
  <c r="AA4349" i="6" s="1"/>
  <c r="T4321" i="6"/>
  <c r="AA4321" i="6" s="1"/>
  <c r="T4100" i="6"/>
  <c r="AA4100" i="6" s="1"/>
  <c r="Y3949" i="6"/>
  <c r="T3949" i="6"/>
  <c r="AA3949" i="6" s="1"/>
  <c r="T3896" i="6"/>
  <c r="AA3896" i="6" s="1"/>
  <c r="Y3896" i="6"/>
  <c r="T3868" i="6"/>
  <c r="AA3868" i="6" s="1"/>
  <c r="X3832" i="6"/>
  <c r="Y3832" i="6" s="1"/>
  <c r="T3768" i="6"/>
  <c r="AA3768" i="6" s="1"/>
  <c r="T3736" i="6"/>
  <c r="AA3736" i="6" s="1"/>
  <c r="Y3736" i="6"/>
  <c r="T4569" i="6"/>
  <c r="AA4569" i="6" s="1"/>
  <c r="Y4537" i="6"/>
  <c r="T4326" i="6"/>
  <c r="AA4326" i="6" s="1"/>
  <c r="T4282" i="6"/>
  <c r="AA4282" i="6" s="1"/>
  <c r="T4250" i="6"/>
  <c r="AA4250" i="6" s="1"/>
  <c r="X4218" i="6"/>
  <c r="Y4218" i="6"/>
  <c r="T4185" i="6"/>
  <c r="AA4185" i="6" s="1"/>
  <c r="X4185" i="6"/>
  <c r="Y4185" i="6" s="1"/>
  <c r="T4165" i="6"/>
  <c r="AA4165" i="6" s="1"/>
  <c r="T4149" i="6"/>
  <c r="AA4149" i="6" s="1"/>
  <c r="Y4125" i="6"/>
  <c r="T4105" i="6"/>
  <c r="AA4105" i="6" s="1"/>
  <c r="Y4105" i="6"/>
  <c r="T3981" i="6"/>
  <c r="AA3981" i="6" s="1"/>
  <c r="Y3981" i="6"/>
  <c r="X3954" i="6"/>
  <c r="Y3954" i="6"/>
  <c r="T3921" i="6"/>
  <c r="AA3921" i="6" s="1"/>
  <c r="T3889" i="6"/>
  <c r="AA3889" i="6" s="1"/>
  <c r="T4788" i="6"/>
  <c r="AA4788" i="6" s="1"/>
  <c r="X4788" i="6"/>
  <c r="Y4788" i="6" s="1"/>
  <c r="T4756" i="6"/>
  <c r="AA4756" i="6" s="1"/>
  <c r="T4724" i="6"/>
  <c r="AA4724" i="6" s="1"/>
  <c r="T4672" i="6"/>
  <c r="AA4672" i="6" s="1"/>
  <c r="X4672" i="6"/>
  <c r="Y4672" i="6" s="1"/>
  <c r="X4652" i="6"/>
  <c r="Y4652" i="6" s="1"/>
  <c r="X4608" i="6"/>
  <c r="Y4608" i="6" s="1"/>
  <c r="T4608" i="6"/>
  <c r="AA4608" i="6" s="1"/>
  <c r="T3977" i="6"/>
  <c r="AA3977" i="6" s="1"/>
  <c r="X3716" i="6"/>
  <c r="Y3716" i="6" s="1"/>
  <c r="Y3676" i="6"/>
  <c r="X3660" i="6"/>
  <c r="Y3660" i="6" s="1"/>
  <c r="Y3643" i="6"/>
  <c r="Y3626" i="6"/>
  <c r="X3592" i="6"/>
  <c r="Y3592" i="6" s="1"/>
  <c r="Y3576" i="6"/>
  <c r="Y3551" i="6"/>
  <c r="Y3516" i="6"/>
  <c r="Y3451" i="6"/>
  <c r="Y3419" i="6"/>
  <c r="Y3340" i="6"/>
  <c r="T3319" i="6"/>
  <c r="AA3319" i="6" s="1"/>
  <c r="T3287" i="6"/>
  <c r="AA3287" i="6" s="1"/>
  <c r="T3242" i="6"/>
  <c r="AA3242" i="6" s="1"/>
  <c r="T3210" i="6"/>
  <c r="AA3210" i="6" s="1"/>
  <c r="T3178" i="6"/>
  <c r="AA3178" i="6" s="1"/>
  <c r="X3178" i="6"/>
  <c r="Y3178" i="6" s="1"/>
  <c r="T3144" i="6"/>
  <c r="AA3144" i="6" s="1"/>
  <c r="T3112" i="6"/>
  <c r="AA3112" i="6" s="1"/>
  <c r="Y3112" i="6"/>
  <c r="T3079" i="6"/>
  <c r="AA3079" i="6" s="1"/>
  <c r="T3063" i="6"/>
  <c r="AA3063" i="6" s="1"/>
  <c r="Y4948" i="6"/>
  <c r="T4928" i="6"/>
  <c r="AA4928" i="6" s="1"/>
  <c r="Y4928" i="6"/>
  <c r="X4339" i="6"/>
  <c r="Y4339" i="6" s="1"/>
  <c r="T4323" i="6"/>
  <c r="AA4323" i="6" s="1"/>
  <c r="X4299" i="6"/>
  <c r="Y4299" i="6" s="1"/>
  <c r="T4267" i="6"/>
  <c r="AA4267" i="6" s="1"/>
  <c r="X4267" i="6"/>
  <c r="Y4267" i="6" s="1"/>
  <c r="T4235" i="6"/>
  <c r="AA4235" i="6" s="1"/>
  <c r="T4202" i="6"/>
  <c r="AA4202" i="6" s="1"/>
  <c r="T4170" i="6"/>
  <c r="AA4170" i="6" s="1"/>
  <c r="Y4170" i="6"/>
  <c r="T4154" i="6"/>
  <c r="AA4154" i="6" s="1"/>
  <c r="Y4154" i="6"/>
  <c r="T4122" i="6"/>
  <c r="AA4122" i="6" s="1"/>
  <c r="T4090" i="6"/>
  <c r="AA4090" i="6" s="1"/>
  <c r="T4058" i="6"/>
  <c r="AA4058" i="6" s="1"/>
  <c r="Y4058" i="6"/>
  <c r="T3689" i="6"/>
  <c r="AA3689" i="6" s="1"/>
  <c r="Y3635" i="6"/>
  <c r="Y3619" i="6"/>
  <c r="T3606" i="6"/>
  <c r="AA3606" i="6" s="1"/>
  <c r="Y3585" i="6"/>
  <c r="T3560" i="6"/>
  <c r="AA3560" i="6" s="1"/>
  <c r="T3492" i="6"/>
  <c r="AA3492" i="6" s="1"/>
  <c r="T3460" i="6"/>
  <c r="AA3460" i="6" s="1"/>
  <c r="T3428" i="6"/>
  <c r="AA3428" i="6" s="1"/>
  <c r="Y3428" i="6"/>
  <c r="T3362" i="6"/>
  <c r="AA3362" i="6" s="1"/>
  <c r="Y3362" i="6"/>
  <c r="T3341" i="6"/>
  <c r="AA3341" i="6" s="1"/>
  <c r="T3308" i="6"/>
  <c r="AA3308" i="6" s="1"/>
  <c r="Y3308" i="6"/>
  <c r="T3276" i="6"/>
  <c r="AA3276" i="6" s="1"/>
  <c r="T3223" i="6"/>
  <c r="AA3223" i="6" s="1"/>
  <c r="T3175" i="6"/>
  <c r="AA3175" i="6" s="1"/>
  <c r="T3158" i="6"/>
  <c r="AA3158" i="6" s="1"/>
  <c r="T3100" i="6"/>
  <c r="AA3100" i="6" s="1"/>
  <c r="T2906" i="6"/>
  <c r="AA2906" i="6" s="1"/>
  <c r="T2882" i="6"/>
  <c r="AA2882" i="6" s="1"/>
  <c r="T2866" i="6"/>
  <c r="AA2866" i="6" s="1"/>
  <c r="Y2866" i="6"/>
  <c r="T2850" i="6"/>
  <c r="AA2850" i="6" s="1"/>
  <c r="Y2850" i="6"/>
  <c r="T2806" i="6"/>
  <c r="AA2806" i="6" s="1"/>
  <c r="Y2778" i="6"/>
  <c r="T2770" i="6"/>
  <c r="AA2770" i="6" s="1"/>
  <c r="Y2770" i="6"/>
  <c r="T2762" i="6"/>
  <c r="AA2762" i="6" s="1"/>
  <c r="Y2762" i="6"/>
  <c r="T2754" i="6"/>
  <c r="AA2754" i="6" s="1"/>
  <c r="Y2754" i="6"/>
  <c r="T2746" i="6"/>
  <c r="AA2746" i="6" s="1"/>
  <c r="Y2746" i="6"/>
  <c r="T2718" i="6"/>
  <c r="AA2718" i="6" s="1"/>
  <c r="T2710" i="6"/>
  <c r="AA2710" i="6" s="1"/>
  <c r="Y2634" i="6"/>
  <c r="T2634" i="6"/>
  <c r="AA2634" i="6" s="1"/>
  <c r="T4991" i="6"/>
  <c r="AA4991" i="6" s="1"/>
  <c r="T4958" i="6"/>
  <c r="AA4958" i="6" s="1"/>
  <c r="Y4958" i="6"/>
  <c r="T4925" i="6"/>
  <c r="AA4925" i="6" s="1"/>
  <c r="T4893" i="6"/>
  <c r="AA4893" i="6" s="1"/>
  <c r="T4861" i="6"/>
  <c r="AA4861" i="6" s="1"/>
  <c r="T4835" i="6"/>
  <c r="AA4835" i="6" s="1"/>
  <c r="T4590" i="6"/>
  <c r="AA4590" i="6" s="1"/>
  <c r="T4558" i="6"/>
  <c r="AA4558" i="6" s="1"/>
  <c r="Y4558" i="6"/>
  <c r="T4526" i="6"/>
  <c r="AA4526" i="6" s="1"/>
  <c r="T4443" i="6"/>
  <c r="AA4443" i="6" s="1"/>
  <c r="T4409" i="6"/>
  <c r="AA4409" i="6" s="1"/>
  <c r="T4377" i="6"/>
  <c r="AA4377" i="6" s="1"/>
  <c r="T4336" i="6"/>
  <c r="AA4336" i="6" s="1"/>
  <c r="T4304" i="6"/>
  <c r="AA4304" i="6" s="1"/>
  <c r="T4272" i="6"/>
  <c r="AA4272" i="6" s="1"/>
  <c r="T4240" i="6"/>
  <c r="AA4240" i="6" s="1"/>
  <c r="T4195" i="6"/>
  <c r="AA4195" i="6" s="1"/>
  <c r="Y3636" i="6"/>
  <c r="T3636" i="6"/>
  <c r="AA3636" i="6" s="1"/>
  <c r="T3590" i="6"/>
  <c r="AA3590" i="6" s="1"/>
  <c r="T3497" i="6"/>
  <c r="AA3497" i="6" s="1"/>
  <c r="T3465" i="6"/>
  <c r="AA3465" i="6" s="1"/>
  <c r="Y3465" i="6"/>
  <c r="T3433" i="6"/>
  <c r="AA3433" i="6" s="1"/>
  <c r="T3359" i="6"/>
  <c r="AA3359" i="6" s="1"/>
  <c r="T3325" i="6"/>
  <c r="AA3325" i="6" s="1"/>
  <c r="Y3325" i="6"/>
  <c r="T3293" i="6"/>
  <c r="AA3293" i="6" s="1"/>
  <c r="Y3293" i="6"/>
  <c r="T4799" i="6"/>
  <c r="AA4799" i="6" s="1"/>
  <c r="X4799" i="6"/>
  <c r="Y4799" i="6" s="1"/>
  <c r="T4767" i="6"/>
  <c r="AA4767" i="6" s="1"/>
  <c r="T4735" i="6"/>
  <c r="AA4735" i="6" s="1"/>
  <c r="T4703" i="6"/>
  <c r="AA4703" i="6" s="1"/>
  <c r="T4675" i="6"/>
  <c r="AA4675" i="6" s="1"/>
  <c r="X4675" i="6"/>
  <c r="Y4675" i="6" s="1"/>
  <c r="T4659" i="6"/>
  <c r="AA4659" i="6" s="1"/>
  <c r="T4635" i="6"/>
  <c r="AA4635" i="6" s="1"/>
  <c r="T4611" i="6"/>
  <c r="AA4611" i="6" s="1"/>
  <c r="T4579" i="6"/>
  <c r="AA4579" i="6" s="1"/>
  <c r="T4547" i="6"/>
  <c r="AA4547" i="6" s="1"/>
  <c r="T4515" i="6"/>
  <c r="AA4515" i="6" s="1"/>
  <c r="Y4515" i="6"/>
  <c r="T4486" i="6"/>
  <c r="AA4486" i="6" s="1"/>
  <c r="T4470" i="6"/>
  <c r="AA4470" i="6" s="1"/>
  <c r="X4470" i="6"/>
  <c r="Y4470" i="6" s="1"/>
  <c r="T4460" i="6"/>
  <c r="AA4460" i="6" s="1"/>
  <c r="X4460" i="6"/>
  <c r="Y4460" i="6" s="1"/>
  <c r="T4444" i="6"/>
  <c r="AA4444" i="6" s="1"/>
  <c r="Y4444" i="6"/>
  <c r="T4426" i="6"/>
  <c r="AA4426" i="6" s="1"/>
  <c r="T4410" i="6"/>
  <c r="AA4410" i="6" s="1"/>
  <c r="T4394" i="6"/>
  <c r="AA4394" i="6" s="1"/>
  <c r="T4378" i="6"/>
  <c r="AA4378" i="6" s="1"/>
  <c r="X4378" i="6"/>
  <c r="Y4378" i="6" s="1"/>
  <c r="T3956" i="6"/>
  <c r="AA3956" i="6" s="1"/>
  <c r="X3927" i="6"/>
  <c r="Y3927" i="6" s="1"/>
  <c r="T3895" i="6"/>
  <c r="AA3895" i="6" s="1"/>
  <c r="T3863" i="6"/>
  <c r="AA3863" i="6" s="1"/>
  <c r="Y3863" i="6"/>
  <c r="T3847" i="6"/>
  <c r="AA3847" i="6" s="1"/>
  <c r="Y3847" i="6"/>
  <c r="T3831" i="6"/>
  <c r="AA3831" i="6" s="1"/>
  <c r="Y3831" i="6"/>
  <c r="T3815" i="6"/>
  <c r="AA3815" i="6" s="1"/>
  <c r="T3783" i="6"/>
  <c r="AA3783" i="6" s="1"/>
  <c r="X3783" i="6"/>
  <c r="Y3783" i="6" s="1"/>
  <c r="T3767" i="6"/>
  <c r="AA3767" i="6" s="1"/>
  <c r="Y3767" i="6"/>
  <c r="T3751" i="6"/>
  <c r="AA3751" i="6" s="1"/>
  <c r="T3735" i="6"/>
  <c r="AA3735" i="6" s="1"/>
  <c r="T3719" i="6"/>
  <c r="AA3719" i="6" s="1"/>
  <c r="T3703" i="6"/>
  <c r="AA3703" i="6" s="1"/>
  <c r="T3687" i="6"/>
  <c r="AA3687" i="6" s="1"/>
  <c r="T3671" i="6"/>
  <c r="AA3671" i="6" s="1"/>
  <c r="Y3671" i="6"/>
  <c r="T3655" i="6"/>
  <c r="AA3655" i="6" s="1"/>
  <c r="T3638" i="6"/>
  <c r="AA3638" i="6" s="1"/>
  <c r="Y3638" i="6"/>
  <c r="T3625" i="6"/>
  <c r="AA3625" i="6" s="1"/>
  <c r="T3608" i="6"/>
  <c r="AA3608" i="6" s="1"/>
  <c r="T3595" i="6"/>
  <c r="AA3595" i="6" s="1"/>
  <c r="Y3595" i="6"/>
  <c r="T3579" i="6"/>
  <c r="AA3579" i="6" s="1"/>
  <c r="X3563" i="6"/>
  <c r="Y3563" i="6" s="1"/>
  <c r="T3538" i="6"/>
  <c r="AA3538" i="6" s="1"/>
  <c r="Y3538" i="6"/>
  <c r="Y3526" i="6"/>
  <c r="T3526" i="6"/>
  <c r="AA3526" i="6" s="1"/>
  <c r="X3515" i="6"/>
  <c r="Y3515" i="6" s="1"/>
  <c r="X3506" i="6"/>
  <c r="Y3506" i="6"/>
  <c r="T3482" i="6"/>
  <c r="AA3482" i="6" s="1"/>
  <c r="T3466" i="6"/>
  <c r="AA3466" i="6" s="1"/>
  <c r="T3450" i="6"/>
  <c r="AA3450" i="6" s="1"/>
  <c r="Y3450" i="6"/>
  <c r="T3434" i="6"/>
  <c r="AA3434" i="6" s="1"/>
  <c r="T3418" i="6"/>
  <c r="AA3418" i="6" s="1"/>
  <c r="T3397" i="6"/>
  <c r="AA3397" i="6" s="1"/>
  <c r="T3380" i="6"/>
  <c r="AA3380" i="6" s="1"/>
  <c r="T3364" i="6"/>
  <c r="AA3364" i="6" s="1"/>
  <c r="Y3364" i="6"/>
  <c r="T3347" i="6"/>
  <c r="AA3347" i="6" s="1"/>
  <c r="Y3347" i="6"/>
  <c r="T3266" i="6"/>
  <c r="AA3266" i="6" s="1"/>
  <c r="T3249" i="6"/>
  <c r="AA3249" i="6" s="1"/>
  <c r="T3221" i="6"/>
  <c r="AA3221" i="6" s="1"/>
  <c r="Y3221" i="6"/>
  <c r="T3205" i="6"/>
  <c r="AA3205" i="6" s="1"/>
  <c r="T3189" i="6"/>
  <c r="AA3189" i="6" s="1"/>
  <c r="Y3189" i="6"/>
  <c r="T3173" i="6"/>
  <c r="AA3173" i="6" s="1"/>
  <c r="T3143" i="6"/>
  <c r="AA3143" i="6" s="1"/>
  <c r="T3135" i="6"/>
  <c r="AA3135" i="6" s="1"/>
  <c r="Y3074" i="6"/>
  <c r="T3074" i="6"/>
  <c r="AA3074" i="6" s="1"/>
  <c r="T3066" i="6"/>
  <c r="AA3066" i="6" s="1"/>
  <c r="T3002" i="6"/>
  <c r="AA3002" i="6" s="1"/>
  <c r="Y2990" i="6"/>
  <c r="T2982" i="6"/>
  <c r="AA2982" i="6" s="1"/>
  <c r="Y2982" i="6"/>
  <c r="Y2965" i="6"/>
  <c r="T2957" i="6"/>
  <c r="AA2957" i="6" s="1"/>
  <c r="Y2957" i="6"/>
  <c r="T2912" i="6"/>
  <c r="AA2912" i="6" s="1"/>
  <c r="T2904" i="6"/>
  <c r="AA2904" i="6" s="1"/>
  <c r="T2892" i="6"/>
  <c r="AA2892" i="6" s="1"/>
  <c r="T2844" i="6"/>
  <c r="AA2844" i="6" s="1"/>
  <c r="T2824" i="6"/>
  <c r="AA2824" i="6" s="1"/>
  <c r="T2784" i="6"/>
  <c r="AA2784" i="6" s="1"/>
  <c r="T2744" i="6"/>
  <c r="AA2744" i="6" s="1"/>
  <c r="T2680" i="6"/>
  <c r="AA2680" i="6" s="1"/>
  <c r="T2936" i="6"/>
  <c r="AA2936" i="6" s="1"/>
  <c r="Y2556" i="6"/>
  <c r="T2556" i="6"/>
  <c r="AA2556" i="6" s="1"/>
  <c r="T2488" i="6"/>
  <c r="AA2488" i="6" s="1"/>
  <c r="T2346" i="6"/>
  <c r="AA2346" i="6" s="1"/>
  <c r="X2346" i="6"/>
  <c r="Y2346" i="6" s="1"/>
  <c r="T2294" i="6"/>
  <c r="AA2294" i="6" s="1"/>
  <c r="Y2270" i="6"/>
  <c r="Y2230" i="6"/>
  <c r="T2230" i="6"/>
  <c r="AA2230" i="6" s="1"/>
  <c r="Y2164" i="6"/>
  <c r="T2164" i="6"/>
  <c r="AA2164" i="6" s="1"/>
  <c r="Y2100" i="6"/>
  <c r="T2100" i="6"/>
  <c r="AA2100" i="6" s="1"/>
  <c r="Y2036" i="6"/>
  <c r="T2036" i="6"/>
  <c r="AA2036" i="6" s="1"/>
  <c r="T1970" i="6"/>
  <c r="AA1970" i="6" s="1"/>
  <c r="Y1882" i="6"/>
  <c r="T1842" i="6"/>
  <c r="AA1842" i="6" s="1"/>
  <c r="Y1778" i="6"/>
  <c r="T1778" i="6"/>
  <c r="AA1778" i="6" s="1"/>
  <c r="Y1714" i="6"/>
  <c r="T1714" i="6"/>
  <c r="AA1714" i="6" s="1"/>
  <c r="T1658" i="6"/>
  <c r="AA1658" i="6" s="1"/>
  <c r="T1626" i="6"/>
  <c r="AA1626" i="6" s="1"/>
  <c r="T1594" i="6"/>
  <c r="AA1594" i="6" s="1"/>
  <c r="T1562" i="6"/>
  <c r="AA1562" i="6" s="1"/>
  <c r="T1530" i="6"/>
  <c r="AA1530" i="6" s="1"/>
  <c r="T1498" i="6"/>
  <c r="AA1498" i="6" s="1"/>
  <c r="T1466" i="6"/>
  <c r="AA1466" i="6" s="1"/>
  <c r="X1466" i="6"/>
  <c r="Y1466" i="6" s="1"/>
  <c r="T1438" i="6"/>
  <c r="AA1438" i="6" s="1"/>
  <c r="T1410" i="6"/>
  <c r="AA1410" i="6" s="1"/>
  <c r="X1410" i="6"/>
  <c r="Y1410" i="6" s="1"/>
  <c r="T1394" i="6"/>
  <c r="AA1394" i="6" s="1"/>
  <c r="X1346" i="6"/>
  <c r="Y1346" i="6"/>
  <c r="X1152" i="6"/>
  <c r="Y1152" i="6" s="1"/>
  <c r="T1080" i="6"/>
  <c r="AA1080" i="6" s="1"/>
  <c r="X1080" i="6"/>
  <c r="Y1080" i="6" s="1"/>
  <c r="T1048" i="6"/>
  <c r="AA1048" i="6" s="1"/>
  <c r="X1048" i="6"/>
  <c r="Y1048" i="6" s="1"/>
  <c r="X1000" i="6"/>
  <c r="Y1000" i="6" s="1"/>
  <c r="T920" i="6"/>
  <c r="AA920" i="6" s="1"/>
  <c r="X920" i="6"/>
  <c r="Y920" i="6" s="1"/>
  <c r="T57" i="6"/>
  <c r="AA57" i="6" s="1"/>
  <c r="T33" i="6"/>
  <c r="AA33" i="6" s="1"/>
  <c r="Y33" i="6"/>
  <c r="T2657" i="6"/>
  <c r="AA2657" i="6" s="1"/>
  <c r="X2633" i="6"/>
  <c r="Y2633" i="6" s="1"/>
  <c r="T2593" i="6"/>
  <c r="AA2593" i="6" s="1"/>
  <c r="T2541" i="6"/>
  <c r="AA2541" i="6" s="1"/>
  <c r="X2481" i="6"/>
  <c r="Y2481" i="6" s="1"/>
  <c r="T2431" i="6"/>
  <c r="AA2431" i="6" s="1"/>
  <c r="X2279" i="6"/>
  <c r="Y2279" i="6"/>
  <c r="T2239" i="6"/>
  <c r="AA2239" i="6" s="1"/>
  <c r="X2215" i="6"/>
  <c r="Y2215" i="6" s="1"/>
  <c r="T2153" i="6"/>
  <c r="AA2153" i="6" s="1"/>
  <c r="X2153" i="6"/>
  <c r="Y2153" i="6" s="1"/>
  <c r="T1947" i="6"/>
  <c r="AA1947" i="6" s="1"/>
  <c r="Y1947" i="6"/>
  <c r="T1923" i="6"/>
  <c r="AA1923" i="6" s="1"/>
  <c r="T1755" i="6"/>
  <c r="AA1755" i="6" s="1"/>
  <c r="X1755" i="6"/>
  <c r="Y1755" i="6" s="1"/>
  <c r="T1731" i="6"/>
  <c r="AA1731" i="6" s="1"/>
  <c r="T1691" i="6"/>
  <c r="AA1691" i="6" s="1"/>
  <c r="X1691" i="6"/>
  <c r="Y1691" i="6" s="1"/>
  <c r="T1667" i="6"/>
  <c r="AA1667" i="6" s="1"/>
  <c r="T1575" i="6"/>
  <c r="AA1575" i="6" s="1"/>
  <c r="T1539" i="6"/>
  <c r="AA1539" i="6" s="1"/>
  <c r="T1511" i="6"/>
  <c r="AA1511" i="6" s="1"/>
  <c r="Y1511" i="6"/>
  <c r="T1419" i="6"/>
  <c r="AA1419" i="6" s="1"/>
  <c r="Y1419" i="6"/>
  <c r="T1387" i="6"/>
  <c r="AA1387" i="6" s="1"/>
  <c r="T1355" i="6"/>
  <c r="AA1355" i="6" s="1"/>
  <c r="X1294" i="6"/>
  <c r="Y1294" i="6" s="1"/>
  <c r="T993" i="6"/>
  <c r="AA993" i="6" s="1"/>
  <c r="T965" i="6"/>
  <c r="AA965" i="6" s="1"/>
  <c r="T933" i="6"/>
  <c r="AA933" i="6" s="1"/>
  <c r="Y933" i="6"/>
  <c r="T901" i="6"/>
  <c r="AA901" i="6" s="1"/>
  <c r="T869" i="6"/>
  <c r="AA869" i="6" s="1"/>
  <c r="T837" i="6"/>
  <c r="AA837" i="6" s="1"/>
  <c r="T805" i="6"/>
  <c r="AA805" i="6" s="1"/>
  <c r="T697" i="6"/>
  <c r="AA697" i="6" s="1"/>
  <c r="X697" i="6"/>
  <c r="Y697" i="6" s="1"/>
  <c r="T673" i="6"/>
  <c r="AA673" i="6" s="1"/>
  <c r="T536" i="6"/>
  <c r="AA536" i="6" s="1"/>
  <c r="X536" i="6"/>
  <c r="Y536" i="6" s="1"/>
  <c r="T304" i="6"/>
  <c r="AA304" i="6" s="1"/>
  <c r="T276" i="6"/>
  <c r="AA276" i="6" s="1"/>
  <c r="T220" i="6"/>
  <c r="AA220" i="6" s="1"/>
  <c r="X220" i="6"/>
  <c r="Y220" i="6" s="1"/>
  <c r="X84" i="6"/>
  <c r="Y84" i="6" s="1"/>
  <c r="Y66" i="6"/>
  <c r="X14" i="6"/>
  <c r="Y14" i="6" s="1"/>
  <c r="X3146" i="6"/>
  <c r="Y3146" i="6" s="1"/>
  <c r="T3122" i="6"/>
  <c r="AA3122" i="6" s="1"/>
  <c r="Y2570" i="6"/>
  <c r="T2570" i="6"/>
  <c r="AA2570" i="6" s="1"/>
  <c r="T2546" i="6"/>
  <c r="AA2546" i="6" s="1"/>
  <c r="Y2546" i="6"/>
  <c r="T2440" i="6"/>
  <c r="AA2440" i="6" s="1"/>
  <c r="Y2154" i="6"/>
  <c r="T2114" i="6"/>
  <c r="AA2114" i="6" s="1"/>
  <c r="T2030" i="6"/>
  <c r="AA2030" i="6" s="1"/>
  <c r="T1997" i="6"/>
  <c r="AA1997" i="6" s="1"/>
  <c r="Y1972" i="6"/>
  <c r="Y1908" i="6"/>
  <c r="Y1844" i="6"/>
  <c r="Y1804" i="6"/>
  <c r="T1804" i="6"/>
  <c r="AA1804" i="6" s="1"/>
  <c r="Y1720" i="6"/>
  <c r="T1616" i="6"/>
  <c r="AA1616" i="6" s="1"/>
  <c r="Y1616" i="6"/>
  <c r="T1580" i="6"/>
  <c r="AA1580" i="6" s="1"/>
  <c r="Y1580" i="6"/>
  <c r="T1564" i="6"/>
  <c r="AA1564" i="6" s="1"/>
  <c r="Y1496" i="6"/>
  <c r="T1496" i="6"/>
  <c r="AA1496" i="6" s="1"/>
  <c r="Y1404" i="6"/>
  <c r="T1404" i="6"/>
  <c r="AA1404" i="6" s="1"/>
  <c r="T1231" i="6"/>
  <c r="AA1231" i="6" s="1"/>
  <c r="T1114" i="6"/>
  <c r="AA1114" i="6" s="1"/>
  <c r="Y1114" i="6"/>
  <c r="T1090" i="6"/>
  <c r="AA1090" i="6" s="1"/>
  <c r="T1058" i="6"/>
  <c r="AA1058" i="6" s="1"/>
  <c r="Y1058" i="6"/>
  <c r="T1026" i="6"/>
  <c r="AA1026" i="6" s="1"/>
  <c r="Y1026" i="6"/>
  <c r="T1010" i="6"/>
  <c r="AA1010" i="6" s="1"/>
  <c r="X1010" i="6"/>
  <c r="Y1010" i="6" s="1"/>
  <c r="T994" i="6"/>
  <c r="AA994" i="6" s="1"/>
  <c r="T978" i="6"/>
  <c r="AA978" i="6" s="1"/>
  <c r="T962" i="6"/>
  <c r="AA962" i="6" s="1"/>
  <c r="Y962" i="6"/>
  <c r="T930" i="6"/>
  <c r="AA930" i="6" s="1"/>
  <c r="T898" i="6"/>
  <c r="AA898" i="6" s="1"/>
  <c r="X866" i="6"/>
  <c r="Y866" i="6"/>
  <c r="T770" i="6"/>
  <c r="AA770" i="6" s="1"/>
  <c r="T121" i="6"/>
  <c r="AA121" i="6" s="1"/>
  <c r="T2463" i="6"/>
  <c r="AA2463" i="6" s="1"/>
  <c r="T2428" i="6"/>
  <c r="AA2428" i="6" s="1"/>
  <c r="Y2428" i="6"/>
  <c r="T2395" i="6"/>
  <c r="AA2395" i="6" s="1"/>
  <c r="T2362" i="6"/>
  <c r="AA2362" i="6" s="1"/>
  <c r="Y2362" i="6"/>
  <c r="T2305" i="6"/>
  <c r="AA2305" i="6" s="1"/>
  <c r="T2273" i="6"/>
  <c r="AA2273" i="6" s="1"/>
  <c r="T2217" i="6"/>
  <c r="AA2217" i="6" s="1"/>
  <c r="Y2217" i="6"/>
  <c r="X2147" i="6"/>
  <c r="Y2147" i="6" s="1"/>
  <c r="Y2127" i="6"/>
  <c r="Y2075" i="6"/>
  <c r="T2075" i="6"/>
  <c r="AA2075" i="6" s="1"/>
  <c r="T2051" i="6"/>
  <c r="AA2051" i="6" s="1"/>
  <c r="Y2051" i="6"/>
  <c r="T2026" i="6"/>
  <c r="AA2026" i="6" s="1"/>
  <c r="T2002" i="6"/>
  <c r="AA2002" i="6" s="1"/>
  <c r="Y2002" i="6"/>
  <c r="X1965" i="6"/>
  <c r="Y1965" i="6" s="1"/>
  <c r="T1941" i="6"/>
  <c r="AA1941" i="6" s="1"/>
  <c r="T1901" i="6"/>
  <c r="AA1901" i="6" s="1"/>
  <c r="T1877" i="6"/>
  <c r="AA1877" i="6" s="1"/>
  <c r="T1837" i="6"/>
  <c r="AA1837" i="6" s="1"/>
  <c r="X1837" i="6"/>
  <c r="Y1837" i="6" s="1"/>
  <c r="T1813" i="6"/>
  <c r="AA1813" i="6" s="1"/>
  <c r="Y1813" i="6"/>
  <c r="T1773" i="6"/>
  <c r="AA1773" i="6" s="1"/>
  <c r="Y1741" i="6"/>
  <c r="T1721" i="6"/>
  <c r="AA1721" i="6" s="1"/>
  <c r="X1721" i="6"/>
  <c r="Y1721" i="6" s="1"/>
  <c r="T1689" i="6"/>
  <c r="AA1689" i="6" s="1"/>
  <c r="T1657" i="6"/>
  <c r="AA1657" i="6" s="1"/>
  <c r="X1657" i="6"/>
  <c r="Y1657" i="6" s="1"/>
  <c r="T1617" i="6"/>
  <c r="AA1617" i="6" s="1"/>
  <c r="Y1617" i="6"/>
  <c r="T1593" i="6"/>
  <c r="AA1593" i="6" s="1"/>
  <c r="X1593" i="6"/>
  <c r="Y1593" i="6" s="1"/>
  <c r="T1489" i="6"/>
  <c r="AA1489" i="6" s="1"/>
  <c r="T1465" i="6"/>
  <c r="AA1465" i="6" s="1"/>
  <c r="X1369" i="6"/>
  <c r="Y1369" i="6" s="1"/>
  <c r="X580" i="6"/>
  <c r="Y580" i="6" s="1"/>
  <c r="X514" i="6"/>
  <c r="Y514" i="6" s="1"/>
  <c r="Y482" i="6"/>
  <c r="T28" i="6"/>
  <c r="AA28" i="6" s="1"/>
  <c r="Y4910" i="6"/>
  <c r="T4910" i="6"/>
  <c r="AA4910" i="6" s="1"/>
  <c r="AD2317" i="6"/>
  <c r="Z2317" i="6"/>
  <c r="AE2317" i="6" s="1"/>
  <c r="AD2672" i="6"/>
  <c r="Z2672" i="6"/>
  <c r="AE2672" i="6" s="1"/>
  <c r="AD15" i="6"/>
  <c r="Z15" i="6"/>
  <c r="AE15" i="6" s="1"/>
  <c r="X3341" i="6"/>
  <c r="Y3341" i="6" s="1"/>
  <c r="X3079" i="6"/>
  <c r="Y3079" i="6" s="1"/>
  <c r="X3100" i="6"/>
  <c r="Y3100" i="6" s="1"/>
  <c r="Z4592" i="6"/>
  <c r="AE4592" i="6" s="1"/>
  <c r="AD4592" i="6"/>
  <c r="X4336" i="6"/>
  <c r="Y4336" i="6" s="1"/>
  <c r="AD3931" i="6"/>
  <c r="Z3931" i="6"/>
  <c r="AE3931" i="6" s="1"/>
  <c r="X3889" i="6"/>
  <c r="Y3889" i="6" s="1"/>
  <c r="X3063" i="6"/>
  <c r="Y3063" i="6" s="1"/>
  <c r="X2824" i="6"/>
  <c r="Y2824" i="6" s="1"/>
  <c r="X2744" i="6"/>
  <c r="Y2744" i="6" s="1"/>
  <c r="X2680" i="6"/>
  <c r="Y2680" i="6" s="1"/>
  <c r="X1842" i="6"/>
  <c r="Y1842" i="6" s="1"/>
  <c r="X2904" i="6"/>
  <c r="Y2904" i="6" s="1"/>
  <c r="X2239" i="6"/>
  <c r="Y2239" i="6" s="1"/>
  <c r="X2305" i="6"/>
  <c r="Y2305" i="6" s="1"/>
  <c r="X1249" i="6"/>
  <c r="Y1249" i="6" s="1"/>
  <c r="T2" i="6"/>
  <c r="AA2" i="6" s="1"/>
  <c r="R7" i="7"/>
  <c r="R8" i="7"/>
  <c r="C12" i="8"/>
  <c r="X1281" i="6"/>
  <c r="Y1281" i="6" s="1"/>
  <c r="X837" i="6"/>
  <c r="Y837" i="6" s="1"/>
  <c r="X4991" i="6"/>
  <c r="Y4991" i="6" s="1"/>
  <c r="AD4975" i="6"/>
  <c r="Z4975" i="6"/>
  <c r="AE4975" i="6" s="1"/>
  <c r="X4835" i="6"/>
  <c r="Y4835" i="6" s="1"/>
  <c r="AD4811" i="6"/>
  <c r="Z4811" i="6"/>
  <c r="AE4811" i="6" s="1"/>
  <c r="AD4994" i="6"/>
  <c r="Z4994" i="6"/>
  <c r="AE4994" i="6" s="1"/>
  <c r="AD4585" i="6"/>
  <c r="Z4585" i="6"/>
  <c r="AE4585" i="6" s="1"/>
  <c r="Z4536" i="6"/>
  <c r="AE4536" i="6" s="1"/>
  <c r="AD4536" i="6"/>
  <c r="AD4556" i="6"/>
  <c r="Z4556" i="6"/>
  <c r="AE4556" i="6" s="1"/>
  <c r="AD4412" i="6"/>
  <c r="Z4412" i="6"/>
  <c r="AE4412" i="6" s="1"/>
  <c r="X4659" i="6"/>
  <c r="Y4659" i="6" s="1"/>
  <c r="X4282" i="6"/>
  <c r="Y4282" i="6" s="1"/>
  <c r="X4250" i="6"/>
  <c r="Y4250" i="6" s="1"/>
  <c r="X3956" i="6"/>
  <c r="Y3956" i="6" s="1"/>
  <c r="X4569" i="6"/>
  <c r="Y4569" i="6" s="1"/>
  <c r="X3590" i="6"/>
  <c r="Y3590" i="6" s="1"/>
  <c r="X3492" i="6"/>
  <c r="Y3492" i="6" s="1"/>
  <c r="X2657" i="6"/>
  <c r="Y2657" i="6" s="1"/>
  <c r="X2593" i="6"/>
  <c r="Y2593" i="6" s="1"/>
  <c r="X2431" i="6"/>
  <c r="Y2431" i="6" s="1"/>
  <c r="X4272" i="6"/>
  <c r="Y4272" i="6" s="1"/>
  <c r="X3497" i="6"/>
  <c r="Y3497" i="6" s="1"/>
  <c r="X1090" i="6"/>
  <c r="Y1090" i="6" s="1"/>
  <c r="X2273" i="6"/>
  <c r="Y2273" i="6" s="1"/>
  <c r="X965" i="6"/>
  <c r="Y965" i="6" s="1"/>
  <c r="X898" i="6"/>
  <c r="Y898" i="6" s="1"/>
  <c r="X770" i="6"/>
  <c r="Y770" i="6" s="1"/>
  <c r="AD4828" i="6"/>
  <c r="Z4828" i="6"/>
  <c r="AE4828" i="6" s="1"/>
  <c r="X4590" i="6"/>
  <c r="Y4590" i="6" s="1"/>
  <c r="AD4630" i="6"/>
  <c r="Z4630" i="6"/>
  <c r="AE4630" i="6" s="1"/>
  <c r="AD4606" i="6"/>
  <c r="Z4606" i="6"/>
  <c r="AE4606" i="6" s="1"/>
  <c r="AD4492" i="6"/>
  <c r="Z4492" i="6"/>
  <c r="AE4492" i="6" s="1"/>
  <c r="AD4428" i="6"/>
  <c r="Z4428" i="6"/>
  <c r="AE4428" i="6" s="1"/>
  <c r="X4409" i="6"/>
  <c r="Y4409" i="6" s="1"/>
  <c r="X4081" i="6"/>
  <c r="Y4081" i="6" s="1"/>
  <c r="X3768" i="6"/>
  <c r="Y3768" i="6" s="1"/>
  <c r="X3535" i="6"/>
  <c r="Y3535" i="6" s="1"/>
  <c r="X3435" i="6"/>
  <c r="Y3435" i="6" s="1"/>
  <c r="X1773" i="6"/>
  <c r="Y1773" i="6" s="1"/>
  <c r="X1941" i="6"/>
  <c r="Y1941" i="6" s="1"/>
  <c r="X1112" i="6"/>
  <c r="Y1112" i="6" s="1"/>
  <c r="X978" i="6"/>
  <c r="Y978" i="6" s="1"/>
  <c r="X3144" i="6"/>
  <c r="Y3144" i="6" s="1"/>
  <c r="Z4528" i="6"/>
  <c r="AE4528" i="6" s="1"/>
  <c r="AD4528" i="6"/>
  <c r="AD4507" i="6"/>
  <c r="Z4507" i="6"/>
  <c r="AE4507" i="6" s="1"/>
  <c r="X3606" i="6"/>
  <c r="Y3606" i="6" s="1"/>
  <c r="X3483" i="6"/>
  <c r="Y3483" i="6" s="1"/>
  <c r="X4394" i="6"/>
  <c r="Y4394" i="6" s="1"/>
  <c r="X3066" i="6"/>
  <c r="Y3066" i="6" s="1"/>
  <c r="X304" i="6"/>
  <c r="Y304" i="6" s="1"/>
  <c r="AD4812" i="6"/>
  <c r="Z4812" i="6"/>
  <c r="AE4812" i="6" s="1"/>
  <c r="AD4689" i="6"/>
  <c r="Z4689" i="6"/>
  <c r="AE4689" i="6" s="1"/>
  <c r="Z4584" i="6"/>
  <c r="AE4584" i="6" s="1"/>
  <c r="AD4584" i="6"/>
  <c r="T4466" i="6"/>
  <c r="AA4466" i="6" s="1"/>
  <c r="Y4466" i="6"/>
  <c r="T4449" i="6"/>
  <c r="AA4449" i="6" s="1"/>
  <c r="Y4449" i="6"/>
  <c r="AD4427" i="6"/>
  <c r="Z4427" i="6"/>
  <c r="AE4427" i="6" s="1"/>
  <c r="T4367" i="6"/>
  <c r="AA4367" i="6" s="1"/>
  <c r="X4367" i="6"/>
  <c r="Y4367" i="6" s="1"/>
  <c r="T4345" i="6"/>
  <c r="AA4345" i="6" s="1"/>
  <c r="Y4345" i="6"/>
  <c r="T4329" i="6"/>
  <c r="AA4329" i="6" s="1"/>
  <c r="Y4329" i="6"/>
  <c r="T4317" i="6"/>
  <c r="AA4317" i="6" s="1"/>
  <c r="Y4317" i="6"/>
  <c r="T4309" i="6"/>
  <c r="AA4309" i="6" s="1"/>
  <c r="Y4309" i="6"/>
  <c r="X4297" i="6"/>
  <c r="Y4297" i="6" s="1"/>
  <c r="T4285" i="6"/>
  <c r="AA4285" i="6" s="1"/>
  <c r="Y4285" i="6"/>
  <c r="T4277" i="6"/>
  <c r="AA4277" i="6" s="1"/>
  <c r="Y4277" i="6"/>
  <c r="T4269" i="6"/>
  <c r="AA4269" i="6" s="1"/>
  <c r="Y4269" i="6"/>
  <c r="T4261" i="6"/>
  <c r="AA4261" i="6" s="1"/>
  <c r="Y4261" i="6"/>
  <c r="T4253" i="6"/>
  <c r="AA4253" i="6" s="1"/>
  <c r="Y4253" i="6"/>
  <c r="T4241" i="6"/>
  <c r="AA4241" i="6" s="1"/>
  <c r="Y4241" i="6"/>
  <c r="T4233" i="6"/>
  <c r="AA4233" i="6" s="1"/>
  <c r="Y4233" i="6"/>
  <c r="T4200" i="6"/>
  <c r="AA4200" i="6" s="1"/>
  <c r="Y4200" i="6"/>
  <c r="Y4192" i="6"/>
  <c r="Y4132" i="6"/>
  <c r="T4132" i="6"/>
  <c r="AA4132" i="6" s="1"/>
  <c r="T4112" i="6"/>
  <c r="AA4112" i="6" s="1"/>
  <c r="X4112" i="6"/>
  <c r="Y4112" i="6" s="1"/>
  <c r="X4092" i="6"/>
  <c r="Y4092" i="6" s="1"/>
  <c r="T4072" i="6"/>
  <c r="AA4072" i="6" s="1"/>
  <c r="Y4072" i="6"/>
  <c r="T4064" i="6"/>
  <c r="AA4064" i="6" s="1"/>
  <c r="Y4064" i="6"/>
  <c r="Y4040" i="6"/>
  <c r="T4040" i="6"/>
  <c r="AA4040" i="6" s="1"/>
  <c r="T4028" i="6"/>
  <c r="AA4028" i="6" s="1"/>
  <c r="Y4028" i="6"/>
  <c r="T4012" i="6"/>
  <c r="AA4012" i="6" s="1"/>
  <c r="Y4012" i="6"/>
  <c r="T3996" i="6"/>
  <c r="AA3996" i="6" s="1"/>
  <c r="Y3996" i="6"/>
  <c r="X3980" i="6"/>
  <c r="Y3980" i="6" s="1"/>
  <c r="T3961" i="6"/>
  <c r="AA3961" i="6" s="1"/>
  <c r="Y3961" i="6"/>
  <c r="T3937" i="6"/>
  <c r="AA3937" i="6" s="1"/>
  <c r="Y3937" i="6"/>
  <c r="Y3864" i="6"/>
  <c r="T3864" i="6"/>
  <c r="AA3864" i="6" s="1"/>
  <c r="Y4565" i="6"/>
  <c r="T4565" i="6"/>
  <c r="AA4565" i="6" s="1"/>
  <c r="Y4533" i="6"/>
  <c r="T4533" i="6"/>
  <c r="AA4533" i="6" s="1"/>
  <c r="T4525" i="6"/>
  <c r="AA4525" i="6" s="1"/>
  <c r="Y4525" i="6"/>
  <c r="T4509" i="6"/>
  <c r="AA4509" i="6" s="1"/>
  <c r="X4509" i="6"/>
  <c r="Y4509" i="6" s="1"/>
  <c r="T4450" i="6"/>
  <c r="AA4450" i="6" s="1"/>
  <c r="Y4450" i="6"/>
  <c r="T4359" i="6"/>
  <c r="AA4359" i="6" s="1"/>
  <c r="Y4359" i="6"/>
  <c r="Y4338" i="6"/>
  <c r="T4318" i="6"/>
  <c r="AA4318" i="6" s="1"/>
  <c r="Y4318" i="6"/>
  <c r="T4310" i="6"/>
  <c r="AA4310" i="6" s="1"/>
  <c r="Y4310" i="6"/>
  <c r="T4294" i="6"/>
  <c r="AA4294" i="6" s="1"/>
  <c r="Y4294" i="6"/>
  <c r="T4278" i="6"/>
  <c r="AA4278" i="6" s="1"/>
  <c r="Y4278" i="6"/>
  <c r="T4262" i="6"/>
  <c r="AA4262" i="6" s="1"/>
  <c r="Y4262" i="6"/>
  <c r="T4246" i="6"/>
  <c r="AA4246" i="6" s="1"/>
  <c r="X4246" i="6"/>
  <c r="Y4246" i="6" s="1"/>
  <c r="T4230" i="6"/>
  <c r="AA4230" i="6" s="1"/>
  <c r="Y4230" i="6"/>
  <c r="T4197" i="6"/>
  <c r="AA4197" i="6" s="1"/>
  <c r="Y4197" i="6"/>
  <c r="T4181" i="6"/>
  <c r="AA4181" i="6" s="1"/>
  <c r="Y4181" i="6"/>
  <c r="T4145" i="6"/>
  <c r="AA4145" i="6" s="1"/>
  <c r="Y4145" i="6"/>
  <c r="T4133" i="6"/>
  <c r="AA4133" i="6" s="1"/>
  <c r="Y4133" i="6"/>
  <c r="Y4113" i="6"/>
  <c r="T4101" i="6"/>
  <c r="AA4101" i="6" s="1"/>
  <c r="Y4101" i="6"/>
  <c r="T4089" i="6"/>
  <c r="AA4089" i="6" s="1"/>
  <c r="Y4089" i="6"/>
  <c r="T4077" i="6"/>
  <c r="AA4077" i="6" s="1"/>
  <c r="Y4077" i="6"/>
  <c r="T4065" i="6"/>
  <c r="AA4065" i="6" s="1"/>
  <c r="Y4065" i="6"/>
  <c r="X4057" i="6"/>
  <c r="Y4057" i="6" s="1"/>
  <c r="Y4045" i="6"/>
  <c r="T4045" i="6"/>
  <c r="AA4045" i="6" s="1"/>
  <c r="T4013" i="6"/>
  <c r="AA4013" i="6" s="1"/>
  <c r="Y4013" i="6"/>
  <c r="T4005" i="6"/>
  <c r="AA4005" i="6" s="1"/>
  <c r="Y4005" i="6"/>
  <c r="Y3993" i="6"/>
  <c r="Y3869" i="6"/>
  <c r="T3869" i="6"/>
  <c r="AA3869" i="6" s="1"/>
  <c r="T3849" i="6"/>
  <c r="AA3849" i="6" s="1"/>
  <c r="Y3849" i="6"/>
  <c r="T3829" i="6"/>
  <c r="AA3829" i="6" s="1"/>
  <c r="Y3829" i="6"/>
  <c r="T3777" i="6"/>
  <c r="AA3777" i="6" s="1"/>
  <c r="Y3777" i="6"/>
  <c r="T3761" i="6"/>
  <c r="AA3761" i="6" s="1"/>
  <c r="Y3761" i="6"/>
  <c r="T3745" i="6"/>
  <c r="AA3745" i="6" s="1"/>
  <c r="Y3745" i="6"/>
  <c r="T4800" i="6"/>
  <c r="AA4800" i="6" s="1"/>
  <c r="Y4800" i="6"/>
  <c r="X4784" i="6"/>
  <c r="Y4784" i="6" s="1"/>
  <c r="T4768" i="6"/>
  <c r="AA4768" i="6" s="1"/>
  <c r="Y4768" i="6"/>
  <c r="T4752" i="6"/>
  <c r="AA4752" i="6" s="1"/>
  <c r="Y4752" i="6"/>
  <c r="X4736" i="6"/>
  <c r="Y4736" i="6" s="1"/>
  <c r="T4720" i="6"/>
  <c r="AA4720" i="6" s="1"/>
  <c r="Y4720" i="6"/>
  <c r="T4704" i="6"/>
  <c r="AA4704" i="6" s="1"/>
  <c r="Y4704" i="6"/>
  <c r="Y4692" i="6"/>
  <c r="Y4680" i="6"/>
  <c r="T4680" i="6"/>
  <c r="AA4680" i="6" s="1"/>
  <c r="Y4660" i="6"/>
  <c r="Y4648" i="6"/>
  <c r="T4648" i="6"/>
  <c r="AA4648" i="6" s="1"/>
  <c r="X4628" i="6"/>
  <c r="Y4628" i="6" s="1"/>
  <c r="Y4616" i="6"/>
  <c r="T4616" i="6"/>
  <c r="AA4616" i="6" s="1"/>
  <c r="T3373" i="6"/>
  <c r="AA3373" i="6" s="1"/>
  <c r="Y3373" i="6"/>
  <c r="T3315" i="6"/>
  <c r="AA3315" i="6" s="1"/>
  <c r="Y3315" i="6"/>
  <c r="T3283" i="6"/>
  <c r="AA3283" i="6" s="1"/>
  <c r="Y3283" i="6"/>
  <c r="T3267" i="6"/>
  <c r="AA3267" i="6" s="1"/>
  <c r="Y3267" i="6"/>
  <c r="Y3051" i="6"/>
  <c r="T3051" i="6"/>
  <c r="AA3051" i="6" s="1"/>
  <c r="T3039" i="6"/>
  <c r="AA3039" i="6" s="1"/>
  <c r="Y3039" i="6"/>
  <c r="T3023" i="6"/>
  <c r="AA3023" i="6" s="1"/>
  <c r="Y3023" i="6"/>
  <c r="T3007" i="6"/>
  <c r="AA3007" i="6" s="1"/>
  <c r="Y3007" i="6"/>
  <c r="T2991" i="6"/>
  <c r="AA2991" i="6" s="1"/>
  <c r="X2991" i="6"/>
  <c r="Y2991" i="6" s="1"/>
  <c r="T2975" i="6"/>
  <c r="AA2975" i="6" s="1"/>
  <c r="X2975" i="6"/>
  <c r="Y2975" i="6" s="1"/>
  <c r="T2958" i="6"/>
  <c r="AA2958" i="6" s="1"/>
  <c r="Y2958" i="6"/>
  <c r="T2942" i="6"/>
  <c r="AA2942" i="6" s="1"/>
  <c r="Y2942" i="6"/>
  <c r="T2925" i="6"/>
  <c r="AA2925" i="6" s="1"/>
  <c r="X2925" i="6"/>
  <c r="Y2925" i="6" s="1"/>
  <c r="T2909" i="6"/>
  <c r="AA2909" i="6" s="1"/>
  <c r="Y2909" i="6"/>
  <c r="T2893" i="6"/>
  <c r="AA2893" i="6" s="1"/>
  <c r="Y2893" i="6"/>
  <c r="T2877" i="6"/>
  <c r="AA2877" i="6" s="1"/>
  <c r="Y2877" i="6"/>
  <c r="T2861" i="6"/>
  <c r="AA2861" i="6" s="1"/>
  <c r="Y2861" i="6"/>
  <c r="T2845" i="6"/>
  <c r="AA2845" i="6" s="1"/>
  <c r="Y2845" i="6"/>
  <c r="T2829" i="6"/>
  <c r="AA2829" i="6" s="1"/>
  <c r="Y2829" i="6"/>
  <c r="T4965" i="6"/>
  <c r="AA4965" i="6" s="1"/>
  <c r="Y4965" i="6"/>
  <c r="T4952" i="6"/>
  <c r="AA4952" i="6" s="1"/>
  <c r="Y4952" i="6"/>
  <c r="Y4940" i="6"/>
  <c r="Y4892" i="6"/>
  <c r="T4892" i="6"/>
  <c r="AA4892" i="6" s="1"/>
  <c r="T4830" i="6"/>
  <c r="AA4830" i="6" s="1"/>
  <c r="Y4830" i="6"/>
  <c r="T4351" i="6"/>
  <c r="AA4351" i="6" s="1"/>
  <c r="Y4351" i="6"/>
  <c r="T4343" i="6"/>
  <c r="AA4343" i="6" s="1"/>
  <c r="Y4343" i="6"/>
  <c r="Y4331" i="6"/>
  <c r="T4319" i="6"/>
  <c r="AA4319" i="6" s="1"/>
  <c r="X4319" i="6"/>
  <c r="Y4319" i="6" s="1"/>
  <c r="Y4026" i="6"/>
  <c r="T4026" i="6"/>
  <c r="AA4026" i="6" s="1"/>
  <c r="Y4010" i="6"/>
  <c r="T3998" i="6"/>
  <c r="AA3998" i="6" s="1"/>
  <c r="Y3998" i="6"/>
  <c r="T3982" i="6"/>
  <c r="AA3982" i="6" s="1"/>
  <c r="Y3982" i="6"/>
  <c r="T3721" i="6"/>
  <c r="AA3721" i="6" s="1"/>
  <c r="Y3721" i="6"/>
  <c r="T3713" i="6"/>
  <c r="AA3713" i="6" s="1"/>
  <c r="Y3713" i="6"/>
  <c r="Y3701" i="6"/>
  <c r="Y3665" i="6"/>
  <c r="T3665" i="6"/>
  <c r="AA3665" i="6" s="1"/>
  <c r="T3648" i="6"/>
  <c r="AA3648" i="6" s="1"/>
  <c r="Y3648" i="6"/>
  <c r="Y3565" i="6"/>
  <c r="T3565" i="6"/>
  <c r="AA3565" i="6" s="1"/>
  <c r="Y3552" i="6"/>
  <c r="T3532" i="6"/>
  <c r="AA3532" i="6" s="1"/>
  <c r="Y3532" i="6"/>
  <c r="T3524" i="6"/>
  <c r="AA3524" i="6" s="1"/>
  <c r="X3524" i="6"/>
  <c r="Y3524" i="6" s="1"/>
  <c r="T3518" i="6"/>
  <c r="AA3518" i="6" s="1"/>
  <c r="Y3518" i="6"/>
  <c r="X3513" i="6"/>
  <c r="Y3513" i="6" s="1"/>
  <c r="Y3399" i="6"/>
  <c r="Y3391" i="6"/>
  <c r="T3391" i="6"/>
  <c r="AA3391" i="6" s="1"/>
  <c r="T3358" i="6"/>
  <c r="AA3358" i="6" s="1"/>
  <c r="Y3358" i="6"/>
  <c r="Y3349" i="6"/>
  <c r="T3337" i="6"/>
  <c r="AA3337" i="6" s="1"/>
  <c r="Y3337" i="6"/>
  <c r="T3320" i="6"/>
  <c r="AA3320" i="6" s="1"/>
  <c r="Y3320" i="6"/>
  <c r="T3304" i="6"/>
  <c r="AA3304" i="6" s="1"/>
  <c r="Y3304" i="6"/>
  <c r="T3288" i="6"/>
  <c r="AA3288" i="6" s="1"/>
  <c r="Y3288" i="6"/>
  <c r="T3272" i="6"/>
  <c r="AA3272" i="6" s="1"/>
  <c r="Y3272" i="6"/>
  <c r="Y3076" i="6"/>
  <c r="T3076" i="6"/>
  <c r="AA3076" i="6" s="1"/>
  <c r="T3068" i="6"/>
  <c r="AA3068" i="6" s="1"/>
  <c r="Y3068" i="6"/>
  <c r="T3060" i="6"/>
  <c r="AA3060" i="6" s="1"/>
  <c r="Y3060" i="6"/>
  <c r="T3052" i="6"/>
  <c r="AA3052" i="6" s="1"/>
  <c r="Y3052" i="6"/>
  <c r="T3024" i="6"/>
  <c r="AA3024" i="6" s="1"/>
  <c r="Y3024" i="6"/>
  <c r="T3008" i="6"/>
  <c r="AA3008" i="6" s="1"/>
  <c r="Y3008" i="6"/>
  <c r="T3000" i="6"/>
  <c r="AA3000" i="6" s="1"/>
  <c r="Y3000" i="6"/>
  <c r="T2992" i="6"/>
  <c r="AA2992" i="6" s="1"/>
  <c r="Y2992" i="6"/>
  <c r="T2963" i="6"/>
  <c r="AA2963" i="6" s="1"/>
  <c r="Y2963" i="6"/>
  <c r="T2943" i="6"/>
  <c r="AA2943" i="6" s="1"/>
  <c r="Y2943" i="6"/>
  <c r="T2934" i="6"/>
  <c r="AA2934" i="6" s="1"/>
  <c r="Y2934" i="6"/>
  <c r="T2842" i="6"/>
  <c r="AA2842" i="6" s="1"/>
  <c r="Y2842" i="6"/>
  <c r="T2834" i="6"/>
  <c r="AA2834" i="6" s="1"/>
  <c r="Y2834" i="6"/>
  <c r="T2826" i="6"/>
  <c r="AA2826" i="6" s="1"/>
  <c r="Y2826" i="6"/>
  <c r="Y2798" i="6"/>
  <c r="T2790" i="6"/>
  <c r="AA2790" i="6" s="1"/>
  <c r="Y2790" i="6"/>
  <c r="T2782" i="6"/>
  <c r="AA2782" i="6" s="1"/>
  <c r="Y2782" i="6"/>
  <c r="Y2666" i="6"/>
  <c r="T2666" i="6"/>
  <c r="AA2666" i="6" s="1"/>
  <c r="T2646" i="6"/>
  <c r="AA2646" i="6" s="1"/>
  <c r="Y2646" i="6"/>
  <c r="T4987" i="6"/>
  <c r="AA4987" i="6" s="1"/>
  <c r="Y4987" i="6"/>
  <c r="T4970" i="6"/>
  <c r="AA4970" i="6" s="1"/>
  <c r="Y4970" i="6"/>
  <c r="T4954" i="6"/>
  <c r="AA4954" i="6" s="1"/>
  <c r="Y4954" i="6"/>
  <c r="T4937" i="6"/>
  <c r="AA4937" i="6" s="1"/>
  <c r="Y4937" i="6"/>
  <c r="T4921" i="6"/>
  <c r="AA4921" i="6" s="1"/>
  <c r="Y4921" i="6"/>
  <c r="T4905" i="6"/>
  <c r="AA4905" i="6" s="1"/>
  <c r="Y4905" i="6"/>
  <c r="T4889" i="6"/>
  <c r="AA4889" i="6" s="1"/>
  <c r="Y4889" i="6"/>
  <c r="T4873" i="6"/>
  <c r="AA4873" i="6" s="1"/>
  <c r="Y4873" i="6"/>
  <c r="T4857" i="6"/>
  <c r="AA4857" i="6" s="1"/>
  <c r="Y4857" i="6"/>
  <c r="T4847" i="6"/>
  <c r="AA4847" i="6" s="1"/>
  <c r="Y4847" i="6"/>
  <c r="T4831" i="6"/>
  <c r="AA4831" i="6" s="1"/>
  <c r="Y4831" i="6"/>
  <c r="T4814" i="6"/>
  <c r="AA4814" i="6" s="1"/>
  <c r="Y4814" i="6"/>
  <c r="T4586" i="6"/>
  <c r="AA4586" i="6" s="1"/>
  <c r="Y4586" i="6"/>
  <c r="T4570" i="6"/>
  <c r="AA4570" i="6" s="1"/>
  <c r="Y4570" i="6"/>
  <c r="T4554" i="6"/>
  <c r="AA4554" i="6" s="1"/>
  <c r="Y4554" i="6"/>
  <c r="T4538" i="6"/>
  <c r="AA4538" i="6" s="1"/>
  <c r="X4538" i="6"/>
  <c r="Y4538" i="6" s="1"/>
  <c r="X4522" i="6"/>
  <c r="Y4522" i="6" s="1"/>
  <c r="T4504" i="6"/>
  <c r="AA4504" i="6" s="1"/>
  <c r="Y4504" i="6"/>
  <c r="T4485" i="6"/>
  <c r="AA4485" i="6" s="1"/>
  <c r="Y4485" i="6"/>
  <c r="Y4191" i="6"/>
  <c r="T4191" i="6"/>
  <c r="AA4191" i="6" s="1"/>
  <c r="T4175" i="6"/>
  <c r="AA4175" i="6" s="1"/>
  <c r="Y4175" i="6"/>
  <c r="T4159" i="6"/>
  <c r="AA4159" i="6" s="1"/>
  <c r="Y4159" i="6"/>
  <c r="T4143" i="6"/>
  <c r="AA4143" i="6" s="1"/>
  <c r="Y4143" i="6"/>
  <c r="T4127" i="6"/>
  <c r="AA4127" i="6" s="1"/>
  <c r="Y4127" i="6"/>
  <c r="T4111" i="6"/>
  <c r="AA4111" i="6" s="1"/>
  <c r="Y4111" i="6"/>
  <c r="T4095" i="6"/>
  <c r="AA4095" i="6" s="1"/>
  <c r="Y4095" i="6"/>
  <c r="T4079" i="6"/>
  <c r="AA4079" i="6" s="1"/>
  <c r="Y4079" i="6"/>
  <c r="T4063" i="6"/>
  <c r="AA4063" i="6" s="1"/>
  <c r="Y4063" i="6"/>
  <c r="T4047" i="6"/>
  <c r="AA4047" i="6" s="1"/>
  <c r="Y4047" i="6"/>
  <c r="T4031" i="6"/>
  <c r="AA4031" i="6" s="1"/>
  <c r="X4031" i="6"/>
  <c r="Y4031" i="6" s="1"/>
  <c r="T4015" i="6"/>
  <c r="AA4015" i="6" s="1"/>
  <c r="Y4015" i="6"/>
  <c r="X3999" i="6"/>
  <c r="Y3999" i="6" s="1"/>
  <c r="X3983" i="6"/>
  <c r="Y3983" i="6" s="1"/>
  <c r="T3963" i="6"/>
  <c r="AA3963" i="6" s="1"/>
  <c r="Y3963" i="6"/>
  <c r="T3947" i="6"/>
  <c r="AA3947" i="6" s="1"/>
  <c r="Y3947" i="6"/>
  <c r="T3930" i="6"/>
  <c r="AA3930" i="6" s="1"/>
  <c r="Y3930" i="6"/>
  <c r="T3914" i="6"/>
  <c r="AA3914" i="6" s="1"/>
  <c r="Y3914" i="6"/>
  <c r="T3898" i="6"/>
  <c r="AA3898" i="6" s="1"/>
  <c r="Y3898" i="6"/>
  <c r="T3882" i="6"/>
  <c r="AA3882" i="6" s="1"/>
  <c r="Y3882" i="6"/>
  <c r="T3866" i="6"/>
  <c r="AA3866" i="6" s="1"/>
  <c r="X3866" i="6"/>
  <c r="Y3866" i="6" s="1"/>
  <c r="T3850" i="6"/>
  <c r="AA3850" i="6" s="1"/>
  <c r="X3850" i="6"/>
  <c r="Y3850" i="6" s="1"/>
  <c r="X3834" i="6"/>
  <c r="Y3834" i="6"/>
  <c r="T3818" i="6"/>
  <c r="AA3818" i="6" s="1"/>
  <c r="Y3818" i="6"/>
  <c r="T3802" i="6"/>
  <c r="AA3802" i="6" s="1"/>
  <c r="Y3802" i="6"/>
  <c r="T3786" i="6"/>
  <c r="AA3786" i="6" s="1"/>
  <c r="Y3786" i="6"/>
  <c r="T3770" i="6"/>
  <c r="AA3770" i="6" s="1"/>
  <c r="Y3770" i="6"/>
  <c r="T3754" i="6"/>
  <c r="AA3754" i="6" s="1"/>
  <c r="Y3754" i="6"/>
  <c r="T3738" i="6"/>
  <c r="AA3738" i="6" s="1"/>
  <c r="Y3738" i="6"/>
  <c r="T3722" i="6"/>
  <c r="AA3722" i="6" s="1"/>
  <c r="X3722" i="6"/>
  <c r="Y3722" i="6" s="1"/>
  <c r="T3706" i="6"/>
  <c r="AA3706" i="6" s="1"/>
  <c r="Y3706" i="6"/>
  <c r="T3690" i="6"/>
  <c r="AA3690" i="6" s="1"/>
  <c r="Y3690" i="6"/>
  <c r="T3674" i="6"/>
  <c r="AA3674" i="6" s="1"/>
  <c r="Y3674" i="6"/>
  <c r="T3632" i="6"/>
  <c r="AA3632" i="6" s="1"/>
  <c r="Y3632" i="6"/>
  <c r="X3624" i="6"/>
  <c r="Y3624" i="6" s="1"/>
  <c r="Y3616" i="6"/>
  <c r="T3603" i="6"/>
  <c r="AA3603" i="6" s="1"/>
  <c r="Y3603" i="6"/>
  <c r="T3586" i="6"/>
  <c r="AA3586" i="6" s="1"/>
  <c r="Y3586" i="6"/>
  <c r="T3570" i="6"/>
  <c r="AA3570" i="6" s="1"/>
  <c r="Y3570" i="6"/>
  <c r="Y3557" i="6"/>
  <c r="Y3549" i="6"/>
  <c r="Y3533" i="6"/>
  <c r="Y3525" i="6"/>
  <c r="T3510" i="6"/>
  <c r="AA3510" i="6" s="1"/>
  <c r="Y3510" i="6"/>
  <c r="T3493" i="6"/>
  <c r="AA3493" i="6" s="1"/>
  <c r="Y3493" i="6"/>
  <c r="T3477" i="6"/>
  <c r="AA3477" i="6" s="1"/>
  <c r="Y3477" i="6"/>
  <c r="T3461" i="6"/>
  <c r="AA3461" i="6" s="1"/>
  <c r="Y3461" i="6"/>
  <c r="T3445" i="6"/>
  <c r="AA3445" i="6" s="1"/>
  <c r="Y3445" i="6"/>
  <c r="T3429" i="6"/>
  <c r="AA3429" i="6" s="1"/>
  <c r="Y3429" i="6"/>
  <c r="Y3421" i="6"/>
  <c r="Y3412" i="6"/>
  <c r="Y3388" i="6"/>
  <c r="T3371" i="6"/>
  <c r="AA3371" i="6" s="1"/>
  <c r="Y3371" i="6"/>
  <c r="T3354" i="6"/>
  <c r="AA3354" i="6" s="1"/>
  <c r="Y3354" i="6"/>
  <c r="T3338" i="6"/>
  <c r="AA3338" i="6" s="1"/>
  <c r="Y3338" i="6"/>
  <c r="T3321" i="6"/>
  <c r="AA3321" i="6" s="1"/>
  <c r="Y3321" i="6"/>
  <c r="T3305" i="6"/>
  <c r="AA3305" i="6" s="1"/>
  <c r="Y3305" i="6"/>
  <c r="T4795" i="6"/>
  <c r="AA4795" i="6" s="1"/>
  <c r="Y4795" i="6"/>
  <c r="T4779" i="6"/>
  <c r="AA4779" i="6" s="1"/>
  <c r="Y4779" i="6"/>
  <c r="T4763" i="6"/>
  <c r="AA4763" i="6" s="1"/>
  <c r="Y4763" i="6"/>
  <c r="T4747" i="6"/>
  <c r="AA4747" i="6" s="1"/>
  <c r="X4747" i="6"/>
  <c r="Y4747" i="6" s="1"/>
  <c r="T4731" i="6"/>
  <c r="AA4731" i="6" s="1"/>
  <c r="Y4731" i="6"/>
  <c r="T4715" i="6"/>
  <c r="AA4715" i="6" s="1"/>
  <c r="X4715" i="6"/>
  <c r="Y4715" i="6" s="1"/>
  <c r="T4699" i="6"/>
  <c r="AA4699" i="6" s="1"/>
  <c r="Y4699" i="6"/>
  <c r="T4687" i="6"/>
  <c r="AA4687" i="6" s="1"/>
  <c r="Y4687" i="6"/>
  <c r="T4671" i="6"/>
  <c r="AA4671" i="6" s="1"/>
  <c r="X4671" i="6"/>
  <c r="Y4671" i="6" s="1"/>
  <c r="T4655" i="6"/>
  <c r="AA4655" i="6" s="1"/>
  <c r="X4655" i="6"/>
  <c r="Y4655" i="6" s="1"/>
  <c r="T4643" i="6"/>
  <c r="AA4643" i="6" s="1"/>
  <c r="Y4643" i="6"/>
  <c r="T4623" i="6"/>
  <c r="AA4623" i="6" s="1"/>
  <c r="Y4623" i="6"/>
  <c r="T4607" i="6"/>
  <c r="AA4607" i="6" s="1"/>
  <c r="X4607" i="6"/>
  <c r="Y4607" i="6" s="1"/>
  <c r="T4591" i="6"/>
  <c r="AA4591" i="6" s="1"/>
  <c r="Y4591" i="6"/>
  <c r="T4575" i="6"/>
  <c r="AA4575" i="6" s="1"/>
  <c r="Y4575" i="6"/>
  <c r="T4559" i="6"/>
  <c r="AA4559" i="6" s="1"/>
  <c r="Y4559" i="6"/>
  <c r="T4543" i="6"/>
  <c r="AA4543" i="6" s="1"/>
  <c r="Y4543" i="6"/>
  <c r="T4527" i="6"/>
  <c r="AA4527" i="6" s="1"/>
  <c r="Y4527" i="6"/>
  <c r="T4511" i="6"/>
  <c r="AA4511" i="6" s="1"/>
  <c r="Y4511" i="6"/>
  <c r="T4482" i="6"/>
  <c r="AA4482" i="6" s="1"/>
  <c r="Y4482" i="6"/>
  <c r="T4456" i="6"/>
  <c r="AA4456" i="6" s="1"/>
  <c r="Y4456" i="6"/>
  <c r="T4439" i="6"/>
  <c r="AA4439" i="6" s="1"/>
  <c r="Y4439" i="6"/>
  <c r="T4422" i="6"/>
  <c r="AA4422" i="6" s="1"/>
  <c r="Y4422" i="6"/>
  <c r="T4406" i="6"/>
  <c r="AA4406" i="6" s="1"/>
  <c r="Y4406" i="6"/>
  <c r="T4390" i="6"/>
  <c r="AA4390" i="6" s="1"/>
  <c r="Y4390" i="6"/>
  <c r="T4374" i="6"/>
  <c r="AA4374" i="6" s="1"/>
  <c r="Y4374" i="6"/>
  <c r="T4361" i="6"/>
  <c r="AA4361" i="6" s="1"/>
  <c r="Y4361" i="6"/>
  <c r="T3968" i="6"/>
  <c r="AA3968" i="6" s="1"/>
  <c r="Y3968" i="6"/>
  <c r="T3952" i="6"/>
  <c r="AA3952" i="6" s="1"/>
  <c r="Y3952" i="6"/>
  <c r="T3936" i="6"/>
  <c r="AA3936" i="6" s="1"/>
  <c r="Y3936" i="6"/>
  <c r="T3923" i="6"/>
  <c r="AA3923" i="6" s="1"/>
  <c r="Y3923" i="6"/>
  <c r="T3907" i="6"/>
  <c r="AA3907" i="6" s="1"/>
  <c r="Y3907" i="6"/>
  <c r="T3891" i="6"/>
  <c r="AA3891" i="6" s="1"/>
  <c r="Y3891" i="6"/>
  <c r="T3875" i="6"/>
  <c r="AA3875" i="6" s="1"/>
  <c r="Y3875" i="6"/>
  <c r="T3859" i="6"/>
  <c r="AA3859" i="6" s="1"/>
  <c r="Y3859" i="6"/>
  <c r="T3843" i="6"/>
  <c r="AA3843" i="6" s="1"/>
  <c r="Y3843" i="6"/>
  <c r="T3827" i="6"/>
  <c r="AA3827" i="6" s="1"/>
  <c r="Y3827" i="6"/>
  <c r="T3811" i="6"/>
  <c r="AA3811" i="6" s="1"/>
  <c r="Y3811" i="6"/>
  <c r="T3795" i="6"/>
  <c r="AA3795" i="6" s="1"/>
  <c r="Y3795" i="6"/>
  <c r="T3779" i="6"/>
  <c r="AA3779" i="6" s="1"/>
  <c r="Y3779" i="6"/>
  <c r="T3763" i="6"/>
  <c r="AA3763" i="6" s="1"/>
  <c r="Y3763" i="6"/>
  <c r="T3747" i="6"/>
  <c r="AA3747" i="6" s="1"/>
  <c r="Y3747" i="6"/>
  <c r="T3731" i="6"/>
  <c r="AA3731" i="6" s="1"/>
  <c r="Y3731" i="6"/>
  <c r="T3715" i="6"/>
  <c r="AA3715" i="6" s="1"/>
  <c r="Y3715" i="6"/>
  <c r="T3699" i="6"/>
  <c r="AA3699" i="6" s="1"/>
  <c r="Y3699" i="6"/>
  <c r="T3683" i="6"/>
  <c r="AA3683" i="6" s="1"/>
  <c r="Y3683" i="6"/>
  <c r="T3667" i="6"/>
  <c r="AA3667" i="6" s="1"/>
  <c r="Y3667" i="6"/>
  <c r="X3650" i="6"/>
  <c r="Y3650" i="6" s="1"/>
  <c r="T3621" i="6"/>
  <c r="AA3621" i="6" s="1"/>
  <c r="Y3621" i="6"/>
  <c r="T3604" i="6"/>
  <c r="AA3604" i="6" s="1"/>
  <c r="Y3604" i="6"/>
  <c r="Y3534" i="6"/>
  <c r="T3534" i="6"/>
  <c r="AA3534" i="6" s="1"/>
  <c r="X3511" i="6"/>
  <c r="Y3511" i="6" s="1"/>
  <c r="T3494" i="6"/>
  <c r="AA3494" i="6" s="1"/>
  <c r="Y3494" i="6"/>
  <c r="T3478" i="6"/>
  <c r="AA3478" i="6" s="1"/>
  <c r="Y3478" i="6"/>
  <c r="T3462" i="6"/>
  <c r="AA3462" i="6" s="1"/>
  <c r="Y3462" i="6"/>
  <c r="T3446" i="6"/>
  <c r="AA3446" i="6" s="1"/>
  <c r="Y3446" i="6"/>
  <c r="T3430" i="6"/>
  <c r="AA3430" i="6" s="1"/>
  <c r="Y3430" i="6"/>
  <c r="T3409" i="6"/>
  <c r="AA3409" i="6" s="1"/>
  <c r="Y3409" i="6"/>
  <c r="T3393" i="6"/>
  <c r="AA3393" i="6" s="1"/>
  <c r="Y3393" i="6"/>
  <c r="T3376" i="6"/>
  <c r="AA3376" i="6" s="1"/>
  <c r="Y3376" i="6"/>
  <c r="T3360" i="6"/>
  <c r="AA3360" i="6" s="1"/>
  <c r="Y3360" i="6"/>
  <c r="T3343" i="6"/>
  <c r="AA3343" i="6" s="1"/>
  <c r="Y3343" i="6"/>
  <c r="T3330" i="6"/>
  <c r="AA3330" i="6" s="1"/>
  <c r="Y3330" i="6"/>
  <c r="T3322" i="6"/>
  <c r="AA3322" i="6" s="1"/>
  <c r="Y3322" i="6"/>
  <c r="T3314" i="6"/>
  <c r="AA3314" i="6" s="1"/>
  <c r="Y3314" i="6"/>
  <c r="T3306" i="6"/>
  <c r="AA3306" i="6" s="1"/>
  <c r="Y3306" i="6"/>
  <c r="T3298" i="6"/>
  <c r="AA3298" i="6" s="1"/>
  <c r="Y3298" i="6"/>
  <c r="T3290" i="6"/>
  <c r="AA3290" i="6" s="1"/>
  <c r="Y3290" i="6"/>
  <c r="T3282" i="6"/>
  <c r="AA3282" i="6" s="1"/>
  <c r="Y3282" i="6"/>
  <c r="T3274" i="6"/>
  <c r="AA3274" i="6" s="1"/>
  <c r="X3274" i="6"/>
  <c r="Y3274" i="6" s="1"/>
  <c r="T3261" i="6"/>
  <c r="AA3261" i="6" s="1"/>
  <c r="Y3261" i="6"/>
  <c r="T3245" i="6"/>
  <c r="AA3245" i="6" s="1"/>
  <c r="Y3245" i="6"/>
  <c r="T3229" i="6"/>
  <c r="AA3229" i="6" s="1"/>
  <c r="Y3229" i="6"/>
  <c r="Y3119" i="6"/>
  <c r="T3119" i="6"/>
  <c r="AA3119" i="6" s="1"/>
  <c r="T3098" i="6"/>
  <c r="AA3098" i="6" s="1"/>
  <c r="Y3098" i="6"/>
  <c r="T3086" i="6"/>
  <c r="AA3086" i="6" s="1"/>
  <c r="Y3086" i="6"/>
  <c r="Y3046" i="6"/>
  <c r="T3038" i="6"/>
  <c r="AA3038" i="6" s="1"/>
  <c r="Y3038" i="6"/>
  <c r="Y3022" i="6"/>
  <c r="T3014" i="6"/>
  <c r="AA3014" i="6" s="1"/>
  <c r="Y3014" i="6"/>
  <c r="T2994" i="6"/>
  <c r="AA2994" i="6" s="1"/>
  <c r="Y2994" i="6"/>
  <c r="Y2949" i="6"/>
  <c r="T2949" i="6"/>
  <c r="AA2949" i="6" s="1"/>
  <c r="X2941" i="6"/>
  <c r="Y2941" i="6" s="1"/>
  <c r="T2924" i="6"/>
  <c r="AA2924" i="6" s="1"/>
  <c r="Y2924" i="6"/>
  <c r="Y2884" i="6"/>
  <c r="T2876" i="6"/>
  <c r="AA2876" i="6" s="1"/>
  <c r="Y2876" i="6"/>
  <c r="Y2864" i="6"/>
  <c r="T2856" i="6"/>
  <c r="AA2856" i="6" s="1"/>
  <c r="Y2856" i="6"/>
  <c r="Y2816" i="6"/>
  <c r="T2816" i="6"/>
  <c r="AA2816" i="6" s="1"/>
  <c r="T2808" i="6"/>
  <c r="AA2808" i="6" s="1"/>
  <c r="Y2808" i="6"/>
  <c r="T2796" i="6"/>
  <c r="AA2796" i="6" s="1"/>
  <c r="Y2796" i="6"/>
  <c r="T2756" i="6"/>
  <c r="AA2756" i="6" s="1"/>
  <c r="Y2756" i="6"/>
  <c r="Y2736" i="6"/>
  <c r="Y2700" i="6"/>
  <c r="T2700" i="6"/>
  <c r="AA2700" i="6" s="1"/>
  <c r="T2692" i="6"/>
  <c r="AA2692" i="6" s="1"/>
  <c r="Y2692" i="6"/>
  <c r="Y2636" i="6"/>
  <c r="T2636" i="6"/>
  <c r="AA2636" i="6" s="1"/>
  <c r="T3285" i="6"/>
  <c r="AA3285" i="6" s="1"/>
  <c r="Y3285" i="6"/>
  <c r="T3269" i="6"/>
  <c r="AA3269" i="6" s="1"/>
  <c r="Y3269" i="6"/>
  <c r="T3252" i="6"/>
  <c r="AA3252" i="6" s="1"/>
  <c r="Y3252" i="6"/>
  <c r="T3236" i="6"/>
  <c r="AA3236" i="6" s="1"/>
  <c r="Y3236" i="6"/>
  <c r="T3220" i="6"/>
  <c r="AA3220" i="6" s="1"/>
  <c r="Y3220" i="6"/>
  <c r="T3196" i="6"/>
  <c r="AA3196" i="6" s="1"/>
  <c r="Y3196" i="6"/>
  <c r="T3180" i="6"/>
  <c r="AA3180" i="6" s="1"/>
  <c r="Y3180" i="6"/>
  <c r="T3164" i="6"/>
  <c r="AA3164" i="6" s="1"/>
  <c r="Y3164" i="6"/>
  <c r="T2956" i="6"/>
  <c r="AA2956" i="6" s="1"/>
  <c r="Y2956" i="6"/>
  <c r="T2616" i="6"/>
  <c r="AA2616" i="6" s="1"/>
  <c r="Y2616" i="6"/>
  <c r="T2576" i="6"/>
  <c r="AA2576" i="6" s="1"/>
  <c r="Y2576" i="6"/>
  <c r="T2552" i="6"/>
  <c r="AA2552" i="6" s="1"/>
  <c r="Y2552" i="6"/>
  <c r="T2508" i="6"/>
  <c r="AA2508" i="6" s="1"/>
  <c r="Y2508" i="6"/>
  <c r="T2484" i="6"/>
  <c r="AA2484" i="6" s="1"/>
  <c r="Y2484" i="6"/>
  <c r="T2442" i="6"/>
  <c r="AA2442" i="6" s="1"/>
  <c r="Y2442" i="6"/>
  <c r="T2400" i="6"/>
  <c r="AA2400" i="6" s="1"/>
  <c r="X2400" i="6"/>
  <c r="Y2400" i="6" s="1"/>
  <c r="Y2367" i="6"/>
  <c r="T2367" i="6"/>
  <c r="AA2367" i="6" s="1"/>
  <c r="T2314" i="6"/>
  <c r="AA2314" i="6" s="1"/>
  <c r="Y2314" i="6"/>
  <c r="T2290" i="6"/>
  <c r="AA2290" i="6" s="1"/>
  <c r="Y2290" i="6"/>
  <c r="T2250" i="6"/>
  <c r="AA2250" i="6" s="1"/>
  <c r="Y2250" i="6"/>
  <c r="T2226" i="6"/>
  <c r="AA2226" i="6" s="1"/>
  <c r="Y2226" i="6"/>
  <c r="T2184" i="6"/>
  <c r="AA2184" i="6" s="1"/>
  <c r="Y2184" i="6"/>
  <c r="T2160" i="6"/>
  <c r="AA2160" i="6" s="1"/>
  <c r="Y2160" i="6"/>
  <c r="T2120" i="6"/>
  <c r="AA2120" i="6" s="1"/>
  <c r="Y2120" i="6"/>
  <c r="T2096" i="6"/>
  <c r="AA2096" i="6" s="1"/>
  <c r="Y2096" i="6"/>
  <c r="T2056" i="6"/>
  <c r="AA2056" i="6" s="1"/>
  <c r="Y2056" i="6"/>
  <c r="T2032" i="6"/>
  <c r="AA2032" i="6" s="1"/>
  <c r="Y2032" i="6"/>
  <c r="T1991" i="6"/>
  <c r="AA1991" i="6" s="1"/>
  <c r="Y1991" i="6"/>
  <c r="T1966" i="6"/>
  <c r="AA1966" i="6" s="1"/>
  <c r="Y1966" i="6"/>
  <c r="T1926" i="6"/>
  <c r="AA1926" i="6" s="1"/>
  <c r="Y1926" i="6"/>
  <c r="T1902" i="6"/>
  <c r="AA1902" i="6" s="1"/>
  <c r="Y1902" i="6"/>
  <c r="T1862" i="6"/>
  <c r="AA1862" i="6" s="1"/>
  <c r="Y1862" i="6"/>
  <c r="T1838" i="6"/>
  <c r="AA1838" i="6" s="1"/>
  <c r="Y1838" i="6"/>
  <c r="T1798" i="6"/>
  <c r="AA1798" i="6" s="1"/>
  <c r="X1798" i="6"/>
  <c r="Y1798" i="6" s="1"/>
  <c r="T1774" i="6"/>
  <c r="AA1774" i="6" s="1"/>
  <c r="Y1774" i="6"/>
  <c r="T1734" i="6"/>
  <c r="AA1734" i="6" s="1"/>
  <c r="Y1734" i="6"/>
  <c r="T1710" i="6"/>
  <c r="AA1710" i="6" s="1"/>
  <c r="Y1710" i="6"/>
  <c r="Y1698" i="6"/>
  <c r="T1446" i="6"/>
  <c r="AA1446" i="6" s="1"/>
  <c r="Y1446" i="6"/>
  <c r="T1422" i="6"/>
  <c r="AA1422" i="6" s="1"/>
  <c r="Y1422" i="6"/>
  <c r="T1406" i="6"/>
  <c r="AA1406" i="6" s="1"/>
  <c r="Y1406" i="6"/>
  <c r="T1390" i="6"/>
  <c r="AA1390" i="6" s="1"/>
  <c r="Y1390" i="6"/>
  <c r="Y1354" i="6"/>
  <c r="X1322" i="6"/>
  <c r="Y1322" i="6" s="1"/>
  <c r="Y1289" i="6"/>
  <c r="Y1257" i="6"/>
  <c r="Y1225" i="6"/>
  <c r="X1192" i="6"/>
  <c r="Y1192" i="6" s="1"/>
  <c r="X1160" i="6"/>
  <c r="Y1160" i="6" s="1"/>
  <c r="X1124" i="6"/>
  <c r="Y1124" i="6" s="1"/>
  <c r="T1108" i="6"/>
  <c r="AA1108" i="6" s="1"/>
  <c r="Y1108" i="6"/>
  <c r="T1092" i="6"/>
  <c r="AA1092" i="6" s="1"/>
  <c r="Y1092" i="6"/>
  <c r="T1076" i="6"/>
  <c r="AA1076" i="6" s="1"/>
  <c r="Y1076" i="6"/>
  <c r="X1060" i="6"/>
  <c r="Y1060" i="6" s="1"/>
  <c r="T1044" i="6"/>
  <c r="AA1044" i="6" s="1"/>
  <c r="Y1044" i="6"/>
  <c r="X1028" i="6"/>
  <c r="Y1028" i="6" s="1"/>
  <c r="T1012" i="6"/>
  <c r="AA1012" i="6" s="1"/>
  <c r="Y1012" i="6"/>
  <c r="X996" i="6"/>
  <c r="Y996" i="6" s="1"/>
  <c r="X980" i="6"/>
  <c r="Y980" i="6" s="1"/>
  <c r="T964" i="6"/>
  <c r="AA964" i="6" s="1"/>
  <c r="Y964" i="6"/>
  <c r="T948" i="6"/>
  <c r="AA948" i="6" s="1"/>
  <c r="Y948" i="6"/>
  <c r="X932" i="6"/>
  <c r="Y932" i="6" s="1"/>
  <c r="T916" i="6"/>
  <c r="AA916" i="6" s="1"/>
  <c r="Y916" i="6"/>
  <c r="T900" i="6"/>
  <c r="AA900" i="6" s="1"/>
  <c r="Y900" i="6"/>
  <c r="X884" i="6"/>
  <c r="Y884" i="6" s="1"/>
  <c r="T868" i="6"/>
  <c r="AA868" i="6" s="1"/>
  <c r="Y868" i="6"/>
  <c r="T852" i="6"/>
  <c r="AA852" i="6" s="1"/>
  <c r="Y852" i="6"/>
  <c r="X836" i="6"/>
  <c r="Y836" i="6" s="1"/>
  <c r="T820" i="6"/>
  <c r="AA820" i="6" s="1"/>
  <c r="Y820" i="6"/>
  <c r="X796" i="6"/>
  <c r="Y796" i="6" s="1"/>
  <c r="X756" i="6"/>
  <c r="Y756" i="6"/>
  <c r="T756" i="6"/>
  <c r="AA756" i="6" s="1"/>
  <c r="Y732" i="6"/>
  <c r="Y692" i="6"/>
  <c r="T692" i="6"/>
  <c r="AA692" i="6" s="1"/>
  <c r="X69" i="6"/>
  <c r="Y69" i="6" s="1"/>
  <c r="T69" i="6"/>
  <c r="AA69" i="6" s="1"/>
  <c r="Y45" i="6"/>
  <c r="Y17" i="6"/>
  <c r="T17" i="6"/>
  <c r="AA17" i="6" s="1"/>
  <c r="T9" i="6"/>
  <c r="AA9" i="6" s="1"/>
  <c r="Y9" i="6"/>
  <c r="T4" i="6"/>
  <c r="AA4" i="6" s="1"/>
  <c r="Y4" i="6"/>
  <c r="T3093" i="6"/>
  <c r="AA3093" i="6" s="1"/>
  <c r="Y3093" i="6"/>
  <c r="T3077" i="6"/>
  <c r="AA3077" i="6" s="1"/>
  <c r="Y3077" i="6"/>
  <c r="T3061" i="6"/>
  <c r="AA3061" i="6" s="1"/>
  <c r="Y3061" i="6"/>
  <c r="T3045" i="6"/>
  <c r="AA3045" i="6" s="1"/>
  <c r="Y3045" i="6"/>
  <c r="T3029" i="6"/>
  <c r="AA3029" i="6" s="1"/>
  <c r="Y3029" i="6"/>
  <c r="T3013" i="6"/>
  <c r="AA3013" i="6" s="1"/>
  <c r="Y3013" i="6"/>
  <c r="T2997" i="6"/>
  <c r="AA2997" i="6" s="1"/>
  <c r="Y2997" i="6"/>
  <c r="T2981" i="6"/>
  <c r="AA2981" i="6" s="1"/>
  <c r="Y2981" i="6"/>
  <c r="T2821" i="6"/>
  <c r="AA2821" i="6" s="1"/>
  <c r="Y2821" i="6"/>
  <c r="T2805" i="6"/>
  <c r="AA2805" i="6" s="1"/>
  <c r="Y2805" i="6"/>
  <c r="T2781" i="6"/>
  <c r="AA2781" i="6" s="1"/>
  <c r="Y2781" i="6"/>
  <c r="T2741" i="6"/>
  <c r="AA2741" i="6" s="1"/>
  <c r="Y2741" i="6"/>
  <c r="T2717" i="6"/>
  <c r="AA2717" i="6" s="1"/>
  <c r="Y2717" i="6"/>
  <c r="T2677" i="6"/>
  <c r="AA2677" i="6" s="1"/>
  <c r="Y2677" i="6"/>
  <c r="T2653" i="6"/>
  <c r="AA2653" i="6" s="1"/>
  <c r="Y2653" i="6"/>
  <c r="T2613" i="6"/>
  <c r="AA2613" i="6" s="1"/>
  <c r="Y2613" i="6"/>
  <c r="T2589" i="6"/>
  <c r="AA2589" i="6" s="1"/>
  <c r="Y2589" i="6"/>
  <c r="T2536" i="6"/>
  <c r="AA2536" i="6" s="1"/>
  <c r="Y2536" i="6"/>
  <c r="T2501" i="6"/>
  <c r="AA2501" i="6" s="1"/>
  <c r="Y2501" i="6"/>
  <c r="T2461" i="6"/>
  <c r="AA2461" i="6" s="1"/>
  <c r="Y2461" i="6"/>
  <c r="Y2418" i="6"/>
  <c r="Y2307" i="6"/>
  <c r="T2307" i="6"/>
  <c r="AA2307" i="6" s="1"/>
  <c r="X2295" i="6"/>
  <c r="Y2295" i="6" s="1"/>
  <c r="T2259" i="6"/>
  <c r="AA2259" i="6" s="1"/>
  <c r="Y2259" i="6"/>
  <c r="T2235" i="6"/>
  <c r="AA2235" i="6" s="1"/>
  <c r="Y2235" i="6"/>
  <c r="Y2161" i="6"/>
  <c r="T2161" i="6"/>
  <c r="AA2161" i="6" s="1"/>
  <c r="Y2129" i="6"/>
  <c r="T2129" i="6"/>
  <c r="AA2129" i="6" s="1"/>
  <c r="T2105" i="6"/>
  <c r="AA2105" i="6" s="1"/>
  <c r="X2105" i="6"/>
  <c r="Y2105" i="6" s="1"/>
  <c r="T2065" i="6"/>
  <c r="AA2065" i="6" s="1"/>
  <c r="Y2065" i="6"/>
  <c r="T2041" i="6"/>
  <c r="AA2041" i="6" s="1"/>
  <c r="Y2041" i="6"/>
  <c r="Y2028" i="6"/>
  <c r="T2016" i="6"/>
  <c r="AA2016" i="6" s="1"/>
  <c r="Y2016" i="6"/>
  <c r="T1992" i="6"/>
  <c r="AA1992" i="6" s="1"/>
  <c r="Y1992" i="6"/>
  <c r="Y1959" i="6"/>
  <c r="T1959" i="6"/>
  <c r="AA1959" i="6" s="1"/>
  <c r="Y1935" i="6"/>
  <c r="Y1895" i="6"/>
  <c r="T1895" i="6"/>
  <c r="AA1895" i="6" s="1"/>
  <c r="Y1871" i="6"/>
  <c r="Y1831" i="6"/>
  <c r="T1831" i="6"/>
  <c r="AA1831" i="6" s="1"/>
  <c r="X1807" i="6"/>
  <c r="Y1807" i="6" s="1"/>
  <c r="Y1767" i="6"/>
  <c r="T1767" i="6"/>
  <c r="AA1767" i="6" s="1"/>
  <c r="Y1743" i="6"/>
  <c r="Y1703" i="6"/>
  <c r="T1703" i="6"/>
  <c r="AA1703" i="6" s="1"/>
  <c r="Y1679" i="6"/>
  <c r="T1619" i="6"/>
  <c r="AA1619" i="6" s="1"/>
  <c r="Y1619" i="6"/>
  <c r="T1603" i="6"/>
  <c r="AA1603" i="6" s="1"/>
  <c r="Y1603" i="6"/>
  <c r="T1583" i="6"/>
  <c r="AA1583" i="6" s="1"/>
  <c r="Y1583" i="6"/>
  <c r="T1467" i="6"/>
  <c r="AA1467" i="6" s="1"/>
  <c r="Y1467" i="6"/>
  <c r="T1459" i="6"/>
  <c r="AA1459" i="6" s="1"/>
  <c r="Y1459" i="6"/>
  <c r="T1443" i="6"/>
  <c r="AA1443" i="6" s="1"/>
  <c r="X1443" i="6"/>
  <c r="Y1443" i="6" s="1"/>
  <c r="Y1435" i="6"/>
  <c r="T1335" i="6"/>
  <c r="AA1335" i="6" s="1"/>
  <c r="Y1335" i="6"/>
  <c r="Y1306" i="6"/>
  <c r="Y1266" i="6"/>
  <c r="T1266" i="6"/>
  <c r="AA1266" i="6" s="1"/>
  <c r="Y1242" i="6"/>
  <c r="T1230" i="6"/>
  <c r="AA1230" i="6" s="1"/>
  <c r="X1230" i="6"/>
  <c r="Y1230" i="6" s="1"/>
  <c r="Y1222" i="6"/>
  <c r="T1198" i="6"/>
  <c r="AA1198" i="6" s="1"/>
  <c r="X1198" i="6"/>
  <c r="Y1198" i="6" s="1"/>
  <c r="Y1177" i="6"/>
  <c r="Y1137" i="6"/>
  <c r="T1137" i="6"/>
  <c r="AA1137" i="6" s="1"/>
  <c r="Y1113" i="6"/>
  <c r="T1013" i="6"/>
  <c r="AA1013" i="6" s="1"/>
  <c r="Y1013" i="6"/>
  <c r="T989" i="6"/>
  <c r="AA989" i="6" s="1"/>
  <c r="Y989" i="6"/>
  <c r="T769" i="6"/>
  <c r="AA769" i="6" s="1"/>
  <c r="Y769" i="6"/>
  <c r="Y749" i="6"/>
  <c r="Y729" i="6"/>
  <c r="T729" i="6"/>
  <c r="AA729" i="6" s="1"/>
  <c r="Y705" i="6"/>
  <c r="T705" i="6"/>
  <c r="AA705" i="6" s="1"/>
  <c r="Y685" i="6"/>
  <c r="Y615" i="6"/>
  <c r="T615" i="6"/>
  <c r="AA615" i="6" s="1"/>
  <c r="X586" i="6"/>
  <c r="Y586" i="6" s="1"/>
  <c r="X578" i="6"/>
  <c r="Y578" i="6"/>
  <c r="Y570" i="6"/>
  <c r="T556" i="6"/>
  <c r="AA556" i="6" s="1"/>
  <c r="Y556" i="6"/>
  <c r="Y488" i="6"/>
  <c r="T472" i="6"/>
  <c r="AA472" i="6" s="1"/>
  <c r="X472" i="6"/>
  <c r="Y472" i="6" s="1"/>
  <c r="Y404" i="6"/>
  <c r="T404" i="6"/>
  <c r="AA404" i="6" s="1"/>
  <c r="T392" i="6"/>
  <c r="AA392" i="6" s="1"/>
  <c r="Y392" i="6"/>
  <c r="T380" i="6"/>
  <c r="AA380" i="6" s="1"/>
  <c r="X380" i="6"/>
  <c r="Y380" i="6" s="1"/>
  <c r="T344" i="6"/>
  <c r="AA344" i="6" s="1"/>
  <c r="Y344" i="6"/>
  <c r="T288" i="6"/>
  <c r="AA288" i="6" s="1"/>
  <c r="Y288" i="6"/>
  <c r="T272" i="6"/>
  <c r="AA272" i="6" s="1"/>
  <c r="Y272" i="6"/>
  <c r="X176" i="6"/>
  <c r="Y176" i="6" s="1"/>
  <c r="X156" i="6"/>
  <c r="Y156" i="6" s="1"/>
  <c r="X116" i="6"/>
  <c r="Y116" i="6"/>
  <c r="T116" i="6"/>
  <c r="AA116" i="6" s="1"/>
  <c r="T104" i="6"/>
  <c r="AA104" i="6" s="1"/>
  <c r="Y104" i="6"/>
  <c r="T75" i="6"/>
  <c r="AA75" i="6" s="1"/>
  <c r="Y75" i="6"/>
  <c r="Y3134" i="6"/>
  <c r="X2554" i="6"/>
  <c r="Y2554" i="6" s="1"/>
  <c r="T2542" i="6"/>
  <c r="AA2542" i="6" s="1"/>
  <c r="Y2542" i="6"/>
  <c r="Y2533" i="6"/>
  <c r="T2348" i="6"/>
  <c r="AA2348" i="6" s="1"/>
  <c r="Y2348" i="6"/>
  <c r="T2332" i="6"/>
  <c r="AA2332" i="6" s="1"/>
  <c r="Y2332" i="6"/>
  <c r="T2316" i="6"/>
  <c r="AA2316" i="6" s="1"/>
  <c r="Y2316" i="6"/>
  <c r="T2300" i="6"/>
  <c r="AA2300" i="6" s="1"/>
  <c r="Y2300" i="6"/>
  <c r="T2284" i="6"/>
  <c r="AA2284" i="6" s="1"/>
  <c r="Y2284" i="6"/>
  <c r="T2268" i="6"/>
  <c r="AA2268" i="6" s="1"/>
  <c r="Y2268" i="6"/>
  <c r="T2240" i="6"/>
  <c r="AA2240" i="6" s="1"/>
  <c r="Y2240" i="6"/>
  <c r="T2199" i="6"/>
  <c r="AA2199" i="6" s="1"/>
  <c r="Y2199" i="6"/>
  <c r="T2174" i="6"/>
  <c r="AA2174" i="6" s="1"/>
  <c r="Y2174" i="6"/>
  <c r="T2134" i="6"/>
  <c r="AA2134" i="6" s="1"/>
  <c r="Y2134" i="6"/>
  <c r="T2017" i="6"/>
  <c r="AA2017" i="6" s="1"/>
  <c r="X2017" i="6"/>
  <c r="Y2017" i="6" s="1"/>
  <c r="T1993" i="6"/>
  <c r="AA1993" i="6" s="1"/>
  <c r="Y1993" i="6"/>
  <c r="T1952" i="6"/>
  <c r="AA1952" i="6" s="1"/>
  <c r="Y1952" i="6"/>
  <c r="T1928" i="6"/>
  <c r="AA1928" i="6" s="1"/>
  <c r="Y1928" i="6"/>
  <c r="T1888" i="6"/>
  <c r="AA1888" i="6" s="1"/>
  <c r="Y1888" i="6"/>
  <c r="T1864" i="6"/>
  <c r="AA1864" i="6" s="1"/>
  <c r="Y1864" i="6"/>
  <c r="T1824" i="6"/>
  <c r="AA1824" i="6" s="1"/>
  <c r="Y1824" i="6"/>
  <c r="T1800" i="6"/>
  <c r="AA1800" i="6" s="1"/>
  <c r="Y1800" i="6"/>
  <c r="T1760" i="6"/>
  <c r="AA1760" i="6" s="1"/>
  <c r="Y1760" i="6"/>
  <c r="T1736" i="6"/>
  <c r="AA1736" i="6" s="1"/>
  <c r="Y1736" i="6"/>
  <c r="Y1688" i="6"/>
  <c r="Y1672" i="6"/>
  <c r="T1672" i="6"/>
  <c r="AA1672" i="6" s="1"/>
  <c r="T1664" i="6"/>
  <c r="AA1664" i="6" s="1"/>
  <c r="Y1664" i="6"/>
  <c r="T1636" i="6"/>
  <c r="AA1636" i="6" s="1"/>
  <c r="Y1636" i="6"/>
  <c r="Y1608" i="6"/>
  <c r="T1600" i="6"/>
  <c r="AA1600" i="6" s="1"/>
  <c r="Y1600" i="6"/>
  <c r="Y1436" i="6"/>
  <c r="T1428" i="6"/>
  <c r="AA1428" i="6" s="1"/>
  <c r="Y1428" i="6"/>
  <c r="T1400" i="6"/>
  <c r="AA1400" i="6" s="1"/>
  <c r="Y1400" i="6"/>
  <c r="T1360" i="6"/>
  <c r="AA1360" i="6" s="1"/>
  <c r="Y1360" i="6"/>
  <c r="T1336" i="6"/>
  <c r="AA1336" i="6" s="1"/>
  <c r="Y1336" i="6"/>
  <c r="T1295" i="6"/>
  <c r="AA1295" i="6" s="1"/>
  <c r="Y1295" i="6"/>
  <c r="T1267" i="6"/>
  <c r="AA1267" i="6" s="1"/>
  <c r="Y1267" i="6"/>
  <c r="T1259" i="6"/>
  <c r="AA1259" i="6" s="1"/>
  <c r="Y1259" i="6"/>
  <c r="T1251" i="6"/>
  <c r="AA1251" i="6" s="1"/>
  <c r="Y1251" i="6"/>
  <c r="X1243" i="6"/>
  <c r="Y1243" i="6" s="1"/>
  <c r="Y1203" i="6"/>
  <c r="T1203" i="6"/>
  <c r="AA1203" i="6" s="1"/>
  <c r="T1186" i="6"/>
  <c r="AA1186" i="6" s="1"/>
  <c r="Y1186" i="6"/>
  <c r="T1170" i="6"/>
  <c r="AA1170" i="6" s="1"/>
  <c r="Y1170" i="6"/>
  <c r="X1154" i="6"/>
  <c r="Y1154" i="6" s="1"/>
  <c r="X1138" i="6"/>
  <c r="Y1138" i="6" s="1"/>
  <c r="X1122" i="6"/>
  <c r="Y1122" i="6"/>
  <c r="T1102" i="6"/>
  <c r="AA1102" i="6" s="1"/>
  <c r="X1102" i="6"/>
  <c r="Y1102" i="6" s="1"/>
  <c r="T1086" i="6"/>
  <c r="AA1086" i="6" s="1"/>
  <c r="Y1086" i="6"/>
  <c r="T1070" i="6"/>
  <c r="AA1070" i="6" s="1"/>
  <c r="Y1070" i="6"/>
  <c r="T1054" i="6"/>
  <c r="AA1054" i="6" s="1"/>
  <c r="X1054" i="6"/>
  <c r="Y1054" i="6" s="1"/>
  <c r="T1038" i="6"/>
  <c r="AA1038" i="6" s="1"/>
  <c r="Y1038" i="6"/>
  <c r="T1022" i="6"/>
  <c r="AA1022" i="6" s="1"/>
  <c r="Y1022" i="6"/>
  <c r="T1006" i="6"/>
  <c r="AA1006" i="6" s="1"/>
  <c r="X1006" i="6"/>
  <c r="Y1006" i="6" s="1"/>
  <c r="T990" i="6"/>
  <c r="AA990" i="6" s="1"/>
  <c r="X990" i="6"/>
  <c r="Y990" i="6" s="1"/>
  <c r="T974" i="6"/>
  <c r="AA974" i="6" s="1"/>
  <c r="Y974" i="6"/>
  <c r="T958" i="6"/>
  <c r="AA958" i="6" s="1"/>
  <c r="Y958" i="6"/>
  <c r="T942" i="6"/>
  <c r="AA942" i="6" s="1"/>
  <c r="Y942" i="6"/>
  <c r="T926" i="6"/>
  <c r="AA926" i="6" s="1"/>
  <c r="Y926" i="6"/>
  <c r="T910" i="6"/>
  <c r="AA910" i="6" s="1"/>
  <c r="Y910" i="6"/>
  <c r="T894" i="6"/>
  <c r="AA894" i="6" s="1"/>
  <c r="Y894" i="6"/>
  <c r="T878" i="6"/>
  <c r="AA878" i="6" s="1"/>
  <c r="Y878" i="6"/>
  <c r="T862" i="6"/>
  <c r="AA862" i="6" s="1"/>
  <c r="Y862" i="6"/>
  <c r="T846" i="6"/>
  <c r="AA846" i="6" s="1"/>
  <c r="Y846" i="6"/>
  <c r="T806" i="6"/>
  <c r="AA806" i="6" s="1"/>
  <c r="Y806" i="6"/>
  <c r="T734" i="6"/>
  <c r="AA734" i="6" s="1"/>
  <c r="X734" i="6"/>
  <c r="Y734" i="6" s="1"/>
  <c r="T726" i="6"/>
  <c r="AA726" i="6" s="1"/>
  <c r="Y726" i="6"/>
  <c r="T706" i="6"/>
  <c r="AA706" i="6" s="1"/>
  <c r="Y706" i="6"/>
  <c r="Y694" i="6"/>
  <c r="X628" i="6"/>
  <c r="Y628" i="6" s="1"/>
  <c r="Y616" i="6"/>
  <c r="T595" i="6"/>
  <c r="AA595" i="6" s="1"/>
  <c r="Y595" i="6"/>
  <c r="T141" i="6"/>
  <c r="AA141" i="6" s="1"/>
  <c r="X141" i="6"/>
  <c r="Y141" i="6" s="1"/>
  <c r="T117" i="6"/>
  <c r="AA117" i="6" s="1"/>
  <c r="Y117" i="6"/>
  <c r="T76" i="6"/>
  <c r="AA76" i="6" s="1"/>
  <c r="Y76" i="6"/>
  <c r="X76" i="6"/>
  <c r="Y51" i="6"/>
  <c r="T2543" i="6"/>
  <c r="AA2543" i="6" s="1"/>
  <c r="Y2543" i="6"/>
  <c r="T2491" i="6"/>
  <c r="AA2491" i="6" s="1"/>
  <c r="Y2491" i="6"/>
  <c r="T2483" i="6"/>
  <c r="AA2483" i="6" s="1"/>
  <c r="Y2483" i="6"/>
  <c r="T2475" i="6"/>
  <c r="AA2475" i="6" s="1"/>
  <c r="X2475" i="6"/>
  <c r="Y2475" i="6" s="1"/>
  <c r="T2459" i="6"/>
  <c r="AA2459" i="6" s="1"/>
  <c r="Y2459" i="6"/>
  <c r="T2441" i="6"/>
  <c r="AA2441" i="6" s="1"/>
  <c r="Y2441" i="6"/>
  <c r="T2424" i="6"/>
  <c r="AA2424" i="6" s="1"/>
  <c r="Y2424" i="6"/>
  <c r="T2407" i="6"/>
  <c r="AA2407" i="6" s="1"/>
  <c r="Y2407" i="6"/>
  <c r="T2391" i="6"/>
  <c r="AA2391" i="6" s="1"/>
  <c r="Y2391" i="6"/>
  <c r="T2374" i="6"/>
  <c r="AA2374" i="6" s="1"/>
  <c r="X2374" i="6"/>
  <c r="Y2374" i="6" s="1"/>
  <c r="T2357" i="6"/>
  <c r="AA2357" i="6" s="1"/>
  <c r="Y2357" i="6"/>
  <c r="X2345" i="6"/>
  <c r="Y2345" i="6" s="1"/>
  <c r="T2337" i="6"/>
  <c r="AA2337" i="6" s="1"/>
  <c r="X2337" i="6"/>
  <c r="Y2337" i="6" s="1"/>
  <c r="T2301" i="6"/>
  <c r="AA2301" i="6" s="1"/>
  <c r="Y2301" i="6"/>
  <c r="T2285" i="6"/>
  <c r="AA2285" i="6" s="1"/>
  <c r="Y2285" i="6"/>
  <c r="X2269" i="6"/>
  <c r="Y2269" i="6" s="1"/>
  <c r="Y2253" i="6"/>
  <c r="Y2229" i="6"/>
  <c r="T2229" i="6"/>
  <c r="AA2229" i="6" s="1"/>
  <c r="Y2204" i="6"/>
  <c r="Y2196" i="6"/>
  <c r="T2155" i="6"/>
  <c r="AA2155" i="6" s="1"/>
  <c r="Y2155" i="6"/>
  <c r="Y2139" i="6"/>
  <c r="T2095" i="6"/>
  <c r="AA2095" i="6" s="1"/>
  <c r="Y2095" i="6"/>
  <c r="T2071" i="6"/>
  <c r="AA2071" i="6" s="1"/>
  <c r="Y2071" i="6"/>
  <c r="X1977" i="6"/>
  <c r="Y1977" i="6" s="1"/>
  <c r="T1977" i="6"/>
  <c r="AA1977" i="6" s="1"/>
  <c r="X1953" i="6"/>
  <c r="Y1953" i="6" s="1"/>
  <c r="X1889" i="6"/>
  <c r="Y1889" i="6" s="1"/>
  <c r="T1849" i="6"/>
  <c r="AA1849" i="6" s="1"/>
  <c r="X1849" i="6"/>
  <c r="Y1849" i="6" s="1"/>
  <c r="Y1825" i="6"/>
  <c r="T1785" i="6"/>
  <c r="AA1785" i="6" s="1"/>
  <c r="X1785" i="6"/>
  <c r="Y1785" i="6" s="1"/>
  <c r="T1761" i="6"/>
  <c r="AA1761" i="6" s="1"/>
  <c r="Y1761" i="6"/>
  <c r="Y1629" i="6"/>
  <c r="T1629" i="6"/>
  <c r="AA1629" i="6" s="1"/>
  <c r="X1629" i="6"/>
  <c r="Y1605" i="6"/>
  <c r="Y1565" i="6"/>
  <c r="T1565" i="6"/>
  <c r="AA1565" i="6" s="1"/>
  <c r="X1565" i="6"/>
  <c r="Y1541" i="6"/>
  <c r="Y1501" i="6"/>
  <c r="T1501" i="6"/>
  <c r="AA1501" i="6" s="1"/>
  <c r="X1501" i="6"/>
  <c r="Y1477" i="6"/>
  <c r="Y1437" i="6"/>
  <c r="T1437" i="6"/>
  <c r="AA1437" i="6" s="1"/>
  <c r="X1437" i="6"/>
  <c r="Y1413" i="6"/>
  <c r="Y1377" i="6"/>
  <c r="Y1345" i="6"/>
  <c r="Y1312" i="6"/>
  <c r="Y588" i="6"/>
  <c r="Y554" i="6"/>
  <c r="Y522" i="6"/>
  <c r="Y490" i="6"/>
  <c r="T114" i="6"/>
  <c r="AA114" i="6" s="1"/>
  <c r="Y114" i="6"/>
  <c r="T90" i="6"/>
  <c r="AA90" i="6" s="1"/>
  <c r="Y90" i="6"/>
  <c r="T48" i="6"/>
  <c r="AA48" i="6" s="1"/>
  <c r="Y48" i="6"/>
  <c r="X48" i="6"/>
  <c r="T24" i="6"/>
  <c r="AA24" i="6" s="1"/>
  <c r="Y24" i="6"/>
  <c r="Z4778" i="6"/>
  <c r="AE4778" i="6" s="1"/>
  <c r="Z4746" i="6"/>
  <c r="AE4746" i="6" s="1"/>
  <c r="Z4714" i="6"/>
  <c r="AE4714" i="6" s="1"/>
  <c r="Z4682" i="6"/>
  <c r="AE4682" i="6" s="1"/>
  <c r="Z4967" i="6"/>
  <c r="AE4967" i="6" s="1"/>
  <c r="Z4749" i="6"/>
  <c r="AE4749" i="6" s="1"/>
  <c r="Z4685" i="6"/>
  <c r="AE4685" i="6" s="1"/>
  <c r="Z4653" i="6"/>
  <c r="AE4653" i="6" s="1"/>
  <c r="Z4621" i="6"/>
  <c r="AE4621" i="6" s="1"/>
  <c r="Z4589" i="6"/>
  <c r="AE4589" i="6" s="1"/>
  <c r="Z4365" i="6"/>
  <c r="AE4365" i="6" s="1"/>
  <c r="Z4963" i="6"/>
  <c r="AE4963" i="6" s="1"/>
  <c r="AD4959" i="6"/>
  <c r="Y4650" i="6"/>
  <c r="Y4618" i="6"/>
  <c r="Y4602" i="6"/>
  <c r="Y2050" i="6"/>
  <c r="Y2258" i="6"/>
  <c r="Y1516" i="6"/>
  <c r="Y611" i="6"/>
  <c r="AD4879" i="6"/>
  <c r="Z4879" i="6"/>
  <c r="AE4879" i="6" s="1"/>
  <c r="Z4997" i="6"/>
  <c r="AE4997" i="6" s="1"/>
  <c r="AD4997" i="6"/>
  <c r="AD4638" i="6"/>
  <c r="Z4638" i="6"/>
  <c r="AE4638" i="6" s="1"/>
  <c r="AD4598" i="6"/>
  <c r="Z4598" i="6"/>
  <c r="AE4598" i="6" s="1"/>
  <c r="AD4593" i="6"/>
  <c r="Z4593" i="6"/>
  <c r="AE4593" i="6" s="1"/>
  <c r="AD4411" i="6"/>
  <c r="Z4411" i="6"/>
  <c r="AE4411" i="6" s="1"/>
  <c r="AD4508" i="6"/>
  <c r="Z4508" i="6"/>
  <c r="AE4508" i="6" s="1"/>
  <c r="AD4992" i="6"/>
  <c r="Z4992" i="6"/>
  <c r="AE4992" i="6" s="1"/>
  <c r="AD4540" i="6"/>
  <c r="Z4540" i="6"/>
  <c r="AE4540" i="6" s="1"/>
  <c r="T4333" i="6"/>
  <c r="AA4333" i="6" s="1"/>
  <c r="T4204" i="6"/>
  <c r="AA4204" i="6" s="1"/>
  <c r="T4172" i="6"/>
  <c r="AA4172" i="6" s="1"/>
  <c r="T4156" i="6"/>
  <c r="AA4156" i="6" s="1"/>
  <c r="T4080" i="6"/>
  <c r="AA4080" i="6" s="1"/>
  <c r="Y4080" i="6"/>
  <c r="Y4044" i="6"/>
  <c r="T3912" i="6"/>
  <c r="AA3912" i="6" s="1"/>
  <c r="T3880" i="6"/>
  <c r="AA3880" i="6" s="1"/>
  <c r="Y3856" i="6"/>
  <c r="T3856" i="6"/>
  <c r="AA3856" i="6" s="1"/>
  <c r="T3824" i="6"/>
  <c r="AA3824" i="6" s="1"/>
  <c r="X3824" i="6"/>
  <c r="Y3824" i="6" s="1"/>
  <c r="T3752" i="6"/>
  <c r="AA3752" i="6" s="1"/>
  <c r="Y3752" i="6"/>
  <c r="Y4557" i="6"/>
  <c r="T4557" i="6"/>
  <c r="AA4557" i="6" s="1"/>
  <c r="Y4346" i="6"/>
  <c r="T4346" i="6"/>
  <c r="AA4346" i="6" s="1"/>
  <c r="T4298" i="6"/>
  <c r="AA4298" i="6" s="1"/>
  <c r="T4266" i="6"/>
  <c r="AA4266" i="6" s="1"/>
  <c r="T4234" i="6"/>
  <c r="AA4234" i="6" s="1"/>
  <c r="Y4234" i="6"/>
  <c r="X4201" i="6"/>
  <c r="Y4201" i="6" s="1"/>
  <c r="T4173" i="6"/>
  <c r="AA4173" i="6" s="1"/>
  <c r="Y4173" i="6"/>
  <c r="T4157" i="6"/>
  <c r="AA4157" i="6" s="1"/>
  <c r="Y4157" i="6"/>
  <c r="T4137" i="6"/>
  <c r="AA4137" i="6" s="1"/>
  <c r="T4069" i="6"/>
  <c r="AA4069" i="6" s="1"/>
  <c r="Y4069" i="6"/>
  <c r="T4037" i="6"/>
  <c r="AA4037" i="6" s="1"/>
  <c r="T4021" i="6"/>
  <c r="AA4021" i="6" s="1"/>
  <c r="T3970" i="6"/>
  <c r="AA3970" i="6" s="1"/>
  <c r="Y3970" i="6"/>
  <c r="T3938" i="6"/>
  <c r="AA3938" i="6" s="1"/>
  <c r="Y3938" i="6"/>
  <c r="T3905" i="6"/>
  <c r="AA3905" i="6" s="1"/>
  <c r="Y3905" i="6"/>
  <c r="T3725" i="6"/>
  <c r="AA3725" i="6" s="1"/>
  <c r="T4804" i="6"/>
  <c r="AA4804" i="6" s="1"/>
  <c r="Y4804" i="6"/>
  <c r="T4772" i="6"/>
  <c r="AA4772" i="6" s="1"/>
  <c r="T4740" i="6"/>
  <c r="AA4740" i="6" s="1"/>
  <c r="T4708" i="6"/>
  <c r="AA4708" i="6" s="1"/>
  <c r="Y4708" i="6"/>
  <c r="X4684" i="6"/>
  <c r="Y4684" i="6" s="1"/>
  <c r="T4640" i="6"/>
  <c r="AA4640" i="6" s="1"/>
  <c r="Y4620" i="6"/>
  <c r="Y3724" i="6"/>
  <c r="Y3692" i="6"/>
  <c r="X3684" i="6"/>
  <c r="Y3684" i="6" s="1"/>
  <c r="Y3668" i="6"/>
  <c r="Y3651" i="6"/>
  <c r="X3634" i="6"/>
  <c r="Y3634" i="6" s="1"/>
  <c r="Y3618" i="6"/>
  <c r="Y3601" i="6"/>
  <c r="Y3584" i="6"/>
  <c r="Y3559" i="6"/>
  <c r="X3543" i="6"/>
  <c r="Y3543" i="6" s="1"/>
  <c r="Y3527" i="6"/>
  <c r="X3508" i="6"/>
  <c r="Y3508" i="6" s="1"/>
  <c r="Y3491" i="6"/>
  <c r="Y3459" i="6"/>
  <c r="Y3427" i="6"/>
  <c r="Y3410" i="6"/>
  <c r="Y3394" i="6"/>
  <c r="T3377" i="6"/>
  <c r="AA3377" i="6" s="1"/>
  <c r="Y3377" i="6"/>
  <c r="X3348" i="6"/>
  <c r="Y3348" i="6" s="1"/>
  <c r="X3332" i="6"/>
  <c r="Y3332" i="6" s="1"/>
  <c r="T3303" i="6"/>
  <c r="AA3303" i="6" s="1"/>
  <c r="Y3303" i="6"/>
  <c r="T3271" i="6"/>
  <c r="AA3271" i="6" s="1"/>
  <c r="T3226" i="6"/>
  <c r="AA3226" i="6" s="1"/>
  <c r="T3194" i="6"/>
  <c r="AA3194" i="6" s="1"/>
  <c r="X3194" i="6"/>
  <c r="Y3194" i="6" s="1"/>
  <c r="T3161" i="6"/>
  <c r="AA3161" i="6" s="1"/>
  <c r="T3128" i="6"/>
  <c r="AA3128" i="6" s="1"/>
  <c r="T3095" i="6"/>
  <c r="AA3095" i="6" s="1"/>
  <c r="Y3095" i="6"/>
  <c r="Y3055" i="6"/>
  <c r="X4978" i="6"/>
  <c r="Y4978" i="6" s="1"/>
  <c r="T4978" i="6"/>
  <c r="AA4978" i="6" s="1"/>
  <c r="Y4961" i="6"/>
  <c r="T4953" i="6"/>
  <c r="AA4953" i="6" s="1"/>
  <c r="Y4953" i="6"/>
  <c r="T4920" i="6"/>
  <c r="AA4920" i="6" s="1"/>
  <c r="Y4920" i="6"/>
  <c r="Y4809" i="6"/>
  <c r="T4809" i="6"/>
  <c r="AA4809" i="6" s="1"/>
  <c r="T4307" i="6"/>
  <c r="AA4307" i="6" s="1"/>
  <c r="Y4307" i="6"/>
  <c r="T4283" i="6"/>
  <c r="AA4283" i="6" s="1"/>
  <c r="Y4283" i="6"/>
  <c r="T4251" i="6"/>
  <c r="AA4251" i="6" s="1"/>
  <c r="X4219" i="6"/>
  <c r="Y4219" i="6" s="1"/>
  <c r="T4186" i="6"/>
  <c r="AA4186" i="6" s="1"/>
  <c r="Y4186" i="6"/>
  <c r="T4138" i="6"/>
  <c r="AA4138" i="6" s="1"/>
  <c r="T4106" i="6"/>
  <c r="AA4106" i="6" s="1"/>
  <c r="T4074" i="6"/>
  <c r="AA4074" i="6" s="1"/>
  <c r="Y4074" i="6"/>
  <c r="T4042" i="6"/>
  <c r="AA4042" i="6" s="1"/>
  <c r="Y4042" i="6"/>
  <c r="T4018" i="6"/>
  <c r="AA4018" i="6" s="1"/>
  <c r="T4002" i="6"/>
  <c r="AA4002" i="6" s="1"/>
  <c r="T3986" i="6"/>
  <c r="AA3986" i="6" s="1"/>
  <c r="Y3986" i="6"/>
  <c r="T3681" i="6"/>
  <c r="AA3681" i="6" s="1"/>
  <c r="Y3681" i="6"/>
  <c r="T3657" i="6"/>
  <c r="AA3657" i="6" s="1"/>
  <c r="Y3627" i="6"/>
  <c r="T3611" i="6"/>
  <c r="AA3611" i="6" s="1"/>
  <c r="Y3611" i="6"/>
  <c r="T3597" i="6"/>
  <c r="AA3597" i="6" s="1"/>
  <c r="T3540" i="6"/>
  <c r="AA3540" i="6" s="1"/>
  <c r="T3500" i="6"/>
  <c r="AA3500" i="6" s="1"/>
  <c r="Y3500" i="6"/>
  <c r="T3476" i="6"/>
  <c r="AA3476" i="6" s="1"/>
  <c r="X3476" i="6"/>
  <c r="Y3476" i="6" s="1"/>
  <c r="T3444" i="6"/>
  <c r="AA3444" i="6" s="1"/>
  <c r="X3444" i="6"/>
  <c r="Y3444" i="6" s="1"/>
  <c r="T3411" i="6"/>
  <c r="AA3411" i="6" s="1"/>
  <c r="Y3411" i="6"/>
  <c r="Y3374" i="6"/>
  <c r="T3374" i="6"/>
  <c r="AA3374" i="6" s="1"/>
  <c r="T3324" i="6"/>
  <c r="AA3324" i="6" s="1"/>
  <c r="T3292" i="6"/>
  <c r="AA3292" i="6" s="1"/>
  <c r="Y3292" i="6"/>
  <c r="T3215" i="6"/>
  <c r="AA3215" i="6" s="1"/>
  <c r="T3183" i="6"/>
  <c r="AA3183" i="6" s="1"/>
  <c r="Y3183" i="6"/>
  <c r="T3167" i="6"/>
  <c r="AA3167" i="6" s="1"/>
  <c r="Y3167" i="6"/>
  <c r="T3150" i="6"/>
  <c r="AA3150" i="6" s="1"/>
  <c r="T3121" i="6"/>
  <c r="AA3121" i="6" s="1"/>
  <c r="Y2914" i="6"/>
  <c r="T2914" i="6"/>
  <c r="AA2914" i="6" s="1"/>
  <c r="T2898" i="6"/>
  <c r="AA2898" i="6" s="1"/>
  <c r="Y2898" i="6"/>
  <c r="T2890" i="6"/>
  <c r="AA2890" i="6" s="1"/>
  <c r="Y2890" i="6"/>
  <c r="T2874" i="6"/>
  <c r="AA2874" i="6" s="1"/>
  <c r="Y2874" i="6"/>
  <c r="T2858" i="6"/>
  <c r="AA2858" i="6" s="1"/>
  <c r="Y2858" i="6"/>
  <c r="T2814" i="6"/>
  <c r="AA2814" i="6" s="1"/>
  <c r="T2702" i="6"/>
  <c r="AA2702" i="6" s="1"/>
  <c r="Y2682" i="6"/>
  <c r="T2626" i="6"/>
  <c r="AA2626" i="6" s="1"/>
  <c r="Y2626" i="6"/>
  <c r="T4974" i="6"/>
  <c r="AA4974" i="6" s="1"/>
  <c r="Y4974" i="6"/>
  <c r="T4941" i="6"/>
  <c r="AA4941" i="6" s="1"/>
  <c r="Y4941" i="6"/>
  <c r="T4909" i="6"/>
  <c r="AA4909" i="6" s="1"/>
  <c r="Y4909" i="6"/>
  <c r="T4877" i="6"/>
  <c r="AA4877" i="6" s="1"/>
  <c r="Y4877" i="6"/>
  <c r="T4818" i="6"/>
  <c r="AA4818" i="6" s="1"/>
  <c r="Y4818" i="6"/>
  <c r="T4574" i="6"/>
  <c r="AA4574" i="6" s="1"/>
  <c r="T4542" i="6"/>
  <c r="AA4542" i="6" s="1"/>
  <c r="Y4542" i="6"/>
  <c r="T4510" i="6"/>
  <c r="AA4510" i="6" s="1"/>
  <c r="Y4510" i="6"/>
  <c r="X4489" i="6"/>
  <c r="Y4489" i="6" s="1"/>
  <c r="T4459" i="6"/>
  <c r="AA4459" i="6" s="1"/>
  <c r="Y4459" i="6"/>
  <c r="T4425" i="6"/>
  <c r="AA4425" i="6" s="1"/>
  <c r="Y4425" i="6"/>
  <c r="T4393" i="6"/>
  <c r="AA4393" i="6" s="1"/>
  <c r="Y4352" i="6"/>
  <c r="T4320" i="6"/>
  <c r="AA4320" i="6" s="1"/>
  <c r="Y4320" i="6"/>
  <c r="T4288" i="6"/>
  <c r="AA4288" i="6" s="1"/>
  <c r="T4256" i="6"/>
  <c r="AA4256" i="6" s="1"/>
  <c r="Y4256" i="6"/>
  <c r="T4224" i="6"/>
  <c r="AA4224" i="6" s="1"/>
  <c r="T4207" i="6"/>
  <c r="AA4207" i="6" s="1"/>
  <c r="T3607" i="6"/>
  <c r="AA3607" i="6" s="1"/>
  <c r="T3514" i="6"/>
  <c r="AA3514" i="6" s="1"/>
  <c r="X3514" i="6"/>
  <c r="Y3514" i="6" s="1"/>
  <c r="X3481" i="6"/>
  <c r="Y3481" i="6" s="1"/>
  <c r="X3449" i="6"/>
  <c r="Y3449" i="6" s="1"/>
  <c r="T3400" i="6"/>
  <c r="AA3400" i="6" s="1"/>
  <c r="Y3400" i="6"/>
  <c r="T3375" i="6"/>
  <c r="AA3375" i="6" s="1"/>
  <c r="Y3375" i="6"/>
  <c r="T3342" i="6"/>
  <c r="AA3342" i="6" s="1"/>
  <c r="T3309" i="6"/>
  <c r="AA3309" i="6" s="1"/>
  <c r="Y3309" i="6"/>
  <c r="T4783" i="6"/>
  <c r="AA4783" i="6" s="1"/>
  <c r="Y4783" i="6"/>
  <c r="T4751" i="6"/>
  <c r="AA4751" i="6" s="1"/>
  <c r="Y4751" i="6"/>
  <c r="T4719" i="6"/>
  <c r="AA4719" i="6" s="1"/>
  <c r="X4719" i="6"/>
  <c r="Y4719" i="6" s="1"/>
  <c r="Y4647" i="6"/>
  <c r="T4595" i="6"/>
  <c r="AA4595" i="6" s="1"/>
  <c r="T4563" i="6"/>
  <c r="AA4563" i="6" s="1"/>
  <c r="T4531" i="6"/>
  <c r="AA4531" i="6" s="1"/>
  <c r="T3972" i="6"/>
  <c r="AA3972" i="6" s="1"/>
  <c r="T3940" i="6"/>
  <c r="AA3940" i="6" s="1"/>
  <c r="Y3940" i="6"/>
  <c r="T3911" i="6"/>
  <c r="AA3911" i="6" s="1"/>
  <c r="T3879" i="6"/>
  <c r="AA3879" i="6" s="1"/>
  <c r="T3799" i="6"/>
  <c r="AA3799" i="6" s="1"/>
  <c r="T3233" i="6"/>
  <c r="AA3233" i="6" s="1"/>
  <c r="Y3233" i="6"/>
  <c r="T3213" i="6"/>
  <c r="AA3213" i="6" s="1"/>
  <c r="Y3213" i="6"/>
  <c r="T3197" i="6"/>
  <c r="AA3197" i="6" s="1"/>
  <c r="Y3197" i="6"/>
  <c r="T3181" i="6"/>
  <c r="AA3181" i="6" s="1"/>
  <c r="Y3181" i="6"/>
  <c r="T3165" i="6"/>
  <c r="AA3165" i="6" s="1"/>
  <c r="Y3165" i="6"/>
  <c r="T3054" i="6"/>
  <c r="AA3054" i="6" s="1"/>
  <c r="Y3054" i="6"/>
  <c r="X2425" i="6"/>
  <c r="Y2425" i="6" s="1"/>
  <c r="T2425" i="6"/>
  <c r="AA2425" i="6" s="1"/>
  <c r="Y2392" i="6"/>
  <c r="T2392" i="6"/>
  <c r="AA2392" i="6" s="1"/>
  <c r="T2359" i="6"/>
  <c r="AA2359" i="6" s="1"/>
  <c r="X2334" i="6"/>
  <c r="Y2334" i="6" s="1"/>
  <c r="Y1946" i="6"/>
  <c r="T1906" i="6"/>
  <c r="AA1906" i="6" s="1"/>
  <c r="Y1818" i="6"/>
  <c r="T1674" i="6"/>
  <c r="AA1674" i="6" s="1"/>
  <c r="Y1674" i="6"/>
  <c r="T1642" i="6"/>
  <c r="AA1642" i="6" s="1"/>
  <c r="Y1642" i="6"/>
  <c r="T1610" i="6"/>
  <c r="AA1610" i="6" s="1"/>
  <c r="Y1610" i="6"/>
  <c r="T1578" i="6"/>
  <c r="AA1578" i="6" s="1"/>
  <c r="Y1578" i="6"/>
  <c r="T1546" i="6"/>
  <c r="AA1546" i="6" s="1"/>
  <c r="Y1546" i="6"/>
  <c r="T1514" i="6"/>
  <c r="AA1514" i="6" s="1"/>
  <c r="Y1514" i="6"/>
  <c r="T1482" i="6"/>
  <c r="AA1482" i="6" s="1"/>
  <c r="Y1482" i="6"/>
  <c r="T1426" i="6"/>
  <c r="AA1426" i="6" s="1"/>
  <c r="Y1426" i="6"/>
  <c r="X1378" i="6"/>
  <c r="Y1378" i="6" s="1"/>
  <c r="X1184" i="6"/>
  <c r="Y1184" i="6" s="1"/>
  <c r="X1128" i="6"/>
  <c r="Y1128" i="6" s="1"/>
  <c r="T1096" i="6"/>
  <c r="AA1096" i="6" s="1"/>
  <c r="Y1096" i="6"/>
  <c r="X1064" i="6"/>
  <c r="Y1064" i="6" s="1"/>
  <c r="X1032" i="6"/>
  <c r="Y1032" i="6"/>
  <c r="X1016" i="6"/>
  <c r="Y1016" i="6" s="1"/>
  <c r="X984" i="6"/>
  <c r="Y984" i="6" s="1"/>
  <c r="X968" i="6"/>
  <c r="Y968" i="6" s="1"/>
  <c r="T952" i="6"/>
  <c r="AA952" i="6" s="1"/>
  <c r="Y952" i="6"/>
  <c r="X936" i="6"/>
  <c r="Y936" i="6" s="1"/>
  <c r="T904" i="6"/>
  <c r="AA904" i="6" s="1"/>
  <c r="X904" i="6"/>
  <c r="Y904" i="6" s="1"/>
  <c r="X888" i="6"/>
  <c r="Y888" i="6" s="1"/>
  <c r="T872" i="6"/>
  <c r="AA872" i="6" s="1"/>
  <c r="X872" i="6"/>
  <c r="Y872" i="6" s="1"/>
  <c r="X856" i="6"/>
  <c r="Y856" i="6" s="1"/>
  <c r="T840" i="6"/>
  <c r="AA840" i="6" s="1"/>
  <c r="X824" i="6"/>
  <c r="Y824" i="6" s="1"/>
  <c r="T808" i="6"/>
  <c r="AA808" i="6" s="1"/>
  <c r="Y808" i="6"/>
  <c r="T784" i="6"/>
  <c r="AA784" i="6" s="1"/>
  <c r="X784" i="6"/>
  <c r="Y784" i="6" s="1"/>
  <c r="T744" i="6"/>
  <c r="AA744" i="6" s="1"/>
  <c r="X720" i="6"/>
  <c r="Y720" i="6" s="1"/>
  <c r="T680" i="6"/>
  <c r="AA680" i="6" s="1"/>
  <c r="Y2785" i="6"/>
  <c r="T2785" i="6"/>
  <c r="AA2785" i="6" s="1"/>
  <c r="X2761" i="6"/>
  <c r="Y2761" i="6" s="1"/>
  <c r="Y2721" i="6"/>
  <c r="T2721" i="6"/>
  <c r="AA2721" i="6" s="1"/>
  <c r="T2409" i="6"/>
  <c r="AA2409" i="6" s="1"/>
  <c r="X2287" i="6"/>
  <c r="Y2287" i="6"/>
  <c r="T2109" i="6"/>
  <c r="AA2109" i="6" s="1"/>
  <c r="X2085" i="6"/>
  <c r="Y2085" i="6" s="1"/>
  <c r="Y2045" i="6"/>
  <c r="T2045" i="6"/>
  <c r="AA2045" i="6" s="1"/>
  <c r="Y1996" i="6"/>
  <c r="T1996" i="6"/>
  <c r="AA1996" i="6" s="1"/>
  <c r="T1883" i="6"/>
  <c r="AA1883" i="6" s="1"/>
  <c r="T1859" i="6"/>
  <c r="AA1859" i="6" s="1"/>
  <c r="Y1859" i="6"/>
  <c r="T1819" i="6"/>
  <c r="AA1819" i="6" s="1"/>
  <c r="Y1819" i="6"/>
  <c r="T1795" i="6"/>
  <c r="AA1795" i="6" s="1"/>
  <c r="T1567" i="6"/>
  <c r="AA1567" i="6" s="1"/>
  <c r="Y1567" i="6"/>
  <c r="Y1519" i="6"/>
  <c r="T1447" i="6"/>
  <c r="AA1447" i="6" s="1"/>
  <c r="Y1447" i="6"/>
  <c r="T1427" i="6"/>
  <c r="AA1427" i="6" s="1"/>
  <c r="Y1427" i="6"/>
  <c r="T1403" i="6"/>
  <c r="AA1403" i="6" s="1"/>
  <c r="T1371" i="6"/>
  <c r="AA1371" i="6" s="1"/>
  <c r="Y1371" i="6"/>
  <c r="T1254" i="6"/>
  <c r="AA1254" i="6" s="1"/>
  <c r="Y1254" i="6"/>
  <c r="T1234" i="6"/>
  <c r="AA1234" i="6" s="1"/>
  <c r="X1214" i="6"/>
  <c r="Y1214" i="6" s="1"/>
  <c r="T1189" i="6"/>
  <c r="AA1189" i="6" s="1"/>
  <c r="T1165" i="6"/>
  <c r="AA1165" i="6" s="1"/>
  <c r="X1165" i="6"/>
  <c r="Y1165" i="6" s="1"/>
  <c r="T1125" i="6"/>
  <c r="AA1125" i="6" s="1"/>
  <c r="Y1125" i="6"/>
  <c r="T1101" i="6"/>
  <c r="AA1101" i="6" s="1"/>
  <c r="T981" i="6"/>
  <c r="AA981" i="6" s="1"/>
  <c r="T949" i="6"/>
  <c r="AA949" i="6" s="1"/>
  <c r="X949" i="6"/>
  <c r="Y949" i="6" s="1"/>
  <c r="T917" i="6"/>
  <c r="AA917" i="6" s="1"/>
  <c r="Y917" i="6"/>
  <c r="T885" i="6"/>
  <c r="AA885" i="6" s="1"/>
  <c r="Y885" i="6"/>
  <c r="T853" i="6"/>
  <c r="AA853" i="6" s="1"/>
  <c r="Y853" i="6"/>
  <c r="T821" i="6"/>
  <c r="AA821" i="6" s="1"/>
  <c r="T789" i="6"/>
  <c r="AA789" i="6" s="1"/>
  <c r="T761" i="6"/>
  <c r="AA761" i="6" s="1"/>
  <c r="X761" i="6"/>
  <c r="Y761" i="6" s="1"/>
  <c r="T562" i="6"/>
  <c r="AA562" i="6" s="1"/>
  <c r="Y562" i="6"/>
  <c r="X544" i="6"/>
  <c r="Y544" i="6"/>
  <c r="Y496" i="6"/>
  <c r="T496" i="6"/>
  <c r="AA496" i="6" s="1"/>
  <c r="T460" i="6"/>
  <c r="AA460" i="6" s="1"/>
  <c r="T440" i="6"/>
  <c r="AA440" i="6" s="1"/>
  <c r="T360" i="6"/>
  <c r="AA360" i="6" s="1"/>
  <c r="X360" i="6"/>
  <c r="Y360" i="6" s="1"/>
  <c r="T292" i="6"/>
  <c r="AA292" i="6" s="1"/>
  <c r="T264" i="6"/>
  <c r="AA264" i="6" s="1"/>
  <c r="X264" i="6"/>
  <c r="Y264" i="6" s="1"/>
  <c r="T228" i="6"/>
  <c r="AA228" i="6" s="1"/>
  <c r="T164" i="6"/>
  <c r="AA164" i="6" s="1"/>
  <c r="X164" i="6"/>
  <c r="Y164" i="6" s="1"/>
  <c r="T92" i="6"/>
  <c r="AA92" i="6" s="1"/>
  <c r="X92" i="6"/>
  <c r="Y92" i="6" s="1"/>
  <c r="T58" i="6"/>
  <c r="AA58" i="6" s="1"/>
  <c r="T22" i="6"/>
  <c r="AA22" i="6" s="1"/>
  <c r="T2562" i="6"/>
  <c r="AA2562" i="6" s="1"/>
  <c r="Y2562" i="6"/>
  <c r="Y2446" i="6"/>
  <c r="T2446" i="6"/>
  <c r="AA2446" i="6" s="1"/>
  <c r="T2432" i="6"/>
  <c r="AA2432" i="6" s="1"/>
  <c r="Y2432" i="6"/>
  <c r="T2244" i="6"/>
  <c r="AA2244" i="6" s="1"/>
  <c r="Y2220" i="6"/>
  <c r="Y2178" i="6"/>
  <c r="T2178" i="6"/>
  <c r="AA2178" i="6" s="1"/>
  <c r="T2106" i="6"/>
  <c r="AA2106" i="6" s="1"/>
  <c r="Y2106" i="6"/>
  <c r="T2038" i="6"/>
  <c r="AA2038" i="6" s="1"/>
  <c r="Y1932" i="6"/>
  <c r="T1932" i="6"/>
  <c r="AA1932" i="6" s="1"/>
  <c r="Y1868" i="6"/>
  <c r="T1868" i="6"/>
  <c r="AA1868" i="6" s="1"/>
  <c r="Y1780" i="6"/>
  <c r="Y1740" i="6"/>
  <c r="T1740" i="6"/>
  <c r="AA1740" i="6" s="1"/>
  <c r="T1712" i="6"/>
  <c r="AA1712" i="6" s="1"/>
  <c r="Y1712" i="6"/>
  <c r="Y1624" i="6"/>
  <c r="T1624" i="6"/>
  <c r="AA1624" i="6" s="1"/>
  <c r="T1588" i="6"/>
  <c r="AA1588" i="6" s="1"/>
  <c r="Y1588" i="6"/>
  <c r="T1572" i="6"/>
  <c r="AA1572" i="6" s="1"/>
  <c r="Y1572" i="6"/>
  <c r="T1488" i="6"/>
  <c r="AA1488" i="6" s="1"/>
  <c r="Y1488" i="6"/>
  <c r="X1380" i="6"/>
  <c r="Y1380" i="6" s="1"/>
  <c r="Y1340" i="6"/>
  <c r="T1340" i="6"/>
  <c r="AA1340" i="6" s="1"/>
  <c r="X1315" i="6"/>
  <c r="Y1315" i="6" s="1"/>
  <c r="T1074" i="6"/>
  <c r="AA1074" i="6" s="1"/>
  <c r="T1042" i="6"/>
  <c r="AA1042" i="6" s="1"/>
  <c r="T946" i="6"/>
  <c r="AA946" i="6" s="1"/>
  <c r="X946" i="6"/>
  <c r="Y946" i="6" s="1"/>
  <c r="T914" i="6"/>
  <c r="AA914" i="6" s="1"/>
  <c r="T882" i="6"/>
  <c r="AA882" i="6" s="1"/>
  <c r="X882" i="6"/>
  <c r="Y882" i="6" s="1"/>
  <c r="T850" i="6"/>
  <c r="AA850" i="6" s="1"/>
  <c r="Y850" i="6"/>
  <c r="T778" i="6"/>
  <c r="AA778" i="6" s="1"/>
  <c r="X620" i="6"/>
  <c r="Y620" i="6" s="1"/>
  <c r="Y97" i="6"/>
  <c r="T63" i="6"/>
  <c r="AA63" i="6" s="1"/>
  <c r="Y63" i="6"/>
  <c r="T39" i="6"/>
  <c r="AA39" i="6" s="1"/>
  <c r="Y39" i="6"/>
  <c r="T2447" i="6"/>
  <c r="AA2447" i="6" s="1"/>
  <c r="X2447" i="6"/>
  <c r="Y2447" i="6" s="1"/>
  <c r="T2411" i="6"/>
  <c r="AA2411" i="6" s="1"/>
  <c r="Y2411" i="6"/>
  <c r="T2378" i="6"/>
  <c r="AA2378" i="6" s="1"/>
  <c r="Y2378" i="6"/>
  <c r="T2321" i="6"/>
  <c r="AA2321" i="6" s="1"/>
  <c r="Y2321" i="6"/>
  <c r="T2289" i="6"/>
  <c r="AA2289" i="6" s="1"/>
  <c r="Y2289" i="6"/>
  <c r="T2257" i="6"/>
  <c r="AA2257" i="6" s="1"/>
  <c r="X2257" i="6"/>
  <c r="Y2257" i="6" s="1"/>
  <c r="T1733" i="6"/>
  <c r="AA1733" i="6" s="1"/>
  <c r="Y1733" i="6"/>
  <c r="T1705" i="6"/>
  <c r="AA1705" i="6" s="1"/>
  <c r="Y1705" i="6"/>
  <c r="T1673" i="6"/>
  <c r="AA1673" i="6" s="1"/>
  <c r="Y1673" i="6"/>
  <c r="T1553" i="6"/>
  <c r="AA1553" i="6" s="1"/>
  <c r="Y1553" i="6"/>
  <c r="T1529" i="6"/>
  <c r="AA1529" i="6" s="1"/>
  <c r="Y1529" i="6"/>
  <c r="T1425" i="6"/>
  <c r="AA1425" i="6" s="1"/>
  <c r="T1401" i="6"/>
  <c r="AA1401" i="6" s="1"/>
  <c r="X1401" i="6"/>
  <c r="Y1401" i="6" s="1"/>
  <c r="Y1337" i="6"/>
  <c r="Y546" i="6"/>
  <c r="T94" i="6"/>
  <c r="AA94" i="6" s="1"/>
  <c r="X94" i="6"/>
  <c r="Y94" i="6" s="1"/>
  <c r="AD4432" i="6"/>
  <c r="Y4894" i="6"/>
  <c r="AD2406" i="6"/>
  <c r="Z2406" i="6"/>
  <c r="AE2406" i="6" s="1"/>
  <c r="AD4214" i="6"/>
  <c r="Z4214" i="6"/>
  <c r="AE4214" i="6" s="1"/>
  <c r="AD4923" i="6"/>
  <c r="Z4923" i="6"/>
  <c r="AE4923" i="6" s="1"/>
  <c r="X3129" i="6"/>
  <c r="Y3129" i="6" s="1"/>
  <c r="X3309" i="6"/>
  <c r="X3181" i="6"/>
  <c r="X2892" i="6"/>
  <c r="Y2892" i="6" s="1"/>
  <c r="X2882" i="6"/>
  <c r="Y2882" i="6" s="1"/>
  <c r="X2244" i="6"/>
  <c r="Y2244" i="6" s="1"/>
  <c r="X4908" i="6"/>
  <c r="Y4908" i="6" s="1"/>
  <c r="AD4985" i="6"/>
  <c r="Z4985" i="6"/>
  <c r="AE4985" i="6" s="1"/>
  <c r="AD4721" i="6"/>
  <c r="Z4721" i="6"/>
  <c r="AE4721" i="6" s="1"/>
  <c r="AD4971" i="6"/>
  <c r="Z4971" i="6"/>
  <c r="AE4971" i="6" s="1"/>
  <c r="AD4705" i="6"/>
  <c r="Z4705" i="6"/>
  <c r="AE4705" i="6" s="1"/>
  <c r="X4021" i="6"/>
  <c r="Y4021" i="6" s="1"/>
  <c r="X4002" i="6"/>
  <c r="Y4002" i="6" s="1"/>
  <c r="AD4662" i="6"/>
  <c r="Z4662" i="6"/>
  <c r="AE4662" i="6" s="1"/>
  <c r="X3380" i="6"/>
  <c r="Y3380" i="6" s="1"/>
  <c r="X4579" i="6"/>
  <c r="Y4579" i="6" s="1"/>
  <c r="X4165" i="6"/>
  <c r="Y4165" i="6" s="1"/>
  <c r="X3657" i="6"/>
  <c r="Y3657" i="6" s="1"/>
  <c r="X3625" i="6"/>
  <c r="Y3625" i="6" s="1"/>
  <c r="X3609" i="6"/>
  <c r="Y3609" i="6" s="1"/>
  <c r="AD4654" i="6"/>
  <c r="Z4654" i="6"/>
  <c r="AE4654" i="6" s="1"/>
  <c r="X3751" i="6"/>
  <c r="Y3751" i="6" s="1"/>
  <c r="X3719" i="6"/>
  <c r="Y3719" i="6" s="1"/>
  <c r="X3308" i="6"/>
  <c r="X3161" i="6"/>
  <c r="Y3161" i="6" s="1"/>
  <c r="X2832" i="6"/>
  <c r="Y2832" i="6" s="1"/>
  <c r="X2784" i="6"/>
  <c r="Y2784" i="6" s="1"/>
  <c r="X3271" i="6"/>
  <c r="Y3271" i="6" s="1"/>
  <c r="X3239" i="6"/>
  <c r="Y3239" i="6" s="1"/>
  <c r="X3175" i="6"/>
  <c r="Y3175" i="6" s="1"/>
  <c r="X3143" i="6"/>
  <c r="Y3143" i="6" s="1"/>
  <c r="X4326" i="6"/>
  <c r="Y4326" i="6" s="1"/>
  <c r="AD2358" i="6"/>
  <c r="Z2358" i="6"/>
  <c r="AE2358" i="6" s="1"/>
  <c r="X1970" i="6"/>
  <c r="Y1970" i="6" s="1"/>
  <c r="X3709" i="6"/>
  <c r="Y3709" i="6" s="1"/>
  <c r="X2440" i="6"/>
  <c r="Y2440" i="6" s="1"/>
  <c r="X1731" i="6"/>
  <c r="Y1731" i="6" s="1"/>
  <c r="X1667" i="6"/>
  <c r="Y1667" i="6" s="1"/>
  <c r="X1539" i="6"/>
  <c r="Y1539" i="6" s="1"/>
  <c r="X1438" i="6"/>
  <c r="Y1438" i="6" s="1"/>
  <c r="X805" i="6"/>
  <c r="Y805" i="6" s="1"/>
  <c r="AD5000" i="6"/>
  <c r="Z5000" i="6"/>
  <c r="AE5000" i="6" s="1"/>
  <c r="AD4895" i="6"/>
  <c r="Z4895" i="6"/>
  <c r="AE4895" i="6" s="1"/>
  <c r="X4925" i="6"/>
  <c r="Y4925" i="6" s="1"/>
  <c r="X4893" i="6"/>
  <c r="Y4893" i="6" s="1"/>
  <c r="Z4915" i="6"/>
  <c r="AE4915" i="6" s="1"/>
  <c r="AD4915" i="6"/>
  <c r="X3397" i="6"/>
  <c r="Y3397" i="6" s="1"/>
  <c r="X3205" i="6"/>
  <c r="Y3205" i="6" s="1"/>
  <c r="X3173" i="6"/>
  <c r="Y3173" i="6" s="1"/>
  <c r="X3109" i="6"/>
  <c r="Y3109" i="6" s="1"/>
  <c r="X3002" i="6"/>
  <c r="Y3002" i="6" s="1"/>
  <c r="X2970" i="6"/>
  <c r="Y2970" i="6" s="1"/>
  <c r="X2906" i="6"/>
  <c r="Y2906" i="6" s="1"/>
  <c r="X2140" i="6"/>
  <c r="Y2140" i="6" s="1"/>
  <c r="X2076" i="6"/>
  <c r="Y2076" i="6" s="1"/>
  <c r="X1564" i="6"/>
  <c r="Y1564" i="6" s="1"/>
  <c r="X1754" i="6"/>
  <c r="Y1754" i="6" s="1"/>
  <c r="X1690" i="6"/>
  <c r="Y1690" i="6" s="1"/>
  <c r="X1658" i="6"/>
  <c r="Y1658" i="6" s="1"/>
  <c r="X1626" i="6"/>
  <c r="Y1626" i="6" s="1"/>
  <c r="X1594" i="6"/>
  <c r="Y1594" i="6" s="1"/>
  <c r="X1562" i="6"/>
  <c r="Y1562" i="6" s="1"/>
  <c r="X1530" i="6"/>
  <c r="Y1530" i="6" s="1"/>
  <c r="X1498" i="6"/>
  <c r="Y1498" i="6" s="1"/>
  <c r="AD4950" i="6"/>
  <c r="Z4950" i="6"/>
  <c r="AE4950" i="6" s="1"/>
  <c r="AD4753" i="6"/>
  <c r="Z4753" i="6"/>
  <c r="AE4753" i="6" s="1"/>
  <c r="AD4841" i="6"/>
  <c r="Z4841" i="6"/>
  <c r="AE4841" i="6" s="1"/>
  <c r="AD4995" i="6"/>
  <c r="Z4995" i="6"/>
  <c r="AE4995" i="6" s="1"/>
  <c r="Z4440" i="6"/>
  <c r="AE4440" i="6" s="1"/>
  <c r="AD4440" i="6"/>
  <c r="X4060" i="6"/>
  <c r="Y4060" i="6" s="1"/>
  <c r="X4044" i="6"/>
  <c r="X4018" i="6"/>
  <c r="Y4018" i="6" s="1"/>
  <c r="X3977" i="6"/>
  <c r="Y3977" i="6" s="1"/>
  <c r="Z4568" i="6"/>
  <c r="AE4568" i="6" s="1"/>
  <c r="AD4568" i="6"/>
  <c r="X4240" i="6"/>
  <c r="Y4240" i="6" s="1"/>
  <c r="X4172" i="6"/>
  <c r="Y4172" i="6" s="1"/>
  <c r="X4138" i="6"/>
  <c r="Y4138" i="6" s="1"/>
  <c r="X3708" i="6"/>
  <c r="Y3708" i="6" s="1"/>
  <c r="Z4520" i="6"/>
  <c r="AE4520" i="6" s="1"/>
  <c r="AD4520" i="6"/>
  <c r="X4106" i="6"/>
  <c r="Y4106" i="6" s="1"/>
  <c r="X3655" i="6"/>
  <c r="Y3655" i="6" s="1"/>
  <c r="X3607" i="6"/>
  <c r="Y3607" i="6" s="1"/>
  <c r="AD3599" i="6"/>
  <c r="Z3599" i="6"/>
  <c r="AE3599" i="6" s="1"/>
  <c r="X3579" i="6"/>
  <c r="Y3579" i="6" s="1"/>
  <c r="X3895" i="6"/>
  <c r="Y3895" i="6" s="1"/>
  <c r="X3879" i="6"/>
  <c r="Y3879" i="6" s="1"/>
  <c r="X3703" i="6"/>
  <c r="Y3703" i="6" s="1"/>
  <c r="X3475" i="6"/>
  <c r="Y3475" i="6" s="1"/>
  <c r="X3443" i="6"/>
  <c r="Y3443" i="6" s="1"/>
  <c r="X3356" i="6"/>
  <c r="Y3356" i="6" s="1"/>
  <c r="X3324" i="6"/>
  <c r="Y3324" i="6" s="1"/>
  <c r="X3278" i="6"/>
  <c r="Y3278" i="6" s="1"/>
  <c r="X3150" i="6"/>
  <c r="Y3150" i="6" s="1"/>
  <c r="X2814" i="6"/>
  <c r="Y2814" i="6" s="1"/>
  <c r="X2806" i="6"/>
  <c r="Y2806" i="6" s="1"/>
  <c r="X2726" i="6"/>
  <c r="Y2726" i="6" s="1"/>
  <c r="X2718" i="6"/>
  <c r="Y2718" i="6" s="1"/>
  <c r="X2710" i="6"/>
  <c r="Y2710" i="6" s="1"/>
  <c r="X2702" i="6"/>
  <c r="Y2702" i="6" s="1"/>
  <c r="X2109" i="6"/>
  <c r="Y2109" i="6" s="1"/>
  <c r="X4202" i="6"/>
  <c r="Y4202" i="6" s="1"/>
  <c r="X3911" i="6"/>
  <c r="Y3911" i="6" s="1"/>
  <c r="X3799" i="6"/>
  <c r="Y3799" i="6" s="1"/>
  <c r="X3500" i="6"/>
  <c r="X3203" i="6"/>
  <c r="Y3203" i="6" s="1"/>
  <c r="X2912" i="6"/>
  <c r="Y2912" i="6" s="1"/>
  <c r="X3735" i="6"/>
  <c r="Y3735" i="6" s="1"/>
  <c r="X2488" i="6"/>
  <c r="Y2488" i="6" s="1"/>
  <c r="X2114" i="6"/>
  <c r="Y2114" i="6" s="1"/>
  <c r="X2038" i="6"/>
  <c r="Y2038" i="6" s="1"/>
  <c r="X2011" i="6"/>
  <c r="Y2011" i="6" s="1"/>
  <c r="X1883" i="6"/>
  <c r="Y1883" i="6" s="1"/>
  <c r="X1575" i="6"/>
  <c r="Y1575" i="6" s="1"/>
  <c r="X3266" i="6"/>
  <c r="Y3266" i="6" s="1"/>
  <c r="X3128" i="6"/>
  <c r="Y3128" i="6" s="1"/>
  <c r="X2030" i="6"/>
  <c r="Y2030" i="6" s="1"/>
  <c r="X1074" i="6"/>
  <c r="Y1074" i="6" s="1"/>
  <c r="X1042" i="6"/>
  <c r="Y1042" i="6" s="1"/>
  <c r="AD1318" i="6"/>
  <c r="Z1318" i="6"/>
  <c r="AE1318" i="6" s="1"/>
  <c r="Z4981" i="6"/>
  <c r="AE4981" i="6" s="1"/>
  <c r="AD4981" i="6"/>
  <c r="X1425" i="6"/>
  <c r="Y1425" i="6" s="1"/>
  <c r="X583" i="6"/>
  <c r="Y583" i="6" s="1"/>
  <c r="X121" i="6"/>
  <c r="Y121" i="6" s="1"/>
  <c r="X901" i="6"/>
  <c r="Y901" i="6" s="1"/>
  <c r="X869" i="6"/>
  <c r="Y869" i="6" s="1"/>
  <c r="X673" i="6"/>
  <c r="Y673" i="6" s="1"/>
  <c r="X993" i="6"/>
  <c r="Y993" i="6" s="1"/>
  <c r="Z4976" i="6"/>
  <c r="AE4976" i="6" s="1"/>
  <c r="AD4976" i="6"/>
  <c r="Z4848" i="6"/>
  <c r="AE4848" i="6" s="1"/>
  <c r="AD4848" i="6"/>
  <c r="AD4801" i="6"/>
  <c r="Z4801" i="6"/>
  <c r="AE4801" i="6" s="1"/>
  <c r="AD4769" i="6"/>
  <c r="Z4769" i="6"/>
  <c r="AE4769" i="6" s="1"/>
  <c r="X4740" i="6"/>
  <c r="Y4740" i="6" s="1"/>
  <c r="X4703" i="6"/>
  <c r="Y4703" i="6" s="1"/>
  <c r="X4640" i="6"/>
  <c r="Y4640" i="6" s="1"/>
  <c r="AD4646" i="6"/>
  <c r="Z4646" i="6"/>
  <c r="AE4646" i="6" s="1"/>
  <c r="AD4580" i="6"/>
  <c r="Z4580" i="6"/>
  <c r="AE4580" i="6" s="1"/>
  <c r="X4410" i="6"/>
  <c r="Y4410" i="6" s="1"/>
  <c r="X4574" i="6"/>
  <c r="Y4574" i="6" s="1"/>
  <c r="AD4548" i="6"/>
  <c r="Z4548" i="6"/>
  <c r="AE4548" i="6" s="1"/>
  <c r="X4393" i="6"/>
  <c r="Y4393" i="6" s="1"/>
  <c r="X4304" i="6"/>
  <c r="Y4304" i="6" s="1"/>
  <c r="X4266" i="6"/>
  <c r="Y4266" i="6" s="1"/>
  <c r="X4249" i="6"/>
  <c r="Y4249" i="6" s="1"/>
  <c r="X4224" i="6"/>
  <c r="Y4224" i="6" s="1"/>
  <c r="AD4729" i="6"/>
  <c r="Z4729" i="6"/>
  <c r="AE4729" i="6" s="1"/>
  <c r="X4207" i="6"/>
  <c r="Y4207" i="6" s="1"/>
  <c r="X3540" i="6"/>
  <c r="Y3540" i="6" s="1"/>
  <c r="X3467" i="6"/>
  <c r="Y3467" i="6" s="1"/>
  <c r="X3386" i="6"/>
  <c r="Y3386" i="6" s="1"/>
  <c r="X2541" i="6"/>
  <c r="Y2541" i="6" s="1"/>
  <c r="X4149" i="6"/>
  <c r="Y4149" i="6" s="1"/>
  <c r="X4001" i="6"/>
  <c r="Y4001" i="6" s="1"/>
  <c r="X3460" i="6"/>
  <c r="Y3460" i="6" s="1"/>
  <c r="X3215" i="6"/>
  <c r="Y3215" i="6" s="1"/>
  <c r="X3242" i="6"/>
  <c r="Y3242" i="6" s="1"/>
  <c r="X1394" i="6"/>
  <c r="Y1394" i="6" s="1"/>
  <c r="X4148" i="6"/>
  <c r="Y4148" i="6" s="1"/>
  <c r="Z2524" i="6"/>
  <c r="AE2524" i="6" s="1"/>
  <c r="AD2524" i="6"/>
  <c r="AD2206" i="6"/>
  <c r="Z2206" i="6"/>
  <c r="AE2206" i="6" s="1"/>
  <c r="X1689" i="6"/>
  <c r="Y1689" i="6" s="1"/>
  <c r="X1489" i="6"/>
  <c r="Y1489" i="6" s="1"/>
  <c r="X840" i="6"/>
  <c r="Y840" i="6" s="1"/>
  <c r="X58" i="6"/>
  <c r="Y58" i="6" s="1"/>
  <c r="X3671" i="6"/>
  <c r="X3135" i="6"/>
  <c r="Y3135" i="6" s="1"/>
  <c r="X1313" i="6"/>
  <c r="Y1313" i="6" s="1"/>
  <c r="X750" i="6"/>
  <c r="Y750" i="6" s="1"/>
  <c r="X1403" i="6"/>
  <c r="Y1403" i="6" s="1"/>
  <c r="X28" i="6"/>
  <c r="Y28" i="6" s="1"/>
  <c r="X4767" i="6"/>
  <c r="Y4767" i="6" s="1"/>
  <c r="X4724" i="6"/>
  <c r="Y4724" i="6" s="1"/>
  <c r="X4635" i="6"/>
  <c r="Y4635" i="6" s="1"/>
  <c r="X4547" i="6"/>
  <c r="Y4547" i="6" s="1"/>
  <c r="X4443" i="6"/>
  <c r="Y4443" i="6" s="1"/>
  <c r="AD4403" i="6"/>
  <c r="Z4403" i="6"/>
  <c r="AE4403" i="6" s="1"/>
  <c r="X4204" i="6"/>
  <c r="Y4204" i="6" s="1"/>
  <c r="X4037" i="6"/>
  <c r="Y4037" i="6" s="1"/>
  <c r="X4756" i="6"/>
  <c r="Y4756" i="6" s="1"/>
  <c r="X4234" i="6"/>
  <c r="X3880" i="6"/>
  <c r="Y3880" i="6" s="1"/>
  <c r="X4349" i="6"/>
  <c r="Y4349" i="6" s="1"/>
  <c r="X3912" i="6"/>
  <c r="Y3912" i="6" s="1"/>
  <c r="X3812" i="6"/>
  <c r="Y3812" i="6" s="1"/>
  <c r="X3560" i="6"/>
  <c r="Y3560" i="6" s="1"/>
  <c r="X3433" i="6"/>
  <c r="Y3433" i="6" s="1"/>
  <c r="AD4524" i="6"/>
  <c r="Z4524" i="6"/>
  <c r="AE4524" i="6" s="1"/>
  <c r="X3608" i="6"/>
  <c r="Y3608" i="6" s="1"/>
  <c r="X3482" i="6"/>
  <c r="Y3482" i="6" s="1"/>
  <c r="X2936" i="6"/>
  <c r="Y2936" i="6" s="1"/>
  <c r="X3054" i="6"/>
  <c r="X2359" i="6"/>
  <c r="Y2359" i="6" s="1"/>
  <c r="X228" i="6"/>
  <c r="Y228" i="6" s="1"/>
  <c r="X4333" i="6"/>
  <c r="Y4333" i="6" s="1"/>
  <c r="X3158" i="6"/>
  <c r="Y3158" i="6" s="1"/>
  <c r="X4531" i="6"/>
  <c r="Y4531" i="6" s="1"/>
  <c r="X276" i="6"/>
  <c r="Y276" i="6" s="1"/>
  <c r="X1355" i="6"/>
  <c r="Y1355" i="6" s="1"/>
  <c r="X826" i="6"/>
  <c r="Y826" i="6" s="1"/>
  <c r="X460" i="6"/>
  <c r="Y460" i="6" s="1"/>
  <c r="Z4564" i="6"/>
  <c r="AE4564" i="6" s="1"/>
  <c r="X3434" i="6"/>
  <c r="Y3434" i="6" s="1"/>
  <c r="X930" i="6"/>
  <c r="Y930" i="6" s="1"/>
  <c r="X914" i="6"/>
  <c r="Y914" i="6" s="1"/>
  <c r="X686" i="6"/>
  <c r="Y686" i="6" s="1"/>
  <c r="X2569" i="6"/>
  <c r="Y2569" i="6" s="1"/>
  <c r="T4461" i="6"/>
  <c r="AA4461" i="6" s="1"/>
  <c r="Y4461" i="6"/>
  <c r="T4445" i="6"/>
  <c r="AA4445" i="6" s="1"/>
  <c r="Y4445" i="6"/>
  <c r="T4379" i="6"/>
  <c r="AA4379" i="6" s="1"/>
  <c r="Y4379" i="6"/>
  <c r="T4341" i="6"/>
  <c r="AA4341" i="6" s="1"/>
  <c r="Y4341" i="6"/>
  <c r="Y4301" i="6"/>
  <c r="X4188" i="6"/>
  <c r="Y4188" i="6" s="1"/>
  <c r="T4188" i="6"/>
  <c r="AA4188" i="6" s="1"/>
  <c r="T4180" i="6"/>
  <c r="AA4180" i="6" s="1"/>
  <c r="X4180" i="6"/>
  <c r="Y4180" i="6" s="1"/>
  <c r="T4164" i="6"/>
  <c r="AA4164" i="6" s="1"/>
  <c r="Y4164" i="6"/>
  <c r="T4144" i="6"/>
  <c r="AA4144" i="6" s="1"/>
  <c r="Y4144" i="6"/>
  <c r="Y4124" i="6"/>
  <c r="T4104" i="6"/>
  <c r="AA4104" i="6" s="1"/>
  <c r="Y4104" i="6"/>
  <c r="T4096" i="6"/>
  <c r="AA4096" i="6" s="1"/>
  <c r="Y4096" i="6"/>
  <c r="Y4084" i="6"/>
  <c r="Y4048" i="6"/>
  <c r="T4048" i="6"/>
  <c r="AA4048" i="6" s="1"/>
  <c r="T4024" i="6"/>
  <c r="AA4024" i="6" s="1"/>
  <c r="Y4024" i="6"/>
  <c r="T4008" i="6"/>
  <c r="AA4008" i="6" s="1"/>
  <c r="Y4008" i="6"/>
  <c r="T3992" i="6"/>
  <c r="AA3992" i="6" s="1"/>
  <c r="Y3992" i="6"/>
  <c r="T3974" i="6"/>
  <c r="AA3974" i="6" s="1"/>
  <c r="Y3974" i="6"/>
  <c r="T3957" i="6"/>
  <c r="AA3957" i="6" s="1"/>
  <c r="Y3957" i="6"/>
  <c r="Y3945" i="6"/>
  <c r="Y3916" i="6"/>
  <c r="T3916" i="6"/>
  <c r="AA3916" i="6" s="1"/>
  <c r="T3904" i="6"/>
  <c r="AA3904" i="6" s="1"/>
  <c r="Y3904" i="6"/>
  <c r="T3888" i="6"/>
  <c r="AA3888" i="6" s="1"/>
  <c r="Y3888" i="6"/>
  <c r="Y3852" i="6"/>
  <c r="Y3828" i="6"/>
  <c r="T3828" i="6"/>
  <c r="AA3828" i="6" s="1"/>
  <c r="T3808" i="6"/>
  <c r="AA3808" i="6" s="1"/>
  <c r="Y3808" i="6"/>
  <c r="T3776" i="6"/>
  <c r="AA3776" i="6" s="1"/>
  <c r="X3776" i="6"/>
  <c r="Y3776" i="6" s="1"/>
  <c r="T3760" i="6"/>
  <c r="AA3760" i="6" s="1"/>
  <c r="Y3760" i="6"/>
  <c r="T3744" i="6"/>
  <c r="AA3744" i="6" s="1"/>
  <c r="X3744" i="6"/>
  <c r="Y3744" i="6" s="1"/>
  <c r="X3728" i="6"/>
  <c r="Y3728" i="6" s="1"/>
  <c r="X4553" i="6"/>
  <c r="Y4553" i="6"/>
  <c r="Y4541" i="6"/>
  <c r="T4541" i="6"/>
  <c r="AA4541" i="6" s="1"/>
  <c r="T4521" i="6"/>
  <c r="AA4521" i="6" s="1"/>
  <c r="Y4521" i="6"/>
  <c r="X4462" i="6"/>
  <c r="Y4462" i="6" s="1"/>
  <c r="T4446" i="6"/>
  <c r="AA4446" i="6" s="1"/>
  <c r="Y4446" i="6"/>
  <c r="Y4372" i="6"/>
  <c r="T4350" i="6"/>
  <c r="AA4350" i="6" s="1"/>
  <c r="Y4350" i="6"/>
  <c r="T4342" i="6"/>
  <c r="AA4342" i="6" s="1"/>
  <c r="Y4342" i="6"/>
  <c r="Y4330" i="6"/>
  <c r="Y4053" i="6"/>
  <c r="T4053" i="6"/>
  <c r="AA4053" i="6" s="1"/>
  <c r="T4033" i="6"/>
  <c r="AA4033" i="6" s="1"/>
  <c r="Y4033" i="6"/>
  <c r="Y4025" i="6"/>
  <c r="Y3975" i="6"/>
  <c r="T3975" i="6"/>
  <c r="AA3975" i="6" s="1"/>
  <c r="T3962" i="6"/>
  <c r="AA3962" i="6" s="1"/>
  <c r="Y3962" i="6"/>
  <c r="T3946" i="6"/>
  <c r="AA3946" i="6" s="1"/>
  <c r="Y3946" i="6"/>
  <c r="T3929" i="6"/>
  <c r="AA3929" i="6" s="1"/>
  <c r="Y3929" i="6"/>
  <c r="T3913" i="6"/>
  <c r="AA3913" i="6" s="1"/>
  <c r="Y3913" i="6"/>
  <c r="T3897" i="6"/>
  <c r="AA3897" i="6" s="1"/>
  <c r="Y3897" i="6"/>
  <c r="T3881" i="6"/>
  <c r="AA3881" i="6" s="1"/>
  <c r="Y3881" i="6"/>
  <c r="Y3861" i="6"/>
  <c r="T3841" i="6"/>
  <c r="AA3841" i="6" s="1"/>
  <c r="Y3841" i="6"/>
  <c r="X3821" i="6"/>
  <c r="Y3821" i="6" s="1"/>
  <c r="Y3813" i="6"/>
  <c r="Y3805" i="6"/>
  <c r="Y3789" i="6"/>
  <c r="T3773" i="6"/>
  <c r="AA3773" i="6" s="1"/>
  <c r="Y3773" i="6"/>
  <c r="T3757" i="6"/>
  <c r="AA3757" i="6" s="1"/>
  <c r="Y3757" i="6"/>
  <c r="T3741" i="6"/>
  <c r="AA3741" i="6" s="1"/>
  <c r="Y3741" i="6"/>
  <c r="T4796" i="6"/>
  <c r="AA4796" i="6" s="1"/>
  <c r="Y4796" i="6"/>
  <c r="T4780" i="6"/>
  <c r="AA4780" i="6" s="1"/>
  <c r="X4780" i="6"/>
  <c r="Y4780" i="6" s="1"/>
  <c r="T4764" i="6"/>
  <c r="AA4764" i="6" s="1"/>
  <c r="Y4764" i="6"/>
  <c r="T4748" i="6"/>
  <c r="AA4748" i="6" s="1"/>
  <c r="Y4748" i="6"/>
  <c r="X4732" i="6"/>
  <c r="Y4732" i="6" s="1"/>
  <c r="X4716" i="6"/>
  <c r="Y4716" i="6" s="1"/>
  <c r="X4700" i="6"/>
  <c r="Y4700" i="6" s="1"/>
  <c r="Y4688" i="6"/>
  <c r="T4688" i="6"/>
  <c r="AA4688" i="6" s="1"/>
  <c r="Y4668" i="6"/>
  <c r="Y4656" i="6"/>
  <c r="T4656" i="6"/>
  <c r="AA4656" i="6" s="1"/>
  <c r="Y4636" i="6"/>
  <c r="X4624" i="6"/>
  <c r="Y4624" i="6" s="1"/>
  <c r="T4624" i="6"/>
  <c r="AA4624" i="6" s="1"/>
  <c r="Y4604" i="6"/>
  <c r="Y3664" i="6"/>
  <c r="Y3439" i="6"/>
  <c r="X3247" i="6"/>
  <c r="Y3247" i="6" s="1"/>
  <c r="T3234" i="6"/>
  <c r="AA3234" i="6" s="1"/>
  <c r="Y3234" i="6"/>
  <c r="T3218" i="6"/>
  <c r="AA3218" i="6" s="1"/>
  <c r="Y3218" i="6"/>
  <c r="T3202" i="6"/>
  <c r="AA3202" i="6" s="1"/>
  <c r="Y3202" i="6"/>
  <c r="T3186" i="6"/>
  <c r="AA3186" i="6" s="1"/>
  <c r="Y3186" i="6"/>
  <c r="T3170" i="6"/>
  <c r="AA3170" i="6" s="1"/>
  <c r="Y3170" i="6"/>
  <c r="T3153" i="6"/>
  <c r="AA3153" i="6" s="1"/>
  <c r="X3153" i="6"/>
  <c r="Y3153" i="6" s="1"/>
  <c r="T3136" i="6"/>
  <c r="AA3136" i="6" s="1"/>
  <c r="Y3136" i="6"/>
  <c r="T3120" i="6"/>
  <c r="AA3120" i="6" s="1"/>
  <c r="Y3120" i="6"/>
  <c r="T3103" i="6"/>
  <c r="AA3103" i="6" s="1"/>
  <c r="Y3103" i="6"/>
  <c r="T3087" i="6"/>
  <c r="AA3087" i="6" s="1"/>
  <c r="Y3087" i="6"/>
  <c r="T3071" i="6"/>
  <c r="AA3071" i="6" s="1"/>
  <c r="Y3071" i="6"/>
  <c r="T3035" i="6"/>
  <c r="AA3035" i="6" s="1"/>
  <c r="Y3035" i="6"/>
  <c r="T3019" i="6"/>
  <c r="AA3019" i="6" s="1"/>
  <c r="Y3019" i="6"/>
  <c r="T3003" i="6"/>
  <c r="AA3003" i="6" s="1"/>
  <c r="Y3003" i="6"/>
  <c r="T2987" i="6"/>
  <c r="AA2987" i="6" s="1"/>
  <c r="Y2987" i="6"/>
  <c r="T2971" i="6"/>
  <c r="AA2971" i="6" s="1"/>
  <c r="Y2971" i="6"/>
  <c r="T2954" i="6"/>
  <c r="AA2954" i="6" s="1"/>
  <c r="Y2954" i="6"/>
  <c r="T2938" i="6"/>
  <c r="AA2938" i="6" s="1"/>
  <c r="Y2938" i="6"/>
  <c r="T2921" i="6"/>
  <c r="AA2921" i="6" s="1"/>
  <c r="Y2921" i="6"/>
  <c r="T2905" i="6"/>
  <c r="AA2905" i="6" s="1"/>
  <c r="Y2905" i="6"/>
  <c r="T2889" i="6"/>
  <c r="AA2889" i="6" s="1"/>
  <c r="Y2889" i="6"/>
  <c r="T2873" i="6"/>
  <c r="AA2873" i="6" s="1"/>
  <c r="Y2873" i="6"/>
  <c r="T2857" i="6"/>
  <c r="AA2857" i="6" s="1"/>
  <c r="Y2857" i="6"/>
  <c r="T2841" i="6"/>
  <c r="AA2841" i="6" s="1"/>
  <c r="X2841" i="6"/>
  <c r="Y2841" i="6" s="1"/>
  <c r="T2825" i="6"/>
  <c r="AA2825" i="6" s="1"/>
  <c r="X2825" i="6"/>
  <c r="Y2825" i="6" s="1"/>
  <c r="Y4973" i="6"/>
  <c r="Y4924" i="6"/>
  <c r="T4924" i="6"/>
  <c r="AA4924" i="6" s="1"/>
  <c r="T4904" i="6"/>
  <c r="AA4904" i="6" s="1"/>
  <c r="Y4904" i="6"/>
  <c r="Y4884" i="6"/>
  <c r="X4876" i="6"/>
  <c r="Y4876" i="6" s="1"/>
  <c r="Y4868" i="6"/>
  <c r="Y4860" i="6"/>
  <c r="X4850" i="6"/>
  <c r="Y4850" i="6"/>
  <c r="T4842" i="6"/>
  <c r="AA4842" i="6" s="1"/>
  <c r="Y4842" i="6"/>
  <c r="T4825" i="6"/>
  <c r="AA4825" i="6" s="1"/>
  <c r="Y4825" i="6"/>
  <c r="Y4303" i="6"/>
  <c r="T4303" i="6"/>
  <c r="AA4303" i="6" s="1"/>
  <c r="X4291" i="6"/>
  <c r="Y4291" i="6"/>
  <c r="T4275" i="6"/>
  <c r="AA4275" i="6" s="1"/>
  <c r="Y4275" i="6"/>
  <c r="T4259" i="6"/>
  <c r="AA4259" i="6" s="1"/>
  <c r="Y4259" i="6"/>
  <c r="T4243" i="6"/>
  <c r="AA4243" i="6" s="1"/>
  <c r="Y4243" i="6"/>
  <c r="T4227" i="6"/>
  <c r="AA4227" i="6" s="1"/>
  <c r="Y4227" i="6"/>
  <c r="T4194" i="6"/>
  <c r="AA4194" i="6" s="1"/>
  <c r="Y4194" i="6"/>
  <c r="T4178" i="6"/>
  <c r="AA4178" i="6" s="1"/>
  <c r="Y4178" i="6"/>
  <c r="T4162" i="6"/>
  <c r="AA4162" i="6" s="1"/>
  <c r="Y4162" i="6"/>
  <c r="T4146" i="6"/>
  <c r="AA4146" i="6" s="1"/>
  <c r="Y4146" i="6"/>
  <c r="T4130" i="6"/>
  <c r="AA4130" i="6" s="1"/>
  <c r="Y4130" i="6"/>
  <c r="T4114" i="6"/>
  <c r="AA4114" i="6" s="1"/>
  <c r="X4114" i="6"/>
  <c r="Y4114" i="6" s="1"/>
  <c r="T4098" i="6"/>
  <c r="AA4098" i="6" s="1"/>
  <c r="Y4098" i="6"/>
  <c r="T4082" i="6"/>
  <c r="AA4082" i="6" s="1"/>
  <c r="Y4082" i="6"/>
  <c r="T4066" i="6"/>
  <c r="AA4066" i="6" s="1"/>
  <c r="Y4066" i="6"/>
  <c r="T4050" i="6"/>
  <c r="AA4050" i="6" s="1"/>
  <c r="Y4050" i="6"/>
  <c r="T4034" i="6"/>
  <c r="AA4034" i="6" s="1"/>
  <c r="Y4034" i="6"/>
  <c r="T4014" i="6"/>
  <c r="AA4014" i="6" s="1"/>
  <c r="Y4014" i="6"/>
  <c r="T3994" i="6"/>
  <c r="AA3994" i="6" s="1"/>
  <c r="Y3994" i="6"/>
  <c r="T3978" i="6"/>
  <c r="AA3978" i="6" s="1"/>
  <c r="Y3978" i="6"/>
  <c r="Y3685" i="6"/>
  <c r="T3685" i="6"/>
  <c r="AA3685" i="6" s="1"/>
  <c r="T3673" i="6"/>
  <c r="AA3673" i="6" s="1"/>
  <c r="Y3673" i="6"/>
  <c r="T3653" i="6"/>
  <c r="AA3653" i="6" s="1"/>
  <c r="Y3653" i="6"/>
  <c r="X3602" i="6"/>
  <c r="Y3602" i="6" s="1"/>
  <c r="T3602" i="6"/>
  <c r="AA3602" i="6" s="1"/>
  <c r="T3581" i="6"/>
  <c r="AA3581" i="6" s="1"/>
  <c r="Y3581" i="6"/>
  <c r="T3556" i="6"/>
  <c r="AA3556" i="6" s="1"/>
  <c r="Y3556" i="6"/>
  <c r="Y3544" i="6"/>
  <c r="Y3496" i="6"/>
  <c r="T3496" i="6"/>
  <c r="AA3496" i="6" s="1"/>
  <c r="T3484" i="6"/>
  <c r="AA3484" i="6" s="1"/>
  <c r="Y3484" i="6"/>
  <c r="T3468" i="6"/>
  <c r="AA3468" i="6" s="1"/>
  <c r="Y3468" i="6"/>
  <c r="T3452" i="6"/>
  <c r="AA3452" i="6" s="1"/>
  <c r="Y3452" i="6"/>
  <c r="T3436" i="6"/>
  <c r="AA3436" i="6" s="1"/>
  <c r="Y3436" i="6"/>
  <c r="X3420" i="6"/>
  <c r="Y3420" i="6" s="1"/>
  <c r="T3403" i="6"/>
  <c r="AA3403" i="6" s="1"/>
  <c r="Y3403" i="6"/>
  <c r="T3383" i="6"/>
  <c r="AA3383" i="6" s="1"/>
  <c r="Y3383" i="6"/>
  <c r="T3378" i="6"/>
  <c r="AA3378" i="6" s="1"/>
  <c r="X3378" i="6"/>
  <c r="Y3378" i="6" s="1"/>
  <c r="T3370" i="6"/>
  <c r="AA3370" i="6" s="1"/>
  <c r="Y3370" i="6"/>
  <c r="Y3219" i="6"/>
  <c r="T3219" i="6"/>
  <c r="AA3219" i="6" s="1"/>
  <c r="T3179" i="6"/>
  <c r="AA3179" i="6" s="1"/>
  <c r="Y3179" i="6"/>
  <c r="T3171" i="6"/>
  <c r="AA3171" i="6" s="1"/>
  <c r="Y3171" i="6"/>
  <c r="T3162" i="6"/>
  <c r="AA3162" i="6" s="1"/>
  <c r="X3162" i="6"/>
  <c r="Y3162" i="6" s="1"/>
  <c r="T3154" i="6"/>
  <c r="AA3154" i="6" s="1"/>
  <c r="Y3154" i="6"/>
  <c r="T3125" i="6"/>
  <c r="AA3125" i="6" s="1"/>
  <c r="Y3125" i="6"/>
  <c r="T3117" i="6"/>
  <c r="AA3117" i="6" s="1"/>
  <c r="Y3117" i="6"/>
  <c r="T3104" i="6"/>
  <c r="AA3104" i="6" s="1"/>
  <c r="Y3104" i="6"/>
  <c r="T3096" i="6"/>
  <c r="AA3096" i="6" s="1"/>
  <c r="Y3096" i="6"/>
  <c r="T3036" i="6"/>
  <c r="AA3036" i="6" s="1"/>
  <c r="Y3036" i="6"/>
  <c r="Y2984" i="6"/>
  <c r="T2976" i="6"/>
  <c r="AA2976" i="6" s="1"/>
  <c r="Y2976" i="6"/>
  <c r="Y2955" i="6"/>
  <c r="T2926" i="6"/>
  <c r="AA2926" i="6" s="1"/>
  <c r="Y2926" i="6"/>
  <c r="T2918" i="6"/>
  <c r="AA2918" i="6" s="1"/>
  <c r="Y2918" i="6"/>
  <c r="T2910" i="6"/>
  <c r="AA2910" i="6" s="1"/>
  <c r="Y2910" i="6"/>
  <c r="T2902" i="6"/>
  <c r="AA2902" i="6" s="1"/>
  <c r="Y2902" i="6"/>
  <c r="T2894" i="6"/>
  <c r="AA2894" i="6" s="1"/>
  <c r="Y2894" i="6"/>
  <c r="T2886" i="6"/>
  <c r="AA2886" i="6" s="1"/>
  <c r="Y2886" i="6"/>
  <c r="T2878" i="6"/>
  <c r="AA2878" i="6" s="1"/>
  <c r="Y2878" i="6"/>
  <c r="T2870" i="6"/>
  <c r="AA2870" i="6" s="1"/>
  <c r="Y2870" i="6"/>
  <c r="T2862" i="6"/>
  <c r="AA2862" i="6" s="1"/>
  <c r="Y2862" i="6"/>
  <c r="T2854" i="6"/>
  <c r="AA2854" i="6" s="1"/>
  <c r="Y2854" i="6"/>
  <c r="Y2818" i="6"/>
  <c r="T2810" i="6"/>
  <c r="AA2810" i="6" s="1"/>
  <c r="Y2810" i="6"/>
  <c r="T2802" i="6"/>
  <c r="AA2802" i="6" s="1"/>
  <c r="Y2802" i="6"/>
  <c r="Y2758" i="6"/>
  <c r="T2758" i="6"/>
  <c r="AA2758" i="6" s="1"/>
  <c r="T2750" i="6"/>
  <c r="AA2750" i="6" s="1"/>
  <c r="Y2750" i="6"/>
  <c r="T2722" i="6"/>
  <c r="AA2722" i="6" s="1"/>
  <c r="Y2722" i="6"/>
  <c r="T2714" i="6"/>
  <c r="AA2714" i="6" s="1"/>
  <c r="Y2714" i="6"/>
  <c r="T2706" i="6"/>
  <c r="AA2706" i="6" s="1"/>
  <c r="Y2706" i="6"/>
  <c r="T2678" i="6"/>
  <c r="AA2678" i="6" s="1"/>
  <c r="Y2678" i="6"/>
  <c r="Y2658" i="6"/>
  <c r="Y2638" i="6"/>
  <c r="T2630" i="6"/>
  <c r="AA2630" i="6" s="1"/>
  <c r="Y2630" i="6"/>
  <c r="T2622" i="6"/>
  <c r="AA2622" i="6" s="1"/>
  <c r="Y2622" i="6"/>
  <c r="T4983" i="6"/>
  <c r="AA4983" i="6" s="1"/>
  <c r="Y4983" i="6"/>
  <c r="Y4481" i="6"/>
  <c r="T4481" i="6"/>
  <c r="AA4481" i="6" s="1"/>
  <c r="T4468" i="6"/>
  <c r="AA4468" i="6" s="1"/>
  <c r="X4468" i="6"/>
  <c r="Y4468" i="6" s="1"/>
  <c r="X4451" i="6"/>
  <c r="Y4451" i="6" s="1"/>
  <c r="T4433" i="6"/>
  <c r="AA4433" i="6" s="1"/>
  <c r="Y4433" i="6"/>
  <c r="T4417" i="6"/>
  <c r="AA4417" i="6" s="1"/>
  <c r="Y4417" i="6"/>
  <c r="T4401" i="6"/>
  <c r="AA4401" i="6" s="1"/>
  <c r="X4401" i="6"/>
  <c r="Y4401" i="6" s="1"/>
  <c r="T4385" i="6"/>
  <c r="AA4385" i="6" s="1"/>
  <c r="Y4385" i="6"/>
  <c r="T4369" i="6"/>
  <c r="AA4369" i="6" s="1"/>
  <c r="Y4369" i="6"/>
  <c r="T4356" i="6"/>
  <c r="AA4356" i="6" s="1"/>
  <c r="Y4356" i="6"/>
  <c r="T4344" i="6"/>
  <c r="AA4344" i="6" s="1"/>
  <c r="Y4344" i="6"/>
  <c r="T4328" i="6"/>
  <c r="AA4328" i="6" s="1"/>
  <c r="Y4328" i="6"/>
  <c r="T4312" i="6"/>
  <c r="AA4312" i="6" s="1"/>
  <c r="Y4312" i="6"/>
  <c r="T4296" i="6"/>
  <c r="AA4296" i="6" s="1"/>
  <c r="Y4296" i="6"/>
  <c r="T4280" i="6"/>
  <c r="AA4280" i="6" s="1"/>
  <c r="Y4280" i="6"/>
  <c r="T4264" i="6"/>
  <c r="AA4264" i="6" s="1"/>
  <c r="Y4264" i="6"/>
  <c r="T4248" i="6"/>
  <c r="AA4248" i="6" s="1"/>
  <c r="Y4248" i="6"/>
  <c r="T4232" i="6"/>
  <c r="AA4232" i="6" s="1"/>
  <c r="Y4232" i="6"/>
  <c r="T4216" i="6"/>
  <c r="AA4216" i="6" s="1"/>
  <c r="Y4216" i="6"/>
  <c r="T4187" i="6"/>
  <c r="AA4187" i="6" s="1"/>
  <c r="Y4187" i="6"/>
  <c r="T4171" i="6"/>
  <c r="AA4171" i="6" s="1"/>
  <c r="Y4171" i="6"/>
  <c r="T4155" i="6"/>
  <c r="AA4155" i="6" s="1"/>
  <c r="Y4155" i="6"/>
  <c r="T4139" i="6"/>
  <c r="AA4139" i="6" s="1"/>
  <c r="Y4139" i="6"/>
  <c r="T4107" i="6"/>
  <c r="AA4107" i="6" s="1"/>
  <c r="Y4107" i="6"/>
  <c r="T4091" i="6"/>
  <c r="AA4091" i="6" s="1"/>
  <c r="Y4091" i="6"/>
  <c r="T4075" i="6"/>
  <c r="AA4075" i="6" s="1"/>
  <c r="Y4075" i="6"/>
  <c r="T4059" i="6"/>
  <c r="AA4059" i="6" s="1"/>
  <c r="Y4059" i="6"/>
  <c r="T4043" i="6"/>
  <c r="AA4043" i="6" s="1"/>
  <c r="Y4043" i="6"/>
  <c r="T4027" i="6"/>
  <c r="AA4027" i="6" s="1"/>
  <c r="Y4027" i="6"/>
  <c r="T4011" i="6"/>
  <c r="AA4011" i="6" s="1"/>
  <c r="Y4011" i="6"/>
  <c r="T3995" i="6"/>
  <c r="AA3995" i="6" s="1"/>
  <c r="X3995" i="6"/>
  <c r="Y3995" i="6" s="1"/>
  <c r="T3979" i="6"/>
  <c r="AA3979" i="6" s="1"/>
  <c r="Y3979" i="6"/>
  <c r="T3959" i="6"/>
  <c r="AA3959" i="6" s="1"/>
  <c r="Y3959" i="6"/>
  <c r="T3943" i="6"/>
  <c r="AA3943" i="6" s="1"/>
  <c r="Y3943" i="6"/>
  <c r="T3926" i="6"/>
  <c r="AA3926" i="6" s="1"/>
  <c r="Y3926" i="6"/>
  <c r="T3910" i="6"/>
  <c r="AA3910" i="6" s="1"/>
  <c r="Y3910" i="6"/>
  <c r="T3894" i="6"/>
  <c r="AA3894" i="6" s="1"/>
  <c r="Y3894" i="6"/>
  <c r="T3878" i="6"/>
  <c r="AA3878" i="6" s="1"/>
  <c r="X3878" i="6"/>
  <c r="Y3878" i="6" s="1"/>
  <c r="T3862" i="6"/>
  <c r="AA3862" i="6" s="1"/>
  <c r="Y3862" i="6"/>
  <c r="T3846" i="6"/>
  <c r="AA3846" i="6" s="1"/>
  <c r="Y3846" i="6"/>
  <c r="X3830" i="6"/>
  <c r="Y3830" i="6" s="1"/>
  <c r="X3814" i="6"/>
  <c r="Y3814" i="6" s="1"/>
  <c r="T3798" i="6"/>
  <c r="AA3798" i="6" s="1"/>
  <c r="Y3798" i="6"/>
  <c r="T3782" i="6"/>
  <c r="AA3782" i="6" s="1"/>
  <c r="Y3782" i="6"/>
  <c r="T3766" i="6"/>
  <c r="AA3766" i="6" s="1"/>
  <c r="Y3766" i="6"/>
  <c r="T3750" i="6"/>
  <c r="AA3750" i="6" s="1"/>
  <c r="Y3750" i="6"/>
  <c r="T3734" i="6"/>
  <c r="AA3734" i="6" s="1"/>
  <c r="X3734" i="6"/>
  <c r="Y3734" i="6" s="1"/>
  <c r="T3718" i="6"/>
  <c r="AA3718" i="6" s="1"/>
  <c r="Y3718" i="6"/>
  <c r="T3702" i="6"/>
  <c r="AA3702" i="6" s="1"/>
  <c r="Y3702" i="6"/>
  <c r="T3686" i="6"/>
  <c r="AA3686" i="6" s="1"/>
  <c r="Y3686" i="6"/>
  <c r="T3670" i="6"/>
  <c r="AA3670" i="6" s="1"/>
  <c r="Y3670" i="6"/>
  <c r="Y3658" i="6"/>
  <c r="Y3645" i="6"/>
  <c r="T3598" i="6"/>
  <c r="AA3598" i="6" s="1"/>
  <c r="Y3598" i="6"/>
  <c r="T3582" i="6"/>
  <c r="AA3582" i="6" s="1"/>
  <c r="Y3582" i="6"/>
  <c r="T3566" i="6"/>
  <c r="AA3566" i="6" s="1"/>
  <c r="Y3566" i="6"/>
  <c r="T3505" i="6"/>
  <c r="AA3505" i="6" s="1"/>
  <c r="X3505" i="6"/>
  <c r="Y3505" i="6" s="1"/>
  <c r="X3489" i="6"/>
  <c r="Y3489" i="6" s="1"/>
  <c r="T3473" i="6"/>
  <c r="AA3473" i="6" s="1"/>
  <c r="X3473" i="6"/>
  <c r="Y3473" i="6" s="1"/>
  <c r="X3457" i="6"/>
  <c r="Y3457" i="6" s="1"/>
  <c r="T3441" i="6"/>
  <c r="AA3441" i="6" s="1"/>
  <c r="Y3441" i="6"/>
  <c r="X3418" i="6"/>
  <c r="Y3418" i="6" s="1"/>
  <c r="T3408" i="6"/>
  <c r="AA3408" i="6" s="1"/>
  <c r="Y3408" i="6"/>
  <c r="Y3600" i="6"/>
  <c r="T3600" i="6"/>
  <c r="AA3600" i="6" s="1"/>
  <c r="T3587" i="6"/>
  <c r="AA3587" i="6" s="1"/>
  <c r="Y3587" i="6"/>
  <c r="T3571" i="6"/>
  <c r="AA3571" i="6" s="1"/>
  <c r="Y3571" i="6"/>
  <c r="T3554" i="6"/>
  <c r="AA3554" i="6" s="1"/>
  <c r="X3554" i="6"/>
  <c r="Y3554" i="6" s="1"/>
  <c r="Y3520" i="6"/>
  <c r="Y3502" i="6"/>
  <c r="T3490" i="6"/>
  <c r="AA3490" i="6" s="1"/>
  <c r="Y3490" i="6"/>
  <c r="T3474" i="6"/>
  <c r="AA3474" i="6" s="1"/>
  <c r="Y3474" i="6"/>
  <c r="T3458" i="6"/>
  <c r="AA3458" i="6" s="1"/>
  <c r="X3458" i="6"/>
  <c r="Y3458" i="6" s="1"/>
  <c r="T3442" i="6"/>
  <c r="AA3442" i="6" s="1"/>
  <c r="Y3442" i="6"/>
  <c r="T3426" i="6"/>
  <c r="AA3426" i="6" s="1"/>
  <c r="Y3426" i="6"/>
  <c r="T3405" i="6"/>
  <c r="AA3405" i="6" s="1"/>
  <c r="Y3405" i="6"/>
  <c r="T3389" i="6"/>
  <c r="AA3389" i="6" s="1"/>
  <c r="Y3389" i="6"/>
  <c r="T3372" i="6"/>
  <c r="AA3372" i="6" s="1"/>
  <c r="Y3372" i="6"/>
  <c r="T3355" i="6"/>
  <c r="AA3355" i="6" s="1"/>
  <c r="Y3355" i="6"/>
  <c r="T3339" i="6"/>
  <c r="AA3339" i="6" s="1"/>
  <c r="X3339" i="6"/>
  <c r="Y3339" i="6" s="1"/>
  <c r="Y3217" i="6"/>
  <c r="T3217" i="6"/>
  <c r="AA3217" i="6" s="1"/>
  <c r="T3209" i="6"/>
  <c r="AA3209" i="6" s="1"/>
  <c r="Y3209" i="6"/>
  <c r="T3201" i="6"/>
  <c r="AA3201" i="6" s="1"/>
  <c r="Y3201" i="6"/>
  <c r="T3193" i="6"/>
  <c r="AA3193" i="6" s="1"/>
  <c r="Y3193" i="6"/>
  <c r="T3185" i="6"/>
  <c r="AA3185" i="6" s="1"/>
  <c r="Y3185" i="6"/>
  <c r="T3177" i="6"/>
  <c r="AA3177" i="6" s="1"/>
  <c r="Y3177" i="6"/>
  <c r="T3169" i="6"/>
  <c r="AA3169" i="6" s="1"/>
  <c r="Y3169" i="6"/>
  <c r="T3139" i="6"/>
  <c r="AA3139" i="6" s="1"/>
  <c r="Y3139" i="6"/>
  <c r="Y3111" i="6"/>
  <c r="Y3078" i="6"/>
  <c r="X3070" i="6"/>
  <c r="Y3070" i="6"/>
  <c r="X3058" i="6"/>
  <c r="Y3058" i="6" s="1"/>
  <c r="X3050" i="6"/>
  <c r="Y3050" i="6" s="1"/>
  <c r="Y3026" i="6"/>
  <c r="Y3006" i="6"/>
  <c r="Y2986" i="6"/>
  <c r="T2986" i="6"/>
  <c r="AA2986" i="6" s="1"/>
  <c r="T2978" i="6"/>
  <c r="AA2978" i="6" s="1"/>
  <c r="Y2978" i="6"/>
  <c r="T2961" i="6"/>
  <c r="AA2961" i="6" s="1"/>
  <c r="Y2961" i="6"/>
  <c r="T2908" i="6"/>
  <c r="AA2908" i="6" s="1"/>
  <c r="Y2908" i="6"/>
  <c r="Y2896" i="6"/>
  <c r="T2888" i="6"/>
  <c r="AA2888" i="6" s="1"/>
  <c r="Y2888" i="6"/>
  <c r="Y2848" i="6"/>
  <c r="T2848" i="6"/>
  <c r="AA2848" i="6" s="1"/>
  <c r="T2840" i="6"/>
  <c r="AA2840" i="6" s="1"/>
  <c r="Y2840" i="6"/>
  <c r="T2828" i="6"/>
  <c r="AA2828" i="6" s="1"/>
  <c r="Y2828" i="6"/>
  <c r="Y2788" i="6"/>
  <c r="T2780" i="6"/>
  <c r="AA2780" i="6" s="1"/>
  <c r="Y2780" i="6"/>
  <c r="Y2768" i="6"/>
  <c r="T2760" i="6"/>
  <c r="AA2760" i="6" s="1"/>
  <c r="Y2760" i="6"/>
  <c r="T2712" i="6"/>
  <c r="AA2712" i="6" s="1"/>
  <c r="Y2712" i="6"/>
  <c r="T2648" i="6"/>
  <c r="AA2648" i="6" s="1"/>
  <c r="Y2648" i="6"/>
  <c r="Y2628" i="6"/>
  <c r="T3281" i="6"/>
  <c r="AA3281" i="6" s="1"/>
  <c r="Y3281" i="6"/>
  <c r="T3265" i="6"/>
  <c r="AA3265" i="6" s="1"/>
  <c r="Y3265" i="6"/>
  <c r="T3248" i="6"/>
  <c r="AA3248" i="6" s="1"/>
  <c r="Y3248" i="6"/>
  <c r="T3232" i="6"/>
  <c r="AA3232" i="6" s="1"/>
  <c r="Y3232" i="6"/>
  <c r="Y3208" i="6"/>
  <c r="T3192" i="6"/>
  <c r="AA3192" i="6" s="1"/>
  <c r="Y3192" i="6"/>
  <c r="T3176" i="6"/>
  <c r="AA3176" i="6" s="1"/>
  <c r="Y3176" i="6"/>
  <c r="T2968" i="6"/>
  <c r="AA2968" i="6" s="1"/>
  <c r="Y2968" i="6"/>
  <c r="Y2944" i="6"/>
  <c r="Y2588" i="6"/>
  <c r="T2588" i="6"/>
  <c r="AA2588" i="6" s="1"/>
  <c r="Y2564" i="6"/>
  <c r="Y2521" i="6"/>
  <c r="T2521" i="6"/>
  <c r="AA2521" i="6" s="1"/>
  <c r="Y2456" i="6"/>
  <c r="T2456" i="6"/>
  <c r="AA2456" i="6" s="1"/>
  <c r="X2429" i="6"/>
  <c r="Y2429" i="6" s="1"/>
  <c r="Y2408" i="6"/>
  <c r="T2408" i="6"/>
  <c r="AA2408" i="6" s="1"/>
  <c r="X2375" i="6"/>
  <c r="Y2375" i="6" s="1"/>
  <c r="T2375" i="6"/>
  <c r="AA2375" i="6" s="1"/>
  <c r="Y2326" i="6"/>
  <c r="T2326" i="6"/>
  <c r="AA2326" i="6" s="1"/>
  <c r="Y2302" i="6"/>
  <c r="T2262" i="6"/>
  <c r="AA2262" i="6" s="1"/>
  <c r="X2262" i="6"/>
  <c r="Y2262" i="6" s="1"/>
  <c r="Y2238" i="6"/>
  <c r="Y2197" i="6"/>
  <c r="T2197" i="6"/>
  <c r="AA2197" i="6" s="1"/>
  <c r="Y2172" i="6"/>
  <c r="Y2132" i="6"/>
  <c r="T2132" i="6"/>
  <c r="AA2132" i="6" s="1"/>
  <c r="Y2108" i="6"/>
  <c r="Y2068" i="6"/>
  <c r="T2068" i="6"/>
  <c r="AA2068" i="6" s="1"/>
  <c r="Y2044" i="6"/>
  <c r="Y2003" i="6"/>
  <c r="T2003" i="6"/>
  <c r="AA2003" i="6" s="1"/>
  <c r="X2003" i="6"/>
  <c r="Y1979" i="6"/>
  <c r="Y1938" i="6"/>
  <c r="T1938" i="6"/>
  <c r="AA1938" i="6" s="1"/>
  <c r="Y1914" i="6"/>
  <c r="Y1874" i="6"/>
  <c r="T1874" i="6"/>
  <c r="AA1874" i="6" s="1"/>
  <c r="Y1850" i="6"/>
  <c r="Y1810" i="6"/>
  <c r="T1810" i="6"/>
  <c r="AA1810" i="6" s="1"/>
  <c r="Y1786" i="6"/>
  <c r="Y1746" i="6"/>
  <c r="T1746" i="6"/>
  <c r="AA1746" i="6" s="1"/>
  <c r="Y1722" i="6"/>
  <c r="X1458" i="6"/>
  <c r="Y1458" i="6" s="1"/>
  <c r="T1458" i="6"/>
  <c r="AA1458" i="6" s="1"/>
  <c r="Y1362" i="6"/>
  <c r="Y1330" i="6"/>
  <c r="Y1297" i="6"/>
  <c r="Y1233" i="6"/>
  <c r="Y1201" i="6"/>
  <c r="Y1168" i="6"/>
  <c r="Y1136" i="6"/>
  <c r="T776" i="6"/>
  <c r="AA776" i="6" s="1"/>
  <c r="Y776" i="6"/>
  <c r="X752" i="6"/>
  <c r="Y752" i="6" s="1"/>
  <c r="T712" i="6"/>
  <c r="AA712" i="6" s="1"/>
  <c r="Y712" i="6"/>
  <c r="T700" i="6"/>
  <c r="AA700" i="6" s="1"/>
  <c r="T688" i="6"/>
  <c r="AA688" i="6" s="1"/>
  <c r="Y688" i="6"/>
  <c r="Y664" i="6"/>
  <c r="T664" i="6"/>
  <c r="AA664" i="6" s="1"/>
  <c r="T652" i="6"/>
  <c r="AA652" i="6" s="1"/>
  <c r="Y652" i="6"/>
  <c r="T636" i="6"/>
  <c r="AA636" i="6" s="1"/>
  <c r="Y636" i="6"/>
  <c r="T626" i="6"/>
  <c r="AA626" i="6" s="1"/>
  <c r="Y626" i="6"/>
  <c r="T610" i="6"/>
  <c r="AA610" i="6" s="1"/>
  <c r="Y610" i="6"/>
  <c r="T593" i="6"/>
  <c r="AA593" i="6" s="1"/>
  <c r="Y593" i="6"/>
  <c r="T577" i="6"/>
  <c r="AA577" i="6" s="1"/>
  <c r="Y577" i="6"/>
  <c r="T561" i="6"/>
  <c r="AA561" i="6" s="1"/>
  <c r="Y561" i="6"/>
  <c r="T543" i="6"/>
  <c r="AA543" i="6" s="1"/>
  <c r="Y543" i="6"/>
  <c r="T527" i="6"/>
  <c r="AA527" i="6" s="1"/>
  <c r="Y527" i="6"/>
  <c r="T511" i="6"/>
  <c r="AA511" i="6" s="1"/>
  <c r="Y511" i="6"/>
  <c r="T495" i="6"/>
  <c r="AA495" i="6" s="1"/>
  <c r="Y495" i="6"/>
  <c r="T479" i="6"/>
  <c r="AA479" i="6" s="1"/>
  <c r="Y479" i="6"/>
  <c r="T463" i="6"/>
  <c r="AA463" i="6" s="1"/>
  <c r="Y463" i="6"/>
  <c r="T447" i="6"/>
  <c r="AA447" i="6" s="1"/>
  <c r="Y447" i="6"/>
  <c r="T431" i="6"/>
  <c r="AA431" i="6" s="1"/>
  <c r="Y431" i="6"/>
  <c r="T415" i="6"/>
  <c r="AA415" i="6" s="1"/>
  <c r="Y415" i="6"/>
  <c r="T399" i="6"/>
  <c r="AA399" i="6" s="1"/>
  <c r="Y399" i="6"/>
  <c r="X383" i="6"/>
  <c r="Y383" i="6" s="1"/>
  <c r="X367" i="6"/>
  <c r="Y367" i="6"/>
  <c r="T351" i="6"/>
  <c r="AA351" i="6" s="1"/>
  <c r="Y351" i="6"/>
  <c r="T335" i="6"/>
  <c r="AA335" i="6" s="1"/>
  <c r="X335" i="6"/>
  <c r="Y335" i="6" s="1"/>
  <c r="T319" i="6"/>
  <c r="AA319" i="6" s="1"/>
  <c r="X319" i="6"/>
  <c r="Y319" i="6" s="1"/>
  <c r="X303" i="6"/>
  <c r="Y303" i="6" s="1"/>
  <c r="T287" i="6"/>
  <c r="AA287" i="6" s="1"/>
  <c r="Y287" i="6"/>
  <c r="T271" i="6"/>
  <c r="AA271" i="6" s="1"/>
  <c r="Y271" i="6"/>
  <c r="T255" i="6"/>
  <c r="AA255" i="6" s="1"/>
  <c r="Y255" i="6"/>
  <c r="T239" i="6"/>
  <c r="AA239" i="6" s="1"/>
  <c r="X239" i="6"/>
  <c r="Y239" i="6" s="1"/>
  <c r="T223" i="6"/>
  <c r="AA223" i="6" s="1"/>
  <c r="Y223" i="6"/>
  <c r="T207" i="6"/>
  <c r="AA207" i="6" s="1"/>
  <c r="Y207" i="6"/>
  <c r="T191" i="6"/>
  <c r="AA191" i="6" s="1"/>
  <c r="Y191" i="6"/>
  <c r="X191" i="6"/>
  <c r="X175" i="6"/>
  <c r="Y175" i="6"/>
  <c r="T159" i="6"/>
  <c r="AA159" i="6" s="1"/>
  <c r="Y159" i="6"/>
  <c r="T143" i="6"/>
  <c r="AA143" i="6" s="1"/>
  <c r="Y143" i="6"/>
  <c r="X127" i="6"/>
  <c r="Y127" i="6" s="1"/>
  <c r="X111" i="6"/>
  <c r="Y111" i="6"/>
  <c r="T95" i="6"/>
  <c r="AA95" i="6" s="1"/>
  <c r="Y95" i="6"/>
  <c r="T65" i="6"/>
  <c r="AA65" i="6" s="1"/>
  <c r="Y65" i="6"/>
  <c r="T25" i="6"/>
  <c r="AA25" i="6" s="1"/>
  <c r="Y25" i="6"/>
  <c r="T3105" i="6"/>
  <c r="AA3105" i="6" s="1"/>
  <c r="Y3105" i="6"/>
  <c r="T3089" i="6"/>
  <c r="AA3089" i="6" s="1"/>
  <c r="Y3089" i="6"/>
  <c r="T3073" i="6"/>
  <c r="AA3073" i="6" s="1"/>
  <c r="Y3073" i="6"/>
  <c r="T3057" i="6"/>
  <c r="AA3057" i="6" s="1"/>
  <c r="Y3057" i="6"/>
  <c r="T3041" i="6"/>
  <c r="AA3041" i="6" s="1"/>
  <c r="Y3041" i="6"/>
  <c r="T3025" i="6"/>
  <c r="AA3025" i="6" s="1"/>
  <c r="Y3025" i="6"/>
  <c r="T3009" i="6"/>
  <c r="AA3009" i="6" s="1"/>
  <c r="Y3009" i="6"/>
  <c r="T2993" i="6"/>
  <c r="AA2993" i="6" s="1"/>
  <c r="Y2993" i="6"/>
  <c r="T2817" i="6"/>
  <c r="AA2817" i="6" s="1"/>
  <c r="Y2817" i="6"/>
  <c r="Y2793" i="6"/>
  <c r="Y2753" i="6"/>
  <c r="T2753" i="6"/>
  <c r="AA2753" i="6" s="1"/>
  <c r="Y2729" i="6"/>
  <c r="Y2689" i="6"/>
  <c r="T2689" i="6"/>
  <c r="AA2689" i="6" s="1"/>
  <c r="X2689" i="6"/>
  <c r="X2665" i="6"/>
  <c r="Y2665" i="6" s="1"/>
  <c r="Y2625" i="6"/>
  <c r="T2625" i="6"/>
  <c r="AA2625" i="6" s="1"/>
  <c r="Y2601" i="6"/>
  <c r="T2561" i="6"/>
  <c r="AA2561" i="6" s="1"/>
  <c r="Y2561" i="6"/>
  <c r="T2549" i="6"/>
  <c r="AA2549" i="6" s="1"/>
  <c r="Y2549" i="6"/>
  <c r="Y2509" i="6"/>
  <c r="Y2473" i="6"/>
  <c r="T2473" i="6"/>
  <c r="AA2473" i="6" s="1"/>
  <c r="Y2449" i="6"/>
  <c r="T2439" i="6"/>
  <c r="AA2439" i="6" s="1"/>
  <c r="X2439" i="6"/>
  <c r="Y2439" i="6" s="1"/>
  <c r="T2401" i="6"/>
  <c r="AA2401" i="6" s="1"/>
  <c r="X2401" i="6"/>
  <c r="Y2401" i="6" s="1"/>
  <c r="T2380" i="6"/>
  <c r="AA2380" i="6" s="1"/>
  <c r="Y2380" i="6"/>
  <c r="T2364" i="6"/>
  <c r="AA2364" i="6" s="1"/>
  <c r="Y2364" i="6"/>
  <c r="X2347" i="6"/>
  <c r="Y2347" i="6"/>
  <c r="T2331" i="6"/>
  <c r="AA2331" i="6" s="1"/>
  <c r="Y2331" i="6"/>
  <c r="T2303" i="6"/>
  <c r="AA2303" i="6" s="1"/>
  <c r="Y2303" i="6"/>
  <c r="Y2271" i="6"/>
  <c r="T2271" i="6"/>
  <c r="AA2271" i="6" s="1"/>
  <c r="X2247" i="6"/>
  <c r="Y2247" i="6" s="1"/>
  <c r="Y2207" i="6"/>
  <c r="T2207" i="6"/>
  <c r="AA2207" i="6" s="1"/>
  <c r="T2194" i="6"/>
  <c r="AA2194" i="6" s="1"/>
  <c r="Y2194" i="6"/>
  <c r="T2181" i="6"/>
  <c r="AA2181" i="6" s="1"/>
  <c r="X2181" i="6"/>
  <c r="Y2181" i="6" s="1"/>
  <c r="Y2137" i="6"/>
  <c r="T2137" i="6"/>
  <c r="AA2137" i="6" s="1"/>
  <c r="Y2117" i="6"/>
  <c r="Y2077" i="6"/>
  <c r="T2077" i="6"/>
  <c r="AA2077" i="6" s="1"/>
  <c r="X2053" i="6"/>
  <c r="Y2053" i="6" s="1"/>
  <c r="Y2024" i="6"/>
  <c r="T2024" i="6"/>
  <c r="AA2024" i="6" s="1"/>
  <c r="Y2004" i="6"/>
  <c r="T1980" i="6"/>
  <c r="AA1980" i="6" s="1"/>
  <c r="Y1980" i="6"/>
  <c r="T1955" i="6"/>
  <c r="AA1955" i="6" s="1"/>
  <c r="Y1955" i="6"/>
  <c r="T1915" i="6"/>
  <c r="AA1915" i="6" s="1"/>
  <c r="Y1915" i="6"/>
  <c r="T1891" i="6"/>
  <c r="AA1891" i="6" s="1"/>
  <c r="Y1891" i="6"/>
  <c r="T1851" i="6"/>
  <c r="AA1851" i="6" s="1"/>
  <c r="Y1851" i="6"/>
  <c r="T1827" i="6"/>
  <c r="AA1827" i="6" s="1"/>
  <c r="Y1827" i="6"/>
  <c r="T1787" i="6"/>
  <c r="AA1787" i="6" s="1"/>
  <c r="Y1787" i="6"/>
  <c r="T1763" i="6"/>
  <c r="AA1763" i="6" s="1"/>
  <c r="Y1763" i="6"/>
  <c r="T1723" i="6"/>
  <c r="AA1723" i="6" s="1"/>
  <c r="Y1723" i="6"/>
  <c r="T1699" i="6"/>
  <c r="AA1699" i="6" s="1"/>
  <c r="Y1699" i="6"/>
  <c r="T1659" i="6"/>
  <c r="AA1659" i="6" s="1"/>
  <c r="Y1659" i="6"/>
  <c r="T1639" i="6"/>
  <c r="AA1639" i="6" s="1"/>
  <c r="Y1639" i="6"/>
  <c r="Y1611" i="6"/>
  <c r="T1599" i="6"/>
  <c r="AA1599" i="6" s="1"/>
  <c r="Y1599" i="6"/>
  <c r="Y1591" i="6"/>
  <c r="T1483" i="6"/>
  <c r="AA1483" i="6" s="1"/>
  <c r="Y1483" i="6"/>
  <c r="Y1475" i="6"/>
  <c r="Y1347" i="6"/>
  <c r="T1347" i="6"/>
  <c r="AA1347" i="6" s="1"/>
  <c r="X1323" i="6"/>
  <c r="Y1323" i="6" s="1"/>
  <c r="T1286" i="6"/>
  <c r="AA1286" i="6" s="1"/>
  <c r="Y1286" i="6"/>
  <c r="T1262" i="6"/>
  <c r="AA1262" i="6" s="1"/>
  <c r="Y1262" i="6"/>
  <c r="T1197" i="6"/>
  <c r="AA1197" i="6" s="1"/>
  <c r="Y1197" i="6"/>
  <c r="T1157" i="6"/>
  <c r="AA1157" i="6" s="1"/>
  <c r="Y1157" i="6"/>
  <c r="T1133" i="6"/>
  <c r="AA1133" i="6" s="1"/>
  <c r="X1133" i="6"/>
  <c r="Y1133" i="6" s="1"/>
  <c r="T1081" i="6"/>
  <c r="AA1081" i="6" s="1"/>
  <c r="Y1081" i="6"/>
  <c r="T1065" i="6"/>
  <c r="AA1065" i="6" s="1"/>
  <c r="Y1065" i="6"/>
  <c r="T1041" i="6"/>
  <c r="AA1041" i="6" s="1"/>
  <c r="Y1041" i="6"/>
  <c r="T1033" i="6"/>
  <c r="AA1033" i="6" s="1"/>
  <c r="Y1033" i="6"/>
  <c r="Y1001" i="6"/>
  <c r="Y781" i="6"/>
  <c r="T781" i="6"/>
  <c r="AA781" i="6" s="1"/>
  <c r="Y737" i="6"/>
  <c r="T737" i="6"/>
  <c r="AA737" i="6" s="1"/>
  <c r="T665" i="6"/>
  <c r="AA665" i="6" s="1"/>
  <c r="Y665" i="6"/>
  <c r="T645" i="6"/>
  <c r="AA645" i="6" s="1"/>
  <c r="Y645" i="6"/>
  <c r="T637" i="6"/>
  <c r="AA637" i="6" s="1"/>
  <c r="Y637" i="6"/>
  <c r="X594" i="6"/>
  <c r="Y594" i="6"/>
  <c r="Y532" i="6"/>
  <c r="T532" i="6"/>
  <c r="AA532" i="6" s="1"/>
  <c r="X524" i="6"/>
  <c r="Y524" i="6"/>
  <c r="X512" i="6"/>
  <c r="Y512" i="6" s="1"/>
  <c r="X500" i="6"/>
  <c r="Y500" i="6" s="1"/>
  <c r="T424" i="6"/>
  <c r="AA424" i="6" s="1"/>
  <c r="X424" i="6"/>
  <c r="Y424" i="6" s="1"/>
  <c r="T400" i="6"/>
  <c r="AA400" i="6" s="1"/>
  <c r="Y400" i="6"/>
  <c r="T388" i="6"/>
  <c r="AA388" i="6" s="1"/>
  <c r="Y388" i="6"/>
  <c r="T352" i="6"/>
  <c r="AA352" i="6" s="1"/>
  <c r="Y352" i="6"/>
  <c r="T332" i="6"/>
  <c r="AA332" i="6" s="1"/>
  <c r="Y332" i="6"/>
  <c r="Y320" i="6"/>
  <c r="X312" i="6"/>
  <c r="Y312" i="6" s="1"/>
  <c r="T256" i="6"/>
  <c r="AA256" i="6" s="1"/>
  <c r="Y256" i="6"/>
  <c r="X244" i="6"/>
  <c r="Y244" i="6" s="1"/>
  <c r="Y232" i="6"/>
  <c r="Y196" i="6"/>
  <c r="T196" i="6"/>
  <c r="AA196" i="6" s="1"/>
  <c r="T188" i="6"/>
  <c r="AA188" i="6" s="1"/>
  <c r="X188" i="6"/>
  <c r="Y188" i="6" s="1"/>
  <c r="X168" i="6"/>
  <c r="Y168" i="6" s="1"/>
  <c r="T128" i="6"/>
  <c r="AA128" i="6" s="1"/>
  <c r="Y128" i="6"/>
  <c r="Y96" i="6"/>
  <c r="Y54" i="6"/>
  <c r="T54" i="6"/>
  <c r="AA54" i="6" s="1"/>
  <c r="X46" i="6"/>
  <c r="Y46" i="6"/>
  <c r="X34" i="6"/>
  <c r="Y34" i="6" s="1"/>
  <c r="X26" i="6"/>
  <c r="Y26" i="6" s="1"/>
  <c r="X10" i="6"/>
  <c r="Y10" i="6" s="1"/>
  <c r="T10" i="6"/>
  <c r="AA10" i="6" s="1"/>
  <c r="Y19" i="6"/>
  <c r="X7" i="6"/>
  <c r="Y7" i="6" s="1"/>
  <c r="Y20" i="6"/>
  <c r="T3114" i="6"/>
  <c r="AA3114" i="6" s="1"/>
  <c r="Y3114" i="6"/>
  <c r="T2598" i="6"/>
  <c r="AA2598" i="6" s="1"/>
  <c r="Y2598" i="6"/>
  <c r="T2590" i="6"/>
  <c r="AA2590" i="6" s="1"/>
  <c r="Y2590" i="6"/>
  <c r="T2582" i="6"/>
  <c r="AA2582" i="6" s="1"/>
  <c r="X2582" i="6"/>
  <c r="Y2582" i="6" s="1"/>
  <c r="T2574" i="6"/>
  <c r="AA2574" i="6" s="1"/>
  <c r="Y2574" i="6"/>
  <c r="Y2519" i="6"/>
  <c r="T2519" i="6"/>
  <c r="AA2519" i="6" s="1"/>
  <c r="T2506" i="6"/>
  <c r="AA2506" i="6" s="1"/>
  <c r="Y2506" i="6"/>
  <c r="T2490" i="6"/>
  <c r="AA2490" i="6" s="1"/>
  <c r="X2490" i="6"/>
  <c r="Y2490" i="6" s="1"/>
  <c r="T2474" i="6"/>
  <c r="AA2474" i="6" s="1"/>
  <c r="Y2474" i="6"/>
  <c r="T2466" i="6"/>
  <c r="AA2466" i="6" s="1"/>
  <c r="Y2466" i="6"/>
  <c r="T2458" i="6"/>
  <c r="AA2458" i="6" s="1"/>
  <c r="Y2458" i="6"/>
  <c r="T2450" i="6"/>
  <c r="AA2450" i="6" s="1"/>
  <c r="Y2450" i="6"/>
  <c r="T2377" i="6"/>
  <c r="AA2377" i="6" s="1"/>
  <c r="Y2377" i="6"/>
  <c r="T2369" i="6"/>
  <c r="AA2369" i="6" s="1"/>
  <c r="Y2369" i="6"/>
  <c r="T2361" i="6"/>
  <c r="AA2361" i="6" s="1"/>
  <c r="Y2361" i="6"/>
  <c r="T2344" i="6"/>
  <c r="AA2344" i="6" s="1"/>
  <c r="Y2344" i="6"/>
  <c r="T2328" i="6"/>
  <c r="AA2328" i="6" s="1"/>
  <c r="Y2328" i="6"/>
  <c r="T2312" i="6"/>
  <c r="AA2312" i="6" s="1"/>
  <c r="Y2312" i="6"/>
  <c r="T2296" i="6"/>
  <c r="AA2296" i="6" s="1"/>
  <c r="Y2296" i="6"/>
  <c r="T2280" i="6"/>
  <c r="AA2280" i="6" s="1"/>
  <c r="Y2280" i="6"/>
  <c r="T2264" i="6"/>
  <c r="AA2264" i="6" s="1"/>
  <c r="Y2264" i="6"/>
  <c r="Y2252" i="6"/>
  <c r="Y2212" i="6"/>
  <c r="T2212" i="6"/>
  <c r="AA2212" i="6" s="1"/>
  <c r="Y2186" i="6"/>
  <c r="Y2146" i="6"/>
  <c r="T2146" i="6"/>
  <c r="AA2146" i="6" s="1"/>
  <c r="Y2122" i="6"/>
  <c r="Y2082" i="6"/>
  <c r="T2082" i="6"/>
  <c r="AA2082" i="6" s="1"/>
  <c r="T2062" i="6"/>
  <c r="AA2062" i="6" s="1"/>
  <c r="Y2062" i="6"/>
  <c r="Y2042" i="6"/>
  <c r="Y2005" i="6"/>
  <c r="Y1964" i="6"/>
  <c r="T1964" i="6"/>
  <c r="AA1964" i="6" s="1"/>
  <c r="Y1940" i="6"/>
  <c r="Y1900" i="6"/>
  <c r="T1900" i="6"/>
  <c r="AA1900" i="6" s="1"/>
  <c r="Y1876" i="6"/>
  <c r="Y1836" i="6"/>
  <c r="T1836" i="6"/>
  <c r="AA1836" i="6" s="1"/>
  <c r="Y1812" i="6"/>
  <c r="T1772" i="6"/>
  <c r="AA1772" i="6" s="1"/>
  <c r="Y1772" i="6"/>
  <c r="Y1748" i="6"/>
  <c r="Y1656" i="6"/>
  <c r="T1648" i="6"/>
  <c r="AA1648" i="6" s="1"/>
  <c r="Y1648" i="6"/>
  <c r="Y1628" i="6"/>
  <c r="Y1560" i="6"/>
  <c r="T1560" i="6"/>
  <c r="AA1560" i="6" s="1"/>
  <c r="T1552" i="6"/>
  <c r="AA1552" i="6" s="1"/>
  <c r="Y1552" i="6"/>
  <c r="T1524" i="6"/>
  <c r="AA1524" i="6" s="1"/>
  <c r="Y1524" i="6"/>
  <c r="T1508" i="6"/>
  <c r="AA1508" i="6" s="1"/>
  <c r="Y1508" i="6"/>
  <c r="T1500" i="6"/>
  <c r="AA1500" i="6" s="1"/>
  <c r="Y1500" i="6"/>
  <c r="T1448" i="6"/>
  <c r="AA1448" i="6" s="1"/>
  <c r="Y1448" i="6"/>
  <c r="T1440" i="6"/>
  <c r="AA1440" i="6" s="1"/>
  <c r="Y1440" i="6"/>
  <c r="X1408" i="6"/>
  <c r="Y1408" i="6" s="1"/>
  <c r="T1372" i="6"/>
  <c r="AA1372" i="6" s="1"/>
  <c r="X1372" i="6"/>
  <c r="Y1372" i="6" s="1"/>
  <c r="Y1348" i="6"/>
  <c r="T1307" i="6"/>
  <c r="AA1307" i="6" s="1"/>
  <c r="X1307" i="6"/>
  <c r="Y1307" i="6" s="1"/>
  <c r="Y1287" i="6"/>
  <c r="T1279" i="6"/>
  <c r="AA1279" i="6" s="1"/>
  <c r="Y1279" i="6"/>
  <c r="T1223" i="6"/>
  <c r="AA1223" i="6" s="1"/>
  <c r="Y1223" i="6"/>
  <c r="T1199" i="6"/>
  <c r="AA1199" i="6" s="1"/>
  <c r="Y1199" i="6"/>
  <c r="T1182" i="6"/>
  <c r="AA1182" i="6" s="1"/>
  <c r="Y1182" i="6"/>
  <c r="T1166" i="6"/>
  <c r="AA1166" i="6" s="1"/>
  <c r="Y1166" i="6"/>
  <c r="X1150" i="6"/>
  <c r="Y1150" i="6" s="1"/>
  <c r="T1134" i="6"/>
  <c r="AA1134" i="6" s="1"/>
  <c r="Y1134" i="6"/>
  <c r="T818" i="6"/>
  <c r="AA818" i="6" s="1"/>
  <c r="X818" i="6"/>
  <c r="Y818" i="6" s="1"/>
  <c r="Y794" i="6"/>
  <c r="X782" i="6"/>
  <c r="Y782" i="6" s="1"/>
  <c r="Y746" i="6"/>
  <c r="T746" i="6"/>
  <c r="AA746" i="6" s="1"/>
  <c r="X670" i="6"/>
  <c r="Y670" i="6" s="1"/>
  <c r="X638" i="6"/>
  <c r="Y638" i="6" s="1"/>
  <c r="Y603" i="6"/>
  <c r="T558" i="6"/>
  <c r="AA558" i="6" s="1"/>
  <c r="Y558" i="6"/>
  <c r="T553" i="6"/>
  <c r="AA553" i="6" s="1"/>
  <c r="Y553" i="6"/>
  <c r="T537" i="6"/>
  <c r="AA537" i="6" s="1"/>
  <c r="Y537" i="6"/>
  <c r="T521" i="6"/>
  <c r="AA521" i="6" s="1"/>
  <c r="Y521" i="6"/>
  <c r="T505" i="6"/>
  <c r="AA505" i="6" s="1"/>
  <c r="Y505" i="6"/>
  <c r="T489" i="6"/>
  <c r="AA489" i="6" s="1"/>
  <c r="Y489" i="6"/>
  <c r="T473" i="6"/>
  <c r="AA473" i="6" s="1"/>
  <c r="Y473" i="6"/>
  <c r="T457" i="6"/>
  <c r="AA457" i="6" s="1"/>
  <c r="Y457" i="6"/>
  <c r="T441" i="6"/>
  <c r="AA441" i="6" s="1"/>
  <c r="Y441" i="6"/>
  <c r="T425" i="6"/>
  <c r="AA425" i="6" s="1"/>
  <c r="Y425" i="6"/>
  <c r="T409" i="6"/>
  <c r="AA409" i="6" s="1"/>
  <c r="Y409" i="6"/>
  <c r="T393" i="6"/>
  <c r="AA393" i="6" s="1"/>
  <c r="Y393" i="6"/>
  <c r="T377" i="6"/>
  <c r="AA377" i="6" s="1"/>
  <c r="Y377" i="6"/>
  <c r="T361" i="6"/>
  <c r="AA361" i="6" s="1"/>
  <c r="Y361" i="6"/>
  <c r="T345" i="6"/>
  <c r="AA345" i="6" s="1"/>
  <c r="Y345" i="6"/>
  <c r="T329" i="6"/>
  <c r="AA329" i="6" s="1"/>
  <c r="Y329" i="6"/>
  <c r="T313" i="6"/>
  <c r="AA313" i="6" s="1"/>
  <c r="Y313" i="6"/>
  <c r="T297" i="6"/>
  <c r="AA297" i="6" s="1"/>
  <c r="Y297" i="6"/>
  <c r="T281" i="6"/>
  <c r="AA281" i="6" s="1"/>
  <c r="Y281" i="6"/>
  <c r="T265" i="6"/>
  <c r="AA265" i="6" s="1"/>
  <c r="Y265" i="6"/>
  <c r="T249" i="6"/>
  <c r="AA249" i="6" s="1"/>
  <c r="Y249" i="6"/>
  <c r="T233" i="6"/>
  <c r="AA233" i="6" s="1"/>
  <c r="Y233" i="6"/>
  <c r="T217" i="6"/>
  <c r="AA217" i="6" s="1"/>
  <c r="Y217" i="6"/>
  <c r="T201" i="6"/>
  <c r="AA201" i="6" s="1"/>
  <c r="Y201" i="6"/>
  <c r="T185" i="6"/>
  <c r="AA185" i="6" s="1"/>
  <c r="Y185" i="6"/>
  <c r="T169" i="6"/>
  <c r="AA169" i="6" s="1"/>
  <c r="Y169" i="6"/>
  <c r="T153" i="6"/>
  <c r="AA153" i="6" s="1"/>
  <c r="Y153" i="6"/>
  <c r="Y129" i="6"/>
  <c r="Y89" i="6"/>
  <c r="T89" i="6"/>
  <c r="AA89" i="6" s="1"/>
  <c r="T71" i="6"/>
  <c r="AA71" i="6" s="1"/>
  <c r="Y71" i="6"/>
  <c r="T31" i="6"/>
  <c r="AA31" i="6" s="1"/>
  <c r="Y31" i="6"/>
  <c r="Y3163" i="6"/>
  <c r="T3151" i="6"/>
  <c r="AA3151" i="6" s="1"/>
  <c r="Y3151" i="6"/>
  <c r="T2927" i="6"/>
  <c r="AA2927" i="6" s="1"/>
  <c r="Y2927" i="6"/>
  <c r="T2911" i="6"/>
  <c r="AA2911" i="6" s="1"/>
  <c r="Y2911" i="6"/>
  <c r="T2895" i="6"/>
  <c r="AA2895" i="6" s="1"/>
  <c r="Y2895" i="6"/>
  <c r="T2879" i="6"/>
  <c r="AA2879" i="6" s="1"/>
  <c r="Y2879" i="6"/>
  <c r="T2863" i="6"/>
  <c r="AA2863" i="6" s="1"/>
  <c r="Y2863" i="6"/>
  <c r="T2847" i="6"/>
  <c r="AA2847" i="6" s="1"/>
  <c r="X2847" i="6"/>
  <c r="Y2847" i="6" s="1"/>
  <c r="T2831" i="6"/>
  <c r="AA2831" i="6" s="1"/>
  <c r="Y2831" i="6"/>
  <c r="T2815" i="6"/>
  <c r="AA2815" i="6" s="1"/>
  <c r="X2815" i="6"/>
  <c r="Y2815" i="6" s="1"/>
  <c r="T2799" i="6"/>
  <c r="AA2799" i="6" s="1"/>
  <c r="Y2799" i="6"/>
  <c r="T2783" i="6"/>
  <c r="AA2783" i="6" s="1"/>
  <c r="Y2783" i="6"/>
  <c r="T2767" i="6"/>
  <c r="AA2767" i="6" s="1"/>
  <c r="Y2767" i="6"/>
  <c r="T2751" i="6"/>
  <c r="AA2751" i="6" s="1"/>
  <c r="Y2751" i="6"/>
  <c r="T2735" i="6"/>
  <c r="AA2735" i="6" s="1"/>
  <c r="Y2735" i="6"/>
  <c r="T2719" i="6"/>
  <c r="AA2719" i="6" s="1"/>
  <c r="Y2719" i="6"/>
  <c r="T2703" i="6"/>
  <c r="AA2703" i="6" s="1"/>
  <c r="Y2703" i="6"/>
  <c r="T2687" i="6"/>
  <c r="AA2687" i="6" s="1"/>
  <c r="Y2687" i="6"/>
  <c r="T2671" i="6"/>
  <c r="AA2671" i="6" s="1"/>
  <c r="Y2671" i="6"/>
  <c r="T2655" i="6"/>
  <c r="AA2655" i="6" s="1"/>
  <c r="Y2655" i="6"/>
  <c r="T2639" i="6"/>
  <c r="AA2639" i="6" s="1"/>
  <c r="Y2639" i="6"/>
  <c r="T2623" i="6"/>
  <c r="AA2623" i="6" s="1"/>
  <c r="Y2623" i="6"/>
  <c r="T2607" i="6"/>
  <c r="AA2607" i="6" s="1"/>
  <c r="Y2607" i="6"/>
  <c r="T2591" i="6"/>
  <c r="AA2591" i="6" s="1"/>
  <c r="Y2591" i="6"/>
  <c r="T2575" i="6"/>
  <c r="AA2575" i="6" s="1"/>
  <c r="Y2575" i="6"/>
  <c r="T2559" i="6"/>
  <c r="AA2559" i="6" s="1"/>
  <c r="Y2559" i="6"/>
  <c r="T2534" i="6"/>
  <c r="AA2534" i="6" s="1"/>
  <c r="Y2534" i="6"/>
  <c r="X2511" i="6"/>
  <c r="Y2511" i="6" s="1"/>
  <c r="T2503" i="6"/>
  <c r="AA2503" i="6" s="1"/>
  <c r="Y2503" i="6"/>
  <c r="T2249" i="6"/>
  <c r="AA2249" i="6" s="1"/>
  <c r="Y2249" i="6"/>
  <c r="T2225" i="6"/>
  <c r="AA2225" i="6" s="1"/>
  <c r="Y2225" i="6"/>
  <c r="T2175" i="6"/>
  <c r="AA2175" i="6" s="1"/>
  <c r="Y2175" i="6"/>
  <c r="T2107" i="6"/>
  <c r="AA2107" i="6" s="1"/>
  <c r="Y2107" i="6"/>
  <c r="Y2083" i="6"/>
  <c r="Y2035" i="6"/>
  <c r="T1994" i="6"/>
  <c r="AA1994" i="6" s="1"/>
  <c r="Y1994" i="6"/>
  <c r="X1973" i="6"/>
  <c r="Y1973" i="6" s="1"/>
  <c r="T1933" i="6"/>
  <c r="AA1933" i="6" s="1"/>
  <c r="Y1933" i="6"/>
  <c r="T1909" i="6"/>
  <c r="AA1909" i="6" s="1"/>
  <c r="Y1909" i="6"/>
  <c r="T1869" i="6"/>
  <c r="AA1869" i="6" s="1"/>
  <c r="Y1869" i="6"/>
  <c r="T1845" i="6"/>
  <c r="AA1845" i="6" s="1"/>
  <c r="Y1845" i="6"/>
  <c r="T1805" i="6"/>
  <c r="AA1805" i="6" s="1"/>
  <c r="Y1805" i="6"/>
  <c r="T1781" i="6"/>
  <c r="AA1781" i="6" s="1"/>
  <c r="Y1781" i="6"/>
  <c r="T1649" i="6"/>
  <c r="AA1649" i="6" s="1"/>
  <c r="X1649" i="6"/>
  <c r="Y1649" i="6" s="1"/>
  <c r="T1625" i="6"/>
  <c r="AA1625" i="6" s="1"/>
  <c r="Y1625" i="6"/>
  <c r="T1585" i="6"/>
  <c r="AA1585" i="6" s="1"/>
  <c r="Y1585" i="6"/>
  <c r="T1573" i="6"/>
  <c r="AA1573" i="6" s="1"/>
  <c r="T1561" i="6"/>
  <c r="AA1561" i="6" s="1"/>
  <c r="X1561" i="6"/>
  <c r="Y1561" i="6" s="1"/>
  <c r="T1521" i="6"/>
  <c r="AA1521" i="6" s="1"/>
  <c r="X1521" i="6"/>
  <c r="Y1521" i="6" s="1"/>
  <c r="T1497" i="6"/>
  <c r="AA1497" i="6" s="1"/>
  <c r="Y1497" i="6"/>
  <c r="T1457" i="6"/>
  <c r="AA1457" i="6" s="1"/>
  <c r="Y1457" i="6"/>
  <c r="T1433" i="6"/>
  <c r="AA1433" i="6" s="1"/>
  <c r="X1433" i="6"/>
  <c r="Y1433" i="6" s="1"/>
  <c r="Y1385" i="6"/>
  <c r="Y1353" i="6"/>
  <c r="Y1321" i="6"/>
  <c r="T1288" i="6"/>
  <c r="AA1288" i="6" s="1"/>
  <c r="Y1288" i="6"/>
  <c r="T1272" i="6"/>
  <c r="AA1272" i="6" s="1"/>
  <c r="Y1272" i="6"/>
  <c r="T1256" i="6"/>
  <c r="AA1256" i="6" s="1"/>
  <c r="Y1256" i="6"/>
  <c r="T1240" i="6"/>
  <c r="AA1240" i="6" s="1"/>
  <c r="Y1240" i="6"/>
  <c r="T1224" i="6"/>
  <c r="AA1224" i="6" s="1"/>
  <c r="Y1224" i="6"/>
  <c r="T1208" i="6"/>
  <c r="AA1208" i="6" s="1"/>
  <c r="Y1208" i="6"/>
  <c r="T1191" i="6"/>
  <c r="AA1191" i="6" s="1"/>
  <c r="X1191" i="6"/>
  <c r="Y1191" i="6" s="1"/>
  <c r="T1175" i="6"/>
  <c r="AA1175" i="6" s="1"/>
  <c r="Y1175" i="6"/>
  <c r="T1159" i="6"/>
  <c r="AA1159" i="6" s="1"/>
  <c r="Y1159" i="6"/>
  <c r="T1143" i="6"/>
  <c r="AA1143" i="6" s="1"/>
  <c r="Y1143" i="6"/>
  <c r="T1127" i="6"/>
  <c r="AA1127" i="6" s="1"/>
  <c r="Y1127" i="6"/>
  <c r="X1127" i="6"/>
  <c r="T1103" i="6"/>
  <c r="AA1103" i="6" s="1"/>
  <c r="Y1103" i="6"/>
  <c r="T1087" i="6"/>
  <c r="AA1087" i="6" s="1"/>
  <c r="Y1087" i="6"/>
  <c r="T1071" i="6"/>
  <c r="AA1071" i="6" s="1"/>
  <c r="X1071" i="6"/>
  <c r="Y1071" i="6" s="1"/>
  <c r="T1055" i="6"/>
  <c r="AA1055" i="6" s="1"/>
  <c r="Y1055" i="6"/>
  <c r="T1039" i="6"/>
  <c r="AA1039" i="6" s="1"/>
  <c r="Y1039" i="6"/>
  <c r="T1023" i="6"/>
  <c r="AA1023" i="6" s="1"/>
  <c r="Y1023" i="6"/>
  <c r="T1007" i="6"/>
  <c r="AA1007" i="6" s="1"/>
  <c r="Y1007" i="6"/>
  <c r="T991" i="6"/>
  <c r="AA991" i="6" s="1"/>
  <c r="Y991" i="6"/>
  <c r="T975" i="6"/>
  <c r="AA975" i="6" s="1"/>
  <c r="Y975" i="6"/>
  <c r="T959" i="6"/>
  <c r="AA959" i="6" s="1"/>
  <c r="Y959" i="6"/>
  <c r="T943" i="6"/>
  <c r="AA943" i="6" s="1"/>
  <c r="Y943" i="6"/>
  <c r="T927" i="6"/>
  <c r="AA927" i="6" s="1"/>
  <c r="Y927" i="6"/>
  <c r="T911" i="6"/>
  <c r="AA911" i="6" s="1"/>
  <c r="X911" i="6"/>
  <c r="Y911" i="6" s="1"/>
  <c r="T895" i="6"/>
  <c r="AA895" i="6" s="1"/>
  <c r="Y895" i="6"/>
  <c r="T879" i="6"/>
  <c r="AA879" i="6" s="1"/>
  <c r="Y879" i="6"/>
  <c r="T863" i="6"/>
  <c r="AA863" i="6" s="1"/>
  <c r="Y863" i="6"/>
  <c r="T847" i="6"/>
  <c r="AA847" i="6" s="1"/>
  <c r="Y847" i="6"/>
  <c r="T831" i="6"/>
  <c r="AA831" i="6" s="1"/>
  <c r="Y831" i="6"/>
  <c r="T815" i="6"/>
  <c r="AA815" i="6" s="1"/>
  <c r="Y815" i="6"/>
  <c r="T799" i="6"/>
  <c r="AA799" i="6" s="1"/>
  <c r="Y799" i="6"/>
  <c r="T783" i="6"/>
  <c r="AA783" i="6" s="1"/>
  <c r="Y783" i="6"/>
  <c r="T767" i="6"/>
  <c r="AA767" i="6" s="1"/>
  <c r="Y767" i="6"/>
  <c r="T751" i="6"/>
  <c r="AA751" i="6" s="1"/>
  <c r="Y751" i="6"/>
  <c r="T735" i="6"/>
  <c r="AA735" i="6" s="1"/>
  <c r="Y735" i="6"/>
  <c r="T719" i="6"/>
  <c r="AA719" i="6" s="1"/>
  <c r="Y719" i="6"/>
  <c r="T703" i="6"/>
  <c r="AA703" i="6" s="1"/>
  <c r="Y703" i="6"/>
  <c r="T687" i="6"/>
  <c r="AA687" i="6" s="1"/>
  <c r="Y687" i="6"/>
  <c r="T671" i="6"/>
  <c r="AA671" i="6" s="1"/>
  <c r="Y671" i="6"/>
  <c r="T655" i="6"/>
  <c r="AA655" i="6" s="1"/>
  <c r="Y655" i="6"/>
  <c r="T639" i="6"/>
  <c r="AA639" i="6" s="1"/>
  <c r="Y639" i="6"/>
  <c r="X621" i="6"/>
  <c r="Y621" i="6" s="1"/>
  <c r="Y596" i="6"/>
  <c r="X564" i="6"/>
  <c r="Y564" i="6" s="1"/>
  <c r="X530" i="6"/>
  <c r="Y530" i="6" s="1"/>
  <c r="Y498" i="6"/>
  <c r="X462" i="6"/>
  <c r="Y462" i="6" s="1"/>
  <c r="X446" i="6"/>
  <c r="Y446" i="6" s="1"/>
  <c r="X430" i="6"/>
  <c r="Y430" i="6" s="1"/>
  <c r="T414" i="6"/>
  <c r="AA414" i="6" s="1"/>
  <c r="X414" i="6"/>
  <c r="Y414" i="6" s="1"/>
  <c r="T398" i="6"/>
  <c r="AA398" i="6" s="1"/>
  <c r="X398" i="6"/>
  <c r="Y398" i="6" s="1"/>
  <c r="T382" i="6"/>
  <c r="AA382" i="6" s="1"/>
  <c r="X382" i="6"/>
  <c r="Y382" i="6" s="1"/>
  <c r="T366" i="6"/>
  <c r="AA366" i="6" s="1"/>
  <c r="Y366" i="6"/>
  <c r="T350" i="6"/>
  <c r="AA350" i="6" s="1"/>
  <c r="X350" i="6"/>
  <c r="Y350" i="6" s="1"/>
  <c r="X334" i="6"/>
  <c r="Y334" i="6" s="1"/>
  <c r="T318" i="6"/>
  <c r="AA318" i="6" s="1"/>
  <c r="Y318" i="6"/>
  <c r="T302" i="6"/>
  <c r="AA302" i="6" s="1"/>
  <c r="Y302" i="6"/>
  <c r="T286" i="6"/>
  <c r="AA286" i="6" s="1"/>
  <c r="X286" i="6"/>
  <c r="Y286" i="6" s="1"/>
  <c r="X270" i="6"/>
  <c r="Y270" i="6" s="1"/>
  <c r="X254" i="6"/>
  <c r="Y254" i="6"/>
  <c r="T238" i="6"/>
  <c r="AA238" i="6" s="1"/>
  <c r="Y238" i="6"/>
  <c r="T222" i="6"/>
  <c r="AA222" i="6" s="1"/>
  <c r="X222" i="6"/>
  <c r="Y222" i="6" s="1"/>
  <c r="T206" i="6"/>
  <c r="AA206" i="6" s="1"/>
  <c r="Y206" i="6"/>
  <c r="T190" i="6"/>
  <c r="AA190" i="6" s="1"/>
  <c r="Y190" i="6"/>
  <c r="T174" i="6"/>
  <c r="AA174" i="6" s="1"/>
  <c r="Y174" i="6"/>
  <c r="T158" i="6"/>
  <c r="AA158" i="6" s="1"/>
  <c r="X158" i="6"/>
  <c r="Y158" i="6" s="1"/>
  <c r="T142" i="6"/>
  <c r="AA142" i="6" s="1"/>
  <c r="Y142" i="6"/>
  <c r="T126" i="6"/>
  <c r="AA126" i="6" s="1"/>
  <c r="Y126" i="6"/>
  <c r="X102" i="6"/>
  <c r="Y102" i="6" s="1"/>
  <c r="T60" i="6"/>
  <c r="AA60" i="6" s="1"/>
  <c r="X60" i="6"/>
  <c r="Y60" i="6" s="1"/>
  <c r="Y36" i="6"/>
  <c r="Z4773" i="6"/>
  <c r="AE4773" i="6" s="1"/>
  <c r="Z2537" i="6"/>
  <c r="AE2537" i="6" s="1"/>
  <c r="AD4832" i="6"/>
  <c r="AD4576" i="6"/>
  <c r="Z3453" i="6"/>
  <c r="AE3453" i="6" s="1"/>
  <c r="Y4758" i="6"/>
  <c r="Y2977" i="6"/>
  <c r="Y3299" i="6"/>
  <c r="Y1913" i="6"/>
  <c r="AD4918" i="6"/>
  <c r="Z4918" i="6"/>
  <c r="AE4918" i="6" s="1"/>
  <c r="AD4737" i="6"/>
  <c r="Z4737" i="6"/>
  <c r="AE4737" i="6" s="1"/>
  <c r="Z4503" i="6"/>
  <c r="AE4503" i="6" s="1"/>
  <c r="AD4503" i="6"/>
  <c r="AD2523" i="6"/>
  <c r="Z2523" i="6"/>
  <c r="AE2523" i="6" s="1"/>
  <c r="AD2518" i="6"/>
  <c r="Z2518" i="6"/>
  <c r="AE2518" i="6" s="1"/>
  <c r="AD4964" i="6"/>
  <c r="Z4964" i="6"/>
  <c r="AE4964" i="6" s="1"/>
  <c r="AD4870" i="6"/>
  <c r="Z4870" i="6"/>
  <c r="AE4870" i="6" s="1"/>
  <c r="AD4395" i="6"/>
  <c r="Z4395" i="6"/>
  <c r="AE4395" i="6" s="1"/>
  <c r="Z4552" i="6"/>
  <c r="AE4552" i="6" s="1"/>
  <c r="AD4552" i="6"/>
  <c r="AD4939" i="6"/>
  <c r="Z4939" i="6"/>
  <c r="AE4939" i="6" s="1"/>
  <c r="AD4907" i="6"/>
  <c r="Z4907" i="6"/>
  <c r="AE4907" i="6" s="1"/>
  <c r="AD4934" i="6"/>
  <c r="Z4934" i="6"/>
  <c r="AE4934" i="6" s="1"/>
  <c r="AD4785" i="6"/>
  <c r="Z4785" i="6"/>
  <c r="AE4785" i="6" s="1"/>
  <c r="AD4793" i="6"/>
  <c r="Z4793" i="6"/>
  <c r="AE4793" i="6" s="1"/>
  <c r="AD4955" i="6"/>
  <c r="Z4955" i="6"/>
  <c r="AE4955" i="6" s="1"/>
  <c r="AD4862" i="6"/>
  <c r="Z4862" i="6"/>
  <c r="AE4862" i="6" s="1"/>
  <c r="Z4856" i="6"/>
  <c r="AE4856" i="6" s="1"/>
  <c r="AD4856" i="6"/>
  <c r="Z4560" i="6"/>
  <c r="AE4560" i="6" s="1"/>
  <c r="AD4560" i="6"/>
  <c r="X4184" i="6"/>
  <c r="Y4184" i="6" s="1"/>
  <c r="X3921" i="6"/>
  <c r="Y3921" i="6" s="1"/>
  <c r="X3597" i="6"/>
  <c r="Y3597" i="6" s="1"/>
  <c r="X3868" i="6"/>
  <c r="Y3868" i="6" s="1"/>
  <c r="X3815" i="6"/>
  <c r="Y3815" i="6" s="1"/>
  <c r="X3342" i="6"/>
  <c r="Y3342" i="6" s="1"/>
  <c r="X3276" i="6"/>
  <c r="Y3276" i="6" s="1"/>
  <c r="X2852" i="6"/>
  <c r="Y2852" i="6" s="1"/>
  <c r="X2844" i="6"/>
  <c r="Y2844" i="6" s="1"/>
  <c r="X2596" i="6"/>
  <c r="Y2596" i="6" s="1"/>
  <c r="X2294" i="6"/>
  <c r="Y2294" i="6" s="1"/>
  <c r="X4426" i="6"/>
  <c r="Y4426" i="6" s="1"/>
  <c r="X4122" i="6"/>
  <c r="Y4122" i="6" s="1"/>
  <c r="X3550" i="6"/>
  <c r="Y3550" i="6" s="1"/>
  <c r="X3319" i="6"/>
  <c r="Y3319" i="6" s="1"/>
  <c r="X3287" i="6"/>
  <c r="Y3287" i="6" s="1"/>
  <c r="X3255" i="6"/>
  <c r="Y3255" i="6" s="1"/>
  <c r="X3223" i="6"/>
  <c r="Y3223" i="6" s="1"/>
  <c r="X3249" i="6"/>
  <c r="Y3249" i="6" s="1"/>
  <c r="X3121" i="6"/>
  <c r="Y3121" i="6" s="1"/>
  <c r="X1906" i="6"/>
  <c r="Y1906" i="6" s="1"/>
  <c r="X3359" i="6"/>
  <c r="Y3359" i="6" s="1"/>
  <c r="X3122" i="6"/>
  <c r="Y3122" i="6" s="1"/>
  <c r="X2528" i="6"/>
  <c r="Y2528" i="6" s="1"/>
  <c r="X2432" i="6"/>
  <c r="X2086" i="6"/>
  <c r="Y2086" i="6" s="1"/>
  <c r="X2026" i="6"/>
  <c r="Y2026" i="6" s="1"/>
  <c r="X1217" i="6"/>
  <c r="Y1217" i="6" s="1"/>
  <c r="X440" i="6"/>
  <c r="Y440" i="6" s="1"/>
  <c r="X2463" i="6"/>
  <c r="Y2463" i="6" s="1"/>
  <c r="X1304" i="6"/>
  <c r="Y1304" i="6" s="1"/>
  <c r="X1234" i="6"/>
  <c r="Y1234" i="6" s="1"/>
  <c r="X994" i="6"/>
  <c r="Y994" i="6" s="1"/>
  <c r="X821" i="6"/>
  <c r="Y821" i="6" s="1"/>
  <c r="X789" i="6"/>
  <c r="Y789" i="6" s="1"/>
  <c r="X744" i="6"/>
  <c r="Y744" i="6" s="1"/>
  <c r="X680" i="6"/>
  <c r="Y680" i="6" s="1"/>
  <c r="X981" i="6"/>
  <c r="Y981" i="6" s="1"/>
  <c r="X57" i="6"/>
  <c r="Y57" i="6" s="1"/>
  <c r="AD4902" i="6"/>
  <c r="Z4902" i="6"/>
  <c r="AE4902" i="6" s="1"/>
  <c r="AD4851" i="6"/>
  <c r="Z4851" i="6"/>
  <c r="AE4851" i="6" s="1"/>
  <c r="AD4670" i="6"/>
  <c r="Z4670" i="6"/>
  <c r="AE4670" i="6" s="1"/>
  <c r="AD4863" i="6"/>
  <c r="Z4863" i="6"/>
  <c r="AE4863" i="6" s="1"/>
  <c r="X4611" i="6"/>
  <c r="Y4611" i="6" s="1"/>
  <c r="X4563" i="6"/>
  <c r="Y4563" i="6" s="1"/>
  <c r="AD4396" i="6"/>
  <c r="Z4396" i="6"/>
  <c r="AE4396" i="6" s="1"/>
  <c r="X4323" i="6"/>
  <c r="Y4323" i="6" s="1"/>
  <c r="X4735" i="6"/>
  <c r="Y4735" i="6" s="1"/>
  <c r="X4595" i="6"/>
  <c r="Y4595" i="6" s="1"/>
  <c r="AD4435" i="6"/>
  <c r="Z4435" i="6"/>
  <c r="AE4435" i="6" s="1"/>
  <c r="AD4387" i="6"/>
  <c r="Z4387" i="6"/>
  <c r="AE4387" i="6" s="1"/>
  <c r="X4377" i="6"/>
  <c r="Y4377" i="6" s="1"/>
  <c r="X4298" i="6"/>
  <c r="Y4298" i="6" s="1"/>
  <c r="X4156" i="6"/>
  <c r="Y4156" i="6" s="1"/>
  <c r="X4288" i="6"/>
  <c r="Y4288" i="6" s="1"/>
  <c r="X4235" i="6"/>
  <c r="Y4235" i="6" s="1"/>
  <c r="X4090" i="6"/>
  <c r="Y4090" i="6" s="1"/>
  <c r="X3725" i="6"/>
  <c r="Y3725" i="6" s="1"/>
  <c r="X3466" i="6"/>
  <c r="Y3466" i="6" s="1"/>
  <c r="X4137" i="6"/>
  <c r="Y4137" i="6" s="1"/>
  <c r="X3687" i="6"/>
  <c r="Y3687" i="6" s="1"/>
  <c r="AD3263" i="6"/>
  <c r="Z3263" i="6"/>
  <c r="AE3263" i="6" s="1"/>
  <c r="X2464" i="6"/>
  <c r="Y2464" i="6" s="1"/>
  <c r="AD4516" i="6"/>
  <c r="Z4516" i="6"/>
  <c r="AE4516" i="6" s="1"/>
  <c r="X3231" i="6"/>
  <c r="Y3231" i="6" s="1"/>
  <c r="X2562" i="6"/>
  <c r="X1923" i="6"/>
  <c r="Y1923" i="6" s="1"/>
  <c r="X1231" i="6"/>
  <c r="Y1231" i="6" s="1"/>
  <c r="X4321" i="6"/>
  <c r="Y4321" i="6" s="1"/>
  <c r="X4049" i="6"/>
  <c r="Y4049" i="6" s="1"/>
  <c r="X1387" i="6"/>
  <c r="Y1387" i="6" s="1"/>
  <c r="X68" i="6"/>
  <c r="Y68" i="6" s="1"/>
  <c r="AD2384" i="6"/>
  <c r="Z2384" i="6"/>
  <c r="AE2384" i="6" s="1"/>
  <c r="X200" i="6"/>
  <c r="Y200" i="6" s="1"/>
  <c r="X22" i="6"/>
  <c r="Y22" i="6" s="1"/>
  <c r="X654" i="6"/>
  <c r="Y654" i="6" s="1"/>
  <c r="X4486" i="6"/>
  <c r="Y4486" i="6" s="1"/>
  <c r="X3972" i="6"/>
  <c r="Y3972" i="6" s="1"/>
  <c r="X4861" i="6"/>
  <c r="Y4861" i="6" s="1"/>
  <c r="AD4622" i="6"/>
  <c r="Z4622" i="6"/>
  <c r="AE4622" i="6" s="1"/>
  <c r="X4526" i="6"/>
  <c r="Y4526" i="6" s="1"/>
  <c r="AD4475" i="6"/>
  <c r="Z4475" i="6"/>
  <c r="AE4475" i="6" s="1"/>
  <c r="AD4532" i="6"/>
  <c r="Z4532" i="6"/>
  <c r="AE4532" i="6" s="1"/>
  <c r="X3700" i="6"/>
  <c r="Y3700" i="6" s="1"/>
  <c r="X3644" i="6"/>
  <c r="Y3644" i="6" s="1"/>
  <c r="X3689" i="6"/>
  <c r="Y3689" i="6" s="1"/>
  <c r="X3210" i="6"/>
  <c r="Y3210" i="6" s="1"/>
  <c r="X2395" i="6"/>
  <c r="Y2395" i="6" s="1"/>
  <c r="X1901" i="6"/>
  <c r="Y1901" i="6" s="1"/>
  <c r="X1795" i="6"/>
  <c r="Y1795" i="6" s="1"/>
  <c r="X1189" i="6"/>
  <c r="Y1189" i="6" s="1"/>
  <c r="X1101" i="6"/>
  <c r="Y1101" i="6" s="1"/>
  <c r="X3499" i="6"/>
  <c r="Y3499" i="6" s="1"/>
  <c r="X1465" i="6"/>
  <c r="Y1465" i="6" s="1"/>
  <c r="X4772" i="6"/>
  <c r="Y4772" i="6" s="1"/>
  <c r="X4100" i="6"/>
  <c r="Y4100" i="6" s="1"/>
  <c r="X4251" i="6"/>
  <c r="Y4251" i="6" s="1"/>
  <c r="X4195" i="6"/>
  <c r="Y4195" i="6" s="1"/>
  <c r="X3402" i="6"/>
  <c r="Y3402" i="6" s="1"/>
  <c r="X3568" i="6"/>
  <c r="Y3568" i="6" s="1"/>
  <c r="X2697" i="6"/>
  <c r="Y2697" i="6" s="1"/>
  <c r="X2409" i="6"/>
  <c r="Y2409" i="6" s="1"/>
  <c r="X1877" i="6"/>
  <c r="Y1877" i="6" s="1"/>
  <c r="X1997" i="6"/>
  <c r="Y1997" i="6" s="1"/>
  <c r="X292" i="6"/>
  <c r="Y292" i="6" s="1"/>
  <c r="X3226" i="6"/>
  <c r="Y3226" i="6" s="1"/>
  <c r="X2531" i="6"/>
  <c r="Y2531" i="6" s="1"/>
  <c r="X2205" i="6"/>
  <c r="Y2205" i="6" s="1"/>
  <c r="X778" i="6"/>
  <c r="Y778" i="6" s="1"/>
  <c r="T4597" i="6"/>
  <c r="AA4597" i="6" s="1"/>
  <c r="Y4597" i="6"/>
  <c r="AD4572" i="6"/>
  <c r="Z4572" i="6"/>
  <c r="AE4572" i="6" s="1"/>
  <c r="T4502" i="6"/>
  <c r="AA4502" i="6" s="1"/>
  <c r="Y4502" i="6"/>
  <c r="T4457" i="6"/>
  <c r="AA4457" i="6" s="1"/>
  <c r="Y4457" i="6"/>
  <c r="T4441" i="6"/>
  <c r="AA4441" i="6" s="1"/>
  <c r="Y4441" i="6"/>
  <c r="T4375" i="6"/>
  <c r="AA4375" i="6" s="1"/>
  <c r="Y4375" i="6"/>
  <c r="T4281" i="6"/>
  <c r="AA4281" i="6" s="1"/>
  <c r="X4281" i="6"/>
  <c r="Y4281" i="6" s="1"/>
  <c r="T4273" i="6"/>
  <c r="AA4273" i="6" s="1"/>
  <c r="Y4273" i="6"/>
  <c r="T4265" i="6"/>
  <c r="AA4265" i="6" s="1"/>
  <c r="Y4265" i="6"/>
  <c r="T4257" i="6"/>
  <c r="AA4257" i="6" s="1"/>
  <c r="X4257" i="6"/>
  <c r="Y4257" i="6" s="1"/>
  <c r="T4249" i="6"/>
  <c r="AA4249" i="6" s="1"/>
  <c r="T4237" i="6"/>
  <c r="AA4237" i="6" s="1"/>
  <c r="Y4237" i="6"/>
  <c r="T4225" i="6"/>
  <c r="AA4225" i="6" s="1"/>
  <c r="Y4225" i="6"/>
  <c r="T4217" i="6"/>
  <c r="AA4217" i="6" s="1"/>
  <c r="Y4217" i="6"/>
  <c r="T4196" i="6"/>
  <c r="AA4196" i="6" s="1"/>
  <c r="Y4196" i="6"/>
  <c r="T4184" i="6"/>
  <c r="AA4184" i="6" s="1"/>
  <c r="T4176" i="6"/>
  <c r="AA4176" i="6" s="1"/>
  <c r="Y4176" i="6"/>
  <c r="T4160" i="6"/>
  <c r="AA4160" i="6" s="1"/>
  <c r="Y4160" i="6"/>
  <c r="T4148" i="6"/>
  <c r="AA4148" i="6" s="1"/>
  <c r="T4136" i="6"/>
  <c r="AA4136" i="6" s="1"/>
  <c r="Y4136" i="6"/>
  <c r="T4128" i="6"/>
  <c r="AA4128" i="6" s="1"/>
  <c r="Y4128" i="6"/>
  <c r="Y4116" i="6"/>
  <c r="Y4068" i="6"/>
  <c r="T4068" i="6"/>
  <c r="AA4068" i="6" s="1"/>
  <c r="T4060" i="6"/>
  <c r="AA4060" i="6" s="1"/>
  <c r="T4044" i="6"/>
  <c r="AA4044" i="6" s="1"/>
  <c r="T4036" i="6"/>
  <c r="AA4036" i="6" s="1"/>
  <c r="Y4036" i="6"/>
  <c r="T4020" i="6"/>
  <c r="AA4020" i="6" s="1"/>
  <c r="Y4020" i="6"/>
  <c r="T4004" i="6"/>
  <c r="AA4004" i="6" s="1"/>
  <c r="Y4004" i="6"/>
  <c r="T3988" i="6"/>
  <c r="AA3988" i="6" s="1"/>
  <c r="X3988" i="6"/>
  <c r="Y3988" i="6" s="1"/>
  <c r="T3969" i="6"/>
  <c r="AA3969" i="6" s="1"/>
  <c r="Y3969" i="6"/>
  <c r="T3953" i="6"/>
  <c r="AA3953" i="6" s="1"/>
  <c r="Y3953" i="6"/>
  <c r="Y3941" i="6"/>
  <c r="T3941" i="6"/>
  <c r="AA3941" i="6" s="1"/>
  <c r="X3928" i="6"/>
  <c r="Y3928" i="6" s="1"/>
  <c r="T3900" i="6"/>
  <c r="AA3900" i="6" s="1"/>
  <c r="Y3900" i="6"/>
  <c r="T3884" i="6"/>
  <c r="AA3884" i="6" s="1"/>
  <c r="Y3884" i="6"/>
  <c r="Y3872" i="6"/>
  <c r="Y3860" i="6"/>
  <c r="Y3848" i="6"/>
  <c r="T3848" i="6"/>
  <c r="AA3848" i="6" s="1"/>
  <c r="X3840" i="6"/>
  <c r="Y3840" i="6" s="1"/>
  <c r="Y3820" i="6"/>
  <c r="T3812" i="6"/>
  <c r="AA3812" i="6" s="1"/>
  <c r="Y3800" i="6"/>
  <c r="X3792" i="6"/>
  <c r="Y3792" i="6"/>
  <c r="Y3784" i="6"/>
  <c r="T3772" i="6"/>
  <c r="AA3772" i="6" s="1"/>
  <c r="Y3772" i="6"/>
  <c r="T3756" i="6"/>
  <c r="AA3756" i="6" s="1"/>
  <c r="Y3756" i="6"/>
  <c r="T3740" i="6"/>
  <c r="AA3740" i="6" s="1"/>
  <c r="Y3740" i="6"/>
  <c r="T4573" i="6"/>
  <c r="AA4573" i="6" s="1"/>
  <c r="Y4573" i="6"/>
  <c r="X4561" i="6"/>
  <c r="Y4561" i="6" s="1"/>
  <c r="Y4549" i="6"/>
  <c r="T4549" i="6"/>
  <c r="AA4549" i="6" s="1"/>
  <c r="T4537" i="6"/>
  <c r="AA4537" i="6" s="1"/>
  <c r="Y4529" i="6"/>
  <c r="T4517" i="6"/>
  <c r="AA4517" i="6" s="1"/>
  <c r="Y4517" i="6"/>
  <c r="T4458" i="6"/>
  <c r="AA4458" i="6" s="1"/>
  <c r="Y4458" i="6"/>
  <c r="T4442" i="6"/>
  <c r="AA4442" i="6" s="1"/>
  <c r="Y4442" i="6"/>
  <c r="T4376" i="6"/>
  <c r="AA4376" i="6" s="1"/>
  <c r="Y4376" i="6"/>
  <c r="T4314" i="6"/>
  <c r="AA4314" i="6" s="1"/>
  <c r="X4314" i="6"/>
  <c r="Y4314" i="6" s="1"/>
  <c r="T4302" i="6"/>
  <c r="AA4302" i="6" s="1"/>
  <c r="Y4302" i="6"/>
  <c r="T4286" i="6"/>
  <c r="AA4286" i="6" s="1"/>
  <c r="Y4286" i="6"/>
  <c r="T4270" i="6"/>
  <c r="AA4270" i="6" s="1"/>
  <c r="Y4270" i="6"/>
  <c r="T4254" i="6"/>
  <c r="AA4254" i="6" s="1"/>
  <c r="Y4254" i="6"/>
  <c r="T4238" i="6"/>
  <c r="AA4238" i="6" s="1"/>
  <c r="Y4238" i="6"/>
  <c r="T4222" i="6"/>
  <c r="AA4222" i="6" s="1"/>
  <c r="Y4222" i="6"/>
  <c r="X4205" i="6"/>
  <c r="Y4205" i="6"/>
  <c r="T4189" i="6"/>
  <c r="AA4189" i="6" s="1"/>
  <c r="Y4189" i="6"/>
  <c r="T4125" i="6"/>
  <c r="AA4125" i="6" s="1"/>
  <c r="T4117" i="6"/>
  <c r="AA4117" i="6" s="1"/>
  <c r="Y4117" i="6"/>
  <c r="T4093" i="6"/>
  <c r="AA4093" i="6" s="1"/>
  <c r="Y4093" i="6"/>
  <c r="T4081" i="6"/>
  <c r="AA4081" i="6" s="1"/>
  <c r="T4073" i="6"/>
  <c r="AA4073" i="6" s="1"/>
  <c r="Y4073" i="6"/>
  <c r="T4049" i="6"/>
  <c r="AA4049" i="6" s="1"/>
  <c r="Y4041" i="6"/>
  <c r="Y4009" i="6"/>
  <c r="T4009" i="6"/>
  <c r="AA4009" i="6" s="1"/>
  <c r="T4001" i="6"/>
  <c r="AA4001" i="6" s="1"/>
  <c r="T3989" i="6"/>
  <c r="AA3989" i="6" s="1"/>
  <c r="Y3989" i="6"/>
  <c r="T3958" i="6"/>
  <c r="AA3958" i="6" s="1"/>
  <c r="Y3958" i="6"/>
  <c r="T3942" i="6"/>
  <c r="AA3942" i="6" s="1"/>
  <c r="Y3942" i="6"/>
  <c r="T3925" i="6"/>
  <c r="AA3925" i="6" s="1"/>
  <c r="Y3925" i="6"/>
  <c r="T3909" i="6"/>
  <c r="AA3909" i="6" s="1"/>
  <c r="Y3909" i="6"/>
  <c r="T3893" i="6"/>
  <c r="AA3893" i="6" s="1"/>
  <c r="Y3893" i="6"/>
  <c r="T3873" i="6"/>
  <c r="AA3873" i="6" s="1"/>
  <c r="Y3873" i="6"/>
  <c r="T3865" i="6"/>
  <c r="AA3865" i="6" s="1"/>
  <c r="Y3865" i="6"/>
  <c r="Y3853" i="6"/>
  <c r="T3837" i="6"/>
  <c r="AA3837" i="6" s="1"/>
  <c r="Y3837" i="6"/>
  <c r="Y3781" i="6"/>
  <c r="T3769" i="6"/>
  <c r="AA3769" i="6" s="1"/>
  <c r="Y3769" i="6"/>
  <c r="T3753" i="6"/>
  <c r="AA3753" i="6" s="1"/>
  <c r="Y3753" i="6"/>
  <c r="T3737" i="6"/>
  <c r="AA3737" i="6" s="1"/>
  <c r="Y3737" i="6"/>
  <c r="X3729" i="6"/>
  <c r="Y3729" i="6" s="1"/>
  <c r="Y4696" i="6"/>
  <c r="T4696" i="6"/>
  <c r="AA4696" i="6" s="1"/>
  <c r="T4684" i="6"/>
  <c r="AA4684" i="6" s="1"/>
  <c r="Y4676" i="6"/>
  <c r="X4664" i="6"/>
  <c r="Y4664" i="6" s="1"/>
  <c r="T4664" i="6"/>
  <c r="AA4664" i="6" s="1"/>
  <c r="T4652" i="6"/>
  <c r="AA4652" i="6" s="1"/>
  <c r="Y4644" i="6"/>
  <c r="Y4632" i="6"/>
  <c r="T4632" i="6"/>
  <c r="AA4632" i="6" s="1"/>
  <c r="T4620" i="6"/>
  <c r="AA4620" i="6" s="1"/>
  <c r="X4612" i="6"/>
  <c r="Y4612" i="6" s="1"/>
  <c r="Y4600" i="6"/>
  <c r="T4600" i="6"/>
  <c r="AA4600" i="6" s="1"/>
  <c r="T3724" i="6"/>
  <c r="AA3724" i="6" s="1"/>
  <c r="T3716" i="6"/>
  <c r="AA3716" i="6" s="1"/>
  <c r="T3708" i="6"/>
  <c r="AA3708" i="6" s="1"/>
  <c r="T3700" i="6"/>
  <c r="AA3700" i="6" s="1"/>
  <c r="T3692" i="6"/>
  <c r="AA3692" i="6" s="1"/>
  <c r="T3684" i="6"/>
  <c r="AA3684" i="6" s="1"/>
  <c r="T3676" i="6"/>
  <c r="AA3676" i="6" s="1"/>
  <c r="T3668" i="6"/>
  <c r="AA3668" i="6" s="1"/>
  <c r="T3660" i="6"/>
  <c r="AA3660" i="6" s="1"/>
  <c r="T3651" i="6"/>
  <c r="AA3651" i="6" s="1"/>
  <c r="T3643" i="6"/>
  <c r="AA3643" i="6" s="1"/>
  <c r="T3634" i="6"/>
  <c r="AA3634" i="6" s="1"/>
  <c r="T3626" i="6"/>
  <c r="AA3626" i="6" s="1"/>
  <c r="T3618" i="6"/>
  <c r="AA3618" i="6" s="1"/>
  <c r="T3609" i="6"/>
  <c r="AA3609" i="6" s="1"/>
  <c r="T3601" i="6"/>
  <c r="AA3601" i="6" s="1"/>
  <c r="T3592" i="6"/>
  <c r="AA3592" i="6" s="1"/>
  <c r="T3584" i="6"/>
  <c r="AA3584" i="6" s="1"/>
  <c r="T3576" i="6"/>
  <c r="AA3576" i="6" s="1"/>
  <c r="T3559" i="6"/>
  <c r="AA3559" i="6" s="1"/>
  <c r="T3551" i="6"/>
  <c r="AA3551" i="6" s="1"/>
  <c r="T3543" i="6"/>
  <c r="AA3543" i="6" s="1"/>
  <c r="T3535" i="6"/>
  <c r="AA3535" i="6" s="1"/>
  <c r="T3527" i="6"/>
  <c r="AA3527" i="6" s="1"/>
  <c r="T3516" i="6"/>
  <c r="AA3516" i="6" s="1"/>
  <c r="T3508" i="6"/>
  <c r="AA3508" i="6" s="1"/>
  <c r="T3499" i="6"/>
  <c r="AA3499" i="6" s="1"/>
  <c r="T3491" i="6"/>
  <c r="AA3491" i="6" s="1"/>
  <c r="T3483" i="6"/>
  <c r="AA3483" i="6" s="1"/>
  <c r="T3475" i="6"/>
  <c r="AA3475" i="6" s="1"/>
  <c r="T3467" i="6"/>
  <c r="AA3467" i="6" s="1"/>
  <c r="T3459" i="6"/>
  <c r="AA3459" i="6" s="1"/>
  <c r="T3451" i="6"/>
  <c r="AA3451" i="6" s="1"/>
  <c r="T3443" i="6"/>
  <c r="AA3443" i="6" s="1"/>
  <c r="T3435" i="6"/>
  <c r="AA3435" i="6" s="1"/>
  <c r="T3427" i="6"/>
  <c r="AA3427" i="6" s="1"/>
  <c r="T3419" i="6"/>
  <c r="AA3419" i="6" s="1"/>
  <c r="T3410" i="6"/>
  <c r="AA3410" i="6" s="1"/>
  <c r="T3402" i="6"/>
  <c r="AA3402" i="6" s="1"/>
  <c r="T3394" i="6"/>
  <c r="AA3394" i="6" s="1"/>
  <c r="T3386" i="6"/>
  <c r="AA3386" i="6" s="1"/>
  <c r="T3365" i="6"/>
  <c r="AA3365" i="6" s="1"/>
  <c r="Y3365" i="6"/>
  <c r="T3356" i="6"/>
  <c r="AA3356" i="6" s="1"/>
  <c r="T3348" i="6"/>
  <c r="AA3348" i="6" s="1"/>
  <c r="T3340" i="6"/>
  <c r="AA3340" i="6" s="1"/>
  <c r="T3332" i="6"/>
  <c r="AA3332" i="6" s="1"/>
  <c r="T3323" i="6"/>
  <c r="AA3323" i="6" s="1"/>
  <c r="X3323" i="6"/>
  <c r="Y3323" i="6" s="1"/>
  <c r="T3307" i="6"/>
  <c r="AA3307" i="6" s="1"/>
  <c r="Y3307" i="6"/>
  <c r="T3291" i="6"/>
  <c r="AA3291" i="6" s="1"/>
  <c r="Y3291" i="6"/>
  <c r="T3275" i="6"/>
  <c r="AA3275" i="6" s="1"/>
  <c r="Y3275" i="6"/>
  <c r="Y3262" i="6"/>
  <c r="Y3254" i="6"/>
  <c r="T3246" i="6"/>
  <c r="AA3246" i="6" s="1"/>
  <c r="Y3246" i="6"/>
  <c r="T3230" i="6"/>
  <c r="AA3230" i="6" s="1"/>
  <c r="Y3230" i="6"/>
  <c r="T3214" i="6"/>
  <c r="AA3214" i="6" s="1"/>
  <c r="Y3214" i="6"/>
  <c r="T3198" i="6"/>
  <c r="AA3198" i="6" s="1"/>
  <c r="Y3198" i="6"/>
  <c r="T3182" i="6"/>
  <c r="AA3182" i="6" s="1"/>
  <c r="Y3182" i="6"/>
  <c r="T3166" i="6"/>
  <c r="AA3166" i="6" s="1"/>
  <c r="Y3166" i="6"/>
  <c r="T3149" i="6"/>
  <c r="AA3149" i="6" s="1"/>
  <c r="Y3149" i="6"/>
  <c r="T3132" i="6"/>
  <c r="AA3132" i="6" s="1"/>
  <c r="Y3132" i="6"/>
  <c r="T3116" i="6"/>
  <c r="AA3116" i="6" s="1"/>
  <c r="Y3116" i="6"/>
  <c r="T3099" i="6"/>
  <c r="AA3099" i="6" s="1"/>
  <c r="Y3099" i="6"/>
  <c r="T3083" i="6"/>
  <c r="AA3083" i="6" s="1"/>
  <c r="Y3083" i="6"/>
  <c r="T3067" i="6"/>
  <c r="AA3067" i="6" s="1"/>
  <c r="Y3067" i="6"/>
  <c r="T3055" i="6"/>
  <c r="AA3055" i="6" s="1"/>
  <c r="T3047" i="6"/>
  <c r="AA3047" i="6" s="1"/>
  <c r="Y3047" i="6"/>
  <c r="T3031" i="6"/>
  <c r="AA3031" i="6" s="1"/>
  <c r="Y3031" i="6"/>
  <c r="T3015" i="6"/>
  <c r="AA3015" i="6" s="1"/>
  <c r="X3015" i="6"/>
  <c r="Y3015" i="6" s="1"/>
  <c r="T2999" i="6"/>
  <c r="AA2999" i="6" s="1"/>
  <c r="X2999" i="6"/>
  <c r="Y2999" i="6" s="1"/>
  <c r="T2983" i="6"/>
  <c r="AA2983" i="6" s="1"/>
  <c r="Y2983" i="6"/>
  <c r="T2966" i="6"/>
  <c r="AA2966" i="6" s="1"/>
  <c r="Y2966" i="6"/>
  <c r="T2950" i="6"/>
  <c r="AA2950" i="6" s="1"/>
  <c r="Y2950" i="6"/>
  <c r="T2933" i="6"/>
  <c r="AA2933" i="6" s="1"/>
  <c r="Y2933" i="6"/>
  <c r="T2917" i="6"/>
  <c r="AA2917" i="6" s="1"/>
  <c r="Y2917" i="6"/>
  <c r="T2901" i="6"/>
  <c r="AA2901" i="6" s="1"/>
  <c r="X2901" i="6"/>
  <c r="Y2901" i="6" s="1"/>
  <c r="T2885" i="6"/>
  <c r="AA2885" i="6" s="1"/>
  <c r="Y2885" i="6"/>
  <c r="T2869" i="6"/>
  <c r="AA2869" i="6" s="1"/>
  <c r="Y2869" i="6"/>
  <c r="T2853" i="6"/>
  <c r="AA2853" i="6" s="1"/>
  <c r="Y2853" i="6"/>
  <c r="T2837" i="6"/>
  <c r="AA2837" i="6" s="1"/>
  <c r="Y2837" i="6"/>
  <c r="Y4969" i="6"/>
  <c r="T4969" i="6"/>
  <c r="AA4969" i="6" s="1"/>
  <c r="T4961" i="6"/>
  <c r="AA4961" i="6" s="1"/>
  <c r="T4948" i="6"/>
  <c r="AA4948" i="6" s="1"/>
  <c r="T4936" i="6"/>
  <c r="AA4936" i="6" s="1"/>
  <c r="Y4936" i="6"/>
  <c r="Y4916" i="6"/>
  <c r="T4908" i="6"/>
  <c r="AA4908" i="6" s="1"/>
  <c r="T4896" i="6"/>
  <c r="AA4896" i="6" s="1"/>
  <c r="X4896" i="6"/>
  <c r="Y4896" i="6" s="1"/>
  <c r="T4888" i="6"/>
  <c r="AA4888" i="6" s="1"/>
  <c r="Y4888" i="6"/>
  <c r="T4838" i="6"/>
  <c r="AA4838" i="6" s="1"/>
  <c r="Y4838" i="6"/>
  <c r="T4821" i="6"/>
  <c r="AA4821" i="6" s="1"/>
  <c r="Y4821" i="6"/>
  <c r="Y4813" i="6"/>
  <c r="Y4347" i="6"/>
  <c r="T4347" i="6"/>
  <c r="AA4347" i="6" s="1"/>
  <c r="T4339" i="6"/>
  <c r="AA4339" i="6" s="1"/>
  <c r="T4327" i="6"/>
  <c r="AA4327" i="6" s="1"/>
  <c r="Y4327" i="6"/>
  <c r="T4311" i="6"/>
  <c r="AA4311" i="6" s="1"/>
  <c r="Y4311" i="6"/>
  <c r="T4287" i="6"/>
  <c r="AA4287" i="6" s="1"/>
  <c r="Y4287" i="6"/>
  <c r="T4271" i="6"/>
  <c r="AA4271" i="6" s="1"/>
  <c r="Y4271" i="6"/>
  <c r="T4255" i="6"/>
  <c r="AA4255" i="6" s="1"/>
  <c r="Y4255" i="6"/>
  <c r="T4239" i="6"/>
  <c r="AA4239" i="6" s="1"/>
  <c r="Y4239" i="6"/>
  <c r="T4223" i="6"/>
  <c r="AA4223" i="6" s="1"/>
  <c r="Y4223" i="6"/>
  <c r="T4206" i="6"/>
  <c r="AA4206" i="6" s="1"/>
  <c r="Y4206" i="6"/>
  <c r="T4190" i="6"/>
  <c r="AA4190" i="6" s="1"/>
  <c r="Y4190" i="6"/>
  <c r="T4174" i="6"/>
  <c r="AA4174" i="6" s="1"/>
  <c r="Y4174" i="6"/>
  <c r="T4158" i="6"/>
  <c r="AA4158" i="6" s="1"/>
  <c r="Y4158" i="6"/>
  <c r="X4142" i="6"/>
  <c r="Y4142" i="6" s="1"/>
  <c r="T4126" i="6"/>
  <c r="AA4126" i="6" s="1"/>
  <c r="Y4126" i="6"/>
  <c r="T4110" i="6"/>
  <c r="AA4110" i="6" s="1"/>
  <c r="Y4110" i="6"/>
  <c r="T4094" i="6"/>
  <c r="AA4094" i="6" s="1"/>
  <c r="X4094" i="6"/>
  <c r="Y4094" i="6" s="1"/>
  <c r="T4078" i="6"/>
  <c r="AA4078" i="6" s="1"/>
  <c r="Y4078" i="6"/>
  <c r="T4062" i="6"/>
  <c r="AA4062" i="6" s="1"/>
  <c r="Y4062" i="6"/>
  <c r="T4046" i="6"/>
  <c r="AA4046" i="6" s="1"/>
  <c r="Y4046" i="6"/>
  <c r="T4030" i="6"/>
  <c r="AA4030" i="6" s="1"/>
  <c r="Y4030" i="6"/>
  <c r="Y4022" i="6"/>
  <c r="Y3717" i="6"/>
  <c r="T3717" i="6"/>
  <c r="AA3717" i="6" s="1"/>
  <c r="T3709" i="6"/>
  <c r="AA3709" i="6" s="1"/>
  <c r="T3697" i="6"/>
  <c r="AA3697" i="6" s="1"/>
  <c r="Y3697" i="6"/>
  <c r="T3669" i="6"/>
  <c r="AA3669" i="6" s="1"/>
  <c r="X3669" i="6"/>
  <c r="Y3669" i="6" s="1"/>
  <c r="Y3661" i="6"/>
  <c r="Y3652" i="6"/>
  <c r="T3652" i="6"/>
  <c r="AA3652" i="6" s="1"/>
  <c r="T3644" i="6"/>
  <c r="AA3644" i="6" s="1"/>
  <c r="T3635" i="6"/>
  <c r="AA3635" i="6" s="1"/>
  <c r="T3627" i="6"/>
  <c r="AA3627" i="6" s="1"/>
  <c r="T3619" i="6"/>
  <c r="AA3619" i="6" s="1"/>
  <c r="Y3593" i="6"/>
  <c r="T3585" i="6"/>
  <c r="AA3585" i="6" s="1"/>
  <c r="X3574" i="6"/>
  <c r="Y3574" i="6" s="1"/>
  <c r="T3569" i="6"/>
  <c r="AA3569" i="6" s="1"/>
  <c r="Y3569" i="6"/>
  <c r="T3561" i="6"/>
  <c r="AA3561" i="6" s="1"/>
  <c r="Y3561" i="6"/>
  <c r="Y3528" i="6"/>
  <c r="T3528" i="6"/>
  <c r="AA3528" i="6" s="1"/>
  <c r="T3522" i="6"/>
  <c r="AA3522" i="6" s="1"/>
  <c r="Y3522" i="6"/>
  <c r="T3509" i="6"/>
  <c r="AA3509" i="6" s="1"/>
  <c r="Y3509" i="6"/>
  <c r="T3480" i="6"/>
  <c r="AA3480" i="6" s="1"/>
  <c r="X3480" i="6"/>
  <c r="Y3480" i="6" s="1"/>
  <c r="T3464" i="6"/>
  <c r="AA3464" i="6" s="1"/>
  <c r="Y3464" i="6"/>
  <c r="T3448" i="6"/>
  <c r="AA3448" i="6" s="1"/>
  <c r="Y3448" i="6"/>
  <c r="T3432" i="6"/>
  <c r="AA3432" i="6" s="1"/>
  <c r="Y3432" i="6"/>
  <c r="T3415" i="6"/>
  <c r="AA3415" i="6" s="1"/>
  <c r="Y3415" i="6"/>
  <c r="T3395" i="6"/>
  <c r="AA3395" i="6" s="1"/>
  <c r="Y3395" i="6"/>
  <c r="T3387" i="6"/>
  <c r="AA3387" i="6" s="1"/>
  <c r="Y3387" i="6"/>
  <c r="Y3353" i="6"/>
  <c r="T3353" i="6"/>
  <c r="AA3353" i="6" s="1"/>
  <c r="T3345" i="6"/>
  <c r="AA3345" i="6" s="1"/>
  <c r="Y3345" i="6"/>
  <c r="T3328" i="6"/>
  <c r="AA3328" i="6" s="1"/>
  <c r="Y3328" i="6"/>
  <c r="T3312" i="6"/>
  <c r="AA3312" i="6" s="1"/>
  <c r="Y3312" i="6"/>
  <c r="T3296" i="6"/>
  <c r="AA3296" i="6" s="1"/>
  <c r="Y3296" i="6"/>
  <c r="T3280" i="6"/>
  <c r="AA3280" i="6" s="1"/>
  <c r="Y3280" i="6"/>
  <c r="T3264" i="6"/>
  <c r="AA3264" i="6" s="1"/>
  <c r="X3264" i="6"/>
  <c r="Y3264" i="6" s="1"/>
  <c r="T3255" i="6"/>
  <c r="AA3255" i="6" s="1"/>
  <c r="T3247" i="6"/>
  <c r="AA3247" i="6" s="1"/>
  <c r="T3239" i="6"/>
  <c r="AA3239" i="6" s="1"/>
  <c r="T3231" i="6"/>
  <c r="AA3231" i="6" s="1"/>
  <c r="Y3211" i="6"/>
  <c r="T3203" i="6"/>
  <c r="AA3203" i="6" s="1"/>
  <c r="Y3199" i="6"/>
  <c r="T3191" i="6"/>
  <c r="AA3191" i="6" s="1"/>
  <c r="Y3191" i="6"/>
  <c r="Y3145" i="6"/>
  <c r="T3137" i="6"/>
  <c r="AA3137" i="6" s="1"/>
  <c r="X3137" i="6"/>
  <c r="Y3137" i="6" s="1"/>
  <c r="T3129" i="6"/>
  <c r="AA3129" i="6" s="1"/>
  <c r="T3109" i="6"/>
  <c r="AA3109" i="6" s="1"/>
  <c r="T3088" i="6"/>
  <c r="AA3088" i="6" s="1"/>
  <c r="Y3088" i="6"/>
  <c r="T3080" i="6"/>
  <c r="AA3080" i="6" s="1"/>
  <c r="Y3080" i="6"/>
  <c r="T3072" i="6"/>
  <c r="AA3072" i="6" s="1"/>
  <c r="Y3072" i="6"/>
  <c r="T3064" i="6"/>
  <c r="AA3064" i="6" s="1"/>
  <c r="Y3064" i="6"/>
  <c r="T3056" i="6"/>
  <c r="AA3056" i="6" s="1"/>
  <c r="Y3056" i="6"/>
  <c r="T3048" i="6"/>
  <c r="AA3048" i="6" s="1"/>
  <c r="Y3048" i="6"/>
  <c r="Y3028" i="6"/>
  <c r="T3020" i="6"/>
  <c r="AA3020" i="6" s="1"/>
  <c r="Y3020" i="6"/>
  <c r="T3012" i="6"/>
  <c r="AA3012" i="6" s="1"/>
  <c r="Y3012" i="6"/>
  <c r="T3004" i="6"/>
  <c r="AA3004" i="6" s="1"/>
  <c r="Y3004" i="6"/>
  <c r="T2996" i="6"/>
  <c r="AA2996" i="6" s="1"/>
  <c r="Y2996" i="6"/>
  <c r="T2988" i="6"/>
  <c r="AA2988" i="6" s="1"/>
  <c r="Y2988" i="6"/>
  <c r="T2967" i="6"/>
  <c r="AA2967" i="6" s="1"/>
  <c r="Y2967" i="6"/>
  <c r="T2959" i="6"/>
  <c r="AA2959" i="6" s="1"/>
  <c r="X2959" i="6"/>
  <c r="Y2959" i="6" s="1"/>
  <c r="Y2947" i="6"/>
  <c r="T2939" i="6"/>
  <c r="AA2939" i="6" s="1"/>
  <c r="Y2939" i="6"/>
  <c r="Y2794" i="6"/>
  <c r="T2794" i="6"/>
  <c r="AA2794" i="6" s="1"/>
  <c r="T2786" i="6"/>
  <c r="AA2786" i="6" s="1"/>
  <c r="Y2786" i="6"/>
  <c r="T2778" i="6"/>
  <c r="AA2778" i="6" s="1"/>
  <c r="Y2742" i="6"/>
  <c r="T2734" i="6"/>
  <c r="AA2734" i="6" s="1"/>
  <c r="Y2734" i="6"/>
  <c r="T2726" i="6"/>
  <c r="AA2726" i="6" s="1"/>
  <c r="Y2698" i="6"/>
  <c r="T2690" i="6"/>
  <c r="AA2690" i="6" s="1"/>
  <c r="Y2690" i="6"/>
  <c r="T2682" i="6"/>
  <c r="AA2682" i="6" s="1"/>
  <c r="T2670" i="6"/>
  <c r="AA2670" i="6" s="1"/>
  <c r="Y2670" i="6"/>
  <c r="T2662" i="6"/>
  <c r="AA2662" i="6" s="1"/>
  <c r="Y2662" i="6"/>
  <c r="Y2650" i="6"/>
  <c r="T2642" i="6"/>
  <c r="AA2642" i="6" s="1"/>
  <c r="Y2642" i="6"/>
  <c r="Y4979" i="6"/>
  <c r="T4979" i="6"/>
  <c r="AA4979" i="6" s="1"/>
  <c r="T4962" i="6"/>
  <c r="AA4962" i="6" s="1"/>
  <c r="Y4962" i="6"/>
  <c r="T4945" i="6"/>
  <c r="AA4945" i="6" s="1"/>
  <c r="Y4945" i="6"/>
  <c r="T4929" i="6"/>
  <c r="AA4929" i="6" s="1"/>
  <c r="Y4929" i="6"/>
  <c r="T4913" i="6"/>
  <c r="AA4913" i="6" s="1"/>
  <c r="Y4913" i="6"/>
  <c r="T4897" i="6"/>
  <c r="AA4897" i="6" s="1"/>
  <c r="Y4897" i="6"/>
  <c r="T4881" i="6"/>
  <c r="AA4881" i="6" s="1"/>
  <c r="Y4881" i="6"/>
  <c r="T4865" i="6"/>
  <c r="AA4865" i="6" s="1"/>
  <c r="Y4865" i="6"/>
  <c r="T4852" i="6"/>
  <c r="AA4852" i="6" s="1"/>
  <c r="Y4852" i="6"/>
  <c r="T4839" i="6"/>
  <c r="AA4839" i="6" s="1"/>
  <c r="Y4839" i="6"/>
  <c r="T4822" i="6"/>
  <c r="AA4822" i="6" s="1"/>
  <c r="Y4822" i="6"/>
  <c r="T4594" i="6"/>
  <c r="AA4594" i="6" s="1"/>
  <c r="Y4594" i="6"/>
  <c r="T4578" i="6"/>
  <c r="AA4578" i="6" s="1"/>
  <c r="Y4578" i="6"/>
  <c r="T4562" i="6"/>
  <c r="AA4562" i="6" s="1"/>
  <c r="Y4562" i="6"/>
  <c r="T4546" i="6"/>
  <c r="AA4546" i="6" s="1"/>
  <c r="Y4546" i="6"/>
  <c r="T4530" i="6"/>
  <c r="AA4530" i="6" s="1"/>
  <c r="Y4530" i="6"/>
  <c r="T4514" i="6"/>
  <c r="AA4514" i="6" s="1"/>
  <c r="Y4514" i="6"/>
  <c r="T4493" i="6"/>
  <c r="AA4493" i="6" s="1"/>
  <c r="Y4493" i="6"/>
  <c r="X4477" i="6"/>
  <c r="Y4477" i="6" s="1"/>
  <c r="T4463" i="6"/>
  <c r="AA4463" i="6" s="1"/>
  <c r="Y4463" i="6"/>
  <c r="T4447" i="6"/>
  <c r="AA4447" i="6" s="1"/>
  <c r="Y4447" i="6"/>
  <c r="T4429" i="6"/>
  <c r="AA4429" i="6" s="1"/>
  <c r="X4429" i="6"/>
  <c r="Y4429" i="6" s="1"/>
  <c r="T4413" i="6"/>
  <c r="AA4413" i="6" s="1"/>
  <c r="Y4413" i="6"/>
  <c r="T4397" i="6"/>
  <c r="AA4397" i="6" s="1"/>
  <c r="Y4397" i="6"/>
  <c r="T4381" i="6"/>
  <c r="AA4381" i="6" s="1"/>
  <c r="Y4381" i="6"/>
  <c r="T4364" i="6"/>
  <c r="AA4364" i="6" s="1"/>
  <c r="Y4364" i="6"/>
  <c r="T4352" i="6"/>
  <c r="AA4352" i="6" s="1"/>
  <c r="T4340" i="6"/>
  <c r="AA4340" i="6" s="1"/>
  <c r="Y4340" i="6"/>
  <c r="T4324" i="6"/>
  <c r="AA4324" i="6" s="1"/>
  <c r="Y4324" i="6"/>
  <c r="T4308" i="6"/>
  <c r="AA4308" i="6" s="1"/>
  <c r="Y4308" i="6"/>
  <c r="T4292" i="6"/>
  <c r="AA4292" i="6" s="1"/>
  <c r="Y4292" i="6"/>
  <c r="T4276" i="6"/>
  <c r="AA4276" i="6" s="1"/>
  <c r="Y4276" i="6"/>
  <c r="T4260" i="6"/>
  <c r="AA4260" i="6" s="1"/>
  <c r="X4260" i="6"/>
  <c r="Y4260" i="6" s="1"/>
  <c r="T4244" i="6"/>
  <c r="AA4244" i="6" s="1"/>
  <c r="X4244" i="6"/>
  <c r="Y4244" i="6" s="1"/>
  <c r="T4228" i="6"/>
  <c r="AA4228" i="6" s="1"/>
  <c r="Y4228" i="6"/>
  <c r="T4212" i="6"/>
  <c r="AA4212" i="6" s="1"/>
  <c r="X4212" i="6"/>
  <c r="Y4212" i="6" s="1"/>
  <c r="Y4199" i="6"/>
  <c r="T4183" i="6"/>
  <c r="AA4183" i="6" s="1"/>
  <c r="Y4183" i="6"/>
  <c r="T4167" i="6"/>
  <c r="AA4167" i="6" s="1"/>
  <c r="Y4167" i="6"/>
  <c r="T4151" i="6"/>
  <c r="AA4151" i="6" s="1"/>
  <c r="Y4151" i="6"/>
  <c r="T4135" i="6"/>
  <c r="AA4135" i="6" s="1"/>
  <c r="Y4135" i="6"/>
  <c r="T4119" i="6"/>
  <c r="AA4119" i="6" s="1"/>
  <c r="Y4119" i="6"/>
  <c r="T4103" i="6"/>
  <c r="AA4103" i="6" s="1"/>
  <c r="Y4103" i="6"/>
  <c r="T4087" i="6"/>
  <c r="AA4087" i="6" s="1"/>
  <c r="Y4087" i="6"/>
  <c r="T4071" i="6"/>
  <c r="AA4071" i="6" s="1"/>
  <c r="Y4071" i="6"/>
  <c r="T4055" i="6"/>
  <c r="AA4055" i="6" s="1"/>
  <c r="Y4055" i="6"/>
  <c r="T4039" i="6"/>
  <c r="AA4039" i="6" s="1"/>
  <c r="Y4039" i="6"/>
  <c r="T4023" i="6"/>
  <c r="AA4023" i="6" s="1"/>
  <c r="X4023" i="6"/>
  <c r="Y4023" i="6" s="1"/>
  <c r="T4007" i="6"/>
  <c r="AA4007" i="6" s="1"/>
  <c r="X4007" i="6"/>
  <c r="Y4007" i="6" s="1"/>
  <c r="T3991" i="6"/>
  <c r="AA3991" i="6" s="1"/>
  <c r="X3991" i="6"/>
  <c r="Y3991" i="6" s="1"/>
  <c r="T3971" i="6"/>
  <c r="AA3971" i="6" s="1"/>
  <c r="Y3971" i="6"/>
  <c r="T3955" i="6"/>
  <c r="AA3955" i="6" s="1"/>
  <c r="X3955" i="6"/>
  <c r="Y3955" i="6" s="1"/>
  <c r="T3939" i="6"/>
  <c r="AA3939" i="6" s="1"/>
  <c r="Y3939" i="6"/>
  <c r="T3922" i="6"/>
  <c r="AA3922" i="6" s="1"/>
  <c r="Y3922" i="6"/>
  <c r="T3906" i="6"/>
  <c r="AA3906" i="6" s="1"/>
  <c r="Y3906" i="6"/>
  <c r="T3890" i="6"/>
  <c r="AA3890" i="6" s="1"/>
  <c r="Y3890" i="6"/>
  <c r="T3874" i="6"/>
  <c r="AA3874" i="6" s="1"/>
  <c r="Y3874" i="6"/>
  <c r="T3858" i="6"/>
  <c r="AA3858" i="6" s="1"/>
  <c r="Y3858" i="6"/>
  <c r="T3842" i="6"/>
  <c r="AA3842" i="6" s="1"/>
  <c r="Y3842" i="6"/>
  <c r="X3826" i="6"/>
  <c r="Y3826" i="6" s="1"/>
  <c r="X3810" i="6"/>
  <c r="Y3810" i="6" s="1"/>
  <c r="T3794" i="6"/>
  <c r="AA3794" i="6" s="1"/>
  <c r="X3794" i="6"/>
  <c r="Y3794" i="6" s="1"/>
  <c r="T3778" i="6"/>
  <c r="AA3778" i="6" s="1"/>
  <c r="Y3778" i="6"/>
  <c r="T3762" i="6"/>
  <c r="AA3762" i="6" s="1"/>
  <c r="X3762" i="6"/>
  <c r="Y3762" i="6" s="1"/>
  <c r="T3746" i="6"/>
  <c r="AA3746" i="6" s="1"/>
  <c r="Y3746" i="6"/>
  <c r="T3730" i="6"/>
  <c r="AA3730" i="6" s="1"/>
  <c r="Y3730" i="6"/>
  <c r="T3714" i="6"/>
  <c r="AA3714" i="6" s="1"/>
  <c r="X3714" i="6"/>
  <c r="Y3714" i="6" s="1"/>
  <c r="T3698" i="6"/>
  <c r="AA3698" i="6" s="1"/>
  <c r="Y3698" i="6"/>
  <c r="T3682" i="6"/>
  <c r="AA3682" i="6" s="1"/>
  <c r="Y3682" i="6"/>
  <c r="T3666" i="6"/>
  <c r="AA3666" i="6" s="1"/>
  <c r="Y3666" i="6"/>
  <c r="T3654" i="6"/>
  <c r="AA3654" i="6" s="1"/>
  <c r="Y3654" i="6"/>
  <c r="T3641" i="6"/>
  <c r="AA3641" i="6" s="1"/>
  <c r="Y3641" i="6"/>
  <c r="Y3404" i="6"/>
  <c r="T3404" i="6"/>
  <c r="AA3404" i="6" s="1"/>
  <c r="T3392" i="6"/>
  <c r="AA3392" i="6" s="1"/>
  <c r="Y3392" i="6"/>
  <c r="T3379" i="6"/>
  <c r="AA3379" i="6" s="1"/>
  <c r="Y3379" i="6"/>
  <c r="T3363" i="6"/>
  <c r="AA3363" i="6" s="1"/>
  <c r="Y3363" i="6"/>
  <c r="T3346" i="6"/>
  <c r="AA3346" i="6" s="1"/>
  <c r="Y3346" i="6"/>
  <c r="T3329" i="6"/>
  <c r="AA3329" i="6" s="1"/>
  <c r="Y3329" i="6"/>
  <c r="T3313" i="6"/>
  <c r="AA3313" i="6" s="1"/>
  <c r="Y3313" i="6"/>
  <c r="T3297" i="6"/>
  <c r="AA3297" i="6" s="1"/>
  <c r="Y3297" i="6"/>
  <c r="T4996" i="6"/>
  <c r="AA4996" i="6" s="1"/>
  <c r="Y4996" i="6"/>
  <c r="T4803" i="6"/>
  <c r="AA4803" i="6" s="1"/>
  <c r="Y4803" i="6"/>
  <c r="T4787" i="6"/>
  <c r="AA4787" i="6" s="1"/>
  <c r="Y4787" i="6"/>
  <c r="T4771" i="6"/>
  <c r="AA4771" i="6" s="1"/>
  <c r="Y4771" i="6"/>
  <c r="T4755" i="6"/>
  <c r="AA4755" i="6" s="1"/>
  <c r="Y4755" i="6"/>
  <c r="T4739" i="6"/>
  <c r="AA4739" i="6" s="1"/>
  <c r="Y4739" i="6"/>
  <c r="T4723" i="6"/>
  <c r="AA4723" i="6" s="1"/>
  <c r="Y4723" i="6"/>
  <c r="T4707" i="6"/>
  <c r="AA4707" i="6" s="1"/>
  <c r="Y4707" i="6"/>
  <c r="T4691" i="6"/>
  <c r="AA4691" i="6" s="1"/>
  <c r="Y4691" i="6"/>
  <c r="T4679" i="6"/>
  <c r="AA4679" i="6" s="1"/>
  <c r="Y4679" i="6"/>
  <c r="T4663" i="6"/>
  <c r="AA4663" i="6" s="1"/>
  <c r="Y4663" i="6"/>
  <c r="T4647" i="6"/>
  <c r="AA4647" i="6" s="1"/>
  <c r="T4639" i="6"/>
  <c r="AA4639" i="6" s="1"/>
  <c r="Y4639" i="6"/>
  <c r="T4627" i="6"/>
  <c r="AA4627" i="6" s="1"/>
  <c r="Y4627" i="6"/>
  <c r="T4615" i="6"/>
  <c r="AA4615" i="6" s="1"/>
  <c r="Y4615" i="6"/>
  <c r="X4599" i="6"/>
  <c r="Y4599" i="6" s="1"/>
  <c r="T4583" i="6"/>
  <c r="AA4583" i="6" s="1"/>
  <c r="Y4583" i="6"/>
  <c r="T4567" i="6"/>
  <c r="AA4567" i="6" s="1"/>
  <c r="Y4567" i="6"/>
  <c r="T4551" i="6"/>
  <c r="AA4551" i="6" s="1"/>
  <c r="Y4551" i="6"/>
  <c r="T4535" i="6"/>
  <c r="AA4535" i="6" s="1"/>
  <c r="Y4535" i="6"/>
  <c r="T4519" i="6"/>
  <c r="AA4519" i="6" s="1"/>
  <c r="Y4519" i="6"/>
  <c r="T4500" i="6"/>
  <c r="AA4500" i="6" s="1"/>
  <c r="Y4500" i="6"/>
  <c r="T4490" i="6"/>
  <c r="AA4490" i="6" s="1"/>
  <c r="Y4490" i="6"/>
  <c r="T4474" i="6"/>
  <c r="AA4474" i="6" s="1"/>
  <c r="Y4474" i="6"/>
  <c r="T4448" i="6"/>
  <c r="AA4448" i="6" s="1"/>
  <c r="Y4448" i="6"/>
  <c r="T4430" i="6"/>
  <c r="AA4430" i="6" s="1"/>
  <c r="Y4430" i="6"/>
  <c r="T4414" i="6"/>
  <c r="AA4414" i="6" s="1"/>
  <c r="Y4414" i="6"/>
  <c r="T4398" i="6"/>
  <c r="AA4398" i="6" s="1"/>
  <c r="Y4398" i="6"/>
  <c r="T4382" i="6"/>
  <c r="AA4382" i="6" s="1"/>
  <c r="Y4382" i="6"/>
  <c r="T4366" i="6"/>
  <c r="AA4366" i="6" s="1"/>
  <c r="Y4366" i="6"/>
  <c r="T3976" i="6"/>
  <c r="AA3976" i="6" s="1"/>
  <c r="Y3976" i="6"/>
  <c r="T3960" i="6"/>
  <c r="AA3960" i="6" s="1"/>
  <c r="Y3960" i="6"/>
  <c r="T3944" i="6"/>
  <c r="AA3944" i="6" s="1"/>
  <c r="X3944" i="6"/>
  <c r="Y3944" i="6" s="1"/>
  <c r="T3915" i="6"/>
  <c r="AA3915" i="6" s="1"/>
  <c r="Y3915" i="6"/>
  <c r="T3899" i="6"/>
  <c r="AA3899" i="6" s="1"/>
  <c r="Y3899" i="6"/>
  <c r="T3883" i="6"/>
  <c r="AA3883" i="6" s="1"/>
  <c r="Y3883" i="6"/>
  <c r="T3867" i="6"/>
  <c r="AA3867" i="6" s="1"/>
  <c r="Y3867" i="6"/>
  <c r="T3851" i="6"/>
  <c r="AA3851" i="6" s="1"/>
  <c r="Y3851" i="6"/>
  <c r="T3835" i="6"/>
  <c r="AA3835" i="6" s="1"/>
  <c r="Y3835" i="6"/>
  <c r="T3819" i="6"/>
  <c r="AA3819" i="6" s="1"/>
  <c r="Y3819" i="6"/>
  <c r="T3803" i="6"/>
  <c r="AA3803" i="6" s="1"/>
  <c r="Y3803" i="6"/>
  <c r="T3787" i="6"/>
  <c r="AA3787" i="6" s="1"/>
  <c r="Y3787" i="6"/>
  <c r="T3771" i="6"/>
  <c r="AA3771" i="6" s="1"/>
  <c r="Y3771" i="6"/>
  <c r="T3755" i="6"/>
  <c r="AA3755" i="6" s="1"/>
  <c r="Y3755" i="6"/>
  <c r="T3739" i="6"/>
  <c r="AA3739" i="6" s="1"/>
  <c r="Y3739" i="6"/>
  <c r="T3723" i="6"/>
  <c r="AA3723" i="6" s="1"/>
  <c r="Y3723" i="6"/>
  <c r="T3707" i="6"/>
  <c r="AA3707" i="6" s="1"/>
  <c r="Y3707" i="6"/>
  <c r="T3691" i="6"/>
  <c r="AA3691" i="6" s="1"/>
  <c r="Y3691" i="6"/>
  <c r="T3675" i="6"/>
  <c r="AA3675" i="6" s="1"/>
  <c r="Y3675" i="6"/>
  <c r="T3659" i="6"/>
  <c r="AA3659" i="6" s="1"/>
  <c r="Y3659" i="6"/>
  <c r="T3642" i="6"/>
  <c r="AA3642" i="6" s="1"/>
  <c r="X3642" i="6"/>
  <c r="Y3642" i="6" s="1"/>
  <c r="T3629" i="6"/>
  <c r="AA3629" i="6" s="1"/>
  <c r="Y3629" i="6"/>
  <c r="T3613" i="6"/>
  <c r="AA3613" i="6" s="1"/>
  <c r="Y3613" i="6"/>
  <c r="T3583" i="6"/>
  <c r="AA3583" i="6" s="1"/>
  <c r="Y3583" i="6"/>
  <c r="X3567" i="6"/>
  <c r="Y3567" i="6" s="1"/>
  <c r="T3550" i="6"/>
  <c r="AA3550" i="6" s="1"/>
  <c r="Y3542" i="6"/>
  <c r="Y3530" i="6"/>
  <c r="Y3294" i="6"/>
  <c r="T3294" i="6"/>
  <c r="AA3294" i="6" s="1"/>
  <c r="T3286" i="6"/>
  <c r="AA3286" i="6" s="1"/>
  <c r="Y3286" i="6"/>
  <c r="T3278" i="6"/>
  <c r="AA3278" i="6" s="1"/>
  <c r="T3270" i="6"/>
  <c r="AA3270" i="6" s="1"/>
  <c r="Y3270" i="6"/>
  <c r="T3253" i="6"/>
  <c r="AA3253" i="6" s="1"/>
  <c r="Y3253" i="6"/>
  <c r="T3237" i="6"/>
  <c r="AA3237" i="6" s="1"/>
  <c r="Y3237" i="6"/>
  <c r="T3160" i="6"/>
  <c r="AA3160" i="6" s="1"/>
  <c r="Y3160" i="6"/>
  <c r="T3152" i="6"/>
  <c r="AA3152" i="6" s="1"/>
  <c r="Y3152" i="6"/>
  <c r="Y3131" i="6"/>
  <c r="T3123" i="6"/>
  <c r="AA3123" i="6" s="1"/>
  <c r="Y3123" i="6"/>
  <c r="T3115" i="6"/>
  <c r="AA3115" i="6" s="1"/>
  <c r="Y3115" i="6"/>
  <c r="X3102" i="6"/>
  <c r="Y3102" i="6"/>
  <c r="T3082" i="6"/>
  <c r="AA3082" i="6" s="1"/>
  <c r="Y3082" i="6"/>
  <c r="Y3010" i="6"/>
  <c r="T3010" i="6"/>
  <c r="AA3010" i="6" s="1"/>
  <c r="T2990" i="6"/>
  <c r="AA2990" i="6" s="1"/>
  <c r="T2970" i="6"/>
  <c r="AA2970" i="6" s="1"/>
  <c r="T2965" i="6"/>
  <c r="AA2965" i="6" s="1"/>
  <c r="Y2953" i="6"/>
  <c r="T2945" i="6"/>
  <c r="AA2945" i="6" s="1"/>
  <c r="Y2945" i="6"/>
  <c r="Y2928" i="6"/>
  <c r="T2920" i="6"/>
  <c r="AA2920" i="6" s="1"/>
  <c r="Y2920" i="6"/>
  <c r="Y2880" i="6"/>
  <c r="T2880" i="6"/>
  <c r="AA2880" i="6" s="1"/>
  <c r="T2872" i="6"/>
  <c r="AA2872" i="6" s="1"/>
  <c r="Y2872" i="6"/>
  <c r="T2860" i="6"/>
  <c r="AA2860" i="6" s="1"/>
  <c r="Y2860" i="6"/>
  <c r="T2852" i="6"/>
  <c r="AA2852" i="6" s="1"/>
  <c r="T2832" i="6"/>
  <c r="AA2832" i="6" s="1"/>
  <c r="Y2820" i="6"/>
  <c r="T2812" i="6"/>
  <c r="AA2812" i="6" s="1"/>
  <c r="Y2812" i="6"/>
  <c r="Y2800" i="6"/>
  <c r="T2792" i="6"/>
  <c r="AA2792" i="6" s="1"/>
  <c r="Y2792" i="6"/>
  <c r="Y2732" i="6"/>
  <c r="T2732" i="6"/>
  <c r="AA2732" i="6" s="1"/>
  <c r="T2724" i="6"/>
  <c r="AA2724" i="6" s="1"/>
  <c r="Y2724" i="6"/>
  <c r="Y2704" i="6"/>
  <c r="Y2668" i="6"/>
  <c r="T2668" i="6"/>
  <c r="AA2668" i="6" s="1"/>
  <c r="T2660" i="6"/>
  <c r="AA2660" i="6" s="1"/>
  <c r="Y2660" i="6"/>
  <c r="Y2640" i="6"/>
  <c r="T2608" i="6"/>
  <c r="AA2608" i="6" s="1"/>
  <c r="Y2608" i="6"/>
  <c r="T2596" i="6"/>
  <c r="AA2596" i="6" s="1"/>
  <c r="T2584" i="6"/>
  <c r="AA2584" i="6" s="1"/>
  <c r="Y2584" i="6"/>
  <c r="T2544" i="6"/>
  <c r="AA2544" i="6" s="1"/>
  <c r="Y2544" i="6"/>
  <c r="T2531" i="6"/>
  <c r="AA2531" i="6" s="1"/>
  <c r="T2516" i="6"/>
  <c r="AA2516" i="6" s="1"/>
  <c r="Y2516" i="6"/>
  <c r="T2476" i="6"/>
  <c r="AA2476" i="6" s="1"/>
  <c r="Y2476" i="6"/>
  <c r="T2464" i="6"/>
  <c r="AA2464" i="6" s="1"/>
  <c r="T2452" i="6"/>
  <c r="AA2452" i="6" s="1"/>
  <c r="Y2452" i="6"/>
  <c r="X2416" i="6"/>
  <c r="Y2416" i="6" s="1"/>
  <c r="T2416" i="6"/>
  <c r="AA2416" i="6" s="1"/>
  <c r="Y2383" i="6"/>
  <c r="T2383" i="6"/>
  <c r="AA2383" i="6" s="1"/>
  <c r="Y2350" i="6"/>
  <c r="T2350" i="6"/>
  <c r="AA2350" i="6" s="1"/>
  <c r="T2334" i="6"/>
  <c r="AA2334" i="6" s="1"/>
  <c r="X2322" i="6"/>
  <c r="Y2322" i="6" s="1"/>
  <c r="T2282" i="6"/>
  <c r="AA2282" i="6" s="1"/>
  <c r="Y2282" i="6"/>
  <c r="T2270" i="6"/>
  <c r="AA2270" i="6" s="1"/>
  <c r="T2218" i="6"/>
  <c r="AA2218" i="6" s="1"/>
  <c r="Y2218" i="6"/>
  <c r="T2205" i="6"/>
  <c r="AA2205" i="6" s="1"/>
  <c r="T2192" i="6"/>
  <c r="AA2192" i="6" s="1"/>
  <c r="Y2192" i="6"/>
  <c r="T2152" i="6"/>
  <c r="AA2152" i="6" s="1"/>
  <c r="Y2152" i="6"/>
  <c r="T2140" i="6"/>
  <c r="AA2140" i="6" s="1"/>
  <c r="T2128" i="6"/>
  <c r="AA2128" i="6" s="1"/>
  <c r="Y2128" i="6"/>
  <c r="Y2116" i="6"/>
  <c r="T2088" i="6"/>
  <c r="AA2088" i="6" s="1"/>
  <c r="Y2088" i="6"/>
  <c r="T2076" i="6"/>
  <c r="AA2076" i="6" s="1"/>
  <c r="T2064" i="6"/>
  <c r="AA2064" i="6" s="1"/>
  <c r="Y2064" i="6"/>
  <c r="X2023" i="6"/>
  <c r="Y2023" i="6" s="1"/>
  <c r="T2011" i="6"/>
  <c r="AA2011" i="6" s="1"/>
  <c r="T1999" i="6"/>
  <c r="AA1999" i="6" s="1"/>
  <c r="Y1999" i="6"/>
  <c r="T1958" i="6"/>
  <c r="AA1958" i="6" s="1"/>
  <c r="Y1958" i="6"/>
  <c r="T1946" i="6"/>
  <c r="AA1946" i="6" s="1"/>
  <c r="T1934" i="6"/>
  <c r="AA1934" i="6" s="1"/>
  <c r="Y1934" i="6"/>
  <c r="T1894" i="6"/>
  <c r="AA1894" i="6" s="1"/>
  <c r="Y1894" i="6"/>
  <c r="T1882" i="6"/>
  <c r="AA1882" i="6" s="1"/>
  <c r="T1870" i="6"/>
  <c r="AA1870" i="6" s="1"/>
  <c r="Y1870" i="6"/>
  <c r="T1830" i="6"/>
  <c r="AA1830" i="6" s="1"/>
  <c r="Y1830" i="6"/>
  <c r="T1818" i="6"/>
  <c r="AA1818" i="6" s="1"/>
  <c r="T1806" i="6"/>
  <c r="AA1806" i="6" s="1"/>
  <c r="Y1806" i="6"/>
  <c r="Y1794" i="6"/>
  <c r="T1766" i="6"/>
  <c r="AA1766" i="6" s="1"/>
  <c r="Y1766" i="6"/>
  <c r="T1754" i="6"/>
  <c r="AA1754" i="6" s="1"/>
  <c r="T1742" i="6"/>
  <c r="AA1742" i="6" s="1"/>
  <c r="Y1742" i="6"/>
  <c r="T1702" i="6"/>
  <c r="AA1702" i="6" s="1"/>
  <c r="Y1702" i="6"/>
  <c r="T1690" i="6"/>
  <c r="AA1690" i="6" s="1"/>
  <c r="T1678" i="6"/>
  <c r="AA1678" i="6" s="1"/>
  <c r="Y1678" i="6"/>
  <c r="T1662" i="6"/>
  <c r="AA1662" i="6" s="1"/>
  <c r="Y1662" i="6"/>
  <c r="T1646" i="6"/>
  <c r="AA1646" i="6" s="1"/>
  <c r="Y1646" i="6"/>
  <c r="T1630" i="6"/>
  <c r="AA1630" i="6" s="1"/>
  <c r="Y1630" i="6"/>
  <c r="T1614" i="6"/>
  <c r="AA1614" i="6" s="1"/>
  <c r="Y1614" i="6"/>
  <c r="T1598" i="6"/>
  <c r="AA1598" i="6" s="1"/>
  <c r="Y1598" i="6"/>
  <c r="T1582" i="6"/>
  <c r="AA1582" i="6" s="1"/>
  <c r="Y1582" i="6"/>
  <c r="T1566" i="6"/>
  <c r="AA1566" i="6" s="1"/>
  <c r="Y1566" i="6"/>
  <c r="T1550" i="6"/>
  <c r="AA1550" i="6" s="1"/>
  <c r="Y1550" i="6"/>
  <c r="T1534" i="6"/>
  <c r="AA1534" i="6" s="1"/>
  <c r="Y1534" i="6"/>
  <c r="T1518" i="6"/>
  <c r="AA1518" i="6" s="1"/>
  <c r="Y1518" i="6"/>
  <c r="T1502" i="6"/>
  <c r="AA1502" i="6" s="1"/>
  <c r="Y1502" i="6"/>
  <c r="T1486" i="6"/>
  <c r="AA1486" i="6" s="1"/>
  <c r="Y1486" i="6"/>
  <c r="T1470" i="6"/>
  <c r="AA1470" i="6" s="1"/>
  <c r="X1470" i="6"/>
  <c r="Y1470" i="6" s="1"/>
  <c r="X1454" i="6"/>
  <c r="Y1454" i="6" s="1"/>
  <c r="Y1382" i="6"/>
  <c r="T1382" i="6"/>
  <c r="AA1382" i="6" s="1"/>
  <c r="X1370" i="6"/>
  <c r="Y1370" i="6" s="1"/>
  <c r="T1346" i="6"/>
  <c r="AA1346" i="6" s="1"/>
  <c r="X1338" i="6"/>
  <c r="Y1338" i="6"/>
  <c r="T1313" i="6"/>
  <c r="AA1313" i="6" s="1"/>
  <c r="Y1305" i="6"/>
  <c r="T1281" i="6"/>
  <c r="AA1281" i="6" s="1"/>
  <c r="Y1273" i="6"/>
  <c r="T1249" i="6"/>
  <c r="AA1249" i="6" s="1"/>
  <c r="T1217" i="6"/>
  <c r="AA1217" i="6" s="1"/>
  <c r="Y1209" i="6"/>
  <c r="Y1196" i="6"/>
  <c r="T1184" i="6"/>
  <c r="AA1184" i="6" s="1"/>
  <c r="T1152" i="6"/>
  <c r="AA1152" i="6" s="1"/>
  <c r="Y1144" i="6"/>
  <c r="Y788" i="6"/>
  <c r="T788" i="6"/>
  <c r="AA788" i="6" s="1"/>
  <c r="X764" i="6"/>
  <c r="Y764" i="6" s="1"/>
  <c r="X724" i="6"/>
  <c r="Y724" i="6" s="1"/>
  <c r="T724" i="6"/>
  <c r="AA724" i="6" s="1"/>
  <c r="Y672" i="6"/>
  <c r="T672" i="6"/>
  <c r="AA672" i="6" s="1"/>
  <c r="T648" i="6"/>
  <c r="AA648" i="6" s="1"/>
  <c r="Y648" i="6"/>
  <c r="T632" i="6"/>
  <c r="AA632" i="6" s="1"/>
  <c r="Y632" i="6"/>
  <c r="T622" i="6"/>
  <c r="AA622" i="6" s="1"/>
  <c r="X622" i="6"/>
  <c r="Y622" i="6" s="1"/>
  <c r="X605" i="6"/>
  <c r="Y605" i="6" s="1"/>
  <c r="T589" i="6"/>
  <c r="AA589" i="6" s="1"/>
  <c r="Y589" i="6"/>
  <c r="T573" i="6"/>
  <c r="AA573" i="6" s="1"/>
  <c r="Y573" i="6"/>
  <c r="T555" i="6"/>
  <c r="AA555" i="6" s="1"/>
  <c r="Y555" i="6"/>
  <c r="T539" i="6"/>
  <c r="AA539" i="6" s="1"/>
  <c r="Y539" i="6"/>
  <c r="T523" i="6"/>
  <c r="AA523" i="6" s="1"/>
  <c r="Y523" i="6"/>
  <c r="T507" i="6"/>
  <c r="AA507" i="6" s="1"/>
  <c r="Y507" i="6"/>
  <c r="T491" i="6"/>
  <c r="AA491" i="6" s="1"/>
  <c r="Y491" i="6"/>
  <c r="X475" i="6"/>
  <c r="Y475" i="6" s="1"/>
  <c r="T459" i="6"/>
  <c r="AA459" i="6" s="1"/>
  <c r="Y459" i="6"/>
  <c r="T443" i="6"/>
  <c r="AA443" i="6" s="1"/>
  <c r="Y443" i="6"/>
  <c r="T427" i="6"/>
  <c r="AA427" i="6" s="1"/>
  <c r="Y427" i="6"/>
  <c r="T411" i="6"/>
  <c r="AA411" i="6" s="1"/>
  <c r="Y411" i="6"/>
  <c r="T395" i="6"/>
  <c r="AA395" i="6" s="1"/>
  <c r="Y395" i="6"/>
  <c r="T379" i="6"/>
  <c r="AA379" i="6" s="1"/>
  <c r="Y379" i="6"/>
  <c r="T363" i="6"/>
  <c r="AA363" i="6" s="1"/>
  <c r="Y363" i="6"/>
  <c r="T347" i="6"/>
  <c r="AA347" i="6" s="1"/>
  <c r="Y347" i="6"/>
  <c r="T331" i="6"/>
  <c r="AA331" i="6" s="1"/>
  <c r="Y331" i="6"/>
  <c r="T315" i="6"/>
  <c r="AA315" i="6" s="1"/>
  <c r="Y315" i="6"/>
  <c r="T299" i="6"/>
  <c r="AA299" i="6" s="1"/>
  <c r="Y299" i="6"/>
  <c r="T283" i="6"/>
  <c r="AA283" i="6" s="1"/>
  <c r="Y283" i="6"/>
  <c r="T267" i="6"/>
  <c r="AA267" i="6" s="1"/>
  <c r="Y267" i="6"/>
  <c r="T251" i="6"/>
  <c r="AA251" i="6" s="1"/>
  <c r="Y251" i="6"/>
  <c r="T235" i="6"/>
  <c r="AA235" i="6" s="1"/>
  <c r="Y235" i="6"/>
  <c r="T219" i="6"/>
  <c r="AA219" i="6" s="1"/>
  <c r="Y219" i="6"/>
  <c r="T203" i="6"/>
  <c r="AA203" i="6" s="1"/>
  <c r="Y203" i="6"/>
  <c r="T187" i="6"/>
  <c r="AA187" i="6" s="1"/>
  <c r="Y187" i="6"/>
  <c r="T171" i="6"/>
  <c r="AA171" i="6" s="1"/>
  <c r="Y171" i="6"/>
  <c r="T155" i="6"/>
  <c r="AA155" i="6" s="1"/>
  <c r="Y155" i="6"/>
  <c r="T139" i="6"/>
  <c r="AA139" i="6" s="1"/>
  <c r="Y139" i="6"/>
  <c r="T123" i="6"/>
  <c r="AA123" i="6" s="1"/>
  <c r="Y123" i="6"/>
  <c r="T107" i="6"/>
  <c r="AA107" i="6" s="1"/>
  <c r="Y107" i="6"/>
  <c r="T91" i="6"/>
  <c r="AA91" i="6" s="1"/>
  <c r="Y91" i="6"/>
  <c r="X78" i="6"/>
  <c r="Y78" i="6" s="1"/>
  <c r="T37" i="6"/>
  <c r="AA37" i="6" s="1"/>
  <c r="X37" i="6"/>
  <c r="Y37" i="6" s="1"/>
  <c r="T2773" i="6"/>
  <c r="AA2773" i="6" s="1"/>
  <c r="Y2773" i="6"/>
  <c r="T2761" i="6"/>
  <c r="AA2761" i="6" s="1"/>
  <c r="T2749" i="6"/>
  <c r="AA2749" i="6" s="1"/>
  <c r="Y2749" i="6"/>
  <c r="T2709" i="6"/>
  <c r="AA2709" i="6" s="1"/>
  <c r="Y2709" i="6"/>
  <c r="T2697" i="6"/>
  <c r="AA2697" i="6" s="1"/>
  <c r="T2685" i="6"/>
  <c r="AA2685" i="6" s="1"/>
  <c r="Y2685" i="6"/>
  <c r="T2645" i="6"/>
  <c r="AA2645" i="6" s="1"/>
  <c r="X2645" i="6"/>
  <c r="Y2645" i="6" s="1"/>
  <c r="T2633" i="6"/>
  <c r="AA2633" i="6" s="1"/>
  <c r="T2621" i="6"/>
  <c r="AA2621" i="6" s="1"/>
  <c r="Y2621" i="6"/>
  <c r="T2581" i="6"/>
  <c r="AA2581" i="6" s="1"/>
  <c r="Y2581" i="6"/>
  <c r="T2569" i="6"/>
  <c r="AA2569" i="6" s="1"/>
  <c r="T2557" i="6"/>
  <c r="AA2557" i="6" s="1"/>
  <c r="Y2557" i="6"/>
  <c r="T2528" i="6"/>
  <c r="AA2528" i="6" s="1"/>
  <c r="Y2517" i="6"/>
  <c r="X2493" i="6"/>
  <c r="Y2493" i="6"/>
  <c r="T2481" i="6"/>
  <c r="AA2481" i="6" s="1"/>
  <c r="T2469" i="6"/>
  <c r="AA2469" i="6" s="1"/>
  <c r="Y2469" i="6"/>
  <c r="Y2413" i="6"/>
  <c r="T2413" i="6"/>
  <c r="AA2413" i="6" s="1"/>
  <c r="Y2389" i="6"/>
  <c r="T2376" i="6"/>
  <c r="AA2376" i="6" s="1"/>
  <c r="Y2376" i="6"/>
  <c r="T2360" i="6"/>
  <c r="AA2360" i="6" s="1"/>
  <c r="Y2360" i="6"/>
  <c r="T2343" i="6"/>
  <c r="AA2343" i="6" s="1"/>
  <c r="Y2343" i="6"/>
  <c r="T2327" i="6"/>
  <c r="AA2327" i="6" s="1"/>
  <c r="Y2327" i="6"/>
  <c r="X2315" i="6"/>
  <c r="Y2315" i="6" s="1"/>
  <c r="T2287" i="6"/>
  <c r="AA2287" i="6" s="1"/>
  <c r="T2279" i="6"/>
  <c r="AA2279" i="6" s="1"/>
  <c r="T2267" i="6"/>
  <c r="AA2267" i="6" s="1"/>
  <c r="X2267" i="6"/>
  <c r="Y2267" i="6" s="1"/>
  <c r="T2227" i="6"/>
  <c r="AA2227" i="6" s="1"/>
  <c r="Y2227" i="6"/>
  <c r="T2215" i="6"/>
  <c r="AA2215" i="6" s="1"/>
  <c r="X2193" i="6"/>
  <c r="Y2193" i="6" s="1"/>
  <c r="Y2169" i="6"/>
  <c r="Y2145" i="6"/>
  <c r="T2145" i="6"/>
  <c r="AA2145" i="6" s="1"/>
  <c r="T2097" i="6"/>
  <c r="AA2097" i="6" s="1"/>
  <c r="Y2097" i="6"/>
  <c r="T2085" i="6"/>
  <c r="AA2085" i="6" s="1"/>
  <c r="T2073" i="6"/>
  <c r="AA2073" i="6" s="1"/>
  <c r="Y2073" i="6"/>
  <c r="T2033" i="6"/>
  <c r="AA2033" i="6" s="1"/>
  <c r="Y2033" i="6"/>
  <c r="Y1967" i="6"/>
  <c r="Y1951" i="6"/>
  <c r="Y1927" i="6"/>
  <c r="T1927" i="6"/>
  <c r="AA1927" i="6" s="1"/>
  <c r="Y1903" i="6"/>
  <c r="X1903" i="6"/>
  <c r="Y1863" i="6"/>
  <c r="T1863" i="6"/>
  <c r="AA1863" i="6" s="1"/>
  <c r="Y1839" i="6"/>
  <c r="Y1799" i="6"/>
  <c r="T1799" i="6"/>
  <c r="AA1799" i="6" s="1"/>
  <c r="Y1775" i="6"/>
  <c r="Y1735" i="6"/>
  <c r="T1735" i="6"/>
  <c r="AA1735" i="6" s="1"/>
  <c r="Y1711" i="6"/>
  <c r="Y1671" i="6"/>
  <c r="T1671" i="6"/>
  <c r="AA1671" i="6" s="1"/>
  <c r="T1647" i="6"/>
  <c r="AA1647" i="6" s="1"/>
  <c r="Y1647" i="6"/>
  <c r="T1627" i="6"/>
  <c r="AA1627" i="6" s="1"/>
  <c r="Y1627" i="6"/>
  <c r="Y1559" i="6"/>
  <c r="T1559" i="6"/>
  <c r="AA1559" i="6" s="1"/>
  <c r="T1543" i="6"/>
  <c r="AA1543" i="6" s="1"/>
  <c r="Y1543" i="6"/>
  <c r="T1519" i="6"/>
  <c r="AA1519" i="6" s="1"/>
  <c r="T1503" i="6"/>
  <c r="AA1503" i="6" s="1"/>
  <c r="Y1503" i="6"/>
  <c r="T1491" i="6"/>
  <c r="AA1491" i="6" s="1"/>
  <c r="Y1491" i="6"/>
  <c r="T1407" i="6"/>
  <c r="AA1407" i="6" s="1"/>
  <c r="Y1407" i="6"/>
  <c r="T1391" i="6"/>
  <c r="AA1391" i="6" s="1"/>
  <c r="Y1391" i="6"/>
  <c r="T1375" i="6"/>
  <c r="AA1375" i="6" s="1"/>
  <c r="Y1375" i="6"/>
  <c r="T1359" i="6"/>
  <c r="AA1359" i="6" s="1"/>
  <c r="Y1359" i="6"/>
  <c r="T1343" i="6"/>
  <c r="AA1343" i="6" s="1"/>
  <c r="Y1343" i="6"/>
  <c r="Y1298" i="6"/>
  <c r="T1298" i="6"/>
  <c r="AA1298" i="6" s="1"/>
  <c r="Y1274" i="6"/>
  <c r="Y1218" i="6"/>
  <c r="T1218" i="6"/>
  <c r="AA1218" i="6" s="1"/>
  <c r="X1206" i="6"/>
  <c r="Y1206" i="6" s="1"/>
  <c r="Y1169" i="6"/>
  <c r="T1169" i="6"/>
  <c r="AA1169" i="6" s="1"/>
  <c r="Y1145" i="6"/>
  <c r="Y1105" i="6"/>
  <c r="T1105" i="6"/>
  <c r="AA1105" i="6" s="1"/>
  <c r="T1093" i="6"/>
  <c r="AA1093" i="6" s="1"/>
  <c r="Y1093" i="6"/>
  <c r="T1077" i="6"/>
  <c r="AA1077" i="6" s="1"/>
  <c r="Y1077" i="6"/>
  <c r="T1061" i="6"/>
  <c r="AA1061" i="6" s="1"/>
  <c r="Y1061" i="6"/>
  <c r="Y1049" i="6"/>
  <c r="T1021" i="6"/>
  <c r="AA1021" i="6" s="1"/>
  <c r="Y1021" i="6"/>
  <c r="T969" i="6"/>
  <c r="AA969" i="6" s="1"/>
  <c r="Y969" i="6"/>
  <c r="T953" i="6"/>
  <c r="AA953" i="6" s="1"/>
  <c r="X953" i="6"/>
  <c r="Y953" i="6" s="1"/>
  <c r="T937" i="6"/>
  <c r="AA937" i="6" s="1"/>
  <c r="Y937" i="6"/>
  <c r="T921" i="6"/>
  <c r="AA921" i="6" s="1"/>
  <c r="Y921" i="6"/>
  <c r="T905" i="6"/>
  <c r="AA905" i="6" s="1"/>
  <c r="Y905" i="6"/>
  <c r="T889" i="6"/>
  <c r="AA889" i="6" s="1"/>
  <c r="Y889" i="6"/>
  <c r="T873" i="6"/>
  <c r="AA873" i="6" s="1"/>
  <c r="Y873" i="6"/>
  <c r="T857" i="6"/>
  <c r="AA857" i="6" s="1"/>
  <c r="Y857" i="6"/>
  <c r="T841" i="6"/>
  <c r="AA841" i="6" s="1"/>
  <c r="Y841" i="6"/>
  <c r="T825" i="6"/>
  <c r="AA825" i="6" s="1"/>
  <c r="X825" i="6"/>
  <c r="Y825" i="6" s="1"/>
  <c r="T809" i="6"/>
  <c r="AA809" i="6" s="1"/>
  <c r="Y809" i="6"/>
  <c r="T793" i="6"/>
  <c r="AA793" i="6" s="1"/>
  <c r="Y793" i="6"/>
  <c r="T777" i="6"/>
  <c r="AA777" i="6" s="1"/>
  <c r="Y777" i="6"/>
  <c r="Y745" i="6"/>
  <c r="T745" i="6"/>
  <c r="AA745" i="6" s="1"/>
  <c r="T733" i="6"/>
  <c r="AA733" i="6" s="1"/>
  <c r="Y733" i="6"/>
  <c r="Y717" i="6"/>
  <c r="T717" i="6"/>
  <c r="AA717" i="6" s="1"/>
  <c r="Y677" i="6"/>
  <c r="T677" i="6"/>
  <c r="AA677" i="6" s="1"/>
  <c r="Y653" i="6"/>
  <c r="Y623" i="6"/>
  <c r="T544" i="6"/>
  <c r="AA544" i="6" s="1"/>
  <c r="X484" i="6"/>
  <c r="Y484" i="6" s="1"/>
  <c r="T484" i="6"/>
  <c r="AA484" i="6" s="1"/>
  <c r="X476" i="6"/>
  <c r="Y476" i="6" s="1"/>
  <c r="Y432" i="6"/>
  <c r="T432" i="6"/>
  <c r="AA432" i="6" s="1"/>
  <c r="Y412" i="6"/>
  <c r="T372" i="6"/>
  <c r="AA372" i="6" s="1"/>
  <c r="Y372" i="6"/>
  <c r="T364" i="6"/>
  <c r="AA364" i="6" s="1"/>
  <c r="Y364" i="6"/>
  <c r="Y268" i="6"/>
  <c r="T268" i="6"/>
  <c r="AA268" i="6" s="1"/>
  <c r="T208" i="6"/>
  <c r="AA208" i="6" s="1"/>
  <c r="Y208" i="6"/>
  <c r="T200" i="6"/>
  <c r="AA200" i="6" s="1"/>
  <c r="X152" i="6"/>
  <c r="Y152" i="6" s="1"/>
  <c r="T152" i="6"/>
  <c r="AA152" i="6" s="1"/>
  <c r="X144" i="6"/>
  <c r="Y144" i="6" s="1"/>
  <c r="X120" i="6"/>
  <c r="Y120" i="6" s="1"/>
  <c r="T66" i="6"/>
  <c r="AA66" i="6" s="1"/>
  <c r="Y3126" i="6"/>
  <c r="T3126" i="6"/>
  <c r="AA3126" i="6" s="1"/>
  <c r="Y2618" i="6"/>
  <c r="T2610" i="6"/>
  <c r="AA2610" i="6" s="1"/>
  <c r="Y2610" i="6"/>
  <c r="Y2525" i="6"/>
  <c r="T2525" i="6"/>
  <c r="AA2525" i="6" s="1"/>
  <c r="T2502" i="6"/>
  <c r="AA2502" i="6" s="1"/>
  <c r="Y2502" i="6"/>
  <c r="T2486" i="6"/>
  <c r="AA2486" i="6" s="1"/>
  <c r="Y2486" i="6"/>
  <c r="T2427" i="6"/>
  <c r="AA2427" i="6" s="1"/>
  <c r="Y2427" i="6"/>
  <c r="T2419" i="6"/>
  <c r="AA2419" i="6" s="1"/>
  <c r="Y2419" i="6"/>
  <c r="T2398" i="6"/>
  <c r="AA2398" i="6" s="1"/>
  <c r="Y2398" i="6"/>
  <c r="T2390" i="6"/>
  <c r="AA2390" i="6" s="1"/>
  <c r="X2390" i="6"/>
  <c r="Y2390" i="6" s="1"/>
  <c r="T2232" i="6"/>
  <c r="AA2232" i="6" s="1"/>
  <c r="Y2232" i="6"/>
  <c r="T2220" i="6"/>
  <c r="AA2220" i="6" s="1"/>
  <c r="T2208" i="6"/>
  <c r="AA2208" i="6" s="1"/>
  <c r="Y2208" i="6"/>
  <c r="T2166" i="6"/>
  <c r="AA2166" i="6" s="1"/>
  <c r="Y2166" i="6"/>
  <c r="T2154" i="6"/>
  <c r="AA2154" i="6" s="1"/>
  <c r="T2142" i="6"/>
  <c r="AA2142" i="6" s="1"/>
  <c r="Y2142" i="6"/>
  <c r="T2094" i="6"/>
  <c r="AA2094" i="6" s="1"/>
  <c r="Y2094" i="6"/>
  <c r="T2086" i="6"/>
  <c r="AA2086" i="6" s="1"/>
  <c r="Y2074" i="6"/>
  <c r="Y2054" i="6"/>
  <c r="T2025" i="6"/>
  <c r="AA2025" i="6" s="1"/>
  <c r="Y2025" i="6"/>
  <c r="T1985" i="6"/>
  <c r="AA1985" i="6" s="1"/>
  <c r="Y1985" i="6"/>
  <c r="T1972" i="6"/>
  <c r="AA1972" i="6" s="1"/>
  <c r="T1960" i="6"/>
  <c r="AA1960" i="6" s="1"/>
  <c r="Y1960" i="6"/>
  <c r="T1920" i="6"/>
  <c r="AA1920" i="6" s="1"/>
  <c r="Y1920" i="6"/>
  <c r="T1908" i="6"/>
  <c r="AA1908" i="6" s="1"/>
  <c r="T1896" i="6"/>
  <c r="AA1896" i="6" s="1"/>
  <c r="Y1896" i="6"/>
  <c r="T1856" i="6"/>
  <c r="AA1856" i="6" s="1"/>
  <c r="Y1856" i="6"/>
  <c r="T1844" i="6"/>
  <c r="AA1844" i="6" s="1"/>
  <c r="T1832" i="6"/>
  <c r="AA1832" i="6" s="1"/>
  <c r="Y1832" i="6"/>
  <c r="T1792" i="6"/>
  <c r="AA1792" i="6" s="1"/>
  <c r="Y1792" i="6"/>
  <c r="T1780" i="6"/>
  <c r="AA1780" i="6" s="1"/>
  <c r="T1768" i="6"/>
  <c r="AA1768" i="6" s="1"/>
  <c r="Y1768" i="6"/>
  <c r="T1728" i="6"/>
  <c r="AA1728" i="6" s="1"/>
  <c r="Y1728" i="6"/>
  <c r="T1720" i="6"/>
  <c r="AA1720" i="6" s="1"/>
  <c r="T1700" i="6"/>
  <c r="AA1700" i="6" s="1"/>
  <c r="Y1700" i="6"/>
  <c r="T1692" i="6"/>
  <c r="AA1692" i="6" s="1"/>
  <c r="Y1692" i="6"/>
  <c r="T1684" i="6"/>
  <c r="AA1684" i="6" s="1"/>
  <c r="Y1684" i="6"/>
  <c r="T1676" i="6"/>
  <c r="AA1676" i="6" s="1"/>
  <c r="Y1676" i="6"/>
  <c r="Y1544" i="6"/>
  <c r="T1536" i="6"/>
  <c r="AA1536" i="6" s="1"/>
  <c r="Y1536" i="6"/>
  <c r="T1476" i="6"/>
  <c r="AA1476" i="6" s="1"/>
  <c r="Y1476" i="6"/>
  <c r="T1468" i="6"/>
  <c r="AA1468" i="6" s="1"/>
  <c r="Y1468" i="6"/>
  <c r="T1460" i="6"/>
  <c r="AA1460" i="6" s="1"/>
  <c r="Y1460" i="6"/>
  <c r="T1424" i="6"/>
  <c r="AA1424" i="6" s="1"/>
  <c r="X1424" i="6"/>
  <c r="Y1424" i="6" s="1"/>
  <c r="Y1416" i="6"/>
  <c r="T1392" i="6"/>
  <c r="AA1392" i="6" s="1"/>
  <c r="Y1392" i="6"/>
  <c r="T1380" i="6"/>
  <c r="AA1380" i="6" s="1"/>
  <c r="T1368" i="6"/>
  <c r="AA1368" i="6" s="1"/>
  <c r="Y1368" i="6"/>
  <c r="T1328" i="6"/>
  <c r="AA1328" i="6" s="1"/>
  <c r="Y1328" i="6"/>
  <c r="T1315" i="6"/>
  <c r="AA1315" i="6" s="1"/>
  <c r="T1303" i="6"/>
  <c r="AA1303" i="6" s="1"/>
  <c r="Y1303" i="6"/>
  <c r="Y1235" i="6"/>
  <c r="T1235" i="6"/>
  <c r="AA1235" i="6" s="1"/>
  <c r="Y1211" i="6"/>
  <c r="T838" i="6"/>
  <c r="AA838" i="6" s="1"/>
  <c r="Y838" i="6"/>
  <c r="T826" i="6"/>
  <c r="AA826" i="6" s="1"/>
  <c r="T814" i="6"/>
  <c r="AA814" i="6" s="1"/>
  <c r="Y814" i="6"/>
  <c r="T758" i="6"/>
  <c r="AA758" i="6" s="1"/>
  <c r="Y758" i="6"/>
  <c r="T750" i="6"/>
  <c r="AA750" i="6" s="1"/>
  <c r="Y738" i="6"/>
  <c r="T722" i="6"/>
  <c r="AA722" i="6" s="1"/>
  <c r="X722" i="6"/>
  <c r="Y722" i="6" s="1"/>
  <c r="T686" i="6"/>
  <c r="AA686" i="6" s="1"/>
  <c r="Y678" i="6"/>
  <c r="T654" i="6"/>
  <c r="AA654" i="6" s="1"/>
  <c r="Y646" i="6"/>
  <c r="T620" i="6"/>
  <c r="AA620" i="6" s="1"/>
  <c r="Y612" i="6"/>
  <c r="Y591" i="6"/>
  <c r="T591" i="6"/>
  <c r="AA591" i="6" s="1"/>
  <c r="T583" i="6"/>
  <c r="AA583" i="6" s="1"/>
  <c r="T571" i="6"/>
  <c r="AA571" i="6" s="1"/>
  <c r="Y571" i="6"/>
  <c r="T563" i="6"/>
  <c r="AA563" i="6" s="1"/>
  <c r="X563" i="6"/>
  <c r="Y563" i="6" s="1"/>
  <c r="T549" i="6"/>
  <c r="AA549" i="6" s="1"/>
  <c r="Y549" i="6"/>
  <c r="T533" i="6"/>
  <c r="AA533" i="6" s="1"/>
  <c r="X533" i="6"/>
  <c r="Y533" i="6" s="1"/>
  <c r="T517" i="6"/>
  <c r="AA517" i="6" s="1"/>
  <c r="Y517" i="6"/>
  <c r="T501" i="6"/>
  <c r="AA501" i="6" s="1"/>
  <c r="X501" i="6"/>
  <c r="Y501" i="6" s="1"/>
  <c r="T485" i="6"/>
  <c r="AA485" i="6" s="1"/>
  <c r="Y485" i="6"/>
  <c r="T469" i="6"/>
  <c r="AA469" i="6" s="1"/>
  <c r="X469" i="6"/>
  <c r="Y469" i="6" s="1"/>
  <c r="X453" i="6"/>
  <c r="Y453" i="6" s="1"/>
  <c r="T437" i="6"/>
  <c r="AA437" i="6" s="1"/>
  <c r="Y437" i="6"/>
  <c r="T421" i="6"/>
  <c r="AA421" i="6" s="1"/>
  <c r="Y421" i="6"/>
  <c r="T405" i="6"/>
  <c r="AA405" i="6" s="1"/>
  <c r="X405" i="6"/>
  <c r="Y405" i="6" s="1"/>
  <c r="T389" i="6"/>
  <c r="AA389" i="6" s="1"/>
  <c r="Y389" i="6"/>
  <c r="T373" i="6"/>
  <c r="AA373" i="6" s="1"/>
  <c r="X373" i="6"/>
  <c r="Y373" i="6" s="1"/>
  <c r="T357" i="6"/>
  <c r="AA357" i="6" s="1"/>
  <c r="Y357" i="6"/>
  <c r="T341" i="6"/>
  <c r="AA341" i="6" s="1"/>
  <c r="Y341" i="6"/>
  <c r="X325" i="6"/>
  <c r="Y325" i="6" s="1"/>
  <c r="T309" i="6"/>
  <c r="AA309" i="6" s="1"/>
  <c r="X309" i="6"/>
  <c r="Y309" i="6" s="1"/>
  <c r="T293" i="6"/>
  <c r="AA293" i="6" s="1"/>
  <c r="Y293" i="6"/>
  <c r="T277" i="6"/>
  <c r="AA277" i="6" s="1"/>
  <c r="Y277" i="6"/>
  <c r="T261" i="6"/>
  <c r="AA261" i="6" s="1"/>
  <c r="Y261" i="6"/>
  <c r="T245" i="6"/>
  <c r="AA245" i="6" s="1"/>
  <c r="Y245" i="6"/>
  <c r="T229" i="6"/>
  <c r="AA229" i="6" s="1"/>
  <c r="Y229" i="6"/>
  <c r="T213" i="6"/>
  <c r="AA213" i="6" s="1"/>
  <c r="Y213" i="6"/>
  <c r="T197" i="6"/>
  <c r="AA197" i="6" s="1"/>
  <c r="X197" i="6"/>
  <c r="Y197" i="6" s="1"/>
  <c r="T181" i="6"/>
  <c r="AA181" i="6" s="1"/>
  <c r="X181" i="6"/>
  <c r="Y181" i="6" s="1"/>
  <c r="T165" i="6"/>
  <c r="AA165" i="6" s="1"/>
  <c r="Y165" i="6"/>
  <c r="T149" i="6"/>
  <c r="AA149" i="6" s="1"/>
  <c r="Y149" i="6"/>
  <c r="T109" i="6"/>
  <c r="AA109" i="6" s="1"/>
  <c r="Y109" i="6"/>
  <c r="T97" i="6"/>
  <c r="AA97" i="6" s="1"/>
  <c r="T85" i="6"/>
  <c r="AA85" i="6" s="1"/>
  <c r="Y85" i="6"/>
  <c r="Y43" i="6"/>
  <c r="T43" i="6"/>
  <c r="AA43" i="6" s="1"/>
  <c r="T3147" i="6"/>
  <c r="AA3147" i="6" s="1"/>
  <c r="Y3147" i="6"/>
  <c r="T2923" i="6"/>
  <c r="AA2923" i="6" s="1"/>
  <c r="Y2923" i="6"/>
  <c r="T2907" i="6"/>
  <c r="AA2907" i="6" s="1"/>
  <c r="Y2907" i="6"/>
  <c r="T2891" i="6"/>
  <c r="AA2891" i="6" s="1"/>
  <c r="Y2891" i="6"/>
  <c r="T2875" i="6"/>
  <c r="AA2875" i="6" s="1"/>
  <c r="Y2875" i="6"/>
  <c r="T2859" i="6"/>
  <c r="AA2859" i="6" s="1"/>
  <c r="Y2859" i="6"/>
  <c r="T2843" i="6"/>
  <c r="AA2843" i="6" s="1"/>
  <c r="Y2843" i="6"/>
  <c r="T2827" i="6"/>
  <c r="AA2827" i="6" s="1"/>
  <c r="X2827" i="6"/>
  <c r="Y2827" i="6" s="1"/>
  <c r="T2811" i="6"/>
  <c r="AA2811" i="6" s="1"/>
  <c r="Y2811" i="6"/>
  <c r="T2795" i="6"/>
  <c r="AA2795" i="6" s="1"/>
  <c r="X2795" i="6"/>
  <c r="Y2795" i="6" s="1"/>
  <c r="T2779" i="6"/>
  <c r="AA2779" i="6" s="1"/>
  <c r="Y2779" i="6"/>
  <c r="T2763" i="6"/>
  <c r="AA2763" i="6" s="1"/>
  <c r="Y2763" i="6"/>
  <c r="T2747" i="6"/>
  <c r="AA2747" i="6" s="1"/>
  <c r="X2747" i="6"/>
  <c r="Y2747" i="6" s="1"/>
  <c r="T2731" i="6"/>
  <c r="AA2731" i="6" s="1"/>
  <c r="Y2731" i="6"/>
  <c r="T2715" i="6"/>
  <c r="AA2715" i="6" s="1"/>
  <c r="Y2715" i="6"/>
  <c r="T2699" i="6"/>
  <c r="AA2699" i="6" s="1"/>
  <c r="X2699" i="6"/>
  <c r="Y2699" i="6" s="1"/>
  <c r="T2683" i="6"/>
  <c r="AA2683" i="6" s="1"/>
  <c r="Y2683" i="6"/>
  <c r="T2667" i="6"/>
  <c r="AA2667" i="6" s="1"/>
  <c r="X2667" i="6"/>
  <c r="Y2667" i="6" s="1"/>
  <c r="T2651" i="6"/>
  <c r="AA2651" i="6" s="1"/>
  <c r="Y2651" i="6"/>
  <c r="T2635" i="6"/>
  <c r="AA2635" i="6" s="1"/>
  <c r="Y2635" i="6"/>
  <c r="T2619" i="6"/>
  <c r="AA2619" i="6" s="1"/>
  <c r="X2619" i="6"/>
  <c r="Y2619" i="6" s="1"/>
  <c r="T2603" i="6"/>
  <c r="AA2603" i="6" s="1"/>
  <c r="Y2603" i="6"/>
  <c r="T2587" i="6"/>
  <c r="AA2587" i="6" s="1"/>
  <c r="Y2587" i="6"/>
  <c r="T2571" i="6"/>
  <c r="AA2571" i="6" s="1"/>
  <c r="Y2571" i="6"/>
  <c r="T2555" i="6"/>
  <c r="AA2555" i="6" s="1"/>
  <c r="Y2555" i="6"/>
  <c r="X2261" i="6"/>
  <c r="Y2261" i="6" s="1"/>
  <c r="T2261" i="6"/>
  <c r="AA2261" i="6" s="1"/>
  <c r="Y2237" i="6"/>
  <c r="X2191" i="6"/>
  <c r="Y2191" i="6" s="1"/>
  <c r="T2191" i="6"/>
  <c r="AA2191" i="6" s="1"/>
  <c r="X2183" i="6"/>
  <c r="Y2183" i="6"/>
  <c r="T2163" i="6"/>
  <c r="AA2163" i="6" s="1"/>
  <c r="Y2163" i="6"/>
  <c r="Y2135" i="6"/>
  <c r="T2135" i="6"/>
  <c r="AA2135" i="6" s="1"/>
  <c r="T2127" i="6"/>
  <c r="AA2127" i="6" s="1"/>
  <c r="T2119" i="6"/>
  <c r="AA2119" i="6" s="1"/>
  <c r="Y2119" i="6"/>
  <c r="T2103" i="6"/>
  <c r="AA2103" i="6" s="1"/>
  <c r="X2103" i="6"/>
  <c r="Y2103" i="6" s="1"/>
  <c r="T2063" i="6"/>
  <c r="AA2063" i="6" s="1"/>
  <c r="Y2063" i="6"/>
  <c r="Y2043" i="6"/>
  <c r="Y2006" i="6"/>
  <c r="T2006" i="6"/>
  <c r="AA2006" i="6" s="1"/>
  <c r="Y1982" i="6"/>
  <c r="Y1945" i="6"/>
  <c r="T1945" i="6"/>
  <c r="AA1945" i="6" s="1"/>
  <c r="Y1921" i="6"/>
  <c r="T1881" i="6"/>
  <c r="AA1881" i="6" s="1"/>
  <c r="X1881" i="6"/>
  <c r="Y1881" i="6" s="1"/>
  <c r="Y1857" i="6"/>
  <c r="T1817" i="6"/>
  <c r="AA1817" i="6" s="1"/>
  <c r="X1817" i="6"/>
  <c r="Y1817" i="6" s="1"/>
  <c r="Y1757" i="6"/>
  <c r="T1757" i="6"/>
  <c r="AA1757" i="6" s="1"/>
  <c r="T1749" i="6"/>
  <c r="AA1749" i="6" s="1"/>
  <c r="Y1749" i="6"/>
  <c r="T1741" i="6"/>
  <c r="AA1741" i="6" s="1"/>
  <c r="T1725" i="6"/>
  <c r="AA1725" i="6" s="1"/>
  <c r="X1725" i="6"/>
  <c r="Y1725" i="6" s="1"/>
  <c r="T1709" i="6"/>
  <c r="AA1709" i="6" s="1"/>
  <c r="Y1709" i="6"/>
  <c r="T1693" i="6"/>
  <c r="AA1693" i="6" s="1"/>
  <c r="Y1693" i="6"/>
  <c r="T1677" i="6"/>
  <c r="AA1677" i="6" s="1"/>
  <c r="Y1677" i="6"/>
  <c r="T1661" i="6"/>
  <c r="AA1661" i="6" s="1"/>
  <c r="Y1661" i="6"/>
  <c r="Y1637" i="6"/>
  <c r="Y1597" i="6"/>
  <c r="T1597" i="6"/>
  <c r="AA1597" i="6" s="1"/>
  <c r="Y1533" i="6"/>
  <c r="T1533" i="6"/>
  <c r="AA1533" i="6" s="1"/>
  <c r="Y1509" i="6"/>
  <c r="Y1469" i="6"/>
  <c r="T1469" i="6"/>
  <c r="AA1469" i="6" s="1"/>
  <c r="Y1445" i="6"/>
  <c r="T1405" i="6"/>
  <c r="AA1405" i="6" s="1"/>
  <c r="X1405" i="6"/>
  <c r="Y1405" i="6" s="1"/>
  <c r="Y1393" i="6"/>
  <c r="T1369" i="6"/>
  <c r="AA1369" i="6" s="1"/>
  <c r="X1361" i="6"/>
  <c r="Y1361" i="6" s="1"/>
  <c r="T1337" i="6"/>
  <c r="AA1337" i="6" s="1"/>
  <c r="Y1329" i="6"/>
  <c r="T1304" i="6"/>
  <c r="AA1304" i="6" s="1"/>
  <c r="X1296" i="6"/>
  <c r="Y1296" i="6" s="1"/>
  <c r="T1284" i="6"/>
  <c r="AA1284" i="6" s="1"/>
  <c r="X1284" i="6"/>
  <c r="Y1284" i="6" s="1"/>
  <c r="T1268" i="6"/>
  <c r="AA1268" i="6" s="1"/>
  <c r="Y1268" i="6"/>
  <c r="T1252" i="6"/>
  <c r="AA1252" i="6" s="1"/>
  <c r="Y1252" i="6"/>
  <c r="T1236" i="6"/>
  <c r="AA1236" i="6" s="1"/>
  <c r="Y1236" i="6"/>
  <c r="T1220" i="6"/>
  <c r="AA1220" i="6" s="1"/>
  <c r="Y1220" i="6"/>
  <c r="T1204" i="6"/>
  <c r="AA1204" i="6" s="1"/>
  <c r="Y1204" i="6"/>
  <c r="T1187" i="6"/>
  <c r="AA1187" i="6" s="1"/>
  <c r="Y1187" i="6"/>
  <c r="T1171" i="6"/>
  <c r="AA1171" i="6" s="1"/>
  <c r="Y1171" i="6"/>
  <c r="T1155" i="6"/>
  <c r="AA1155" i="6" s="1"/>
  <c r="Y1155" i="6"/>
  <c r="T1139" i="6"/>
  <c r="AA1139" i="6" s="1"/>
  <c r="Y1139" i="6"/>
  <c r="T1123" i="6"/>
  <c r="AA1123" i="6" s="1"/>
  <c r="Y1123" i="6"/>
  <c r="Y1115" i="6"/>
  <c r="T1099" i="6"/>
  <c r="AA1099" i="6" s="1"/>
  <c r="Y1099" i="6"/>
  <c r="T1083" i="6"/>
  <c r="AA1083" i="6" s="1"/>
  <c r="Y1083" i="6"/>
  <c r="T1067" i="6"/>
  <c r="AA1067" i="6" s="1"/>
  <c r="Y1067" i="6"/>
  <c r="T1051" i="6"/>
  <c r="AA1051" i="6" s="1"/>
  <c r="Y1051" i="6"/>
  <c r="T1035" i="6"/>
  <c r="AA1035" i="6" s="1"/>
  <c r="Y1035" i="6"/>
  <c r="T1019" i="6"/>
  <c r="AA1019" i="6" s="1"/>
  <c r="Y1019" i="6"/>
  <c r="T1003" i="6"/>
  <c r="AA1003" i="6" s="1"/>
  <c r="Y1003" i="6"/>
  <c r="T987" i="6"/>
  <c r="AA987" i="6" s="1"/>
  <c r="Y987" i="6"/>
  <c r="T971" i="6"/>
  <c r="AA971" i="6" s="1"/>
  <c r="Y971" i="6"/>
  <c r="T955" i="6"/>
  <c r="AA955" i="6" s="1"/>
  <c r="X955" i="6"/>
  <c r="Y955" i="6" s="1"/>
  <c r="T939" i="6"/>
  <c r="AA939" i="6" s="1"/>
  <c r="Y939" i="6"/>
  <c r="X923" i="6"/>
  <c r="Y923" i="6" s="1"/>
  <c r="T907" i="6"/>
  <c r="AA907" i="6" s="1"/>
  <c r="Y907" i="6"/>
  <c r="T891" i="6"/>
  <c r="AA891" i="6" s="1"/>
  <c r="Y891" i="6"/>
  <c r="T875" i="6"/>
  <c r="AA875" i="6" s="1"/>
  <c r="X875" i="6"/>
  <c r="Y875" i="6" s="1"/>
  <c r="T859" i="6"/>
  <c r="AA859" i="6" s="1"/>
  <c r="Y859" i="6"/>
  <c r="T843" i="6"/>
  <c r="AA843" i="6" s="1"/>
  <c r="Y843" i="6"/>
  <c r="T827" i="6"/>
  <c r="AA827" i="6" s="1"/>
  <c r="Y827" i="6"/>
  <c r="T811" i="6"/>
  <c r="AA811" i="6" s="1"/>
  <c r="Y811" i="6"/>
  <c r="T795" i="6"/>
  <c r="AA795" i="6" s="1"/>
  <c r="Y795" i="6"/>
  <c r="T779" i="6"/>
  <c r="AA779" i="6" s="1"/>
  <c r="X779" i="6"/>
  <c r="Y779" i="6" s="1"/>
  <c r="T763" i="6"/>
  <c r="AA763" i="6" s="1"/>
  <c r="Y763" i="6"/>
  <c r="T747" i="6"/>
  <c r="AA747" i="6" s="1"/>
  <c r="Y747" i="6"/>
  <c r="T731" i="6"/>
  <c r="AA731" i="6" s="1"/>
  <c r="Y731" i="6"/>
  <c r="T715" i="6"/>
  <c r="AA715" i="6" s="1"/>
  <c r="Y715" i="6"/>
  <c r="T699" i="6"/>
  <c r="AA699" i="6" s="1"/>
  <c r="X699" i="6"/>
  <c r="Y699" i="6" s="1"/>
  <c r="T683" i="6"/>
  <c r="AA683" i="6" s="1"/>
  <c r="X683" i="6"/>
  <c r="Y683" i="6" s="1"/>
  <c r="T667" i="6"/>
  <c r="AA667" i="6" s="1"/>
  <c r="Y667" i="6"/>
  <c r="T651" i="6"/>
  <c r="AA651" i="6" s="1"/>
  <c r="Y651" i="6"/>
  <c r="T635" i="6"/>
  <c r="AA635" i="6" s="1"/>
  <c r="Y635" i="6"/>
  <c r="T617" i="6"/>
  <c r="AA617" i="6" s="1"/>
  <c r="Y617" i="6"/>
  <c r="Y604" i="6"/>
  <c r="T580" i="6"/>
  <c r="AA580" i="6" s="1"/>
  <c r="X572" i="6"/>
  <c r="Y572" i="6" s="1"/>
  <c r="T546" i="6"/>
  <c r="AA546" i="6" s="1"/>
  <c r="Y538" i="6"/>
  <c r="T514" i="6"/>
  <c r="AA514" i="6" s="1"/>
  <c r="Y506" i="6"/>
  <c r="T482" i="6"/>
  <c r="AA482" i="6" s="1"/>
  <c r="T474" i="6"/>
  <c r="AA474" i="6" s="1"/>
  <c r="Y474" i="6"/>
  <c r="X458" i="6"/>
  <c r="Y458" i="6"/>
  <c r="X442" i="6"/>
  <c r="Y442" i="6" s="1"/>
  <c r="X426" i="6"/>
  <c r="Y426" i="6"/>
  <c r="X410" i="6"/>
  <c r="Y410" i="6" s="1"/>
  <c r="T394" i="6"/>
  <c r="AA394" i="6" s="1"/>
  <c r="Y394" i="6"/>
  <c r="T378" i="6"/>
  <c r="AA378" i="6" s="1"/>
  <c r="Y378" i="6"/>
  <c r="X362" i="6"/>
  <c r="Y362" i="6" s="1"/>
  <c r="T346" i="6"/>
  <c r="AA346" i="6" s="1"/>
  <c r="X346" i="6"/>
  <c r="Y346" i="6" s="1"/>
  <c r="T330" i="6"/>
  <c r="AA330" i="6" s="1"/>
  <c r="Y330" i="6"/>
  <c r="T314" i="6"/>
  <c r="AA314" i="6" s="1"/>
  <c r="Y314" i="6"/>
  <c r="T298" i="6"/>
  <c r="AA298" i="6" s="1"/>
  <c r="Y298" i="6"/>
  <c r="X282" i="6"/>
  <c r="Y282" i="6"/>
  <c r="X266" i="6"/>
  <c r="Y266" i="6" s="1"/>
  <c r="T250" i="6"/>
  <c r="AA250" i="6" s="1"/>
  <c r="Y250" i="6"/>
  <c r="T234" i="6"/>
  <c r="AA234" i="6" s="1"/>
  <c r="Y234" i="6"/>
  <c r="T218" i="6"/>
  <c r="AA218" i="6" s="1"/>
  <c r="Y218" i="6"/>
  <c r="T202" i="6"/>
  <c r="AA202" i="6" s="1"/>
  <c r="Y202" i="6"/>
  <c r="T186" i="6"/>
  <c r="AA186" i="6" s="1"/>
  <c r="Y186" i="6"/>
  <c r="T170" i="6"/>
  <c r="AA170" i="6" s="1"/>
  <c r="X170" i="6"/>
  <c r="Y170" i="6" s="1"/>
  <c r="T154" i="6"/>
  <c r="AA154" i="6" s="1"/>
  <c r="Y154" i="6"/>
  <c r="T138" i="6"/>
  <c r="AA138" i="6" s="1"/>
  <c r="Y138" i="6"/>
  <c r="T122" i="6"/>
  <c r="AA122" i="6" s="1"/>
  <c r="Y122" i="6"/>
  <c r="T82" i="6"/>
  <c r="AA82" i="6" s="1"/>
  <c r="Y82" i="6"/>
  <c r="T68" i="6"/>
  <c r="AA68" i="6" s="1"/>
  <c r="T56" i="6"/>
  <c r="AA56" i="6" s="1"/>
  <c r="X56" i="6"/>
  <c r="Y56" i="6" s="1"/>
  <c r="Z4794" i="6"/>
  <c r="AE4794" i="6" s="1"/>
  <c r="Z4762" i="6"/>
  <c r="AE4762" i="6" s="1"/>
  <c r="Z4730" i="6"/>
  <c r="AE4730" i="6" s="1"/>
  <c r="Z4506" i="6"/>
  <c r="AE4506" i="6" s="1"/>
  <c r="Z4998" i="6"/>
  <c r="AE4998" i="6" s="1"/>
  <c r="Z4669" i="6"/>
  <c r="AE4669" i="6" s="1"/>
  <c r="Z4637" i="6"/>
  <c r="AE4637" i="6" s="1"/>
  <c r="Z4605" i="6"/>
  <c r="AE4605" i="6" s="1"/>
  <c r="Z1153" i="6"/>
  <c r="AE1153" i="6" s="1"/>
  <c r="AD4544" i="6"/>
  <c r="AD4464" i="6"/>
  <c r="Y4123" i="6"/>
  <c r="Y4211" i="6"/>
  <c r="Y4483" i="6"/>
  <c r="Y3016" i="6"/>
  <c r="Y3920" i="6"/>
  <c r="AD631" i="6"/>
  <c r="Z631" i="6"/>
  <c r="AE631" i="6" s="1"/>
  <c r="AD4476" i="6"/>
  <c r="Z4476" i="6"/>
  <c r="AE4476" i="6" s="1"/>
  <c r="AD4596" i="6"/>
  <c r="Z4596" i="6"/>
  <c r="AE4596" i="6" s="1"/>
  <c r="AD4419" i="6"/>
  <c r="Z4419" i="6"/>
  <c r="AE4419" i="6" s="1"/>
  <c r="X1253" i="6"/>
  <c r="Y1253" i="6" s="1"/>
  <c r="AD4491" i="6"/>
  <c r="Z4491" i="6"/>
  <c r="AE4491" i="6" s="1"/>
  <c r="X2777" i="6"/>
  <c r="Y2777" i="6" s="1"/>
  <c r="X1221" i="6"/>
  <c r="X684" i="6"/>
  <c r="Y684" i="6" s="1"/>
  <c r="X1653" i="6"/>
  <c r="Y1653" i="6" s="1"/>
  <c r="X669" i="6"/>
  <c r="Y669" i="6" s="1"/>
  <c r="X428" i="6"/>
  <c r="X2553" i="6"/>
  <c r="X642" i="6"/>
  <c r="AD4588" i="6"/>
  <c r="Z4588" i="6"/>
  <c r="AE4588" i="6" s="1"/>
  <c r="T4453" i="6"/>
  <c r="AA4453" i="6" s="1"/>
  <c r="Y4453" i="6"/>
  <c r="Y4362" i="6"/>
  <c r="T4353" i="6"/>
  <c r="AA4353" i="6" s="1"/>
  <c r="Y4353" i="6"/>
  <c r="T4337" i="6"/>
  <c r="AA4337" i="6" s="1"/>
  <c r="Y4337" i="6"/>
  <c r="T4325" i="6"/>
  <c r="AA4325" i="6" s="1"/>
  <c r="Y4325" i="6"/>
  <c r="Y4313" i="6"/>
  <c r="T4305" i="6"/>
  <c r="AA4305" i="6" s="1"/>
  <c r="Y4305" i="6"/>
  <c r="T4293" i="6"/>
  <c r="AA4293" i="6" s="1"/>
  <c r="Y4293" i="6"/>
  <c r="X4289" i="6"/>
  <c r="Y4289" i="6" s="1"/>
  <c r="T4245" i="6"/>
  <c r="AA4245" i="6" s="1"/>
  <c r="Y4245" i="6"/>
  <c r="T4229" i="6"/>
  <c r="AA4229" i="6" s="1"/>
  <c r="Y4229" i="6"/>
  <c r="T4209" i="6"/>
  <c r="AA4209" i="6" s="1"/>
  <c r="Y4209" i="6"/>
  <c r="T4168" i="6"/>
  <c r="AA4168" i="6" s="1"/>
  <c r="Y4168" i="6"/>
  <c r="T4152" i="6"/>
  <c r="AA4152" i="6" s="1"/>
  <c r="Y4152" i="6"/>
  <c r="Y4140" i="6"/>
  <c r="T4120" i="6"/>
  <c r="AA4120" i="6" s="1"/>
  <c r="Y4120" i="6"/>
  <c r="Y4108" i="6"/>
  <c r="Y4076" i="6"/>
  <c r="T4056" i="6"/>
  <c r="AA4056" i="6" s="1"/>
  <c r="Y4056" i="6"/>
  <c r="T4032" i="6"/>
  <c r="AA4032" i="6" s="1"/>
  <c r="Y4032" i="6"/>
  <c r="T4016" i="6"/>
  <c r="AA4016" i="6" s="1"/>
  <c r="Y4016" i="6"/>
  <c r="T4000" i="6"/>
  <c r="AA4000" i="6" s="1"/>
  <c r="Y4000" i="6"/>
  <c r="T3984" i="6"/>
  <c r="AA3984" i="6" s="1"/>
  <c r="Y3984" i="6"/>
  <c r="T3965" i="6"/>
  <c r="AA3965" i="6" s="1"/>
  <c r="Y3965" i="6"/>
  <c r="T3933" i="6"/>
  <c r="AA3933" i="6" s="1"/>
  <c r="Y3933" i="6"/>
  <c r="T3908" i="6"/>
  <c r="AA3908" i="6" s="1"/>
  <c r="Y3908" i="6"/>
  <c r="T3892" i="6"/>
  <c r="AA3892" i="6" s="1"/>
  <c r="Y3892" i="6"/>
  <c r="T3876" i="6"/>
  <c r="AA3876" i="6" s="1"/>
  <c r="Y3876" i="6"/>
  <c r="Y3836" i="6"/>
  <c r="T3816" i="6"/>
  <c r="AA3816" i="6" s="1"/>
  <c r="Y3816" i="6"/>
  <c r="Y3804" i="6"/>
  <c r="Y3796" i="6"/>
  <c r="Y3788" i="6"/>
  <c r="T3780" i="6"/>
  <c r="AA3780" i="6" s="1"/>
  <c r="Y3780" i="6"/>
  <c r="X3764" i="6"/>
  <c r="Y3764" i="6" s="1"/>
  <c r="T3732" i="6"/>
  <c r="AA3732" i="6" s="1"/>
  <c r="Y3732" i="6"/>
  <c r="T4999" i="6"/>
  <c r="AA4999" i="6" s="1"/>
  <c r="Y4999" i="6"/>
  <c r="T4513" i="6"/>
  <c r="AA4513" i="6" s="1"/>
  <c r="Y4513" i="6"/>
  <c r="T4454" i="6"/>
  <c r="AA4454" i="6" s="1"/>
  <c r="Y4454" i="6"/>
  <c r="T4437" i="6"/>
  <c r="AA4437" i="6" s="1"/>
  <c r="Y4437" i="6"/>
  <c r="T4368" i="6"/>
  <c r="AA4368" i="6" s="1"/>
  <c r="Y4368" i="6"/>
  <c r="Y4354" i="6"/>
  <c r="T4334" i="6"/>
  <c r="AA4334" i="6" s="1"/>
  <c r="Y4334" i="6"/>
  <c r="Y4322" i="6"/>
  <c r="T4306" i="6"/>
  <c r="AA4306" i="6" s="1"/>
  <c r="Y4306" i="6"/>
  <c r="T4290" i="6"/>
  <c r="AA4290" i="6" s="1"/>
  <c r="Y4290" i="6"/>
  <c r="T4274" i="6"/>
  <c r="AA4274" i="6" s="1"/>
  <c r="Y4274" i="6"/>
  <c r="T4258" i="6"/>
  <c r="AA4258" i="6" s="1"/>
  <c r="Y4258" i="6"/>
  <c r="T4242" i="6"/>
  <c r="AA4242" i="6" s="1"/>
  <c r="Y4242" i="6"/>
  <c r="T4226" i="6"/>
  <c r="AA4226" i="6" s="1"/>
  <c r="Y4226" i="6"/>
  <c r="T4210" i="6"/>
  <c r="AA4210" i="6" s="1"/>
  <c r="Y4210" i="6"/>
  <c r="X4193" i="6"/>
  <c r="Y4193" i="6" s="1"/>
  <c r="T4177" i="6"/>
  <c r="AA4177" i="6" s="1"/>
  <c r="Y4177" i="6"/>
  <c r="T4169" i="6"/>
  <c r="AA4169" i="6" s="1"/>
  <c r="Y4169" i="6"/>
  <c r="T4161" i="6"/>
  <c r="AA4161" i="6" s="1"/>
  <c r="Y4161" i="6"/>
  <c r="T4153" i="6"/>
  <c r="AA4153" i="6" s="1"/>
  <c r="Y4153" i="6"/>
  <c r="T4141" i="6"/>
  <c r="AA4141" i="6" s="1"/>
  <c r="Y4141" i="6"/>
  <c r="T4129" i="6"/>
  <c r="AA4129" i="6" s="1"/>
  <c r="Y4129" i="6"/>
  <c r="T4121" i="6"/>
  <c r="AA4121" i="6" s="1"/>
  <c r="Y4121" i="6"/>
  <c r="T4109" i="6"/>
  <c r="AA4109" i="6" s="1"/>
  <c r="Y4109" i="6"/>
  <c r="T4097" i="6"/>
  <c r="AA4097" i="6" s="1"/>
  <c r="Y4097" i="6"/>
  <c r="T4085" i="6"/>
  <c r="AA4085" i="6" s="1"/>
  <c r="Y4085" i="6"/>
  <c r="T4061" i="6"/>
  <c r="AA4061" i="6" s="1"/>
  <c r="Y4061" i="6"/>
  <c r="T4029" i="6"/>
  <c r="AA4029" i="6" s="1"/>
  <c r="Y4029" i="6"/>
  <c r="Y4017" i="6"/>
  <c r="T3997" i="6"/>
  <c r="AA3997" i="6" s="1"/>
  <c r="Y3997" i="6"/>
  <c r="Y3985" i="6"/>
  <c r="T3966" i="6"/>
  <c r="AA3966" i="6" s="1"/>
  <c r="Y3966" i="6"/>
  <c r="T3950" i="6"/>
  <c r="AA3950" i="6" s="1"/>
  <c r="Y3950" i="6"/>
  <c r="X3934" i="6"/>
  <c r="Y3934" i="6" s="1"/>
  <c r="T3917" i="6"/>
  <c r="AA3917" i="6" s="1"/>
  <c r="Y3917" i="6"/>
  <c r="T3901" i="6"/>
  <c r="AA3901" i="6" s="1"/>
  <c r="Y3901" i="6"/>
  <c r="T3885" i="6"/>
  <c r="AA3885" i="6" s="1"/>
  <c r="Y3885" i="6"/>
  <c r="Y3877" i="6"/>
  <c r="T3857" i="6"/>
  <c r="AA3857" i="6" s="1"/>
  <c r="Y3857" i="6"/>
  <c r="T3833" i="6"/>
  <c r="AA3833" i="6" s="1"/>
  <c r="Y3833" i="6"/>
  <c r="Y3825" i="6"/>
  <c r="Y3817" i="6"/>
  <c r="Y3809" i="6"/>
  <c r="Y3801" i="6"/>
  <c r="T3785" i="6"/>
  <c r="AA3785" i="6" s="1"/>
  <c r="Y3785" i="6"/>
  <c r="T3765" i="6"/>
  <c r="AA3765" i="6" s="1"/>
  <c r="Y3765" i="6"/>
  <c r="T3749" i="6"/>
  <c r="AA3749" i="6" s="1"/>
  <c r="Y3749" i="6"/>
  <c r="T3733" i="6"/>
  <c r="AA3733" i="6" s="1"/>
  <c r="Y3733" i="6"/>
  <c r="T4808" i="6"/>
  <c r="AA4808" i="6" s="1"/>
  <c r="Y4808" i="6"/>
  <c r="T4792" i="6"/>
  <c r="AA4792" i="6" s="1"/>
  <c r="Y4792" i="6"/>
  <c r="T4776" i="6"/>
  <c r="AA4776" i="6" s="1"/>
  <c r="Y4776" i="6"/>
  <c r="T4760" i="6"/>
  <c r="AA4760" i="6" s="1"/>
  <c r="Y4760" i="6"/>
  <c r="T4744" i="6"/>
  <c r="AA4744" i="6" s="1"/>
  <c r="Y4744" i="6"/>
  <c r="T4728" i="6"/>
  <c r="AA4728" i="6" s="1"/>
  <c r="Y4728" i="6"/>
  <c r="T4712" i="6"/>
  <c r="AA4712" i="6" s="1"/>
  <c r="Y4712" i="6"/>
  <c r="Y3973" i="6"/>
  <c r="Y3720" i="6"/>
  <c r="Y3712" i="6"/>
  <c r="Y3704" i="6"/>
  <c r="Y3696" i="6"/>
  <c r="Y3688" i="6"/>
  <c r="Y3680" i="6"/>
  <c r="Y3672" i="6"/>
  <c r="Y3656" i="6"/>
  <c r="Y3647" i="6"/>
  <c r="Y3639" i="6"/>
  <c r="Y3630" i="6"/>
  <c r="Y3622" i="6"/>
  <c r="X3614" i="6"/>
  <c r="Y3614" i="6" s="1"/>
  <c r="Y3605" i="6"/>
  <c r="Y3596" i="6"/>
  <c r="Y3588" i="6"/>
  <c r="Y3580" i="6"/>
  <c r="Y3572" i="6"/>
  <c r="Y3564" i="6"/>
  <c r="Y3555" i="6"/>
  <c r="X3547" i="6"/>
  <c r="Y3547" i="6" s="1"/>
  <c r="Y3539" i="6"/>
  <c r="Y3531" i="6"/>
  <c r="Y3521" i="6"/>
  <c r="Y3512" i="6"/>
  <c r="Y3503" i="6"/>
  <c r="Y3495" i="6"/>
  <c r="Y3487" i="6"/>
  <c r="Y3479" i="6"/>
  <c r="Y3471" i="6"/>
  <c r="Y3463" i="6"/>
  <c r="Y3455" i="6"/>
  <c r="Y3447" i="6"/>
  <c r="Y3431" i="6"/>
  <c r="Y3423" i="6"/>
  <c r="Y3414" i="6"/>
  <c r="Y3398" i="6"/>
  <c r="Y3390" i="6"/>
  <c r="Y3381" i="6"/>
  <c r="T3369" i="6"/>
  <c r="AA3369" i="6" s="1"/>
  <c r="Y3369" i="6"/>
  <c r="Y3361" i="6"/>
  <c r="Y3352" i="6"/>
  <c r="Y3344" i="6"/>
  <c r="Y3336" i="6"/>
  <c r="T3327" i="6"/>
  <c r="AA3327" i="6" s="1"/>
  <c r="Y3327" i="6"/>
  <c r="T3311" i="6"/>
  <c r="AA3311" i="6" s="1"/>
  <c r="Y3311" i="6"/>
  <c r="T3295" i="6"/>
  <c r="AA3295" i="6" s="1"/>
  <c r="Y3295" i="6"/>
  <c r="T3279" i="6"/>
  <c r="AA3279" i="6" s="1"/>
  <c r="Y3279" i="6"/>
  <c r="Y3250" i="6"/>
  <c r="T3238" i="6"/>
  <c r="AA3238" i="6" s="1"/>
  <c r="Y3238" i="6"/>
  <c r="T3222" i="6"/>
  <c r="AA3222" i="6" s="1"/>
  <c r="Y3222" i="6"/>
  <c r="T3206" i="6"/>
  <c r="AA3206" i="6" s="1"/>
  <c r="Y3206" i="6"/>
  <c r="T3190" i="6"/>
  <c r="AA3190" i="6" s="1"/>
  <c r="Y3190" i="6"/>
  <c r="T3174" i="6"/>
  <c r="AA3174" i="6" s="1"/>
  <c r="Y3174" i="6"/>
  <c r="T3157" i="6"/>
  <c r="AA3157" i="6" s="1"/>
  <c r="Y3157" i="6"/>
  <c r="T3140" i="6"/>
  <c r="AA3140" i="6" s="1"/>
  <c r="Y3140" i="6"/>
  <c r="T3124" i="6"/>
  <c r="AA3124" i="6" s="1"/>
  <c r="Y3124" i="6"/>
  <c r="T3108" i="6"/>
  <c r="AA3108" i="6" s="1"/>
  <c r="Y3108" i="6"/>
  <c r="T3091" i="6"/>
  <c r="AA3091" i="6" s="1"/>
  <c r="Y3091" i="6"/>
  <c r="T3075" i="6"/>
  <c r="AA3075" i="6" s="1"/>
  <c r="Y3075" i="6"/>
  <c r="T3043" i="6"/>
  <c r="AA3043" i="6" s="1"/>
  <c r="Y3043" i="6"/>
  <c r="T3027" i="6"/>
  <c r="AA3027" i="6" s="1"/>
  <c r="Y3027" i="6"/>
  <c r="T3011" i="6"/>
  <c r="AA3011" i="6" s="1"/>
  <c r="Y3011" i="6"/>
  <c r="T2995" i="6"/>
  <c r="AA2995" i="6" s="1"/>
  <c r="Y2995" i="6"/>
  <c r="T2979" i="6"/>
  <c r="AA2979" i="6" s="1"/>
  <c r="Y2979" i="6"/>
  <c r="T2962" i="6"/>
  <c r="AA2962" i="6" s="1"/>
  <c r="Y2962" i="6"/>
  <c r="T2946" i="6"/>
  <c r="AA2946" i="6" s="1"/>
  <c r="Y2946" i="6"/>
  <c r="T2929" i="6"/>
  <c r="AA2929" i="6" s="1"/>
  <c r="Y2929" i="6"/>
  <c r="T2897" i="6"/>
  <c r="AA2897" i="6" s="1"/>
  <c r="Y2897" i="6"/>
  <c r="T2881" i="6"/>
  <c r="AA2881" i="6" s="1"/>
  <c r="Y2881" i="6"/>
  <c r="T2865" i="6"/>
  <c r="AA2865" i="6" s="1"/>
  <c r="Y2865" i="6"/>
  <c r="T2849" i="6"/>
  <c r="AA2849" i="6" s="1"/>
  <c r="Y2849" i="6"/>
  <c r="T2833" i="6"/>
  <c r="AA2833" i="6" s="1"/>
  <c r="Y2833" i="6"/>
  <c r="T4957" i="6"/>
  <c r="AA4957" i="6" s="1"/>
  <c r="Y4957" i="6"/>
  <c r="T4944" i="6"/>
  <c r="AA4944" i="6" s="1"/>
  <c r="Y4944" i="6"/>
  <c r="Y4932" i="6"/>
  <c r="T4912" i="6"/>
  <c r="AA4912" i="6" s="1"/>
  <c r="Y4912" i="6"/>
  <c r="Y4900" i="6"/>
  <c r="Y4880" i="6"/>
  <c r="Y4872" i="6"/>
  <c r="Y4864" i="6"/>
  <c r="Y4855" i="6"/>
  <c r="Y4846" i="6"/>
  <c r="T4834" i="6"/>
  <c r="AA4834" i="6" s="1"/>
  <c r="Y4834" i="6"/>
  <c r="T4817" i="6"/>
  <c r="AA4817" i="6" s="1"/>
  <c r="Y4817" i="6"/>
  <c r="Y4355" i="6"/>
  <c r="T4335" i="6"/>
  <c r="AA4335" i="6" s="1"/>
  <c r="Y4335" i="6"/>
  <c r="T4315" i="6"/>
  <c r="AA4315" i="6" s="1"/>
  <c r="Y4315" i="6"/>
  <c r="T4295" i="6"/>
  <c r="AA4295" i="6" s="1"/>
  <c r="Y4295" i="6"/>
  <c r="T4279" i="6"/>
  <c r="AA4279" i="6" s="1"/>
  <c r="Y4279" i="6"/>
  <c r="T4263" i="6"/>
  <c r="AA4263" i="6" s="1"/>
  <c r="Y4263" i="6"/>
  <c r="T4247" i="6"/>
  <c r="AA4247" i="6" s="1"/>
  <c r="Y4247" i="6"/>
  <c r="T4231" i="6"/>
  <c r="AA4231" i="6" s="1"/>
  <c r="Y4231" i="6"/>
  <c r="T4215" i="6"/>
  <c r="AA4215" i="6" s="1"/>
  <c r="Y4215" i="6"/>
  <c r="T4198" i="6"/>
  <c r="AA4198" i="6" s="1"/>
  <c r="Y4198" i="6"/>
  <c r="T4182" i="6"/>
  <c r="AA4182" i="6" s="1"/>
  <c r="Y4182" i="6"/>
  <c r="T4166" i="6"/>
  <c r="AA4166" i="6" s="1"/>
  <c r="Y4166" i="6"/>
  <c r="X4150" i="6"/>
  <c r="Y4150" i="6" s="1"/>
  <c r="T4134" i="6"/>
  <c r="AA4134" i="6" s="1"/>
  <c r="Y4134" i="6"/>
  <c r="X4118" i="6"/>
  <c r="Y4118" i="6" s="1"/>
  <c r="T4102" i="6"/>
  <c r="AA4102" i="6" s="1"/>
  <c r="Y4102" i="6"/>
  <c r="X4086" i="6"/>
  <c r="Y4086" i="6" s="1"/>
  <c r="T4070" i="6"/>
  <c r="AA4070" i="6" s="1"/>
  <c r="Y4070" i="6"/>
  <c r="T4054" i="6"/>
  <c r="AA4054" i="6" s="1"/>
  <c r="Y4054" i="6"/>
  <c r="T4038" i="6"/>
  <c r="AA4038" i="6" s="1"/>
  <c r="Y4038" i="6"/>
  <c r="T4006" i="6"/>
  <c r="AA4006" i="6" s="1"/>
  <c r="Y4006" i="6"/>
  <c r="T3990" i="6"/>
  <c r="AA3990" i="6" s="1"/>
  <c r="Y3990" i="6"/>
  <c r="T3705" i="6"/>
  <c r="AA3705" i="6" s="1"/>
  <c r="Y3705" i="6"/>
  <c r="T3677" i="6"/>
  <c r="AA3677" i="6" s="1"/>
  <c r="Y3677" i="6"/>
  <c r="Y3640" i="6"/>
  <c r="Y3623" i="6"/>
  <c r="Y3615" i="6"/>
  <c r="Y3610" i="6"/>
  <c r="T3589" i="6"/>
  <c r="AA3589" i="6" s="1"/>
  <c r="Y3589" i="6"/>
  <c r="Y3577" i="6"/>
  <c r="Y3573" i="6"/>
  <c r="T3548" i="6"/>
  <c r="AA3548" i="6" s="1"/>
  <c r="Y3548" i="6"/>
  <c r="Y3536" i="6"/>
  <c r="T3523" i="6"/>
  <c r="AA3523" i="6" s="1"/>
  <c r="Y3523" i="6"/>
  <c r="T3517" i="6"/>
  <c r="AA3517" i="6" s="1"/>
  <c r="Y3517" i="6"/>
  <c r="Y3504" i="6"/>
  <c r="T3488" i="6"/>
  <c r="AA3488" i="6" s="1"/>
  <c r="Y3488" i="6"/>
  <c r="T3472" i="6"/>
  <c r="AA3472" i="6" s="1"/>
  <c r="Y3472" i="6"/>
  <c r="T3456" i="6"/>
  <c r="AA3456" i="6" s="1"/>
  <c r="Y3456" i="6"/>
  <c r="T3440" i="6"/>
  <c r="AA3440" i="6" s="1"/>
  <c r="Y3440" i="6"/>
  <c r="T3424" i="6"/>
  <c r="AA3424" i="6" s="1"/>
  <c r="Y3424" i="6"/>
  <c r="T3407" i="6"/>
  <c r="AA3407" i="6" s="1"/>
  <c r="Y3407" i="6"/>
  <c r="Y3382" i="6"/>
  <c r="T3366" i="6"/>
  <c r="AA3366" i="6" s="1"/>
  <c r="Y3366" i="6"/>
  <c r="T3333" i="6"/>
  <c r="AA3333" i="6" s="1"/>
  <c r="Y3333" i="6"/>
  <c r="X3316" i="6"/>
  <c r="Y3316" i="6" s="1"/>
  <c r="T3300" i="6"/>
  <c r="AA3300" i="6" s="1"/>
  <c r="Y3300" i="6"/>
  <c r="T3284" i="6"/>
  <c r="AA3284" i="6" s="1"/>
  <c r="Y3284" i="6"/>
  <c r="T3268" i="6"/>
  <c r="AA3268" i="6" s="1"/>
  <c r="Y3268" i="6"/>
  <c r="Y3259" i="6"/>
  <c r="Y3243" i="6"/>
  <c r="Y3235" i="6"/>
  <c r="Y3227" i="6"/>
  <c r="T3207" i="6"/>
  <c r="AA3207" i="6" s="1"/>
  <c r="Y3207" i="6"/>
  <c r="T3195" i="6"/>
  <c r="AA3195" i="6" s="1"/>
  <c r="Y3195" i="6"/>
  <c r="T3187" i="6"/>
  <c r="AA3187" i="6" s="1"/>
  <c r="Y3187" i="6"/>
  <c r="T3141" i="6"/>
  <c r="AA3141" i="6" s="1"/>
  <c r="Y3141" i="6"/>
  <c r="T3133" i="6"/>
  <c r="AA3133" i="6" s="1"/>
  <c r="Y3133" i="6"/>
  <c r="T3113" i="6"/>
  <c r="AA3113" i="6" s="1"/>
  <c r="Y3113" i="6"/>
  <c r="Y3092" i="6"/>
  <c r="T3084" i="6"/>
  <c r="AA3084" i="6" s="1"/>
  <c r="Y3084" i="6"/>
  <c r="T3040" i="6"/>
  <c r="AA3040" i="6" s="1"/>
  <c r="Y3040" i="6"/>
  <c r="T3032" i="6"/>
  <c r="AA3032" i="6" s="1"/>
  <c r="Y3032" i="6"/>
  <c r="T2980" i="6"/>
  <c r="AA2980" i="6" s="1"/>
  <c r="Y2980" i="6"/>
  <c r="T2972" i="6"/>
  <c r="AA2972" i="6" s="1"/>
  <c r="Y2972" i="6"/>
  <c r="T2951" i="6"/>
  <c r="AA2951" i="6" s="1"/>
  <c r="Y2951" i="6"/>
  <c r="Y2930" i="6"/>
  <c r="T2922" i="6"/>
  <c r="AA2922" i="6" s="1"/>
  <c r="Y2922" i="6"/>
  <c r="Y2846" i="6"/>
  <c r="T2838" i="6"/>
  <c r="AA2838" i="6" s="1"/>
  <c r="Y2838" i="6"/>
  <c r="T2830" i="6"/>
  <c r="AA2830" i="6" s="1"/>
  <c r="Y2830" i="6"/>
  <c r="T2822" i="6"/>
  <c r="AA2822" i="6" s="1"/>
  <c r="Y2822" i="6"/>
  <c r="T2774" i="6"/>
  <c r="AA2774" i="6" s="1"/>
  <c r="Y2774" i="6"/>
  <c r="T2766" i="6"/>
  <c r="AA2766" i="6" s="1"/>
  <c r="Y2766" i="6"/>
  <c r="T2730" i="6"/>
  <c r="AA2730" i="6" s="1"/>
  <c r="Y2730" i="6"/>
  <c r="T2694" i="6"/>
  <c r="AA2694" i="6" s="1"/>
  <c r="Y2694" i="6"/>
  <c r="T2686" i="6"/>
  <c r="AA2686" i="6" s="1"/>
  <c r="Y2686" i="6"/>
  <c r="Y2674" i="6"/>
  <c r="T4966" i="6"/>
  <c r="AA4966" i="6" s="1"/>
  <c r="Y4966" i="6"/>
  <c r="T4949" i="6"/>
  <c r="AA4949" i="6" s="1"/>
  <c r="Y4949" i="6"/>
  <c r="T4933" i="6"/>
  <c r="AA4933" i="6" s="1"/>
  <c r="Y4933" i="6"/>
  <c r="T4917" i="6"/>
  <c r="AA4917" i="6" s="1"/>
  <c r="Y4917" i="6"/>
  <c r="T4901" i="6"/>
  <c r="AA4901" i="6" s="1"/>
  <c r="Y4901" i="6"/>
  <c r="X4885" i="6"/>
  <c r="Y4885" i="6" s="1"/>
  <c r="T4869" i="6"/>
  <c r="AA4869" i="6" s="1"/>
  <c r="Y4869" i="6"/>
  <c r="T4843" i="6"/>
  <c r="AA4843" i="6" s="1"/>
  <c r="Y4843" i="6"/>
  <c r="T4826" i="6"/>
  <c r="AA4826" i="6" s="1"/>
  <c r="Y4826" i="6"/>
  <c r="T4810" i="6"/>
  <c r="AA4810" i="6" s="1"/>
  <c r="Y4810" i="6"/>
  <c r="T4582" i="6"/>
  <c r="AA4582" i="6" s="1"/>
  <c r="Y4582" i="6"/>
  <c r="T4566" i="6"/>
  <c r="AA4566" i="6" s="1"/>
  <c r="Y4566" i="6"/>
  <c r="T4550" i="6"/>
  <c r="AA4550" i="6" s="1"/>
  <c r="Y4550" i="6"/>
  <c r="T4534" i="6"/>
  <c r="AA4534" i="6" s="1"/>
  <c r="Y4534" i="6"/>
  <c r="T4518" i="6"/>
  <c r="AA4518" i="6" s="1"/>
  <c r="Y4518" i="6"/>
  <c r="T4497" i="6"/>
  <c r="AA4497" i="6" s="1"/>
  <c r="Y4497" i="6"/>
  <c r="T4473" i="6"/>
  <c r="AA4473" i="6" s="1"/>
  <c r="Y4473" i="6"/>
  <c r="T4455" i="6"/>
  <c r="AA4455" i="6" s="1"/>
  <c r="Y4455" i="6"/>
  <c r="T4438" i="6"/>
  <c r="AA4438" i="6" s="1"/>
  <c r="Y4438" i="6"/>
  <c r="T4421" i="6"/>
  <c r="AA4421" i="6" s="1"/>
  <c r="Y4421" i="6"/>
  <c r="T4405" i="6"/>
  <c r="AA4405" i="6" s="1"/>
  <c r="Y4405" i="6"/>
  <c r="T4389" i="6"/>
  <c r="AA4389" i="6" s="1"/>
  <c r="Y4389" i="6"/>
  <c r="T4373" i="6"/>
  <c r="AA4373" i="6" s="1"/>
  <c r="Y4373" i="6"/>
  <c r="Y4360" i="6"/>
  <c r="T4348" i="6"/>
  <c r="AA4348" i="6" s="1"/>
  <c r="Y4348" i="6"/>
  <c r="T4332" i="6"/>
  <c r="AA4332" i="6" s="1"/>
  <c r="Y4332" i="6"/>
  <c r="T4316" i="6"/>
  <c r="AA4316" i="6" s="1"/>
  <c r="Y4316" i="6"/>
  <c r="T4300" i="6"/>
  <c r="AA4300" i="6" s="1"/>
  <c r="Y4300" i="6"/>
  <c r="T4284" i="6"/>
  <c r="AA4284" i="6" s="1"/>
  <c r="Y4284" i="6"/>
  <c r="X4252" i="6"/>
  <c r="Y4252" i="6" s="1"/>
  <c r="X4236" i="6"/>
  <c r="Y4236" i="6"/>
  <c r="T4220" i="6"/>
  <c r="AA4220" i="6" s="1"/>
  <c r="Y4220" i="6"/>
  <c r="T4203" i="6"/>
  <c r="AA4203" i="6" s="1"/>
  <c r="Y4203" i="6"/>
  <c r="X4179" i="6"/>
  <c r="Y4179" i="6" s="1"/>
  <c r="T4147" i="6"/>
  <c r="AA4147" i="6" s="1"/>
  <c r="Y4147" i="6"/>
  <c r="T4131" i="6"/>
  <c r="AA4131" i="6" s="1"/>
  <c r="Y4131" i="6"/>
  <c r="T4115" i="6"/>
  <c r="AA4115" i="6" s="1"/>
  <c r="Y4115" i="6"/>
  <c r="T4099" i="6"/>
  <c r="AA4099" i="6" s="1"/>
  <c r="Y4099" i="6"/>
  <c r="T4083" i="6"/>
  <c r="AA4083" i="6" s="1"/>
  <c r="Y4083" i="6"/>
  <c r="T4067" i="6"/>
  <c r="AA4067" i="6" s="1"/>
  <c r="Y4067" i="6"/>
  <c r="T4035" i="6"/>
  <c r="AA4035" i="6" s="1"/>
  <c r="Y4035" i="6"/>
  <c r="T4019" i="6"/>
  <c r="AA4019" i="6" s="1"/>
  <c r="Y4019" i="6"/>
  <c r="T4003" i="6"/>
  <c r="AA4003" i="6" s="1"/>
  <c r="Y4003" i="6"/>
  <c r="T3987" i="6"/>
  <c r="AA3987" i="6" s="1"/>
  <c r="Y3987" i="6"/>
  <c r="T3967" i="6"/>
  <c r="AA3967" i="6" s="1"/>
  <c r="Y3967" i="6"/>
  <c r="T3951" i="6"/>
  <c r="AA3951" i="6" s="1"/>
  <c r="Y3951" i="6"/>
  <c r="T3935" i="6"/>
  <c r="AA3935" i="6" s="1"/>
  <c r="Y3935" i="6"/>
  <c r="T3918" i="6"/>
  <c r="AA3918" i="6" s="1"/>
  <c r="Y3918" i="6"/>
  <c r="T3902" i="6"/>
  <c r="AA3902" i="6" s="1"/>
  <c r="Y3902" i="6"/>
  <c r="T3886" i="6"/>
  <c r="AA3886" i="6" s="1"/>
  <c r="Y3886" i="6"/>
  <c r="T3870" i="6"/>
  <c r="AA3870" i="6" s="1"/>
  <c r="Y3870" i="6"/>
  <c r="T3854" i="6"/>
  <c r="AA3854" i="6" s="1"/>
  <c r="Y3854" i="6"/>
  <c r="T3838" i="6"/>
  <c r="AA3838" i="6" s="1"/>
  <c r="Y3838" i="6"/>
  <c r="X3822" i="6"/>
  <c r="Y3822" i="6" s="1"/>
  <c r="T3806" i="6"/>
  <c r="AA3806" i="6" s="1"/>
  <c r="Y3806" i="6"/>
  <c r="T3790" i="6"/>
  <c r="AA3790" i="6" s="1"/>
  <c r="Y3790" i="6"/>
  <c r="X3774" i="6"/>
  <c r="Y3774" i="6" s="1"/>
  <c r="T3758" i="6"/>
  <c r="AA3758" i="6" s="1"/>
  <c r="Y3758" i="6"/>
  <c r="T3742" i="6"/>
  <c r="AA3742" i="6" s="1"/>
  <c r="Y3742" i="6"/>
  <c r="T3726" i="6"/>
  <c r="AA3726" i="6" s="1"/>
  <c r="Y3726" i="6"/>
  <c r="T3710" i="6"/>
  <c r="AA3710" i="6" s="1"/>
  <c r="Y3710" i="6"/>
  <c r="T3694" i="6"/>
  <c r="AA3694" i="6" s="1"/>
  <c r="Y3694" i="6"/>
  <c r="T3678" i="6"/>
  <c r="AA3678" i="6" s="1"/>
  <c r="Y3678" i="6"/>
  <c r="T3649" i="6"/>
  <c r="AA3649" i="6" s="1"/>
  <c r="Y3649" i="6"/>
  <c r="Y3628" i="6"/>
  <c r="Y3620" i="6"/>
  <c r="Y3612" i="6"/>
  <c r="T3594" i="6"/>
  <c r="AA3594" i="6" s="1"/>
  <c r="Y3594" i="6"/>
  <c r="T3578" i="6"/>
  <c r="AA3578" i="6" s="1"/>
  <c r="Y3578" i="6"/>
  <c r="T3562" i="6"/>
  <c r="AA3562" i="6" s="1"/>
  <c r="Y3562" i="6"/>
  <c r="Y3553" i="6"/>
  <c r="Y3545" i="6"/>
  <c r="Y3537" i="6"/>
  <c r="Y3529" i="6"/>
  <c r="Y3519" i="6"/>
  <c r="T3501" i="6"/>
  <c r="AA3501" i="6" s="1"/>
  <c r="Y3501" i="6"/>
  <c r="X3485" i="6"/>
  <c r="Y3485" i="6" s="1"/>
  <c r="T3469" i="6"/>
  <c r="AA3469" i="6" s="1"/>
  <c r="Y3469" i="6"/>
  <c r="T3437" i="6"/>
  <c r="AA3437" i="6" s="1"/>
  <c r="Y3437" i="6"/>
  <c r="T3416" i="6"/>
  <c r="AA3416" i="6" s="1"/>
  <c r="Y3416" i="6"/>
  <c r="Y3396" i="6"/>
  <c r="T3384" i="6"/>
  <c r="AA3384" i="6" s="1"/>
  <c r="Y3384" i="6"/>
  <c r="T3367" i="6"/>
  <c r="AA3367" i="6" s="1"/>
  <c r="Y3367" i="6"/>
  <c r="X3350" i="6"/>
  <c r="Y3350" i="6" s="1"/>
  <c r="X3334" i="6"/>
  <c r="Y3334" i="6"/>
  <c r="T3317" i="6"/>
  <c r="AA3317" i="6" s="1"/>
  <c r="Y3317" i="6"/>
  <c r="T3301" i="6"/>
  <c r="AA3301" i="6" s="1"/>
  <c r="Y3301" i="6"/>
  <c r="Y3289" i="6"/>
  <c r="T4807" i="6"/>
  <c r="AA4807" i="6" s="1"/>
  <c r="Y4807" i="6"/>
  <c r="T4791" i="6"/>
  <c r="AA4791" i="6" s="1"/>
  <c r="Y4791" i="6"/>
  <c r="T4775" i="6"/>
  <c r="AA4775" i="6" s="1"/>
  <c r="Y4775" i="6"/>
  <c r="T4759" i="6"/>
  <c r="AA4759" i="6" s="1"/>
  <c r="Y4759" i="6"/>
  <c r="T4743" i="6"/>
  <c r="AA4743" i="6" s="1"/>
  <c r="Y4743" i="6"/>
  <c r="T4727" i="6"/>
  <c r="AA4727" i="6" s="1"/>
  <c r="Y4727" i="6"/>
  <c r="X4711" i="6"/>
  <c r="Y4711" i="6" s="1"/>
  <c r="T4695" i="6"/>
  <c r="AA4695" i="6" s="1"/>
  <c r="Y4695" i="6"/>
  <c r="T4683" i="6"/>
  <c r="AA4683" i="6" s="1"/>
  <c r="Y4683" i="6"/>
  <c r="T4667" i="6"/>
  <c r="AA4667" i="6" s="1"/>
  <c r="Y4667" i="6"/>
  <c r="T4651" i="6"/>
  <c r="AA4651" i="6" s="1"/>
  <c r="Y4651" i="6"/>
  <c r="Y4631" i="6"/>
  <c r="T4619" i="6"/>
  <c r="AA4619" i="6" s="1"/>
  <c r="Y4619" i="6"/>
  <c r="T4603" i="6"/>
  <c r="AA4603" i="6" s="1"/>
  <c r="Y4603" i="6"/>
  <c r="T4587" i="6"/>
  <c r="AA4587" i="6" s="1"/>
  <c r="Y4587" i="6"/>
  <c r="T4555" i="6"/>
  <c r="AA4555" i="6" s="1"/>
  <c r="Y4555" i="6"/>
  <c r="T4539" i="6"/>
  <c r="AA4539" i="6" s="1"/>
  <c r="Y4539" i="6"/>
  <c r="T4523" i="6"/>
  <c r="AA4523" i="6" s="1"/>
  <c r="Y4523" i="6"/>
  <c r="T4505" i="6"/>
  <c r="AA4505" i="6" s="1"/>
  <c r="Y4505" i="6"/>
  <c r="T4494" i="6"/>
  <c r="AA4494" i="6" s="1"/>
  <c r="Y4494" i="6"/>
  <c r="T4478" i="6"/>
  <c r="AA4478" i="6" s="1"/>
  <c r="Y4478" i="6"/>
  <c r="T4465" i="6"/>
  <c r="AA4465" i="6" s="1"/>
  <c r="Y4465" i="6"/>
  <c r="T4452" i="6"/>
  <c r="AA4452" i="6" s="1"/>
  <c r="Y4452" i="6"/>
  <c r="T4434" i="6"/>
  <c r="AA4434" i="6" s="1"/>
  <c r="Y4434" i="6"/>
  <c r="T4418" i="6"/>
  <c r="AA4418" i="6" s="1"/>
  <c r="Y4418" i="6"/>
  <c r="T4402" i="6"/>
  <c r="AA4402" i="6" s="1"/>
  <c r="Y4402" i="6"/>
  <c r="T4386" i="6"/>
  <c r="AA4386" i="6" s="1"/>
  <c r="Y4386" i="6"/>
  <c r="T4370" i="6"/>
  <c r="AA4370" i="6" s="1"/>
  <c r="Y4370" i="6"/>
  <c r="T4357" i="6"/>
  <c r="AA4357" i="6" s="1"/>
  <c r="Y4357" i="6"/>
  <c r="T3964" i="6"/>
  <c r="AA3964" i="6" s="1"/>
  <c r="Y3964" i="6"/>
  <c r="T3948" i="6"/>
  <c r="AA3948" i="6" s="1"/>
  <c r="Y3948" i="6"/>
  <c r="T3932" i="6"/>
  <c r="AA3932" i="6" s="1"/>
  <c r="Y3932" i="6"/>
  <c r="T3919" i="6"/>
  <c r="AA3919" i="6" s="1"/>
  <c r="Y3919" i="6"/>
  <c r="T3903" i="6"/>
  <c r="AA3903" i="6" s="1"/>
  <c r="Y3903" i="6"/>
  <c r="T3887" i="6"/>
  <c r="AA3887" i="6" s="1"/>
  <c r="Y3887" i="6"/>
  <c r="T3871" i="6"/>
  <c r="AA3871" i="6" s="1"/>
  <c r="Y3871" i="6"/>
  <c r="T3855" i="6"/>
  <c r="AA3855" i="6" s="1"/>
  <c r="Y3855" i="6"/>
  <c r="T3839" i="6"/>
  <c r="AA3839" i="6" s="1"/>
  <c r="Y3839" i="6"/>
  <c r="T3823" i="6"/>
  <c r="AA3823" i="6" s="1"/>
  <c r="Y3823" i="6"/>
  <c r="T3807" i="6"/>
  <c r="AA3807" i="6" s="1"/>
  <c r="Y3807" i="6"/>
  <c r="T3775" i="6"/>
  <c r="AA3775" i="6" s="1"/>
  <c r="Y3775" i="6"/>
  <c r="T3759" i="6"/>
  <c r="AA3759" i="6" s="1"/>
  <c r="Y3759" i="6"/>
  <c r="T3743" i="6"/>
  <c r="AA3743" i="6" s="1"/>
  <c r="Y3743" i="6"/>
  <c r="T3727" i="6"/>
  <c r="AA3727" i="6" s="1"/>
  <c r="Y3727" i="6"/>
  <c r="T3711" i="6"/>
  <c r="AA3711" i="6" s="1"/>
  <c r="Y3711" i="6"/>
  <c r="T3695" i="6"/>
  <c r="AA3695" i="6" s="1"/>
  <c r="Y3695" i="6"/>
  <c r="T3679" i="6"/>
  <c r="AA3679" i="6" s="1"/>
  <c r="Y3679" i="6"/>
  <c r="T3663" i="6"/>
  <c r="AA3663" i="6" s="1"/>
  <c r="Y3663" i="6"/>
  <c r="T3646" i="6"/>
  <c r="AA3646" i="6" s="1"/>
  <c r="Y3646" i="6"/>
  <c r="T3633" i="6"/>
  <c r="AA3633" i="6" s="1"/>
  <c r="Y3633" i="6"/>
  <c r="T3617" i="6"/>
  <c r="AA3617" i="6" s="1"/>
  <c r="Y3617" i="6"/>
  <c r="T3591" i="6"/>
  <c r="AA3591" i="6" s="1"/>
  <c r="Y3591" i="6"/>
  <c r="T3575" i="6"/>
  <c r="AA3575" i="6" s="1"/>
  <c r="Y3575" i="6"/>
  <c r="T3558" i="6"/>
  <c r="AA3558" i="6" s="1"/>
  <c r="Y3558" i="6"/>
  <c r="T3546" i="6"/>
  <c r="AA3546" i="6" s="1"/>
  <c r="Y3546" i="6"/>
  <c r="Y3507" i="6"/>
  <c r="T3498" i="6"/>
  <c r="AA3498" i="6" s="1"/>
  <c r="Y3498" i="6"/>
  <c r="T3486" i="6"/>
  <c r="AA3486" i="6" s="1"/>
  <c r="Y3486" i="6"/>
  <c r="T3470" i="6"/>
  <c r="AA3470" i="6" s="1"/>
  <c r="Y3470" i="6"/>
  <c r="T3454" i="6"/>
  <c r="AA3454" i="6" s="1"/>
  <c r="Y3454" i="6"/>
  <c r="T3438" i="6"/>
  <c r="AA3438" i="6" s="1"/>
  <c r="Y3438" i="6"/>
  <c r="T3422" i="6"/>
  <c r="AA3422" i="6" s="1"/>
  <c r="Y3422" i="6"/>
  <c r="Y3413" i="6"/>
  <c r="T3401" i="6"/>
  <c r="AA3401" i="6" s="1"/>
  <c r="Y3401" i="6"/>
  <c r="T3385" i="6"/>
  <c r="AA3385" i="6" s="1"/>
  <c r="Y3385" i="6"/>
  <c r="T3368" i="6"/>
  <c r="AA3368" i="6" s="1"/>
  <c r="Y3368" i="6"/>
  <c r="T3351" i="6"/>
  <c r="AA3351" i="6" s="1"/>
  <c r="Y3351" i="6"/>
  <c r="T3335" i="6"/>
  <c r="AA3335" i="6" s="1"/>
  <c r="Y3335" i="6"/>
  <c r="T3326" i="6"/>
  <c r="AA3326" i="6" s="1"/>
  <c r="Y3326" i="6"/>
  <c r="T3318" i="6"/>
  <c r="AA3318" i="6" s="1"/>
  <c r="Y3318" i="6"/>
  <c r="T3302" i="6"/>
  <c r="AA3302" i="6" s="1"/>
  <c r="Y3302" i="6"/>
  <c r="T3257" i="6"/>
  <c r="AA3257" i="6" s="1"/>
  <c r="Y3257" i="6"/>
  <c r="T3241" i="6"/>
  <c r="AA3241" i="6" s="1"/>
  <c r="Y3241" i="6"/>
  <c r="T3225" i="6"/>
  <c r="AA3225" i="6" s="1"/>
  <c r="Y3225" i="6"/>
  <c r="T3156" i="6"/>
  <c r="AA3156" i="6" s="1"/>
  <c r="Y3156" i="6"/>
  <c r="T3148" i="6"/>
  <c r="AA3148" i="6" s="1"/>
  <c r="Y3148" i="6"/>
  <c r="T3127" i="6"/>
  <c r="AA3127" i="6" s="1"/>
  <c r="Y3127" i="6"/>
  <c r="T3107" i="6"/>
  <c r="AA3107" i="6" s="1"/>
  <c r="Y3107" i="6"/>
  <c r="Y3094" i="6"/>
  <c r="Y3062" i="6"/>
  <c r="T3042" i="6"/>
  <c r="AA3042" i="6" s="1"/>
  <c r="Y3042" i="6"/>
  <c r="T3034" i="6"/>
  <c r="AA3034" i="6" s="1"/>
  <c r="Y3034" i="6"/>
  <c r="T3018" i="6"/>
  <c r="AA3018" i="6" s="1"/>
  <c r="Y3018" i="6"/>
  <c r="T2998" i="6"/>
  <c r="AA2998" i="6" s="1"/>
  <c r="Y2998" i="6"/>
  <c r="Y2974" i="6"/>
  <c r="Y2937" i="6"/>
  <c r="Y2932" i="6"/>
  <c r="Y2900" i="6"/>
  <c r="Y2868" i="6"/>
  <c r="Y2836" i="6"/>
  <c r="Y2804" i="6"/>
  <c r="Y2772" i="6"/>
  <c r="Y2748" i="6"/>
  <c r="T2740" i="6"/>
  <c r="AA2740" i="6" s="1"/>
  <c r="Y2740" i="6"/>
  <c r="T2728" i="6"/>
  <c r="AA2728" i="6" s="1"/>
  <c r="Y2728" i="6"/>
  <c r="Y2716" i="6"/>
  <c r="T2708" i="6"/>
  <c r="AA2708" i="6" s="1"/>
  <c r="Y2708" i="6"/>
  <c r="T2696" i="6"/>
  <c r="AA2696" i="6" s="1"/>
  <c r="Y2696" i="6"/>
  <c r="T2676" i="6"/>
  <c r="AA2676" i="6" s="1"/>
  <c r="Y2676" i="6"/>
  <c r="T2664" i="6"/>
  <c r="AA2664" i="6" s="1"/>
  <c r="Y2664" i="6"/>
  <c r="Y2652" i="6"/>
  <c r="T2644" i="6"/>
  <c r="AA2644" i="6" s="1"/>
  <c r="Y2644" i="6"/>
  <c r="T2632" i="6"/>
  <c r="AA2632" i="6" s="1"/>
  <c r="Y2632" i="6"/>
  <c r="Y2620" i="6"/>
  <c r="T3277" i="6"/>
  <c r="AA3277" i="6" s="1"/>
  <c r="Y3277" i="6"/>
  <c r="T3260" i="6"/>
  <c r="AA3260" i="6" s="1"/>
  <c r="Y3260" i="6"/>
  <c r="T3244" i="6"/>
  <c r="AA3244" i="6" s="1"/>
  <c r="Y3244" i="6"/>
  <c r="T3228" i="6"/>
  <c r="AA3228" i="6" s="1"/>
  <c r="Y3228" i="6"/>
  <c r="Y3216" i="6"/>
  <c r="T3204" i="6"/>
  <c r="AA3204" i="6" s="1"/>
  <c r="Y3204" i="6"/>
  <c r="T3188" i="6"/>
  <c r="AA3188" i="6" s="1"/>
  <c r="Y3188" i="6"/>
  <c r="T3172" i="6"/>
  <c r="AA3172" i="6" s="1"/>
  <c r="Y3172" i="6"/>
  <c r="T2964" i="6"/>
  <c r="AA2964" i="6" s="1"/>
  <c r="Y2964" i="6"/>
  <c r="Y2952" i="6"/>
  <c r="T2940" i="6"/>
  <c r="AA2940" i="6" s="1"/>
  <c r="Y2940" i="6"/>
  <c r="Y2604" i="6"/>
  <c r="T2592" i="6"/>
  <c r="AA2592" i="6" s="1"/>
  <c r="Y2592" i="6"/>
  <c r="Y2572" i="6"/>
  <c r="T2560" i="6"/>
  <c r="AA2560" i="6" s="1"/>
  <c r="Y2560" i="6"/>
  <c r="Y2540" i="6"/>
  <c r="T2527" i="6"/>
  <c r="AA2527" i="6" s="1"/>
  <c r="Y2527" i="6"/>
  <c r="Y2504" i="6"/>
  <c r="T2492" i="6"/>
  <c r="AA2492" i="6" s="1"/>
  <c r="Y2492" i="6"/>
  <c r="Y2472" i="6"/>
  <c r="T2460" i="6"/>
  <c r="AA2460" i="6" s="1"/>
  <c r="Y2460" i="6"/>
  <c r="Y2438" i="6"/>
  <c r="Y2421" i="6"/>
  <c r="Y2412" i="6"/>
  <c r="Y2404" i="6"/>
  <c r="Y2396" i="6"/>
  <c r="Y2388" i="6"/>
  <c r="X2379" i="6"/>
  <c r="Y2379" i="6" s="1"/>
  <c r="X2371" i="6"/>
  <c r="Y2371" i="6" s="1"/>
  <c r="X2363" i="6"/>
  <c r="Y2363" i="6" s="1"/>
  <c r="T2354" i="6"/>
  <c r="AA2354" i="6" s="1"/>
  <c r="Y2354" i="6"/>
  <c r="T2330" i="6"/>
  <c r="AA2330" i="6" s="1"/>
  <c r="Y2330" i="6"/>
  <c r="Y2310" i="6"/>
  <c r="T2298" i="6"/>
  <c r="AA2298" i="6" s="1"/>
  <c r="Y2298" i="6"/>
  <c r="Y2278" i="6"/>
  <c r="T2266" i="6"/>
  <c r="AA2266" i="6" s="1"/>
  <c r="Y2266" i="6"/>
  <c r="Y2246" i="6"/>
  <c r="T2234" i="6"/>
  <c r="AA2234" i="6" s="1"/>
  <c r="Y2234" i="6"/>
  <c r="Y2214" i="6"/>
  <c r="T2201" i="6"/>
  <c r="AA2201" i="6" s="1"/>
  <c r="Y2201" i="6"/>
  <c r="Y2180" i="6"/>
  <c r="T2168" i="6"/>
  <c r="AA2168" i="6" s="1"/>
  <c r="Y2168" i="6"/>
  <c r="Y2148" i="6"/>
  <c r="T2136" i="6"/>
  <c r="AA2136" i="6" s="1"/>
  <c r="Y2136" i="6"/>
  <c r="T2104" i="6"/>
  <c r="AA2104" i="6" s="1"/>
  <c r="Y2104" i="6"/>
  <c r="Y2084" i="6"/>
  <c r="T2072" i="6"/>
  <c r="AA2072" i="6" s="1"/>
  <c r="Y2072" i="6"/>
  <c r="Y2052" i="6"/>
  <c r="T2040" i="6"/>
  <c r="AA2040" i="6" s="1"/>
  <c r="Y2040" i="6"/>
  <c r="Y2019" i="6"/>
  <c r="T2007" i="6"/>
  <c r="AA2007" i="6" s="1"/>
  <c r="Y2007" i="6"/>
  <c r="X1987" i="6"/>
  <c r="Y1987" i="6" s="1"/>
  <c r="T1974" i="6"/>
  <c r="AA1974" i="6" s="1"/>
  <c r="Y1974" i="6"/>
  <c r="Y1954" i="6"/>
  <c r="T1942" i="6"/>
  <c r="AA1942" i="6" s="1"/>
  <c r="Y1942" i="6"/>
  <c r="T1910" i="6"/>
  <c r="AA1910" i="6" s="1"/>
  <c r="Y1910" i="6"/>
  <c r="Y1890" i="6"/>
  <c r="T1878" i="6"/>
  <c r="AA1878" i="6" s="1"/>
  <c r="Y1878" i="6"/>
  <c r="Y1858" i="6"/>
  <c r="T1846" i="6"/>
  <c r="AA1846" i="6" s="1"/>
  <c r="Y1846" i="6"/>
  <c r="Y1826" i="6"/>
  <c r="T1814" i="6"/>
  <c r="AA1814" i="6" s="1"/>
  <c r="Y1814" i="6"/>
  <c r="T1782" i="6"/>
  <c r="AA1782" i="6" s="1"/>
  <c r="Y1782" i="6"/>
  <c r="Y1762" i="6"/>
  <c r="T1750" i="6"/>
  <c r="AA1750" i="6" s="1"/>
  <c r="Y1750" i="6"/>
  <c r="Y1730" i="6"/>
  <c r="T1718" i="6"/>
  <c r="AA1718" i="6" s="1"/>
  <c r="Y1718" i="6"/>
  <c r="T1686" i="6"/>
  <c r="AA1686" i="6" s="1"/>
  <c r="Y1686" i="6"/>
  <c r="T1670" i="6"/>
  <c r="AA1670" i="6" s="1"/>
  <c r="Y1670" i="6"/>
  <c r="T1654" i="6"/>
  <c r="AA1654" i="6" s="1"/>
  <c r="Y1654" i="6"/>
  <c r="T1638" i="6"/>
  <c r="AA1638" i="6" s="1"/>
  <c r="Y1638" i="6"/>
  <c r="T1622" i="6"/>
  <c r="AA1622" i="6" s="1"/>
  <c r="Y1622" i="6"/>
  <c r="T1606" i="6"/>
  <c r="AA1606" i="6" s="1"/>
  <c r="Y1606" i="6"/>
  <c r="T1590" i="6"/>
  <c r="AA1590" i="6" s="1"/>
  <c r="Y1590" i="6"/>
  <c r="T1574" i="6"/>
  <c r="AA1574" i="6" s="1"/>
  <c r="Y1574" i="6"/>
  <c r="T1558" i="6"/>
  <c r="AA1558" i="6" s="1"/>
  <c r="Y1558" i="6"/>
  <c r="T1542" i="6"/>
  <c r="AA1542" i="6" s="1"/>
  <c r="Y1542" i="6"/>
  <c r="T1510" i="6"/>
  <c r="AA1510" i="6" s="1"/>
  <c r="Y1510" i="6"/>
  <c r="T1494" i="6"/>
  <c r="AA1494" i="6" s="1"/>
  <c r="Y1494" i="6"/>
  <c r="T1478" i="6"/>
  <c r="AA1478" i="6" s="1"/>
  <c r="Y1478" i="6"/>
  <c r="T1462" i="6"/>
  <c r="AA1462" i="6" s="1"/>
  <c r="Y1462" i="6"/>
  <c r="X1442" i="6"/>
  <c r="Y1442" i="6" s="1"/>
  <c r="T1434" i="6"/>
  <c r="AA1434" i="6" s="1"/>
  <c r="Y1434" i="6"/>
  <c r="T1418" i="6"/>
  <c r="AA1418" i="6" s="1"/>
  <c r="Y1418" i="6"/>
  <c r="X1402" i="6"/>
  <c r="Y1402" i="6" s="1"/>
  <c r="X1386" i="6"/>
  <c r="Y1386" i="6"/>
  <c r="T1196" i="6"/>
  <c r="AA1196" i="6" s="1"/>
  <c r="X1120" i="6"/>
  <c r="Y1120" i="6" s="1"/>
  <c r="T1104" i="6"/>
  <c r="AA1104" i="6" s="1"/>
  <c r="Y1104" i="6"/>
  <c r="T1088" i="6"/>
  <c r="AA1088" i="6" s="1"/>
  <c r="Y1088" i="6"/>
  <c r="T1072" i="6"/>
  <c r="AA1072" i="6" s="1"/>
  <c r="Y1072" i="6"/>
  <c r="T1056" i="6"/>
  <c r="AA1056" i="6" s="1"/>
  <c r="Y1056" i="6"/>
  <c r="X1040" i="6"/>
  <c r="Y1040" i="6" s="1"/>
  <c r="X1024" i="6"/>
  <c r="Y1024" i="6" s="1"/>
  <c r="X1008" i="6"/>
  <c r="Y1008" i="6" s="1"/>
  <c r="T992" i="6"/>
  <c r="AA992" i="6" s="1"/>
  <c r="Y992" i="6"/>
  <c r="X976" i="6"/>
  <c r="Y976" i="6" s="1"/>
  <c r="X960" i="6"/>
  <c r="Y960" i="6"/>
  <c r="X944" i="6"/>
  <c r="Y944" i="6" s="1"/>
  <c r="X928" i="6"/>
  <c r="Y928" i="6" s="1"/>
  <c r="X912" i="6"/>
  <c r="Y912" i="6" s="1"/>
  <c r="T896" i="6"/>
  <c r="AA896" i="6" s="1"/>
  <c r="Y896" i="6"/>
  <c r="T864" i="6"/>
  <c r="AA864" i="6" s="1"/>
  <c r="Y864" i="6"/>
  <c r="T848" i="6"/>
  <c r="AA848" i="6" s="1"/>
  <c r="Y848" i="6"/>
  <c r="X832" i="6"/>
  <c r="Y832" i="6" s="1"/>
  <c r="T816" i="6"/>
  <c r="AA816" i="6" s="1"/>
  <c r="Y816" i="6"/>
  <c r="X804" i="6"/>
  <c r="Y804" i="6" s="1"/>
  <c r="T792" i="6"/>
  <c r="AA792" i="6" s="1"/>
  <c r="Y792" i="6"/>
  <c r="Y772" i="6"/>
  <c r="T760" i="6"/>
  <c r="AA760" i="6" s="1"/>
  <c r="Y760" i="6"/>
  <c r="Y740" i="6"/>
  <c r="T728" i="6"/>
  <c r="AA728" i="6" s="1"/>
  <c r="Y728" i="6"/>
  <c r="Y708" i="6"/>
  <c r="T696" i="6"/>
  <c r="AA696" i="6" s="1"/>
  <c r="Y696" i="6"/>
  <c r="Y676" i="6"/>
  <c r="X668" i="6"/>
  <c r="Y668" i="6"/>
  <c r="T660" i="6"/>
  <c r="AA660" i="6" s="1"/>
  <c r="Y660" i="6"/>
  <c r="T644" i="6"/>
  <c r="AA644" i="6" s="1"/>
  <c r="Y644" i="6"/>
  <c r="T618" i="6"/>
  <c r="AA618" i="6" s="1"/>
  <c r="Y618" i="6"/>
  <c r="T601" i="6"/>
  <c r="AA601" i="6" s="1"/>
  <c r="Y601" i="6"/>
  <c r="T585" i="6"/>
  <c r="AA585" i="6" s="1"/>
  <c r="Y585" i="6"/>
  <c r="T569" i="6"/>
  <c r="AA569" i="6" s="1"/>
  <c r="Y569" i="6"/>
  <c r="T551" i="6"/>
  <c r="AA551" i="6" s="1"/>
  <c r="Y551" i="6"/>
  <c r="T535" i="6"/>
  <c r="AA535" i="6" s="1"/>
  <c r="Y535" i="6"/>
  <c r="T519" i="6"/>
  <c r="AA519" i="6" s="1"/>
  <c r="Y519" i="6"/>
  <c r="T503" i="6"/>
  <c r="AA503" i="6" s="1"/>
  <c r="Y503" i="6"/>
  <c r="T487" i="6"/>
  <c r="AA487" i="6" s="1"/>
  <c r="Y487" i="6"/>
  <c r="T471" i="6"/>
  <c r="AA471" i="6" s="1"/>
  <c r="Y471" i="6"/>
  <c r="T455" i="6"/>
  <c r="AA455" i="6" s="1"/>
  <c r="Y455" i="6"/>
  <c r="T439" i="6"/>
  <c r="AA439" i="6" s="1"/>
  <c r="Y439" i="6"/>
  <c r="T423" i="6"/>
  <c r="AA423" i="6" s="1"/>
  <c r="Y423" i="6"/>
  <c r="T407" i="6"/>
  <c r="AA407" i="6" s="1"/>
  <c r="Y407" i="6"/>
  <c r="T391" i="6"/>
  <c r="AA391" i="6" s="1"/>
  <c r="Y391" i="6"/>
  <c r="T375" i="6"/>
  <c r="AA375" i="6" s="1"/>
  <c r="Y375" i="6"/>
  <c r="T343" i="6"/>
  <c r="AA343" i="6" s="1"/>
  <c r="Y343" i="6"/>
  <c r="T327" i="6"/>
  <c r="AA327" i="6" s="1"/>
  <c r="Y327" i="6"/>
  <c r="T311" i="6"/>
  <c r="AA311" i="6" s="1"/>
  <c r="Y311" i="6"/>
  <c r="T295" i="6"/>
  <c r="AA295" i="6" s="1"/>
  <c r="Y295" i="6"/>
  <c r="T279" i="6"/>
  <c r="AA279" i="6" s="1"/>
  <c r="Y279" i="6"/>
  <c r="X263" i="6"/>
  <c r="Y263" i="6" s="1"/>
  <c r="T247" i="6"/>
  <c r="AA247" i="6" s="1"/>
  <c r="Y247" i="6"/>
  <c r="T231" i="6"/>
  <c r="AA231" i="6" s="1"/>
  <c r="Y231" i="6"/>
  <c r="T215" i="6"/>
  <c r="AA215" i="6" s="1"/>
  <c r="Y215" i="6"/>
  <c r="T199" i="6"/>
  <c r="AA199" i="6" s="1"/>
  <c r="Y199" i="6"/>
  <c r="T183" i="6"/>
  <c r="AA183" i="6" s="1"/>
  <c r="Y183" i="6"/>
  <c r="T167" i="6"/>
  <c r="AA167" i="6" s="1"/>
  <c r="Y167" i="6"/>
  <c r="T151" i="6"/>
  <c r="AA151" i="6" s="1"/>
  <c r="Y151" i="6"/>
  <c r="T135" i="6"/>
  <c r="AA135" i="6" s="1"/>
  <c r="Y135" i="6"/>
  <c r="T119" i="6"/>
  <c r="AA119" i="6" s="1"/>
  <c r="Y119" i="6"/>
  <c r="T87" i="6"/>
  <c r="AA87" i="6" s="1"/>
  <c r="Y87" i="6"/>
  <c r="T73" i="6"/>
  <c r="AA73" i="6" s="1"/>
  <c r="Y73" i="6"/>
  <c r="Y53" i="6"/>
  <c r="T41" i="6"/>
  <c r="AA41" i="6" s="1"/>
  <c r="Y41" i="6"/>
  <c r="Y21" i="6"/>
  <c r="Y13" i="6"/>
  <c r="Y5" i="6"/>
  <c r="T16" i="6"/>
  <c r="AA16" i="6" s="1"/>
  <c r="Y16" i="6"/>
  <c r="T3101" i="6"/>
  <c r="AA3101" i="6" s="1"/>
  <c r="Y3101" i="6"/>
  <c r="T3085" i="6"/>
  <c r="AA3085" i="6" s="1"/>
  <c r="Y3085" i="6"/>
  <c r="T3069" i="6"/>
  <c r="AA3069" i="6" s="1"/>
  <c r="Y3069" i="6"/>
  <c r="T3053" i="6"/>
  <c r="AA3053" i="6" s="1"/>
  <c r="Y3053" i="6"/>
  <c r="T3037" i="6"/>
  <c r="AA3037" i="6" s="1"/>
  <c r="Y3037" i="6"/>
  <c r="T3021" i="6"/>
  <c r="AA3021" i="6" s="1"/>
  <c r="Y3021" i="6"/>
  <c r="T3005" i="6"/>
  <c r="AA3005" i="6" s="1"/>
  <c r="Y3005" i="6"/>
  <c r="T2989" i="6"/>
  <c r="AA2989" i="6" s="1"/>
  <c r="Y2989" i="6"/>
  <c r="T2973" i="6"/>
  <c r="AA2973" i="6" s="1"/>
  <c r="Y2973" i="6"/>
  <c r="T2813" i="6"/>
  <c r="AA2813" i="6" s="1"/>
  <c r="Y2813" i="6"/>
  <c r="T2789" i="6"/>
  <c r="AA2789" i="6" s="1"/>
  <c r="Y2789" i="6"/>
  <c r="Y2769" i="6"/>
  <c r="T2757" i="6"/>
  <c r="AA2757" i="6" s="1"/>
  <c r="Y2757" i="6"/>
  <c r="Y2737" i="6"/>
  <c r="T2725" i="6"/>
  <c r="AA2725" i="6" s="1"/>
  <c r="Y2725" i="6"/>
  <c r="T2693" i="6"/>
  <c r="AA2693" i="6" s="1"/>
  <c r="Y2693" i="6"/>
  <c r="Y2673" i="6"/>
  <c r="T2661" i="6"/>
  <c r="AA2661" i="6" s="1"/>
  <c r="Y2661" i="6"/>
  <c r="Y2641" i="6"/>
  <c r="T2629" i="6"/>
  <c r="AA2629" i="6" s="1"/>
  <c r="Y2629" i="6"/>
  <c r="Y2609" i="6"/>
  <c r="T2597" i="6"/>
  <c r="AA2597" i="6" s="1"/>
  <c r="Y2597" i="6"/>
  <c r="Y2577" i="6"/>
  <c r="T2565" i="6"/>
  <c r="AA2565" i="6" s="1"/>
  <c r="Y2565" i="6"/>
  <c r="T2545" i="6"/>
  <c r="AA2545" i="6" s="1"/>
  <c r="Y2545" i="6"/>
  <c r="X2489" i="6"/>
  <c r="Y2489" i="6" s="1"/>
  <c r="T2477" i="6"/>
  <c r="AA2477" i="6" s="1"/>
  <c r="Y2477" i="6"/>
  <c r="Y2457" i="6"/>
  <c r="T2445" i="6"/>
  <c r="AA2445" i="6" s="1"/>
  <c r="Y2445" i="6"/>
  <c r="T2426" i="6"/>
  <c r="AA2426" i="6" s="1"/>
  <c r="Y2426" i="6"/>
  <c r="Y2397" i="6"/>
  <c r="T2385" i="6"/>
  <c r="AA2385" i="6" s="1"/>
  <c r="Y2385" i="6"/>
  <c r="T2372" i="6"/>
  <c r="AA2372" i="6" s="1"/>
  <c r="Y2372" i="6"/>
  <c r="T2355" i="6"/>
  <c r="AA2355" i="6" s="1"/>
  <c r="Y2355" i="6"/>
  <c r="T2339" i="6"/>
  <c r="AA2339" i="6" s="1"/>
  <c r="Y2339" i="6"/>
  <c r="T2323" i="6"/>
  <c r="AA2323" i="6" s="1"/>
  <c r="Y2323" i="6"/>
  <c r="X2311" i="6"/>
  <c r="Y2311" i="6" s="1"/>
  <c r="T2275" i="6"/>
  <c r="AA2275" i="6" s="1"/>
  <c r="Y2275" i="6"/>
  <c r="Y2255" i="6"/>
  <c r="T2243" i="6"/>
  <c r="AA2243" i="6" s="1"/>
  <c r="Y2243" i="6"/>
  <c r="Y2223" i="6"/>
  <c r="T2211" i="6"/>
  <c r="AA2211" i="6" s="1"/>
  <c r="Y2211" i="6"/>
  <c r="T2202" i="6"/>
  <c r="AA2202" i="6" s="1"/>
  <c r="Y2202" i="6"/>
  <c r="T2189" i="6"/>
  <c r="AA2189" i="6" s="1"/>
  <c r="Y2189" i="6"/>
  <c r="Y2177" i="6"/>
  <c r="T2165" i="6"/>
  <c r="AA2165" i="6" s="1"/>
  <c r="Y2165" i="6"/>
  <c r="Y2157" i="6"/>
  <c r="Y2149" i="6"/>
  <c r="Y2141" i="6"/>
  <c r="Y2133" i="6"/>
  <c r="Y2125" i="6"/>
  <c r="T2113" i="6"/>
  <c r="AA2113" i="6" s="1"/>
  <c r="Y2113" i="6"/>
  <c r="Y2093" i="6"/>
  <c r="T2081" i="6"/>
  <c r="AA2081" i="6" s="1"/>
  <c r="Y2081" i="6"/>
  <c r="Y2061" i="6"/>
  <c r="T2049" i="6"/>
  <c r="AA2049" i="6" s="1"/>
  <c r="Y2049" i="6"/>
  <c r="Y2020" i="6"/>
  <c r="Y2012" i="6"/>
  <c r="T2000" i="6"/>
  <c r="AA2000" i="6" s="1"/>
  <c r="Y2000" i="6"/>
  <c r="Y1975" i="6"/>
  <c r="T1963" i="6"/>
  <c r="AA1963" i="6" s="1"/>
  <c r="Y1963" i="6"/>
  <c r="T1951" i="6"/>
  <c r="AA1951" i="6" s="1"/>
  <c r="Y1943" i="6"/>
  <c r="T1931" i="6"/>
  <c r="AA1931" i="6" s="1"/>
  <c r="Y1931" i="6"/>
  <c r="Y1911" i="6"/>
  <c r="T1899" i="6"/>
  <c r="AA1899" i="6" s="1"/>
  <c r="Y1899" i="6"/>
  <c r="Y1879" i="6"/>
  <c r="T1867" i="6"/>
  <c r="AA1867" i="6" s="1"/>
  <c r="Y1867" i="6"/>
  <c r="Y1847" i="6"/>
  <c r="T1835" i="6"/>
  <c r="AA1835" i="6" s="1"/>
  <c r="Y1835" i="6"/>
  <c r="Y1815" i="6"/>
  <c r="T1803" i="6"/>
  <c r="AA1803" i="6" s="1"/>
  <c r="Y1803" i="6"/>
  <c r="Y1783" i="6"/>
  <c r="T1771" i="6"/>
  <c r="AA1771" i="6" s="1"/>
  <c r="Y1771" i="6"/>
  <c r="Y1751" i="6"/>
  <c r="T1739" i="6"/>
  <c r="AA1739" i="6" s="1"/>
  <c r="Y1739" i="6"/>
  <c r="Y1719" i="6"/>
  <c r="T1707" i="6"/>
  <c r="AA1707" i="6" s="1"/>
  <c r="Y1707" i="6"/>
  <c r="Y1687" i="6"/>
  <c r="T1675" i="6"/>
  <c r="AA1675" i="6" s="1"/>
  <c r="Y1675" i="6"/>
  <c r="Y1655" i="6"/>
  <c r="T1643" i="6"/>
  <c r="AA1643" i="6" s="1"/>
  <c r="Y1643" i="6"/>
  <c r="T1635" i="6"/>
  <c r="AA1635" i="6" s="1"/>
  <c r="Y1635" i="6"/>
  <c r="T1615" i="6"/>
  <c r="AA1615" i="6" s="1"/>
  <c r="Y1615" i="6"/>
  <c r="T1607" i="6"/>
  <c r="AA1607" i="6" s="1"/>
  <c r="Y1607" i="6"/>
  <c r="T1595" i="6"/>
  <c r="AA1595" i="6" s="1"/>
  <c r="Y1595" i="6"/>
  <c r="T1563" i="6"/>
  <c r="AA1563" i="6" s="1"/>
  <c r="Y1563" i="6"/>
  <c r="T1555" i="6"/>
  <c r="AA1555" i="6" s="1"/>
  <c r="Y1555" i="6"/>
  <c r="Y1547" i="6"/>
  <c r="T1535" i="6"/>
  <c r="AA1535" i="6" s="1"/>
  <c r="Y1535" i="6"/>
  <c r="Y1527" i="6"/>
  <c r="T1499" i="6"/>
  <c r="AA1499" i="6" s="1"/>
  <c r="Y1499" i="6"/>
  <c r="T1479" i="6"/>
  <c r="AA1479" i="6" s="1"/>
  <c r="Y1479" i="6"/>
  <c r="T1471" i="6"/>
  <c r="AA1471" i="6" s="1"/>
  <c r="Y1471" i="6"/>
  <c r="T1455" i="6"/>
  <c r="AA1455" i="6" s="1"/>
  <c r="Y1455" i="6"/>
  <c r="T1415" i="6"/>
  <c r="AA1415" i="6" s="1"/>
  <c r="Y1415" i="6"/>
  <c r="T1399" i="6"/>
  <c r="AA1399" i="6" s="1"/>
  <c r="Y1399" i="6"/>
  <c r="T1383" i="6"/>
  <c r="AA1383" i="6" s="1"/>
  <c r="Y1383" i="6"/>
  <c r="T1367" i="6"/>
  <c r="AA1367" i="6" s="1"/>
  <c r="Y1367" i="6"/>
  <c r="T1351" i="6"/>
  <c r="AA1351" i="6" s="1"/>
  <c r="Y1351" i="6"/>
  <c r="Y1331" i="6"/>
  <c r="Y1314" i="6"/>
  <c r="T1302" i="6"/>
  <c r="AA1302" i="6" s="1"/>
  <c r="Y1302" i="6"/>
  <c r="Y1282" i="6"/>
  <c r="T1270" i="6"/>
  <c r="AA1270" i="6" s="1"/>
  <c r="Y1270" i="6"/>
  <c r="Y1250" i="6"/>
  <c r="X1226" i="6"/>
  <c r="Y1226" i="6" s="1"/>
  <c r="Y1185" i="6"/>
  <c r="T1173" i="6"/>
  <c r="AA1173" i="6" s="1"/>
  <c r="Y1173" i="6"/>
  <c r="T1141" i="6"/>
  <c r="AA1141" i="6" s="1"/>
  <c r="Y1141" i="6"/>
  <c r="Y1121" i="6"/>
  <c r="T1109" i="6"/>
  <c r="AA1109" i="6" s="1"/>
  <c r="Y1109" i="6"/>
  <c r="T1089" i="6"/>
  <c r="AA1089" i="6" s="1"/>
  <c r="Y1089" i="6"/>
  <c r="T1073" i="6"/>
  <c r="AA1073" i="6" s="1"/>
  <c r="Y1073" i="6"/>
  <c r="T1057" i="6"/>
  <c r="AA1057" i="6" s="1"/>
  <c r="Y1057" i="6"/>
  <c r="T1045" i="6"/>
  <c r="AA1045" i="6" s="1"/>
  <c r="Y1045" i="6"/>
  <c r="Y1037" i="6"/>
  <c r="Y1029" i="6"/>
  <c r="Y1009" i="6"/>
  <c r="T997" i="6"/>
  <c r="AA997" i="6" s="1"/>
  <c r="Y997" i="6"/>
  <c r="T977" i="6"/>
  <c r="AA977" i="6" s="1"/>
  <c r="Y977" i="6"/>
  <c r="T961" i="6"/>
  <c r="AA961" i="6" s="1"/>
  <c r="Y961" i="6"/>
  <c r="T945" i="6"/>
  <c r="AA945" i="6" s="1"/>
  <c r="Y945" i="6"/>
  <c r="T929" i="6"/>
  <c r="AA929" i="6" s="1"/>
  <c r="Y929" i="6"/>
  <c r="T913" i="6"/>
  <c r="AA913" i="6" s="1"/>
  <c r="Y913" i="6"/>
  <c r="T897" i="6"/>
  <c r="AA897" i="6" s="1"/>
  <c r="Y897" i="6"/>
  <c r="T881" i="6"/>
  <c r="AA881" i="6" s="1"/>
  <c r="Y881" i="6"/>
  <c r="T865" i="6"/>
  <c r="AA865" i="6" s="1"/>
  <c r="Y865" i="6"/>
  <c r="T849" i="6"/>
  <c r="AA849" i="6" s="1"/>
  <c r="Y849" i="6"/>
  <c r="T833" i="6"/>
  <c r="AA833" i="6" s="1"/>
  <c r="Y833" i="6"/>
  <c r="T817" i="6"/>
  <c r="AA817" i="6" s="1"/>
  <c r="Y817" i="6"/>
  <c r="T801" i="6"/>
  <c r="AA801" i="6" s="1"/>
  <c r="Y801" i="6"/>
  <c r="T785" i="6"/>
  <c r="AA785" i="6" s="1"/>
  <c r="Y785" i="6"/>
  <c r="Y757" i="6"/>
  <c r="T741" i="6"/>
  <c r="AA741" i="6" s="1"/>
  <c r="Y741" i="6"/>
  <c r="Y721" i="6"/>
  <c r="Y709" i="6"/>
  <c r="T681" i="6"/>
  <c r="AA681" i="6" s="1"/>
  <c r="Y681" i="6"/>
  <c r="T649" i="6"/>
  <c r="AA649" i="6" s="1"/>
  <c r="Y649" i="6"/>
  <c r="Y641" i="6"/>
  <c r="Y633" i="6"/>
  <c r="T619" i="6"/>
  <c r="AA619" i="6" s="1"/>
  <c r="Y619" i="6"/>
  <c r="Y602" i="6"/>
  <c r="T566" i="6"/>
  <c r="AA566" i="6" s="1"/>
  <c r="Y566" i="6"/>
  <c r="X548" i="6"/>
  <c r="Y548" i="6"/>
  <c r="T528" i="6"/>
  <c r="AA528" i="6" s="1"/>
  <c r="Y516" i="6"/>
  <c r="Y504" i="6"/>
  <c r="T492" i="6"/>
  <c r="AA492" i="6" s="1"/>
  <c r="Y492" i="6"/>
  <c r="Y464" i="6"/>
  <c r="Y456" i="6"/>
  <c r="Y436" i="6"/>
  <c r="Y420" i="6"/>
  <c r="T408" i="6"/>
  <c r="AA408" i="6" s="1"/>
  <c r="Y408" i="6"/>
  <c r="Y368" i="6"/>
  <c r="Y340" i="6"/>
  <c r="T328" i="6"/>
  <c r="AA328" i="6" s="1"/>
  <c r="Y328" i="6"/>
  <c r="T308" i="6"/>
  <c r="AA308" i="6" s="1"/>
  <c r="Y308" i="6"/>
  <c r="T300" i="6"/>
  <c r="AA300" i="6" s="1"/>
  <c r="Y300" i="6"/>
  <c r="T284" i="6"/>
  <c r="AA284" i="6" s="1"/>
  <c r="Y284" i="6"/>
  <c r="X248" i="6"/>
  <c r="Y248" i="6" s="1"/>
  <c r="Y236" i="6"/>
  <c r="T224" i="6"/>
  <c r="AA224" i="6" s="1"/>
  <c r="Y224" i="6"/>
  <c r="Y212" i="6"/>
  <c r="T204" i="6"/>
  <c r="AA204" i="6" s="1"/>
  <c r="Y204" i="6"/>
  <c r="T192" i="6"/>
  <c r="AA192" i="6" s="1"/>
  <c r="Y192" i="6"/>
  <c r="Y180" i="6"/>
  <c r="X172" i="6"/>
  <c r="Y172" i="6" s="1"/>
  <c r="X160" i="6"/>
  <c r="Y160" i="6" s="1"/>
  <c r="Y132" i="6"/>
  <c r="T124" i="6"/>
  <c r="AA124" i="6" s="1"/>
  <c r="Y124" i="6"/>
  <c r="X112" i="6"/>
  <c r="Y112" i="6" s="1"/>
  <c r="Y108" i="6"/>
  <c r="T100" i="6"/>
  <c r="AA100" i="6" s="1"/>
  <c r="Y100" i="6"/>
  <c r="X88" i="6"/>
  <c r="Y88" i="6" s="1"/>
  <c r="X80" i="6"/>
  <c r="Y80" i="6" s="1"/>
  <c r="X70" i="6"/>
  <c r="Y70" i="6" s="1"/>
  <c r="X38" i="6"/>
  <c r="Y38" i="6"/>
  <c r="Y23" i="6"/>
  <c r="T3" i="6"/>
  <c r="AA3" i="6" s="1"/>
  <c r="Y3" i="6"/>
  <c r="Y3142" i="6"/>
  <c r="T3130" i="6"/>
  <c r="AA3130" i="6" s="1"/>
  <c r="Y3130" i="6"/>
  <c r="Y3110" i="6"/>
  <c r="Y2602" i="6"/>
  <c r="T2594" i="6"/>
  <c r="AA2594" i="6" s="1"/>
  <c r="Y2594" i="6"/>
  <c r="T2566" i="6"/>
  <c r="AA2566" i="6" s="1"/>
  <c r="Y2566" i="6"/>
  <c r="T2558" i="6"/>
  <c r="AA2558" i="6" s="1"/>
  <c r="Y2558" i="6"/>
  <c r="T2538" i="6"/>
  <c r="AA2538" i="6" s="1"/>
  <c r="Y2538" i="6"/>
  <c r="T2529" i="6"/>
  <c r="AA2529" i="6" s="1"/>
  <c r="Y2529" i="6"/>
  <c r="T2514" i="6"/>
  <c r="AA2514" i="6" s="1"/>
  <c r="Y2514" i="6"/>
  <c r="T2498" i="6"/>
  <c r="AA2498" i="6" s="1"/>
  <c r="Y2498" i="6"/>
  <c r="T2482" i="6"/>
  <c r="AA2482" i="6" s="1"/>
  <c r="Y2482" i="6"/>
  <c r="T2470" i="6"/>
  <c r="AA2470" i="6" s="1"/>
  <c r="Y2470" i="6"/>
  <c r="T2423" i="6"/>
  <c r="AA2423" i="6" s="1"/>
  <c r="Y2423" i="6"/>
  <c r="Y2410" i="6"/>
  <c r="T2402" i="6"/>
  <c r="AA2402" i="6" s="1"/>
  <c r="Y2402" i="6"/>
  <c r="T2381" i="6"/>
  <c r="AA2381" i="6" s="1"/>
  <c r="Y2381" i="6"/>
  <c r="T2356" i="6"/>
  <c r="AA2356" i="6" s="1"/>
  <c r="Y2356" i="6"/>
  <c r="T2340" i="6"/>
  <c r="AA2340" i="6" s="1"/>
  <c r="Y2340" i="6"/>
  <c r="T2324" i="6"/>
  <c r="AA2324" i="6" s="1"/>
  <c r="Y2324" i="6"/>
  <c r="T2308" i="6"/>
  <c r="AA2308" i="6" s="1"/>
  <c r="Y2308" i="6"/>
  <c r="T2292" i="6"/>
  <c r="AA2292" i="6" s="1"/>
  <c r="Y2292" i="6"/>
  <c r="T2276" i="6"/>
  <c r="AA2276" i="6" s="1"/>
  <c r="Y2276" i="6"/>
  <c r="T2260" i="6"/>
  <c r="AA2260" i="6" s="1"/>
  <c r="Y2260" i="6"/>
  <c r="T2248" i="6"/>
  <c r="AA2248" i="6" s="1"/>
  <c r="Y2248" i="6"/>
  <c r="Y2228" i="6"/>
  <c r="T2216" i="6"/>
  <c r="AA2216" i="6" s="1"/>
  <c r="Y2216" i="6"/>
  <c r="Y2195" i="6"/>
  <c r="T2182" i="6"/>
  <c r="AA2182" i="6" s="1"/>
  <c r="Y2182" i="6"/>
  <c r="Y2162" i="6"/>
  <c r="T2150" i="6"/>
  <c r="AA2150" i="6" s="1"/>
  <c r="Y2150" i="6"/>
  <c r="Y2130" i="6"/>
  <c r="T2118" i="6"/>
  <c r="AA2118" i="6" s="1"/>
  <c r="Y2118" i="6"/>
  <c r="T2110" i="6"/>
  <c r="AA2110" i="6" s="1"/>
  <c r="Y2110" i="6"/>
  <c r="T2090" i="6"/>
  <c r="AA2090" i="6" s="1"/>
  <c r="Y2090" i="6"/>
  <c r="T2078" i="6"/>
  <c r="AA2078" i="6" s="1"/>
  <c r="Y2078" i="6"/>
  <c r="Y2066" i="6"/>
  <c r="T2058" i="6"/>
  <c r="AA2058" i="6" s="1"/>
  <c r="Y2058" i="6"/>
  <c r="T2046" i="6"/>
  <c r="AA2046" i="6" s="1"/>
  <c r="Y2046" i="6"/>
  <c r="Y2013" i="6"/>
  <c r="Y1981" i="6"/>
  <c r="T1968" i="6"/>
  <c r="AA1968" i="6" s="1"/>
  <c r="Y1968" i="6"/>
  <c r="Y1948" i="6"/>
  <c r="T1936" i="6"/>
  <c r="AA1936" i="6" s="1"/>
  <c r="Y1936" i="6"/>
  <c r="Y1916" i="6"/>
  <c r="T1904" i="6"/>
  <c r="AA1904" i="6" s="1"/>
  <c r="Y1904" i="6"/>
  <c r="Y1884" i="6"/>
  <c r="T1872" i="6"/>
  <c r="AA1872" i="6" s="1"/>
  <c r="Y1872" i="6"/>
  <c r="Y1852" i="6"/>
  <c r="T1840" i="6"/>
  <c r="AA1840" i="6" s="1"/>
  <c r="Y1840" i="6"/>
  <c r="Y1820" i="6"/>
  <c r="T1808" i="6"/>
  <c r="AA1808" i="6" s="1"/>
  <c r="Y1808" i="6"/>
  <c r="Y1788" i="6"/>
  <c r="T1776" i="6"/>
  <c r="AA1776" i="6" s="1"/>
  <c r="Y1776" i="6"/>
  <c r="Y1756" i="6"/>
  <c r="T1744" i="6"/>
  <c r="AA1744" i="6" s="1"/>
  <c r="Y1744" i="6"/>
  <c r="T1724" i="6"/>
  <c r="AA1724" i="6" s="1"/>
  <c r="Y1724" i="6"/>
  <c r="Y1704" i="6"/>
  <c r="T1696" i="6"/>
  <c r="AA1696" i="6" s="1"/>
  <c r="Y1696" i="6"/>
  <c r="T1688" i="6"/>
  <c r="AA1688" i="6" s="1"/>
  <c r="T1668" i="6"/>
  <c r="AA1668" i="6" s="1"/>
  <c r="Y1668" i="6"/>
  <c r="T1660" i="6"/>
  <c r="AA1660" i="6" s="1"/>
  <c r="Y1660" i="6"/>
  <c r="Y1640" i="6"/>
  <c r="T1632" i="6"/>
  <c r="AA1632" i="6" s="1"/>
  <c r="Y1632" i="6"/>
  <c r="T1620" i="6"/>
  <c r="AA1620" i="6" s="1"/>
  <c r="Y1620" i="6"/>
  <c r="T1612" i="6"/>
  <c r="AA1612" i="6" s="1"/>
  <c r="Y1612" i="6"/>
  <c r="Y1592" i="6"/>
  <c r="T1584" i="6"/>
  <c r="AA1584" i="6" s="1"/>
  <c r="Y1584" i="6"/>
  <c r="T1556" i="6"/>
  <c r="AA1556" i="6" s="1"/>
  <c r="Y1556" i="6"/>
  <c r="T1548" i="6"/>
  <c r="AA1548" i="6" s="1"/>
  <c r="Y1548" i="6"/>
  <c r="Y1528" i="6"/>
  <c r="T1520" i="6"/>
  <c r="AA1520" i="6" s="1"/>
  <c r="Y1520" i="6"/>
  <c r="T1492" i="6"/>
  <c r="AA1492" i="6" s="1"/>
  <c r="Y1492" i="6"/>
  <c r="Y1480" i="6"/>
  <c r="T1472" i="6"/>
  <c r="AA1472" i="6" s="1"/>
  <c r="Y1472" i="6"/>
  <c r="T1452" i="6"/>
  <c r="AA1452" i="6" s="1"/>
  <c r="Y1452" i="6"/>
  <c r="Y1388" i="6"/>
  <c r="T1376" i="6"/>
  <c r="AA1376" i="6" s="1"/>
  <c r="Y1376" i="6"/>
  <c r="Y1356" i="6"/>
  <c r="T1344" i="6"/>
  <c r="AA1344" i="6" s="1"/>
  <c r="Y1344" i="6"/>
  <c r="Y1324" i="6"/>
  <c r="T1311" i="6"/>
  <c r="AA1311" i="6" s="1"/>
  <c r="Y1311" i="6"/>
  <c r="T1291" i="6"/>
  <c r="AA1291" i="6" s="1"/>
  <c r="Y1291" i="6"/>
  <c r="Y1271" i="6"/>
  <c r="T1263" i="6"/>
  <c r="AA1263" i="6" s="1"/>
  <c r="Y1263" i="6"/>
  <c r="T1239" i="6"/>
  <c r="AA1239" i="6" s="1"/>
  <c r="Y1239" i="6"/>
  <c r="T1207" i="6"/>
  <c r="AA1207" i="6" s="1"/>
  <c r="Y1207" i="6"/>
  <c r="T1194" i="6"/>
  <c r="AA1194" i="6" s="1"/>
  <c r="Y1194" i="6"/>
  <c r="T1178" i="6"/>
  <c r="AA1178" i="6" s="1"/>
  <c r="Y1178" i="6"/>
  <c r="T1162" i="6"/>
  <c r="AA1162" i="6" s="1"/>
  <c r="Y1162" i="6"/>
  <c r="X1146" i="6"/>
  <c r="Y1146" i="6" s="1"/>
  <c r="T1130" i="6"/>
  <c r="AA1130" i="6" s="1"/>
  <c r="Y1130" i="6"/>
  <c r="Y1110" i="6"/>
  <c r="T1082" i="6"/>
  <c r="AA1082" i="6" s="1"/>
  <c r="Y1082" i="6"/>
  <c r="T1066" i="6"/>
  <c r="AA1066" i="6" s="1"/>
  <c r="Y1066" i="6"/>
  <c r="T1050" i="6"/>
  <c r="AA1050" i="6" s="1"/>
  <c r="Y1050" i="6"/>
  <c r="T1034" i="6"/>
  <c r="AA1034" i="6" s="1"/>
  <c r="Y1034" i="6"/>
  <c r="T1018" i="6"/>
  <c r="AA1018" i="6" s="1"/>
  <c r="Y1018" i="6"/>
  <c r="T1002" i="6"/>
  <c r="AA1002" i="6" s="1"/>
  <c r="Y1002" i="6"/>
  <c r="T986" i="6"/>
  <c r="AA986" i="6" s="1"/>
  <c r="Y986" i="6"/>
  <c r="T970" i="6"/>
  <c r="AA970" i="6" s="1"/>
  <c r="Y970" i="6"/>
  <c r="T954" i="6"/>
  <c r="AA954" i="6" s="1"/>
  <c r="Y954" i="6"/>
  <c r="T938" i="6"/>
  <c r="AA938" i="6" s="1"/>
  <c r="Y938" i="6"/>
  <c r="T922" i="6"/>
  <c r="AA922" i="6" s="1"/>
  <c r="Y922" i="6"/>
  <c r="T906" i="6"/>
  <c r="AA906" i="6" s="1"/>
  <c r="Y906" i="6"/>
  <c r="X890" i="6"/>
  <c r="Y890" i="6" s="1"/>
  <c r="X874" i="6"/>
  <c r="Y874" i="6" s="1"/>
  <c r="T858" i="6"/>
  <c r="AA858" i="6" s="1"/>
  <c r="Y858" i="6"/>
  <c r="T842" i="6"/>
  <c r="AA842" i="6" s="1"/>
  <c r="Y834" i="6"/>
  <c r="T822" i="6"/>
  <c r="AA822" i="6" s="1"/>
  <c r="Y822" i="6"/>
  <c r="Y802" i="6"/>
  <c r="Y786" i="6"/>
  <c r="T774" i="6"/>
  <c r="AA774" i="6" s="1"/>
  <c r="Y774" i="6"/>
  <c r="Y762" i="6"/>
  <c r="T754" i="6"/>
  <c r="AA754" i="6" s="1"/>
  <c r="Y754" i="6"/>
  <c r="T742" i="6"/>
  <c r="AA742" i="6" s="1"/>
  <c r="Y742" i="6"/>
  <c r="Y710" i="6"/>
  <c r="Y698" i="6"/>
  <c r="T616" i="6"/>
  <c r="AA616" i="6" s="1"/>
  <c r="T587" i="6"/>
  <c r="AA587" i="6" s="1"/>
  <c r="Y587" i="6"/>
  <c r="Y575" i="6"/>
  <c r="Y557" i="6"/>
  <c r="T545" i="6"/>
  <c r="AA545" i="6" s="1"/>
  <c r="Y545" i="6"/>
  <c r="T529" i="6"/>
  <c r="AA529" i="6" s="1"/>
  <c r="Y529" i="6"/>
  <c r="T513" i="6"/>
  <c r="AA513" i="6" s="1"/>
  <c r="Y513" i="6"/>
  <c r="T497" i="6"/>
  <c r="AA497" i="6" s="1"/>
  <c r="Y497" i="6"/>
  <c r="T481" i="6"/>
  <c r="AA481" i="6" s="1"/>
  <c r="Y481" i="6"/>
  <c r="T465" i="6"/>
  <c r="AA465" i="6" s="1"/>
  <c r="Y465" i="6"/>
  <c r="T449" i="6"/>
  <c r="AA449" i="6" s="1"/>
  <c r="Y449" i="6"/>
  <c r="T433" i="6"/>
  <c r="AA433" i="6" s="1"/>
  <c r="Y433" i="6"/>
  <c r="T417" i="6"/>
  <c r="AA417" i="6" s="1"/>
  <c r="Y417" i="6"/>
  <c r="T401" i="6"/>
  <c r="AA401" i="6" s="1"/>
  <c r="Y401" i="6"/>
  <c r="T385" i="6"/>
  <c r="AA385" i="6" s="1"/>
  <c r="Y385" i="6"/>
  <c r="T369" i="6"/>
  <c r="AA369" i="6" s="1"/>
  <c r="Y369" i="6"/>
  <c r="T353" i="6"/>
  <c r="AA353" i="6" s="1"/>
  <c r="Y353" i="6"/>
  <c r="T337" i="6"/>
  <c r="AA337" i="6" s="1"/>
  <c r="Y337" i="6"/>
  <c r="T321" i="6"/>
  <c r="AA321" i="6" s="1"/>
  <c r="Y321" i="6"/>
  <c r="T305" i="6"/>
  <c r="AA305" i="6" s="1"/>
  <c r="Y305" i="6"/>
  <c r="T289" i="6"/>
  <c r="AA289" i="6" s="1"/>
  <c r="Y289" i="6"/>
  <c r="T273" i="6"/>
  <c r="AA273" i="6" s="1"/>
  <c r="Y273" i="6"/>
  <c r="T257" i="6"/>
  <c r="AA257" i="6" s="1"/>
  <c r="Y257" i="6"/>
  <c r="T241" i="6"/>
  <c r="AA241" i="6" s="1"/>
  <c r="Y241" i="6"/>
  <c r="T225" i="6"/>
  <c r="AA225" i="6" s="1"/>
  <c r="Y225" i="6"/>
  <c r="T209" i="6"/>
  <c r="AA209" i="6" s="1"/>
  <c r="Y209" i="6"/>
  <c r="T193" i="6"/>
  <c r="AA193" i="6" s="1"/>
  <c r="Y193" i="6"/>
  <c r="T177" i="6"/>
  <c r="AA177" i="6" s="1"/>
  <c r="Y177" i="6"/>
  <c r="T161" i="6"/>
  <c r="AA161" i="6" s="1"/>
  <c r="Y161" i="6"/>
  <c r="Y137" i="6"/>
  <c r="T125" i="6"/>
  <c r="AA125" i="6" s="1"/>
  <c r="Y125" i="6"/>
  <c r="Y105" i="6"/>
  <c r="T93" i="6"/>
  <c r="AA93" i="6" s="1"/>
  <c r="Y93" i="6"/>
  <c r="Y59" i="6"/>
  <c r="T47" i="6"/>
  <c r="AA47" i="6" s="1"/>
  <c r="Y47" i="6"/>
  <c r="T3159" i="6"/>
  <c r="AA3159" i="6" s="1"/>
  <c r="Y3159" i="6"/>
  <c r="X2935" i="6"/>
  <c r="Y2935" i="6" s="1"/>
  <c r="T2919" i="6"/>
  <c r="AA2919" i="6" s="1"/>
  <c r="Y2919" i="6"/>
  <c r="T2903" i="6"/>
  <c r="AA2903" i="6" s="1"/>
  <c r="Y2903" i="6"/>
  <c r="T2871" i="6"/>
  <c r="AA2871" i="6" s="1"/>
  <c r="Y2871" i="6"/>
  <c r="T2855" i="6"/>
  <c r="AA2855" i="6" s="1"/>
  <c r="Y2855" i="6"/>
  <c r="T2839" i="6"/>
  <c r="AA2839" i="6" s="1"/>
  <c r="Y2839" i="6"/>
  <c r="T2823" i="6"/>
  <c r="AA2823" i="6" s="1"/>
  <c r="Y2823" i="6"/>
  <c r="T2807" i="6"/>
  <c r="AA2807" i="6" s="1"/>
  <c r="Y2807" i="6"/>
  <c r="T2791" i="6"/>
  <c r="AA2791" i="6" s="1"/>
  <c r="Y2791" i="6"/>
  <c r="T2775" i="6"/>
  <c r="AA2775" i="6" s="1"/>
  <c r="Y2775" i="6"/>
  <c r="T2759" i="6"/>
  <c r="AA2759" i="6" s="1"/>
  <c r="Y2759" i="6"/>
  <c r="T2743" i="6"/>
  <c r="AA2743" i="6" s="1"/>
  <c r="Y2743" i="6"/>
  <c r="T2727" i="6"/>
  <c r="AA2727" i="6" s="1"/>
  <c r="Y2727" i="6"/>
  <c r="T2711" i="6"/>
  <c r="AA2711" i="6" s="1"/>
  <c r="Y2711" i="6"/>
  <c r="T2695" i="6"/>
  <c r="AA2695" i="6" s="1"/>
  <c r="Y2695" i="6"/>
  <c r="T2679" i="6"/>
  <c r="AA2679" i="6" s="1"/>
  <c r="Y2679" i="6"/>
  <c r="T2663" i="6"/>
  <c r="AA2663" i="6" s="1"/>
  <c r="Y2663" i="6"/>
  <c r="T2647" i="6"/>
  <c r="AA2647" i="6" s="1"/>
  <c r="Y2647" i="6"/>
  <c r="T2615" i="6"/>
  <c r="AA2615" i="6" s="1"/>
  <c r="Y2615" i="6"/>
  <c r="T2599" i="6"/>
  <c r="AA2599" i="6" s="1"/>
  <c r="Y2599" i="6"/>
  <c r="T2583" i="6"/>
  <c r="AA2583" i="6" s="1"/>
  <c r="Y2583" i="6"/>
  <c r="T2567" i="6"/>
  <c r="AA2567" i="6" s="1"/>
  <c r="Y2567" i="6"/>
  <c r="T2539" i="6"/>
  <c r="AA2539" i="6" s="1"/>
  <c r="Y2539" i="6"/>
  <c r="Y2526" i="6"/>
  <c r="T2520" i="6"/>
  <c r="AA2520" i="6" s="1"/>
  <c r="Y2520" i="6"/>
  <c r="X2515" i="6"/>
  <c r="Y2515" i="6"/>
  <c r="Y2495" i="6"/>
  <c r="T2487" i="6"/>
  <c r="AA2487" i="6" s="1"/>
  <c r="Y2487" i="6"/>
  <c r="T2471" i="6"/>
  <c r="AA2471" i="6" s="1"/>
  <c r="Y2471" i="6"/>
  <c r="T2455" i="6"/>
  <c r="AA2455" i="6" s="1"/>
  <c r="Y2455" i="6"/>
  <c r="T2437" i="6"/>
  <c r="AA2437" i="6" s="1"/>
  <c r="Y2437" i="6"/>
  <c r="T2420" i="6"/>
  <c r="AA2420" i="6" s="1"/>
  <c r="Y2420" i="6"/>
  <c r="T2403" i="6"/>
  <c r="AA2403" i="6" s="1"/>
  <c r="Y2403" i="6"/>
  <c r="T2370" i="6"/>
  <c r="AA2370" i="6" s="1"/>
  <c r="Y2370" i="6"/>
  <c r="X2349" i="6"/>
  <c r="Y2349" i="6"/>
  <c r="Y2329" i="6"/>
  <c r="T2313" i="6"/>
  <c r="AA2313" i="6" s="1"/>
  <c r="Y2313" i="6"/>
  <c r="T2297" i="6"/>
  <c r="AA2297" i="6" s="1"/>
  <c r="Y2297" i="6"/>
  <c r="T2281" i="6"/>
  <c r="AA2281" i="6" s="1"/>
  <c r="Y2281" i="6"/>
  <c r="T2265" i="6"/>
  <c r="AA2265" i="6" s="1"/>
  <c r="Y2265" i="6"/>
  <c r="T2253" i="6"/>
  <c r="AA2253" i="6" s="1"/>
  <c r="Y2245" i="6"/>
  <c r="T2233" i="6"/>
  <c r="AA2233" i="6" s="1"/>
  <c r="Y2233" i="6"/>
  <c r="T2221" i="6"/>
  <c r="AA2221" i="6" s="1"/>
  <c r="X2213" i="6"/>
  <c r="Y2213" i="6"/>
  <c r="T2187" i="6"/>
  <c r="AA2187" i="6" s="1"/>
  <c r="Y2187" i="6"/>
  <c r="Y2171" i="6"/>
  <c r="T2143" i="6"/>
  <c r="AA2143" i="6" s="1"/>
  <c r="Y2143" i="6"/>
  <c r="T2131" i="6"/>
  <c r="AA2131" i="6" s="1"/>
  <c r="Y2131" i="6"/>
  <c r="T2115" i="6"/>
  <c r="AA2115" i="6" s="1"/>
  <c r="Y2115" i="6"/>
  <c r="Y2091" i="6"/>
  <c r="T2079" i="6"/>
  <c r="AA2079" i="6" s="1"/>
  <c r="Y2079" i="6"/>
  <c r="Y2059" i="6"/>
  <c r="Y2022" i="6"/>
  <c r="T2010" i="6"/>
  <c r="AA2010" i="6" s="1"/>
  <c r="Y2010" i="6"/>
  <c r="Y1990" i="6"/>
  <c r="T1978" i="6"/>
  <c r="AA1978" i="6" s="1"/>
  <c r="Y1978" i="6"/>
  <c r="Y1961" i="6"/>
  <c r="T1949" i="6"/>
  <c r="AA1949" i="6" s="1"/>
  <c r="Y1949" i="6"/>
  <c r="Y1929" i="6"/>
  <c r="T1917" i="6"/>
  <c r="AA1917" i="6" s="1"/>
  <c r="Y1917" i="6"/>
  <c r="Y1897" i="6"/>
  <c r="T1885" i="6"/>
  <c r="AA1885" i="6" s="1"/>
  <c r="Y1885" i="6"/>
  <c r="Y1865" i="6"/>
  <c r="T1853" i="6"/>
  <c r="AA1853" i="6" s="1"/>
  <c r="Y1853" i="6"/>
  <c r="Y1833" i="6"/>
  <c r="T1821" i="6"/>
  <c r="AA1821" i="6" s="1"/>
  <c r="Y1821" i="6"/>
  <c r="Y1801" i="6"/>
  <c r="T1789" i="6"/>
  <c r="AA1789" i="6" s="1"/>
  <c r="Y1789" i="6"/>
  <c r="T1753" i="6"/>
  <c r="AA1753" i="6" s="1"/>
  <c r="Y1753" i="6"/>
  <c r="T1717" i="6"/>
  <c r="AA1717" i="6" s="1"/>
  <c r="Y1717" i="6"/>
  <c r="T1701" i="6"/>
  <c r="AA1701" i="6" s="1"/>
  <c r="Y1701" i="6"/>
  <c r="T1685" i="6"/>
  <c r="AA1685" i="6" s="1"/>
  <c r="Y1685" i="6"/>
  <c r="T1669" i="6"/>
  <c r="AA1669" i="6" s="1"/>
  <c r="Y1669" i="6"/>
  <c r="Y1645" i="6"/>
  <c r="T1633" i="6"/>
  <c r="AA1633" i="6" s="1"/>
  <c r="Y1633" i="6"/>
  <c r="Y1613" i="6"/>
  <c r="T1601" i="6"/>
  <c r="AA1601" i="6" s="1"/>
  <c r="Y1601" i="6"/>
  <c r="Y1581" i="6"/>
  <c r="T1569" i="6"/>
  <c r="AA1569" i="6" s="1"/>
  <c r="Y1569" i="6"/>
  <c r="Y1549" i="6"/>
  <c r="T1537" i="6"/>
  <c r="AA1537" i="6" s="1"/>
  <c r="Y1537" i="6"/>
  <c r="Y1517" i="6"/>
  <c r="T1505" i="6"/>
  <c r="AA1505" i="6" s="1"/>
  <c r="Y1505" i="6"/>
  <c r="T1473" i="6"/>
  <c r="AA1473" i="6" s="1"/>
  <c r="Y1473" i="6"/>
  <c r="Y1453" i="6"/>
  <c r="T1441" i="6"/>
  <c r="AA1441" i="6" s="1"/>
  <c r="Y1441" i="6"/>
  <c r="Y1421" i="6"/>
  <c r="T1409" i="6"/>
  <c r="AA1409" i="6" s="1"/>
  <c r="Y1409" i="6"/>
  <c r="T1280" i="6"/>
  <c r="AA1280" i="6" s="1"/>
  <c r="Y1280" i="6"/>
  <c r="T1264" i="6"/>
  <c r="AA1264" i="6" s="1"/>
  <c r="Y1264" i="6"/>
  <c r="T1248" i="6"/>
  <c r="AA1248" i="6" s="1"/>
  <c r="Y1248" i="6"/>
  <c r="T1232" i="6"/>
  <c r="AA1232" i="6" s="1"/>
  <c r="Y1232" i="6"/>
  <c r="T1216" i="6"/>
  <c r="AA1216" i="6" s="1"/>
  <c r="Y1216" i="6"/>
  <c r="T1200" i="6"/>
  <c r="AA1200" i="6" s="1"/>
  <c r="Y1200" i="6"/>
  <c r="T1183" i="6"/>
  <c r="AA1183" i="6" s="1"/>
  <c r="Y1183" i="6"/>
  <c r="T1167" i="6"/>
  <c r="AA1167" i="6" s="1"/>
  <c r="Y1167" i="6"/>
  <c r="T1151" i="6"/>
  <c r="AA1151" i="6" s="1"/>
  <c r="Y1151" i="6"/>
  <c r="T1135" i="6"/>
  <c r="AA1135" i="6" s="1"/>
  <c r="Y1135" i="6"/>
  <c r="T1119" i="6"/>
  <c r="AA1119" i="6" s="1"/>
  <c r="Y1119" i="6"/>
  <c r="Y1107" i="6"/>
  <c r="X1095" i="6"/>
  <c r="Y1095" i="6" s="1"/>
  <c r="T1079" i="6"/>
  <c r="AA1079" i="6" s="1"/>
  <c r="Y1079" i="6"/>
  <c r="X1063" i="6"/>
  <c r="Y1063" i="6" s="1"/>
  <c r="T1047" i="6"/>
  <c r="AA1047" i="6" s="1"/>
  <c r="Y1047" i="6"/>
  <c r="T1031" i="6"/>
  <c r="AA1031" i="6" s="1"/>
  <c r="Y1031" i="6"/>
  <c r="X1015" i="6"/>
  <c r="Y1015" i="6"/>
  <c r="X999" i="6"/>
  <c r="Y999" i="6" s="1"/>
  <c r="T983" i="6"/>
  <c r="AA983" i="6" s="1"/>
  <c r="Y983" i="6"/>
  <c r="T967" i="6"/>
  <c r="AA967" i="6" s="1"/>
  <c r="Y967" i="6"/>
  <c r="T951" i="6"/>
  <c r="AA951" i="6" s="1"/>
  <c r="Y951" i="6"/>
  <c r="T935" i="6"/>
  <c r="AA935" i="6" s="1"/>
  <c r="Y935" i="6"/>
  <c r="T919" i="6"/>
  <c r="AA919" i="6" s="1"/>
  <c r="Y919" i="6"/>
  <c r="T903" i="6"/>
  <c r="AA903" i="6" s="1"/>
  <c r="Y903" i="6"/>
  <c r="T887" i="6"/>
  <c r="AA887" i="6" s="1"/>
  <c r="Y887" i="6"/>
  <c r="T871" i="6"/>
  <c r="AA871" i="6" s="1"/>
  <c r="Y871" i="6"/>
  <c r="T855" i="6"/>
  <c r="AA855" i="6" s="1"/>
  <c r="Y855" i="6"/>
  <c r="T839" i="6"/>
  <c r="AA839" i="6" s="1"/>
  <c r="Y839" i="6"/>
  <c r="T823" i="6"/>
  <c r="AA823" i="6" s="1"/>
  <c r="Y823" i="6"/>
  <c r="T807" i="6"/>
  <c r="AA807" i="6" s="1"/>
  <c r="Y807" i="6"/>
  <c r="T791" i="6"/>
  <c r="AA791" i="6" s="1"/>
  <c r="Y791" i="6"/>
  <c r="T775" i="6"/>
  <c r="AA775" i="6" s="1"/>
  <c r="Y775" i="6"/>
  <c r="T759" i="6"/>
  <c r="AA759" i="6" s="1"/>
  <c r="Y759" i="6"/>
  <c r="T743" i="6"/>
  <c r="AA743" i="6" s="1"/>
  <c r="Y743" i="6"/>
  <c r="T727" i="6"/>
  <c r="AA727" i="6" s="1"/>
  <c r="Y727" i="6"/>
  <c r="T711" i="6"/>
  <c r="AA711" i="6" s="1"/>
  <c r="Y711" i="6"/>
  <c r="T695" i="6"/>
  <c r="AA695" i="6" s="1"/>
  <c r="Y695" i="6"/>
  <c r="T679" i="6"/>
  <c r="AA679" i="6" s="1"/>
  <c r="Y679" i="6"/>
  <c r="T663" i="6"/>
  <c r="AA663" i="6" s="1"/>
  <c r="Y663" i="6"/>
  <c r="T647" i="6"/>
  <c r="AA647" i="6" s="1"/>
  <c r="Y647" i="6"/>
  <c r="T629" i="6"/>
  <c r="AA629" i="6" s="1"/>
  <c r="Y629" i="6"/>
  <c r="X613" i="6"/>
  <c r="Y613" i="6" s="1"/>
  <c r="T470" i="6"/>
  <c r="AA470" i="6" s="1"/>
  <c r="Y470" i="6"/>
  <c r="X454" i="6"/>
  <c r="Y454" i="6" s="1"/>
  <c r="X438" i="6"/>
  <c r="Y438" i="6" s="1"/>
  <c r="X422" i="6"/>
  <c r="Y422" i="6" s="1"/>
  <c r="X406" i="6"/>
  <c r="Y406" i="6"/>
  <c r="X390" i="6"/>
  <c r="Y390" i="6" s="1"/>
  <c r="T374" i="6"/>
  <c r="AA374" i="6" s="1"/>
  <c r="Y374" i="6"/>
  <c r="X358" i="6"/>
  <c r="Y358" i="6" s="1"/>
  <c r="X342" i="6"/>
  <c r="Y342" i="6" s="1"/>
  <c r="T326" i="6"/>
  <c r="AA326" i="6" s="1"/>
  <c r="Y326" i="6"/>
  <c r="T310" i="6"/>
  <c r="AA310" i="6" s="1"/>
  <c r="Y310" i="6"/>
  <c r="X294" i="6"/>
  <c r="Y294" i="6" s="1"/>
  <c r="T278" i="6"/>
  <c r="AA278" i="6" s="1"/>
  <c r="Y278" i="6"/>
  <c r="X262" i="6"/>
  <c r="Y262" i="6" s="1"/>
  <c r="T246" i="6"/>
  <c r="AA246" i="6" s="1"/>
  <c r="Y246" i="6"/>
  <c r="T230" i="6"/>
  <c r="AA230" i="6" s="1"/>
  <c r="Y230" i="6"/>
  <c r="T214" i="6"/>
  <c r="AA214" i="6" s="1"/>
  <c r="Y214" i="6"/>
  <c r="T198" i="6"/>
  <c r="AA198" i="6" s="1"/>
  <c r="Y198" i="6"/>
  <c r="T166" i="6"/>
  <c r="AA166" i="6" s="1"/>
  <c r="Y166" i="6"/>
  <c r="T150" i="6"/>
  <c r="AA150" i="6" s="1"/>
  <c r="Y150" i="6"/>
  <c r="T134" i="6"/>
  <c r="AA134" i="6" s="1"/>
  <c r="Y134" i="6"/>
  <c r="T98" i="6"/>
  <c r="AA98" i="6" s="1"/>
  <c r="Y98" i="6"/>
  <c r="Y77" i="6"/>
  <c r="T64" i="6"/>
  <c r="AA64" i="6" s="1"/>
  <c r="Y64" i="6"/>
  <c r="Y44" i="6"/>
  <c r="T32" i="6"/>
  <c r="AA32" i="6" s="1"/>
  <c r="Y32" i="6"/>
  <c r="Y4770" i="6"/>
  <c r="Y4694" i="6"/>
  <c r="Y2654" i="6"/>
  <c r="Y4903" i="6"/>
  <c r="Y4887" i="6"/>
  <c r="Y4765" i="6"/>
  <c r="Y4993" i="6"/>
  <c r="Y4972" i="6"/>
  <c r="Y3273" i="6"/>
  <c r="Y2430" i="6"/>
  <c r="Y1829" i="6"/>
  <c r="Y4496" i="6"/>
  <c r="Y2887" i="6"/>
  <c r="Y2547" i="6"/>
  <c r="Y1432" i="6"/>
  <c r="Y528" i="6"/>
  <c r="Y1439" i="6"/>
  <c r="Y182" i="6"/>
  <c r="T2776" i="6"/>
  <c r="AA2776" i="6" s="1"/>
  <c r="Y2776" i="6"/>
  <c r="T2764" i="6"/>
  <c r="AA2764" i="6" s="1"/>
  <c r="Y2764" i="6"/>
  <c r="Y2752" i="6"/>
  <c r="Y2688" i="6"/>
  <c r="Y2656" i="6"/>
  <c r="T2624" i="6"/>
  <c r="AA2624" i="6" s="1"/>
  <c r="Y2624" i="6"/>
  <c r="T3256" i="6"/>
  <c r="AA3256" i="6" s="1"/>
  <c r="Y3256" i="6"/>
  <c r="T3240" i="6"/>
  <c r="AA3240" i="6" s="1"/>
  <c r="Y3240" i="6"/>
  <c r="T3224" i="6"/>
  <c r="AA3224" i="6" s="1"/>
  <c r="Y3224" i="6"/>
  <c r="T3212" i="6"/>
  <c r="AA3212" i="6" s="1"/>
  <c r="Y3212" i="6"/>
  <c r="T3200" i="6"/>
  <c r="AA3200" i="6" s="1"/>
  <c r="Y3200" i="6"/>
  <c r="T3168" i="6"/>
  <c r="AA3168" i="6" s="1"/>
  <c r="Y3168" i="6"/>
  <c r="T2960" i="6"/>
  <c r="AA2960" i="6" s="1"/>
  <c r="Y2960" i="6"/>
  <c r="T2948" i="6"/>
  <c r="AA2948" i="6" s="1"/>
  <c r="Y2948" i="6"/>
  <c r="Y2612" i="6"/>
  <c r="T2600" i="6"/>
  <c r="AA2600" i="6" s="1"/>
  <c r="Y2600" i="6"/>
  <c r="Y2580" i="6"/>
  <c r="T2568" i="6"/>
  <c r="AA2568" i="6" s="1"/>
  <c r="Y2568" i="6"/>
  <c r="Y2548" i="6"/>
  <c r="T2535" i="6"/>
  <c r="AA2535" i="6" s="1"/>
  <c r="Y2535" i="6"/>
  <c r="Y2512" i="6"/>
  <c r="T2500" i="6"/>
  <c r="AA2500" i="6" s="1"/>
  <c r="Y2500" i="6"/>
  <c r="Y2480" i="6"/>
  <c r="T2468" i="6"/>
  <c r="AA2468" i="6" s="1"/>
  <c r="Y2468" i="6"/>
  <c r="X2448" i="6"/>
  <c r="Y2448" i="6" s="1"/>
  <c r="T2434" i="6"/>
  <c r="AA2434" i="6" s="1"/>
  <c r="Y2434" i="6"/>
  <c r="T2338" i="6"/>
  <c r="AA2338" i="6" s="1"/>
  <c r="Y2338" i="6"/>
  <c r="Y2318" i="6"/>
  <c r="T2306" i="6"/>
  <c r="AA2306" i="6" s="1"/>
  <c r="Y2306" i="6"/>
  <c r="Y2286" i="6"/>
  <c r="T2274" i="6"/>
  <c r="AA2274" i="6" s="1"/>
  <c r="Y2274" i="6"/>
  <c r="Y2254" i="6"/>
  <c r="T2242" i="6"/>
  <c r="AA2242" i="6" s="1"/>
  <c r="Y2242" i="6"/>
  <c r="Y2222" i="6"/>
  <c r="T2210" i="6"/>
  <c r="AA2210" i="6" s="1"/>
  <c r="Y2210" i="6"/>
  <c r="Y2188" i="6"/>
  <c r="T2176" i="6"/>
  <c r="AA2176" i="6" s="1"/>
  <c r="Y2176" i="6"/>
  <c r="Y2156" i="6"/>
  <c r="T2144" i="6"/>
  <c r="AA2144" i="6" s="1"/>
  <c r="Y2144" i="6"/>
  <c r="Y2124" i="6"/>
  <c r="T2112" i="6"/>
  <c r="AA2112" i="6" s="1"/>
  <c r="Y2112" i="6"/>
  <c r="Y2092" i="6"/>
  <c r="T2080" i="6"/>
  <c r="AA2080" i="6" s="1"/>
  <c r="Y2080" i="6"/>
  <c r="Y2060" i="6"/>
  <c r="T2048" i="6"/>
  <c r="AA2048" i="6" s="1"/>
  <c r="Y2048" i="6"/>
  <c r="Y2027" i="6"/>
  <c r="T2015" i="6"/>
  <c r="AA2015" i="6" s="1"/>
  <c r="Y2015" i="6"/>
  <c r="T1983" i="6"/>
  <c r="AA1983" i="6" s="1"/>
  <c r="Y1983" i="6"/>
  <c r="Y1962" i="6"/>
  <c r="T1950" i="6"/>
  <c r="AA1950" i="6" s="1"/>
  <c r="Y1950" i="6"/>
  <c r="Y1930" i="6"/>
  <c r="T1918" i="6"/>
  <c r="AA1918" i="6" s="1"/>
  <c r="Y1918" i="6"/>
  <c r="Y1898" i="6"/>
  <c r="T1886" i="6"/>
  <c r="AA1886" i="6" s="1"/>
  <c r="Y1886" i="6"/>
  <c r="Y1866" i="6"/>
  <c r="T1854" i="6"/>
  <c r="AA1854" i="6" s="1"/>
  <c r="Y1854" i="6"/>
  <c r="Y1834" i="6"/>
  <c r="T1822" i="6"/>
  <c r="AA1822" i="6" s="1"/>
  <c r="Y1822" i="6"/>
  <c r="T1790" i="6"/>
  <c r="AA1790" i="6" s="1"/>
  <c r="Y1790" i="6"/>
  <c r="T1758" i="6"/>
  <c r="AA1758" i="6" s="1"/>
  <c r="Y1758" i="6"/>
  <c r="Y1738" i="6"/>
  <c r="T1726" i="6"/>
  <c r="AA1726" i="6" s="1"/>
  <c r="Y1726" i="6"/>
  <c r="Y1706" i="6"/>
  <c r="T1694" i="6"/>
  <c r="AA1694" i="6" s="1"/>
  <c r="Y1694" i="6"/>
  <c r="T1682" i="6"/>
  <c r="AA1682" i="6" s="1"/>
  <c r="Y1682" i="6"/>
  <c r="T1666" i="6"/>
  <c r="AA1666" i="6" s="1"/>
  <c r="Y1666" i="6"/>
  <c r="T1650" i="6"/>
  <c r="AA1650" i="6" s="1"/>
  <c r="Y1650" i="6"/>
  <c r="T1634" i="6"/>
  <c r="AA1634" i="6" s="1"/>
  <c r="Y1634" i="6"/>
  <c r="T1618" i="6"/>
  <c r="AA1618" i="6" s="1"/>
  <c r="Y1618" i="6"/>
  <c r="T1602" i="6"/>
  <c r="AA1602" i="6" s="1"/>
  <c r="Y1602" i="6"/>
  <c r="T1586" i="6"/>
  <c r="AA1586" i="6" s="1"/>
  <c r="Y1586" i="6"/>
  <c r="T1570" i="6"/>
  <c r="AA1570" i="6" s="1"/>
  <c r="Y1570" i="6"/>
  <c r="T1554" i="6"/>
  <c r="AA1554" i="6" s="1"/>
  <c r="Y1554" i="6"/>
  <c r="T1538" i="6"/>
  <c r="AA1538" i="6" s="1"/>
  <c r="Y1538" i="6"/>
  <c r="T1522" i="6"/>
  <c r="AA1522" i="6" s="1"/>
  <c r="Y1522" i="6"/>
  <c r="T1506" i="6"/>
  <c r="AA1506" i="6" s="1"/>
  <c r="Y1506" i="6"/>
  <c r="T1490" i="6"/>
  <c r="AA1490" i="6" s="1"/>
  <c r="Y1490" i="6"/>
  <c r="T1474" i="6"/>
  <c r="AA1474" i="6" s="1"/>
  <c r="Y1474" i="6"/>
  <c r="X1450" i="6"/>
  <c r="Y1450" i="6"/>
  <c r="T1430" i="6"/>
  <c r="AA1430" i="6" s="1"/>
  <c r="Y1430" i="6"/>
  <c r="T1414" i="6"/>
  <c r="AA1414" i="6" s="1"/>
  <c r="Y1414" i="6"/>
  <c r="T1398" i="6"/>
  <c r="AA1398" i="6" s="1"/>
  <c r="Y1398" i="6"/>
  <c r="Y1374" i="6"/>
  <c r="Y1366" i="6"/>
  <c r="X1358" i="6"/>
  <c r="Y1358" i="6" s="1"/>
  <c r="Y1350" i="6"/>
  <c r="X1342" i="6"/>
  <c r="Y1342" i="6" s="1"/>
  <c r="Y1334" i="6"/>
  <c r="Y1326" i="6"/>
  <c r="X1317" i="6"/>
  <c r="Y1317" i="6" s="1"/>
  <c r="Y1309" i="6"/>
  <c r="Y1301" i="6"/>
  <c r="Y1293" i="6"/>
  <c r="Y1285" i="6"/>
  <c r="Y1277" i="6"/>
  <c r="Y1269" i="6"/>
  <c r="Y1261" i="6"/>
  <c r="Y1229" i="6"/>
  <c r="Y1221" i="6"/>
  <c r="Y1213" i="6"/>
  <c r="Y1205" i="6"/>
  <c r="X1180" i="6"/>
  <c r="Y1180" i="6" s="1"/>
  <c r="X1172" i="6"/>
  <c r="Y1172" i="6" s="1"/>
  <c r="X1164" i="6"/>
  <c r="Y1164" i="6" s="1"/>
  <c r="Y1156" i="6"/>
  <c r="Y1148" i="6"/>
  <c r="Y1140" i="6"/>
  <c r="T1132" i="6"/>
  <c r="AA1132" i="6" s="1"/>
  <c r="Y1132" i="6"/>
  <c r="T1116" i="6"/>
  <c r="AA1116" i="6" s="1"/>
  <c r="Y1116" i="6"/>
  <c r="T1100" i="6"/>
  <c r="AA1100" i="6" s="1"/>
  <c r="Y1100" i="6"/>
  <c r="T1084" i="6"/>
  <c r="AA1084" i="6" s="1"/>
  <c r="Y1084" i="6"/>
  <c r="X1068" i="6"/>
  <c r="Y1068" i="6" s="1"/>
  <c r="T1052" i="6"/>
  <c r="AA1052" i="6" s="1"/>
  <c r="Y1052" i="6"/>
  <c r="X1036" i="6"/>
  <c r="Y1036" i="6" s="1"/>
  <c r="X1020" i="6"/>
  <c r="Y1020" i="6"/>
  <c r="X1004" i="6"/>
  <c r="Y1004" i="6" s="1"/>
  <c r="T988" i="6"/>
  <c r="AA988" i="6" s="1"/>
  <c r="Y988" i="6"/>
  <c r="X972" i="6"/>
  <c r="Y972" i="6" s="1"/>
  <c r="X956" i="6"/>
  <c r="Y956" i="6" s="1"/>
  <c r="T924" i="6"/>
  <c r="AA924" i="6" s="1"/>
  <c r="Y924" i="6"/>
  <c r="T908" i="6"/>
  <c r="AA908" i="6" s="1"/>
  <c r="Y908" i="6"/>
  <c r="T892" i="6"/>
  <c r="AA892" i="6" s="1"/>
  <c r="Y892" i="6"/>
  <c r="T876" i="6"/>
  <c r="AA876" i="6" s="1"/>
  <c r="Y876" i="6"/>
  <c r="T860" i="6"/>
  <c r="AA860" i="6" s="1"/>
  <c r="Y860" i="6"/>
  <c r="T844" i="6"/>
  <c r="AA844" i="6" s="1"/>
  <c r="Y844" i="6"/>
  <c r="X828" i="6"/>
  <c r="Y828" i="6" s="1"/>
  <c r="T812" i="6"/>
  <c r="AA812" i="6" s="1"/>
  <c r="Y812" i="6"/>
  <c r="T800" i="6"/>
  <c r="AA800" i="6" s="1"/>
  <c r="Y800" i="6"/>
  <c r="Y780" i="6"/>
  <c r="X768" i="6"/>
  <c r="Y768" i="6" s="1"/>
  <c r="X748" i="6"/>
  <c r="Y748" i="6"/>
  <c r="T736" i="6"/>
  <c r="AA736" i="6" s="1"/>
  <c r="Y736" i="6"/>
  <c r="X716" i="6"/>
  <c r="Y716" i="6"/>
  <c r="T704" i="6"/>
  <c r="AA704" i="6" s="1"/>
  <c r="Y704" i="6"/>
  <c r="T656" i="6"/>
  <c r="AA656" i="6" s="1"/>
  <c r="Y656" i="6"/>
  <c r="T640" i="6"/>
  <c r="AA640" i="6" s="1"/>
  <c r="Y640" i="6"/>
  <c r="T614" i="6"/>
  <c r="AA614" i="6" s="1"/>
  <c r="Y614" i="6"/>
  <c r="T597" i="6"/>
  <c r="AA597" i="6" s="1"/>
  <c r="Y597" i="6"/>
  <c r="T581" i="6"/>
  <c r="AA581" i="6" s="1"/>
  <c r="Y581" i="6"/>
  <c r="T565" i="6"/>
  <c r="AA565" i="6" s="1"/>
  <c r="Y565" i="6"/>
  <c r="T547" i="6"/>
  <c r="AA547" i="6" s="1"/>
  <c r="Y547" i="6"/>
  <c r="T531" i="6"/>
  <c r="AA531" i="6" s="1"/>
  <c r="Y531" i="6"/>
  <c r="T515" i="6"/>
  <c r="AA515" i="6" s="1"/>
  <c r="Y515" i="6"/>
  <c r="T499" i="6"/>
  <c r="AA499" i="6" s="1"/>
  <c r="Y499" i="6"/>
  <c r="T483" i="6"/>
  <c r="AA483" i="6" s="1"/>
  <c r="Y483" i="6"/>
  <c r="T467" i="6"/>
  <c r="AA467" i="6" s="1"/>
  <c r="Y467" i="6"/>
  <c r="T451" i="6"/>
  <c r="AA451" i="6" s="1"/>
  <c r="Y451" i="6"/>
  <c r="T435" i="6"/>
  <c r="AA435" i="6" s="1"/>
  <c r="Y435" i="6"/>
  <c r="T419" i="6"/>
  <c r="AA419" i="6" s="1"/>
  <c r="Y419" i="6"/>
  <c r="T403" i="6"/>
  <c r="AA403" i="6" s="1"/>
  <c r="Y403" i="6"/>
  <c r="T387" i="6"/>
  <c r="AA387" i="6" s="1"/>
  <c r="Y387" i="6"/>
  <c r="T371" i="6"/>
  <c r="AA371" i="6" s="1"/>
  <c r="Y371" i="6"/>
  <c r="T355" i="6"/>
  <c r="AA355" i="6" s="1"/>
  <c r="Y355" i="6"/>
  <c r="T339" i="6"/>
  <c r="AA339" i="6" s="1"/>
  <c r="Y339" i="6"/>
  <c r="T323" i="6"/>
  <c r="AA323" i="6" s="1"/>
  <c r="Y323" i="6"/>
  <c r="T307" i="6"/>
  <c r="AA307" i="6" s="1"/>
  <c r="Y307" i="6"/>
  <c r="T291" i="6"/>
  <c r="AA291" i="6" s="1"/>
  <c r="Y291" i="6"/>
  <c r="T275" i="6"/>
  <c r="AA275" i="6" s="1"/>
  <c r="Y275" i="6"/>
  <c r="T259" i="6"/>
  <c r="AA259" i="6" s="1"/>
  <c r="Y259" i="6"/>
  <c r="T243" i="6"/>
  <c r="AA243" i="6" s="1"/>
  <c r="Y243" i="6"/>
  <c r="T227" i="6"/>
  <c r="AA227" i="6" s="1"/>
  <c r="Y227" i="6"/>
  <c r="T211" i="6"/>
  <c r="AA211" i="6" s="1"/>
  <c r="Y211" i="6"/>
  <c r="T195" i="6"/>
  <c r="AA195" i="6" s="1"/>
  <c r="Y195" i="6"/>
  <c r="T179" i="6"/>
  <c r="AA179" i="6" s="1"/>
  <c r="Y179" i="6"/>
  <c r="T163" i="6"/>
  <c r="AA163" i="6" s="1"/>
  <c r="Y163" i="6"/>
  <c r="T147" i="6"/>
  <c r="AA147" i="6" s="1"/>
  <c r="Y147" i="6"/>
  <c r="T131" i="6"/>
  <c r="AA131" i="6" s="1"/>
  <c r="Y131" i="6"/>
  <c r="T115" i="6"/>
  <c r="AA115" i="6" s="1"/>
  <c r="Y115" i="6"/>
  <c r="T99" i="6"/>
  <c r="AA99" i="6" s="1"/>
  <c r="Y99" i="6"/>
  <c r="T83" i="6"/>
  <c r="AA83" i="6" s="1"/>
  <c r="Y83" i="6"/>
  <c r="Y61" i="6"/>
  <c r="T49" i="6"/>
  <c r="AA49" i="6" s="1"/>
  <c r="Y49" i="6"/>
  <c r="Y29" i="6"/>
  <c r="T27" i="6"/>
  <c r="AA27" i="6" s="1"/>
  <c r="Y27" i="6"/>
  <c r="T8" i="6"/>
  <c r="AA8" i="6" s="1"/>
  <c r="Y8" i="6"/>
  <c r="T3097" i="6"/>
  <c r="AA3097" i="6" s="1"/>
  <c r="Y3097" i="6"/>
  <c r="T3081" i="6"/>
  <c r="AA3081" i="6" s="1"/>
  <c r="Y3081" i="6"/>
  <c r="T3049" i="6"/>
  <c r="AA3049" i="6" s="1"/>
  <c r="Y3049" i="6"/>
  <c r="T3033" i="6"/>
  <c r="AA3033" i="6" s="1"/>
  <c r="Y3033" i="6"/>
  <c r="T3017" i="6"/>
  <c r="AA3017" i="6" s="1"/>
  <c r="Y3017" i="6"/>
  <c r="T3001" i="6"/>
  <c r="AA3001" i="6" s="1"/>
  <c r="Y3001" i="6"/>
  <c r="T2985" i="6"/>
  <c r="AA2985" i="6" s="1"/>
  <c r="Y2985" i="6"/>
  <c r="T2969" i="6"/>
  <c r="AA2969" i="6" s="1"/>
  <c r="Y2969" i="6"/>
  <c r="T2809" i="6"/>
  <c r="AA2809" i="6" s="1"/>
  <c r="Y2809" i="6"/>
  <c r="T2797" i="6"/>
  <c r="AA2797" i="6" s="1"/>
  <c r="Y2797" i="6"/>
  <c r="T2765" i="6"/>
  <c r="AA2765" i="6" s="1"/>
  <c r="Y2765" i="6"/>
  <c r="Y2745" i="6"/>
  <c r="T2733" i="6"/>
  <c r="AA2733" i="6" s="1"/>
  <c r="Y2733" i="6"/>
  <c r="Y2713" i="6"/>
  <c r="T2701" i="6"/>
  <c r="AA2701" i="6" s="1"/>
  <c r="Y2701" i="6"/>
  <c r="Y2681" i="6"/>
  <c r="T2669" i="6"/>
  <c r="AA2669" i="6" s="1"/>
  <c r="Y2669" i="6"/>
  <c r="Y2649" i="6"/>
  <c r="T2637" i="6"/>
  <c r="AA2637" i="6" s="1"/>
  <c r="Y2637" i="6"/>
  <c r="Y2617" i="6"/>
  <c r="T2605" i="6"/>
  <c r="AA2605" i="6" s="1"/>
  <c r="Y2605" i="6"/>
  <c r="Y2585" i="6"/>
  <c r="T2573" i="6"/>
  <c r="AA2573" i="6" s="1"/>
  <c r="Y2573" i="6"/>
  <c r="Y2553" i="6"/>
  <c r="Y2532" i="6"/>
  <c r="Y2522" i="6"/>
  <c r="Y2513" i="6"/>
  <c r="Y2497" i="6"/>
  <c r="X2485" i="6"/>
  <c r="Y2485" i="6" s="1"/>
  <c r="Y2465" i="6"/>
  <c r="T2453" i="6"/>
  <c r="AA2453" i="6" s="1"/>
  <c r="Y2453" i="6"/>
  <c r="Y2435" i="6"/>
  <c r="T2422" i="6"/>
  <c r="AA2422" i="6" s="1"/>
  <c r="Y2422" i="6"/>
  <c r="T2393" i="6"/>
  <c r="AA2393" i="6" s="1"/>
  <c r="Y2393" i="6"/>
  <c r="T2368" i="6"/>
  <c r="AA2368" i="6" s="1"/>
  <c r="Y2368" i="6"/>
  <c r="X2351" i="6"/>
  <c r="Y2351" i="6" s="1"/>
  <c r="T2335" i="6"/>
  <c r="AA2335" i="6" s="1"/>
  <c r="Y2335" i="6"/>
  <c r="T2319" i="6"/>
  <c r="AA2319" i="6" s="1"/>
  <c r="Y2319" i="6"/>
  <c r="Y2299" i="6"/>
  <c r="Y2291" i="6"/>
  <c r="X2283" i="6"/>
  <c r="Y2283" i="6" s="1"/>
  <c r="Y2263" i="6"/>
  <c r="T2251" i="6"/>
  <c r="AA2251" i="6" s="1"/>
  <c r="Y2251" i="6"/>
  <c r="Y2231" i="6"/>
  <c r="T2219" i="6"/>
  <c r="AA2219" i="6" s="1"/>
  <c r="Y2219" i="6"/>
  <c r="T2198" i="6"/>
  <c r="AA2198" i="6" s="1"/>
  <c r="Y2198" i="6"/>
  <c r="T2185" i="6"/>
  <c r="AA2185" i="6" s="1"/>
  <c r="Y2185" i="6"/>
  <c r="T2173" i="6"/>
  <c r="AA2173" i="6" s="1"/>
  <c r="Y2173" i="6"/>
  <c r="T2121" i="6"/>
  <c r="AA2121" i="6" s="1"/>
  <c r="Y2121" i="6"/>
  <c r="Y2101" i="6"/>
  <c r="T2089" i="6"/>
  <c r="AA2089" i="6" s="1"/>
  <c r="Y2089" i="6"/>
  <c r="T2057" i="6"/>
  <c r="AA2057" i="6" s="1"/>
  <c r="Y2057" i="6"/>
  <c r="X2037" i="6"/>
  <c r="Y2037" i="6" s="1"/>
  <c r="T2008" i="6"/>
  <c r="AA2008" i="6" s="1"/>
  <c r="Y2008" i="6"/>
  <c r="Y1988" i="6"/>
  <c r="Y1984" i="6"/>
  <c r="T1971" i="6"/>
  <c r="AA1971" i="6" s="1"/>
  <c r="Y1971" i="6"/>
  <c r="T1939" i="6"/>
  <c r="AA1939" i="6" s="1"/>
  <c r="Y1939" i="6"/>
  <c r="Y1919" i="6"/>
  <c r="T1907" i="6"/>
  <c r="AA1907" i="6" s="1"/>
  <c r="Y1907" i="6"/>
  <c r="Y1887" i="6"/>
  <c r="T1875" i="6"/>
  <c r="AA1875" i="6" s="1"/>
  <c r="Y1875" i="6"/>
  <c r="Y1855" i="6"/>
  <c r="T1843" i="6"/>
  <c r="AA1843" i="6" s="1"/>
  <c r="Y1843" i="6"/>
  <c r="Y1823" i="6"/>
  <c r="T1811" i="6"/>
  <c r="AA1811" i="6" s="1"/>
  <c r="Y1811" i="6"/>
  <c r="Y1791" i="6"/>
  <c r="T1779" i="6"/>
  <c r="AA1779" i="6" s="1"/>
  <c r="Y1779" i="6"/>
  <c r="Y1759" i="6"/>
  <c r="T1747" i="6"/>
  <c r="AA1747" i="6" s="1"/>
  <c r="Y1747" i="6"/>
  <c r="Y1727" i="6"/>
  <c r="T1715" i="6"/>
  <c r="AA1715" i="6" s="1"/>
  <c r="Y1715" i="6"/>
  <c r="T1683" i="6"/>
  <c r="AA1683" i="6" s="1"/>
  <c r="Y1683" i="6"/>
  <c r="Y1663" i="6"/>
  <c r="T1651" i="6"/>
  <c r="AA1651" i="6" s="1"/>
  <c r="Y1651" i="6"/>
  <c r="T1631" i="6"/>
  <c r="AA1631" i="6" s="1"/>
  <c r="Y1631" i="6"/>
  <c r="Y1623" i="6"/>
  <c r="T1587" i="6"/>
  <c r="AA1587" i="6" s="1"/>
  <c r="Y1587" i="6"/>
  <c r="Y1579" i="6"/>
  <c r="T1551" i="6"/>
  <c r="AA1551" i="6" s="1"/>
  <c r="Y1551" i="6"/>
  <c r="T1531" i="6"/>
  <c r="AA1531" i="6" s="1"/>
  <c r="Y1531" i="6"/>
  <c r="T1523" i="6"/>
  <c r="AA1523" i="6" s="1"/>
  <c r="Y1523" i="6"/>
  <c r="T1515" i="6"/>
  <c r="AA1515" i="6" s="1"/>
  <c r="Y1515" i="6"/>
  <c r="Y1507" i="6"/>
  <c r="T1495" i="6"/>
  <c r="AA1495" i="6" s="1"/>
  <c r="Y1495" i="6"/>
  <c r="Y1487" i="6"/>
  <c r="Y1463" i="6"/>
  <c r="T1451" i="6"/>
  <c r="AA1451" i="6" s="1"/>
  <c r="Y1451" i="6"/>
  <c r="T1431" i="6"/>
  <c r="AA1431" i="6" s="1"/>
  <c r="Y1431" i="6"/>
  <c r="Y1423" i="6"/>
  <c r="T1411" i="6"/>
  <c r="AA1411" i="6" s="1"/>
  <c r="Y1411" i="6"/>
  <c r="T1395" i="6"/>
  <c r="AA1395" i="6" s="1"/>
  <c r="Y1395" i="6"/>
  <c r="T1379" i="6"/>
  <c r="AA1379" i="6" s="1"/>
  <c r="Y1379" i="6"/>
  <c r="T1363" i="6"/>
  <c r="AA1363" i="6" s="1"/>
  <c r="Y1363" i="6"/>
  <c r="Y1339" i="6"/>
  <c r="T1327" i="6"/>
  <c r="AA1327" i="6" s="1"/>
  <c r="Y1327" i="6"/>
  <c r="Y1319" i="6"/>
  <c r="T1310" i="6"/>
  <c r="AA1310" i="6" s="1"/>
  <c r="Y1310" i="6"/>
  <c r="Y1290" i="6"/>
  <c r="T1278" i="6"/>
  <c r="AA1278" i="6" s="1"/>
  <c r="Y1278" i="6"/>
  <c r="Y1258" i="6"/>
  <c r="T1246" i="6"/>
  <c r="AA1246" i="6" s="1"/>
  <c r="Y1246" i="6"/>
  <c r="T1238" i="6"/>
  <c r="AA1238" i="6" s="1"/>
  <c r="Y1238" i="6"/>
  <c r="Y1210" i="6"/>
  <c r="X1202" i="6"/>
  <c r="Y1202" i="6" s="1"/>
  <c r="Y1193" i="6"/>
  <c r="T1181" i="6"/>
  <c r="AA1181" i="6" s="1"/>
  <c r="Y1181" i="6"/>
  <c r="Y1161" i="6"/>
  <c r="T1149" i="6"/>
  <c r="AA1149" i="6" s="1"/>
  <c r="Y1149" i="6"/>
  <c r="Y1129" i="6"/>
  <c r="T1117" i="6"/>
  <c r="AA1117" i="6" s="1"/>
  <c r="Y1117" i="6"/>
  <c r="Y1097" i="6"/>
  <c r="T1085" i="6"/>
  <c r="AA1085" i="6" s="1"/>
  <c r="Y1085" i="6"/>
  <c r="T1069" i="6"/>
  <c r="AA1069" i="6" s="1"/>
  <c r="Y1069" i="6"/>
  <c r="T1053" i="6"/>
  <c r="AA1053" i="6" s="1"/>
  <c r="Y1053" i="6"/>
  <c r="T1025" i="6"/>
  <c r="AA1025" i="6" s="1"/>
  <c r="Y1025" i="6"/>
  <c r="Y1017" i="6"/>
  <c r="T1005" i="6"/>
  <c r="AA1005" i="6" s="1"/>
  <c r="Y1005" i="6"/>
  <c r="Y985" i="6"/>
  <c r="T973" i="6"/>
  <c r="AA973" i="6" s="1"/>
  <c r="Y973" i="6"/>
  <c r="T957" i="6"/>
  <c r="AA957" i="6" s="1"/>
  <c r="Y957" i="6"/>
  <c r="T941" i="6"/>
  <c r="AA941" i="6" s="1"/>
  <c r="Y941" i="6"/>
  <c r="T925" i="6"/>
  <c r="AA925" i="6" s="1"/>
  <c r="Y925" i="6"/>
  <c r="T909" i="6"/>
  <c r="AA909" i="6" s="1"/>
  <c r="Y909" i="6"/>
  <c r="T893" i="6"/>
  <c r="AA893" i="6" s="1"/>
  <c r="Y893" i="6"/>
  <c r="T877" i="6"/>
  <c r="AA877" i="6" s="1"/>
  <c r="Y877" i="6"/>
  <c r="T861" i="6"/>
  <c r="AA861" i="6" s="1"/>
  <c r="Y861" i="6"/>
  <c r="T845" i="6"/>
  <c r="AA845" i="6" s="1"/>
  <c r="Y845" i="6"/>
  <c r="T829" i="6"/>
  <c r="AA829" i="6" s="1"/>
  <c r="Y829" i="6"/>
  <c r="T813" i="6"/>
  <c r="AA813" i="6" s="1"/>
  <c r="Y813" i="6"/>
  <c r="T797" i="6"/>
  <c r="AA797" i="6" s="1"/>
  <c r="Y797" i="6"/>
  <c r="Y773" i="6"/>
  <c r="Y765" i="6"/>
  <c r="T753" i="6"/>
  <c r="AA753" i="6" s="1"/>
  <c r="Y753" i="6"/>
  <c r="Y725" i="6"/>
  <c r="Y713" i="6"/>
  <c r="X701" i="6"/>
  <c r="Y701" i="6" s="1"/>
  <c r="T689" i="6"/>
  <c r="AA689" i="6" s="1"/>
  <c r="Y689" i="6"/>
  <c r="T657" i="6"/>
  <c r="AA657" i="6" s="1"/>
  <c r="Y657" i="6"/>
  <c r="T627" i="6"/>
  <c r="AA627" i="6" s="1"/>
  <c r="Y627" i="6"/>
  <c r="T606" i="6"/>
  <c r="AA606" i="6" s="1"/>
  <c r="Y606" i="6"/>
  <c r="T598" i="6"/>
  <c r="AA598" i="6" s="1"/>
  <c r="Y598" i="6"/>
  <c r="X590" i="6"/>
  <c r="Y590" i="6" s="1"/>
  <c r="X582" i="6"/>
  <c r="Y582" i="6" s="1"/>
  <c r="T574" i="6"/>
  <c r="AA574" i="6" s="1"/>
  <c r="Y574" i="6"/>
  <c r="X552" i="6"/>
  <c r="Y552" i="6" s="1"/>
  <c r="T540" i="6"/>
  <c r="AA540" i="6" s="1"/>
  <c r="Y540" i="6"/>
  <c r="X520" i="6"/>
  <c r="Y520" i="6" s="1"/>
  <c r="X508" i="6"/>
  <c r="Y508" i="6" s="1"/>
  <c r="X480" i="6"/>
  <c r="Y480" i="6" s="1"/>
  <c r="Y468" i="6"/>
  <c r="T452" i="6"/>
  <c r="AA452" i="6" s="1"/>
  <c r="Y452" i="6"/>
  <c r="T444" i="6"/>
  <c r="AA444" i="6" s="1"/>
  <c r="Y444" i="6"/>
  <c r="Y428" i="6"/>
  <c r="T416" i="6"/>
  <c r="AA416" i="6" s="1"/>
  <c r="Y416" i="6"/>
  <c r="T396" i="6"/>
  <c r="AA396" i="6" s="1"/>
  <c r="Y396" i="6"/>
  <c r="Y384" i="6"/>
  <c r="Y356" i="6"/>
  <c r="Y348" i="6"/>
  <c r="T336" i="6"/>
  <c r="AA336" i="6" s="1"/>
  <c r="Y336" i="6"/>
  <c r="T324" i="6"/>
  <c r="AA324" i="6" s="1"/>
  <c r="Y324" i="6"/>
  <c r="T316" i="6"/>
  <c r="AA316" i="6" s="1"/>
  <c r="Y316" i="6"/>
  <c r="T296" i="6"/>
  <c r="AA296" i="6" s="1"/>
  <c r="Y296" i="6"/>
  <c r="T280" i="6"/>
  <c r="AA280" i="6" s="1"/>
  <c r="Y280" i="6"/>
  <c r="Y260" i="6"/>
  <c r="Y252" i="6"/>
  <c r="X240" i="6"/>
  <c r="Y240" i="6" s="1"/>
  <c r="Y216" i="6"/>
  <c r="X148" i="6"/>
  <c r="Y148" i="6" s="1"/>
  <c r="X140" i="6"/>
  <c r="Y140" i="6" s="1"/>
  <c r="X79" i="6"/>
  <c r="Y79" i="6" s="1"/>
  <c r="X74" i="6"/>
  <c r="Y74" i="6" s="1"/>
  <c r="X62" i="6"/>
  <c r="Y62" i="6" s="1"/>
  <c r="Y50" i="6"/>
  <c r="T42" i="6"/>
  <c r="AA42" i="6" s="1"/>
  <c r="Y42" i="6"/>
  <c r="T30" i="6"/>
  <c r="AA30" i="6" s="1"/>
  <c r="Y30" i="6"/>
  <c r="X18" i="6"/>
  <c r="Y18" i="6" s="1"/>
  <c r="X6" i="6"/>
  <c r="Y6" i="6" s="1"/>
  <c r="T11" i="6"/>
  <c r="AA11" i="6" s="1"/>
  <c r="Y11" i="6"/>
  <c r="M7" i="7"/>
  <c r="M8" i="7"/>
  <c r="Y12" i="6"/>
  <c r="T3138" i="6"/>
  <c r="AA3138" i="6" s="1"/>
  <c r="Y3138" i="6"/>
  <c r="Y3118" i="6"/>
  <c r="T3106" i="6"/>
  <c r="AA3106" i="6" s="1"/>
  <c r="Y3106" i="6"/>
  <c r="T2614" i="6"/>
  <c r="AA2614" i="6" s="1"/>
  <c r="Y2614" i="6"/>
  <c r="T2606" i="6"/>
  <c r="AA2606" i="6" s="1"/>
  <c r="Y2606" i="6"/>
  <c r="Y2586" i="6"/>
  <c r="T2578" i="6"/>
  <c r="AA2578" i="6" s="1"/>
  <c r="Y2578" i="6"/>
  <c r="T2550" i="6"/>
  <c r="AA2550" i="6" s="1"/>
  <c r="Y2550" i="6"/>
  <c r="T2510" i="6"/>
  <c r="AA2510" i="6" s="1"/>
  <c r="Y2510" i="6"/>
  <c r="T2478" i="6"/>
  <c r="AA2478" i="6" s="1"/>
  <c r="Y2478" i="6"/>
  <c r="Y2462" i="6"/>
  <c r="T2454" i="6"/>
  <c r="AA2454" i="6" s="1"/>
  <c r="Y2454" i="6"/>
  <c r="Y2436" i="6"/>
  <c r="T2414" i="6"/>
  <c r="AA2414" i="6" s="1"/>
  <c r="Y2414" i="6"/>
  <c r="Y2394" i="6"/>
  <c r="T2386" i="6"/>
  <c r="AA2386" i="6" s="1"/>
  <c r="Y2386" i="6"/>
  <c r="Y2373" i="6"/>
  <c r="T2365" i="6"/>
  <c r="AA2365" i="6" s="1"/>
  <c r="Y2365" i="6"/>
  <c r="T2352" i="6"/>
  <c r="AA2352" i="6" s="1"/>
  <c r="Y2352" i="6"/>
  <c r="T2336" i="6"/>
  <c r="AA2336" i="6" s="1"/>
  <c r="Y2336" i="6"/>
  <c r="T2320" i="6"/>
  <c r="AA2320" i="6" s="1"/>
  <c r="Y2320" i="6"/>
  <c r="T2304" i="6"/>
  <c r="AA2304" i="6" s="1"/>
  <c r="Y2304" i="6"/>
  <c r="T2288" i="6"/>
  <c r="AA2288" i="6" s="1"/>
  <c r="Y2288" i="6"/>
  <c r="T2272" i="6"/>
  <c r="AA2272" i="6" s="1"/>
  <c r="Y2272" i="6"/>
  <c r="T2256" i="6"/>
  <c r="AA2256" i="6" s="1"/>
  <c r="Y2256" i="6"/>
  <c r="Y2236" i="6"/>
  <c r="T2224" i="6"/>
  <c r="AA2224" i="6" s="1"/>
  <c r="Y2224" i="6"/>
  <c r="Y2203" i="6"/>
  <c r="T2190" i="6"/>
  <c r="AA2190" i="6" s="1"/>
  <c r="Y2190" i="6"/>
  <c r="Y2170" i="6"/>
  <c r="T2158" i="6"/>
  <c r="AA2158" i="6" s="1"/>
  <c r="Y2158" i="6"/>
  <c r="Y2138" i="6"/>
  <c r="T2126" i="6"/>
  <c r="AA2126" i="6" s="1"/>
  <c r="Y2126" i="6"/>
  <c r="Y2102" i="6"/>
  <c r="T2070" i="6"/>
  <c r="AA2070" i="6" s="1"/>
  <c r="Y2070" i="6"/>
  <c r="Y2034" i="6"/>
  <c r="Y2029" i="6"/>
  <c r="Y2021" i="6"/>
  <c r="T2009" i="6"/>
  <c r="AA2009" i="6" s="1"/>
  <c r="Y2009" i="6"/>
  <c r="Y1989" i="6"/>
  <c r="T1976" i="6"/>
  <c r="AA1976" i="6" s="1"/>
  <c r="Y1976" i="6"/>
  <c r="Y1924" i="6"/>
  <c r="T1912" i="6"/>
  <c r="AA1912" i="6" s="1"/>
  <c r="Y1912" i="6"/>
  <c r="Y1892" i="6"/>
  <c r="T1880" i="6"/>
  <c r="AA1880" i="6" s="1"/>
  <c r="Y1880" i="6"/>
  <c r="T1848" i="6"/>
  <c r="AA1848" i="6" s="1"/>
  <c r="Y1848" i="6"/>
  <c r="Y1828" i="6"/>
  <c r="T1816" i="6"/>
  <c r="AA1816" i="6" s="1"/>
  <c r="Y1816" i="6"/>
  <c r="Y1796" i="6"/>
  <c r="T1784" i="6"/>
  <c r="AA1784" i="6" s="1"/>
  <c r="Y1784" i="6"/>
  <c r="Y1764" i="6"/>
  <c r="T1752" i="6"/>
  <c r="AA1752" i="6" s="1"/>
  <c r="Y1752" i="6"/>
  <c r="Y1732" i="6"/>
  <c r="T1716" i="6"/>
  <c r="AA1716" i="6" s="1"/>
  <c r="Y1716" i="6"/>
  <c r="T1708" i="6"/>
  <c r="AA1708" i="6" s="1"/>
  <c r="Y1708" i="6"/>
  <c r="T1680" i="6"/>
  <c r="AA1680" i="6" s="1"/>
  <c r="Y1680" i="6"/>
  <c r="T1652" i="6"/>
  <c r="AA1652" i="6" s="1"/>
  <c r="Y1652" i="6"/>
  <c r="T1644" i="6"/>
  <c r="AA1644" i="6" s="1"/>
  <c r="Y1644" i="6"/>
  <c r="T1596" i="6"/>
  <c r="AA1596" i="6" s="1"/>
  <c r="Y1596" i="6"/>
  <c r="Y1576" i="6"/>
  <c r="T1568" i="6"/>
  <c r="AA1568" i="6" s="1"/>
  <c r="Y1568" i="6"/>
  <c r="T1540" i="6"/>
  <c r="AA1540" i="6" s="1"/>
  <c r="Y1540" i="6"/>
  <c r="T1532" i="6"/>
  <c r="AA1532" i="6" s="1"/>
  <c r="Y1532" i="6"/>
  <c r="Y1512" i="6"/>
  <c r="T1504" i="6"/>
  <c r="AA1504" i="6" s="1"/>
  <c r="Y1504" i="6"/>
  <c r="Y1484" i="6"/>
  <c r="Y1464" i="6"/>
  <c r="T1456" i="6"/>
  <c r="AA1456" i="6" s="1"/>
  <c r="Y1456" i="6"/>
  <c r="Y1444" i="6"/>
  <c r="Y1420" i="6"/>
  <c r="Y1412" i="6"/>
  <c r="Y1396" i="6"/>
  <c r="T1384" i="6"/>
  <c r="AA1384" i="6" s="1"/>
  <c r="Y1384" i="6"/>
  <c r="Y1364" i="6"/>
  <c r="T1352" i="6"/>
  <c r="AA1352" i="6" s="1"/>
  <c r="Y1352" i="6"/>
  <c r="T1320" i="6"/>
  <c r="AA1320" i="6" s="1"/>
  <c r="Y1320" i="6"/>
  <c r="Y1299" i="6"/>
  <c r="T1283" i="6"/>
  <c r="AA1283" i="6" s="1"/>
  <c r="Y1283" i="6"/>
  <c r="T1275" i="6"/>
  <c r="AA1275" i="6" s="1"/>
  <c r="Y1275" i="6"/>
  <c r="Y1255" i="6"/>
  <c r="T1247" i="6"/>
  <c r="AA1247" i="6" s="1"/>
  <c r="Y1247" i="6"/>
  <c r="Y1227" i="6"/>
  <c r="T1215" i="6"/>
  <c r="AA1215" i="6" s="1"/>
  <c r="Y1215" i="6"/>
  <c r="T1190" i="6"/>
  <c r="AA1190" i="6" s="1"/>
  <c r="Y1190" i="6"/>
  <c r="T1174" i="6"/>
  <c r="AA1174" i="6" s="1"/>
  <c r="Y1174" i="6"/>
  <c r="X1158" i="6"/>
  <c r="Y1158" i="6" s="1"/>
  <c r="T1142" i="6"/>
  <c r="AA1142" i="6" s="1"/>
  <c r="Y1142" i="6"/>
  <c r="T1126" i="6"/>
  <c r="AA1126" i="6" s="1"/>
  <c r="Y1126" i="6"/>
  <c r="Y1118" i="6"/>
  <c r="T1106" i="6"/>
  <c r="AA1106" i="6" s="1"/>
  <c r="Y1106" i="6"/>
  <c r="T1094" i="6"/>
  <c r="AA1094" i="6" s="1"/>
  <c r="Y1094" i="6"/>
  <c r="T1078" i="6"/>
  <c r="AA1078" i="6" s="1"/>
  <c r="Y1078" i="6"/>
  <c r="T1062" i="6"/>
  <c r="AA1062" i="6" s="1"/>
  <c r="Y1062" i="6"/>
  <c r="T1046" i="6"/>
  <c r="AA1046" i="6" s="1"/>
  <c r="Y1046" i="6"/>
  <c r="T1030" i="6"/>
  <c r="AA1030" i="6" s="1"/>
  <c r="Y1030" i="6"/>
  <c r="T1014" i="6"/>
  <c r="AA1014" i="6" s="1"/>
  <c r="Y1014" i="6"/>
  <c r="T998" i="6"/>
  <c r="AA998" i="6" s="1"/>
  <c r="Y998" i="6"/>
  <c r="T982" i="6"/>
  <c r="AA982" i="6" s="1"/>
  <c r="Y982" i="6"/>
  <c r="T966" i="6"/>
  <c r="AA966" i="6" s="1"/>
  <c r="Y966" i="6"/>
  <c r="T950" i="6"/>
  <c r="AA950" i="6" s="1"/>
  <c r="Y950" i="6"/>
  <c r="T934" i="6"/>
  <c r="AA934" i="6" s="1"/>
  <c r="Y934" i="6"/>
  <c r="T918" i="6"/>
  <c r="AA918" i="6" s="1"/>
  <c r="Y918" i="6"/>
  <c r="T902" i="6"/>
  <c r="AA902" i="6" s="1"/>
  <c r="Y902" i="6"/>
  <c r="X886" i="6"/>
  <c r="Y886" i="6" s="1"/>
  <c r="X870" i="6"/>
  <c r="Y870" i="6" s="1"/>
  <c r="T854" i="6"/>
  <c r="AA854" i="6" s="1"/>
  <c r="Y854" i="6"/>
  <c r="T830" i="6"/>
  <c r="AA830" i="6" s="1"/>
  <c r="Y830" i="6"/>
  <c r="Y810" i="6"/>
  <c r="T798" i="6"/>
  <c r="AA798" i="6" s="1"/>
  <c r="Y798" i="6"/>
  <c r="T790" i="6"/>
  <c r="AA790" i="6" s="1"/>
  <c r="Y790" i="6"/>
  <c r="Y766" i="6"/>
  <c r="Y730" i="6"/>
  <c r="Y718" i="6"/>
  <c r="Y714" i="6"/>
  <c r="Y690" i="6"/>
  <c r="Y682" i="6"/>
  <c r="Y674" i="6"/>
  <c r="Y666" i="6"/>
  <c r="Y658" i="6"/>
  <c r="Y650" i="6"/>
  <c r="Y642" i="6"/>
  <c r="Y634" i="6"/>
  <c r="Y624" i="6"/>
  <c r="Y607" i="6"/>
  <c r="Y599" i="6"/>
  <c r="T579" i="6"/>
  <c r="AA579" i="6" s="1"/>
  <c r="Y579" i="6"/>
  <c r="Y567" i="6"/>
  <c r="T559" i="6"/>
  <c r="AA559" i="6" s="1"/>
  <c r="Y559" i="6"/>
  <c r="T541" i="6"/>
  <c r="AA541" i="6" s="1"/>
  <c r="Y541" i="6"/>
  <c r="T525" i="6"/>
  <c r="AA525" i="6" s="1"/>
  <c r="Y525" i="6"/>
  <c r="T509" i="6"/>
  <c r="AA509" i="6" s="1"/>
  <c r="Y509" i="6"/>
  <c r="T493" i="6"/>
  <c r="AA493" i="6" s="1"/>
  <c r="Y493" i="6"/>
  <c r="T477" i="6"/>
  <c r="AA477" i="6" s="1"/>
  <c r="Y477" i="6"/>
  <c r="T461" i="6"/>
  <c r="AA461" i="6" s="1"/>
  <c r="Y461" i="6"/>
  <c r="T445" i="6"/>
  <c r="AA445" i="6" s="1"/>
  <c r="Y445" i="6"/>
  <c r="T429" i="6"/>
  <c r="AA429" i="6" s="1"/>
  <c r="Y429" i="6"/>
  <c r="T413" i="6"/>
  <c r="AA413" i="6" s="1"/>
  <c r="Y413" i="6"/>
  <c r="T397" i="6"/>
  <c r="AA397" i="6" s="1"/>
  <c r="Y397" i="6"/>
  <c r="T381" i="6"/>
  <c r="AA381" i="6" s="1"/>
  <c r="Y381" i="6"/>
  <c r="T365" i="6"/>
  <c r="AA365" i="6" s="1"/>
  <c r="Y365" i="6"/>
  <c r="T349" i="6"/>
  <c r="AA349" i="6" s="1"/>
  <c r="Y349" i="6"/>
  <c r="T333" i="6"/>
  <c r="AA333" i="6" s="1"/>
  <c r="Y333" i="6"/>
  <c r="T317" i="6"/>
  <c r="AA317" i="6" s="1"/>
  <c r="Y317" i="6"/>
  <c r="T301" i="6"/>
  <c r="AA301" i="6" s="1"/>
  <c r="Y301" i="6"/>
  <c r="T285" i="6"/>
  <c r="AA285" i="6" s="1"/>
  <c r="Y285" i="6"/>
  <c r="T269" i="6"/>
  <c r="AA269" i="6" s="1"/>
  <c r="Y269" i="6"/>
  <c r="T253" i="6"/>
  <c r="AA253" i="6" s="1"/>
  <c r="Y253" i="6"/>
  <c r="T237" i="6"/>
  <c r="AA237" i="6" s="1"/>
  <c r="Y237" i="6"/>
  <c r="T221" i="6"/>
  <c r="AA221" i="6" s="1"/>
  <c r="Y221" i="6"/>
  <c r="T205" i="6"/>
  <c r="AA205" i="6" s="1"/>
  <c r="Y205" i="6"/>
  <c r="T189" i="6"/>
  <c r="AA189" i="6" s="1"/>
  <c r="Y189" i="6"/>
  <c r="T173" i="6"/>
  <c r="AA173" i="6" s="1"/>
  <c r="Y173" i="6"/>
  <c r="T157" i="6"/>
  <c r="AA157" i="6" s="1"/>
  <c r="Y157" i="6"/>
  <c r="Y145" i="6"/>
  <c r="T133" i="6"/>
  <c r="AA133" i="6" s="1"/>
  <c r="Y133" i="6"/>
  <c r="Y113" i="6"/>
  <c r="T101" i="6"/>
  <c r="AA101" i="6" s="1"/>
  <c r="Y101" i="6"/>
  <c r="Y81" i="6"/>
  <c r="Y67" i="6"/>
  <c r="T55" i="6"/>
  <c r="AA55" i="6" s="1"/>
  <c r="Y55" i="6"/>
  <c r="Y35" i="6"/>
  <c r="T3155" i="6"/>
  <c r="AA3155" i="6" s="1"/>
  <c r="Y3155" i="6"/>
  <c r="T2931" i="6"/>
  <c r="AA2931" i="6" s="1"/>
  <c r="Y2931" i="6"/>
  <c r="T2915" i="6"/>
  <c r="AA2915" i="6" s="1"/>
  <c r="Y2915" i="6"/>
  <c r="T2899" i="6"/>
  <c r="AA2899" i="6" s="1"/>
  <c r="Y2899" i="6"/>
  <c r="T2883" i="6"/>
  <c r="AA2883" i="6" s="1"/>
  <c r="Y2883" i="6"/>
  <c r="T2867" i="6"/>
  <c r="AA2867" i="6" s="1"/>
  <c r="Y2867" i="6"/>
  <c r="T2851" i="6"/>
  <c r="AA2851" i="6" s="1"/>
  <c r="Y2851" i="6"/>
  <c r="T2835" i="6"/>
  <c r="AA2835" i="6" s="1"/>
  <c r="Y2835" i="6"/>
  <c r="T2819" i="6"/>
  <c r="AA2819" i="6" s="1"/>
  <c r="Y2819" i="6"/>
  <c r="T2787" i="6"/>
  <c r="AA2787" i="6" s="1"/>
  <c r="Y2787" i="6"/>
  <c r="T2771" i="6"/>
  <c r="AA2771" i="6" s="1"/>
  <c r="Y2771" i="6"/>
  <c r="T2755" i="6"/>
  <c r="AA2755" i="6" s="1"/>
  <c r="Y2755" i="6"/>
  <c r="T2739" i="6"/>
  <c r="AA2739" i="6" s="1"/>
  <c r="Y2739" i="6"/>
  <c r="T2723" i="6"/>
  <c r="AA2723" i="6" s="1"/>
  <c r="Y2723" i="6"/>
  <c r="T2707" i="6"/>
  <c r="AA2707" i="6" s="1"/>
  <c r="Y2707" i="6"/>
  <c r="T2691" i="6"/>
  <c r="AA2691" i="6" s="1"/>
  <c r="Y2691" i="6"/>
  <c r="T2675" i="6"/>
  <c r="AA2675" i="6" s="1"/>
  <c r="Y2675" i="6"/>
  <c r="T2659" i="6"/>
  <c r="AA2659" i="6" s="1"/>
  <c r="Y2659" i="6"/>
  <c r="T2643" i="6"/>
  <c r="AA2643" i="6" s="1"/>
  <c r="Y2643" i="6"/>
  <c r="T2627" i="6"/>
  <c r="AA2627" i="6" s="1"/>
  <c r="Y2627" i="6"/>
  <c r="T2611" i="6"/>
  <c r="AA2611" i="6" s="1"/>
  <c r="Y2611" i="6"/>
  <c r="T2595" i="6"/>
  <c r="AA2595" i="6" s="1"/>
  <c r="Y2595" i="6"/>
  <c r="T2579" i="6"/>
  <c r="AA2579" i="6" s="1"/>
  <c r="Y2579" i="6"/>
  <c r="T2563" i="6"/>
  <c r="AA2563" i="6" s="1"/>
  <c r="Y2563" i="6"/>
  <c r="Y2551" i="6"/>
  <c r="T2530" i="6"/>
  <c r="AA2530" i="6" s="1"/>
  <c r="Y2530" i="6"/>
  <c r="X2507" i="6"/>
  <c r="Y2507" i="6" s="1"/>
  <c r="T2499" i="6"/>
  <c r="AA2499" i="6" s="1"/>
  <c r="Y2499" i="6"/>
  <c r="Y2479" i="6"/>
  <c r="T2467" i="6"/>
  <c r="AA2467" i="6" s="1"/>
  <c r="Y2467" i="6"/>
  <c r="T2451" i="6"/>
  <c r="AA2451" i="6" s="1"/>
  <c r="Y2451" i="6"/>
  <c r="T2433" i="6"/>
  <c r="AA2433" i="6" s="1"/>
  <c r="Y2433" i="6"/>
  <c r="T2415" i="6"/>
  <c r="AA2415" i="6" s="1"/>
  <c r="Y2415" i="6"/>
  <c r="T2399" i="6"/>
  <c r="AA2399" i="6" s="1"/>
  <c r="Y2399" i="6"/>
  <c r="T2382" i="6"/>
  <c r="AA2382" i="6" s="1"/>
  <c r="Y2382" i="6"/>
  <c r="T2366" i="6"/>
  <c r="AA2366" i="6" s="1"/>
  <c r="Y2366" i="6"/>
  <c r="T2353" i="6"/>
  <c r="AA2353" i="6" s="1"/>
  <c r="Y2353" i="6"/>
  <c r="T2341" i="6"/>
  <c r="AA2341" i="6" s="1"/>
  <c r="Y2341" i="6"/>
  <c r="T2333" i="6"/>
  <c r="AA2333" i="6" s="1"/>
  <c r="Y2333" i="6"/>
  <c r="T2325" i="6"/>
  <c r="AA2325" i="6" s="1"/>
  <c r="Y2325" i="6"/>
  <c r="X2309" i="6"/>
  <c r="Y2309" i="6" s="1"/>
  <c r="T2293" i="6"/>
  <c r="AA2293" i="6" s="1"/>
  <c r="Y2293" i="6"/>
  <c r="T2277" i="6"/>
  <c r="AA2277" i="6" s="1"/>
  <c r="Y2277" i="6"/>
  <c r="T2241" i="6"/>
  <c r="AA2241" i="6" s="1"/>
  <c r="Y2241" i="6"/>
  <c r="T2209" i="6"/>
  <c r="AA2209" i="6" s="1"/>
  <c r="Y2209" i="6"/>
  <c r="Y2179" i="6"/>
  <c r="T2167" i="6"/>
  <c r="AA2167" i="6" s="1"/>
  <c r="Y2167" i="6"/>
  <c r="Y2159" i="6"/>
  <c r="Y2151" i="6"/>
  <c r="Y2123" i="6"/>
  <c r="T2111" i="6"/>
  <c r="AA2111" i="6" s="1"/>
  <c r="Y2111" i="6"/>
  <c r="Y2099" i="6"/>
  <c r="T2087" i="6"/>
  <c r="AA2087" i="6" s="1"/>
  <c r="Y2087" i="6"/>
  <c r="Y2067" i="6"/>
  <c r="T2055" i="6"/>
  <c r="AA2055" i="6" s="1"/>
  <c r="Y2055" i="6"/>
  <c r="Y2039" i="6"/>
  <c r="Y2031" i="6"/>
  <c r="T2018" i="6"/>
  <c r="AA2018" i="6" s="1"/>
  <c r="Y2018" i="6"/>
  <c r="Y1998" i="6"/>
  <c r="T1986" i="6"/>
  <c r="AA1986" i="6" s="1"/>
  <c r="Y1986" i="6"/>
  <c r="Y1969" i="6"/>
  <c r="X1957" i="6"/>
  <c r="Y1957" i="6" s="1"/>
  <c r="T1925" i="6"/>
  <c r="AA1925" i="6" s="1"/>
  <c r="Y1925" i="6"/>
  <c r="Y1905" i="6"/>
  <c r="T1893" i="6"/>
  <c r="AA1893" i="6" s="1"/>
  <c r="Y1893" i="6"/>
  <c r="Y1873" i="6"/>
  <c r="T1861" i="6"/>
  <c r="AA1861" i="6" s="1"/>
  <c r="Y1861" i="6"/>
  <c r="Y1841" i="6"/>
  <c r="Y1809" i="6"/>
  <c r="T1797" i="6"/>
  <c r="AA1797" i="6" s="1"/>
  <c r="Y1797" i="6"/>
  <c r="Y1777" i="6"/>
  <c r="T1765" i="6"/>
  <c r="AA1765" i="6" s="1"/>
  <c r="Y1765" i="6"/>
  <c r="T1737" i="6"/>
  <c r="AA1737" i="6" s="1"/>
  <c r="Y1737" i="6"/>
  <c r="T1729" i="6"/>
  <c r="AA1729" i="6" s="1"/>
  <c r="Y1729" i="6"/>
  <c r="T1713" i="6"/>
  <c r="AA1713" i="6" s="1"/>
  <c r="Y1713" i="6"/>
  <c r="T1697" i="6"/>
  <c r="AA1697" i="6" s="1"/>
  <c r="Y1697" i="6"/>
  <c r="T1681" i="6"/>
  <c r="AA1681" i="6" s="1"/>
  <c r="Y1681" i="6"/>
  <c r="T1665" i="6"/>
  <c r="AA1665" i="6" s="1"/>
  <c r="Y1665" i="6"/>
  <c r="T1641" i="6"/>
  <c r="AA1641" i="6" s="1"/>
  <c r="Y1641" i="6"/>
  <c r="Y1621" i="6"/>
  <c r="T1609" i="6"/>
  <c r="AA1609" i="6" s="1"/>
  <c r="Y1609" i="6"/>
  <c r="T1577" i="6"/>
  <c r="AA1577" i="6" s="1"/>
  <c r="Y1577" i="6"/>
  <c r="Y1557" i="6"/>
  <c r="T1545" i="6"/>
  <c r="AA1545" i="6" s="1"/>
  <c r="Y1545" i="6"/>
  <c r="Y1525" i="6"/>
  <c r="T1513" i="6"/>
  <c r="AA1513" i="6" s="1"/>
  <c r="Y1513" i="6"/>
  <c r="Y1493" i="6"/>
  <c r="T1481" i="6"/>
  <c r="AA1481" i="6" s="1"/>
  <c r="Y1481" i="6"/>
  <c r="Y1461" i="6"/>
  <c r="T1449" i="6"/>
  <c r="AA1449" i="6" s="1"/>
  <c r="Y1449" i="6"/>
  <c r="T1417" i="6"/>
  <c r="AA1417" i="6" s="1"/>
  <c r="Y1417" i="6"/>
  <c r="Y1397" i="6"/>
  <c r="Y1389" i="6"/>
  <c r="Y1381" i="6"/>
  <c r="Y1373" i="6"/>
  <c r="Y1365" i="6"/>
  <c r="Y1357" i="6"/>
  <c r="Y1341" i="6"/>
  <c r="Y1333" i="6"/>
  <c r="Y1325" i="6"/>
  <c r="Y1316" i="6"/>
  <c r="Y1308" i="6"/>
  <c r="T1292" i="6"/>
  <c r="AA1292" i="6" s="1"/>
  <c r="Y1292" i="6"/>
  <c r="T1276" i="6"/>
  <c r="AA1276" i="6" s="1"/>
  <c r="Y1276" i="6"/>
  <c r="T1260" i="6"/>
  <c r="AA1260" i="6" s="1"/>
  <c r="Y1260" i="6"/>
  <c r="T1244" i="6"/>
  <c r="AA1244" i="6" s="1"/>
  <c r="Y1244" i="6"/>
  <c r="T1228" i="6"/>
  <c r="AA1228" i="6" s="1"/>
  <c r="Y1228" i="6"/>
  <c r="T1212" i="6"/>
  <c r="AA1212" i="6" s="1"/>
  <c r="Y1212" i="6"/>
  <c r="T1195" i="6"/>
  <c r="AA1195" i="6" s="1"/>
  <c r="Y1195" i="6"/>
  <c r="T1179" i="6"/>
  <c r="AA1179" i="6" s="1"/>
  <c r="Y1179" i="6"/>
  <c r="T1163" i="6"/>
  <c r="AA1163" i="6" s="1"/>
  <c r="Y1163" i="6"/>
  <c r="T1147" i="6"/>
  <c r="AA1147" i="6" s="1"/>
  <c r="Y1147" i="6"/>
  <c r="T1131" i="6"/>
  <c r="AA1131" i="6" s="1"/>
  <c r="Y1131" i="6"/>
  <c r="T1111" i="6"/>
  <c r="AA1111" i="6" s="1"/>
  <c r="Y1111" i="6"/>
  <c r="T1091" i="6"/>
  <c r="AA1091" i="6" s="1"/>
  <c r="Y1091" i="6"/>
  <c r="T1075" i="6"/>
  <c r="AA1075" i="6" s="1"/>
  <c r="Y1075" i="6"/>
  <c r="T1059" i="6"/>
  <c r="AA1059" i="6" s="1"/>
  <c r="Y1059" i="6"/>
  <c r="T1043" i="6"/>
  <c r="AA1043" i="6" s="1"/>
  <c r="Y1043" i="6"/>
  <c r="T1027" i="6"/>
  <c r="AA1027" i="6" s="1"/>
  <c r="Y1027" i="6"/>
  <c r="T1011" i="6"/>
  <c r="AA1011" i="6" s="1"/>
  <c r="Y1011" i="6"/>
  <c r="T995" i="6"/>
  <c r="AA995" i="6" s="1"/>
  <c r="Y995" i="6"/>
  <c r="T979" i="6"/>
  <c r="AA979" i="6" s="1"/>
  <c r="Y979" i="6"/>
  <c r="X963" i="6"/>
  <c r="Y963" i="6" s="1"/>
  <c r="X947" i="6"/>
  <c r="Y947" i="6" s="1"/>
  <c r="T931" i="6"/>
  <c r="AA931" i="6" s="1"/>
  <c r="Y931" i="6"/>
  <c r="T915" i="6"/>
  <c r="AA915" i="6" s="1"/>
  <c r="Y915" i="6"/>
  <c r="X899" i="6"/>
  <c r="Y899" i="6" s="1"/>
  <c r="T883" i="6"/>
  <c r="AA883" i="6" s="1"/>
  <c r="Y883" i="6"/>
  <c r="X867" i="6"/>
  <c r="Y867" i="6" s="1"/>
  <c r="T851" i="6"/>
  <c r="AA851" i="6" s="1"/>
  <c r="Y851" i="6"/>
  <c r="T835" i="6"/>
  <c r="AA835" i="6" s="1"/>
  <c r="Y835" i="6"/>
  <c r="X819" i="6"/>
  <c r="Y819" i="6" s="1"/>
  <c r="X803" i="6"/>
  <c r="Y803" i="6" s="1"/>
  <c r="T787" i="6"/>
  <c r="AA787" i="6" s="1"/>
  <c r="Y787" i="6"/>
  <c r="T771" i="6"/>
  <c r="AA771" i="6" s="1"/>
  <c r="Y771" i="6"/>
  <c r="T755" i="6"/>
  <c r="AA755" i="6" s="1"/>
  <c r="Y755" i="6"/>
  <c r="T739" i="6"/>
  <c r="AA739" i="6" s="1"/>
  <c r="Y739" i="6"/>
  <c r="T723" i="6"/>
  <c r="AA723" i="6" s="1"/>
  <c r="Y723" i="6"/>
  <c r="T707" i="6"/>
  <c r="AA707" i="6" s="1"/>
  <c r="Y707" i="6"/>
  <c r="T691" i="6"/>
  <c r="AA691" i="6" s="1"/>
  <c r="Y691" i="6"/>
  <c r="T675" i="6"/>
  <c r="AA675" i="6" s="1"/>
  <c r="Y675" i="6"/>
  <c r="T659" i="6"/>
  <c r="AA659" i="6" s="1"/>
  <c r="Y659" i="6"/>
  <c r="X643" i="6"/>
  <c r="Y643" i="6" s="1"/>
  <c r="T625" i="6"/>
  <c r="AA625" i="6" s="1"/>
  <c r="Y625" i="6"/>
  <c r="T608" i="6"/>
  <c r="AA608" i="6" s="1"/>
  <c r="Y608" i="6"/>
  <c r="Y600" i="6"/>
  <c r="Y592" i="6"/>
  <c r="Y584" i="6"/>
  <c r="Y568" i="6"/>
  <c r="Y560" i="6"/>
  <c r="Y550" i="6"/>
  <c r="Y542" i="6"/>
  <c r="Y534" i="6"/>
  <c r="Y526" i="6"/>
  <c r="Y510" i="6"/>
  <c r="Y502" i="6"/>
  <c r="Y494" i="6"/>
  <c r="Y486" i="6"/>
  <c r="Y478" i="6"/>
  <c r="T466" i="6"/>
  <c r="AA466" i="6" s="1"/>
  <c r="Y466" i="6"/>
  <c r="T450" i="6"/>
  <c r="AA450" i="6" s="1"/>
  <c r="Y450" i="6"/>
  <c r="T434" i="6"/>
  <c r="AA434" i="6" s="1"/>
  <c r="Y434" i="6"/>
  <c r="T418" i="6"/>
  <c r="AA418" i="6" s="1"/>
  <c r="Y418" i="6"/>
  <c r="X402" i="6"/>
  <c r="Y402" i="6" s="1"/>
  <c r="T386" i="6"/>
  <c r="AA386" i="6" s="1"/>
  <c r="Y386" i="6"/>
  <c r="T370" i="6"/>
  <c r="AA370" i="6" s="1"/>
  <c r="Y370" i="6"/>
  <c r="T354" i="6"/>
  <c r="AA354" i="6" s="1"/>
  <c r="Y354" i="6"/>
  <c r="X338" i="6"/>
  <c r="Y338" i="6" s="1"/>
  <c r="T322" i="6"/>
  <c r="AA322" i="6" s="1"/>
  <c r="Y322" i="6"/>
  <c r="T306" i="6"/>
  <c r="AA306" i="6" s="1"/>
  <c r="Y306" i="6"/>
  <c r="X290" i="6"/>
  <c r="Y290" i="6" s="1"/>
  <c r="T274" i="6"/>
  <c r="AA274" i="6" s="1"/>
  <c r="Y274" i="6"/>
  <c r="T258" i="6"/>
  <c r="AA258" i="6" s="1"/>
  <c r="Y258" i="6"/>
  <c r="X242" i="6"/>
  <c r="Y242" i="6" s="1"/>
  <c r="T226" i="6"/>
  <c r="AA226" i="6" s="1"/>
  <c r="Y226" i="6"/>
  <c r="T210" i="6"/>
  <c r="AA210" i="6" s="1"/>
  <c r="Y210" i="6"/>
  <c r="T194" i="6"/>
  <c r="AA194" i="6" s="1"/>
  <c r="Y194" i="6"/>
  <c r="T178" i="6"/>
  <c r="AA178" i="6" s="1"/>
  <c r="Y178" i="6"/>
  <c r="T162" i="6"/>
  <c r="AA162" i="6" s="1"/>
  <c r="Y162" i="6"/>
  <c r="T146" i="6"/>
  <c r="AA146" i="6" s="1"/>
  <c r="Y146" i="6"/>
  <c r="T130" i="6"/>
  <c r="AA130" i="6" s="1"/>
  <c r="Y130" i="6"/>
  <c r="Y118" i="6"/>
  <c r="T106" i="6"/>
  <c r="AA106" i="6" s="1"/>
  <c r="Y106" i="6"/>
  <c r="Y86" i="6"/>
  <c r="T72" i="6"/>
  <c r="AA72" i="6" s="1"/>
  <c r="Y72" i="6"/>
  <c r="Y52" i="6"/>
  <c r="T40" i="6"/>
  <c r="AA40" i="6" s="1"/>
  <c r="Y40" i="6"/>
  <c r="Z4886" i="6"/>
  <c r="AE4886" i="6" s="1"/>
  <c r="Z4614" i="6"/>
  <c r="AE4614" i="6" s="1"/>
  <c r="Y4986" i="6"/>
  <c r="Y4706" i="6"/>
  <c r="Y4268" i="6"/>
  <c r="Y2913" i="6"/>
  <c r="Y4431" i="6"/>
  <c r="Y4415" i="6"/>
  <c r="Y4399" i="6"/>
  <c r="Y4383" i="6"/>
  <c r="Y4947" i="6"/>
  <c r="Y4935" i="6"/>
  <c r="Y4805" i="6"/>
  <c r="Y4617" i="6"/>
  <c r="Y4388" i="6"/>
  <c r="Y1745" i="6"/>
  <c r="Y940" i="6"/>
  <c r="Y2803" i="6"/>
  <c r="Y4088" i="6"/>
  <c r="Y3748" i="6"/>
  <c r="Y4163" i="6"/>
  <c r="Y4051" i="6"/>
  <c r="Y3310" i="6"/>
  <c r="Y3065" i="6"/>
  <c r="Y4866" i="6"/>
  <c r="Y2494" i="6"/>
  <c r="Y2221" i="6"/>
  <c r="Y4661" i="6"/>
  <c r="Y4645" i="6"/>
  <c r="Y4581" i="6"/>
  <c r="Y2342" i="6"/>
  <c r="Y2001" i="6"/>
  <c r="Y3059" i="6"/>
  <c r="Y1944" i="6"/>
  <c r="Y1604" i="6"/>
  <c r="Y103" i="6"/>
  <c r="Y1098" i="6"/>
  <c r="Y4982" i="6"/>
  <c r="Y4806" i="6"/>
  <c r="Y4754" i="6"/>
  <c r="Y4742" i="6"/>
  <c r="Y4690" i="6"/>
  <c r="Y4678" i="6"/>
  <c r="Y4878" i="6"/>
  <c r="Y4858" i="6"/>
  <c r="Y4824" i="6"/>
  <c r="Y4988" i="6"/>
  <c r="Y4871" i="6"/>
  <c r="Y4859" i="6"/>
  <c r="Y4833" i="6"/>
  <c r="Y4781" i="6"/>
  <c r="Y4761" i="6"/>
  <c r="Y4725" i="6"/>
  <c r="Y4629" i="6"/>
  <c r="Y4613" i="6"/>
  <c r="Y4956" i="6"/>
  <c r="Y4467" i="6"/>
  <c r="Y4480" i="6"/>
  <c r="Y609" i="6"/>
  <c r="Y4990" i="6"/>
  <c r="Y4802" i="6"/>
  <c r="Y4790" i="6"/>
  <c r="Y4738" i="6"/>
  <c r="Y4726" i="6"/>
  <c r="Y4674" i="6"/>
  <c r="Y4658" i="6"/>
  <c r="Y4642" i="6"/>
  <c r="Y4626" i="6"/>
  <c r="Y4610" i="6"/>
  <c r="Y4930" i="6"/>
  <c r="Y4840" i="6"/>
  <c r="Y4820" i="6"/>
  <c r="Y4469" i="6"/>
  <c r="Y4436" i="6"/>
  <c r="Y4423" i="6"/>
  <c r="Y4407" i="6"/>
  <c r="Y4391" i="6"/>
  <c r="Y3331" i="6"/>
  <c r="Y4984" i="6"/>
  <c r="Y4931" i="6"/>
  <c r="Y4741" i="6"/>
  <c r="Y4717" i="6"/>
  <c r="Y4681" i="6"/>
  <c r="Y4408" i="6"/>
  <c r="Y4819" i="6"/>
  <c r="Y4488" i="6"/>
  <c r="X2417" i="6"/>
  <c r="Y2417" i="6"/>
  <c r="Y4786" i="6"/>
  <c r="Y4774" i="6"/>
  <c r="Y4722" i="6"/>
  <c r="Y4710" i="6"/>
  <c r="Y4942" i="6"/>
  <c r="Y4926" i="6"/>
  <c r="Y4898" i="6"/>
  <c r="Y4927" i="6"/>
  <c r="Y4891" i="6"/>
  <c r="Y4854" i="6"/>
  <c r="Y4697" i="6"/>
  <c r="Y4677" i="6"/>
  <c r="Y4649" i="6"/>
  <c r="Y4420" i="6"/>
  <c r="Y4404" i="6"/>
  <c r="Y4977" i="6"/>
  <c r="Y4487" i="6"/>
  <c r="Y4472" i="6"/>
  <c r="Y4798" i="6"/>
  <c r="Y4766" i="6"/>
  <c r="Y4734" i="6"/>
  <c r="Y4702" i="6"/>
  <c r="Y4666" i="6"/>
  <c r="Y4938" i="6"/>
  <c r="Y4906" i="6"/>
  <c r="Y4874" i="6"/>
  <c r="Y4836" i="6"/>
  <c r="Y4943" i="6"/>
  <c r="Y4899" i="6"/>
  <c r="Y4867" i="6"/>
  <c r="Y4829" i="6"/>
  <c r="Y4777" i="6"/>
  <c r="Y4733" i="6"/>
  <c r="Y4693" i="6"/>
  <c r="Y4657" i="6"/>
  <c r="Y4625" i="6"/>
  <c r="Y4577" i="6"/>
  <c r="Y4416" i="6"/>
  <c r="Y4384" i="6"/>
  <c r="Y4989" i="6"/>
  <c r="Y4495" i="6"/>
  <c r="Y4815" i="6"/>
  <c r="Y4946" i="6"/>
  <c r="Y4914" i="6"/>
  <c r="Y4882" i="6"/>
  <c r="Y4844" i="6"/>
  <c r="Y4911" i="6"/>
  <c r="Y4875" i="6"/>
  <c r="Y4837" i="6"/>
  <c r="Y4789" i="6"/>
  <c r="Y4745" i="6"/>
  <c r="Y4701" i="6"/>
  <c r="Y4665" i="6"/>
  <c r="Y4633" i="6"/>
  <c r="Y4601" i="6"/>
  <c r="Y4424" i="6"/>
  <c r="Y4392" i="6"/>
  <c r="Y4208" i="6"/>
  <c r="Y4960" i="6"/>
  <c r="Y4471" i="6"/>
  <c r="Y4823" i="6"/>
  <c r="Y630" i="6"/>
  <c r="Y2444" i="6"/>
  <c r="Y4782" i="6"/>
  <c r="Y4750" i="6"/>
  <c r="Y4718" i="6"/>
  <c r="Y4686" i="6"/>
  <c r="Y4922" i="6"/>
  <c r="Y4890" i="6"/>
  <c r="Y4853" i="6"/>
  <c r="Y4816" i="6"/>
  <c r="Y4980" i="6"/>
  <c r="Y4919" i="6"/>
  <c r="X4883" i="6"/>
  <c r="Y4883" i="6" s="1"/>
  <c r="Y4845" i="6"/>
  <c r="Y4797" i="6"/>
  <c r="Y4757" i="6"/>
  <c r="Y4713" i="6"/>
  <c r="Y4673" i="6"/>
  <c r="Y4641" i="6"/>
  <c r="Y4609" i="6"/>
  <c r="Y4400" i="6"/>
  <c r="X4968" i="6"/>
  <c r="Y4968" i="6"/>
  <c r="Y4479" i="6"/>
  <c r="Y2443" i="6"/>
  <c r="Y3417" i="6"/>
  <c r="M4" i="7"/>
  <c r="M3" i="7"/>
  <c r="T3980" i="6"/>
  <c r="AA3980" i="6" s="1"/>
  <c r="T3832" i="6"/>
  <c r="AA3832" i="6" s="1"/>
  <c r="T3728" i="6"/>
  <c r="AA3728" i="6" s="1"/>
  <c r="T4150" i="6"/>
  <c r="AA4150" i="6" s="1"/>
  <c r="T4142" i="6"/>
  <c r="AA4142" i="6" s="1"/>
  <c r="T4118" i="6"/>
  <c r="AA4118" i="6" s="1"/>
  <c r="T4086" i="6"/>
  <c r="AA4086" i="6" s="1"/>
  <c r="T3316" i="6"/>
  <c r="AA3316" i="6" s="1"/>
  <c r="T3928" i="6"/>
  <c r="AA3928" i="6" s="1"/>
  <c r="T4462" i="6"/>
  <c r="AA4462" i="6" s="1"/>
  <c r="T4205" i="6"/>
  <c r="AA4205" i="6" s="1"/>
  <c r="T3954" i="6"/>
  <c r="AA3954" i="6" s="1"/>
  <c r="T4732" i="6"/>
  <c r="AA4732" i="6" s="1"/>
  <c r="T4716" i="6"/>
  <c r="AA4716" i="6" s="1"/>
  <c r="T4700" i="6"/>
  <c r="AA4700" i="6" s="1"/>
  <c r="M5" i="7"/>
  <c r="C15" i="8" s="1"/>
  <c r="T3840" i="6"/>
  <c r="AA3840" i="6" s="1"/>
  <c r="T3764" i="6"/>
  <c r="AA3764" i="6" s="1"/>
  <c r="T4299" i="6"/>
  <c r="AA4299" i="6" s="1"/>
  <c r="T4291" i="6"/>
  <c r="AA4291" i="6" s="1"/>
  <c r="T4219" i="6"/>
  <c r="AA4219" i="6" s="1"/>
  <c r="T3420" i="6"/>
  <c r="AA3420" i="6" s="1"/>
  <c r="T4218" i="6"/>
  <c r="AA4218" i="6" s="1"/>
  <c r="T4201" i="6"/>
  <c r="AA4201" i="6" s="1"/>
  <c r="T4193" i="6"/>
  <c r="AA4193" i="6" s="1"/>
  <c r="T3934" i="6"/>
  <c r="AA3934" i="6" s="1"/>
  <c r="T4784" i="6"/>
  <c r="AA4784" i="6" s="1"/>
  <c r="T4736" i="6"/>
  <c r="AA4736" i="6" s="1"/>
  <c r="T4489" i="6"/>
  <c r="AA4489" i="6" s="1"/>
  <c r="T3999" i="6"/>
  <c r="AA3999" i="6" s="1"/>
  <c r="T3983" i="6"/>
  <c r="AA3983" i="6" s="1"/>
  <c r="T3834" i="6"/>
  <c r="AA3834" i="6" s="1"/>
  <c r="T3826" i="6"/>
  <c r="AA3826" i="6" s="1"/>
  <c r="T3810" i="6"/>
  <c r="AA3810" i="6" s="1"/>
  <c r="T3485" i="6"/>
  <c r="AA3485" i="6" s="1"/>
  <c r="T3453" i="6"/>
  <c r="AA3453" i="6" s="1"/>
  <c r="T3350" i="6"/>
  <c r="AA3350" i="6" s="1"/>
  <c r="T3334" i="6"/>
  <c r="AA3334" i="6" s="1"/>
  <c r="T4711" i="6"/>
  <c r="AA4711" i="6" s="1"/>
  <c r="T3515" i="6"/>
  <c r="AA3515" i="6" s="1"/>
  <c r="T4252" i="6"/>
  <c r="AA4252" i="6" s="1"/>
  <c r="T4236" i="6"/>
  <c r="AA4236" i="6" s="1"/>
  <c r="T3650" i="6"/>
  <c r="AA3650" i="6" s="1"/>
  <c r="T3563" i="6"/>
  <c r="AA3563" i="6" s="1"/>
  <c r="T4885" i="6"/>
  <c r="AA4885" i="6" s="1"/>
  <c r="T4522" i="6"/>
  <c r="AA4522" i="6" s="1"/>
  <c r="T4477" i="6"/>
  <c r="AA4477" i="6" s="1"/>
  <c r="T4179" i="6"/>
  <c r="AA4179" i="6" s="1"/>
  <c r="T3830" i="6"/>
  <c r="AA3830" i="6" s="1"/>
  <c r="T3822" i="6"/>
  <c r="AA3822" i="6" s="1"/>
  <c r="T3814" i="6"/>
  <c r="AA3814" i="6" s="1"/>
  <c r="T3774" i="6"/>
  <c r="AA3774" i="6" s="1"/>
  <c r="T3489" i="6"/>
  <c r="AA3489" i="6" s="1"/>
  <c r="T3481" i="6"/>
  <c r="AA3481" i="6" s="1"/>
  <c r="T3457" i="6"/>
  <c r="AA3457" i="6" s="1"/>
  <c r="T3449" i="6"/>
  <c r="AA3449" i="6" s="1"/>
  <c r="T3511" i="6"/>
  <c r="AA3511" i="6" s="1"/>
  <c r="T3506" i="6"/>
  <c r="AA3506" i="6" s="1"/>
  <c r="T3050" i="6"/>
  <c r="AA3050" i="6" s="1"/>
  <c r="T2941" i="6"/>
  <c r="AA2941" i="6" s="1"/>
  <c r="T4451" i="6"/>
  <c r="AA4451" i="6" s="1"/>
  <c r="T4599" i="6"/>
  <c r="AA4599" i="6" s="1"/>
  <c r="T3927" i="6"/>
  <c r="AA3927" i="6" s="1"/>
  <c r="T3567" i="6"/>
  <c r="AA3567" i="6" s="1"/>
  <c r="T3102" i="6"/>
  <c r="AA3102" i="6" s="1"/>
  <c r="T3070" i="6"/>
  <c r="AA3070" i="6" s="1"/>
  <c r="T2322" i="6"/>
  <c r="AA2322" i="6" s="1"/>
  <c r="T2023" i="6"/>
  <c r="AA2023" i="6" s="1"/>
  <c r="T1402" i="6"/>
  <c r="AA1402" i="6" s="1"/>
  <c r="T1386" i="6"/>
  <c r="AA1386" i="6" s="1"/>
  <c r="T1378" i="6"/>
  <c r="AA1378" i="6" s="1"/>
  <c r="T605" i="6"/>
  <c r="AA605" i="6" s="1"/>
  <c r="T475" i="6"/>
  <c r="AA475" i="6" s="1"/>
  <c r="T2347" i="6"/>
  <c r="AA2347" i="6" s="1"/>
  <c r="T2193" i="6"/>
  <c r="AA2193" i="6" s="1"/>
  <c r="T1226" i="6"/>
  <c r="AA1226" i="6" s="1"/>
  <c r="T1214" i="6"/>
  <c r="AA1214" i="6" s="1"/>
  <c r="T594" i="6"/>
  <c r="AA594" i="6" s="1"/>
  <c r="T582" i="6"/>
  <c r="AA582" i="6" s="1"/>
  <c r="T520" i="6"/>
  <c r="AA520" i="6" s="1"/>
  <c r="T172" i="6"/>
  <c r="AA172" i="6" s="1"/>
  <c r="T140" i="6"/>
  <c r="AA140" i="6" s="1"/>
  <c r="T84" i="6"/>
  <c r="AA84" i="6" s="1"/>
  <c r="T79" i="6"/>
  <c r="AA79" i="6" s="1"/>
  <c r="T26" i="6"/>
  <c r="AA26" i="6" s="1"/>
  <c r="T1154" i="6"/>
  <c r="AA1154" i="6" s="1"/>
  <c r="T1146" i="6"/>
  <c r="AA1146" i="6" s="1"/>
  <c r="T1138" i="6"/>
  <c r="AA1138" i="6" s="1"/>
  <c r="T1122" i="6"/>
  <c r="AA1122" i="6" s="1"/>
  <c r="T886" i="6"/>
  <c r="AA886" i="6" s="1"/>
  <c r="T870" i="6"/>
  <c r="AA870" i="6" s="1"/>
  <c r="T2935" i="6"/>
  <c r="AA2935" i="6" s="1"/>
  <c r="T2183" i="6"/>
  <c r="AA2183" i="6" s="1"/>
  <c r="T1454" i="6"/>
  <c r="AA1454" i="6" s="1"/>
  <c r="T1128" i="6"/>
  <c r="AA1128" i="6" s="1"/>
  <c r="T1120" i="6"/>
  <c r="AA1120" i="6" s="1"/>
  <c r="T1064" i="6"/>
  <c r="AA1064" i="6" s="1"/>
  <c r="T1040" i="6"/>
  <c r="AA1040" i="6" s="1"/>
  <c r="T1032" i="6"/>
  <c r="AA1032" i="6" s="1"/>
  <c r="T1024" i="6"/>
  <c r="AA1024" i="6" s="1"/>
  <c r="T1016" i="6"/>
  <c r="AA1016" i="6" s="1"/>
  <c r="T1008" i="6"/>
  <c r="AA1008" i="6" s="1"/>
  <c r="T1000" i="6"/>
  <c r="AA1000" i="6" s="1"/>
  <c r="T984" i="6"/>
  <c r="AA984" i="6" s="1"/>
  <c r="T976" i="6"/>
  <c r="AA976" i="6" s="1"/>
  <c r="T968" i="6"/>
  <c r="AA968" i="6" s="1"/>
  <c r="T960" i="6"/>
  <c r="AA960" i="6" s="1"/>
  <c r="T944" i="6"/>
  <c r="AA944" i="6" s="1"/>
  <c r="T936" i="6"/>
  <c r="AA936" i="6" s="1"/>
  <c r="T928" i="6"/>
  <c r="AA928" i="6" s="1"/>
  <c r="T912" i="6"/>
  <c r="AA912" i="6" s="1"/>
  <c r="T888" i="6"/>
  <c r="AA888" i="6" s="1"/>
  <c r="T880" i="6"/>
  <c r="AA880" i="6" s="1"/>
  <c r="T856" i="6"/>
  <c r="AA856" i="6" s="1"/>
  <c r="T832" i="6"/>
  <c r="AA832" i="6" s="1"/>
  <c r="T824" i="6"/>
  <c r="AA824" i="6" s="1"/>
  <c r="T768" i="6"/>
  <c r="AA768" i="6" s="1"/>
  <c r="T752" i="6"/>
  <c r="AA752" i="6" s="1"/>
  <c r="T720" i="6"/>
  <c r="AA720" i="6" s="1"/>
  <c r="T2493" i="6"/>
  <c r="AA2493" i="6" s="1"/>
  <c r="T2485" i="6"/>
  <c r="AA2485" i="6" s="1"/>
  <c r="T2283" i="6"/>
  <c r="AA2283" i="6" s="1"/>
  <c r="T1294" i="6"/>
  <c r="AA1294" i="6" s="1"/>
  <c r="T586" i="6"/>
  <c r="AA586" i="6" s="1"/>
  <c r="T524" i="6"/>
  <c r="AA524" i="6" s="1"/>
  <c r="T508" i="6"/>
  <c r="AA508" i="6" s="1"/>
  <c r="T476" i="6"/>
  <c r="AA476" i="6" s="1"/>
  <c r="T240" i="6"/>
  <c r="AA240" i="6" s="1"/>
  <c r="T176" i="6"/>
  <c r="AA176" i="6" s="1"/>
  <c r="T160" i="6"/>
  <c r="AA160" i="6" s="1"/>
  <c r="T144" i="6"/>
  <c r="AA144" i="6" s="1"/>
  <c r="T88" i="6"/>
  <c r="AA88" i="6" s="1"/>
  <c r="T62" i="6"/>
  <c r="AA62" i="6" s="1"/>
  <c r="T46" i="6"/>
  <c r="AA46" i="6" s="1"/>
  <c r="T14" i="6"/>
  <c r="AA14" i="6" s="1"/>
  <c r="T3146" i="6"/>
  <c r="AA3146" i="6" s="1"/>
  <c r="T453" i="6"/>
  <c r="AA453" i="6" s="1"/>
  <c r="T325" i="6"/>
  <c r="AA325" i="6" s="1"/>
  <c r="T80" i="6"/>
  <c r="AA80" i="6" s="1"/>
  <c r="T2147" i="6"/>
  <c r="AA2147" i="6" s="1"/>
  <c r="T1973" i="6"/>
  <c r="AA1973" i="6" s="1"/>
  <c r="T1965" i="6"/>
  <c r="AA1965" i="6" s="1"/>
  <c r="T1957" i="6"/>
  <c r="AA1957" i="6" s="1"/>
  <c r="T1095" i="6"/>
  <c r="AA1095" i="6" s="1"/>
  <c r="T1063" i="6"/>
  <c r="AA1063" i="6" s="1"/>
  <c r="T1015" i="6"/>
  <c r="AA1015" i="6" s="1"/>
  <c r="T999" i="6"/>
  <c r="AA999" i="6" s="1"/>
  <c r="T621" i="6"/>
  <c r="AA621" i="6" s="1"/>
  <c r="T613" i="6"/>
  <c r="AA613" i="6" s="1"/>
  <c r="T458" i="6"/>
  <c r="AA458" i="6" s="1"/>
  <c r="T442" i="6"/>
  <c r="AA442" i="6" s="1"/>
  <c r="T426" i="6"/>
  <c r="AA426" i="6" s="1"/>
  <c r="T410" i="6"/>
  <c r="AA410" i="6" s="1"/>
  <c r="T402" i="6"/>
  <c r="AA402" i="6" s="1"/>
  <c r="T362" i="6"/>
  <c r="AA362" i="6" s="1"/>
  <c r="T338" i="6"/>
  <c r="AA338" i="6" s="1"/>
  <c r="T290" i="6"/>
  <c r="AA290" i="6" s="1"/>
  <c r="T282" i="6"/>
  <c r="AA282" i="6" s="1"/>
  <c r="T266" i="6"/>
  <c r="AA266" i="6" s="1"/>
  <c r="T242" i="6"/>
  <c r="AA242" i="6" s="1"/>
  <c r="T383" i="6"/>
  <c r="AA383" i="6" s="1"/>
  <c r="T367" i="6"/>
  <c r="AA367" i="6" s="1"/>
  <c r="T303" i="6"/>
  <c r="AA303" i="6" s="1"/>
  <c r="T263" i="6"/>
  <c r="AA263" i="6" s="1"/>
  <c r="T175" i="6"/>
  <c r="AA175" i="6" s="1"/>
  <c r="T127" i="6"/>
  <c r="AA127" i="6" s="1"/>
  <c r="T111" i="6"/>
  <c r="AA111" i="6" s="1"/>
  <c r="T2351" i="6"/>
  <c r="AA2351" i="6" s="1"/>
  <c r="T2311" i="6"/>
  <c r="AA2311" i="6" s="1"/>
  <c r="T112" i="6"/>
  <c r="AA112" i="6" s="1"/>
  <c r="T1158" i="6"/>
  <c r="AA1158" i="6" s="1"/>
  <c r="T1150" i="6"/>
  <c r="AA1150" i="6" s="1"/>
  <c r="T890" i="6"/>
  <c r="AA890" i="6" s="1"/>
  <c r="T874" i="6"/>
  <c r="AA874" i="6" s="1"/>
  <c r="T866" i="6"/>
  <c r="AA866" i="6" s="1"/>
  <c r="T2507" i="6"/>
  <c r="AA2507" i="6" s="1"/>
  <c r="T2317" i="6"/>
  <c r="AA2317" i="6" s="1"/>
  <c r="T2309" i="6"/>
  <c r="AA2309" i="6" s="1"/>
  <c r="T2269" i="6"/>
  <c r="AA2269" i="6" s="1"/>
  <c r="T1124" i="6"/>
  <c r="AA1124" i="6" s="1"/>
  <c r="T1068" i="6"/>
  <c r="AA1068" i="6" s="1"/>
  <c r="T1060" i="6"/>
  <c r="AA1060" i="6" s="1"/>
  <c r="T1036" i="6"/>
  <c r="AA1036" i="6" s="1"/>
  <c r="T1028" i="6"/>
  <c r="AA1028" i="6" s="1"/>
  <c r="T1020" i="6"/>
  <c r="AA1020" i="6" s="1"/>
  <c r="T1004" i="6"/>
  <c r="AA1004" i="6" s="1"/>
  <c r="T996" i="6"/>
  <c r="AA996" i="6" s="1"/>
  <c r="T980" i="6"/>
  <c r="AA980" i="6" s="1"/>
  <c r="T972" i="6"/>
  <c r="AA972" i="6" s="1"/>
  <c r="T956" i="6"/>
  <c r="AA956" i="6" s="1"/>
  <c r="T932" i="6"/>
  <c r="AA932" i="6" s="1"/>
  <c r="T884" i="6"/>
  <c r="AA884" i="6" s="1"/>
  <c r="T836" i="6"/>
  <c r="AA836" i="6" s="1"/>
  <c r="T828" i="6"/>
  <c r="AA828" i="6" s="1"/>
  <c r="T963" i="6"/>
  <c r="AA963" i="6" s="1"/>
  <c r="T947" i="6"/>
  <c r="AA947" i="6" s="1"/>
  <c r="T923" i="6"/>
  <c r="AA923" i="6" s="1"/>
  <c r="T899" i="6"/>
  <c r="AA899" i="6" s="1"/>
  <c r="T867" i="6"/>
  <c r="AA867" i="6" s="1"/>
  <c r="T819" i="6"/>
  <c r="AA819" i="6" s="1"/>
  <c r="T803" i="6"/>
  <c r="AA803" i="6" s="1"/>
  <c r="T643" i="6"/>
  <c r="AA643" i="6" s="1"/>
  <c r="T462" i="6"/>
  <c r="AA462" i="6" s="1"/>
  <c r="T454" i="6"/>
  <c r="AA454" i="6" s="1"/>
  <c r="T446" i="6"/>
  <c r="AA446" i="6" s="1"/>
  <c r="T438" i="6"/>
  <c r="AA438" i="6" s="1"/>
  <c r="T430" i="6"/>
  <c r="AA430" i="6" s="1"/>
  <c r="T422" i="6"/>
  <c r="AA422" i="6" s="1"/>
  <c r="T406" i="6"/>
  <c r="AA406" i="6" s="1"/>
  <c r="T390" i="6"/>
  <c r="AA390" i="6" s="1"/>
  <c r="T358" i="6"/>
  <c r="AA358" i="6" s="1"/>
  <c r="T342" i="6"/>
  <c r="AA342" i="6" s="1"/>
  <c r="T334" i="6"/>
  <c r="AA334" i="6" s="1"/>
  <c r="T294" i="6"/>
  <c r="AA294" i="6" s="1"/>
  <c r="T270" i="6"/>
  <c r="AA270" i="6" s="1"/>
  <c r="T262" i="6"/>
  <c r="AA262" i="6" s="1"/>
  <c r="T254" i="6"/>
  <c r="AA254" i="6" s="1"/>
  <c r="M2" i="7"/>
  <c r="X2" i="6"/>
  <c r="R2" i="7"/>
  <c r="R5" i="7"/>
  <c r="C21" i="8" s="1"/>
  <c r="C22" i="8" s="1"/>
  <c r="R4" i="7"/>
  <c r="R3" i="7"/>
  <c r="C16" i="8"/>
  <c r="B9" i="1"/>
  <c r="B7" i="1"/>
  <c r="B5" i="1"/>
  <c r="Z2" i="7" l="1"/>
  <c r="Z7" i="7"/>
  <c r="Z10" i="7"/>
  <c r="Z5" i="7"/>
  <c r="Z9" i="7"/>
  <c r="Z4" i="7"/>
  <c r="Z3" i="7"/>
  <c r="Z8" i="7"/>
  <c r="AD880" i="6"/>
  <c r="Z880" i="6"/>
  <c r="AE880" i="6" s="1"/>
  <c r="Z4951" i="6"/>
  <c r="AE4951" i="6" s="1"/>
  <c r="Z3090" i="6"/>
  <c r="AE3090" i="6" s="1"/>
  <c r="Z842" i="6"/>
  <c r="AE842" i="6" s="1"/>
  <c r="Z4380" i="6"/>
  <c r="AE4380" i="6" s="1"/>
  <c r="AD4380" i="6"/>
  <c r="AD3662" i="6"/>
  <c r="Z3662" i="6"/>
  <c r="AE3662" i="6" s="1"/>
  <c r="Z1860" i="6"/>
  <c r="AE1860" i="6" s="1"/>
  <c r="AD1860" i="6"/>
  <c r="AD4484" i="6"/>
  <c r="Z4484" i="6"/>
  <c r="AE4484" i="6" s="1"/>
  <c r="Z1219" i="6"/>
  <c r="AE1219" i="6" s="1"/>
  <c r="AD1219" i="6"/>
  <c r="Z3541" i="6"/>
  <c r="AE3541" i="6" s="1"/>
  <c r="AD3541" i="6"/>
  <c r="Z700" i="6"/>
  <c r="AE700" i="6" s="1"/>
  <c r="Z1573" i="6"/>
  <c r="AE1573" i="6" s="1"/>
  <c r="AD4849" i="6"/>
  <c r="Z4849" i="6"/>
  <c r="AE4849" i="6" s="1"/>
  <c r="AD62" i="6"/>
  <c r="Z62" i="6"/>
  <c r="AE62" i="6" s="1"/>
  <c r="AD480" i="6"/>
  <c r="Z480" i="6"/>
  <c r="AE480" i="6" s="1"/>
  <c r="AD828" i="6"/>
  <c r="Z828" i="6"/>
  <c r="AE828" i="6" s="1"/>
  <c r="Z1068" i="6"/>
  <c r="AE1068" i="6" s="1"/>
  <c r="AD1068" i="6"/>
  <c r="Z1164" i="6"/>
  <c r="AE1164" i="6" s="1"/>
  <c r="AD1164" i="6"/>
  <c r="AD1342" i="6"/>
  <c r="Z1342" i="6"/>
  <c r="AE1342" i="6" s="1"/>
  <c r="AD294" i="6"/>
  <c r="Z294" i="6"/>
  <c r="AE294" i="6" s="1"/>
  <c r="AD454" i="6"/>
  <c r="Z454" i="6"/>
  <c r="AE454" i="6" s="1"/>
  <c r="AD1095" i="6"/>
  <c r="Z1095" i="6"/>
  <c r="AE1095" i="6" s="1"/>
  <c r="AD1146" i="6"/>
  <c r="Z1146" i="6"/>
  <c r="AE1146" i="6" s="1"/>
  <c r="AD832" i="6"/>
  <c r="Z832" i="6"/>
  <c r="AE832" i="6" s="1"/>
  <c r="AD1008" i="6"/>
  <c r="Z1008" i="6"/>
  <c r="AE1008" i="6" s="1"/>
  <c r="AD1987" i="6"/>
  <c r="Z1987" i="6"/>
  <c r="AE1987" i="6" s="1"/>
  <c r="AD2371" i="6"/>
  <c r="Z2371" i="6"/>
  <c r="AE2371" i="6" s="1"/>
  <c r="AD4179" i="6"/>
  <c r="Z4179" i="6"/>
  <c r="AE4179" i="6" s="1"/>
  <c r="AD572" i="6"/>
  <c r="Z572" i="6"/>
  <c r="AE572" i="6" s="1"/>
  <c r="Z875" i="6"/>
  <c r="AE875" i="6" s="1"/>
  <c r="AD875" i="6"/>
  <c r="AD1405" i="6"/>
  <c r="Z1405" i="6"/>
  <c r="AE1405" i="6" s="1"/>
  <c r="AD605" i="6"/>
  <c r="Z605" i="6"/>
  <c r="AE605" i="6" s="1"/>
  <c r="AD2023" i="6"/>
  <c r="Z2023" i="6"/>
  <c r="AE2023" i="6" s="1"/>
  <c r="AD2322" i="6"/>
  <c r="Z2322" i="6"/>
  <c r="AE2322" i="6" s="1"/>
  <c r="Z4599" i="6"/>
  <c r="AE4599" i="6" s="1"/>
  <c r="AD4599" i="6"/>
  <c r="AD4244" i="6"/>
  <c r="Z4244" i="6"/>
  <c r="AE4244" i="6" s="1"/>
  <c r="AD4429" i="6"/>
  <c r="Z4429" i="6"/>
  <c r="AE4429" i="6" s="1"/>
  <c r="AD3574" i="6"/>
  <c r="Z3574" i="6"/>
  <c r="AE3574" i="6" s="1"/>
  <c r="AD2205" i="6"/>
  <c r="Z2205" i="6"/>
  <c r="AE2205" i="6" s="1"/>
  <c r="AD1997" i="6"/>
  <c r="Z1997" i="6"/>
  <c r="AE1997" i="6" s="1"/>
  <c r="Z3568" i="6"/>
  <c r="AE3568" i="6" s="1"/>
  <c r="AD3568" i="6"/>
  <c r="AD4100" i="6"/>
  <c r="Z4100" i="6"/>
  <c r="AE4100" i="6" s="1"/>
  <c r="AD1101" i="6"/>
  <c r="Z1101" i="6"/>
  <c r="AE1101" i="6" s="1"/>
  <c r="AD2395" i="6"/>
  <c r="Z2395" i="6"/>
  <c r="AE2395" i="6" s="1"/>
  <c r="Z3700" i="6"/>
  <c r="AE3700" i="6" s="1"/>
  <c r="AD3700" i="6"/>
  <c r="Z4861" i="6"/>
  <c r="AE4861" i="6" s="1"/>
  <c r="AD4861" i="6"/>
  <c r="AD22" i="6"/>
  <c r="Z22" i="6"/>
  <c r="AE22" i="6" s="1"/>
  <c r="AD68" i="6"/>
  <c r="Z68" i="6"/>
  <c r="AE68" i="6" s="1"/>
  <c r="AD1231" i="6"/>
  <c r="Z1231" i="6"/>
  <c r="AE1231" i="6" s="1"/>
  <c r="AD3725" i="6"/>
  <c r="Z3725" i="6"/>
  <c r="AE3725" i="6" s="1"/>
  <c r="AD4156" i="6"/>
  <c r="Z4156" i="6"/>
  <c r="AE4156" i="6" s="1"/>
  <c r="Z4735" i="6"/>
  <c r="AE4735" i="6" s="1"/>
  <c r="AD4735" i="6"/>
  <c r="AD4563" i="6"/>
  <c r="Z4563" i="6"/>
  <c r="AE4563" i="6" s="1"/>
  <c r="AD57" i="6"/>
  <c r="Z57" i="6"/>
  <c r="AE57" i="6" s="1"/>
  <c r="AD789" i="6"/>
  <c r="Z789" i="6"/>
  <c r="AE789" i="6" s="1"/>
  <c r="AD1304" i="6"/>
  <c r="Z1304" i="6"/>
  <c r="AE1304" i="6" s="1"/>
  <c r="AD2026" i="6"/>
  <c r="Z2026" i="6"/>
  <c r="AE2026" i="6" s="1"/>
  <c r="AD3122" i="6"/>
  <c r="Z3122" i="6"/>
  <c r="AE3122" i="6" s="1"/>
  <c r="AD3249" i="6"/>
  <c r="Z3249" i="6"/>
  <c r="AE3249" i="6" s="1"/>
  <c r="AD3319" i="6"/>
  <c r="Z3319" i="6"/>
  <c r="AE3319" i="6" s="1"/>
  <c r="AD2294" i="6"/>
  <c r="Z2294" i="6"/>
  <c r="AE2294" i="6" s="1"/>
  <c r="Z3276" i="6"/>
  <c r="AE3276" i="6" s="1"/>
  <c r="AD3276" i="6"/>
  <c r="AD3597" i="6"/>
  <c r="Z3597" i="6"/>
  <c r="AE3597" i="6" s="1"/>
  <c r="AD60" i="6"/>
  <c r="Z60" i="6"/>
  <c r="AE60" i="6" s="1"/>
  <c r="AD398" i="6"/>
  <c r="Z398" i="6"/>
  <c r="AE398" i="6" s="1"/>
  <c r="AD430" i="6"/>
  <c r="Z430" i="6"/>
  <c r="AE430" i="6" s="1"/>
  <c r="AD621" i="6"/>
  <c r="Z621" i="6"/>
  <c r="AE621" i="6" s="1"/>
  <c r="AD1071" i="6"/>
  <c r="Z1071" i="6"/>
  <c r="AE1071" i="6" s="1"/>
  <c r="AD1433" i="6"/>
  <c r="Z1433" i="6"/>
  <c r="AE1433" i="6" s="1"/>
  <c r="AD1561" i="6"/>
  <c r="Z1561" i="6"/>
  <c r="AE1561" i="6" s="1"/>
  <c r="AD2511" i="6"/>
  <c r="Z2511" i="6"/>
  <c r="AE2511" i="6" s="1"/>
  <c r="AD2847" i="6"/>
  <c r="Z2847" i="6"/>
  <c r="AE2847" i="6" s="1"/>
  <c r="Z1372" i="6"/>
  <c r="AE1372" i="6" s="1"/>
  <c r="AD1372" i="6"/>
  <c r="Z34" i="6"/>
  <c r="AE34" i="6" s="1"/>
  <c r="AD34" i="6"/>
  <c r="AD1133" i="6"/>
  <c r="Z1133" i="6"/>
  <c r="AE1133" i="6" s="1"/>
  <c r="AD2247" i="6"/>
  <c r="Z2247" i="6"/>
  <c r="AE2247" i="6" s="1"/>
  <c r="AD2439" i="6"/>
  <c r="Z2439" i="6"/>
  <c r="AE2439" i="6" s="1"/>
  <c r="AD335" i="6"/>
  <c r="Z335" i="6"/>
  <c r="AE335" i="6" s="1"/>
  <c r="AD752" i="6"/>
  <c r="Z752" i="6"/>
  <c r="AE752" i="6" s="1"/>
  <c r="AD1458" i="6"/>
  <c r="Z1458" i="6"/>
  <c r="AE1458" i="6" s="1"/>
  <c r="AD3058" i="6"/>
  <c r="Z3058" i="6"/>
  <c r="AE3058" i="6" s="1"/>
  <c r="AD3554" i="6"/>
  <c r="Z3554" i="6"/>
  <c r="AE3554" i="6" s="1"/>
  <c r="AD3489" i="6"/>
  <c r="Z3489" i="6"/>
  <c r="AE3489" i="6" s="1"/>
  <c r="AD3378" i="6"/>
  <c r="Z3378" i="6"/>
  <c r="AE3378" i="6" s="1"/>
  <c r="AD3602" i="6"/>
  <c r="Z3602" i="6"/>
  <c r="AE3602" i="6" s="1"/>
  <c r="AD4876" i="6"/>
  <c r="Z4876" i="6"/>
  <c r="AE4876" i="6" s="1"/>
  <c r="AD4462" i="6"/>
  <c r="Z4462" i="6"/>
  <c r="AE4462" i="6" s="1"/>
  <c r="AD3744" i="6"/>
  <c r="Z3744" i="6"/>
  <c r="AE3744" i="6" s="1"/>
  <c r="AD3776" i="6"/>
  <c r="Z3776" i="6"/>
  <c r="AE3776" i="6" s="1"/>
  <c r="AD4188" i="6"/>
  <c r="Z4188" i="6"/>
  <c r="AE4188" i="6" s="1"/>
  <c r="AD914" i="6"/>
  <c r="Z914" i="6"/>
  <c r="AE914" i="6" s="1"/>
  <c r="AD276" i="6"/>
  <c r="Z276" i="6"/>
  <c r="AE276" i="6" s="1"/>
  <c r="AD228" i="6"/>
  <c r="Z228" i="6"/>
  <c r="AE228" i="6" s="1"/>
  <c r="AD3482" i="6"/>
  <c r="Z3482" i="6"/>
  <c r="AE3482" i="6" s="1"/>
  <c r="AD3433" i="6"/>
  <c r="Z3433" i="6"/>
  <c r="AE3433" i="6" s="1"/>
  <c r="AD4349" i="6"/>
  <c r="Z4349" i="6"/>
  <c r="AE4349" i="6" s="1"/>
  <c r="AD4037" i="6"/>
  <c r="Z4037" i="6"/>
  <c r="AE4037" i="6" s="1"/>
  <c r="AD4443" i="6"/>
  <c r="Z4443" i="6"/>
  <c r="AE4443" i="6" s="1"/>
  <c r="Z4767" i="6"/>
  <c r="AE4767" i="6" s="1"/>
  <c r="AD4767" i="6"/>
  <c r="AD1313" i="6"/>
  <c r="Z1313" i="6"/>
  <c r="AE1313" i="6" s="1"/>
  <c r="AD840" i="6"/>
  <c r="Z840" i="6"/>
  <c r="AE840" i="6" s="1"/>
  <c r="AD1394" i="6"/>
  <c r="Z1394" i="6"/>
  <c r="AE1394" i="6" s="1"/>
  <c r="AD4001" i="6"/>
  <c r="Z4001" i="6"/>
  <c r="AE4001" i="6" s="1"/>
  <c r="AD3467" i="6"/>
  <c r="Z3467" i="6"/>
  <c r="AE3467" i="6" s="1"/>
  <c r="Z4304" i="6"/>
  <c r="AE4304" i="6" s="1"/>
  <c r="AD4304" i="6"/>
  <c r="AD4574" i="6"/>
  <c r="Z4574" i="6"/>
  <c r="AE4574" i="6" s="1"/>
  <c r="AD4740" i="6"/>
  <c r="Z4740" i="6"/>
  <c r="AE4740" i="6" s="1"/>
  <c r="AD901" i="6"/>
  <c r="Z901" i="6"/>
  <c r="AE901" i="6" s="1"/>
  <c r="AD1042" i="6"/>
  <c r="Z1042" i="6"/>
  <c r="AE1042" i="6" s="1"/>
  <c r="AD3266" i="6"/>
  <c r="Z3266" i="6"/>
  <c r="AE3266" i="6" s="1"/>
  <c r="AD2038" i="6"/>
  <c r="Z2038" i="6"/>
  <c r="AE2038" i="6" s="1"/>
  <c r="AD2912" i="6"/>
  <c r="Z2912" i="6"/>
  <c r="AE2912" i="6" s="1"/>
  <c r="Z3911" i="6"/>
  <c r="AE3911" i="6" s="1"/>
  <c r="AD3911" i="6"/>
  <c r="AD2710" i="6"/>
  <c r="Z2710" i="6"/>
  <c r="AE2710" i="6" s="1"/>
  <c r="AD2814" i="6"/>
  <c r="Z2814" i="6"/>
  <c r="AE2814" i="6" s="1"/>
  <c r="Z3356" i="6"/>
  <c r="AE3356" i="6" s="1"/>
  <c r="AD3356" i="6"/>
  <c r="Z3879" i="6"/>
  <c r="AE3879" i="6" s="1"/>
  <c r="AD3879" i="6"/>
  <c r="AD4172" i="6"/>
  <c r="Z4172" i="6"/>
  <c r="AE4172" i="6" s="1"/>
  <c r="AD3977" i="6"/>
  <c r="Z3977" i="6"/>
  <c r="AE3977" i="6" s="1"/>
  <c r="AD1562" i="6"/>
  <c r="Z1562" i="6"/>
  <c r="AE1562" i="6" s="1"/>
  <c r="AD1690" i="6"/>
  <c r="Z1690" i="6"/>
  <c r="AE1690" i="6" s="1"/>
  <c r="Z2140" i="6"/>
  <c r="AE2140" i="6" s="1"/>
  <c r="AD2140" i="6"/>
  <c r="AD3109" i="6"/>
  <c r="Z3109" i="6"/>
  <c r="AE3109" i="6" s="1"/>
  <c r="AD805" i="6"/>
  <c r="Z805" i="6"/>
  <c r="AE805" i="6" s="1"/>
  <c r="AD1731" i="6"/>
  <c r="Z1731" i="6"/>
  <c r="AE1731" i="6" s="1"/>
  <c r="AD3175" i="6"/>
  <c r="Z3175" i="6"/>
  <c r="AE3175" i="6" s="1"/>
  <c r="AD2832" i="6"/>
  <c r="Z2832" i="6"/>
  <c r="AE2832" i="6" s="1"/>
  <c r="AD3751" i="6"/>
  <c r="Z3751" i="6"/>
  <c r="AE3751" i="6" s="1"/>
  <c r="AD3625" i="6"/>
  <c r="Z3625" i="6"/>
  <c r="AE3625" i="6" s="1"/>
  <c r="Z3380" i="6"/>
  <c r="AE3380" i="6" s="1"/>
  <c r="AD3380" i="6"/>
  <c r="AD4021" i="6"/>
  <c r="Z4021" i="6"/>
  <c r="AE4021" i="6" s="1"/>
  <c r="Z2892" i="6"/>
  <c r="AE2892" i="6" s="1"/>
  <c r="AD2892" i="6"/>
  <c r="AD94" i="6"/>
  <c r="Z94" i="6"/>
  <c r="AE94" i="6" s="1"/>
  <c r="AD2447" i="6"/>
  <c r="Z2447" i="6"/>
  <c r="AE2447" i="6" s="1"/>
  <c r="AD1315" i="6"/>
  <c r="Z1315" i="6"/>
  <c r="AE1315" i="6" s="1"/>
  <c r="AD720" i="6"/>
  <c r="Z720" i="6"/>
  <c r="AE720" i="6" s="1"/>
  <c r="AD936" i="6"/>
  <c r="Z936" i="6"/>
  <c r="AE936" i="6" s="1"/>
  <c r="AD1128" i="6"/>
  <c r="Z1128" i="6"/>
  <c r="AE1128" i="6" s="1"/>
  <c r="Z3348" i="6"/>
  <c r="AE3348" i="6" s="1"/>
  <c r="AD3348" i="6"/>
  <c r="AD1977" i="6"/>
  <c r="Z1977" i="6"/>
  <c r="AE1977" i="6" s="1"/>
  <c r="AD734" i="6"/>
  <c r="Z734" i="6"/>
  <c r="AE734" i="6" s="1"/>
  <c r="AD380" i="6"/>
  <c r="Z380" i="6"/>
  <c r="AE380" i="6" s="1"/>
  <c r="AD836" i="6"/>
  <c r="Z836" i="6"/>
  <c r="AE836" i="6" s="1"/>
  <c r="Z1060" i="6"/>
  <c r="AE1060" i="6" s="1"/>
  <c r="AD1060" i="6"/>
  <c r="AD1160" i="6"/>
  <c r="Z1160" i="6"/>
  <c r="AE1160" i="6" s="1"/>
  <c r="Z3650" i="6"/>
  <c r="AE3650" i="6" s="1"/>
  <c r="AD3650" i="6"/>
  <c r="AD4715" i="6"/>
  <c r="Z4715" i="6"/>
  <c r="AE4715" i="6" s="1"/>
  <c r="AD4522" i="6"/>
  <c r="Z4522" i="6"/>
  <c r="AE4522" i="6" s="1"/>
  <c r="Z4319" i="6"/>
  <c r="AE4319" i="6" s="1"/>
  <c r="AD4319" i="6"/>
  <c r="Z4367" i="6"/>
  <c r="AE4367" i="6" s="1"/>
  <c r="AD4367" i="6"/>
  <c r="AD4394" i="6"/>
  <c r="Z4394" i="6"/>
  <c r="AE4394" i="6" s="1"/>
  <c r="AD4409" i="6"/>
  <c r="Z4409" i="6"/>
  <c r="AE4409" i="6" s="1"/>
  <c r="AD1090" i="6"/>
  <c r="Z1090" i="6"/>
  <c r="AE1090" i="6" s="1"/>
  <c r="AD4569" i="6"/>
  <c r="Z4569" i="6"/>
  <c r="AE4569" i="6" s="1"/>
  <c r="AD4991" i="6"/>
  <c r="Z4991" i="6"/>
  <c r="AE4991" i="6" s="1"/>
  <c r="AD2305" i="6"/>
  <c r="Z2305" i="6"/>
  <c r="AE2305" i="6" s="1"/>
  <c r="AD2680" i="6"/>
  <c r="Z2680" i="6"/>
  <c r="AE2680" i="6" s="1"/>
  <c r="AD3889" i="6"/>
  <c r="Z3889" i="6"/>
  <c r="AE3889" i="6" s="1"/>
  <c r="Z3341" i="6"/>
  <c r="AE3341" i="6" s="1"/>
  <c r="AD3341" i="6"/>
  <c r="AD580" i="6"/>
  <c r="Z580" i="6"/>
  <c r="AE580" i="6" s="1"/>
  <c r="AD1965" i="6"/>
  <c r="Z1965" i="6"/>
  <c r="AE1965" i="6" s="1"/>
  <c r="AD1000" i="6"/>
  <c r="Z1000" i="6"/>
  <c r="AE1000" i="6" s="1"/>
  <c r="AD1410" i="6"/>
  <c r="Z1410" i="6"/>
  <c r="AE1410" i="6" s="1"/>
  <c r="AD1466" i="6"/>
  <c r="Z1466" i="6"/>
  <c r="AE1466" i="6" s="1"/>
  <c r="AD3563" i="6"/>
  <c r="Z3563" i="6"/>
  <c r="AE3563" i="6" s="1"/>
  <c r="Z3927" i="6"/>
  <c r="AE3927" i="6" s="1"/>
  <c r="AD3927" i="6"/>
  <c r="AD3716" i="6"/>
  <c r="Z3716" i="6"/>
  <c r="AE3716" i="6" s="1"/>
  <c r="AD4652" i="6"/>
  <c r="Z4652" i="6"/>
  <c r="AE4652" i="6" s="1"/>
  <c r="AD1158" i="6"/>
  <c r="Z1158" i="6"/>
  <c r="AE1158" i="6" s="1"/>
  <c r="AD520" i="6"/>
  <c r="Z520" i="6"/>
  <c r="AE520" i="6" s="1"/>
  <c r="AD2037" i="6"/>
  <c r="Z2037" i="6"/>
  <c r="AE2037" i="6" s="1"/>
  <c r="Z1180" i="6"/>
  <c r="AE1180" i="6" s="1"/>
  <c r="AD1180" i="6"/>
  <c r="AD358" i="6"/>
  <c r="Z358" i="6"/>
  <c r="AE358" i="6" s="1"/>
  <c r="AD70" i="6"/>
  <c r="Z70" i="6"/>
  <c r="AE70" i="6" s="1"/>
  <c r="AD2311" i="6"/>
  <c r="Z2311" i="6"/>
  <c r="AE2311" i="6" s="1"/>
  <c r="AD1040" i="6"/>
  <c r="Z1040" i="6"/>
  <c r="AE1040" i="6" s="1"/>
  <c r="AD3547" i="6"/>
  <c r="Z3547" i="6"/>
  <c r="AE3547" i="6" s="1"/>
  <c r="Z346" i="6"/>
  <c r="AE346" i="6" s="1"/>
  <c r="AD346" i="6"/>
  <c r="Z410" i="6"/>
  <c r="AE410" i="6" s="1"/>
  <c r="AD410" i="6"/>
  <c r="AD1725" i="6"/>
  <c r="Z1725" i="6"/>
  <c r="AE1725" i="6" s="1"/>
  <c r="AD2103" i="6"/>
  <c r="Z2103" i="6"/>
  <c r="AE2103" i="6" s="1"/>
  <c r="AD2747" i="6"/>
  <c r="Z2747" i="6"/>
  <c r="AE2747" i="6" s="1"/>
  <c r="AD405" i="6"/>
  <c r="Z405" i="6"/>
  <c r="AE405" i="6" s="1"/>
  <c r="AD144" i="6"/>
  <c r="Z144" i="6"/>
  <c r="AE144" i="6" s="1"/>
  <c r="AD825" i="6"/>
  <c r="Z825" i="6"/>
  <c r="AE825" i="6" s="1"/>
  <c r="AD3762" i="6"/>
  <c r="Z3762" i="6"/>
  <c r="AE3762" i="6" s="1"/>
  <c r="Z3991" i="6"/>
  <c r="AE3991" i="6" s="1"/>
  <c r="AD3991" i="6"/>
  <c r="AD2959" i="6"/>
  <c r="Z2959" i="6"/>
  <c r="AE2959" i="6" s="1"/>
  <c r="AD4612" i="6"/>
  <c r="Z4612" i="6"/>
  <c r="AE4612" i="6" s="1"/>
  <c r="AD4561" i="6"/>
  <c r="Z4561" i="6"/>
  <c r="AE4561" i="6" s="1"/>
  <c r="AD778" i="6"/>
  <c r="Z778" i="6"/>
  <c r="AE778" i="6" s="1"/>
  <c r="AD2697" i="6"/>
  <c r="Z2697" i="6"/>
  <c r="AE2697" i="6" s="1"/>
  <c r="AD1901" i="6"/>
  <c r="Z1901" i="6"/>
  <c r="AE1901" i="6" s="1"/>
  <c r="AD4321" i="6"/>
  <c r="Z4321" i="6"/>
  <c r="AE4321" i="6" s="1"/>
  <c r="Z4288" i="6"/>
  <c r="AE4288" i="6" s="1"/>
  <c r="AD4288" i="6"/>
  <c r="AD1234" i="6"/>
  <c r="Z1234" i="6"/>
  <c r="AE1234" i="6" s="1"/>
  <c r="AD3121" i="6"/>
  <c r="Z3121" i="6"/>
  <c r="AE3121" i="6" s="1"/>
  <c r="AD4426" i="6"/>
  <c r="Z4426" i="6"/>
  <c r="AE4426" i="6" s="1"/>
  <c r="AD3868" i="6"/>
  <c r="Z3868" i="6"/>
  <c r="AE3868" i="6" s="1"/>
  <c r="AD158" i="6"/>
  <c r="Z158" i="6"/>
  <c r="AE158" i="6" s="1"/>
  <c r="AD286" i="6"/>
  <c r="Z286" i="6"/>
  <c r="AE286" i="6" s="1"/>
  <c r="AD462" i="6"/>
  <c r="Z462" i="6"/>
  <c r="AE462" i="6" s="1"/>
  <c r="AD1191" i="6"/>
  <c r="Z1191" i="6"/>
  <c r="AE1191" i="6" s="1"/>
  <c r="AD1649" i="6"/>
  <c r="Z1649" i="6"/>
  <c r="AE1649" i="6" s="1"/>
  <c r="AD244" i="6"/>
  <c r="Z244" i="6"/>
  <c r="AE244" i="6" s="1"/>
  <c r="AD127" i="6"/>
  <c r="Z127" i="6"/>
  <c r="AE127" i="6" s="1"/>
  <c r="AD3734" i="6"/>
  <c r="Z3734" i="6"/>
  <c r="AE3734" i="6" s="1"/>
  <c r="AD4468" i="6"/>
  <c r="Z4468" i="6"/>
  <c r="AE4468" i="6" s="1"/>
  <c r="AD2825" i="6"/>
  <c r="Z2825" i="6"/>
  <c r="AE2825" i="6" s="1"/>
  <c r="Z1355" i="6"/>
  <c r="AE1355" i="6" s="1"/>
  <c r="AD1355" i="6"/>
  <c r="AD2936" i="6"/>
  <c r="Z2936" i="6"/>
  <c r="AE2936" i="6" s="1"/>
  <c r="Z3912" i="6"/>
  <c r="AE3912" i="6" s="1"/>
  <c r="AD3912" i="6"/>
  <c r="AD3386" i="6"/>
  <c r="Z3386" i="6"/>
  <c r="AE3386" i="6" s="1"/>
  <c r="Z4703" i="6"/>
  <c r="AE4703" i="6" s="1"/>
  <c r="AD4703" i="6"/>
  <c r="AD1425" i="6"/>
  <c r="Z1425" i="6"/>
  <c r="AE1425" i="6" s="1"/>
  <c r="AD2011" i="6"/>
  <c r="Z2011" i="6"/>
  <c r="AE2011" i="6" s="1"/>
  <c r="AD4138" i="6"/>
  <c r="Z4138" i="6"/>
  <c r="AE4138" i="6" s="1"/>
  <c r="AD1530" i="6"/>
  <c r="Z1530" i="6"/>
  <c r="AE1530" i="6" s="1"/>
  <c r="Z2076" i="6"/>
  <c r="AE2076" i="6" s="1"/>
  <c r="AD2076" i="6"/>
  <c r="AD3397" i="6"/>
  <c r="Z3397" i="6"/>
  <c r="AE3397" i="6" s="1"/>
  <c r="AD1667" i="6"/>
  <c r="Z1667" i="6"/>
  <c r="AE1667" i="6" s="1"/>
  <c r="AD3609" i="6"/>
  <c r="Z3609" i="6"/>
  <c r="AE3609" i="6" s="1"/>
  <c r="AD2882" i="6"/>
  <c r="Z2882" i="6"/>
  <c r="AE2882" i="6" s="1"/>
  <c r="Z1380" i="6"/>
  <c r="AE1380" i="6" s="1"/>
  <c r="AD1380" i="6"/>
  <c r="AD761" i="6"/>
  <c r="Z761" i="6"/>
  <c r="AE761" i="6" s="1"/>
  <c r="AD2334" i="6"/>
  <c r="Z2334" i="6"/>
  <c r="AE2334" i="6" s="1"/>
  <c r="Z4719" i="6"/>
  <c r="AE4719" i="6" s="1"/>
  <c r="AD4719" i="6"/>
  <c r="AD3514" i="6"/>
  <c r="Z3514" i="6"/>
  <c r="AE3514" i="6" s="1"/>
  <c r="Z3332" i="6"/>
  <c r="AE3332" i="6" s="1"/>
  <c r="AD3332" i="6"/>
  <c r="AD1054" i="6"/>
  <c r="Z1054" i="6"/>
  <c r="AE1054" i="6" s="1"/>
  <c r="AD156" i="6"/>
  <c r="Z156" i="6"/>
  <c r="AE156" i="6" s="1"/>
  <c r="AD472" i="6"/>
  <c r="Z472" i="6"/>
  <c r="AE472" i="6" s="1"/>
  <c r="Z932" i="6"/>
  <c r="AE932" i="6" s="1"/>
  <c r="AD932" i="6"/>
  <c r="Z1124" i="6"/>
  <c r="AE1124" i="6" s="1"/>
  <c r="AD1124" i="6"/>
  <c r="AD3722" i="6"/>
  <c r="Z3722" i="6"/>
  <c r="AE3722" i="6" s="1"/>
  <c r="AD4509" i="6"/>
  <c r="Z4509" i="6"/>
  <c r="AE4509" i="6" s="1"/>
  <c r="AD3980" i="6"/>
  <c r="Z3980" i="6"/>
  <c r="AE3980" i="6" s="1"/>
  <c r="AD3144" i="6"/>
  <c r="Z3144" i="6"/>
  <c r="AE3144" i="6" s="1"/>
  <c r="AD4081" i="6"/>
  <c r="Z4081" i="6"/>
  <c r="AE4081" i="6" s="1"/>
  <c r="AD2431" i="6"/>
  <c r="Z2431" i="6"/>
  <c r="AE2431" i="6" s="1"/>
  <c r="AD1842" i="6"/>
  <c r="Z1842" i="6"/>
  <c r="AE1842" i="6" s="1"/>
  <c r="AD3079" i="6"/>
  <c r="Z3079" i="6"/>
  <c r="AE3079" i="6" s="1"/>
  <c r="Z514" i="6"/>
  <c r="AE514" i="6" s="1"/>
  <c r="AD514" i="6"/>
  <c r="AD1010" i="6"/>
  <c r="Z1010" i="6"/>
  <c r="AE1010" i="6" s="1"/>
  <c r="AD2153" i="6"/>
  <c r="Z2153" i="6"/>
  <c r="AE2153" i="6" s="1"/>
  <c r="AD3515" i="6"/>
  <c r="Z3515" i="6"/>
  <c r="AE3515" i="6" s="1"/>
  <c r="AD4460" i="6"/>
  <c r="Z4460" i="6"/>
  <c r="AE4460" i="6" s="1"/>
  <c r="AD4267" i="6"/>
  <c r="Z4267" i="6"/>
  <c r="AE4267" i="6" s="1"/>
  <c r="Z4608" i="6"/>
  <c r="AE4608" i="6" s="1"/>
  <c r="AD4608" i="6"/>
  <c r="AD4788" i="6"/>
  <c r="Z4788" i="6"/>
  <c r="AE4788" i="6" s="1"/>
  <c r="AD2309" i="6"/>
  <c r="Z2309" i="6"/>
  <c r="AE2309" i="6" s="1"/>
  <c r="AD4883" i="6"/>
  <c r="Z4883" i="6"/>
  <c r="AE4883" i="6" s="1"/>
  <c r="AD240" i="6"/>
  <c r="Z240" i="6"/>
  <c r="AE240" i="6" s="1"/>
  <c r="AD582" i="6"/>
  <c r="Z582" i="6"/>
  <c r="AE582" i="6" s="1"/>
  <c r="AD1202" i="6"/>
  <c r="Z1202" i="6"/>
  <c r="AE1202" i="6" s="1"/>
  <c r="Z1036" i="6"/>
  <c r="AE1036" i="6" s="1"/>
  <c r="AD1036" i="6"/>
  <c r="AD1317" i="6"/>
  <c r="Z1317" i="6"/>
  <c r="AE1317" i="6" s="1"/>
  <c r="AD2448" i="6"/>
  <c r="Z2448" i="6"/>
  <c r="AE2448" i="6" s="1"/>
  <c r="AD262" i="6"/>
  <c r="Z262" i="6"/>
  <c r="AE262" i="6" s="1"/>
  <c r="AD422" i="6"/>
  <c r="Z422" i="6"/>
  <c r="AE422" i="6" s="1"/>
  <c r="AD1063" i="6"/>
  <c r="Z1063" i="6"/>
  <c r="AE1063" i="6" s="1"/>
  <c r="AD172" i="6"/>
  <c r="Z172" i="6"/>
  <c r="AE172" i="6" s="1"/>
  <c r="AD804" i="6"/>
  <c r="Z804" i="6"/>
  <c r="AE804" i="6" s="1"/>
  <c r="AD976" i="6"/>
  <c r="Z976" i="6"/>
  <c r="AE976" i="6" s="1"/>
  <c r="AD1402" i="6"/>
  <c r="Z1402" i="6"/>
  <c r="AE1402" i="6" s="1"/>
  <c r="AD3822" i="6"/>
  <c r="Z3822" i="6"/>
  <c r="AE3822" i="6" s="1"/>
  <c r="AD4885" i="6"/>
  <c r="Z4885" i="6"/>
  <c r="AE4885" i="6" s="1"/>
  <c r="Z3316" i="6"/>
  <c r="AE3316" i="6" s="1"/>
  <c r="AD3316" i="6"/>
  <c r="AD3764" i="6"/>
  <c r="Z3764" i="6"/>
  <c r="AE3764" i="6" s="1"/>
  <c r="AD684" i="6"/>
  <c r="Z684" i="6"/>
  <c r="AE684" i="6" s="1"/>
  <c r="AD699" i="6"/>
  <c r="Z699" i="6"/>
  <c r="AE699" i="6" s="1"/>
  <c r="AD1296" i="6"/>
  <c r="Z1296" i="6"/>
  <c r="AE1296" i="6" s="1"/>
  <c r="AD1361" i="6"/>
  <c r="Z1361" i="6"/>
  <c r="AE1361" i="6" s="1"/>
  <c r="Z2667" i="6"/>
  <c r="AE2667" i="6" s="1"/>
  <c r="AD2667" i="6"/>
  <c r="Z2699" i="6"/>
  <c r="AE2699" i="6" s="1"/>
  <c r="AD2699" i="6"/>
  <c r="AD181" i="6"/>
  <c r="Z181" i="6"/>
  <c r="AE181" i="6" s="1"/>
  <c r="AD453" i="6"/>
  <c r="Z453" i="6"/>
  <c r="AE453" i="6" s="1"/>
  <c r="AD2390" i="6"/>
  <c r="Z2390" i="6"/>
  <c r="AE2390" i="6" s="1"/>
  <c r="AD152" i="6"/>
  <c r="Z152" i="6"/>
  <c r="AE152" i="6" s="1"/>
  <c r="AD484" i="6"/>
  <c r="Z484" i="6"/>
  <c r="AE484" i="6" s="1"/>
  <c r="AD2645" i="6"/>
  <c r="Z2645" i="6"/>
  <c r="AE2645" i="6" s="1"/>
  <c r="AD37" i="6"/>
  <c r="Z37" i="6"/>
  <c r="AE37" i="6" s="1"/>
  <c r="AD475" i="6"/>
  <c r="Z475" i="6"/>
  <c r="AE475" i="6" s="1"/>
  <c r="AD622" i="6"/>
  <c r="Z622" i="6"/>
  <c r="AE622" i="6" s="1"/>
  <c r="AD1470" i="6"/>
  <c r="Z1470" i="6"/>
  <c r="AE1470" i="6" s="1"/>
  <c r="AD3567" i="6"/>
  <c r="Z3567" i="6"/>
  <c r="AE3567" i="6" s="1"/>
  <c r="Z4007" i="6"/>
  <c r="AE4007" i="6" s="1"/>
  <c r="AD4007" i="6"/>
  <c r="AD3264" i="6"/>
  <c r="Z3264" i="6"/>
  <c r="AE3264" i="6" s="1"/>
  <c r="AD4142" i="6"/>
  <c r="Z4142" i="6"/>
  <c r="AE4142" i="6" s="1"/>
  <c r="AD2999" i="6"/>
  <c r="Z2999" i="6"/>
  <c r="AE2999" i="6" s="1"/>
  <c r="AD4281" i="6"/>
  <c r="Z4281" i="6"/>
  <c r="AE4281" i="6" s="1"/>
  <c r="AD2531" i="6"/>
  <c r="Z2531" i="6"/>
  <c r="AE2531" i="6" s="1"/>
  <c r="AD1877" i="6"/>
  <c r="Z1877" i="6"/>
  <c r="AE1877" i="6" s="1"/>
  <c r="AD3402" i="6"/>
  <c r="Z3402" i="6"/>
  <c r="AE3402" i="6" s="1"/>
  <c r="AD4772" i="6"/>
  <c r="Z4772" i="6"/>
  <c r="AE4772" i="6" s="1"/>
  <c r="AD1189" i="6"/>
  <c r="Z1189" i="6"/>
  <c r="AE1189" i="6" s="1"/>
  <c r="AD4526" i="6"/>
  <c r="Z4526" i="6"/>
  <c r="AE4526" i="6" s="1"/>
  <c r="AD200" i="6"/>
  <c r="Z200" i="6"/>
  <c r="AE200" i="6" s="1"/>
  <c r="Z1387" i="6"/>
  <c r="AE1387" i="6" s="1"/>
  <c r="AD1387" i="6"/>
  <c r="AD1923" i="6"/>
  <c r="Z1923" i="6"/>
  <c r="AE1923" i="6" s="1"/>
  <c r="AD3687" i="6"/>
  <c r="Z3687" i="6"/>
  <c r="AE3687" i="6" s="1"/>
  <c r="AD4323" i="6"/>
  <c r="Z4323" i="6"/>
  <c r="AE4323" i="6" s="1"/>
  <c r="AD981" i="6"/>
  <c r="Z981" i="6"/>
  <c r="AE981" i="6" s="1"/>
  <c r="AD821" i="6"/>
  <c r="Z821" i="6"/>
  <c r="AE821" i="6" s="1"/>
  <c r="AD2086" i="6"/>
  <c r="Z2086" i="6"/>
  <c r="AE2086" i="6" s="1"/>
  <c r="Z3359" i="6"/>
  <c r="AE3359" i="6" s="1"/>
  <c r="AD3359" i="6"/>
  <c r="AD3223" i="6"/>
  <c r="Z3223" i="6"/>
  <c r="AE3223" i="6" s="1"/>
  <c r="AD3550" i="6"/>
  <c r="Z3550" i="6"/>
  <c r="AE3550" i="6" s="1"/>
  <c r="AD3342" i="6"/>
  <c r="Z3342" i="6"/>
  <c r="AE3342" i="6" s="1"/>
  <c r="AD3921" i="6"/>
  <c r="Z3921" i="6"/>
  <c r="AE3921" i="6" s="1"/>
  <c r="AD334" i="6"/>
  <c r="Z334" i="6"/>
  <c r="AE334" i="6" s="1"/>
  <c r="Z530" i="6"/>
  <c r="AE530" i="6" s="1"/>
  <c r="AD530" i="6"/>
  <c r="AD1973" i="6"/>
  <c r="Z1973" i="6"/>
  <c r="AE1973" i="6" s="1"/>
  <c r="AD638" i="6"/>
  <c r="Z638" i="6"/>
  <c r="AE638" i="6" s="1"/>
  <c r="AD782" i="6"/>
  <c r="Z782" i="6"/>
  <c r="AE782" i="6" s="1"/>
  <c r="AD1307" i="6"/>
  <c r="Z1307" i="6"/>
  <c r="AE1307" i="6" s="1"/>
  <c r="AD2582" i="6"/>
  <c r="Z2582" i="6"/>
  <c r="AE2582" i="6" s="1"/>
  <c r="AD10" i="6"/>
  <c r="Z10" i="6"/>
  <c r="AE10" i="6" s="1"/>
  <c r="AD424" i="6"/>
  <c r="Z424" i="6"/>
  <c r="AE424" i="6" s="1"/>
  <c r="AD2665" i="6"/>
  <c r="Z2665" i="6"/>
  <c r="AE2665" i="6" s="1"/>
  <c r="AD239" i="6"/>
  <c r="Z239" i="6"/>
  <c r="AE239" i="6" s="1"/>
  <c r="AD303" i="6"/>
  <c r="Z303" i="6"/>
  <c r="AE303" i="6" s="1"/>
  <c r="AD2429" i="6"/>
  <c r="Z2429" i="6"/>
  <c r="AE2429" i="6" s="1"/>
  <c r="AD3339" i="6"/>
  <c r="Z3339" i="6"/>
  <c r="AE3339" i="6" s="1"/>
  <c r="AD3457" i="6"/>
  <c r="Z3457" i="6"/>
  <c r="AE3457" i="6" s="1"/>
  <c r="AD3505" i="6"/>
  <c r="Z3505" i="6"/>
  <c r="AE3505" i="6" s="1"/>
  <c r="AD3814" i="6"/>
  <c r="Z3814" i="6"/>
  <c r="AE3814" i="6" s="1"/>
  <c r="AD4732" i="6"/>
  <c r="Z4732" i="6"/>
  <c r="AE4732" i="6" s="1"/>
  <c r="AD460" i="6"/>
  <c r="Z460" i="6"/>
  <c r="AE460" i="6" s="1"/>
  <c r="AD4531" i="6"/>
  <c r="Z4531" i="6"/>
  <c r="AE4531" i="6" s="1"/>
  <c r="AD3560" i="6"/>
  <c r="Z3560" i="6"/>
  <c r="AE3560" i="6" s="1"/>
  <c r="Z3880" i="6"/>
  <c r="AE3880" i="6" s="1"/>
  <c r="AD3880" i="6"/>
  <c r="AD28" i="6"/>
  <c r="Z28" i="6"/>
  <c r="AE28" i="6" s="1"/>
  <c r="AD3135" i="6"/>
  <c r="Z3135" i="6"/>
  <c r="AE3135" i="6" s="1"/>
  <c r="AD1489" i="6"/>
  <c r="Z1489" i="6"/>
  <c r="AE1489" i="6" s="1"/>
  <c r="AD3242" i="6"/>
  <c r="Z3242" i="6"/>
  <c r="AE3242" i="6" s="1"/>
  <c r="AD4149" i="6"/>
  <c r="Z4149" i="6"/>
  <c r="AE4149" i="6" s="1"/>
  <c r="Z3540" i="6"/>
  <c r="AE3540" i="6" s="1"/>
  <c r="AD3540" i="6"/>
  <c r="Z4224" i="6"/>
  <c r="AE4224" i="6" s="1"/>
  <c r="AD4224" i="6"/>
  <c r="AD121" i="6"/>
  <c r="Z121" i="6"/>
  <c r="AE121" i="6" s="1"/>
  <c r="AD1575" i="6"/>
  <c r="Z1575" i="6"/>
  <c r="AE1575" i="6" s="1"/>
  <c r="AD2114" i="6"/>
  <c r="Z2114" i="6"/>
  <c r="AE2114" i="6" s="1"/>
  <c r="AD3203" i="6"/>
  <c r="Z3203" i="6"/>
  <c r="AE3203" i="6" s="1"/>
  <c r="AD3443" i="6"/>
  <c r="Z3443" i="6"/>
  <c r="AE3443" i="6" s="1"/>
  <c r="Z3895" i="6"/>
  <c r="AE3895" i="6" s="1"/>
  <c r="AD3895" i="6"/>
  <c r="AD3607" i="6"/>
  <c r="Z3607" i="6"/>
  <c r="AE3607" i="6" s="1"/>
  <c r="AD4018" i="6"/>
  <c r="Z4018" i="6"/>
  <c r="AE4018" i="6" s="1"/>
  <c r="AD1594" i="6"/>
  <c r="Z1594" i="6"/>
  <c r="AE1594" i="6" s="1"/>
  <c r="AD1754" i="6"/>
  <c r="Z1754" i="6"/>
  <c r="AE1754" i="6" s="1"/>
  <c r="AD3173" i="6"/>
  <c r="Z3173" i="6"/>
  <c r="AE3173" i="6" s="1"/>
  <c r="AD3161" i="6"/>
  <c r="Z3161" i="6"/>
  <c r="AE3161" i="6" s="1"/>
  <c r="AD3657" i="6"/>
  <c r="Z3657" i="6"/>
  <c r="AE3657" i="6" s="1"/>
  <c r="AD4908" i="6"/>
  <c r="Z4908" i="6"/>
  <c r="AE4908" i="6" s="1"/>
  <c r="AD882" i="6"/>
  <c r="Z882" i="6"/>
  <c r="AE882" i="6" s="1"/>
  <c r="AD360" i="6"/>
  <c r="Z360" i="6"/>
  <c r="AE360" i="6" s="1"/>
  <c r="AD949" i="6"/>
  <c r="Z949" i="6"/>
  <c r="AE949" i="6" s="1"/>
  <c r="AD872" i="6"/>
  <c r="Z872" i="6"/>
  <c r="AE872" i="6" s="1"/>
  <c r="AD1064" i="6"/>
  <c r="Z1064" i="6"/>
  <c r="AE1064" i="6" s="1"/>
  <c r="AD4489" i="6"/>
  <c r="Z4489" i="6"/>
  <c r="AE4489" i="6" s="1"/>
  <c r="Z3444" i="6"/>
  <c r="AE3444" i="6" s="1"/>
  <c r="AD3444" i="6"/>
  <c r="AD4978" i="6"/>
  <c r="Z4978" i="6"/>
  <c r="AE4978" i="6" s="1"/>
  <c r="Z3508" i="6"/>
  <c r="AE3508" i="6" s="1"/>
  <c r="AD3508" i="6"/>
  <c r="AD3634" i="6"/>
  <c r="Z3634" i="6"/>
  <c r="AE3634" i="6" s="1"/>
  <c r="AD1889" i="6"/>
  <c r="Z1889" i="6"/>
  <c r="AE1889" i="6" s="1"/>
  <c r="AD2345" i="6"/>
  <c r="Z2345" i="6"/>
  <c r="AE2345" i="6" s="1"/>
  <c r="Z2475" i="6"/>
  <c r="AE2475" i="6" s="1"/>
  <c r="AD2475" i="6"/>
  <c r="AD628" i="6"/>
  <c r="Z628" i="6"/>
  <c r="AE628" i="6" s="1"/>
  <c r="AD1102" i="6"/>
  <c r="Z1102" i="6"/>
  <c r="AE1102" i="6" s="1"/>
  <c r="AD1138" i="6"/>
  <c r="Z1138" i="6"/>
  <c r="AE1138" i="6" s="1"/>
  <c r="AD1230" i="6"/>
  <c r="Z1230" i="6"/>
  <c r="AE1230" i="6" s="1"/>
  <c r="AD796" i="6"/>
  <c r="Z796" i="6"/>
  <c r="AE796" i="6" s="1"/>
  <c r="Z1028" i="6"/>
  <c r="AE1028" i="6" s="1"/>
  <c r="AD1028" i="6"/>
  <c r="AD1192" i="6"/>
  <c r="Z1192" i="6"/>
  <c r="AE1192" i="6" s="1"/>
  <c r="AD1322" i="6"/>
  <c r="Z1322" i="6"/>
  <c r="AE1322" i="6" s="1"/>
  <c r="AD3274" i="6"/>
  <c r="Z3274" i="6"/>
  <c r="AE3274" i="6" s="1"/>
  <c r="AD3511" i="6"/>
  <c r="Z3511" i="6"/>
  <c r="AE3511" i="6" s="1"/>
  <c r="Z4607" i="6"/>
  <c r="AE4607" i="6" s="1"/>
  <c r="AD4607" i="6"/>
  <c r="AD4538" i="6"/>
  <c r="Z4538" i="6"/>
  <c r="AE4538" i="6" s="1"/>
  <c r="Z3524" i="6"/>
  <c r="AE3524" i="6" s="1"/>
  <c r="AD3524" i="6"/>
  <c r="AD2991" i="6"/>
  <c r="Z2991" i="6"/>
  <c r="AE2991" i="6" s="1"/>
  <c r="AD4057" i="6"/>
  <c r="Z4057" i="6"/>
  <c r="AE4057" i="6" s="1"/>
  <c r="AD4092" i="6"/>
  <c r="Z4092" i="6"/>
  <c r="AE4092" i="6" s="1"/>
  <c r="AD3483" i="6"/>
  <c r="Z3483" i="6"/>
  <c r="AE3483" i="6" s="1"/>
  <c r="AD1112" i="6"/>
  <c r="Z1112" i="6"/>
  <c r="AE1112" i="6" s="1"/>
  <c r="AD3535" i="6"/>
  <c r="Z3535" i="6"/>
  <c r="AE3535" i="6" s="1"/>
  <c r="AD4590" i="6"/>
  <c r="Z4590" i="6"/>
  <c r="AE4590" i="6" s="1"/>
  <c r="AD898" i="6"/>
  <c r="Z898" i="6"/>
  <c r="AE898" i="6" s="1"/>
  <c r="AD3497" i="6"/>
  <c r="Z3497" i="6"/>
  <c r="AE3497" i="6" s="1"/>
  <c r="AD2657" i="6"/>
  <c r="Z2657" i="6"/>
  <c r="AE2657" i="6" s="1"/>
  <c r="AD3956" i="6"/>
  <c r="Z3956" i="6"/>
  <c r="AE3956" i="6" s="1"/>
  <c r="AD4835" i="6"/>
  <c r="Z4835" i="6"/>
  <c r="AE4835" i="6" s="1"/>
  <c r="AD837" i="6"/>
  <c r="Z837" i="6"/>
  <c r="AE837" i="6" s="1"/>
  <c r="AD2239" i="6"/>
  <c r="Z2239" i="6"/>
  <c r="AE2239" i="6" s="1"/>
  <c r="AD2744" i="6"/>
  <c r="Z2744" i="6"/>
  <c r="AE2744" i="6" s="1"/>
  <c r="AD1369" i="6"/>
  <c r="Z1369" i="6"/>
  <c r="AE1369" i="6" s="1"/>
  <c r="AD1593" i="6"/>
  <c r="Z1593" i="6"/>
  <c r="AE1593" i="6" s="1"/>
  <c r="AD1657" i="6"/>
  <c r="Z1657" i="6"/>
  <c r="AE1657" i="6" s="1"/>
  <c r="AD1721" i="6"/>
  <c r="Z1721" i="6"/>
  <c r="AE1721" i="6" s="1"/>
  <c r="AD2147" i="6"/>
  <c r="Z2147" i="6"/>
  <c r="AE2147" i="6" s="1"/>
  <c r="AD14" i="6"/>
  <c r="Z14" i="6"/>
  <c r="AE14" i="6" s="1"/>
  <c r="AD220" i="6"/>
  <c r="Z220" i="6"/>
  <c r="AE220" i="6" s="1"/>
  <c r="AD697" i="6"/>
  <c r="Z697" i="6"/>
  <c r="AE697" i="6" s="1"/>
  <c r="AD2215" i="6"/>
  <c r="Z2215" i="6"/>
  <c r="AE2215" i="6" s="1"/>
  <c r="AD1048" i="6"/>
  <c r="Z1048" i="6"/>
  <c r="AE1048" i="6" s="1"/>
  <c r="AD4470" i="6"/>
  <c r="Z4470" i="6"/>
  <c r="AE4470" i="6" s="1"/>
  <c r="AD4299" i="6"/>
  <c r="Z4299" i="6"/>
  <c r="AE4299" i="6" s="1"/>
  <c r="AD4185" i="6"/>
  <c r="Z4185" i="6"/>
  <c r="AE4185" i="6" s="1"/>
  <c r="AD79" i="6"/>
  <c r="Z79" i="6"/>
  <c r="AE79" i="6" s="1"/>
  <c r="Z972" i="6"/>
  <c r="AE972" i="6" s="1"/>
  <c r="AD972" i="6"/>
  <c r="AD613" i="6"/>
  <c r="Z613" i="6"/>
  <c r="AE613" i="6" s="1"/>
  <c r="AD248" i="6"/>
  <c r="Z248" i="6"/>
  <c r="AE248" i="6" s="1"/>
  <c r="AD912" i="6"/>
  <c r="Z912" i="6"/>
  <c r="AE912" i="6" s="1"/>
  <c r="AD4252" i="6"/>
  <c r="Z4252" i="6"/>
  <c r="AE4252" i="6" s="1"/>
  <c r="AD3614" i="6"/>
  <c r="Z3614" i="6"/>
  <c r="AE3614" i="6" s="1"/>
  <c r="AD56" i="6"/>
  <c r="Z56" i="6"/>
  <c r="AE56" i="6" s="1"/>
  <c r="AD683" i="6"/>
  <c r="Z683" i="6"/>
  <c r="AE683" i="6" s="1"/>
  <c r="Z1284" i="6"/>
  <c r="AE1284" i="6" s="1"/>
  <c r="AD1284" i="6"/>
  <c r="AD2191" i="6"/>
  <c r="Z2191" i="6"/>
  <c r="AE2191" i="6" s="1"/>
  <c r="AD2619" i="6"/>
  <c r="Z2619" i="6"/>
  <c r="AE2619" i="6" s="1"/>
  <c r="AD563" i="6"/>
  <c r="Z563" i="6"/>
  <c r="AE563" i="6" s="1"/>
  <c r="AD2416" i="6"/>
  <c r="Z2416" i="6"/>
  <c r="AE2416" i="6" s="1"/>
  <c r="AD3955" i="6"/>
  <c r="Z3955" i="6"/>
  <c r="AE3955" i="6" s="1"/>
  <c r="AD3729" i="6"/>
  <c r="Z3729" i="6"/>
  <c r="AE3729" i="6" s="1"/>
  <c r="AD3988" i="6"/>
  <c r="Z3988" i="6"/>
  <c r="AE3988" i="6" s="1"/>
  <c r="AD4257" i="6"/>
  <c r="Z4257" i="6"/>
  <c r="AE4257" i="6" s="1"/>
  <c r="AD292" i="6"/>
  <c r="Z292" i="6"/>
  <c r="AE292" i="6" s="1"/>
  <c r="AD654" i="6"/>
  <c r="Z654" i="6"/>
  <c r="AE654" i="6" s="1"/>
  <c r="AD3466" i="6"/>
  <c r="Z3466" i="6"/>
  <c r="AE3466" i="6" s="1"/>
  <c r="AD4595" i="6"/>
  <c r="Z4595" i="6"/>
  <c r="AE4595" i="6" s="1"/>
  <c r="Z2852" i="6"/>
  <c r="AE2852" i="6" s="1"/>
  <c r="AD2852" i="6"/>
  <c r="AD3995" i="6"/>
  <c r="Z3995" i="6"/>
  <c r="AE3995" i="6" s="1"/>
  <c r="Z4624" i="6"/>
  <c r="AE4624" i="6" s="1"/>
  <c r="AD4624" i="6"/>
  <c r="AD3728" i="6"/>
  <c r="Z3728" i="6"/>
  <c r="AE3728" i="6" s="1"/>
  <c r="AD4333" i="6"/>
  <c r="Z4333" i="6"/>
  <c r="AE4333" i="6" s="1"/>
  <c r="AD4724" i="6"/>
  <c r="Z4724" i="6"/>
  <c r="AE4724" i="6" s="1"/>
  <c r="AD4266" i="6"/>
  <c r="Z4266" i="6"/>
  <c r="AE4266" i="6" s="1"/>
  <c r="AD869" i="6"/>
  <c r="Z869" i="6"/>
  <c r="AE869" i="6" s="1"/>
  <c r="AD3128" i="6"/>
  <c r="Z3128" i="6"/>
  <c r="AE3128" i="6" s="1"/>
  <c r="AD2702" i="6"/>
  <c r="Z2702" i="6"/>
  <c r="AE2702" i="6" s="1"/>
  <c r="AD4060" i="6"/>
  <c r="Z4060" i="6"/>
  <c r="AE4060" i="6" s="1"/>
  <c r="AD1658" i="6"/>
  <c r="Z1658" i="6"/>
  <c r="AE1658" i="6" s="1"/>
  <c r="Z4925" i="6"/>
  <c r="AE4925" i="6" s="1"/>
  <c r="AD4925" i="6"/>
  <c r="AD1970" i="6"/>
  <c r="Z1970" i="6"/>
  <c r="AE1970" i="6" s="1"/>
  <c r="AD3719" i="6"/>
  <c r="Z3719" i="6"/>
  <c r="AE3719" i="6" s="1"/>
  <c r="AD4579" i="6"/>
  <c r="Z4579" i="6"/>
  <c r="AE4579" i="6" s="1"/>
  <c r="AD620" i="6"/>
  <c r="Z620" i="6"/>
  <c r="AE620" i="6" s="1"/>
  <c r="AD2761" i="6"/>
  <c r="Z2761" i="6"/>
  <c r="AE2761" i="6" s="1"/>
  <c r="AD968" i="6"/>
  <c r="Z968" i="6"/>
  <c r="AE968" i="6" s="1"/>
  <c r="AD1378" i="6"/>
  <c r="Z1378" i="6"/>
  <c r="AE1378" i="6" s="1"/>
  <c r="Z3476" i="6"/>
  <c r="AE3476" i="6" s="1"/>
  <c r="AD3476" i="6"/>
  <c r="AD2337" i="6"/>
  <c r="Z2337" i="6"/>
  <c r="AE2337" i="6" s="1"/>
  <c r="Z586" i="6"/>
  <c r="AE586" i="6" s="1"/>
  <c r="AD586" i="6"/>
  <c r="AD2105" i="6"/>
  <c r="Z2105" i="6"/>
  <c r="AE2105" i="6" s="1"/>
  <c r="Z4655" i="6"/>
  <c r="AE4655" i="6" s="1"/>
  <c r="AD4655" i="6"/>
  <c r="Z4784" i="6"/>
  <c r="AE4784" i="6" s="1"/>
  <c r="AD4784" i="6"/>
  <c r="AD3066" i="6"/>
  <c r="Z3066" i="6"/>
  <c r="AE3066" i="6" s="1"/>
  <c r="AD1773" i="6"/>
  <c r="Z1773" i="6"/>
  <c r="AE1773" i="6" s="1"/>
  <c r="AD2273" i="6"/>
  <c r="Z2273" i="6"/>
  <c r="AE2273" i="6" s="1"/>
  <c r="AD3590" i="6"/>
  <c r="Z3590" i="6"/>
  <c r="AE3590" i="6" s="1"/>
  <c r="Z4336" i="6"/>
  <c r="AE4336" i="6" s="1"/>
  <c r="AD4336" i="6"/>
  <c r="AD1837" i="6"/>
  <c r="Z1837" i="6"/>
  <c r="AE1837" i="6" s="1"/>
  <c r="AD1691" i="6"/>
  <c r="Z1691" i="6"/>
  <c r="AE1691" i="6" s="1"/>
  <c r="AD2346" i="6"/>
  <c r="Z2346" i="6"/>
  <c r="AE2346" i="6" s="1"/>
  <c r="AD4675" i="6"/>
  <c r="Z4675" i="6"/>
  <c r="AE4675" i="6" s="1"/>
  <c r="AD18" i="6"/>
  <c r="Z18" i="6"/>
  <c r="AE18" i="6" s="1"/>
  <c r="AD148" i="6"/>
  <c r="Z148" i="6"/>
  <c r="AE148" i="6" s="1"/>
  <c r="AD552" i="6"/>
  <c r="Z552" i="6"/>
  <c r="AE552" i="6" s="1"/>
  <c r="AD768" i="6"/>
  <c r="Z768" i="6"/>
  <c r="AE768" i="6" s="1"/>
  <c r="Z1004" i="6"/>
  <c r="AE1004" i="6" s="1"/>
  <c r="AD1004" i="6"/>
  <c r="AD1358" i="6"/>
  <c r="Z1358" i="6"/>
  <c r="AE1358" i="6" s="1"/>
  <c r="AD390" i="6"/>
  <c r="Z390" i="6"/>
  <c r="AE390" i="6" s="1"/>
  <c r="AD999" i="6"/>
  <c r="Z999" i="6"/>
  <c r="AE999" i="6" s="1"/>
  <c r="AD2935" i="6"/>
  <c r="Z2935" i="6"/>
  <c r="AE2935" i="6" s="1"/>
  <c r="AD874" i="6"/>
  <c r="Z874" i="6"/>
  <c r="AE874" i="6" s="1"/>
  <c r="AD88" i="6"/>
  <c r="Z88" i="6"/>
  <c r="AE88" i="6" s="1"/>
  <c r="AD112" i="6"/>
  <c r="Z112" i="6"/>
  <c r="AE112" i="6" s="1"/>
  <c r="AD2489" i="6"/>
  <c r="Z2489" i="6"/>
  <c r="AE2489" i="6" s="1"/>
  <c r="AD944" i="6"/>
  <c r="Z944" i="6"/>
  <c r="AE944" i="6" s="1"/>
  <c r="Z4711" i="6"/>
  <c r="AE4711" i="6" s="1"/>
  <c r="AD4711" i="6"/>
  <c r="AD3350" i="6"/>
  <c r="Z3350" i="6"/>
  <c r="AE3350" i="6" s="1"/>
  <c r="AD4193" i="6"/>
  <c r="Z4193" i="6"/>
  <c r="AE4193" i="6" s="1"/>
  <c r="AD1253" i="6"/>
  <c r="Z1253" i="6"/>
  <c r="AE1253" i="6" s="1"/>
  <c r="Z170" i="6"/>
  <c r="AE170" i="6" s="1"/>
  <c r="AD170" i="6"/>
  <c r="Z266" i="6"/>
  <c r="AE266" i="6" s="1"/>
  <c r="AD266" i="6"/>
  <c r="Z442" i="6"/>
  <c r="AE442" i="6" s="1"/>
  <c r="AD442" i="6"/>
  <c r="AD923" i="6"/>
  <c r="Z923" i="6"/>
  <c r="AE923" i="6" s="1"/>
  <c r="AD2261" i="6"/>
  <c r="Z2261" i="6"/>
  <c r="AE2261" i="6" s="1"/>
  <c r="Z2827" i="6"/>
  <c r="AE2827" i="6" s="1"/>
  <c r="AD2827" i="6"/>
  <c r="AD309" i="6"/>
  <c r="Z309" i="6"/>
  <c r="AE309" i="6" s="1"/>
  <c r="AD469" i="6"/>
  <c r="Z469" i="6"/>
  <c r="AE469" i="6" s="1"/>
  <c r="AD501" i="6"/>
  <c r="Z501" i="6"/>
  <c r="AE501" i="6" s="1"/>
  <c r="AD1424" i="6"/>
  <c r="Z1424" i="6"/>
  <c r="AE1424" i="6" s="1"/>
  <c r="AD1206" i="6"/>
  <c r="Z1206" i="6"/>
  <c r="AE1206" i="6" s="1"/>
  <c r="AD2193" i="6"/>
  <c r="Z2193" i="6"/>
  <c r="AE2193" i="6" s="1"/>
  <c r="AD2267" i="6"/>
  <c r="Z2267" i="6"/>
  <c r="AE2267" i="6" s="1"/>
  <c r="Z2315" i="6"/>
  <c r="AE2315" i="6" s="1"/>
  <c r="AD2315" i="6"/>
  <c r="AD724" i="6"/>
  <c r="Z724" i="6"/>
  <c r="AE724" i="6" s="1"/>
  <c r="AD3810" i="6"/>
  <c r="Z3810" i="6"/>
  <c r="AE3810" i="6" s="1"/>
  <c r="AD3669" i="6"/>
  <c r="Z3669" i="6"/>
  <c r="AE3669" i="6" s="1"/>
  <c r="Z4896" i="6"/>
  <c r="AE4896" i="6" s="1"/>
  <c r="AD4896" i="6"/>
  <c r="Z4664" i="6"/>
  <c r="AE4664" i="6" s="1"/>
  <c r="AD4664" i="6"/>
  <c r="AD3840" i="6"/>
  <c r="Z3840" i="6"/>
  <c r="AE3840" i="6" s="1"/>
  <c r="AD3226" i="6"/>
  <c r="Z3226" i="6"/>
  <c r="AE3226" i="6" s="1"/>
  <c r="AD2409" i="6"/>
  <c r="Z2409" i="6"/>
  <c r="AE2409" i="6" s="1"/>
  <c r="AD4195" i="6"/>
  <c r="Z4195" i="6"/>
  <c r="AE4195" i="6" s="1"/>
  <c r="AD3689" i="6"/>
  <c r="Z3689" i="6"/>
  <c r="AE3689" i="6" s="1"/>
  <c r="AD4049" i="6"/>
  <c r="Z4049" i="6"/>
  <c r="AE4049" i="6" s="1"/>
  <c r="AD2464" i="6"/>
  <c r="Z2464" i="6"/>
  <c r="AE2464" i="6" s="1"/>
  <c r="AD4235" i="6"/>
  <c r="Z4235" i="6"/>
  <c r="AE4235" i="6" s="1"/>
  <c r="AD994" i="6"/>
  <c r="Z994" i="6"/>
  <c r="AE994" i="6" s="1"/>
  <c r="AD440" i="6"/>
  <c r="Z440" i="6"/>
  <c r="AE440" i="6" s="1"/>
  <c r="AD1906" i="6"/>
  <c r="Z1906" i="6"/>
  <c r="AE1906" i="6" s="1"/>
  <c r="AD3255" i="6"/>
  <c r="Z3255" i="6"/>
  <c r="AE3255" i="6" s="1"/>
  <c r="AD4122" i="6"/>
  <c r="Z4122" i="6"/>
  <c r="AE4122" i="6" s="1"/>
  <c r="AD3815" i="6"/>
  <c r="Z3815" i="6"/>
  <c r="AE3815" i="6" s="1"/>
  <c r="Z4184" i="6"/>
  <c r="AE4184" i="6" s="1"/>
  <c r="AD4184" i="6"/>
  <c r="AD102" i="6"/>
  <c r="Z102" i="6"/>
  <c r="AE102" i="6" s="1"/>
  <c r="AD270" i="6"/>
  <c r="Z270" i="6"/>
  <c r="AE270" i="6" s="1"/>
  <c r="AD350" i="6"/>
  <c r="Z350" i="6"/>
  <c r="AE350" i="6" s="1"/>
  <c r="AD382" i="6"/>
  <c r="Z382" i="6"/>
  <c r="AE382" i="6" s="1"/>
  <c r="AD414" i="6"/>
  <c r="Z414" i="6"/>
  <c r="AE414" i="6" s="1"/>
  <c r="AD564" i="6"/>
  <c r="Z564" i="6"/>
  <c r="AE564" i="6" s="1"/>
  <c r="AD1521" i="6"/>
  <c r="Z1521" i="6"/>
  <c r="AE1521" i="6" s="1"/>
  <c r="AD670" i="6"/>
  <c r="Z670" i="6"/>
  <c r="AE670" i="6" s="1"/>
  <c r="AD1408" i="6"/>
  <c r="Z1408" i="6"/>
  <c r="AE1408" i="6" s="1"/>
  <c r="AD7" i="6"/>
  <c r="Z7" i="6"/>
  <c r="AE7" i="6" s="1"/>
  <c r="AD188" i="6"/>
  <c r="Z188" i="6"/>
  <c r="AE188" i="6" s="1"/>
  <c r="Z1323" i="6"/>
  <c r="AE1323" i="6" s="1"/>
  <c r="AD1323" i="6"/>
  <c r="AD2181" i="6"/>
  <c r="Z2181" i="6"/>
  <c r="AE2181" i="6" s="1"/>
  <c r="AD319" i="6"/>
  <c r="Z319" i="6"/>
  <c r="AE319" i="6" s="1"/>
  <c r="AD383" i="6"/>
  <c r="Z383" i="6"/>
  <c r="AE383" i="6" s="1"/>
  <c r="AD2375" i="6"/>
  <c r="Z2375" i="6"/>
  <c r="AE2375" i="6" s="1"/>
  <c r="AD3418" i="6"/>
  <c r="Z3418" i="6"/>
  <c r="AE3418" i="6" s="1"/>
  <c r="AD3473" i="6"/>
  <c r="Z3473" i="6"/>
  <c r="AE3473" i="6" s="1"/>
  <c r="AD4451" i="6"/>
  <c r="Z4451" i="6"/>
  <c r="AE4451" i="6" s="1"/>
  <c r="AD3153" i="6"/>
  <c r="Z3153" i="6"/>
  <c r="AE3153" i="6" s="1"/>
  <c r="AD3247" i="6"/>
  <c r="Z3247" i="6"/>
  <c r="AE3247" i="6" s="1"/>
  <c r="AD4700" i="6"/>
  <c r="Z4700" i="6"/>
  <c r="AE4700" i="6" s="1"/>
  <c r="AD4780" i="6"/>
  <c r="Z4780" i="6"/>
  <c r="AE4780" i="6" s="1"/>
  <c r="AD2569" i="6"/>
  <c r="Z2569" i="6"/>
  <c r="AE2569" i="6" s="1"/>
  <c r="AD3434" i="6"/>
  <c r="Z3434" i="6"/>
  <c r="AE3434" i="6" s="1"/>
  <c r="AD826" i="6"/>
  <c r="Z826" i="6"/>
  <c r="AE826" i="6" s="1"/>
  <c r="AD3158" i="6"/>
  <c r="Z3158" i="6"/>
  <c r="AE3158" i="6" s="1"/>
  <c r="AD4635" i="6"/>
  <c r="Z4635" i="6"/>
  <c r="AE4635" i="6" s="1"/>
  <c r="AD3215" i="6"/>
  <c r="Z3215" i="6"/>
  <c r="AE3215" i="6" s="1"/>
  <c r="AD2541" i="6"/>
  <c r="Z2541" i="6"/>
  <c r="AE2541" i="6" s="1"/>
  <c r="AD4249" i="6"/>
  <c r="Z4249" i="6"/>
  <c r="AE4249" i="6" s="1"/>
  <c r="Z4640" i="6"/>
  <c r="AE4640" i="6" s="1"/>
  <c r="AD4640" i="6"/>
  <c r="AD673" i="6"/>
  <c r="Z673" i="6"/>
  <c r="AE673" i="6" s="1"/>
  <c r="AD2030" i="6"/>
  <c r="Z2030" i="6"/>
  <c r="AE2030" i="6" s="1"/>
  <c r="AD1883" i="6"/>
  <c r="Z1883" i="6"/>
  <c r="AE1883" i="6" s="1"/>
  <c r="AD2488" i="6"/>
  <c r="Z2488" i="6"/>
  <c r="AE2488" i="6" s="1"/>
  <c r="AD2726" i="6"/>
  <c r="Z2726" i="6"/>
  <c r="AE2726" i="6" s="1"/>
  <c r="AD3278" i="6"/>
  <c r="Z3278" i="6"/>
  <c r="AE3278" i="6" s="1"/>
  <c r="AD3655" i="6"/>
  <c r="Z3655" i="6"/>
  <c r="AE3655" i="6" s="1"/>
  <c r="AD3708" i="6"/>
  <c r="Z3708" i="6"/>
  <c r="AE3708" i="6" s="1"/>
  <c r="Z1564" i="6"/>
  <c r="AE1564" i="6" s="1"/>
  <c r="AD1564" i="6"/>
  <c r="AD3205" i="6"/>
  <c r="Z3205" i="6"/>
  <c r="AE3205" i="6" s="1"/>
  <c r="AD1539" i="6"/>
  <c r="Z1539" i="6"/>
  <c r="AE1539" i="6" s="1"/>
  <c r="AD3709" i="6"/>
  <c r="Z3709" i="6"/>
  <c r="AE3709" i="6" s="1"/>
  <c r="AD4326" i="6"/>
  <c r="Z4326" i="6"/>
  <c r="AE4326" i="6" s="1"/>
  <c r="AD2257" i="6"/>
  <c r="Z2257" i="6"/>
  <c r="AE2257" i="6" s="1"/>
  <c r="AD2085" i="6"/>
  <c r="Z2085" i="6"/>
  <c r="AE2085" i="6" s="1"/>
  <c r="AD1016" i="6"/>
  <c r="Z1016" i="6"/>
  <c r="AE1016" i="6" s="1"/>
  <c r="AD3481" i="6"/>
  <c r="Z3481" i="6"/>
  <c r="AE3481" i="6" s="1"/>
  <c r="AD4219" i="6"/>
  <c r="Z4219" i="6"/>
  <c r="AE4219" i="6" s="1"/>
  <c r="AD4684" i="6"/>
  <c r="Z4684" i="6"/>
  <c r="AE4684" i="6" s="1"/>
  <c r="AD4201" i="6"/>
  <c r="Z4201" i="6"/>
  <c r="AE4201" i="6" s="1"/>
  <c r="AD3824" i="6"/>
  <c r="Z3824" i="6"/>
  <c r="AE3824" i="6" s="1"/>
  <c r="AD1953" i="6"/>
  <c r="Z1953" i="6"/>
  <c r="AE1953" i="6" s="1"/>
  <c r="AD2269" i="6"/>
  <c r="Z2269" i="6"/>
  <c r="AE2269" i="6" s="1"/>
  <c r="AD990" i="6"/>
  <c r="Z990" i="6"/>
  <c r="AE990" i="6" s="1"/>
  <c r="AD1243" i="6"/>
  <c r="Z1243" i="6"/>
  <c r="AE1243" i="6" s="1"/>
  <c r="AD2554" i="6"/>
  <c r="Z2554" i="6"/>
  <c r="AE2554" i="6" s="1"/>
  <c r="AD1198" i="6"/>
  <c r="Z1198" i="6"/>
  <c r="AE1198" i="6" s="1"/>
  <c r="AD1443" i="6"/>
  <c r="Z1443" i="6"/>
  <c r="AE1443" i="6" s="1"/>
  <c r="AD69" i="6"/>
  <c r="Z69" i="6"/>
  <c r="AE69" i="6" s="1"/>
  <c r="Z996" i="6"/>
  <c r="AE996" i="6" s="1"/>
  <c r="AD996" i="6"/>
  <c r="AD1798" i="6"/>
  <c r="Z1798" i="6"/>
  <c r="AE1798" i="6" s="1"/>
  <c r="AD2941" i="6"/>
  <c r="Z2941" i="6"/>
  <c r="AE2941" i="6" s="1"/>
  <c r="AD3866" i="6"/>
  <c r="Z3866" i="6"/>
  <c r="AE3866" i="6" s="1"/>
  <c r="Z3999" i="6"/>
  <c r="AE3999" i="6" s="1"/>
  <c r="AD3999" i="6"/>
  <c r="AD3513" i="6"/>
  <c r="Z3513" i="6"/>
  <c r="AE3513" i="6" s="1"/>
  <c r="AD4297" i="6"/>
  <c r="Z4297" i="6"/>
  <c r="AE4297" i="6" s="1"/>
  <c r="AD304" i="6"/>
  <c r="Z304" i="6"/>
  <c r="AE304" i="6" s="1"/>
  <c r="AD3606" i="6"/>
  <c r="Z3606" i="6"/>
  <c r="AE3606" i="6" s="1"/>
  <c r="AD1941" i="6"/>
  <c r="Z1941" i="6"/>
  <c r="AE1941" i="6" s="1"/>
  <c r="AD3768" i="6"/>
  <c r="Z3768" i="6"/>
  <c r="AE3768" i="6" s="1"/>
  <c r="AD965" i="6"/>
  <c r="Z965" i="6"/>
  <c r="AE965" i="6" s="1"/>
  <c r="Z4272" i="6"/>
  <c r="AE4272" i="6" s="1"/>
  <c r="AD4272" i="6"/>
  <c r="Z3492" i="6"/>
  <c r="AE3492" i="6" s="1"/>
  <c r="AD3492" i="6"/>
  <c r="AD4250" i="6"/>
  <c r="Z4250" i="6"/>
  <c r="AE4250" i="6" s="1"/>
  <c r="AD1281" i="6"/>
  <c r="Z1281" i="6"/>
  <c r="AE1281" i="6" s="1"/>
  <c r="Z3100" i="6"/>
  <c r="AE3100" i="6" s="1"/>
  <c r="AD3100" i="6"/>
  <c r="AD1755" i="6"/>
  <c r="Z1755" i="6"/>
  <c r="AE1755" i="6" s="1"/>
  <c r="AD1152" i="6"/>
  <c r="Z1152" i="6"/>
  <c r="AE1152" i="6" s="1"/>
  <c r="AD3783" i="6"/>
  <c r="Z3783" i="6"/>
  <c r="AE3783" i="6" s="1"/>
  <c r="AD3178" i="6"/>
  <c r="Z3178" i="6"/>
  <c r="AE3178" i="6" s="1"/>
  <c r="AD3660" i="6"/>
  <c r="Z3660" i="6"/>
  <c r="AE3660" i="6" s="1"/>
  <c r="AD1465" i="6"/>
  <c r="Z1465" i="6"/>
  <c r="AE1465" i="6" s="1"/>
  <c r="AD1689" i="6"/>
  <c r="Z1689" i="6"/>
  <c r="AE1689" i="6" s="1"/>
  <c r="AD1813" i="6"/>
  <c r="Z1813" i="6"/>
  <c r="AE1813" i="6" s="1"/>
  <c r="AD2075" i="6"/>
  <c r="Z2075" i="6"/>
  <c r="AE2075" i="6" s="1"/>
  <c r="AD2217" i="6"/>
  <c r="Z2217" i="6"/>
  <c r="AE2217" i="6" s="1"/>
  <c r="AD2463" i="6"/>
  <c r="Z2463" i="6"/>
  <c r="AE2463" i="6" s="1"/>
  <c r="AD583" i="6"/>
  <c r="Z583" i="6"/>
  <c r="AE583" i="6" s="1"/>
  <c r="AD866" i="6"/>
  <c r="Z866" i="6"/>
  <c r="AE866" i="6" s="1"/>
  <c r="AD930" i="6"/>
  <c r="Z930" i="6"/>
  <c r="AE930" i="6" s="1"/>
  <c r="AD978" i="6"/>
  <c r="Z978" i="6"/>
  <c r="AE978" i="6" s="1"/>
  <c r="AD1496" i="6"/>
  <c r="Z1496" i="6"/>
  <c r="AE1496" i="6" s="1"/>
  <c r="Z1972" i="6"/>
  <c r="AE1972" i="6" s="1"/>
  <c r="AD1972" i="6"/>
  <c r="AD2440" i="6"/>
  <c r="Z2440" i="6"/>
  <c r="AE2440" i="6" s="1"/>
  <c r="AD3146" i="6"/>
  <c r="Z3146" i="6"/>
  <c r="AE3146" i="6" s="1"/>
  <c r="Z66" i="6"/>
  <c r="AE66" i="6" s="1"/>
  <c r="AD66" i="6"/>
  <c r="AD536" i="6"/>
  <c r="Z536" i="6"/>
  <c r="AE536" i="6" s="1"/>
  <c r="AD993" i="6"/>
  <c r="Z993" i="6"/>
  <c r="AE993" i="6" s="1"/>
  <c r="AD2279" i="6"/>
  <c r="Z2279" i="6"/>
  <c r="AE2279" i="6" s="1"/>
  <c r="AD2481" i="6"/>
  <c r="Z2481" i="6"/>
  <c r="AE2481" i="6" s="1"/>
  <c r="AD920" i="6"/>
  <c r="Z920" i="6"/>
  <c r="AE920" i="6" s="1"/>
  <c r="AD1080" i="6"/>
  <c r="Z1080" i="6"/>
  <c r="AE1080" i="6" s="1"/>
  <c r="AD1217" i="6"/>
  <c r="Z1217" i="6"/>
  <c r="AE1217" i="6" s="1"/>
  <c r="AD1346" i="6"/>
  <c r="Z1346" i="6"/>
  <c r="AE1346" i="6" s="1"/>
  <c r="AD1438" i="6"/>
  <c r="Z1438" i="6"/>
  <c r="AE1438" i="6" s="1"/>
  <c r="AD1498" i="6"/>
  <c r="Z1498" i="6"/>
  <c r="AE1498" i="6" s="1"/>
  <c r="AD1626" i="6"/>
  <c r="Z1626" i="6"/>
  <c r="AE1626" i="6" s="1"/>
  <c r="AD1882" i="6"/>
  <c r="Z1882" i="6"/>
  <c r="AE1882" i="6" s="1"/>
  <c r="Z2100" i="6"/>
  <c r="AE2100" i="6" s="1"/>
  <c r="AD2100" i="6"/>
  <c r="Z2596" i="6"/>
  <c r="AE2596" i="6" s="1"/>
  <c r="AD2596" i="6"/>
  <c r="AD2784" i="6"/>
  <c r="Z2784" i="6"/>
  <c r="AE2784" i="6" s="1"/>
  <c r="Z2844" i="6"/>
  <c r="AE2844" i="6" s="1"/>
  <c r="AD2844" i="6"/>
  <c r="AD2970" i="6"/>
  <c r="Z2970" i="6"/>
  <c r="AE2970" i="6" s="1"/>
  <c r="AD3002" i="6"/>
  <c r="Z3002" i="6"/>
  <c r="AE3002" i="6" s="1"/>
  <c r="AD3143" i="6"/>
  <c r="Z3143" i="6"/>
  <c r="AE3143" i="6" s="1"/>
  <c r="Z3189" i="6"/>
  <c r="AE3189" i="6" s="1"/>
  <c r="AD3189" i="6"/>
  <c r="Z3221" i="6"/>
  <c r="AE3221" i="6" s="1"/>
  <c r="AD3221" i="6"/>
  <c r="AD3579" i="6"/>
  <c r="Z3579" i="6"/>
  <c r="AE3579" i="6" s="1"/>
  <c r="AD3608" i="6"/>
  <c r="Z3608" i="6"/>
  <c r="AE3608" i="6" s="1"/>
  <c r="AD3638" i="6"/>
  <c r="Z3638" i="6"/>
  <c r="AE3638" i="6" s="1"/>
  <c r="AD3671" i="6"/>
  <c r="Z3671" i="6"/>
  <c r="AE3671" i="6" s="1"/>
  <c r="AD3703" i="6"/>
  <c r="Z3703" i="6"/>
  <c r="AE3703" i="6" s="1"/>
  <c r="AD3735" i="6"/>
  <c r="Z3735" i="6"/>
  <c r="AE3735" i="6" s="1"/>
  <c r="AD3767" i="6"/>
  <c r="Z3767" i="6"/>
  <c r="AE3767" i="6" s="1"/>
  <c r="AD4378" i="6"/>
  <c r="Z4378" i="6"/>
  <c r="AE4378" i="6" s="1"/>
  <c r="AD4410" i="6"/>
  <c r="Z4410" i="6"/>
  <c r="AE4410" i="6" s="1"/>
  <c r="AD4444" i="6"/>
  <c r="Z4444" i="6"/>
  <c r="AE4444" i="6" s="1"/>
  <c r="AD4486" i="6"/>
  <c r="Z4486" i="6"/>
  <c r="AE4486" i="6" s="1"/>
  <c r="AD4547" i="6"/>
  <c r="Z4547" i="6"/>
  <c r="AE4547" i="6" s="1"/>
  <c r="AD4611" i="6"/>
  <c r="Z4611" i="6"/>
  <c r="AE4611" i="6" s="1"/>
  <c r="AD4659" i="6"/>
  <c r="Z4659" i="6"/>
  <c r="AE4659" i="6" s="1"/>
  <c r="Z4799" i="6"/>
  <c r="AE4799" i="6" s="1"/>
  <c r="AD4799" i="6"/>
  <c r="AD3325" i="6"/>
  <c r="Z3325" i="6"/>
  <c r="AE3325" i="6" s="1"/>
  <c r="Z4240" i="6"/>
  <c r="AE4240" i="6" s="1"/>
  <c r="AD4240" i="6"/>
  <c r="AD4377" i="6"/>
  <c r="Z4377" i="6"/>
  <c r="AE4377" i="6" s="1"/>
  <c r="AD4558" i="6"/>
  <c r="Z4558" i="6"/>
  <c r="AE4558" i="6" s="1"/>
  <c r="Z4893" i="6"/>
  <c r="AE4893" i="6" s="1"/>
  <c r="AD4893" i="6"/>
  <c r="AD4958" i="6"/>
  <c r="Z4958" i="6"/>
  <c r="AE4958" i="6" s="1"/>
  <c r="AD2718" i="6"/>
  <c r="Z2718" i="6"/>
  <c r="AE2718" i="6" s="1"/>
  <c r="AD2806" i="6"/>
  <c r="Z2806" i="6"/>
  <c r="AE2806" i="6" s="1"/>
  <c r="AD2866" i="6"/>
  <c r="Z2866" i="6"/>
  <c r="AE2866" i="6" s="1"/>
  <c r="AD2906" i="6"/>
  <c r="Z2906" i="6"/>
  <c r="AE2906" i="6" s="1"/>
  <c r="AD3129" i="6"/>
  <c r="Z3129" i="6"/>
  <c r="AE3129" i="6" s="1"/>
  <c r="AD3239" i="6"/>
  <c r="Z3239" i="6"/>
  <c r="AE3239" i="6" s="1"/>
  <c r="Z3308" i="6"/>
  <c r="AE3308" i="6" s="1"/>
  <c r="AD3308" i="6"/>
  <c r="AD3362" i="6"/>
  <c r="Z3362" i="6"/>
  <c r="AE3362" i="6" s="1"/>
  <c r="Z3460" i="6"/>
  <c r="AE3460" i="6" s="1"/>
  <c r="AD3460" i="6"/>
  <c r="AD4090" i="6"/>
  <c r="Z4090" i="6"/>
  <c r="AE4090" i="6" s="1"/>
  <c r="AD4154" i="6"/>
  <c r="Z4154" i="6"/>
  <c r="AE4154" i="6" s="1"/>
  <c r="AD4202" i="6"/>
  <c r="Z4202" i="6"/>
  <c r="AE4202" i="6" s="1"/>
  <c r="AD4339" i="6"/>
  <c r="Z4339" i="6"/>
  <c r="AE4339" i="6" s="1"/>
  <c r="AD4948" i="6"/>
  <c r="Z4948" i="6"/>
  <c r="AE4948" i="6" s="1"/>
  <c r="AD3210" i="6"/>
  <c r="Z3210" i="6"/>
  <c r="AE3210" i="6" s="1"/>
  <c r="AD3287" i="6"/>
  <c r="Z3287" i="6"/>
  <c r="AE3287" i="6" s="1"/>
  <c r="Z3340" i="6"/>
  <c r="AE3340" i="6" s="1"/>
  <c r="AD3340" i="6"/>
  <c r="AD3435" i="6"/>
  <c r="Z3435" i="6"/>
  <c r="AE3435" i="6" s="1"/>
  <c r="AD3499" i="6"/>
  <c r="Z3499" i="6"/>
  <c r="AE3499" i="6" s="1"/>
  <c r="Z3576" i="6"/>
  <c r="AE3576" i="6" s="1"/>
  <c r="AD3576" i="6"/>
  <c r="AD3626" i="6"/>
  <c r="Z3626" i="6"/>
  <c r="AE3626" i="6" s="1"/>
  <c r="AD3676" i="6"/>
  <c r="Z3676" i="6"/>
  <c r="AE3676" i="6" s="1"/>
  <c r="AD4756" i="6"/>
  <c r="Z4756" i="6"/>
  <c r="AE4756" i="6" s="1"/>
  <c r="AD4165" i="6"/>
  <c r="Z4165" i="6"/>
  <c r="AE4165" i="6" s="1"/>
  <c r="AD3736" i="6"/>
  <c r="Z3736" i="6"/>
  <c r="AE3736" i="6" s="1"/>
  <c r="AD3812" i="6"/>
  <c r="Z3812" i="6"/>
  <c r="AE3812" i="6" s="1"/>
  <c r="AD3949" i="6"/>
  <c r="Z3949" i="6"/>
  <c r="AE3949" i="6" s="1"/>
  <c r="AD4148" i="6"/>
  <c r="Z4148" i="6"/>
  <c r="AE4148" i="6" s="1"/>
  <c r="AD4371" i="6"/>
  <c r="Z4371" i="6"/>
  <c r="AE4371" i="6" s="1"/>
  <c r="AD4641" i="6"/>
  <c r="Z4641" i="6"/>
  <c r="AE4641" i="6" s="1"/>
  <c r="AD4919" i="6"/>
  <c r="Z4919" i="6"/>
  <c r="AE4919" i="6" s="1"/>
  <c r="AD4750" i="6"/>
  <c r="Z4750" i="6"/>
  <c r="AE4750" i="6" s="1"/>
  <c r="AD4665" i="6"/>
  <c r="Z4665" i="6"/>
  <c r="AE4665" i="6" s="1"/>
  <c r="AD4882" i="6"/>
  <c r="Z4882" i="6"/>
  <c r="AE4882" i="6" s="1"/>
  <c r="AD4733" i="6"/>
  <c r="Z4733" i="6"/>
  <c r="AE4733" i="6" s="1"/>
  <c r="AD4906" i="6"/>
  <c r="Z4906" i="6"/>
  <c r="AE4906" i="6" s="1"/>
  <c r="AD4649" i="6"/>
  <c r="Z4649" i="6"/>
  <c r="AE4649" i="6" s="1"/>
  <c r="AD4942" i="6"/>
  <c r="Z4942" i="6"/>
  <c r="AE4942" i="6" s="1"/>
  <c r="AD4741" i="6"/>
  <c r="Z4741" i="6"/>
  <c r="AE4741" i="6" s="1"/>
  <c r="AD4610" i="6"/>
  <c r="Z4610" i="6"/>
  <c r="AE4610" i="6" s="1"/>
  <c r="AD4802" i="6"/>
  <c r="Z4802" i="6"/>
  <c r="AE4802" i="6" s="1"/>
  <c r="AD4725" i="6"/>
  <c r="Z4725" i="6"/>
  <c r="AE4725" i="6" s="1"/>
  <c r="AD4858" i="6"/>
  <c r="Z4858" i="6"/>
  <c r="AE4858" i="6" s="1"/>
  <c r="AD1098" i="6"/>
  <c r="Z1098" i="6"/>
  <c r="AE1098" i="6" s="1"/>
  <c r="AD4866" i="6"/>
  <c r="Z4866" i="6"/>
  <c r="AE4866" i="6" s="1"/>
  <c r="Z940" i="6"/>
  <c r="AE940" i="6" s="1"/>
  <c r="AD940" i="6"/>
  <c r="AD2913" i="6"/>
  <c r="Z2913" i="6"/>
  <c r="AE2913" i="6" s="1"/>
  <c r="AD52" i="6"/>
  <c r="Z52" i="6"/>
  <c r="AE52" i="6" s="1"/>
  <c r="AD550" i="6"/>
  <c r="Z550" i="6"/>
  <c r="AE550" i="6" s="1"/>
  <c r="AD1365" i="6"/>
  <c r="Z1365" i="6"/>
  <c r="AE1365" i="6" s="1"/>
  <c r="AD1525" i="6"/>
  <c r="Z1525" i="6"/>
  <c r="AE1525" i="6" s="1"/>
  <c r="AD1797" i="6"/>
  <c r="Z1797" i="6"/>
  <c r="AE1797" i="6" s="1"/>
  <c r="AD1937" i="6"/>
  <c r="Z1937" i="6"/>
  <c r="AE1937" i="6" s="1"/>
  <c r="AD2325" i="6"/>
  <c r="Z2325" i="6"/>
  <c r="AE2325" i="6" s="1"/>
  <c r="AD2366" i="6"/>
  <c r="Z2366" i="6"/>
  <c r="AE2366" i="6" s="1"/>
  <c r="AD2433" i="6"/>
  <c r="Z2433" i="6"/>
  <c r="AE2433" i="6" s="1"/>
  <c r="AD2579" i="6"/>
  <c r="Z2579" i="6"/>
  <c r="AE2579" i="6" s="1"/>
  <c r="AD2675" i="6"/>
  <c r="Z2675" i="6"/>
  <c r="AE2675" i="6" s="1"/>
  <c r="AD2739" i="6"/>
  <c r="Z2739" i="6"/>
  <c r="AE2739" i="6" s="1"/>
  <c r="AD2851" i="6"/>
  <c r="Z2851" i="6"/>
  <c r="AE2851" i="6" s="1"/>
  <c r="AD2915" i="6"/>
  <c r="Z2915" i="6"/>
  <c r="AE2915" i="6" s="1"/>
  <c r="AD599" i="6"/>
  <c r="Z599" i="6"/>
  <c r="AE599" i="6" s="1"/>
  <c r="Z674" i="6"/>
  <c r="AE674" i="6" s="1"/>
  <c r="AD674" i="6"/>
  <c r="AD790" i="6"/>
  <c r="Z790" i="6"/>
  <c r="AE790" i="6" s="1"/>
  <c r="AD1174" i="6"/>
  <c r="Z1174" i="6"/>
  <c r="AE1174" i="6" s="1"/>
  <c r="Z1364" i="6"/>
  <c r="AE1364" i="6" s="1"/>
  <c r="AD1364" i="6"/>
  <c r="AD1576" i="6"/>
  <c r="Z1576" i="6"/>
  <c r="AE1576" i="6" s="1"/>
  <c r="AD1816" i="6"/>
  <c r="Z1816" i="6"/>
  <c r="AE1816" i="6" s="1"/>
  <c r="AD1912" i="6"/>
  <c r="Z1912" i="6"/>
  <c r="AE1912" i="6" s="1"/>
  <c r="AD2170" i="6"/>
  <c r="Z2170" i="6"/>
  <c r="AE2170" i="6" s="1"/>
  <c r="AD2614" i="6"/>
  <c r="Z2614" i="6"/>
  <c r="AE2614" i="6" s="1"/>
  <c r="AD30" i="6"/>
  <c r="Z30" i="6"/>
  <c r="AE30" i="6" s="1"/>
  <c r="AD260" i="6"/>
  <c r="Z260" i="6"/>
  <c r="AE260" i="6" s="1"/>
  <c r="AD444" i="6"/>
  <c r="Z444" i="6"/>
  <c r="AE444" i="6" s="1"/>
  <c r="AD797" i="6"/>
  <c r="Z797" i="6"/>
  <c r="AE797" i="6" s="1"/>
  <c r="AD985" i="6"/>
  <c r="Z985" i="6"/>
  <c r="AE985" i="6" s="1"/>
  <c r="AD1210" i="6"/>
  <c r="Z1210" i="6"/>
  <c r="AE1210" i="6" s="1"/>
  <c r="AD1431" i="6"/>
  <c r="Z1431" i="6"/>
  <c r="AE1431" i="6" s="1"/>
  <c r="AD1623" i="6"/>
  <c r="Z1623" i="6"/>
  <c r="AE1623" i="6" s="1"/>
  <c r="Z2251" i="6"/>
  <c r="AE2251" i="6" s="1"/>
  <c r="AD2251" i="6"/>
  <c r="AD2485" i="6"/>
  <c r="Z2485" i="6"/>
  <c r="AE2485" i="6" s="1"/>
  <c r="AD2777" i="6"/>
  <c r="Z2777" i="6"/>
  <c r="AE2777" i="6" s="1"/>
  <c r="AD61" i="6"/>
  <c r="Z61" i="6"/>
  <c r="AE61" i="6" s="1"/>
  <c r="AD716" i="6"/>
  <c r="Z716" i="6"/>
  <c r="AE716" i="6" s="1"/>
  <c r="AD1229" i="6"/>
  <c r="Z1229" i="6"/>
  <c r="AE1229" i="6" s="1"/>
  <c r="AD1374" i="6"/>
  <c r="Z1374" i="6"/>
  <c r="AE1374" i="6" s="1"/>
  <c r="AD1802" i="6"/>
  <c r="Z1802" i="6"/>
  <c r="AE1802" i="6" s="1"/>
  <c r="AD2318" i="6"/>
  <c r="Z2318" i="6"/>
  <c r="AE2318" i="6" s="1"/>
  <c r="AD3200" i="6"/>
  <c r="Z3200" i="6"/>
  <c r="AE3200" i="6" s="1"/>
  <c r="AD182" i="6"/>
  <c r="Z182" i="6"/>
  <c r="AE182" i="6" s="1"/>
  <c r="AD246" i="6"/>
  <c r="Z246" i="6"/>
  <c r="AE246" i="6" s="1"/>
  <c r="AD470" i="6"/>
  <c r="Z470" i="6"/>
  <c r="AE470" i="6" s="1"/>
  <c r="AD855" i="6"/>
  <c r="Z855" i="6"/>
  <c r="AE855" i="6" s="1"/>
  <c r="AD93" i="6"/>
  <c r="Z93" i="6"/>
  <c r="AE93" i="6" s="1"/>
  <c r="AD241" i="6"/>
  <c r="Z241" i="6"/>
  <c r="AE241" i="6" s="1"/>
  <c r="AD401" i="6"/>
  <c r="Z401" i="6"/>
  <c r="AE401" i="6" s="1"/>
  <c r="AD529" i="6"/>
  <c r="Z529" i="6"/>
  <c r="AE529" i="6" s="1"/>
  <c r="AD858" i="6"/>
  <c r="Z858" i="6"/>
  <c r="AE858" i="6" s="1"/>
  <c r="AD1018" i="6"/>
  <c r="Z1018" i="6"/>
  <c r="AE1018" i="6" s="1"/>
  <c r="Z1291" i="6"/>
  <c r="AE1291" i="6" s="1"/>
  <c r="AD1291" i="6"/>
  <c r="AD1632" i="6"/>
  <c r="Z1632" i="6"/>
  <c r="AE1632" i="6" s="1"/>
  <c r="Z1852" i="6"/>
  <c r="AE1852" i="6" s="1"/>
  <c r="AD1852" i="6"/>
  <c r="AD1981" i="6"/>
  <c r="Z1981" i="6"/>
  <c r="AE1981" i="6" s="1"/>
  <c r="AD2130" i="6"/>
  <c r="Z2130" i="6"/>
  <c r="AE2130" i="6" s="1"/>
  <c r="Z2260" i="6"/>
  <c r="AE2260" i="6" s="1"/>
  <c r="AD2260" i="6"/>
  <c r="Z2324" i="6"/>
  <c r="AE2324" i="6" s="1"/>
  <c r="AD2324" i="6"/>
  <c r="AD2402" i="6"/>
  <c r="Z2402" i="6"/>
  <c r="AE2402" i="6" s="1"/>
  <c r="AD3" i="6"/>
  <c r="Z3" i="6"/>
  <c r="AE3" i="6" s="1"/>
  <c r="AD124" i="6"/>
  <c r="Z124" i="6"/>
  <c r="AE124" i="6" s="1"/>
  <c r="AD681" i="6"/>
  <c r="Z681" i="6"/>
  <c r="AE681" i="6" s="1"/>
  <c r="AD945" i="6"/>
  <c r="Z945" i="6"/>
  <c r="AE945" i="6" s="1"/>
  <c r="AD1595" i="6"/>
  <c r="Z1595" i="6"/>
  <c r="AE1595" i="6" s="1"/>
  <c r="Z1771" i="6"/>
  <c r="AE1771" i="6" s="1"/>
  <c r="AD1771" i="6"/>
  <c r="AD2141" i="6"/>
  <c r="Z2141" i="6"/>
  <c r="AE2141" i="6" s="1"/>
  <c r="AD2323" i="6"/>
  <c r="Z2323" i="6"/>
  <c r="AE2323" i="6" s="1"/>
  <c r="AD2477" i="6"/>
  <c r="Z2477" i="6"/>
  <c r="AE2477" i="6" s="1"/>
  <c r="AD3005" i="6"/>
  <c r="Z3005" i="6"/>
  <c r="AE3005" i="6" s="1"/>
  <c r="AD87" i="6"/>
  <c r="Z87" i="6"/>
  <c r="AE87" i="6" s="1"/>
  <c r="AD199" i="6"/>
  <c r="Z199" i="6"/>
  <c r="AE199" i="6" s="1"/>
  <c r="AD327" i="6"/>
  <c r="Z327" i="6"/>
  <c r="AE327" i="6" s="1"/>
  <c r="AD439" i="6"/>
  <c r="Z439" i="6"/>
  <c r="AE439" i="6" s="1"/>
  <c r="AD569" i="6"/>
  <c r="Z569" i="6"/>
  <c r="AE569" i="6" s="1"/>
  <c r="AD668" i="6"/>
  <c r="Z668" i="6"/>
  <c r="AE668" i="6" s="1"/>
  <c r="AD816" i="6"/>
  <c r="Z816" i="6"/>
  <c r="AE816" i="6" s="1"/>
  <c r="AD1024" i="6"/>
  <c r="Z1024" i="6"/>
  <c r="AE1024" i="6" s="1"/>
  <c r="Z2148" i="6"/>
  <c r="AE2148" i="6" s="1"/>
  <c r="AD2148" i="6"/>
  <c r="AD2330" i="6"/>
  <c r="Z2330" i="6"/>
  <c r="AE2330" i="6" s="1"/>
  <c r="Z2460" i="6"/>
  <c r="AE2460" i="6" s="1"/>
  <c r="AD2460" i="6"/>
  <c r="AD2592" i="6"/>
  <c r="Z2592" i="6"/>
  <c r="AE2592" i="6" s="1"/>
  <c r="Z3204" i="6"/>
  <c r="AE3204" i="6" s="1"/>
  <c r="AD3204" i="6"/>
  <c r="AD2632" i="6"/>
  <c r="Z2632" i="6"/>
  <c r="AE2632" i="6" s="1"/>
  <c r="AD2998" i="6"/>
  <c r="Z2998" i="6"/>
  <c r="AE2998" i="6" s="1"/>
  <c r="AD3127" i="6"/>
  <c r="Z3127" i="6"/>
  <c r="AE3127" i="6" s="1"/>
  <c r="AD3241" i="6"/>
  <c r="Z3241" i="6"/>
  <c r="AE3241" i="6" s="1"/>
  <c r="AD3326" i="6"/>
  <c r="Z3326" i="6"/>
  <c r="AE3326" i="6" s="1"/>
  <c r="AD3633" i="6"/>
  <c r="Z3633" i="6"/>
  <c r="AE3633" i="6" s="1"/>
  <c r="AD3695" i="6"/>
  <c r="Z3695" i="6"/>
  <c r="AE3695" i="6" s="1"/>
  <c r="AD3807" i="6"/>
  <c r="Z3807" i="6"/>
  <c r="AE3807" i="6" s="1"/>
  <c r="Z3903" i="6"/>
  <c r="AE3903" i="6" s="1"/>
  <c r="AD3903" i="6"/>
  <c r="AD3964" i="6"/>
  <c r="Z3964" i="6"/>
  <c r="AE3964" i="6" s="1"/>
  <c r="AD4434" i="6"/>
  <c r="Z4434" i="6"/>
  <c r="AE4434" i="6" s="1"/>
  <c r="AD4494" i="6"/>
  <c r="Z4494" i="6"/>
  <c r="AE4494" i="6" s="1"/>
  <c r="AD4603" i="6"/>
  <c r="Z4603" i="6"/>
  <c r="AE4603" i="6" s="1"/>
  <c r="AD3301" i="6"/>
  <c r="Z3301" i="6"/>
  <c r="AE3301" i="6" s="1"/>
  <c r="Z3396" i="6"/>
  <c r="AE3396" i="6" s="1"/>
  <c r="AD3396" i="6"/>
  <c r="AD3485" i="6"/>
  <c r="Z3485" i="6"/>
  <c r="AE3485" i="6" s="1"/>
  <c r="AD3553" i="6"/>
  <c r="Z3553" i="6"/>
  <c r="AE3553" i="6" s="1"/>
  <c r="AD3620" i="6"/>
  <c r="Z3620" i="6"/>
  <c r="AE3620" i="6" s="1"/>
  <c r="AD3710" i="6"/>
  <c r="Z3710" i="6"/>
  <c r="AE3710" i="6" s="1"/>
  <c r="AD3774" i="6"/>
  <c r="Z3774" i="6"/>
  <c r="AE3774" i="6" s="1"/>
  <c r="AD3838" i="6"/>
  <c r="Z3838" i="6"/>
  <c r="AE3838" i="6" s="1"/>
  <c r="AD3902" i="6"/>
  <c r="Z3902" i="6"/>
  <c r="AE3902" i="6" s="1"/>
  <c r="Z3967" i="6"/>
  <c r="AE3967" i="6" s="1"/>
  <c r="AD3967" i="6"/>
  <c r="AD4083" i="6"/>
  <c r="Z4083" i="6"/>
  <c r="AE4083" i="6" s="1"/>
  <c r="AD4147" i="6"/>
  <c r="Z4147" i="6"/>
  <c r="AE4147" i="6" s="1"/>
  <c r="AD4236" i="6"/>
  <c r="Z4236" i="6"/>
  <c r="AE4236" i="6" s="1"/>
  <c r="AD4348" i="6"/>
  <c r="Z4348" i="6"/>
  <c r="AE4348" i="6" s="1"/>
  <c r="AD2694" i="6"/>
  <c r="Z2694" i="6"/>
  <c r="AE2694" i="6" s="1"/>
  <c r="AD2822" i="6"/>
  <c r="Z2822" i="6"/>
  <c r="AE2822" i="6" s="1"/>
  <c r="AD3032" i="6"/>
  <c r="Z3032" i="6"/>
  <c r="AE3032" i="6" s="1"/>
  <c r="Z3268" i="6"/>
  <c r="AE3268" i="6" s="1"/>
  <c r="AD3268" i="6"/>
  <c r="AD3382" i="6"/>
  <c r="Z3382" i="6"/>
  <c r="AE3382" i="6" s="1"/>
  <c r="AD3523" i="6"/>
  <c r="Z3523" i="6"/>
  <c r="AE3523" i="6" s="1"/>
  <c r="AD3705" i="6"/>
  <c r="Z3705" i="6"/>
  <c r="AE3705" i="6" s="1"/>
  <c r="AD4054" i="6"/>
  <c r="Z4054" i="6"/>
  <c r="AE4054" i="6" s="1"/>
  <c r="AD4118" i="6"/>
  <c r="Z4118" i="6"/>
  <c r="AE4118" i="6" s="1"/>
  <c r="AD4182" i="6"/>
  <c r="Z4182" i="6"/>
  <c r="AE4182" i="6" s="1"/>
  <c r="Z4247" i="6"/>
  <c r="AE4247" i="6" s="1"/>
  <c r="AD4247" i="6"/>
  <c r="AD4355" i="6"/>
  <c r="Z4355" i="6"/>
  <c r="AE4355" i="6" s="1"/>
  <c r="Z4872" i="6"/>
  <c r="AE4872" i="6" s="1"/>
  <c r="AD4872" i="6"/>
  <c r="AD2849" i="6"/>
  <c r="Z2849" i="6"/>
  <c r="AE2849" i="6" s="1"/>
  <c r="AD2929" i="6"/>
  <c r="Z2929" i="6"/>
  <c r="AE2929" i="6" s="1"/>
  <c r="AD2995" i="6"/>
  <c r="Z2995" i="6"/>
  <c r="AE2995" i="6" s="1"/>
  <c r="Z3108" i="6"/>
  <c r="AE3108" i="6" s="1"/>
  <c r="AD3108" i="6"/>
  <c r="AD3174" i="6"/>
  <c r="Z3174" i="6"/>
  <c r="AE3174" i="6" s="1"/>
  <c r="AD3238" i="6"/>
  <c r="Z3238" i="6"/>
  <c r="AE3238" i="6" s="1"/>
  <c r="AD3336" i="6"/>
  <c r="Z3336" i="6"/>
  <c r="AE3336" i="6" s="1"/>
  <c r="AD3398" i="6"/>
  <c r="Z3398" i="6"/>
  <c r="AE3398" i="6" s="1"/>
  <c r="AD3503" i="6"/>
  <c r="Z3503" i="6"/>
  <c r="AE3503" i="6" s="1"/>
  <c r="AD3564" i="6"/>
  <c r="Z3564" i="6"/>
  <c r="AE3564" i="6" s="1"/>
  <c r="AD3622" i="6"/>
  <c r="Z3622" i="6"/>
  <c r="AE3622" i="6" s="1"/>
  <c r="AD3696" i="6"/>
  <c r="Z3696" i="6"/>
  <c r="AE3696" i="6" s="1"/>
  <c r="AD3801" i="6"/>
  <c r="Z3801" i="6"/>
  <c r="AE3801" i="6" s="1"/>
  <c r="AD3901" i="6"/>
  <c r="Z3901" i="6"/>
  <c r="AE3901" i="6" s="1"/>
  <c r="AD3966" i="6"/>
  <c r="Z3966" i="6"/>
  <c r="AE3966" i="6" s="1"/>
  <c r="AD4097" i="6"/>
  <c r="Z4097" i="6"/>
  <c r="AE4097" i="6" s="1"/>
  <c r="AD4141" i="6"/>
  <c r="Z4141" i="6"/>
  <c r="AE4141" i="6" s="1"/>
  <c r="AD4210" i="6"/>
  <c r="Z4210" i="6"/>
  <c r="AE4210" i="6" s="1"/>
  <c r="AD4274" i="6"/>
  <c r="Z4274" i="6"/>
  <c r="AE4274" i="6" s="1"/>
  <c r="AD4513" i="6"/>
  <c r="Z4513" i="6"/>
  <c r="AE4513" i="6" s="1"/>
  <c r="AD3780" i="6"/>
  <c r="Z3780" i="6"/>
  <c r="AE3780" i="6" s="1"/>
  <c r="AD3876" i="6"/>
  <c r="Z3876" i="6"/>
  <c r="AE3876" i="6" s="1"/>
  <c r="Z4168" i="6"/>
  <c r="AE4168" i="6" s="1"/>
  <c r="AD4168" i="6"/>
  <c r="AD4289" i="6"/>
  <c r="Z4289" i="6"/>
  <c r="AE4289" i="6" s="1"/>
  <c r="Z186" i="6"/>
  <c r="AE186" i="6" s="1"/>
  <c r="AD186" i="6"/>
  <c r="Z250" i="6"/>
  <c r="AE250" i="6" s="1"/>
  <c r="AD250" i="6"/>
  <c r="Z506" i="6"/>
  <c r="AE506" i="6" s="1"/>
  <c r="AD506" i="6"/>
  <c r="AD617" i="6"/>
  <c r="Z617" i="6"/>
  <c r="AE617" i="6" s="1"/>
  <c r="AD731" i="6"/>
  <c r="Z731" i="6"/>
  <c r="AE731" i="6" s="1"/>
  <c r="Z907" i="6"/>
  <c r="AE907" i="6" s="1"/>
  <c r="AD907" i="6"/>
  <c r="AD1123" i="6"/>
  <c r="Z1123" i="6"/>
  <c r="AE1123" i="6" s="1"/>
  <c r="Z1220" i="6"/>
  <c r="AE1220" i="6" s="1"/>
  <c r="AD1220" i="6"/>
  <c r="AD1793" i="6"/>
  <c r="Z1793" i="6"/>
  <c r="AE1793" i="6" s="1"/>
  <c r="AD1921" i="6"/>
  <c r="Z1921" i="6"/>
  <c r="AE1921" i="6" s="1"/>
  <c r="AD2135" i="6"/>
  <c r="Z2135" i="6"/>
  <c r="AE2135" i="6" s="1"/>
  <c r="AD2237" i="6"/>
  <c r="Z2237" i="6"/>
  <c r="AE2237" i="6" s="1"/>
  <c r="AD2779" i="6"/>
  <c r="Z2779" i="6"/>
  <c r="AE2779" i="6" s="1"/>
  <c r="Z2859" i="6"/>
  <c r="AE2859" i="6" s="1"/>
  <c r="AD2859" i="6"/>
  <c r="Z2923" i="6"/>
  <c r="AE2923" i="6" s="1"/>
  <c r="AD2923" i="6"/>
  <c r="AD325" i="6"/>
  <c r="Z325" i="6"/>
  <c r="AE325" i="6" s="1"/>
  <c r="AD437" i="6"/>
  <c r="Z437" i="6"/>
  <c r="AE437" i="6" s="1"/>
  <c r="Z738" i="6"/>
  <c r="AE738" i="6" s="1"/>
  <c r="AD738" i="6"/>
  <c r="AD1536" i="6"/>
  <c r="Z1536" i="6"/>
  <c r="AE1536" i="6" s="1"/>
  <c r="AD2054" i="6"/>
  <c r="Z2054" i="6"/>
  <c r="AE2054" i="6" s="1"/>
  <c r="AD2486" i="6"/>
  <c r="Z2486" i="6"/>
  <c r="AE2486" i="6" s="1"/>
  <c r="AD2618" i="6"/>
  <c r="Z2618" i="6"/>
  <c r="AE2618" i="6" s="1"/>
  <c r="AD208" i="6"/>
  <c r="Z208" i="6"/>
  <c r="AE208" i="6" s="1"/>
  <c r="AD412" i="6"/>
  <c r="Z412" i="6"/>
  <c r="AE412" i="6" s="1"/>
  <c r="AD873" i="6"/>
  <c r="Z873" i="6"/>
  <c r="AE873" i="6" s="1"/>
  <c r="AD937" i="6"/>
  <c r="Z937" i="6"/>
  <c r="AE937" i="6" s="1"/>
  <c r="AD1343" i="6"/>
  <c r="Z1343" i="6"/>
  <c r="AE1343" i="6" s="1"/>
  <c r="AD1407" i="6"/>
  <c r="Z1407" i="6"/>
  <c r="AE1407" i="6" s="1"/>
  <c r="AD1775" i="6"/>
  <c r="Z1775" i="6"/>
  <c r="AE1775" i="6" s="1"/>
  <c r="AD2033" i="6"/>
  <c r="Z2033" i="6"/>
  <c r="AE2033" i="6" s="1"/>
  <c r="AD2145" i="6"/>
  <c r="Z2145" i="6"/>
  <c r="AE2145" i="6" s="1"/>
  <c r="AD2376" i="6"/>
  <c r="Z2376" i="6"/>
  <c r="AE2376" i="6" s="1"/>
  <c r="AD2493" i="6"/>
  <c r="Z2493" i="6"/>
  <c r="AE2493" i="6" s="1"/>
  <c r="AD1273" i="6"/>
  <c r="Z1273" i="6"/>
  <c r="AE1273" i="6" s="1"/>
  <c r="AD1518" i="6"/>
  <c r="Z1518" i="6"/>
  <c r="AE1518" i="6" s="1"/>
  <c r="AD1582" i="6"/>
  <c r="Z1582" i="6"/>
  <c r="AE1582" i="6" s="1"/>
  <c r="AD1646" i="6"/>
  <c r="Z1646" i="6"/>
  <c r="AE1646" i="6" s="1"/>
  <c r="Z2116" i="6"/>
  <c r="AE2116" i="6" s="1"/>
  <c r="AD2116" i="6"/>
  <c r="AD2383" i="6"/>
  <c r="Z2383" i="6"/>
  <c r="AE2383" i="6" s="1"/>
  <c r="Z2660" i="6"/>
  <c r="AE2660" i="6" s="1"/>
  <c r="AD2660" i="6"/>
  <c r="Z2812" i="6"/>
  <c r="AE2812" i="6" s="1"/>
  <c r="AD2812" i="6"/>
  <c r="AD2953" i="6"/>
  <c r="Z2953" i="6"/>
  <c r="AE2953" i="6" s="1"/>
  <c r="AD3102" i="6"/>
  <c r="Z3102" i="6"/>
  <c r="AE3102" i="6" s="1"/>
  <c r="AD3659" i="6"/>
  <c r="Z3659" i="6"/>
  <c r="AE3659" i="6" s="1"/>
  <c r="AD3723" i="6"/>
  <c r="Z3723" i="6"/>
  <c r="AE3723" i="6" s="1"/>
  <c r="AD3787" i="6"/>
  <c r="Z3787" i="6"/>
  <c r="AE3787" i="6" s="1"/>
  <c r="Z3819" i="6"/>
  <c r="AE3819" i="6" s="1"/>
  <c r="AD3819" i="6"/>
  <c r="AD3883" i="6"/>
  <c r="Z3883" i="6"/>
  <c r="AE3883" i="6" s="1"/>
  <c r="AD4707" i="6"/>
  <c r="Z4707" i="6"/>
  <c r="AE4707" i="6" s="1"/>
  <c r="AD4771" i="6"/>
  <c r="Z4771" i="6"/>
  <c r="AE4771" i="6" s="1"/>
  <c r="AD3329" i="6"/>
  <c r="Z3329" i="6"/>
  <c r="AE3329" i="6" s="1"/>
  <c r="AD3392" i="6"/>
  <c r="Z3392" i="6"/>
  <c r="AE3392" i="6" s="1"/>
  <c r="AD3666" i="6"/>
  <c r="Z3666" i="6"/>
  <c r="AE3666" i="6" s="1"/>
  <c r="AD4397" i="6"/>
  <c r="Z4397" i="6"/>
  <c r="AE4397" i="6" s="1"/>
  <c r="AD2662" i="6"/>
  <c r="Z2662" i="6"/>
  <c r="AE2662" i="6" s="1"/>
  <c r="AD3064" i="6"/>
  <c r="Z3064" i="6"/>
  <c r="AE3064" i="6" s="1"/>
  <c r="AD3296" i="6"/>
  <c r="Z3296" i="6"/>
  <c r="AE3296" i="6" s="1"/>
  <c r="AD3432" i="6"/>
  <c r="Z3432" i="6"/>
  <c r="AE3432" i="6" s="1"/>
  <c r="AD3697" i="6"/>
  <c r="Z3697" i="6"/>
  <c r="AE3697" i="6" s="1"/>
  <c r="AD4046" i="6"/>
  <c r="Z4046" i="6"/>
  <c r="AE4046" i="6" s="1"/>
  <c r="Z4936" i="6"/>
  <c r="AE4936" i="6" s="1"/>
  <c r="AD4936" i="6"/>
  <c r="AD2885" i="6"/>
  <c r="Z2885" i="6"/>
  <c r="AE2885" i="6" s="1"/>
  <c r="AD3149" i="6"/>
  <c r="Z3149" i="6"/>
  <c r="AE3149" i="6" s="1"/>
  <c r="AD3214" i="6"/>
  <c r="Z3214" i="6"/>
  <c r="AE3214" i="6" s="1"/>
  <c r="AD3275" i="6"/>
  <c r="Z3275" i="6"/>
  <c r="AE3275" i="6" s="1"/>
  <c r="AD3865" i="6"/>
  <c r="Z3865" i="6"/>
  <c r="AE3865" i="6" s="1"/>
  <c r="AD3958" i="6"/>
  <c r="Z3958" i="6"/>
  <c r="AE3958" i="6" s="1"/>
  <c r="AD4363" i="6"/>
  <c r="Z4363" i="6"/>
  <c r="AE4363" i="6" s="1"/>
  <c r="AD3820" i="6"/>
  <c r="Z3820" i="6"/>
  <c r="AE3820" i="6" s="1"/>
  <c r="AD4020" i="6"/>
  <c r="Z4020" i="6"/>
  <c r="AE4020" i="6" s="1"/>
  <c r="AD4441" i="6"/>
  <c r="Z4441" i="6"/>
  <c r="AE4441" i="6" s="1"/>
  <c r="AD4502" i="6"/>
  <c r="Z4502" i="6"/>
  <c r="AE4502" i="6" s="1"/>
  <c r="AD4597" i="6"/>
  <c r="Z4597" i="6"/>
  <c r="AE4597" i="6" s="1"/>
  <c r="AD2975" i="6"/>
  <c r="Z2975" i="6"/>
  <c r="AE2975" i="6" s="1"/>
  <c r="AD2977" i="6"/>
  <c r="Z2977" i="6"/>
  <c r="AE2977" i="6" s="1"/>
  <c r="AD174" i="6"/>
  <c r="Z174" i="6"/>
  <c r="AE174" i="6" s="1"/>
  <c r="AD206" i="6"/>
  <c r="Z206" i="6"/>
  <c r="AE206" i="6" s="1"/>
  <c r="AD318" i="6"/>
  <c r="Z318" i="6"/>
  <c r="AE318" i="6" s="1"/>
  <c r="AD446" i="6"/>
  <c r="Z446" i="6"/>
  <c r="AE446" i="6" s="1"/>
  <c r="Z498" i="6"/>
  <c r="AE498" i="6" s="1"/>
  <c r="AD498" i="6"/>
  <c r="AD639" i="6"/>
  <c r="Z639" i="6"/>
  <c r="AE639" i="6" s="1"/>
  <c r="AD671" i="6"/>
  <c r="Z671" i="6"/>
  <c r="AE671" i="6" s="1"/>
  <c r="AD703" i="6"/>
  <c r="Z703" i="6"/>
  <c r="AE703" i="6" s="1"/>
  <c r="AD735" i="6"/>
  <c r="Z735" i="6"/>
  <c r="AE735" i="6" s="1"/>
  <c r="AD767" i="6"/>
  <c r="Z767" i="6"/>
  <c r="AE767" i="6" s="1"/>
  <c r="AD799" i="6"/>
  <c r="Z799" i="6"/>
  <c r="AE799" i="6" s="1"/>
  <c r="AD831" i="6"/>
  <c r="Z831" i="6"/>
  <c r="AE831" i="6" s="1"/>
  <c r="AD863" i="6"/>
  <c r="Z863" i="6"/>
  <c r="AE863" i="6" s="1"/>
  <c r="AD895" i="6"/>
  <c r="Z895" i="6"/>
  <c r="AE895" i="6" s="1"/>
  <c r="AD1103" i="6"/>
  <c r="Z1103" i="6"/>
  <c r="AE1103" i="6" s="1"/>
  <c r="AD1224" i="6"/>
  <c r="Z1224" i="6"/>
  <c r="AE1224" i="6" s="1"/>
  <c r="AD1256" i="6"/>
  <c r="Z1256" i="6"/>
  <c r="AE1256" i="6" s="1"/>
  <c r="AD1288" i="6"/>
  <c r="Z1288" i="6"/>
  <c r="AE1288" i="6" s="1"/>
  <c r="AD1385" i="6"/>
  <c r="Z1385" i="6"/>
  <c r="AE1385" i="6" s="1"/>
  <c r="AD1457" i="6"/>
  <c r="Z1457" i="6"/>
  <c r="AE1457" i="6" s="1"/>
  <c r="AD1805" i="6"/>
  <c r="Z1805" i="6"/>
  <c r="AE1805" i="6" s="1"/>
  <c r="AD1869" i="6"/>
  <c r="Z1869" i="6"/>
  <c r="AE1869" i="6" s="1"/>
  <c r="AD1933" i="6"/>
  <c r="Z1933" i="6"/>
  <c r="AE1933" i="6" s="1"/>
  <c r="AD1994" i="6"/>
  <c r="Z1994" i="6"/>
  <c r="AE1994" i="6" s="1"/>
  <c r="AD2107" i="6"/>
  <c r="Z2107" i="6"/>
  <c r="AE2107" i="6" s="1"/>
  <c r="AD2225" i="6"/>
  <c r="Z2225" i="6"/>
  <c r="AE2225" i="6" s="1"/>
  <c r="AD2503" i="6"/>
  <c r="Z2503" i="6"/>
  <c r="AE2503" i="6" s="1"/>
  <c r="AD2534" i="6"/>
  <c r="Z2534" i="6"/>
  <c r="AE2534" i="6" s="1"/>
  <c r="AD2575" i="6"/>
  <c r="Z2575" i="6"/>
  <c r="AE2575" i="6" s="1"/>
  <c r="AD2607" i="6"/>
  <c r="Z2607" i="6"/>
  <c r="AE2607" i="6" s="1"/>
  <c r="AD2639" i="6"/>
  <c r="Z2639" i="6"/>
  <c r="AE2639" i="6" s="1"/>
  <c r="AD2671" i="6"/>
  <c r="Z2671" i="6"/>
  <c r="AE2671" i="6" s="1"/>
  <c r="AD2703" i="6"/>
  <c r="Z2703" i="6"/>
  <c r="AE2703" i="6" s="1"/>
  <c r="AD2735" i="6"/>
  <c r="Z2735" i="6"/>
  <c r="AE2735" i="6" s="1"/>
  <c r="AD2767" i="6"/>
  <c r="Z2767" i="6"/>
  <c r="AE2767" i="6" s="1"/>
  <c r="AD2799" i="6"/>
  <c r="Z2799" i="6"/>
  <c r="AE2799" i="6" s="1"/>
  <c r="AD2879" i="6"/>
  <c r="Z2879" i="6"/>
  <c r="AE2879" i="6" s="1"/>
  <c r="AD2911" i="6"/>
  <c r="Z2911" i="6"/>
  <c r="AE2911" i="6" s="1"/>
  <c r="AD3151" i="6"/>
  <c r="Z3151" i="6"/>
  <c r="AE3151" i="6" s="1"/>
  <c r="AD89" i="6"/>
  <c r="Z89" i="6"/>
  <c r="AE89" i="6" s="1"/>
  <c r="AD169" i="6"/>
  <c r="Z169" i="6"/>
  <c r="AE169" i="6" s="1"/>
  <c r="AD201" i="6"/>
  <c r="Z201" i="6"/>
  <c r="AE201" i="6" s="1"/>
  <c r="AD233" i="6"/>
  <c r="Z233" i="6"/>
  <c r="AE233" i="6" s="1"/>
  <c r="AD265" i="6"/>
  <c r="Z265" i="6"/>
  <c r="AE265" i="6" s="1"/>
  <c r="AD297" i="6"/>
  <c r="Z297" i="6"/>
  <c r="AE297" i="6" s="1"/>
  <c r="AD329" i="6"/>
  <c r="Z329" i="6"/>
  <c r="AE329" i="6" s="1"/>
  <c r="AD361" i="6"/>
  <c r="Z361" i="6"/>
  <c r="AE361" i="6" s="1"/>
  <c r="AD393" i="6"/>
  <c r="Z393" i="6"/>
  <c r="AE393" i="6" s="1"/>
  <c r="AD425" i="6"/>
  <c r="Z425" i="6"/>
  <c r="AE425" i="6" s="1"/>
  <c r="AD457" i="6"/>
  <c r="Z457" i="6"/>
  <c r="AE457" i="6" s="1"/>
  <c r="AD489" i="6"/>
  <c r="Z489" i="6"/>
  <c r="AE489" i="6" s="1"/>
  <c r="AD521" i="6"/>
  <c r="Z521" i="6"/>
  <c r="AE521" i="6" s="1"/>
  <c r="AD553" i="6"/>
  <c r="Z553" i="6"/>
  <c r="AE553" i="6" s="1"/>
  <c r="AD603" i="6"/>
  <c r="Z603" i="6"/>
  <c r="AE603" i="6" s="1"/>
  <c r="AD818" i="6"/>
  <c r="Z818" i="6"/>
  <c r="AE818" i="6" s="1"/>
  <c r="AD1648" i="6"/>
  <c r="Z1648" i="6"/>
  <c r="AE1648" i="6" s="1"/>
  <c r="Z1772" i="6"/>
  <c r="AE1772" i="6" s="1"/>
  <c r="AD1772" i="6"/>
  <c r="Z1836" i="6"/>
  <c r="AE1836" i="6" s="1"/>
  <c r="AD1836" i="6"/>
  <c r="Z1940" i="6"/>
  <c r="AE1940" i="6" s="1"/>
  <c r="AD1940" i="6"/>
  <c r="AD2042" i="6"/>
  <c r="Z2042" i="6"/>
  <c r="AE2042" i="6" s="1"/>
  <c r="AD2082" i="6"/>
  <c r="Z2082" i="6"/>
  <c r="AE2082" i="6" s="1"/>
  <c r="AD2186" i="6"/>
  <c r="Z2186" i="6"/>
  <c r="AE2186" i="6" s="1"/>
  <c r="AD2264" i="6"/>
  <c r="Z2264" i="6"/>
  <c r="AE2264" i="6" s="1"/>
  <c r="AD2296" i="6"/>
  <c r="Z2296" i="6"/>
  <c r="AE2296" i="6" s="1"/>
  <c r="AD2328" i="6"/>
  <c r="Z2328" i="6"/>
  <c r="AE2328" i="6" s="1"/>
  <c r="AD2361" i="6"/>
  <c r="Z2361" i="6"/>
  <c r="AE2361" i="6" s="1"/>
  <c r="AD2377" i="6"/>
  <c r="Z2377" i="6"/>
  <c r="AE2377" i="6" s="1"/>
  <c r="AD2458" i="6"/>
  <c r="Z2458" i="6"/>
  <c r="AE2458" i="6" s="1"/>
  <c r="AD2474" i="6"/>
  <c r="Z2474" i="6"/>
  <c r="AE2474" i="6" s="1"/>
  <c r="AD2519" i="6"/>
  <c r="Z2519" i="6"/>
  <c r="AE2519" i="6" s="1"/>
  <c r="AD2598" i="6"/>
  <c r="Z2598" i="6"/>
  <c r="AE2598" i="6" s="1"/>
  <c r="AD20" i="6"/>
  <c r="Z20" i="6"/>
  <c r="AE20" i="6" s="1"/>
  <c r="AD128" i="6"/>
  <c r="Z128" i="6"/>
  <c r="AE128" i="6" s="1"/>
  <c r="AD196" i="6"/>
  <c r="Z196" i="6"/>
  <c r="AE196" i="6" s="1"/>
  <c r="AD256" i="6"/>
  <c r="Z256" i="6"/>
  <c r="AE256" i="6" s="1"/>
  <c r="AD320" i="6"/>
  <c r="Z320" i="6"/>
  <c r="AE320" i="6" s="1"/>
  <c r="AD500" i="6"/>
  <c r="Z500" i="6"/>
  <c r="AE500" i="6" s="1"/>
  <c r="AD524" i="6"/>
  <c r="Z524" i="6"/>
  <c r="AE524" i="6" s="1"/>
  <c r="Z594" i="6"/>
  <c r="AE594" i="6" s="1"/>
  <c r="AD594" i="6"/>
  <c r="AD645" i="6"/>
  <c r="Z645" i="6"/>
  <c r="AE645" i="6" s="1"/>
  <c r="AD1001" i="6"/>
  <c r="Z1001" i="6"/>
  <c r="AE1001" i="6" s="1"/>
  <c r="AD1157" i="6"/>
  <c r="Z1157" i="6"/>
  <c r="AE1157" i="6" s="1"/>
  <c r="AD1262" i="6"/>
  <c r="Z1262" i="6"/>
  <c r="AE1262" i="6" s="1"/>
  <c r="AD1475" i="6"/>
  <c r="Z1475" i="6"/>
  <c r="AE1475" i="6" s="1"/>
  <c r="AD1599" i="6"/>
  <c r="Z1599" i="6"/>
  <c r="AE1599" i="6" s="1"/>
  <c r="AD2137" i="6"/>
  <c r="Z2137" i="6"/>
  <c r="AE2137" i="6" s="1"/>
  <c r="AD2194" i="6"/>
  <c r="Z2194" i="6"/>
  <c r="AE2194" i="6" s="1"/>
  <c r="AD2303" i="6"/>
  <c r="Z2303" i="6"/>
  <c r="AE2303" i="6" s="1"/>
  <c r="Z2347" i="6"/>
  <c r="AE2347" i="6" s="1"/>
  <c r="AD2347" i="6"/>
  <c r="Z2380" i="6"/>
  <c r="AE2380" i="6" s="1"/>
  <c r="AD2380" i="6"/>
  <c r="AD2449" i="6"/>
  <c r="Z2449" i="6"/>
  <c r="AE2449" i="6" s="1"/>
  <c r="AD2549" i="6"/>
  <c r="Z2549" i="6"/>
  <c r="AE2549" i="6" s="1"/>
  <c r="AD2601" i="6"/>
  <c r="Z2601" i="6"/>
  <c r="AE2601" i="6" s="1"/>
  <c r="AD2729" i="6"/>
  <c r="Z2729" i="6"/>
  <c r="AE2729" i="6" s="1"/>
  <c r="AD2817" i="6"/>
  <c r="Z2817" i="6"/>
  <c r="AE2817" i="6" s="1"/>
  <c r="AD3009" i="6"/>
  <c r="Z3009" i="6"/>
  <c r="AE3009" i="6" s="1"/>
  <c r="AD3041" i="6"/>
  <c r="Z3041" i="6"/>
  <c r="AE3041" i="6" s="1"/>
  <c r="AD3073" i="6"/>
  <c r="Z3073" i="6"/>
  <c r="AE3073" i="6" s="1"/>
  <c r="AD3105" i="6"/>
  <c r="Z3105" i="6"/>
  <c r="AE3105" i="6" s="1"/>
  <c r="AD65" i="6"/>
  <c r="Z65" i="6"/>
  <c r="AE65" i="6" s="1"/>
  <c r="AD111" i="6"/>
  <c r="Z111" i="6"/>
  <c r="AE111" i="6" s="1"/>
  <c r="AD143" i="6"/>
  <c r="Z143" i="6"/>
  <c r="AE143" i="6" s="1"/>
  <c r="AD175" i="6"/>
  <c r="Z175" i="6"/>
  <c r="AE175" i="6" s="1"/>
  <c r="AD255" i="6"/>
  <c r="Z255" i="6"/>
  <c r="AE255" i="6" s="1"/>
  <c r="AD287" i="6"/>
  <c r="Z287" i="6"/>
  <c r="AE287" i="6" s="1"/>
  <c r="AD367" i="6"/>
  <c r="Z367" i="6"/>
  <c r="AE367" i="6" s="1"/>
  <c r="AD399" i="6"/>
  <c r="Z399" i="6"/>
  <c r="AE399" i="6" s="1"/>
  <c r="AD431" i="6"/>
  <c r="Z431" i="6"/>
  <c r="AE431" i="6" s="1"/>
  <c r="AD463" i="6"/>
  <c r="Z463" i="6"/>
  <c r="AE463" i="6" s="1"/>
  <c r="AD495" i="6"/>
  <c r="Z495" i="6"/>
  <c r="AE495" i="6" s="1"/>
  <c r="AD527" i="6"/>
  <c r="Z527" i="6"/>
  <c r="AE527" i="6" s="1"/>
  <c r="AD561" i="6"/>
  <c r="Z561" i="6"/>
  <c r="AE561" i="6" s="1"/>
  <c r="AD593" i="6"/>
  <c r="Z593" i="6"/>
  <c r="AE593" i="6" s="1"/>
  <c r="Z626" i="6"/>
  <c r="AE626" i="6" s="1"/>
  <c r="AD626" i="6"/>
  <c r="AD652" i="6"/>
  <c r="Z652" i="6"/>
  <c r="AE652" i="6" s="1"/>
  <c r="AD688" i="6"/>
  <c r="Z688" i="6"/>
  <c r="AE688" i="6" s="1"/>
  <c r="AD1233" i="6"/>
  <c r="Z1233" i="6"/>
  <c r="AE1233" i="6" s="1"/>
  <c r="AD1362" i="6"/>
  <c r="Z1362" i="6"/>
  <c r="AE1362" i="6" s="1"/>
  <c r="AD1722" i="6"/>
  <c r="Z1722" i="6"/>
  <c r="AE1722" i="6" s="1"/>
  <c r="AD1874" i="6"/>
  <c r="Z1874" i="6"/>
  <c r="AE1874" i="6" s="1"/>
  <c r="AD1979" i="6"/>
  <c r="Z1979" i="6"/>
  <c r="AE1979" i="6" s="1"/>
  <c r="Z2044" i="6"/>
  <c r="AE2044" i="6" s="1"/>
  <c r="AD2044" i="6"/>
  <c r="AD2197" i="6"/>
  <c r="Z2197" i="6"/>
  <c r="AE2197" i="6" s="1"/>
  <c r="AD2262" i="6"/>
  <c r="Z2262" i="6"/>
  <c r="AE2262" i="6" s="1"/>
  <c r="AD2408" i="6"/>
  <c r="Z2408" i="6"/>
  <c r="AE2408" i="6" s="1"/>
  <c r="AD2456" i="6"/>
  <c r="Z2456" i="6"/>
  <c r="AE2456" i="6" s="1"/>
  <c r="Z2564" i="6"/>
  <c r="AE2564" i="6" s="1"/>
  <c r="AD2564" i="6"/>
  <c r="AD2968" i="6"/>
  <c r="Z2968" i="6"/>
  <c r="AE2968" i="6" s="1"/>
  <c r="AD3192" i="6"/>
  <c r="Z3192" i="6"/>
  <c r="AE3192" i="6" s="1"/>
  <c r="AD2648" i="6"/>
  <c r="Z2648" i="6"/>
  <c r="AE2648" i="6" s="1"/>
  <c r="AD2760" i="6"/>
  <c r="Z2760" i="6"/>
  <c r="AE2760" i="6" s="1"/>
  <c r="AD2840" i="6"/>
  <c r="Z2840" i="6"/>
  <c r="AE2840" i="6" s="1"/>
  <c r="AD2888" i="6"/>
  <c r="Z2888" i="6"/>
  <c r="AE2888" i="6" s="1"/>
  <c r="AD2978" i="6"/>
  <c r="Z2978" i="6"/>
  <c r="AE2978" i="6" s="1"/>
  <c r="AD3006" i="6"/>
  <c r="Z3006" i="6"/>
  <c r="AE3006" i="6" s="1"/>
  <c r="Z3372" i="6"/>
  <c r="AE3372" i="6" s="1"/>
  <c r="AD3372" i="6"/>
  <c r="Z3405" i="6"/>
  <c r="AE3405" i="6" s="1"/>
  <c r="AD3405" i="6"/>
  <c r="AD3442" i="6"/>
  <c r="Z3442" i="6"/>
  <c r="AE3442" i="6" s="1"/>
  <c r="AD3587" i="6"/>
  <c r="Z3587" i="6"/>
  <c r="AE3587" i="6" s="1"/>
  <c r="AD3408" i="6"/>
  <c r="Z3408" i="6"/>
  <c r="AE3408" i="6" s="1"/>
  <c r="AD3766" i="6"/>
  <c r="Z3766" i="6"/>
  <c r="AE3766" i="6" s="1"/>
  <c r="AD3798" i="6"/>
  <c r="Z3798" i="6"/>
  <c r="AE3798" i="6" s="1"/>
  <c r="AD3830" i="6"/>
  <c r="Z3830" i="6"/>
  <c r="AE3830" i="6" s="1"/>
  <c r="AD3862" i="6"/>
  <c r="Z3862" i="6"/>
  <c r="AE3862" i="6" s="1"/>
  <c r="AD4011" i="6"/>
  <c r="Z4011" i="6"/>
  <c r="AE4011" i="6" s="1"/>
  <c r="AD4043" i="6"/>
  <c r="Z4043" i="6"/>
  <c r="AE4043" i="6" s="1"/>
  <c r="AD4075" i="6"/>
  <c r="Z4075" i="6"/>
  <c r="AE4075" i="6" s="1"/>
  <c r="AD4107" i="6"/>
  <c r="Z4107" i="6"/>
  <c r="AE4107" i="6" s="1"/>
  <c r="AD4155" i="6"/>
  <c r="Z4155" i="6"/>
  <c r="AE4155" i="6" s="1"/>
  <c r="AD4187" i="6"/>
  <c r="Z4187" i="6"/>
  <c r="AE4187" i="6" s="1"/>
  <c r="Z4232" i="6"/>
  <c r="AE4232" i="6" s="1"/>
  <c r="AD4232" i="6"/>
  <c r="Z4264" i="6"/>
  <c r="AE4264" i="6" s="1"/>
  <c r="AD4264" i="6"/>
  <c r="Z4296" i="6"/>
  <c r="AE4296" i="6" s="1"/>
  <c r="AD4296" i="6"/>
  <c r="Z4328" i="6"/>
  <c r="AE4328" i="6" s="1"/>
  <c r="AD4328" i="6"/>
  <c r="AD4356" i="6"/>
  <c r="Z4356" i="6"/>
  <c r="AE4356" i="6" s="1"/>
  <c r="AD4385" i="6"/>
  <c r="Z4385" i="6"/>
  <c r="AE4385" i="6" s="1"/>
  <c r="AD4983" i="6"/>
  <c r="Z4983" i="6"/>
  <c r="AE4983" i="6" s="1"/>
  <c r="AD2630" i="6"/>
  <c r="Z2630" i="6"/>
  <c r="AE2630" i="6" s="1"/>
  <c r="AD2678" i="6"/>
  <c r="Z2678" i="6"/>
  <c r="AE2678" i="6" s="1"/>
  <c r="AD2714" i="6"/>
  <c r="Z2714" i="6"/>
  <c r="AE2714" i="6" s="1"/>
  <c r="AD2750" i="6"/>
  <c r="Z2750" i="6"/>
  <c r="AE2750" i="6" s="1"/>
  <c r="AD2802" i="6"/>
  <c r="Z2802" i="6"/>
  <c r="AE2802" i="6" s="1"/>
  <c r="AD2818" i="6"/>
  <c r="Z2818" i="6"/>
  <c r="AE2818" i="6" s="1"/>
  <c r="AD2984" i="6"/>
  <c r="Z2984" i="6"/>
  <c r="AE2984" i="6" s="1"/>
  <c r="AD3096" i="6"/>
  <c r="Z3096" i="6"/>
  <c r="AE3096" i="6" s="1"/>
  <c r="AD3117" i="6"/>
  <c r="Z3117" i="6"/>
  <c r="AE3117" i="6" s="1"/>
  <c r="AD3154" i="6"/>
  <c r="Z3154" i="6"/>
  <c r="AE3154" i="6" s="1"/>
  <c r="AD3383" i="6"/>
  <c r="Z3383" i="6"/>
  <c r="AE3383" i="6" s="1"/>
  <c r="Z3420" i="6"/>
  <c r="AE3420" i="6" s="1"/>
  <c r="AD3420" i="6"/>
  <c r="Z3452" i="6"/>
  <c r="AE3452" i="6" s="1"/>
  <c r="AD3452" i="6"/>
  <c r="Z3484" i="6"/>
  <c r="AE3484" i="6" s="1"/>
  <c r="AD3484" i="6"/>
  <c r="AD3544" i="6"/>
  <c r="Z3544" i="6"/>
  <c r="AE3544" i="6" s="1"/>
  <c r="AD3653" i="6"/>
  <c r="Z3653" i="6"/>
  <c r="AE3653" i="6" s="1"/>
  <c r="AD3994" i="6"/>
  <c r="Z3994" i="6"/>
  <c r="AE3994" i="6" s="1"/>
  <c r="AD4034" i="6"/>
  <c r="Z4034" i="6"/>
  <c r="AE4034" i="6" s="1"/>
  <c r="AD4066" i="6"/>
  <c r="Z4066" i="6"/>
  <c r="AE4066" i="6" s="1"/>
  <c r="AD4098" i="6"/>
  <c r="Z4098" i="6"/>
  <c r="AE4098" i="6" s="1"/>
  <c r="AD3186" i="6"/>
  <c r="Z3186" i="6"/>
  <c r="AE3186" i="6" s="1"/>
  <c r="AD3218" i="6"/>
  <c r="Z3218" i="6"/>
  <c r="AE3218" i="6" s="1"/>
  <c r="Z4688" i="6"/>
  <c r="AE4688" i="6" s="1"/>
  <c r="AD4688" i="6"/>
  <c r="AD3741" i="6"/>
  <c r="Z3741" i="6"/>
  <c r="AE3741" i="6" s="1"/>
  <c r="AD3773" i="6"/>
  <c r="Z3773" i="6"/>
  <c r="AE3773" i="6" s="1"/>
  <c r="Z3805" i="6"/>
  <c r="AE3805" i="6" s="1"/>
  <c r="AD3805" i="6"/>
  <c r="AD3841" i="6"/>
  <c r="Z3841" i="6"/>
  <c r="AE3841" i="6" s="1"/>
  <c r="Z3975" i="6"/>
  <c r="AE3975" i="6" s="1"/>
  <c r="AD3975" i="6"/>
  <c r="AD4446" i="6"/>
  <c r="Z4446" i="6"/>
  <c r="AE4446" i="6" s="1"/>
  <c r="AD4521" i="6"/>
  <c r="Z4521" i="6"/>
  <c r="AE4521" i="6" s="1"/>
  <c r="AD4553" i="6"/>
  <c r="Z4553" i="6"/>
  <c r="AE4553" i="6" s="1"/>
  <c r="AD3808" i="6"/>
  <c r="Z3808" i="6"/>
  <c r="AE3808" i="6" s="1"/>
  <c r="AD3852" i="6"/>
  <c r="Z3852" i="6"/>
  <c r="AE3852" i="6" s="1"/>
  <c r="AD3957" i="6"/>
  <c r="Z3957" i="6"/>
  <c r="AE3957" i="6" s="1"/>
  <c r="Z3992" i="6"/>
  <c r="AE3992" i="6" s="1"/>
  <c r="AD3992" i="6"/>
  <c r="Z4024" i="6"/>
  <c r="AE4024" i="6" s="1"/>
  <c r="AD4024" i="6"/>
  <c r="AD4084" i="6"/>
  <c r="Z4084" i="6"/>
  <c r="AE4084" i="6" s="1"/>
  <c r="AD4164" i="6"/>
  <c r="Z4164" i="6"/>
  <c r="AE4164" i="6" s="1"/>
  <c r="AD4301" i="6"/>
  <c r="Z4301" i="6"/>
  <c r="AE4301" i="6" s="1"/>
  <c r="AD2289" i="6"/>
  <c r="Z2289" i="6"/>
  <c r="AE2289" i="6" s="1"/>
  <c r="AD2378" i="6"/>
  <c r="Z2378" i="6"/>
  <c r="AE2378" i="6" s="1"/>
  <c r="AD750" i="6"/>
  <c r="Z750" i="6"/>
  <c r="AE750" i="6" s="1"/>
  <c r="AD1624" i="6"/>
  <c r="Z1624" i="6"/>
  <c r="AE1624" i="6" s="1"/>
  <c r="Z1740" i="6"/>
  <c r="AE1740" i="6" s="1"/>
  <c r="AD1740" i="6"/>
  <c r="AD2178" i="6"/>
  <c r="Z2178" i="6"/>
  <c r="AE2178" i="6" s="1"/>
  <c r="AD2432" i="6"/>
  <c r="Z2432" i="6"/>
  <c r="AE2432" i="6" s="1"/>
  <c r="AD2562" i="6"/>
  <c r="Z2562" i="6"/>
  <c r="AE2562" i="6" s="1"/>
  <c r="Z58" i="6"/>
  <c r="AE58" i="6" s="1"/>
  <c r="AD58" i="6"/>
  <c r="AD92" i="6"/>
  <c r="Z92" i="6"/>
  <c r="AE92" i="6" s="1"/>
  <c r="AD544" i="6"/>
  <c r="Z544" i="6"/>
  <c r="AE544" i="6" s="1"/>
  <c r="AD1125" i="6"/>
  <c r="Z1125" i="6"/>
  <c r="AE1125" i="6" s="1"/>
  <c r="AD1795" i="6"/>
  <c r="Z1795" i="6"/>
  <c r="AE1795" i="6" s="1"/>
  <c r="AD1859" i="6"/>
  <c r="Z1859" i="6"/>
  <c r="AE1859" i="6" s="1"/>
  <c r="AD2287" i="6"/>
  <c r="Z2287" i="6"/>
  <c r="AE2287" i="6" s="1"/>
  <c r="AD2528" i="6"/>
  <c r="Z2528" i="6"/>
  <c r="AE2528" i="6" s="1"/>
  <c r="AD680" i="6"/>
  <c r="Z680" i="6"/>
  <c r="AE680" i="6" s="1"/>
  <c r="AD744" i="6"/>
  <c r="Z744" i="6"/>
  <c r="AE744" i="6" s="1"/>
  <c r="AD888" i="6"/>
  <c r="Z888" i="6"/>
  <c r="AE888" i="6" s="1"/>
  <c r="Z4207" i="6"/>
  <c r="AE4207" i="6" s="1"/>
  <c r="AD4207" i="6"/>
  <c r="Z4256" i="6"/>
  <c r="AE4256" i="6" s="1"/>
  <c r="AD4256" i="6"/>
  <c r="Z4320" i="6"/>
  <c r="AE4320" i="6" s="1"/>
  <c r="AD4320" i="6"/>
  <c r="AD2874" i="6"/>
  <c r="Z2874" i="6"/>
  <c r="AE2874" i="6" s="1"/>
  <c r="AD2898" i="6"/>
  <c r="Z2898" i="6"/>
  <c r="AE2898" i="6" s="1"/>
  <c r="AD3644" i="6"/>
  <c r="Z3644" i="6"/>
  <c r="AE3644" i="6" s="1"/>
  <c r="AD3095" i="6"/>
  <c r="Z3095" i="6"/>
  <c r="AE3095" i="6" s="1"/>
  <c r="AD3377" i="6"/>
  <c r="Z3377" i="6"/>
  <c r="AE3377" i="6" s="1"/>
  <c r="AD3427" i="6"/>
  <c r="Z3427" i="6"/>
  <c r="AE3427" i="6" s="1"/>
  <c r="AD3491" i="6"/>
  <c r="Z3491" i="6"/>
  <c r="AE3491" i="6" s="1"/>
  <c r="AD3543" i="6"/>
  <c r="Z3543" i="6"/>
  <c r="AE3543" i="6" s="1"/>
  <c r="AD3601" i="6"/>
  <c r="Z3601" i="6"/>
  <c r="AE3601" i="6" s="1"/>
  <c r="AD3651" i="6"/>
  <c r="Z3651" i="6"/>
  <c r="AE3651" i="6" s="1"/>
  <c r="AD3692" i="6"/>
  <c r="Z3692" i="6"/>
  <c r="AE3692" i="6" s="1"/>
  <c r="AD4708" i="6"/>
  <c r="Z4708" i="6"/>
  <c r="AE4708" i="6" s="1"/>
  <c r="AD3938" i="6"/>
  <c r="Z3938" i="6"/>
  <c r="AE3938" i="6" s="1"/>
  <c r="AD4557" i="6"/>
  <c r="Z4557" i="6"/>
  <c r="AE4557" i="6" s="1"/>
  <c r="AD4044" i="6"/>
  <c r="Z4044" i="6"/>
  <c r="AE4044" i="6" s="1"/>
  <c r="AD2258" i="6"/>
  <c r="Z2258" i="6"/>
  <c r="AE2258" i="6" s="1"/>
  <c r="AD4634" i="6"/>
  <c r="Z4634" i="6"/>
  <c r="AE4634" i="6" s="1"/>
  <c r="AD24" i="6"/>
  <c r="Z24" i="6"/>
  <c r="AE24" i="6" s="1"/>
  <c r="AD588" i="6"/>
  <c r="Z588" i="6"/>
  <c r="AE588" i="6" s="1"/>
  <c r="AD1413" i="6"/>
  <c r="Z1413" i="6"/>
  <c r="AE1413" i="6" s="1"/>
  <c r="AD1477" i="6"/>
  <c r="Z1477" i="6"/>
  <c r="AE1477" i="6" s="1"/>
  <c r="AD1541" i="6"/>
  <c r="Z1541" i="6"/>
  <c r="AE1541" i="6" s="1"/>
  <c r="AD1605" i="6"/>
  <c r="Z1605" i="6"/>
  <c r="AE1605" i="6" s="1"/>
  <c r="AD1761" i="6"/>
  <c r="Z1761" i="6"/>
  <c r="AE1761" i="6" s="1"/>
  <c r="AD1785" i="6"/>
  <c r="Z1785" i="6"/>
  <c r="AE1785" i="6" s="1"/>
  <c r="AD1849" i="6"/>
  <c r="Z1849" i="6"/>
  <c r="AE1849" i="6" s="1"/>
  <c r="AD2014" i="6"/>
  <c r="Z2014" i="6"/>
  <c r="AE2014" i="6" s="1"/>
  <c r="Z2196" i="6"/>
  <c r="AE2196" i="6" s="1"/>
  <c r="AD2196" i="6"/>
  <c r="AD2253" i="6"/>
  <c r="Z2253" i="6"/>
  <c r="AE2253" i="6" s="1"/>
  <c r="AD2357" i="6"/>
  <c r="Z2357" i="6"/>
  <c r="AE2357" i="6" s="1"/>
  <c r="AD2491" i="6"/>
  <c r="Z2491" i="6"/>
  <c r="AE2491" i="6" s="1"/>
  <c r="AD51" i="6"/>
  <c r="Z51" i="6"/>
  <c r="AE51" i="6" s="1"/>
  <c r="AD117" i="6"/>
  <c r="Z117" i="6"/>
  <c r="AE117" i="6" s="1"/>
  <c r="Z706" i="6"/>
  <c r="AE706" i="6" s="1"/>
  <c r="AD706" i="6"/>
  <c r="AD1070" i="6"/>
  <c r="Z1070" i="6"/>
  <c r="AE1070" i="6" s="1"/>
  <c r="AD1608" i="6"/>
  <c r="Z1608" i="6"/>
  <c r="AE1608" i="6" s="1"/>
  <c r="AD1736" i="6"/>
  <c r="Z1736" i="6"/>
  <c r="AE1736" i="6" s="1"/>
  <c r="AD1800" i="6"/>
  <c r="Z1800" i="6"/>
  <c r="AE1800" i="6" s="1"/>
  <c r="AD1864" i="6"/>
  <c r="Z1864" i="6"/>
  <c r="AE1864" i="6" s="1"/>
  <c r="AD1928" i="6"/>
  <c r="Z1928" i="6"/>
  <c r="AE1928" i="6" s="1"/>
  <c r="AD1993" i="6"/>
  <c r="Z1993" i="6"/>
  <c r="AE1993" i="6" s="1"/>
  <c r="AD116" i="6"/>
  <c r="Z116" i="6"/>
  <c r="AE116" i="6" s="1"/>
  <c r="AD176" i="6"/>
  <c r="Z176" i="6"/>
  <c r="AE176" i="6" s="1"/>
  <c r="AD288" i="6"/>
  <c r="Z288" i="6"/>
  <c r="AE288" i="6" s="1"/>
  <c r="AD556" i="6"/>
  <c r="Z556" i="6"/>
  <c r="AE556" i="6" s="1"/>
  <c r="AD615" i="6"/>
  <c r="Z615" i="6"/>
  <c r="AE615" i="6" s="1"/>
  <c r="AD1177" i="6"/>
  <c r="Z1177" i="6"/>
  <c r="AE1177" i="6" s="1"/>
  <c r="AD1222" i="6"/>
  <c r="Z1222" i="6"/>
  <c r="AE1222" i="6" s="1"/>
  <c r="AD1242" i="6"/>
  <c r="Z1242" i="6"/>
  <c r="AE1242" i="6" s="1"/>
  <c r="AD1335" i="6"/>
  <c r="Z1335" i="6"/>
  <c r="AE1335" i="6" s="1"/>
  <c r="AD1467" i="6"/>
  <c r="Z1467" i="6"/>
  <c r="AE1467" i="6" s="1"/>
  <c r="AD1603" i="6"/>
  <c r="Z1603" i="6"/>
  <c r="AE1603" i="6" s="1"/>
  <c r="AD1679" i="6"/>
  <c r="Z1679" i="6"/>
  <c r="AE1679" i="6" s="1"/>
  <c r="AD1895" i="6"/>
  <c r="Z1895" i="6"/>
  <c r="AE1895" i="6" s="1"/>
  <c r="AD1992" i="6"/>
  <c r="Z1992" i="6"/>
  <c r="AE1992" i="6" s="1"/>
  <c r="Z2028" i="6"/>
  <c r="AE2028" i="6" s="1"/>
  <c r="AD2028" i="6"/>
  <c r="AD2235" i="6"/>
  <c r="Z2235" i="6"/>
  <c r="AE2235" i="6" s="1"/>
  <c r="AD2295" i="6"/>
  <c r="Z2295" i="6"/>
  <c r="AE2295" i="6" s="1"/>
  <c r="AD2418" i="6"/>
  <c r="Z2418" i="6"/>
  <c r="AE2418" i="6" s="1"/>
  <c r="AD692" i="6"/>
  <c r="Z692" i="6"/>
  <c r="AE692" i="6" s="1"/>
  <c r="AD1257" i="6"/>
  <c r="Z1257" i="6"/>
  <c r="AE1257" i="6" s="1"/>
  <c r="AD1354" i="6"/>
  <c r="Z1354" i="6"/>
  <c r="AE1354" i="6" s="1"/>
  <c r="AD1734" i="6"/>
  <c r="Z1734" i="6"/>
  <c r="AE1734" i="6" s="1"/>
  <c r="AD2367" i="6"/>
  <c r="Z2367" i="6"/>
  <c r="AE2367" i="6" s="1"/>
  <c r="AD2442" i="6"/>
  <c r="Z2442" i="6"/>
  <c r="AE2442" i="6" s="1"/>
  <c r="Z2508" i="6"/>
  <c r="AE2508" i="6" s="1"/>
  <c r="AD2508" i="6"/>
  <c r="AD2576" i="6"/>
  <c r="Z2576" i="6"/>
  <c r="AE2576" i="6" s="1"/>
  <c r="Z2956" i="6"/>
  <c r="AE2956" i="6" s="1"/>
  <c r="AD2956" i="6"/>
  <c r="Z3180" i="6"/>
  <c r="AE3180" i="6" s="1"/>
  <c r="AD3180" i="6"/>
  <c r="Z3220" i="6"/>
  <c r="AE3220" i="6" s="1"/>
  <c r="AD3220" i="6"/>
  <c r="Z3252" i="6"/>
  <c r="AE3252" i="6" s="1"/>
  <c r="AD3252" i="6"/>
  <c r="Z3285" i="6"/>
  <c r="AE3285" i="6" s="1"/>
  <c r="AD3285" i="6"/>
  <c r="Z2692" i="6"/>
  <c r="AE2692" i="6" s="1"/>
  <c r="AD2692" i="6"/>
  <c r="AD2736" i="6"/>
  <c r="Z2736" i="6"/>
  <c r="AE2736" i="6" s="1"/>
  <c r="AD2816" i="6"/>
  <c r="Z2816" i="6"/>
  <c r="AE2816" i="6" s="1"/>
  <c r="Z2876" i="6"/>
  <c r="AE2876" i="6" s="1"/>
  <c r="AD2876" i="6"/>
  <c r="AD2949" i="6"/>
  <c r="Z2949" i="6"/>
  <c r="AE2949" i="6" s="1"/>
  <c r="AD3046" i="6"/>
  <c r="Z3046" i="6"/>
  <c r="AE3046" i="6" s="1"/>
  <c r="AD3282" i="6"/>
  <c r="Z3282" i="6"/>
  <c r="AE3282" i="6" s="1"/>
  <c r="AD3298" i="6"/>
  <c r="Z3298" i="6"/>
  <c r="AE3298" i="6" s="1"/>
  <c r="AD3314" i="6"/>
  <c r="Z3314" i="6"/>
  <c r="AE3314" i="6" s="1"/>
  <c r="AD3330" i="6"/>
  <c r="Z3330" i="6"/>
  <c r="AE3330" i="6" s="1"/>
  <c r="AD3360" i="6"/>
  <c r="Z3360" i="6"/>
  <c r="AE3360" i="6" s="1"/>
  <c r="AD3393" i="6"/>
  <c r="Z3393" i="6"/>
  <c r="AE3393" i="6" s="1"/>
  <c r="AD3430" i="6"/>
  <c r="Z3430" i="6"/>
  <c r="AE3430" i="6" s="1"/>
  <c r="AD3462" i="6"/>
  <c r="Z3462" i="6"/>
  <c r="AE3462" i="6" s="1"/>
  <c r="AD3494" i="6"/>
  <c r="Z3494" i="6"/>
  <c r="AE3494" i="6" s="1"/>
  <c r="AD3621" i="6"/>
  <c r="Z3621" i="6"/>
  <c r="AE3621" i="6" s="1"/>
  <c r="AD3667" i="6"/>
  <c r="Z3667" i="6"/>
  <c r="AE3667" i="6" s="1"/>
  <c r="AD3699" i="6"/>
  <c r="Z3699" i="6"/>
  <c r="AE3699" i="6" s="1"/>
  <c r="AD3731" i="6"/>
  <c r="Z3731" i="6"/>
  <c r="AE3731" i="6" s="1"/>
  <c r="AD3763" i="6"/>
  <c r="Z3763" i="6"/>
  <c r="AE3763" i="6" s="1"/>
  <c r="AD3795" i="6"/>
  <c r="Z3795" i="6"/>
  <c r="AE3795" i="6" s="1"/>
  <c r="AD3827" i="6"/>
  <c r="Z3827" i="6"/>
  <c r="AE3827" i="6" s="1"/>
  <c r="AD3859" i="6"/>
  <c r="Z3859" i="6"/>
  <c r="AE3859" i="6" s="1"/>
  <c r="AD3891" i="6"/>
  <c r="Z3891" i="6"/>
  <c r="AE3891" i="6" s="1"/>
  <c r="AD3923" i="6"/>
  <c r="Z3923" i="6"/>
  <c r="AE3923" i="6" s="1"/>
  <c r="Z3952" i="6"/>
  <c r="AE3952" i="6" s="1"/>
  <c r="AD3952" i="6"/>
  <c r="AD4361" i="6"/>
  <c r="Z4361" i="6"/>
  <c r="AE4361" i="6" s="1"/>
  <c r="AD4390" i="6"/>
  <c r="Z4390" i="6"/>
  <c r="AE4390" i="6" s="1"/>
  <c r="AD4422" i="6"/>
  <c r="Z4422" i="6"/>
  <c r="AE4422" i="6" s="1"/>
  <c r="Z4456" i="6"/>
  <c r="AE4456" i="6" s="1"/>
  <c r="AD4456" i="6"/>
  <c r="Z4511" i="6"/>
  <c r="AE4511" i="6" s="1"/>
  <c r="AD4511" i="6"/>
  <c r="Z4543" i="6"/>
  <c r="AE4543" i="6" s="1"/>
  <c r="AD4543" i="6"/>
  <c r="Z4575" i="6"/>
  <c r="AE4575" i="6" s="1"/>
  <c r="AD4575" i="6"/>
  <c r="AD4731" i="6"/>
  <c r="Z4731" i="6"/>
  <c r="AE4731" i="6" s="1"/>
  <c r="AD3429" i="6"/>
  <c r="Z3429" i="6"/>
  <c r="AE3429" i="6" s="1"/>
  <c r="AD3461" i="6"/>
  <c r="Z3461" i="6"/>
  <c r="AE3461" i="6" s="1"/>
  <c r="AD3493" i="6"/>
  <c r="Z3493" i="6"/>
  <c r="AE3493" i="6" s="1"/>
  <c r="AD3525" i="6"/>
  <c r="Z3525" i="6"/>
  <c r="AE3525" i="6" s="1"/>
  <c r="AD3570" i="6"/>
  <c r="Z3570" i="6"/>
  <c r="AE3570" i="6" s="1"/>
  <c r="AD3603" i="6"/>
  <c r="Z3603" i="6"/>
  <c r="AE3603" i="6" s="1"/>
  <c r="AD3738" i="6"/>
  <c r="Z3738" i="6"/>
  <c r="AE3738" i="6" s="1"/>
  <c r="AD3770" i="6"/>
  <c r="Z3770" i="6"/>
  <c r="AE3770" i="6" s="1"/>
  <c r="AD3802" i="6"/>
  <c r="Z3802" i="6"/>
  <c r="AE3802" i="6" s="1"/>
  <c r="AD3834" i="6"/>
  <c r="Z3834" i="6"/>
  <c r="AE3834" i="6" s="1"/>
  <c r="AD3882" i="6"/>
  <c r="Z3882" i="6"/>
  <c r="AE3882" i="6" s="1"/>
  <c r="AD3914" i="6"/>
  <c r="Z3914" i="6"/>
  <c r="AE3914" i="6" s="1"/>
  <c r="AD3947" i="6"/>
  <c r="Z3947" i="6"/>
  <c r="AE3947" i="6" s="1"/>
  <c r="Z3983" i="6"/>
  <c r="AE3983" i="6" s="1"/>
  <c r="AD3983" i="6"/>
  <c r="Z4015" i="6"/>
  <c r="AE4015" i="6" s="1"/>
  <c r="AD4015" i="6"/>
  <c r="Z4191" i="6"/>
  <c r="AE4191" i="6" s="1"/>
  <c r="AD4191" i="6"/>
  <c r="AD4570" i="6"/>
  <c r="Z4570" i="6"/>
  <c r="AE4570" i="6" s="1"/>
  <c r="AD4814" i="6"/>
  <c r="Z4814" i="6"/>
  <c r="AE4814" i="6" s="1"/>
  <c r="AD4847" i="6"/>
  <c r="Z4847" i="6"/>
  <c r="AE4847" i="6" s="1"/>
  <c r="AD4873" i="6"/>
  <c r="Z4873" i="6"/>
  <c r="AE4873" i="6" s="1"/>
  <c r="AD4905" i="6"/>
  <c r="Z4905" i="6"/>
  <c r="AE4905" i="6" s="1"/>
  <c r="AD4937" i="6"/>
  <c r="Z4937" i="6"/>
  <c r="AE4937" i="6" s="1"/>
  <c r="AD4970" i="6"/>
  <c r="Z4970" i="6"/>
  <c r="AE4970" i="6" s="1"/>
  <c r="AD2646" i="6"/>
  <c r="Z2646" i="6"/>
  <c r="AE2646" i="6" s="1"/>
  <c r="AD2782" i="6"/>
  <c r="Z2782" i="6"/>
  <c r="AE2782" i="6" s="1"/>
  <c r="AD2798" i="6"/>
  <c r="Z2798" i="6"/>
  <c r="AE2798" i="6" s="1"/>
  <c r="Z3076" i="6"/>
  <c r="AE3076" i="6" s="1"/>
  <c r="AD3076" i="6"/>
  <c r="AD3358" i="6"/>
  <c r="Z3358" i="6"/>
  <c r="AE3358" i="6" s="1"/>
  <c r="AD3399" i="6"/>
  <c r="Z3399" i="6"/>
  <c r="AE3399" i="6" s="1"/>
  <c r="Z3532" i="6"/>
  <c r="AE3532" i="6" s="1"/>
  <c r="AD3532" i="6"/>
  <c r="AD3565" i="6"/>
  <c r="Z3565" i="6"/>
  <c r="AE3565" i="6" s="1"/>
  <c r="AD3665" i="6"/>
  <c r="Z3665" i="6"/>
  <c r="AE3665" i="6" s="1"/>
  <c r="AD3721" i="6"/>
  <c r="Z3721" i="6"/>
  <c r="AE3721" i="6" s="1"/>
  <c r="AD3998" i="6"/>
  <c r="Z3998" i="6"/>
  <c r="AE3998" i="6" s="1"/>
  <c r="AD4026" i="6"/>
  <c r="Z4026" i="6"/>
  <c r="AE4026" i="6" s="1"/>
  <c r="AD4331" i="6"/>
  <c r="Z4331" i="6"/>
  <c r="AE4331" i="6" s="1"/>
  <c r="AD4892" i="6"/>
  <c r="Z4892" i="6"/>
  <c r="AE4892" i="6" s="1"/>
  <c r="Z4965" i="6"/>
  <c r="AE4965" i="6" s="1"/>
  <c r="AD4965" i="6"/>
  <c r="AD2845" i="6"/>
  <c r="Z2845" i="6"/>
  <c r="AE2845" i="6" s="1"/>
  <c r="AD2877" i="6"/>
  <c r="Z2877" i="6"/>
  <c r="AE2877" i="6" s="1"/>
  <c r="AD2909" i="6"/>
  <c r="Z2909" i="6"/>
  <c r="AE2909" i="6" s="1"/>
  <c r="AD3023" i="6"/>
  <c r="Z3023" i="6"/>
  <c r="AE3023" i="6" s="1"/>
  <c r="AD3283" i="6"/>
  <c r="Z3283" i="6"/>
  <c r="AE3283" i="6" s="1"/>
  <c r="Z3373" i="6"/>
  <c r="AE3373" i="6" s="1"/>
  <c r="AD3373" i="6"/>
  <c r="AD4628" i="6"/>
  <c r="Z4628" i="6"/>
  <c r="AE4628" i="6" s="1"/>
  <c r="AD4660" i="6"/>
  <c r="Z4660" i="6"/>
  <c r="AE4660" i="6" s="1"/>
  <c r="Z4704" i="6"/>
  <c r="AE4704" i="6" s="1"/>
  <c r="AD4704" i="6"/>
  <c r="Z4736" i="6"/>
  <c r="AE4736" i="6" s="1"/>
  <c r="AD4736" i="6"/>
  <c r="Z4768" i="6"/>
  <c r="AE4768" i="6" s="1"/>
  <c r="AD4768" i="6"/>
  <c r="Z4800" i="6"/>
  <c r="AE4800" i="6" s="1"/>
  <c r="AD4800" i="6"/>
  <c r="AD3761" i="6"/>
  <c r="Z3761" i="6"/>
  <c r="AE3761" i="6" s="1"/>
  <c r="AD3829" i="6"/>
  <c r="Z3829" i="6"/>
  <c r="AE3829" i="6" s="1"/>
  <c r="AD4045" i="6"/>
  <c r="Z4045" i="6"/>
  <c r="AE4045" i="6" s="1"/>
  <c r="AD4133" i="6"/>
  <c r="Z4133" i="6"/>
  <c r="AE4133" i="6" s="1"/>
  <c r="AD4181" i="6"/>
  <c r="Z4181" i="6"/>
  <c r="AE4181" i="6" s="1"/>
  <c r="AD4230" i="6"/>
  <c r="Z4230" i="6"/>
  <c r="AE4230" i="6" s="1"/>
  <c r="Z4359" i="6"/>
  <c r="AE4359" i="6" s="1"/>
  <c r="AD4359" i="6"/>
  <c r="Z3864" i="6"/>
  <c r="AE3864" i="6" s="1"/>
  <c r="AD3864" i="6"/>
  <c r="Z4064" i="6"/>
  <c r="AE4064" i="6" s="1"/>
  <c r="AD4064" i="6"/>
  <c r="Z4200" i="6"/>
  <c r="AE4200" i="6" s="1"/>
  <c r="AD4200" i="6"/>
  <c r="AD4233" i="6"/>
  <c r="Z4233" i="6"/>
  <c r="AE4233" i="6" s="1"/>
  <c r="AD4253" i="6"/>
  <c r="Z4253" i="6"/>
  <c r="AE4253" i="6" s="1"/>
  <c r="AD4269" i="6"/>
  <c r="Z4269" i="6"/>
  <c r="AE4269" i="6" s="1"/>
  <c r="AD4285" i="6"/>
  <c r="Z4285" i="6"/>
  <c r="AE4285" i="6" s="1"/>
  <c r="AD4309" i="6"/>
  <c r="Z4309" i="6"/>
  <c r="AE4309" i="6" s="1"/>
  <c r="AD4329" i="6"/>
  <c r="Z4329" i="6"/>
  <c r="AE4329" i="6" s="1"/>
  <c r="AD4358" i="6"/>
  <c r="Z4358" i="6"/>
  <c r="AE4358" i="6" s="1"/>
  <c r="AD4466" i="6"/>
  <c r="Z4466" i="6"/>
  <c r="AE4466" i="6" s="1"/>
  <c r="Z482" i="6"/>
  <c r="AE482" i="6" s="1"/>
  <c r="AD482" i="6"/>
  <c r="AD1741" i="6"/>
  <c r="Z1741" i="6"/>
  <c r="AE1741" i="6" s="1"/>
  <c r="AD2002" i="6"/>
  <c r="Z2002" i="6"/>
  <c r="AE2002" i="6" s="1"/>
  <c r="AD2051" i="6"/>
  <c r="Z2051" i="6"/>
  <c r="AE2051" i="6" s="1"/>
  <c r="AD2127" i="6"/>
  <c r="Z2127" i="6"/>
  <c r="AE2127" i="6" s="1"/>
  <c r="AD770" i="6"/>
  <c r="Z770" i="6"/>
  <c r="AE770" i="6" s="1"/>
  <c r="AD1058" i="6"/>
  <c r="Z1058" i="6"/>
  <c r="AE1058" i="6" s="1"/>
  <c r="AD1114" i="6"/>
  <c r="Z1114" i="6"/>
  <c r="AE1114" i="6" s="1"/>
  <c r="AD1616" i="6"/>
  <c r="Z1616" i="6"/>
  <c r="AE1616" i="6" s="1"/>
  <c r="Z1804" i="6"/>
  <c r="AE1804" i="6" s="1"/>
  <c r="AD1804" i="6"/>
  <c r="AD2570" i="6"/>
  <c r="Z2570" i="6"/>
  <c r="AE2570" i="6" s="1"/>
  <c r="AD84" i="6"/>
  <c r="Z84" i="6"/>
  <c r="AE84" i="6" s="1"/>
  <c r="AD1294" i="6"/>
  <c r="Z1294" i="6"/>
  <c r="AE1294" i="6" s="1"/>
  <c r="AD1511" i="6"/>
  <c r="Z1511" i="6"/>
  <c r="AE1511" i="6" s="1"/>
  <c r="AD2593" i="6"/>
  <c r="Z2593" i="6"/>
  <c r="AE2593" i="6" s="1"/>
  <c r="AD1249" i="6"/>
  <c r="Z1249" i="6"/>
  <c r="AE1249" i="6" s="1"/>
  <c r="AD1778" i="6"/>
  <c r="Z1778" i="6"/>
  <c r="AE1778" i="6" s="1"/>
  <c r="Z2036" i="6"/>
  <c r="AE2036" i="6" s="1"/>
  <c r="AD2036" i="6"/>
  <c r="AD2230" i="6"/>
  <c r="Z2230" i="6"/>
  <c r="AE2230" i="6" s="1"/>
  <c r="AD2824" i="6"/>
  <c r="Z2824" i="6"/>
  <c r="AE2824" i="6" s="1"/>
  <c r="AD2904" i="6"/>
  <c r="Z2904" i="6"/>
  <c r="AE2904" i="6" s="1"/>
  <c r="AD2957" i="6"/>
  <c r="Z2957" i="6"/>
  <c r="AE2957" i="6" s="1"/>
  <c r="AD2982" i="6"/>
  <c r="Z2982" i="6"/>
  <c r="AE2982" i="6" s="1"/>
  <c r="AD3074" i="6"/>
  <c r="Z3074" i="6"/>
  <c r="AE3074" i="6" s="1"/>
  <c r="Z3364" i="6"/>
  <c r="AE3364" i="6" s="1"/>
  <c r="AD3364" i="6"/>
  <c r="AD3506" i="6"/>
  <c r="Z3506" i="6"/>
  <c r="AE3506" i="6" s="1"/>
  <c r="AD3847" i="6"/>
  <c r="Z3847" i="6"/>
  <c r="AE3847" i="6" s="1"/>
  <c r="AD3636" i="6"/>
  <c r="Z3636" i="6"/>
  <c r="AE3636" i="6" s="1"/>
  <c r="AD2634" i="6"/>
  <c r="Z2634" i="6"/>
  <c r="AE2634" i="6" s="1"/>
  <c r="AD2754" i="6"/>
  <c r="Z2754" i="6"/>
  <c r="AE2754" i="6" s="1"/>
  <c r="AD2770" i="6"/>
  <c r="Z2770" i="6"/>
  <c r="AE2770" i="6" s="1"/>
  <c r="AD3619" i="6"/>
  <c r="Z3619" i="6"/>
  <c r="AE3619" i="6" s="1"/>
  <c r="AD3063" i="6"/>
  <c r="Z3063" i="6"/>
  <c r="AE3063" i="6" s="1"/>
  <c r="AD3112" i="6"/>
  <c r="Z3112" i="6"/>
  <c r="AE3112" i="6" s="1"/>
  <c r="AD3451" i="6"/>
  <c r="Z3451" i="6"/>
  <c r="AE3451" i="6" s="1"/>
  <c r="Z3516" i="6"/>
  <c r="AE3516" i="6" s="1"/>
  <c r="AD3516" i="6"/>
  <c r="AD3592" i="6"/>
  <c r="Z3592" i="6"/>
  <c r="AE3592" i="6" s="1"/>
  <c r="AD3643" i="6"/>
  <c r="Z3643" i="6"/>
  <c r="AE3643" i="6" s="1"/>
  <c r="Z4672" i="6"/>
  <c r="AE4672" i="6" s="1"/>
  <c r="AD4672" i="6"/>
  <c r="AD3954" i="6"/>
  <c r="Z3954" i="6"/>
  <c r="AE3954" i="6" s="1"/>
  <c r="AD4125" i="6"/>
  <c r="Z4125" i="6"/>
  <c r="AE4125" i="6" s="1"/>
  <c r="AD4218" i="6"/>
  <c r="Z4218" i="6"/>
  <c r="AE4218" i="6" s="1"/>
  <c r="AD4282" i="6"/>
  <c r="Z4282" i="6"/>
  <c r="AE4282" i="6" s="1"/>
  <c r="AD4537" i="6"/>
  <c r="Z4537" i="6"/>
  <c r="AE4537" i="6" s="1"/>
  <c r="AD3832" i="6"/>
  <c r="Z3832" i="6"/>
  <c r="AE3832" i="6" s="1"/>
  <c r="Z3896" i="6"/>
  <c r="AE3896" i="6" s="1"/>
  <c r="AD3896" i="6"/>
  <c r="AD4609" i="6"/>
  <c r="Z4609" i="6"/>
  <c r="AE4609" i="6" s="1"/>
  <c r="AD4718" i="6"/>
  <c r="Z4718" i="6"/>
  <c r="AE4718" i="6" s="1"/>
  <c r="Z4208" i="6"/>
  <c r="AE4208" i="6" s="1"/>
  <c r="AD4208" i="6"/>
  <c r="AD4789" i="6"/>
  <c r="Z4789" i="6"/>
  <c r="AE4789" i="6" s="1"/>
  <c r="Z4815" i="6"/>
  <c r="AE4815" i="6" s="1"/>
  <c r="AD4815" i="6"/>
  <c r="AD4693" i="6"/>
  <c r="Z4693" i="6"/>
  <c r="AE4693" i="6" s="1"/>
  <c r="AD4874" i="6"/>
  <c r="Z4874" i="6"/>
  <c r="AE4874" i="6" s="1"/>
  <c r="Z4472" i="6"/>
  <c r="AE4472" i="6" s="1"/>
  <c r="AD4472" i="6"/>
  <c r="AD4854" i="6"/>
  <c r="Z4854" i="6"/>
  <c r="AE4854" i="6" s="1"/>
  <c r="AD4774" i="6"/>
  <c r="Z4774" i="6"/>
  <c r="AE4774" i="6" s="1"/>
  <c r="AD4717" i="6"/>
  <c r="Z4717" i="6"/>
  <c r="AE4717" i="6" s="1"/>
  <c r="AD4436" i="6"/>
  <c r="Z4436" i="6"/>
  <c r="AE4436" i="6" s="1"/>
  <c r="AD4658" i="6"/>
  <c r="Z4658" i="6"/>
  <c r="AE4658" i="6" s="1"/>
  <c r="Z4480" i="6"/>
  <c r="AE4480" i="6" s="1"/>
  <c r="AD4480" i="6"/>
  <c r="AD4833" i="6"/>
  <c r="Z4833" i="6"/>
  <c r="AE4833" i="6" s="1"/>
  <c r="AD4690" i="6"/>
  <c r="Z4690" i="6"/>
  <c r="AE4690" i="6" s="1"/>
  <c r="AD1944" i="6"/>
  <c r="Z1944" i="6"/>
  <c r="AE1944" i="6" s="1"/>
  <c r="AD2494" i="6"/>
  <c r="Z2494" i="6"/>
  <c r="AE2494" i="6" s="1"/>
  <c r="AD2803" i="6"/>
  <c r="Z2803" i="6"/>
  <c r="AE2803" i="6" s="1"/>
  <c r="Z4947" i="6"/>
  <c r="AE4947" i="6" s="1"/>
  <c r="AD4947" i="6"/>
  <c r="AD4986" i="6"/>
  <c r="Z4986" i="6"/>
  <c r="AE4986" i="6" s="1"/>
  <c r="AD86" i="6"/>
  <c r="Z86" i="6"/>
  <c r="AE86" i="6" s="1"/>
  <c r="Z162" i="6"/>
  <c r="AE162" i="6" s="1"/>
  <c r="AD162" i="6"/>
  <c r="Z226" i="6"/>
  <c r="AE226" i="6" s="1"/>
  <c r="AD226" i="6"/>
  <c r="Z290" i="6"/>
  <c r="AE290" i="6" s="1"/>
  <c r="AD290" i="6"/>
  <c r="Z354" i="6"/>
  <c r="AE354" i="6" s="1"/>
  <c r="AD354" i="6"/>
  <c r="Z418" i="6"/>
  <c r="AE418" i="6" s="1"/>
  <c r="AD418" i="6"/>
  <c r="AD478" i="6"/>
  <c r="Z478" i="6"/>
  <c r="AE478" i="6" s="1"/>
  <c r="AD542" i="6"/>
  <c r="Z542" i="6"/>
  <c r="AE542" i="6" s="1"/>
  <c r="AD608" i="6"/>
  <c r="Z608" i="6"/>
  <c r="AE608" i="6" s="1"/>
  <c r="Z675" i="6"/>
  <c r="AE675" i="6" s="1"/>
  <c r="AD675" i="6"/>
  <c r="Z739" i="6"/>
  <c r="AE739" i="6" s="1"/>
  <c r="AD739" i="6"/>
  <c r="AD803" i="6"/>
  <c r="Z803" i="6"/>
  <c r="AE803" i="6" s="1"/>
  <c r="AD867" i="6"/>
  <c r="Z867" i="6"/>
  <c r="AE867" i="6" s="1"/>
  <c r="AD931" i="6"/>
  <c r="Z931" i="6"/>
  <c r="AE931" i="6" s="1"/>
  <c r="AD963" i="6"/>
  <c r="Z963" i="6"/>
  <c r="AE963" i="6" s="1"/>
  <c r="AD1027" i="6"/>
  <c r="Z1027" i="6"/>
  <c r="AE1027" i="6" s="1"/>
  <c r="AD1091" i="6"/>
  <c r="Z1091" i="6"/>
  <c r="AE1091" i="6" s="1"/>
  <c r="Z1163" i="6"/>
  <c r="AE1163" i="6" s="1"/>
  <c r="AD1163" i="6"/>
  <c r="Z1228" i="6"/>
  <c r="AE1228" i="6" s="1"/>
  <c r="AD1228" i="6"/>
  <c r="Z1292" i="6"/>
  <c r="AE1292" i="6" s="1"/>
  <c r="AD1292" i="6"/>
  <c r="AD1357" i="6"/>
  <c r="Z1357" i="6"/>
  <c r="AE1357" i="6" s="1"/>
  <c r="AD1429" i="6"/>
  <c r="Z1429" i="6"/>
  <c r="AE1429" i="6" s="1"/>
  <c r="AD1609" i="6"/>
  <c r="Z1609" i="6"/>
  <c r="AE1609" i="6" s="1"/>
  <c r="AD1737" i="6"/>
  <c r="Z1737" i="6"/>
  <c r="AE1737" i="6" s="1"/>
  <c r="AD1841" i="6"/>
  <c r="Z1841" i="6"/>
  <c r="AE1841" i="6" s="1"/>
  <c r="AD2018" i="6"/>
  <c r="Z2018" i="6"/>
  <c r="AE2018" i="6" s="1"/>
  <c r="AD2087" i="6"/>
  <c r="Z2087" i="6"/>
  <c r="AE2087" i="6" s="1"/>
  <c r="AD2167" i="6"/>
  <c r="Z2167" i="6"/>
  <c r="AE2167" i="6" s="1"/>
  <c r="AD2499" i="6"/>
  <c r="Z2499" i="6"/>
  <c r="AE2499" i="6" s="1"/>
  <c r="AD55" i="6"/>
  <c r="Z55" i="6"/>
  <c r="AE55" i="6" s="1"/>
  <c r="AD173" i="6"/>
  <c r="Z173" i="6"/>
  <c r="AE173" i="6" s="1"/>
  <c r="AD237" i="6"/>
  <c r="Z237" i="6"/>
  <c r="AE237" i="6" s="1"/>
  <c r="AD301" i="6"/>
  <c r="Z301" i="6"/>
  <c r="AE301" i="6" s="1"/>
  <c r="AD365" i="6"/>
  <c r="Z365" i="6"/>
  <c r="AE365" i="6" s="1"/>
  <c r="AD429" i="6"/>
  <c r="Z429" i="6"/>
  <c r="AE429" i="6" s="1"/>
  <c r="AD493" i="6"/>
  <c r="Z493" i="6"/>
  <c r="AE493" i="6" s="1"/>
  <c r="AD559" i="6"/>
  <c r="Z559" i="6"/>
  <c r="AE559" i="6" s="1"/>
  <c r="Z634" i="6"/>
  <c r="AE634" i="6" s="1"/>
  <c r="AD634" i="6"/>
  <c r="AD702" i="6"/>
  <c r="Z702" i="6"/>
  <c r="AE702" i="6" s="1"/>
  <c r="AD886" i="6"/>
  <c r="Z886" i="6"/>
  <c r="AE886" i="6" s="1"/>
  <c r="AD950" i="6"/>
  <c r="Z950" i="6"/>
  <c r="AE950" i="6" s="1"/>
  <c r="AD1014" i="6"/>
  <c r="Z1014" i="6"/>
  <c r="AE1014" i="6" s="1"/>
  <c r="AD1078" i="6"/>
  <c r="Z1078" i="6"/>
  <c r="AE1078" i="6" s="1"/>
  <c r="AD1247" i="6"/>
  <c r="Z1247" i="6"/>
  <c r="AE1247" i="6" s="1"/>
  <c r="AD1320" i="6"/>
  <c r="Z1320" i="6"/>
  <c r="AE1320" i="6" s="1"/>
  <c r="Z1396" i="6"/>
  <c r="AE1396" i="6" s="1"/>
  <c r="AD1396" i="6"/>
  <c r="AD1504" i="6"/>
  <c r="Z1504" i="6"/>
  <c r="AE1504" i="6" s="1"/>
  <c r="AD1680" i="6"/>
  <c r="Z1680" i="6"/>
  <c r="AE1680" i="6" s="1"/>
  <c r="AD1848" i="6"/>
  <c r="Z1848" i="6"/>
  <c r="AE1848" i="6" s="1"/>
  <c r="Z1956" i="6"/>
  <c r="AE1956" i="6" s="1"/>
  <c r="AD1956" i="6"/>
  <c r="AD2034" i="6"/>
  <c r="Z2034" i="6"/>
  <c r="AE2034" i="6" s="1"/>
  <c r="AD2256" i="6"/>
  <c r="Z2256" i="6"/>
  <c r="AE2256" i="6" s="1"/>
  <c r="AD2320" i="6"/>
  <c r="Z2320" i="6"/>
  <c r="AE2320" i="6" s="1"/>
  <c r="AD2414" i="6"/>
  <c r="Z2414" i="6"/>
  <c r="AE2414" i="6" s="1"/>
  <c r="AD2578" i="6"/>
  <c r="Z2578" i="6"/>
  <c r="AE2578" i="6" s="1"/>
  <c r="Z74" i="6"/>
  <c r="AE74" i="6" s="1"/>
  <c r="AD74" i="6"/>
  <c r="AD184" i="6"/>
  <c r="Z184" i="6"/>
  <c r="AE184" i="6" s="1"/>
  <c r="AD296" i="6"/>
  <c r="Z296" i="6"/>
  <c r="AE296" i="6" s="1"/>
  <c r="AD348" i="6"/>
  <c r="Z348" i="6"/>
  <c r="AE348" i="6" s="1"/>
  <c r="AD428" i="6"/>
  <c r="Z428" i="6"/>
  <c r="AE428" i="6" s="1"/>
  <c r="AD508" i="6"/>
  <c r="Z508" i="6"/>
  <c r="AE508" i="6" s="1"/>
  <c r="AD574" i="6"/>
  <c r="Z574" i="6"/>
  <c r="AE574" i="6" s="1"/>
  <c r="AD606" i="6"/>
  <c r="Z606" i="6"/>
  <c r="AE606" i="6" s="1"/>
  <c r="AD725" i="6"/>
  <c r="Z725" i="6"/>
  <c r="AE725" i="6" s="1"/>
  <c r="AD1017" i="6"/>
  <c r="Z1017" i="6"/>
  <c r="AE1017" i="6" s="1"/>
  <c r="AD1181" i="6"/>
  <c r="Z1181" i="6"/>
  <c r="AE1181" i="6" s="1"/>
  <c r="AD1246" i="6"/>
  <c r="Z1246" i="6"/>
  <c r="AE1246" i="6" s="1"/>
  <c r="AD1319" i="6"/>
  <c r="Z1319" i="6"/>
  <c r="AE1319" i="6" s="1"/>
  <c r="AD1395" i="6"/>
  <c r="Z1395" i="6"/>
  <c r="AE1395" i="6" s="1"/>
  <c r="AD1523" i="6"/>
  <c r="Z1523" i="6"/>
  <c r="AE1523" i="6" s="1"/>
  <c r="AD1651" i="6"/>
  <c r="Z1651" i="6"/>
  <c r="AE1651" i="6" s="1"/>
  <c r="AD1747" i="6"/>
  <c r="Z1747" i="6"/>
  <c r="AE1747" i="6" s="1"/>
  <c r="AD1823" i="6"/>
  <c r="Z1823" i="6"/>
  <c r="AE1823" i="6" s="1"/>
  <c r="AD2008" i="6"/>
  <c r="Z2008" i="6"/>
  <c r="AE2008" i="6" s="1"/>
  <c r="AD2198" i="6"/>
  <c r="Z2198" i="6"/>
  <c r="AE2198" i="6" s="1"/>
  <c r="Z2283" i="6"/>
  <c r="AE2283" i="6" s="1"/>
  <c r="AD2283" i="6"/>
  <c r="AD2351" i="6"/>
  <c r="Z2351" i="6"/>
  <c r="AE2351" i="6" s="1"/>
  <c r="AD2505" i="6"/>
  <c r="Z2505" i="6"/>
  <c r="AE2505" i="6" s="1"/>
  <c r="AD2605" i="6"/>
  <c r="Z2605" i="6"/>
  <c r="AE2605" i="6" s="1"/>
  <c r="AD2681" i="6"/>
  <c r="Z2681" i="6"/>
  <c r="AE2681" i="6" s="1"/>
  <c r="AD2985" i="6"/>
  <c r="Z2985" i="6"/>
  <c r="AE2985" i="6" s="1"/>
  <c r="AD3049" i="6"/>
  <c r="Z3049" i="6"/>
  <c r="AE3049" i="6" s="1"/>
  <c r="AD27" i="6"/>
  <c r="Z27" i="6"/>
  <c r="AE27" i="6" s="1"/>
  <c r="Z99" i="6"/>
  <c r="AE99" i="6" s="1"/>
  <c r="AD99" i="6"/>
  <c r="Z131" i="6"/>
  <c r="AE131" i="6" s="1"/>
  <c r="AD131" i="6"/>
  <c r="Z195" i="6"/>
  <c r="AE195" i="6" s="1"/>
  <c r="AD195" i="6"/>
  <c r="Z227" i="6"/>
  <c r="AE227" i="6" s="1"/>
  <c r="AD227" i="6"/>
  <c r="Z259" i="6"/>
  <c r="AE259" i="6" s="1"/>
  <c r="AD259" i="6"/>
  <c r="Z291" i="6"/>
  <c r="AE291" i="6" s="1"/>
  <c r="AD291" i="6"/>
  <c r="Z323" i="6"/>
  <c r="AE323" i="6" s="1"/>
  <c r="AD323" i="6"/>
  <c r="Z355" i="6"/>
  <c r="AE355" i="6" s="1"/>
  <c r="AD355" i="6"/>
  <c r="Z387" i="6"/>
  <c r="AE387" i="6" s="1"/>
  <c r="AD387" i="6"/>
  <c r="Z419" i="6"/>
  <c r="AE419" i="6" s="1"/>
  <c r="AD419" i="6"/>
  <c r="Z451" i="6"/>
  <c r="AE451" i="6" s="1"/>
  <c r="AD451" i="6"/>
  <c r="Z483" i="6"/>
  <c r="AE483" i="6" s="1"/>
  <c r="AD483" i="6"/>
  <c r="Z547" i="6"/>
  <c r="AE547" i="6" s="1"/>
  <c r="AD547" i="6"/>
  <c r="AD614" i="6"/>
  <c r="Z614" i="6"/>
  <c r="AE614" i="6" s="1"/>
  <c r="AD812" i="6"/>
  <c r="Z812" i="6"/>
  <c r="AE812" i="6" s="1"/>
  <c r="Z876" i="6"/>
  <c r="AE876" i="6" s="1"/>
  <c r="AD876" i="6"/>
  <c r="Z956" i="6"/>
  <c r="AE956" i="6" s="1"/>
  <c r="AD956" i="6"/>
  <c r="Z1020" i="6"/>
  <c r="AE1020" i="6" s="1"/>
  <c r="AD1020" i="6"/>
  <c r="Z1084" i="6"/>
  <c r="AE1084" i="6" s="1"/>
  <c r="AD1084" i="6"/>
  <c r="Z1116" i="6"/>
  <c r="AE1116" i="6" s="1"/>
  <c r="AD1116" i="6"/>
  <c r="AD1221" i="6"/>
  <c r="Z1221" i="6"/>
  <c r="AE1221" i="6" s="1"/>
  <c r="AD1554" i="6"/>
  <c r="Z1554" i="6"/>
  <c r="AE1554" i="6" s="1"/>
  <c r="AD1618" i="6"/>
  <c r="Z1618" i="6"/>
  <c r="AE1618" i="6" s="1"/>
  <c r="AD1682" i="6"/>
  <c r="Z1682" i="6"/>
  <c r="AE1682" i="6" s="1"/>
  <c r="AD1758" i="6"/>
  <c r="Z1758" i="6"/>
  <c r="AE1758" i="6" s="1"/>
  <c r="AD1834" i="6"/>
  <c r="Z1834" i="6"/>
  <c r="AE1834" i="6" s="1"/>
  <c r="AD2015" i="6"/>
  <c r="Z2015" i="6"/>
  <c r="AE2015" i="6" s="1"/>
  <c r="Z2092" i="6"/>
  <c r="AE2092" i="6" s="1"/>
  <c r="AD2092" i="6"/>
  <c r="AD2274" i="6"/>
  <c r="Z2274" i="6"/>
  <c r="AE2274" i="6" s="1"/>
  <c r="AD2434" i="6"/>
  <c r="Z2434" i="6"/>
  <c r="AE2434" i="6" s="1"/>
  <c r="AD2600" i="6"/>
  <c r="Z2600" i="6"/>
  <c r="AE2600" i="6" s="1"/>
  <c r="AD2752" i="6"/>
  <c r="Z2752" i="6"/>
  <c r="AE2752" i="6" s="1"/>
  <c r="AD1432" i="6"/>
  <c r="Z1432" i="6"/>
  <c r="AE1432" i="6" s="1"/>
  <c r="AD4972" i="6"/>
  <c r="Z4972" i="6"/>
  <c r="AE4972" i="6" s="1"/>
  <c r="AD32" i="6"/>
  <c r="Z32" i="6"/>
  <c r="AE32" i="6" s="1"/>
  <c r="AD110" i="6"/>
  <c r="Z110" i="6"/>
  <c r="AE110" i="6" s="1"/>
  <c r="AD1135" i="6"/>
  <c r="Z1135" i="6"/>
  <c r="AE1135" i="6" s="1"/>
  <c r="AD1200" i="6"/>
  <c r="Z1200" i="6"/>
  <c r="AE1200" i="6" s="1"/>
  <c r="AD1264" i="6"/>
  <c r="Z1264" i="6"/>
  <c r="AE1264" i="6" s="1"/>
  <c r="AD1537" i="6"/>
  <c r="Z1537" i="6"/>
  <c r="AE1537" i="6" s="1"/>
  <c r="AD1613" i="6"/>
  <c r="Z1613" i="6"/>
  <c r="AE1613" i="6" s="1"/>
  <c r="AD1701" i="6"/>
  <c r="Z1701" i="6"/>
  <c r="AE1701" i="6" s="1"/>
  <c r="AD1885" i="6"/>
  <c r="Z1885" i="6"/>
  <c r="AE1885" i="6" s="1"/>
  <c r="AD1961" i="6"/>
  <c r="Z1961" i="6"/>
  <c r="AE1961" i="6" s="1"/>
  <c r="AD2079" i="6"/>
  <c r="Z2079" i="6"/>
  <c r="AE2079" i="6" s="1"/>
  <c r="AD2403" i="6"/>
  <c r="Z2403" i="6"/>
  <c r="AE2403" i="6" s="1"/>
  <c r="AD2471" i="6"/>
  <c r="Z2471" i="6"/>
  <c r="AE2471" i="6" s="1"/>
  <c r="AD2599" i="6"/>
  <c r="Z2599" i="6"/>
  <c r="AE2599" i="6" s="1"/>
  <c r="AD2679" i="6"/>
  <c r="Z2679" i="6"/>
  <c r="AE2679" i="6" s="1"/>
  <c r="AD2743" i="6"/>
  <c r="Z2743" i="6"/>
  <c r="AE2743" i="6" s="1"/>
  <c r="AD2807" i="6"/>
  <c r="Z2807" i="6"/>
  <c r="AE2807" i="6" s="1"/>
  <c r="AD2871" i="6"/>
  <c r="Z2871" i="6"/>
  <c r="AE2871" i="6" s="1"/>
  <c r="AD3159" i="6"/>
  <c r="Z3159" i="6"/>
  <c r="AE3159" i="6" s="1"/>
  <c r="AD125" i="6"/>
  <c r="Z125" i="6"/>
  <c r="AE125" i="6" s="1"/>
  <c r="AD742" i="6"/>
  <c r="Z742" i="6"/>
  <c r="AE742" i="6" s="1"/>
  <c r="AD802" i="6"/>
  <c r="Z802" i="6"/>
  <c r="AE802" i="6" s="1"/>
  <c r="AD1130" i="6"/>
  <c r="Z1130" i="6"/>
  <c r="AE1130" i="6" s="1"/>
  <c r="AD1194" i="6"/>
  <c r="Z1194" i="6"/>
  <c r="AE1194" i="6" s="1"/>
  <c r="AD1271" i="6"/>
  <c r="Z1271" i="6"/>
  <c r="AE1271" i="6" s="1"/>
  <c r="Z1356" i="6"/>
  <c r="AE1356" i="6" s="1"/>
  <c r="AD1356" i="6"/>
  <c r="AD1480" i="6"/>
  <c r="Z1480" i="6"/>
  <c r="AE1480" i="6" s="1"/>
  <c r="Z1556" i="6"/>
  <c r="AE1556" i="6" s="1"/>
  <c r="AD1556" i="6"/>
  <c r="Z1724" i="6"/>
  <c r="AE1724" i="6" s="1"/>
  <c r="AD1724" i="6"/>
  <c r="AD1808" i="6"/>
  <c r="Z1808" i="6"/>
  <c r="AE1808" i="6" s="1"/>
  <c r="Z1884" i="6"/>
  <c r="AE1884" i="6" s="1"/>
  <c r="AD1884" i="6"/>
  <c r="AD2078" i="6"/>
  <c r="Z2078" i="6"/>
  <c r="AE2078" i="6" s="1"/>
  <c r="AD2216" i="6"/>
  <c r="Z2216" i="6"/>
  <c r="AE2216" i="6" s="1"/>
  <c r="AD2423" i="6"/>
  <c r="Z2423" i="6"/>
  <c r="AE2423" i="6" s="1"/>
  <c r="AD2514" i="6"/>
  <c r="Z2514" i="6"/>
  <c r="AE2514" i="6" s="1"/>
  <c r="AD2602" i="6"/>
  <c r="Z2602" i="6"/>
  <c r="AE2602" i="6" s="1"/>
  <c r="AD38" i="6"/>
  <c r="Z38" i="6"/>
  <c r="AE38" i="6" s="1"/>
  <c r="AD100" i="6"/>
  <c r="Z100" i="6"/>
  <c r="AE100" i="6" s="1"/>
  <c r="AD136" i="6"/>
  <c r="Z136" i="6"/>
  <c r="AE136" i="6" s="1"/>
  <c r="AD204" i="6"/>
  <c r="Z204" i="6"/>
  <c r="AE204" i="6" s="1"/>
  <c r="AD284" i="6"/>
  <c r="Z284" i="6"/>
  <c r="AE284" i="6" s="1"/>
  <c r="AD340" i="6"/>
  <c r="Z340" i="6"/>
  <c r="AE340" i="6" s="1"/>
  <c r="AD492" i="6"/>
  <c r="Z492" i="6"/>
  <c r="AE492" i="6" s="1"/>
  <c r="AD661" i="6"/>
  <c r="Z661" i="6"/>
  <c r="AE661" i="6" s="1"/>
  <c r="AD757" i="6"/>
  <c r="Z757" i="6"/>
  <c r="AE757" i="6" s="1"/>
  <c r="AD1045" i="6"/>
  <c r="Z1045" i="6"/>
  <c r="AE1045" i="6" s="1"/>
  <c r="AD1109" i="6"/>
  <c r="Z1109" i="6"/>
  <c r="AE1109" i="6" s="1"/>
  <c r="AD1226" i="6"/>
  <c r="Z1226" i="6"/>
  <c r="AE1226" i="6" s="1"/>
  <c r="AD1314" i="6"/>
  <c r="Z1314" i="6"/>
  <c r="AE1314" i="6" s="1"/>
  <c r="AD1399" i="6"/>
  <c r="Z1399" i="6"/>
  <c r="AE1399" i="6" s="1"/>
  <c r="AD1479" i="6"/>
  <c r="Z1479" i="6"/>
  <c r="AE1479" i="6" s="1"/>
  <c r="AD1555" i="6"/>
  <c r="Z1555" i="6"/>
  <c r="AE1555" i="6" s="1"/>
  <c r="Z1675" i="6"/>
  <c r="AE1675" i="6" s="1"/>
  <c r="AD1675" i="6"/>
  <c r="AD1751" i="6"/>
  <c r="Z1751" i="6"/>
  <c r="AE1751" i="6" s="1"/>
  <c r="AD1879" i="6"/>
  <c r="Z1879" i="6"/>
  <c r="AE1879" i="6" s="1"/>
  <c r="Z1931" i="6"/>
  <c r="AE1931" i="6" s="1"/>
  <c r="AD1931" i="6"/>
  <c r="AD2093" i="6"/>
  <c r="Z2093" i="6"/>
  <c r="AE2093" i="6" s="1"/>
  <c r="AD2165" i="6"/>
  <c r="Z2165" i="6"/>
  <c r="AE2165" i="6" s="1"/>
  <c r="AD2457" i="6"/>
  <c r="Z2457" i="6"/>
  <c r="AE2457" i="6" s="1"/>
  <c r="AD2661" i="6"/>
  <c r="Z2661" i="6"/>
  <c r="AE2661" i="6" s="1"/>
  <c r="AD2789" i="6"/>
  <c r="Z2789" i="6"/>
  <c r="AE2789" i="6" s="1"/>
  <c r="AD696" i="6"/>
  <c r="Z696" i="6"/>
  <c r="AE696" i="6" s="1"/>
  <c r="AD1418" i="6"/>
  <c r="Z1418" i="6"/>
  <c r="AE1418" i="6" s="1"/>
  <c r="AD1478" i="6"/>
  <c r="Z1478" i="6"/>
  <c r="AE1478" i="6" s="1"/>
  <c r="AD1558" i="6"/>
  <c r="Z1558" i="6"/>
  <c r="AE1558" i="6" s="1"/>
  <c r="AD1622" i="6"/>
  <c r="Z1622" i="6"/>
  <c r="AE1622" i="6" s="1"/>
  <c r="AD1686" i="6"/>
  <c r="Z1686" i="6"/>
  <c r="AE1686" i="6" s="1"/>
  <c r="AD1782" i="6"/>
  <c r="Z1782" i="6"/>
  <c r="AE1782" i="6" s="1"/>
  <c r="AD1878" i="6"/>
  <c r="Z1878" i="6"/>
  <c r="AE1878" i="6" s="1"/>
  <c r="AD1974" i="6"/>
  <c r="Z1974" i="6"/>
  <c r="AE1974" i="6" s="1"/>
  <c r="Z2180" i="6"/>
  <c r="AE2180" i="6" s="1"/>
  <c r="AD2180" i="6"/>
  <c r="AD2438" i="6"/>
  <c r="Z2438" i="6"/>
  <c r="AE2438" i="6" s="1"/>
  <c r="Z2940" i="6"/>
  <c r="AE2940" i="6" s="1"/>
  <c r="AD2940" i="6"/>
  <c r="Z3228" i="6"/>
  <c r="AE3228" i="6" s="1"/>
  <c r="AD3228" i="6"/>
  <c r="Z2620" i="6"/>
  <c r="AE2620" i="6" s="1"/>
  <c r="AD2620" i="6"/>
  <c r="Z2676" i="6"/>
  <c r="AE2676" i="6" s="1"/>
  <c r="AD2676" i="6"/>
  <c r="Z2748" i="6"/>
  <c r="AE2748" i="6" s="1"/>
  <c r="AD2748" i="6"/>
  <c r="AD2974" i="6"/>
  <c r="Z2974" i="6"/>
  <c r="AE2974" i="6" s="1"/>
  <c r="AD3470" i="6"/>
  <c r="Z3470" i="6"/>
  <c r="AE3470" i="6" s="1"/>
  <c r="AD4667" i="6"/>
  <c r="Z4667" i="6"/>
  <c r="AE4667" i="6" s="1"/>
  <c r="Z4727" i="6"/>
  <c r="AE4727" i="6" s="1"/>
  <c r="AD4727" i="6"/>
  <c r="Z4791" i="6"/>
  <c r="AE4791" i="6" s="1"/>
  <c r="AD4791" i="6"/>
  <c r="AD3545" i="6"/>
  <c r="Z3545" i="6"/>
  <c r="AE3545" i="6" s="1"/>
  <c r="Z3612" i="6"/>
  <c r="AE3612" i="6" s="1"/>
  <c r="AD3612" i="6"/>
  <c r="AD4405" i="6"/>
  <c r="Z4405" i="6"/>
  <c r="AE4405" i="6" s="1"/>
  <c r="AD4473" i="6"/>
  <c r="Z4473" i="6"/>
  <c r="AE4473" i="6" s="1"/>
  <c r="AD4550" i="6"/>
  <c r="Z4550" i="6"/>
  <c r="AE4550" i="6" s="1"/>
  <c r="AD4826" i="6"/>
  <c r="Z4826" i="6"/>
  <c r="AE4826" i="6" s="1"/>
  <c r="Z4901" i="6"/>
  <c r="AE4901" i="6" s="1"/>
  <c r="AD4901" i="6"/>
  <c r="AD4966" i="6"/>
  <c r="Z4966" i="6"/>
  <c r="AE4966" i="6" s="1"/>
  <c r="AD3141" i="6"/>
  <c r="Z3141" i="6"/>
  <c r="AE3141" i="6" s="1"/>
  <c r="AD3227" i="6"/>
  <c r="Z3227" i="6"/>
  <c r="AE3227" i="6" s="1"/>
  <c r="AD3456" i="6"/>
  <c r="Z3456" i="6"/>
  <c r="AE3456" i="6" s="1"/>
  <c r="AD3589" i="6"/>
  <c r="Z3589" i="6"/>
  <c r="AE3589" i="6" s="1"/>
  <c r="Z4912" i="6"/>
  <c r="AE4912" i="6" s="1"/>
  <c r="AD4912" i="6"/>
  <c r="AD3258" i="6"/>
  <c r="Z3258" i="6"/>
  <c r="AE3258" i="6" s="1"/>
  <c r="AD3390" i="6"/>
  <c r="Z3390" i="6"/>
  <c r="AE3390" i="6" s="1"/>
  <c r="AD3463" i="6"/>
  <c r="Z3463" i="6"/>
  <c r="AE3463" i="6" s="1"/>
  <c r="AD3531" i="6"/>
  <c r="Z3531" i="6"/>
  <c r="AE3531" i="6" s="1"/>
  <c r="AD3588" i="6"/>
  <c r="Z3588" i="6"/>
  <c r="AE3588" i="6" s="1"/>
  <c r="AD3647" i="6"/>
  <c r="Z3647" i="6"/>
  <c r="AE3647" i="6" s="1"/>
  <c r="AD3720" i="6"/>
  <c r="Z3720" i="6"/>
  <c r="AE3720" i="6" s="1"/>
  <c r="Z4760" i="6"/>
  <c r="AE4760" i="6" s="1"/>
  <c r="AD4760" i="6"/>
  <c r="AD3733" i="6"/>
  <c r="Z3733" i="6"/>
  <c r="AE3733" i="6" s="1"/>
  <c r="AD3793" i="6"/>
  <c r="Z3793" i="6"/>
  <c r="AE3793" i="6" s="1"/>
  <c r="AD3857" i="6"/>
  <c r="Z3857" i="6"/>
  <c r="AE3857" i="6" s="1"/>
  <c r="AD3836" i="6"/>
  <c r="Z3836" i="6"/>
  <c r="AE3836" i="6" s="1"/>
  <c r="AD3933" i="6"/>
  <c r="Z3933" i="6"/>
  <c r="AE3933" i="6" s="1"/>
  <c r="Z4016" i="6"/>
  <c r="AE4016" i="6" s="1"/>
  <c r="AD4016" i="6"/>
  <c r="Z4120" i="6"/>
  <c r="AE4120" i="6" s="1"/>
  <c r="AD4120" i="6"/>
  <c r="AD4353" i="6"/>
  <c r="Z4353" i="6"/>
  <c r="AE4353" i="6" s="1"/>
  <c r="Z154" i="6"/>
  <c r="AE154" i="6" s="1"/>
  <c r="AD154" i="6"/>
  <c r="Z362" i="6"/>
  <c r="AE362" i="6" s="1"/>
  <c r="AD362" i="6"/>
  <c r="Z426" i="6"/>
  <c r="AE426" i="6" s="1"/>
  <c r="AD426" i="6"/>
  <c r="AD604" i="6"/>
  <c r="Z604" i="6"/>
  <c r="AE604" i="6" s="1"/>
  <c r="AD779" i="6"/>
  <c r="Z779" i="6"/>
  <c r="AE779" i="6" s="1"/>
  <c r="AD955" i="6"/>
  <c r="Z955" i="6"/>
  <c r="AE955" i="6" s="1"/>
  <c r="AD1019" i="6"/>
  <c r="Z1019" i="6"/>
  <c r="AE1019" i="6" s="1"/>
  <c r="AD1083" i="6"/>
  <c r="Z1083" i="6"/>
  <c r="AE1083" i="6" s="1"/>
  <c r="AD1393" i="6"/>
  <c r="Z1393" i="6"/>
  <c r="AE1393" i="6" s="1"/>
  <c r="AD1817" i="6"/>
  <c r="Z1817" i="6"/>
  <c r="AE1817" i="6" s="1"/>
  <c r="AD1982" i="6"/>
  <c r="Z1982" i="6"/>
  <c r="AE1982" i="6" s="1"/>
  <c r="Z2635" i="6"/>
  <c r="AE2635" i="6" s="1"/>
  <c r="AD2635" i="6"/>
  <c r="AD149" i="6"/>
  <c r="Z149" i="6"/>
  <c r="AE149" i="6" s="1"/>
  <c r="AD197" i="6"/>
  <c r="Z197" i="6"/>
  <c r="AE197" i="6" s="1"/>
  <c r="AD261" i="6"/>
  <c r="Z261" i="6"/>
  <c r="AE261" i="6" s="1"/>
  <c r="AD373" i="6"/>
  <c r="Z373" i="6"/>
  <c r="AE373" i="6" s="1"/>
  <c r="AD612" i="6"/>
  <c r="Z612" i="6"/>
  <c r="AE612" i="6" s="1"/>
  <c r="Z722" i="6"/>
  <c r="AE722" i="6" s="1"/>
  <c r="AD722" i="6"/>
  <c r="AD1328" i="6"/>
  <c r="Z1328" i="6"/>
  <c r="AE1328" i="6" s="1"/>
  <c r="Z1676" i="6"/>
  <c r="AE1676" i="6" s="1"/>
  <c r="AD1676" i="6"/>
  <c r="AD1832" i="6"/>
  <c r="Z1832" i="6"/>
  <c r="AE1832" i="6" s="1"/>
  <c r="AD2094" i="6"/>
  <c r="Z2094" i="6"/>
  <c r="AE2094" i="6" s="1"/>
  <c r="AD476" i="6"/>
  <c r="Z476" i="6"/>
  <c r="AE476" i="6" s="1"/>
  <c r="AD777" i="6"/>
  <c r="Z777" i="6"/>
  <c r="AE777" i="6" s="1"/>
  <c r="AD1021" i="6"/>
  <c r="Z1021" i="6"/>
  <c r="AE1021" i="6" s="1"/>
  <c r="AD1543" i="6"/>
  <c r="Z1543" i="6"/>
  <c r="AE1543" i="6" s="1"/>
  <c r="AD1839" i="6"/>
  <c r="Z1839" i="6"/>
  <c r="AE1839" i="6" s="1"/>
  <c r="AD1967" i="6"/>
  <c r="Z1967" i="6"/>
  <c r="AE1967" i="6" s="1"/>
  <c r="AD2749" i="6"/>
  <c r="Z2749" i="6"/>
  <c r="AE2749" i="6" s="1"/>
  <c r="AD78" i="6"/>
  <c r="Z78" i="6"/>
  <c r="AE78" i="6" s="1"/>
  <c r="AD139" i="6"/>
  <c r="Z139" i="6"/>
  <c r="AE139" i="6" s="1"/>
  <c r="AD203" i="6"/>
  <c r="Z203" i="6"/>
  <c r="AE203" i="6" s="1"/>
  <c r="AD267" i="6"/>
  <c r="Z267" i="6"/>
  <c r="AE267" i="6" s="1"/>
  <c r="AD331" i="6"/>
  <c r="Z331" i="6"/>
  <c r="AE331" i="6" s="1"/>
  <c r="AD395" i="6"/>
  <c r="Z395" i="6"/>
  <c r="AE395" i="6" s="1"/>
  <c r="AD459" i="6"/>
  <c r="Z459" i="6"/>
  <c r="AE459" i="6" s="1"/>
  <c r="AD523" i="6"/>
  <c r="Z523" i="6"/>
  <c r="AE523" i="6" s="1"/>
  <c r="AD589" i="6"/>
  <c r="Z589" i="6"/>
  <c r="AE589" i="6" s="1"/>
  <c r="AD764" i="6"/>
  <c r="Z764" i="6"/>
  <c r="AE764" i="6" s="1"/>
  <c r="Z1196" i="6"/>
  <c r="AE1196" i="6" s="1"/>
  <c r="AD1196" i="6"/>
  <c r="AD1370" i="6"/>
  <c r="Z1370" i="6"/>
  <c r="AE1370" i="6" s="1"/>
  <c r="AD2064" i="6"/>
  <c r="Z2064" i="6"/>
  <c r="AE2064" i="6" s="1"/>
  <c r="Z2476" i="6"/>
  <c r="AE2476" i="6" s="1"/>
  <c r="AD2476" i="6"/>
  <c r="Z2668" i="6"/>
  <c r="AE2668" i="6" s="1"/>
  <c r="AD2668" i="6"/>
  <c r="AD2920" i="6"/>
  <c r="Z2920" i="6"/>
  <c r="AE2920" i="6" s="1"/>
  <c r="AD3152" i="6"/>
  <c r="Z3152" i="6"/>
  <c r="AE3152" i="6" s="1"/>
  <c r="AD3237" i="6"/>
  <c r="Z3237" i="6"/>
  <c r="AE3237" i="6" s="1"/>
  <c r="AD3583" i="6"/>
  <c r="Z3583" i="6"/>
  <c r="AE3583" i="6" s="1"/>
  <c r="Z3944" i="6"/>
  <c r="AE3944" i="6" s="1"/>
  <c r="AD3944" i="6"/>
  <c r="AD4382" i="6"/>
  <c r="Z4382" i="6"/>
  <c r="AE4382" i="6" s="1"/>
  <c r="Z4448" i="6"/>
  <c r="AE4448" i="6" s="1"/>
  <c r="AD4448" i="6"/>
  <c r="Z4519" i="6"/>
  <c r="AE4519" i="6" s="1"/>
  <c r="AD4519" i="6"/>
  <c r="Z4551" i="6"/>
  <c r="AE4551" i="6" s="1"/>
  <c r="AD4551" i="6"/>
  <c r="Z4615" i="6"/>
  <c r="AE4615" i="6" s="1"/>
  <c r="AD4615" i="6"/>
  <c r="Z3714" i="6"/>
  <c r="AE3714" i="6" s="1"/>
  <c r="AD3714" i="6"/>
  <c r="AD3826" i="6"/>
  <c r="Z3826" i="6"/>
  <c r="AE3826" i="6" s="1"/>
  <c r="AD3890" i="6"/>
  <c r="Z3890" i="6"/>
  <c r="AE3890" i="6" s="1"/>
  <c r="Z4023" i="6"/>
  <c r="AE4023" i="6" s="1"/>
  <c r="AD4023" i="6"/>
  <c r="Z4087" i="6"/>
  <c r="AE4087" i="6" s="1"/>
  <c r="AD4087" i="6"/>
  <c r="Z4151" i="6"/>
  <c r="AE4151" i="6" s="1"/>
  <c r="AD4151" i="6"/>
  <c r="AD4212" i="6"/>
  <c r="Z4212" i="6"/>
  <c r="AE4212" i="6" s="1"/>
  <c r="AD4260" i="6"/>
  <c r="Z4260" i="6"/>
  <c r="AE4260" i="6" s="1"/>
  <c r="AD4324" i="6"/>
  <c r="Z4324" i="6"/>
  <c r="AE4324" i="6" s="1"/>
  <c r="Z4447" i="6"/>
  <c r="AE4447" i="6" s="1"/>
  <c r="AD4447" i="6"/>
  <c r="AD4514" i="6"/>
  <c r="Z4514" i="6"/>
  <c r="AE4514" i="6" s="1"/>
  <c r="AD4578" i="6"/>
  <c r="Z4578" i="6"/>
  <c r="AE4578" i="6" s="1"/>
  <c r="AD4852" i="6"/>
  <c r="Z4852" i="6"/>
  <c r="AE4852" i="6" s="1"/>
  <c r="AD4913" i="6"/>
  <c r="Z4913" i="6"/>
  <c r="AE4913" i="6" s="1"/>
  <c r="AD2742" i="6"/>
  <c r="Z2742" i="6"/>
  <c r="AE2742" i="6" s="1"/>
  <c r="AD2947" i="6"/>
  <c r="Z2947" i="6"/>
  <c r="AE2947" i="6" s="1"/>
  <c r="Z2996" i="6"/>
  <c r="AE2996" i="6" s="1"/>
  <c r="AD2996" i="6"/>
  <c r="Z3028" i="6"/>
  <c r="AE3028" i="6" s="1"/>
  <c r="AD3028" i="6"/>
  <c r="AD3137" i="6"/>
  <c r="Z3137" i="6"/>
  <c r="AE3137" i="6" s="1"/>
  <c r="AD3522" i="6"/>
  <c r="Z3522" i="6"/>
  <c r="AE3522" i="6" s="1"/>
  <c r="AD3652" i="6"/>
  <c r="Z3652" i="6"/>
  <c r="AE3652" i="6" s="1"/>
  <c r="AD4126" i="6"/>
  <c r="Z4126" i="6"/>
  <c r="AE4126" i="6" s="1"/>
  <c r="AD4190" i="6"/>
  <c r="Z4190" i="6"/>
  <c r="AE4190" i="6" s="1"/>
  <c r="Z4255" i="6"/>
  <c r="AE4255" i="6" s="1"/>
  <c r="AD4255" i="6"/>
  <c r="Z4327" i="6"/>
  <c r="AE4327" i="6" s="1"/>
  <c r="AD4327" i="6"/>
  <c r="AD4838" i="6"/>
  <c r="Z4838" i="6"/>
  <c r="AE4838" i="6" s="1"/>
  <c r="AD4916" i="6"/>
  <c r="Z4916" i="6"/>
  <c r="AE4916" i="6" s="1"/>
  <c r="AD2901" i="6"/>
  <c r="Z2901" i="6"/>
  <c r="AE2901" i="6" s="1"/>
  <c r="AD3047" i="6"/>
  <c r="Z3047" i="6"/>
  <c r="AE3047" i="6" s="1"/>
  <c r="AD4644" i="6"/>
  <c r="Z4644" i="6"/>
  <c r="AE4644" i="6" s="1"/>
  <c r="Z4696" i="6"/>
  <c r="AE4696" i="6" s="1"/>
  <c r="AD4696" i="6"/>
  <c r="AD4041" i="6"/>
  <c r="Z4041" i="6"/>
  <c r="AE4041" i="6" s="1"/>
  <c r="AD4238" i="6"/>
  <c r="Z4238" i="6"/>
  <c r="AE4238" i="6" s="1"/>
  <c r="AD4302" i="6"/>
  <c r="Z4302" i="6"/>
  <c r="AE4302" i="6" s="1"/>
  <c r="AD4442" i="6"/>
  <c r="Z4442" i="6"/>
  <c r="AE4442" i="6" s="1"/>
  <c r="Z3784" i="6"/>
  <c r="AE3784" i="6" s="1"/>
  <c r="AD3784" i="6"/>
  <c r="Z3928" i="6"/>
  <c r="AE3928" i="6" s="1"/>
  <c r="AD3928" i="6"/>
  <c r="Z4136" i="6"/>
  <c r="AE4136" i="6" s="1"/>
  <c r="AD4136" i="6"/>
  <c r="AD4196" i="6"/>
  <c r="Z4196" i="6"/>
  <c r="AE4196" i="6" s="1"/>
  <c r="AD3299" i="6"/>
  <c r="Z3299" i="6"/>
  <c r="AE3299" i="6" s="1"/>
  <c r="AD36" i="6"/>
  <c r="Z36" i="6"/>
  <c r="AE36" i="6" s="1"/>
  <c r="AD142" i="6"/>
  <c r="Z142" i="6"/>
  <c r="AE142" i="6" s="1"/>
  <c r="AD254" i="6"/>
  <c r="Z254" i="6"/>
  <c r="AE254" i="6" s="1"/>
  <c r="AD366" i="6"/>
  <c r="Z366" i="6"/>
  <c r="AE366" i="6" s="1"/>
  <c r="AD943" i="6"/>
  <c r="Z943" i="6"/>
  <c r="AE943" i="6" s="1"/>
  <c r="AD1007" i="6"/>
  <c r="Z1007" i="6"/>
  <c r="AE1007" i="6" s="1"/>
  <c r="AD1039" i="6"/>
  <c r="Z1039" i="6"/>
  <c r="AE1039" i="6" s="1"/>
  <c r="AD1353" i="6"/>
  <c r="Z1353" i="6"/>
  <c r="AE1353" i="6" s="1"/>
  <c r="AD2083" i="6"/>
  <c r="Z2083" i="6"/>
  <c r="AE2083" i="6" s="1"/>
  <c r="AD1150" i="6"/>
  <c r="Z1150" i="6"/>
  <c r="AE1150" i="6" s="1"/>
  <c r="AD1223" i="6"/>
  <c r="Z1223" i="6"/>
  <c r="AE1223" i="6" s="1"/>
  <c r="Z1348" i="6"/>
  <c r="AE1348" i="6" s="1"/>
  <c r="AD1348" i="6"/>
  <c r="AD1448" i="6"/>
  <c r="Z1448" i="6"/>
  <c r="AE1448" i="6" s="1"/>
  <c r="AD1552" i="6"/>
  <c r="Z1552" i="6"/>
  <c r="AE1552" i="6" s="1"/>
  <c r="Z1748" i="6"/>
  <c r="AE1748" i="6" s="1"/>
  <c r="AD1748" i="6"/>
  <c r="Z1900" i="6"/>
  <c r="AE1900" i="6" s="1"/>
  <c r="AD1900" i="6"/>
  <c r="Z2252" i="6"/>
  <c r="AE2252" i="6" s="1"/>
  <c r="AD2252" i="6"/>
  <c r="AD19" i="6"/>
  <c r="Z19" i="6"/>
  <c r="AE19" i="6" s="1"/>
  <c r="AD26" i="6"/>
  <c r="Z26" i="6"/>
  <c r="AE26" i="6" s="1"/>
  <c r="AD96" i="6"/>
  <c r="Z96" i="6"/>
  <c r="AE96" i="6" s="1"/>
  <c r="AD352" i="6"/>
  <c r="Z352" i="6"/>
  <c r="AE352" i="6" s="1"/>
  <c r="AD532" i="6"/>
  <c r="Z532" i="6"/>
  <c r="AE532" i="6" s="1"/>
  <c r="AD781" i="6"/>
  <c r="Z781" i="6"/>
  <c r="AE781" i="6" s="1"/>
  <c r="AD1041" i="6"/>
  <c r="Z1041" i="6"/>
  <c r="AE1041" i="6" s="1"/>
  <c r="AD1591" i="6"/>
  <c r="Z1591" i="6"/>
  <c r="AE1591" i="6" s="1"/>
  <c r="AD1699" i="6"/>
  <c r="Z1699" i="6"/>
  <c r="AE1699" i="6" s="1"/>
  <c r="AD1827" i="6"/>
  <c r="Z1827" i="6"/>
  <c r="AE1827" i="6" s="1"/>
  <c r="AD1955" i="6"/>
  <c r="Z1955" i="6"/>
  <c r="AE1955" i="6" s="1"/>
  <c r="AD2053" i="6"/>
  <c r="Z2053" i="6"/>
  <c r="AE2053" i="6" s="1"/>
  <c r="AD2207" i="6"/>
  <c r="Z2207" i="6"/>
  <c r="AE2207" i="6" s="1"/>
  <c r="AD2401" i="6"/>
  <c r="Z2401" i="6"/>
  <c r="AE2401" i="6" s="1"/>
  <c r="AD2509" i="6"/>
  <c r="Z2509" i="6"/>
  <c r="AE2509" i="6" s="1"/>
  <c r="AD2793" i="6"/>
  <c r="Z2793" i="6"/>
  <c r="AE2793" i="6" s="1"/>
  <c r="AD223" i="6"/>
  <c r="Z223" i="6"/>
  <c r="AE223" i="6" s="1"/>
  <c r="AD712" i="6"/>
  <c r="Z712" i="6"/>
  <c r="AE712" i="6" s="1"/>
  <c r="AD1201" i="6"/>
  <c r="Z1201" i="6"/>
  <c r="AE1201" i="6" s="1"/>
  <c r="AD2003" i="6"/>
  <c r="Z2003" i="6"/>
  <c r="AE2003" i="6" s="1"/>
  <c r="AD2521" i="6"/>
  <c r="Z2521" i="6"/>
  <c r="AE2521" i="6" s="1"/>
  <c r="AD3232" i="6"/>
  <c r="Z3232" i="6"/>
  <c r="AE3232" i="6" s="1"/>
  <c r="Z2628" i="6"/>
  <c r="AE2628" i="6" s="1"/>
  <c r="AD2628" i="6"/>
  <c r="Z2780" i="6"/>
  <c r="AE2780" i="6" s="1"/>
  <c r="AD2780" i="6"/>
  <c r="AD2848" i="6"/>
  <c r="Z2848" i="6"/>
  <c r="AE2848" i="6" s="1"/>
  <c r="AD3050" i="6"/>
  <c r="Z3050" i="6"/>
  <c r="AE3050" i="6" s="1"/>
  <c r="AD3139" i="6"/>
  <c r="Z3139" i="6"/>
  <c r="AE3139" i="6" s="1"/>
  <c r="AD3193" i="6"/>
  <c r="Z3193" i="6"/>
  <c r="AE3193" i="6" s="1"/>
  <c r="AD3458" i="6"/>
  <c r="Z3458" i="6"/>
  <c r="AE3458" i="6" s="1"/>
  <c r="AD3600" i="6"/>
  <c r="Z3600" i="6"/>
  <c r="AE3600" i="6" s="1"/>
  <c r="AD3566" i="6"/>
  <c r="Z3566" i="6"/>
  <c r="AE3566" i="6" s="1"/>
  <c r="AD3670" i="6"/>
  <c r="Z3670" i="6"/>
  <c r="AE3670" i="6" s="1"/>
  <c r="AD3878" i="6"/>
  <c r="Z3878" i="6"/>
  <c r="AE3878" i="6" s="1"/>
  <c r="Z3943" i="6"/>
  <c r="AE3943" i="6" s="1"/>
  <c r="AD3943" i="6"/>
  <c r="AD4401" i="6"/>
  <c r="Z4401" i="6"/>
  <c r="AE4401" i="6" s="1"/>
  <c r="AD2658" i="6"/>
  <c r="Z2658" i="6"/>
  <c r="AE2658" i="6" s="1"/>
  <c r="AD2878" i="6"/>
  <c r="Z2878" i="6"/>
  <c r="AE2878" i="6" s="1"/>
  <c r="AD2910" i="6"/>
  <c r="Z2910" i="6"/>
  <c r="AE2910" i="6" s="1"/>
  <c r="AD3179" i="6"/>
  <c r="Z3179" i="6"/>
  <c r="AE3179" i="6" s="1"/>
  <c r="AD3496" i="6"/>
  <c r="Z3496" i="6"/>
  <c r="AE3496" i="6" s="1"/>
  <c r="AD4114" i="6"/>
  <c r="Z4114" i="6"/>
  <c r="AE4114" i="6" s="1"/>
  <c r="AD4178" i="6"/>
  <c r="Z4178" i="6"/>
  <c r="AE4178" i="6" s="1"/>
  <c r="AD4259" i="6"/>
  <c r="Z4259" i="6"/>
  <c r="AE4259" i="6" s="1"/>
  <c r="AD4825" i="6"/>
  <c r="Z4825" i="6"/>
  <c r="AE4825" i="6" s="1"/>
  <c r="AD2873" i="6"/>
  <c r="Z2873" i="6"/>
  <c r="AE2873" i="6" s="1"/>
  <c r="AD2938" i="6"/>
  <c r="Z2938" i="6"/>
  <c r="AE2938" i="6" s="1"/>
  <c r="AD3003" i="6"/>
  <c r="Z3003" i="6"/>
  <c r="AE3003" i="6" s="1"/>
  <c r="AD3087" i="6"/>
  <c r="Z3087" i="6"/>
  <c r="AE3087" i="6" s="1"/>
  <c r="AD4604" i="6"/>
  <c r="Z4604" i="6"/>
  <c r="AE4604" i="6" s="1"/>
  <c r="AD4748" i="6"/>
  <c r="Z4748" i="6"/>
  <c r="AE4748" i="6" s="1"/>
  <c r="AD3797" i="6"/>
  <c r="Z3797" i="6"/>
  <c r="AE3797" i="6" s="1"/>
  <c r="AD3881" i="6"/>
  <c r="Z3881" i="6"/>
  <c r="AE3881" i="6" s="1"/>
  <c r="AD3946" i="6"/>
  <c r="Z3946" i="6"/>
  <c r="AE3946" i="6" s="1"/>
  <c r="AD4372" i="6"/>
  <c r="Z4372" i="6"/>
  <c r="AE4372" i="6" s="1"/>
  <c r="AD4541" i="6"/>
  <c r="Z4541" i="6"/>
  <c r="AE4541" i="6" s="1"/>
  <c r="AD3760" i="6"/>
  <c r="Z3760" i="6"/>
  <c r="AE3760" i="6" s="1"/>
  <c r="AD3828" i="6"/>
  <c r="Z3828" i="6"/>
  <c r="AE3828" i="6" s="1"/>
  <c r="AD3945" i="6"/>
  <c r="Z3945" i="6"/>
  <c r="AE3945" i="6" s="1"/>
  <c r="Z4104" i="6"/>
  <c r="AE4104" i="6" s="1"/>
  <c r="AD4104" i="6"/>
  <c r="AD4180" i="6"/>
  <c r="Z4180" i="6"/>
  <c r="AE4180" i="6" s="1"/>
  <c r="AD4379" i="6"/>
  <c r="Z4379" i="6"/>
  <c r="AE4379" i="6" s="1"/>
  <c r="Z546" i="6"/>
  <c r="AE546" i="6" s="1"/>
  <c r="AD546" i="6"/>
  <c r="AD1401" i="6"/>
  <c r="Z1401" i="6"/>
  <c r="AE1401" i="6" s="1"/>
  <c r="AD1673" i="6"/>
  <c r="Z1673" i="6"/>
  <c r="AE1673" i="6" s="1"/>
  <c r="AD97" i="6"/>
  <c r="Z97" i="6"/>
  <c r="AE97" i="6" s="1"/>
  <c r="AD850" i="6"/>
  <c r="Z850" i="6"/>
  <c r="AE850" i="6" s="1"/>
  <c r="AD946" i="6"/>
  <c r="Z946" i="6"/>
  <c r="AE946" i="6" s="1"/>
  <c r="Z1572" i="6"/>
  <c r="AE1572" i="6" s="1"/>
  <c r="AD1572" i="6"/>
  <c r="Z2244" i="6"/>
  <c r="AE2244" i="6" s="1"/>
  <c r="AD2244" i="6"/>
  <c r="AD164" i="6"/>
  <c r="Z164" i="6"/>
  <c r="AE164" i="6" s="1"/>
  <c r="AD496" i="6"/>
  <c r="Z496" i="6"/>
  <c r="AE496" i="6" s="1"/>
  <c r="AD917" i="6"/>
  <c r="Z917" i="6"/>
  <c r="AE917" i="6" s="1"/>
  <c r="AD1214" i="6"/>
  <c r="Z1214" i="6"/>
  <c r="AE1214" i="6" s="1"/>
  <c r="AD1403" i="6"/>
  <c r="Z1403" i="6"/>
  <c r="AE1403" i="6" s="1"/>
  <c r="AD2109" i="6"/>
  <c r="Z2109" i="6"/>
  <c r="AE2109" i="6" s="1"/>
  <c r="AD2721" i="6"/>
  <c r="Z2721" i="6"/>
  <c r="AE2721" i="6" s="1"/>
  <c r="AD824" i="6"/>
  <c r="Z824" i="6"/>
  <c r="AE824" i="6" s="1"/>
  <c r="AD952" i="6"/>
  <c r="Z952" i="6"/>
  <c r="AE952" i="6" s="1"/>
  <c r="AD1032" i="6"/>
  <c r="Z1032" i="6"/>
  <c r="AE1032" i="6" s="1"/>
  <c r="AD1184" i="6"/>
  <c r="Z1184" i="6"/>
  <c r="AE1184" i="6" s="1"/>
  <c r="AD1514" i="6"/>
  <c r="Z1514" i="6"/>
  <c r="AE1514" i="6" s="1"/>
  <c r="AD1642" i="6"/>
  <c r="Z1642" i="6"/>
  <c r="AE1642" i="6" s="1"/>
  <c r="AD2425" i="6"/>
  <c r="Z2425" i="6"/>
  <c r="AE2425" i="6" s="1"/>
  <c r="AD3181" i="6"/>
  <c r="Z3181" i="6"/>
  <c r="AE3181" i="6" s="1"/>
  <c r="AD3799" i="6"/>
  <c r="Z3799" i="6"/>
  <c r="AE3799" i="6" s="1"/>
  <c r="Z4751" i="6"/>
  <c r="AE4751" i="6" s="1"/>
  <c r="AD4751" i="6"/>
  <c r="AD3375" i="6"/>
  <c r="Z3375" i="6"/>
  <c r="AE3375" i="6" s="1"/>
  <c r="AD3449" i="6"/>
  <c r="Z3449" i="6"/>
  <c r="AE3449" i="6" s="1"/>
  <c r="AD4393" i="6"/>
  <c r="Z4393" i="6"/>
  <c r="AE4393" i="6" s="1"/>
  <c r="AD4510" i="6"/>
  <c r="Z4510" i="6"/>
  <c r="AE4510" i="6" s="1"/>
  <c r="Z4877" i="6"/>
  <c r="AE4877" i="6" s="1"/>
  <c r="AD4877" i="6"/>
  <c r="AD2626" i="6"/>
  <c r="Z2626" i="6"/>
  <c r="AE2626" i="6" s="1"/>
  <c r="AD3150" i="6"/>
  <c r="Z3150" i="6"/>
  <c r="AE3150" i="6" s="1"/>
  <c r="Z3231" i="6"/>
  <c r="AE3231" i="6" s="1"/>
  <c r="AD3231" i="6"/>
  <c r="AD3411" i="6"/>
  <c r="Z3411" i="6"/>
  <c r="AE3411" i="6" s="1"/>
  <c r="Z3500" i="6"/>
  <c r="AE3500" i="6" s="1"/>
  <c r="AD3500" i="6"/>
  <c r="AD3627" i="6"/>
  <c r="Z3627" i="6"/>
  <c r="AE3627" i="6" s="1"/>
  <c r="AD4002" i="6"/>
  <c r="Z4002" i="6"/>
  <c r="AE4002" i="6" s="1"/>
  <c r="AD4106" i="6"/>
  <c r="Z4106" i="6"/>
  <c r="AE4106" i="6" s="1"/>
  <c r="AD4251" i="6"/>
  <c r="Z4251" i="6"/>
  <c r="AE4251" i="6" s="1"/>
  <c r="AD4307" i="6"/>
  <c r="Z4307" i="6"/>
  <c r="AE4307" i="6" s="1"/>
  <c r="Z4961" i="6"/>
  <c r="AE4961" i="6" s="1"/>
  <c r="AD4961" i="6"/>
  <c r="AD3194" i="6"/>
  <c r="Z3194" i="6"/>
  <c r="AE3194" i="6" s="1"/>
  <c r="AD3410" i="6"/>
  <c r="Z3410" i="6"/>
  <c r="AE3410" i="6" s="1"/>
  <c r="AD3527" i="6"/>
  <c r="Z3527" i="6"/>
  <c r="AE3527" i="6" s="1"/>
  <c r="AD4137" i="6"/>
  <c r="Z4137" i="6"/>
  <c r="AE4137" i="6" s="1"/>
  <c r="AD4234" i="6"/>
  <c r="Z4234" i="6"/>
  <c r="AE4234" i="6" s="1"/>
  <c r="AD3856" i="6"/>
  <c r="Z3856" i="6"/>
  <c r="AE3856" i="6" s="1"/>
  <c r="AD4204" i="6"/>
  <c r="Z4204" i="6"/>
  <c r="AE4204" i="6" s="1"/>
  <c r="Z1516" i="6"/>
  <c r="AE1516" i="6" s="1"/>
  <c r="AD1516" i="6"/>
  <c r="AD48" i="6"/>
  <c r="Z48" i="6"/>
  <c r="AE48" i="6" s="1"/>
  <c r="Z554" i="6"/>
  <c r="AE554" i="6" s="1"/>
  <c r="AD554" i="6"/>
  <c r="AD1437" i="6"/>
  <c r="Z1437" i="6"/>
  <c r="AE1437" i="6" s="1"/>
  <c r="AD1565" i="6"/>
  <c r="Z1565" i="6"/>
  <c r="AE1565" i="6" s="1"/>
  <c r="AD2095" i="6"/>
  <c r="Z2095" i="6"/>
  <c r="AE2095" i="6" s="1"/>
  <c r="AD2229" i="6"/>
  <c r="Z2229" i="6"/>
  <c r="AE2229" i="6" s="1"/>
  <c r="AD2374" i="6"/>
  <c r="Z2374" i="6"/>
  <c r="AE2374" i="6" s="1"/>
  <c r="AD141" i="6"/>
  <c r="Z141" i="6"/>
  <c r="AE141" i="6" s="1"/>
  <c r="AD694" i="6"/>
  <c r="Z694" i="6"/>
  <c r="AE694" i="6" s="1"/>
  <c r="AD806" i="6"/>
  <c r="Z806" i="6"/>
  <c r="AE806" i="6" s="1"/>
  <c r="AD926" i="6"/>
  <c r="Z926" i="6"/>
  <c r="AE926" i="6" s="1"/>
  <c r="AD958" i="6"/>
  <c r="Z958" i="6"/>
  <c r="AE958" i="6" s="1"/>
  <c r="AD1006" i="6"/>
  <c r="Z1006" i="6"/>
  <c r="AE1006" i="6" s="1"/>
  <c r="AD1122" i="6"/>
  <c r="Z1122" i="6"/>
  <c r="AE1122" i="6" s="1"/>
  <c r="AD1186" i="6"/>
  <c r="Z1186" i="6"/>
  <c r="AE1186" i="6" s="1"/>
  <c r="Z1259" i="6"/>
  <c r="AE1259" i="6" s="1"/>
  <c r="AD1259" i="6"/>
  <c r="AD1360" i="6"/>
  <c r="Z1360" i="6"/>
  <c r="AE1360" i="6" s="1"/>
  <c r="AD1664" i="6"/>
  <c r="Z1664" i="6"/>
  <c r="AE1664" i="6" s="1"/>
  <c r="AD2017" i="6"/>
  <c r="Z2017" i="6"/>
  <c r="AE2017" i="6" s="1"/>
  <c r="AD2240" i="6"/>
  <c r="Z2240" i="6"/>
  <c r="AE2240" i="6" s="1"/>
  <c r="Z2316" i="6"/>
  <c r="AE2316" i="6" s="1"/>
  <c r="AD2316" i="6"/>
  <c r="AD75" i="6"/>
  <c r="Z75" i="6"/>
  <c r="AE75" i="6" s="1"/>
  <c r="AD392" i="6"/>
  <c r="Z392" i="6"/>
  <c r="AE392" i="6" s="1"/>
  <c r="AD488" i="6"/>
  <c r="Z488" i="6"/>
  <c r="AE488" i="6" s="1"/>
  <c r="AD705" i="6"/>
  <c r="Z705" i="6"/>
  <c r="AE705" i="6" s="1"/>
  <c r="AD2065" i="6"/>
  <c r="Z2065" i="6"/>
  <c r="AE2065" i="6" s="1"/>
  <c r="AD2161" i="6"/>
  <c r="Z2161" i="6"/>
  <c r="AE2161" i="6" s="1"/>
  <c r="AD2307" i="6"/>
  <c r="Z2307" i="6"/>
  <c r="AE2307" i="6" s="1"/>
  <c r="AD2589" i="6"/>
  <c r="Z2589" i="6"/>
  <c r="AE2589" i="6" s="1"/>
  <c r="AD2717" i="6"/>
  <c r="Z2717" i="6"/>
  <c r="AE2717" i="6" s="1"/>
  <c r="AD2821" i="6"/>
  <c r="Z2821" i="6"/>
  <c r="AE2821" i="6" s="1"/>
  <c r="AD3029" i="6"/>
  <c r="Z3029" i="6"/>
  <c r="AE3029" i="6" s="1"/>
  <c r="AD3093" i="6"/>
  <c r="Z3093" i="6"/>
  <c r="AE3093" i="6" s="1"/>
  <c r="AD45" i="6"/>
  <c r="Z45" i="6"/>
  <c r="AE45" i="6" s="1"/>
  <c r="AD756" i="6"/>
  <c r="Z756" i="6"/>
  <c r="AE756" i="6" s="1"/>
  <c r="Z852" i="6"/>
  <c r="AE852" i="6" s="1"/>
  <c r="AD852" i="6"/>
  <c r="Z916" i="6"/>
  <c r="AE916" i="6" s="1"/>
  <c r="AD916" i="6"/>
  <c r="Z1012" i="6"/>
  <c r="AE1012" i="6" s="1"/>
  <c r="AD1012" i="6"/>
  <c r="Z1076" i="6"/>
  <c r="AE1076" i="6" s="1"/>
  <c r="AD1076" i="6"/>
  <c r="AD1225" i="6"/>
  <c r="Z1225" i="6"/>
  <c r="AE1225" i="6" s="1"/>
  <c r="AD1406" i="6"/>
  <c r="Z1406" i="6"/>
  <c r="AE1406" i="6" s="1"/>
  <c r="AD1838" i="6"/>
  <c r="Z1838" i="6"/>
  <c r="AE1838" i="6" s="1"/>
  <c r="AD1966" i="6"/>
  <c r="Z1966" i="6"/>
  <c r="AE1966" i="6" s="1"/>
  <c r="AD2096" i="6"/>
  <c r="Z2096" i="6"/>
  <c r="AE2096" i="6" s="1"/>
  <c r="AD2226" i="6"/>
  <c r="Z2226" i="6"/>
  <c r="AE2226" i="6" s="1"/>
  <c r="Z2636" i="6"/>
  <c r="AE2636" i="6" s="1"/>
  <c r="AD2636" i="6"/>
  <c r="Z2796" i="6"/>
  <c r="AE2796" i="6" s="1"/>
  <c r="AD2796" i="6"/>
  <c r="AD2864" i="6"/>
  <c r="Z2864" i="6"/>
  <c r="AE2864" i="6" s="1"/>
  <c r="AD3229" i="6"/>
  <c r="Z3229" i="6"/>
  <c r="AE3229" i="6" s="1"/>
  <c r="Z4623" i="6"/>
  <c r="AE4623" i="6" s="1"/>
  <c r="AD4623" i="6"/>
  <c r="Z4671" i="6"/>
  <c r="AE4671" i="6" s="1"/>
  <c r="AD4671" i="6"/>
  <c r="AD4779" i="6"/>
  <c r="Z4779" i="6"/>
  <c r="AE4779" i="6" s="1"/>
  <c r="AD3338" i="6"/>
  <c r="Z3338" i="6"/>
  <c r="AE3338" i="6" s="1"/>
  <c r="AD3421" i="6"/>
  <c r="Z3421" i="6"/>
  <c r="AE3421" i="6" s="1"/>
  <c r="AD3557" i="6"/>
  <c r="Z3557" i="6"/>
  <c r="AE3557" i="6" s="1"/>
  <c r="AD3674" i="6"/>
  <c r="Z3674" i="6"/>
  <c r="AE3674" i="6" s="1"/>
  <c r="AD3850" i="6"/>
  <c r="Z3850" i="6"/>
  <c r="AE3850" i="6" s="1"/>
  <c r="Z4063" i="6"/>
  <c r="AE4063" i="6" s="1"/>
  <c r="AD4063" i="6"/>
  <c r="Z4127" i="6"/>
  <c r="AE4127" i="6" s="1"/>
  <c r="AD4127" i="6"/>
  <c r="Z4504" i="6"/>
  <c r="AE4504" i="6" s="1"/>
  <c r="AD4504" i="6"/>
  <c r="AD2666" i="6"/>
  <c r="Z2666" i="6"/>
  <c r="AE2666" i="6" s="1"/>
  <c r="AD2834" i="6"/>
  <c r="Z2834" i="6"/>
  <c r="AE2834" i="6" s="1"/>
  <c r="AD2963" i="6"/>
  <c r="Z2963" i="6"/>
  <c r="AE2963" i="6" s="1"/>
  <c r="AD3024" i="6"/>
  <c r="Z3024" i="6"/>
  <c r="AE3024" i="6" s="1"/>
  <c r="AD3320" i="6"/>
  <c r="Z3320" i="6"/>
  <c r="AE3320" i="6" s="1"/>
  <c r="AD3391" i="6"/>
  <c r="Z3391" i="6"/>
  <c r="AE3391" i="6" s="1"/>
  <c r="Z4351" i="6"/>
  <c r="AE4351" i="6" s="1"/>
  <c r="AD4351" i="6"/>
  <c r="AD2925" i="6"/>
  <c r="Z2925" i="6"/>
  <c r="AE2925" i="6" s="1"/>
  <c r="Z4648" i="6"/>
  <c r="AE4648" i="6" s="1"/>
  <c r="AD4648" i="6"/>
  <c r="AD4005" i="6"/>
  <c r="Z4005" i="6"/>
  <c r="AE4005" i="6" s="1"/>
  <c r="AD4065" i="6"/>
  <c r="Z4065" i="6"/>
  <c r="AE4065" i="6" s="1"/>
  <c r="AD4113" i="6"/>
  <c r="Z4113" i="6"/>
  <c r="AE4113" i="6" s="1"/>
  <c r="AD4278" i="6"/>
  <c r="Z4278" i="6"/>
  <c r="AE4278" i="6" s="1"/>
  <c r="AD4338" i="6"/>
  <c r="Z4338" i="6"/>
  <c r="AE4338" i="6" s="1"/>
  <c r="AD4525" i="6"/>
  <c r="Z4525" i="6"/>
  <c r="AE4525" i="6" s="1"/>
  <c r="AD3961" i="6"/>
  <c r="Z3961" i="6"/>
  <c r="AE3961" i="6" s="1"/>
  <c r="AD4028" i="6"/>
  <c r="Z4028" i="6"/>
  <c r="AE4028" i="6" s="1"/>
  <c r="Z4112" i="6"/>
  <c r="AE4112" i="6" s="1"/>
  <c r="AD4112" i="6"/>
  <c r="Z4192" i="6"/>
  <c r="AE4192" i="6" s="1"/>
  <c r="AD4192" i="6"/>
  <c r="Z50" i="6"/>
  <c r="AE50" i="6" s="1"/>
  <c r="AD50" i="6"/>
  <c r="AD356" i="6"/>
  <c r="Z356" i="6"/>
  <c r="AE356" i="6" s="1"/>
  <c r="AD753" i="6"/>
  <c r="Z753" i="6"/>
  <c r="AE753" i="6" s="1"/>
  <c r="AD861" i="6"/>
  <c r="Z861" i="6"/>
  <c r="AE861" i="6" s="1"/>
  <c r="AD925" i="6"/>
  <c r="Z925" i="6"/>
  <c r="AE925" i="6" s="1"/>
  <c r="AD1025" i="6"/>
  <c r="Z1025" i="6"/>
  <c r="AE1025" i="6" s="1"/>
  <c r="AD1097" i="6"/>
  <c r="Z1097" i="6"/>
  <c r="AE1097" i="6" s="1"/>
  <c r="AD1290" i="6"/>
  <c r="Z1290" i="6"/>
  <c r="AE1290" i="6" s="1"/>
  <c r="AD1463" i="6"/>
  <c r="Z1463" i="6"/>
  <c r="AE1463" i="6" s="1"/>
  <c r="AD1715" i="6"/>
  <c r="Z1715" i="6"/>
  <c r="AE1715" i="6" s="1"/>
  <c r="AD1843" i="6"/>
  <c r="Z1843" i="6"/>
  <c r="AE1843" i="6" s="1"/>
  <c r="AD2513" i="6"/>
  <c r="Z2513" i="6"/>
  <c r="AE2513" i="6" s="1"/>
  <c r="AD2701" i="6"/>
  <c r="Z2701" i="6"/>
  <c r="AE2701" i="6" s="1"/>
  <c r="AD748" i="6"/>
  <c r="Z748" i="6"/>
  <c r="AE748" i="6" s="1"/>
  <c r="Z1172" i="6"/>
  <c r="AE1172" i="6" s="1"/>
  <c r="AD1172" i="6"/>
  <c r="AD1269" i="6"/>
  <c r="Z1269" i="6"/>
  <c r="AE1269" i="6" s="1"/>
  <c r="AD1350" i="6"/>
  <c r="Z1350" i="6"/>
  <c r="AE1350" i="6" s="1"/>
  <c r="AD1726" i="6"/>
  <c r="Z1726" i="6"/>
  <c r="AE1726" i="6" s="1"/>
  <c r="AD1854" i="6"/>
  <c r="Z1854" i="6"/>
  <c r="AE1854" i="6" s="1"/>
  <c r="AD1930" i="6"/>
  <c r="Z1930" i="6"/>
  <c r="AE1930" i="6" s="1"/>
  <c r="Z2060" i="6"/>
  <c r="AE2060" i="6" s="1"/>
  <c r="AD2060" i="6"/>
  <c r="AD2242" i="6"/>
  <c r="Z2242" i="6"/>
  <c r="AE2242" i="6" s="1"/>
  <c r="AD2512" i="6"/>
  <c r="Z2512" i="6"/>
  <c r="AE2512" i="6" s="1"/>
  <c r="AD3224" i="6"/>
  <c r="Z3224" i="6"/>
  <c r="AE3224" i="6" s="1"/>
  <c r="AD2656" i="6"/>
  <c r="Z2656" i="6"/>
  <c r="AE2656" i="6" s="1"/>
  <c r="AD2547" i="6"/>
  <c r="Z2547" i="6"/>
  <c r="AE2547" i="6" s="1"/>
  <c r="AD4993" i="6"/>
  <c r="Z4993" i="6"/>
  <c r="AE4993" i="6" s="1"/>
  <c r="AD77" i="6"/>
  <c r="Z77" i="6"/>
  <c r="AE77" i="6" s="1"/>
  <c r="AD166" i="6"/>
  <c r="Z166" i="6"/>
  <c r="AE166" i="6" s="1"/>
  <c r="AD278" i="6"/>
  <c r="Z278" i="6"/>
  <c r="AE278" i="6" s="1"/>
  <c r="AD342" i="6"/>
  <c r="Z342" i="6"/>
  <c r="AE342" i="6" s="1"/>
  <c r="AD406" i="6"/>
  <c r="Z406" i="6"/>
  <c r="AE406" i="6" s="1"/>
  <c r="AD629" i="6"/>
  <c r="Z629" i="6"/>
  <c r="AE629" i="6" s="1"/>
  <c r="AD695" i="6"/>
  <c r="Z695" i="6"/>
  <c r="AE695" i="6" s="1"/>
  <c r="AD759" i="6"/>
  <c r="Z759" i="6"/>
  <c r="AE759" i="6" s="1"/>
  <c r="AD823" i="6"/>
  <c r="Z823" i="6"/>
  <c r="AE823" i="6" s="1"/>
  <c r="AD919" i="6"/>
  <c r="Z919" i="6"/>
  <c r="AE919" i="6" s="1"/>
  <c r="AD983" i="6"/>
  <c r="Z983" i="6"/>
  <c r="AE983" i="6" s="1"/>
  <c r="AD1047" i="6"/>
  <c r="Z1047" i="6"/>
  <c r="AE1047" i="6" s="1"/>
  <c r="AD1107" i="6"/>
  <c r="Z1107" i="6"/>
  <c r="AE1107" i="6" s="1"/>
  <c r="AD1453" i="6"/>
  <c r="Z1453" i="6"/>
  <c r="AE1453" i="6" s="1"/>
  <c r="AD1633" i="6"/>
  <c r="Z1633" i="6"/>
  <c r="AE1633" i="6" s="1"/>
  <c r="AD1801" i="6"/>
  <c r="Z1801" i="6"/>
  <c r="AE1801" i="6" s="1"/>
  <c r="AD1978" i="6"/>
  <c r="Z1978" i="6"/>
  <c r="AE1978" i="6" s="1"/>
  <c r="AD2131" i="6"/>
  <c r="Z2131" i="6"/>
  <c r="AE2131" i="6" s="1"/>
  <c r="AD2171" i="6"/>
  <c r="Z2171" i="6"/>
  <c r="AE2171" i="6" s="1"/>
  <c r="AD2245" i="6"/>
  <c r="Z2245" i="6"/>
  <c r="AE2245" i="6" s="1"/>
  <c r="AD2515" i="6"/>
  <c r="Z2515" i="6"/>
  <c r="AE2515" i="6" s="1"/>
  <c r="AD209" i="6"/>
  <c r="Z209" i="6"/>
  <c r="AE209" i="6" s="1"/>
  <c r="AD305" i="6"/>
  <c r="Z305" i="6"/>
  <c r="AE305" i="6" s="1"/>
  <c r="AD369" i="6"/>
  <c r="Z369" i="6"/>
  <c r="AE369" i="6" s="1"/>
  <c r="AD465" i="6"/>
  <c r="Z465" i="6"/>
  <c r="AE465" i="6" s="1"/>
  <c r="AD557" i="6"/>
  <c r="Z557" i="6"/>
  <c r="AE557" i="6" s="1"/>
  <c r="AD822" i="6"/>
  <c r="Z822" i="6"/>
  <c r="AE822" i="6" s="1"/>
  <c r="AD922" i="6"/>
  <c r="Z922" i="6"/>
  <c r="AE922" i="6" s="1"/>
  <c r="AD986" i="6"/>
  <c r="Z986" i="6"/>
  <c r="AE986" i="6" s="1"/>
  <c r="AD1082" i="6"/>
  <c r="Z1082" i="6"/>
  <c r="AE1082" i="6" s="1"/>
  <c r="AD1376" i="6"/>
  <c r="Z1376" i="6"/>
  <c r="AE1376" i="6" s="1"/>
  <c r="AD1528" i="6"/>
  <c r="Z1528" i="6"/>
  <c r="AE1528" i="6" s="1"/>
  <c r="AD1776" i="6"/>
  <c r="Z1776" i="6"/>
  <c r="AE1776" i="6" s="1"/>
  <c r="AD1904" i="6"/>
  <c r="Z1904" i="6"/>
  <c r="AE1904" i="6" s="1"/>
  <c r="AD2110" i="6"/>
  <c r="Z2110" i="6"/>
  <c r="AE2110" i="6" s="1"/>
  <c r="AD2182" i="6"/>
  <c r="Z2182" i="6"/>
  <c r="AE2182" i="6" s="1"/>
  <c r="Z2292" i="6"/>
  <c r="AE2292" i="6" s="1"/>
  <c r="AD2292" i="6"/>
  <c r="Z2356" i="6"/>
  <c r="AE2356" i="6" s="1"/>
  <c r="AD2356" i="6"/>
  <c r="AD160" i="6"/>
  <c r="Z160" i="6"/>
  <c r="AE160" i="6" s="1"/>
  <c r="AD436" i="6"/>
  <c r="Z436" i="6"/>
  <c r="AE436" i="6" s="1"/>
  <c r="AD548" i="6"/>
  <c r="Z548" i="6"/>
  <c r="AE548" i="6" s="1"/>
  <c r="AD641" i="6"/>
  <c r="Z641" i="6"/>
  <c r="AE641" i="6" s="1"/>
  <c r="AD785" i="6"/>
  <c r="Z785" i="6"/>
  <c r="AE785" i="6" s="1"/>
  <c r="AD849" i="6"/>
  <c r="Z849" i="6"/>
  <c r="AE849" i="6" s="1"/>
  <c r="AD913" i="6"/>
  <c r="Z913" i="6"/>
  <c r="AE913" i="6" s="1"/>
  <c r="AD1009" i="6"/>
  <c r="Z1009" i="6"/>
  <c r="AE1009" i="6" s="1"/>
  <c r="AD1331" i="6"/>
  <c r="Z1331" i="6"/>
  <c r="AE1331" i="6" s="1"/>
  <c r="AD1535" i="6"/>
  <c r="Z1535" i="6"/>
  <c r="AE1535" i="6" s="1"/>
  <c r="AD1615" i="6"/>
  <c r="Z1615" i="6"/>
  <c r="AE1615" i="6" s="1"/>
  <c r="Z1899" i="6"/>
  <c r="AE1899" i="6" s="1"/>
  <c r="AD1899" i="6"/>
  <c r="Z2012" i="6"/>
  <c r="AE2012" i="6" s="1"/>
  <c r="AD2012" i="6"/>
  <c r="AD2113" i="6"/>
  <c r="Z2113" i="6"/>
  <c r="AE2113" i="6" s="1"/>
  <c r="AD2202" i="6"/>
  <c r="Z2202" i="6"/>
  <c r="AE2202" i="6" s="1"/>
  <c r="AD2275" i="6"/>
  <c r="Z2275" i="6"/>
  <c r="AE2275" i="6" s="1"/>
  <c r="AD2385" i="6"/>
  <c r="Z2385" i="6"/>
  <c r="AE2385" i="6" s="1"/>
  <c r="AD2545" i="6"/>
  <c r="Z2545" i="6"/>
  <c r="AE2545" i="6" s="1"/>
  <c r="AD2629" i="6"/>
  <c r="Z2629" i="6"/>
  <c r="AE2629" i="6" s="1"/>
  <c r="AD2705" i="6"/>
  <c r="Z2705" i="6"/>
  <c r="AE2705" i="6" s="1"/>
  <c r="AD2973" i="6"/>
  <c r="Z2973" i="6"/>
  <c r="AE2973" i="6" s="1"/>
  <c r="AD3037" i="6"/>
  <c r="Z3037" i="6"/>
  <c r="AE3037" i="6" s="1"/>
  <c r="AD3101" i="6"/>
  <c r="Z3101" i="6"/>
  <c r="AE3101" i="6" s="1"/>
  <c r="AD167" i="6"/>
  <c r="Z167" i="6"/>
  <c r="AE167" i="6" s="1"/>
  <c r="AD263" i="6"/>
  <c r="Z263" i="6"/>
  <c r="AE263" i="6" s="1"/>
  <c r="AD375" i="6"/>
  <c r="Z375" i="6"/>
  <c r="AE375" i="6" s="1"/>
  <c r="AD471" i="6"/>
  <c r="Z471" i="6"/>
  <c r="AE471" i="6" s="1"/>
  <c r="AD535" i="6"/>
  <c r="Z535" i="6"/>
  <c r="AE535" i="6" s="1"/>
  <c r="AD601" i="6"/>
  <c r="Z601" i="6"/>
  <c r="AE601" i="6" s="1"/>
  <c r="AD740" i="6"/>
  <c r="Z740" i="6"/>
  <c r="AE740" i="6" s="1"/>
  <c r="AD896" i="6"/>
  <c r="Z896" i="6"/>
  <c r="AE896" i="6" s="1"/>
  <c r="AD928" i="6"/>
  <c r="Z928" i="6"/>
  <c r="AE928" i="6" s="1"/>
  <c r="AD960" i="6"/>
  <c r="Z960" i="6"/>
  <c r="AE960" i="6" s="1"/>
  <c r="AD1088" i="6"/>
  <c r="Z1088" i="6"/>
  <c r="AE1088" i="6" s="1"/>
  <c r="AD1750" i="6"/>
  <c r="Z1750" i="6"/>
  <c r="AE1750" i="6" s="1"/>
  <c r="AD1846" i="6"/>
  <c r="Z1846" i="6"/>
  <c r="AE1846" i="6" s="1"/>
  <c r="AD2104" i="6"/>
  <c r="Z2104" i="6"/>
  <c r="AE2104" i="6" s="1"/>
  <c r="Z2379" i="6"/>
  <c r="AE2379" i="6" s="1"/>
  <c r="AD2379" i="6"/>
  <c r="AD3385" i="6"/>
  <c r="Z3385" i="6"/>
  <c r="AE3385" i="6" s="1"/>
  <c r="AD1661" i="6"/>
  <c r="Z1661" i="6"/>
  <c r="AE1661" i="6" s="1"/>
  <c r="AD280" i="6"/>
  <c r="Z280" i="6"/>
  <c r="AE280" i="6" s="1"/>
  <c r="AD316" i="6"/>
  <c r="Z316" i="6"/>
  <c r="AE316" i="6" s="1"/>
  <c r="AD336" i="6"/>
  <c r="Z336" i="6"/>
  <c r="AE336" i="6" s="1"/>
  <c r="AD376" i="6"/>
  <c r="Z376" i="6"/>
  <c r="AE376" i="6" s="1"/>
  <c r="AD416" i="6"/>
  <c r="Z416" i="6"/>
  <c r="AE416" i="6" s="1"/>
  <c r="AD598" i="6"/>
  <c r="Z598" i="6"/>
  <c r="AE598" i="6" s="1"/>
  <c r="AD627" i="6"/>
  <c r="Z627" i="6"/>
  <c r="AE627" i="6" s="1"/>
  <c r="AD669" i="6"/>
  <c r="Z669" i="6"/>
  <c r="AE669" i="6" s="1"/>
  <c r="AD1005" i="6"/>
  <c r="Z1005" i="6"/>
  <c r="AE1005" i="6" s="1"/>
  <c r="AD1117" i="6"/>
  <c r="Z1117" i="6"/>
  <c r="AE1117" i="6" s="1"/>
  <c r="AD1193" i="6"/>
  <c r="Z1193" i="6"/>
  <c r="AE1193" i="6" s="1"/>
  <c r="AD1238" i="6"/>
  <c r="Z1238" i="6"/>
  <c r="AE1238" i="6" s="1"/>
  <c r="AD1258" i="6"/>
  <c r="Z1258" i="6"/>
  <c r="AE1258" i="6" s="1"/>
  <c r="AD1310" i="6"/>
  <c r="Z1310" i="6"/>
  <c r="AE1310" i="6" s="1"/>
  <c r="AD1379" i="6"/>
  <c r="Z1379" i="6"/>
  <c r="AE1379" i="6" s="1"/>
  <c r="AD1411" i="6"/>
  <c r="Z1411" i="6"/>
  <c r="AE1411" i="6" s="1"/>
  <c r="AD1487" i="6"/>
  <c r="Z1487" i="6"/>
  <c r="AE1487" i="6" s="1"/>
  <c r="Z1515" i="6"/>
  <c r="AE1515" i="6" s="1"/>
  <c r="AD1515" i="6"/>
  <c r="AD1531" i="6"/>
  <c r="Z1531" i="6"/>
  <c r="AE1531" i="6" s="1"/>
  <c r="Z1579" i="6"/>
  <c r="AE1579" i="6" s="1"/>
  <c r="AD1579" i="6"/>
  <c r="AD1631" i="6"/>
  <c r="Z1631" i="6"/>
  <c r="AE1631" i="6" s="1"/>
  <c r="AD1663" i="6"/>
  <c r="Z1663" i="6"/>
  <c r="AE1663" i="6" s="1"/>
  <c r="AD1759" i="6"/>
  <c r="Z1759" i="6"/>
  <c r="AE1759" i="6" s="1"/>
  <c r="AD1811" i="6"/>
  <c r="Z1811" i="6"/>
  <c r="AE1811" i="6" s="1"/>
  <c r="AD1887" i="6"/>
  <c r="Z1887" i="6"/>
  <c r="AE1887" i="6" s="1"/>
  <c r="AD1939" i="6"/>
  <c r="Z1939" i="6"/>
  <c r="AE1939" i="6" s="1"/>
  <c r="AD1984" i="6"/>
  <c r="Z1984" i="6"/>
  <c r="AE1984" i="6" s="1"/>
  <c r="AD2069" i="6"/>
  <c r="Z2069" i="6"/>
  <c r="AE2069" i="6" s="1"/>
  <c r="AD2121" i="6"/>
  <c r="Z2121" i="6"/>
  <c r="AE2121" i="6" s="1"/>
  <c r="AD2185" i="6"/>
  <c r="Z2185" i="6"/>
  <c r="AE2185" i="6" s="1"/>
  <c r="Z2219" i="6"/>
  <c r="AE2219" i="6" s="1"/>
  <c r="AD2219" i="6"/>
  <c r="AD2291" i="6"/>
  <c r="Z2291" i="6"/>
  <c r="AE2291" i="6" s="1"/>
  <c r="AD2335" i="6"/>
  <c r="Z2335" i="6"/>
  <c r="AE2335" i="6" s="1"/>
  <c r="AD2368" i="6"/>
  <c r="Z2368" i="6"/>
  <c r="AE2368" i="6" s="1"/>
  <c r="AD2405" i="6"/>
  <c r="Z2405" i="6"/>
  <c r="AE2405" i="6" s="1"/>
  <c r="AD2453" i="6"/>
  <c r="Z2453" i="6"/>
  <c r="AE2453" i="6" s="1"/>
  <c r="AD2522" i="6"/>
  <c r="Z2522" i="6"/>
  <c r="AE2522" i="6" s="1"/>
  <c r="AD2617" i="6"/>
  <c r="Z2617" i="6"/>
  <c r="AE2617" i="6" s="1"/>
  <c r="AD2669" i="6"/>
  <c r="Z2669" i="6"/>
  <c r="AE2669" i="6" s="1"/>
  <c r="AD2745" i="6"/>
  <c r="Z2745" i="6"/>
  <c r="AE2745" i="6" s="1"/>
  <c r="AD2797" i="6"/>
  <c r="Z2797" i="6"/>
  <c r="AE2797" i="6" s="1"/>
  <c r="AD2969" i="6"/>
  <c r="Z2969" i="6"/>
  <c r="AE2969" i="6" s="1"/>
  <c r="AD3001" i="6"/>
  <c r="Z3001" i="6"/>
  <c r="AE3001" i="6" s="1"/>
  <c r="AD3033" i="6"/>
  <c r="Z3033" i="6"/>
  <c r="AE3033" i="6" s="1"/>
  <c r="AD3081" i="6"/>
  <c r="Z3081" i="6"/>
  <c r="AE3081" i="6" s="1"/>
  <c r="AD8" i="6"/>
  <c r="Z8" i="6"/>
  <c r="AE8" i="6" s="1"/>
  <c r="AD29" i="6"/>
  <c r="Z29" i="6"/>
  <c r="AE29" i="6" s="1"/>
  <c r="AD83" i="6"/>
  <c r="Z83" i="6"/>
  <c r="AE83" i="6" s="1"/>
  <c r="AD115" i="6"/>
  <c r="Z115" i="6"/>
  <c r="AE115" i="6" s="1"/>
  <c r="AD147" i="6"/>
  <c r="Z147" i="6"/>
  <c r="AE147" i="6" s="1"/>
  <c r="AD179" i="6"/>
  <c r="Z179" i="6"/>
  <c r="AE179" i="6" s="1"/>
  <c r="AD211" i="6"/>
  <c r="Z211" i="6"/>
  <c r="AE211" i="6" s="1"/>
  <c r="AD243" i="6"/>
  <c r="Z243" i="6"/>
  <c r="AE243" i="6" s="1"/>
  <c r="AD275" i="6"/>
  <c r="Z275" i="6"/>
  <c r="AE275" i="6" s="1"/>
  <c r="AD307" i="6"/>
  <c r="Z307" i="6"/>
  <c r="AE307" i="6" s="1"/>
  <c r="AD339" i="6"/>
  <c r="Z339" i="6"/>
  <c r="AE339" i="6" s="1"/>
  <c r="AD371" i="6"/>
  <c r="Z371" i="6"/>
  <c r="AE371" i="6" s="1"/>
  <c r="AD403" i="6"/>
  <c r="Z403" i="6"/>
  <c r="AE403" i="6" s="1"/>
  <c r="AD435" i="6"/>
  <c r="Z435" i="6"/>
  <c r="AE435" i="6" s="1"/>
  <c r="AD467" i="6"/>
  <c r="Z467" i="6"/>
  <c r="AE467" i="6" s="1"/>
  <c r="AD499" i="6"/>
  <c r="Z499" i="6"/>
  <c r="AE499" i="6" s="1"/>
  <c r="AD531" i="6"/>
  <c r="Z531" i="6"/>
  <c r="AE531" i="6" s="1"/>
  <c r="AD565" i="6"/>
  <c r="Z565" i="6"/>
  <c r="AE565" i="6" s="1"/>
  <c r="AD597" i="6"/>
  <c r="Z597" i="6"/>
  <c r="AE597" i="6" s="1"/>
  <c r="AD640" i="6"/>
  <c r="Z640" i="6"/>
  <c r="AE640" i="6" s="1"/>
  <c r="AD800" i="6"/>
  <c r="Z800" i="6"/>
  <c r="AE800" i="6" s="1"/>
  <c r="Z860" i="6"/>
  <c r="AE860" i="6" s="1"/>
  <c r="AD860" i="6"/>
  <c r="Z892" i="6"/>
  <c r="AE892" i="6" s="1"/>
  <c r="AD892" i="6"/>
  <c r="Z924" i="6"/>
  <c r="AE924" i="6" s="1"/>
  <c r="AD924" i="6"/>
  <c r="Z1100" i="6"/>
  <c r="AE1100" i="6" s="1"/>
  <c r="AD1100" i="6"/>
  <c r="Z1132" i="6"/>
  <c r="AE1132" i="6" s="1"/>
  <c r="AD1132" i="6"/>
  <c r="Z1156" i="6"/>
  <c r="AE1156" i="6" s="1"/>
  <c r="AD1156" i="6"/>
  <c r="AD1205" i="6"/>
  <c r="Z1205" i="6"/>
  <c r="AE1205" i="6" s="1"/>
  <c r="AD1237" i="6"/>
  <c r="Z1237" i="6"/>
  <c r="AE1237" i="6" s="1"/>
  <c r="AD1277" i="6"/>
  <c r="Z1277" i="6"/>
  <c r="AE1277" i="6" s="1"/>
  <c r="AD1309" i="6"/>
  <c r="Z1309" i="6"/>
  <c r="AE1309" i="6" s="1"/>
  <c r="AD1334" i="6"/>
  <c r="Z1334" i="6"/>
  <c r="AE1334" i="6" s="1"/>
  <c r="AD1398" i="6"/>
  <c r="Z1398" i="6"/>
  <c r="AE1398" i="6" s="1"/>
  <c r="AD1430" i="6"/>
  <c r="Z1430" i="6"/>
  <c r="AE1430" i="6" s="1"/>
  <c r="AD1474" i="6"/>
  <c r="Z1474" i="6"/>
  <c r="AE1474" i="6" s="1"/>
  <c r="AD1506" i="6"/>
  <c r="Z1506" i="6"/>
  <c r="AE1506" i="6" s="1"/>
  <c r="AD1538" i="6"/>
  <c r="Z1538" i="6"/>
  <c r="AE1538" i="6" s="1"/>
  <c r="AD1570" i="6"/>
  <c r="Z1570" i="6"/>
  <c r="AE1570" i="6" s="1"/>
  <c r="AD1602" i="6"/>
  <c r="Z1602" i="6"/>
  <c r="AE1602" i="6" s="1"/>
  <c r="AD1634" i="6"/>
  <c r="Z1634" i="6"/>
  <c r="AE1634" i="6" s="1"/>
  <c r="AD1666" i="6"/>
  <c r="Z1666" i="6"/>
  <c r="AE1666" i="6" s="1"/>
  <c r="AD1694" i="6"/>
  <c r="Z1694" i="6"/>
  <c r="AE1694" i="6" s="1"/>
  <c r="AD1770" i="6"/>
  <c r="Z1770" i="6"/>
  <c r="AE1770" i="6" s="1"/>
  <c r="AD1822" i="6"/>
  <c r="Z1822" i="6"/>
  <c r="AE1822" i="6" s="1"/>
  <c r="AD1898" i="6"/>
  <c r="Z1898" i="6"/>
  <c r="AE1898" i="6" s="1"/>
  <c r="AD1950" i="6"/>
  <c r="Z1950" i="6"/>
  <c r="AE1950" i="6" s="1"/>
  <c r="Z2027" i="6"/>
  <c r="AE2027" i="6" s="1"/>
  <c r="AD2027" i="6"/>
  <c r="AD2080" i="6"/>
  <c r="Z2080" i="6"/>
  <c r="AE2080" i="6" s="1"/>
  <c r="Z2156" i="6"/>
  <c r="AE2156" i="6" s="1"/>
  <c r="AD2156" i="6"/>
  <c r="AD2210" i="6"/>
  <c r="Z2210" i="6"/>
  <c r="AE2210" i="6" s="1"/>
  <c r="AD2286" i="6"/>
  <c r="Z2286" i="6"/>
  <c r="AE2286" i="6" s="1"/>
  <c r="AD2338" i="6"/>
  <c r="Z2338" i="6"/>
  <c r="AE2338" i="6" s="1"/>
  <c r="AD2480" i="6"/>
  <c r="Z2480" i="6"/>
  <c r="AE2480" i="6" s="1"/>
  <c r="AD2535" i="6"/>
  <c r="Z2535" i="6"/>
  <c r="AE2535" i="6" s="1"/>
  <c r="Z2612" i="6"/>
  <c r="AE2612" i="6" s="1"/>
  <c r="AD2612" i="6"/>
  <c r="AD2688" i="6"/>
  <c r="Z2688" i="6"/>
  <c r="AE2688" i="6" s="1"/>
  <c r="AD1439" i="6"/>
  <c r="Z1439" i="6"/>
  <c r="AE1439" i="6" s="1"/>
  <c r="AD2887" i="6"/>
  <c r="Z2887" i="6"/>
  <c r="AE2887" i="6" s="1"/>
  <c r="AD2430" i="6"/>
  <c r="Z2430" i="6"/>
  <c r="AE2430" i="6" s="1"/>
  <c r="AD4765" i="6"/>
  <c r="Z4765" i="6"/>
  <c r="AE4765" i="6" s="1"/>
  <c r="AD4694" i="6"/>
  <c r="Z4694" i="6"/>
  <c r="AE4694" i="6" s="1"/>
  <c r="AD44" i="6"/>
  <c r="Z44" i="6"/>
  <c r="AE44" i="6" s="1"/>
  <c r="Z98" i="6"/>
  <c r="AE98" i="6" s="1"/>
  <c r="AD98" i="6"/>
  <c r="AD1119" i="6"/>
  <c r="Z1119" i="6"/>
  <c r="AE1119" i="6" s="1"/>
  <c r="AD1151" i="6"/>
  <c r="Z1151" i="6"/>
  <c r="AE1151" i="6" s="1"/>
  <c r="AD1183" i="6"/>
  <c r="Z1183" i="6"/>
  <c r="AE1183" i="6" s="1"/>
  <c r="AD1216" i="6"/>
  <c r="Z1216" i="6"/>
  <c r="AE1216" i="6" s="1"/>
  <c r="AD1248" i="6"/>
  <c r="Z1248" i="6"/>
  <c r="AE1248" i="6" s="1"/>
  <c r="AD1280" i="6"/>
  <c r="Z1280" i="6"/>
  <c r="AE1280" i="6" s="1"/>
  <c r="AD1421" i="6"/>
  <c r="Z1421" i="6"/>
  <c r="AE1421" i="6" s="1"/>
  <c r="AD1473" i="6"/>
  <c r="Z1473" i="6"/>
  <c r="AE1473" i="6" s="1"/>
  <c r="AD1549" i="6"/>
  <c r="Z1549" i="6"/>
  <c r="AE1549" i="6" s="1"/>
  <c r="AD1601" i="6"/>
  <c r="Z1601" i="6"/>
  <c r="AE1601" i="6" s="1"/>
  <c r="AD1685" i="6"/>
  <c r="Z1685" i="6"/>
  <c r="AE1685" i="6" s="1"/>
  <c r="AD1717" i="6"/>
  <c r="Z1717" i="6"/>
  <c r="AE1717" i="6" s="1"/>
  <c r="AD1769" i="6"/>
  <c r="Z1769" i="6"/>
  <c r="AE1769" i="6" s="1"/>
  <c r="AD1821" i="6"/>
  <c r="Z1821" i="6"/>
  <c r="AE1821" i="6" s="1"/>
  <c r="AD1897" i="6"/>
  <c r="Z1897" i="6"/>
  <c r="AE1897" i="6" s="1"/>
  <c r="AD1949" i="6"/>
  <c r="Z1949" i="6"/>
  <c r="AE1949" i="6" s="1"/>
  <c r="AD2022" i="6"/>
  <c r="Z2022" i="6"/>
  <c r="AE2022" i="6" s="1"/>
  <c r="Z2091" i="6"/>
  <c r="AE2091" i="6" s="1"/>
  <c r="AD2091" i="6"/>
  <c r="Z2187" i="6"/>
  <c r="AE2187" i="6" s="1"/>
  <c r="AD2187" i="6"/>
  <c r="AD2370" i="6"/>
  <c r="Z2370" i="6"/>
  <c r="AE2370" i="6" s="1"/>
  <c r="Z2420" i="6"/>
  <c r="AE2420" i="6" s="1"/>
  <c r="AD2420" i="6"/>
  <c r="AD2455" i="6"/>
  <c r="Z2455" i="6"/>
  <c r="AE2455" i="6" s="1"/>
  <c r="AD2487" i="6"/>
  <c r="Z2487" i="6"/>
  <c r="AE2487" i="6" s="1"/>
  <c r="Z2539" i="6"/>
  <c r="AE2539" i="6" s="1"/>
  <c r="AD2539" i="6"/>
  <c r="AD2583" i="6"/>
  <c r="Z2583" i="6"/>
  <c r="AE2583" i="6" s="1"/>
  <c r="AD2615" i="6"/>
  <c r="Z2615" i="6"/>
  <c r="AE2615" i="6" s="1"/>
  <c r="AD2663" i="6"/>
  <c r="Z2663" i="6"/>
  <c r="AE2663" i="6" s="1"/>
  <c r="AD2695" i="6"/>
  <c r="Z2695" i="6"/>
  <c r="AE2695" i="6" s="1"/>
  <c r="AD2727" i="6"/>
  <c r="Z2727" i="6"/>
  <c r="AE2727" i="6" s="1"/>
  <c r="AD2759" i="6"/>
  <c r="Z2759" i="6"/>
  <c r="AE2759" i="6" s="1"/>
  <c r="AD2791" i="6"/>
  <c r="Z2791" i="6"/>
  <c r="AE2791" i="6" s="1"/>
  <c r="AD2823" i="6"/>
  <c r="Z2823" i="6"/>
  <c r="AE2823" i="6" s="1"/>
  <c r="AD2855" i="6"/>
  <c r="Z2855" i="6"/>
  <c r="AE2855" i="6" s="1"/>
  <c r="AD2903" i="6"/>
  <c r="Z2903" i="6"/>
  <c r="AE2903" i="6" s="1"/>
  <c r="AD47" i="6"/>
  <c r="Z47" i="6"/>
  <c r="AE47" i="6" s="1"/>
  <c r="AD137" i="6"/>
  <c r="Z137" i="6"/>
  <c r="AE137" i="6" s="1"/>
  <c r="AD575" i="6"/>
  <c r="Z575" i="6"/>
  <c r="AE575" i="6" s="1"/>
  <c r="Z698" i="6"/>
  <c r="AE698" i="6" s="1"/>
  <c r="AD698" i="6"/>
  <c r="Z754" i="6"/>
  <c r="AE754" i="6" s="1"/>
  <c r="AD754" i="6"/>
  <c r="AD1178" i="6"/>
  <c r="Z1178" i="6"/>
  <c r="AE1178" i="6" s="1"/>
  <c r="AD1207" i="6"/>
  <c r="Z1207" i="6"/>
  <c r="AE1207" i="6" s="1"/>
  <c r="AD1263" i="6"/>
  <c r="Z1263" i="6"/>
  <c r="AE1263" i="6" s="1"/>
  <c r="AD1344" i="6"/>
  <c r="Z1344" i="6"/>
  <c r="AE1344" i="6" s="1"/>
  <c r="AD1472" i="6"/>
  <c r="Z1472" i="6"/>
  <c r="AE1472" i="6" s="1"/>
  <c r="Z1548" i="6"/>
  <c r="AE1548" i="6" s="1"/>
  <c r="AD1548" i="6"/>
  <c r="AD1584" i="6"/>
  <c r="Z1584" i="6"/>
  <c r="AE1584" i="6" s="1"/>
  <c r="Z1668" i="6"/>
  <c r="AE1668" i="6" s="1"/>
  <c r="AD1668" i="6"/>
  <c r="AD1744" i="6"/>
  <c r="Z1744" i="6"/>
  <c r="AE1744" i="6" s="1"/>
  <c r="Z1820" i="6"/>
  <c r="AE1820" i="6" s="1"/>
  <c r="AD1820" i="6"/>
  <c r="AD1872" i="6"/>
  <c r="Z1872" i="6"/>
  <c r="AE1872" i="6" s="1"/>
  <c r="Z1948" i="6"/>
  <c r="AE1948" i="6" s="1"/>
  <c r="AD1948" i="6"/>
  <c r="AD2013" i="6"/>
  <c r="Z2013" i="6"/>
  <c r="AE2013" i="6" s="1"/>
  <c r="AD2090" i="6"/>
  <c r="Z2090" i="6"/>
  <c r="AE2090" i="6" s="1"/>
  <c r="AD2150" i="6"/>
  <c r="Z2150" i="6"/>
  <c r="AE2150" i="6" s="1"/>
  <c r="Z2228" i="6"/>
  <c r="AE2228" i="6" s="1"/>
  <c r="AD2228" i="6"/>
  <c r="AD2470" i="6"/>
  <c r="Z2470" i="6"/>
  <c r="AE2470" i="6" s="1"/>
  <c r="AD2498" i="6"/>
  <c r="Z2498" i="6"/>
  <c r="AE2498" i="6" s="1"/>
  <c r="AD2529" i="6"/>
  <c r="Z2529" i="6"/>
  <c r="AE2529" i="6" s="1"/>
  <c r="AD2558" i="6"/>
  <c r="Z2558" i="6"/>
  <c r="AE2558" i="6" s="1"/>
  <c r="AD2594" i="6"/>
  <c r="Z2594" i="6"/>
  <c r="AE2594" i="6" s="1"/>
  <c r="AD3130" i="6"/>
  <c r="Z3130" i="6"/>
  <c r="AE3130" i="6" s="1"/>
  <c r="AD108" i="6"/>
  <c r="Z108" i="6"/>
  <c r="AE108" i="6" s="1"/>
  <c r="AD192" i="6"/>
  <c r="Z192" i="6"/>
  <c r="AE192" i="6" s="1"/>
  <c r="AD212" i="6"/>
  <c r="Z212" i="6"/>
  <c r="AE212" i="6" s="1"/>
  <c r="AD300" i="6"/>
  <c r="Z300" i="6"/>
  <c r="AE300" i="6" s="1"/>
  <c r="AD328" i="6"/>
  <c r="Z328" i="6"/>
  <c r="AE328" i="6" s="1"/>
  <c r="AD408" i="6"/>
  <c r="Z408" i="6"/>
  <c r="AE408" i="6" s="1"/>
  <c r="AD456" i="6"/>
  <c r="Z456" i="6"/>
  <c r="AE456" i="6" s="1"/>
  <c r="AD504" i="6"/>
  <c r="Z504" i="6"/>
  <c r="AE504" i="6" s="1"/>
  <c r="AD619" i="6"/>
  <c r="Z619" i="6"/>
  <c r="AE619" i="6" s="1"/>
  <c r="AD649" i="6"/>
  <c r="Z649" i="6"/>
  <c r="AE649" i="6" s="1"/>
  <c r="AD741" i="6"/>
  <c r="Z741" i="6"/>
  <c r="AE741" i="6" s="1"/>
  <c r="AD1029" i="6"/>
  <c r="Z1029" i="6"/>
  <c r="AE1029" i="6" s="1"/>
  <c r="AD1057" i="6"/>
  <c r="Z1057" i="6"/>
  <c r="AE1057" i="6" s="1"/>
  <c r="AD1089" i="6"/>
  <c r="Z1089" i="6"/>
  <c r="AE1089" i="6" s="1"/>
  <c r="AD1121" i="6"/>
  <c r="Z1121" i="6"/>
  <c r="AE1121" i="6" s="1"/>
  <c r="AD1250" i="6"/>
  <c r="Z1250" i="6"/>
  <c r="AE1250" i="6" s="1"/>
  <c r="AD1302" i="6"/>
  <c r="Z1302" i="6"/>
  <c r="AE1302" i="6" s="1"/>
  <c r="AD1351" i="6"/>
  <c r="Z1351" i="6"/>
  <c r="AE1351" i="6" s="1"/>
  <c r="AD1383" i="6"/>
  <c r="Z1383" i="6"/>
  <c r="AE1383" i="6" s="1"/>
  <c r="AD1415" i="6"/>
  <c r="Z1415" i="6"/>
  <c r="AE1415" i="6" s="1"/>
  <c r="AD1471" i="6"/>
  <c r="Z1471" i="6"/>
  <c r="AE1471" i="6" s="1"/>
  <c r="AD1499" i="6"/>
  <c r="Z1499" i="6"/>
  <c r="AE1499" i="6" s="1"/>
  <c r="AD1563" i="6"/>
  <c r="Z1563" i="6"/>
  <c r="AE1563" i="6" s="1"/>
  <c r="AD1687" i="6"/>
  <c r="Z1687" i="6"/>
  <c r="AE1687" i="6" s="1"/>
  <c r="Z1739" i="6"/>
  <c r="AE1739" i="6" s="1"/>
  <c r="AD1739" i="6"/>
  <c r="AD1815" i="6"/>
  <c r="Z1815" i="6"/>
  <c r="AE1815" i="6" s="1"/>
  <c r="Z1867" i="6"/>
  <c r="AE1867" i="6" s="1"/>
  <c r="AD1867" i="6"/>
  <c r="AD1943" i="6"/>
  <c r="Z1943" i="6"/>
  <c r="AE1943" i="6" s="1"/>
  <c r="AD1975" i="6"/>
  <c r="Z1975" i="6"/>
  <c r="AE1975" i="6" s="1"/>
  <c r="Z2020" i="6"/>
  <c r="AE2020" i="6" s="1"/>
  <c r="AD2020" i="6"/>
  <c r="AD2081" i="6"/>
  <c r="Z2081" i="6"/>
  <c r="AE2081" i="6" s="1"/>
  <c r="AD2149" i="6"/>
  <c r="Z2149" i="6"/>
  <c r="AE2149" i="6" s="1"/>
  <c r="AD2177" i="6"/>
  <c r="Z2177" i="6"/>
  <c r="AE2177" i="6" s="1"/>
  <c r="AD2243" i="6"/>
  <c r="Z2243" i="6"/>
  <c r="AE2243" i="6" s="1"/>
  <c r="AD2445" i="6"/>
  <c r="Z2445" i="6"/>
  <c r="AE2445" i="6" s="1"/>
  <c r="AD2597" i="6"/>
  <c r="Z2597" i="6"/>
  <c r="AE2597" i="6" s="1"/>
  <c r="AD2673" i="6"/>
  <c r="Z2673" i="6"/>
  <c r="AE2673" i="6" s="1"/>
  <c r="AD2725" i="6"/>
  <c r="Z2725" i="6"/>
  <c r="AE2725" i="6" s="1"/>
  <c r="AD2801" i="6"/>
  <c r="Z2801" i="6"/>
  <c r="AE2801" i="6" s="1"/>
  <c r="AD13" i="6"/>
  <c r="Z13" i="6"/>
  <c r="AE13" i="6" s="1"/>
  <c r="AD53" i="6"/>
  <c r="Z53" i="6"/>
  <c r="AE53" i="6" s="1"/>
  <c r="AD708" i="6"/>
  <c r="Z708" i="6"/>
  <c r="AE708" i="6" s="1"/>
  <c r="AD760" i="6"/>
  <c r="Z760" i="6"/>
  <c r="AE760" i="6" s="1"/>
  <c r="AD1434" i="6"/>
  <c r="Z1434" i="6"/>
  <c r="AE1434" i="6" s="1"/>
  <c r="AD1462" i="6"/>
  <c r="Z1462" i="6"/>
  <c r="AE1462" i="6" s="1"/>
  <c r="AD1494" i="6"/>
  <c r="Z1494" i="6"/>
  <c r="AE1494" i="6" s="1"/>
  <c r="AD1542" i="6"/>
  <c r="Z1542" i="6"/>
  <c r="AE1542" i="6" s="1"/>
  <c r="AD1574" i="6"/>
  <c r="Z1574" i="6"/>
  <c r="AE1574" i="6" s="1"/>
  <c r="AD1606" i="6"/>
  <c r="Z1606" i="6"/>
  <c r="AE1606" i="6" s="1"/>
  <c r="AD1638" i="6"/>
  <c r="Z1638" i="6"/>
  <c r="AE1638" i="6" s="1"/>
  <c r="AD1670" i="6"/>
  <c r="Z1670" i="6"/>
  <c r="AE1670" i="6" s="1"/>
  <c r="AD1718" i="6"/>
  <c r="Z1718" i="6"/>
  <c r="AE1718" i="6" s="1"/>
  <c r="AD1814" i="6"/>
  <c r="Z1814" i="6"/>
  <c r="AE1814" i="6" s="1"/>
  <c r="AD1890" i="6"/>
  <c r="Z1890" i="6"/>
  <c r="AE1890" i="6" s="1"/>
  <c r="AD2019" i="6"/>
  <c r="Z2019" i="6"/>
  <c r="AE2019" i="6" s="1"/>
  <c r="AD2072" i="6"/>
  <c r="Z2072" i="6"/>
  <c r="AE2072" i="6" s="1"/>
  <c r="AD2168" i="6"/>
  <c r="Z2168" i="6"/>
  <c r="AE2168" i="6" s="1"/>
  <c r="AD2246" i="6"/>
  <c r="Z2246" i="6"/>
  <c r="AE2246" i="6" s="1"/>
  <c r="AD2298" i="6"/>
  <c r="Z2298" i="6"/>
  <c r="AE2298" i="6" s="1"/>
  <c r="Z2412" i="6"/>
  <c r="AE2412" i="6" s="1"/>
  <c r="AD2412" i="6"/>
  <c r="AD2504" i="6"/>
  <c r="Z2504" i="6"/>
  <c r="AE2504" i="6" s="1"/>
  <c r="AD2560" i="6"/>
  <c r="Z2560" i="6"/>
  <c r="AE2560" i="6" s="1"/>
  <c r="AD2952" i="6"/>
  <c r="Z2952" i="6"/>
  <c r="AE2952" i="6" s="1"/>
  <c r="Z3244" i="6"/>
  <c r="AE3244" i="6" s="1"/>
  <c r="AD3244" i="6"/>
  <c r="AD3277" i="6"/>
  <c r="Z3277" i="6"/>
  <c r="AE3277" i="6" s="1"/>
  <c r="AD2664" i="6"/>
  <c r="Z2664" i="6"/>
  <c r="AE2664" i="6" s="1"/>
  <c r="Z2684" i="6"/>
  <c r="AE2684" i="6" s="1"/>
  <c r="AD2684" i="6"/>
  <c r="Z2740" i="6"/>
  <c r="AE2740" i="6" s="1"/>
  <c r="AD2740" i="6"/>
  <c r="Z2804" i="6"/>
  <c r="AE2804" i="6" s="1"/>
  <c r="AD2804" i="6"/>
  <c r="Z2932" i="6"/>
  <c r="AE2932" i="6" s="1"/>
  <c r="AD2932" i="6"/>
  <c r="AD3094" i="6"/>
  <c r="Z3094" i="6"/>
  <c r="AE3094" i="6" s="1"/>
  <c r="AD3422" i="6"/>
  <c r="Z3422" i="6"/>
  <c r="AE3422" i="6" s="1"/>
  <c r="AD3454" i="6"/>
  <c r="Z3454" i="6"/>
  <c r="AE3454" i="6" s="1"/>
  <c r="AD3486" i="6"/>
  <c r="Z3486" i="6"/>
  <c r="AE3486" i="6" s="1"/>
  <c r="Z3507" i="6"/>
  <c r="AE3507" i="6" s="1"/>
  <c r="AD3507" i="6"/>
  <c r="AD4651" i="6"/>
  <c r="Z4651" i="6"/>
  <c r="AE4651" i="6" s="1"/>
  <c r="AD4683" i="6"/>
  <c r="Z4683" i="6"/>
  <c r="AE4683" i="6" s="1"/>
  <c r="Z4743" i="6"/>
  <c r="AE4743" i="6" s="1"/>
  <c r="AD4743" i="6"/>
  <c r="Z4775" i="6"/>
  <c r="AE4775" i="6" s="1"/>
  <c r="AD4775" i="6"/>
  <c r="Z4807" i="6"/>
  <c r="AE4807" i="6" s="1"/>
  <c r="AD4807" i="6"/>
  <c r="AD3416" i="6"/>
  <c r="Z3416" i="6"/>
  <c r="AE3416" i="6" s="1"/>
  <c r="AD3529" i="6"/>
  <c r="Z3529" i="6"/>
  <c r="AE3529" i="6" s="1"/>
  <c r="AD3562" i="6"/>
  <c r="Z3562" i="6"/>
  <c r="AE3562" i="6" s="1"/>
  <c r="AD3594" i="6"/>
  <c r="Z3594" i="6"/>
  <c r="AE3594" i="6" s="1"/>
  <c r="AD3628" i="6"/>
  <c r="Z3628" i="6"/>
  <c r="AE3628" i="6" s="1"/>
  <c r="AD4389" i="6"/>
  <c r="Z4389" i="6"/>
  <c r="AE4389" i="6" s="1"/>
  <c r="AD4421" i="6"/>
  <c r="Z4421" i="6"/>
  <c r="AE4421" i="6" s="1"/>
  <c r="Z4455" i="6"/>
  <c r="AE4455" i="6" s="1"/>
  <c r="AD4455" i="6"/>
  <c r="AD4497" i="6"/>
  <c r="Z4497" i="6"/>
  <c r="AE4497" i="6" s="1"/>
  <c r="AD4534" i="6"/>
  <c r="Z4534" i="6"/>
  <c r="AE4534" i="6" s="1"/>
  <c r="AD4566" i="6"/>
  <c r="Z4566" i="6"/>
  <c r="AE4566" i="6" s="1"/>
  <c r="AD4810" i="6"/>
  <c r="Z4810" i="6"/>
  <c r="AE4810" i="6" s="1"/>
  <c r="AD4843" i="6"/>
  <c r="Z4843" i="6"/>
  <c r="AE4843" i="6" s="1"/>
  <c r="Z4917" i="6"/>
  <c r="AE4917" i="6" s="1"/>
  <c r="AD4917" i="6"/>
  <c r="Z4949" i="6"/>
  <c r="AE4949" i="6" s="1"/>
  <c r="AD4949" i="6"/>
  <c r="AD2674" i="6"/>
  <c r="Z2674" i="6"/>
  <c r="AE2674" i="6" s="1"/>
  <c r="AD2930" i="6"/>
  <c r="Z2930" i="6"/>
  <c r="AE2930" i="6" s="1"/>
  <c r="AD3133" i="6"/>
  <c r="Z3133" i="6"/>
  <c r="AE3133" i="6" s="1"/>
  <c r="AD3187" i="6"/>
  <c r="Z3187" i="6"/>
  <c r="AE3187" i="6" s="1"/>
  <c r="Z3207" i="6"/>
  <c r="AE3207" i="6" s="1"/>
  <c r="AD3207" i="6"/>
  <c r="AD3243" i="6"/>
  <c r="Z3243" i="6"/>
  <c r="AE3243" i="6" s="1"/>
  <c r="AD3407" i="6"/>
  <c r="Z3407" i="6"/>
  <c r="AE3407" i="6" s="1"/>
  <c r="AD3440" i="6"/>
  <c r="Z3440" i="6"/>
  <c r="AE3440" i="6" s="1"/>
  <c r="AD3472" i="6"/>
  <c r="Z3472" i="6"/>
  <c r="AE3472" i="6" s="1"/>
  <c r="AD3504" i="6"/>
  <c r="Z3504" i="6"/>
  <c r="AE3504" i="6" s="1"/>
  <c r="AD3573" i="6"/>
  <c r="Z3573" i="6"/>
  <c r="AE3573" i="6" s="1"/>
  <c r="AD3610" i="6"/>
  <c r="Z3610" i="6"/>
  <c r="AE3610" i="6" s="1"/>
  <c r="AD3640" i="6"/>
  <c r="Z3640" i="6"/>
  <c r="AE3640" i="6" s="1"/>
  <c r="AD4817" i="6"/>
  <c r="Z4817" i="6"/>
  <c r="AE4817" i="6" s="1"/>
  <c r="AD4846" i="6"/>
  <c r="Z4846" i="6"/>
  <c r="AE4846" i="6" s="1"/>
  <c r="Z4880" i="6"/>
  <c r="AE4880" i="6" s="1"/>
  <c r="AD4880" i="6"/>
  <c r="AD4932" i="6"/>
  <c r="Z4932" i="6"/>
  <c r="AE4932" i="6" s="1"/>
  <c r="AD3344" i="6"/>
  <c r="Z3344" i="6"/>
  <c r="AE3344" i="6" s="1"/>
  <c r="AD3406" i="6"/>
  <c r="Z3406" i="6"/>
  <c r="AE3406" i="6" s="1"/>
  <c r="AD3447" i="6"/>
  <c r="Z3447" i="6"/>
  <c r="AE3447" i="6" s="1"/>
  <c r="AD3479" i="6"/>
  <c r="Z3479" i="6"/>
  <c r="AE3479" i="6" s="1"/>
  <c r="AD3512" i="6"/>
  <c r="Z3512" i="6"/>
  <c r="AE3512" i="6" s="1"/>
  <c r="AD3572" i="6"/>
  <c r="Z3572" i="6"/>
  <c r="AE3572" i="6" s="1"/>
  <c r="AD3605" i="6"/>
  <c r="Z3605" i="6"/>
  <c r="AE3605" i="6" s="1"/>
  <c r="AD3630" i="6"/>
  <c r="Z3630" i="6"/>
  <c r="AE3630" i="6" s="1"/>
  <c r="AD3672" i="6"/>
  <c r="Z3672" i="6"/>
  <c r="AE3672" i="6" s="1"/>
  <c r="AD3704" i="6"/>
  <c r="Z3704" i="6"/>
  <c r="AE3704" i="6" s="1"/>
  <c r="Z4712" i="6"/>
  <c r="AE4712" i="6" s="1"/>
  <c r="AD4712" i="6"/>
  <c r="Z4744" i="6"/>
  <c r="AE4744" i="6" s="1"/>
  <c r="AD4744" i="6"/>
  <c r="Z4776" i="6"/>
  <c r="AE4776" i="6" s="1"/>
  <c r="AD4776" i="6"/>
  <c r="Z4808" i="6"/>
  <c r="AE4808" i="6" s="1"/>
  <c r="AD4808" i="6"/>
  <c r="AD3749" i="6"/>
  <c r="Z3749" i="6"/>
  <c r="AE3749" i="6" s="1"/>
  <c r="AD3785" i="6"/>
  <c r="Z3785" i="6"/>
  <c r="AE3785" i="6" s="1"/>
  <c r="AD3809" i="6"/>
  <c r="Z3809" i="6"/>
  <c r="AE3809" i="6" s="1"/>
  <c r="AD3877" i="6"/>
  <c r="Z3877" i="6"/>
  <c r="AE3877" i="6" s="1"/>
  <c r="AD4017" i="6"/>
  <c r="Z4017" i="6"/>
  <c r="AE4017" i="6" s="1"/>
  <c r="AD4354" i="6"/>
  <c r="Z4354" i="6"/>
  <c r="AE4354" i="6" s="1"/>
  <c r="AD3816" i="6"/>
  <c r="Z3816" i="6"/>
  <c r="AE3816" i="6" s="1"/>
  <c r="AD3965" i="6"/>
  <c r="Z3965" i="6"/>
  <c r="AE3965" i="6" s="1"/>
  <c r="Z4000" i="6"/>
  <c r="AE4000" i="6" s="1"/>
  <c r="AD4000" i="6"/>
  <c r="Z4032" i="6"/>
  <c r="AE4032" i="6" s="1"/>
  <c r="AD4032" i="6"/>
  <c r="AD4076" i="6"/>
  <c r="Z4076" i="6"/>
  <c r="AE4076" i="6" s="1"/>
  <c r="AD4140" i="6"/>
  <c r="Z4140" i="6"/>
  <c r="AE4140" i="6" s="1"/>
  <c r="AD4337" i="6"/>
  <c r="Z4337" i="6"/>
  <c r="AE4337" i="6" s="1"/>
  <c r="AD4362" i="6"/>
  <c r="Z4362" i="6"/>
  <c r="AE4362" i="6" s="1"/>
  <c r="Z3920" i="6"/>
  <c r="AE3920" i="6" s="1"/>
  <c r="AD3920" i="6"/>
  <c r="AD4123" i="6"/>
  <c r="Z4123" i="6"/>
  <c r="AE4123" i="6" s="1"/>
  <c r="Z82" i="6"/>
  <c r="AE82" i="6" s="1"/>
  <c r="AD82" i="6"/>
  <c r="Z138" i="6"/>
  <c r="AE138" i="6" s="1"/>
  <c r="AD138" i="6"/>
  <c r="Z378" i="6"/>
  <c r="AE378" i="6" s="1"/>
  <c r="AD378" i="6"/>
  <c r="Z474" i="6"/>
  <c r="AE474" i="6" s="1"/>
  <c r="AD474" i="6"/>
  <c r="AD795" i="6"/>
  <c r="Z795" i="6"/>
  <c r="AE795" i="6" s="1"/>
  <c r="AD827" i="6"/>
  <c r="Z827" i="6"/>
  <c r="AE827" i="6" s="1"/>
  <c r="AD859" i="6"/>
  <c r="Z859" i="6"/>
  <c r="AE859" i="6" s="1"/>
  <c r="Z971" i="6"/>
  <c r="AE971" i="6" s="1"/>
  <c r="AD971" i="6"/>
  <c r="Z1003" i="6"/>
  <c r="AE1003" i="6" s="1"/>
  <c r="AD1003" i="6"/>
  <c r="Z1035" i="6"/>
  <c r="AE1035" i="6" s="1"/>
  <c r="AD1035" i="6"/>
  <c r="Z1067" i="6"/>
  <c r="AE1067" i="6" s="1"/>
  <c r="AD1067" i="6"/>
  <c r="Z1099" i="6"/>
  <c r="AE1099" i="6" s="1"/>
  <c r="AD1099" i="6"/>
  <c r="AD1469" i="6"/>
  <c r="Z1469" i="6"/>
  <c r="AE1469" i="6" s="1"/>
  <c r="AD2006" i="6"/>
  <c r="Z2006" i="6"/>
  <c r="AE2006" i="6" s="1"/>
  <c r="AD2163" i="6"/>
  <c r="Z2163" i="6"/>
  <c r="AE2163" i="6" s="1"/>
  <c r="AD2651" i="6"/>
  <c r="Z2651" i="6"/>
  <c r="AE2651" i="6" s="1"/>
  <c r="Z2731" i="6"/>
  <c r="AE2731" i="6" s="1"/>
  <c r="AD2731" i="6"/>
  <c r="AD2811" i="6"/>
  <c r="Z2811" i="6"/>
  <c r="AE2811" i="6" s="1"/>
  <c r="AD43" i="6"/>
  <c r="Z43" i="6"/>
  <c r="AE43" i="6" s="1"/>
  <c r="AD109" i="6"/>
  <c r="Z109" i="6"/>
  <c r="AE109" i="6" s="1"/>
  <c r="AD165" i="6"/>
  <c r="Z165" i="6"/>
  <c r="AE165" i="6" s="1"/>
  <c r="AD213" i="6"/>
  <c r="Z213" i="6"/>
  <c r="AE213" i="6" s="1"/>
  <c r="AD245" i="6"/>
  <c r="Z245" i="6"/>
  <c r="AE245" i="6" s="1"/>
  <c r="AD277" i="6"/>
  <c r="Z277" i="6"/>
  <c r="AE277" i="6" s="1"/>
  <c r="AD389" i="6"/>
  <c r="Z389" i="6"/>
  <c r="AE389" i="6" s="1"/>
  <c r="AD549" i="6"/>
  <c r="Z549" i="6"/>
  <c r="AE549" i="6" s="1"/>
  <c r="AD646" i="6"/>
  <c r="Z646" i="6"/>
  <c r="AE646" i="6" s="1"/>
  <c r="AD1211" i="6"/>
  <c r="Z1211" i="6"/>
  <c r="AE1211" i="6" s="1"/>
  <c r="AD1368" i="6"/>
  <c r="Z1368" i="6"/>
  <c r="AE1368" i="6" s="1"/>
  <c r="Z1684" i="6"/>
  <c r="AE1684" i="6" s="1"/>
  <c r="AD1684" i="6"/>
  <c r="Z1700" i="6"/>
  <c r="AE1700" i="6" s="1"/>
  <c r="AD1700" i="6"/>
  <c r="AD1792" i="6"/>
  <c r="Z1792" i="6"/>
  <c r="AE1792" i="6" s="1"/>
  <c r="AD1960" i="6"/>
  <c r="Z1960" i="6"/>
  <c r="AE1960" i="6" s="1"/>
  <c r="AD2074" i="6"/>
  <c r="Z2074" i="6"/>
  <c r="AE2074" i="6" s="1"/>
  <c r="AD2142" i="6"/>
  <c r="Z2142" i="6"/>
  <c r="AE2142" i="6" s="1"/>
  <c r="AD2232" i="6"/>
  <c r="Z2232" i="6"/>
  <c r="AE2232" i="6" s="1"/>
  <c r="AD2525" i="6"/>
  <c r="Z2525" i="6"/>
  <c r="AE2525" i="6" s="1"/>
  <c r="AD623" i="6"/>
  <c r="Z623" i="6"/>
  <c r="AE623" i="6" s="1"/>
  <c r="AD793" i="6"/>
  <c r="Z793" i="6"/>
  <c r="AE793" i="6" s="1"/>
  <c r="AD969" i="6"/>
  <c r="Z969" i="6"/>
  <c r="AE969" i="6" s="1"/>
  <c r="AD1049" i="6"/>
  <c r="Z1049" i="6"/>
  <c r="AE1049" i="6" s="1"/>
  <c r="AD1105" i="6"/>
  <c r="Z1105" i="6"/>
  <c r="AE1105" i="6" s="1"/>
  <c r="AD1274" i="6"/>
  <c r="Z1274" i="6"/>
  <c r="AE1274" i="6" s="1"/>
  <c r="AD1647" i="6"/>
  <c r="Z1647" i="6"/>
  <c r="AE1647" i="6" s="1"/>
  <c r="AD1711" i="6"/>
  <c r="Z1711" i="6"/>
  <c r="AE1711" i="6" s="1"/>
  <c r="AD1863" i="6"/>
  <c r="Z1863" i="6"/>
  <c r="AE1863" i="6" s="1"/>
  <c r="AD1927" i="6"/>
  <c r="Z1927" i="6"/>
  <c r="AE1927" i="6" s="1"/>
  <c r="AD2097" i="6"/>
  <c r="Z2097" i="6"/>
  <c r="AE2097" i="6" s="1"/>
  <c r="AD2169" i="6"/>
  <c r="Z2169" i="6"/>
  <c r="AE2169" i="6" s="1"/>
  <c r="AD2227" i="6"/>
  <c r="Z2227" i="6"/>
  <c r="AE2227" i="6" s="1"/>
  <c r="AD2469" i="6"/>
  <c r="Z2469" i="6"/>
  <c r="AE2469" i="6" s="1"/>
  <c r="AD2621" i="6"/>
  <c r="Z2621" i="6"/>
  <c r="AE2621" i="6" s="1"/>
  <c r="AD2709" i="6"/>
  <c r="Z2709" i="6"/>
  <c r="AE2709" i="6" s="1"/>
  <c r="AD91" i="6"/>
  <c r="Z91" i="6"/>
  <c r="AE91" i="6" s="1"/>
  <c r="AD123" i="6"/>
  <c r="Z123" i="6"/>
  <c r="AE123" i="6" s="1"/>
  <c r="AD155" i="6"/>
  <c r="Z155" i="6"/>
  <c r="AE155" i="6" s="1"/>
  <c r="AD187" i="6"/>
  <c r="Z187" i="6"/>
  <c r="AE187" i="6" s="1"/>
  <c r="AD219" i="6"/>
  <c r="Z219" i="6"/>
  <c r="AE219" i="6" s="1"/>
  <c r="AD251" i="6"/>
  <c r="Z251" i="6"/>
  <c r="AE251" i="6" s="1"/>
  <c r="AD283" i="6"/>
  <c r="Z283" i="6"/>
  <c r="AE283" i="6" s="1"/>
  <c r="AD315" i="6"/>
  <c r="Z315" i="6"/>
  <c r="AE315" i="6" s="1"/>
  <c r="AD347" i="6"/>
  <c r="Z347" i="6"/>
  <c r="AE347" i="6" s="1"/>
  <c r="AD379" i="6"/>
  <c r="Z379" i="6"/>
  <c r="AE379" i="6" s="1"/>
  <c r="AD411" i="6"/>
  <c r="Z411" i="6"/>
  <c r="AE411" i="6" s="1"/>
  <c r="AD443" i="6"/>
  <c r="Z443" i="6"/>
  <c r="AE443" i="6" s="1"/>
  <c r="AD507" i="6"/>
  <c r="Z507" i="6"/>
  <c r="AE507" i="6" s="1"/>
  <c r="AD539" i="6"/>
  <c r="Z539" i="6"/>
  <c r="AE539" i="6" s="1"/>
  <c r="AD573" i="6"/>
  <c r="Z573" i="6"/>
  <c r="AE573" i="6" s="1"/>
  <c r="AD1176" i="6"/>
  <c r="Z1176" i="6"/>
  <c r="AE1176" i="6" s="1"/>
  <c r="AD1742" i="6"/>
  <c r="Z1742" i="6"/>
  <c r="AE1742" i="6" s="1"/>
  <c r="AD1934" i="6"/>
  <c r="Z1934" i="6"/>
  <c r="AE1934" i="6" s="1"/>
  <c r="AD2128" i="6"/>
  <c r="Z2128" i="6"/>
  <c r="AE2128" i="6" s="1"/>
  <c r="AD2218" i="6"/>
  <c r="Z2218" i="6"/>
  <c r="AE2218" i="6" s="1"/>
  <c r="Z2516" i="6"/>
  <c r="AE2516" i="6" s="1"/>
  <c r="AD2516" i="6"/>
  <c r="AD2608" i="6"/>
  <c r="Z2608" i="6"/>
  <c r="AE2608" i="6" s="1"/>
  <c r="Z2724" i="6"/>
  <c r="AE2724" i="6" s="1"/>
  <c r="AD2724" i="6"/>
  <c r="AD2792" i="6"/>
  <c r="Z2792" i="6"/>
  <c r="AE2792" i="6" s="1"/>
  <c r="Z2860" i="6"/>
  <c r="AE2860" i="6" s="1"/>
  <c r="AD2860" i="6"/>
  <c r="AD2928" i="6"/>
  <c r="Z2928" i="6"/>
  <c r="AE2928" i="6" s="1"/>
  <c r="AD3010" i="6"/>
  <c r="Z3010" i="6"/>
  <c r="AE3010" i="6" s="1"/>
  <c r="AD3160" i="6"/>
  <c r="Z3160" i="6"/>
  <c r="AE3160" i="6" s="1"/>
  <c r="AD3253" i="6"/>
  <c r="Z3253" i="6"/>
  <c r="AE3253" i="6" s="1"/>
  <c r="AD3294" i="6"/>
  <c r="Z3294" i="6"/>
  <c r="AE3294" i="6" s="1"/>
  <c r="AD3613" i="6"/>
  <c r="Z3613" i="6"/>
  <c r="AE3613" i="6" s="1"/>
  <c r="Z3960" i="6"/>
  <c r="AE3960" i="6" s="1"/>
  <c r="AD3960" i="6"/>
  <c r="AD4366" i="6"/>
  <c r="Z4366" i="6"/>
  <c r="AE4366" i="6" s="1"/>
  <c r="AD4398" i="6"/>
  <c r="Z4398" i="6"/>
  <c r="AE4398" i="6" s="1"/>
  <c r="AD4430" i="6"/>
  <c r="Z4430" i="6"/>
  <c r="AE4430" i="6" s="1"/>
  <c r="AD4474" i="6"/>
  <c r="Z4474" i="6"/>
  <c r="AE4474" i="6" s="1"/>
  <c r="AD4500" i="6"/>
  <c r="Z4500" i="6"/>
  <c r="AE4500" i="6" s="1"/>
  <c r="Z4535" i="6"/>
  <c r="AE4535" i="6" s="1"/>
  <c r="AD4535" i="6"/>
  <c r="Z4567" i="6"/>
  <c r="AE4567" i="6" s="1"/>
  <c r="AD4567" i="6"/>
  <c r="AD4627" i="6"/>
  <c r="Z4627" i="6"/>
  <c r="AE4627" i="6" s="1"/>
  <c r="AD3730" i="6"/>
  <c r="Z3730" i="6"/>
  <c r="AE3730" i="6" s="1"/>
  <c r="AD3842" i="6"/>
  <c r="Z3842" i="6"/>
  <c r="AE3842" i="6" s="1"/>
  <c r="AD3874" i="6"/>
  <c r="Z3874" i="6"/>
  <c r="AE3874" i="6" s="1"/>
  <c r="AD3906" i="6"/>
  <c r="Z3906" i="6"/>
  <c r="AE3906" i="6" s="1"/>
  <c r="AD3939" i="6"/>
  <c r="Z3939" i="6"/>
  <c r="AE3939" i="6" s="1"/>
  <c r="Z4039" i="6"/>
  <c r="AE4039" i="6" s="1"/>
  <c r="AD4039" i="6"/>
  <c r="Z4071" i="6"/>
  <c r="AE4071" i="6" s="1"/>
  <c r="AD4071" i="6"/>
  <c r="Z4103" i="6"/>
  <c r="AE4103" i="6" s="1"/>
  <c r="AD4103" i="6"/>
  <c r="Z4135" i="6"/>
  <c r="AE4135" i="6" s="1"/>
  <c r="AD4135" i="6"/>
  <c r="Z4167" i="6"/>
  <c r="AE4167" i="6" s="1"/>
  <c r="AD4167" i="6"/>
  <c r="Z4199" i="6"/>
  <c r="AE4199" i="6" s="1"/>
  <c r="AD4199" i="6"/>
  <c r="AD4228" i="6"/>
  <c r="Z4228" i="6"/>
  <c r="AE4228" i="6" s="1"/>
  <c r="AD4276" i="6"/>
  <c r="Z4276" i="6"/>
  <c r="AE4276" i="6" s="1"/>
  <c r="AD4308" i="6"/>
  <c r="Z4308" i="6"/>
  <c r="AE4308" i="6" s="1"/>
  <c r="AD4340" i="6"/>
  <c r="Z4340" i="6"/>
  <c r="AE4340" i="6" s="1"/>
  <c r="Z4463" i="6"/>
  <c r="AE4463" i="6" s="1"/>
  <c r="AD4463" i="6"/>
  <c r="AD4493" i="6"/>
  <c r="Z4493" i="6"/>
  <c r="AE4493" i="6" s="1"/>
  <c r="AD4530" i="6"/>
  <c r="Z4530" i="6"/>
  <c r="AE4530" i="6" s="1"/>
  <c r="AD4562" i="6"/>
  <c r="Z4562" i="6"/>
  <c r="AE4562" i="6" s="1"/>
  <c r="AD4594" i="6"/>
  <c r="Z4594" i="6"/>
  <c r="AE4594" i="6" s="1"/>
  <c r="AD4839" i="6"/>
  <c r="Z4839" i="6"/>
  <c r="AE4839" i="6" s="1"/>
  <c r="AD4865" i="6"/>
  <c r="Z4865" i="6"/>
  <c r="AE4865" i="6" s="1"/>
  <c r="AD4897" i="6"/>
  <c r="Z4897" i="6"/>
  <c r="AE4897" i="6" s="1"/>
  <c r="AD4929" i="6"/>
  <c r="Z4929" i="6"/>
  <c r="AE4929" i="6" s="1"/>
  <c r="AD4962" i="6"/>
  <c r="Z4962" i="6"/>
  <c r="AE4962" i="6" s="1"/>
  <c r="AD2642" i="6"/>
  <c r="Z2642" i="6"/>
  <c r="AE2642" i="6" s="1"/>
  <c r="AD2690" i="6"/>
  <c r="Z2690" i="6"/>
  <c r="AE2690" i="6" s="1"/>
  <c r="AD2734" i="6"/>
  <c r="Z2734" i="6"/>
  <c r="AE2734" i="6" s="1"/>
  <c r="AD2786" i="6"/>
  <c r="Z2786" i="6"/>
  <c r="AE2786" i="6" s="1"/>
  <c r="AD2939" i="6"/>
  <c r="Z2939" i="6"/>
  <c r="AE2939" i="6" s="1"/>
  <c r="Z2988" i="6"/>
  <c r="AE2988" i="6" s="1"/>
  <c r="AD2988" i="6"/>
  <c r="Z3004" i="6"/>
  <c r="AE3004" i="6" s="1"/>
  <c r="AD3004" i="6"/>
  <c r="Z3020" i="6"/>
  <c r="AE3020" i="6" s="1"/>
  <c r="AD3020" i="6"/>
  <c r="AD3145" i="6"/>
  <c r="Z3145" i="6"/>
  <c r="AE3145" i="6" s="1"/>
  <c r="AD3353" i="6"/>
  <c r="Z3353" i="6"/>
  <c r="AE3353" i="6" s="1"/>
  <c r="Z3509" i="6"/>
  <c r="AE3509" i="6" s="1"/>
  <c r="AD3509" i="6"/>
  <c r="AD3569" i="6"/>
  <c r="Z3569" i="6"/>
  <c r="AE3569" i="6" s="1"/>
  <c r="AD3593" i="6"/>
  <c r="Z3593" i="6"/>
  <c r="AE3593" i="6" s="1"/>
  <c r="AD4022" i="6"/>
  <c r="Z4022" i="6"/>
  <c r="AE4022" i="6" s="1"/>
  <c r="AD4110" i="6"/>
  <c r="Z4110" i="6"/>
  <c r="AE4110" i="6" s="1"/>
  <c r="AD4174" i="6"/>
  <c r="Z4174" i="6"/>
  <c r="AE4174" i="6" s="1"/>
  <c r="AD4206" i="6"/>
  <c r="Z4206" i="6"/>
  <c r="AE4206" i="6" s="1"/>
  <c r="Z4239" i="6"/>
  <c r="AE4239" i="6" s="1"/>
  <c r="AD4239" i="6"/>
  <c r="Z4271" i="6"/>
  <c r="AE4271" i="6" s="1"/>
  <c r="AD4271" i="6"/>
  <c r="Z4311" i="6"/>
  <c r="AE4311" i="6" s="1"/>
  <c r="AD4311" i="6"/>
  <c r="AD4821" i="6"/>
  <c r="Z4821" i="6"/>
  <c r="AE4821" i="6" s="1"/>
  <c r="Z4888" i="6"/>
  <c r="AE4888" i="6" s="1"/>
  <c r="AD4888" i="6"/>
  <c r="Z4969" i="6"/>
  <c r="AE4969" i="6" s="1"/>
  <c r="AD4969" i="6"/>
  <c r="AD2917" i="6"/>
  <c r="Z2917" i="6"/>
  <c r="AE2917" i="6" s="1"/>
  <c r="AD2950" i="6"/>
  <c r="Z2950" i="6"/>
  <c r="AE2950" i="6" s="1"/>
  <c r="AD2983" i="6"/>
  <c r="Z2983" i="6"/>
  <c r="AE2983" i="6" s="1"/>
  <c r="AD3031" i="6"/>
  <c r="Z3031" i="6"/>
  <c r="AE3031" i="6" s="1"/>
  <c r="AD3365" i="6"/>
  <c r="Z3365" i="6"/>
  <c r="AE3365" i="6" s="1"/>
  <c r="Z4600" i="6"/>
  <c r="AE4600" i="6" s="1"/>
  <c r="AD4600" i="6"/>
  <c r="AD3837" i="6"/>
  <c r="Z3837" i="6"/>
  <c r="AE3837" i="6" s="1"/>
  <c r="AD4073" i="6"/>
  <c r="Z4073" i="6"/>
  <c r="AE4073" i="6" s="1"/>
  <c r="AD4189" i="6"/>
  <c r="Z4189" i="6"/>
  <c r="AE4189" i="6" s="1"/>
  <c r="AD4222" i="6"/>
  <c r="Z4222" i="6"/>
  <c r="AE4222" i="6" s="1"/>
  <c r="AD4254" i="6"/>
  <c r="Z4254" i="6"/>
  <c r="AE4254" i="6" s="1"/>
  <c r="AD4286" i="6"/>
  <c r="Z4286" i="6"/>
  <c r="AE4286" i="6" s="1"/>
  <c r="Z4376" i="6"/>
  <c r="AE4376" i="6" s="1"/>
  <c r="AD4376" i="6"/>
  <c r="AD4458" i="6"/>
  <c r="Z4458" i="6"/>
  <c r="AE4458" i="6" s="1"/>
  <c r="AD4529" i="6"/>
  <c r="Z4529" i="6"/>
  <c r="AE4529" i="6" s="1"/>
  <c r="AD3740" i="6"/>
  <c r="Z3740" i="6"/>
  <c r="AE3740" i="6" s="1"/>
  <c r="AD3772" i="6"/>
  <c r="Z3772" i="6"/>
  <c r="AE3772" i="6" s="1"/>
  <c r="AD3860" i="6"/>
  <c r="Z3860" i="6"/>
  <c r="AE3860" i="6" s="1"/>
  <c r="AD3900" i="6"/>
  <c r="Z3900" i="6"/>
  <c r="AE3900" i="6" s="1"/>
  <c r="AD3969" i="6"/>
  <c r="Z3969" i="6"/>
  <c r="AE3969" i="6" s="1"/>
  <c r="Z4128" i="6"/>
  <c r="AE4128" i="6" s="1"/>
  <c r="AD4128" i="6"/>
  <c r="AD4217" i="6"/>
  <c r="Z4217" i="6"/>
  <c r="AE4217" i="6" s="1"/>
  <c r="AD4237" i="6"/>
  <c r="Z4237" i="6"/>
  <c r="AE4237" i="6" s="1"/>
  <c r="AD4273" i="6"/>
  <c r="Z4273" i="6"/>
  <c r="AE4273" i="6" s="1"/>
  <c r="AD4758" i="6"/>
  <c r="Z4758" i="6"/>
  <c r="AE4758" i="6" s="1"/>
  <c r="AD126" i="6"/>
  <c r="Z126" i="6"/>
  <c r="AE126" i="6" s="1"/>
  <c r="AD238" i="6"/>
  <c r="Z238" i="6"/>
  <c r="AE238" i="6" s="1"/>
  <c r="AD596" i="6"/>
  <c r="Z596" i="6"/>
  <c r="AE596" i="6" s="1"/>
  <c r="AD927" i="6"/>
  <c r="Z927" i="6"/>
  <c r="AE927" i="6" s="1"/>
  <c r="AD959" i="6"/>
  <c r="Z959" i="6"/>
  <c r="AE959" i="6" s="1"/>
  <c r="AD991" i="6"/>
  <c r="Z991" i="6"/>
  <c r="AE991" i="6" s="1"/>
  <c r="AD1023" i="6"/>
  <c r="Z1023" i="6"/>
  <c r="AE1023" i="6" s="1"/>
  <c r="AD1055" i="6"/>
  <c r="Z1055" i="6"/>
  <c r="AE1055" i="6" s="1"/>
  <c r="AD1143" i="6"/>
  <c r="Z1143" i="6"/>
  <c r="AE1143" i="6" s="1"/>
  <c r="AD1175" i="6"/>
  <c r="Z1175" i="6"/>
  <c r="AE1175" i="6" s="1"/>
  <c r="AD1625" i="6"/>
  <c r="Z1625" i="6"/>
  <c r="AE1625" i="6" s="1"/>
  <c r="AD2831" i="6"/>
  <c r="Z2831" i="6"/>
  <c r="AE2831" i="6" s="1"/>
  <c r="AD71" i="6"/>
  <c r="Z71" i="6"/>
  <c r="AE71" i="6" s="1"/>
  <c r="AD129" i="6"/>
  <c r="Z129" i="6"/>
  <c r="AE129" i="6" s="1"/>
  <c r="AD794" i="6"/>
  <c r="Z794" i="6"/>
  <c r="AE794" i="6" s="1"/>
  <c r="AD1134" i="6"/>
  <c r="Z1134" i="6"/>
  <c r="AE1134" i="6" s="1"/>
  <c r="AD1166" i="6"/>
  <c r="Z1166" i="6"/>
  <c r="AE1166" i="6" s="1"/>
  <c r="AD1199" i="6"/>
  <c r="Z1199" i="6"/>
  <c r="AE1199" i="6" s="1"/>
  <c r="AD1279" i="6"/>
  <c r="Z1279" i="6"/>
  <c r="AE1279" i="6" s="1"/>
  <c r="AD1440" i="6"/>
  <c r="Z1440" i="6"/>
  <c r="AE1440" i="6" s="1"/>
  <c r="Z1500" i="6"/>
  <c r="AE1500" i="6" s="1"/>
  <c r="AD1500" i="6"/>
  <c r="Z1524" i="6"/>
  <c r="AE1524" i="6" s="1"/>
  <c r="AD1524" i="6"/>
  <c r="Z1876" i="6"/>
  <c r="AE1876" i="6" s="1"/>
  <c r="AD1876" i="6"/>
  <c r="AD2062" i="6"/>
  <c r="Z2062" i="6"/>
  <c r="AE2062" i="6" s="1"/>
  <c r="AD2122" i="6"/>
  <c r="Z2122" i="6"/>
  <c r="AE2122" i="6" s="1"/>
  <c r="AD2506" i="6"/>
  <c r="Z2506" i="6"/>
  <c r="AE2506" i="6" s="1"/>
  <c r="AD2574" i="6"/>
  <c r="Z2574" i="6"/>
  <c r="AE2574" i="6" s="1"/>
  <c r="AD232" i="6"/>
  <c r="Z232" i="6"/>
  <c r="AE232" i="6" s="1"/>
  <c r="AD332" i="6"/>
  <c r="Z332" i="6"/>
  <c r="AE332" i="6" s="1"/>
  <c r="AD388" i="6"/>
  <c r="Z388" i="6"/>
  <c r="AE388" i="6" s="1"/>
  <c r="AD737" i="6"/>
  <c r="Z737" i="6"/>
  <c r="AE737" i="6" s="1"/>
  <c r="AD1033" i="6"/>
  <c r="Z1033" i="6"/>
  <c r="AE1033" i="6" s="1"/>
  <c r="AD1065" i="6"/>
  <c r="Z1065" i="6"/>
  <c r="AE1065" i="6" s="1"/>
  <c r="Z1483" i="6"/>
  <c r="AE1483" i="6" s="1"/>
  <c r="AD1483" i="6"/>
  <c r="AD1659" i="6"/>
  <c r="Z1659" i="6"/>
  <c r="AE1659" i="6" s="1"/>
  <c r="AD1723" i="6"/>
  <c r="Z1723" i="6"/>
  <c r="AE1723" i="6" s="1"/>
  <c r="AD1787" i="6"/>
  <c r="Z1787" i="6"/>
  <c r="AE1787" i="6" s="1"/>
  <c r="AD1851" i="6"/>
  <c r="Z1851" i="6"/>
  <c r="AE1851" i="6" s="1"/>
  <c r="AD1915" i="6"/>
  <c r="Z1915" i="6"/>
  <c r="AE1915" i="6" s="1"/>
  <c r="Z1980" i="6"/>
  <c r="AE1980" i="6" s="1"/>
  <c r="AD1980" i="6"/>
  <c r="AD2024" i="6"/>
  <c r="Z2024" i="6"/>
  <c r="AE2024" i="6" s="1"/>
  <c r="AD2077" i="6"/>
  <c r="Z2077" i="6"/>
  <c r="AE2077" i="6" s="1"/>
  <c r="AD207" i="6"/>
  <c r="Z207" i="6"/>
  <c r="AE207" i="6" s="1"/>
  <c r="AD1136" i="6"/>
  <c r="Z1136" i="6"/>
  <c r="AE1136" i="6" s="1"/>
  <c r="AD1265" i="6"/>
  <c r="Z1265" i="6"/>
  <c r="AE1265" i="6" s="1"/>
  <c r="AD1810" i="6"/>
  <c r="Z1810" i="6"/>
  <c r="AE1810" i="6" s="1"/>
  <c r="AD1914" i="6"/>
  <c r="Z1914" i="6"/>
  <c r="AE1914" i="6" s="1"/>
  <c r="Z2132" i="6"/>
  <c r="AE2132" i="6" s="1"/>
  <c r="AD2132" i="6"/>
  <c r="AD2238" i="6"/>
  <c r="Z2238" i="6"/>
  <c r="AE2238" i="6" s="1"/>
  <c r="AD2302" i="6"/>
  <c r="Z2302" i="6"/>
  <c r="AE2302" i="6" s="1"/>
  <c r="AD2496" i="6"/>
  <c r="Z2496" i="6"/>
  <c r="AE2496" i="6" s="1"/>
  <c r="AD3248" i="6"/>
  <c r="Z3248" i="6"/>
  <c r="AE3248" i="6" s="1"/>
  <c r="AD3281" i="6"/>
  <c r="Z3281" i="6"/>
  <c r="AE3281" i="6" s="1"/>
  <c r="Z2788" i="6"/>
  <c r="AE2788" i="6" s="1"/>
  <c r="AD2788" i="6"/>
  <c r="Z2916" i="6"/>
  <c r="AE2916" i="6" s="1"/>
  <c r="AD2916" i="6"/>
  <c r="AD3026" i="6"/>
  <c r="Z3026" i="6"/>
  <c r="AE3026" i="6" s="1"/>
  <c r="AD3078" i="6"/>
  <c r="Z3078" i="6"/>
  <c r="AE3078" i="6" s="1"/>
  <c r="AD3169" i="6"/>
  <c r="Z3169" i="6"/>
  <c r="AE3169" i="6" s="1"/>
  <c r="AD3185" i="6"/>
  <c r="Z3185" i="6"/>
  <c r="AE3185" i="6" s="1"/>
  <c r="AD3201" i="6"/>
  <c r="Z3201" i="6"/>
  <c r="AE3201" i="6" s="1"/>
  <c r="AD3474" i="6"/>
  <c r="Z3474" i="6"/>
  <c r="AE3474" i="6" s="1"/>
  <c r="AD3502" i="6"/>
  <c r="Z3502" i="6"/>
  <c r="AE3502" i="6" s="1"/>
  <c r="AD3582" i="6"/>
  <c r="Z3582" i="6"/>
  <c r="AE3582" i="6" s="1"/>
  <c r="Z3645" i="6"/>
  <c r="AE3645" i="6" s="1"/>
  <c r="AD3645" i="6"/>
  <c r="AD3686" i="6"/>
  <c r="Z3686" i="6"/>
  <c r="AE3686" i="6" s="1"/>
  <c r="AD3718" i="6"/>
  <c r="Z3718" i="6"/>
  <c r="AE3718" i="6" s="1"/>
  <c r="AD3894" i="6"/>
  <c r="Z3894" i="6"/>
  <c r="AE3894" i="6" s="1"/>
  <c r="AD3926" i="6"/>
  <c r="Z3926" i="6"/>
  <c r="AE3926" i="6" s="1"/>
  <c r="Z3959" i="6"/>
  <c r="AE3959" i="6" s="1"/>
  <c r="AD3959" i="6"/>
  <c r="AD4417" i="6"/>
  <c r="Z4417" i="6"/>
  <c r="AE4417" i="6" s="1"/>
  <c r="AD2854" i="6"/>
  <c r="Z2854" i="6"/>
  <c r="AE2854" i="6" s="1"/>
  <c r="AD2870" i="6"/>
  <c r="Z2870" i="6"/>
  <c r="AE2870" i="6" s="1"/>
  <c r="AD2886" i="6"/>
  <c r="Z2886" i="6"/>
  <c r="AE2886" i="6" s="1"/>
  <c r="AD2902" i="6"/>
  <c r="Z2902" i="6"/>
  <c r="AE2902" i="6" s="1"/>
  <c r="AD2918" i="6"/>
  <c r="Z2918" i="6"/>
  <c r="AE2918" i="6" s="1"/>
  <c r="Z2955" i="6"/>
  <c r="AE2955" i="6" s="1"/>
  <c r="AD2955" i="6"/>
  <c r="Z3036" i="6"/>
  <c r="AE3036" i="6" s="1"/>
  <c r="AD3036" i="6"/>
  <c r="AD3171" i="6"/>
  <c r="Z3171" i="6"/>
  <c r="AE3171" i="6" s="1"/>
  <c r="Z3556" i="6"/>
  <c r="AE3556" i="6" s="1"/>
  <c r="AD3556" i="6"/>
  <c r="AD3685" i="6"/>
  <c r="Z3685" i="6"/>
  <c r="AE3685" i="6" s="1"/>
  <c r="AD4130" i="6"/>
  <c r="Z4130" i="6"/>
  <c r="AE4130" i="6" s="1"/>
  <c r="AD4162" i="6"/>
  <c r="Z4162" i="6"/>
  <c r="AE4162" i="6" s="1"/>
  <c r="AD4194" i="6"/>
  <c r="Z4194" i="6"/>
  <c r="AE4194" i="6" s="1"/>
  <c r="AD4243" i="6"/>
  <c r="Z4243" i="6"/>
  <c r="AE4243" i="6" s="1"/>
  <c r="AD4275" i="6"/>
  <c r="Z4275" i="6"/>
  <c r="AE4275" i="6" s="1"/>
  <c r="AD4842" i="6"/>
  <c r="Z4842" i="6"/>
  <c r="AE4842" i="6" s="1"/>
  <c r="AD4860" i="6"/>
  <c r="Z4860" i="6"/>
  <c r="AE4860" i="6" s="1"/>
  <c r="AD4884" i="6"/>
  <c r="Z4884" i="6"/>
  <c r="AE4884" i="6" s="1"/>
  <c r="AD4924" i="6"/>
  <c r="Z4924" i="6"/>
  <c r="AE4924" i="6" s="1"/>
  <c r="AD2857" i="6"/>
  <c r="Z2857" i="6"/>
  <c r="AE2857" i="6" s="1"/>
  <c r="AD2889" i="6"/>
  <c r="Z2889" i="6"/>
  <c r="AE2889" i="6" s="1"/>
  <c r="AD2921" i="6"/>
  <c r="Z2921" i="6"/>
  <c r="AE2921" i="6" s="1"/>
  <c r="AD2954" i="6"/>
  <c r="Z2954" i="6"/>
  <c r="AE2954" i="6" s="1"/>
  <c r="Z2987" i="6"/>
  <c r="AE2987" i="6" s="1"/>
  <c r="AD2987" i="6"/>
  <c r="Z3019" i="6"/>
  <c r="AE3019" i="6" s="1"/>
  <c r="AD3019" i="6"/>
  <c r="AD3071" i="6"/>
  <c r="Z3071" i="6"/>
  <c r="AE3071" i="6" s="1"/>
  <c r="AD3103" i="6"/>
  <c r="Z3103" i="6"/>
  <c r="AE3103" i="6" s="1"/>
  <c r="AD3136" i="6"/>
  <c r="Z3136" i="6"/>
  <c r="AE3136" i="6" s="1"/>
  <c r="AD3439" i="6"/>
  <c r="Z3439" i="6"/>
  <c r="AE3439" i="6" s="1"/>
  <c r="Z4656" i="6"/>
  <c r="AE4656" i="6" s="1"/>
  <c r="AD4656" i="6"/>
  <c r="AD4764" i="6"/>
  <c r="Z4764" i="6"/>
  <c r="AE4764" i="6" s="1"/>
  <c r="AD3813" i="6"/>
  <c r="Z3813" i="6"/>
  <c r="AE3813" i="6" s="1"/>
  <c r="AD3897" i="6"/>
  <c r="Z3897" i="6"/>
  <c r="AE3897" i="6" s="1"/>
  <c r="AD3929" i="6"/>
  <c r="Z3929" i="6"/>
  <c r="AE3929" i="6" s="1"/>
  <c r="AD3962" i="6"/>
  <c r="Z3962" i="6"/>
  <c r="AE3962" i="6" s="1"/>
  <c r="AD4025" i="6"/>
  <c r="Z4025" i="6"/>
  <c r="AE4025" i="6" s="1"/>
  <c r="AD4053" i="6"/>
  <c r="Z4053" i="6"/>
  <c r="AE4053" i="6" s="1"/>
  <c r="AD4350" i="6"/>
  <c r="Z4350" i="6"/>
  <c r="AE4350" i="6" s="1"/>
  <c r="Z3888" i="6"/>
  <c r="AE3888" i="6" s="1"/>
  <c r="AD3888" i="6"/>
  <c r="Z4096" i="6"/>
  <c r="AE4096" i="6" s="1"/>
  <c r="AD4096" i="6"/>
  <c r="AD4124" i="6"/>
  <c r="Z4124" i="6"/>
  <c r="AE4124" i="6" s="1"/>
  <c r="AD4341" i="6"/>
  <c r="Z4341" i="6"/>
  <c r="AE4341" i="6" s="1"/>
  <c r="AD4445" i="6"/>
  <c r="Z4445" i="6"/>
  <c r="AE4445" i="6" s="1"/>
  <c r="AD4894" i="6"/>
  <c r="Z4894" i="6"/>
  <c r="AE4894" i="6" s="1"/>
  <c r="AD1337" i="6"/>
  <c r="Z1337" i="6"/>
  <c r="AE1337" i="6" s="1"/>
  <c r="AD1553" i="6"/>
  <c r="Z1553" i="6"/>
  <c r="AE1553" i="6" s="1"/>
  <c r="AD1705" i="6"/>
  <c r="Z1705" i="6"/>
  <c r="AE1705" i="6" s="1"/>
  <c r="AD63" i="6"/>
  <c r="Z63" i="6"/>
  <c r="AE63" i="6" s="1"/>
  <c r="AD1488" i="6"/>
  <c r="Z1488" i="6"/>
  <c r="AE1488" i="6" s="1"/>
  <c r="Z1588" i="6"/>
  <c r="AE1588" i="6" s="1"/>
  <c r="AD1588" i="6"/>
  <c r="AD1712" i="6"/>
  <c r="Z1712" i="6"/>
  <c r="AE1712" i="6" s="1"/>
  <c r="Z1780" i="6"/>
  <c r="AE1780" i="6" s="1"/>
  <c r="AD1780" i="6"/>
  <c r="Z1932" i="6"/>
  <c r="AE1932" i="6" s="1"/>
  <c r="AD1932" i="6"/>
  <c r="AD2106" i="6"/>
  <c r="Z2106" i="6"/>
  <c r="AE2106" i="6" s="1"/>
  <c r="Z2220" i="6"/>
  <c r="AE2220" i="6" s="1"/>
  <c r="AD2220" i="6"/>
  <c r="AD885" i="6"/>
  <c r="Z885" i="6"/>
  <c r="AE885" i="6" s="1"/>
  <c r="AD1371" i="6"/>
  <c r="Z1371" i="6"/>
  <c r="AE1371" i="6" s="1"/>
  <c r="AD1427" i="6"/>
  <c r="Z1427" i="6"/>
  <c r="AE1427" i="6" s="1"/>
  <c r="AD1519" i="6"/>
  <c r="Z1519" i="6"/>
  <c r="AE1519" i="6" s="1"/>
  <c r="Z1996" i="6"/>
  <c r="AE1996" i="6" s="1"/>
  <c r="AD1996" i="6"/>
  <c r="AD808" i="6"/>
  <c r="Z808" i="6"/>
  <c r="AE808" i="6" s="1"/>
  <c r="AD1482" i="6"/>
  <c r="Z1482" i="6"/>
  <c r="AE1482" i="6" s="1"/>
  <c r="AD1546" i="6"/>
  <c r="Z1546" i="6"/>
  <c r="AE1546" i="6" s="1"/>
  <c r="AD1610" i="6"/>
  <c r="Z1610" i="6"/>
  <c r="AE1610" i="6" s="1"/>
  <c r="AD1674" i="6"/>
  <c r="Z1674" i="6"/>
  <c r="AE1674" i="6" s="1"/>
  <c r="AD2392" i="6"/>
  <c r="Z2392" i="6"/>
  <c r="AE2392" i="6" s="1"/>
  <c r="AD3165" i="6"/>
  <c r="Z3165" i="6"/>
  <c r="AE3165" i="6" s="1"/>
  <c r="AD3197" i="6"/>
  <c r="Z3197" i="6"/>
  <c r="AE3197" i="6" s="1"/>
  <c r="AD3233" i="6"/>
  <c r="Z3233" i="6"/>
  <c r="AE3233" i="6" s="1"/>
  <c r="AD3940" i="6"/>
  <c r="Z3940" i="6"/>
  <c r="AE3940" i="6" s="1"/>
  <c r="Z4783" i="6"/>
  <c r="AE4783" i="6" s="1"/>
  <c r="AD4783" i="6"/>
  <c r="AD3400" i="6"/>
  <c r="Z3400" i="6"/>
  <c r="AE3400" i="6" s="1"/>
  <c r="AD4425" i="6"/>
  <c r="Z4425" i="6"/>
  <c r="AE4425" i="6" s="1"/>
  <c r="AD4542" i="6"/>
  <c r="Z4542" i="6"/>
  <c r="AE4542" i="6" s="1"/>
  <c r="AD4818" i="6"/>
  <c r="Z4818" i="6"/>
  <c r="AE4818" i="6" s="1"/>
  <c r="AD4909" i="6"/>
  <c r="Z4909" i="6"/>
  <c r="AE4909" i="6" s="1"/>
  <c r="AD4974" i="6"/>
  <c r="Z4974" i="6"/>
  <c r="AE4974" i="6" s="1"/>
  <c r="AD2682" i="6"/>
  <c r="Z2682" i="6"/>
  <c r="AE2682" i="6" s="1"/>
  <c r="Z3167" i="6"/>
  <c r="AE3167" i="6" s="1"/>
  <c r="AD3167" i="6"/>
  <c r="Z3292" i="6"/>
  <c r="AE3292" i="6" s="1"/>
  <c r="AD3292" i="6"/>
  <c r="Z3611" i="6"/>
  <c r="AE3611" i="6" s="1"/>
  <c r="AD3611" i="6"/>
  <c r="AD3986" i="6"/>
  <c r="Z3986" i="6"/>
  <c r="AE3986" i="6" s="1"/>
  <c r="AD4074" i="6"/>
  <c r="Z4074" i="6"/>
  <c r="AE4074" i="6" s="1"/>
  <c r="AD4283" i="6"/>
  <c r="Z4283" i="6"/>
  <c r="AE4283" i="6" s="1"/>
  <c r="AD4953" i="6"/>
  <c r="Z4953" i="6"/>
  <c r="AE4953" i="6" s="1"/>
  <c r="AD3303" i="6"/>
  <c r="Z3303" i="6"/>
  <c r="AE3303" i="6" s="1"/>
  <c r="AD3618" i="6"/>
  <c r="Z3618" i="6"/>
  <c r="AE3618" i="6" s="1"/>
  <c r="AD3668" i="6"/>
  <c r="Z3668" i="6"/>
  <c r="AE3668" i="6" s="1"/>
  <c r="AD4069" i="6"/>
  <c r="Z4069" i="6"/>
  <c r="AE4069" i="6" s="1"/>
  <c r="AD4157" i="6"/>
  <c r="Z4157" i="6"/>
  <c r="AE4157" i="6" s="1"/>
  <c r="AD3752" i="6"/>
  <c r="Z3752" i="6"/>
  <c r="AE3752" i="6" s="1"/>
  <c r="Z4080" i="6"/>
  <c r="AE4080" i="6" s="1"/>
  <c r="AD4080" i="6"/>
  <c r="AD2050" i="6"/>
  <c r="Z2050" i="6"/>
  <c r="AE2050" i="6" s="1"/>
  <c r="AD4650" i="6"/>
  <c r="Z4650" i="6"/>
  <c r="AE4650" i="6" s="1"/>
  <c r="Z90" i="6"/>
  <c r="AE90" i="6" s="1"/>
  <c r="AD90" i="6"/>
  <c r="Z490" i="6"/>
  <c r="AE490" i="6" s="1"/>
  <c r="AD490" i="6"/>
  <c r="AD1312" i="6"/>
  <c r="Z1312" i="6"/>
  <c r="AE1312" i="6" s="1"/>
  <c r="AD1825" i="6"/>
  <c r="Z1825" i="6"/>
  <c r="AE1825" i="6" s="1"/>
  <c r="AD2071" i="6"/>
  <c r="Z2071" i="6"/>
  <c r="AE2071" i="6" s="1"/>
  <c r="AD2139" i="6"/>
  <c r="Z2139" i="6"/>
  <c r="AE2139" i="6" s="1"/>
  <c r="Z2204" i="6"/>
  <c r="AE2204" i="6" s="1"/>
  <c r="AD2204" i="6"/>
  <c r="AD2301" i="6"/>
  <c r="Z2301" i="6"/>
  <c r="AE2301" i="6" s="1"/>
  <c r="AD2391" i="6"/>
  <c r="Z2391" i="6"/>
  <c r="AE2391" i="6" s="1"/>
  <c r="AD2424" i="6"/>
  <c r="Z2424" i="6"/>
  <c r="AE2424" i="6" s="1"/>
  <c r="AD2459" i="6"/>
  <c r="Z2459" i="6"/>
  <c r="AE2459" i="6" s="1"/>
  <c r="AD595" i="6"/>
  <c r="Z595" i="6"/>
  <c r="AE595" i="6" s="1"/>
  <c r="AD846" i="6"/>
  <c r="Z846" i="6"/>
  <c r="AE846" i="6" s="1"/>
  <c r="AD878" i="6"/>
  <c r="Z878" i="6"/>
  <c r="AE878" i="6" s="1"/>
  <c r="AD910" i="6"/>
  <c r="Z910" i="6"/>
  <c r="AE910" i="6" s="1"/>
  <c r="AD942" i="6"/>
  <c r="Z942" i="6"/>
  <c r="AE942" i="6" s="1"/>
  <c r="AD974" i="6"/>
  <c r="Z974" i="6"/>
  <c r="AE974" i="6" s="1"/>
  <c r="AD1022" i="6"/>
  <c r="Z1022" i="6"/>
  <c r="AE1022" i="6" s="1"/>
  <c r="AD1170" i="6"/>
  <c r="Z1170" i="6"/>
  <c r="AE1170" i="6" s="1"/>
  <c r="AD1251" i="6"/>
  <c r="Z1251" i="6"/>
  <c r="AE1251" i="6" s="1"/>
  <c r="AD1267" i="6"/>
  <c r="Z1267" i="6"/>
  <c r="AE1267" i="6" s="1"/>
  <c r="AD1336" i="6"/>
  <c r="Z1336" i="6"/>
  <c r="AE1336" i="6" s="1"/>
  <c r="AD1400" i="6"/>
  <c r="Z1400" i="6"/>
  <c r="AE1400" i="6" s="1"/>
  <c r="Z1436" i="6"/>
  <c r="AE1436" i="6" s="1"/>
  <c r="AD1436" i="6"/>
  <c r="Z1636" i="6"/>
  <c r="AE1636" i="6" s="1"/>
  <c r="AD1636" i="6"/>
  <c r="AD2134" i="6"/>
  <c r="Z2134" i="6"/>
  <c r="AE2134" i="6" s="1"/>
  <c r="AD2199" i="6"/>
  <c r="Z2199" i="6"/>
  <c r="AE2199" i="6" s="1"/>
  <c r="Z2268" i="6"/>
  <c r="AE2268" i="6" s="1"/>
  <c r="AD2268" i="6"/>
  <c r="Z2300" i="6"/>
  <c r="AE2300" i="6" s="1"/>
  <c r="AD2300" i="6"/>
  <c r="Z2332" i="6"/>
  <c r="AE2332" i="6" s="1"/>
  <c r="AD2332" i="6"/>
  <c r="AD2533" i="6"/>
  <c r="Z2533" i="6"/>
  <c r="AE2533" i="6" s="1"/>
  <c r="AD104" i="6"/>
  <c r="Z104" i="6"/>
  <c r="AE104" i="6" s="1"/>
  <c r="AD685" i="6"/>
  <c r="Z685" i="6"/>
  <c r="AE685" i="6" s="1"/>
  <c r="AD729" i="6"/>
  <c r="Z729" i="6"/>
  <c r="AE729" i="6" s="1"/>
  <c r="AD989" i="6"/>
  <c r="Z989" i="6"/>
  <c r="AE989" i="6" s="1"/>
  <c r="AD1113" i="6"/>
  <c r="Z1113" i="6"/>
  <c r="AE1113" i="6" s="1"/>
  <c r="AD1767" i="6"/>
  <c r="Z1767" i="6"/>
  <c r="AE1767" i="6" s="1"/>
  <c r="AD1831" i="6"/>
  <c r="Z1831" i="6"/>
  <c r="AE1831" i="6" s="1"/>
  <c r="AD1935" i="6"/>
  <c r="Z1935" i="6"/>
  <c r="AE1935" i="6" s="1"/>
  <c r="AD2041" i="6"/>
  <c r="Z2041" i="6"/>
  <c r="AE2041" i="6" s="1"/>
  <c r="AD2129" i="6"/>
  <c r="Z2129" i="6"/>
  <c r="AE2129" i="6" s="1"/>
  <c r="AD2461" i="6"/>
  <c r="Z2461" i="6"/>
  <c r="AE2461" i="6" s="1"/>
  <c r="AD2536" i="6"/>
  <c r="Z2536" i="6"/>
  <c r="AE2536" i="6" s="1"/>
  <c r="AD2613" i="6"/>
  <c r="Z2613" i="6"/>
  <c r="AE2613" i="6" s="1"/>
  <c r="AD2677" i="6"/>
  <c r="Z2677" i="6"/>
  <c r="AE2677" i="6" s="1"/>
  <c r="AD2741" i="6"/>
  <c r="Z2741" i="6"/>
  <c r="AE2741" i="6" s="1"/>
  <c r="AD2805" i="6"/>
  <c r="Z2805" i="6"/>
  <c r="AE2805" i="6" s="1"/>
  <c r="AD2981" i="6"/>
  <c r="Z2981" i="6"/>
  <c r="AE2981" i="6" s="1"/>
  <c r="AD3013" i="6"/>
  <c r="Z3013" i="6"/>
  <c r="AE3013" i="6" s="1"/>
  <c r="AD3045" i="6"/>
  <c r="Z3045" i="6"/>
  <c r="AE3045" i="6" s="1"/>
  <c r="AD3077" i="6"/>
  <c r="Z3077" i="6"/>
  <c r="AE3077" i="6" s="1"/>
  <c r="AD4" i="6"/>
  <c r="Z4" i="6"/>
  <c r="AE4" i="6" s="1"/>
  <c r="AD732" i="6"/>
  <c r="Z732" i="6"/>
  <c r="AE732" i="6" s="1"/>
  <c r="Z868" i="6"/>
  <c r="AE868" i="6" s="1"/>
  <c r="AD868" i="6"/>
  <c r="Z900" i="6"/>
  <c r="AE900" i="6" s="1"/>
  <c r="AD900" i="6"/>
  <c r="Z964" i="6"/>
  <c r="AE964" i="6" s="1"/>
  <c r="AD964" i="6"/>
  <c r="Z1092" i="6"/>
  <c r="AE1092" i="6" s="1"/>
  <c r="AD1092" i="6"/>
  <c r="AD1289" i="6"/>
  <c r="Z1289" i="6"/>
  <c r="AE1289" i="6" s="1"/>
  <c r="AD1390" i="6"/>
  <c r="Z1390" i="6"/>
  <c r="AE1390" i="6" s="1"/>
  <c r="AD1422" i="6"/>
  <c r="Z1422" i="6"/>
  <c r="AE1422" i="6" s="1"/>
  <c r="AD1698" i="6"/>
  <c r="Z1698" i="6"/>
  <c r="AE1698" i="6" s="1"/>
  <c r="AD1862" i="6"/>
  <c r="Z1862" i="6"/>
  <c r="AE1862" i="6" s="1"/>
  <c r="AD1926" i="6"/>
  <c r="Z1926" i="6"/>
  <c r="AE1926" i="6" s="1"/>
  <c r="AD1991" i="6"/>
  <c r="Z1991" i="6"/>
  <c r="AE1991" i="6" s="1"/>
  <c r="AD2056" i="6"/>
  <c r="Z2056" i="6"/>
  <c r="AE2056" i="6" s="1"/>
  <c r="AD2120" i="6"/>
  <c r="Z2120" i="6"/>
  <c r="AE2120" i="6" s="1"/>
  <c r="AD2184" i="6"/>
  <c r="Z2184" i="6"/>
  <c r="AE2184" i="6" s="1"/>
  <c r="AD2250" i="6"/>
  <c r="Z2250" i="6"/>
  <c r="AE2250" i="6" s="1"/>
  <c r="AD2314" i="6"/>
  <c r="Z2314" i="6"/>
  <c r="AE2314" i="6" s="1"/>
  <c r="Z2756" i="6"/>
  <c r="AE2756" i="6" s="1"/>
  <c r="AD2756" i="6"/>
  <c r="AD2808" i="6"/>
  <c r="Z2808" i="6"/>
  <c r="AE2808" i="6" s="1"/>
  <c r="AD2856" i="6"/>
  <c r="Z2856" i="6"/>
  <c r="AE2856" i="6" s="1"/>
  <c r="AD2994" i="6"/>
  <c r="Z2994" i="6"/>
  <c r="AE2994" i="6" s="1"/>
  <c r="AD3022" i="6"/>
  <c r="Z3022" i="6"/>
  <c r="AE3022" i="6" s="1"/>
  <c r="AD3086" i="6"/>
  <c r="Z3086" i="6"/>
  <c r="AE3086" i="6" s="1"/>
  <c r="AD3245" i="6"/>
  <c r="Z3245" i="6"/>
  <c r="AE3245" i="6" s="1"/>
  <c r="AD3534" i="6"/>
  <c r="Z3534" i="6"/>
  <c r="AE3534" i="6" s="1"/>
  <c r="AD4643" i="6"/>
  <c r="Z4643" i="6"/>
  <c r="AE4643" i="6" s="1"/>
  <c r="Z4687" i="6"/>
  <c r="AE4687" i="6" s="1"/>
  <c r="AD4687" i="6"/>
  <c r="AD4763" i="6"/>
  <c r="Z4763" i="6"/>
  <c r="AE4763" i="6" s="1"/>
  <c r="AD4795" i="6"/>
  <c r="Z4795" i="6"/>
  <c r="AE4795" i="6" s="1"/>
  <c r="AD3321" i="6"/>
  <c r="Z3321" i="6"/>
  <c r="AE3321" i="6" s="1"/>
  <c r="AD3354" i="6"/>
  <c r="Z3354" i="6"/>
  <c r="AE3354" i="6" s="1"/>
  <c r="Z3388" i="6"/>
  <c r="AE3388" i="6" s="1"/>
  <c r="AD3388" i="6"/>
  <c r="Z3533" i="6"/>
  <c r="AE3533" i="6" s="1"/>
  <c r="AD3533" i="6"/>
  <c r="AD3632" i="6"/>
  <c r="Z3632" i="6"/>
  <c r="AE3632" i="6" s="1"/>
  <c r="AD3690" i="6"/>
  <c r="Z3690" i="6"/>
  <c r="AE3690" i="6" s="1"/>
  <c r="Z4047" i="6"/>
  <c r="AE4047" i="6" s="1"/>
  <c r="AD4047" i="6"/>
  <c r="Z4079" i="6"/>
  <c r="AE4079" i="6" s="1"/>
  <c r="AD4079" i="6"/>
  <c r="Z4111" i="6"/>
  <c r="AE4111" i="6" s="1"/>
  <c r="AD4111" i="6"/>
  <c r="Z4143" i="6"/>
  <c r="AE4143" i="6" s="1"/>
  <c r="AD4143" i="6"/>
  <c r="Z4175" i="6"/>
  <c r="AE4175" i="6" s="1"/>
  <c r="AD4175" i="6"/>
  <c r="AD4485" i="6"/>
  <c r="Z4485" i="6"/>
  <c r="AE4485" i="6" s="1"/>
  <c r="AD2826" i="6"/>
  <c r="Z2826" i="6"/>
  <c r="AE2826" i="6" s="1"/>
  <c r="AD2842" i="6"/>
  <c r="Z2842" i="6"/>
  <c r="AE2842" i="6" s="1"/>
  <c r="AD2943" i="6"/>
  <c r="Z2943" i="6"/>
  <c r="AE2943" i="6" s="1"/>
  <c r="AD2992" i="6"/>
  <c r="Z2992" i="6"/>
  <c r="AE2992" i="6" s="1"/>
  <c r="AD3008" i="6"/>
  <c r="Z3008" i="6"/>
  <c r="AE3008" i="6" s="1"/>
  <c r="Z3052" i="6"/>
  <c r="AE3052" i="6" s="1"/>
  <c r="AD3052" i="6"/>
  <c r="Z3068" i="6"/>
  <c r="AE3068" i="6" s="1"/>
  <c r="AD3068" i="6"/>
  <c r="AD3272" i="6"/>
  <c r="Z3272" i="6"/>
  <c r="AE3272" i="6" s="1"/>
  <c r="AD3304" i="6"/>
  <c r="Z3304" i="6"/>
  <c r="AE3304" i="6" s="1"/>
  <c r="AD3337" i="6"/>
  <c r="Z3337" i="6"/>
  <c r="AE3337" i="6" s="1"/>
  <c r="AD3648" i="6"/>
  <c r="Z3648" i="6"/>
  <c r="AE3648" i="6" s="1"/>
  <c r="AD3701" i="6"/>
  <c r="Z3701" i="6"/>
  <c r="AE3701" i="6" s="1"/>
  <c r="Z4343" i="6"/>
  <c r="AE4343" i="6" s="1"/>
  <c r="AD4343" i="6"/>
  <c r="AD4830" i="6"/>
  <c r="Z4830" i="6"/>
  <c r="AE4830" i="6" s="1"/>
  <c r="AD4940" i="6"/>
  <c r="Z4940" i="6"/>
  <c r="AE4940" i="6" s="1"/>
  <c r="AD2942" i="6"/>
  <c r="Z2942" i="6"/>
  <c r="AE2942" i="6" s="1"/>
  <c r="Z3051" i="6"/>
  <c r="AE3051" i="6" s="1"/>
  <c r="AD3051" i="6"/>
  <c r="AD3869" i="6"/>
  <c r="Z3869" i="6"/>
  <c r="AE3869" i="6" s="1"/>
  <c r="AD4013" i="6"/>
  <c r="Z4013" i="6"/>
  <c r="AE4013" i="6" s="1"/>
  <c r="AD4077" i="6"/>
  <c r="Z4077" i="6"/>
  <c r="AE4077" i="6" s="1"/>
  <c r="AD4101" i="6"/>
  <c r="Z4101" i="6"/>
  <c r="AE4101" i="6" s="1"/>
  <c r="AD4262" i="6"/>
  <c r="Z4262" i="6"/>
  <c r="AE4262" i="6" s="1"/>
  <c r="AD4294" i="6"/>
  <c r="Z4294" i="6"/>
  <c r="AE4294" i="6" s="1"/>
  <c r="AD4318" i="6"/>
  <c r="Z4318" i="6"/>
  <c r="AE4318" i="6" s="1"/>
  <c r="AD4565" i="6"/>
  <c r="Z4565" i="6"/>
  <c r="AE4565" i="6" s="1"/>
  <c r="AD3937" i="6"/>
  <c r="Z3937" i="6"/>
  <c r="AE3937" i="6" s="1"/>
  <c r="AD4012" i="6"/>
  <c r="Z4012" i="6"/>
  <c r="AE4012" i="6" s="1"/>
  <c r="S8" i="7"/>
  <c r="S7" i="7"/>
  <c r="AD2362" i="6"/>
  <c r="Z2362" i="6"/>
  <c r="AE2362" i="6" s="1"/>
  <c r="Z2428" i="6"/>
  <c r="AE2428" i="6" s="1"/>
  <c r="AD2428" i="6"/>
  <c r="AD962" i="6"/>
  <c r="Z962" i="6"/>
  <c r="AE962" i="6" s="1"/>
  <c r="Z1404" i="6"/>
  <c r="AE1404" i="6" s="1"/>
  <c r="AD1404" i="6"/>
  <c r="Z1844" i="6"/>
  <c r="AE1844" i="6" s="1"/>
  <c r="AD1844" i="6"/>
  <c r="AD2546" i="6"/>
  <c r="Z2546" i="6"/>
  <c r="AE2546" i="6" s="1"/>
  <c r="AD1714" i="6"/>
  <c r="Z1714" i="6"/>
  <c r="AE1714" i="6" s="1"/>
  <c r="AD2270" i="6"/>
  <c r="Z2270" i="6"/>
  <c r="AE2270" i="6" s="1"/>
  <c r="AD3526" i="6"/>
  <c r="Z3526" i="6"/>
  <c r="AE3526" i="6" s="1"/>
  <c r="AD3595" i="6"/>
  <c r="Z3595" i="6"/>
  <c r="AE3595" i="6" s="1"/>
  <c r="AD4515" i="6"/>
  <c r="Z4515" i="6"/>
  <c r="AE4515" i="6" s="1"/>
  <c r="AD3293" i="6"/>
  <c r="Z3293" i="6"/>
  <c r="AE3293" i="6" s="1"/>
  <c r="AD3465" i="6"/>
  <c r="Z3465" i="6"/>
  <c r="AE3465" i="6" s="1"/>
  <c r="AD2850" i="6"/>
  <c r="Z2850" i="6"/>
  <c r="AE2850" i="6" s="1"/>
  <c r="Z3428" i="6"/>
  <c r="AE3428" i="6" s="1"/>
  <c r="AD3428" i="6"/>
  <c r="AD3585" i="6"/>
  <c r="Z3585" i="6"/>
  <c r="AE3585" i="6" s="1"/>
  <c r="AD3635" i="6"/>
  <c r="Z3635" i="6"/>
  <c r="AE3635" i="6" s="1"/>
  <c r="AD4058" i="6"/>
  <c r="Z4058" i="6"/>
  <c r="AE4058" i="6" s="1"/>
  <c r="AD4170" i="6"/>
  <c r="Z4170" i="6"/>
  <c r="AE4170" i="6" s="1"/>
  <c r="Z4928" i="6"/>
  <c r="AE4928" i="6" s="1"/>
  <c r="AD4928" i="6"/>
  <c r="Z4479" i="6"/>
  <c r="AE4479" i="6" s="1"/>
  <c r="AD4479" i="6"/>
  <c r="AD4757" i="6"/>
  <c r="Z4757" i="6"/>
  <c r="AE4757" i="6" s="1"/>
  <c r="Z4853" i="6"/>
  <c r="AE4853" i="6" s="1"/>
  <c r="AD4853" i="6"/>
  <c r="AD630" i="6"/>
  <c r="Z630" i="6"/>
  <c r="AE630" i="6" s="1"/>
  <c r="AD4633" i="6"/>
  <c r="Z4633" i="6"/>
  <c r="AE4633" i="6" s="1"/>
  <c r="AD4844" i="6"/>
  <c r="Z4844" i="6"/>
  <c r="AE4844" i="6" s="1"/>
  <c r="Z4416" i="6"/>
  <c r="AE4416" i="6" s="1"/>
  <c r="AD4416" i="6"/>
  <c r="AD4867" i="6"/>
  <c r="Z4867" i="6"/>
  <c r="AE4867" i="6" s="1"/>
  <c r="AD4702" i="6"/>
  <c r="Z4702" i="6"/>
  <c r="AE4702" i="6" s="1"/>
  <c r="AD4420" i="6"/>
  <c r="Z4420" i="6"/>
  <c r="AE4420" i="6" s="1"/>
  <c r="AD4926" i="6"/>
  <c r="Z4926" i="6"/>
  <c r="AE4926" i="6" s="1"/>
  <c r="Z4488" i="6"/>
  <c r="AE4488" i="6" s="1"/>
  <c r="AD4488" i="6"/>
  <c r="AD3331" i="6"/>
  <c r="Z3331" i="6"/>
  <c r="AE3331" i="6" s="1"/>
  <c r="AD4930" i="6"/>
  <c r="Z4930" i="6"/>
  <c r="AE4930" i="6" s="1"/>
  <c r="AD4790" i="6"/>
  <c r="Z4790" i="6"/>
  <c r="AE4790" i="6" s="1"/>
  <c r="AD4629" i="6"/>
  <c r="Z4629" i="6"/>
  <c r="AE4629" i="6" s="1"/>
  <c r="Z4824" i="6"/>
  <c r="AE4824" i="6" s="1"/>
  <c r="AD4824" i="6"/>
  <c r="AD4982" i="6"/>
  <c r="Z4982" i="6"/>
  <c r="AE4982" i="6" s="1"/>
  <c r="AD4581" i="6"/>
  <c r="Z4581" i="6"/>
  <c r="AE4581" i="6" s="1"/>
  <c r="AD4051" i="6"/>
  <c r="Z4051" i="6"/>
  <c r="AE4051" i="6" s="1"/>
  <c r="AD4388" i="6"/>
  <c r="Z4388" i="6"/>
  <c r="AE4388" i="6" s="1"/>
  <c r="Z4431" i="6"/>
  <c r="AE4431" i="6" s="1"/>
  <c r="AD4431" i="6"/>
  <c r="Z130" i="6"/>
  <c r="AE130" i="6" s="1"/>
  <c r="AD130" i="6"/>
  <c r="Z194" i="6"/>
  <c r="AE194" i="6" s="1"/>
  <c r="AD194" i="6"/>
  <c r="Z258" i="6"/>
  <c r="AE258" i="6" s="1"/>
  <c r="AD258" i="6"/>
  <c r="Z322" i="6"/>
  <c r="AE322" i="6" s="1"/>
  <c r="AD322" i="6"/>
  <c r="Z386" i="6"/>
  <c r="AE386" i="6" s="1"/>
  <c r="AD386" i="6"/>
  <c r="Z450" i="6"/>
  <c r="AE450" i="6" s="1"/>
  <c r="AD450" i="6"/>
  <c r="AD510" i="6"/>
  <c r="Z510" i="6"/>
  <c r="AE510" i="6" s="1"/>
  <c r="AD576" i="6"/>
  <c r="Z576" i="6"/>
  <c r="AE576" i="6" s="1"/>
  <c r="Z643" i="6"/>
  <c r="AE643" i="6" s="1"/>
  <c r="AD643" i="6"/>
  <c r="Z707" i="6"/>
  <c r="AE707" i="6" s="1"/>
  <c r="AD707" i="6"/>
  <c r="AD771" i="6"/>
  <c r="Z771" i="6"/>
  <c r="AE771" i="6" s="1"/>
  <c r="AD835" i="6"/>
  <c r="Z835" i="6"/>
  <c r="AE835" i="6" s="1"/>
  <c r="AD899" i="6"/>
  <c r="Z899" i="6"/>
  <c r="AE899" i="6" s="1"/>
  <c r="AD995" i="6"/>
  <c r="Z995" i="6"/>
  <c r="AE995" i="6" s="1"/>
  <c r="AD1059" i="6"/>
  <c r="Z1059" i="6"/>
  <c r="AE1059" i="6" s="1"/>
  <c r="Z1131" i="6"/>
  <c r="AE1131" i="6" s="1"/>
  <c r="AD1131" i="6"/>
  <c r="Z1195" i="6"/>
  <c r="AE1195" i="6" s="1"/>
  <c r="AD1195" i="6"/>
  <c r="Z1260" i="6"/>
  <c r="AE1260" i="6" s="1"/>
  <c r="AD1260" i="6"/>
  <c r="Z1316" i="6"/>
  <c r="AE1316" i="6" s="1"/>
  <c r="AD1316" i="6"/>
  <c r="AD1389" i="6"/>
  <c r="Z1389" i="6"/>
  <c r="AE1389" i="6" s="1"/>
  <c r="AD1481" i="6"/>
  <c r="Z1481" i="6"/>
  <c r="AE1481" i="6" s="1"/>
  <c r="AD1557" i="6"/>
  <c r="Z1557" i="6"/>
  <c r="AE1557" i="6" s="1"/>
  <c r="AD1681" i="6"/>
  <c r="Z1681" i="6"/>
  <c r="AE1681" i="6" s="1"/>
  <c r="AD1713" i="6"/>
  <c r="Z1713" i="6"/>
  <c r="AE1713" i="6" s="1"/>
  <c r="AD1777" i="6"/>
  <c r="Z1777" i="6"/>
  <c r="AE1777" i="6" s="1"/>
  <c r="AD1893" i="6"/>
  <c r="Z1893" i="6"/>
  <c r="AE1893" i="6" s="1"/>
  <c r="AD1969" i="6"/>
  <c r="Z1969" i="6"/>
  <c r="AE1969" i="6" s="1"/>
  <c r="AD2047" i="6"/>
  <c r="Z2047" i="6"/>
  <c r="AE2047" i="6" s="1"/>
  <c r="AD2530" i="6"/>
  <c r="Z2530" i="6"/>
  <c r="AE2530" i="6" s="1"/>
  <c r="AD101" i="6"/>
  <c r="Z101" i="6"/>
  <c r="AE101" i="6" s="1"/>
  <c r="AD205" i="6"/>
  <c r="Z205" i="6"/>
  <c r="AE205" i="6" s="1"/>
  <c r="AD269" i="6"/>
  <c r="Z269" i="6"/>
  <c r="AE269" i="6" s="1"/>
  <c r="AD333" i="6"/>
  <c r="Z333" i="6"/>
  <c r="AE333" i="6" s="1"/>
  <c r="AD397" i="6"/>
  <c r="Z397" i="6"/>
  <c r="AE397" i="6" s="1"/>
  <c r="AD461" i="6"/>
  <c r="Z461" i="6"/>
  <c r="AE461" i="6" s="1"/>
  <c r="AD525" i="6"/>
  <c r="Z525" i="6"/>
  <c r="AE525" i="6" s="1"/>
  <c r="Z666" i="6"/>
  <c r="AE666" i="6" s="1"/>
  <c r="AD666" i="6"/>
  <c r="AD766" i="6"/>
  <c r="Z766" i="6"/>
  <c r="AE766" i="6" s="1"/>
  <c r="AD854" i="6"/>
  <c r="Z854" i="6"/>
  <c r="AE854" i="6" s="1"/>
  <c r="AD918" i="6"/>
  <c r="Z918" i="6"/>
  <c r="AE918" i="6" s="1"/>
  <c r="AD982" i="6"/>
  <c r="Z982" i="6"/>
  <c r="AE982" i="6" s="1"/>
  <c r="AD1046" i="6"/>
  <c r="Z1046" i="6"/>
  <c r="AE1046" i="6" s="1"/>
  <c r="AD1106" i="6"/>
  <c r="Z1106" i="6"/>
  <c r="AE1106" i="6" s="1"/>
  <c r="AD1456" i="6"/>
  <c r="Z1456" i="6"/>
  <c r="AE1456" i="6" s="1"/>
  <c r="Z1644" i="6"/>
  <c r="AE1644" i="6" s="1"/>
  <c r="AD1644" i="6"/>
  <c r="Z1716" i="6"/>
  <c r="AE1716" i="6" s="1"/>
  <c r="AD1716" i="6"/>
  <c r="Z1796" i="6"/>
  <c r="AE1796" i="6" s="1"/>
  <c r="AD1796" i="6"/>
  <c r="Z1892" i="6"/>
  <c r="AE1892" i="6" s="1"/>
  <c r="AD1892" i="6"/>
  <c r="AD2009" i="6"/>
  <c r="Z2009" i="6"/>
  <c r="AE2009" i="6" s="1"/>
  <c r="AD2126" i="6"/>
  <c r="Z2126" i="6"/>
  <c r="AE2126" i="6" s="1"/>
  <c r="AD2203" i="6"/>
  <c r="Z2203" i="6"/>
  <c r="AE2203" i="6" s="1"/>
  <c r="AD2288" i="6"/>
  <c r="Z2288" i="6"/>
  <c r="AE2288" i="6" s="1"/>
  <c r="AD2352" i="6"/>
  <c r="Z2352" i="6"/>
  <c r="AE2352" i="6" s="1"/>
  <c r="AD2373" i="6"/>
  <c r="Z2373" i="6"/>
  <c r="AE2373" i="6" s="1"/>
  <c r="AD2510" i="6"/>
  <c r="Z2510" i="6"/>
  <c r="AE2510" i="6" s="1"/>
  <c r="AD12" i="6"/>
  <c r="Z12" i="6"/>
  <c r="AE12" i="6" s="1"/>
  <c r="AD140" i="6"/>
  <c r="Z140" i="6"/>
  <c r="AE140" i="6" s="1"/>
  <c r="AD252" i="6"/>
  <c r="Z252" i="6"/>
  <c r="AE252" i="6" s="1"/>
  <c r="AD324" i="6"/>
  <c r="Z324" i="6"/>
  <c r="AE324" i="6" s="1"/>
  <c r="AD396" i="6"/>
  <c r="Z396" i="6"/>
  <c r="AE396" i="6" s="1"/>
  <c r="AD540" i="6"/>
  <c r="Z540" i="6"/>
  <c r="AE540" i="6" s="1"/>
  <c r="AD590" i="6"/>
  <c r="Z590" i="6"/>
  <c r="AE590" i="6" s="1"/>
  <c r="AD657" i="6"/>
  <c r="Z657" i="6"/>
  <c r="AE657" i="6" s="1"/>
  <c r="AD773" i="6"/>
  <c r="Z773" i="6"/>
  <c r="AE773" i="6" s="1"/>
  <c r="AD1129" i="6"/>
  <c r="Z1129" i="6"/>
  <c r="AE1129" i="6" s="1"/>
  <c r="AD1363" i="6"/>
  <c r="Z1363" i="6"/>
  <c r="AE1363" i="6" s="1"/>
  <c r="AD1423" i="6"/>
  <c r="Z1423" i="6"/>
  <c r="AE1423" i="6" s="1"/>
  <c r="AD1551" i="6"/>
  <c r="Z1551" i="6"/>
  <c r="AE1551" i="6" s="1"/>
  <c r="AD1875" i="6"/>
  <c r="Z1875" i="6"/>
  <c r="AE1875" i="6" s="1"/>
  <c r="AD1971" i="6"/>
  <c r="Z1971" i="6"/>
  <c r="AE1971" i="6" s="1"/>
  <c r="AD2057" i="6"/>
  <c r="Z2057" i="6"/>
  <c r="AE2057" i="6" s="1"/>
  <c r="AD2173" i="6"/>
  <c r="Z2173" i="6"/>
  <c r="AE2173" i="6" s="1"/>
  <c r="AD2231" i="6"/>
  <c r="Z2231" i="6"/>
  <c r="AE2231" i="6" s="1"/>
  <c r="AD2319" i="6"/>
  <c r="Z2319" i="6"/>
  <c r="AE2319" i="6" s="1"/>
  <c r="AD2393" i="6"/>
  <c r="Z2393" i="6"/>
  <c r="AE2393" i="6" s="1"/>
  <c r="AD2465" i="6"/>
  <c r="Z2465" i="6"/>
  <c r="AE2465" i="6" s="1"/>
  <c r="AD2553" i="6"/>
  <c r="Z2553" i="6"/>
  <c r="AE2553" i="6" s="1"/>
  <c r="AD2733" i="6"/>
  <c r="Z2733" i="6"/>
  <c r="AE2733" i="6" s="1"/>
  <c r="AD2809" i="6"/>
  <c r="Z2809" i="6"/>
  <c r="AE2809" i="6" s="1"/>
  <c r="AD3017" i="6"/>
  <c r="Z3017" i="6"/>
  <c r="AE3017" i="6" s="1"/>
  <c r="AD3097" i="6"/>
  <c r="Z3097" i="6"/>
  <c r="AE3097" i="6" s="1"/>
  <c r="Z163" i="6"/>
  <c r="AE163" i="6" s="1"/>
  <c r="AD163" i="6"/>
  <c r="Z515" i="6"/>
  <c r="AE515" i="6" s="1"/>
  <c r="AD515" i="6"/>
  <c r="AD581" i="6"/>
  <c r="Z581" i="6"/>
  <c r="AE581" i="6" s="1"/>
  <c r="AD656" i="6"/>
  <c r="Z656" i="6"/>
  <c r="AE656" i="6" s="1"/>
  <c r="AD844" i="6"/>
  <c r="Z844" i="6"/>
  <c r="AE844" i="6" s="1"/>
  <c r="Z908" i="6"/>
  <c r="AE908" i="6" s="1"/>
  <c r="AD908" i="6"/>
  <c r="Z988" i="6"/>
  <c r="AE988" i="6" s="1"/>
  <c r="AD988" i="6"/>
  <c r="Z1052" i="6"/>
  <c r="AE1052" i="6" s="1"/>
  <c r="AD1052" i="6"/>
  <c r="Z1140" i="6"/>
  <c r="AE1140" i="6" s="1"/>
  <c r="AD1140" i="6"/>
  <c r="AD1261" i="6"/>
  <c r="Z1261" i="6"/>
  <c r="AE1261" i="6" s="1"/>
  <c r="AD1293" i="6"/>
  <c r="Z1293" i="6"/>
  <c r="AE1293" i="6" s="1"/>
  <c r="AD1366" i="6"/>
  <c r="Z1366" i="6"/>
  <c r="AE1366" i="6" s="1"/>
  <c r="AD1414" i="6"/>
  <c r="Z1414" i="6"/>
  <c r="AE1414" i="6" s="1"/>
  <c r="AD1450" i="6"/>
  <c r="Z1450" i="6"/>
  <c r="AE1450" i="6" s="1"/>
  <c r="AD1490" i="6"/>
  <c r="Z1490" i="6"/>
  <c r="AE1490" i="6" s="1"/>
  <c r="AD1522" i="6"/>
  <c r="Z1522" i="6"/>
  <c r="AE1522" i="6" s="1"/>
  <c r="AD1586" i="6"/>
  <c r="Z1586" i="6"/>
  <c r="AE1586" i="6" s="1"/>
  <c r="AD1650" i="6"/>
  <c r="Z1650" i="6"/>
  <c r="AE1650" i="6" s="1"/>
  <c r="AD1706" i="6"/>
  <c r="Z1706" i="6"/>
  <c r="AE1706" i="6" s="1"/>
  <c r="AD1886" i="6"/>
  <c r="Z1886" i="6"/>
  <c r="AE1886" i="6" s="1"/>
  <c r="AD1962" i="6"/>
  <c r="Z1962" i="6"/>
  <c r="AE1962" i="6" s="1"/>
  <c r="AD2144" i="6"/>
  <c r="Z2144" i="6"/>
  <c r="AE2144" i="6" s="1"/>
  <c r="AD2222" i="6"/>
  <c r="Z2222" i="6"/>
  <c r="AE2222" i="6" s="1"/>
  <c r="Z2468" i="6"/>
  <c r="AE2468" i="6" s="1"/>
  <c r="AD2468" i="6"/>
  <c r="Z2548" i="6"/>
  <c r="AE2548" i="6" s="1"/>
  <c r="AD2548" i="6"/>
  <c r="AD4827" i="6"/>
  <c r="Z4827" i="6"/>
  <c r="AE4827" i="6" s="1"/>
  <c r="AD4903" i="6"/>
  <c r="Z4903" i="6"/>
  <c r="AE4903" i="6" s="1"/>
  <c r="AD1167" i="6"/>
  <c r="Z1167" i="6"/>
  <c r="AE1167" i="6" s="1"/>
  <c r="AD1232" i="6"/>
  <c r="Z1232" i="6"/>
  <c r="AE1232" i="6" s="1"/>
  <c r="AD1409" i="6"/>
  <c r="Z1409" i="6"/>
  <c r="AE1409" i="6" s="1"/>
  <c r="AD1485" i="6"/>
  <c r="Z1485" i="6"/>
  <c r="AE1485" i="6" s="1"/>
  <c r="AD1669" i="6"/>
  <c r="Z1669" i="6"/>
  <c r="AE1669" i="6" s="1"/>
  <c r="AD1753" i="6"/>
  <c r="Z1753" i="6"/>
  <c r="AE1753" i="6" s="1"/>
  <c r="AD1833" i="6"/>
  <c r="Z1833" i="6"/>
  <c r="AE1833" i="6" s="1"/>
  <c r="AD2010" i="6"/>
  <c r="Z2010" i="6"/>
  <c r="AE2010" i="6" s="1"/>
  <c r="AD2213" i="6"/>
  <c r="Z2213" i="6"/>
  <c r="AE2213" i="6" s="1"/>
  <c r="AD2349" i="6"/>
  <c r="Z2349" i="6"/>
  <c r="AE2349" i="6" s="1"/>
  <c r="AD2437" i="6"/>
  <c r="Z2437" i="6"/>
  <c r="AE2437" i="6" s="1"/>
  <c r="AD2495" i="6"/>
  <c r="Z2495" i="6"/>
  <c r="AE2495" i="6" s="1"/>
  <c r="AD2567" i="6"/>
  <c r="Z2567" i="6"/>
  <c r="AE2567" i="6" s="1"/>
  <c r="AD2647" i="6"/>
  <c r="Z2647" i="6"/>
  <c r="AE2647" i="6" s="1"/>
  <c r="AD2711" i="6"/>
  <c r="Z2711" i="6"/>
  <c r="AE2711" i="6" s="1"/>
  <c r="AD2775" i="6"/>
  <c r="Z2775" i="6"/>
  <c r="AE2775" i="6" s="1"/>
  <c r="AD2839" i="6"/>
  <c r="Z2839" i="6"/>
  <c r="AE2839" i="6" s="1"/>
  <c r="AD2919" i="6"/>
  <c r="Z2919" i="6"/>
  <c r="AE2919" i="6" s="1"/>
  <c r="AD59" i="6"/>
  <c r="Z59" i="6"/>
  <c r="AE59" i="6" s="1"/>
  <c r="AD762" i="6"/>
  <c r="Z762" i="6"/>
  <c r="AE762" i="6" s="1"/>
  <c r="AD1162" i="6"/>
  <c r="Z1162" i="6"/>
  <c r="AE1162" i="6" s="1"/>
  <c r="AD1239" i="6"/>
  <c r="Z1239" i="6"/>
  <c r="AE1239" i="6" s="1"/>
  <c r="Z1452" i="6"/>
  <c r="AE1452" i="6" s="1"/>
  <c r="AD1452" i="6"/>
  <c r="AD1592" i="6"/>
  <c r="Z1592" i="6"/>
  <c r="AE1592" i="6" s="1"/>
  <c r="Z1660" i="6"/>
  <c r="AE1660" i="6" s="1"/>
  <c r="AD1660" i="6"/>
  <c r="Z1756" i="6"/>
  <c r="AE1756" i="6" s="1"/>
  <c r="AD1756" i="6"/>
  <c r="AD1936" i="6"/>
  <c r="Z1936" i="6"/>
  <c r="AE1936" i="6" s="1"/>
  <c r="AD2098" i="6"/>
  <c r="Z2098" i="6"/>
  <c r="AE2098" i="6" s="1"/>
  <c r="AD2162" i="6"/>
  <c r="Z2162" i="6"/>
  <c r="AE2162" i="6" s="1"/>
  <c r="AD2482" i="6"/>
  <c r="Z2482" i="6"/>
  <c r="AE2482" i="6" s="1"/>
  <c r="AD2538" i="6"/>
  <c r="Z2538" i="6"/>
  <c r="AE2538" i="6" s="1"/>
  <c r="AD2566" i="6"/>
  <c r="Z2566" i="6"/>
  <c r="AE2566" i="6" s="1"/>
  <c r="AD3142" i="6"/>
  <c r="Z3142" i="6"/>
  <c r="AE3142" i="6" s="1"/>
  <c r="AD80" i="6"/>
  <c r="Z80" i="6"/>
  <c r="AE80" i="6" s="1"/>
  <c r="AD308" i="6"/>
  <c r="Z308" i="6"/>
  <c r="AE308" i="6" s="1"/>
  <c r="AD420" i="6"/>
  <c r="Z420" i="6"/>
  <c r="AE420" i="6" s="1"/>
  <c r="AD633" i="6"/>
  <c r="Z633" i="6"/>
  <c r="AE633" i="6" s="1"/>
  <c r="AD709" i="6"/>
  <c r="Z709" i="6"/>
  <c r="AE709" i="6" s="1"/>
  <c r="AD1073" i="6"/>
  <c r="Z1073" i="6"/>
  <c r="AE1073" i="6" s="1"/>
  <c r="AD1367" i="6"/>
  <c r="Z1367" i="6"/>
  <c r="AE1367" i="6" s="1"/>
  <c r="AD1455" i="6"/>
  <c r="Z1455" i="6"/>
  <c r="AE1455" i="6" s="1"/>
  <c r="AD1527" i="6"/>
  <c r="Z1527" i="6"/>
  <c r="AE1527" i="6" s="1"/>
  <c r="AD1571" i="6"/>
  <c r="Z1571" i="6"/>
  <c r="AE1571" i="6" s="1"/>
  <c r="Z1803" i="6"/>
  <c r="AE1803" i="6" s="1"/>
  <c r="AD1803" i="6"/>
  <c r="Z1963" i="6"/>
  <c r="AE1963" i="6" s="1"/>
  <c r="AD1963" i="6"/>
  <c r="AD2133" i="6"/>
  <c r="Z2133" i="6"/>
  <c r="AE2133" i="6" s="1"/>
  <c r="AD2255" i="6"/>
  <c r="Z2255" i="6"/>
  <c r="AE2255" i="6" s="1"/>
  <c r="AD2426" i="6"/>
  <c r="Z2426" i="6"/>
  <c r="AE2426" i="6" s="1"/>
  <c r="AD2609" i="6"/>
  <c r="Z2609" i="6"/>
  <c r="AE2609" i="6" s="1"/>
  <c r="AD2737" i="6"/>
  <c r="Z2737" i="6"/>
  <c r="AE2737" i="6" s="1"/>
  <c r="AD41" i="6"/>
  <c r="Z41" i="6"/>
  <c r="AE41" i="6" s="1"/>
  <c r="AD772" i="6"/>
  <c r="Z772" i="6"/>
  <c r="AE772" i="6" s="1"/>
  <c r="AD1386" i="6"/>
  <c r="Z1386" i="6"/>
  <c r="AE1386" i="6" s="1"/>
  <c r="AD1442" i="6"/>
  <c r="Z1442" i="6"/>
  <c r="AE1442" i="6" s="1"/>
  <c r="AD1510" i="6"/>
  <c r="Z1510" i="6"/>
  <c r="AE1510" i="6" s="1"/>
  <c r="AD1590" i="6"/>
  <c r="Z1590" i="6"/>
  <c r="AE1590" i="6" s="1"/>
  <c r="AD1654" i="6"/>
  <c r="Z1654" i="6"/>
  <c r="AE1654" i="6" s="1"/>
  <c r="AD1730" i="6"/>
  <c r="Z1730" i="6"/>
  <c r="AE1730" i="6" s="1"/>
  <c r="AD1826" i="6"/>
  <c r="Z1826" i="6"/>
  <c r="AE1826" i="6" s="1"/>
  <c r="AD2007" i="6"/>
  <c r="Z2007" i="6"/>
  <c r="AE2007" i="6" s="1"/>
  <c r="Z2084" i="6"/>
  <c r="AE2084" i="6" s="1"/>
  <c r="AD2084" i="6"/>
  <c r="AD2234" i="6"/>
  <c r="Z2234" i="6"/>
  <c r="AE2234" i="6" s="1"/>
  <c r="AD2310" i="6"/>
  <c r="Z2310" i="6"/>
  <c r="AE2310" i="6" s="1"/>
  <c r="Z2396" i="6"/>
  <c r="AE2396" i="6" s="1"/>
  <c r="AD2396" i="6"/>
  <c r="Z2492" i="6"/>
  <c r="AE2492" i="6" s="1"/>
  <c r="AD2492" i="6"/>
  <c r="Z2572" i="6"/>
  <c r="AE2572" i="6" s="1"/>
  <c r="AD2572" i="6"/>
  <c r="Z3260" i="6"/>
  <c r="AE3260" i="6" s="1"/>
  <c r="AD3260" i="6"/>
  <c r="AD2728" i="6"/>
  <c r="Z2728" i="6"/>
  <c r="AE2728" i="6" s="1"/>
  <c r="Z2868" i="6"/>
  <c r="AE2868" i="6" s="1"/>
  <c r="AD2868" i="6"/>
  <c r="AD3438" i="6"/>
  <c r="Z3438" i="6"/>
  <c r="AE3438" i="6" s="1"/>
  <c r="AD3498" i="6"/>
  <c r="Z3498" i="6"/>
  <c r="AE3498" i="6" s="1"/>
  <c r="Z4695" i="6"/>
  <c r="AE4695" i="6" s="1"/>
  <c r="AD4695" i="6"/>
  <c r="Z4759" i="6"/>
  <c r="AE4759" i="6" s="1"/>
  <c r="AD4759" i="6"/>
  <c r="AD3289" i="6"/>
  <c r="Z3289" i="6"/>
  <c r="AE3289" i="6" s="1"/>
  <c r="AD3425" i="6"/>
  <c r="Z3425" i="6"/>
  <c r="AE3425" i="6" s="1"/>
  <c r="AD3578" i="6"/>
  <c r="Z3578" i="6"/>
  <c r="AE3578" i="6" s="1"/>
  <c r="AD4373" i="6"/>
  <c r="Z4373" i="6"/>
  <c r="AE4373" i="6" s="1"/>
  <c r="AD4438" i="6"/>
  <c r="Z4438" i="6"/>
  <c r="AE4438" i="6" s="1"/>
  <c r="AD4518" i="6"/>
  <c r="Z4518" i="6"/>
  <c r="AE4518" i="6" s="1"/>
  <c r="AD4582" i="6"/>
  <c r="Z4582" i="6"/>
  <c r="AE4582" i="6" s="1"/>
  <c r="Z4869" i="6"/>
  <c r="AE4869" i="6" s="1"/>
  <c r="AD4869" i="6"/>
  <c r="Z4933" i="6"/>
  <c r="AE4933" i="6" s="1"/>
  <c r="AD4933" i="6"/>
  <c r="AD2922" i="6"/>
  <c r="Z2922" i="6"/>
  <c r="AE2922" i="6" s="1"/>
  <c r="AD3113" i="6"/>
  <c r="Z3113" i="6"/>
  <c r="AE3113" i="6" s="1"/>
  <c r="AD3195" i="6"/>
  <c r="Z3195" i="6"/>
  <c r="AE3195" i="6" s="1"/>
  <c r="AD3259" i="6"/>
  <c r="Z3259" i="6"/>
  <c r="AE3259" i="6" s="1"/>
  <c r="AD3424" i="6"/>
  <c r="Z3424" i="6"/>
  <c r="AE3424" i="6" s="1"/>
  <c r="AD3488" i="6"/>
  <c r="Z3488" i="6"/>
  <c r="AE3488" i="6" s="1"/>
  <c r="Z3548" i="6"/>
  <c r="AE3548" i="6" s="1"/>
  <c r="AD3548" i="6"/>
  <c r="AD3623" i="6"/>
  <c r="Z3623" i="6"/>
  <c r="AE3623" i="6" s="1"/>
  <c r="AD4834" i="6"/>
  <c r="Z4834" i="6"/>
  <c r="AE4834" i="6" s="1"/>
  <c r="Z4864" i="6"/>
  <c r="AE4864" i="6" s="1"/>
  <c r="AD4864" i="6"/>
  <c r="AD3361" i="6"/>
  <c r="Z3361" i="6"/>
  <c r="AE3361" i="6" s="1"/>
  <c r="Z3423" i="6"/>
  <c r="AE3423" i="6" s="1"/>
  <c r="AD3423" i="6"/>
  <c r="AD3495" i="6"/>
  <c r="Z3495" i="6"/>
  <c r="AE3495" i="6" s="1"/>
  <c r="AD3555" i="6"/>
  <c r="Z3555" i="6"/>
  <c r="AE3555" i="6" s="1"/>
  <c r="AD3688" i="6"/>
  <c r="Z3688" i="6"/>
  <c r="AE3688" i="6" s="1"/>
  <c r="Z4728" i="6"/>
  <c r="AE4728" i="6" s="1"/>
  <c r="AD4728" i="6"/>
  <c r="Z4792" i="6"/>
  <c r="AE4792" i="6" s="1"/>
  <c r="AD4792" i="6"/>
  <c r="AD3765" i="6"/>
  <c r="Z3765" i="6"/>
  <c r="AE3765" i="6" s="1"/>
  <c r="AD3825" i="6"/>
  <c r="Z3825" i="6"/>
  <c r="AE3825" i="6" s="1"/>
  <c r="AD3997" i="6"/>
  <c r="Z3997" i="6"/>
  <c r="AE3997" i="6" s="1"/>
  <c r="AD4334" i="6"/>
  <c r="Z4334" i="6"/>
  <c r="AE4334" i="6" s="1"/>
  <c r="AD3796" i="6"/>
  <c r="Z3796" i="6"/>
  <c r="AE3796" i="6" s="1"/>
  <c r="Z3984" i="6"/>
  <c r="AE3984" i="6" s="1"/>
  <c r="AD3984" i="6"/>
  <c r="Z4056" i="6"/>
  <c r="AE4056" i="6" s="1"/>
  <c r="AD4056" i="6"/>
  <c r="AD4325" i="6"/>
  <c r="Z4325" i="6"/>
  <c r="AE4325" i="6" s="1"/>
  <c r="AD4483" i="6"/>
  <c r="Z4483" i="6"/>
  <c r="AE4483" i="6" s="1"/>
  <c r="Z122" i="6"/>
  <c r="AE122" i="6" s="1"/>
  <c r="AD122" i="6"/>
  <c r="Z394" i="6"/>
  <c r="AE394" i="6" s="1"/>
  <c r="AD394" i="6"/>
  <c r="Z458" i="6"/>
  <c r="AE458" i="6" s="1"/>
  <c r="AD458" i="6"/>
  <c r="AD811" i="6"/>
  <c r="Z811" i="6"/>
  <c r="AE811" i="6" s="1"/>
  <c r="AD843" i="6"/>
  <c r="Z843" i="6"/>
  <c r="AE843" i="6" s="1"/>
  <c r="AD987" i="6"/>
  <c r="Z987" i="6"/>
  <c r="AE987" i="6" s="1"/>
  <c r="AD1051" i="6"/>
  <c r="Z1051" i="6"/>
  <c r="AE1051" i="6" s="1"/>
  <c r="AD1115" i="6"/>
  <c r="Z1115" i="6"/>
  <c r="AE1115" i="6" s="1"/>
  <c r="AD1445" i="6"/>
  <c r="Z1445" i="6"/>
  <c r="AE1445" i="6" s="1"/>
  <c r="AD1637" i="6"/>
  <c r="Z1637" i="6"/>
  <c r="AE1637" i="6" s="1"/>
  <c r="AD1757" i="6"/>
  <c r="Z1757" i="6"/>
  <c r="AE1757" i="6" s="1"/>
  <c r="AD1881" i="6"/>
  <c r="Z1881" i="6"/>
  <c r="AE1881" i="6" s="1"/>
  <c r="AD2063" i="6"/>
  <c r="Z2063" i="6"/>
  <c r="AE2063" i="6" s="1"/>
  <c r="AD2183" i="6"/>
  <c r="Z2183" i="6"/>
  <c r="AE2183" i="6" s="1"/>
  <c r="AD2715" i="6"/>
  <c r="Z2715" i="6"/>
  <c r="AE2715" i="6" s="1"/>
  <c r="Z2795" i="6"/>
  <c r="AE2795" i="6" s="1"/>
  <c r="AD2795" i="6"/>
  <c r="AD229" i="6"/>
  <c r="Z229" i="6"/>
  <c r="AE229" i="6" s="1"/>
  <c r="AD293" i="6"/>
  <c r="Z293" i="6"/>
  <c r="AE293" i="6" s="1"/>
  <c r="AD485" i="6"/>
  <c r="Z485" i="6"/>
  <c r="AE485" i="6" s="1"/>
  <c r="AD533" i="6"/>
  <c r="Z533" i="6"/>
  <c r="AE533" i="6" s="1"/>
  <c r="AD678" i="6"/>
  <c r="Z678" i="6"/>
  <c r="AE678" i="6" s="1"/>
  <c r="AD838" i="6"/>
  <c r="Z838" i="6"/>
  <c r="AE838" i="6" s="1"/>
  <c r="AD1235" i="6"/>
  <c r="Z1235" i="6"/>
  <c r="AE1235" i="6" s="1"/>
  <c r="Z1692" i="6"/>
  <c r="AE1692" i="6" s="1"/>
  <c r="AD1692" i="6"/>
  <c r="AD1920" i="6"/>
  <c r="Z1920" i="6"/>
  <c r="AE1920" i="6" s="1"/>
  <c r="AD268" i="6"/>
  <c r="Z268" i="6"/>
  <c r="AE268" i="6" s="1"/>
  <c r="AD733" i="6"/>
  <c r="Z733" i="6"/>
  <c r="AE733" i="6" s="1"/>
  <c r="AD809" i="6"/>
  <c r="Z809" i="6"/>
  <c r="AE809" i="6" s="1"/>
  <c r="AD953" i="6"/>
  <c r="Z953" i="6"/>
  <c r="AE953" i="6" s="1"/>
  <c r="AD1298" i="6"/>
  <c r="Z1298" i="6"/>
  <c r="AE1298" i="6" s="1"/>
  <c r="AD1627" i="6"/>
  <c r="Z1627" i="6"/>
  <c r="AE1627" i="6" s="1"/>
  <c r="AD1735" i="6"/>
  <c r="Z1735" i="6"/>
  <c r="AE1735" i="6" s="1"/>
  <c r="AD1903" i="6"/>
  <c r="Z1903" i="6"/>
  <c r="AE1903" i="6" s="1"/>
  <c r="AD2581" i="6"/>
  <c r="Z2581" i="6"/>
  <c r="AE2581" i="6" s="1"/>
  <c r="AD107" i="6"/>
  <c r="Z107" i="6"/>
  <c r="AE107" i="6" s="1"/>
  <c r="AD171" i="6"/>
  <c r="Z171" i="6"/>
  <c r="AE171" i="6" s="1"/>
  <c r="AD235" i="6"/>
  <c r="Z235" i="6"/>
  <c r="AE235" i="6" s="1"/>
  <c r="AD299" i="6"/>
  <c r="Z299" i="6"/>
  <c r="AE299" i="6" s="1"/>
  <c r="AD363" i="6"/>
  <c r="Z363" i="6"/>
  <c r="AE363" i="6" s="1"/>
  <c r="AD427" i="6"/>
  <c r="Z427" i="6"/>
  <c r="AE427" i="6" s="1"/>
  <c r="AD491" i="6"/>
  <c r="Z491" i="6"/>
  <c r="AE491" i="6" s="1"/>
  <c r="AD555" i="6"/>
  <c r="Z555" i="6"/>
  <c r="AE555" i="6" s="1"/>
  <c r="AD672" i="6"/>
  <c r="Z672" i="6"/>
  <c r="AE672" i="6" s="1"/>
  <c r="AD1144" i="6"/>
  <c r="Z1144" i="6"/>
  <c r="AE1144" i="6" s="1"/>
  <c r="AD1454" i="6"/>
  <c r="Z1454" i="6"/>
  <c r="AE1454" i="6" s="1"/>
  <c r="AD1702" i="6"/>
  <c r="Z1702" i="6"/>
  <c r="AE1702" i="6" s="1"/>
  <c r="AD1806" i="6"/>
  <c r="Z1806" i="6"/>
  <c r="AE1806" i="6" s="1"/>
  <c r="AD1894" i="6"/>
  <c r="Z1894" i="6"/>
  <c r="AE1894" i="6" s="1"/>
  <c r="AD2640" i="6"/>
  <c r="Z2640" i="6"/>
  <c r="AE2640" i="6" s="1"/>
  <c r="AD2800" i="6"/>
  <c r="Z2800" i="6"/>
  <c r="AE2800" i="6" s="1"/>
  <c r="AD2872" i="6"/>
  <c r="Z2872" i="6"/>
  <c r="AE2872" i="6" s="1"/>
  <c r="AD3270" i="6"/>
  <c r="Z3270" i="6"/>
  <c r="AE3270" i="6" s="1"/>
  <c r="AD3542" i="6"/>
  <c r="Z3542" i="6"/>
  <c r="AE3542" i="6" s="1"/>
  <c r="AD3629" i="6"/>
  <c r="Z3629" i="6"/>
  <c r="AE3629" i="6" s="1"/>
  <c r="Z3976" i="6"/>
  <c r="AE3976" i="6" s="1"/>
  <c r="AD3976" i="6"/>
  <c r="AD4414" i="6"/>
  <c r="Z4414" i="6"/>
  <c r="AE4414" i="6" s="1"/>
  <c r="AD4490" i="6"/>
  <c r="Z4490" i="6"/>
  <c r="AE4490" i="6" s="1"/>
  <c r="Z4583" i="6"/>
  <c r="AE4583" i="6" s="1"/>
  <c r="AD4583" i="6"/>
  <c r="Z4639" i="6"/>
  <c r="AE4639" i="6" s="1"/>
  <c r="AD4639" i="6"/>
  <c r="Z3404" i="6"/>
  <c r="AE3404" i="6" s="1"/>
  <c r="AD3404" i="6"/>
  <c r="AD3746" i="6"/>
  <c r="Z3746" i="6"/>
  <c r="AE3746" i="6" s="1"/>
  <c r="AD3794" i="6"/>
  <c r="Z3794" i="6"/>
  <c r="AE3794" i="6" s="1"/>
  <c r="AD3858" i="6"/>
  <c r="Z3858" i="6"/>
  <c r="AE3858" i="6" s="1"/>
  <c r="AD3922" i="6"/>
  <c r="Z3922" i="6"/>
  <c r="AE3922" i="6" s="1"/>
  <c r="Z4055" i="6"/>
  <c r="AE4055" i="6" s="1"/>
  <c r="AD4055" i="6"/>
  <c r="Z4119" i="6"/>
  <c r="AE4119" i="6" s="1"/>
  <c r="AD4119" i="6"/>
  <c r="Z4183" i="6"/>
  <c r="AE4183" i="6" s="1"/>
  <c r="AD4183" i="6"/>
  <c r="AD4292" i="6"/>
  <c r="Z4292" i="6"/>
  <c r="AE4292" i="6" s="1"/>
  <c r="AD4477" i="6"/>
  <c r="Z4477" i="6"/>
  <c r="AE4477" i="6" s="1"/>
  <c r="AD4546" i="6"/>
  <c r="Z4546" i="6"/>
  <c r="AE4546" i="6" s="1"/>
  <c r="AD4822" i="6"/>
  <c r="Z4822" i="6"/>
  <c r="AE4822" i="6" s="1"/>
  <c r="AD4881" i="6"/>
  <c r="Z4881" i="6"/>
  <c r="AE4881" i="6" s="1"/>
  <c r="AD4945" i="6"/>
  <c r="Z4945" i="6"/>
  <c r="AE4945" i="6" s="1"/>
  <c r="AD2650" i="6"/>
  <c r="Z2650" i="6"/>
  <c r="AE2650" i="6" s="1"/>
  <c r="AD2698" i="6"/>
  <c r="Z2698" i="6"/>
  <c r="AE2698" i="6" s="1"/>
  <c r="AD2967" i="6"/>
  <c r="Z2967" i="6"/>
  <c r="AE2967" i="6" s="1"/>
  <c r="Z3012" i="6"/>
  <c r="AE3012" i="6" s="1"/>
  <c r="AD3012" i="6"/>
  <c r="AD3480" i="6"/>
  <c r="Z3480" i="6"/>
  <c r="AE3480" i="6" s="1"/>
  <c r="AD3561" i="6"/>
  <c r="Z3561" i="6"/>
  <c r="AE3561" i="6" s="1"/>
  <c r="AD4094" i="6"/>
  <c r="Z4094" i="6"/>
  <c r="AE4094" i="6" s="1"/>
  <c r="AD4158" i="6"/>
  <c r="Z4158" i="6"/>
  <c r="AE4158" i="6" s="1"/>
  <c r="Z4223" i="6"/>
  <c r="AE4223" i="6" s="1"/>
  <c r="AD4223" i="6"/>
  <c r="Z4287" i="6"/>
  <c r="AE4287" i="6" s="1"/>
  <c r="AD4287" i="6"/>
  <c r="AD4347" i="6"/>
  <c r="Z4347" i="6"/>
  <c r="AE4347" i="6" s="1"/>
  <c r="AD2933" i="6"/>
  <c r="Z2933" i="6"/>
  <c r="AE2933" i="6" s="1"/>
  <c r="AD2966" i="6"/>
  <c r="Z2966" i="6"/>
  <c r="AE2966" i="6" s="1"/>
  <c r="AD3015" i="6"/>
  <c r="Z3015" i="6"/>
  <c r="AE3015" i="6" s="1"/>
  <c r="AD3262" i="6"/>
  <c r="Z3262" i="6"/>
  <c r="AE3262" i="6" s="1"/>
  <c r="AD3323" i="6"/>
  <c r="Z3323" i="6"/>
  <c r="AE3323" i="6" s="1"/>
  <c r="AD3853" i="6"/>
  <c r="Z3853" i="6"/>
  <c r="AE3853" i="6" s="1"/>
  <c r="AD4205" i="6"/>
  <c r="Z4205" i="6"/>
  <c r="AE4205" i="6" s="1"/>
  <c r="AD4270" i="6"/>
  <c r="Z4270" i="6"/>
  <c r="AE4270" i="6" s="1"/>
  <c r="AD4314" i="6"/>
  <c r="Z4314" i="6"/>
  <c r="AE4314" i="6" s="1"/>
  <c r="AD4517" i="6"/>
  <c r="Z4517" i="6"/>
  <c r="AE4517" i="6" s="1"/>
  <c r="AD4573" i="6"/>
  <c r="Z4573" i="6"/>
  <c r="AE4573" i="6" s="1"/>
  <c r="AD3756" i="6"/>
  <c r="Z3756" i="6"/>
  <c r="AE3756" i="6" s="1"/>
  <c r="AD3884" i="6"/>
  <c r="Z3884" i="6"/>
  <c r="AE3884" i="6" s="1"/>
  <c r="AD3953" i="6"/>
  <c r="Z3953" i="6"/>
  <c r="AE3953" i="6" s="1"/>
  <c r="AD4068" i="6"/>
  <c r="Z4068" i="6"/>
  <c r="AE4068" i="6" s="1"/>
  <c r="AD4225" i="6"/>
  <c r="Z4225" i="6"/>
  <c r="AE4225" i="6" s="1"/>
  <c r="AD4265" i="6"/>
  <c r="Z4265" i="6"/>
  <c r="AE4265" i="6" s="1"/>
  <c r="AD222" i="6"/>
  <c r="Z222" i="6"/>
  <c r="AE222" i="6" s="1"/>
  <c r="AD911" i="6"/>
  <c r="Z911" i="6"/>
  <c r="AE911" i="6" s="1"/>
  <c r="AD975" i="6"/>
  <c r="Z975" i="6"/>
  <c r="AE975" i="6" s="1"/>
  <c r="AD1127" i="6"/>
  <c r="Z1127" i="6"/>
  <c r="AE1127" i="6" s="1"/>
  <c r="AD1159" i="6"/>
  <c r="Z1159" i="6"/>
  <c r="AE1159" i="6" s="1"/>
  <c r="AD1585" i="6"/>
  <c r="Z1585" i="6"/>
  <c r="AE1585" i="6" s="1"/>
  <c r="AD2815" i="6"/>
  <c r="Z2815" i="6"/>
  <c r="AE2815" i="6" s="1"/>
  <c r="AD31" i="6"/>
  <c r="Z31" i="6"/>
  <c r="AE31" i="6" s="1"/>
  <c r="AD1182" i="6"/>
  <c r="Z1182" i="6"/>
  <c r="AE1182" i="6" s="1"/>
  <c r="AD1287" i="6"/>
  <c r="Z1287" i="6"/>
  <c r="AE1287" i="6" s="1"/>
  <c r="Z1508" i="6"/>
  <c r="AE1508" i="6" s="1"/>
  <c r="AD1508" i="6"/>
  <c r="Z1628" i="6"/>
  <c r="AE1628" i="6" s="1"/>
  <c r="AD1628" i="6"/>
  <c r="AD2005" i="6"/>
  <c r="Z2005" i="6"/>
  <c r="AE2005" i="6" s="1"/>
  <c r="AD2146" i="6"/>
  <c r="Z2146" i="6"/>
  <c r="AE2146" i="6" s="1"/>
  <c r="AD2490" i="6"/>
  <c r="Z2490" i="6"/>
  <c r="AE2490" i="6" s="1"/>
  <c r="AD46" i="6"/>
  <c r="Z46" i="6"/>
  <c r="AE46" i="6" s="1"/>
  <c r="AD168" i="6"/>
  <c r="Z168" i="6"/>
  <c r="AE168" i="6" s="1"/>
  <c r="AD312" i="6"/>
  <c r="Z312" i="6"/>
  <c r="AE312" i="6" s="1"/>
  <c r="AD400" i="6"/>
  <c r="Z400" i="6"/>
  <c r="AE400" i="6" s="1"/>
  <c r="AD512" i="6"/>
  <c r="Z512" i="6"/>
  <c r="AE512" i="6" s="1"/>
  <c r="AD1081" i="6"/>
  <c r="Z1081" i="6"/>
  <c r="AE1081" i="6" s="1"/>
  <c r="AD1347" i="6"/>
  <c r="Z1347" i="6"/>
  <c r="AE1347" i="6" s="1"/>
  <c r="AD1639" i="6"/>
  <c r="Z1639" i="6"/>
  <c r="AE1639" i="6" s="1"/>
  <c r="AD1763" i="6"/>
  <c r="Z1763" i="6"/>
  <c r="AE1763" i="6" s="1"/>
  <c r="AD1891" i="6"/>
  <c r="Z1891" i="6"/>
  <c r="AE1891" i="6" s="1"/>
  <c r="Z2004" i="6"/>
  <c r="AE2004" i="6" s="1"/>
  <c r="AD2004" i="6"/>
  <c r="AD2271" i="6"/>
  <c r="Z2271" i="6"/>
  <c r="AE2271" i="6" s="1"/>
  <c r="AD2689" i="6"/>
  <c r="Z2689" i="6"/>
  <c r="AE2689" i="6" s="1"/>
  <c r="AD191" i="6"/>
  <c r="Z191" i="6"/>
  <c r="AE191" i="6" s="1"/>
  <c r="AD664" i="6"/>
  <c r="Z664" i="6"/>
  <c r="AE664" i="6" s="1"/>
  <c r="AD776" i="6"/>
  <c r="Z776" i="6"/>
  <c r="AE776" i="6" s="1"/>
  <c r="AD1330" i="6"/>
  <c r="Z1330" i="6"/>
  <c r="AE1330" i="6" s="1"/>
  <c r="AD1786" i="6"/>
  <c r="Z1786" i="6"/>
  <c r="AE1786" i="6" s="1"/>
  <c r="AD1938" i="6"/>
  <c r="Z1938" i="6"/>
  <c r="AE1938" i="6" s="1"/>
  <c r="Z2108" i="6"/>
  <c r="AE2108" i="6" s="1"/>
  <c r="AD2108" i="6"/>
  <c r="AD2326" i="6"/>
  <c r="Z2326" i="6"/>
  <c r="AE2326" i="6" s="1"/>
  <c r="AD2944" i="6"/>
  <c r="Z2944" i="6"/>
  <c r="AE2944" i="6" s="1"/>
  <c r="AD3265" i="6"/>
  <c r="Z3265" i="6"/>
  <c r="AE3265" i="6" s="1"/>
  <c r="Z2908" i="6"/>
  <c r="AE2908" i="6" s="1"/>
  <c r="AD2908" i="6"/>
  <c r="AD2986" i="6"/>
  <c r="Z2986" i="6"/>
  <c r="AE2986" i="6" s="1"/>
  <c r="AD3070" i="6"/>
  <c r="Z3070" i="6"/>
  <c r="AE3070" i="6" s="1"/>
  <c r="AD3177" i="6"/>
  <c r="Z3177" i="6"/>
  <c r="AE3177" i="6" s="1"/>
  <c r="AD3209" i="6"/>
  <c r="Z3209" i="6"/>
  <c r="AE3209" i="6" s="1"/>
  <c r="AD3490" i="6"/>
  <c r="Z3490" i="6"/>
  <c r="AE3490" i="6" s="1"/>
  <c r="AD3441" i="6"/>
  <c r="Z3441" i="6"/>
  <c r="AE3441" i="6" s="1"/>
  <c r="AD3598" i="6"/>
  <c r="Z3598" i="6"/>
  <c r="AE3598" i="6" s="1"/>
  <c r="AD3702" i="6"/>
  <c r="Z3702" i="6"/>
  <c r="AE3702" i="6" s="1"/>
  <c r="AD3910" i="6"/>
  <c r="Z3910" i="6"/>
  <c r="AE3910" i="6" s="1"/>
  <c r="AD3979" i="6"/>
  <c r="Z3979" i="6"/>
  <c r="AE3979" i="6" s="1"/>
  <c r="AD4433" i="6"/>
  <c r="Z4433" i="6"/>
  <c r="AE4433" i="6" s="1"/>
  <c r="AD4481" i="6"/>
  <c r="Z4481" i="6"/>
  <c r="AE4481" i="6" s="1"/>
  <c r="AD2758" i="6"/>
  <c r="Z2758" i="6"/>
  <c r="AE2758" i="6" s="1"/>
  <c r="AD2862" i="6"/>
  <c r="Z2862" i="6"/>
  <c r="AE2862" i="6" s="1"/>
  <c r="AD2894" i="6"/>
  <c r="Z2894" i="6"/>
  <c r="AE2894" i="6" s="1"/>
  <c r="AD2926" i="6"/>
  <c r="Z2926" i="6"/>
  <c r="AE2926" i="6" s="1"/>
  <c r="Z3044" i="6"/>
  <c r="AE3044" i="6" s="1"/>
  <c r="AD3044" i="6"/>
  <c r="AD3162" i="6"/>
  <c r="Z3162" i="6"/>
  <c r="AE3162" i="6" s="1"/>
  <c r="AD3370" i="6"/>
  <c r="Z3370" i="6"/>
  <c r="AE3370" i="6" s="1"/>
  <c r="AD3581" i="6"/>
  <c r="Z3581" i="6"/>
  <c r="AE3581" i="6" s="1"/>
  <c r="AD4146" i="6"/>
  <c r="Z4146" i="6"/>
  <c r="AE4146" i="6" s="1"/>
  <c r="AD4227" i="6"/>
  <c r="Z4227" i="6"/>
  <c r="AE4227" i="6" s="1"/>
  <c r="AD4291" i="6"/>
  <c r="Z4291" i="6"/>
  <c r="AE4291" i="6" s="1"/>
  <c r="AD4850" i="6"/>
  <c r="Z4850" i="6"/>
  <c r="AE4850" i="6" s="1"/>
  <c r="AD2841" i="6"/>
  <c r="Z2841" i="6"/>
  <c r="AE2841" i="6" s="1"/>
  <c r="AD2905" i="6"/>
  <c r="Z2905" i="6"/>
  <c r="AE2905" i="6" s="1"/>
  <c r="AD2971" i="6"/>
  <c r="Z2971" i="6"/>
  <c r="AE2971" i="6" s="1"/>
  <c r="AD3035" i="6"/>
  <c r="Z3035" i="6"/>
  <c r="AE3035" i="6" s="1"/>
  <c r="AD3120" i="6"/>
  <c r="Z3120" i="6"/>
  <c r="AE3120" i="6" s="1"/>
  <c r="AD4636" i="6"/>
  <c r="Z4636" i="6"/>
  <c r="AE4636" i="6" s="1"/>
  <c r="AD4716" i="6"/>
  <c r="Z4716" i="6"/>
  <c r="AE4716" i="6" s="1"/>
  <c r="AD3821" i="6"/>
  <c r="Z3821" i="6"/>
  <c r="AE3821" i="6" s="1"/>
  <c r="AD3913" i="6"/>
  <c r="Z3913" i="6"/>
  <c r="AE3913" i="6" s="1"/>
  <c r="AD4342" i="6"/>
  <c r="Z4342" i="6"/>
  <c r="AE4342" i="6" s="1"/>
  <c r="Z3904" i="6"/>
  <c r="AE3904" i="6" s="1"/>
  <c r="AD3904" i="6"/>
  <c r="Z4048" i="6"/>
  <c r="AE4048" i="6" s="1"/>
  <c r="AD4048" i="6"/>
  <c r="AD4461" i="6"/>
  <c r="Z4461" i="6"/>
  <c r="AE4461" i="6" s="1"/>
  <c r="AD1529" i="6"/>
  <c r="Z1529" i="6"/>
  <c r="AE1529" i="6" s="1"/>
  <c r="AD1733" i="6"/>
  <c r="Z1733" i="6"/>
  <c r="AE1733" i="6" s="1"/>
  <c r="AD39" i="6"/>
  <c r="Z39" i="6"/>
  <c r="AE39" i="6" s="1"/>
  <c r="AD686" i="6"/>
  <c r="Z686" i="6"/>
  <c r="AE686" i="6" s="1"/>
  <c r="AD1074" i="6"/>
  <c r="Z1074" i="6"/>
  <c r="AE1074" i="6" s="1"/>
  <c r="Z1868" i="6"/>
  <c r="AE1868" i="6" s="1"/>
  <c r="AD1868" i="6"/>
  <c r="AD2446" i="6"/>
  <c r="Z2446" i="6"/>
  <c r="AE2446" i="6" s="1"/>
  <c r="AD264" i="6"/>
  <c r="Z264" i="6"/>
  <c r="AE264" i="6" s="1"/>
  <c r="AD853" i="6"/>
  <c r="Z853" i="6"/>
  <c r="AE853" i="6" s="1"/>
  <c r="AD1165" i="6"/>
  <c r="Z1165" i="6"/>
  <c r="AE1165" i="6" s="1"/>
  <c r="AD1254" i="6"/>
  <c r="Z1254" i="6"/>
  <c r="AE1254" i="6" s="1"/>
  <c r="AD1447" i="6"/>
  <c r="Z1447" i="6"/>
  <c r="AE1447" i="6" s="1"/>
  <c r="AD2045" i="6"/>
  <c r="Z2045" i="6"/>
  <c r="AE2045" i="6" s="1"/>
  <c r="AD2785" i="6"/>
  <c r="Z2785" i="6"/>
  <c r="AE2785" i="6" s="1"/>
  <c r="AD784" i="6"/>
  <c r="Z784" i="6"/>
  <c r="AE784" i="6" s="1"/>
  <c r="AD856" i="6"/>
  <c r="Z856" i="6"/>
  <c r="AE856" i="6" s="1"/>
  <c r="AD904" i="6"/>
  <c r="Z904" i="6"/>
  <c r="AE904" i="6" s="1"/>
  <c r="AD984" i="6"/>
  <c r="Z984" i="6"/>
  <c r="AE984" i="6" s="1"/>
  <c r="AD1096" i="6"/>
  <c r="Z1096" i="6"/>
  <c r="AE1096" i="6" s="1"/>
  <c r="AD1426" i="6"/>
  <c r="Z1426" i="6"/>
  <c r="AE1426" i="6" s="1"/>
  <c r="AD1578" i="6"/>
  <c r="Z1578" i="6"/>
  <c r="AE1578" i="6" s="1"/>
  <c r="AD1818" i="6"/>
  <c r="Z1818" i="6"/>
  <c r="AE1818" i="6" s="1"/>
  <c r="AD2359" i="6"/>
  <c r="Z2359" i="6"/>
  <c r="AE2359" i="6" s="1"/>
  <c r="AD3054" i="6"/>
  <c r="Z3054" i="6"/>
  <c r="AE3054" i="6" s="1"/>
  <c r="AD3213" i="6"/>
  <c r="Z3213" i="6"/>
  <c r="AE3213" i="6" s="1"/>
  <c r="AD3972" i="6"/>
  <c r="Z3972" i="6"/>
  <c r="AE3972" i="6" s="1"/>
  <c r="Z4647" i="6"/>
  <c r="AE4647" i="6" s="1"/>
  <c r="AD4647" i="6"/>
  <c r="Z3309" i="6"/>
  <c r="AE3309" i="6" s="1"/>
  <c r="AD3309" i="6"/>
  <c r="AD4459" i="6"/>
  <c r="Z4459" i="6"/>
  <c r="AE4459" i="6" s="1"/>
  <c r="Z4941" i="6"/>
  <c r="AE4941" i="6" s="1"/>
  <c r="AD4941" i="6"/>
  <c r="AD2914" i="6"/>
  <c r="Z2914" i="6"/>
  <c r="AE2914" i="6" s="1"/>
  <c r="AD3183" i="6"/>
  <c r="Z3183" i="6"/>
  <c r="AE3183" i="6" s="1"/>
  <c r="Z3324" i="6"/>
  <c r="AE3324" i="6" s="1"/>
  <c r="AD3324" i="6"/>
  <c r="AD3681" i="6"/>
  <c r="Z3681" i="6"/>
  <c r="AE3681" i="6" s="1"/>
  <c r="AD4042" i="6"/>
  <c r="Z4042" i="6"/>
  <c r="AE4042" i="6" s="1"/>
  <c r="AD4186" i="6"/>
  <c r="Z4186" i="6"/>
  <c r="AE4186" i="6" s="1"/>
  <c r="Z4920" i="6"/>
  <c r="AE4920" i="6" s="1"/>
  <c r="AD4920" i="6"/>
  <c r="AD3055" i="6"/>
  <c r="Z3055" i="6"/>
  <c r="AE3055" i="6" s="1"/>
  <c r="AD3271" i="6"/>
  <c r="Z3271" i="6"/>
  <c r="AE3271" i="6" s="1"/>
  <c r="AD3475" i="6"/>
  <c r="Z3475" i="6"/>
  <c r="AE3475" i="6" s="1"/>
  <c r="AD3584" i="6"/>
  <c r="Z3584" i="6"/>
  <c r="AE3584" i="6" s="1"/>
  <c r="AD3684" i="6"/>
  <c r="Z3684" i="6"/>
  <c r="AE3684" i="6" s="1"/>
  <c r="AD4620" i="6"/>
  <c r="Z4620" i="6"/>
  <c r="AE4620" i="6" s="1"/>
  <c r="AD4173" i="6"/>
  <c r="Z4173" i="6"/>
  <c r="AE4173" i="6" s="1"/>
  <c r="AD4298" i="6"/>
  <c r="Z4298" i="6"/>
  <c r="AE4298" i="6" s="1"/>
  <c r="AD4618" i="6"/>
  <c r="Z4618" i="6"/>
  <c r="AE4618" i="6" s="1"/>
  <c r="Z114" i="6"/>
  <c r="AE114" i="6" s="1"/>
  <c r="AD114" i="6"/>
  <c r="AD1377" i="6"/>
  <c r="Z1377" i="6"/>
  <c r="AE1377" i="6" s="1"/>
  <c r="AD1501" i="6"/>
  <c r="Z1501" i="6"/>
  <c r="AE1501" i="6" s="1"/>
  <c r="AD1629" i="6"/>
  <c r="Z1629" i="6"/>
  <c r="AE1629" i="6" s="1"/>
  <c r="AD2285" i="6"/>
  <c r="Z2285" i="6"/>
  <c r="AE2285" i="6" s="1"/>
  <c r="AD2407" i="6"/>
  <c r="Z2407" i="6"/>
  <c r="AE2407" i="6" s="1"/>
  <c r="AD2441" i="6"/>
  <c r="Z2441" i="6"/>
  <c r="AE2441" i="6" s="1"/>
  <c r="AD616" i="6"/>
  <c r="Z616" i="6"/>
  <c r="AE616" i="6" s="1"/>
  <c r="AD862" i="6"/>
  <c r="Z862" i="6"/>
  <c r="AE862" i="6" s="1"/>
  <c r="AD894" i="6"/>
  <c r="Z894" i="6"/>
  <c r="AE894" i="6" s="1"/>
  <c r="AD1038" i="6"/>
  <c r="Z1038" i="6"/>
  <c r="AE1038" i="6" s="1"/>
  <c r="AD1154" i="6"/>
  <c r="Z1154" i="6"/>
  <c r="AE1154" i="6" s="1"/>
  <c r="AD1295" i="6"/>
  <c r="Z1295" i="6"/>
  <c r="AE1295" i="6" s="1"/>
  <c r="Z1428" i="6"/>
  <c r="AE1428" i="6" s="1"/>
  <c r="AD1428" i="6"/>
  <c r="AD1688" i="6"/>
  <c r="Z1688" i="6"/>
  <c r="AE1688" i="6" s="1"/>
  <c r="AD2174" i="6"/>
  <c r="Z2174" i="6"/>
  <c r="AE2174" i="6" s="1"/>
  <c r="Z2284" i="6"/>
  <c r="AE2284" i="6" s="1"/>
  <c r="AD2284" i="6"/>
  <c r="Z2348" i="6"/>
  <c r="AE2348" i="6" s="1"/>
  <c r="AD2348" i="6"/>
  <c r="AD448" i="6"/>
  <c r="Z448" i="6"/>
  <c r="AE448" i="6" s="1"/>
  <c r="Z578" i="6"/>
  <c r="AE578" i="6" s="1"/>
  <c r="AD578" i="6"/>
  <c r="AD769" i="6"/>
  <c r="Z769" i="6"/>
  <c r="AE769" i="6" s="1"/>
  <c r="AD1013" i="6"/>
  <c r="Z1013" i="6"/>
  <c r="AE1013" i="6" s="1"/>
  <c r="AD1137" i="6"/>
  <c r="Z1137" i="6"/>
  <c r="AE1137" i="6" s="1"/>
  <c r="AD1306" i="6"/>
  <c r="Z1306" i="6"/>
  <c r="AE1306" i="6" s="1"/>
  <c r="AD1743" i="6"/>
  <c r="Z1743" i="6"/>
  <c r="AE1743" i="6" s="1"/>
  <c r="AD1807" i="6"/>
  <c r="Z1807" i="6"/>
  <c r="AE1807" i="6" s="1"/>
  <c r="AD1959" i="6"/>
  <c r="Z1959" i="6"/>
  <c r="AE1959" i="6" s="1"/>
  <c r="AD2501" i="6"/>
  <c r="Z2501" i="6"/>
  <c r="AE2501" i="6" s="1"/>
  <c r="AD2653" i="6"/>
  <c r="Z2653" i="6"/>
  <c r="AE2653" i="6" s="1"/>
  <c r="AD2781" i="6"/>
  <c r="Z2781" i="6"/>
  <c r="AE2781" i="6" s="1"/>
  <c r="AD2997" i="6"/>
  <c r="Z2997" i="6"/>
  <c r="AE2997" i="6" s="1"/>
  <c r="AD3061" i="6"/>
  <c r="Z3061" i="6"/>
  <c r="AE3061" i="6" s="1"/>
  <c r="AD9" i="6"/>
  <c r="Z9" i="6"/>
  <c r="AE9" i="6" s="1"/>
  <c r="AD820" i="6"/>
  <c r="Z820" i="6"/>
  <c r="AE820" i="6" s="1"/>
  <c r="Z884" i="6"/>
  <c r="AE884" i="6" s="1"/>
  <c r="AD884" i="6"/>
  <c r="Z948" i="6"/>
  <c r="AE948" i="6" s="1"/>
  <c r="AD948" i="6"/>
  <c r="Z980" i="6"/>
  <c r="AE980" i="6" s="1"/>
  <c r="AD980" i="6"/>
  <c r="Z1044" i="6"/>
  <c r="AE1044" i="6" s="1"/>
  <c r="AD1044" i="6"/>
  <c r="Z1108" i="6"/>
  <c r="AE1108" i="6" s="1"/>
  <c r="AD1108" i="6"/>
  <c r="AD1446" i="6"/>
  <c r="Z1446" i="6"/>
  <c r="AE1446" i="6" s="1"/>
  <c r="AD1902" i="6"/>
  <c r="Z1902" i="6"/>
  <c r="AE1902" i="6" s="1"/>
  <c r="AD2032" i="6"/>
  <c r="Z2032" i="6"/>
  <c r="AE2032" i="6" s="1"/>
  <c r="AD2160" i="6"/>
  <c r="Z2160" i="6"/>
  <c r="AE2160" i="6" s="1"/>
  <c r="AD2290" i="6"/>
  <c r="Z2290" i="6"/>
  <c r="AE2290" i="6" s="1"/>
  <c r="AD2400" i="6"/>
  <c r="Z2400" i="6"/>
  <c r="AE2400" i="6" s="1"/>
  <c r="Z2700" i="6"/>
  <c r="AE2700" i="6" s="1"/>
  <c r="AD2700" i="6"/>
  <c r="Z2924" i="6"/>
  <c r="AE2924" i="6" s="1"/>
  <c r="AD2924" i="6"/>
  <c r="AD3014" i="6"/>
  <c r="Z3014" i="6"/>
  <c r="AE3014" i="6" s="1"/>
  <c r="AD3098" i="6"/>
  <c r="Z3098" i="6"/>
  <c r="AE3098" i="6" s="1"/>
  <c r="AD3261" i="6"/>
  <c r="Z3261" i="6"/>
  <c r="AE3261" i="6" s="1"/>
  <c r="AD4699" i="6"/>
  <c r="Z4699" i="6"/>
  <c r="AE4699" i="6" s="1"/>
  <c r="AD4747" i="6"/>
  <c r="Z4747" i="6"/>
  <c r="AE4747" i="6" s="1"/>
  <c r="AD3305" i="6"/>
  <c r="Z3305" i="6"/>
  <c r="AE3305" i="6" s="1"/>
  <c r="AD3371" i="6"/>
  <c r="Z3371" i="6"/>
  <c r="AE3371" i="6" s="1"/>
  <c r="AD3624" i="6"/>
  <c r="Z3624" i="6"/>
  <c r="AE3624" i="6" s="1"/>
  <c r="AD3706" i="6"/>
  <c r="Z3706" i="6"/>
  <c r="AE3706" i="6" s="1"/>
  <c r="Z4031" i="6"/>
  <c r="AE4031" i="6" s="1"/>
  <c r="AD4031" i="6"/>
  <c r="Z4095" i="6"/>
  <c r="AE4095" i="6" s="1"/>
  <c r="AD4095" i="6"/>
  <c r="Z4159" i="6"/>
  <c r="AE4159" i="6" s="1"/>
  <c r="AD4159" i="6"/>
  <c r="AD2934" i="6"/>
  <c r="Z2934" i="6"/>
  <c r="AE2934" i="6" s="1"/>
  <c r="AD3000" i="6"/>
  <c r="Z3000" i="6"/>
  <c r="AE3000" i="6" s="1"/>
  <c r="Z3060" i="6"/>
  <c r="AE3060" i="6" s="1"/>
  <c r="AD3060" i="6"/>
  <c r="AD3288" i="6"/>
  <c r="Z3288" i="6"/>
  <c r="AE3288" i="6" s="1"/>
  <c r="Z3349" i="6"/>
  <c r="AE3349" i="6" s="1"/>
  <c r="AD3349" i="6"/>
  <c r="AD3518" i="6"/>
  <c r="Z3518" i="6"/>
  <c r="AE3518" i="6" s="1"/>
  <c r="AD2958" i="6"/>
  <c r="Z2958" i="6"/>
  <c r="AE2958" i="6" s="1"/>
  <c r="Z4616" i="6"/>
  <c r="AE4616" i="6" s="1"/>
  <c r="AD4616" i="6"/>
  <c r="AD4692" i="6"/>
  <c r="Z4692" i="6"/>
  <c r="AE4692" i="6" s="1"/>
  <c r="AD4089" i="6"/>
  <c r="Z4089" i="6"/>
  <c r="AE4089" i="6" s="1"/>
  <c r="AD4246" i="6"/>
  <c r="Z4246" i="6"/>
  <c r="AE4246" i="6" s="1"/>
  <c r="AD4310" i="6"/>
  <c r="Z4310" i="6"/>
  <c r="AE4310" i="6" s="1"/>
  <c r="AD4545" i="6"/>
  <c r="Z4545" i="6"/>
  <c r="AE4545" i="6" s="1"/>
  <c r="AD3996" i="6"/>
  <c r="Z3996" i="6"/>
  <c r="AE3996" i="6" s="1"/>
  <c r="AD4052" i="6"/>
  <c r="Z4052" i="6"/>
  <c r="AE4052" i="6" s="1"/>
  <c r="AD4221" i="6"/>
  <c r="Z4221" i="6"/>
  <c r="AE4221" i="6" s="1"/>
  <c r="Z4968" i="6"/>
  <c r="AE4968" i="6" s="1"/>
  <c r="AD4968" i="6"/>
  <c r="AD4797" i="6"/>
  <c r="Z4797" i="6"/>
  <c r="AE4797" i="6" s="1"/>
  <c r="AD4890" i="6"/>
  <c r="Z4890" i="6"/>
  <c r="AE4890" i="6" s="1"/>
  <c r="Z4823" i="6"/>
  <c r="AE4823" i="6" s="1"/>
  <c r="AD4823" i="6"/>
  <c r="Z4392" i="6"/>
  <c r="AE4392" i="6" s="1"/>
  <c r="AD4392" i="6"/>
  <c r="Z4837" i="6"/>
  <c r="AE4837" i="6" s="1"/>
  <c r="AD4837" i="6"/>
  <c r="Z4495" i="6"/>
  <c r="AE4495" i="6" s="1"/>
  <c r="AD4495" i="6"/>
  <c r="AD4577" i="6"/>
  <c r="Z4577" i="6"/>
  <c r="AE4577" i="6" s="1"/>
  <c r="AD4899" i="6"/>
  <c r="Z4899" i="6"/>
  <c r="AE4899" i="6" s="1"/>
  <c r="AD4734" i="6"/>
  <c r="Z4734" i="6"/>
  <c r="AE4734" i="6" s="1"/>
  <c r="Z4487" i="6"/>
  <c r="AE4487" i="6" s="1"/>
  <c r="AD4487" i="6"/>
  <c r="AD4891" i="6"/>
  <c r="Z4891" i="6"/>
  <c r="AE4891" i="6" s="1"/>
  <c r="AD4786" i="6"/>
  <c r="Z4786" i="6"/>
  <c r="AE4786" i="6" s="1"/>
  <c r="AD4819" i="6"/>
  <c r="Z4819" i="6"/>
  <c r="AE4819" i="6" s="1"/>
  <c r="Z4391" i="6"/>
  <c r="AE4391" i="6" s="1"/>
  <c r="AD4391" i="6"/>
  <c r="AD4469" i="6"/>
  <c r="Z4469" i="6"/>
  <c r="AE4469" i="6" s="1"/>
  <c r="AD4674" i="6"/>
  <c r="Z4674" i="6"/>
  <c r="AE4674" i="6" s="1"/>
  <c r="AD4467" i="6"/>
  <c r="Z4467" i="6"/>
  <c r="AE4467" i="6" s="1"/>
  <c r="AD4859" i="6"/>
  <c r="Z4859" i="6"/>
  <c r="AE4859" i="6" s="1"/>
  <c r="AD4742" i="6"/>
  <c r="Z4742" i="6"/>
  <c r="AE4742" i="6" s="1"/>
  <c r="AD3059" i="6"/>
  <c r="Z3059" i="6"/>
  <c r="AE3059" i="6" s="1"/>
  <c r="AD4645" i="6"/>
  <c r="Z4645" i="6"/>
  <c r="AE4645" i="6" s="1"/>
  <c r="AD4163" i="6"/>
  <c r="Z4163" i="6"/>
  <c r="AE4163" i="6" s="1"/>
  <c r="AD4617" i="6"/>
  <c r="Z4617" i="6"/>
  <c r="AE4617" i="6" s="1"/>
  <c r="Z4383" i="6"/>
  <c r="AE4383" i="6" s="1"/>
  <c r="AD4383" i="6"/>
  <c r="Z106" i="6"/>
  <c r="AE106" i="6" s="1"/>
  <c r="AD106" i="6"/>
  <c r="AD486" i="6"/>
  <c r="Z486" i="6"/>
  <c r="AE486" i="6" s="1"/>
  <c r="AD518" i="6"/>
  <c r="Z518" i="6"/>
  <c r="AE518" i="6" s="1"/>
  <c r="AD584" i="6"/>
  <c r="Z584" i="6"/>
  <c r="AE584" i="6" s="1"/>
  <c r="AD1325" i="6"/>
  <c r="Z1325" i="6"/>
  <c r="AE1325" i="6" s="1"/>
  <c r="AD1397" i="6"/>
  <c r="Z1397" i="6"/>
  <c r="AE1397" i="6" s="1"/>
  <c r="AD1449" i="6"/>
  <c r="Z1449" i="6"/>
  <c r="AE1449" i="6" s="1"/>
  <c r="AD1577" i="6"/>
  <c r="Z1577" i="6"/>
  <c r="AE1577" i="6" s="1"/>
  <c r="AD1653" i="6"/>
  <c r="Z1653" i="6"/>
  <c r="AE1653" i="6" s="1"/>
  <c r="AD1861" i="6"/>
  <c r="Z1861" i="6"/>
  <c r="AE1861" i="6" s="1"/>
  <c r="AD1986" i="6"/>
  <c r="Z1986" i="6"/>
  <c r="AE1986" i="6" s="1"/>
  <c r="AD2055" i="6"/>
  <c r="Z2055" i="6"/>
  <c r="AE2055" i="6" s="1"/>
  <c r="Z2123" i="6"/>
  <c r="AE2123" i="6" s="1"/>
  <c r="AD2123" i="6"/>
  <c r="AD2241" i="6"/>
  <c r="Z2241" i="6"/>
  <c r="AE2241" i="6" s="1"/>
  <c r="AD2293" i="6"/>
  <c r="Z2293" i="6"/>
  <c r="AE2293" i="6" s="1"/>
  <c r="AD2341" i="6"/>
  <c r="Z2341" i="6"/>
  <c r="AE2341" i="6" s="1"/>
  <c r="AD2399" i="6"/>
  <c r="Z2399" i="6"/>
  <c r="AE2399" i="6" s="1"/>
  <c r="AD2467" i="6"/>
  <c r="Z2467" i="6"/>
  <c r="AE2467" i="6" s="1"/>
  <c r="AD2611" i="6"/>
  <c r="Z2611" i="6"/>
  <c r="AE2611" i="6" s="1"/>
  <c r="AD2643" i="6"/>
  <c r="Z2643" i="6"/>
  <c r="AE2643" i="6" s="1"/>
  <c r="AD2707" i="6"/>
  <c r="Z2707" i="6"/>
  <c r="AE2707" i="6" s="1"/>
  <c r="AD2771" i="6"/>
  <c r="Z2771" i="6"/>
  <c r="AE2771" i="6" s="1"/>
  <c r="AD2819" i="6"/>
  <c r="Z2819" i="6"/>
  <c r="AE2819" i="6" s="1"/>
  <c r="AD2883" i="6"/>
  <c r="Z2883" i="6"/>
  <c r="AE2883" i="6" s="1"/>
  <c r="AD3155" i="6"/>
  <c r="Z3155" i="6"/>
  <c r="AE3155" i="6" s="1"/>
  <c r="AD145" i="6"/>
  <c r="Z145" i="6"/>
  <c r="AE145" i="6" s="1"/>
  <c r="Z642" i="6"/>
  <c r="AE642" i="6" s="1"/>
  <c r="AD642" i="6"/>
  <c r="Z714" i="6"/>
  <c r="AE714" i="6" s="1"/>
  <c r="AD714" i="6"/>
  <c r="AD810" i="6"/>
  <c r="Z810" i="6"/>
  <c r="AE810" i="6" s="1"/>
  <c r="AD1142" i="6"/>
  <c r="Z1142" i="6"/>
  <c r="AE1142" i="6" s="1"/>
  <c r="AD1215" i="6"/>
  <c r="Z1215" i="6"/>
  <c r="AE1215" i="6" s="1"/>
  <c r="AD1283" i="6"/>
  <c r="Z1283" i="6"/>
  <c r="AE1283" i="6" s="1"/>
  <c r="Z1412" i="6"/>
  <c r="AE1412" i="6" s="1"/>
  <c r="AD1412" i="6"/>
  <c r="Z1540" i="6"/>
  <c r="AE1540" i="6" s="1"/>
  <c r="AD1540" i="6"/>
  <c r="Z1764" i="6"/>
  <c r="AE1764" i="6" s="1"/>
  <c r="AD1764" i="6"/>
  <c r="AD1976" i="6"/>
  <c r="Z1976" i="6"/>
  <c r="AE1976" i="6" s="1"/>
  <c r="AD2070" i="6"/>
  <c r="Z2070" i="6"/>
  <c r="AE2070" i="6" s="1"/>
  <c r="AD2224" i="6"/>
  <c r="Z2224" i="6"/>
  <c r="AE2224" i="6" s="1"/>
  <c r="AD2386" i="6"/>
  <c r="Z2386" i="6"/>
  <c r="AE2386" i="6" s="1"/>
  <c r="AD2462" i="6"/>
  <c r="Z2462" i="6"/>
  <c r="AE2462" i="6" s="1"/>
  <c r="AD3118" i="6"/>
  <c r="Z3118" i="6"/>
  <c r="AE3118" i="6" s="1"/>
  <c r="AD6" i="6"/>
  <c r="Z6" i="6"/>
  <c r="AE6" i="6" s="1"/>
  <c r="AD216" i="6"/>
  <c r="Z216" i="6"/>
  <c r="AE216" i="6" s="1"/>
  <c r="AD468" i="6"/>
  <c r="Z468" i="6"/>
  <c r="AE468" i="6" s="1"/>
  <c r="AD701" i="6"/>
  <c r="Z701" i="6"/>
  <c r="AE701" i="6" s="1"/>
  <c r="AD829" i="6"/>
  <c r="Z829" i="6"/>
  <c r="AE829" i="6" s="1"/>
  <c r="AD893" i="6"/>
  <c r="Z893" i="6"/>
  <c r="AE893" i="6" s="1"/>
  <c r="AD957" i="6"/>
  <c r="Z957" i="6"/>
  <c r="AE957" i="6" s="1"/>
  <c r="AD1069" i="6"/>
  <c r="Z1069" i="6"/>
  <c r="AE1069" i="6" s="1"/>
  <c r="AD1149" i="6"/>
  <c r="Z1149" i="6"/>
  <c r="AE1149" i="6" s="1"/>
  <c r="AD1327" i="6"/>
  <c r="Z1327" i="6"/>
  <c r="AE1327" i="6" s="1"/>
  <c r="AD1507" i="6"/>
  <c r="Z1507" i="6"/>
  <c r="AE1507" i="6" s="1"/>
  <c r="AD1791" i="6"/>
  <c r="Z1791" i="6"/>
  <c r="AE1791" i="6" s="1"/>
  <c r="AD1919" i="6"/>
  <c r="Z1919" i="6"/>
  <c r="AE1919" i="6" s="1"/>
  <c r="AD2101" i="6"/>
  <c r="Z2101" i="6"/>
  <c r="AE2101" i="6" s="1"/>
  <c r="AD2435" i="6"/>
  <c r="Z2435" i="6"/>
  <c r="AE2435" i="6" s="1"/>
  <c r="AD2573" i="6"/>
  <c r="Z2573" i="6"/>
  <c r="AE2573" i="6" s="1"/>
  <c r="AD2649" i="6"/>
  <c r="Z2649" i="6"/>
  <c r="AE2649" i="6" s="1"/>
  <c r="AD780" i="6"/>
  <c r="Z780" i="6"/>
  <c r="AE780" i="6" s="1"/>
  <c r="Z1148" i="6"/>
  <c r="AE1148" i="6" s="1"/>
  <c r="AD1148" i="6"/>
  <c r="Z1188" i="6"/>
  <c r="AE1188" i="6" s="1"/>
  <c r="AD1188" i="6"/>
  <c r="AD1301" i="6"/>
  <c r="Z1301" i="6"/>
  <c r="AE1301" i="6" s="1"/>
  <c r="AD1326" i="6"/>
  <c r="Z1326" i="6"/>
  <c r="AE1326" i="6" s="1"/>
  <c r="AD1983" i="6"/>
  <c r="Z1983" i="6"/>
  <c r="AE1983" i="6" s="1"/>
  <c r="AD2112" i="6"/>
  <c r="Z2112" i="6"/>
  <c r="AE2112" i="6" s="1"/>
  <c r="Z2188" i="6"/>
  <c r="AE2188" i="6" s="1"/>
  <c r="AD2188" i="6"/>
  <c r="AD2568" i="6"/>
  <c r="Z2568" i="6"/>
  <c r="AE2568" i="6" s="1"/>
  <c r="AD2960" i="6"/>
  <c r="Z2960" i="6"/>
  <c r="AE2960" i="6" s="1"/>
  <c r="AD3256" i="6"/>
  <c r="Z3256" i="6"/>
  <c r="AE3256" i="6" s="1"/>
  <c r="Z2764" i="6"/>
  <c r="AE2764" i="6" s="1"/>
  <c r="AD2764" i="6"/>
  <c r="AD1829" i="6"/>
  <c r="Z1829" i="6"/>
  <c r="AE1829" i="6" s="1"/>
  <c r="AD2654" i="6"/>
  <c r="Z2654" i="6"/>
  <c r="AE2654" i="6" s="1"/>
  <c r="AD134" i="6"/>
  <c r="Z134" i="6"/>
  <c r="AE134" i="6" s="1"/>
  <c r="AD214" i="6"/>
  <c r="Z214" i="6"/>
  <c r="AE214" i="6" s="1"/>
  <c r="AD310" i="6"/>
  <c r="Z310" i="6"/>
  <c r="AE310" i="6" s="1"/>
  <c r="AD374" i="6"/>
  <c r="Z374" i="6"/>
  <c r="AE374" i="6" s="1"/>
  <c r="AD438" i="6"/>
  <c r="Z438" i="6"/>
  <c r="AE438" i="6" s="1"/>
  <c r="AD663" i="6"/>
  <c r="Z663" i="6"/>
  <c r="AE663" i="6" s="1"/>
  <c r="AD727" i="6"/>
  <c r="Z727" i="6"/>
  <c r="AE727" i="6" s="1"/>
  <c r="AD791" i="6"/>
  <c r="Z791" i="6"/>
  <c r="AE791" i="6" s="1"/>
  <c r="AD887" i="6"/>
  <c r="Z887" i="6"/>
  <c r="AE887" i="6" s="1"/>
  <c r="AD951" i="6"/>
  <c r="Z951" i="6"/>
  <c r="AE951" i="6" s="1"/>
  <c r="AD1015" i="6"/>
  <c r="Z1015" i="6"/>
  <c r="AE1015" i="6" s="1"/>
  <c r="AD1079" i="6"/>
  <c r="Z1079" i="6"/>
  <c r="AE1079" i="6" s="1"/>
  <c r="AD1505" i="6"/>
  <c r="Z1505" i="6"/>
  <c r="AE1505" i="6" s="1"/>
  <c r="AD1581" i="6"/>
  <c r="Z1581" i="6"/>
  <c r="AE1581" i="6" s="1"/>
  <c r="AD1853" i="6"/>
  <c r="Z1853" i="6"/>
  <c r="AE1853" i="6" s="1"/>
  <c r="AD1929" i="6"/>
  <c r="Z1929" i="6"/>
  <c r="AE1929" i="6" s="1"/>
  <c r="AD2281" i="6"/>
  <c r="Z2281" i="6"/>
  <c r="AE2281" i="6" s="1"/>
  <c r="AD2313" i="6"/>
  <c r="Z2313" i="6"/>
  <c r="AE2313" i="6" s="1"/>
  <c r="AD2526" i="6"/>
  <c r="Z2526" i="6"/>
  <c r="AE2526" i="6" s="1"/>
  <c r="AD177" i="6"/>
  <c r="Z177" i="6"/>
  <c r="AE177" i="6" s="1"/>
  <c r="AD273" i="6"/>
  <c r="Z273" i="6"/>
  <c r="AE273" i="6" s="1"/>
  <c r="AD337" i="6"/>
  <c r="Z337" i="6"/>
  <c r="AE337" i="6" s="1"/>
  <c r="AD433" i="6"/>
  <c r="Z433" i="6"/>
  <c r="AE433" i="6" s="1"/>
  <c r="AD497" i="6"/>
  <c r="Z497" i="6"/>
  <c r="AE497" i="6" s="1"/>
  <c r="AD774" i="6"/>
  <c r="Z774" i="6"/>
  <c r="AE774" i="6" s="1"/>
  <c r="AD890" i="6"/>
  <c r="Z890" i="6"/>
  <c r="AE890" i="6" s="1"/>
  <c r="AD954" i="6"/>
  <c r="Z954" i="6"/>
  <c r="AE954" i="6" s="1"/>
  <c r="AD1050" i="6"/>
  <c r="Z1050" i="6"/>
  <c r="AE1050" i="6" s="1"/>
  <c r="Z1324" i="6"/>
  <c r="AE1324" i="6" s="1"/>
  <c r="AD1324" i="6"/>
  <c r="Z1492" i="6"/>
  <c r="AE1492" i="6" s="1"/>
  <c r="AD1492" i="6"/>
  <c r="Z1612" i="6"/>
  <c r="AE1612" i="6" s="1"/>
  <c r="AD1612" i="6"/>
  <c r="AD1696" i="6"/>
  <c r="Z1696" i="6"/>
  <c r="AE1696" i="6" s="1"/>
  <c r="AD2058" i="6"/>
  <c r="Z2058" i="6"/>
  <c r="AE2058" i="6" s="1"/>
  <c r="AD3110" i="6"/>
  <c r="Z3110" i="6"/>
  <c r="AE3110" i="6" s="1"/>
  <c r="AD180" i="6"/>
  <c r="Z180" i="6"/>
  <c r="AE180" i="6" s="1"/>
  <c r="AD236" i="6"/>
  <c r="Z236" i="6"/>
  <c r="AE236" i="6" s="1"/>
  <c r="AD368" i="6"/>
  <c r="Z368" i="6"/>
  <c r="AE368" i="6" s="1"/>
  <c r="Z602" i="6"/>
  <c r="AE602" i="6" s="1"/>
  <c r="AD602" i="6"/>
  <c r="AD721" i="6"/>
  <c r="Z721" i="6"/>
  <c r="AE721" i="6" s="1"/>
  <c r="AD817" i="6"/>
  <c r="Z817" i="6"/>
  <c r="AE817" i="6" s="1"/>
  <c r="AD881" i="6"/>
  <c r="Z881" i="6"/>
  <c r="AE881" i="6" s="1"/>
  <c r="AD977" i="6"/>
  <c r="Z977" i="6"/>
  <c r="AE977" i="6" s="1"/>
  <c r="AD1173" i="6"/>
  <c r="Z1173" i="6"/>
  <c r="AE1173" i="6" s="1"/>
  <c r="AD1282" i="6"/>
  <c r="Z1282" i="6"/>
  <c r="AE1282" i="6" s="1"/>
  <c r="Z1643" i="6"/>
  <c r="AE1643" i="6" s="1"/>
  <c r="AD1643" i="6"/>
  <c r="AD1719" i="6"/>
  <c r="Z1719" i="6"/>
  <c r="AE1719" i="6" s="1"/>
  <c r="AD1847" i="6"/>
  <c r="Z1847" i="6"/>
  <c r="AE1847" i="6" s="1"/>
  <c r="AD2061" i="6"/>
  <c r="Z2061" i="6"/>
  <c r="AE2061" i="6" s="1"/>
  <c r="AD2223" i="6"/>
  <c r="Z2223" i="6"/>
  <c r="AE2223" i="6" s="1"/>
  <c r="AD2355" i="6"/>
  <c r="Z2355" i="6"/>
  <c r="AE2355" i="6" s="1"/>
  <c r="AD2577" i="6"/>
  <c r="Z2577" i="6"/>
  <c r="AE2577" i="6" s="1"/>
  <c r="AD2757" i="6"/>
  <c r="Z2757" i="6"/>
  <c r="AE2757" i="6" s="1"/>
  <c r="AD3069" i="6"/>
  <c r="Z3069" i="6"/>
  <c r="AE3069" i="6" s="1"/>
  <c r="AD5" i="6"/>
  <c r="Z5" i="6"/>
  <c r="AE5" i="6" s="1"/>
  <c r="AD135" i="6"/>
  <c r="Z135" i="6"/>
  <c r="AE135" i="6" s="1"/>
  <c r="AD231" i="6"/>
  <c r="Z231" i="6"/>
  <c r="AE231" i="6" s="1"/>
  <c r="AD295" i="6"/>
  <c r="Z295" i="6"/>
  <c r="AE295" i="6" s="1"/>
  <c r="AD407" i="6"/>
  <c r="Z407" i="6"/>
  <c r="AE407" i="6" s="1"/>
  <c r="AD503" i="6"/>
  <c r="Z503" i="6"/>
  <c r="AE503" i="6" s="1"/>
  <c r="AD644" i="6"/>
  <c r="Z644" i="6"/>
  <c r="AE644" i="6" s="1"/>
  <c r="AD792" i="6"/>
  <c r="Z792" i="6"/>
  <c r="AE792" i="6" s="1"/>
  <c r="AD848" i="6"/>
  <c r="Z848" i="6"/>
  <c r="AE848" i="6" s="1"/>
  <c r="AD992" i="6"/>
  <c r="Z992" i="6"/>
  <c r="AE992" i="6" s="1"/>
  <c r="AD1056" i="6"/>
  <c r="Z1056" i="6"/>
  <c r="AE1056" i="6" s="1"/>
  <c r="AD1120" i="6"/>
  <c r="Z1120" i="6"/>
  <c r="AE1120" i="6" s="1"/>
  <c r="AD1942" i="6"/>
  <c r="Z1942" i="6"/>
  <c r="AE1942" i="6" s="1"/>
  <c r="Z2052" i="6"/>
  <c r="AE2052" i="6" s="1"/>
  <c r="AD2052" i="6"/>
  <c r="AD2201" i="6"/>
  <c r="Z2201" i="6"/>
  <c r="AE2201" i="6" s="1"/>
  <c r="AD2278" i="6"/>
  <c r="Z2278" i="6"/>
  <c r="AE2278" i="6" s="1"/>
  <c r="AD2363" i="6"/>
  <c r="Z2363" i="6"/>
  <c r="AE2363" i="6" s="1"/>
  <c r="Z2404" i="6"/>
  <c r="AE2404" i="6" s="1"/>
  <c r="AD2404" i="6"/>
  <c r="Z2540" i="6"/>
  <c r="AE2540" i="6" s="1"/>
  <c r="AD2540" i="6"/>
  <c r="Z3172" i="6"/>
  <c r="AE3172" i="6" s="1"/>
  <c r="AD3172" i="6"/>
  <c r="Z2652" i="6"/>
  <c r="AE2652" i="6" s="1"/>
  <c r="AD2652" i="6"/>
  <c r="Z2708" i="6"/>
  <c r="AE2708" i="6" s="1"/>
  <c r="AD2708" i="6"/>
  <c r="Z2772" i="6"/>
  <c r="AE2772" i="6" s="1"/>
  <c r="AD2772" i="6"/>
  <c r="Z2900" i="6"/>
  <c r="AE2900" i="6" s="1"/>
  <c r="AD2900" i="6"/>
  <c r="AD3034" i="6"/>
  <c r="Z3034" i="6"/>
  <c r="AE3034" i="6" s="1"/>
  <c r="AD3062" i="6"/>
  <c r="Z3062" i="6"/>
  <c r="AE3062" i="6" s="1"/>
  <c r="Z3156" i="6"/>
  <c r="AE3156" i="6" s="1"/>
  <c r="AD3156" i="6"/>
  <c r="AD3302" i="6"/>
  <c r="Z3302" i="6"/>
  <c r="AE3302" i="6" s="1"/>
  <c r="AD3351" i="6"/>
  <c r="Z3351" i="6"/>
  <c r="AE3351" i="6" s="1"/>
  <c r="Z3413" i="6"/>
  <c r="AE3413" i="6" s="1"/>
  <c r="AD3413" i="6"/>
  <c r="AD3558" i="6"/>
  <c r="Z3558" i="6"/>
  <c r="AE3558" i="6" s="1"/>
  <c r="AD3591" i="6"/>
  <c r="Z3591" i="6"/>
  <c r="AE3591" i="6" s="1"/>
  <c r="Z3663" i="6"/>
  <c r="AE3663" i="6" s="1"/>
  <c r="AD3663" i="6"/>
  <c r="Z3727" i="6"/>
  <c r="AE3727" i="6" s="1"/>
  <c r="AD3727" i="6"/>
  <c r="AD3759" i="6"/>
  <c r="Z3759" i="6"/>
  <c r="AE3759" i="6" s="1"/>
  <c r="AD3839" i="6"/>
  <c r="Z3839" i="6"/>
  <c r="AE3839" i="6" s="1"/>
  <c r="AD3871" i="6"/>
  <c r="Z3871" i="6"/>
  <c r="AE3871" i="6" s="1"/>
  <c r="AD3932" i="6"/>
  <c r="Z3932" i="6"/>
  <c r="AE3932" i="6" s="1"/>
  <c r="AD4370" i="6"/>
  <c r="Z4370" i="6"/>
  <c r="AE4370" i="6" s="1"/>
  <c r="AD4402" i="6"/>
  <c r="Z4402" i="6"/>
  <c r="AE4402" i="6" s="1"/>
  <c r="AD4465" i="6"/>
  <c r="Z4465" i="6"/>
  <c r="AE4465" i="6" s="1"/>
  <c r="AD4523" i="6"/>
  <c r="Z4523" i="6"/>
  <c r="AE4523" i="6" s="1"/>
  <c r="AD4555" i="6"/>
  <c r="Z4555" i="6"/>
  <c r="AE4555" i="6" s="1"/>
  <c r="Z4631" i="6"/>
  <c r="AE4631" i="6" s="1"/>
  <c r="AD4631" i="6"/>
  <c r="AD3334" i="6"/>
  <c r="Z3334" i="6"/>
  <c r="AE3334" i="6" s="1"/>
  <c r="AD3367" i="6"/>
  <c r="Z3367" i="6"/>
  <c r="AE3367" i="6" s="1"/>
  <c r="Z3437" i="6"/>
  <c r="AE3437" i="6" s="1"/>
  <c r="AD3437" i="6"/>
  <c r="AD3519" i="6"/>
  <c r="Z3519" i="6"/>
  <c r="AE3519" i="6" s="1"/>
  <c r="AD3678" i="6"/>
  <c r="Z3678" i="6"/>
  <c r="AE3678" i="6" s="1"/>
  <c r="AD3742" i="6"/>
  <c r="Z3742" i="6"/>
  <c r="AE3742" i="6" s="1"/>
  <c r="AD3806" i="6"/>
  <c r="Z3806" i="6"/>
  <c r="AE3806" i="6" s="1"/>
  <c r="AD3870" i="6"/>
  <c r="Z3870" i="6"/>
  <c r="AE3870" i="6" s="1"/>
  <c r="Z3935" i="6"/>
  <c r="AE3935" i="6" s="1"/>
  <c r="AD3935" i="6"/>
  <c r="AD4003" i="6"/>
  <c r="Z4003" i="6"/>
  <c r="AE4003" i="6" s="1"/>
  <c r="AD4035" i="6"/>
  <c r="Z4035" i="6"/>
  <c r="AE4035" i="6" s="1"/>
  <c r="AD4115" i="6"/>
  <c r="Z4115" i="6"/>
  <c r="AE4115" i="6" s="1"/>
  <c r="AD4203" i="6"/>
  <c r="Z4203" i="6"/>
  <c r="AE4203" i="6" s="1"/>
  <c r="AD4284" i="6"/>
  <c r="Z4284" i="6"/>
  <c r="AE4284" i="6" s="1"/>
  <c r="AD4316" i="6"/>
  <c r="Z4316" i="6"/>
  <c r="AE4316" i="6" s="1"/>
  <c r="AD2766" i="6"/>
  <c r="Z2766" i="6"/>
  <c r="AE2766" i="6" s="1"/>
  <c r="AD2838" i="6"/>
  <c r="Z2838" i="6"/>
  <c r="AE2838" i="6" s="1"/>
  <c r="Z2972" i="6"/>
  <c r="AE2972" i="6" s="1"/>
  <c r="AD2972" i="6"/>
  <c r="Z3084" i="6"/>
  <c r="AE3084" i="6" s="1"/>
  <c r="AD3084" i="6"/>
  <c r="AD3235" i="6"/>
  <c r="Z3235" i="6"/>
  <c r="AE3235" i="6" s="1"/>
  <c r="Z3300" i="6"/>
  <c r="AE3300" i="6" s="1"/>
  <c r="AD3300" i="6"/>
  <c r="AD3333" i="6"/>
  <c r="Z3333" i="6"/>
  <c r="AE3333" i="6" s="1"/>
  <c r="AD3631" i="6"/>
  <c r="Z3631" i="6"/>
  <c r="AE3631" i="6" s="1"/>
  <c r="AD4006" i="6"/>
  <c r="Z4006" i="6"/>
  <c r="AE4006" i="6" s="1"/>
  <c r="AD4086" i="6"/>
  <c r="Z4086" i="6"/>
  <c r="AE4086" i="6" s="1"/>
  <c r="AD4150" i="6"/>
  <c r="Z4150" i="6"/>
  <c r="AE4150" i="6" s="1"/>
  <c r="Z4215" i="6"/>
  <c r="AE4215" i="6" s="1"/>
  <c r="AD4215" i="6"/>
  <c r="Z4279" i="6"/>
  <c r="AE4279" i="6" s="1"/>
  <c r="AD4279" i="6"/>
  <c r="AD4315" i="6"/>
  <c r="Z4315" i="6"/>
  <c r="AE4315" i="6" s="1"/>
  <c r="Z4957" i="6"/>
  <c r="AE4957" i="6" s="1"/>
  <c r="AD4957" i="6"/>
  <c r="AD2881" i="6"/>
  <c r="Z2881" i="6"/>
  <c r="AE2881" i="6" s="1"/>
  <c r="AD2962" i="6"/>
  <c r="Z2962" i="6"/>
  <c r="AE2962" i="6" s="1"/>
  <c r="AD3027" i="6"/>
  <c r="Z3027" i="6"/>
  <c r="AE3027" i="6" s="1"/>
  <c r="AD3075" i="6"/>
  <c r="Z3075" i="6"/>
  <c r="AE3075" i="6" s="1"/>
  <c r="Z3140" i="6"/>
  <c r="AE3140" i="6" s="1"/>
  <c r="AD3140" i="6"/>
  <c r="AD3206" i="6"/>
  <c r="Z3206" i="6"/>
  <c r="AE3206" i="6" s="1"/>
  <c r="AD3279" i="6"/>
  <c r="Z3279" i="6"/>
  <c r="AE3279" i="6" s="1"/>
  <c r="AD3311" i="6"/>
  <c r="Z3311" i="6"/>
  <c r="AE3311" i="6" s="1"/>
  <c r="AD3369" i="6"/>
  <c r="Z3369" i="6"/>
  <c r="AE3369" i="6" s="1"/>
  <c r="AD3431" i="6"/>
  <c r="Z3431" i="6"/>
  <c r="AE3431" i="6" s="1"/>
  <c r="AD3471" i="6"/>
  <c r="Z3471" i="6"/>
  <c r="AE3471" i="6" s="1"/>
  <c r="AD3539" i="6"/>
  <c r="Z3539" i="6"/>
  <c r="AE3539" i="6" s="1"/>
  <c r="AD3596" i="6"/>
  <c r="Z3596" i="6"/>
  <c r="AE3596" i="6" s="1"/>
  <c r="AD3656" i="6"/>
  <c r="Z3656" i="6"/>
  <c r="AE3656" i="6" s="1"/>
  <c r="AD3973" i="6"/>
  <c r="Z3973" i="6"/>
  <c r="AE3973" i="6" s="1"/>
  <c r="AD3833" i="6"/>
  <c r="Z3833" i="6"/>
  <c r="AE3833" i="6" s="1"/>
  <c r="AD3934" i="6"/>
  <c r="Z3934" i="6"/>
  <c r="AE3934" i="6" s="1"/>
  <c r="AD4061" i="6"/>
  <c r="Z4061" i="6"/>
  <c r="AE4061" i="6" s="1"/>
  <c r="AD4121" i="6"/>
  <c r="Z4121" i="6"/>
  <c r="AE4121" i="6" s="1"/>
  <c r="AD4161" i="6"/>
  <c r="Z4161" i="6"/>
  <c r="AE4161" i="6" s="1"/>
  <c r="AD4177" i="6"/>
  <c r="Z4177" i="6"/>
  <c r="AE4177" i="6" s="1"/>
  <c r="AD4242" i="6"/>
  <c r="Z4242" i="6"/>
  <c r="AE4242" i="6" s="1"/>
  <c r="AD4306" i="6"/>
  <c r="Z4306" i="6"/>
  <c r="AE4306" i="6" s="1"/>
  <c r="AD4437" i="6"/>
  <c r="Z4437" i="6"/>
  <c r="AE4437" i="6" s="1"/>
  <c r="AD3732" i="6"/>
  <c r="Z3732" i="6"/>
  <c r="AE3732" i="6" s="1"/>
  <c r="AD3804" i="6"/>
  <c r="Z3804" i="6"/>
  <c r="AE3804" i="6" s="1"/>
  <c r="AD3908" i="6"/>
  <c r="Z3908" i="6"/>
  <c r="AE3908" i="6" s="1"/>
  <c r="AD4229" i="6"/>
  <c r="Z4229" i="6"/>
  <c r="AE4229" i="6" s="1"/>
  <c r="AD4305" i="6"/>
  <c r="Z4305" i="6"/>
  <c r="AE4305" i="6" s="1"/>
  <c r="AD4211" i="6"/>
  <c r="Z4211" i="6"/>
  <c r="AE4211" i="6" s="1"/>
  <c r="Z218" i="6"/>
  <c r="AE218" i="6" s="1"/>
  <c r="AD218" i="6"/>
  <c r="Z282" i="6"/>
  <c r="AE282" i="6" s="1"/>
  <c r="AD282" i="6"/>
  <c r="Z314" i="6"/>
  <c r="AE314" i="6" s="1"/>
  <c r="AD314" i="6"/>
  <c r="AD651" i="6"/>
  <c r="Z651" i="6"/>
  <c r="AE651" i="6" s="1"/>
  <c r="AD763" i="6"/>
  <c r="Z763" i="6"/>
  <c r="AE763" i="6" s="1"/>
  <c r="Z939" i="6"/>
  <c r="AE939" i="6" s="1"/>
  <c r="AD939" i="6"/>
  <c r="AD1155" i="6"/>
  <c r="Z1155" i="6"/>
  <c r="AE1155" i="6" s="1"/>
  <c r="AD1187" i="6"/>
  <c r="Z1187" i="6"/>
  <c r="AE1187" i="6" s="1"/>
  <c r="Z1252" i="6"/>
  <c r="AE1252" i="6" s="1"/>
  <c r="AD1252" i="6"/>
  <c r="AD1533" i="6"/>
  <c r="Z1533" i="6"/>
  <c r="AE1533" i="6" s="1"/>
  <c r="AD1693" i="6"/>
  <c r="Z1693" i="6"/>
  <c r="AE1693" i="6" s="1"/>
  <c r="AD1749" i="6"/>
  <c r="Z1749" i="6"/>
  <c r="AE1749" i="6" s="1"/>
  <c r="AD1857" i="6"/>
  <c r="Z1857" i="6"/>
  <c r="AE1857" i="6" s="1"/>
  <c r="AD2119" i="6"/>
  <c r="Z2119" i="6"/>
  <c r="AE2119" i="6" s="1"/>
  <c r="AD2555" i="6"/>
  <c r="Z2555" i="6"/>
  <c r="AE2555" i="6" s="1"/>
  <c r="AD2587" i="6"/>
  <c r="Z2587" i="6"/>
  <c r="AE2587" i="6" s="1"/>
  <c r="Z2891" i="6"/>
  <c r="AE2891" i="6" s="1"/>
  <c r="AD2891" i="6"/>
  <c r="AD357" i="6"/>
  <c r="Z357" i="6"/>
  <c r="AE357" i="6" s="1"/>
  <c r="AD517" i="6"/>
  <c r="Z517" i="6"/>
  <c r="AE517" i="6" s="1"/>
  <c r="AD814" i="6"/>
  <c r="Z814" i="6"/>
  <c r="AE814" i="6" s="1"/>
  <c r="AD1303" i="6"/>
  <c r="Z1303" i="6"/>
  <c r="AE1303" i="6" s="1"/>
  <c r="AD1392" i="6"/>
  <c r="Z1392" i="6"/>
  <c r="AE1392" i="6" s="1"/>
  <c r="Z1468" i="6"/>
  <c r="AE1468" i="6" s="1"/>
  <c r="AD1468" i="6"/>
  <c r="AD1728" i="6"/>
  <c r="Z1728" i="6"/>
  <c r="AE1728" i="6" s="1"/>
  <c r="AD1896" i="6"/>
  <c r="Z1896" i="6"/>
  <c r="AE1896" i="6" s="1"/>
  <c r="AD1985" i="6"/>
  <c r="Z1985" i="6"/>
  <c r="AE1985" i="6" s="1"/>
  <c r="AD2166" i="6"/>
  <c r="Z2166" i="6"/>
  <c r="AE2166" i="6" s="1"/>
  <c r="AD2419" i="6"/>
  <c r="Z2419" i="6"/>
  <c r="AE2419" i="6" s="1"/>
  <c r="AD120" i="6"/>
  <c r="Z120" i="6"/>
  <c r="AE120" i="6" s="1"/>
  <c r="AD364" i="6"/>
  <c r="Z364" i="6"/>
  <c r="AE364" i="6" s="1"/>
  <c r="AD677" i="6"/>
  <c r="Z677" i="6"/>
  <c r="AE677" i="6" s="1"/>
  <c r="AD841" i="6"/>
  <c r="Z841" i="6"/>
  <c r="AE841" i="6" s="1"/>
  <c r="AD905" i="6"/>
  <c r="Z905" i="6"/>
  <c r="AE905" i="6" s="1"/>
  <c r="AD1077" i="6"/>
  <c r="Z1077" i="6"/>
  <c r="AE1077" i="6" s="1"/>
  <c r="AD1169" i="6"/>
  <c r="Z1169" i="6"/>
  <c r="AE1169" i="6" s="1"/>
  <c r="AD1218" i="6"/>
  <c r="Z1218" i="6"/>
  <c r="AE1218" i="6" s="1"/>
  <c r="AD1375" i="6"/>
  <c r="Z1375" i="6"/>
  <c r="AE1375" i="6" s="1"/>
  <c r="AD1503" i="6"/>
  <c r="Z1503" i="6"/>
  <c r="AE1503" i="6" s="1"/>
  <c r="AD1671" i="6"/>
  <c r="Z1671" i="6"/>
  <c r="AE1671" i="6" s="1"/>
  <c r="AD2343" i="6"/>
  <c r="Z2343" i="6"/>
  <c r="AE2343" i="6" s="1"/>
  <c r="AD2413" i="6"/>
  <c r="Z2413" i="6"/>
  <c r="AE2413" i="6" s="1"/>
  <c r="AD2557" i="6"/>
  <c r="Z2557" i="6"/>
  <c r="AE2557" i="6" s="1"/>
  <c r="AD648" i="6"/>
  <c r="Z648" i="6"/>
  <c r="AE648" i="6" s="1"/>
  <c r="AD1209" i="6"/>
  <c r="Z1209" i="6"/>
  <c r="AE1209" i="6" s="1"/>
  <c r="AD1338" i="6"/>
  <c r="Z1338" i="6"/>
  <c r="AE1338" i="6" s="1"/>
  <c r="AD1486" i="6"/>
  <c r="Z1486" i="6"/>
  <c r="AE1486" i="6" s="1"/>
  <c r="AD1550" i="6"/>
  <c r="Z1550" i="6"/>
  <c r="AE1550" i="6" s="1"/>
  <c r="AD1614" i="6"/>
  <c r="Z1614" i="6"/>
  <c r="AE1614" i="6" s="1"/>
  <c r="AD1678" i="6"/>
  <c r="Z1678" i="6"/>
  <c r="AE1678" i="6" s="1"/>
  <c r="AD1766" i="6"/>
  <c r="Z1766" i="6"/>
  <c r="AE1766" i="6" s="1"/>
  <c r="AD1870" i="6"/>
  <c r="Z1870" i="6"/>
  <c r="AE1870" i="6" s="1"/>
  <c r="AD1958" i="6"/>
  <c r="Z1958" i="6"/>
  <c r="AE1958" i="6" s="1"/>
  <c r="AD2152" i="6"/>
  <c r="Z2152" i="6"/>
  <c r="AE2152" i="6" s="1"/>
  <c r="AD2282" i="6"/>
  <c r="Z2282" i="6"/>
  <c r="AE2282" i="6" s="1"/>
  <c r="Z2452" i="6"/>
  <c r="AE2452" i="6" s="1"/>
  <c r="AD2452" i="6"/>
  <c r="AD2544" i="6"/>
  <c r="Z2544" i="6"/>
  <c r="AE2544" i="6" s="1"/>
  <c r="AD2704" i="6"/>
  <c r="Z2704" i="6"/>
  <c r="AE2704" i="6" s="1"/>
  <c r="Z2732" i="6"/>
  <c r="AE2732" i="6" s="1"/>
  <c r="AD2732" i="6"/>
  <c r="Z3123" i="6"/>
  <c r="AE3123" i="6" s="1"/>
  <c r="AD3123" i="6"/>
  <c r="AD3691" i="6"/>
  <c r="Z3691" i="6"/>
  <c r="AE3691" i="6" s="1"/>
  <c r="AD3755" i="6"/>
  <c r="Z3755" i="6"/>
  <c r="AE3755" i="6" s="1"/>
  <c r="AD3851" i="6"/>
  <c r="Z3851" i="6"/>
  <c r="AE3851" i="6" s="1"/>
  <c r="AD3915" i="6"/>
  <c r="Z3915" i="6"/>
  <c r="AE3915" i="6" s="1"/>
  <c r="Z4679" i="6"/>
  <c r="AE4679" i="6" s="1"/>
  <c r="AD4679" i="6"/>
  <c r="AD4739" i="6"/>
  <c r="Z4739" i="6"/>
  <c r="AE4739" i="6" s="1"/>
  <c r="AD4803" i="6"/>
  <c r="Z4803" i="6"/>
  <c r="AE4803" i="6" s="1"/>
  <c r="AD3297" i="6"/>
  <c r="Z3297" i="6"/>
  <c r="AE3297" i="6" s="1"/>
  <c r="AD3363" i="6"/>
  <c r="Z3363" i="6"/>
  <c r="AE3363" i="6" s="1"/>
  <c r="AD3641" i="6"/>
  <c r="Z3641" i="6"/>
  <c r="AE3641" i="6" s="1"/>
  <c r="AD3698" i="6"/>
  <c r="Z3698" i="6"/>
  <c r="AE3698" i="6" s="1"/>
  <c r="AD3778" i="6"/>
  <c r="Z3778" i="6"/>
  <c r="AE3778" i="6" s="1"/>
  <c r="AD4364" i="6"/>
  <c r="Z4364" i="6"/>
  <c r="AE4364" i="6" s="1"/>
  <c r="AD4979" i="6"/>
  <c r="Z4979" i="6"/>
  <c r="AE4979" i="6" s="1"/>
  <c r="AD2794" i="6"/>
  <c r="Z2794" i="6"/>
  <c r="AE2794" i="6" s="1"/>
  <c r="AD3048" i="6"/>
  <c r="Z3048" i="6"/>
  <c r="AE3048" i="6" s="1"/>
  <c r="AD3080" i="6"/>
  <c r="Z3080" i="6"/>
  <c r="AE3080" i="6" s="1"/>
  <c r="Z3199" i="6"/>
  <c r="AE3199" i="6" s="1"/>
  <c r="AD3199" i="6"/>
  <c r="AD3328" i="6"/>
  <c r="Z3328" i="6"/>
  <c r="AE3328" i="6" s="1"/>
  <c r="AD3395" i="6"/>
  <c r="Z3395" i="6"/>
  <c r="AE3395" i="6" s="1"/>
  <c r="AD3464" i="6"/>
  <c r="Z3464" i="6"/>
  <c r="AE3464" i="6" s="1"/>
  <c r="AD3661" i="6"/>
  <c r="Z3661" i="6"/>
  <c r="AE3661" i="6" s="1"/>
  <c r="AD3717" i="6"/>
  <c r="Z3717" i="6"/>
  <c r="AE3717" i="6" s="1"/>
  <c r="AD4078" i="6"/>
  <c r="Z4078" i="6"/>
  <c r="AE4078" i="6" s="1"/>
  <c r="AD4813" i="6"/>
  <c r="Z4813" i="6"/>
  <c r="AE4813" i="6" s="1"/>
  <c r="AD2853" i="6"/>
  <c r="Z2853" i="6"/>
  <c r="AE2853" i="6" s="1"/>
  <c r="Z3083" i="6"/>
  <c r="AE3083" i="6" s="1"/>
  <c r="AD3083" i="6"/>
  <c r="Z3116" i="6"/>
  <c r="AE3116" i="6" s="1"/>
  <c r="AD3116" i="6"/>
  <c r="AD3182" i="6"/>
  <c r="Z3182" i="6"/>
  <c r="AE3182" i="6" s="1"/>
  <c r="AD3246" i="6"/>
  <c r="Z3246" i="6"/>
  <c r="AE3246" i="6" s="1"/>
  <c r="AD3307" i="6"/>
  <c r="Z3307" i="6"/>
  <c r="AE3307" i="6" s="1"/>
  <c r="AD4676" i="6"/>
  <c r="Z4676" i="6"/>
  <c r="AE4676" i="6" s="1"/>
  <c r="AD3753" i="6"/>
  <c r="Z3753" i="6"/>
  <c r="AE3753" i="6" s="1"/>
  <c r="AD3781" i="6"/>
  <c r="Z3781" i="6"/>
  <c r="AE3781" i="6" s="1"/>
  <c r="AD3893" i="6"/>
  <c r="Z3893" i="6"/>
  <c r="AE3893" i="6" s="1"/>
  <c r="AD3925" i="6"/>
  <c r="Z3925" i="6"/>
  <c r="AE3925" i="6" s="1"/>
  <c r="AD4093" i="6"/>
  <c r="Z4093" i="6"/>
  <c r="AE4093" i="6" s="1"/>
  <c r="AD4549" i="6"/>
  <c r="Z4549" i="6"/>
  <c r="AE4549" i="6" s="1"/>
  <c r="AD3792" i="6"/>
  <c r="Z3792" i="6"/>
  <c r="AE3792" i="6" s="1"/>
  <c r="AD3848" i="6"/>
  <c r="Z3848" i="6"/>
  <c r="AE3848" i="6" s="1"/>
  <c r="AD4116" i="6"/>
  <c r="Z4116" i="6"/>
  <c r="AE4116" i="6" s="1"/>
  <c r="Z4176" i="6"/>
  <c r="AE4176" i="6" s="1"/>
  <c r="AD4176" i="6"/>
  <c r="W8" i="7"/>
  <c r="W7" i="7"/>
  <c r="S2" i="7"/>
  <c r="AD3417" i="6"/>
  <c r="Z3417" i="6"/>
  <c r="AE3417" i="6" s="1"/>
  <c r="AD4673" i="6"/>
  <c r="Z4673" i="6"/>
  <c r="AE4673" i="6" s="1"/>
  <c r="AD4845" i="6"/>
  <c r="Z4845" i="6"/>
  <c r="AE4845" i="6" s="1"/>
  <c r="AD4980" i="6"/>
  <c r="Z4980" i="6"/>
  <c r="AE4980" i="6" s="1"/>
  <c r="AD4922" i="6"/>
  <c r="Z4922" i="6"/>
  <c r="AE4922" i="6" s="1"/>
  <c r="AD4782" i="6"/>
  <c r="Z4782" i="6"/>
  <c r="AE4782" i="6" s="1"/>
  <c r="Z4471" i="6"/>
  <c r="AE4471" i="6" s="1"/>
  <c r="AD4471" i="6"/>
  <c r="Z4424" i="6"/>
  <c r="AE4424" i="6" s="1"/>
  <c r="AD4424" i="6"/>
  <c r="AD4701" i="6"/>
  <c r="Z4701" i="6"/>
  <c r="AE4701" i="6" s="1"/>
  <c r="Z4875" i="6"/>
  <c r="AE4875" i="6" s="1"/>
  <c r="AD4875" i="6"/>
  <c r="AD4914" i="6"/>
  <c r="Z4914" i="6"/>
  <c r="AE4914" i="6" s="1"/>
  <c r="Z4989" i="6"/>
  <c r="AE4989" i="6" s="1"/>
  <c r="AD4989" i="6"/>
  <c r="AD4625" i="6"/>
  <c r="Z4625" i="6"/>
  <c r="AE4625" i="6" s="1"/>
  <c r="AD4777" i="6"/>
  <c r="Z4777" i="6"/>
  <c r="AE4777" i="6" s="1"/>
  <c r="AD4943" i="6"/>
  <c r="Z4943" i="6"/>
  <c r="AE4943" i="6" s="1"/>
  <c r="AD4938" i="6"/>
  <c r="Z4938" i="6"/>
  <c r="AE4938" i="6" s="1"/>
  <c r="AD4766" i="6"/>
  <c r="Z4766" i="6"/>
  <c r="AE4766" i="6" s="1"/>
  <c r="AD4977" i="6"/>
  <c r="Z4977" i="6"/>
  <c r="AE4977" i="6" s="1"/>
  <c r="AD4677" i="6"/>
  <c r="Z4677" i="6"/>
  <c r="AE4677" i="6" s="1"/>
  <c r="AD4927" i="6"/>
  <c r="Z4927" i="6"/>
  <c r="AE4927" i="6" s="1"/>
  <c r="AD4710" i="6"/>
  <c r="Z4710" i="6"/>
  <c r="AE4710" i="6" s="1"/>
  <c r="AD2417" i="6"/>
  <c r="Z2417" i="6"/>
  <c r="AE2417" i="6" s="1"/>
  <c r="Z4408" i="6"/>
  <c r="AE4408" i="6" s="1"/>
  <c r="AD4408" i="6"/>
  <c r="AD4931" i="6"/>
  <c r="Z4931" i="6"/>
  <c r="AE4931" i="6" s="1"/>
  <c r="Z4407" i="6"/>
  <c r="AE4407" i="6" s="1"/>
  <c r="AD4407" i="6"/>
  <c r="AD4820" i="6"/>
  <c r="Z4820" i="6"/>
  <c r="AE4820" i="6" s="1"/>
  <c r="AD4626" i="6"/>
  <c r="Z4626" i="6"/>
  <c r="AE4626" i="6" s="1"/>
  <c r="AD4726" i="6"/>
  <c r="Z4726" i="6"/>
  <c r="AE4726" i="6" s="1"/>
  <c r="AD4990" i="6"/>
  <c r="Z4990" i="6"/>
  <c r="AE4990" i="6" s="1"/>
  <c r="AD4956" i="6"/>
  <c r="Z4956" i="6"/>
  <c r="AE4956" i="6" s="1"/>
  <c r="AD4761" i="6"/>
  <c r="Z4761" i="6"/>
  <c r="AE4761" i="6" s="1"/>
  <c r="AD4871" i="6"/>
  <c r="Z4871" i="6"/>
  <c r="AE4871" i="6" s="1"/>
  <c r="AD4878" i="6"/>
  <c r="Z4878" i="6"/>
  <c r="AE4878" i="6" s="1"/>
  <c r="AD4754" i="6"/>
  <c r="Z4754" i="6"/>
  <c r="AE4754" i="6" s="1"/>
  <c r="AD103" i="6"/>
  <c r="Z103" i="6"/>
  <c r="AE103" i="6" s="1"/>
  <c r="AD2001" i="6"/>
  <c r="Z2001" i="6"/>
  <c r="AE2001" i="6" s="1"/>
  <c r="AD4661" i="6"/>
  <c r="Z4661" i="6"/>
  <c r="AE4661" i="6" s="1"/>
  <c r="AD3065" i="6"/>
  <c r="Z3065" i="6"/>
  <c r="AE3065" i="6" s="1"/>
  <c r="AD3748" i="6"/>
  <c r="Z3748" i="6"/>
  <c r="AE3748" i="6" s="1"/>
  <c r="AD1745" i="6"/>
  <c r="Z1745" i="6"/>
  <c r="AE1745" i="6" s="1"/>
  <c r="AD4805" i="6"/>
  <c r="Z4805" i="6"/>
  <c r="AE4805" i="6" s="1"/>
  <c r="Z4399" i="6"/>
  <c r="AE4399" i="6" s="1"/>
  <c r="AD4399" i="6"/>
  <c r="AD4268" i="6"/>
  <c r="Z4268" i="6"/>
  <c r="AE4268" i="6" s="1"/>
  <c r="AD72" i="6"/>
  <c r="Z72" i="6"/>
  <c r="AE72" i="6" s="1"/>
  <c r="Z146" i="6"/>
  <c r="AE146" i="6" s="1"/>
  <c r="AD146" i="6"/>
  <c r="Z178" i="6"/>
  <c r="AE178" i="6" s="1"/>
  <c r="AD178" i="6"/>
  <c r="Z210" i="6"/>
  <c r="AE210" i="6" s="1"/>
  <c r="AD210" i="6"/>
  <c r="Z242" i="6"/>
  <c r="AE242" i="6" s="1"/>
  <c r="AD242" i="6"/>
  <c r="Z274" i="6"/>
  <c r="AE274" i="6" s="1"/>
  <c r="AD274" i="6"/>
  <c r="Z306" i="6"/>
  <c r="AE306" i="6" s="1"/>
  <c r="AD306" i="6"/>
  <c r="Z338" i="6"/>
  <c r="AE338" i="6" s="1"/>
  <c r="AD338" i="6"/>
  <c r="Z370" i="6"/>
  <c r="AE370" i="6" s="1"/>
  <c r="AD370" i="6"/>
  <c r="Z402" i="6"/>
  <c r="AE402" i="6" s="1"/>
  <c r="AD402" i="6"/>
  <c r="Z434" i="6"/>
  <c r="AE434" i="6" s="1"/>
  <c r="AD434" i="6"/>
  <c r="Z466" i="6"/>
  <c r="AE466" i="6" s="1"/>
  <c r="AD466" i="6"/>
  <c r="AD494" i="6"/>
  <c r="Z494" i="6"/>
  <c r="AE494" i="6" s="1"/>
  <c r="AD526" i="6"/>
  <c r="Z526" i="6"/>
  <c r="AE526" i="6" s="1"/>
  <c r="AD560" i="6"/>
  <c r="Z560" i="6"/>
  <c r="AE560" i="6" s="1"/>
  <c r="AD592" i="6"/>
  <c r="Z592" i="6"/>
  <c r="AE592" i="6" s="1"/>
  <c r="AD625" i="6"/>
  <c r="Z625" i="6"/>
  <c r="AE625" i="6" s="1"/>
  <c r="AD659" i="6"/>
  <c r="Z659" i="6"/>
  <c r="AE659" i="6" s="1"/>
  <c r="AD691" i="6"/>
  <c r="Z691" i="6"/>
  <c r="AE691" i="6" s="1"/>
  <c r="AD723" i="6"/>
  <c r="Z723" i="6"/>
  <c r="AE723" i="6" s="1"/>
  <c r="AD755" i="6"/>
  <c r="Z755" i="6"/>
  <c r="AE755" i="6" s="1"/>
  <c r="AD787" i="6"/>
  <c r="Z787" i="6"/>
  <c r="AE787" i="6" s="1"/>
  <c r="AD819" i="6"/>
  <c r="Z819" i="6"/>
  <c r="AE819" i="6" s="1"/>
  <c r="AD851" i="6"/>
  <c r="Z851" i="6"/>
  <c r="AE851" i="6" s="1"/>
  <c r="AD883" i="6"/>
  <c r="Z883" i="6"/>
  <c r="AE883" i="6" s="1"/>
  <c r="AD915" i="6"/>
  <c r="Z915" i="6"/>
  <c r="AE915" i="6" s="1"/>
  <c r="AD947" i="6"/>
  <c r="Z947" i="6"/>
  <c r="AE947" i="6" s="1"/>
  <c r="AD979" i="6"/>
  <c r="Z979" i="6"/>
  <c r="AE979" i="6" s="1"/>
  <c r="AD1011" i="6"/>
  <c r="Z1011" i="6"/>
  <c r="AE1011" i="6" s="1"/>
  <c r="AD1043" i="6"/>
  <c r="Z1043" i="6"/>
  <c r="AE1043" i="6" s="1"/>
  <c r="AD1075" i="6"/>
  <c r="Z1075" i="6"/>
  <c r="AE1075" i="6" s="1"/>
  <c r="AD1111" i="6"/>
  <c r="Z1111" i="6"/>
  <c r="AE1111" i="6" s="1"/>
  <c r="AD1147" i="6"/>
  <c r="Z1147" i="6"/>
  <c r="AE1147" i="6" s="1"/>
  <c r="AD1179" i="6"/>
  <c r="Z1179" i="6"/>
  <c r="AE1179" i="6" s="1"/>
  <c r="Z1212" i="6"/>
  <c r="AE1212" i="6" s="1"/>
  <c r="AD1212" i="6"/>
  <c r="Z1244" i="6"/>
  <c r="AE1244" i="6" s="1"/>
  <c r="AD1244" i="6"/>
  <c r="Z1276" i="6"/>
  <c r="AE1276" i="6" s="1"/>
  <c r="AD1276" i="6"/>
  <c r="Z1300" i="6"/>
  <c r="AE1300" i="6" s="1"/>
  <c r="AD1300" i="6"/>
  <c r="AD1333" i="6"/>
  <c r="Z1333" i="6"/>
  <c r="AE1333" i="6" s="1"/>
  <c r="AD1373" i="6"/>
  <c r="Z1373" i="6"/>
  <c r="AE1373" i="6" s="1"/>
  <c r="AD1417" i="6"/>
  <c r="Z1417" i="6"/>
  <c r="AE1417" i="6" s="1"/>
  <c r="AD1493" i="6"/>
  <c r="Z1493" i="6"/>
  <c r="AE1493" i="6" s="1"/>
  <c r="AD1545" i="6"/>
  <c r="Z1545" i="6"/>
  <c r="AE1545" i="6" s="1"/>
  <c r="AD1621" i="6"/>
  <c r="Z1621" i="6"/>
  <c r="AE1621" i="6" s="1"/>
  <c r="AD1665" i="6"/>
  <c r="Z1665" i="6"/>
  <c r="AE1665" i="6" s="1"/>
  <c r="AD1697" i="6"/>
  <c r="Z1697" i="6"/>
  <c r="AE1697" i="6" s="1"/>
  <c r="AD1729" i="6"/>
  <c r="Z1729" i="6"/>
  <c r="AE1729" i="6" s="1"/>
  <c r="AD1765" i="6"/>
  <c r="Z1765" i="6"/>
  <c r="AE1765" i="6" s="1"/>
  <c r="AD1905" i="6"/>
  <c r="Z1905" i="6"/>
  <c r="AE1905" i="6" s="1"/>
  <c r="AD1957" i="6"/>
  <c r="Z1957" i="6"/>
  <c r="AE1957" i="6" s="1"/>
  <c r="AD2031" i="6"/>
  <c r="Z2031" i="6"/>
  <c r="AE2031" i="6" s="1"/>
  <c r="AD2099" i="6"/>
  <c r="Z2099" i="6"/>
  <c r="AE2099" i="6" s="1"/>
  <c r="AD2151" i="6"/>
  <c r="Z2151" i="6"/>
  <c r="AE2151" i="6" s="1"/>
  <c r="AD2179" i="6"/>
  <c r="Z2179" i="6"/>
  <c r="AE2179" i="6" s="1"/>
  <c r="Z2507" i="6"/>
  <c r="AE2507" i="6" s="1"/>
  <c r="AD2507" i="6"/>
  <c r="AD2551" i="6"/>
  <c r="Z2551" i="6"/>
  <c r="AE2551" i="6" s="1"/>
  <c r="Z67" i="6"/>
  <c r="AE67" i="6" s="1"/>
  <c r="AD67" i="6"/>
  <c r="AD113" i="6"/>
  <c r="Z113" i="6"/>
  <c r="AE113" i="6" s="1"/>
  <c r="AD157" i="6"/>
  <c r="Z157" i="6"/>
  <c r="AE157" i="6" s="1"/>
  <c r="AD189" i="6"/>
  <c r="Z189" i="6"/>
  <c r="AE189" i="6" s="1"/>
  <c r="AD221" i="6"/>
  <c r="Z221" i="6"/>
  <c r="AE221" i="6" s="1"/>
  <c r="AD253" i="6"/>
  <c r="Z253" i="6"/>
  <c r="AE253" i="6" s="1"/>
  <c r="AD285" i="6"/>
  <c r="Z285" i="6"/>
  <c r="AE285" i="6" s="1"/>
  <c r="AD317" i="6"/>
  <c r="Z317" i="6"/>
  <c r="AE317" i="6" s="1"/>
  <c r="AD349" i="6"/>
  <c r="Z349" i="6"/>
  <c r="AE349" i="6" s="1"/>
  <c r="AD381" i="6"/>
  <c r="Z381" i="6"/>
  <c r="AE381" i="6" s="1"/>
  <c r="AD413" i="6"/>
  <c r="Z413" i="6"/>
  <c r="AE413" i="6" s="1"/>
  <c r="AD445" i="6"/>
  <c r="Z445" i="6"/>
  <c r="AE445" i="6" s="1"/>
  <c r="AD477" i="6"/>
  <c r="Z477" i="6"/>
  <c r="AE477" i="6" s="1"/>
  <c r="AD509" i="6"/>
  <c r="Z509" i="6"/>
  <c r="AE509" i="6" s="1"/>
  <c r="AD541" i="6"/>
  <c r="Z541" i="6"/>
  <c r="AE541" i="6" s="1"/>
  <c r="AD567" i="6"/>
  <c r="Z567" i="6"/>
  <c r="AE567" i="6" s="1"/>
  <c r="AD607" i="6"/>
  <c r="Z607" i="6"/>
  <c r="AE607" i="6" s="1"/>
  <c r="Z650" i="6"/>
  <c r="AE650" i="6" s="1"/>
  <c r="AD650" i="6"/>
  <c r="Z682" i="6"/>
  <c r="AE682" i="6" s="1"/>
  <c r="AD682" i="6"/>
  <c r="AD718" i="6"/>
  <c r="Z718" i="6"/>
  <c r="AE718" i="6" s="1"/>
  <c r="AD830" i="6"/>
  <c r="Z830" i="6"/>
  <c r="AE830" i="6" s="1"/>
  <c r="AD870" i="6"/>
  <c r="Z870" i="6"/>
  <c r="AE870" i="6" s="1"/>
  <c r="AD902" i="6"/>
  <c r="Z902" i="6"/>
  <c r="AE902" i="6" s="1"/>
  <c r="AD934" i="6"/>
  <c r="Z934" i="6"/>
  <c r="AE934" i="6" s="1"/>
  <c r="AD966" i="6"/>
  <c r="Z966" i="6"/>
  <c r="AE966" i="6" s="1"/>
  <c r="AD998" i="6"/>
  <c r="Z998" i="6"/>
  <c r="AE998" i="6" s="1"/>
  <c r="AD1030" i="6"/>
  <c r="Z1030" i="6"/>
  <c r="AE1030" i="6" s="1"/>
  <c r="AD1062" i="6"/>
  <c r="Z1062" i="6"/>
  <c r="AE1062" i="6" s="1"/>
  <c r="AD1094" i="6"/>
  <c r="Z1094" i="6"/>
  <c r="AE1094" i="6" s="1"/>
  <c r="AD1118" i="6"/>
  <c r="Z1118" i="6"/>
  <c r="AE1118" i="6" s="1"/>
  <c r="AD1255" i="6"/>
  <c r="Z1255" i="6"/>
  <c r="AE1255" i="6" s="1"/>
  <c r="Z1332" i="6"/>
  <c r="AE1332" i="6" s="1"/>
  <c r="AD1332" i="6"/>
  <c r="AD1384" i="6"/>
  <c r="Z1384" i="6"/>
  <c r="AE1384" i="6" s="1"/>
  <c r="Z1420" i="6"/>
  <c r="AE1420" i="6" s="1"/>
  <c r="AD1420" i="6"/>
  <c r="AD1464" i="6"/>
  <c r="Z1464" i="6"/>
  <c r="AE1464" i="6" s="1"/>
  <c r="AD1512" i="6"/>
  <c r="Z1512" i="6"/>
  <c r="AE1512" i="6" s="1"/>
  <c r="Z1596" i="6"/>
  <c r="AE1596" i="6" s="1"/>
  <c r="AD1596" i="6"/>
  <c r="Z1652" i="6"/>
  <c r="AE1652" i="6" s="1"/>
  <c r="AD1652" i="6"/>
  <c r="Z1708" i="6"/>
  <c r="AE1708" i="6" s="1"/>
  <c r="AD1708" i="6"/>
  <c r="Z1732" i="6"/>
  <c r="AE1732" i="6" s="1"/>
  <c r="AD1732" i="6"/>
  <c r="AD1784" i="6"/>
  <c r="Z1784" i="6"/>
  <c r="AE1784" i="6" s="1"/>
  <c r="AD1880" i="6"/>
  <c r="Z1880" i="6"/>
  <c r="AE1880" i="6" s="1"/>
  <c r="AD2021" i="6"/>
  <c r="Z2021" i="6"/>
  <c r="AE2021" i="6" s="1"/>
  <c r="AD2138" i="6"/>
  <c r="Z2138" i="6"/>
  <c r="AE2138" i="6" s="1"/>
  <c r="AD2190" i="6"/>
  <c r="Z2190" i="6"/>
  <c r="AE2190" i="6" s="1"/>
  <c r="AD2272" i="6"/>
  <c r="Z2272" i="6"/>
  <c r="AE2272" i="6" s="1"/>
  <c r="AD2304" i="6"/>
  <c r="Z2304" i="6"/>
  <c r="AE2304" i="6" s="1"/>
  <c r="AD2336" i="6"/>
  <c r="Z2336" i="6"/>
  <c r="AE2336" i="6" s="1"/>
  <c r="AD2365" i="6"/>
  <c r="Z2365" i="6"/>
  <c r="AE2365" i="6" s="1"/>
  <c r="Z2436" i="6"/>
  <c r="AE2436" i="6" s="1"/>
  <c r="AD2436" i="6"/>
  <c r="AD2478" i="6"/>
  <c r="Z2478" i="6"/>
  <c r="AE2478" i="6" s="1"/>
  <c r="AD2550" i="6"/>
  <c r="Z2550" i="6"/>
  <c r="AE2550" i="6" s="1"/>
  <c r="AD2586" i="6"/>
  <c r="Z2586" i="6"/>
  <c r="AE2586" i="6" s="1"/>
  <c r="AD3138" i="6"/>
  <c r="Z3138" i="6"/>
  <c r="AE3138" i="6" s="1"/>
  <c r="Z2443" i="6"/>
  <c r="AE2443" i="6" s="1"/>
  <c r="AD2443" i="6"/>
  <c r="Z4400" i="6"/>
  <c r="AE4400" i="6" s="1"/>
  <c r="AD4400" i="6"/>
  <c r="AD4713" i="6"/>
  <c r="Z4713" i="6"/>
  <c r="AE4713" i="6" s="1"/>
  <c r="Z4816" i="6"/>
  <c r="AE4816" i="6" s="1"/>
  <c r="AD4816" i="6"/>
  <c r="AD4686" i="6"/>
  <c r="Z4686" i="6"/>
  <c r="AE4686" i="6" s="1"/>
  <c r="Z2444" i="6"/>
  <c r="AE2444" i="6" s="1"/>
  <c r="AD2444" i="6"/>
  <c r="Z4960" i="6"/>
  <c r="AE4960" i="6" s="1"/>
  <c r="AD4960" i="6"/>
  <c r="AD4601" i="6"/>
  <c r="Z4601" i="6"/>
  <c r="AE4601" i="6" s="1"/>
  <c r="AD4745" i="6"/>
  <c r="Z4745" i="6"/>
  <c r="AE4745" i="6" s="1"/>
  <c r="AD4911" i="6"/>
  <c r="Z4911" i="6"/>
  <c r="AE4911" i="6" s="1"/>
  <c r="AD4946" i="6"/>
  <c r="Z4946" i="6"/>
  <c r="AE4946" i="6" s="1"/>
  <c r="Z4384" i="6"/>
  <c r="AE4384" i="6" s="1"/>
  <c r="AD4384" i="6"/>
  <c r="AD4657" i="6"/>
  <c r="Z4657" i="6"/>
  <c r="AE4657" i="6" s="1"/>
  <c r="Z4829" i="6"/>
  <c r="AE4829" i="6" s="1"/>
  <c r="AD4829" i="6"/>
  <c r="AD4836" i="6"/>
  <c r="Z4836" i="6"/>
  <c r="AE4836" i="6" s="1"/>
  <c r="AD4666" i="6"/>
  <c r="Z4666" i="6"/>
  <c r="AE4666" i="6" s="1"/>
  <c r="AD4798" i="6"/>
  <c r="Z4798" i="6"/>
  <c r="AE4798" i="6" s="1"/>
  <c r="AD4404" i="6"/>
  <c r="Z4404" i="6"/>
  <c r="AE4404" i="6" s="1"/>
  <c r="AD4697" i="6"/>
  <c r="Z4697" i="6"/>
  <c r="AE4697" i="6" s="1"/>
  <c r="AD4898" i="6"/>
  <c r="Z4898" i="6"/>
  <c r="AE4898" i="6" s="1"/>
  <c r="AD4722" i="6"/>
  <c r="Z4722" i="6"/>
  <c r="AE4722" i="6" s="1"/>
  <c r="AD4681" i="6"/>
  <c r="Z4681" i="6"/>
  <c r="AE4681" i="6" s="1"/>
  <c r="Z4984" i="6"/>
  <c r="AE4984" i="6" s="1"/>
  <c r="AD4984" i="6"/>
  <c r="Z4423" i="6"/>
  <c r="AE4423" i="6" s="1"/>
  <c r="AD4423" i="6"/>
  <c r="Z4840" i="6"/>
  <c r="AE4840" i="6" s="1"/>
  <c r="AD4840" i="6"/>
  <c r="AD4642" i="6"/>
  <c r="Z4642" i="6"/>
  <c r="AE4642" i="6" s="1"/>
  <c r="AD4738" i="6"/>
  <c r="Z4738" i="6"/>
  <c r="AE4738" i="6" s="1"/>
  <c r="AD609" i="6"/>
  <c r="Z609" i="6"/>
  <c r="AE609" i="6" s="1"/>
  <c r="AD4613" i="6"/>
  <c r="Z4613" i="6"/>
  <c r="AE4613" i="6" s="1"/>
  <c r="AD4781" i="6"/>
  <c r="Z4781" i="6"/>
  <c r="AE4781" i="6" s="1"/>
  <c r="AD4988" i="6"/>
  <c r="Z4988" i="6"/>
  <c r="AE4988" i="6" s="1"/>
  <c r="AD4678" i="6"/>
  <c r="Z4678" i="6"/>
  <c r="AE4678" i="6" s="1"/>
  <c r="AD4806" i="6"/>
  <c r="Z4806" i="6"/>
  <c r="AE4806" i="6" s="1"/>
  <c r="Z1604" i="6"/>
  <c r="AE1604" i="6" s="1"/>
  <c r="AD1604" i="6"/>
  <c r="AD2342" i="6"/>
  <c r="Z2342" i="6"/>
  <c r="AE2342" i="6" s="1"/>
  <c r="AD2221" i="6"/>
  <c r="Z2221" i="6"/>
  <c r="AE2221" i="6" s="1"/>
  <c r="AD3310" i="6"/>
  <c r="Z3310" i="6"/>
  <c r="AE3310" i="6" s="1"/>
  <c r="Z4088" i="6"/>
  <c r="AE4088" i="6" s="1"/>
  <c r="AD4088" i="6"/>
  <c r="AD3184" i="6"/>
  <c r="Z3184" i="6"/>
  <c r="AE3184" i="6" s="1"/>
  <c r="AD4935" i="6"/>
  <c r="Z4935" i="6"/>
  <c r="AE4935" i="6" s="1"/>
  <c r="Z4415" i="6"/>
  <c r="AE4415" i="6" s="1"/>
  <c r="AD4415" i="6"/>
  <c r="AD4706" i="6"/>
  <c r="Z4706" i="6"/>
  <c r="AE4706" i="6" s="1"/>
  <c r="AD40" i="6"/>
  <c r="Z40" i="6"/>
  <c r="AE40" i="6" s="1"/>
  <c r="AD118" i="6"/>
  <c r="Z118" i="6"/>
  <c r="AE118" i="6" s="1"/>
  <c r="AD502" i="6"/>
  <c r="Z502" i="6"/>
  <c r="AE502" i="6" s="1"/>
  <c r="AD534" i="6"/>
  <c r="Z534" i="6"/>
  <c r="AE534" i="6" s="1"/>
  <c r="AD568" i="6"/>
  <c r="Z568" i="6"/>
  <c r="AE568" i="6" s="1"/>
  <c r="AD600" i="6"/>
  <c r="Z600" i="6"/>
  <c r="AE600" i="6" s="1"/>
  <c r="Z1308" i="6"/>
  <c r="AE1308" i="6" s="1"/>
  <c r="AD1308" i="6"/>
  <c r="AD1341" i="6"/>
  <c r="Z1341" i="6"/>
  <c r="AE1341" i="6" s="1"/>
  <c r="AD1381" i="6"/>
  <c r="Z1381" i="6"/>
  <c r="AE1381" i="6" s="1"/>
  <c r="AD1461" i="6"/>
  <c r="Z1461" i="6"/>
  <c r="AE1461" i="6" s="1"/>
  <c r="AD1513" i="6"/>
  <c r="Z1513" i="6"/>
  <c r="AE1513" i="6" s="1"/>
  <c r="AD1589" i="6"/>
  <c r="Z1589" i="6"/>
  <c r="AE1589" i="6" s="1"/>
  <c r="AD1641" i="6"/>
  <c r="Z1641" i="6"/>
  <c r="AE1641" i="6" s="1"/>
  <c r="AD1809" i="6"/>
  <c r="Z1809" i="6"/>
  <c r="AE1809" i="6" s="1"/>
  <c r="AD1873" i="6"/>
  <c r="Z1873" i="6"/>
  <c r="AE1873" i="6" s="1"/>
  <c r="AD1925" i="6"/>
  <c r="Z1925" i="6"/>
  <c r="AE1925" i="6" s="1"/>
  <c r="AD1998" i="6"/>
  <c r="Z1998" i="6"/>
  <c r="AE1998" i="6" s="1"/>
  <c r="AD2039" i="6"/>
  <c r="Z2039" i="6"/>
  <c r="AE2039" i="6" s="1"/>
  <c r="AD2067" i="6"/>
  <c r="Z2067" i="6"/>
  <c r="AE2067" i="6" s="1"/>
  <c r="AD2111" i="6"/>
  <c r="Z2111" i="6"/>
  <c r="AE2111" i="6" s="1"/>
  <c r="AD2159" i="6"/>
  <c r="Z2159" i="6"/>
  <c r="AE2159" i="6" s="1"/>
  <c r="AD2209" i="6"/>
  <c r="Z2209" i="6"/>
  <c r="AE2209" i="6" s="1"/>
  <c r="AD2277" i="6"/>
  <c r="Z2277" i="6"/>
  <c r="AE2277" i="6" s="1"/>
  <c r="AD2333" i="6"/>
  <c r="Z2333" i="6"/>
  <c r="AE2333" i="6" s="1"/>
  <c r="AD2353" i="6"/>
  <c r="Z2353" i="6"/>
  <c r="AE2353" i="6" s="1"/>
  <c r="AD2382" i="6"/>
  <c r="Z2382" i="6"/>
  <c r="AE2382" i="6" s="1"/>
  <c r="AD2415" i="6"/>
  <c r="Z2415" i="6"/>
  <c r="AE2415" i="6" s="1"/>
  <c r="AD2451" i="6"/>
  <c r="Z2451" i="6"/>
  <c r="AE2451" i="6" s="1"/>
  <c r="AD2479" i="6"/>
  <c r="Z2479" i="6"/>
  <c r="AE2479" i="6" s="1"/>
  <c r="AD2563" i="6"/>
  <c r="Z2563" i="6"/>
  <c r="AE2563" i="6" s="1"/>
  <c r="AD2595" i="6"/>
  <c r="Z2595" i="6"/>
  <c r="AE2595" i="6" s="1"/>
  <c r="AD2627" i="6"/>
  <c r="Z2627" i="6"/>
  <c r="AE2627" i="6" s="1"/>
  <c r="AD2659" i="6"/>
  <c r="Z2659" i="6"/>
  <c r="AE2659" i="6" s="1"/>
  <c r="AD2691" i="6"/>
  <c r="Z2691" i="6"/>
  <c r="AE2691" i="6" s="1"/>
  <c r="AD2723" i="6"/>
  <c r="Z2723" i="6"/>
  <c r="AE2723" i="6" s="1"/>
  <c r="AD2755" i="6"/>
  <c r="Z2755" i="6"/>
  <c r="AE2755" i="6" s="1"/>
  <c r="AD2787" i="6"/>
  <c r="Z2787" i="6"/>
  <c r="AE2787" i="6" s="1"/>
  <c r="AD2835" i="6"/>
  <c r="Z2835" i="6"/>
  <c r="AE2835" i="6" s="1"/>
  <c r="AD2867" i="6"/>
  <c r="Z2867" i="6"/>
  <c r="AE2867" i="6" s="1"/>
  <c r="AD2899" i="6"/>
  <c r="Z2899" i="6"/>
  <c r="AE2899" i="6" s="1"/>
  <c r="AD2931" i="6"/>
  <c r="Z2931" i="6"/>
  <c r="AE2931" i="6" s="1"/>
  <c r="Z35" i="6"/>
  <c r="AE35" i="6" s="1"/>
  <c r="AD35" i="6"/>
  <c r="AD81" i="6"/>
  <c r="Z81" i="6"/>
  <c r="AE81" i="6" s="1"/>
  <c r="AD133" i="6"/>
  <c r="Z133" i="6"/>
  <c r="AE133" i="6" s="1"/>
  <c r="Z579" i="6"/>
  <c r="AE579" i="6" s="1"/>
  <c r="AD579" i="6"/>
  <c r="AD624" i="6"/>
  <c r="Z624" i="6"/>
  <c r="AE624" i="6" s="1"/>
  <c r="Z658" i="6"/>
  <c r="AE658" i="6" s="1"/>
  <c r="AD658" i="6"/>
  <c r="Z690" i="6"/>
  <c r="AE690" i="6" s="1"/>
  <c r="AD690" i="6"/>
  <c r="Z730" i="6"/>
  <c r="AE730" i="6" s="1"/>
  <c r="AD730" i="6"/>
  <c r="AD798" i="6"/>
  <c r="Z798" i="6"/>
  <c r="AE798" i="6" s="1"/>
  <c r="AD1126" i="6"/>
  <c r="Z1126" i="6"/>
  <c r="AE1126" i="6" s="1"/>
  <c r="AD1190" i="6"/>
  <c r="Z1190" i="6"/>
  <c r="AE1190" i="6" s="1"/>
  <c r="Z1227" i="6"/>
  <c r="AE1227" i="6" s="1"/>
  <c r="AD1227" i="6"/>
  <c r="AD1275" i="6"/>
  <c r="Z1275" i="6"/>
  <c r="AE1275" i="6" s="1"/>
  <c r="AD1299" i="6"/>
  <c r="Z1299" i="6"/>
  <c r="AE1299" i="6" s="1"/>
  <c r="AD1352" i="6"/>
  <c r="Z1352" i="6"/>
  <c r="AE1352" i="6" s="1"/>
  <c r="Z1444" i="6"/>
  <c r="AE1444" i="6" s="1"/>
  <c r="AD1444" i="6"/>
  <c r="Z1484" i="6"/>
  <c r="AE1484" i="6" s="1"/>
  <c r="AD1484" i="6"/>
  <c r="Z1532" i="6"/>
  <c r="AE1532" i="6" s="1"/>
  <c r="AD1532" i="6"/>
  <c r="AD1568" i="6"/>
  <c r="Z1568" i="6"/>
  <c r="AE1568" i="6" s="1"/>
  <c r="AD1752" i="6"/>
  <c r="Z1752" i="6"/>
  <c r="AE1752" i="6" s="1"/>
  <c r="Z1828" i="6"/>
  <c r="AE1828" i="6" s="1"/>
  <c r="AD1828" i="6"/>
  <c r="Z1924" i="6"/>
  <c r="AE1924" i="6" s="1"/>
  <c r="AD1924" i="6"/>
  <c r="AD1989" i="6"/>
  <c r="Z1989" i="6"/>
  <c r="AE1989" i="6" s="1"/>
  <c r="AD2029" i="6"/>
  <c r="Z2029" i="6"/>
  <c r="AE2029" i="6" s="1"/>
  <c r="AD2102" i="6"/>
  <c r="Z2102" i="6"/>
  <c r="AE2102" i="6" s="1"/>
  <c r="AD2158" i="6"/>
  <c r="Z2158" i="6"/>
  <c r="AE2158" i="6" s="1"/>
  <c r="Z2236" i="6"/>
  <c r="AE2236" i="6" s="1"/>
  <c r="AD2236" i="6"/>
  <c r="AD2394" i="6"/>
  <c r="Z2394" i="6"/>
  <c r="AE2394" i="6" s="1"/>
  <c r="AD2454" i="6"/>
  <c r="Z2454" i="6"/>
  <c r="AE2454" i="6" s="1"/>
  <c r="AD2606" i="6"/>
  <c r="Z2606" i="6"/>
  <c r="AE2606" i="6" s="1"/>
  <c r="AD3106" i="6"/>
  <c r="Z3106" i="6"/>
  <c r="AE3106" i="6" s="1"/>
  <c r="AD11" i="6"/>
  <c r="Z11" i="6"/>
  <c r="AE11" i="6" s="1"/>
  <c r="Z42" i="6"/>
  <c r="AE42" i="6" s="1"/>
  <c r="AD42" i="6"/>
  <c r="AD384" i="6"/>
  <c r="Z384" i="6"/>
  <c r="AE384" i="6" s="1"/>
  <c r="AD452" i="6"/>
  <c r="Z452" i="6"/>
  <c r="AE452" i="6" s="1"/>
  <c r="AD689" i="6"/>
  <c r="Z689" i="6"/>
  <c r="AE689" i="6" s="1"/>
  <c r="AD713" i="6"/>
  <c r="Z713" i="6"/>
  <c r="AE713" i="6" s="1"/>
  <c r="AD765" i="6"/>
  <c r="Z765" i="6"/>
  <c r="AE765" i="6" s="1"/>
  <c r="AD813" i="6"/>
  <c r="Z813" i="6"/>
  <c r="AE813" i="6" s="1"/>
  <c r="AD845" i="6"/>
  <c r="Z845" i="6"/>
  <c r="AE845" i="6" s="1"/>
  <c r="AD877" i="6"/>
  <c r="Z877" i="6"/>
  <c r="AE877" i="6" s="1"/>
  <c r="AD909" i="6"/>
  <c r="Z909" i="6"/>
  <c r="AE909" i="6" s="1"/>
  <c r="AD941" i="6"/>
  <c r="Z941" i="6"/>
  <c r="AE941" i="6" s="1"/>
  <c r="AD973" i="6"/>
  <c r="Z973" i="6"/>
  <c r="AE973" i="6" s="1"/>
  <c r="AD1053" i="6"/>
  <c r="Z1053" i="6"/>
  <c r="AE1053" i="6" s="1"/>
  <c r="AD1085" i="6"/>
  <c r="Z1085" i="6"/>
  <c r="AE1085" i="6" s="1"/>
  <c r="AD1161" i="6"/>
  <c r="Z1161" i="6"/>
  <c r="AE1161" i="6" s="1"/>
  <c r="AD1278" i="6"/>
  <c r="Z1278" i="6"/>
  <c r="AE1278" i="6" s="1"/>
  <c r="AD1339" i="6"/>
  <c r="Z1339" i="6"/>
  <c r="AE1339" i="6" s="1"/>
  <c r="Z1451" i="6"/>
  <c r="AE1451" i="6" s="1"/>
  <c r="AD1451" i="6"/>
  <c r="AD1495" i="6"/>
  <c r="Z1495" i="6"/>
  <c r="AE1495" i="6" s="1"/>
  <c r="AD1587" i="6"/>
  <c r="Z1587" i="6"/>
  <c r="AE1587" i="6" s="1"/>
  <c r="AD1683" i="6"/>
  <c r="Z1683" i="6"/>
  <c r="AE1683" i="6" s="1"/>
  <c r="AD1727" i="6"/>
  <c r="Z1727" i="6"/>
  <c r="AE1727" i="6" s="1"/>
  <c r="AD1779" i="6"/>
  <c r="Z1779" i="6"/>
  <c r="AE1779" i="6" s="1"/>
  <c r="AD1855" i="6"/>
  <c r="Z1855" i="6"/>
  <c r="AE1855" i="6" s="1"/>
  <c r="AD1907" i="6"/>
  <c r="Z1907" i="6"/>
  <c r="AE1907" i="6" s="1"/>
  <c r="Z1988" i="6"/>
  <c r="AE1988" i="6" s="1"/>
  <c r="AD1988" i="6"/>
  <c r="AD2089" i="6"/>
  <c r="Z2089" i="6"/>
  <c r="AE2089" i="6" s="1"/>
  <c r="AD2263" i="6"/>
  <c r="Z2263" i="6"/>
  <c r="AE2263" i="6" s="1"/>
  <c r="AD2299" i="6"/>
  <c r="Z2299" i="6"/>
  <c r="AE2299" i="6" s="1"/>
  <c r="AD2422" i="6"/>
  <c r="Z2422" i="6"/>
  <c r="AE2422" i="6" s="1"/>
  <c r="AD2497" i="6"/>
  <c r="Z2497" i="6"/>
  <c r="AE2497" i="6" s="1"/>
  <c r="Z2532" i="6"/>
  <c r="AE2532" i="6" s="1"/>
  <c r="AD2532" i="6"/>
  <c r="AD2585" i="6"/>
  <c r="Z2585" i="6"/>
  <c r="AE2585" i="6" s="1"/>
  <c r="AD2637" i="6"/>
  <c r="Z2637" i="6"/>
  <c r="AE2637" i="6" s="1"/>
  <c r="AD2713" i="6"/>
  <c r="Z2713" i="6"/>
  <c r="AE2713" i="6" s="1"/>
  <c r="AD2765" i="6"/>
  <c r="Z2765" i="6"/>
  <c r="AE2765" i="6" s="1"/>
  <c r="AD49" i="6"/>
  <c r="Z49" i="6"/>
  <c r="AE49" i="6" s="1"/>
  <c r="AD704" i="6"/>
  <c r="Z704" i="6"/>
  <c r="AE704" i="6" s="1"/>
  <c r="AD736" i="6"/>
  <c r="Z736" i="6"/>
  <c r="AE736" i="6" s="1"/>
  <c r="AD1213" i="6"/>
  <c r="Z1213" i="6"/>
  <c r="AE1213" i="6" s="1"/>
  <c r="AD1285" i="6"/>
  <c r="Z1285" i="6"/>
  <c r="AE1285" i="6" s="1"/>
  <c r="AD1738" i="6"/>
  <c r="Z1738" i="6"/>
  <c r="AE1738" i="6" s="1"/>
  <c r="AD1790" i="6"/>
  <c r="Z1790" i="6"/>
  <c r="AE1790" i="6" s="1"/>
  <c r="AD1866" i="6"/>
  <c r="Z1866" i="6"/>
  <c r="AE1866" i="6" s="1"/>
  <c r="AD1918" i="6"/>
  <c r="Z1918" i="6"/>
  <c r="AE1918" i="6" s="1"/>
  <c r="Z1995" i="6"/>
  <c r="AE1995" i="6" s="1"/>
  <c r="AD1995" i="6"/>
  <c r="AD2048" i="6"/>
  <c r="Z2048" i="6"/>
  <c r="AE2048" i="6" s="1"/>
  <c r="Z2124" i="6"/>
  <c r="AE2124" i="6" s="1"/>
  <c r="AD2124" i="6"/>
  <c r="AD2176" i="6"/>
  <c r="Z2176" i="6"/>
  <c r="AE2176" i="6" s="1"/>
  <c r="AD2254" i="6"/>
  <c r="Z2254" i="6"/>
  <c r="AE2254" i="6" s="1"/>
  <c r="AD2306" i="6"/>
  <c r="Z2306" i="6"/>
  <c r="AE2306" i="6" s="1"/>
  <c r="Z2500" i="6"/>
  <c r="AE2500" i="6" s="1"/>
  <c r="AD2500" i="6"/>
  <c r="Z2580" i="6"/>
  <c r="AE2580" i="6" s="1"/>
  <c r="AD2580" i="6"/>
  <c r="Z2948" i="6"/>
  <c r="AE2948" i="6" s="1"/>
  <c r="AD2948" i="6"/>
  <c r="AD3168" i="6"/>
  <c r="Z3168" i="6"/>
  <c r="AE3168" i="6" s="1"/>
  <c r="Z3212" i="6"/>
  <c r="AE3212" i="6" s="1"/>
  <c r="AD3212" i="6"/>
  <c r="AD3240" i="6"/>
  <c r="Z3240" i="6"/>
  <c r="AE3240" i="6" s="1"/>
  <c r="AD2624" i="6"/>
  <c r="Z2624" i="6"/>
  <c r="AE2624" i="6" s="1"/>
  <c r="AD2720" i="6"/>
  <c r="Z2720" i="6"/>
  <c r="AE2720" i="6" s="1"/>
  <c r="AD2776" i="6"/>
  <c r="Z2776" i="6"/>
  <c r="AE2776" i="6" s="1"/>
  <c r="AD528" i="6"/>
  <c r="Z528" i="6"/>
  <c r="AE528" i="6" s="1"/>
  <c r="Z4496" i="6"/>
  <c r="AE4496" i="6" s="1"/>
  <c r="AD4496" i="6"/>
  <c r="AD3273" i="6"/>
  <c r="Z3273" i="6"/>
  <c r="AE3273" i="6" s="1"/>
  <c r="AD4887" i="6"/>
  <c r="Z4887" i="6"/>
  <c r="AE4887" i="6" s="1"/>
  <c r="AD4770" i="6"/>
  <c r="Z4770" i="6"/>
  <c r="AE4770" i="6" s="1"/>
  <c r="AD64" i="6"/>
  <c r="Z64" i="6"/>
  <c r="AE64" i="6" s="1"/>
  <c r="AD150" i="6"/>
  <c r="Z150" i="6"/>
  <c r="AE150" i="6" s="1"/>
  <c r="AD198" i="6"/>
  <c r="Z198" i="6"/>
  <c r="AE198" i="6" s="1"/>
  <c r="AD230" i="6"/>
  <c r="Z230" i="6"/>
  <c r="AE230" i="6" s="1"/>
  <c r="AD326" i="6"/>
  <c r="Z326" i="6"/>
  <c r="AE326" i="6" s="1"/>
  <c r="AD647" i="6"/>
  <c r="Z647" i="6"/>
  <c r="AE647" i="6" s="1"/>
  <c r="AD679" i="6"/>
  <c r="Z679" i="6"/>
  <c r="AE679" i="6" s="1"/>
  <c r="AD711" i="6"/>
  <c r="Z711" i="6"/>
  <c r="AE711" i="6" s="1"/>
  <c r="AD743" i="6"/>
  <c r="Z743" i="6"/>
  <c r="AE743" i="6" s="1"/>
  <c r="AD775" i="6"/>
  <c r="Z775" i="6"/>
  <c r="AE775" i="6" s="1"/>
  <c r="AD807" i="6"/>
  <c r="Z807" i="6"/>
  <c r="AE807" i="6" s="1"/>
  <c r="AD839" i="6"/>
  <c r="Z839" i="6"/>
  <c r="AE839" i="6" s="1"/>
  <c r="AD871" i="6"/>
  <c r="Z871" i="6"/>
  <c r="AE871" i="6" s="1"/>
  <c r="AD903" i="6"/>
  <c r="Z903" i="6"/>
  <c r="AE903" i="6" s="1"/>
  <c r="AD935" i="6"/>
  <c r="Z935" i="6"/>
  <c r="AE935" i="6" s="1"/>
  <c r="AD967" i="6"/>
  <c r="Z967" i="6"/>
  <c r="AE967" i="6" s="1"/>
  <c r="AD1031" i="6"/>
  <c r="Z1031" i="6"/>
  <c r="AE1031" i="6" s="1"/>
  <c r="AD1441" i="6"/>
  <c r="Z1441" i="6"/>
  <c r="AE1441" i="6" s="1"/>
  <c r="AD1517" i="6"/>
  <c r="Z1517" i="6"/>
  <c r="AE1517" i="6" s="1"/>
  <c r="AD1569" i="6"/>
  <c r="Z1569" i="6"/>
  <c r="AE1569" i="6" s="1"/>
  <c r="AD1645" i="6"/>
  <c r="Z1645" i="6"/>
  <c r="AE1645" i="6" s="1"/>
  <c r="AD1789" i="6"/>
  <c r="Z1789" i="6"/>
  <c r="AE1789" i="6" s="1"/>
  <c r="AD1865" i="6"/>
  <c r="Z1865" i="6"/>
  <c r="AE1865" i="6" s="1"/>
  <c r="AD1917" i="6"/>
  <c r="Z1917" i="6"/>
  <c r="AE1917" i="6" s="1"/>
  <c r="AD1990" i="6"/>
  <c r="Z1990" i="6"/>
  <c r="AE1990" i="6" s="1"/>
  <c r="Z2059" i="6"/>
  <c r="AE2059" i="6" s="1"/>
  <c r="AD2059" i="6"/>
  <c r="AD2115" i="6"/>
  <c r="Z2115" i="6"/>
  <c r="AE2115" i="6" s="1"/>
  <c r="AD2143" i="6"/>
  <c r="Z2143" i="6"/>
  <c r="AE2143" i="6" s="1"/>
  <c r="AD2233" i="6"/>
  <c r="Z2233" i="6"/>
  <c r="AE2233" i="6" s="1"/>
  <c r="AD2265" i="6"/>
  <c r="Z2265" i="6"/>
  <c r="AE2265" i="6" s="1"/>
  <c r="AD2297" i="6"/>
  <c r="Z2297" i="6"/>
  <c r="AE2297" i="6" s="1"/>
  <c r="AD2329" i="6"/>
  <c r="Z2329" i="6"/>
  <c r="AE2329" i="6" s="1"/>
  <c r="AD2520" i="6"/>
  <c r="Z2520" i="6"/>
  <c r="AE2520" i="6" s="1"/>
  <c r="AD105" i="6"/>
  <c r="Z105" i="6"/>
  <c r="AE105" i="6" s="1"/>
  <c r="AD161" i="6"/>
  <c r="Z161" i="6"/>
  <c r="AE161" i="6" s="1"/>
  <c r="AD193" i="6"/>
  <c r="Z193" i="6"/>
  <c r="AE193" i="6" s="1"/>
  <c r="AD225" i="6"/>
  <c r="Z225" i="6"/>
  <c r="AE225" i="6" s="1"/>
  <c r="AD257" i="6"/>
  <c r="Z257" i="6"/>
  <c r="AE257" i="6" s="1"/>
  <c r="AD289" i="6"/>
  <c r="Z289" i="6"/>
  <c r="AE289" i="6" s="1"/>
  <c r="AD321" i="6"/>
  <c r="Z321" i="6"/>
  <c r="AE321" i="6" s="1"/>
  <c r="AD353" i="6"/>
  <c r="Z353" i="6"/>
  <c r="AE353" i="6" s="1"/>
  <c r="AD385" i="6"/>
  <c r="Z385" i="6"/>
  <c r="AE385" i="6" s="1"/>
  <c r="AD417" i="6"/>
  <c r="Z417" i="6"/>
  <c r="AE417" i="6" s="1"/>
  <c r="AD449" i="6"/>
  <c r="Z449" i="6"/>
  <c r="AE449" i="6" s="1"/>
  <c r="AD481" i="6"/>
  <c r="Z481" i="6"/>
  <c r="AE481" i="6" s="1"/>
  <c r="AD513" i="6"/>
  <c r="Z513" i="6"/>
  <c r="AE513" i="6" s="1"/>
  <c r="AD545" i="6"/>
  <c r="Z545" i="6"/>
  <c r="AE545" i="6" s="1"/>
  <c r="AD587" i="6"/>
  <c r="Z587" i="6"/>
  <c r="AE587" i="6" s="1"/>
  <c r="AD710" i="6"/>
  <c r="Z710" i="6"/>
  <c r="AE710" i="6" s="1"/>
  <c r="AD786" i="6"/>
  <c r="Z786" i="6"/>
  <c r="AE786" i="6" s="1"/>
  <c r="AD834" i="6"/>
  <c r="Z834" i="6"/>
  <c r="AE834" i="6" s="1"/>
  <c r="AD906" i="6"/>
  <c r="Z906" i="6"/>
  <c r="AE906" i="6" s="1"/>
  <c r="AD938" i="6"/>
  <c r="Z938" i="6"/>
  <c r="AE938" i="6" s="1"/>
  <c r="AD970" i="6"/>
  <c r="Z970" i="6"/>
  <c r="AE970" i="6" s="1"/>
  <c r="AD1002" i="6"/>
  <c r="Z1002" i="6"/>
  <c r="AE1002" i="6" s="1"/>
  <c r="AD1034" i="6"/>
  <c r="Z1034" i="6"/>
  <c r="AE1034" i="6" s="1"/>
  <c r="AD1066" i="6"/>
  <c r="Z1066" i="6"/>
  <c r="AE1066" i="6" s="1"/>
  <c r="AD1110" i="6"/>
  <c r="Z1110" i="6"/>
  <c r="AE1110" i="6" s="1"/>
  <c r="AD1311" i="6"/>
  <c r="Z1311" i="6"/>
  <c r="AE1311" i="6" s="1"/>
  <c r="Z1388" i="6"/>
  <c r="AE1388" i="6" s="1"/>
  <c r="AD1388" i="6"/>
  <c r="AD1520" i="6"/>
  <c r="Z1520" i="6"/>
  <c r="AE1520" i="6" s="1"/>
  <c r="Z1620" i="6"/>
  <c r="AE1620" i="6" s="1"/>
  <c r="AD1620" i="6"/>
  <c r="AD1640" i="6"/>
  <c r="Z1640" i="6"/>
  <c r="AE1640" i="6" s="1"/>
  <c r="AD1704" i="6"/>
  <c r="Z1704" i="6"/>
  <c r="AE1704" i="6" s="1"/>
  <c r="Z1788" i="6"/>
  <c r="AE1788" i="6" s="1"/>
  <c r="AD1788" i="6"/>
  <c r="AD1840" i="6"/>
  <c r="Z1840" i="6"/>
  <c r="AE1840" i="6" s="1"/>
  <c r="Z1916" i="6"/>
  <c r="AE1916" i="6" s="1"/>
  <c r="AD1916" i="6"/>
  <c r="AD1968" i="6"/>
  <c r="Z1968" i="6"/>
  <c r="AE1968" i="6" s="1"/>
  <c r="AD2046" i="6"/>
  <c r="Z2046" i="6"/>
  <c r="AE2046" i="6" s="1"/>
  <c r="AD2066" i="6"/>
  <c r="Z2066" i="6"/>
  <c r="AE2066" i="6" s="1"/>
  <c r="AD2118" i="6"/>
  <c r="Z2118" i="6"/>
  <c r="AE2118" i="6" s="1"/>
  <c r="AD2195" i="6"/>
  <c r="Z2195" i="6"/>
  <c r="AE2195" i="6" s="1"/>
  <c r="AD2248" i="6"/>
  <c r="Z2248" i="6"/>
  <c r="AE2248" i="6" s="1"/>
  <c r="Z2276" i="6"/>
  <c r="AE2276" i="6" s="1"/>
  <c r="AD2276" i="6"/>
  <c r="Z2308" i="6"/>
  <c r="AE2308" i="6" s="1"/>
  <c r="AD2308" i="6"/>
  <c r="Z2340" i="6"/>
  <c r="AE2340" i="6" s="1"/>
  <c r="AD2340" i="6"/>
  <c r="AD2381" i="6"/>
  <c r="Z2381" i="6"/>
  <c r="AE2381" i="6" s="1"/>
  <c r="AD2410" i="6"/>
  <c r="Z2410" i="6"/>
  <c r="AE2410" i="6" s="1"/>
  <c r="AD23" i="6"/>
  <c r="Z23" i="6"/>
  <c r="AE23" i="6" s="1"/>
  <c r="AD132" i="6"/>
  <c r="Z132" i="6"/>
  <c r="AE132" i="6" s="1"/>
  <c r="AD224" i="6"/>
  <c r="Z224" i="6"/>
  <c r="AE224" i="6" s="1"/>
  <c r="AD464" i="6"/>
  <c r="Z464" i="6"/>
  <c r="AE464" i="6" s="1"/>
  <c r="AD516" i="6"/>
  <c r="Z516" i="6"/>
  <c r="AE516" i="6" s="1"/>
  <c r="AD566" i="6"/>
  <c r="Z566" i="6"/>
  <c r="AE566" i="6" s="1"/>
  <c r="AD693" i="6"/>
  <c r="Z693" i="6"/>
  <c r="AE693" i="6" s="1"/>
  <c r="AD801" i="6"/>
  <c r="Z801" i="6"/>
  <c r="AE801" i="6" s="1"/>
  <c r="AD833" i="6"/>
  <c r="Z833" i="6"/>
  <c r="AE833" i="6" s="1"/>
  <c r="AD865" i="6"/>
  <c r="Z865" i="6"/>
  <c r="AE865" i="6" s="1"/>
  <c r="AD897" i="6"/>
  <c r="Z897" i="6"/>
  <c r="AE897" i="6" s="1"/>
  <c r="AD929" i="6"/>
  <c r="Z929" i="6"/>
  <c r="AE929" i="6" s="1"/>
  <c r="AD961" i="6"/>
  <c r="Z961" i="6"/>
  <c r="AE961" i="6" s="1"/>
  <c r="AD997" i="6"/>
  <c r="Z997" i="6"/>
  <c r="AE997" i="6" s="1"/>
  <c r="AD1037" i="6"/>
  <c r="Z1037" i="6"/>
  <c r="AE1037" i="6" s="1"/>
  <c r="AD1141" i="6"/>
  <c r="Z1141" i="6"/>
  <c r="AE1141" i="6" s="1"/>
  <c r="AD1185" i="6"/>
  <c r="Z1185" i="6"/>
  <c r="AE1185" i="6" s="1"/>
  <c r="AD1270" i="6"/>
  <c r="Z1270" i="6"/>
  <c r="AE1270" i="6" s="1"/>
  <c r="Z1547" i="6"/>
  <c r="AE1547" i="6" s="1"/>
  <c r="AD1547" i="6"/>
  <c r="AD1607" i="6"/>
  <c r="Z1607" i="6"/>
  <c r="AE1607" i="6" s="1"/>
  <c r="AD1635" i="6"/>
  <c r="Z1635" i="6"/>
  <c r="AE1635" i="6" s="1"/>
  <c r="AD1655" i="6"/>
  <c r="Z1655" i="6"/>
  <c r="AE1655" i="6" s="1"/>
  <c r="Z1707" i="6"/>
  <c r="AE1707" i="6" s="1"/>
  <c r="AD1707" i="6"/>
  <c r="AD1783" i="6"/>
  <c r="Z1783" i="6"/>
  <c r="AE1783" i="6" s="1"/>
  <c r="Z1835" i="6"/>
  <c r="AE1835" i="6" s="1"/>
  <c r="AD1835" i="6"/>
  <c r="AD1911" i="6"/>
  <c r="Z1911" i="6"/>
  <c r="AE1911" i="6" s="1"/>
  <c r="AD2000" i="6"/>
  <c r="Z2000" i="6"/>
  <c r="AE2000" i="6" s="1"/>
  <c r="AD2049" i="6"/>
  <c r="Z2049" i="6"/>
  <c r="AE2049" i="6" s="1"/>
  <c r="AD2125" i="6"/>
  <c r="Z2125" i="6"/>
  <c r="AE2125" i="6" s="1"/>
  <c r="AD2157" i="6"/>
  <c r="Z2157" i="6"/>
  <c r="AE2157" i="6" s="1"/>
  <c r="AD2189" i="6"/>
  <c r="Z2189" i="6"/>
  <c r="AE2189" i="6" s="1"/>
  <c r="AD2211" i="6"/>
  <c r="Z2211" i="6"/>
  <c r="AE2211" i="6" s="1"/>
  <c r="AD2339" i="6"/>
  <c r="Z2339" i="6"/>
  <c r="AE2339" i="6" s="1"/>
  <c r="Z2372" i="6"/>
  <c r="AE2372" i="6" s="1"/>
  <c r="AD2372" i="6"/>
  <c r="AD2397" i="6"/>
  <c r="Z2397" i="6"/>
  <c r="AE2397" i="6" s="1"/>
  <c r="AD2565" i="6"/>
  <c r="Z2565" i="6"/>
  <c r="AE2565" i="6" s="1"/>
  <c r="AD2641" i="6"/>
  <c r="Z2641" i="6"/>
  <c r="AE2641" i="6" s="1"/>
  <c r="AD2693" i="6"/>
  <c r="Z2693" i="6"/>
  <c r="AE2693" i="6" s="1"/>
  <c r="AD2769" i="6"/>
  <c r="Z2769" i="6"/>
  <c r="AE2769" i="6" s="1"/>
  <c r="AD2813" i="6"/>
  <c r="Z2813" i="6"/>
  <c r="AE2813" i="6" s="1"/>
  <c r="AD2989" i="6"/>
  <c r="Z2989" i="6"/>
  <c r="AE2989" i="6" s="1"/>
  <c r="AD3021" i="6"/>
  <c r="Z3021" i="6"/>
  <c r="AE3021" i="6" s="1"/>
  <c r="AD3053" i="6"/>
  <c r="Z3053" i="6"/>
  <c r="AE3053" i="6" s="1"/>
  <c r="AD3085" i="6"/>
  <c r="Z3085" i="6"/>
  <c r="AE3085" i="6" s="1"/>
  <c r="AD16" i="6"/>
  <c r="Z16" i="6"/>
  <c r="AE16" i="6" s="1"/>
  <c r="AD21" i="6"/>
  <c r="Z21" i="6"/>
  <c r="AE21" i="6" s="1"/>
  <c r="AD73" i="6"/>
  <c r="Z73" i="6"/>
  <c r="AE73" i="6" s="1"/>
  <c r="AD119" i="6"/>
  <c r="Z119" i="6"/>
  <c r="AE119" i="6" s="1"/>
  <c r="AD151" i="6"/>
  <c r="Z151" i="6"/>
  <c r="AE151" i="6" s="1"/>
  <c r="AD183" i="6"/>
  <c r="Z183" i="6"/>
  <c r="AE183" i="6" s="1"/>
  <c r="AD215" i="6"/>
  <c r="Z215" i="6"/>
  <c r="AE215" i="6" s="1"/>
  <c r="AD247" i="6"/>
  <c r="Z247" i="6"/>
  <c r="AE247" i="6" s="1"/>
  <c r="AD279" i="6"/>
  <c r="Z279" i="6"/>
  <c r="AE279" i="6" s="1"/>
  <c r="AD311" i="6"/>
  <c r="Z311" i="6"/>
  <c r="AE311" i="6" s="1"/>
  <c r="AD343" i="6"/>
  <c r="Z343" i="6"/>
  <c r="AE343" i="6" s="1"/>
  <c r="AD391" i="6"/>
  <c r="Z391" i="6"/>
  <c r="AE391" i="6" s="1"/>
  <c r="AD423" i="6"/>
  <c r="Z423" i="6"/>
  <c r="AE423" i="6" s="1"/>
  <c r="AD455" i="6"/>
  <c r="Z455" i="6"/>
  <c r="AE455" i="6" s="1"/>
  <c r="AD487" i="6"/>
  <c r="Z487" i="6"/>
  <c r="AE487" i="6" s="1"/>
  <c r="AD519" i="6"/>
  <c r="Z519" i="6"/>
  <c r="AE519" i="6" s="1"/>
  <c r="AD551" i="6"/>
  <c r="Z551" i="6"/>
  <c r="AE551" i="6" s="1"/>
  <c r="AD585" i="6"/>
  <c r="Z585" i="6"/>
  <c r="AE585" i="6" s="1"/>
  <c r="Z618" i="6"/>
  <c r="AE618" i="6" s="1"/>
  <c r="AD618" i="6"/>
  <c r="AD660" i="6"/>
  <c r="Z660" i="6"/>
  <c r="AE660" i="6" s="1"/>
  <c r="AD676" i="6"/>
  <c r="Z676" i="6"/>
  <c r="AE676" i="6" s="1"/>
  <c r="AD728" i="6"/>
  <c r="Z728" i="6"/>
  <c r="AE728" i="6" s="1"/>
  <c r="AD864" i="6"/>
  <c r="Z864" i="6"/>
  <c r="AE864" i="6" s="1"/>
  <c r="AD1072" i="6"/>
  <c r="Z1072" i="6"/>
  <c r="AE1072" i="6" s="1"/>
  <c r="AD1104" i="6"/>
  <c r="Z1104" i="6"/>
  <c r="AE1104" i="6" s="1"/>
  <c r="AD1762" i="6"/>
  <c r="Z1762" i="6"/>
  <c r="AE1762" i="6" s="1"/>
  <c r="AD1858" i="6"/>
  <c r="Z1858" i="6"/>
  <c r="AE1858" i="6" s="1"/>
  <c r="AD1910" i="6"/>
  <c r="Z1910" i="6"/>
  <c r="AE1910" i="6" s="1"/>
  <c r="AD1954" i="6"/>
  <c r="Z1954" i="6"/>
  <c r="AE1954" i="6" s="1"/>
  <c r="AD2040" i="6"/>
  <c r="Z2040" i="6"/>
  <c r="AE2040" i="6" s="1"/>
  <c r="AD2136" i="6"/>
  <c r="Z2136" i="6"/>
  <c r="AE2136" i="6" s="1"/>
  <c r="AD2214" i="6"/>
  <c r="Z2214" i="6"/>
  <c r="AE2214" i="6" s="1"/>
  <c r="AD2266" i="6"/>
  <c r="Z2266" i="6"/>
  <c r="AE2266" i="6" s="1"/>
  <c r="AD2354" i="6"/>
  <c r="Z2354" i="6"/>
  <c r="AE2354" i="6" s="1"/>
  <c r="Z2388" i="6"/>
  <c r="AE2388" i="6" s="1"/>
  <c r="AD2388" i="6"/>
  <c r="AD2421" i="6"/>
  <c r="Z2421" i="6"/>
  <c r="AE2421" i="6" s="1"/>
  <c r="AD2472" i="6"/>
  <c r="Z2472" i="6"/>
  <c r="AE2472" i="6" s="1"/>
  <c r="AD2527" i="6"/>
  <c r="Z2527" i="6"/>
  <c r="AE2527" i="6" s="1"/>
  <c r="Z2604" i="6"/>
  <c r="AE2604" i="6" s="1"/>
  <c r="AD2604" i="6"/>
  <c r="Z2964" i="6"/>
  <c r="AE2964" i="6" s="1"/>
  <c r="AD2964" i="6"/>
  <c r="Z3188" i="6"/>
  <c r="AE3188" i="6" s="1"/>
  <c r="AD3188" i="6"/>
  <c r="AD3216" i="6"/>
  <c r="Z3216" i="6"/>
  <c r="AE3216" i="6" s="1"/>
  <c r="Z2644" i="6"/>
  <c r="AE2644" i="6" s="1"/>
  <c r="AD2644" i="6"/>
  <c r="AD2696" i="6"/>
  <c r="Z2696" i="6"/>
  <c r="AE2696" i="6" s="1"/>
  <c r="Z2716" i="6"/>
  <c r="AE2716" i="6" s="1"/>
  <c r="AD2716" i="6"/>
  <c r="Z2836" i="6"/>
  <c r="AE2836" i="6" s="1"/>
  <c r="AD2836" i="6"/>
  <c r="AD2937" i="6"/>
  <c r="Z2937" i="6"/>
  <c r="AE2937" i="6" s="1"/>
  <c r="AD3018" i="6"/>
  <c r="Z3018" i="6"/>
  <c r="AE3018" i="6" s="1"/>
  <c r="AD3042" i="6"/>
  <c r="Z3042" i="6"/>
  <c r="AE3042" i="6" s="1"/>
  <c r="AD3107" i="6"/>
  <c r="Z3107" i="6"/>
  <c r="AE3107" i="6" s="1"/>
  <c r="Z3148" i="6"/>
  <c r="AE3148" i="6" s="1"/>
  <c r="AD3148" i="6"/>
  <c r="AD3225" i="6"/>
  <c r="Z3225" i="6"/>
  <c r="AE3225" i="6" s="1"/>
  <c r="AD3257" i="6"/>
  <c r="Z3257" i="6"/>
  <c r="AE3257" i="6" s="1"/>
  <c r="AD3318" i="6"/>
  <c r="Z3318" i="6"/>
  <c r="AE3318" i="6" s="1"/>
  <c r="Z3335" i="6"/>
  <c r="AE3335" i="6" s="1"/>
  <c r="AD3335" i="6"/>
  <c r="AD3368" i="6"/>
  <c r="Z3368" i="6"/>
  <c r="AE3368" i="6" s="1"/>
  <c r="AD3401" i="6"/>
  <c r="Z3401" i="6"/>
  <c r="AE3401" i="6" s="1"/>
  <c r="AD3546" i="6"/>
  <c r="Z3546" i="6"/>
  <c r="AE3546" i="6" s="1"/>
  <c r="AD3575" i="6"/>
  <c r="Z3575" i="6"/>
  <c r="AE3575" i="6" s="1"/>
  <c r="AD3617" i="6"/>
  <c r="Z3617" i="6"/>
  <c r="AE3617" i="6" s="1"/>
  <c r="AD3646" i="6"/>
  <c r="Z3646" i="6"/>
  <c r="AE3646" i="6" s="1"/>
  <c r="AD3679" i="6"/>
  <c r="Z3679" i="6"/>
  <c r="AE3679" i="6" s="1"/>
  <c r="AD3711" i="6"/>
  <c r="Z3711" i="6"/>
  <c r="AE3711" i="6" s="1"/>
  <c r="AD3743" i="6"/>
  <c r="Z3743" i="6"/>
  <c r="AE3743" i="6" s="1"/>
  <c r="AD3775" i="6"/>
  <c r="Z3775" i="6"/>
  <c r="AE3775" i="6" s="1"/>
  <c r="AD3823" i="6"/>
  <c r="Z3823" i="6"/>
  <c r="AE3823" i="6" s="1"/>
  <c r="AD3855" i="6"/>
  <c r="Z3855" i="6"/>
  <c r="AE3855" i="6" s="1"/>
  <c r="Z3887" i="6"/>
  <c r="AE3887" i="6" s="1"/>
  <c r="AD3887" i="6"/>
  <c r="Z3919" i="6"/>
  <c r="AE3919" i="6" s="1"/>
  <c r="AD3919" i="6"/>
  <c r="AD3948" i="6"/>
  <c r="Z3948" i="6"/>
  <c r="AE3948" i="6" s="1"/>
  <c r="AD4357" i="6"/>
  <c r="Z4357" i="6"/>
  <c r="AE4357" i="6" s="1"/>
  <c r="AD4386" i="6"/>
  <c r="Z4386" i="6"/>
  <c r="AE4386" i="6" s="1"/>
  <c r="AD4418" i="6"/>
  <c r="Z4418" i="6"/>
  <c r="AE4418" i="6" s="1"/>
  <c r="AD4452" i="6"/>
  <c r="Z4452" i="6"/>
  <c r="AE4452" i="6" s="1"/>
  <c r="AD4478" i="6"/>
  <c r="Z4478" i="6"/>
  <c r="AE4478" i="6" s="1"/>
  <c r="AD4505" i="6"/>
  <c r="Z4505" i="6"/>
  <c r="AE4505" i="6" s="1"/>
  <c r="AD4539" i="6"/>
  <c r="Z4539" i="6"/>
  <c r="AE4539" i="6" s="1"/>
  <c r="AD4587" i="6"/>
  <c r="Z4587" i="6"/>
  <c r="AE4587" i="6" s="1"/>
  <c r="AD4619" i="6"/>
  <c r="Z4619" i="6"/>
  <c r="AE4619" i="6" s="1"/>
  <c r="Z3317" i="6"/>
  <c r="AE3317" i="6" s="1"/>
  <c r="AD3317" i="6"/>
  <c r="AD3384" i="6"/>
  <c r="Z3384" i="6"/>
  <c r="AE3384" i="6" s="1"/>
  <c r="Z3469" i="6"/>
  <c r="AE3469" i="6" s="1"/>
  <c r="AD3469" i="6"/>
  <c r="Z3501" i="6"/>
  <c r="AE3501" i="6" s="1"/>
  <c r="AD3501" i="6"/>
  <c r="AD3537" i="6"/>
  <c r="Z3537" i="6"/>
  <c r="AE3537" i="6" s="1"/>
  <c r="AD3649" i="6"/>
  <c r="Z3649" i="6"/>
  <c r="AE3649" i="6" s="1"/>
  <c r="AD3694" i="6"/>
  <c r="Z3694" i="6"/>
  <c r="AE3694" i="6" s="1"/>
  <c r="AD3726" i="6"/>
  <c r="Z3726" i="6"/>
  <c r="AE3726" i="6" s="1"/>
  <c r="Z3758" i="6"/>
  <c r="AE3758" i="6" s="1"/>
  <c r="AD3758" i="6"/>
  <c r="AD3790" i="6"/>
  <c r="Z3790" i="6"/>
  <c r="AE3790" i="6" s="1"/>
  <c r="AD3854" i="6"/>
  <c r="Z3854" i="6"/>
  <c r="AE3854" i="6" s="1"/>
  <c r="AD3886" i="6"/>
  <c r="Z3886" i="6"/>
  <c r="AE3886" i="6" s="1"/>
  <c r="AD3918" i="6"/>
  <c r="Z3918" i="6"/>
  <c r="AE3918" i="6" s="1"/>
  <c r="Z3951" i="6"/>
  <c r="AE3951" i="6" s="1"/>
  <c r="AD3951" i="6"/>
  <c r="AD3987" i="6"/>
  <c r="Z3987" i="6"/>
  <c r="AE3987" i="6" s="1"/>
  <c r="AD4019" i="6"/>
  <c r="Z4019" i="6"/>
  <c r="AE4019" i="6" s="1"/>
  <c r="AD4067" i="6"/>
  <c r="Z4067" i="6"/>
  <c r="AE4067" i="6" s="1"/>
  <c r="AD4099" i="6"/>
  <c r="Z4099" i="6"/>
  <c r="AE4099" i="6" s="1"/>
  <c r="AD4131" i="6"/>
  <c r="Z4131" i="6"/>
  <c r="AE4131" i="6" s="1"/>
  <c r="AD4220" i="6"/>
  <c r="Z4220" i="6"/>
  <c r="AE4220" i="6" s="1"/>
  <c r="AD4300" i="6"/>
  <c r="Z4300" i="6"/>
  <c r="AE4300" i="6" s="1"/>
  <c r="AD4332" i="6"/>
  <c r="Z4332" i="6"/>
  <c r="AE4332" i="6" s="1"/>
  <c r="Z4360" i="6"/>
  <c r="AE4360" i="6" s="1"/>
  <c r="AD4360" i="6"/>
  <c r="AD2686" i="6"/>
  <c r="Z2686" i="6"/>
  <c r="AE2686" i="6" s="1"/>
  <c r="AD2730" i="6"/>
  <c r="Z2730" i="6"/>
  <c r="AE2730" i="6" s="1"/>
  <c r="AD2774" i="6"/>
  <c r="Z2774" i="6"/>
  <c r="AE2774" i="6" s="1"/>
  <c r="AD2830" i="6"/>
  <c r="Z2830" i="6"/>
  <c r="AE2830" i="6" s="1"/>
  <c r="AD2846" i="6"/>
  <c r="Z2846" i="6"/>
  <c r="AE2846" i="6" s="1"/>
  <c r="AD2951" i="6"/>
  <c r="Z2951" i="6"/>
  <c r="AE2951" i="6" s="1"/>
  <c r="Z2980" i="6"/>
  <c r="AE2980" i="6" s="1"/>
  <c r="AD2980" i="6"/>
  <c r="AD3040" i="6"/>
  <c r="Z3040" i="6"/>
  <c r="AE3040" i="6" s="1"/>
  <c r="Z3092" i="6"/>
  <c r="AE3092" i="6" s="1"/>
  <c r="AD3092" i="6"/>
  <c r="AD3251" i="6"/>
  <c r="Z3251" i="6"/>
  <c r="AE3251" i="6" s="1"/>
  <c r="Z3284" i="6"/>
  <c r="AE3284" i="6" s="1"/>
  <c r="AD3284" i="6"/>
  <c r="AD3366" i="6"/>
  <c r="Z3366" i="6"/>
  <c r="AE3366" i="6" s="1"/>
  <c r="AD3517" i="6"/>
  <c r="Z3517" i="6"/>
  <c r="AE3517" i="6" s="1"/>
  <c r="AD3536" i="6"/>
  <c r="Z3536" i="6"/>
  <c r="AE3536" i="6" s="1"/>
  <c r="AD3577" i="6"/>
  <c r="Z3577" i="6"/>
  <c r="AE3577" i="6" s="1"/>
  <c r="AD3615" i="6"/>
  <c r="Z3615" i="6"/>
  <c r="AE3615" i="6" s="1"/>
  <c r="Z3677" i="6"/>
  <c r="AE3677" i="6" s="1"/>
  <c r="AD3677" i="6"/>
  <c r="AD3990" i="6"/>
  <c r="Z3990" i="6"/>
  <c r="AE3990" i="6" s="1"/>
  <c r="AD4038" i="6"/>
  <c r="Z4038" i="6"/>
  <c r="AE4038" i="6" s="1"/>
  <c r="AD4070" i="6"/>
  <c r="Z4070" i="6"/>
  <c r="AE4070" i="6" s="1"/>
  <c r="AD4102" i="6"/>
  <c r="Z4102" i="6"/>
  <c r="AE4102" i="6" s="1"/>
  <c r="AD4134" i="6"/>
  <c r="Z4134" i="6"/>
  <c r="AE4134" i="6" s="1"/>
  <c r="AD4166" i="6"/>
  <c r="Z4166" i="6"/>
  <c r="AE4166" i="6" s="1"/>
  <c r="AD4198" i="6"/>
  <c r="Z4198" i="6"/>
  <c r="AE4198" i="6" s="1"/>
  <c r="Z4231" i="6"/>
  <c r="AE4231" i="6" s="1"/>
  <c r="AD4231" i="6"/>
  <c r="Z4263" i="6"/>
  <c r="AE4263" i="6" s="1"/>
  <c r="AD4263" i="6"/>
  <c r="Z4295" i="6"/>
  <c r="AE4295" i="6" s="1"/>
  <c r="AD4295" i="6"/>
  <c r="Z4335" i="6"/>
  <c r="AE4335" i="6" s="1"/>
  <c r="AD4335" i="6"/>
  <c r="AD4855" i="6"/>
  <c r="Z4855" i="6"/>
  <c r="AE4855" i="6" s="1"/>
  <c r="AD4900" i="6"/>
  <c r="Z4900" i="6"/>
  <c r="AE4900" i="6" s="1"/>
  <c r="Z4944" i="6"/>
  <c r="AE4944" i="6" s="1"/>
  <c r="AD4944" i="6"/>
  <c r="AD2833" i="6"/>
  <c r="Z2833" i="6"/>
  <c r="AE2833" i="6" s="1"/>
  <c r="AD2865" i="6"/>
  <c r="Z2865" i="6"/>
  <c r="AE2865" i="6" s="1"/>
  <c r="AD2897" i="6"/>
  <c r="Z2897" i="6"/>
  <c r="AE2897" i="6" s="1"/>
  <c r="AD2946" i="6"/>
  <c r="Z2946" i="6"/>
  <c r="AE2946" i="6" s="1"/>
  <c r="AD2979" i="6"/>
  <c r="Z2979" i="6"/>
  <c r="AE2979" i="6" s="1"/>
  <c r="AD3011" i="6"/>
  <c r="Z3011" i="6"/>
  <c r="AE3011" i="6" s="1"/>
  <c r="AD3043" i="6"/>
  <c r="Z3043" i="6"/>
  <c r="AE3043" i="6" s="1"/>
  <c r="AD3091" i="6"/>
  <c r="Z3091" i="6"/>
  <c r="AE3091" i="6" s="1"/>
  <c r="Z3124" i="6"/>
  <c r="AE3124" i="6" s="1"/>
  <c r="AD3124" i="6"/>
  <c r="Z3157" i="6"/>
  <c r="AE3157" i="6" s="1"/>
  <c r="AD3157" i="6"/>
  <c r="AD3190" i="6"/>
  <c r="Z3190" i="6"/>
  <c r="AE3190" i="6" s="1"/>
  <c r="AD3222" i="6"/>
  <c r="Z3222" i="6"/>
  <c r="AE3222" i="6" s="1"/>
  <c r="AD3250" i="6"/>
  <c r="Z3250" i="6"/>
  <c r="AE3250" i="6" s="1"/>
  <c r="Z3295" i="6"/>
  <c r="AE3295" i="6" s="1"/>
  <c r="AD3295" i="6"/>
  <c r="Z3327" i="6"/>
  <c r="AE3327" i="6" s="1"/>
  <c r="AD3327" i="6"/>
  <c r="AD3352" i="6"/>
  <c r="Z3352" i="6"/>
  <c r="AE3352" i="6" s="1"/>
  <c r="Z3381" i="6"/>
  <c r="AE3381" i="6" s="1"/>
  <c r="AD3381" i="6"/>
  <c r="AD3414" i="6"/>
  <c r="Z3414" i="6"/>
  <c r="AE3414" i="6" s="1"/>
  <c r="Z3455" i="6"/>
  <c r="AE3455" i="6" s="1"/>
  <c r="AD3455" i="6"/>
  <c r="Z3487" i="6"/>
  <c r="AE3487" i="6" s="1"/>
  <c r="AD3487" i="6"/>
  <c r="AD3521" i="6"/>
  <c r="Z3521" i="6"/>
  <c r="AE3521" i="6" s="1"/>
  <c r="AD3580" i="6"/>
  <c r="Z3580" i="6"/>
  <c r="AE3580" i="6" s="1"/>
  <c r="AD3639" i="6"/>
  <c r="Z3639" i="6"/>
  <c r="AE3639" i="6" s="1"/>
  <c r="AD3680" i="6"/>
  <c r="Z3680" i="6"/>
  <c r="AE3680" i="6" s="1"/>
  <c r="AD3712" i="6"/>
  <c r="Z3712" i="6"/>
  <c r="AE3712" i="6" s="1"/>
  <c r="AD3817" i="6"/>
  <c r="Z3817" i="6"/>
  <c r="AE3817" i="6" s="1"/>
  <c r="AD3845" i="6"/>
  <c r="Z3845" i="6"/>
  <c r="AE3845" i="6" s="1"/>
  <c r="AD3885" i="6"/>
  <c r="Z3885" i="6"/>
  <c r="AE3885" i="6" s="1"/>
  <c r="AD3917" i="6"/>
  <c r="Z3917" i="6"/>
  <c r="AE3917" i="6" s="1"/>
  <c r="AD3950" i="6"/>
  <c r="Z3950" i="6"/>
  <c r="AE3950" i="6" s="1"/>
  <c r="AD3985" i="6"/>
  <c r="Z3985" i="6"/>
  <c r="AE3985" i="6" s="1"/>
  <c r="AD4029" i="6"/>
  <c r="Z4029" i="6"/>
  <c r="AE4029" i="6" s="1"/>
  <c r="AD4085" i="6"/>
  <c r="Z4085" i="6"/>
  <c r="AE4085" i="6" s="1"/>
  <c r="AD4109" i="6"/>
  <c r="Z4109" i="6"/>
  <c r="AE4109" i="6" s="1"/>
  <c r="AD4129" i="6"/>
  <c r="Z4129" i="6"/>
  <c r="AE4129" i="6" s="1"/>
  <c r="AD4153" i="6"/>
  <c r="Z4153" i="6"/>
  <c r="AE4153" i="6" s="1"/>
  <c r="AD4169" i="6"/>
  <c r="Z4169" i="6"/>
  <c r="AE4169" i="6" s="1"/>
  <c r="AD4226" i="6"/>
  <c r="Z4226" i="6"/>
  <c r="AE4226" i="6" s="1"/>
  <c r="AD4258" i="6"/>
  <c r="Z4258" i="6"/>
  <c r="AE4258" i="6" s="1"/>
  <c r="AD4290" i="6"/>
  <c r="Z4290" i="6"/>
  <c r="AE4290" i="6" s="1"/>
  <c r="AD4322" i="6"/>
  <c r="Z4322" i="6"/>
  <c r="AE4322" i="6" s="1"/>
  <c r="Z4368" i="6"/>
  <c r="AE4368" i="6" s="1"/>
  <c r="AD4368" i="6"/>
  <c r="AD4454" i="6"/>
  <c r="Z4454" i="6"/>
  <c r="AE4454" i="6" s="1"/>
  <c r="AD4999" i="6"/>
  <c r="Z4999" i="6"/>
  <c r="AE4999" i="6" s="1"/>
  <c r="AD3788" i="6"/>
  <c r="Z3788" i="6"/>
  <c r="AE3788" i="6" s="1"/>
  <c r="AD3892" i="6"/>
  <c r="Z3892" i="6"/>
  <c r="AE3892" i="6" s="1"/>
  <c r="AD3924" i="6"/>
  <c r="Z3924" i="6"/>
  <c r="AE3924" i="6" s="1"/>
  <c r="AD4108" i="6"/>
  <c r="Z4108" i="6"/>
  <c r="AE4108" i="6" s="1"/>
  <c r="Z4152" i="6"/>
  <c r="AE4152" i="6" s="1"/>
  <c r="AD4152" i="6"/>
  <c r="AD4209" i="6"/>
  <c r="Z4209" i="6"/>
  <c r="AE4209" i="6" s="1"/>
  <c r="AD4245" i="6"/>
  <c r="Z4245" i="6"/>
  <c r="AE4245" i="6" s="1"/>
  <c r="AD4293" i="6"/>
  <c r="Z4293" i="6"/>
  <c r="AE4293" i="6" s="1"/>
  <c r="AD4313" i="6"/>
  <c r="Z4313" i="6"/>
  <c r="AE4313" i="6" s="1"/>
  <c r="AD4453" i="6"/>
  <c r="Z4453" i="6"/>
  <c r="AE4453" i="6" s="1"/>
  <c r="AD3016" i="6"/>
  <c r="Z3016" i="6"/>
  <c r="AE3016" i="6" s="1"/>
  <c r="Z202" i="6"/>
  <c r="AE202" i="6" s="1"/>
  <c r="AD202" i="6"/>
  <c r="Z234" i="6"/>
  <c r="AE234" i="6" s="1"/>
  <c r="AD234" i="6"/>
  <c r="Z298" i="6"/>
  <c r="AE298" i="6" s="1"/>
  <c r="AD298" i="6"/>
  <c r="Z330" i="6"/>
  <c r="AE330" i="6" s="1"/>
  <c r="AD330" i="6"/>
  <c r="Z538" i="6"/>
  <c r="AE538" i="6" s="1"/>
  <c r="AD538" i="6"/>
  <c r="AD635" i="6"/>
  <c r="Z635" i="6"/>
  <c r="AE635" i="6" s="1"/>
  <c r="AD667" i="6"/>
  <c r="Z667" i="6"/>
  <c r="AE667" i="6" s="1"/>
  <c r="AD715" i="6"/>
  <c r="Z715" i="6"/>
  <c r="AE715" i="6" s="1"/>
  <c r="AD747" i="6"/>
  <c r="Z747" i="6"/>
  <c r="AE747" i="6" s="1"/>
  <c r="AD891" i="6"/>
  <c r="Z891" i="6"/>
  <c r="AE891" i="6" s="1"/>
  <c r="AD1139" i="6"/>
  <c r="Z1139" i="6"/>
  <c r="AE1139" i="6" s="1"/>
  <c r="AD1171" i="6"/>
  <c r="Z1171" i="6"/>
  <c r="AE1171" i="6" s="1"/>
  <c r="Z1204" i="6"/>
  <c r="AE1204" i="6" s="1"/>
  <c r="AD1204" i="6"/>
  <c r="Z1236" i="6"/>
  <c r="AE1236" i="6" s="1"/>
  <c r="AD1236" i="6"/>
  <c r="Z1268" i="6"/>
  <c r="AE1268" i="6" s="1"/>
  <c r="AD1268" i="6"/>
  <c r="AD1329" i="6"/>
  <c r="Z1329" i="6"/>
  <c r="AE1329" i="6" s="1"/>
  <c r="AD1509" i="6"/>
  <c r="Z1509" i="6"/>
  <c r="AE1509" i="6" s="1"/>
  <c r="AD1597" i="6"/>
  <c r="Z1597" i="6"/>
  <c r="AE1597" i="6" s="1"/>
  <c r="AD1677" i="6"/>
  <c r="Z1677" i="6"/>
  <c r="AE1677" i="6" s="1"/>
  <c r="AD1709" i="6"/>
  <c r="Z1709" i="6"/>
  <c r="AE1709" i="6" s="1"/>
  <c r="AD1945" i="6"/>
  <c r="Z1945" i="6"/>
  <c r="AE1945" i="6" s="1"/>
  <c r="AD2043" i="6"/>
  <c r="Z2043" i="6"/>
  <c r="AE2043" i="6" s="1"/>
  <c r="Z2571" i="6"/>
  <c r="AE2571" i="6" s="1"/>
  <c r="AD2571" i="6"/>
  <c r="Z2603" i="6"/>
  <c r="AE2603" i="6" s="1"/>
  <c r="AD2603" i="6"/>
  <c r="AD2683" i="6"/>
  <c r="Z2683" i="6"/>
  <c r="AE2683" i="6" s="1"/>
  <c r="Z2763" i="6"/>
  <c r="AE2763" i="6" s="1"/>
  <c r="AD2763" i="6"/>
  <c r="AD2843" i="6"/>
  <c r="Z2843" i="6"/>
  <c r="AE2843" i="6" s="1"/>
  <c r="AD2875" i="6"/>
  <c r="Z2875" i="6"/>
  <c r="AE2875" i="6" s="1"/>
  <c r="AD2907" i="6"/>
  <c r="Z2907" i="6"/>
  <c r="AE2907" i="6" s="1"/>
  <c r="AD3147" i="6"/>
  <c r="Z3147" i="6"/>
  <c r="AE3147" i="6" s="1"/>
  <c r="AD85" i="6"/>
  <c r="Z85" i="6"/>
  <c r="AE85" i="6" s="1"/>
  <c r="AD341" i="6"/>
  <c r="Z341" i="6"/>
  <c r="AE341" i="6" s="1"/>
  <c r="AD421" i="6"/>
  <c r="Z421" i="6"/>
  <c r="AE421" i="6" s="1"/>
  <c r="AD571" i="6"/>
  <c r="Z571" i="6"/>
  <c r="AE571" i="6" s="1"/>
  <c r="AD591" i="6"/>
  <c r="Z591" i="6"/>
  <c r="AE591" i="6" s="1"/>
  <c r="AD758" i="6"/>
  <c r="Z758" i="6"/>
  <c r="AE758" i="6" s="1"/>
  <c r="AD1416" i="6"/>
  <c r="Z1416" i="6"/>
  <c r="AE1416" i="6" s="1"/>
  <c r="Z1460" i="6"/>
  <c r="AE1460" i="6" s="1"/>
  <c r="AD1460" i="6"/>
  <c r="Z1476" i="6"/>
  <c r="AE1476" i="6" s="1"/>
  <c r="AD1476" i="6"/>
  <c r="AD1544" i="6"/>
  <c r="Z1544" i="6"/>
  <c r="AE1544" i="6" s="1"/>
  <c r="AD1768" i="6"/>
  <c r="Z1768" i="6"/>
  <c r="AE1768" i="6" s="1"/>
  <c r="AD1856" i="6"/>
  <c r="Z1856" i="6"/>
  <c r="AE1856" i="6" s="1"/>
  <c r="AD2025" i="6"/>
  <c r="Z2025" i="6"/>
  <c r="AE2025" i="6" s="1"/>
  <c r="AD2208" i="6"/>
  <c r="Z2208" i="6"/>
  <c r="AE2208" i="6" s="1"/>
  <c r="AD2398" i="6"/>
  <c r="Z2398" i="6"/>
  <c r="AE2398" i="6" s="1"/>
  <c r="AD2427" i="6"/>
  <c r="Z2427" i="6"/>
  <c r="AE2427" i="6" s="1"/>
  <c r="AD2502" i="6"/>
  <c r="Z2502" i="6"/>
  <c r="AE2502" i="6" s="1"/>
  <c r="AD2610" i="6"/>
  <c r="Z2610" i="6"/>
  <c r="AE2610" i="6" s="1"/>
  <c r="AD3126" i="6"/>
  <c r="Z3126" i="6"/>
  <c r="AE3126" i="6" s="1"/>
  <c r="AD372" i="6"/>
  <c r="Z372" i="6"/>
  <c r="AE372" i="6" s="1"/>
  <c r="AD432" i="6"/>
  <c r="Z432" i="6"/>
  <c r="AE432" i="6" s="1"/>
  <c r="AD653" i="6"/>
  <c r="Z653" i="6"/>
  <c r="AE653" i="6" s="1"/>
  <c r="AD717" i="6"/>
  <c r="Z717" i="6"/>
  <c r="AE717" i="6" s="1"/>
  <c r="AD745" i="6"/>
  <c r="Z745" i="6"/>
  <c r="AE745" i="6" s="1"/>
  <c r="AD857" i="6"/>
  <c r="Z857" i="6"/>
  <c r="AE857" i="6" s="1"/>
  <c r="AD889" i="6"/>
  <c r="Z889" i="6"/>
  <c r="AE889" i="6" s="1"/>
  <c r="AD921" i="6"/>
  <c r="Z921" i="6"/>
  <c r="AE921" i="6" s="1"/>
  <c r="AD1061" i="6"/>
  <c r="Z1061" i="6"/>
  <c r="AE1061" i="6" s="1"/>
  <c r="AD1093" i="6"/>
  <c r="Z1093" i="6"/>
  <c r="AE1093" i="6" s="1"/>
  <c r="AD1145" i="6"/>
  <c r="Z1145" i="6"/>
  <c r="AE1145" i="6" s="1"/>
  <c r="AD1359" i="6"/>
  <c r="Z1359" i="6"/>
  <c r="AE1359" i="6" s="1"/>
  <c r="AD1391" i="6"/>
  <c r="Z1391" i="6"/>
  <c r="AE1391" i="6" s="1"/>
  <c r="AD1491" i="6"/>
  <c r="Z1491" i="6"/>
  <c r="AE1491" i="6" s="1"/>
  <c r="AD1559" i="6"/>
  <c r="Z1559" i="6"/>
  <c r="AE1559" i="6" s="1"/>
  <c r="AD1799" i="6"/>
  <c r="Z1799" i="6"/>
  <c r="AE1799" i="6" s="1"/>
  <c r="AD1951" i="6"/>
  <c r="Z1951" i="6"/>
  <c r="AE1951" i="6" s="1"/>
  <c r="AD2073" i="6"/>
  <c r="Z2073" i="6"/>
  <c r="AE2073" i="6" s="1"/>
  <c r="AD2327" i="6"/>
  <c r="Z2327" i="6"/>
  <c r="AE2327" i="6" s="1"/>
  <c r="AD2360" i="6"/>
  <c r="Z2360" i="6"/>
  <c r="AE2360" i="6" s="1"/>
  <c r="AD2389" i="6"/>
  <c r="Z2389" i="6"/>
  <c r="AE2389" i="6" s="1"/>
  <c r="AD2517" i="6"/>
  <c r="Z2517" i="6"/>
  <c r="AE2517" i="6" s="1"/>
  <c r="AD2685" i="6"/>
  <c r="Z2685" i="6"/>
  <c r="AE2685" i="6" s="1"/>
  <c r="AD2773" i="6"/>
  <c r="Z2773" i="6"/>
  <c r="AE2773" i="6" s="1"/>
  <c r="AD632" i="6"/>
  <c r="Z632" i="6"/>
  <c r="AE632" i="6" s="1"/>
  <c r="AD788" i="6"/>
  <c r="Z788" i="6"/>
  <c r="AE788" i="6" s="1"/>
  <c r="AD1241" i="6"/>
  <c r="Z1241" i="6"/>
  <c r="AE1241" i="6" s="1"/>
  <c r="AD1305" i="6"/>
  <c r="Z1305" i="6"/>
  <c r="AE1305" i="6" s="1"/>
  <c r="AD1382" i="6"/>
  <c r="Z1382" i="6"/>
  <c r="AE1382" i="6" s="1"/>
  <c r="AD1502" i="6"/>
  <c r="Z1502" i="6"/>
  <c r="AE1502" i="6" s="1"/>
  <c r="AD1534" i="6"/>
  <c r="Z1534" i="6"/>
  <c r="AE1534" i="6" s="1"/>
  <c r="AD1566" i="6"/>
  <c r="Z1566" i="6"/>
  <c r="AE1566" i="6" s="1"/>
  <c r="AD1598" i="6"/>
  <c r="Z1598" i="6"/>
  <c r="AE1598" i="6" s="1"/>
  <c r="AD1630" i="6"/>
  <c r="Z1630" i="6"/>
  <c r="AE1630" i="6" s="1"/>
  <c r="AD1662" i="6"/>
  <c r="Z1662" i="6"/>
  <c r="AE1662" i="6" s="1"/>
  <c r="AD1794" i="6"/>
  <c r="Z1794" i="6"/>
  <c r="AE1794" i="6" s="1"/>
  <c r="AD1830" i="6"/>
  <c r="Z1830" i="6"/>
  <c r="AE1830" i="6" s="1"/>
  <c r="AD1999" i="6"/>
  <c r="Z1999" i="6"/>
  <c r="AE1999" i="6" s="1"/>
  <c r="AD2088" i="6"/>
  <c r="Z2088" i="6"/>
  <c r="AE2088" i="6" s="1"/>
  <c r="AD2192" i="6"/>
  <c r="Z2192" i="6"/>
  <c r="AE2192" i="6" s="1"/>
  <c r="AD2350" i="6"/>
  <c r="Z2350" i="6"/>
  <c r="AE2350" i="6" s="1"/>
  <c r="AD2584" i="6"/>
  <c r="Z2584" i="6"/>
  <c r="AE2584" i="6" s="1"/>
  <c r="Z2820" i="6"/>
  <c r="AE2820" i="6" s="1"/>
  <c r="AD2820" i="6"/>
  <c r="AD2880" i="6"/>
  <c r="Z2880" i="6"/>
  <c r="AE2880" i="6" s="1"/>
  <c r="AD2945" i="6"/>
  <c r="Z2945" i="6"/>
  <c r="AE2945" i="6" s="1"/>
  <c r="AD3082" i="6"/>
  <c r="Z3082" i="6"/>
  <c r="AE3082" i="6" s="1"/>
  <c r="Z3115" i="6"/>
  <c r="AE3115" i="6" s="1"/>
  <c r="AD3115" i="6"/>
  <c r="AD3131" i="6"/>
  <c r="Z3131" i="6"/>
  <c r="AE3131" i="6" s="1"/>
  <c r="AD3286" i="6"/>
  <c r="Z3286" i="6"/>
  <c r="AE3286" i="6" s="1"/>
  <c r="AD3530" i="6"/>
  <c r="Z3530" i="6"/>
  <c r="AE3530" i="6" s="1"/>
  <c r="AD3642" i="6"/>
  <c r="Z3642" i="6"/>
  <c r="AE3642" i="6" s="1"/>
  <c r="AD3675" i="6"/>
  <c r="Z3675" i="6"/>
  <c r="AE3675" i="6" s="1"/>
  <c r="AD3707" i="6"/>
  <c r="Z3707" i="6"/>
  <c r="AE3707" i="6" s="1"/>
  <c r="AD3739" i="6"/>
  <c r="Z3739" i="6"/>
  <c r="AE3739" i="6" s="1"/>
  <c r="AD3771" i="6"/>
  <c r="Z3771" i="6"/>
  <c r="AE3771" i="6" s="1"/>
  <c r="AD3803" i="6"/>
  <c r="Z3803" i="6"/>
  <c r="AE3803" i="6" s="1"/>
  <c r="AD3835" i="6"/>
  <c r="Z3835" i="6"/>
  <c r="AE3835" i="6" s="1"/>
  <c r="AD3867" i="6"/>
  <c r="Z3867" i="6"/>
  <c r="AE3867" i="6" s="1"/>
  <c r="AD3899" i="6"/>
  <c r="Z3899" i="6"/>
  <c r="AE3899" i="6" s="1"/>
  <c r="Z4663" i="6"/>
  <c r="AE4663" i="6" s="1"/>
  <c r="AD4663" i="6"/>
  <c r="AD4691" i="6"/>
  <c r="Z4691" i="6"/>
  <c r="AE4691" i="6" s="1"/>
  <c r="AD4723" i="6"/>
  <c r="Z4723" i="6"/>
  <c r="AE4723" i="6" s="1"/>
  <c r="AD4755" i="6"/>
  <c r="Z4755" i="6"/>
  <c r="AE4755" i="6" s="1"/>
  <c r="AD4787" i="6"/>
  <c r="Z4787" i="6"/>
  <c r="AE4787" i="6" s="1"/>
  <c r="Z4996" i="6"/>
  <c r="AE4996" i="6" s="1"/>
  <c r="AD4996" i="6"/>
  <c r="AD3313" i="6"/>
  <c r="Z3313" i="6"/>
  <c r="AE3313" i="6" s="1"/>
  <c r="AD3346" i="6"/>
  <c r="Z3346" i="6"/>
  <c r="AE3346" i="6" s="1"/>
  <c r="Z3379" i="6"/>
  <c r="AE3379" i="6" s="1"/>
  <c r="AD3379" i="6"/>
  <c r="AD3654" i="6"/>
  <c r="Z3654" i="6"/>
  <c r="AE3654" i="6" s="1"/>
  <c r="Z3682" i="6"/>
  <c r="AE3682" i="6" s="1"/>
  <c r="AD3682" i="6"/>
  <c r="AD3971" i="6"/>
  <c r="Z3971" i="6"/>
  <c r="AE3971" i="6" s="1"/>
  <c r="AD4381" i="6"/>
  <c r="Z4381" i="6"/>
  <c r="AE4381" i="6" s="1"/>
  <c r="AD4413" i="6"/>
  <c r="Z4413" i="6"/>
  <c r="AE4413" i="6" s="1"/>
  <c r="AD2670" i="6"/>
  <c r="Z2670" i="6"/>
  <c r="AE2670" i="6" s="1"/>
  <c r="AD3056" i="6"/>
  <c r="Z3056" i="6"/>
  <c r="AE3056" i="6" s="1"/>
  <c r="AD3072" i="6"/>
  <c r="Z3072" i="6"/>
  <c r="AE3072" i="6" s="1"/>
  <c r="AD3088" i="6"/>
  <c r="Z3088" i="6"/>
  <c r="AE3088" i="6" s="1"/>
  <c r="AD3191" i="6"/>
  <c r="Z3191" i="6"/>
  <c r="AE3191" i="6" s="1"/>
  <c r="AD3211" i="6"/>
  <c r="Z3211" i="6"/>
  <c r="AE3211" i="6" s="1"/>
  <c r="AD3280" i="6"/>
  <c r="Z3280" i="6"/>
  <c r="AE3280" i="6" s="1"/>
  <c r="AD3312" i="6"/>
  <c r="Z3312" i="6"/>
  <c r="AE3312" i="6" s="1"/>
  <c r="AD3345" i="6"/>
  <c r="Z3345" i="6"/>
  <c r="AE3345" i="6" s="1"/>
  <c r="AD3387" i="6"/>
  <c r="Z3387" i="6"/>
  <c r="AE3387" i="6" s="1"/>
  <c r="AD3415" i="6"/>
  <c r="Z3415" i="6"/>
  <c r="AE3415" i="6" s="1"/>
  <c r="AD3448" i="6"/>
  <c r="Z3448" i="6"/>
  <c r="AE3448" i="6" s="1"/>
  <c r="AD3528" i="6"/>
  <c r="Z3528" i="6"/>
  <c r="AE3528" i="6" s="1"/>
  <c r="AD4030" i="6"/>
  <c r="Z4030" i="6"/>
  <c r="AE4030" i="6" s="1"/>
  <c r="AD4062" i="6"/>
  <c r="Z4062" i="6"/>
  <c r="AE4062" i="6" s="1"/>
  <c r="AD2837" i="6"/>
  <c r="Z2837" i="6"/>
  <c r="AE2837" i="6" s="1"/>
  <c r="AD2869" i="6"/>
  <c r="Z2869" i="6"/>
  <c r="AE2869" i="6" s="1"/>
  <c r="AD3067" i="6"/>
  <c r="Z3067" i="6"/>
  <c r="AE3067" i="6" s="1"/>
  <c r="AD3099" i="6"/>
  <c r="Z3099" i="6"/>
  <c r="AE3099" i="6" s="1"/>
  <c r="Z3132" i="6"/>
  <c r="AE3132" i="6" s="1"/>
  <c r="AD3132" i="6"/>
  <c r="AD3166" i="6"/>
  <c r="Z3166" i="6"/>
  <c r="AE3166" i="6" s="1"/>
  <c r="AD3198" i="6"/>
  <c r="Z3198" i="6"/>
  <c r="AE3198" i="6" s="1"/>
  <c r="AD3230" i="6"/>
  <c r="Z3230" i="6"/>
  <c r="AE3230" i="6" s="1"/>
  <c r="AD3254" i="6"/>
  <c r="Z3254" i="6"/>
  <c r="AE3254" i="6" s="1"/>
  <c r="AD3291" i="6"/>
  <c r="Z3291" i="6"/>
  <c r="AE3291" i="6" s="1"/>
  <c r="Z4632" i="6"/>
  <c r="AE4632" i="6" s="1"/>
  <c r="AD4632" i="6"/>
  <c r="AD3737" i="6"/>
  <c r="Z3737" i="6"/>
  <c r="AE3737" i="6" s="1"/>
  <c r="AD3769" i="6"/>
  <c r="Z3769" i="6"/>
  <c r="AE3769" i="6" s="1"/>
  <c r="AD3873" i="6"/>
  <c r="Z3873" i="6"/>
  <c r="AE3873" i="6" s="1"/>
  <c r="AD3909" i="6"/>
  <c r="Z3909" i="6"/>
  <c r="AE3909" i="6" s="1"/>
  <c r="AD3942" i="6"/>
  <c r="Z3942" i="6"/>
  <c r="AE3942" i="6" s="1"/>
  <c r="AD3989" i="6"/>
  <c r="Z3989" i="6"/>
  <c r="AE3989" i="6" s="1"/>
  <c r="AD4009" i="6"/>
  <c r="Z4009" i="6"/>
  <c r="AE4009" i="6" s="1"/>
  <c r="AD4117" i="6"/>
  <c r="Z4117" i="6"/>
  <c r="AE4117" i="6" s="1"/>
  <c r="AD3800" i="6"/>
  <c r="Z3800" i="6"/>
  <c r="AE3800" i="6" s="1"/>
  <c r="Z3872" i="6"/>
  <c r="AE3872" i="6" s="1"/>
  <c r="AD3872" i="6"/>
  <c r="AD3941" i="6"/>
  <c r="Z3941" i="6"/>
  <c r="AE3941" i="6" s="1"/>
  <c r="AD4004" i="6"/>
  <c r="Z4004" i="6"/>
  <c r="AE4004" i="6" s="1"/>
  <c r="AD4036" i="6"/>
  <c r="Z4036" i="6"/>
  <c r="AE4036" i="6" s="1"/>
  <c r="Z4160" i="6"/>
  <c r="AE4160" i="6" s="1"/>
  <c r="AD4160" i="6"/>
  <c r="Z4375" i="6"/>
  <c r="AE4375" i="6" s="1"/>
  <c r="AD4375" i="6"/>
  <c r="AD4457" i="6"/>
  <c r="Z4457" i="6"/>
  <c r="AE4457" i="6" s="1"/>
  <c r="AD1913" i="6"/>
  <c r="Z1913" i="6"/>
  <c r="AE1913" i="6" s="1"/>
  <c r="AD190" i="6"/>
  <c r="Z190" i="6"/>
  <c r="AE190" i="6" s="1"/>
  <c r="AD302" i="6"/>
  <c r="Z302" i="6"/>
  <c r="AE302" i="6" s="1"/>
  <c r="AD655" i="6"/>
  <c r="Z655" i="6"/>
  <c r="AE655" i="6" s="1"/>
  <c r="AD687" i="6"/>
  <c r="Z687" i="6"/>
  <c r="AE687" i="6" s="1"/>
  <c r="AD719" i="6"/>
  <c r="Z719" i="6"/>
  <c r="AE719" i="6" s="1"/>
  <c r="AD751" i="6"/>
  <c r="Z751" i="6"/>
  <c r="AE751" i="6" s="1"/>
  <c r="AD783" i="6"/>
  <c r="Z783" i="6"/>
  <c r="AE783" i="6" s="1"/>
  <c r="AD815" i="6"/>
  <c r="Z815" i="6"/>
  <c r="AE815" i="6" s="1"/>
  <c r="AD847" i="6"/>
  <c r="Z847" i="6"/>
  <c r="AE847" i="6" s="1"/>
  <c r="AD879" i="6"/>
  <c r="Z879" i="6"/>
  <c r="AE879" i="6" s="1"/>
  <c r="AD1087" i="6"/>
  <c r="Z1087" i="6"/>
  <c r="AE1087" i="6" s="1"/>
  <c r="AD1208" i="6"/>
  <c r="Z1208" i="6"/>
  <c r="AE1208" i="6" s="1"/>
  <c r="AD1240" i="6"/>
  <c r="Z1240" i="6"/>
  <c r="AE1240" i="6" s="1"/>
  <c r="AD1272" i="6"/>
  <c r="Z1272" i="6"/>
  <c r="AE1272" i="6" s="1"/>
  <c r="AD1321" i="6"/>
  <c r="Z1321" i="6"/>
  <c r="AE1321" i="6" s="1"/>
  <c r="AD1497" i="6"/>
  <c r="Z1497" i="6"/>
  <c r="AE1497" i="6" s="1"/>
  <c r="AD1781" i="6"/>
  <c r="Z1781" i="6"/>
  <c r="AE1781" i="6" s="1"/>
  <c r="AD1845" i="6"/>
  <c r="Z1845" i="6"/>
  <c r="AE1845" i="6" s="1"/>
  <c r="AD1909" i="6"/>
  <c r="Z1909" i="6"/>
  <c r="AE1909" i="6" s="1"/>
  <c r="AD2035" i="6"/>
  <c r="Z2035" i="6"/>
  <c r="AE2035" i="6" s="1"/>
  <c r="AD2175" i="6"/>
  <c r="Z2175" i="6"/>
  <c r="AE2175" i="6" s="1"/>
  <c r="AD2249" i="6"/>
  <c r="Z2249" i="6"/>
  <c r="AE2249" i="6" s="1"/>
  <c r="AD2559" i="6"/>
  <c r="Z2559" i="6"/>
  <c r="AE2559" i="6" s="1"/>
  <c r="AD2591" i="6"/>
  <c r="Z2591" i="6"/>
  <c r="AE2591" i="6" s="1"/>
  <c r="AD2623" i="6"/>
  <c r="Z2623" i="6"/>
  <c r="AE2623" i="6" s="1"/>
  <c r="AD2655" i="6"/>
  <c r="Z2655" i="6"/>
  <c r="AE2655" i="6" s="1"/>
  <c r="AD2687" i="6"/>
  <c r="Z2687" i="6"/>
  <c r="AE2687" i="6" s="1"/>
  <c r="AD2719" i="6"/>
  <c r="Z2719" i="6"/>
  <c r="AE2719" i="6" s="1"/>
  <c r="AD2751" i="6"/>
  <c r="Z2751" i="6"/>
  <c r="AE2751" i="6" s="1"/>
  <c r="AD2783" i="6"/>
  <c r="Z2783" i="6"/>
  <c r="AE2783" i="6" s="1"/>
  <c r="AD2863" i="6"/>
  <c r="Z2863" i="6"/>
  <c r="AE2863" i="6" s="1"/>
  <c r="AD2895" i="6"/>
  <c r="Z2895" i="6"/>
  <c r="AE2895" i="6" s="1"/>
  <c r="AD2927" i="6"/>
  <c r="Z2927" i="6"/>
  <c r="AE2927" i="6" s="1"/>
  <c r="AD3163" i="6"/>
  <c r="Z3163" i="6"/>
  <c r="AE3163" i="6" s="1"/>
  <c r="AD153" i="6"/>
  <c r="Z153" i="6"/>
  <c r="AE153" i="6" s="1"/>
  <c r="AD185" i="6"/>
  <c r="Z185" i="6"/>
  <c r="AE185" i="6" s="1"/>
  <c r="AD217" i="6"/>
  <c r="Z217" i="6"/>
  <c r="AE217" i="6" s="1"/>
  <c r="AD249" i="6"/>
  <c r="Z249" i="6"/>
  <c r="AE249" i="6" s="1"/>
  <c r="AD281" i="6"/>
  <c r="Z281" i="6"/>
  <c r="AE281" i="6" s="1"/>
  <c r="AD313" i="6"/>
  <c r="Z313" i="6"/>
  <c r="AE313" i="6" s="1"/>
  <c r="AD345" i="6"/>
  <c r="Z345" i="6"/>
  <c r="AE345" i="6" s="1"/>
  <c r="AD377" i="6"/>
  <c r="Z377" i="6"/>
  <c r="AE377" i="6" s="1"/>
  <c r="AD409" i="6"/>
  <c r="Z409" i="6"/>
  <c r="AE409" i="6" s="1"/>
  <c r="AD441" i="6"/>
  <c r="Z441" i="6"/>
  <c r="AE441" i="6" s="1"/>
  <c r="AD473" i="6"/>
  <c r="Z473" i="6"/>
  <c r="AE473" i="6" s="1"/>
  <c r="AD505" i="6"/>
  <c r="Z505" i="6"/>
  <c r="AE505" i="6" s="1"/>
  <c r="AD537" i="6"/>
  <c r="Z537" i="6"/>
  <c r="AE537" i="6" s="1"/>
  <c r="AD558" i="6"/>
  <c r="Z558" i="6"/>
  <c r="AE558" i="6" s="1"/>
  <c r="Z746" i="6"/>
  <c r="AE746" i="6" s="1"/>
  <c r="AD746" i="6"/>
  <c r="AD1560" i="6"/>
  <c r="Z1560" i="6"/>
  <c r="AE1560" i="6" s="1"/>
  <c r="AD1656" i="6"/>
  <c r="Z1656" i="6"/>
  <c r="AE1656" i="6" s="1"/>
  <c r="Z1812" i="6"/>
  <c r="AE1812" i="6" s="1"/>
  <c r="AD1812" i="6"/>
  <c r="Z1964" i="6"/>
  <c r="AE1964" i="6" s="1"/>
  <c r="AD1964" i="6"/>
  <c r="Z2212" i="6"/>
  <c r="AE2212" i="6" s="1"/>
  <c r="AD2212" i="6"/>
  <c r="AD2280" i="6"/>
  <c r="Z2280" i="6"/>
  <c r="AE2280" i="6" s="1"/>
  <c r="AD2312" i="6"/>
  <c r="Z2312" i="6"/>
  <c r="AE2312" i="6" s="1"/>
  <c r="AD2344" i="6"/>
  <c r="Z2344" i="6"/>
  <c r="AE2344" i="6" s="1"/>
  <c r="AD2369" i="6"/>
  <c r="Z2369" i="6"/>
  <c r="AE2369" i="6" s="1"/>
  <c r="AD2450" i="6"/>
  <c r="Z2450" i="6"/>
  <c r="AE2450" i="6" s="1"/>
  <c r="AD2466" i="6"/>
  <c r="Z2466" i="6"/>
  <c r="AE2466" i="6" s="1"/>
  <c r="AD2590" i="6"/>
  <c r="Z2590" i="6"/>
  <c r="AE2590" i="6" s="1"/>
  <c r="AD3114" i="6"/>
  <c r="Z3114" i="6"/>
  <c r="AE3114" i="6" s="1"/>
  <c r="AD54" i="6"/>
  <c r="Z54" i="6"/>
  <c r="AE54" i="6" s="1"/>
  <c r="AD637" i="6"/>
  <c r="Z637" i="6"/>
  <c r="AE637" i="6" s="1"/>
  <c r="AD665" i="6"/>
  <c r="Z665" i="6"/>
  <c r="AE665" i="6" s="1"/>
  <c r="AD1197" i="6"/>
  <c r="Z1197" i="6"/>
  <c r="AE1197" i="6" s="1"/>
  <c r="AD1286" i="6"/>
  <c r="Z1286" i="6"/>
  <c r="AE1286" i="6" s="1"/>
  <c r="Z1611" i="6"/>
  <c r="AE1611" i="6" s="1"/>
  <c r="AD1611" i="6"/>
  <c r="AD2117" i="6"/>
  <c r="Z2117" i="6"/>
  <c r="AE2117" i="6" s="1"/>
  <c r="AD2331" i="6"/>
  <c r="Z2331" i="6"/>
  <c r="AE2331" i="6" s="1"/>
  <c r="Z2364" i="6"/>
  <c r="AE2364" i="6" s="1"/>
  <c r="AD2364" i="6"/>
  <c r="AD2473" i="6"/>
  <c r="Z2473" i="6"/>
  <c r="AE2473" i="6" s="1"/>
  <c r="AD2561" i="6"/>
  <c r="Z2561" i="6"/>
  <c r="AE2561" i="6" s="1"/>
  <c r="AD2625" i="6"/>
  <c r="Z2625" i="6"/>
  <c r="AE2625" i="6" s="1"/>
  <c r="AD2753" i="6"/>
  <c r="Z2753" i="6"/>
  <c r="AE2753" i="6" s="1"/>
  <c r="AD2993" i="6"/>
  <c r="Z2993" i="6"/>
  <c r="AE2993" i="6" s="1"/>
  <c r="AD3025" i="6"/>
  <c r="Z3025" i="6"/>
  <c r="AE3025" i="6" s="1"/>
  <c r="AD3057" i="6"/>
  <c r="Z3057" i="6"/>
  <c r="AE3057" i="6" s="1"/>
  <c r="AD3089" i="6"/>
  <c r="Z3089" i="6"/>
  <c r="AE3089" i="6" s="1"/>
  <c r="AD25" i="6"/>
  <c r="Z25" i="6"/>
  <c r="AE25" i="6" s="1"/>
  <c r="AD95" i="6"/>
  <c r="Z95" i="6"/>
  <c r="AE95" i="6" s="1"/>
  <c r="AD159" i="6"/>
  <c r="Z159" i="6"/>
  <c r="AE159" i="6" s="1"/>
  <c r="AD271" i="6"/>
  <c r="Z271" i="6"/>
  <c r="AE271" i="6" s="1"/>
  <c r="AD351" i="6"/>
  <c r="Z351" i="6"/>
  <c r="AE351" i="6" s="1"/>
  <c r="AD415" i="6"/>
  <c r="Z415" i="6"/>
  <c r="AE415" i="6" s="1"/>
  <c r="AD447" i="6"/>
  <c r="Z447" i="6"/>
  <c r="AE447" i="6" s="1"/>
  <c r="AD479" i="6"/>
  <c r="Z479" i="6"/>
  <c r="AE479" i="6" s="1"/>
  <c r="AD511" i="6"/>
  <c r="Z511" i="6"/>
  <c r="AE511" i="6" s="1"/>
  <c r="AD543" i="6"/>
  <c r="Z543" i="6"/>
  <c r="AE543" i="6" s="1"/>
  <c r="AD577" i="6"/>
  <c r="Z577" i="6"/>
  <c r="AE577" i="6" s="1"/>
  <c r="Z610" i="6"/>
  <c r="AE610" i="6" s="1"/>
  <c r="AD610" i="6"/>
  <c r="AD636" i="6"/>
  <c r="Z636" i="6"/>
  <c r="AE636" i="6" s="1"/>
  <c r="AD1168" i="6"/>
  <c r="Z1168" i="6"/>
  <c r="AE1168" i="6" s="1"/>
  <c r="AD1297" i="6"/>
  <c r="Z1297" i="6"/>
  <c r="AE1297" i="6" s="1"/>
  <c r="AD1746" i="6"/>
  <c r="Z1746" i="6"/>
  <c r="AE1746" i="6" s="1"/>
  <c r="AD1850" i="6"/>
  <c r="Z1850" i="6"/>
  <c r="AE1850" i="6" s="1"/>
  <c r="Z2068" i="6"/>
  <c r="AE2068" i="6" s="1"/>
  <c r="AD2068" i="6"/>
  <c r="Z2172" i="6"/>
  <c r="AE2172" i="6" s="1"/>
  <c r="AD2172" i="6"/>
  <c r="Z2588" i="6"/>
  <c r="AE2588" i="6" s="1"/>
  <c r="AD2588" i="6"/>
  <c r="AD3176" i="6"/>
  <c r="Z3176" i="6"/>
  <c r="AE3176" i="6" s="1"/>
  <c r="AD3208" i="6"/>
  <c r="Z3208" i="6"/>
  <c r="AE3208" i="6" s="1"/>
  <c r="AD2712" i="6"/>
  <c r="Z2712" i="6"/>
  <c r="AE2712" i="6" s="1"/>
  <c r="AD2768" i="6"/>
  <c r="Z2768" i="6"/>
  <c r="AE2768" i="6" s="1"/>
  <c r="Z2828" i="6"/>
  <c r="AE2828" i="6" s="1"/>
  <c r="AD2828" i="6"/>
  <c r="AD2896" i="6"/>
  <c r="Z2896" i="6"/>
  <c r="AE2896" i="6" s="1"/>
  <c r="AD2961" i="6"/>
  <c r="Z2961" i="6"/>
  <c r="AE2961" i="6" s="1"/>
  <c r="AD3030" i="6"/>
  <c r="Z3030" i="6"/>
  <c r="AE3030" i="6" s="1"/>
  <c r="AD3111" i="6"/>
  <c r="Z3111" i="6"/>
  <c r="AE3111" i="6" s="1"/>
  <c r="AD3217" i="6"/>
  <c r="Z3217" i="6"/>
  <c r="AE3217" i="6" s="1"/>
  <c r="AD3355" i="6"/>
  <c r="Z3355" i="6"/>
  <c r="AE3355" i="6" s="1"/>
  <c r="AD3389" i="6"/>
  <c r="Z3389" i="6"/>
  <c r="AE3389" i="6" s="1"/>
  <c r="AD3426" i="6"/>
  <c r="Z3426" i="6"/>
  <c r="AE3426" i="6" s="1"/>
  <c r="AD3520" i="6"/>
  <c r="Z3520" i="6"/>
  <c r="AE3520" i="6" s="1"/>
  <c r="AD3571" i="6"/>
  <c r="Z3571" i="6"/>
  <c r="AE3571" i="6" s="1"/>
  <c r="AD3658" i="6"/>
  <c r="Z3658" i="6"/>
  <c r="AE3658" i="6" s="1"/>
  <c r="AD3750" i="6"/>
  <c r="Z3750" i="6"/>
  <c r="AE3750" i="6" s="1"/>
  <c r="AD3782" i="6"/>
  <c r="Z3782" i="6"/>
  <c r="AE3782" i="6" s="1"/>
  <c r="AD3846" i="6"/>
  <c r="Z3846" i="6"/>
  <c r="AE3846" i="6" s="1"/>
  <c r="AD4027" i="6"/>
  <c r="Z4027" i="6"/>
  <c r="AE4027" i="6" s="1"/>
  <c r="AD4059" i="6"/>
  <c r="Z4059" i="6"/>
  <c r="AE4059" i="6" s="1"/>
  <c r="AD4091" i="6"/>
  <c r="Z4091" i="6"/>
  <c r="AE4091" i="6" s="1"/>
  <c r="AD4139" i="6"/>
  <c r="Z4139" i="6"/>
  <c r="AE4139" i="6" s="1"/>
  <c r="AD4171" i="6"/>
  <c r="Z4171" i="6"/>
  <c r="AE4171" i="6" s="1"/>
  <c r="Z4216" i="6"/>
  <c r="AE4216" i="6" s="1"/>
  <c r="AD4216" i="6"/>
  <c r="Z4248" i="6"/>
  <c r="AE4248" i="6" s="1"/>
  <c r="AD4248" i="6"/>
  <c r="Z4280" i="6"/>
  <c r="AE4280" i="6" s="1"/>
  <c r="AD4280" i="6"/>
  <c r="Z4312" i="6"/>
  <c r="AE4312" i="6" s="1"/>
  <c r="AD4312" i="6"/>
  <c r="Z4344" i="6"/>
  <c r="AE4344" i="6" s="1"/>
  <c r="AD4344" i="6"/>
  <c r="AD4369" i="6"/>
  <c r="Z4369" i="6"/>
  <c r="AE4369" i="6" s="1"/>
  <c r="AD2622" i="6"/>
  <c r="Z2622" i="6"/>
  <c r="AE2622" i="6" s="1"/>
  <c r="AD2638" i="6"/>
  <c r="Z2638" i="6"/>
  <c r="AE2638" i="6" s="1"/>
  <c r="AD2706" i="6"/>
  <c r="Z2706" i="6"/>
  <c r="AE2706" i="6" s="1"/>
  <c r="AD2722" i="6"/>
  <c r="Z2722" i="6"/>
  <c r="AE2722" i="6" s="1"/>
  <c r="AD2810" i="6"/>
  <c r="Z2810" i="6"/>
  <c r="AE2810" i="6" s="1"/>
  <c r="AD2976" i="6"/>
  <c r="Z2976" i="6"/>
  <c r="AE2976" i="6" s="1"/>
  <c r="AD3104" i="6"/>
  <c r="Z3104" i="6"/>
  <c r="AE3104" i="6" s="1"/>
  <c r="AD3125" i="6"/>
  <c r="Z3125" i="6"/>
  <c r="AE3125" i="6" s="1"/>
  <c r="AD3219" i="6"/>
  <c r="Z3219" i="6"/>
  <c r="AE3219" i="6" s="1"/>
  <c r="AD3403" i="6"/>
  <c r="Z3403" i="6"/>
  <c r="AE3403" i="6" s="1"/>
  <c r="Z3436" i="6"/>
  <c r="AE3436" i="6" s="1"/>
  <c r="AD3436" i="6"/>
  <c r="Z3468" i="6"/>
  <c r="AE3468" i="6" s="1"/>
  <c r="AD3468" i="6"/>
  <c r="AD3673" i="6"/>
  <c r="Z3673" i="6"/>
  <c r="AE3673" i="6" s="1"/>
  <c r="AD3978" i="6"/>
  <c r="Z3978" i="6"/>
  <c r="AE3978" i="6" s="1"/>
  <c r="AD4014" i="6"/>
  <c r="Z4014" i="6"/>
  <c r="AE4014" i="6" s="1"/>
  <c r="AD4050" i="6"/>
  <c r="Z4050" i="6"/>
  <c r="AE4050" i="6" s="1"/>
  <c r="AD4082" i="6"/>
  <c r="Z4082" i="6"/>
  <c r="AE4082" i="6" s="1"/>
  <c r="Z4303" i="6"/>
  <c r="AE4303" i="6" s="1"/>
  <c r="AD4303" i="6"/>
  <c r="AD4868" i="6"/>
  <c r="Z4868" i="6"/>
  <c r="AE4868" i="6" s="1"/>
  <c r="Z4904" i="6"/>
  <c r="AE4904" i="6" s="1"/>
  <c r="AD4904" i="6"/>
  <c r="Z4973" i="6"/>
  <c r="AE4973" i="6" s="1"/>
  <c r="AD4973" i="6"/>
  <c r="AD3170" i="6"/>
  <c r="Z3170" i="6"/>
  <c r="AE3170" i="6" s="1"/>
  <c r="AD3202" i="6"/>
  <c r="Z3202" i="6"/>
  <c r="AE3202" i="6" s="1"/>
  <c r="AD3234" i="6"/>
  <c r="Z3234" i="6"/>
  <c r="AE3234" i="6" s="1"/>
  <c r="AD3664" i="6"/>
  <c r="Z3664" i="6"/>
  <c r="AE3664" i="6" s="1"/>
  <c r="AD4668" i="6"/>
  <c r="Z4668" i="6"/>
  <c r="AE4668" i="6" s="1"/>
  <c r="AD4796" i="6"/>
  <c r="Z4796" i="6"/>
  <c r="AE4796" i="6" s="1"/>
  <c r="AD3757" i="6"/>
  <c r="Z3757" i="6"/>
  <c r="AE3757" i="6" s="1"/>
  <c r="AD3789" i="6"/>
  <c r="Z3789" i="6"/>
  <c r="AE3789" i="6" s="1"/>
  <c r="AD3861" i="6"/>
  <c r="Z3861" i="6"/>
  <c r="AE3861" i="6" s="1"/>
  <c r="AD4033" i="6"/>
  <c r="Z4033" i="6"/>
  <c r="AE4033" i="6" s="1"/>
  <c r="AD4330" i="6"/>
  <c r="Z4330" i="6"/>
  <c r="AE4330" i="6" s="1"/>
  <c r="AD3916" i="6"/>
  <c r="Z3916" i="6"/>
  <c r="AE3916" i="6" s="1"/>
  <c r="AD3974" i="6"/>
  <c r="Z3974" i="6"/>
  <c r="AE3974" i="6" s="1"/>
  <c r="Z4008" i="6"/>
  <c r="AE4008" i="6" s="1"/>
  <c r="AD4008" i="6"/>
  <c r="Z4144" i="6"/>
  <c r="AE4144" i="6" s="1"/>
  <c r="AD4144" i="6"/>
  <c r="AD2321" i="6"/>
  <c r="Z2321" i="6"/>
  <c r="AE2321" i="6" s="1"/>
  <c r="Z2411" i="6"/>
  <c r="AE2411" i="6" s="1"/>
  <c r="AD2411" i="6"/>
  <c r="Z1340" i="6"/>
  <c r="AE1340" i="6" s="1"/>
  <c r="AD1340" i="6"/>
  <c r="Z562" i="6"/>
  <c r="AE562" i="6" s="1"/>
  <c r="AD562" i="6"/>
  <c r="AD1567" i="6"/>
  <c r="Z1567" i="6"/>
  <c r="AE1567" i="6" s="1"/>
  <c r="AD1819" i="6"/>
  <c r="Z1819" i="6"/>
  <c r="AE1819" i="6" s="1"/>
  <c r="AD1946" i="6"/>
  <c r="Z1946" i="6"/>
  <c r="AE1946" i="6" s="1"/>
  <c r="Z4352" i="6"/>
  <c r="AE4352" i="6" s="1"/>
  <c r="AD4352" i="6"/>
  <c r="AD2858" i="6"/>
  <c r="Z2858" i="6"/>
  <c r="AE2858" i="6" s="1"/>
  <c r="AD2890" i="6"/>
  <c r="Z2890" i="6"/>
  <c r="AE2890" i="6" s="1"/>
  <c r="AD3374" i="6"/>
  <c r="Z3374" i="6"/>
  <c r="AE3374" i="6" s="1"/>
  <c r="AD4809" i="6"/>
  <c r="Z4809" i="6"/>
  <c r="AE4809" i="6" s="1"/>
  <c r="AD3394" i="6"/>
  <c r="Z3394" i="6"/>
  <c r="AE3394" i="6" s="1"/>
  <c r="AD3459" i="6"/>
  <c r="Z3459" i="6"/>
  <c r="AE3459" i="6" s="1"/>
  <c r="AD3559" i="6"/>
  <c r="Z3559" i="6"/>
  <c r="AE3559" i="6" s="1"/>
  <c r="AD3724" i="6"/>
  <c r="Z3724" i="6"/>
  <c r="AE3724" i="6" s="1"/>
  <c r="AD4804" i="6"/>
  <c r="Z4804" i="6"/>
  <c r="AE4804" i="6" s="1"/>
  <c r="AD3905" i="6"/>
  <c r="Z3905" i="6"/>
  <c r="AE3905" i="6" s="1"/>
  <c r="AD3970" i="6"/>
  <c r="Z3970" i="6"/>
  <c r="AE3970" i="6" s="1"/>
  <c r="AD4346" i="6"/>
  <c r="Z4346" i="6"/>
  <c r="AE4346" i="6" s="1"/>
  <c r="Z611" i="6"/>
  <c r="AE611" i="6" s="1"/>
  <c r="AD611" i="6"/>
  <c r="AD4602" i="6"/>
  <c r="Z4602" i="6"/>
  <c r="AE4602" i="6" s="1"/>
  <c r="Z522" i="6"/>
  <c r="AE522" i="6" s="1"/>
  <c r="AD522" i="6"/>
  <c r="AD1345" i="6"/>
  <c r="Z1345" i="6"/>
  <c r="AE1345" i="6" s="1"/>
  <c r="Z2155" i="6"/>
  <c r="AE2155" i="6" s="1"/>
  <c r="AD2155" i="6"/>
  <c r="AD2483" i="6"/>
  <c r="Z2483" i="6"/>
  <c r="AE2483" i="6" s="1"/>
  <c r="AD2543" i="6"/>
  <c r="Z2543" i="6"/>
  <c r="AE2543" i="6" s="1"/>
  <c r="AD76" i="6"/>
  <c r="Z76" i="6"/>
  <c r="AE76" i="6" s="1"/>
  <c r="AD662" i="6"/>
  <c r="Z662" i="6"/>
  <c r="AE662" i="6" s="1"/>
  <c r="AD726" i="6"/>
  <c r="Z726" i="6"/>
  <c r="AE726" i="6" s="1"/>
  <c r="AD1086" i="6"/>
  <c r="Z1086" i="6"/>
  <c r="AE1086" i="6" s="1"/>
  <c r="AD1203" i="6"/>
  <c r="Z1203" i="6"/>
  <c r="AE1203" i="6" s="1"/>
  <c r="AD1600" i="6"/>
  <c r="Z1600" i="6"/>
  <c r="AE1600" i="6" s="1"/>
  <c r="AD1672" i="6"/>
  <c r="Z1672" i="6"/>
  <c r="AE1672" i="6" s="1"/>
  <c r="AD1760" i="6"/>
  <c r="Z1760" i="6"/>
  <c r="AE1760" i="6" s="1"/>
  <c r="AD1824" i="6"/>
  <c r="Z1824" i="6"/>
  <c r="AE1824" i="6" s="1"/>
  <c r="AD1888" i="6"/>
  <c r="Z1888" i="6"/>
  <c r="AE1888" i="6" s="1"/>
  <c r="AD1952" i="6"/>
  <c r="Z1952" i="6"/>
  <c r="AE1952" i="6" s="1"/>
  <c r="AD2542" i="6"/>
  <c r="Z2542" i="6"/>
  <c r="AE2542" i="6" s="1"/>
  <c r="AD3134" i="6"/>
  <c r="Z3134" i="6"/>
  <c r="AE3134" i="6" s="1"/>
  <c r="AD272" i="6"/>
  <c r="Z272" i="6"/>
  <c r="AE272" i="6" s="1"/>
  <c r="AD344" i="6"/>
  <c r="Z344" i="6"/>
  <c r="AE344" i="6" s="1"/>
  <c r="AD404" i="6"/>
  <c r="Z404" i="6"/>
  <c r="AE404" i="6" s="1"/>
  <c r="Z570" i="6"/>
  <c r="AE570" i="6" s="1"/>
  <c r="AD570" i="6"/>
  <c r="AD749" i="6"/>
  <c r="Z749" i="6"/>
  <c r="AE749" i="6" s="1"/>
  <c r="AD1266" i="6"/>
  <c r="Z1266" i="6"/>
  <c r="AE1266" i="6" s="1"/>
  <c r="AD1435" i="6"/>
  <c r="Z1435" i="6"/>
  <c r="AE1435" i="6" s="1"/>
  <c r="AD1459" i="6"/>
  <c r="Z1459" i="6"/>
  <c r="AE1459" i="6" s="1"/>
  <c r="AD1583" i="6"/>
  <c r="Z1583" i="6"/>
  <c r="AE1583" i="6" s="1"/>
  <c r="AD1619" i="6"/>
  <c r="Z1619" i="6"/>
  <c r="AE1619" i="6" s="1"/>
  <c r="AD1703" i="6"/>
  <c r="Z1703" i="6"/>
  <c r="AE1703" i="6" s="1"/>
  <c r="AD1871" i="6"/>
  <c r="Z1871" i="6"/>
  <c r="AE1871" i="6" s="1"/>
  <c r="AD2016" i="6"/>
  <c r="Z2016" i="6"/>
  <c r="AE2016" i="6" s="1"/>
  <c r="AD2259" i="6"/>
  <c r="Z2259" i="6"/>
  <c r="AE2259" i="6" s="1"/>
  <c r="AD17" i="6"/>
  <c r="Z17" i="6"/>
  <c r="AE17" i="6" s="1"/>
  <c r="AD1710" i="6"/>
  <c r="Z1710" i="6"/>
  <c r="AE1710" i="6" s="1"/>
  <c r="AD1774" i="6"/>
  <c r="Z1774" i="6"/>
  <c r="AE1774" i="6" s="1"/>
  <c r="Z2484" i="6"/>
  <c r="AE2484" i="6" s="1"/>
  <c r="AD2484" i="6"/>
  <c r="AD2552" i="6"/>
  <c r="Z2552" i="6"/>
  <c r="AE2552" i="6" s="1"/>
  <c r="AD2616" i="6"/>
  <c r="Z2616" i="6"/>
  <c r="AE2616" i="6" s="1"/>
  <c r="Z3164" i="6"/>
  <c r="AE3164" i="6" s="1"/>
  <c r="AD3164" i="6"/>
  <c r="Z3196" i="6"/>
  <c r="AE3196" i="6" s="1"/>
  <c r="AD3196" i="6"/>
  <c r="Z3236" i="6"/>
  <c r="AE3236" i="6" s="1"/>
  <c r="AD3236" i="6"/>
  <c r="AD3269" i="6"/>
  <c r="Z3269" i="6"/>
  <c r="AE3269" i="6" s="1"/>
  <c r="Z2884" i="6"/>
  <c r="AE2884" i="6" s="1"/>
  <c r="AD2884" i="6"/>
  <c r="AD3038" i="6"/>
  <c r="Z3038" i="6"/>
  <c r="AE3038" i="6" s="1"/>
  <c r="AD3119" i="6"/>
  <c r="Z3119" i="6"/>
  <c r="AE3119" i="6" s="1"/>
  <c r="AD3290" i="6"/>
  <c r="Z3290" i="6"/>
  <c r="AE3290" i="6" s="1"/>
  <c r="AD3306" i="6"/>
  <c r="Z3306" i="6"/>
  <c r="AE3306" i="6" s="1"/>
  <c r="AD3322" i="6"/>
  <c r="Z3322" i="6"/>
  <c r="AE3322" i="6" s="1"/>
  <c r="AD3343" i="6"/>
  <c r="Z3343" i="6"/>
  <c r="AE3343" i="6" s="1"/>
  <c r="AD3376" i="6"/>
  <c r="Z3376" i="6"/>
  <c r="AE3376" i="6" s="1"/>
  <c r="AD3409" i="6"/>
  <c r="Z3409" i="6"/>
  <c r="AE3409" i="6" s="1"/>
  <c r="AD3446" i="6"/>
  <c r="Z3446" i="6"/>
  <c r="AE3446" i="6" s="1"/>
  <c r="AD3478" i="6"/>
  <c r="Z3478" i="6"/>
  <c r="AE3478" i="6" s="1"/>
  <c r="AD3604" i="6"/>
  <c r="Z3604" i="6"/>
  <c r="AE3604" i="6" s="1"/>
  <c r="AD3683" i="6"/>
  <c r="Z3683" i="6"/>
  <c r="AE3683" i="6" s="1"/>
  <c r="AD3715" i="6"/>
  <c r="Z3715" i="6"/>
  <c r="AE3715" i="6" s="1"/>
  <c r="AD3747" i="6"/>
  <c r="Z3747" i="6"/>
  <c r="AE3747" i="6" s="1"/>
  <c r="Z3779" i="6"/>
  <c r="AE3779" i="6" s="1"/>
  <c r="AD3779" i="6"/>
  <c r="AD3811" i="6"/>
  <c r="Z3811" i="6"/>
  <c r="AE3811" i="6" s="1"/>
  <c r="AD3843" i="6"/>
  <c r="Z3843" i="6"/>
  <c r="AE3843" i="6" s="1"/>
  <c r="AD3875" i="6"/>
  <c r="Z3875" i="6"/>
  <c r="AE3875" i="6" s="1"/>
  <c r="AD3907" i="6"/>
  <c r="Z3907" i="6"/>
  <c r="AE3907" i="6" s="1"/>
  <c r="Z3936" i="6"/>
  <c r="AE3936" i="6" s="1"/>
  <c r="AD3936" i="6"/>
  <c r="Z3968" i="6"/>
  <c r="AE3968" i="6" s="1"/>
  <c r="AD3968" i="6"/>
  <c r="AD4374" i="6"/>
  <c r="Z4374" i="6"/>
  <c r="AE4374" i="6" s="1"/>
  <c r="AD4406" i="6"/>
  <c r="Z4406" i="6"/>
  <c r="AE4406" i="6" s="1"/>
  <c r="Z4439" i="6"/>
  <c r="AE4439" i="6" s="1"/>
  <c r="AD4439" i="6"/>
  <c r="AD4482" i="6"/>
  <c r="Z4482" i="6"/>
  <c r="AE4482" i="6" s="1"/>
  <c r="Z4527" i="6"/>
  <c r="AE4527" i="6" s="1"/>
  <c r="AD4527" i="6"/>
  <c r="Z4559" i="6"/>
  <c r="AE4559" i="6" s="1"/>
  <c r="AD4559" i="6"/>
  <c r="Z4591" i="6"/>
  <c r="AE4591" i="6" s="1"/>
  <c r="AD4591" i="6"/>
  <c r="Z3412" i="6"/>
  <c r="AE3412" i="6" s="1"/>
  <c r="AD3412" i="6"/>
  <c r="Z3445" i="6"/>
  <c r="AE3445" i="6" s="1"/>
  <c r="AD3445" i="6"/>
  <c r="Z3477" i="6"/>
  <c r="AE3477" i="6" s="1"/>
  <c r="AD3477" i="6"/>
  <c r="AD3510" i="6"/>
  <c r="Z3510" i="6"/>
  <c r="AE3510" i="6" s="1"/>
  <c r="AD3549" i="6"/>
  <c r="Z3549" i="6"/>
  <c r="AE3549" i="6" s="1"/>
  <c r="Z3586" i="6"/>
  <c r="AE3586" i="6" s="1"/>
  <c r="AD3586" i="6"/>
  <c r="AD3616" i="6"/>
  <c r="Z3616" i="6"/>
  <c r="AE3616" i="6" s="1"/>
  <c r="AD3754" i="6"/>
  <c r="Z3754" i="6"/>
  <c r="AE3754" i="6" s="1"/>
  <c r="AD3786" i="6"/>
  <c r="Z3786" i="6"/>
  <c r="AE3786" i="6" s="1"/>
  <c r="AD3818" i="6"/>
  <c r="Z3818" i="6"/>
  <c r="AE3818" i="6" s="1"/>
  <c r="AD3898" i="6"/>
  <c r="Z3898" i="6"/>
  <c r="AE3898" i="6" s="1"/>
  <c r="AD3930" i="6"/>
  <c r="Z3930" i="6"/>
  <c r="AE3930" i="6" s="1"/>
  <c r="AD3963" i="6"/>
  <c r="Z3963" i="6"/>
  <c r="AE3963" i="6" s="1"/>
  <c r="AD4554" i="6"/>
  <c r="Z4554" i="6"/>
  <c r="AE4554" i="6" s="1"/>
  <c r="AD4586" i="6"/>
  <c r="Z4586" i="6"/>
  <c r="AE4586" i="6" s="1"/>
  <c r="AD4831" i="6"/>
  <c r="Z4831" i="6"/>
  <c r="AE4831" i="6" s="1"/>
  <c r="AD4857" i="6"/>
  <c r="Z4857" i="6"/>
  <c r="AE4857" i="6" s="1"/>
  <c r="AD4889" i="6"/>
  <c r="Z4889" i="6"/>
  <c r="AE4889" i="6" s="1"/>
  <c r="AD4921" i="6"/>
  <c r="Z4921" i="6"/>
  <c r="AE4921" i="6" s="1"/>
  <c r="AD4954" i="6"/>
  <c r="Z4954" i="6"/>
  <c r="AE4954" i="6" s="1"/>
  <c r="AD4987" i="6"/>
  <c r="Z4987" i="6"/>
  <c r="AE4987" i="6" s="1"/>
  <c r="AD2790" i="6"/>
  <c r="Z2790" i="6"/>
  <c r="AE2790" i="6" s="1"/>
  <c r="AD3552" i="6"/>
  <c r="Z3552" i="6"/>
  <c r="AE3552" i="6" s="1"/>
  <c r="AD3713" i="6"/>
  <c r="Z3713" i="6"/>
  <c r="AE3713" i="6" s="1"/>
  <c r="AD3982" i="6"/>
  <c r="Z3982" i="6"/>
  <c r="AE3982" i="6" s="1"/>
  <c r="AD4010" i="6"/>
  <c r="Z4010" i="6"/>
  <c r="AE4010" i="6" s="1"/>
  <c r="Z4952" i="6"/>
  <c r="AE4952" i="6" s="1"/>
  <c r="AD4952" i="6"/>
  <c r="AD2829" i="6"/>
  <c r="Z2829" i="6"/>
  <c r="AE2829" i="6" s="1"/>
  <c r="AD2861" i="6"/>
  <c r="Z2861" i="6"/>
  <c r="AE2861" i="6" s="1"/>
  <c r="AD2893" i="6"/>
  <c r="Z2893" i="6"/>
  <c r="AE2893" i="6" s="1"/>
  <c r="AD3007" i="6"/>
  <c r="Z3007" i="6"/>
  <c r="AE3007" i="6" s="1"/>
  <c r="AD3039" i="6"/>
  <c r="Z3039" i="6"/>
  <c r="AE3039" i="6" s="1"/>
  <c r="AD3267" i="6"/>
  <c r="Z3267" i="6"/>
  <c r="AE3267" i="6" s="1"/>
  <c r="AD3315" i="6"/>
  <c r="Z3315" i="6"/>
  <c r="AE3315" i="6" s="1"/>
  <c r="Z4680" i="6"/>
  <c r="AE4680" i="6" s="1"/>
  <c r="AD4680" i="6"/>
  <c r="Z4720" i="6"/>
  <c r="AE4720" i="6" s="1"/>
  <c r="AD4720" i="6"/>
  <c r="Z4752" i="6"/>
  <c r="AE4752" i="6" s="1"/>
  <c r="AD4752" i="6"/>
  <c r="AD3745" i="6"/>
  <c r="Z3745" i="6"/>
  <c r="AE3745" i="6" s="1"/>
  <c r="AD3777" i="6"/>
  <c r="Z3777" i="6"/>
  <c r="AE3777" i="6" s="1"/>
  <c r="AD3849" i="6"/>
  <c r="Z3849" i="6"/>
  <c r="AE3849" i="6" s="1"/>
  <c r="AD3993" i="6"/>
  <c r="Z3993" i="6"/>
  <c r="AE3993" i="6" s="1"/>
  <c r="AD4145" i="6"/>
  <c r="Z4145" i="6"/>
  <c r="AE4145" i="6" s="1"/>
  <c r="AD4197" i="6"/>
  <c r="Z4197" i="6"/>
  <c r="AE4197" i="6" s="1"/>
  <c r="AD4450" i="6"/>
  <c r="Z4450" i="6"/>
  <c r="AE4450" i="6" s="1"/>
  <c r="AD4533" i="6"/>
  <c r="Z4533" i="6"/>
  <c r="AE4533" i="6" s="1"/>
  <c r="AD3844" i="6"/>
  <c r="Z3844" i="6"/>
  <c r="AE3844" i="6" s="1"/>
  <c r="Z4040" i="6"/>
  <c r="AE4040" i="6" s="1"/>
  <c r="AD4040" i="6"/>
  <c r="Z4072" i="6"/>
  <c r="AE4072" i="6" s="1"/>
  <c r="AD4072" i="6"/>
  <c r="AD4132" i="6"/>
  <c r="Z4132" i="6"/>
  <c r="AE4132" i="6" s="1"/>
  <c r="AD4213" i="6"/>
  <c r="Z4213" i="6"/>
  <c r="AE4213" i="6" s="1"/>
  <c r="AD4241" i="6"/>
  <c r="Z4241" i="6"/>
  <c r="AE4241" i="6" s="1"/>
  <c r="AD4261" i="6"/>
  <c r="Z4261" i="6"/>
  <c r="AE4261" i="6" s="1"/>
  <c r="AD4277" i="6"/>
  <c r="Z4277" i="6"/>
  <c r="AE4277" i="6" s="1"/>
  <c r="AD4317" i="6"/>
  <c r="Z4317" i="6"/>
  <c r="AE4317" i="6" s="1"/>
  <c r="AD4345" i="6"/>
  <c r="Z4345" i="6"/>
  <c r="AE4345" i="6" s="1"/>
  <c r="AD4449" i="6"/>
  <c r="Z4449" i="6"/>
  <c r="AE4449" i="6" s="1"/>
  <c r="Y2" i="6"/>
  <c r="AD4910" i="6"/>
  <c r="Z4910" i="6"/>
  <c r="AE4910" i="6" s="1"/>
  <c r="AD1617" i="6"/>
  <c r="Z1617" i="6"/>
  <c r="AE1617" i="6" s="1"/>
  <c r="AD1026" i="6"/>
  <c r="Z1026" i="6"/>
  <c r="AE1026" i="6" s="1"/>
  <c r="Z1580" i="6"/>
  <c r="AE1580" i="6" s="1"/>
  <c r="AD1580" i="6"/>
  <c r="AD1720" i="6"/>
  <c r="Z1720" i="6"/>
  <c r="AE1720" i="6" s="1"/>
  <c r="Z1908" i="6"/>
  <c r="AE1908" i="6" s="1"/>
  <c r="AD1908" i="6"/>
  <c r="AD2154" i="6"/>
  <c r="Z2154" i="6"/>
  <c r="AE2154" i="6" s="1"/>
  <c r="AD933" i="6"/>
  <c r="Z933" i="6"/>
  <c r="AE933" i="6" s="1"/>
  <c r="Z1419" i="6"/>
  <c r="AE1419" i="6" s="1"/>
  <c r="AD1419" i="6"/>
  <c r="AD1947" i="6"/>
  <c r="Z1947" i="6"/>
  <c r="AE1947" i="6" s="1"/>
  <c r="AD2633" i="6"/>
  <c r="Z2633" i="6"/>
  <c r="AE2633" i="6" s="1"/>
  <c r="AD33" i="6"/>
  <c r="Z33" i="6"/>
  <c r="AE33" i="6" s="1"/>
  <c r="Z2164" i="6"/>
  <c r="AE2164" i="6" s="1"/>
  <c r="AD2164" i="6"/>
  <c r="Z2556" i="6"/>
  <c r="AE2556" i="6" s="1"/>
  <c r="AD2556" i="6"/>
  <c r="AD2965" i="6"/>
  <c r="Z2965" i="6"/>
  <c r="AE2965" i="6" s="1"/>
  <c r="AD2990" i="6"/>
  <c r="Z2990" i="6"/>
  <c r="AE2990" i="6" s="1"/>
  <c r="AD3347" i="6"/>
  <c r="Z3347" i="6"/>
  <c r="AE3347" i="6" s="1"/>
  <c r="AD3450" i="6"/>
  <c r="Z3450" i="6"/>
  <c r="AE3450" i="6" s="1"/>
  <c r="AD3538" i="6"/>
  <c r="Z3538" i="6"/>
  <c r="AE3538" i="6" s="1"/>
  <c r="AD3831" i="6"/>
  <c r="Z3831" i="6"/>
  <c r="AE3831" i="6" s="1"/>
  <c r="AD3863" i="6"/>
  <c r="Z3863" i="6"/>
  <c r="AE3863" i="6" s="1"/>
  <c r="AD2746" i="6"/>
  <c r="Z2746" i="6"/>
  <c r="AE2746" i="6" s="1"/>
  <c r="AD2762" i="6"/>
  <c r="Z2762" i="6"/>
  <c r="AE2762" i="6" s="1"/>
  <c r="AD2778" i="6"/>
  <c r="Z2778" i="6"/>
  <c r="AE2778" i="6" s="1"/>
  <c r="AD3419" i="6"/>
  <c r="Z3419" i="6"/>
  <c r="AE3419" i="6" s="1"/>
  <c r="Z3551" i="6"/>
  <c r="AE3551" i="6" s="1"/>
  <c r="AD3551" i="6"/>
  <c r="AD3981" i="6"/>
  <c r="Z3981" i="6"/>
  <c r="AE3981" i="6" s="1"/>
  <c r="AD4105" i="6"/>
  <c r="Z4105" i="6"/>
  <c r="AE4105" i="6" s="1"/>
  <c r="S5" i="7"/>
  <c r="S4" i="7"/>
  <c r="S3" i="7"/>
  <c r="W2" i="7"/>
  <c r="W5" i="7"/>
  <c r="C27" i="8" s="1"/>
  <c r="C28" i="8" s="1"/>
  <c r="W4" i="7"/>
  <c r="W3" i="7"/>
  <c r="C13" i="8"/>
  <c r="C17" i="8" s="1"/>
  <c r="B14" i="1"/>
  <c r="X7" i="7" l="1"/>
  <c r="X3" i="7"/>
  <c r="X4" i="7"/>
  <c r="X2" i="7"/>
  <c r="X5" i="7"/>
  <c r="X8" i="7"/>
  <c r="AD2" i="6"/>
  <c r="Z2" i="6"/>
  <c r="B29" i="8"/>
  <c r="F29" i="8" s="1"/>
  <c r="F25" i="8"/>
  <c r="F27" i="8"/>
  <c r="F28" i="8"/>
  <c r="F19" i="8"/>
  <c r="F21" i="8"/>
  <c r="B26" i="1"/>
  <c r="B24" i="1"/>
  <c r="C25" i="1" s="1"/>
  <c r="U6" i="7" s="1"/>
  <c r="B20" i="1"/>
  <c r="B18" i="1"/>
  <c r="C19" i="1" s="1"/>
  <c r="B11" i="1"/>
  <c r="C15" i="1" s="1"/>
  <c r="M6" i="7" s="1"/>
  <c r="B3" i="1"/>
  <c r="B6" i="7" s="1"/>
  <c r="AG6" i="7" s="1"/>
  <c r="C17" i="1"/>
  <c r="N6" i="7" s="1"/>
  <c r="P6" i="7" l="1"/>
  <c r="C22" i="1"/>
  <c r="AC9" i="7"/>
  <c r="AC10" i="7"/>
  <c r="AC8" i="7"/>
  <c r="AC7" i="7"/>
  <c r="Y10" i="7"/>
  <c r="Y9" i="7"/>
  <c r="AE2" i="6"/>
  <c r="Y5" i="7"/>
  <c r="Y2" i="7"/>
  <c r="Y4" i="7"/>
  <c r="Y3" i="7"/>
  <c r="Y7" i="7"/>
  <c r="Y8" i="7"/>
  <c r="AC3" i="7"/>
  <c r="AC4" i="7"/>
  <c r="AC5" i="7"/>
  <c r="AC2" i="7"/>
  <c r="F23" i="8"/>
  <c r="C8" i="1"/>
  <c r="F6" i="7" s="1"/>
  <c r="C10" i="1"/>
  <c r="H6" i="7" s="1"/>
  <c r="C6" i="1"/>
  <c r="D6" i="7" s="1"/>
  <c r="D30" i="1"/>
  <c r="AE6" i="7" s="1"/>
  <c r="B28" i="1"/>
  <c r="D19" i="1"/>
  <c r="C21" i="1"/>
  <c r="AD7" i="7" l="1"/>
  <c r="AD9" i="7"/>
  <c r="AD10" i="7"/>
  <c r="AD8" i="7"/>
  <c r="R6" i="7"/>
  <c r="S6" i="7"/>
  <c r="D28" i="1"/>
  <c r="Y6" i="7"/>
  <c r="AD4" i="7"/>
  <c r="AD5" i="7"/>
  <c r="AD2" i="7"/>
  <c r="AD3" i="7"/>
  <c r="D21" i="1"/>
  <c r="D22" i="1" s="1"/>
  <c r="Z6" i="7" s="1"/>
  <c r="C12" i="1"/>
  <c r="B29" i="1"/>
  <c r="X6" i="7" s="1"/>
  <c r="C27" i="1"/>
  <c r="W6" i="7" s="1"/>
  <c r="C4" i="1"/>
  <c r="D23" i="1" l="1"/>
  <c r="C29" i="1"/>
  <c r="AD6" i="7"/>
  <c r="AA6" i="7"/>
  <c r="C16" i="1"/>
  <c r="J6" i="7"/>
  <c r="D29" i="1"/>
  <c r="AC6" i="7" s="1"/>
  <c r="C13" i="1"/>
  <c r="D27" i="1"/>
  <c r="D25" i="1"/>
  <c r="L6" i="7" l="1"/>
  <c r="AI6" i="7"/>
  <c r="AJ6" i="7" s="1"/>
  <c r="AB6" i="7"/>
</calcChain>
</file>

<file path=xl/sharedStrings.xml><?xml version="1.0" encoding="utf-8"?>
<sst xmlns="http://schemas.openxmlformats.org/spreadsheetml/2006/main" count="156" uniqueCount="121">
  <si>
    <t>The step-by-step instructions below can be used to reproduce the analysis using only the .mdl, .cin, and other associated files found in the repository. However, the results reported in the manuscript arose from our MCMC analysis (see MCMC runs and MCMC stats). The exact parameter set that yields the results obtained using the below steps was not necessarily one of the parameter sets included in the MCMC run, which presents a distribution of outcomes. Thus, the single sample produced below is not likely to be exactly the mean or median of the full distribution of results, but as can be seen in the MCMC stats tab, the results are very similar. Interested readers can also reproduce the full MCMC analysis using the files available on the repository (instructions below).</t>
  </si>
  <si>
    <t>Fent = fentanyl penetration of heroin supply</t>
  </si>
  <si>
    <t>NxKD = Naloxone kits distributed</t>
  </si>
  <si>
    <t>HPI = Heroin price index (not updated since 2018)</t>
  </si>
  <si>
    <t>BMDCap = Buprenorphine-waivered providers (ie 'cap' is capacity)</t>
  </si>
  <si>
    <t>MMTCap = Clients receiving methadone</t>
  </si>
  <si>
    <t>SOURCE was recalibrated using data from 1999-2019, which produced the .out file calibration 1999-2019.out</t>
  </si>
  <si>
    <t>VivCap = Clients receiving Vivitrol/extended-release injectable naltrexone</t>
  </si>
  <si>
    <t>This file was loaded into the SOURCE model, slightly modified for this analysis (named SOURCE_FENT_COVID.mdl). The 'Output variables' tab has a table of overdose deaths.</t>
  </si>
  <si>
    <t>PtRx = Patients receiving an opioid prescription annually</t>
  </si>
  <si>
    <t>Switch for constant projections should be set to 1 so it uses 2019 values for projections; Policy activation time = 2019 and Policy rampup duration = 1 (year). These are already prespecified in the mdl file. Heroin price index (HPI) always stayed at 2019 because we could not find reliable data for 2020, so it did not change in our model runs.</t>
  </si>
  <si>
    <t>RxPP = Opioid prescriptions per patient</t>
  </si>
  <si>
    <t>RxDur = Average days per prescription</t>
  </si>
  <si>
    <t>The variable that was changed to test observed changes in inputs from 2019 to 2020 is "MaxInputDataTime." It is a subscripted variable, meaning several values can be entered in the same equation line, but it is order-dependent. The order is Fent,NxKD,HPI,BMDCap,MMTCap,VivCap,PtRx,RxPP,RxDur,MME,ADF (see definitions on right); it is also in the comment of the equation. One must change the year for the respective variable to have the data read in for that year. For example, Fentanyl is first, so to use 2020 data for fentanyl ONLY then the first term should be changed to 2020 and the rest left as 2019.</t>
  </si>
  <si>
    <t>MME = Average MME (morphine milligrams equivalent) per day of opioid prescriptions</t>
  </si>
  <si>
    <t>ADF = fraction of all MMEs that are of an abuse-deterrent formulation (ADF)</t>
  </si>
  <si>
    <t>Note that RxPP, RxDur, and MME are calculated within the model based on input time series direct from IQVIA</t>
  </si>
  <si>
    <t>RxPP = Total opioid prescriptions dispensed annually / Annual patients receiving opioid prescription</t>
  </si>
  <si>
    <r>
      <t>The first set of changes reflected all those that</t>
    </r>
    <r>
      <rPr>
        <i/>
        <sz val="11"/>
        <color theme="1"/>
        <rFont val="Calibri"/>
        <family val="2"/>
        <scheme val="minor"/>
      </rPr>
      <t xml:space="preserve"> saved lives. </t>
    </r>
    <r>
      <rPr>
        <sz val="11"/>
        <color theme="1"/>
        <rFont val="Calibri"/>
        <family val="2"/>
        <scheme val="minor"/>
      </rPr>
      <t>We ran these each separately so that we could provide a number for each change's contribution, but we only created uncertainty (credible) intervals for the run that combined all 3. This is because the vast maority of the lives saved were due to naloxone (1,050/1,200)</t>
    </r>
  </si>
  <si>
    <t>RxDur = Average duration of prescription opioid episode (in years) / Prescriptions per person / OneDay</t>
  </si>
  <si>
    <t>MME = Average MME per opioid prescription / Average days per prescription (ie RxDur)</t>
  </si>
  <si>
    <t xml:space="preserve">NxKits.cin produces NxKits.vdfx, which reflects a change in naloxone distribution (1 time series input). OpioidRx.cin produces OpioidRx.vdfx, which reflects changes in opioid prescribing (5 time series inputs, including PtRx, RxPP, RxDur, MME, and ADF). Note ADF is calibrated in the model as having no effect so it is not reported in the Table.  BupProv.cin produces BupProv.vdfx, reflecting changes in buprenorphine-waivered providers (1 time series input). </t>
  </si>
  <si>
    <t>Average MME per opioid prescription, in turn, is calculated as the Total MME prescribed annually / Total opioid prescriptions dispensed annually</t>
  </si>
  <si>
    <t>We ran all these changes at once (NxRxBupProv.vdfx) to ensure there were no interactions (there were not): naloxone distribution (1 time series input), opioid prescribing (5 time series inputs), and buprenorphine-waivered providers (1 time series input). The MaxInputDataTime was entered as 2019,2020,2019,2020,2019,2019,2020,2020,2020,2020,2020. We report the total with intervals in the paper.</t>
  </si>
  <si>
    <t>The next run (NxRxAllBup.cin produces NxRxAllBup.vdfx) decreased the 'bup effective capacity decay constant net' by 6.5%. This was to ensure that buprenorphine receipt roughly matched observed increases, as reflected in the 2020 data. buprenorphine provider increases only accounted for a portion of the increase. This run included all other changes already incorporated as above.</t>
  </si>
  <si>
    <t>NxRxAllBup_MMT.cin, which produces NxRxAllBup_MMT.vdfx, included all prior changes and accounted for the decrease in MMT.</t>
  </si>
  <si>
    <t>NxRxAllBup_MMT_Viv.cin, which produces NxRxAllBup_MMT_Viv.vdfx, accounts for the decrease in XR-NTX (i.e., Vivitrol in SOURCE) in addition to prior changes. Note that this total is what we report in the paper and thus what we produced credible intervals for.</t>
  </si>
  <si>
    <t xml:space="preserve">Then, we accounted for the increase in fentanyl but REMOVED the decrease in MMT and XR-NTX (NxRxAllBup_Fent.cin produces NxRxAllBup_Fent.vdfx).  </t>
  </si>
  <si>
    <t>Finally, we accounted for all changes, which includes an interaction between MMT, XR-NTX, and Fentanyls (Allchanges.cin produces Allchanges.vdfx).</t>
  </si>
  <si>
    <t>MCMC sub sample covid_MCMC_sample.tab was used to run sensitivity analysis to get the ranges on baseline projections and each change (Base run, NxKits, OpioidRx, BupProv, NxRxAllBup, NxRxBupProv,  NxRxAllBup_MMT, NxRxAllBup_MMT_Viv, NxRxAll_Fent, All changes)</t>
  </si>
  <si>
    <t xml:space="preserve">Using Vensim sensitivity control file ranges.vsc and sensitivity save list ranges.lst sensitivity analysis was performed for each change with a .cin file. This produced .vdfx files for 5000 runs with different variable combinations. </t>
  </si>
  <si>
    <t>Runs from baseline and changes with exact parameter sets were matched to perform a run by run comparison. Difference from baseline in 5000 runs for each change was used to analyse ranges of change and variation.</t>
  </si>
  <si>
    <t>Total overdose deaths : Baseline run</t>
  </si>
  <si>
    <t>Total overdose deaths: NxKits</t>
  </si>
  <si>
    <t>Total overdose deaths: OpioidRx</t>
  </si>
  <si>
    <t>Total overdose deaths: BupProv</t>
  </si>
  <si>
    <t>Total overdose deaths : NxRxBupProv</t>
  </si>
  <si>
    <t>Total overdose deaths : NxRxAllBup</t>
  </si>
  <si>
    <t>Total overdose deaths : NxRxAllBup_MMT</t>
  </si>
  <si>
    <t>Total overdose deaths : NxRxAllBup_MMT_Viv</t>
  </si>
  <si>
    <t>Total overdose deaths : NxRxAllBup_Fent</t>
  </si>
  <si>
    <t>Total overdose deaths : AllChanges</t>
  </si>
  <si>
    <t>CDC NVSS 2020 reported deaths</t>
  </si>
  <si>
    <t>Base estimate as of 2019</t>
  </si>
  <si>
    <t>Gap between 2019 estimate and 2020 actual ie "excess"</t>
  </si>
  <si>
    <t>Base estimate after accounting for lives saved from increased Nx Kits</t>
  </si>
  <si>
    <t>Lives saved due to Nx Kits</t>
  </si>
  <si>
    <t>Base estimate after accounting for lives saved from reduced opioid prescribing</t>
  </si>
  <si>
    <t>Lives saved due to opioid prescribing</t>
  </si>
  <si>
    <t>Base estimate after accounting for lives saved from additional buprenorphine-waivered providers</t>
  </si>
  <si>
    <t>Lives saved due to buprenorphine-waivered providers</t>
  </si>
  <si>
    <t>Base estimate after accounting for lives saved from Nx,Rx,BupProv (but not addl bup receipt)</t>
  </si>
  <si>
    <t>Lives saved due to Nx,Rx,BupProv</t>
  </si>
  <si>
    <t>Excess OODs after accounting for Nx, Rx, BupProv</t>
  </si>
  <si>
    <t>Base estimate with 6.5% drop in bup decay (see setup tab) to match increase in bup receipt plus Nx,Rx,BupProv (NxRxAllBup)</t>
  </si>
  <si>
    <t>Lives saved due to additional bup receipt</t>
  </si>
  <si>
    <t>Lives saved due to Nx,Rx,BupProv plus additional bup receipt  (NxRxAllBup)</t>
  </si>
  <si>
    <t>Gap between 2019 estimate and 2020 excess after accounting for remainder of Increase in Bup Receipt &amp; Nx, Rx, BupProv</t>
  </si>
  <si>
    <t>Base estimate when including 2020 MMT</t>
  </si>
  <si>
    <t xml:space="preserve">Deaths added when including 2020 MMT </t>
  </si>
  <si>
    <t>Base estimate when including 2020 MMT &amp; Viv</t>
  </si>
  <si>
    <t xml:space="preserve">Deaths added when including 2020 Viv </t>
  </si>
  <si>
    <t>Deaths added from MMT &amp; Viv</t>
  </si>
  <si>
    <t>Base estimate when including 2020 Fent but excluding MMT &amp; Viv</t>
  </si>
  <si>
    <t>Deaths added when including 2020 Fent but excluding MMT &amp; Viv</t>
  </si>
  <si>
    <t>Base estimate when including all changes including interaction between MMT, Viv, and Fent</t>
  </si>
  <si>
    <t>Deaths added when including interaction between MMT, Viv, and Fent</t>
  </si>
  <si>
    <t>Gap remaining when run together (deaths still unaccounted for)</t>
  </si>
  <si>
    <t>Model error/residual</t>
  </si>
  <si>
    <t>Deaths accounted for</t>
  </si>
  <si>
    <t>Simulation</t>
  </si>
  <si>
    <t>Run ID</t>
  </si>
  <si>
    <t>Base estimate  of OODS as of 2019</t>
  </si>
  <si>
    <t>Base estimate  of OODs after accounting for lives saved from increased Nx Kits</t>
  </si>
  <si>
    <t>Base estimate of OODs after accounting for lives saved from reduced opioid prescribing</t>
  </si>
  <si>
    <t xml:space="preserve">Lives saved due to opioid prescribing </t>
  </si>
  <si>
    <t>Base estimate  of OODs after accounting for lives saved from additional buprenorphine-waivered providers</t>
  </si>
  <si>
    <t>Lives saved due to bup-waivered providers</t>
  </si>
  <si>
    <t>Base estimate of OODs after accounting for lives saved from Nx,Rx,BupProv (but not addl bup receipt)</t>
  </si>
  <si>
    <t>Lives saved due to NxRxBupProv</t>
  </si>
  <si>
    <t>Base estimate of OODs after accounting for lives saved from manual adjustment to match increase in bup receipt</t>
  </si>
  <si>
    <t>Lives saved due to NxRxAllBup</t>
  </si>
  <si>
    <t>Excess OODs</t>
  </si>
  <si>
    <t>Base estimate of OODs after accounting for lives saved from NxRxAllBup plus deaths from reduced MMT</t>
  </si>
  <si>
    <t>Base estimate of OODs after accounting for lives saved from NxRxAllBup plus deaths from reduced MMT and Viv</t>
  </si>
  <si>
    <t>Deaths added when including Viv and MMT</t>
  </si>
  <si>
    <t>Base estimate of OODs after accounting NxRxAllBup plus Fent but excluding MMT &amp; Viv</t>
  </si>
  <si>
    <t>Deaths added when including Fent but not Viv or MMT 2020</t>
  </si>
  <si>
    <t>Base estimate of OODs after accounting for all changes including interaction between MMT, Viv, and Fent</t>
  </si>
  <si>
    <t>Deaths added from interaction between MMT, Viv, and Fent</t>
  </si>
  <si>
    <t>Total accounted for</t>
  </si>
  <si>
    <t>Total unexplained</t>
  </si>
  <si>
    <t>Model error</t>
  </si>
  <si>
    <t>Deaths added when including Viv &amp; MMT</t>
  </si>
  <si>
    <t>CDC reported deaths</t>
  </si>
  <si>
    <t>Gap between model estimate and CDC report</t>
  </si>
  <si>
    <t>percent of gap</t>
  </si>
  <si>
    <t>Gap+NxRxBupProv</t>
  </si>
  <si>
    <t>Gap+ NxRxBupProv+ bup receipt</t>
  </si>
  <si>
    <t>Max</t>
  </si>
  <si>
    <t>Min</t>
  </si>
  <si>
    <t>Average</t>
  </si>
  <si>
    <t>Median</t>
  </si>
  <si>
    <t>Point estimate from model run</t>
  </si>
  <si>
    <t>95th percentile</t>
  </si>
  <si>
    <t>5th percentile</t>
  </si>
  <si>
    <t>Deaths added from MMT &amp; Viv combined</t>
  </si>
  <si>
    <t>Deaths not accounted for</t>
  </si>
  <si>
    <t>97.5th percentile</t>
  </si>
  <si>
    <t>2.5th percentile</t>
  </si>
  <si>
    <t>Fraction of deaths added from MMT &amp; Viv that are from MMT</t>
  </si>
  <si>
    <t>Deaths (reading from model 2020.00 value) (people)</t>
  </si>
  <si>
    <t>Difference (people)</t>
  </si>
  <si>
    <t>*note this is only 1 different from median</t>
  </si>
  <si>
    <t>Median base estimate of OODs (people)</t>
  </si>
  <si>
    <t>Percent excess OODs attributable to  Fent</t>
  </si>
  <si>
    <t>Percent excess OODs attributable to  interaction MMT,XR-NTX, and Fent</t>
  </si>
  <si>
    <t>Percent excess OODs accounted for</t>
  </si>
  <si>
    <t>Percent excess OODs unexplained</t>
  </si>
  <si>
    <t>Percent excess OODs attributable to MMT &amp; XR-NTX</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</si>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</sst>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72" formatCode="_(* #,##0_);_(* \(#,##0\);_(* &quot;-&quot;??_);_(@_)"/>
  </numFmts>
  <fonts count="16" x14ac:knownFonts="1">
    <font>
      <sz val="11"/>
      <color theme="1"/>
      <name val="Calibri"/>
      <family val="2"/>
      <scheme val="minor"/>
    </font>
    <font>
      <sz val="11"/>
      <color theme="1"/>
      <name val="Calibri"/>
      <family val="2"/>
      <scheme val="minor"/>
    </font>
    <font>
      <i/>
      <sz val="11"/>
      <color theme="1"/>
      <name val="Calibri"/>
      <family val="2"/>
      <scheme val="minor"/>
    </font>
    <font>
      <sz val="11"/>
      <color rgb="FF000000"/>
      <name val="Calibri"/>
      <family val="2"/>
      <scheme val="minor"/>
    </font>
    <font>
      <sz val="11"/>
      <color theme="2" tint="-9.9978637043366805E-2"/>
      <name val="Calibri"/>
      <family val="2"/>
      <scheme val="minor"/>
    </font>
    <font>
      <sz val="11"/>
      <name val="Calibri"/>
      <family val="2"/>
      <scheme val="minor"/>
    </font>
    <font>
      <i/>
      <sz val="11"/>
      <name val="Calibri"/>
      <family val="2"/>
      <scheme val="minor"/>
    </font>
    <font>
      <b/>
      <sz val="11"/>
      <color theme="1"/>
      <name val="Calibri"/>
      <family val="2"/>
      <scheme val="minor"/>
    </font>
    <font>
      <sz val="12"/>
      <color theme="1"/>
      <name val="Calibri"/>
      <family val="2"/>
      <charset val="162"/>
      <scheme val="minor"/>
    </font>
    <font>
      <sz val="12"/>
      <name val="Calibri"/>
      <family val="2"/>
      <charset val="162"/>
      <scheme val="minor"/>
    </font>
    <font>
      <sz val="12"/>
      <color rgb="FF000000"/>
      <name val="Calibri"/>
      <family val="2"/>
      <charset val="162"/>
      <scheme val="minor"/>
    </font>
    <font>
      <b/>
      <sz val="12"/>
      <color theme="1"/>
      <name val="Calibri"/>
      <family val="2"/>
      <charset val="162"/>
      <scheme val="minor"/>
    </font>
    <font>
      <b/>
      <sz val="12"/>
      <name val="Calibri"/>
      <family val="2"/>
      <charset val="162"/>
      <scheme val="minor"/>
    </font>
    <font>
      <b/>
      <i/>
      <sz val="11"/>
      <color theme="1"/>
      <name val="Calibri"/>
      <family val="2"/>
      <scheme val="minor"/>
    </font>
    <font>
      <sz val="12"/>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9" fontId="1" fillId="0" borderId="0" applyFont="0" applyFill="0" applyBorder="0" applyAlignment="0" applyProtection="0"/>
    <xf numFmtId="0" fontId="8" fillId="0" borderId="0"/>
    <xf numFmtId="43" fontId="1" fillId="0" borderId="0" applyFont="0" applyFill="0" applyBorder="0" applyAlignment="0" applyProtection="0"/>
  </cellStyleXfs>
  <cellXfs count="74">
    <xf numFmtId="0" fontId="0" fillId="0" borderId="0" xfId="0"/>
    <xf numFmtId="1" fontId="0" fillId="0" borderId="0" xfId="0" applyNumberFormat="1"/>
    <xf numFmtId="0" fontId="0" fillId="0" borderId="0" xfId="0" applyAlignment="1">
      <alignment wrapText="1"/>
    </xf>
    <xf numFmtId="0" fontId="2" fillId="0" borderId="0" xfId="0" applyFont="1" applyAlignment="1">
      <alignment horizontal="left" indent="1"/>
    </xf>
    <xf numFmtId="9" fontId="0" fillId="0" borderId="0" xfId="1" applyFont="1"/>
    <xf numFmtId="164" fontId="0" fillId="0" borderId="0" xfId="1" applyNumberFormat="1" applyFont="1"/>
    <xf numFmtId="0" fontId="3" fillId="0" borderId="0" xfId="0" applyFont="1"/>
    <xf numFmtId="1" fontId="3" fillId="0" borderId="0" xfId="0" applyNumberFormat="1" applyFont="1"/>
    <xf numFmtId="0" fontId="0" fillId="0" borderId="0" xfId="0" applyAlignment="1">
      <alignment vertical="center"/>
    </xf>
    <xf numFmtId="0" fontId="0" fillId="0" borderId="0" xfId="0" applyAlignment="1">
      <alignment horizontal="left"/>
    </xf>
    <xf numFmtId="0" fontId="0" fillId="0" borderId="0" xfId="0" applyAlignment="1">
      <alignment horizontal="left" vertical="center" indent="1"/>
    </xf>
    <xf numFmtId="0" fontId="4" fillId="0" borderId="0" xfId="0" applyFont="1" applyAlignment="1">
      <alignment horizontal="left"/>
    </xf>
    <xf numFmtId="1" fontId="4" fillId="0" borderId="0" xfId="0" applyNumberFormat="1" applyFont="1"/>
    <xf numFmtId="164" fontId="0" fillId="0" borderId="0" xfId="0" applyNumberFormat="1"/>
    <xf numFmtId="165" fontId="0" fillId="0" borderId="0" xfId="0" applyNumberFormat="1"/>
    <xf numFmtId="0" fontId="5" fillId="0" borderId="0" xfId="0" applyFont="1" applyAlignment="1">
      <alignment horizontal="left"/>
    </xf>
    <xf numFmtId="1" fontId="5" fillId="0" borderId="0" xfId="0" applyNumberFormat="1" applyFont="1"/>
    <xf numFmtId="0" fontId="0" fillId="0" borderId="0" xfId="0" applyAlignment="1">
      <alignment horizontal="left" vertical="center"/>
    </xf>
    <xf numFmtId="165" fontId="0" fillId="0" borderId="0" xfId="0" applyNumberFormat="1" applyAlignment="1">
      <alignment horizontal="center" wrapText="1"/>
    </xf>
    <xf numFmtId="1" fontId="0" fillId="0" borderId="0" xfId="0" applyNumberFormat="1" applyAlignment="1">
      <alignment horizontal="center" wrapText="1"/>
    </xf>
    <xf numFmtId="1" fontId="6" fillId="0" borderId="0" xfId="0" applyNumberFormat="1" applyFont="1"/>
    <xf numFmtId="165" fontId="5" fillId="0" borderId="0" xfId="0" applyNumberFormat="1" applyFont="1" applyAlignment="1">
      <alignment horizontal="right"/>
    </xf>
    <xf numFmtId="9" fontId="2" fillId="0" borderId="0" xfId="1" applyFont="1"/>
    <xf numFmtId="1" fontId="2" fillId="2" borderId="0" xfId="0" applyNumberFormat="1"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5" fillId="0" borderId="0" xfId="0" applyFont="1" applyAlignment="1">
      <alignment horizontal="left" indent="1"/>
    </xf>
    <xf numFmtId="0" fontId="0" fillId="0" borderId="0" xfId="0" applyAlignment="1">
      <alignment horizontal="left" indent="1"/>
    </xf>
    <xf numFmtId="1" fontId="2" fillId="0" borderId="0" xfId="0" applyNumberFormat="1" applyFont="1"/>
    <xf numFmtId="0" fontId="8" fillId="0" borderId="0" xfId="2" applyAlignment="1">
      <alignment wrapText="1"/>
    </xf>
    <xf numFmtId="0" fontId="8" fillId="0" borderId="0" xfId="2" applyAlignment="1">
      <alignment horizontal="left" wrapText="1"/>
    </xf>
    <xf numFmtId="0" fontId="9" fillId="0" borderId="0" xfId="2" applyFont="1" applyAlignment="1">
      <alignment wrapText="1"/>
    </xf>
    <xf numFmtId="0" fontId="8" fillId="0" borderId="0" xfId="2"/>
    <xf numFmtId="1" fontId="8" fillId="0" borderId="0" xfId="2" applyNumberFormat="1"/>
    <xf numFmtId="1" fontId="10" fillId="0" borderId="0" xfId="2" applyNumberFormat="1" applyFont="1"/>
    <xf numFmtId="0" fontId="0" fillId="0" borderId="0" xfId="0" applyAlignment="1">
      <alignment horizontal="left" wrapText="1"/>
    </xf>
    <xf numFmtId="0" fontId="0" fillId="0" borderId="0" xfId="0" applyAlignment="1">
      <alignment vertical="top" wrapText="1"/>
    </xf>
    <xf numFmtId="9" fontId="8" fillId="0" borderId="0" xfId="1" applyFont="1"/>
    <xf numFmtId="0" fontId="0" fillId="0" borderId="0" xfId="0" applyAlignment="1">
      <alignment vertical="top"/>
    </xf>
    <xf numFmtId="164" fontId="8" fillId="0" borderId="0" xfId="1" applyNumberFormat="1" applyFont="1"/>
    <xf numFmtId="164" fontId="8" fillId="0" borderId="0" xfId="1" applyNumberFormat="1" applyFont="1" applyFill="1"/>
    <xf numFmtId="10" fontId="0" fillId="0" borderId="0" xfId="1" applyNumberFormat="1" applyFont="1"/>
    <xf numFmtId="0" fontId="8" fillId="0" borderId="0" xfId="2" applyFill="1"/>
    <xf numFmtId="0" fontId="0" fillId="0" borderId="0" xfId="0" applyAlignment="1">
      <alignment horizontal="left" vertical="top" wrapText="1"/>
    </xf>
    <xf numFmtId="0" fontId="0" fillId="0" borderId="0" xfId="0" applyAlignment="1">
      <alignment horizontal="left" wrapText="1"/>
    </xf>
    <xf numFmtId="0" fontId="7" fillId="0" borderId="0" xfId="0" applyFont="1" applyAlignment="1">
      <alignment horizontal="left" vertical="top" wrapText="1"/>
    </xf>
    <xf numFmtId="0" fontId="11" fillId="0" borderId="0" xfId="2" applyFont="1"/>
    <xf numFmtId="0" fontId="7" fillId="0" borderId="0" xfId="0" applyFont="1" applyAlignment="1">
      <alignment vertical="center" wrapText="1"/>
    </xf>
    <xf numFmtId="0" fontId="0" fillId="0" borderId="0" xfId="0" applyAlignment="1">
      <alignment vertical="center" wrapText="1"/>
    </xf>
    <xf numFmtId="0" fontId="11" fillId="0" borderId="0" xfId="2" applyFont="1" applyAlignment="1">
      <alignment vertical="center"/>
    </xf>
    <xf numFmtId="0" fontId="11" fillId="0" borderId="0" xfId="2" applyFont="1" applyAlignment="1">
      <alignment vertical="center" wrapText="1"/>
    </xf>
    <xf numFmtId="0" fontId="11" fillId="0" borderId="0" xfId="2" applyFont="1" applyAlignment="1">
      <alignment horizontal="left" vertical="center" wrapText="1"/>
    </xf>
    <xf numFmtId="0" fontId="7" fillId="0" borderId="0" xfId="0" applyFont="1" applyAlignment="1">
      <alignment horizontal="left" vertical="center" wrapText="1"/>
    </xf>
    <xf numFmtId="0" fontId="12" fillId="0" borderId="0" xfId="2" applyFont="1" applyAlignment="1">
      <alignment vertical="center" wrapText="1"/>
    </xf>
    <xf numFmtId="0" fontId="13" fillId="2" borderId="0" xfId="0" applyFont="1" applyFill="1" applyAlignment="1">
      <alignment horizontal="left" indent="1"/>
    </xf>
    <xf numFmtId="0" fontId="7" fillId="0" borderId="0" xfId="0" applyFont="1"/>
    <xf numFmtId="0" fontId="7" fillId="0" borderId="0" xfId="0" applyFont="1" applyAlignment="1">
      <alignment horizontal="left"/>
    </xf>
    <xf numFmtId="172" fontId="0" fillId="0" borderId="0" xfId="3" applyNumberFormat="1" applyFont="1"/>
    <xf numFmtId="172" fontId="4" fillId="0" borderId="0" xfId="3" applyNumberFormat="1" applyFont="1"/>
    <xf numFmtId="172" fontId="5" fillId="0" borderId="0" xfId="3" applyNumberFormat="1" applyFont="1"/>
    <xf numFmtId="172" fontId="0" fillId="0" borderId="0" xfId="3" applyNumberFormat="1" applyFont="1" applyAlignment="1">
      <alignment horizontal="right"/>
    </xf>
    <xf numFmtId="172" fontId="2" fillId="2" borderId="0" xfId="3" applyNumberFormat="1" applyFont="1" applyFill="1"/>
    <xf numFmtId="172" fontId="2" fillId="0" borderId="0" xfId="3" applyNumberFormat="1" applyFont="1"/>
    <xf numFmtId="172" fontId="8" fillId="0" borderId="0" xfId="3" applyNumberFormat="1" applyFont="1"/>
    <xf numFmtId="0" fontId="5" fillId="0" borderId="0" xfId="0" applyFont="1"/>
    <xf numFmtId="0" fontId="7" fillId="0" borderId="0" xfId="0" applyFont="1" applyAlignment="1">
      <alignment vertical="center"/>
    </xf>
    <xf numFmtId="0" fontId="14" fillId="0" borderId="0" xfId="2" applyFont="1" applyAlignment="1">
      <alignment vertical="center" wrapText="1"/>
    </xf>
    <xf numFmtId="0" fontId="15" fillId="0" borderId="0" xfId="2" applyFont="1" applyAlignment="1">
      <alignment vertical="center" wrapText="1"/>
    </xf>
  </cellXfs>
  <cellStyles count="4">
    <cellStyle name="Comma" xfId="3" builtinId="3"/>
    <cellStyle name="Normal" xfId="0" builtinId="0"/>
    <cellStyle name="Normal 2" xfId="2" xr:uid="{66C013E6-5929-4703-A4EA-186B54A45B8C}"/>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8FAA-A957-4670-84B3-2AFF7EBE383E}">
  <dimension ref="A1:AB32"/>
  <sheetViews>
    <sheetView zoomScaleNormal="100" workbookViewId="0">
      <selection activeCell="A29" sqref="A29:Q29"/>
    </sheetView>
  </sheetViews>
  <sheetFormatPr defaultRowHeight="14.4" x14ac:dyDescent="0.3"/>
  <cols>
    <col min="13" max="13" width="10.6640625" customWidth="1"/>
    <col min="14" max="14" width="11.33203125" customWidth="1"/>
    <col min="16" max="16" width="15.5546875" customWidth="1"/>
    <col min="17" max="17" width="12.6640625" customWidth="1"/>
    <col min="19" max="19" width="12.33203125" customWidth="1"/>
  </cols>
  <sheetData>
    <row r="1" spans="1:28" x14ac:dyDescent="0.3">
      <c r="A1" s="49" t="s">
        <v>0</v>
      </c>
      <c r="B1" s="49"/>
      <c r="C1" s="49"/>
      <c r="D1" s="49"/>
      <c r="E1" s="49"/>
      <c r="F1" s="49"/>
      <c r="G1" s="49"/>
      <c r="H1" s="49"/>
      <c r="I1" s="49"/>
      <c r="J1" s="49"/>
      <c r="K1" s="49"/>
      <c r="L1" s="49"/>
      <c r="M1" s="49"/>
      <c r="N1" s="49"/>
      <c r="O1" s="49"/>
      <c r="P1" s="49"/>
      <c r="Q1" s="49"/>
      <c r="T1" s="24" t="s">
        <v>1</v>
      </c>
      <c r="U1" s="25"/>
      <c r="V1" s="25"/>
      <c r="W1" s="25"/>
      <c r="X1" s="25"/>
      <c r="Y1" s="25"/>
      <c r="Z1" s="25"/>
      <c r="AA1" s="25"/>
      <c r="AB1" s="26"/>
    </row>
    <row r="2" spans="1:28" x14ac:dyDescent="0.3">
      <c r="A2" s="49"/>
      <c r="B2" s="49"/>
      <c r="C2" s="49"/>
      <c r="D2" s="49"/>
      <c r="E2" s="49"/>
      <c r="F2" s="49"/>
      <c r="G2" s="49"/>
      <c r="H2" s="49"/>
      <c r="I2" s="49"/>
      <c r="J2" s="49"/>
      <c r="K2" s="49"/>
      <c r="L2" s="49"/>
      <c r="M2" s="49"/>
      <c r="N2" s="49"/>
      <c r="O2" s="49"/>
      <c r="P2" s="49"/>
      <c r="Q2" s="49"/>
      <c r="T2" s="27" t="s">
        <v>2</v>
      </c>
      <c r="AB2" s="28"/>
    </row>
    <row r="3" spans="1:28" x14ac:dyDescent="0.3">
      <c r="A3" s="49"/>
      <c r="B3" s="49"/>
      <c r="C3" s="49"/>
      <c r="D3" s="49"/>
      <c r="E3" s="49"/>
      <c r="F3" s="49"/>
      <c r="G3" s="49"/>
      <c r="H3" s="49"/>
      <c r="I3" s="49"/>
      <c r="J3" s="49"/>
      <c r="K3" s="49"/>
      <c r="L3" s="49"/>
      <c r="M3" s="49"/>
      <c r="N3" s="49"/>
      <c r="O3" s="49"/>
      <c r="P3" s="49"/>
      <c r="Q3" s="49"/>
      <c r="T3" s="27" t="s">
        <v>3</v>
      </c>
      <c r="AB3" s="28"/>
    </row>
    <row r="4" spans="1:28" x14ac:dyDescent="0.3">
      <c r="A4" s="49"/>
      <c r="B4" s="49"/>
      <c r="C4" s="49"/>
      <c r="D4" s="49"/>
      <c r="E4" s="49"/>
      <c r="F4" s="49"/>
      <c r="G4" s="49"/>
      <c r="H4" s="49"/>
      <c r="I4" s="49"/>
      <c r="J4" s="49"/>
      <c r="K4" s="49"/>
      <c r="L4" s="49"/>
      <c r="M4" s="49"/>
      <c r="N4" s="49"/>
      <c r="O4" s="49"/>
      <c r="P4" s="49"/>
      <c r="Q4" s="49"/>
      <c r="T4" s="27" t="s">
        <v>4</v>
      </c>
      <c r="AB4" s="28"/>
    </row>
    <row r="5" spans="1:28" x14ac:dyDescent="0.3">
      <c r="A5" s="49"/>
      <c r="B5" s="49"/>
      <c r="C5" s="49"/>
      <c r="D5" s="49"/>
      <c r="E5" s="49"/>
      <c r="F5" s="49"/>
      <c r="G5" s="49"/>
      <c r="H5" s="49"/>
      <c r="I5" s="49"/>
      <c r="J5" s="49"/>
      <c r="K5" s="49"/>
      <c r="L5" s="49"/>
      <c r="M5" s="49"/>
      <c r="N5" s="49"/>
      <c r="O5" s="49"/>
      <c r="P5" s="49"/>
      <c r="Q5" s="49"/>
      <c r="T5" s="27" t="s">
        <v>5</v>
      </c>
      <c r="AB5" s="28"/>
    </row>
    <row r="6" spans="1:28" x14ac:dyDescent="0.3">
      <c r="A6" t="s">
        <v>6</v>
      </c>
      <c r="T6" s="27" t="s">
        <v>7</v>
      </c>
      <c r="AB6" s="28"/>
    </row>
    <row r="7" spans="1:28" x14ac:dyDescent="0.3">
      <c r="A7" t="s">
        <v>8</v>
      </c>
      <c r="T7" s="27" t="s">
        <v>9</v>
      </c>
      <c r="AB7" s="28"/>
    </row>
    <row r="8" spans="1:28" ht="14.4" customHeight="1" x14ac:dyDescent="0.3">
      <c r="A8" s="49" t="s">
        <v>10</v>
      </c>
      <c r="B8" s="49"/>
      <c r="C8" s="49"/>
      <c r="D8" s="49"/>
      <c r="E8" s="49"/>
      <c r="F8" s="49"/>
      <c r="G8" s="49"/>
      <c r="H8" s="49"/>
      <c r="I8" s="49"/>
      <c r="J8" s="49"/>
      <c r="K8" s="49"/>
      <c r="L8" s="49"/>
      <c r="M8" s="49"/>
      <c r="N8" s="49"/>
      <c r="O8" s="49"/>
      <c r="P8" s="49"/>
      <c r="Q8" s="49"/>
      <c r="T8" s="27" t="s">
        <v>11</v>
      </c>
      <c r="AB8" s="28"/>
    </row>
    <row r="9" spans="1:28" ht="14.4" customHeight="1" x14ac:dyDescent="0.3">
      <c r="A9" s="49"/>
      <c r="B9" s="49"/>
      <c r="C9" s="49"/>
      <c r="D9" s="49"/>
      <c r="E9" s="49"/>
      <c r="F9" s="49"/>
      <c r="G9" s="49"/>
      <c r="H9" s="49"/>
      <c r="I9" s="49"/>
      <c r="J9" s="49"/>
      <c r="K9" s="49"/>
      <c r="L9" s="49"/>
      <c r="M9" s="49"/>
      <c r="N9" s="49"/>
      <c r="O9" s="49"/>
      <c r="P9" s="49"/>
      <c r="Q9" s="49"/>
      <c r="T9" s="27" t="s">
        <v>12</v>
      </c>
      <c r="AB9" s="28"/>
    </row>
    <row r="10" spans="1:28" x14ac:dyDescent="0.3">
      <c r="A10" s="51" t="s">
        <v>13</v>
      </c>
      <c r="B10" s="51"/>
      <c r="C10" s="51"/>
      <c r="D10" s="51"/>
      <c r="E10" s="51"/>
      <c r="F10" s="51"/>
      <c r="G10" s="51"/>
      <c r="H10" s="51"/>
      <c r="I10" s="51"/>
      <c r="J10" s="51"/>
      <c r="K10" s="51"/>
      <c r="L10" s="51"/>
      <c r="M10" s="51"/>
      <c r="N10" s="51"/>
      <c r="O10" s="51"/>
      <c r="P10" s="51"/>
      <c r="Q10" s="51"/>
      <c r="T10" s="27" t="s">
        <v>14</v>
      </c>
      <c r="AB10" s="28"/>
    </row>
    <row r="11" spans="1:28" ht="15" customHeight="1" thickBot="1" x14ac:dyDescent="0.35">
      <c r="A11" s="51"/>
      <c r="B11" s="51"/>
      <c r="C11" s="51"/>
      <c r="D11" s="51"/>
      <c r="E11" s="51"/>
      <c r="F11" s="51"/>
      <c r="G11" s="51"/>
      <c r="H11" s="51"/>
      <c r="I11" s="51"/>
      <c r="J11" s="51"/>
      <c r="K11" s="51"/>
      <c r="L11" s="51"/>
      <c r="M11" s="51"/>
      <c r="N11" s="51"/>
      <c r="O11" s="51"/>
      <c r="P11" s="51"/>
      <c r="Q11" s="51"/>
      <c r="T11" s="29" t="s">
        <v>15</v>
      </c>
      <c r="U11" s="30"/>
      <c r="V11" s="30"/>
      <c r="W11" s="30"/>
      <c r="X11" s="30"/>
      <c r="Y11" s="30"/>
      <c r="Z11" s="30"/>
      <c r="AA11" s="30"/>
      <c r="AB11" s="31"/>
    </row>
    <row r="12" spans="1:28" ht="14.4" customHeight="1" x14ac:dyDescent="0.3">
      <c r="A12" s="51"/>
      <c r="B12" s="51"/>
      <c r="C12" s="51"/>
      <c r="D12" s="51"/>
      <c r="E12" s="51"/>
      <c r="F12" s="51"/>
      <c r="G12" s="51"/>
      <c r="H12" s="51"/>
      <c r="I12" s="51"/>
      <c r="J12" s="51"/>
      <c r="K12" s="51"/>
      <c r="L12" s="51"/>
      <c r="M12" s="51"/>
      <c r="N12" s="51"/>
      <c r="O12" s="51"/>
      <c r="P12" s="51"/>
      <c r="Q12" s="51"/>
      <c r="T12" t="s">
        <v>16</v>
      </c>
    </row>
    <row r="13" spans="1:28" x14ac:dyDescent="0.3">
      <c r="A13" s="51"/>
      <c r="B13" s="51"/>
      <c r="C13" s="51"/>
      <c r="D13" s="51"/>
      <c r="E13" s="51"/>
      <c r="F13" s="51"/>
      <c r="G13" s="51"/>
      <c r="H13" s="51"/>
      <c r="I13" s="51"/>
      <c r="J13" s="51"/>
      <c r="K13" s="51"/>
      <c r="L13" s="51"/>
      <c r="M13" s="51"/>
      <c r="N13" s="51"/>
      <c r="O13" s="51"/>
      <c r="P13" s="51"/>
      <c r="Q13" s="51"/>
      <c r="T13" t="s">
        <v>17</v>
      </c>
    </row>
    <row r="14" spans="1:28" ht="14.4" customHeight="1" x14ac:dyDescent="0.3">
      <c r="A14" s="49" t="s">
        <v>18</v>
      </c>
      <c r="B14" s="49"/>
      <c r="C14" s="49"/>
      <c r="D14" s="49"/>
      <c r="E14" s="49"/>
      <c r="F14" s="49"/>
      <c r="G14" s="49"/>
      <c r="H14" s="49"/>
      <c r="I14" s="49"/>
      <c r="J14" s="49"/>
      <c r="K14" s="49"/>
      <c r="L14" s="49"/>
      <c r="M14" s="49"/>
      <c r="N14" s="49"/>
      <c r="O14" s="49"/>
      <c r="P14" s="49"/>
      <c r="Q14" s="49"/>
      <c r="T14" t="s">
        <v>19</v>
      </c>
    </row>
    <row r="15" spans="1:28" x14ac:dyDescent="0.3">
      <c r="A15" s="49"/>
      <c r="B15" s="49"/>
      <c r="C15" s="49"/>
      <c r="D15" s="49"/>
      <c r="E15" s="49"/>
      <c r="F15" s="49"/>
      <c r="G15" s="49"/>
      <c r="H15" s="49"/>
      <c r="I15" s="49"/>
      <c r="J15" s="49"/>
      <c r="K15" s="49"/>
      <c r="L15" s="49"/>
      <c r="M15" s="49"/>
      <c r="N15" s="49"/>
      <c r="O15" s="49"/>
      <c r="P15" s="49"/>
      <c r="Q15" s="49"/>
      <c r="T15" t="s">
        <v>20</v>
      </c>
    </row>
    <row r="16" spans="1:28" x14ac:dyDescent="0.3">
      <c r="A16" s="49" t="s">
        <v>21</v>
      </c>
      <c r="B16" s="49"/>
      <c r="C16" s="49"/>
      <c r="D16" s="49"/>
      <c r="E16" s="49"/>
      <c r="F16" s="49"/>
      <c r="G16" s="49"/>
      <c r="H16" s="49"/>
      <c r="I16" s="49"/>
      <c r="J16" s="49"/>
      <c r="K16" s="49"/>
      <c r="L16" s="49"/>
      <c r="M16" s="49"/>
      <c r="N16" s="49"/>
      <c r="O16" s="49"/>
      <c r="P16" s="49"/>
      <c r="Q16" s="49"/>
      <c r="T16" t="s">
        <v>22</v>
      </c>
    </row>
    <row r="17" spans="1:17" x14ac:dyDescent="0.3">
      <c r="A17" s="49"/>
      <c r="B17" s="49"/>
      <c r="C17" s="49"/>
      <c r="D17" s="49"/>
      <c r="E17" s="49"/>
      <c r="F17" s="49"/>
      <c r="G17" s="49"/>
      <c r="H17" s="49"/>
      <c r="I17" s="49"/>
      <c r="J17" s="49"/>
      <c r="K17" s="49"/>
      <c r="L17" s="49"/>
      <c r="M17" s="49"/>
      <c r="N17" s="49"/>
      <c r="O17" s="49"/>
      <c r="P17" s="49"/>
      <c r="Q17" s="49"/>
    </row>
    <row r="18" spans="1:17" x14ac:dyDescent="0.3">
      <c r="A18" s="49"/>
      <c r="B18" s="49"/>
      <c r="C18" s="49"/>
      <c r="D18" s="49"/>
      <c r="E18" s="49"/>
      <c r="F18" s="49"/>
      <c r="G18" s="49"/>
      <c r="H18" s="49"/>
      <c r="I18" s="49"/>
      <c r="J18" s="49"/>
      <c r="K18" s="49"/>
      <c r="L18" s="49"/>
      <c r="M18" s="49"/>
      <c r="N18" s="49"/>
      <c r="O18" s="49"/>
      <c r="P18" s="49"/>
      <c r="Q18" s="49"/>
    </row>
    <row r="19" spans="1:17" x14ac:dyDescent="0.3">
      <c r="A19" s="49" t="s">
        <v>23</v>
      </c>
      <c r="B19" s="49"/>
      <c r="C19" s="49"/>
      <c r="D19" s="49"/>
      <c r="E19" s="49"/>
      <c r="F19" s="49"/>
      <c r="G19" s="49"/>
      <c r="H19" s="49"/>
      <c r="I19" s="49"/>
      <c r="J19" s="49"/>
      <c r="K19" s="49"/>
      <c r="L19" s="49"/>
      <c r="M19" s="49"/>
      <c r="N19" s="49"/>
      <c r="O19" s="49"/>
      <c r="P19" s="49"/>
      <c r="Q19" s="49"/>
    </row>
    <row r="20" spans="1:17" x14ac:dyDescent="0.3">
      <c r="A20" s="49"/>
      <c r="B20" s="49"/>
      <c r="C20" s="49"/>
      <c r="D20" s="49"/>
      <c r="E20" s="49"/>
      <c r="F20" s="49"/>
      <c r="G20" s="49"/>
      <c r="H20" s="49"/>
      <c r="I20" s="49"/>
      <c r="J20" s="49"/>
      <c r="K20" s="49"/>
      <c r="L20" s="49"/>
      <c r="M20" s="49"/>
      <c r="N20" s="49"/>
      <c r="O20" s="49"/>
      <c r="P20" s="49"/>
      <c r="Q20" s="49"/>
    </row>
    <row r="21" spans="1:17" x14ac:dyDescent="0.3">
      <c r="A21" s="49" t="s">
        <v>24</v>
      </c>
      <c r="B21" s="49"/>
      <c r="C21" s="49"/>
      <c r="D21" s="49"/>
      <c r="E21" s="49"/>
      <c r="F21" s="49"/>
      <c r="G21" s="49"/>
      <c r="H21" s="49"/>
      <c r="I21" s="49"/>
      <c r="J21" s="49"/>
      <c r="K21" s="49"/>
      <c r="L21" s="49"/>
      <c r="M21" s="49"/>
      <c r="N21" s="49"/>
      <c r="O21" s="49"/>
      <c r="P21" s="49"/>
      <c r="Q21" s="49"/>
    </row>
    <row r="22" spans="1:17" x14ac:dyDescent="0.3">
      <c r="A22" s="49"/>
      <c r="B22" s="49"/>
      <c r="C22" s="49"/>
      <c r="D22" s="49"/>
      <c r="E22" s="49"/>
      <c r="F22" s="49"/>
      <c r="G22" s="49"/>
      <c r="H22" s="49"/>
      <c r="I22" s="49"/>
      <c r="J22" s="49"/>
      <c r="K22" s="49"/>
      <c r="L22" s="49"/>
      <c r="M22" s="49"/>
      <c r="N22" s="49"/>
      <c r="O22" s="49"/>
      <c r="P22" s="49"/>
      <c r="Q22" s="49"/>
    </row>
    <row r="23" spans="1:17" x14ac:dyDescent="0.3">
      <c r="A23" t="s">
        <v>25</v>
      </c>
    </row>
    <row r="24" spans="1:17" x14ac:dyDescent="0.3">
      <c r="A24" s="49" t="s">
        <v>26</v>
      </c>
      <c r="B24" s="49"/>
      <c r="C24" s="49"/>
      <c r="D24" s="49"/>
      <c r="E24" s="49"/>
      <c r="F24" s="49"/>
      <c r="G24" s="49"/>
      <c r="H24" s="49"/>
      <c r="I24" s="49"/>
      <c r="J24" s="49"/>
      <c r="K24" s="49"/>
      <c r="L24" s="49"/>
      <c r="M24" s="49"/>
      <c r="N24" s="49"/>
      <c r="O24" s="49"/>
      <c r="P24" s="49"/>
      <c r="Q24" s="49"/>
    </row>
    <row r="25" spans="1:17" x14ac:dyDescent="0.3">
      <c r="A25" s="49"/>
      <c r="B25" s="49"/>
      <c r="C25" s="49"/>
      <c r="D25" s="49"/>
      <c r="E25" s="49"/>
      <c r="F25" s="49"/>
      <c r="G25" s="49"/>
      <c r="H25" s="49"/>
      <c r="I25" s="49"/>
      <c r="J25" s="49"/>
      <c r="K25" s="49"/>
      <c r="L25" s="49"/>
      <c r="M25" s="49"/>
      <c r="N25" s="49"/>
      <c r="O25" s="49"/>
      <c r="P25" s="49"/>
      <c r="Q25" s="49"/>
    </row>
    <row r="26" spans="1:17" x14ac:dyDescent="0.3">
      <c r="A26" t="s">
        <v>27</v>
      </c>
    </row>
    <row r="27" spans="1:17" x14ac:dyDescent="0.3">
      <c r="A27" t="s">
        <v>28</v>
      </c>
    </row>
    <row r="29" spans="1:17" ht="31.5" customHeight="1" x14ac:dyDescent="0.3">
      <c r="A29" s="50" t="s">
        <v>29</v>
      </c>
      <c r="B29" s="50"/>
      <c r="C29" s="50"/>
      <c r="D29" s="50"/>
      <c r="E29" s="50"/>
      <c r="F29" s="50"/>
      <c r="G29" s="50"/>
      <c r="H29" s="50"/>
      <c r="I29" s="50"/>
      <c r="J29" s="50"/>
      <c r="K29" s="50"/>
      <c r="L29" s="50"/>
      <c r="M29" s="50"/>
      <c r="N29" s="50"/>
      <c r="O29" s="50"/>
      <c r="P29" s="50"/>
      <c r="Q29" s="50"/>
    </row>
    <row r="30" spans="1:17" x14ac:dyDescent="0.3">
      <c r="A30" s="49" t="s">
        <v>30</v>
      </c>
      <c r="B30" s="49"/>
      <c r="C30" s="49"/>
      <c r="D30" s="49"/>
      <c r="E30" s="49"/>
      <c r="F30" s="49"/>
      <c r="G30" s="49"/>
      <c r="H30" s="49"/>
      <c r="I30" s="49"/>
      <c r="J30" s="49"/>
      <c r="K30" s="49"/>
      <c r="L30" s="49"/>
      <c r="M30" s="49"/>
      <c r="N30" s="49"/>
      <c r="O30" s="49"/>
      <c r="P30" s="49"/>
      <c r="Q30" s="49"/>
    </row>
    <row r="31" spans="1:17" x14ac:dyDescent="0.3">
      <c r="A31" s="49"/>
      <c r="B31" s="49"/>
      <c r="C31" s="49"/>
      <c r="D31" s="49"/>
      <c r="E31" s="49"/>
      <c r="F31" s="49"/>
      <c r="G31" s="49"/>
      <c r="H31" s="49"/>
      <c r="I31" s="49"/>
      <c r="J31" s="49"/>
      <c r="K31" s="49"/>
      <c r="L31" s="49"/>
      <c r="M31" s="49"/>
      <c r="N31" s="49"/>
      <c r="O31" s="49"/>
      <c r="P31" s="49"/>
      <c r="Q31" s="49"/>
    </row>
    <row r="32" spans="1:17" x14ac:dyDescent="0.3">
      <c r="A32" s="44" t="s">
        <v>31</v>
      </c>
      <c r="B32" s="42"/>
      <c r="C32" s="42"/>
      <c r="D32" s="42"/>
      <c r="E32" s="42"/>
      <c r="F32" s="42"/>
      <c r="G32" s="42"/>
      <c r="H32" s="42"/>
      <c r="I32" s="42"/>
      <c r="J32" s="42"/>
      <c r="K32" s="42"/>
      <c r="L32" s="42"/>
      <c r="M32" s="42"/>
      <c r="N32" s="42"/>
      <c r="O32" s="42"/>
      <c r="P32" s="42"/>
      <c r="Q32" s="42"/>
    </row>
  </sheetData>
  <mergeCells count="10">
    <mergeCell ref="A1:Q5"/>
    <mergeCell ref="A29:Q29"/>
    <mergeCell ref="A30:Q31"/>
    <mergeCell ref="A8:Q9"/>
    <mergeCell ref="A10:Q13"/>
    <mergeCell ref="A24:Q25"/>
    <mergeCell ref="A21:Q22"/>
    <mergeCell ref="A14:Q15"/>
    <mergeCell ref="A16:Q18"/>
    <mergeCell ref="A19:Q2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83535-FF01-433B-A421-99454274405A}">
  <dimension ref="A1:B10"/>
  <sheetViews>
    <sheetView workbookViewId="0">
      <selection activeCell="A22" sqref="A22"/>
    </sheetView>
  </sheetViews>
  <sheetFormatPr defaultRowHeight="14.4" x14ac:dyDescent="0.3"/>
  <cols>
    <col min="1" max="1" width="54.33203125" bestFit="1" customWidth="1"/>
    <col min="2" max="2" width="11.21875" style="63" bestFit="1" customWidth="1"/>
  </cols>
  <sheetData>
    <row r="1" spans="1:2" x14ac:dyDescent="0.3">
      <c r="A1" t="s">
        <v>32</v>
      </c>
      <c r="B1" s="63">
        <v>52400</v>
      </c>
    </row>
    <row r="2" spans="1:2" x14ac:dyDescent="0.3">
      <c r="A2" s="70" t="s">
        <v>33</v>
      </c>
      <c r="B2" s="65">
        <v>51350</v>
      </c>
    </row>
    <row r="3" spans="1:2" x14ac:dyDescent="0.3">
      <c r="A3" s="70" t="s">
        <v>34</v>
      </c>
      <c r="B3" s="65">
        <v>52340</v>
      </c>
    </row>
    <row r="4" spans="1:2" x14ac:dyDescent="0.3">
      <c r="A4" s="70" t="s">
        <v>35</v>
      </c>
      <c r="B4" s="65">
        <v>52310</v>
      </c>
    </row>
    <row r="5" spans="1:2" x14ac:dyDescent="0.3">
      <c r="A5" s="70" t="s">
        <v>36</v>
      </c>
      <c r="B5" s="65">
        <v>51200</v>
      </c>
    </row>
    <row r="6" spans="1:2" x14ac:dyDescent="0.3">
      <c r="A6" s="70" t="s">
        <v>37</v>
      </c>
      <c r="B6" s="65">
        <v>50610</v>
      </c>
    </row>
    <row r="7" spans="1:2" x14ac:dyDescent="0.3">
      <c r="A7" s="70" t="s">
        <v>38</v>
      </c>
      <c r="B7" s="65">
        <v>51860</v>
      </c>
    </row>
    <row r="8" spans="1:2" x14ac:dyDescent="0.3">
      <c r="A8" t="s">
        <v>39</v>
      </c>
      <c r="B8" s="63">
        <v>51890</v>
      </c>
    </row>
    <row r="9" spans="1:2" x14ac:dyDescent="0.3">
      <c r="A9" t="s">
        <v>40</v>
      </c>
      <c r="B9" s="63">
        <v>58470</v>
      </c>
    </row>
    <row r="10" spans="1:2" x14ac:dyDescent="0.3">
      <c r="A10" t="s">
        <v>41</v>
      </c>
      <c r="B10" s="63">
        <v>60000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6B76-1B8A-465E-87EE-AA81EAE57335}">
  <dimension ref="A1:G110"/>
  <sheetViews>
    <sheetView zoomScaleNormal="100" workbookViewId="0">
      <selection activeCell="A17" sqref="A17"/>
    </sheetView>
  </sheetViews>
  <sheetFormatPr defaultColWidth="8.6640625" defaultRowHeight="14.4" x14ac:dyDescent="0.3"/>
  <cols>
    <col min="1" max="1" width="108.44140625" customWidth="1"/>
    <col min="2" max="2" width="18" customWidth="1"/>
    <col min="3" max="3" width="20.33203125" customWidth="1"/>
    <col min="4" max="4" width="19.44140625" customWidth="1"/>
    <col min="10" max="10" width="23.33203125" customWidth="1"/>
    <col min="15" max="15" width="70" bestFit="1" customWidth="1"/>
  </cols>
  <sheetData>
    <row r="1" spans="1:5" ht="57.6" x14ac:dyDescent="0.3">
      <c r="A1" s="71"/>
      <c r="B1" s="53" t="s">
        <v>111</v>
      </c>
      <c r="C1" s="71" t="s">
        <v>112</v>
      </c>
    </row>
    <row r="2" spans="1:5" x14ac:dyDescent="0.3">
      <c r="A2" t="s">
        <v>42</v>
      </c>
      <c r="B2" s="1">
        <v>69061</v>
      </c>
      <c r="D2" s="4"/>
    </row>
    <row r="3" spans="1:5" x14ac:dyDescent="0.3">
      <c r="A3" t="s">
        <v>43</v>
      </c>
      <c r="B3" s="1">
        <f>'Vensim output from .cin files'!B1</f>
        <v>52400</v>
      </c>
      <c r="C3" s="1"/>
      <c r="E3" s="14"/>
    </row>
    <row r="4" spans="1:5" x14ac:dyDescent="0.3">
      <c r="A4" s="3" t="s">
        <v>44</v>
      </c>
      <c r="B4" s="1"/>
      <c r="C4" s="1">
        <f>B2-B3</f>
        <v>16661</v>
      </c>
      <c r="E4" s="1"/>
    </row>
    <row r="5" spans="1:5" x14ac:dyDescent="0.3">
      <c r="A5" s="9" t="s">
        <v>45</v>
      </c>
      <c r="B5" s="1">
        <f>'Vensim output from .cin files'!B2</f>
        <v>51350</v>
      </c>
      <c r="C5" s="1"/>
      <c r="E5" s="1"/>
    </row>
    <row r="6" spans="1:5" x14ac:dyDescent="0.3">
      <c r="A6" s="33" t="s">
        <v>46</v>
      </c>
      <c r="C6" s="1">
        <f>B3-B5</f>
        <v>1050</v>
      </c>
    </row>
    <row r="7" spans="1:5" x14ac:dyDescent="0.3">
      <c r="A7" s="9" t="s">
        <v>47</v>
      </c>
      <c r="B7" s="1">
        <f>'Vensim output from .cin files'!B3</f>
        <v>52340</v>
      </c>
      <c r="C7" s="1"/>
    </row>
    <row r="8" spans="1:5" x14ac:dyDescent="0.3">
      <c r="A8" s="33" t="s">
        <v>48</v>
      </c>
      <c r="C8" s="1">
        <f>B3-B7</f>
        <v>60</v>
      </c>
    </row>
    <row r="9" spans="1:5" x14ac:dyDescent="0.3">
      <c r="A9" s="9" t="s">
        <v>49</v>
      </c>
      <c r="B9" s="1">
        <f>'Vensim output from .cin files'!B4</f>
        <v>52310</v>
      </c>
      <c r="C9" s="1"/>
    </row>
    <row r="10" spans="1:5" x14ac:dyDescent="0.3">
      <c r="A10" s="33" t="s">
        <v>50</v>
      </c>
      <c r="C10" s="1">
        <f>B3-B9</f>
        <v>90</v>
      </c>
    </row>
    <row r="11" spans="1:5" x14ac:dyDescent="0.3">
      <c r="A11" s="9" t="s">
        <v>51</v>
      </c>
      <c r="B11" s="1">
        <f>'Vensim output from .cin files'!B5</f>
        <v>51200</v>
      </c>
      <c r="C11" s="1"/>
    </row>
    <row r="12" spans="1:5" x14ac:dyDescent="0.3">
      <c r="A12" s="32" t="s">
        <v>52</v>
      </c>
      <c r="B12" s="12"/>
      <c r="C12" s="16">
        <f>C6+C8+C10</f>
        <v>1200</v>
      </c>
    </row>
    <row r="13" spans="1:5" x14ac:dyDescent="0.3">
      <c r="A13" s="32" t="s">
        <v>53</v>
      </c>
      <c r="B13" s="16"/>
      <c r="C13" s="16">
        <f>C4+C12</f>
        <v>17861</v>
      </c>
      <c r="E13" s="1"/>
    </row>
    <row r="14" spans="1:5" x14ac:dyDescent="0.3">
      <c r="A14" s="9" t="s">
        <v>54</v>
      </c>
      <c r="B14" s="1">
        <f>'Vensim output from .cin files'!B6</f>
        <v>50610</v>
      </c>
      <c r="C14" s="1"/>
      <c r="E14" s="1"/>
    </row>
    <row r="15" spans="1:5" x14ac:dyDescent="0.3">
      <c r="A15" s="10" t="s">
        <v>55</v>
      </c>
      <c r="B15" s="1"/>
      <c r="C15" s="1">
        <f>B11-B14</f>
        <v>590</v>
      </c>
      <c r="E15" s="1"/>
    </row>
    <row r="16" spans="1:5" x14ac:dyDescent="0.3">
      <c r="A16" s="10" t="s">
        <v>56</v>
      </c>
      <c r="B16" s="1"/>
      <c r="C16" s="1">
        <f>C12+C15</f>
        <v>1790</v>
      </c>
      <c r="E16" s="1"/>
    </row>
    <row r="17" spans="1:7" x14ac:dyDescent="0.3">
      <c r="A17" s="60" t="s">
        <v>57</v>
      </c>
      <c r="B17" s="1"/>
      <c r="C17" s="23">
        <f>B2-B14</f>
        <v>18451</v>
      </c>
      <c r="D17" s="61" t="s">
        <v>120</v>
      </c>
      <c r="E17" s="1"/>
    </row>
    <row r="18" spans="1:7" x14ac:dyDescent="0.3">
      <c r="A18" s="9" t="s">
        <v>58</v>
      </c>
      <c r="B18" s="1">
        <f>'Vensim output from .cin files'!B7</f>
        <v>51860</v>
      </c>
      <c r="C18" s="34"/>
      <c r="E18" s="1"/>
    </row>
    <row r="19" spans="1:7" x14ac:dyDescent="0.3">
      <c r="A19" s="33" t="s">
        <v>59</v>
      </c>
      <c r="C19" s="1">
        <f>B18-B14</f>
        <v>1250</v>
      </c>
      <c r="D19" s="47">
        <f>C19/C17</f>
        <v>6.7747005582353262E-2</v>
      </c>
      <c r="E19" s="1"/>
    </row>
    <row r="20" spans="1:7" x14ac:dyDescent="0.3">
      <c r="A20" s="9" t="s">
        <v>60</v>
      </c>
      <c r="B20" s="1">
        <f>'Vensim output from .cin files'!B8</f>
        <v>51890</v>
      </c>
      <c r="C20" s="1"/>
      <c r="D20" s="5"/>
      <c r="E20" s="1"/>
    </row>
    <row r="21" spans="1:7" x14ac:dyDescent="0.3">
      <c r="A21" s="33" t="s">
        <v>61</v>
      </c>
      <c r="C21" s="1">
        <f>B20-B18</f>
        <v>30</v>
      </c>
      <c r="D21" s="47">
        <f>C21/C17</f>
        <v>1.6259281339764781E-3</v>
      </c>
    </row>
    <row r="22" spans="1:7" x14ac:dyDescent="0.3">
      <c r="A22" s="33" t="s">
        <v>62</v>
      </c>
      <c r="C22" s="1">
        <f>SUM(C19,C21)</f>
        <v>1280</v>
      </c>
      <c r="D22" s="5">
        <f>SUM(D19,D21)</f>
        <v>6.9372933716329743E-2</v>
      </c>
    </row>
    <row r="23" spans="1:7" x14ac:dyDescent="0.3">
      <c r="A23" s="33" t="s">
        <v>110</v>
      </c>
      <c r="C23" s="1"/>
      <c r="D23" s="13">
        <f>D19/D22</f>
        <v>0.9765625</v>
      </c>
      <c r="F23" s="13"/>
      <c r="G23" s="13"/>
    </row>
    <row r="24" spans="1:7" x14ac:dyDescent="0.3">
      <c r="A24" s="9" t="s">
        <v>63</v>
      </c>
      <c r="B24" s="1">
        <f>'Vensim output from .cin files'!B9</f>
        <v>58470</v>
      </c>
      <c r="C24" s="1"/>
      <c r="D24" s="5"/>
    </row>
    <row r="25" spans="1:7" x14ac:dyDescent="0.3">
      <c r="A25" s="33" t="s">
        <v>64</v>
      </c>
      <c r="C25" s="1">
        <f>B24-B14</f>
        <v>7860</v>
      </c>
      <c r="D25" s="5">
        <f>C25/C17</f>
        <v>0.42599317110183732</v>
      </c>
    </row>
    <row r="26" spans="1:7" x14ac:dyDescent="0.3">
      <c r="A26" s="9" t="s">
        <v>65</v>
      </c>
      <c r="B26" s="1">
        <f>'Vensim output from .cin files'!B10</f>
        <v>60000</v>
      </c>
      <c r="C26" s="1"/>
      <c r="D26" s="5"/>
    </row>
    <row r="27" spans="1:7" x14ac:dyDescent="0.3">
      <c r="A27" s="33" t="s">
        <v>66</v>
      </c>
      <c r="C27" s="1">
        <f>B26-B24-C19-C21</f>
        <v>250</v>
      </c>
      <c r="D27" s="5">
        <f>C27/C17</f>
        <v>1.3549401116470652E-2</v>
      </c>
    </row>
    <row r="28" spans="1:7" x14ac:dyDescent="0.3">
      <c r="A28" s="3" t="s">
        <v>67</v>
      </c>
      <c r="B28" s="1">
        <f>B2-B26</f>
        <v>9061</v>
      </c>
      <c r="D28" s="5">
        <f>B28/C17</f>
        <v>0.49108449406536231</v>
      </c>
    </row>
    <row r="29" spans="1:7" x14ac:dyDescent="0.3">
      <c r="A29" s="9" t="s">
        <v>69</v>
      </c>
      <c r="B29" s="1">
        <f>C17-B28</f>
        <v>9390</v>
      </c>
      <c r="C29" s="1">
        <f>SUM(C22:C27)</f>
        <v>9390</v>
      </c>
      <c r="D29" s="5">
        <f>C29/C17</f>
        <v>0.50891550593463764</v>
      </c>
      <c r="F29" s="4"/>
    </row>
    <row r="30" spans="1:7" x14ac:dyDescent="0.3">
      <c r="A30" s="9" t="s">
        <v>68</v>
      </c>
      <c r="C30" s="1"/>
      <c r="D30" s="4">
        <f>1-(B26/B2)</f>
        <v>0.13120284965465312</v>
      </c>
    </row>
    <row r="31" spans="1:7" x14ac:dyDescent="0.3">
      <c r="B31" s="1"/>
      <c r="D31" s="1"/>
      <c r="F31" s="4"/>
    </row>
    <row r="32" spans="1:7" x14ac:dyDescent="0.3">
      <c r="B32" s="1"/>
      <c r="D32" s="1"/>
      <c r="E32" s="8"/>
      <c r="F32" s="4"/>
    </row>
    <row r="33" spans="1:6" ht="29.4" customHeight="1" x14ac:dyDescent="0.3">
      <c r="B33" s="18"/>
      <c r="C33" s="19"/>
      <c r="D33" s="1"/>
      <c r="E33" s="8"/>
      <c r="F33" s="4"/>
    </row>
    <row r="34" spans="1:6" x14ac:dyDescent="0.3">
      <c r="B34" s="1"/>
      <c r="C34" s="14"/>
      <c r="D34" s="7"/>
      <c r="F34" s="4"/>
    </row>
    <row r="35" spans="1:6" x14ac:dyDescent="0.3">
      <c r="A35" s="9"/>
      <c r="B35" s="1"/>
      <c r="C35" s="4"/>
      <c r="D35" s="1"/>
    </row>
    <row r="36" spans="1:6" x14ac:dyDescent="0.3">
      <c r="A36" s="15"/>
      <c r="B36" s="16"/>
      <c r="C36" s="21"/>
    </row>
    <row r="37" spans="1:6" x14ac:dyDescent="0.3">
      <c r="A37" s="3"/>
      <c r="B37" s="20"/>
      <c r="C37" s="22"/>
    </row>
    <row r="38" spans="1:6" x14ac:dyDescent="0.3">
      <c r="A38" s="9"/>
      <c r="B38" s="1"/>
      <c r="C38" s="4"/>
      <c r="D38" s="1"/>
    </row>
    <row r="39" spans="1:6" x14ac:dyDescent="0.3">
      <c r="A39" s="9"/>
      <c r="B39" s="1"/>
      <c r="C39" s="4"/>
      <c r="D39" s="1"/>
    </row>
    <row r="40" spans="1:6" x14ac:dyDescent="0.3">
      <c r="A40" s="9"/>
      <c r="B40" s="1"/>
      <c r="C40" s="4"/>
      <c r="D40" s="1"/>
    </row>
    <row r="41" spans="1:6" x14ac:dyDescent="0.3">
      <c r="A41" s="17"/>
      <c r="B41" s="1"/>
      <c r="C41" s="4"/>
    </row>
    <row r="42" spans="1:6" x14ac:dyDescent="0.3">
      <c r="A42" s="11"/>
      <c r="B42" s="12"/>
      <c r="C42" s="12"/>
    </row>
    <row r="43" spans="1:6" x14ac:dyDescent="0.3">
      <c r="A43" s="9"/>
      <c r="B43" s="1"/>
      <c r="C43" s="1"/>
    </row>
    <row r="44" spans="1:6" x14ac:dyDescent="0.3">
      <c r="A44" s="9"/>
      <c r="B44" s="1"/>
      <c r="C44" s="1"/>
    </row>
    <row r="45" spans="1:6" x14ac:dyDescent="0.3">
      <c r="A45" s="11"/>
      <c r="B45" s="12"/>
      <c r="C45" s="12"/>
    </row>
    <row r="46" spans="1:6" x14ac:dyDescent="0.3">
      <c r="A46" s="9"/>
      <c r="B46" s="1"/>
      <c r="C46" s="1"/>
    </row>
    <row r="47" spans="1:6" x14ac:dyDescent="0.3">
      <c r="A47" s="9"/>
      <c r="B47" s="1"/>
      <c r="C47" s="1"/>
    </row>
    <row r="48" spans="1:6" x14ac:dyDescent="0.3">
      <c r="A48" s="9"/>
      <c r="B48" s="1"/>
      <c r="C48" s="1"/>
    </row>
    <row r="49" spans="1:3" x14ac:dyDescent="0.3">
      <c r="A49" s="11"/>
      <c r="B49" s="12"/>
      <c r="C49" s="1"/>
    </row>
    <row r="50" spans="1:3" x14ac:dyDescent="0.3">
      <c r="A50" s="9"/>
      <c r="C50" s="1"/>
    </row>
    <row r="51" spans="1:3" x14ac:dyDescent="0.3">
      <c r="A51" s="3"/>
      <c r="B51" s="1"/>
      <c r="C51" s="1"/>
    </row>
    <row r="52" spans="1:3" x14ac:dyDescent="0.3">
      <c r="A52" s="9"/>
      <c r="B52" s="1"/>
      <c r="C52" s="1"/>
    </row>
    <row r="53" spans="1:3" x14ac:dyDescent="0.3">
      <c r="A53" s="3"/>
      <c r="B53" s="1"/>
      <c r="C53" s="1"/>
    </row>
    <row r="54" spans="1:3" x14ac:dyDescent="0.3">
      <c r="A54" s="9"/>
      <c r="B54" s="4"/>
      <c r="C54" s="1"/>
    </row>
    <row r="57" spans="1:3" x14ac:dyDescent="0.3">
      <c r="B57" s="1"/>
      <c r="C57" s="1"/>
    </row>
    <row r="108" spans="4:7" x14ac:dyDescent="0.3">
      <c r="D108" s="5"/>
      <c r="E108" s="5"/>
      <c r="F108" s="4"/>
      <c r="G108" s="4"/>
    </row>
    <row r="109" spans="4:7" x14ac:dyDescent="0.3">
      <c r="D109" s="5"/>
      <c r="E109" s="5"/>
      <c r="F109" s="4"/>
      <c r="G109" s="4"/>
    </row>
    <row r="110" spans="4:7" x14ac:dyDescent="0.3">
      <c r="D110" s="5"/>
      <c r="E110" s="5"/>
      <c r="F110" s="4"/>
      <c r="G110" s="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A531-26C8-484D-93E9-7BF5AF283D99}">
  <dimension ref="A1:AF5000"/>
  <sheetViews>
    <sheetView tabSelected="1" zoomScale="55" zoomScaleNormal="55" workbookViewId="0">
      <selection activeCell="R30" sqref="R30"/>
    </sheetView>
  </sheetViews>
  <sheetFormatPr defaultColWidth="12.44140625" defaultRowHeight="15.6" x14ac:dyDescent="0.3"/>
  <cols>
    <col min="1" max="1" width="12.44140625" style="38" customWidth="1"/>
    <col min="2" max="2" width="0" style="38" hidden="1" customWidth="1"/>
    <col min="3" max="3" width="9.109375" style="38" bestFit="1" customWidth="1"/>
    <col min="4" max="4" width="14" style="38" customWidth="1"/>
    <col min="5" max="5" width="14.6640625" style="38" bestFit="1" customWidth="1"/>
    <col min="6" max="6" width="16" style="38" customWidth="1"/>
    <col min="7" max="7" width="13.44140625" style="38" customWidth="1"/>
    <col min="8" max="8" width="15" style="38" customWidth="1"/>
    <col min="9" max="9" width="15.33203125" style="38" customWidth="1"/>
    <col min="10" max="10" width="17.44140625" style="38" customWidth="1"/>
    <col min="11" max="11" width="18.109375" style="38" bestFit="1" customWidth="1"/>
    <col min="12" max="12" width="18.6640625" style="38" customWidth="1"/>
    <col min="13" max="14" width="14.6640625" style="38" customWidth="1"/>
    <col min="15" max="15" width="21.88671875" style="38" customWidth="1"/>
    <col min="16" max="16" width="18.33203125" style="38" customWidth="1"/>
    <col min="17" max="17" width="19.88671875" style="38" customWidth="1"/>
    <col min="18" max="18" width="21.6640625" style="38" customWidth="1"/>
    <col min="19" max="20" width="17.5546875" style="38" customWidth="1"/>
    <col min="21" max="22" width="18.33203125" style="38" customWidth="1"/>
    <col min="23" max="23" width="15.5546875" style="38" customWidth="1"/>
    <col min="24" max="24" width="20" style="38" customWidth="1"/>
    <col min="25" max="25" width="12.44140625" style="38"/>
    <col min="26" max="26" width="14.6640625" style="38" customWidth="1"/>
    <col min="27" max="28" width="12.44140625" style="38"/>
    <col min="29" max="29" width="14.33203125" style="38" customWidth="1"/>
    <col min="30" max="16384" width="12.44140625" style="38"/>
  </cols>
  <sheetData>
    <row r="1" spans="1:32" s="35" customFormat="1" ht="140.4" x14ac:dyDescent="0.3">
      <c r="A1" s="35" t="s">
        <v>70</v>
      </c>
      <c r="B1" s="35" t="s">
        <v>71</v>
      </c>
      <c r="C1" s="35" t="s">
        <v>72</v>
      </c>
      <c r="D1" s="36" t="s">
        <v>73</v>
      </c>
      <c r="E1" s="36" t="s">
        <v>46</v>
      </c>
      <c r="F1" s="35" t="s">
        <v>74</v>
      </c>
      <c r="G1" s="35" t="s">
        <v>75</v>
      </c>
      <c r="H1" s="35" t="s">
        <v>76</v>
      </c>
      <c r="I1" s="35" t="s">
        <v>77</v>
      </c>
      <c r="J1" s="35" t="s">
        <v>78</v>
      </c>
      <c r="K1" s="35" t="s">
        <v>79</v>
      </c>
      <c r="L1" s="35" t="s">
        <v>80</v>
      </c>
      <c r="M1" s="35" t="s">
        <v>81</v>
      </c>
      <c r="N1" s="41" t="s">
        <v>55</v>
      </c>
      <c r="O1" s="35" t="s">
        <v>82</v>
      </c>
      <c r="P1" s="35" t="s">
        <v>83</v>
      </c>
      <c r="Q1" s="37" t="s">
        <v>59</v>
      </c>
      <c r="R1" s="37" t="s">
        <v>84</v>
      </c>
      <c r="S1" s="72" t="s">
        <v>61</v>
      </c>
      <c r="T1" s="72" t="s">
        <v>85</v>
      </c>
      <c r="U1" s="72" t="s">
        <v>86</v>
      </c>
      <c r="V1" s="72" t="s">
        <v>87</v>
      </c>
      <c r="W1" s="73" t="s">
        <v>88</v>
      </c>
      <c r="X1" s="73" t="s">
        <v>89</v>
      </c>
      <c r="Y1" s="73" t="s">
        <v>90</v>
      </c>
      <c r="Z1" s="73" t="s">
        <v>91</v>
      </c>
      <c r="AA1" s="73" t="s">
        <v>119</v>
      </c>
      <c r="AB1" s="73" t="s">
        <v>115</v>
      </c>
      <c r="AC1" s="73" t="s">
        <v>116</v>
      </c>
      <c r="AD1" s="73" t="s">
        <v>117</v>
      </c>
      <c r="AE1" s="73" t="s">
        <v>118</v>
      </c>
      <c r="AF1" s="73" t="s">
        <v>92</v>
      </c>
    </row>
    <row r="2" spans="1:32" x14ac:dyDescent="0.3">
      <c r="A2" s="38">
        <v>2190</v>
      </c>
      <c r="B2" s="38">
        <v>2111205.4086089232</v>
      </c>
      <c r="C2" s="39">
        <v>53111.187034074203</v>
      </c>
      <c r="D2" s="39">
        <v>52039.173290519102</v>
      </c>
      <c r="E2" s="39">
        <f t="shared" ref="E2:E65" si="0">$C2-D2</f>
        <v>1072.0137435551005</v>
      </c>
      <c r="F2" s="39">
        <v>53056.279481198799</v>
      </c>
      <c r="G2" s="40">
        <f t="shared" ref="G2:G65" si="1">$C2-F2</f>
        <v>54.90755287540378</v>
      </c>
      <c r="H2" s="39">
        <v>53102.932723505102</v>
      </c>
      <c r="I2" s="39">
        <f t="shared" ref="I2:I65" si="2">$C2-H2</f>
        <v>8.2543105691001983</v>
      </c>
      <c r="J2" s="39">
        <v>51974.674727448597</v>
      </c>
      <c r="K2" s="40">
        <f t="shared" ref="K2:K65" si="3">$C2-J2</f>
        <v>1136.5123066256056</v>
      </c>
      <c r="L2" s="39">
        <v>51971.162777696998</v>
      </c>
      <c r="M2" s="39">
        <f t="shared" ref="M2:M65" si="4">$C2-L2</f>
        <v>1140.0242563772044</v>
      </c>
      <c r="N2" s="39">
        <f>M2-K2</f>
        <v>3.5119497515988769</v>
      </c>
      <c r="O2" s="40">
        <f>'Estimates from MCMC'!$B$2-L2</f>
        <v>17089.837222303002</v>
      </c>
      <c r="P2" s="39">
        <v>53095.383264037097</v>
      </c>
      <c r="Q2" s="40">
        <f t="shared" ref="Q2:Q65" si="5">P2-L2</f>
        <v>1124.2204863400984</v>
      </c>
      <c r="R2" s="39">
        <v>53122.746429554703</v>
      </c>
      <c r="S2" s="39">
        <f t="shared" ref="S2:S65" si="6">R2-L2-Q2</f>
        <v>27.363165517606831</v>
      </c>
      <c r="T2" s="39">
        <f>Q2+S2</f>
        <v>1151.5836518577053</v>
      </c>
      <c r="U2" s="39">
        <v>60114.8678797393</v>
      </c>
      <c r="V2" s="39">
        <f t="shared" ref="V2:V65" si="7">U2-L2</f>
        <v>8143.7051020423023</v>
      </c>
      <c r="W2" s="39">
        <v>61494.547577445002</v>
      </c>
      <c r="X2" s="39">
        <f t="shared" ref="X2:X65" si="8">W2-V2-S2-Q2-L2</f>
        <v>228.09604584799672</v>
      </c>
      <c r="Y2" s="39">
        <f>Q2+S2+V2+X2</f>
        <v>9523.3847997480043</v>
      </c>
      <c r="Z2" s="39">
        <f>O2-Y2</f>
        <v>7566.4524225549976</v>
      </c>
      <c r="AA2" s="45">
        <f>T2/O2</f>
        <v>6.7384120566978664E-2</v>
      </c>
      <c r="AB2" s="45">
        <f>V2/O2</f>
        <v>0.47652326912829823</v>
      </c>
      <c r="AC2" s="45">
        <f>X2/O2</f>
        <v>1.3346882295070733E-2</v>
      </c>
      <c r="AD2" s="45">
        <f>Y2/O2</f>
        <v>0.5572542719903476</v>
      </c>
      <c r="AE2" s="45">
        <f>Z2/O2</f>
        <v>0.44274572800965234</v>
      </c>
      <c r="AF2" s="43">
        <f>('Estimates from MCMC'!$B$2-'MCMC runs'!W2)/'Estimates from MCMC'!$B$2</f>
        <v>0.10956187171565714</v>
      </c>
    </row>
    <row r="3" spans="1:32" x14ac:dyDescent="0.3">
      <c r="A3" s="38">
        <v>4683</v>
      </c>
      <c r="B3" s="38">
        <v>2120400.4354677172</v>
      </c>
      <c r="C3" s="39">
        <v>52206.672716930501</v>
      </c>
      <c r="D3" s="39">
        <v>51179.734920583702</v>
      </c>
      <c r="E3" s="39">
        <f t="shared" si="0"/>
        <v>1026.9377963467996</v>
      </c>
      <c r="F3" s="39">
        <v>52136.480933771803</v>
      </c>
      <c r="G3" s="40">
        <f t="shared" si="1"/>
        <v>70.191783158697945</v>
      </c>
      <c r="H3" s="39">
        <v>52206.672716930501</v>
      </c>
      <c r="I3" s="39">
        <f t="shared" si="2"/>
        <v>0</v>
      </c>
      <c r="J3" s="39">
        <v>51108.401566017099</v>
      </c>
      <c r="K3" s="40">
        <f t="shared" si="3"/>
        <v>1098.2711509134024</v>
      </c>
      <c r="L3" s="39">
        <v>51108.401566017099</v>
      </c>
      <c r="M3" s="39">
        <f t="shared" si="4"/>
        <v>1098.2711509134024</v>
      </c>
      <c r="N3" s="39">
        <f t="shared" ref="N3:N66" si="9">M3-K3</f>
        <v>0</v>
      </c>
      <c r="O3" s="40">
        <f>'Estimates from MCMC'!$B$2-L3</f>
        <v>17952.598433982901</v>
      </c>
      <c r="P3" s="39">
        <v>52192.603578521499</v>
      </c>
      <c r="Q3" s="40">
        <f t="shared" si="5"/>
        <v>1084.2020125044</v>
      </c>
      <c r="R3" s="39">
        <v>52218.928765309502</v>
      </c>
      <c r="S3" s="39">
        <f t="shared" si="6"/>
        <v>26.325186788002611</v>
      </c>
      <c r="T3" s="39">
        <f t="shared" ref="T3:T66" si="10">Q3+S3</f>
        <v>1110.5271992924027</v>
      </c>
      <c r="U3" s="39">
        <v>59058.260800540498</v>
      </c>
      <c r="V3" s="39">
        <f t="shared" si="7"/>
        <v>7949.8592345233992</v>
      </c>
      <c r="W3" s="39">
        <v>60390.207734078504</v>
      </c>
      <c r="X3" s="39">
        <f t="shared" si="8"/>
        <v>221.41973424560274</v>
      </c>
      <c r="Y3" s="39">
        <f t="shared" ref="Y3:Y66" si="11">Q3+S3+V3+X3</f>
        <v>9281.8061680614046</v>
      </c>
      <c r="Z3" s="39">
        <f t="shared" ref="Z3:Z66" si="12">O3-Y3</f>
        <v>8670.7922659214964</v>
      </c>
      <c r="AA3" s="45">
        <f t="shared" ref="AA3:AA66" si="13">T3/O3</f>
        <v>6.1858855885188142E-2</v>
      </c>
      <c r="AB3" s="45">
        <f t="shared" ref="AB3:AB66" si="14">V3/O3</f>
        <v>0.44282499069744252</v>
      </c>
      <c r="AC3" s="45">
        <f t="shared" ref="AC3:AC66" si="15">X3/O3</f>
        <v>1.2333575836379878E-2</v>
      </c>
      <c r="AD3" s="45">
        <f t="shared" ref="AD3:AD66" si="16">Y3/O3</f>
        <v>0.5170174224190105</v>
      </c>
      <c r="AE3" s="45">
        <f t="shared" ref="AE3:AE66" si="17">Z3/O3</f>
        <v>0.48298257758098945</v>
      </c>
      <c r="AF3" s="43">
        <f>('Estimates from MCMC'!$B$2-'MCMC runs'!W3)/'Estimates from MCMC'!$B$2</f>
        <v>0.12555266019781783</v>
      </c>
    </row>
    <row r="4" spans="1:32" x14ac:dyDescent="0.3">
      <c r="A4" s="38">
        <v>586</v>
      </c>
      <c r="B4" s="38">
        <v>1942023.7628385855</v>
      </c>
      <c r="C4" s="39">
        <v>52524.850615771204</v>
      </c>
      <c r="D4" s="39">
        <v>51503.514471471797</v>
      </c>
      <c r="E4" s="39">
        <f t="shared" si="0"/>
        <v>1021.3361442994064</v>
      </c>
      <c r="F4" s="39">
        <v>52467.050573398701</v>
      </c>
      <c r="G4" s="40">
        <f t="shared" si="1"/>
        <v>57.800042372502503</v>
      </c>
      <c r="H4" s="39">
        <v>52512.917558806301</v>
      </c>
      <c r="I4" s="39">
        <f t="shared" si="2"/>
        <v>11.933056964902789</v>
      </c>
      <c r="J4" s="39">
        <v>51432.506081313302</v>
      </c>
      <c r="K4" s="40">
        <f t="shared" si="3"/>
        <v>1092.3445344579013</v>
      </c>
      <c r="L4" s="39">
        <v>51425.524203853602</v>
      </c>
      <c r="M4" s="39">
        <f t="shared" si="4"/>
        <v>1099.3264119176019</v>
      </c>
      <c r="N4" s="39">
        <f t="shared" si="9"/>
        <v>6.9818774597006268</v>
      </c>
      <c r="O4" s="40">
        <f>'Estimates from MCMC'!$B$2-L4</f>
        <v>17635.475796146398</v>
      </c>
      <c r="P4" s="39">
        <v>52503.819775222699</v>
      </c>
      <c r="Q4" s="40">
        <f t="shared" si="5"/>
        <v>1078.2955713690972</v>
      </c>
      <c r="R4" s="39">
        <v>52530.719403791001</v>
      </c>
      <c r="S4" s="39">
        <f t="shared" si="6"/>
        <v>26.899628568302433</v>
      </c>
      <c r="T4" s="39">
        <f t="shared" si="10"/>
        <v>1105.1951999373996</v>
      </c>
      <c r="U4" s="39">
        <v>59571.982526438303</v>
      </c>
      <c r="V4" s="39">
        <f t="shared" si="7"/>
        <v>8146.4583225847018</v>
      </c>
      <c r="W4" s="39">
        <v>60898.802159460203</v>
      </c>
      <c r="X4" s="39">
        <f t="shared" si="8"/>
        <v>221.6244330845002</v>
      </c>
      <c r="Y4" s="39">
        <f t="shared" si="11"/>
        <v>9473.2779556066016</v>
      </c>
      <c r="Z4" s="39">
        <f t="shared" si="12"/>
        <v>8162.1978405397967</v>
      </c>
      <c r="AA4" s="45">
        <f t="shared" si="13"/>
        <v>6.2668862054683E-2</v>
      </c>
      <c r="AB4" s="45">
        <f t="shared" si="14"/>
        <v>0.46193583982377262</v>
      </c>
      <c r="AC4" s="45">
        <f t="shared" si="15"/>
        <v>1.2566966474073146E-2</v>
      </c>
      <c r="AD4" s="45">
        <f t="shared" si="16"/>
        <v>0.53717166835252883</v>
      </c>
      <c r="AE4" s="45">
        <f t="shared" si="17"/>
        <v>0.46282833164747123</v>
      </c>
      <c r="AF4" s="43">
        <f>('Estimates from MCMC'!$B$2-'MCMC runs'!W4)/'Estimates from MCMC'!$B$2</f>
        <v>0.11818823707359866</v>
      </c>
    </row>
    <row r="5" spans="1:32" x14ac:dyDescent="0.3">
      <c r="A5" s="38">
        <v>3823</v>
      </c>
      <c r="B5" s="38">
        <v>2112856.76175731</v>
      </c>
      <c r="C5" s="39">
        <v>51716.4211977167</v>
      </c>
      <c r="D5" s="39">
        <v>50732.270206059802</v>
      </c>
      <c r="E5" s="39">
        <f t="shared" si="0"/>
        <v>984.15099165689753</v>
      </c>
      <c r="F5" s="39">
        <v>51641.415434448201</v>
      </c>
      <c r="G5" s="40">
        <f t="shared" si="1"/>
        <v>75.005763268498413</v>
      </c>
      <c r="H5" s="39">
        <v>51691.188503483099</v>
      </c>
      <c r="I5" s="39">
        <f t="shared" si="2"/>
        <v>25.232694233600341</v>
      </c>
      <c r="J5" s="39">
        <v>50631.508433609597</v>
      </c>
      <c r="K5" s="40">
        <f t="shared" si="3"/>
        <v>1084.9127641071027</v>
      </c>
      <c r="L5" s="39">
        <v>50607.703554022701</v>
      </c>
      <c r="M5" s="39">
        <f t="shared" si="4"/>
        <v>1108.717643693999</v>
      </c>
      <c r="N5" s="39">
        <f t="shared" si="9"/>
        <v>23.804879586896277</v>
      </c>
      <c r="O5" s="40">
        <f>'Estimates from MCMC'!$B$2-L5</f>
        <v>18453.296445977299</v>
      </c>
      <c r="P5" s="39">
        <v>51694.238763382898</v>
      </c>
      <c r="Q5" s="40">
        <f t="shared" si="5"/>
        <v>1086.5352093601978</v>
      </c>
      <c r="R5" s="39">
        <v>51719.997161808002</v>
      </c>
      <c r="S5" s="39">
        <f t="shared" si="6"/>
        <v>25.758398425103223</v>
      </c>
      <c r="T5" s="39">
        <f t="shared" si="10"/>
        <v>1112.293607785301</v>
      </c>
      <c r="U5" s="39">
        <v>58280.579237027297</v>
      </c>
      <c r="V5" s="39">
        <f t="shared" si="7"/>
        <v>7672.8756830045968</v>
      </c>
      <c r="W5" s="39">
        <v>59611.228870412102</v>
      </c>
      <c r="X5" s="39">
        <f t="shared" si="8"/>
        <v>218.35602559950348</v>
      </c>
      <c r="Y5" s="39">
        <f t="shared" si="11"/>
        <v>9003.5253163894013</v>
      </c>
      <c r="Z5" s="39">
        <f t="shared" si="12"/>
        <v>9449.771129587898</v>
      </c>
      <c r="AA5" s="45">
        <f t="shared" si="13"/>
        <v>6.0276146922669416E-2</v>
      </c>
      <c r="AB5" s="45">
        <f t="shared" si="14"/>
        <v>0.41579973017109551</v>
      </c>
      <c r="AC5" s="45">
        <f t="shared" si="15"/>
        <v>1.1832900763218579E-2</v>
      </c>
      <c r="AD5" s="45">
        <f t="shared" si="16"/>
        <v>0.4879087778569835</v>
      </c>
      <c r="AE5" s="45">
        <f t="shared" si="17"/>
        <v>0.5120912221430165</v>
      </c>
      <c r="AF5" s="43">
        <f>('Estimates from MCMC'!$B$2-'MCMC runs'!W5)/'Estimates from MCMC'!$B$2</f>
        <v>0.13683223714669493</v>
      </c>
    </row>
    <row r="6" spans="1:32" x14ac:dyDescent="0.3">
      <c r="A6" s="38">
        <v>1420</v>
      </c>
      <c r="B6" s="38">
        <v>2067148.5957173663</v>
      </c>
      <c r="C6" s="39">
        <v>51510.9874708508</v>
      </c>
      <c r="D6" s="39">
        <v>50464.198706272997</v>
      </c>
      <c r="E6" s="39">
        <f t="shared" si="0"/>
        <v>1046.7887645778028</v>
      </c>
      <c r="F6" s="39">
        <v>51448.527738615798</v>
      </c>
      <c r="G6" s="40">
        <f t="shared" si="1"/>
        <v>62.459732235001866</v>
      </c>
      <c r="H6" s="39">
        <v>51508.410882820703</v>
      </c>
      <c r="I6" s="39">
        <f t="shared" si="2"/>
        <v>2.5765880300969002</v>
      </c>
      <c r="J6" s="39">
        <v>50397.843251594102</v>
      </c>
      <c r="K6" s="40">
        <f t="shared" si="3"/>
        <v>1113.1442192566974</v>
      </c>
      <c r="L6" s="39">
        <v>50397.830033824903</v>
      </c>
      <c r="M6" s="39">
        <f t="shared" si="4"/>
        <v>1113.1574370258968</v>
      </c>
      <c r="N6" s="39">
        <f t="shared" si="9"/>
        <v>1.3217769199400209E-2</v>
      </c>
      <c r="O6" s="40">
        <f>'Estimates from MCMC'!$B$2-L6</f>
        <v>18663.169966175097</v>
      </c>
      <c r="P6" s="39">
        <v>51484.833221940098</v>
      </c>
      <c r="Q6" s="40">
        <f t="shared" si="5"/>
        <v>1087.0031881151954</v>
      </c>
      <c r="R6" s="39">
        <v>51511.614489746702</v>
      </c>
      <c r="S6" s="39">
        <f t="shared" si="6"/>
        <v>26.781267806603864</v>
      </c>
      <c r="T6" s="39">
        <f t="shared" si="10"/>
        <v>1113.7844559217992</v>
      </c>
      <c r="U6" s="39">
        <v>58174.864152012</v>
      </c>
      <c r="V6" s="39">
        <f t="shared" si="7"/>
        <v>7777.0341181870972</v>
      </c>
      <c r="W6" s="39">
        <v>59509.494549562303</v>
      </c>
      <c r="X6" s="39">
        <f t="shared" si="8"/>
        <v>220.84594162850408</v>
      </c>
      <c r="Y6" s="39">
        <f t="shared" si="11"/>
        <v>9111.6645157374005</v>
      </c>
      <c r="Z6" s="39">
        <f t="shared" si="12"/>
        <v>9551.5054504376967</v>
      </c>
      <c r="AA6" s="45">
        <f t="shared" si="13"/>
        <v>5.967820353886337E-2</v>
      </c>
      <c r="AB6" s="45">
        <f t="shared" si="14"/>
        <v>0.4167048862697012</v>
      </c>
      <c r="AC6" s="45">
        <f t="shared" si="15"/>
        <v>1.1833249229834085E-2</v>
      </c>
      <c r="AD6" s="45">
        <f t="shared" si="16"/>
        <v>0.48821633903839867</v>
      </c>
      <c r="AE6" s="45">
        <f t="shared" si="17"/>
        <v>0.51178366096160133</v>
      </c>
      <c r="AF6" s="43">
        <f>('Estimates from MCMC'!$B$2-'MCMC runs'!W6)/'Estimates from MCMC'!$B$2</f>
        <v>0.13830534528080532</v>
      </c>
    </row>
    <row r="7" spans="1:32" x14ac:dyDescent="0.3">
      <c r="A7" s="38">
        <v>3259</v>
      </c>
      <c r="B7" s="38">
        <v>2047665.9992669316</v>
      </c>
      <c r="C7" s="39">
        <v>52537.170089944397</v>
      </c>
      <c r="D7" s="39">
        <v>51498.005131683298</v>
      </c>
      <c r="E7" s="39">
        <f t="shared" si="0"/>
        <v>1039.1649582610989</v>
      </c>
      <c r="F7" s="39">
        <v>52471.149631979097</v>
      </c>
      <c r="G7" s="40">
        <f t="shared" si="1"/>
        <v>66.020457965300011</v>
      </c>
      <c r="H7" s="39">
        <v>52537.170089944397</v>
      </c>
      <c r="I7" s="39">
        <f t="shared" si="2"/>
        <v>0</v>
      </c>
      <c r="J7" s="39">
        <v>51430.702242289903</v>
      </c>
      <c r="K7" s="40">
        <f t="shared" si="3"/>
        <v>1106.4678476544941</v>
      </c>
      <c r="L7" s="39">
        <v>51430.702242289903</v>
      </c>
      <c r="M7" s="39">
        <f t="shared" si="4"/>
        <v>1106.4678476544941</v>
      </c>
      <c r="N7" s="39">
        <f t="shared" si="9"/>
        <v>0</v>
      </c>
      <c r="O7" s="40">
        <f>'Estimates from MCMC'!$B$2-L7</f>
        <v>17630.297757710097</v>
      </c>
      <c r="P7" s="39">
        <v>52505.232701115703</v>
      </c>
      <c r="Q7" s="40">
        <f t="shared" si="5"/>
        <v>1074.5304588258005</v>
      </c>
      <c r="R7" s="39">
        <v>52532.405550604599</v>
      </c>
      <c r="S7" s="39">
        <f t="shared" si="6"/>
        <v>27.172849488895736</v>
      </c>
      <c r="T7" s="39">
        <f t="shared" si="10"/>
        <v>1101.7033083146962</v>
      </c>
      <c r="U7" s="39">
        <v>59462.6048955484</v>
      </c>
      <c r="V7" s="39">
        <f t="shared" si="7"/>
        <v>8031.9026532584976</v>
      </c>
      <c r="W7" s="39">
        <v>60783.8679724264</v>
      </c>
      <c r="X7" s="39">
        <f t="shared" si="8"/>
        <v>219.55976856330381</v>
      </c>
      <c r="Y7" s="39">
        <f t="shared" si="11"/>
        <v>9353.1657301364976</v>
      </c>
      <c r="Z7" s="39">
        <f t="shared" si="12"/>
        <v>8277.1320275735998</v>
      </c>
      <c r="AA7" s="45">
        <f t="shared" si="13"/>
        <v>6.2489205993863511E-2</v>
      </c>
      <c r="AB7" s="45">
        <f t="shared" si="14"/>
        <v>0.45557385153894969</v>
      </c>
      <c r="AC7" s="45">
        <f t="shared" si="15"/>
        <v>1.245354852088563E-2</v>
      </c>
      <c r="AD7" s="45">
        <f t="shared" si="16"/>
        <v>0.53051660605369888</v>
      </c>
      <c r="AE7" s="45">
        <f t="shared" si="17"/>
        <v>0.46948339394630118</v>
      </c>
      <c r="AF7" s="43">
        <f>('Estimates from MCMC'!$B$2-'MCMC runs'!W7)/'Estimates from MCMC'!$B$2</f>
        <v>0.11985247864313578</v>
      </c>
    </row>
    <row r="8" spans="1:32" x14ac:dyDescent="0.3">
      <c r="A8" s="38">
        <v>2208</v>
      </c>
      <c r="B8" s="38">
        <v>2004142.0083254336</v>
      </c>
      <c r="C8" s="39">
        <v>52472.947837332402</v>
      </c>
      <c r="D8" s="39">
        <v>51429.7375648132</v>
      </c>
      <c r="E8" s="39">
        <f t="shared" si="0"/>
        <v>1043.2102725192017</v>
      </c>
      <c r="F8" s="39">
        <v>52404.3477286364</v>
      </c>
      <c r="G8" s="40">
        <f t="shared" si="1"/>
        <v>68.60010869600228</v>
      </c>
      <c r="H8" s="39">
        <v>52464.282887159701</v>
      </c>
      <c r="I8" s="39">
        <f t="shared" si="2"/>
        <v>8.6649501727006282</v>
      </c>
      <c r="J8" s="39">
        <v>51351.396789933598</v>
      </c>
      <c r="K8" s="40">
        <f t="shared" si="3"/>
        <v>1121.5510473988033</v>
      </c>
      <c r="L8" s="39">
        <v>51347.350534878497</v>
      </c>
      <c r="M8" s="39">
        <f t="shared" si="4"/>
        <v>1125.5973024539053</v>
      </c>
      <c r="N8" s="39">
        <f t="shared" si="9"/>
        <v>4.0462550551019376</v>
      </c>
      <c r="O8" s="40">
        <f>'Estimates from MCMC'!$B$2-L8</f>
        <v>17713.649465121503</v>
      </c>
      <c r="P8" s="39">
        <v>52436.5822719809</v>
      </c>
      <c r="Q8" s="40">
        <f t="shared" si="5"/>
        <v>1089.2317371024037</v>
      </c>
      <c r="R8" s="39">
        <v>52463.568622320301</v>
      </c>
      <c r="S8" s="39">
        <f t="shared" si="6"/>
        <v>26.986350339400815</v>
      </c>
      <c r="T8" s="39">
        <f t="shared" si="10"/>
        <v>1116.2180874418045</v>
      </c>
      <c r="U8" s="39">
        <v>59393.553292430901</v>
      </c>
      <c r="V8" s="39">
        <f t="shared" si="7"/>
        <v>8046.2027575524044</v>
      </c>
      <c r="W8" s="39">
        <v>60732.677794282099</v>
      </c>
      <c r="X8" s="39">
        <f t="shared" si="8"/>
        <v>222.90641440939362</v>
      </c>
      <c r="Y8" s="39">
        <f t="shared" si="11"/>
        <v>9385.3272594036025</v>
      </c>
      <c r="Z8" s="39">
        <f t="shared" si="12"/>
        <v>8328.3222057179009</v>
      </c>
      <c r="AA8" s="45">
        <f t="shared" si="13"/>
        <v>6.301457470069384E-2</v>
      </c>
      <c r="AB8" s="45">
        <f t="shared" si="14"/>
        <v>0.45423743838871394</v>
      </c>
      <c r="AC8" s="45">
        <f t="shared" si="15"/>
        <v>1.2583878598721307E-2</v>
      </c>
      <c r="AD8" s="45">
        <f t="shared" si="16"/>
        <v>0.52983589168812906</v>
      </c>
      <c r="AE8" s="45">
        <f t="shared" si="17"/>
        <v>0.47016410831187094</v>
      </c>
      <c r="AF8" s="43">
        <f>('Estimates from MCMC'!$B$2-'MCMC runs'!W8)/'Estimates from MCMC'!$B$2</f>
        <v>0.12059370999142643</v>
      </c>
    </row>
    <row r="9" spans="1:32" x14ac:dyDescent="0.3">
      <c r="A9" s="38">
        <v>4635</v>
      </c>
      <c r="B9" s="38">
        <v>1978143.1141081164</v>
      </c>
      <c r="C9" s="39">
        <v>53376.576879386201</v>
      </c>
      <c r="D9" s="39">
        <v>52322.198054572596</v>
      </c>
      <c r="E9" s="39">
        <f t="shared" si="0"/>
        <v>1054.3788248136043</v>
      </c>
      <c r="F9" s="39">
        <v>53312.596827953399</v>
      </c>
      <c r="G9" s="40">
        <f t="shared" si="1"/>
        <v>63.980051432801702</v>
      </c>
      <c r="H9" s="39">
        <v>53376.576879386201</v>
      </c>
      <c r="I9" s="39">
        <f t="shared" si="2"/>
        <v>0</v>
      </c>
      <c r="J9" s="39">
        <v>52257.0575616594</v>
      </c>
      <c r="K9" s="40">
        <f t="shared" si="3"/>
        <v>1119.5193177268011</v>
      </c>
      <c r="L9" s="39">
        <v>52257.0575616594</v>
      </c>
      <c r="M9" s="39">
        <f t="shared" si="4"/>
        <v>1119.5193177268011</v>
      </c>
      <c r="N9" s="39">
        <f t="shared" si="9"/>
        <v>0</v>
      </c>
      <c r="O9" s="40">
        <f>'Estimates from MCMC'!$B$2-L9</f>
        <v>16803.9424383406</v>
      </c>
      <c r="P9" s="39">
        <v>53340.7953152431</v>
      </c>
      <c r="Q9" s="40">
        <f t="shared" si="5"/>
        <v>1083.7377535837004</v>
      </c>
      <c r="R9" s="39">
        <v>53367.0652981495</v>
      </c>
      <c r="S9" s="39">
        <f t="shared" si="6"/>
        <v>26.269982906400401</v>
      </c>
      <c r="T9" s="39">
        <f t="shared" si="10"/>
        <v>1110.0077364901008</v>
      </c>
      <c r="U9" s="39">
        <v>60249.690083917398</v>
      </c>
      <c r="V9" s="39">
        <f t="shared" si="7"/>
        <v>7992.6325222579981</v>
      </c>
      <c r="W9" s="39">
        <v>61578.2431438965</v>
      </c>
      <c r="X9" s="39">
        <f t="shared" si="8"/>
        <v>218.54532348900102</v>
      </c>
      <c r="Y9" s="39">
        <f t="shared" si="11"/>
        <v>9321.1855822370999</v>
      </c>
      <c r="Z9" s="39">
        <f t="shared" si="12"/>
        <v>7482.7568561035005</v>
      </c>
      <c r="AA9" s="45">
        <f t="shared" si="13"/>
        <v>6.6056387693727112E-2</v>
      </c>
      <c r="AB9" s="45">
        <f t="shared" si="14"/>
        <v>0.47564031783527555</v>
      </c>
      <c r="AC9" s="45">
        <f t="shared" si="15"/>
        <v>1.3005598197620493E-2</v>
      </c>
      <c r="AD9" s="45">
        <f t="shared" si="16"/>
        <v>0.5547023037266231</v>
      </c>
      <c r="AE9" s="45">
        <f t="shared" si="17"/>
        <v>0.44529769627337684</v>
      </c>
      <c r="AF9" s="43">
        <f>('Estimates from MCMC'!$B$2-'MCMC runs'!W9)/'Estimates from MCMC'!$B$2</f>
        <v>0.10834996388849713</v>
      </c>
    </row>
    <row r="10" spans="1:32" x14ac:dyDescent="0.3">
      <c r="A10" s="38">
        <v>446</v>
      </c>
      <c r="B10" s="38">
        <v>2007126.3074558005</v>
      </c>
      <c r="C10" s="39">
        <v>53240.096576312499</v>
      </c>
      <c r="D10" s="39">
        <v>52138.489366909402</v>
      </c>
      <c r="E10" s="39">
        <f t="shared" si="0"/>
        <v>1101.6072094030969</v>
      </c>
      <c r="F10" s="39">
        <v>53176.748796267602</v>
      </c>
      <c r="G10" s="40">
        <f t="shared" si="1"/>
        <v>63.347780044896354</v>
      </c>
      <c r="H10" s="39">
        <v>53240.096576312499</v>
      </c>
      <c r="I10" s="39">
        <f t="shared" si="2"/>
        <v>0</v>
      </c>
      <c r="J10" s="39">
        <v>52073.9077125654</v>
      </c>
      <c r="K10" s="40">
        <f t="shared" si="3"/>
        <v>1166.1888637470984</v>
      </c>
      <c r="L10" s="39">
        <v>52073.9077125654</v>
      </c>
      <c r="M10" s="39">
        <f t="shared" si="4"/>
        <v>1166.1888637470984</v>
      </c>
      <c r="N10" s="39">
        <f t="shared" si="9"/>
        <v>0</v>
      </c>
      <c r="O10" s="40">
        <f>'Estimates from MCMC'!$B$2-L10</f>
        <v>16987.0922874346</v>
      </c>
      <c r="P10" s="39">
        <v>53167.295118749302</v>
      </c>
      <c r="Q10" s="40">
        <f t="shared" si="5"/>
        <v>1093.3874061839015</v>
      </c>
      <c r="R10" s="39">
        <v>53194.316475401203</v>
      </c>
      <c r="S10" s="39">
        <f t="shared" si="6"/>
        <v>27.021356651901442</v>
      </c>
      <c r="T10" s="39">
        <f t="shared" si="10"/>
        <v>1120.4087628358029</v>
      </c>
      <c r="U10" s="39">
        <v>60194.684502631499</v>
      </c>
      <c r="V10" s="39">
        <f t="shared" si="7"/>
        <v>8120.7767900660983</v>
      </c>
      <c r="W10" s="39">
        <v>61536.077368642</v>
      </c>
      <c r="X10" s="39">
        <f t="shared" si="8"/>
        <v>220.98410317469825</v>
      </c>
      <c r="Y10" s="39">
        <f t="shared" si="11"/>
        <v>9462.1696560765995</v>
      </c>
      <c r="Z10" s="39">
        <f t="shared" si="12"/>
        <v>7524.9226313580002</v>
      </c>
      <c r="AA10" s="45">
        <f t="shared" si="13"/>
        <v>6.5956477063739305E-2</v>
      </c>
      <c r="AB10" s="45">
        <f t="shared" si="14"/>
        <v>0.47805572917697398</v>
      </c>
      <c r="AC10" s="45">
        <f t="shared" si="15"/>
        <v>1.3008942286029777E-2</v>
      </c>
      <c r="AD10" s="45">
        <f t="shared" si="16"/>
        <v>0.557021148526743</v>
      </c>
      <c r="AE10" s="45">
        <f t="shared" si="17"/>
        <v>0.44297885147325694</v>
      </c>
      <c r="AF10" s="43">
        <f>('Estimates from MCMC'!$B$2-'MCMC runs'!W10)/'Estimates from MCMC'!$B$2</f>
        <v>0.10896052231155066</v>
      </c>
    </row>
    <row r="11" spans="1:32" x14ac:dyDescent="0.3">
      <c r="A11" s="38">
        <v>418</v>
      </c>
      <c r="B11" s="38">
        <v>1920811.0607436323</v>
      </c>
      <c r="C11" s="39">
        <v>51576.6265476017</v>
      </c>
      <c r="D11" s="39">
        <v>50577.924420381503</v>
      </c>
      <c r="E11" s="39">
        <f t="shared" si="0"/>
        <v>998.70212722019642</v>
      </c>
      <c r="F11" s="39">
        <v>51512.442273503097</v>
      </c>
      <c r="G11" s="40">
        <f t="shared" si="1"/>
        <v>64.184274098603055</v>
      </c>
      <c r="H11" s="39">
        <v>51519.251661094597</v>
      </c>
      <c r="I11" s="39">
        <f t="shared" si="2"/>
        <v>57.374886507102929</v>
      </c>
      <c r="J11" s="39">
        <v>50455.0055766152</v>
      </c>
      <c r="K11" s="40">
        <f t="shared" si="3"/>
        <v>1121.6209709864997</v>
      </c>
      <c r="L11" s="39">
        <v>50392.449826144497</v>
      </c>
      <c r="M11" s="39">
        <f t="shared" si="4"/>
        <v>1184.1767214572028</v>
      </c>
      <c r="N11" s="39">
        <f t="shared" si="9"/>
        <v>62.55575047070306</v>
      </c>
      <c r="O11" s="40">
        <f>'Estimates from MCMC'!$B$2-L11</f>
        <v>18668.550173855503</v>
      </c>
      <c r="P11" s="39">
        <v>51496.341423925704</v>
      </c>
      <c r="Q11" s="40">
        <f t="shared" si="5"/>
        <v>1103.8915977812067</v>
      </c>
      <c r="R11" s="39">
        <v>51522.684439879202</v>
      </c>
      <c r="S11" s="39">
        <f t="shared" si="6"/>
        <v>26.343015953498252</v>
      </c>
      <c r="T11" s="39">
        <f t="shared" si="10"/>
        <v>1130.2346137347049</v>
      </c>
      <c r="U11" s="39">
        <v>58150.918857124598</v>
      </c>
      <c r="V11" s="39">
        <f t="shared" si="7"/>
        <v>7758.4690309801008</v>
      </c>
      <c r="W11" s="39">
        <v>59503.7557163866</v>
      </c>
      <c r="X11" s="39">
        <f t="shared" si="8"/>
        <v>222.60224552729778</v>
      </c>
      <c r="Y11" s="39">
        <f t="shared" si="11"/>
        <v>9111.3058902421035</v>
      </c>
      <c r="Z11" s="39">
        <f t="shared" si="12"/>
        <v>9557.2442836133996</v>
      </c>
      <c r="AA11" s="45">
        <f t="shared" si="13"/>
        <v>6.0542174041857286E-2</v>
      </c>
      <c r="AB11" s="45">
        <f t="shared" si="14"/>
        <v>0.41559033554975794</v>
      </c>
      <c r="AC11" s="45">
        <f t="shared" si="15"/>
        <v>1.1923917146980306E-2</v>
      </c>
      <c r="AD11" s="45">
        <f t="shared" si="16"/>
        <v>0.48805642673859556</v>
      </c>
      <c r="AE11" s="45">
        <f t="shared" si="17"/>
        <v>0.51194357326140449</v>
      </c>
      <c r="AF11" s="43">
        <f>('Estimates from MCMC'!$B$2-'MCMC runs'!W11)/'Estimates from MCMC'!$B$2</f>
        <v>0.13838844331262795</v>
      </c>
    </row>
    <row r="12" spans="1:32" x14ac:dyDescent="0.3">
      <c r="A12" s="38">
        <v>2143</v>
      </c>
      <c r="B12" s="38">
        <v>1997222.3313115141</v>
      </c>
      <c r="C12" s="39">
        <v>52831.286515194202</v>
      </c>
      <c r="D12" s="39">
        <v>51750.186934876503</v>
      </c>
      <c r="E12" s="39">
        <f t="shared" si="0"/>
        <v>1081.0995803176993</v>
      </c>
      <c r="F12" s="39">
        <v>52779.591232421</v>
      </c>
      <c r="G12" s="40">
        <f t="shared" si="1"/>
        <v>51.695282773202052</v>
      </c>
      <c r="H12" s="39">
        <v>52794.125452576402</v>
      </c>
      <c r="I12" s="39">
        <f t="shared" si="2"/>
        <v>37.161062617800781</v>
      </c>
      <c r="J12" s="39">
        <v>51659.665059115199</v>
      </c>
      <c r="K12" s="40">
        <f t="shared" si="3"/>
        <v>1171.6214560790031</v>
      </c>
      <c r="L12" s="39">
        <v>51625.485573170401</v>
      </c>
      <c r="M12" s="39">
        <f t="shared" si="4"/>
        <v>1205.8009420238013</v>
      </c>
      <c r="N12" s="39">
        <f t="shared" si="9"/>
        <v>34.179485944798216</v>
      </c>
      <c r="O12" s="40">
        <f>'Estimates from MCMC'!$B$2-L12</f>
        <v>17435.514426829599</v>
      </c>
      <c r="P12" s="39">
        <v>52740.719784594803</v>
      </c>
      <c r="Q12" s="40">
        <f t="shared" si="5"/>
        <v>1115.234211424402</v>
      </c>
      <c r="R12" s="39">
        <v>52768.184343950401</v>
      </c>
      <c r="S12" s="39">
        <f t="shared" si="6"/>
        <v>27.464559355597885</v>
      </c>
      <c r="T12" s="39">
        <f t="shared" si="10"/>
        <v>1142.6987707799999</v>
      </c>
      <c r="U12" s="39">
        <v>59795.012660276501</v>
      </c>
      <c r="V12" s="39">
        <f t="shared" si="7"/>
        <v>8169.5270871061002</v>
      </c>
      <c r="W12" s="39">
        <v>61165.235435348899</v>
      </c>
      <c r="X12" s="39">
        <f t="shared" si="8"/>
        <v>227.52400429239788</v>
      </c>
      <c r="Y12" s="39">
        <f t="shared" si="11"/>
        <v>9539.749862178498</v>
      </c>
      <c r="Z12" s="39">
        <f t="shared" si="12"/>
        <v>7895.764564651101</v>
      </c>
      <c r="AA12" s="45">
        <f t="shared" si="13"/>
        <v>6.5538575048960199E-2</v>
      </c>
      <c r="AB12" s="45">
        <f t="shared" si="14"/>
        <v>0.46855669910919934</v>
      </c>
      <c r="AC12" s="45">
        <f t="shared" si="15"/>
        <v>1.3049457487889556E-2</v>
      </c>
      <c r="AD12" s="45">
        <f t="shared" si="16"/>
        <v>0.54714473164604904</v>
      </c>
      <c r="AE12" s="45">
        <f t="shared" si="17"/>
        <v>0.4528552683539509</v>
      </c>
      <c r="AF12" s="43">
        <f>('Estimates from MCMC'!$B$2-'MCMC runs'!W12)/'Estimates from MCMC'!$B$2</f>
        <v>0.11433029589277742</v>
      </c>
    </row>
    <row r="13" spans="1:32" x14ac:dyDescent="0.3">
      <c r="A13" s="38">
        <v>1174</v>
      </c>
      <c r="B13" s="38">
        <v>2194209.3667103164</v>
      </c>
      <c r="C13" s="39">
        <v>52598.103498689299</v>
      </c>
      <c r="D13" s="39">
        <v>51520.353169042697</v>
      </c>
      <c r="E13" s="39">
        <f t="shared" si="0"/>
        <v>1077.750329646602</v>
      </c>
      <c r="F13" s="39">
        <v>52540.303819395303</v>
      </c>
      <c r="G13" s="40">
        <f t="shared" si="1"/>
        <v>57.799679293995723</v>
      </c>
      <c r="H13" s="39">
        <v>52575.553389659399</v>
      </c>
      <c r="I13" s="39">
        <f t="shared" si="2"/>
        <v>22.550109029900341</v>
      </c>
      <c r="J13" s="39">
        <v>51438.5132003787</v>
      </c>
      <c r="K13" s="40">
        <f t="shared" si="3"/>
        <v>1159.5902983105989</v>
      </c>
      <c r="L13" s="39">
        <v>51422.544110442002</v>
      </c>
      <c r="M13" s="39">
        <f t="shared" si="4"/>
        <v>1175.5593882472967</v>
      </c>
      <c r="N13" s="39">
        <f t="shared" si="9"/>
        <v>15.969089936697856</v>
      </c>
      <c r="O13" s="40">
        <f>'Estimates from MCMC'!$B$2-L13</f>
        <v>17638.455889557998</v>
      </c>
      <c r="P13" s="39">
        <v>52513.319291216998</v>
      </c>
      <c r="Q13" s="40">
        <f t="shared" si="5"/>
        <v>1090.7751807749955</v>
      </c>
      <c r="R13" s="39">
        <v>52539.754280687797</v>
      </c>
      <c r="S13" s="39">
        <f t="shared" si="6"/>
        <v>26.434989470799337</v>
      </c>
      <c r="T13" s="39">
        <f t="shared" si="10"/>
        <v>1117.2101702457949</v>
      </c>
      <c r="U13" s="39">
        <v>59374.007999498397</v>
      </c>
      <c r="V13" s="39">
        <f t="shared" si="7"/>
        <v>7951.4638890563947</v>
      </c>
      <c r="W13" s="39">
        <v>60712.465440738</v>
      </c>
      <c r="X13" s="39">
        <f t="shared" si="8"/>
        <v>221.24727099380834</v>
      </c>
      <c r="Y13" s="39">
        <f t="shared" si="11"/>
        <v>9289.9213302959979</v>
      </c>
      <c r="Z13" s="39">
        <f t="shared" si="12"/>
        <v>8348.5345592619997</v>
      </c>
      <c r="AA13" s="45">
        <f t="shared" si="13"/>
        <v>6.3339454272025336E-2</v>
      </c>
      <c r="AB13" s="45">
        <f t="shared" si="14"/>
        <v>0.45080271985506837</v>
      </c>
      <c r="AC13" s="45">
        <f t="shared" si="15"/>
        <v>1.2543460288084922E-2</v>
      </c>
      <c r="AD13" s="45">
        <f t="shared" si="16"/>
        <v>0.52668563441517868</v>
      </c>
      <c r="AE13" s="45">
        <f t="shared" si="17"/>
        <v>0.47331436558482137</v>
      </c>
      <c r="AF13" s="43">
        <f>('Estimates from MCMC'!$B$2-'MCMC runs'!W13)/'Estimates from MCMC'!$B$2</f>
        <v>0.12088638391077453</v>
      </c>
    </row>
    <row r="14" spans="1:32" x14ac:dyDescent="0.3">
      <c r="A14" s="38">
        <v>821</v>
      </c>
      <c r="B14" s="38">
        <v>1994699.2023180856</v>
      </c>
      <c r="C14" s="39">
        <v>53001.658272074703</v>
      </c>
      <c r="D14" s="39">
        <v>51934.225629719796</v>
      </c>
      <c r="E14" s="39">
        <f t="shared" si="0"/>
        <v>1067.4326423549064</v>
      </c>
      <c r="F14" s="39">
        <v>52937.617977515903</v>
      </c>
      <c r="G14" s="40">
        <f t="shared" si="1"/>
        <v>64.04029455879936</v>
      </c>
      <c r="H14" s="39">
        <v>52971.910275879003</v>
      </c>
      <c r="I14" s="39">
        <f t="shared" si="2"/>
        <v>29.74799619569967</v>
      </c>
      <c r="J14" s="39">
        <v>51839.309195289898</v>
      </c>
      <c r="K14" s="40">
        <f t="shared" si="3"/>
        <v>1162.3490767848052</v>
      </c>
      <c r="L14" s="39">
        <v>51814.976068733798</v>
      </c>
      <c r="M14" s="39">
        <f t="shared" si="4"/>
        <v>1186.6822033409044</v>
      </c>
      <c r="N14" s="39">
        <f t="shared" si="9"/>
        <v>24.33312655609916</v>
      </c>
      <c r="O14" s="40">
        <f>'Estimates from MCMC'!$B$2-L14</f>
        <v>17246.023931266202</v>
      </c>
      <c r="P14" s="39">
        <v>52907.7285182911</v>
      </c>
      <c r="Q14" s="40">
        <f t="shared" si="5"/>
        <v>1092.7524495573016</v>
      </c>
      <c r="R14" s="39">
        <v>52934.990439183697</v>
      </c>
      <c r="S14" s="39">
        <f t="shared" si="6"/>
        <v>27.261920892597118</v>
      </c>
      <c r="T14" s="39">
        <f t="shared" si="10"/>
        <v>1120.0143704498987</v>
      </c>
      <c r="U14" s="39">
        <v>59979.005015608796</v>
      </c>
      <c r="V14" s="39">
        <f t="shared" si="7"/>
        <v>8164.0289468749979</v>
      </c>
      <c r="W14" s="39">
        <v>61322.420818384802</v>
      </c>
      <c r="X14" s="39">
        <f t="shared" si="8"/>
        <v>223.40143232610717</v>
      </c>
      <c r="Y14" s="39">
        <f t="shared" si="11"/>
        <v>9507.4447496510038</v>
      </c>
      <c r="Z14" s="39">
        <f t="shared" si="12"/>
        <v>7738.5791816151977</v>
      </c>
      <c r="AA14" s="45">
        <f t="shared" si="13"/>
        <v>6.4943338529141623E-2</v>
      </c>
      <c r="AB14" s="45">
        <f t="shared" si="14"/>
        <v>0.47338615436303616</v>
      </c>
      <c r="AC14" s="45">
        <f t="shared" si="15"/>
        <v>1.2953793478222609E-2</v>
      </c>
      <c r="AD14" s="45">
        <f t="shared" si="16"/>
        <v>0.55128328637040036</v>
      </c>
      <c r="AE14" s="45">
        <f t="shared" si="17"/>
        <v>0.44871671362959958</v>
      </c>
      <c r="AF14" s="43">
        <f>('Estimates from MCMC'!$B$2-'MCMC runs'!W14)/'Estimates from MCMC'!$B$2</f>
        <v>0.11205425901181851</v>
      </c>
    </row>
    <row r="15" spans="1:32" x14ac:dyDescent="0.3">
      <c r="A15" s="38">
        <v>3205</v>
      </c>
      <c r="B15" s="38">
        <v>2210495.5563018075</v>
      </c>
      <c r="C15" s="39">
        <v>51856.380612348199</v>
      </c>
      <c r="D15" s="39">
        <v>50832.329799921201</v>
      </c>
      <c r="E15" s="39">
        <f t="shared" si="0"/>
        <v>1024.0508124269982</v>
      </c>
      <c r="F15" s="39">
        <v>51785.576827293902</v>
      </c>
      <c r="G15" s="40">
        <f t="shared" si="1"/>
        <v>70.803785054296895</v>
      </c>
      <c r="H15" s="39">
        <v>51818.483119546101</v>
      </c>
      <c r="I15" s="39">
        <f t="shared" si="2"/>
        <v>37.897492802097986</v>
      </c>
      <c r="J15" s="39">
        <v>50722.854603366897</v>
      </c>
      <c r="K15" s="40">
        <f t="shared" si="3"/>
        <v>1133.5260089813019</v>
      </c>
      <c r="L15" s="39">
        <v>50683.795521509899</v>
      </c>
      <c r="M15" s="39">
        <f t="shared" si="4"/>
        <v>1172.5850908382999</v>
      </c>
      <c r="N15" s="39">
        <f t="shared" si="9"/>
        <v>39.059081856998091</v>
      </c>
      <c r="O15" s="40">
        <f>'Estimates from MCMC'!$B$2-L15</f>
        <v>18377.204478490101</v>
      </c>
      <c r="P15" s="39">
        <v>51755.283590029103</v>
      </c>
      <c r="Q15" s="40">
        <f t="shared" si="5"/>
        <v>1071.4880685192038</v>
      </c>
      <c r="R15" s="39">
        <v>51781.224027014701</v>
      </c>
      <c r="S15" s="39">
        <f t="shared" si="6"/>
        <v>25.940436985598353</v>
      </c>
      <c r="T15" s="39">
        <f t="shared" si="10"/>
        <v>1097.4285055048022</v>
      </c>
      <c r="U15" s="39">
        <v>58501.955144440399</v>
      </c>
      <c r="V15" s="39">
        <f t="shared" si="7"/>
        <v>7818.1596229304996</v>
      </c>
      <c r="W15" s="39">
        <v>59815.476749810099</v>
      </c>
      <c r="X15" s="39">
        <f t="shared" si="8"/>
        <v>216.09309986489825</v>
      </c>
      <c r="Y15" s="39">
        <f t="shared" si="11"/>
        <v>9131.6812283002</v>
      </c>
      <c r="Z15" s="39">
        <f t="shared" si="12"/>
        <v>9245.5232501899009</v>
      </c>
      <c r="AA15" s="45">
        <f t="shared" si="13"/>
        <v>5.9716835974117026E-2</v>
      </c>
      <c r="AB15" s="45">
        <f t="shared" si="14"/>
        <v>0.42542703554729405</v>
      </c>
      <c r="AC15" s="45">
        <f t="shared" si="15"/>
        <v>1.1758757982903654E-2</v>
      </c>
      <c r="AD15" s="45">
        <f t="shared" si="16"/>
        <v>0.49690262950431474</v>
      </c>
      <c r="AE15" s="45">
        <f t="shared" si="17"/>
        <v>0.50309737049568526</v>
      </c>
      <c r="AF15" s="43">
        <f>('Estimates from MCMC'!$B$2-'MCMC runs'!W15)/'Estimates from MCMC'!$B$2</f>
        <v>0.1338747375536106</v>
      </c>
    </row>
    <row r="16" spans="1:32" x14ac:dyDescent="0.3">
      <c r="A16" s="38">
        <v>4840</v>
      </c>
      <c r="B16" s="38">
        <v>1935666.2163991369</v>
      </c>
      <c r="C16" s="39">
        <v>52437.8259718435</v>
      </c>
      <c r="D16" s="39">
        <v>51393.604586109097</v>
      </c>
      <c r="E16" s="39">
        <f t="shared" si="0"/>
        <v>1044.2213857344032</v>
      </c>
      <c r="F16" s="39">
        <v>52377.403612413298</v>
      </c>
      <c r="G16" s="40">
        <f t="shared" si="1"/>
        <v>60.42235943020205</v>
      </c>
      <c r="H16" s="39">
        <v>52368.860827968703</v>
      </c>
      <c r="I16" s="39">
        <f t="shared" si="2"/>
        <v>68.965143874796922</v>
      </c>
      <c r="J16" s="39">
        <v>51262.964006126698</v>
      </c>
      <c r="K16" s="40">
        <f t="shared" si="3"/>
        <v>1174.8619657168019</v>
      </c>
      <c r="L16" s="39">
        <v>51189.814427146601</v>
      </c>
      <c r="M16" s="39">
        <f t="shared" si="4"/>
        <v>1248.0115446968994</v>
      </c>
      <c r="N16" s="39">
        <f t="shared" si="9"/>
        <v>73.149578980097431</v>
      </c>
      <c r="O16" s="40">
        <f>'Estimates from MCMC'!$B$2-L16</f>
        <v>17871.185572853399</v>
      </c>
      <c r="P16" s="39">
        <v>52300.939661844102</v>
      </c>
      <c r="Q16" s="40">
        <f t="shared" si="5"/>
        <v>1111.1252346975016</v>
      </c>
      <c r="R16" s="39">
        <v>52327.987581852904</v>
      </c>
      <c r="S16" s="39">
        <f t="shared" si="6"/>
        <v>27.047920008801157</v>
      </c>
      <c r="T16" s="39">
        <f t="shared" si="10"/>
        <v>1138.1731547063027</v>
      </c>
      <c r="U16" s="39">
        <v>59313.844034960799</v>
      </c>
      <c r="V16" s="39">
        <f t="shared" si="7"/>
        <v>8124.0296078141982</v>
      </c>
      <c r="W16" s="39">
        <v>60681.500460012401</v>
      </c>
      <c r="X16" s="39">
        <f t="shared" si="8"/>
        <v>229.48327034529939</v>
      </c>
      <c r="Y16" s="39">
        <f t="shared" si="11"/>
        <v>9491.6860328658004</v>
      </c>
      <c r="Z16" s="39">
        <f t="shared" si="12"/>
        <v>8379.4995399875988</v>
      </c>
      <c r="AA16" s="45">
        <f t="shared" si="13"/>
        <v>6.3687613228928977E-2</v>
      </c>
      <c r="AB16" s="45">
        <f t="shared" si="14"/>
        <v>0.45458817349838959</v>
      </c>
      <c r="AC16" s="45">
        <f t="shared" si="15"/>
        <v>1.2840965106080481E-2</v>
      </c>
      <c r="AD16" s="45">
        <f t="shared" si="16"/>
        <v>0.53111675183339901</v>
      </c>
      <c r="AE16" s="45">
        <f t="shared" si="17"/>
        <v>0.46888324816660093</v>
      </c>
      <c r="AF16" s="43">
        <f>('Estimates from MCMC'!$B$2-'MCMC runs'!W16)/'Estimates from MCMC'!$B$2</f>
        <v>0.12133475536102285</v>
      </c>
    </row>
    <row r="17" spans="1:32" x14ac:dyDescent="0.3">
      <c r="A17" s="38">
        <v>1997</v>
      </c>
      <c r="B17" s="38">
        <v>2160538.1039487761</v>
      </c>
      <c r="C17" s="39">
        <v>52710.693745635203</v>
      </c>
      <c r="D17" s="39">
        <v>51654.581752842001</v>
      </c>
      <c r="E17" s="39">
        <f t="shared" si="0"/>
        <v>1056.1119927932014</v>
      </c>
      <c r="F17" s="39">
        <v>52642.529330641002</v>
      </c>
      <c r="G17" s="40">
        <f t="shared" si="1"/>
        <v>68.164414994200342</v>
      </c>
      <c r="H17" s="39">
        <v>52680.959658931897</v>
      </c>
      <c r="I17" s="39">
        <f t="shared" si="2"/>
        <v>29.734086703305366</v>
      </c>
      <c r="J17" s="39">
        <v>51555.5426439898</v>
      </c>
      <c r="K17" s="40">
        <f t="shared" si="3"/>
        <v>1155.1511016454024</v>
      </c>
      <c r="L17" s="39">
        <v>51532.111102933603</v>
      </c>
      <c r="M17" s="39">
        <f t="shared" si="4"/>
        <v>1178.5826427016</v>
      </c>
      <c r="N17" s="39">
        <f t="shared" si="9"/>
        <v>23.431541056197602</v>
      </c>
      <c r="O17" s="40">
        <f>'Estimates from MCMC'!$B$2-L17</f>
        <v>17528.888897066397</v>
      </c>
      <c r="P17" s="39">
        <v>52582.434696160497</v>
      </c>
      <c r="Q17" s="40">
        <f t="shared" si="5"/>
        <v>1050.3235932268944</v>
      </c>
      <c r="R17" s="39">
        <v>52608.544317594402</v>
      </c>
      <c r="S17" s="39">
        <f t="shared" si="6"/>
        <v>26.109621433904977</v>
      </c>
      <c r="T17" s="39">
        <f t="shared" si="10"/>
        <v>1076.4332146607994</v>
      </c>
      <c r="U17" s="39">
        <v>59446.831794846701</v>
      </c>
      <c r="V17" s="39">
        <f t="shared" si="7"/>
        <v>7914.7206919130986</v>
      </c>
      <c r="W17" s="39">
        <v>60735.568177206202</v>
      </c>
      <c r="X17" s="39">
        <f t="shared" si="8"/>
        <v>212.30316769870115</v>
      </c>
      <c r="Y17" s="39">
        <f t="shared" si="11"/>
        <v>9203.4570742725991</v>
      </c>
      <c r="Z17" s="39">
        <f t="shared" si="12"/>
        <v>8325.4318227937983</v>
      </c>
      <c r="AA17" s="45">
        <f t="shared" si="13"/>
        <v>6.1409095635317157E-2</v>
      </c>
      <c r="AB17" s="45">
        <f t="shared" si="14"/>
        <v>0.4515243800328777</v>
      </c>
      <c r="AC17" s="45">
        <f t="shared" si="15"/>
        <v>1.2111615798662049E-2</v>
      </c>
      <c r="AD17" s="45">
        <f t="shared" si="16"/>
        <v>0.52504509146685696</v>
      </c>
      <c r="AE17" s="45">
        <f t="shared" si="17"/>
        <v>0.47495490853314309</v>
      </c>
      <c r="AF17" s="43">
        <f>('Estimates from MCMC'!$B$2-'MCMC runs'!W17)/'Estimates from MCMC'!$B$2</f>
        <v>0.12055185738396199</v>
      </c>
    </row>
    <row r="18" spans="1:32" x14ac:dyDescent="0.3">
      <c r="A18" s="38">
        <v>1012</v>
      </c>
      <c r="B18" s="38">
        <v>2144913.4778582556</v>
      </c>
      <c r="C18" s="39">
        <v>53360.666559133097</v>
      </c>
      <c r="D18" s="39">
        <v>52252.575940805</v>
      </c>
      <c r="E18" s="39">
        <f t="shared" si="0"/>
        <v>1108.0906183280968</v>
      </c>
      <c r="F18" s="39">
        <v>53297.056668154197</v>
      </c>
      <c r="G18" s="40">
        <f t="shared" si="1"/>
        <v>63.609890978899784</v>
      </c>
      <c r="H18" s="39">
        <v>53334.485014078004</v>
      </c>
      <c r="I18" s="39">
        <f t="shared" si="2"/>
        <v>26.181545055093011</v>
      </c>
      <c r="J18" s="39">
        <v>52161.413415850402</v>
      </c>
      <c r="K18" s="40">
        <f t="shared" si="3"/>
        <v>1199.2531432826945</v>
      </c>
      <c r="L18" s="39">
        <v>52140.211876253503</v>
      </c>
      <c r="M18" s="39">
        <f t="shared" si="4"/>
        <v>1220.4546828795937</v>
      </c>
      <c r="N18" s="39">
        <f t="shared" si="9"/>
        <v>21.201539596899238</v>
      </c>
      <c r="O18" s="40">
        <f>'Estimates from MCMC'!$B$2-L18</f>
        <v>16920.788123746497</v>
      </c>
      <c r="P18" s="39">
        <v>53212.948358123998</v>
      </c>
      <c r="Q18" s="40">
        <f t="shared" si="5"/>
        <v>1072.7364818704955</v>
      </c>
      <c r="R18" s="39">
        <v>53239.588949815603</v>
      </c>
      <c r="S18" s="39">
        <f t="shared" si="6"/>
        <v>26.640591691604641</v>
      </c>
      <c r="T18" s="39">
        <f t="shared" si="10"/>
        <v>1099.3770735621001</v>
      </c>
      <c r="U18" s="39">
        <v>60441.872711021097</v>
      </c>
      <c r="V18" s="39">
        <f t="shared" si="7"/>
        <v>8301.6608347675938</v>
      </c>
      <c r="W18" s="39">
        <v>61761.081653984802</v>
      </c>
      <c r="X18" s="39">
        <f t="shared" si="8"/>
        <v>219.83186940160522</v>
      </c>
      <c r="Y18" s="39">
        <f t="shared" si="11"/>
        <v>9620.8697777312991</v>
      </c>
      <c r="Z18" s="39">
        <f t="shared" si="12"/>
        <v>7299.918346015198</v>
      </c>
      <c r="AA18" s="45">
        <f t="shared" si="13"/>
        <v>6.4971977990744015E-2</v>
      </c>
      <c r="AB18" s="45">
        <f t="shared" si="14"/>
        <v>0.4906190405585843</v>
      </c>
      <c r="AC18" s="45">
        <f t="shared" si="15"/>
        <v>1.2991822118090052E-2</v>
      </c>
      <c r="AD18" s="45">
        <f t="shared" si="16"/>
        <v>0.56858284066741838</v>
      </c>
      <c r="AE18" s="45">
        <f t="shared" si="17"/>
        <v>0.43141715933258168</v>
      </c>
      <c r="AF18" s="43">
        <f>('Estimates from MCMC'!$B$2-'MCMC runs'!W18)/'Estimates from MCMC'!$B$2</f>
        <v>0.10570247094619536</v>
      </c>
    </row>
    <row r="19" spans="1:32" x14ac:dyDescent="0.3">
      <c r="A19" s="38">
        <v>833</v>
      </c>
      <c r="B19" s="38">
        <v>2043113.8180912905</v>
      </c>
      <c r="C19" s="39">
        <v>53084.252887827999</v>
      </c>
      <c r="D19" s="39">
        <v>52001.472207267703</v>
      </c>
      <c r="E19" s="39">
        <f t="shared" si="0"/>
        <v>1082.7806805602959</v>
      </c>
      <c r="F19" s="39">
        <v>53026.130091710002</v>
      </c>
      <c r="G19" s="40">
        <f t="shared" si="1"/>
        <v>58.122796117997495</v>
      </c>
      <c r="H19" s="39">
        <v>53031.4123879404</v>
      </c>
      <c r="I19" s="39">
        <f t="shared" si="2"/>
        <v>52.840499887599435</v>
      </c>
      <c r="J19" s="39">
        <v>51888.483635943099</v>
      </c>
      <c r="K19" s="40">
        <f t="shared" si="3"/>
        <v>1195.7692518848999</v>
      </c>
      <c r="L19" s="39">
        <v>51837.2961891425</v>
      </c>
      <c r="M19" s="39">
        <f t="shared" si="4"/>
        <v>1246.9566986854988</v>
      </c>
      <c r="N19" s="39">
        <f t="shared" si="9"/>
        <v>51.187446800598991</v>
      </c>
      <c r="O19" s="40">
        <f>'Estimates from MCMC'!$B$2-L19</f>
        <v>17223.7038108575</v>
      </c>
      <c r="P19" s="39">
        <v>52929.886478285996</v>
      </c>
      <c r="Q19" s="40">
        <f t="shared" si="5"/>
        <v>1092.5902891434962</v>
      </c>
      <c r="R19" s="39">
        <v>52957.083456781002</v>
      </c>
      <c r="S19" s="39">
        <f t="shared" si="6"/>
        <v>27.196978495005169</v>
      </c>
      <c r="T19" s="39">
        <f t="shared" si="10"/>
        <v>1119.7872676385014</v>
      </c>
      <c r="U19" s="39">
        <v>60116.722276610999</v>
      </c>
      <c r="V19" s="39">
        <f t="shared" si="7"/>
        <v>8279.4260874684987</v>
      </c>
      <c r="W19" s="39">
        <v>61461.637349135897</v>
      </c>
      <c r="X19" s="39">
        <f t="shared" si="8"/>
        <v>225.12780488639692</v>
      </c>
      <c r="Y19" s="39">
        <f t="shared" si="11"/>
        <v>9624.341159993397</v>
      </c>
      <c r="Z19" s="39">
        <f t="shared" si="12"/>
        <v>7599.3626508641028</v>
      </c>
      <c r="AA19" s="45">
        <f t="shared" si="13"/>
        <v>6.5014312829311915E-2</v>
      </c>
      <c r="AB19" s="45">
        <f t="shared" si="14"/>
        <v>0.48069951610810352</v>
      </c>
      <c r="AC19" s="45">
        <f t="shared" si="15"/>
        <v>1.3070812605618575E-2</v>
      </c>
      <c r="AD19" s="45">
        <f t="shared" si="16"/>
        <v>0.55878464154303398</v>
      </c>
      <c r="AE19" s="45">
        <f t="shared" si="17"/>
        <v>0.44121535845696597</v>
      </c>
      <c r="AF19" s="43">
        <f>('Estimates from MCMC'!$B$2-'MCMC runs'!W19)/'Estimates from MCMC'!$B$2</f>
        <v>0.11003841025852656</v>
      </c>
    </row>
    <row r="20" spans="1:32" x14ac:dyDescent="0.3">
      <c r="A20" s="38">
        <v>2785</v>
      </c>
      <c r="B20" s="38">
        <v>2147692.9237924786</v>
      </c>
      <c r="C20" s="39">
        <v>52849.418809010996</v>
      </c>
      <c r="D20" s="39">
        <v>51827.278277952697</v>
      </c>
      <c r="E20" s="39">
        <f t="shared" si="0"/>
        <v>1022.1405310582995</v>
      </c>
      <c r="F20" s="39">
        <v>52765.081948353502</v>
      </c>
      <c r="G20" s="40">
        <f t="shared" si="1"/>
        <v>84.336860657494981</v>
      </c>
      <c r="H20" s="39">
        <v>52761.318418000497</v>
      </c>
      <c r="I20" s="39">
        <f t="shared" si="2"/>
        <v>88.100391010499152</v>
      </c>
      <c r="J20" s="39">
        <v>51656.041509532501</v>
      </c>
      <c r="K20" s="40">
        <f t="shared" si="3"/>
        <v>1193.3772994784958</v>
      </c>
      <c r="L20" s="39">
        <v>51546.678071638198</v>
      </c>
      <c r="M20" s="39">
        <f t="shared" si="4"/>
        <v>1302.7407373727983</v>
      </c>
      <c r="N20" s="39">
        <f t="shared" si="9"/>
        <v>109.36343789430248</v>
      </c>
      <c r="O20" s="40">
        <f>'Estimates from MCMC'!$B$2-L20</f>
        <v>17514.321928361802</v>
      </c>
      <c r="P20" s="39">
        <v>52654.498965591498</v>
      </c>
      <c r="Q20" s="40">
        <f t="shared" si="5"/>
        <v>1107.8208939532997</v>
      </c>
      <c r="R20" s="39">
        <v>52681.1781573564</v>
      </c>
      <c r="S20" s="39">
        <f t="shared" si="6"/>
        <v>26.679191764902498</v>
      </c>
      <c r="T20" s="39">
        <f t="shared" si="10"/>
        <v>1134.5000857182022</v>
      </c>
      <c r="U20" s="39">
        <v>59571.1493646788</v>
      </c>
      <c r="V20" s="39">
        <f t="shared" si="7"/>
        <v>8024.4712930406022</v>
      </c>
      <c r="W20" s="39">
        <v>60932.3130304117</v>
      </c>
      <c r="X20" s="39">
        <f t="shared" si="8"/>
        <v>226.6635800146978</v>
      </c>
      <c r="Y20" s="39">
        <f t="shared" si="11"/>
        <v>9385.6349587735021</v>
      </c>
      <c r="Z20" s="39">
        <f t="shared" si="12"/>
        <v>8128.6869695882997</v>
      </c>
      <c r="AA20" s="45">
        <f t="shared" si="13"/>
        <v>6.4775564270121724E-2</v>
      </c>
      <c r="AB20" s="45">
        <f t="shared" si="14"/>
        <v>0.4581662553573474</v>
      </c>
      <c r="AC20" s="45">
        <f t="shared" si="15"/>
        <v>1.2941613208996137E-2</v>
      </c>
      <c r="AD20" s="45">
        <f t="shared" si="16"/>
        <v>0.53588343283646522</v>
      </c>
      <c r="AE20" s="45">
        <f t="shared" si="17"/>
        <v>0.46411656716353478</v>
      </c>
      <c r="AF20" s="43">
        <f>('Estimates from MCMC'!$B$2-'MCMC runs'!W20)/'Estimates from MCMC'!$B$2</f>
        <v>0.11770300125379447</v>
      </c>
    </row>
    <row r="21" spans="1:32" x14ac:dyDescent="0.3">
      <c r="A21" s="38">
        <v>2474</v>
      </c>
      <c r="B21" s="38">
        <v>2094181.2993306988</v>
      </c>
      <c r="C21" s="39">
        <v>52825.308685071403</v>
      </c>
      <c r="D21" s="39">
        <v>51763.907392752597</v>
      </c>
      <c r="E21" s="39">
        <f t="shared" si="0"/>
        <v>1061.4012923188056</v>
      </c>
      <c r="F21" s="39">
        <v>52765.443829009702</v>
      </c>
      <c r="G21" s="40">
        <f t="shared" si="1"/>
        <v>59.864856061700266</v>
      </c>
      <c r="H21" s="39">
        <v>52737.9486614532</v>
      </c>
      <c r="I21" s="39">
        <f t="shared" si="2"/>
        <v>87.360023618202831</v>
      </c>
      <c r="J21" s="39">
        <v>51616.803931308801</v>
      </c>
      <c r="K21" s="40">
        <f t="shared" si="3"/>
        <v>1208.5047537626015</v>
      </c>
      <c r="L21" s="39">
        <v>51510.820032677002</v>
      </c>
      <c r="M21" s="39">
        <f t="shared" si="4"/>
        <v>1314.4886523944006</v>
      </c>
      <c r="N21" s="39">
        <f t="shared" si="9"/>
        <v>105.98389863179909</v>
      </c>
      <c r="O21" s="40">
        <f>'Estimates from MCMC'!$B$2-L21</f>
        <v>17550.179967322998</v>
      </c>
      <c r="P21" s="39">
        <v>52597.916549267902</v>
      </c>
      <c r="Q21" s="40">
        <f t="shared" si="5"/>
        <v>1087.0965165909001</v>
      </c>
      <c r="R21" s="39">
        <v>52624.695029925599</v>
      </c>
      <c r="S21" s="39">
        <f t="shared" si="6"/>
        <v>26.778480657696491</v>
      </c>
      <c r="T21" s="39">
        <f t="shared" si="10"/>
        <v>1113.8749972485966</v>
      </c>
      <c r="U21" s="39">
        <v>59451.360960898397</v>
      </c>
      <c r="V21" s="39">
        <f t="shared" si="7"/>
        <v>7940.540928221395</v>
      </c>
      <c r="W21" s="39">
        <v>60783.6780618142</v>
      </c>
      <c r="X21" s="39">
        <f t="shared" si="8"/>
        <v>218.44210366720654</v>
      </c>
      <c r="Y21" s="39">
        <f t="shared" si="11"/>
        <v>9272.8580291371982</v>
      </c>
      <c r="Z21" s="39">
        <f t="shared" si="12"/>
        <v>8277.3219381857998</v>
      </c>
      <c r="AA21" s="45">
        <f t="shared" si="13"/>
        <v>6.3468009976110837E-2</v>
      </c>
      <c r="AB21" s="45">
        <f t="shared" si="14"/>
        <v>0.45244783489434487</v>
      </c>
      <c r="AC21" s="45">
        <f t="shared" si="15"/>
        <v>1.2446715878351555E-2</v>
      </c>
      <c r="AD21" s="45">
        <f t="shared" si="16"/>
        <v>0.52836256074880728</v>
      </c>
      <c r="AE21" s="45">
        <f t="shared" si="17"/>
        <v>0.47163743925119272</v>
      </c>
      <c r="AF21" s="43">
        <f>('Estimates from MCMC'!$B$2-'MCMC runs'!W21)/'Estimates from MCMC'!$B$2</f>
        <v>0.11985522853978077</v>
      </c>
    </row>
    <row r="22" spans="1:32" x14ac:dyDescent="0.3">
      <c r="A22" s="38">
        <v>4114</v>
      </c>
      <c r="B22" s="38">
        <v>2094181.2993306988</v>
      </c>
      <c r="C22" s="39">
        <v>52825.308685071403</v>
      </c>
      <c r="D22" s="39">
        <v>51763.907392752597</v>
      </c>
      <c r="E22" s="39">
        <f t="shared" si="0"/>
        <v>1061.4012923188056</v>
      </c>
      <c r="F22" s="39">
        <v>52765.443829009702</v>
      </c>
      <c r="G22" s="40">
        <f t="shared" si="1"/>
        <v>59.864856061700266</v>
      </c>
      <c r="H22" s="39">
        <v>52737.9486614532</v>
      </c>
      <c r="I22" s="39">
        <f t="shared" si="2"/>
        <v>87.360023618202831</v>
      </c>
      <c r="J22" s="39">
        <v>51616.803931308801</v>
      </c>
      <c r="K22" s="40">
        <f t="shared" si="3"/>
        <v>1208.5047537626015</v>
      </c>
      <c r="L22" s="39">
        <v>51510.820032677002</v>
      </c>
      <c r="M22" s="39">
        <f t="shared" si="4"/>
        <v>1314.4886523944006</v>
      </c>
      <c r="N22" s="39">
        <f t="shared" si="9"/>
        <v>105.98389863179909</v>
      </c>
      <c r="O22" s="40">
        <f>'Estimates from MCMC'!$B$2-L22</f>
        <v>17550.179967322998</v>
      </c>
      <c r="P22" s="39">
        <v>52597.916549267902</v>
      </c>
      <c r="Q22" s="40">
        <f t="shared" si="5"/>
        <v>1087.0965165909001</v>
      </c>
      <c r="R22" s="39">
        <v>52624.695029925599</v>
      </c>
      <c r="S22" s="39">
        <f t="shared" si="6"/>
        <v>26.778480657696491</v>
      </c>
      <c r="T22" s="39">
        <f t="shared" si="10"/>
        <v>1113.8749972485966</v>
      </c>
      <c r="U22" s="39">
        <v>59451.360960898397</v>
      </c>
      <c r="V22" s="39">
        <f t="shared" si="7"/>
        <v>7940.540928221395</v>
      </c>
      <c r="W22" s="39">
        <v>60783.6780618142</v>
      </c>
      <c r="X22" s="39">
        <f t="shared" si="8"/>
        <v>218.44210366720654</v>
      </c>
      <c r="Y22" s="39">
        <f t="shared" si="11"/>
        <v>9272.8580291371982</v>
      </c>
      <c r="Z22" s="39">
        <f t="shared" si="12"/>
        <v>8277.3219381857998</v>
      </c>
      <c r="AA22" s="45">
        <f t="shared" si="13"/>
        <v>6.3468009976110837E-2</v>
      </c>
      <c r="AB22" s="45">
        <f t="shared" si="14"/>
        <v>0.45244783489434487</v>
      </c>
      <c r="AC22" s="45">
        <f t="shared" si="15"/>
        <v>1.2446715878351555E-2</v>
      </c>
      <c r="AD22" s="45">
        <f t="shared" si="16"/>
        <v>0.52836256074880728</v>
      </c>
      <c r="AE22" s="45">
        <f t="shared" si="17"/>
        <v>0.47163743925119272</v>
      </c>
      <c r="AF22" s="43">
        <f>('Estimates from MCMC'!$B$2-'MCMC runs'!W22)/'Estimates from MCMC'!$B$2</f>
        <v>0.11985522853978077</v>
      </c>
    </row>
    <row r="23" spans="1:32" x14ac:dyDescent="0.3">
      <c r="A23" s="38">
        <v>3804</v>
      </c>
      <c r="B23" s="38">
        <v>2008907.5838023478</v>
      </c>
      <c r="C23" s="39">
        <v>52183.397038656898</v>
      </c>
      <c r="D23" s="39">
        <v>51149.423114867801</v>
      </c>
      <c r="E23" s="39">
        <f t="shared" si="0"/>
        <v>1033.9739237890972</v>
      </c>
      <c r="F23" s="39">
        <v>52116.297056656404</v>
      </c>
      <c r="G23" s="40">
        <f t="shared" si="1"/>
        <v>67.099982000494492</v>
      </c>
      <c r="H23" s="39">
        <v>52091.594905706901</v>
      </c>
      <c r="I23" s="39">
        <f t="shared" si="2"/>
        <v>91.802132949997031</v>
      </c>
      <c r="J23" s="39">
        <v>50991.477013149102</v>
      </c>
      <c r="K23" s="40">
        <f t="shared" si="3"/>
        <v>1191.9200255077958</v>
      </c>
      <c r="L23" s="39">
        <v>50822.794152340997</v>
      </c>
      <c r="M23" s="39">
        <f t="shared" si="4"/>
        <v>1360.6028863159008</v>
      </c>
      <c r="N23" s="39">
        <f t="shared" si="9"/>
        <v>168.68286080810503</v>
      </c>
      <c r="O23" s="40">
        <f>'Estimates from MCMC'!$B$2-L23</f>
        <v>18238.205847659003</v>
      </c>
      <c r="P23" s="39">
        <v>51926.136124958801</v>
      </c>
      <c r="Q23" s="40">
        <f t="shared" si="5"/>
        <v>1103.3419726178035</v>
      </c>
      <c r="R23" s="39">
        <v>51953.2274689037</v>
      </c>
      <c r="S23" s="39">
        <f t="shared" si="6"/>
        <v>27.091343944899563</v>
      </c>
      <c r="T23" s="39">
        <f t="shared" si="10"/>
        <v>1130.4333165627031</v>
      </c>
      <c r="U23" s="39">
        <v>58838.830097710998</v>
      </c>
      <c r="V23" s="39">
        <f t="shared" si="7"/>
        <v>8016.0359453700003</v>
      </c>
      <c r="W23" s="39">
        <v>60195.322620133302</v>
      </c>
      <c r="X23" s="39">
        <f t="shared" si="8"/>
        <v>226.05920585960121</v>
      </c>
      <c r="Y23" s="39">
        <f t="shared" si="11"/>
        <v>9372.5284677923046</v>
      </c>
      <c r="Z23" s="39">
        <f t="shared" si="12"/>
        <v>8865.6773798666982</v>
      </c>
      <c r="AA23" s="45">
        <f t="shared" si="13"/>
        <v>6.1981607511453866E-2</v>
      </c>
      <c r="AB23" s="45">
        <f t="shared" si="14"/>
        <v>0.43951888756639473</v>
      </c>
      <c r="AC23" s="45">
        <f t="shared" si="15"/>
        <v>1.2394816011390586E-2</v>
      </c>
      <c r="AD23" s="45">
        <f t="shared" si="16"/>
        <v>0.51389531108923914</v>
      </c>
      <c r="AE23" s="45">
        <f t="shared" si="17"/>
        <v>0.48610468891076081</v>
      </c>
      <c r="AF23" s="43">
        <f>('Estimates from MCMC'!$B$2-'MCMC runs'!W23)/'Estimates from MCMC'!$B$2</f>
        <v>0.12837458739182314</v>
      </c>
    </row>
    <row r="24" spans="1:32" x14ac:dyDescent="0.3">
      <c r="A24" s="38">
        <v>1910</v>
      </c>
      <c r="B24" s="38">
        <v>2006311.5734690567</v>
      </c>
      <c r="C24" s="39">
        <v>52742.911313075798</v>
      </c>
      <c r="D24" s="39">
        <v>51659.633106137502</v>
      </c>
      <c r="E24" s="39">
        <f t="shared" si="0"/>
        <v>1083.2782069382956</v>
      </c>
      <c r="F24" s="39">
        <v>52694.423594223997</v>
      </c>
      <c r="G24" s="40">
        <f t="shared" si="1"/>
        <v>48.487718851800309</v>
      </c>
      <c r="H24" s="39">
        <v>52655.153946632498</v>
      </c>
      <c r="I24" s="39">
        <f t="shared" si="2"/>
        <v>87.75736644330027</v>
      </c>
      <c r="J24" s="39">
        <v>51522.995870871302</v>
      </c>
      <c r="K24" s="40">
        <f t="shared" si="3"/>
        <v>1219.9154422044958</v>
      </c>
      <c r="L24" s="39">
        <v>51405.5420721884</v>
      </c>
      <c r="M24" s="39">
        <f t="shared" si="4"/>
        <v>1337.3692408873976</v>
      </c>
      <c r="N24" s="39">
        <f t="shared" si="9"/>
        <v>117.45379868290183</v>
      </c>
      <c r="O24" s="40">
        <f>'Estimates from MCMC'!$B$2-L24</f>
        <v>17655.4579278116</v>
      </c>
      <c r="P24" s="39">
        <v>52476.417105288099</v>
      </c>
      <c r="Q24" s="40">
        <f t="shared" si="5"/>
        <v>1070.8750330996991</v>
      </c>
      <c r="R24" s="39">
        <v>52502.953577341497</v>
      </c>
      <c r="S24" s="39">
        <f t="shared" si="6"/>
        <v>26.536472053398029</v>
      </c>
      <c r="T24" s="39">
        <f t="shared" si="10"/>
        <v>1097.4115051530971</v>
      </c>
      <c r="U24" s="39">
        <v>59337.7053706394</v>
      </c>
      <c r="V24" s="39">
        <f t="shared" si="7"/>
        <v>7932.1632984509997</v>
      </c>
      <c r="W24" s="39">
        <v>60651.763082050296</v>
      </c>
      <c r="X24" s="39">
        <f t="shared" si="8"/>
        <v>216.64620625779935</v>
      </c>
      <c r="Y24" s="39">
        <f t="shared" si="11"/>
        <v>9246.2210098618962</v>
      </c>
      <c r="Z24" s="39">
        <f t="shared" si="12"/>
        <v>8409.2369179497036</v>
      </c>
      <c r="AA24" s="45">
        <f t="shared" si="13"/>
        <v>6.2157068349068964E-2</v>
      </c>
      <c r="AB24" s="45">
        <f t="shared" si="14"/>
        <v>0.44927542128238607</v>
      </c>
      <c r="AC24" s="45">
        <f t="shared" si="15"/>
        <v>1.2270778087071272E-2</v>
      </c>
      <c r="AD24" s="45">
        <f t="shared" si="16"/>
        <v>0.52370326771852627</v>
      </c>
      <c r="AE24" s="45">
        <f t="shared" si="17"/>
        <v>0.47629673228147368</v>
      </c>
      <c r="AF24" s="43">
        <f>('Estimates from MCMC'!$B$2-'MCMC runs'!W24)/'Estimates from MCMC'!$B$2</f>
        <v>0.12176535118155983</v>
      </c>
    </row>
    <row r="25" spans="1:32" x14ac:dyDescent="0.3">
      <c r="A25" s="38">
        <v>4137</v>
      </c>
      <c r="B25" s="38">
        <v>2007973.3645679711</v>
      </c>
      <c r="C25" s="39">
        <v>52858.065933499201</v>
      </c>
      <c r="D25" s="39">
        <v>51859.321548861997</v>
      </c>
      <c r="E25" s="39">
        <f t="shared" si="0"/>
        <v>998.74438463720435</v>
      </c>
      <c r="F25" s="39">
        <v>52792.010028095698</v>
      </c>
      <c r="G25" s="40">
        <f t="shared" si="1"/>
        <v>66.055905403503857</v>
      </c>
      <c r="H25" s="39">
        <v>52768.574386727298</v>
      </c>
      <c r="I25" s="39">
        <f t="shared" si="2"/>
        <v>89.491546771903813</v>
      </c>
      <c r="J25" s="39">
        <v>51704.6017342997</v>
      </c>
      <c r="K25" s="40">
        <f t="shared" si="3"/>
        <v>1153.4641991995013</v>
      </c>
      <c r="L25" s="39">
        <v>51504.8901686069</v>
      </c>
      <c r="M25" s="39">
        <f t="shared" si="4"/>
        <v>1353.1757648923012</v>
      </c>
      <c r="N25" s="39">
        <f t="shared" si="9"/>
        <v>199.71156569279992</v>
      </c>
      <c r="O25" s="40">
        <f>'Estimates from MCMC'!$B$2-L25</f>
        <v>17556.1098313931</v>
      </c>
      <c r="P25" s="39">
        <v>52579.761728535101</v>
      </c>
      <c r="Q25" s="40">
        <f t="shared" si="5"/>
        <v>1074.8715599282004</v>
      </c>
      <c r="R25" s="39">
        <v>52606.559139309902</v>
      </c>
      <c r="S25" s="39">
        <f t="shared" si="6"/>
        <v>26.797410774801392</v>
      </c>
      <c r="T25" s="39">
        <f t="shared" si="10"/>
        <v>1101.6689707030018</v>
      </c>
      <c r="U25" s="39">
        <v>59528.695570191601</v>
      </c>
      <c r="V25" s="39">
        <f t="shared" si="7"/>
        <v>8023.805401584701</v>
      </c>
      <c r="W25" s="39">
        <v>60848.826939257997</v>
      </c>
      <c r="X25" s="39">
        <f t="shared" si="8"/>
        <v>218.46239836339373</v>
      </c>
      <c r="Y25" s="39">
        <f t="shared" si="11"/>
        <v>9343.9367706510966</v>
      </c>
      <c r="Z25" s="39">
        <f t="shared" si="12"/>
        <v>8212.1730607420031</v>
      </c>
      <c r="AA25" s="45">
        <f t="shared" si="13"/>
        <v>6.2751314572721775E-2</v>
      </c>
      <c r="AB25" s="45">
        <f t="shared" si="14"/>
        <v>0.45703777651452537</v>
      </c>
      <c r="AC25" s="45">
        <f t="shared" si="15"/>
        <v>1.2443667786399264E-2</v>
      </c>
      <c r="AD25" s="45">
        <f t="shared" si="16"/>
        <v>0.53223275887364641</v>
      </c>
      <c r="AE25" s="45">
        <f t="shared" si="17"/>
        <v>0.46776724112635359</v>
      </c>
      <c r="AF25" s="43">
        <f>('Estimates from MCMC'!$B$2-'MCMC runs'!W25)/'Estimates from MCMC'!$B$2</f>
        <v>0.11891187588859128</v>
      </c>
    </row>
    <row r="26" spans="1:32" x14ac:dyDescent="0.3">
      <c r="A26" s="38">
        <v>2750</v>
      </c>
      <c r="B26" s="38">
        <v>1928868.9564215282</v>
      </c>
      <c r="C26" s="39">
        <v>51830.068913020303</v>
      </c>
      <c r="D26" s="39">
        <v>50749.421930549099</v>
      </c>
      <c r="E26" s="39">
        <f t="shared" si="0"/>
        <v>1080.646982471204</v>
      </c>
      <c r="F26" s="39">
        <v>51778.861770022697</v>
      </c>
      <c r="G26" s="40">
        <f t="shared" si="1"/>
        <v>51.207142997605843</v>
      </c>
      <c r="H26" s="39">
        <v>51742.353106476199</v>
      </c>
      <c r="I26" s="39">
        <f t="shared" si="2"/>
        <v>87.715806544103543</v>
      </c>
      <c r="J26" s="39">
        <v>50611.027359367101</v>
      </c>
      <c r="K26" s="40">
        <f t="shared" si="3"/>
        <v>1219.0415536532018</v>
      </c>
      <c r="L26" s="39">
        <v>50486.023642300803</v>
      </c>
      <c r="M26" s="39">
        <f t="shared" si="4"/>
        <v>1344.0452707195</v>
      </c>
      <c r="N26" s="39">
        <f t="shared" si="9"/>
        <v>125.00371706629812</v>
      </c>
      <c r="O26" s="40">
        <f>'Estimates from MCMC'!$B$2-L26</f>
        <v>18574.976357699197</v>
      </c>
      <c r="P26" s="39">
        <v>51531.804300853597</v>
      </c>
      <c r="Q26" s="40">
        <f t="shared" si="5"/>
        <v>1045.7806585527942</v>
      </c>
      <c r="R26" s="39">
        <v>51558.058252069401</v>
      </c>
      <c r="S26" s="39">
        <f t="shared" si="6"/>
        <v>26.253951215803681</v>
      </c>
      <c r="T26" s="39">
        <f t="shared" si="10"/>
        <v>1072.0346097685979</v>
      </c>
      <c r="U26" s="39">
        <v>58377.6471210534</v>
      </c>
      <c r="V26" s="39">
        <f t="shared" si="7"/>
        <v>7891.6234787525973</v>
      </c>
      <c r="W26" s="39">
        <v>59662.089798386602</v>
      </c>
      <c r="X26" s="39">
        <f t="shared" si="8"/>
        <v>212.4080675646037</v>
      </c>
      <c r="Y26" s="39">
        <f t="shared" si="11"/>
        <v>9176.0661560857989</v>
      </c>
      <c r="Z26" s="39">
        <f t="shared" si="12"/>
        <v>9398.9102016133984</v>
      </c>
      <c r="AA26" s="45">
        <f t="shared" si="13"/>
        <v>5.771391516868591E-2</v>
      </c>
      <c r="AB26" s="45">
        <f t="shared" si="14"/>
        <v>0.42485241040328836</v>
      </c>
      <c r="AC26" s="45">
        <f t="shared" si="15"/>
        <v>1.1435172970035143E-2</v>
      </c>
      <c r="AD26" s="45">
        <f t="shared" si="16"/>
        <v>0.49400149854200937</v>
      </c>
      <c r="AE26" s="45">
        <f t="shared" si="17"/>
        <v>0.50599850145799063</v>
      </c>
      <c r="AF26" s="43">
        <f>('Estimates from MCMC'!$B$2-'MCMC runs'!W26)/'Estimates from MCMC'!$B$2</f>
        <v>0.13609577332522549</v>
      </c>
    </row>
    <row r="27" spans="1:32" x14ac:dyDescent="0.3">
      <c r="A27" s="38">
        <v>2173</v>
      </c>
      <c r="B27" s="38">
        <v>1924479.2117293291</v>
      </c>
      <c r="C27" s="39">
        <v>51957.518029972402</v>
      </c>
      <c r="D27" s="39">
        <v>50907.273140012701</v>
      </c>
      <c r="E27" s="39">
        <f t="shared" si="0"/>
        <v>1050.2448899597002</v>
      </c>
      <c r="F27" s="39">
        <v>51884.075204843401</v>
      </c>
      <c r="G27" s="40">
        <f t="shared" si="1"/>
        <v>73.442825129000994</v>
      </c>
      <c r="H27" s="39">
        <v>51869.158401549998</v>
      </c>
      <c r="I27" s="39">
        <f t="shared" si="2"/>
        <v>88.359628422404057</v>
      </c>
      <c r="J27" s="39">
        <v>50746.528895057098</v>
      </c>
      <c r="K27" s="40">
        <f t="shared" si="3"/>
        <v>1210.989134915304</v>
      </c>
      <c r="L27" s="39">
        <v>50582.908343441901</v>
      </c>
      <c r="M27" s="39">
        <f t="shared" si="4"/>
        <v>1374.6096865305008</v>
      </c>
      <c r="N27" s="39">
        <f t="shared" si="9"/>
        <v>163.62055161519675</v>
      </c>
      <c r="O27" s="40">
        <f>'Estimates from MCMC'!$B$2-L27</f>
        <v>18478.091656558099</v>
      </c>
      <c r="P27" s="39">
        <v>51653.320611341303</v>
      </c>
      <c r="Q27" s="40">
        <f t="shared" si="5"/>
        <v>1070.4122678994027</v>
      </c>
      <c r="R27" s="39">
        <v>51679.2416486457</v>
      </c>
      <c r="S27" s="39">
        <f t="shared" si="6"/>
        <v>25.921037304397032</v>
      </c>
      <c r="T27" s="39">
        <f t="shared" si="10"/>
        <v>1096.3333052037997</v>
      </c>
      <c r="U27" s="39">
        <v>58465.701556599197</v>
      </c>
      <c r="V27" s="39">
        <f t="shared" si="7"/>
        <v>7882.7932131572961</v>
      </c>
      <c r="W27" s="39">
        <v>59780.407386815903</v>
      </c>
      <c r="X27" s="39">
        <f t="shared" si="8"/>
        <v>218.37252501290641</v>
      </c>
      <c r="Y27" s="39">
        <f t="shared" si="11"/>
        <v>9197.4990433740022</v>
      </c>
      <c r="Z27" s="39">
        <f t="shared" si="12"/>
        <v>9280.592613184097</v>
      </c>
      <c r="AA27" s="45">
        <f t="shared" si="13"/>
        <v>5.9331522192915286E-2</v>
      </c>
      <c r="AB27" s="45">
        <f t="shared" si="14"/>
        <v>0.42660212751783799</v>
      </c>
      <c r="AC27" s="45">
        <f t="shared" si="15"/>
        <v>1.1817915457487373E-2</v>
      </c>
      <c r="AD27" s="45">
        <f t="shared" si="16"/>
        <v>0.49775156516824065</v>
      </c>
      <c r="AE27" s="45">
        <f t="shared" si="17"/>
        <v>0.5022484348317594</v>
      </c>
      <c r="AF27" s="43">
        <f>('Estimates from MCMC'!$B$2-'MCMC runs'!W27)/'Estimates from MCMC'!$B$2</f>
        <v>0.13438254026417365</v>
      </c>
    </row>
    <row r="28" spans="1:32" x14ac:dyDescent="0.3">
      <c r="A28" s="38">
        <v>2068</v>
      </c>
      <c r="B28" s="38">
        <v>2007987.6223242681</v>
      </c>
      <c r="C28" s="39">
        <v>52825.093273549799</v>
      </c>
      <c r="D28" s="39">
        <v>51752.6686708302</v>
      </c>
      <c r="E28" s="39">
        <f t="shared" si="0"/>
        <v>1072.4246027195986</v>
      </c>
      <c r="F28" s="39">
        <v>52753.825622406701</v>
      </c>
      <c r="G28" s="40">
        <f t="shared" si="1"/>
        <v>71.267651143098192</v>
      </c>
      <c r="H28" s="39">
        <v>52738.157215677798</v>
      </c>
      <c r="I28" s="39">
        <f t="shared" si="2"/>
        <v>86.936057872000674</v>
      </c>
      <c r="J28" s="39">
        <v>51595.511051791203</v>
      </c>
      <c r="K28" s="40">
        <f t="shared" si="3"/>
        <v>1229.5822217585956</v>
      </c>
      <c r="L28" s="39">
        <v>51439.577695468797</v>
      </c>
      <c r="M28" s="39">
        <f t="shared" si="4"/>
        <v>1385.5155780810019</v>
      </c>
      <c r="N28" s="39">
        <f t="shared" si="9"/>
        <v>155.93335632240633</v>
      </c>
      <c r="O28" s="40">
        <f>'Estimates from MCMC'!$B$2-L28</f>
        <v>17621.422304531203</v>
      </c>
      <c r="P28" s="39">
        <v>52489.244380603101</v>
      </c>
      <c r="Q28" s="40">
        <f t="shared" si="5"/>
        <v>1049.6666851343034</v>
      </c>
      <c r="R28" s="39">
        <v>52515.105390131102</v>
      </c>
      <c r="S28" s="39">
        <f t="shared" si="6"/>
        <v>25.861009528001887</v>
      </c>
      <c r="T28" s="39">
        <f t="shared" si="10"/>
        <v>1075.5276946623053</v>
      </c>
      <c r="U28" s="39">
        <v>59452.582315698302</v>
      </c>
      <c r="V28" s="39">
        <f t="shared" si="7"/>
        <v>8013.0046202295052</v>
      </c>
      <c r="W28" s="39">
        <v>60742.1760100459</v>
      </c>
      <c r="X28" s="39">
        <f t="shared" si="8"/>
        <v>214.0659996852919</v>
      </c>
      <c r="Y28" s="39">
        <f t="shared" si="11"/>
        <v>9302.5983145771024</v>
      </c>
      <c r="Z28" s="39">
        <f t="shared" si="12"/>
        <v>8318.8239899541004</v>
      </c>
      <c r="AA28" s="45">
        <f t="shared" si="13"/>
        <v>6.1035237455590759E-2</v>
      </c>
      <c r="AB28" s="45">
        <f t="shared" si="14"/>
        <v>0.45473086574680338</v>
      </c>
      <c r="AC28" s="45">
        <f t="shared" si="15"/>
        <v>1.2148054565961262E-2</v>
      </c>
      <c r="AD28" s="45">
        <f t="shared" si="16"/>
        <v>0.52791415776835537</v>
      </c>
      <c r="AE28" s="45">
        <f t="shared" si="17"/>
        <v>0.47208584223164457</v>
      </c>
      <c r="AF28" s="43">
        <f>('Estimates from MCMC'!$B$2-'MCMC runs'!W28)/'Estimates from MCMC'!$B$2</f>
        <v>0.12045617627827718</v>
      </c>
    </row>
    <row r="29" spans="1:32" x14ac:dyDescent="0.3">
      <c r="A29" s="38">
        <v>687</v>
      </c>
      <c r="B29" s="38">
        <v>2184081.838595408</v>
      </c>
      <c r="C29" s="39">
        <v>52114.067544004502</v>
      </c>
      <c r="D29" s="39">
        <v>51098.389548122897</v>
      </c>
      <c r="E29" s="39">
        <f t="shared" si="0"/>
        <v>1015.6779958816041</v>
      </c>
      <c r="F29" s="39">
        <v>52044.729741199102</v>
      </c>
      <c r="G29" s="40">
        <f t="shared" si="1"/>
        <v>69.337802805399406</v>
      </c>
      <c r="H29" s="39">
        <v>52024.972301571797</v>
      </c>
      <c r="I29" s="39">
        <f t="shared" si="2"/>
        <v>89.095242432704254</v>
      </c>
      <c r="J29" s="39">
        <v>50941.0007349597</v>
      </c>
      <c r="K29" s="40">
        <f t="shared" si="3"/>
        <v>1173.0668090448016</v>
      </c>
      <c r="L29" s="39">
        <v>50679.712383465303</v>
      </c>
      <c r="M29" s="39">
        <f t="shared" si="4"/>
        <v>1434.3551605391986</v>
      </c>
      <c r="N29" s="39">
        <f t="shared" si="9"/>
        <v>261.28835149439692</v>
      </c>
      <c r="O29" s="40">
        <f>'Estimates from MCMC'!$B$2-L29</f>
        <v>18381.287616534697</v>
      </c>
      <c r="P29" s="39">
        <v>51768.267735467001</v>
      </c>
      <c r="Q29" s="40">
        <f t="shared" si="5"/>
        <v>1088.5553520016983</v>
      </c>
      <c r="R29" s="39">
        <v>51794.585592185598</v>
      </c>
      <c r="S29" s="39">
        <f t="shared" si="6"/>
        <v>26.317856718596886</v>
      </c>
      <c r="T29" s="39">
        <f t="shared" si="10"/>
        <v>1114.8732087202952</v>
      </c>
      <c r="U29" s="39">
        <v>58504.706394630797</v>
      </c>
      <c r="V29" s="39">
        <f t="shared" si="7"/>
        <v>7824.9940111654942</v>
      </c>
      <c r="W29" s="39">
        <v>59839.138722541204</v>
      </c>
      <c r="X29" s="39">
        <f t="shared" si="8"/>
        <v>219.55911919011123</v>
      </c>
      <c r="Y29" s="39">
        <f t="shared" si="11"/>
        <v>9159.4263390759006</v>
      </c>
      <c r="Z29" s="39">
        <f t="shared" si="12"/>
        <v>9221.8612774587964</v>
      </c>
      <c r="AA29" s="45">
        <f t="shared" si="13"/>
        <v>6.0652617595593386E-2</v>
      </c>
      <c r="AB29" s="45">
        <f t="shared" si="14"/>
        <v>0.42570434533251095</v>
      </c>
      <c r="AC29" s="45">
        <f t="shared" si="15"/>
        <v>1.1944708323513152E-2</v>
      </c>
      <c r="AD29" s="45">
        <f t="shared" si="16"/>
        <v>0.49830167125161751</v>
      </c>
      <c r="AE29" s="45">
        <f t="shared" si="17"/>
        <v>0.50169832874838249</v>
      </c>
      <c r="AF29" s="43">
        <f>('Estimates from MCMC'!$B$2-'MCMC runs'!W29)/'Estimates from MCMC'!$B$2</f>
        <v>0.13353211331227172</v>
      </c>
    </row>
    <row r="30" spans="1:32" x14ac:dyDescent="0.3">
      <c r="A30" s="38">
        <v>3182</v>
      </c>
      <c r="B30" s="38">
        <v>2152621.3923452049</v>
      </c>
      <c r="C30" s="39">
        <v>51398.361243431602</v>
      </c>
      <c r="D30" s="39">
        <v>50330.375693740199</v>
      </c>
      <c r="E30" s="39">
        <f t="shared" si="0"/>
        <v>1067.9855496914024</v>
      </c>
      <c r="F30" s="39">
        <v>51329.608290773103</v>
      </c>
      <c r="G30" s="40">
        <f t="shared" si="1"/>
        <v>68.752952658498543</v>
      </c>
      <c r="H30" s="39">
        <v>51310.512636485597</v>
      </c>
      <c r="I30" s="39">
        <f t="shared" si="2"/>
        <v>87.84860694600502</v>
      </c>
      <c r="J30" s="39">
        <v>50174.717270368397</v>
      </c>
      <c r="K30" s="40">
        <f t="shared" si="3"/>
        <v>1223.6439730632046</v>
      </c>
      <c r="L30" s="39">
        <v>49980.5747341967</v>
      </c>
      <c r="M30" s="39">
        <f t="shared" si="4"/>
        <v>1417.786509234902</v>
      </c>
      <c r="N30" s="39">
        <f t="shared" si="9"/>
        <v>194.14253617169743</v>
      </c>
      <c r="O30" s="40">
        <f>'Estimates from MCMC'!$B$2-L30</f>
        <v>19080.4252658033</v>
      </c>
      <c r="P30" s="39">
        <v>51051.142555181701</v>
      </c>
      <c r="Q30" s="40">
        <f t="shared" si="5"/>
        <v>1070.5678209850012</v>
      </c>
      <c r="R30" s="39">
        <v>51076.903806300601</v>
      </c>
      <c r="S30" s="39">
        <f t="shared" si="6"/>
        <v>25.761251118899963</v>
      </c>
      <c r="T30" s="39">
        <f t="shared" si="10"/>
        <v>1096.3290721039011</v>
      </c>
      <c r="U30" s="39">
        <v>57698.845992991803</v>
      </c>
      <c r="V30" s="39">
        <f t="shared" si="7"/>
        <v>7718.2712587951028</v>
      </c>
      <c r="W30" s="39">
        <v>59011.334595153501</v>
      </c>
      <c r="X30" s="39">
        <f t="shared" si="8"/>
        <v>216.15953005779738</v>
      </c>
      <c r="Y30" s="39">
        <f t="shared" si="11"/>
        <v>9030.7598609568013</v>
      </c>
      <c r="Z30" s="39">
        <f t="shared" si="12"/>
        <v>10049.665404846499</v>
      </c>
      <c r="AA30" s="45">
        <f t="shared" si="13"/>
        <v>5.7458314310676599E-2</v>
      </c>
      <c r="AB30" s="45">
        <f t="shared" si="14"/>
        <v>0.40451253844053975</v>
      </c>
      <c r="AC30" s="45">
        <f t="shared" si="15"/>
        <v>1.132886332702485E-2</v>
      </c>
      <c r="AD30" s="45">
        <f t="shared" si="16"/>
        <v>0.47329971607824117</v>
      </c>
      <c r="AE30" s="45">
        <f t="shared" si="17"/>
        <v>0.52670028392175883</v>
      </c>
      <c r="AF30" s="43">
        <f>('Estimates from MCMC'!$B$2-'MCMC runs'!W30)/'Estimates from MCMC'!$B$2</f>
        <v>0.14551867776091426</v>
      </c>
    </row>
    <row r="31" spans="1:32" x14ac:dyDescent="0.3">
      <c r="A31" s="38">
        <v>1565</v>
      </c>
      <c r="B31" s="38">
        <v>2008770.5092345716</v>
      </c>
      <c r="C31" s="39">
        <v>52154.3696632512</v>
      </c>
      <c r="D31" s="39">
        <v>51134.6598523055</v>
      </c>
      <c r="E31" s="39">
        <f t="shared" si="0"/>
        <v>1019.7098109457002</v>
      </c>
      <c r="F31" s="39">
        <v>52093.307052639</v>
      </c>
      <c r="G31" s="40">
        <f t="shared" si="1"/>
        <v>61.062610612199933</v>
      </c>
      <c r="H31" s="39">
        <v>52062.587696647097</v>
      </c>
      <c r="I31" s="39">
        <f t="shared" si="2"/>
        <v>91.781966604103218</v>
      </c>
      <c r="J31" s="39">
        <v>50982.508687488</v>
      </c>
      <c r="K31" s="40">
        <f t="shared" si="3"/>
        <v>1171.8609757632003</v>
      </c>
      <c r="L31" s="39">
        <v>50673.407018976002</v>
      </c>
      <c r="M31" s="39">
        <f t="shared" si="4"/>
        <v>1480.9626442751978</v>
      </c>
      <c r="N31" s="39">
        <f t="shared" si="9"/>
        <v>309.10166851199756</v>
      </c>
      <c r="O31" s="40">
        <f>'Estimates from MCMC'!$B$2-L31</f>
        <v>18387.592981023998</v>
      </c>
      <c r="P31" s="39">
        <v>51785.379785377503</v>
      </c>
      <c r="Q31" s="40">
        <f t="shared" si="5"/>
        <v>1111.9727664015008</v>
      </c>
      <c r="R31" s="39">
        <v>51812.789171513497</v>
      </c>
      <c r="S31" s="39">
        <f t="shared" si="6"/>
        <v>27.409386135994282</v>
      </c>
      <c r="T31" s="39">
        <f t="shared" si="10"/>
        <v>1139.3821525374951</v>
      </c>
      <c r="U31" s="39">
        <v>58494.035032043801</v>
      </c>
      <c r="V31" s="39">
        <f t="shared" si="7"/>
        <v>7820.6280130677987</v>
      </c>
      <c r="W31" s="39">
        <v>59856.335652954898</v>
      </c>
      <c r="X31" s="39">
        <f t="shared" si="8"/>
        <v>222.91846837360208</v>
      </c>
      <c r="Y31" s="39">
        <f t="shared" si="11"/>
        <v>9182.928633978896</v>
      </c>
      <c r="Z31" s="39">
        <f t="shared" si="12"/>
        <v>9204.6643470451017</v>
      </c>
      <c r="AA31" s="45">
        <f t="shared" si="13"/>
        <v>6.1964725546912958E-2</v>
      </c>
      <c r="AB31" s="45">
        <f t="shared" si="14"/>
        <v>0.42532092270797434</v>
      </c>
      <c r="AC31" s="45">
        <f t="shared" si="15"/>
        <v>1.2123308831321969E-2</v>
      </c>
      <c r="AD31" s="45">
        <f t="shared" si="16"/>
        <v>0.49940895708620925</v>
      </c>
      <c r="AE31" s="45">
        <f t="shared" si="17"/>
        <v>0.50059104291379075</v>
      </c>
      <c r="AF31" s="43">
        <f>('Estimates from MCMC'!$B$2-'MCMC runs'!W31)/'Estimates from MCMC'!$B$2</f>
        <v>0.13328310257663661</v>
      </c>
    </row>
    <row r="32" spans="1:32" x14ac:dyDescent="0.3">
      <c r="A32" s="38">
        <v>3487</v>
      </c>
      <c r="B32" s="38">
        <v>1950239.0553977208</v>
      </c>
      <c r="C32" s="39">
        <v>52596.804754587603</v>
      </c>
      <c r="D32" s="39">
        <v>51580.5544686469</v>
      </c>
      <c r="E32" s="39">
        <f t="shared" si="0"/>
        <v>1016.2502859407032</v>
      </c>
      <c r="F32" s="39">
        <v>52547.338861946097</v>
      </c>
      <c r="G32" s="40">
        <f t="shared" si="1"/>
        <v>49.465892641506798</v>
      </c>
      <c r="H32" s="39">
        <v>52501.028848239701</v>
      </c>
      <c r="I32" s="39">
        <f t="shared" si="2"/>
        <v>95.775906347902492</v>
      </c>
      <c r="J32" s="39">
        <v>51435.767488544203</v>
      </c>
      <c r="K32" s="40">
        <f t="shared" si="3"/>
        <v>1161.0372660434005</v>
      </c>
      <c r="L32" s="39">
        <v>50809.233973742201</v>
      </c>
      <c r="M32" s="39">
        <f t="shared" si="4"/>
        <v>1787.5707808454026</v>
      </c>
      <c r="N32" s="39">
        <f t="shared" si="9"/>
        <v>626.53351480200217</v>
      </c>
      <c r="O32" s="40">
        <f>'Estimates from MCMC'!$B$2-L32</f>
        <v>18251.766026257799</v>
      </c>
      <c r="P32" s="39">
        <v>52168.138769449899</v>
      </c>
      <c r="Q32" s="40">
        <f t="shared" si="5"/>
        <v>1358.9047957076982</v>
      </c>
      <c r="R32" s="39">
        <v>52200.220922668399</v>
      </c>
      <c r="S32" s="39">
        <f t="shared" si="6"/>
        <v>32.082153218500025</v>
      </c>
      <c r="T32" s="39">
        <f t="shared" si="10"/>
        <v>1390.9869489261982</v>
      </c>
      <c r="U32" s="39">
        <v>58615.002787108002</v>
      </c>
      <c r="V32" s="39">
        <f t="shared" si="7"/>
        <v>7805.7688133658012</v>
      </c>
      <c r="W32" s="39">
        <v>60279.597443669998</v>
      </c>
      <c r="X32" s="39">
        <f t="shared" si="8"/>
        <v>273.60770763579785</v>
      </c>
      <c r="Y32" s="39">
        <f t="shared" si="11"/>
        <v>9470.3634699277973</v>
      </c>
      <c r="Z32" s="39">
        <f t="shared" si="12"/>
        <v>8781.402556330002</v>
      </c>
      <c r="AA32" s="45">
        <f t="shared" si="13"/>
        <v>7.6211088117449172E-2</v>
      </c>
      <c r="AB32" s="45">
        <f t="shared" si="14"/>
        <v>0.42767197443447807</v>
      </c>
      <c r="AC32" s="45">
        <f t="shared" si="15"/>
        <v>1.4990752524559742E-2</v>
      </c>
      <c r="AD32" s="45">
        <f t="shared" si="16"/>
        <v>0.518873815076487</v>
      </c>
      <c r="AE32" s="45">
        <f t="shared" si="17"/>
        <v>0.481126184923513</v>
      </c>
      <c r="AF32" s="43">
        <f>('Estimates from MCMC'!$B$2-'MCMC runs'!W32)/'Estimates from MCMC'!$B$2</f>
        <v>0.12715429194958083</v>
      </c>
    </row>
    <row r="33" spans="1:32" x14ac:dyDescent="0.3">
      <c r="A33" s="38">
        <v>1566</v>
      </c>
      <c r="B33" s="38">
        <v>1960226.5206511738</v>
      </c>
      <c r="C33" s="39">
        <v>52298.4485836522</v>
      </c>
      <c r="D33" s="39">
        <v>51298.540651630799</v>
      </c>
      <c r="E33" s="39">
        <f t="shared" si="0"/>
        <v>999.90793202140048</v>
      </c>
      <c r="F33" s="39">
        <v>52245.748534855498</v>
      </c>
      <c r="G33" s="40">
        <f t="shared" si="1"/>
        <v>52.700048796701594</v>
      </c>
      <c r="H33" s="39">
        <v>52204.095686098299</v>
      </c>
      <c r="I33" s="39">
        <f t="shared" si="2"/>
        <v>94.35289755390113</v>
      </c>
      <c r="J33" s="39">
        <v>51152.010074059101</v>
      </c>
      <c r="K33" s="40">
        <f t="shared" si="3"/>
        <v>1146.4385095930993</v>
      </c>
      <c r="L33" s="39">
        <v>50534.634786164999</v>
      </c>
      <c r="M33" s="39">
        <f t="shared" si="4"/>
        <v>1763.8137974872006</v>
      </c>
      <c r="N33" s="39">
        <f t="shared" si="9"/>
        <v>617.37528789410135</v>
      </c>
      <c r="O33" s="40">
        <f>'Estimates from MCMC'!$B$2-L33</f>
        <v>18526.365213835001</v>
      </c>
      <c r="P33" s="39">
        <v>51868.347510791296</v>
      </c>
      <c r="Q33" s="40">
        <f t="shared" si="5"/>
        <v>1333.7127246262971</v>
      </c>
      <c r="R33" s="39">
        <v>51900.092610378502</v>
      </c>
      <c r="S33" s="39">
        <f t="shared" si="6"/>
        <v>31.745099587205914</v>
      </c>
      <c r="T33" s="39">
        <f t="shared" si="10"/>
        <v>1365.457824213503</v>
      </c>
      <c r="U33" s="39">
        <v>58253.755612602799</v>
      </c>
      <c r="V33" s="39">
        <f t="shared" si="7"/>
        <v>7719.1208264378001</v>
      </c>
      <c r="W33" s="39">
        <v>59888.121994438297</v>
      </c>
      <c r="X33" s="39">
        <f t="shared" si="8"/>
        <v>268.90855762199499</v>
      </c>
      <c r="Y33" s="39">
        <f t="shared" si="11"/>
        <v>9353.4872082732982</v>
      </c>
      <c r="Z33" s="39">
        <f t="shared" si="12"/>
        <v>9172.8780055617026</v>
      </c>
      <c r="AA33" s="45">
        <f t="shared" si="13"/>
        <v>7.3703492749555385E-2</v>
      </c>
      <c r="AB33" s="45">
        <f t="shared" si="14"/>
        <v>0.41665597851182185</v>
      </c>
      <c r="AC33" s="45">
        <f t="shared" si="15"/>
        <v>1.4514911830690954E-2</v>
      </c>
      <c r="AD33" s="45">
        <f t="shared" si="16"/>
        <v>0.50487438309206822</v>
      </c>
      <c r="AE33" s="45">
        <f t="shared" si="17"/>
        <v>0.49512561690793178</v>
      </c>
      <c r="AF33" s="43">
        <f>('Estimates from MCMC'!$B$2-'MCMC runs'!W33)/'Estimates from MCMC'!$B$2</f>
        <v>0.13282283786162527</v>
      </c>
    </row>
    <row r="34" spans="1:32" x14ac:dyDescent="0.3">
      <c r="A34" s="38">
        <v>854</v>
      </c>
      <c r="B34" s="38">
        <v>1956586.4823298026</v>
      </c>
      <c r="C34" s="39">
        <v>52353.381694429198</v>
      </c>
      <c r="D34" s="39">
        <v>51269.520688947603</v>
      </c>
      <c r="E34" s="39">
        <f t="shared" si="0"/>
        <v>1083.8610054815945</v>
      </c>
      <c r="F34" s="39">
        <v>52274.810404281503</v>
      </c>
      <c r="G34" s="40">
        <f t="shared" si="1"/>
        <v>78.571290147694526</v>
      </c>
      <c r="H34" s="39">
        <v>52259.607873399</v>
      </c>
      <c r="I34" s="39">
        <f t="shared" si="2"/>
        <v>93.773821030197723</v>
      </c>
      <c r="J34" s="39">
        <v>51098.694709655101</v>
      </c>
      <c r="K34" s="40">
        <f t="shared" si="3"/>
        <v>1254.6869847740963</v>
      </c>
      <c r="L34" s="39">
        <v>50814.669821048999</v>
      </c>
      <c r="M34" s="39">
        <f t="shared" si="4"/>
        <v>1538.7118733801981</v>
      </c>
      <c r="N34" s="39">
        <f t="shared" si="9"/>
        <v>284.02488860610174</v>
      </c>
      <c r="O34" s="40">
        <f>'Estimates from MCMC'!$B$2-L34</f>
        <v>18246.330178951001</v>
      </c>
      <c r="P34" s="39">
        <v>51950.824806197401</v>
      </c>
      <c r="Q34" s="40">
        <f t="shared" si="5"/>
        <v>1136.1549851484015</v>
      </c>
      <c r="R34" s="39">
        <v>51978.521634592398</v>
      </c>
      <c r="S34" s="39">
        <f t="shared" si="6"/>
        <v>27.696828394997283</v>
      </c>
      <c r="T34" s="39">
        <f t="shared" si="10"/>
        <v>1163.8518135433987</v>
      </c>
      <c r="U34" s="39">
        <v>58944.708193468599</v>
      </c>
      <c r="V34" s="39">
        <f t="shared" si="7"/>
        <v>8130.0383724195999</v>
      </c>
      <c r="W34" s="39">
        <v>60344.542481377503</v>
      </c>
      <c r="X34" s="39">
        <f t="shared" si="8"/>
        <v>235.98247436550446</v>
      </c>
      <c r="Y34" s="39">
        <f t="shared" si="11"/>
        <v>9529.8726603285031</v>
      </c>
      <c r="Z34" s="39">
        <f t="shared" si="12"/>
        <v>8716.4575186224974</v>
      </c>
      <c r="AA34" s="45">
        <f t="shared" si="13"/>
        <v>6.3785528494163732E-2</v>
      </c>
      <c r="AB34" s="45">
        <f t="shared" si="14"/>
        <v>0.44557115281178167</v>
      </c>
      <c r="AC34" s="45">
        <f t="shared" si="15"/>
        <v>1.2933147216514489E-2</v>
      </c>
      <c r="AD34" s="45">
        <f t="shared" si="16"/>
        <v>0.52228982852245986</v>
      </c>
      <c r="AE34" s="45">
        <f t="shared" si="17"/>
        <v>0.47771017147754008</v>
      </c>
      <c r="AF34" s="43">
        <f>('Estimates from MCMC'!$B$2-'MCMC runs'!W34)/'Estimates from MCMC'!$B$2</f>
        <v>0.12621389088809165</v>
      </c>
    </row>
    <row r="35" spans="1:32" x14ac:dyDescent="0.3">
      <c r="A35" s="38">
        <v>1992</v>
      </c>
      <c r="B35" s="38">
        <v>2027963.3510442404</v>
      </c>
      <c r="C35" s="39">
        <v>52174.047859397797</v>
      </c>
      <c r="D35" s="39">
        <v>51227.731893210599</v>
      </c>
      <c r="E35" s="39">
        <f t="shared" si="0"/>
        <v>946.31596618719777</v>
      </c>
      <c r="F35" s="39">
        <v>52103.207649178701</v>
      </c>
      <c r="G35" s="40">
        <f t="shared" si="1"/>
        <v>70.840210219095752</v>
      </c>
      <c r="H35" s="39">
        <v>52083.577146459997</v>
      </c>
      <c r="I35" s="39">
        <f t="shared" si="2"/>
        <v>90.470712937800272</v>
      </c>
      <c r="J35" s="39">
        <v>51067.385603064497</v>
      </c>
      <c r="K35" s="40">
        <f t="shared" si="3"/>
        <v>1106.6622563333003</v>
      </c>
      <c r="L35" s="39">
        <v>50475.163535277999</v>
      </c>
      <c r="M35" s="39">
        <f t="shared" si="4"/>
        <v>1698.8843241197974</v>
      </c>
      <c r="N35" s="39">
        <f t="shared" si="9"/>
        <v>592.22206778649706</v>
      </c>
      <c r="O35" s="40">
        <f>'Estimates from MCMC'!$B$2-L35</f>
        <v>18585.836464722001</v>
      </c>
      <c r="P35" s="39">
        <v>51737.909781761999</v>
      </c>
      <c r="Q35" s="40">
        <f t="shared" si="5"/>
        <v>1262.7462464839991</v>
      </c>
      <c r="R35" s="39">
        <v>51768.861711957601</v>
      </c>
      <c r="S35" s="39">
        <f t="shared" si="6"/>
        <v>30.951930195602472</v>
      </c>
      <c r="T35" s="39">
        <f t="shared" si="10"/>
        <v>1293.6981766796016</v>
      </c>
      <c r="U35" s="39">
        <v>58334.652343437403</v>
      </c>
      <c r="V35" s="39">
        <f t="shared" si="7"/>
        <v>7859.4888081594036</v>
      </c>
      <c r="W35" s="39">
        <v>59885.321657662302</v>
      </c>
      <c r="X35" s="39">
        <f t="shared" si="8"/>
        <v>256.9711375452971</v>
      </c>
      <c r="Y35" s="39">
        <f t="shared" si="11"/>
        <v>9410.1581223843023</v>
      </c>
      <c r="Z35" s="39">
        <f t="shared" si="12"/>
        <v>9175.6783423376983</v>
      </c>
      <c r="AA35" s="45">
        <f t="shared" si="13"/>
        <v>6.9606669526829507E-2</v>
      </c>
      <c r="AB35" s="45">
        <f t="shared" si="14"/>
        <v>0.42287517288111265</v>
      </c>
      <c r="AC35" s="45">
        <f t="shared" si="15"/>
        <v>1.3826180921857195E-2</v>
      </c>
      <c r="AD35" s="45">
        <f t="shared" si="16"/>
        <v>0.50630802332979941</v>
      </c>
      <c r="AE35" s="45">
        <f t="shared" si="17"/>
        <v>0.49369197667020065</v>
      </c>
      <c r="AF35" s="43">
        <f>('Estimates from MCMC'!$B$2-'MCMC runs'!W35)/'Estimates from MCMC'!$B$2</f>
        <v>0.1328633866051418</v>
      </c>
    </row>
    <row r="36" spans="1:32" x14ac:dyDescent="0.3">
      <c r="A36" s="38">
        <v>4354</v>
      </c>
      <c r="B36" s="38">
        <v>1924104.9591019363</v>
      </c>
      <c r="C36" s="39">
        <v>51509.470243533702</v>
      </c>
      <c r="D36" s="39">
        <v>50536.047400028401</v>
      </c>
      <c r="E36" s="39">
        <f t="shared" si="0"/>
        <v>973.42284350530099</v>
      </c>
      <c r="F36" s="39">
        <v>51449.086900048504</v>
      </c>
      <c r="G36" s="40">
        <f t="shared" si="1"/>
        <v>60.383343485198566</v>
      </c>
      <c r="H36" s="39">
        <v>51416.699253054103</v>
      </c>
      <c r="I36" s="39">
        <f t="shared" si="2"/>
        <v>92.770990479599277</v>
      </c>
      <c r="J36" s="39">
        <v>50383.6729847682</v>
      </c>
      <c r="K36" s="40">
        <f t="shared" si="3"/>
        <v>1125.7972587655022</v>
      </c>
      <c r="L36" s="39">
        <v>49776.704142875598</v>
      </c>
      <c r="M36" s="39">
        <f t="shared" si="4"/>
        <v>1732.7661006581038</v>
      </c>
      <c r="N36" s="39">
        <f t="shared" si="9"/>
        <v>606.96884189260163</v>
      </c>
      <c r="O36" s="40">
        <f>'Estimates from MCMC'!$B$2-L36</f>
        <v>19284.295857124402</v>
      </c>
      <c r="P36" s="39">
        <v>51067.624164899898</v>
      </c>
      <c r="Q36" s="40">
        <f t="shared" si="5"/>
        <v>1290.9200220243001</v>
      </c>
      <c r="R36" s="39">
        <v>51099.443388162297</v>
      </c>
      <c r="S36" s="39">
        <f t="shared" si="6"/>
        <v>31.819223262398737</v>
      </c>
      <c r="T36" s="39">
        <f t="shared" si="10"/>
        <v>1322.7392452866989</v>
      </c>
      <c r="U36" s="39">
        <v>57533.005651843203</v>
      </c>
      <c r="V36" s="39">
        <f t="shared" si="7"/>
        <v>7756.3015089676046</v>
      </c>
      <c r="W36" s="39">
        <v>59116.008062059002</v>
      </c>
      <c r="X36" s="39">
        <f t="shared" si="8"/>
        <v>260.26316492909973</v>
      </c>
      <c r="Y36" s="39">
        <f t="shared" si="11"/>
        <v>9339.3039191834032</v>
      </c>
      <c r="Z36" s="39">
        <f t="shared" si="12"/>
        <v>9944.9919379409985</v>
      </c>
      <c r="AA36" s="45">
        <f t="shared" si="13"/>
        <v>6.8591524164882858E-2</v>
      </c>
      <c r="AB36" s="45">
        <f t="shared" si="14"/>
        <v>0.40220817842836154</v>
      </c>
      <c r="AC36" s="45">
        <f t="shared" si="15"/>
        <v>1.3496119685020697E-2</v>
      </c>
      <c r="AD36" s="45">
        <f t="shared" si="16"/>
        <v>0.48429582227826512</v>
      </c>
      <c r="AE36" s="45">
        <f t="shared" si="17"/>
        <v>0.51570417772173494</v>
      </c>
      <c r="AF36" s="43">
        <f>('Estimates from MCMC'!$B$2-'MCMC runs'!W36)/'Estimates from MCMC'!$B$2</f>
        <v>0.1440030109315098</v>
      </c>
    </row>
    <row r="37" spans="1:32" x14ac:dyDescent="0.3">
      <c r="A37" s="38">
        <v>4402</v>
      </c>
      <c r="B37" s="38">
        <v>1957177.1711280847</v>
      </c>
      <c r="C37" s="39">
        <v>52389.234750008902</v>
      </c>
      <c r="D37" s="39">
        <v>51381.818185553297</v>
      </c>
      <c r="E37" s="39">
        <f t="shared" si="0"/>
        <v>1007.4165644556051</v>
      </c>
      <c r="F37" s="39">
        <v>52326.045010693699</v>
      </c>
      <c r="G37" s="40">
        <f t="shared" si="1"/>
        <v>63.189739315203042</v>
      </c>
      <c r="H37" s="39">
        <v>52294.097695901197</v>
      </c>
      <c r="I37" s="39">
        <f t="shared" si="2"/>
        <v>95.137054107704898</v>
      </c>
      <c r="J37" s="39">
        <v>51224.4438064481</v>
      </c>
      <c r="K37" s="40">
        <f t="shared" si="3"/>
        <v>1164.7909435608017</v>
      </c>
      <c r="L37" s="39">
        <v>50602.360494667497</v>
      </c>
      <c r="M37" s="39">
        <f t="shared" si="4"/>
        <v>1786.8742553414049</v>
      </c>
      <c r="N37" s="39">
        <f t="shared" si="9"/>
        <v>622.08331178060325</v>
      </c>
      <c r="O37" s="40">
        <f>'Estimates from MCMC'!$B$2-L37</f>
        <v>18458.639505332503</v>
      </c>
      <c r="P37" s="39">
        <v>51936.450016601702</v>
      </c>
      <c r="Q37" s="40">
        <f t="shared" si="5"/>
        <v>1334.0895219342055</v>
      </c>
      <c r="R37" s="39">
        <v>51968.730574461901</v>
      </c>
      <c r="S37" s="39">
        <f t="shared" si="6"/>
        <v>32.280557860198314</v>
      </c>
      <c r="T37" s="39">
        <f t="shared" si="10"/>
        <v>1366.3700797944039</v>
      </c>
      <c r="U37" s="39">
        <v>58436.183812541603</v>
      </c>
      <c r="V37" s="39">
        <f t="shared" si="7"/>
        <v>7833.8233178741066</v>
      </c>
      <c r="W37" s="39">
        <v>60070.071090820398</v>
      </c>
      <c r="X37" s="39">
        <f t="shared" si="8"/>
        <v>267.51719848439097</v>
      </c>
      <c r="Y37" s="39">
        <f t="shared" si="11"/>
        <v>9467.7105961529014</v>
      </c>
      <c r="Z37" s="39">
        <f t="shared" si="12"/>
        <v>8990.9289091796018</v>
      </c>
      <c r="AA37" s="45">
        <f t="shared" si="13"/>
        <v>7.4023336302747239E-2</v>
      </c>
      <c r="AB37" s="45">
        <f t="shared" si="14"/>
        <v>0.42439873835831721</v>
      </c>
      <c r="AC37" s="45">
        <f t="shared" si="15"/>
        <v>1.4492790674367312E-2</v>
      </c>
      <c r="AD37" s="45">
        <f t="shared" si="16"/>
        <v>0.51291486533543174</v>
      </c>
      <c r="AE37" s="45">
        <f t="shared" si="17"/>
        <v>0.48708513466456826</v>
      </c>
      <c r="AF37" s="43">
        <f>('Estimates from MCMC'!$B$2-'MCMC runs'!W37)/'Estimates from MCMC'!$B$2</f>
        <v>0.13018822358754725</v>
      </c>
    </row>
    <row r="38" spans="1:32" x14ac:dyDescent="0.3">
      <c r="A38" s="38">
        <v>4297</v>
      </c>
      <c r="B38" s="38">
        <v>1989252.5153617852</v>
      </c>
      <c r="C38" s="39">
        <v>52760.766342590403</v>
      </c>
      <c r="D38" s="39">
        <v>51771.226153942</v>
      </c>
      <c r="E38" s="39">
        <f t="shared" si="0"/>
        <v>989.54018864840327</v>
      </c>
      <c r="F38" s="39">
        <v>52707.771844845098</v>
      </c>
      <c r="G38" s="40">
        <f t="shared" si="1"/>
        <v>52.994497745305125</v>
      </c>
      <c r="H38" s="39">
        <v>52668.507538249301</v>
      </c>
      <c r="I38" s="39">
        <f t="shared" si="2"/>
        <v>92.258804341101495</v>
      </c>
      <c r="J38" s="39">
        <v>51626.556097714798</v>
      </c>
      <c r="K38" s="40">
        <f t="shared" si="3"/>
        <v>1134.210244875605</v>
      </c>
      <c r="L38" s="39">
        <v>51023.034663206497</v>
      </c>
      <c r="M38" s="39">
        <f t="shared" si="4"/>
        <v>1737.7316793839054</v>
      </c>
      <c r="N38" s="39">
        <f t="shared" si="9"/>
        <v>603.52143450830044</v>
      </c>
      <c r="O38" s="40">
        <f>'Estimates from MCMC'!$B$2-L38</f>
        <v>18037.965336793503</v>
      </c>
      <c r="P38" s="39">
        <v>52314.734582390898</v>
      </c>
      <c r="Q38" s="40">
        <f t="shared" si="5"/>
        <v>1291.6999191844006</v>
      </c>
      <c r="R38" s="39">
        <v>52346.174268346702</v>
      </c>
      <c r="S38" s="39">
        <f t="shared" si="6"/>
        <v>31.439685955803725</v>
      </c>
      <c r="T38" s="39">
        <f t="shared" si="10"/>
        <v>1323.1396051402044</v>
      </c>
      <c r="U38" s="39">
        <v>58850.484968913501</v>
      </c>
      <c r="V38" s="39">
        <f t="shared" si="7"/>
        <v>7827.4503057070033</v>
      </c>
      <c r="W38" s="39">
        <v>60434.451586958203</v>
      </c>
      <c r="X38" s="39">
        <f t="shared" si="8"/>
        <v>260.82701290449768</v>
      </c>
      <c r="Y38" s="39">
        <f t="shared" si="11"/>
        <v>9411.4169237517053</v>
      </c>
      <c r="Z38" s="39">
        <f t="shared" si="12"/>
        <v>8626.5484130417972</v>
      </c>
      <c r="AA38" s="45">
        <f t="shared" si="13"/>
        <v>7.3353040680330453E-2</v>
      </c>
      <c r="AB38" s="45">
        <f t="shared" si="14"/>
        <v>0.43394308390984193</v>
      </c>
      <c r="AC38" s="45">
        <f t="shared" si="15"/>
        <v>1.4459891015117301E-2</v>
      </c>
      <c r="AD38" s="45">
        <f t="shared" si="16"/>
        <v>0.52175601560528972</v>
      </c>
      <c r="AE38" s="45">
        <f t="shared" si="17"/>
        <v>0.47824398439471028</v>
      </c>
      <c r="AF38" s="43">
        <f>('Estimates from MCMC'!$B$2-'MCMC runs'!W38)/'Estimates from MCMC'!$B$2</f>
        <v>0.12491201130944812</v>
      </c>
    </row>
    <row r="39" spans="1:32" x14ac:dyDescent="0.3">
      <c r="A39" s="38">
        <v>1046</v>
      </c>
      <c r="B39" s="38">
        <v>2006049.246013832</v>
      </c>
      <c r="C39" s="39">
        <v>52720.479555696998</v>
      </c>
      <c r="D39" s="39">
        <v>51697.978623768198</v>
      </c>
      <c r="E39" s="39">
        <f t="shared" si="0"/>
        <v>1022.5009319288001</v>
      </c>
      <c r="F39" s="39">
        <v>52655.939040565798</v>
      </c>
      <c r="G39" s="40">
        <f t="shared" si="1"/>
        <v>64.540515131200664</v>
      </c>
      <c r="H39" s="39">
        <v>52624.477832407101</v>
      </c>
      <c r="I39" s="39">
        <f t="shared" si="2"/>
        <v>96.0017232898972</v>
      </c>
      <c r="J39" s="39">
        <v>51538.386029130299</v>
      </c>
      <c r="K39" s="40">
        <f t="shared" si="3"/>
        <v>1182.0935265666994</v>
      </c>
      <c r="L39" s="39">
        <v>50910.785335072498</v>
      </c>
      <c r="M39" s="39">
        <f t="shared" si="4"/>
        <v>1809.6942206245003</v>
      </c>
      <c r="N39" s="39">
        <f t="shared" si="9"/>
        <v>627.60069405780087</v>
      </c>
      <c r="O39" s="40">
        <f>'Estimates from MCMC'!$B$2-L39</f>
        <v>18150.214664927502</v>
      </c>
      <c r="P39" s="39">
        <v>52261.971830007999</v>
      </c>
      <c r="Q39" s="40">
        <f t="shared" si="5"/>
        <v>1351.1864949355004</v>
      </c>
      <c r="R39" s="39">
        <v>52294.368301892202</v>
      </c>
      <c r="S39" s="39">
        <f t="shared" si="6"/>
        <v>32.396471884203493</v>
      </c>
      <c r="T39" s="39">
        <f t="shared" si="10"/>
        <v>1383.5829668197039</v>
      </c>
      <c r="U39" s="39">
        <v>58772.916583859696</v>
      </c>
      <c r="V39" s="39">
        <f t="shared" si="7"/>
        <v>7862.1312487871983</v>
      </c>
      <c r="W39" s="39">
        <v>60428.072572323101</v>
      </c>
      <c r="X39" s="39">
        <f t="shared" si="8"/>
        <v>271.57302164370049</v>
      </c>
      <c r="Y39" s="39">
        <f t="shared" si="11"/>
        <v>9517.2872372506026</v>
      </c>
      <c r="Z39" s="39">
        <f t="shared" si="12"/>
        <v>8632.9274276768992</v>
      </c>
      <c r="AA39" s="45">
        <f t="shared" si="13"/>
        <v>7.6229564903894237E-2</v>
      </c>
      <c r="AB39" s="45">
        <f t="shared" si="14"/>
        <v>0.43317015219547556</v>
      </c>
      <c r="AC39" s="45">
        <f t="shared" si="15"/>
        <v>1.4962523951216599E-2</v>
      </c>
      <c r="AD39" s="45">
        <f t="shared" si="16"/>
        <v>0.52436224105058638</v>
      </c>
      <c r="AE39" s="45">
        <f t="shared" si="17"/>
        <v>0.47563775894941362</v>
      </c>
      <c r="AF39" s="43">
        <f>('Estimates from MCMC'!$B$2-'MCMC runs'!W39)/'Estimates from MCMC'!$B$2</f>
        <v>0.12500437913839793</v>
      </c>
    </row>
    <row r="40" spans="1:32" x14ac:dyDescent="0.3">
      <c r="A40" s="38">
        <v>40</v>
      </c>
      <c r="B40" s="38">
        <v>2071639.1536389017</v>
      </c>
      <c r="C40" s="39">
        <v>52320.768731727803</v>
      </c>
      <c r="D40" s="39">
        <v>51327.762282013602</v>
      </c>
      <c r="E40" s="39">
        <f t="shared" si="0"/>
        <v>993.00644971420115</v>
      </c>
      <c r="F40" s="39">
        <v>52260.104823984999</v>
      </c>
      <c r="G40" s="40">
        <f t="shared" si="1"/>
        <v>60.66390774280444</v>
      </c>
      <c r="H40" s="39">
        <v>52227.2780110116</v>
      </c>
      <c r="I40" s="39">
        <f t="shared" si="2"/>
        <v>93.490720716203214</v>
      </c>
      <c r="J40" s="39">
        <v>51174.238184161797</v>
      </c>
      <c r="K40" s="40">
        <f t="shared" si="3"/>
        <v>1146.5305475660061</v>
      </c>
      <c r="L40" s="39">
        <v>50562.612175496099</v>
      </c>
      <c r="M40" s="39">
        <f t="shared" si="4"/>
        <v>1758.1565562317046</v>
      </c>
      <c r="N40" s="39">
        <f t="shared" si="9"/>
        <v>611.62600866569846</v>
      </c>
      <c r="O40" s="40">
        <f>'Estimates from MCMC'!$B$2-L40</f>
        <v>18498.387824503901</v>
      </c>
      <c r="P40" s="39">
        <v>51869.065710301198</v>
      </c>
      <c r="Q40" s="40">
        <f t="shared" si="5"/>
        <v>1306.4535348050995</v>
      </c>
      <c r="R40" s="39">
        <v>51900.9787083806</v>
      </c>
      <c r="S40" s="39">
        <f t="shared" si="6"/>
        <v>31.912998079402314</v>
      </c>
      <c r="T40" s="39">
        <f t="shared" si="10"/>
        <v>1338.3665328845018</v>
      </c>
      <c r="U40" s="39">
        <v>58426.661329041199</v>
      </c>
      <c r="V40" s="39">
        <f t="shared" si="7"/>
        <v>7864.0491535451001</v>
      </c>
      <c r="W40" s="39">
        <v>60029.475726306402</v>
      </c>
      <c r="X40" s="39">
        <f t="shared" si="8"/>
        <v>264.4478643807015</v>
      </c>
      <c r="Y40" s="39">
        <f t="shared" si="11"/>
        <v>9466.8635508103034</v>
      </c>
      <c r="Z40" s="39">
        <f t="shared" si="12"/>
        <v>9031.5242736935979</v>
      </c>
      <c r="AA40" s="45">
        <f t="shared" si="13"/>
        <v>7.2350441864540954E-2</v>
      </c>
      <c r="AB40" s="45">
        <f t="shared" si="14"/>
        <v>0.42512078501932921</v>
      </c>
      <c r="AC40" s="45">
        <f t="shared" si="15"/>
        <v>1.4295724951252264E-2</v>
      </c>
      <c r="AD40" s="45">
        <f t="shared" si="16"/>
        <v>0.51176695183512244</v>
      </c>
      <c r="AE40" s="45">
        <f t="shared" si="17"/>
        <v>0.48823304816487756</v>
      </c>
      <c r="AF40" s="43">
        <f>('Estimates from MCMC'!$B$2-'MCMC runs'!W40)/'Estimates from MCMC'!$B$2</f>
        <v>0.13077604253766378</v>
      </c>
    </row>
    <row r="41" spans="1:32" x14ac:dyDescent="0.3">
      <c r="A41" s="38">
        <v>1067</v>
      </c>
      <c r="B41" s="38">
        <v>2011707.2685951535</v>
      </c>
      <c r="C41" s="39">
        <v>52504.797602400802</v>
      </c>
      <c r="D41" s="39">
        <v>51490.827992370301</v>
      </c>
      <c r="E41" s="39">
        <f t="shared" si="0"/>
        <v>1013.9696100305009</v>
      </c>
      <c r="F41" s="39">
        <v>52445.315378585401</v>
      </c>
      <c r="G41" s="40">
        <f t="shared" si="1"/>
        <v>59.482223815401085</v>
      </c>
      <c r="H41" s="39">
        <v>52409.213962352202</v>
      </c>
      <c r="I41" s="39">
        <f t="shared" si="2"/>
        <v>95.5836400486005</v>
      </c>
      <c r="J41" s="39">
        <v>51336.528874805401</v>
      </c>
      <c r="K41" s="40">
        <f t="shared" si="3"/>
        <v>1168.2687275954013</v>
      </c>
      <c r="L41" s="39">
        <v>50711.606380726698</v>
      </c>
      <c r="M41" s="39">
        <f t="shared" si="4"/>
        <v>1793.1912216741039</v>
      </c>
      <c r="N41" s="39">
        <f t="shared" si="9"/>
        <v>624.92249407870258</v>
      </c>
      <c r="O41" s="40">
        <f>'Estimates from MCMC'!$B$2-L41</f>
        <v>18349.393619273302</v>
      </c>
      <c r="P41" s="39">
        <v>52043.095020713103</v>
      </c>
      <c r="Q41" s="40">
        <f t="shared" si="5"/>
        <v>1331.4886399864045</v>
      </c>
      <c r="R41" s="39">
        <v>52075.8128442093</v>
      </c>
      <c r="S41" s="39">
        <f t="shared" si="6"/>
        <v>32.717823496197525</v>
      </c>
      <c r="T41" s="39">
        <f t="shared" si="10"/>
        <v>1364.206463482602</v>
      </c>
      <c r="U41" s="39">
        <v>58680.3910911973</v>
      </c>
      <c r="V41" s="39">
        <f t="shared" si="7"/>
        <v>7968.7847104706016</v>
      </c>
      <c r="W41" s="39">
        <v>60315.770457303297</v>
      </c>
      <c r="X41" s="39">
        <f t="shared" si="8"/>
        <v>271.1729026233952</v>
      </c>
      <c r="Y41" s="39">
        <f t="shared" si="11"/>
        <v>9604.1640765765987</v>
      </c>
      <c r="Z41" s="39">
        <f t="shared" si="12"/>
        <v>8745.229542696703</v>
      </c>
      <c r="AA41" s="45">
        <f t="shared" si="13"/>
        <v>7.434613327220288E-2</v>
      </c>
      <c r="AB41" s="45">
        <f t="shared" si="14"/>
        <v>0.43428054767437008</v>
      </c>
      <c r="AC41" s="45">
        <f t="shared" si="15"/>
        <v>1.4778303209898364E-2</v>
      </c>
      <c r="AD41" s="45">
        <f t="shared" si="16"/>
        <v>0.5234049841564713</v>
      </c>
      <c r="AE41" s="45">
        <f t="shared" si="17"/>
        <v>0.47659501584352865</v>
      </c>
      <c r="AF41" s="43">
        <f>('Estimates from MCMC'!$B$2-'MCMC runs'!W41)/'Estimates from MCMC'!$B$2</f>
        <v>0.12663050843018062</v>
      </c>
    </row>
    <row r="42" spans="1:32" x14ac:dyDescent="0.3">
      <c r="A42" s="38">
        <v>2238</v>
      </c>
      <c r="B42" s="38">
        <v>2011707.2685951535</v>
      </c>
      <c r="C42" s="39">
        <v>52504.797602400802</v>
      </c>
      <c r="D42" s="39">
        <v>51490.827992370301</v>
      </c>
      <c r="E42" s="39">
        <f t="shared" si="0"/>
        <v>1013.9696100305009</v>
      </c>
      <c r="F42" s="39">
        <v>52445.315378585401</v>
      </c>
      <c r="G42" s="40">
        <f t="shared" si="1"/>
        <v>59.482223815401085</v>
      </c>
      <c r="H42" s="39">
        <v>52409.213962352202</v>
      </c>
      <c r="I42" s="39">
        <f t="shared" si="2"/>
        <v>95.5836400486005</v>
      </c>
      <c r="J42" s="39">
        <v>51336.528874805401</v>
      </c>
      <c r="K42" s="40">
        <f t="shared" si="3"/>
        <v>1168.2687275954013</v>
      </c>
      <c r="L42" s="39">
        <v>50711.606380726698</v>
      </c>
      <c r="M42" s="39">
        <f t="shared" si="4"/>
        <v>1793.1912216741039</v>
      </c>
      <c r="N42" s="39">
        <f t="shared" si="9"/>
        <v>624.92249407870258</v>
      </c>
      <c r="O42" s="40">
        <f>'Estimates from MCMC'!$B$2-L42</f>
        <v>18349.393619273302</v>
      </c>
      <c r="P42" s="39">
        <v>52043.095020713103</v>
      </c>
      <c r="Q42" s="40">
        <f t="shared" si="5"/>
        <v>1331.4886399864045</v>
      </c>
      <c r="R42" s="39">
        <v>52075.8128442093</v>
      </c>
      <c r="S42" s="39">
        <f t="shared" si="6"/>
        <v>32.717823496197525</v>
      </c>
      <c r="T42" s="39">
        <f t="shared" si="10"/>
        <v>1364.206463482602</v>
      </c>
      <c r="U42" s="39">
        <v>58680.3910911973</v>
      </c>
      <c r="V42" s="39">
        <f t="shared" si="7"/>
        <v>7968.7847104706016</v>
      </c>
      <c r="W42" s="39">
        <v>60315.770457303297</v>
      </c>
      <c r="X42" s="39">
        <f t="shared" si="8"/>
        <v>271.1729026233952</v>
      </c>
      <c r="Y42" s="39">
        <f t="shared" si="11"/>
        <v>9604.1640765765987</v>
      </c>
      <c r="Z42" s="39">
        <f t="shared" si="12"/>
        <v>8745.229542696703</v>
      </c>
      <c r="AA42" s="45">
        <f t="shared" si="13"/>
        <v>7.434613327220288E-2</v>
      </c>
      <c r="AB42" s="45">
        <f t="shared" si="14"/>
        <v>0.43428054767437008</v>
      </c>
      <c r="AC42" s="45">
        <f t="shared" si="15"/>
        <v>1.4778303209898364E-2</v>
      </c>
      <c r="AD42" s="45">
        <f t="shared" si="16"/>
        <v>0.5234049841564713</v>
      </c>
      <c r="AE42" s="45">
        <f t="shared" si="17"/>
        <v>0.47659501584352865</v>
      </c>
      <c r="AF42" s="43">
        <f>('Estimates from MCMC'!$B$2-'MCMC runs'!W42)/'Estimates from MCMC'!$B$2</f>
        <v>0.12663050843018062</v>
      </c>
    </row>
    <row r="43" spans="1:32" x14ac:dyDescent="0.3">
      <c r="A43" s="38">
        <v>1240</v>
      </c>
      <c r="B43" s="38">
        <v>1912885.5030200339</v>
      </c>
      <c r="C43" s="39">
        <v>53351.555580641303</v>
      </c>
      <c r="D43" s="39">
        <v>52313.689429241902</v>
      </c>
      <c r="E43" s="39">
        <f t="shared" si="0"/>
        <v>1037.8661513994011</v>
      </c>
      <c r="F43" s="39">
        <v>53294.630980481401</v>
      </c>
      <c r="G43" s="40">
        <f t="shared" si="1"/>
        <v>56.924600159902184</v>
      </c>
      <c r="H43" s="39">
        <v>53257.472739175697</v>
      </c>
      <c r="I43" s="39">
        <f t="shared" si="2"/>
        <v>94.08284146560618</v>
      </c>
      <c r="J43" s="39">
        <v>52163.530763649404</v>
      </c>
      <c r="K43" s="40">
        <f t="shared" si="3"/>
        <v>1188.0248169918996</v>
      </c>
      <c r="L43" s="39">
        <v>51737.806172236</v>
      </c>
      <c r="M43" s="39">
        <f t="shared" si="4"/>
        <v>1613.7494084053033</v>
      </c>
      <c r="N43" s="39">
        <f t="shared" si="9"/>
        <v>425.72459141340369</v>
      </c>
      <c r="O43" s="40">
        <f>'Estimates from MCMC'!$B$2-L43</f>
        <v>17323.193827764</v>
      </c>
      <c r="P43" s="39">
        <v>52922.105148715302</v>
      </c>
      <c r="Q43" s="40">
        <f t="shared" si="5"/>
        <v>1184.2989764793019</v>
      </c>
      <c r="R43" s="39">
        <v>52950.590147493604</v>
      </c>
      <c r="S43" s="39">
        <f t="shared" si="6"/>
        <v>28.484998778301815</v>
      </c>
      <c r="T43" s="39">
        <f t="shared" si="10"/>
        <v>1212.7839752576037</v>
      </c>
      <c r="U43" s="39">
        <v>59928.318840276101</v>
      </c>
      <c r="V43" s="39">
        <f t="shared" si="7"/>
        <v>8190.5126680401008</v>
      </c>
      <c r="W43" s="39">
        <v>61384.245918642802</v>
      </c>
      <c r="X43" s="39">
        <f t="shared" si="8"/>
        <v>243.14310310909786</v>
      </c>
      <c r="Y43" s="39">
        <f t="shared" si="11"/>
        <v>9646.4397464068024</v>
      </c>
      <c r="Z43" s="39">
        <f t="shared" si="12"/>
        <v>7676.7540813571977</v>
      </c>
      <c r="AA43" s="45">
        <f t="shared" si="13"/>
        <v>7.0009259684773978E-2</v>
      </c>
      <c r="AB43" s="45">
        <f t="shared" si="14"/>
        <v>0.47280615511633373</v>
      </c>
      <c r="AC43" s="45">
        <f t="shared" si="15"/>
        <v>1.4035697200328658E-2</v>
      </c>
      <c r="AD43" s="45">
        <f t="shared" si="16"/>
        <v>0.55685111200143633</v>
      </c>
      <c r="AE43" s="45">
        <f t="shared" si="17"/>
        <v>0.44314888799856361</v>
      </c>
      <c r="AF43" s="43">
        <f>('Estimates from MCMC'!$B$2-'MCMC runs'!W43)/'Estimates from MCMC'!$B$2</f>
        <v>0.11115903449641908</v>
      </c>
    </row>
    <row r="44" spans="1:32" x14ac:dyDescent="0.3">
      <c r="A44" s="38">
        <v>2708</v>
      </c>
      <c r="B44" s="38">
        <v>2126704.9951756811</v>
      </c>
      <c r="C44" s="39">
        <v>53125.065623223003</v>
      </c>
      <c r="D44" s="39">
        <v>52133.956048389897</v>
      </c>
      <c r="E44" s="39">
        <f t="shared" si="0"/>
        <v>991.10957483310631</v>
      </c>
      <c r="F44" s="39">
        <v>53068.7359653331</v>
      </c>
      <c r="G44" s="40">
        <f t="shared" si="1"/>
        <v>56.329657889902592</v>
      </c>
      <c r="H44" s="39">
        <v>53032.343006930598</v>
      </c>
      <c r="I44" s="39">
        <f t="shared" si="2"/>
        <v>92.722616292405291</v>
      </c>
      <c r="J44" s="39">
        <v>51985.593457809002</v>
      </c>
      <c r="K44" s="40">
        <f t="shared" si="3"/>
        <v>1139.4721654140012</v>
      </c>
      <c r="L44" s="39">
        <v>51378.782684589198</v>
      </c>
      <c r="M44" s="39">
        <f t="shared" si="4"/>
        <v>1746.2829386338053</v>
      </c>
      <c r="N44" s="39">
        <f t="shared" si="9"/>
        <v>606.8107732198041</v>
      </c>
      <c r="O44" s="40">
        <f>'Estimates from MCMC'!$B$2-L44</f>
        <v>17682.217315410802</v>
      </c>
      <c r="P44" s="39">
        <v>52671.569052876403</v>
      </c>
      <c r="Q44" s="40">
        <f t="shared" si="5"/>
        <v>1292.7863682872048</v>
      </c>
      <c r="R44" s="39">
        <v>52703.279748841698</v>
      </c>
      <c r="S44" s="39">
        <f t="shared" si="6"/>
        <v>31.710695965295599</v>
      </c>
      <c r="T44" s="39">
        <f t="shared" si="10"/>
        <v>1324.4970642525004</v>
      </c>
      <c r="U44" s="39">
        <v>59390.129497782204</v>
      </c>
      <c r="V44" s="39">
        <f t="shared" si="7"/>
        <v>8011.3468131930058</v>
      </c>
      <c r="W44" s="39">
        <v>60976.416401140799</v>
      </c>
      <c r="X44" s="39">
        <f t="shared" si="8"/>
        <v>261.78983910609531</v>
      </c>
      <c r="Y44" s="39">
        <f t="shared" si="11"/>
        <v>9597.6337165516015</v>
      </c>
      <c r="Z44" s="39">
        <f t="shared" si="12"/>
        <v>8084.5835988592007</v>
      </c>
      <c r="AA44" s="45">
        <f t="shared" si="13"/>
        <v>7.4905598128699902E-2</v>
      </c>
      <c r="AB44" s="45">
        <f t="shared" si="14"/>
        <v>0.4530736541853706</v>
      </c>
      <c r="AC44" s="45">
        <f t="shared" si="15"/>
        <v>1.4805260812960056E-2</v>
      </c>
      <c r="AD44" s="45">
        <f t="shared" si="16"/>
        <v>0.54278451312703058</v>
      </c>
      <c r="AE44" s="45">
        <f t="shared" si="17"/>
        <v>0.45721548687296942</v>
      </c>
      <c r="AF44" s="43">
        <f>('Estimates from MCMC'!$B$2-'MCMC runs'!W44)/'Estimates from MCMC'!$B$2</f>
        <v>0.11706438654029337</v>
      </c>
    </row>
    <row r="45" spans="1:32" x14ac:dyDescent="0.3">
      <c r="A45" s="38">
        <v>3537</v>
      </c>
      <c r="B45" s="38">
        <v>2094023.283920909</v>
      </c>
      <c r="C45" s="39">
        <v>52572.878130866899</v>
      </c>
      <c r="D45" s="39">
        <v>51595.556104383497</v>
      </c>
      <c r="E45" s="39">
        <f t="shared" si="0"/>
        <v>977.32202648340171</v>
      </c>
      <c r="F45" s="39">
        <v>52510.956769888697</v>
      </c>
      <c r="G45" s="40">
        <f t="shared" si="1"/>
        <v>61.921360978201847</v>
      </c>
      <c r="H45" s="39">
        <v>52481.2978990419</v>
      </c>
      <c r="I45" s="39">
        <f t="shared" si="2"/>
        <v>91.580231824998918</v>
      </c>
      <c r="J45" s="39">
        <v>51442.889610321698</v>
      </c>
      <c r="K45" s="40">
        <f t="shared" si="3"/>
        <v>1129.988520545201</v>
      </c>
      <c r="L45" s="39">
        <v>50843.638059602003</v>
      </c>
      <c r="M45" s="39">
        <f t="shared" si="4"/>
        <v>1729.240071264896</v>
      </c>
      <c r="N45" s="39">
        <f t="shared" si="9"/>
        <v>599.25155071969493</v>
      </c>
      <c r="O45" s="40">
        <f>'Estimates from MCMC'!$B$2-L45</f>
        <v>18217.361940397997</v>
      </c>
      <c r="P45" s="39">
        <v>52123.812345004699</v>
      </c>
      <c r="Q45" s="40">
        <f t="shared" si="5"/>
        <v>1280.1742854026961</v>
      </c>
      <c r="R45" s="39">
        <v>52155.058809805698</v>
      </c>
      <c r="S45" s="39">
        <f t="shared" si="6"/>
        <v>31.246464800999092</v>
      </c>
      <c r="T45" s="39">
        <f t="shared" si="10"/>
        <v>1311.4207502036952</v>
      </c>
      <c r="U45" s="39">
        <v>58638.045265231798</v>
      </c>
      <c r="V45" s="39">
        <f t="shared" si="7"/>
        <v>7794.4072056297955</v>
      </c>
      <c r="W45" s="39">
        <v>60207.080539311297</v>
      </c>
      <c r="X45" s="39">
        <f t="shared" si="8"/>
        <v>257.61452387580357</v>
      </c>
      <c r="Y45" s="39">
        <f t="shared" si="11"/>
        <v>9363.4424797092943</v>
      </c>
      <c r="Z45" s="39">
        <f t="shared" si="12"/>
        <v>8853.9194606887031</v>
      </c>
      <c r="AA45" s="45">
        <f t="shared" si="13"/>
        <v>7.1987412584450433E-2</v>
      </c>
      <c r="AB45" s="45">
        <f t="shared" si="14"/>
        <v>0.42785597778267065</v>
      </c>
      <c r="AC45" s="45">
        <f t="shared" si="15"/>
        <v>1.4141154175815613E-2</v>
      </c>
      <c r="AD45" s="45">
        <f t="shared" si="16"/>
        <v>0.51398454454293674</v>
      </c>
      <c r="AE45" s="45">
        <f t="shared" si="17"/>
        <v>0.48601545545706332</v>
      </c>
      <c r="AF45" s="43">
        <f>('Estimates from MCMC'!$B$2-'MCMC runs'!W45)/'Estimates from MCMC'!$B$2</f>
        <v>0.12820433328055927</v>
      </c>
    </row>
    <row r="46" spans="1:32" x14ac:dyDescent="0.3">
      <c r="A46" s="38">
        <v>4497</v>
      </c>
      <c r="B46" s="38">
        <v>2028248.7119198465</v>
      </c>
      <c r="C46" s="39">
        <v>52782.282771961502</v>
      </c>
      <c r="D46" s="39">
        <v>51786.623238416098</v>
      </c>
      <c r="E46" s="39">
        <f t="shared" si="0"/>
        <v>995.65953354540397</v>
      </c>
      <c r="F46" s="39">
        <v>52715.296287639198</v>
      </c>
      <c r="G46" s="40">
        <f t="shared" si="1"/>
        <v>66.986484322304022</v>
      </c>
      <c r="H46" s="39">
        <v>52687.868980352199</v>
      </c>
      <c r="I46" s="39">
        <f t="shared" si="2"/>
        <v>94.41379160930228</v>
      </c>
      <c r="J46" s="39">
        <v>51626.283800129699</v>
      </c>
      <c r="K46" s="40">
        <f t="shared" si="3"/>
        <v>1155.9989718318029</v>
      </c>
      <c r="L46" s="39">
        <v>51008.626704199603</v>
      </c>
      <c r="M46" s="39">
        <f t="shared" si="4"/>
        <v>1773.6560677618982</v>
      </c>
      <c r="N46" s="39">
        <f t="shared" si="9"/>
        <v>617.65709593009524</v>
      </c>
      <c r="O46" s="40">
        <f>'Estimates from MCMC'!$B$2-L46</f>
        <v>18052.373295800397</v>
      </c>
      <c r="P46" s="39">
        <v>52317.251560800803</v>
      </c>
      <c r="Q46" s="40">
        <f t="shared" si="5"/>
        <v>1308.6248566012</v>
      </c>
      <c r="R46" s="39">
        <v>52349.734334556</v>
      </c>
      <c r="S46" s="39">
        <f t="shared" si="6"/>
        <v>32.482773755196831</v>
      </c>
      <c r="T46" s="39">
        <f t="shared" si="10"/>
        <v>1341.1076303563968</v>
      </c>
      <c r="U46" s="39">
        <v>59148.805139074801</v>
      </c>
      <c r="V46" s="39">
        <f t="shared" si="7"/>
        <v>8140.1784348751971</v>
      </c>
      <c r="W46" s="39">
        <v>60760.301098037402</v>
      </c>
      <c r="X46" s="39">
        <f t="shared" si="8"/>
        <v>270.3883286062046</v>
      </c>
      <c r="Y46" s="39">
        <f t="shared" si="11"/>
        <v>9751.6743938377986</v>
      </c>
      <c r="Z46" s="39">
        <f t="shared" si="12"/>
        <v>8300.698901962598</v>
      </c>
      <c r="AA46" s="45">
        <f t="shared" si="13"/>
        <v>7.4289823746797032E-2</v>
      </c>
      <c r="AB46" s="45">
        <f t="shared" si="14"/>
        <v>0.45092012565289036</v>
      </c>
      <c r="AC46" s="45">
        <f t="shared" si="15"/>
        <v>1.4977993429213333E-2</v>
      </c>
      <c r="AD46" s="45">
        <f t="shared" si="16"/>
        <v>0.5401879428289007</v>
      </c>
      <c r="AE46" s="45">
        <f t="shared" si="17"/>
        <v>0.4598120571710993</v>
      </c>
      <c r="AF46" s="43">
        <f>('Estimates from MCMC'!$B$2-'MCMC runs'!W46)/'Estimates from MCMC'!$B$2</f>
        <v>0.12019372586499759</v>
      </c>
    </row>
    <row r="47" spans="1:32" x14ac:dyDescent="0.3">
      <c r="A47" s="38">
        <v>3196</v>
      </c>
      <c r="B47" s="38">
        <v>1953760.4511278849</v>
      </c>
      <c r="C47" s="39">
        <v>52588.409498380497</v>
      </c>
      <c r="D47" s="39">
        <v>51571.377554576102</v>
      </c>
      <c r="E47" s="39">
        <f t="shared" si="0"/>
        <v>1017.0319438043953</v>
      </c>
      <c r="F47" s="39">
        <v>52539.639318052097</v>
      </c>
      <c r="G47" s="40">
        <f t="shared" si="1"/>
        <v>48.770180328399874</v>
      </c>
      <c r="H47" s="39">
        <v>52494.482358761001</v>
      </c>
      <c r="I47" s="39">
        <f t="shared" si="2"/>
        <v>93.927139619496302</v>
      </c>
      <c r="J47" s="39">
        <v>51429.258379482002</v>
      </c>
      <c r="K47" s="40">
        <f t="shared" si="3"/>
        <v>1159.151118898495</v>
      </c>
      <c r="L47" s="39">
        <v>50814.951549007899</v>
      </c>
      <c r="M47" s="39">
        <f t="shared" si="4"/>
        <v>1773.4579493725978</v>
      </c>
      <c r="N47" s="39">
        <f t="shared" si="9"/>
        <v>614.30683047410275</v>
      </c>
      <c r="O47" s="40">
        <f>'Estimates from MCMC'!$B$2-L47</f>
        <v>18246.048450992101</v>
      </c>
      <c r="P47" s="39">
        <v>52129.3455460978</v>
      </c>
      <c r="Q47" s="40">
        <f t="shared" si="5"/>
        <v>1314.3939970899009</v>
      </c>
      <c r="R47" s="39">
        <v>52161.3310017228</v>
      </c>
      <c r="S47" s="39">
        <f t="shared" si="6"/>
        <v>31.985455624999304</v>
      </c>
      <c r="T47" s="39">
        <f t="shared" si="10"/>
        <v>1346.3794527149003</v>
      </c>
      <c r="U47" s="39">
        <v>58583.362858022003</v>
      </c>
      <c r="V47" s="39">
        <f t="shared" si="7"/>
        <v>7768.4113090141036</v>
      </c>
      <c r="W47" s="39">
        <v>60191.233062161104</v>
      </c>
      <c r="X47" s="39">
        <f t="shared" si="8"/>
        <v>261.49075142420043</v>
      </c>
      <c r="Y47" s="39">
        <f t="shared" si="11"/>
        <v>9376.2815131532043</v>
      </c>
      <c r="Z47" s="39">
        <f t="shared" si="12"/>
        <v>8869.7669378388964</v>
      </c>
      <c r="AA47" s="45">
        <f t="shared" si="13"/>
        <v>7.3790193878482929E-2</v>
      </c>
      <c r="AB47" s="45">
        <f t="shared" si="14"/>
        <v>0.4257585597166223</v>
      </c>
      <c r="AC47" s="45">
        <f t="shared" si="15"/>
        <v>1.4331363425157532E-2</v>
      </c>
      <c r="AD47" s="45">
        <f t="shared" si="16"/>
        <v>0.51388011702026271</v>
      </c>
      <c r="AE47" s="45">
        <f t="shared" si="17"/>
        <v>0.48611988297973724</v>
      </c>
      <c r="AF47" s="43">
        <f>('Estimates from MCMC'!$B$2-'MCMC runs'!W47)/'Estimates from MCMC'!$B$2</f>
        <v>0.12843380399703011</v>
      </c>
    </row>
    <row r="48" spans="1:32" x14ac:dyDescent="0.3">
      <c r="A48" s="38">
        <v>2615</v>
      </c>
      <c r="B48" s="38">
        <v>1920692.716867707</v>
      </c>
      <c r="C48" s="39">
        <v>52644.298594099499</v>
      </c>
      <c r="D48" s="39">
        <v>51638.145454673002</v>
      </c>
      <c r="E48" s="39">
        <f t="shared" si="0"/>
        <v>1006.1531394264966</v>
      </c>
      <c r="F48" s="39">
        <v>52577.826491465901</v>
      </c>
      <c r="G48" s="40">
        <f t="shared" si="1"/>
        <v>66.472102633597387</v>
      </c>
      <c r="H48" s="39">
        <v>52549.245113925703</v>
      </c>
      <c r="I48" s="39">
        <f t="shared" si="2"/>
        <v>95.053480173795833</v>
      </c>
      <c r="J48" s="39">
        <v>51477.5619206255</v>
      </c>
      <c r="K48" s="40">
        <f t="shared" si="3"/>
        <v>1166.736673473999</v>
      </c>
      <c r="L48" s="39">
        <v>50855.862250436003</v>
      </c>
      <c r="M48" s="39">
        <f t="shared" si="4"/>
        <v>1788.4363436634958</v>
      </c>
      <c r="N48" s="39">
        <f t="shared" si="9"/>
        <v>621.69967018949683</v>
      </c>
      <c r="O48" s="40">
        <f>'Estimates from MCMC'!$B$2-L48</f>
        <v>18205.137749563997</v>
      </c>
      <c r="P48" s="39">
        <v>52172.6268021293</v>
      </c>
      <c r="Q48" s="40">
        <f t="shared" si="5"/>
        <v>1316.7645516932971</v>
      </c>
      <c r="R48" s="39">
        <v>52205.398276358399</v>
      </c>
      <c r="S48" s="39">
        <f t="shared" si="6"/>
        <v>32.771474229099113</v>
      </c>
      <c r="T48" s="39">
        <f t="shared" si="10"/>
        <v>1349.5360259223962</v>
      </c>
      <c r="U48" s="39">
        <v>58981.653848575799</v>
      </c>
      <c r="V48" s="39">
        <f t="shared" si="7"/>
        <v>8125.7915981397964</v>
      </c>
      <c r="W48" s="39">
        <v>60604.401051332999</v>
      </c>
      <c r="X48" s="39">
        <f t="shared" si="8"/>
        <v>273.21117683480406</v>
      </c>
      <c r="Y48" s="39">
        <f t="shared" si="11"/>
        <v>9748.5388008969967</v>
      </c>
      <c r="Z48" s="39">
        <f t="shared" si="12"/>
        <v>8456.5989486670005</v>
      </c>
      <c r="AA48" s="45">
        <f t="shared" si="13"/>
        <v>7.4129404813469038E-2</v>
      </c>
      <c r="AB48" s="45">
        <f t="shared" si="14"/>
        <v>0.44634606504608321</v>
      </c>
      <c r="AC48" s="45">
        <f t="shared" si="15"/>
        <v>1.5007366634253966E-2</v>
      </c>
      <c r="AD48" s="45">
        <f t="shared" si="16"/>
        <v>0.53548283649380624</v>
      </c>
      <c r="AE48" s="45">
        <f t="shared" si="17"/>
        <v>0.46451716350619382</v>
      </c>
      <c r="AF48" s="43">
        <f>('Estimates from MCMC'!$B$2-'MCMC runs'!W48)/'Estimates from MCMC'!$B$2</f>
        <v>0.12245115113692244</v>
      </c>
    </row>
    <row r="49" spans="1:32" x14ac:dyDescent="0.3">
      <c r="A49" s="38">
        <v>3226</v>
      </c>
      <c r="B49" s="38">
        <v>2031472.2658429039</v>
      </c>
      <c r="C49" s="39">
        <v>52006.328438804303</v>
      </c>
      <c r="D49" s="39">
        <v>51031.546769854802</v>
      </c>
      <c r="E49" s="39">
        <f t="shared" si="0"/>
        <v>974.78166894950118</v>
      </c>
      <c r="F49" s="39">
        <v>51938.234487311602</v>
      </c>
      <c r="G49" s="40">
        <f t="shared" si="1"/>
        <v>68.093951492701308</v>
      </c>
      <c r="H49" s="39">
        <v>51915.112515478097</v>
      </c>
      <c r="I49" s="39">
        <f t="shared" si="2"/>
        <v>91.215923326206394</v>
      </c>
      <c r="J49" s="39">
        <v>50873.150388164097</v>
      </c>
      <c r="K49" s="40">
        <f t="shared" si="3"/>
        <v>1133.1780506402065</v>
      </c>
      <c r="L49" s="39">
        <v>50276.2223822042</v>
      </c>
      <c r="M49" s="39">
        <f t="shared" si="4"/>
        <v>1730.1060566001033</v>
      </c>
      <c r="N49" s="39">
        <f t="shared" si="9"/>
        <v>596.92800595989684</v>
      </c>
      <c r="O49" s="40">
        <f>'Estimates from MCMC'!$B$2-L49</f>
        <v>18784.7776177958</v>
      </c>
      <c r="P49" s="39">
        <v>51547.500151912704</v>
      </c>
      <c r="Q49" s="40">
        <f t="shared" si="5"/>
        <v>1271.2777697085039</v>
      </c>
      <c r="R49" s="39">
        <v>51578.681200208201</v>
      </c>
      <c r="S49" s="39">
        <f t="shared" si="6"/>
        <v>31.181048295497021</v>
      </c>
      <c r="T49" s="39">
        <f t="shared" si="10"/>
        <v>1302.4588180040009</v>
      </c>
      <c r="U49" s="39">
        <v>58212.509682999502</v>
      </c>
      <c r="V49" s="39">
        <f t="shared" si="7"/>
        <v>7936.2873007953021</v>
      </c>
      <c r="W49" s="39">
        <v>59775.745590779101</v>
      </c>
      <c r="X49" s="39">
        <f t="shared" si="8"/>
        <v>260.77708977559814</v>
      </c>
      <c r="Y49" s="39">
        <f t="shared" si="11"/>
        <v>9499.5232085749012</v>
      </c>
      <c r="Z49" s="39">
        <f t="shared" si="12"/>
        <v>9285.2544092208991</v>
      </c>
      <c r="AA49" s="45">
        <f t="shared" si="13"/>
        <v>6.9335865694258397E-2</v>
      </c>
      <c r="AB49" s="45">
        <f t="shared" si="14"/>
        <v>0.42248502815795075</v>
      </c>
      <c r="AC49" s="45">
        <f t="shared" si="15"/>
        <v>1.3882362361774802E-2</v>
      </c>
      <c r="AD49" s="45">
        <f t="shared" si="16"/>
        <v>0.50570325621398393</v>
      </c>
      <c r="AE49" s="45">
        <f t="shared" si="17"/>
        <v>0.49429674378601601</v>
      </c>
      <c r="AF49" s="43">
        <f>('Estimates from MCMC'!$B$2-'MCMC runs'!W49)/'Estimates from MCMC'!$B$2</f>
        <v>0.13445004284937806</v>
      </c>
    </row>
    <row r="50" spans="1:32" x14ac:dyDescent="0.3">
      <c r="A50" s="38">
        <v>2034</v>
      </c>
      <c r="B50" s="38">
        <v>2165392.440313214</v>
      </c>
      <c r="C50" s="39">
        <v>52164.492120759904</v>
      </c>
      <c r="D50" s="39">
        <v>51162.954131213402</v>
      </c>
      <c r="E50" s="39">
        <f t="shared" si="0"/>
        <v>1001.5379895465012</v>
      </c>
      <c r="F50" s="39">
        <v>52099.670354328999</v>
      </c>
      <c r="G50" s="40">
        <f t="shared" si="1"/>
        <v>64.821766430904972</v>
      </c>
      <c r="H50" s="39">
        <v>52072.378926000099</v>
      </c>
      <c r="I50" s="39">
        <f t="shared" si="2"/>
        <v>92.113194759804173</v>
      </c>
      <c r="J50" s="39">
        <v>51006.859871237997</v>
      </c>
      <c r="K50" s="40">
        <f t="shared" si="3"/>
        <v>1157.6322495219065</v>
      </c>
      <c r="L50" s="39">
        <v>50404.364158397198</v>
      </c>
      <c r="M50" s="39">
        <f t="shared" si="4"/>
        <v>1760.1279623627051</v>
      </c>
      <c r="N50" s="39">
        <f t="shared" si="9"/>
        <v>602.49571284079866</v>
      </c>
      <c r="O50" s="40">
        <f>'Estimates from MCMC'!$B$2-L50</f>
        <v>18656.635841602802</v>
      </c>
      <c r="P50" s="39">
        <v>51700.745007207202</v>
      </c>
      <c r="Q50" s="40">
        <f t="shared" si="5"/>
        <v>1296.380848810004</v>
      </c>
      <c r="R50" s="39">
        <v>51731.793090163301</v>
      </c>
      <c r="S50" s="39">
        <f t="shared" si="6"/>
        <v>31.048082956098369</v>
      </c>
      <c r="T50" s="39">
        <f t="shared" si="10"/>
        <v>1327.4289317661023</v>
      </c>
      <c r="U50" s="39">
        <v>58311.882448828997</v>
      </c>
      <c r="V50" s="39">
        <f t="shared" si="7"/>
        <v>7907.518290431799</v>
      </c>
      <c r="W50" s="39">
        <v>59904.735281128298</v>
      </c>
      <c r="X50" s="39">
        <f t="shared" si="8"/>
        <v>265.42390053319832</v>
      </c>
      <c r="Y50" s="39">
        <f t="shared" si="11"/>
        <v>9500.3711227310996</v>
      </c>
      <c r="Z50" s="39">
        <f t="shared" si="12"/>
        <v>9156.2647188717019</v>
      </c>
      <c r="AA50" s="45">
        <f t="shared" si="13"/>
        <v>7.1150498033843934E-2</v>
      </c>
      <c r="AB50" s="45">
        <f t="shared" si="14"/>
        <v>0.42384481090629789</v>
      </c>
      <c r="AC50" s="45">
        <f t="shared" si="15"/>
        <v>1.4226782512489433E-2</v>
      </c>
      <c r="AD50" s="45">
        <f t="shared" si="16"/>
        <v>0.5092220914526312</v>
      </c>
      <c r="AE50" s="45">
        <f t="shared" si="17"/>
        <v>0.49077790854736875</v>
      </c>
      <c r="AF50" s="43">
        <f>('Estimates from MCMC'!$B$2-'MCMC runs'!W50)/'Estimates from MCMC'!$B$2</f>
        <v>0.13258227825938956</v>
      </c>
    </row>
    <row r="51" spans="1:32" x14ac:dyDescent="0.3">
      <c r="A51" s="38">
        <v>4950</v>
      </c>
      <c r="B51" s="38">
        <v>1930446.983880715</v>
      </c>
      <c r="C51" s="39">
        <v>52359.674760644797</v>
      </c>
      <c r="D51" s="39">
        <v>51360.213704976202</v>
      </c>
      <c r="E51" s="39">
        <f t="shared" si="0"/>
        <v>999.46105566859478</v>
      </c>
      <c r="F51" s="39">
        <v>52304.291318969001</v>
      </c>
      <c r="G51" s="40">
        <f t="shared" si="1"/>
        <v>55.383441675796348</v>
      </c>
      <c r="H51" s="39">
        <v>52266.466534901898</v>
      </c>
      <c r="I51" s="39">
        <f t="shared" si="2"/>
        <v>93.208225742899231</v>
      </c>
      <c r="J51" s="39">
        <v>51212.267161975898</v>
      </c>
      <c r="K51" s="40">
        <f t="shared" si="3"/>
        <v>1147.4075986688986</v>
      </c>
      <c r="L51" s="39">
        <v>50602.635405802102</v>
      </c>
      <c r="M51" s="39">
        <f t="shared" si="4"/>
        <v>1757.0393548426946</v>
      </c>
      <c r="N51" s="39">
        <f t="shared" si="9"/>
        <v>609.63175617379602</v>
      </c>
      <c r="O51" s="40">
        <f>'Estimates from MCMC'!$B$2-L51</f>
        <v>18458.364594197898</v>
      </c>
      <c r="P51" s="39">
        <v>51895.818811617901</v>
      </c>
      <c r="Q51" s="40">
        <f t="shared" si="5"/>
        <v>1293.1834058157983</v>
      </c>
      <c r="R51" s="39">
        <v>51927.909502971401</v>
      </c>
      <c r="S51" s="39">
        <f t="shared" si="6"/>
        <v>32.090691353500006</v>
      </c>
      <c r="T51" s="39">
        <f t="shared" si="10"/>
        <v>1325.2740971692983</v>
      </c>
      <c r="U51" s="39">
        <v>58477.947050628201</v>
      </c>
      <c r="V51" s="39">
        <f t="shared" si="7"/>
        <v>7875.3116448260989</v>
      </c>
      <c r="W51" s="39">
        <v>60066.435250223098</v>
      </c>
      <c r="X51" s="39">
        <f t="shared" si="8"/>
        <v>263.21410242559796</v>
      </c>
      <c r="Y51" s="39">
        <f t="shared" si="11"/>
        <v>9463.7998444209952</v>
      </c>
      <c r="Z51" s="39">
        <f t="shared" si="12"/>
        <v>8994.5647497769023</v>
      </c>
      <c r="AA51" s="45">
        <f t="shared" si="13"/>
        <v>7.1798023622627855E-2</v>
      </c>
      <c r="AB51" s="45">
        <f t="shared" si="14"/>
        <v>0.42665272996620629</v>
      </c>
      <c r="AC51" s="45">
        <f t="shared" si="15"/>
        <v>1.4259882075811595E-2</v>
      </c>
      <c r="AD51" s="45">
        <f t="shared" si="16"/>
        <v>0.51271063566464581</v>
      </c>
      <c r="AE51" s="45">
        <f t="shared" si="17"/>
        <v>0.48728936433535425</v>
      </c>
      <c r="AF51" s="43">
        <f>('Estimates from MCMC'!$B$2-'MCMC runs'!W51)/'Estimates from MCMC'!$B$2</f>
        <v>0.13024087038671467</v>
      </c>
    </row>
    <row r="52" spans="1:32" x14ac:dyDescent="0.3">
      <c r="A52" s="38">
        <v>4337</v>
      </c>
      <c r="B52" s="38">
        <v>1918363.206620984</v>
      </c>
      <c r="C52" s="39">
        <v>52810.513666692699</v>
      </c>
      <c r="D52" s="39">
        <v>51804.824660175698</v>
      </c>
      <c r="E52" s="39">
        <f t="shared" si="0"/>
        <v>1005.689006517001</v>
      </c>
      <c r="F52" s="39">
        <v>52754.934795220099</v>
      </c>
      <c r="G52" s="40">
        <f t="shared" si="1"/>
        <v>55.57887147260044</v>
      </c>
      <c r="H52" s="39">
        <v>52717.930847374701</v>
      </c>
      <c r="I52" s="39">
        <f t="shared" si="2"/>
        <v>92.582819317998656</v>
      </c>
      <c r="J52" s="39">
        <v>51657.4376057626</v>
      </c>
      <c r="K52" s="40">
        <f t="shared" si="3"/>
        <v>1153.0760609300996</v>
      </c>
      <c r="L52" s="39">
        <v>51052.017245561299</v>
      </c>
      <c r="M52" s="39">
        <f t="shared" si="4"/>
        <v>1758.4964211314</v>
      </c>
      <c r="N52" s="39">
        <f t="shared" si="9"/>
        <v>605.42036020130035</v>
      </c>
      <c r="O52" s="40">
        <f>'Estimates from MCMC'!$B$2-L52</f>
        <v>18008.982754438701</v>
      </c>
      <c r="P52" s="39">
        <v>52347.781629916302</v>
      </c>
      <c r="Q52" s="40">
        <f t="shared" si="5"/>
        <v>1295.7643843550031</v>
      </c>
      <c r="R52" s="39">
        <v>52379.329596563803</v>
      </c>
      <c r="S52" s="39">
        <f t="shared" si="6"/>
        <v>31.547966647500289</v>
      </c>
      <c r="T52" s="39">
        <f t="shared" si="10"/>
        <v>1327.3123510025034</v>
      </c>
      <c r="U52" s="39">
        <v>58936.756818816903</v>
      </c>
      <c r="V52" s="39">
        <f t="shared" si="7"/>
        <v>7884.7395732556033</v>
      </c>
      <c r="W52" s="39">
        <v>60526.183009959503</v>
      </c>
      <c r="X52" s="39">
        <f t="shared" si="8"/>
        <v>262.11384014009673</v>
      </c>
      <c r="Y52" s="39">
        <f t="shared" si="11"/>
        <v>9474.1657643982035</v>
      </c>
      <c r="Z52" s="39">
        <f t="shared" si="12"/>
        <v>8534.8169900404973</v>
      </c>
      <c r="AA52" s="45">
        <f t="shared" si="13"/>
        <v>7.3702794272228325E-2</v>
      </c>
      <c r="AB52" s="45">
        <f t="shared" si="14"/>
        <v>0.43782259557732323</v>
      </c>
      <c r="AC52" s="45">
        <f t="shared" si="15"/>
        <v>1.4554616644046324E-2</v>
      </c>
      <c r="AD52" s="45">
        <f t="shared" si="16"/>
        <v>0.52608000649359787</v>
      </c>
      <c r="AE52" s="45">
        <f t="shared" si="17"/>
        <v>0.47391999350640213</v>
      </c>
      <c r="AF52" s="43">
        <f>('Estimates from MCMC'!$B$2-'MCMC runs'!W52)/'Estimates from MCMC'!$B$2</f>
        <v>0.12358374466110392</v>
      </c>
    </row>
    <row r="53" spans="1:32" x14ac:dyDescent="0.3">
      <c r="A53" s="38">
        <v>777</v>
      </c>
      <c r="B53" s="38">
        <v>2036698.9151244406</v>
      </c>
      <c r="C53" s="39">
        <v>51815.002467124701</v>
      </c>
      <c r="D53" s="39">
        <v>50803.627516195898</v>
      </c>
      <c r="E53" s="39">
        <f t="shared" si="0"/>
        <v>1011.3749509288027</v>
      </c>
      <c r="F53" s="39">
        <v>51760.536535854</v>
      </c>
      <c r="G53" s="40">
        <f t="shared" si="1"/>
        <v>54.465931270700821</v>
      </c>
      <c r="H53" s="39">
        <v>51721.397303574602</v>
      </c>
      <c r="I53" s="39">
        <f t="shared" si="2"/>
        <v>93.605163550098951</v>
      </c>
      <c r="J53" s="39">
        <v>50656.294119446298</v>
      </c>
      <c r="K53" s="40">
        <f t="shared" si="3"/>
        <v>1158.7083476784028</v>
      </c>
      <c r="L53" s="39">
        <v>50044.338816645497</v>
      </c>
      <c r="M53" s="39">
        <f t="shared" si="4"/>
        <v>1770.6636504792041</v>
      </c>
      <c r="N53" s="39">
        <f t="shared" si="9"/>
        <v>611.95530280080129</v>
      </c>
      <c r="O53" s="40">
        <f>'Estimates from MCMC'!$B$2-L53</f>
        <v>19016.661183354503</v>
      </c>
      <c r="P53" s="39">
        <v>51348.831496350402</v>
      </c>
      <c r="Q53" s="40">
        <f t="shared" si="5"/>
        <v>1304.4926797049047</v>
      </c>
      <c r="R53" s="39">
        <v>51380.847681710198</v>
      </c>
      <c r="S53" s="39">
        <f t="shared" si="6"/>
        <v>32.016185359796509</v>
      </c>
      <c r="T53" s="39">
        <f t="shared" si="10"/>
        <v>1336.5088650647012</v>
      </c>
      <c r="U53" s="39">
        <v>57847.110966252898</v>
      </c>
      <c r="V53" s="39">
        <f t="shared" si="7"/>
        <v>7802.7721496074009</v>
      </c>
      <c r="W53" s="39">
        <v>59446.956053420799</v>
      </c>
      <c r="X53" s="39">
        <f t="shared" si="8"/>
        <v>263.33622210320027</v>
      </c>
      <c r="Y53" s="39">
        <f t="shared" si="11"/>
        <v>9402.6172367753024</v>
      </c>
      <c r="Z53" s="39">
        <f t="shared" si="12"/>
        <v>9614.0439465792006</v>
      </c>
      <c r="AA53" s="45">
        <f t="shared" si="13"/>
        <v>7.0280942178985784E-2</v>
      </c>
      <c r="AB53" s="45">
        <f t="shared" si="14"/>
        <v>0.41031241364479137</v>
      </c>
      <c r="AC53" s="45">
        <f t="shared" si="15"/>
        <v>1.3847658091195389E-2</v>
      </c>
      <c r="AD53" s="45">
        <f t="shared" si="16"/>
        <v>0.49444101391497258</v>
      </c>
      <c r="AE53" s="45">
        <f t="shared" si="17"/>
        <v>0.50555898608502747</v>
      </c>
      <c r="AF53" s="43">
        <f>('Estimates from MCMC'!$B$2-'MCMC runs'!W53)/'Estimates from MCMC'!$B$2</f>
        <v>0.1392108997347157</v>
      </c>
    </row>
    <row r="54" spans="1:32" x14ac:dyDescent="0.3">
      <c r="A54" s="38">
        <v>52</v>
      </c>
      <c r="B54" s="38">
        <v>1981604.6407306814</v>
      </c>
      <c r="C54" s="39">
        <v>52141.383807118</v>
      </c>
      <c r="D54" s="39">
        <v>51115.677246737803</v>
      </c>
      <c r="E54" s="39">
        <f t="shared" si="0"/>
        <v>1025.7065603801966</v>
      </c>
      <c r="F54" s="39">
        <v>52086.023568908699</v>
      </c>
      <c r="G54" s="40">
        <f t="shared" si="1"/>
        <v>55.360238209301315</v>
      </c>
      <c r="H54" s="39">
        <v>52047.495920986701</v>
      </c>
      <c r="I54" s="39">
        <f t="shared" si="2"/>
        <v>93.887886131298728</v>
      </c>
      <c r="J54" s="39">
        <v>50967.244966476101</v>
      </c>
      <c r="K54" s="40">
        <f t="shared" si="3"/>
        <v>1174.1388406418992</v>
      </c>
      <c r="L54" s="39">
        <v>50353.561697214704</v>
      </c>
      <c r="M54" s="39">
        <f t="shared" si="4"/>
        <v>1787.8221099032962</v>
      </c>
      <c r="N54" s="39">
        <f t="shared" si="9"/>
        <v>613.68326926139707</v>
      </c>
      <c r="O54" s="40">
        <f>'Estimates from MCMC'!$B$2-L54</f>
        <v>18707.438302785296</v>
      </c>
      <c r="P54" s="39">
        <v>51670.860374714801</v>
      </c>
      <c r="Q54" s="40">
        <f t="shared" si="5"/>
        <v>1317.2986775000973</v>
      </c>
      <c r="R54" s="39">
        <v>51702.6882430931</v>
      </c>
      <c r="S54" s="39">
        <f t="shared" si="6"/>
        <v>31.827868378299172</v>
      </c>
      <c r="T54" s="39">
        <f t="shared" si="10"/>
        <v>1349.1265458783964</v>
      </c>
      <c r="U54" s="39">
        <v>58244.1862949684</v>
      </c>
      <c r="V54" s="39">
        <f t="shared" si="7"/>
        <v>7890.6245977536964</v>
      </c>
      <c r="W54" s="39">
        <v>59860.803013555502</v>
      </c>
      <c r="X54" s="39">
        <f t="shared" si="8"/>
        <v>267.49017270870536</v>
      </c>
      <c r="Y54" s="39">
        <f t="shared" si="11"/>
        <v>9507.2413163407982</v>
      </c>
      <c r="Z54" s="39">
        <f t="shared" si="12"/>
        <v>9200.1969864444982</v>
      </c>
      <c r="AA54" s="45">
        <f t="shared" si="13"/>
        <v>7.2117118551583245E-2</v>
      </c>
      <c r="AB54" s="45">
        <f t="shared" si="14"/>
        <v>0.42179075884370998</v>
      </c>
      <c r="AC54" s="45">
        <f t="shared" si="15"/>
        <v>1.4298599753707567E-2</v>
      </c>
      <c r="AD54" s="45">
        <f t="shared" si="16"/>
        <v>0.5082064771490008</v>
      </c>
      <c r="AE54" s="45">
        <f t="shared" si="17"/>
        <v>0.4917935228509992</v>
      </c>
      <c r="AF54" s="43">
        <f>('Estimates from MCMC'!$B$2-'MCMC runs'!W54)/'Estimates from MCMC'!$B$2</f>
        <v>0.1332184154073138</v>
      </c>
    </row>
    <row r="55" spans="1:32" x14ac:dyDescent="0.3">
      <c r="A55" s="38">
        <v>293</v>
      </c>
      <c r="B55" s="38">
        <v>1920942.0327772871</v>
      </c>
      <c r="C55" s="39">
        <v>51840.947570480697</v>
      </c>
      <c r="D55" s="39">
        <v>50845.329875396499</v>
      </c>
      <c r="E55" s="39">
        <f t="shared" si="0"/>
        <v>995.6176950841982</v>
      </c>
      <c r="F55" s="39">
        <v>51785.374306112899</v>
      </c>
      <c r="G55" s="40">
        <f t="shared" si="1"/>
        <v>55.573264367798402</v>
      </c>
      <c r="H55" s="39">
        <v>51749.097138465302</v>
      </c>
      <c r="I55" s="39">
        <f t="shared" si="2"/>
        <v>91.850432015395199</v>
      </c>
      <c r="J55" s="39">
        <v>50698.486432308797</v>
      </c>
      <c r="K55" s="40">
        <f t="shared" si="3"/>
        <v>1142.4611381719005</v>
      </c>
      <c r="L55" s="39">
        <v>50235.990197961597</v>
      </c>
      <c r="M55" s="39">
        <f t="shared" si="4"/>
        <v>1604.9573725191003</v>
      </c>
      <c r="N55" s="39">
        <f t="shared" si="9"/>
        <v>462.49623434719979</v>
      </c>
      <c r="O55" s="40">
        <f>'Estimates from MCMC'!$B$2-L55</f>
        <v>18825.009802038403</v>
      </c>
      <c r="P55" s="39">
        <v>51406.168634165602</v>
      </c>
      <c r="Q55" s="40">
        <f t="shared" si="5"/>
        <v>1170.1784362040053</v>
      </c>
      <c r="R55" s="39">
        <v>51435.312827852496</v>
      </c>
      <c r="S55" s="39">
        <f t="shared" si="6"/>
        <v>29.144193686894141</v>
      </c>
      <c r="T55" s="39">
        <f t="shared" si="10"/>
        <v>1199.3226298908994</v>
      </c>
      <c r="U55" s="39">
        <v>57982.535462738502</v>
      </c>
      <c r="V55" s="39">
        <f t="shared" si="7"/>
        <v>7746.5452647769052</v>
      </c>
      <c r="W55" s="39">
        <v>59414.223952553701</v>
      </c>
      <c r="X55" s="39">
        <f t="shared" si="8"/>
        <v>232.365859924299</v>
      </c>
      <c r="Y55" s="39">
        <f t="shared" si="11"/>
        <v>9178.2337545921037</v>
      </c>
      <c r="Z55" s="39">
        <f t="shared" si="12"/>
        <v>9646.7760474462993</v>
      </c>
      <c r="AA55" s="45">
        <f t="shared" si="13"/>
        <v>6.3709004271595912E-2</v>
      </c>
      <c r="AB55" s="45">
        <f t="shared" si="14"/>
        <v>0.41150285424754979</v>
      </c>
      <c r="AC55" s="45">
        <f t="shared" si="15"/>
        <v>1.2343465547579053E-2</v>
      </c>
      <c r="AD55" s="45">
        <f t="shared" si="16"/>
        <v>0.48755532406672475</v>
      </c>
      <c r="AE55" s="45">
        <f t="shared" si="17"/>
        <v>0.51244467593327525</v>
      </c>
      <c r="AF55" s="43">
        <f>('Estimates from MCMC'!$B$2-'MCMC runs'!W55)/'Estimates from MCMC'!$B$2</f>
        <v>0.13968485900068489</v>
      </c>
    </row>
    <row r="56" spans="1:32" x14ac:dyDescent="0.3">
      <c r="A56" s="38">
        <v>4450</v>
      </c>
      <c r="B56" s="38">
        <v>2175667.4396129479</v>
      </c>
      <c r="C56" s="39">
        <v>52713.494545063397</v>
      </c>
      <c r="D56" s="39">
        <v>51724.5064231262</v>
      </c>
      <c r="E56" s="39">
        <f t="shared" si="0"/>
        <v>988.98812193719641</v>
      </c>
      <c r="F56" s="39">
        <v>52645.368658671898</v>
      </c>
      <c r="G56" s="40">
        <f t="shared" si="1"/>
        <v>68.12588639149908</v>
      </c>
      <c r="H56" s="39">
        <v>52619.786265687697</v>
      </c>
      <c r="I56" s="39">
        <f t="shared" si="2"/>
        <v>93.708279375699931</v>
      </c>
      <c r="J56" s="39">
        <v>51563.460429242303</v>
      </c>
      <c r="K56" s="40">
        <f t="shared" si="3"/>
        <v>1150.034115821094</v>
      </c>
      <c r="L56" s="39">
        <v>50950.264599586902</v>
      </c>
      <c r="M56" s="39">
        <f t="shared" si="4"/>
        <v>1763.2299454764943</v>
      </c>
      <c r="N56" s="39">
        <f t="shared" si="9"/>
        <v>613.1958296554003</v>
      </c>
      <c r="O56" s="40">
        <f>'Estimates from MCMC'!$B$2-L56</f>
        <v>18110.735400413098</v>
      </c>
      <c r="P56" s="39">
        <v>52246.571422461602</v>
      </c>
      <c r="Q56" s="40">
        <f t="shared" si="5"/>
        <v>1296.3068228746997</v>
      </c>
      <c r="R56" s="39">
        <v>52278.959165890199</v>
      </c>
      <c r="S56" s="39">
        <f t="shared" si="6"/>
        <v>32.387743428596877</v>
      </c>
      <c r="T56" s="39">
        <f t="shared" si="10"/>
        <v>1328.6945663032966</v>
      </c>
      <c r="U56" s="39">
        <v>58875.168910538203</v>
      </c>
      <c r="V56" s="39">
        <f t="shared" si="7"/>
        <v>7924.9043109513004</v>
      </c>
      <c r="W56" s="39">
        <v>60465.109930023202</v>
      </c>
      <c r="X56" s="39">
        <f t="shared" si="8"/>
        <v>261.24645318170224</v>
      </c>
      <c r="Y56" s="39">
        <f t="shared" si="11"/>
        <v>9514.8453304362993</v>
      </c>
      <c r="Z56" s="39">
        <f t="shared" si="12"/>
        <v>8595.8900699767983</v>
      </c>
      <c r="AA56" s="45">
        <f t="shared" si="13"/>
        <v>7.3365025600947695E-2</v>
      </c>
      <c r="AB56" s="45">
        <f t="shared" si="14"/>
        <v>0.43758048117529985</v>
      </c>
      <c r="AC56" s="45">
        <f t="shared" si="15"/>
        <v>1.4424950031335742E-2</v>
      </c>
      <c r="AD56" s="45">
        <f t="shared" si="16"/>
        <v>0.52537045680758332</v>
      </c>
      <c r="AE56" s="45">
        <f t="shared" si="17"/>
        <v>0.47462954319241668</v>
      </c>
      <c r="AF56" s="43">
        <f>('Estimates from MCMC'!$B$2-'MCMC runs'!W56)/'Estimates from MCMC'!$B$2</f>
        <v>0.12446807995796177</v>
      </c>
    </row>
    <row r="57" spans="1:32" x14ac:dyDescent="0.3">
      <c r="A57" s="38">
        <v>443</v>
      </c>
      <c r="B57" s="38">
        <v>2017545.9044213707</v>
      </c>
      <c r="C57" s="39">
        <v>52807.675699014399</v>
      </c>
      <c r="D57" s="39">
        <v>51746.669591351703</v>
      </c>
      <c r="E57" s="39">
        <f t="shared" si="0"/>
        <v>1061.0061076626953</v>
      </c>
      <c r="F57" s="39">
        <v>52770.388580947198</v>
      </c>
      <c r="G57" s="40">
        <f t="shared" si="1"/>
        <v>37.287118067200936</v>
      </c>
      <c r="H57" s="39">
        <v>52711.146670071299</v>
      </c>
      <c r="I57" s="39">
        <f t="shared" si="2"/>
        <v>96.529028943099547</v>
      </c>
      <c r="J57" s="39">
        <v>51613.200377786197</v>
      </c>
      <c r="K57" s="40">
        <f t="shared" si="3"/>
        <v>1194.4753212282012</v>
      </c>
      <c r="L57" s="39">
        <v>50982.370103701804</v>
      </c>
      <c r="M57" s="39">
        <f t="shared" si="4"/>
        <v>1825.305595312595</v>
      </c>
      <c r="N57" s="39">
        <f t="shared" si="9"/>
        <v>630.83027408439375</v>
      </c>
      <c r="O57" s="40">
        <f>'Estimates from MCMC'!$B$2-L57</f>
        <v>18078.629896298196</v>
      </c>
      <c r="P57" s="39">
        <v>52330.0504417751</v>
      </c>
      <c r="Q57" s="40">
        <f t="shared" si="5"/>
        <v>1347.6803380732963</v>
      </c>
      <c r="R57" s="39">
        <v>52362.982313589397</v>
      </c>
      <c r="S57" s="39">
        <f t="shared" si="6"/>
        <v>32.931871814296755</v>
      </c>
      <c r="T57" s="39">
        <f t="shared" si="10"/>
        <v>1380.6122098875931</v>
      </c>
      <c r="U57" s="39">
        <v>58944.6999425213</v>
      </c>
      <c r="V57" s="39">
        <f t="shared" si="7"/>
        <v>7962.3298388194962</v>
      </c>
      <c r="W57" s="39">
        <v>60596.321004905898</v>
      </c>
      <c r="X57" s="39">
        <f t="shared" si="8"/>
        <v>271.00885249700514</v>
      </c>
      <c r="Y57" s="39">
        <f t="shared" si="11"/>
        <v>9613.9509012040944</v>
      </c>
      <c r="Z57" s="39">
        <f t="shared" si="12"/>
        <v>8464.678995094102</v>
      </c>
      <c r="AA57" s="45">
        <f t="shared" si="13"/>
        <v>7.6367081897632569E-2</v>
      </c>
      <c r="AB57" s="45">
        <f t="shared" si="14"/>
        <v>0.4404277251369515</v>
      </c>
      <c r="AC57" s="45">
        <f t="shared" si="15"/>
        <v>1.4990563668350623E-2</v>
      </c>
      <c r="AD57" s="45">
        <f t="shared" si="16"/>
        <v>0.53178537070293475</v>
      </c>
      <c r="AE57" s="45">
        <f t="shared" si="17"/>
        <v>0.46821462929706531</v>
      </c>
      <c r="AF57" s="43">
        <f>('Estimates from MCMC'!$B$2-'MCMC runs'!W57)/'Estimates from MCMC'!$B$2</f>
        <v>0.12256814982543117</v>
      </c>
    </row>
    <row r="58" spans="1:32" x14ac:dyDescent="0.3">
      <c r="A58" s="38">
        <v>298</v>
      </c>
      <c r="B58" s="38">
        <v>1953419.4379541201</v>
      </c>
      <c r="C58" s="39">
        <v>52073.3881256647</v>
      </c>
      <c r="D58" s="39">
        <v>51087.283033036903</v>
      </c>
      <c r="E58" s="39">
        <f t="shared" si="0"/>
        <v>986.10509262779669</v>
      </c>
      <c r="F58" s="39">
        <v>52001.261625290303</v>
      </c>
      <c r="G58" s="40">
        <f t="shared" si="1"/>
        <v>72.126500374397438</v>
      </c>
      <c r="H58" s="39">
        <v>51980.850751839003</v>
      </c>
      <c r="I58" s="39">
        <f t="shared" si="2"/>
        <v>92.537373825696704</v>
      </c>
      <c r="J58" s="39">
        <v>50923.643035936002</v>
      </c>
      <c r="K58" s="40">
        <f t="shared" si="3"/>
        <v>1149.7450897286981</v>
      </c>
      <c r="L58" s="39">
        <v>50318.146205293502</v>
      </c>
      <c r="M58" s="39">
        <f t="shared" si="4"/>
        <v>1755.2419203711979</v>
      </c>
      <c r="N58" s="39">
        <f t="shared" si="9"/>
        <v>605.49683064249984</v>
      </c>
      <c r="O58" s="40">
        <f>'Estimates from MCMC'!$B$2-L58</f>
        <v>18742.853794706498</v>
      </c>
      <c r="P58" s="39">
        <v>51605.747379917702</v>
      </c>
      <c r="Q58" s="40">
        <f t="shared" si="5"/>
        <v>1287.6011746242002</v>
      </c>
      <c r="R58" s="39">
        <v>51637.460362669801</v>
      </c>
      <c r="S58" s="39">
        <f t="shared" si="6"/>
        <v>31.712982752098469</v>
      </c>
      <c r="T58" s="39">
        <f t="shared" si="10"/>
        <v>1319.3141573762987</v>
      </c>
      <c r="U58" s="39">
        <v>58163.3063472797</v>
      </c>
      <c r="V58" s="39">
        <f t="shared" si="7"/>
        <v>7845.1601419861981</v>
      </c>
      <c r="W58" s="39">
        <v>59743.699136855699</v>
      </c>
      <c r="X58" s="39">
        <f t="shared" si="8"/>
        <v>261.07863219970022</v>
      </c>
      <c r="Y58" s="39">
        <f t="shared" si="11"/>
        <v>9425.552931562197</v>
      </c>
      <c r="Z58" s="39">
        <f t="shared" si="12"/>
        <v>9317.3008631443008</v>
      </c>
      <c r="AA58" s="45">
        <f t="shared" si="13"/>
        <v>7.0390249629376594E-2</v>
      </c>
      <c r="AB58" s="45">
        <f t="shared" si="14"/>
        <v>0.41856807015172304</v>
      </c>
      <c r="AC58" s="45">
        <f t="shared" si="15"/>
        <v>1.392950268189341E-2</v>
      </c>
      <c r="AD58" s="45">
        <f t="shared" si="16"/>
        <v>0.50288782246299302</v>
      </c>
      <c r="AE58" s="45">
        <f t="shared" si="17"/>
        <v>0.49711217753700693</v>
      </c>
      <c r="AF58" s="43">
        <f>('Estimates from MCMC'!$B$2-'MCMC runs'!W58)/'Estimates from MCMC'!$B$2</f>
        <v>0.13491407398016683</v>
      </c>
    </row>
    <row r="59" spans="1:32" x14ac:dyDescent="0.3">
      <c r="A59" s="38">
        <v>1884</v>
      </c>
      <c r="B59" s="38">
        <v>1953419.4379541201</v>
      </c>
      <c r="C59" s="39">
        <v>52073.3881256647</v>
      </c>
      <c r="D59" s="39">
        <v>51087.283033036903</v>
      </c>
      <c r="E59" s="39">
        <f t="shared" si="0"/>
        <v>986.10509262779669</v>
      </c>
      <c r="F59" s="39">
        <v>52001.261625290303</v>
      </c>
      <c r="G59" s="40">
        <f t="shared" si="1"/>
        <v>72.126500374397438</v>
      </c>
      <c r="H59" s="39">
        <v>51980.850751839003</v>
      </c>
      <c r="I59" s="39">
        <f t="shared" si="2"/>
        <v>92.537373825696704</v>
      </c>
      <c r="J59" s="39">
        <v>50923.643035936002</v>
      </c>
      <c r="K59" s="40">
        <f t="shared" si="3"/>
        <v>1149.7450897286981</v>
      </c>
      <c r="L59" s="39">
        <v>50318.146205293502</v>
      </c>
      <c r="M59" s="39">
        <f t="shared" si="4"/>
        <v>1755.2419203711979</v>
      </c>
      <c r="N59" s="39">
        <f t="shared" si="9"/>
        <v>605.49683064249984</v>
      </c>
      <c r="O59" s="40">
        <f>'Estimates from MCMC'!$B$2-L59</f>
        <v>18742.853794706498</v>
      </c>
      <c r="P59" s="39">
        <v>51605.747379917702</v>
      </c>
      <c r="Q59" s="40">
        <f t="shared" si="5"/>
        <v>1287.6011746242002</v>
      </c>
      <c r="R59" s="39">
        <v>51637.460362669801</v>
      </c>
      <c r="S59" s="39">
        <f t="shared" si="6"/>
        <v>31.712982752098469</v>
      </c>
      <c r="T59" s="39">
        <f t="shared" si="10"/>
        <v>1319.3141573762987</v>
      </c>
      <c r="U59" s="39">
        <v>58163.3063472797</v>
      </c>
      <c r="V59" s="39">
        <f t="shared" si="7"/>
        <v>7845.1601419861981</v>
      </c>
      <c r="W59" s="39">
        <v>59743.699136855699</v>
      </c>
      <c r="X59" s="39">
        <f t="shared" si="8"/>
        <v>261.07863219970022</v>
      </c>
      <c r="Y59" s="39">
        <f t="shared" si="11"/>
        <v>9425.552931562197</v>
      </c>
      <c r="Z59" s="39">
        <f t="shared" si="12"/>
        <v>9317.3008631443008</v>
      </c>
      <c r="AA59" s="45">
        <f t="shared" si="13"/>
        <v>7.0390249629376594E-2</v>
      </c>
      <c r="AB59" s="45">
        <f t="shared" si="14"/>
        <v>0.41856807015172304</v>
      </c>
      <c r="AC59" s="45">
        <f t="shared" si="15"/>
        <v>1.392950268189341E-2</v>
      </c>
      <c r="AD59" s="45">
        <f t="shared" si="16"/>
        <v>0.50288782246299302</v>
      </c>
      <c r="AE59" s="45">
        <f t="shared" si="17"/>
        <v>0.49711217753700693</v>
      </c>
      <c r="AF59" s="43">
        <f>('Estimates from MCMC'!$B$2-'MCMC runs'!W59)/'Estimates from MCMC'!$B$2</f>
        <v>0.13491407398016683</v>
      </c>
    </row>
    <row r="60" spans="1:32" x14ac:dyDescent="0.3">
      <c r="A60" s="38">
        <v>1414</v>
      </c>
      <c r="B60" s="38">
        <v>2002276.5030825129</v>
      </c>
      <c r="C60" s="39">
        <v>52123.826565430601</v>
      </c>
      <c r="D60" s="39">
        <v>51131.252740991498</v>
      </c>
      <c r="E60" s="39">
        <f t="shared" si="0"/>
        <v>992.57382443910319</v>
      </c>
      <c r="F60" s="39">
        <v>52068.562642333098</v>
      </c>
      <c r="G60" s="40">
        <f t="shared" si="1"/>
        <v>55.263923097503721</v>
      </c>
      <c r="H60" s="39">
        <v>52031.495847143196</v>
      </c>
      <c r="I60" s="39">
        <f t="shared" si="2"/>
        <v>92.330718287405034</v>
      </c>
      <c r="J60" s="39">
        <v>50984.276986310899</v>
      </c>
      <c r="K60" s="40">
        <f t="shared" si="3"/>
        <v>1139.5495791197027</v>
      </c>
      <c r="L60" s="39">
        <v>50380.335458070702</v>
      </c>
      <c r="M60" s="39">
        <f t="shared" si="4"/>
        <v>1743.4911073598996</v>
      </c>
      <c r="N60" s="39">
        <f t="shared" si="9"/>
        <v>603.94152824019693</v>
      </c>
      <c r="O60" s="40">
        <f>'Estimates from MCMC'!$B$2-L60</f>
        <v>18680.664541929298</v>
      </c>
      <c r="P60" s="39">
        <v>51658.178474809501</v>
      </c>
      <c r="Q60" s="40">
        <f t="shared" si="5"/>
        <v>1277.8430167387996</v>
      </c>
      <c r="R60" s="39">
        <v>51690.055236719199</v>
      </c>
      <c r="S60" s="39">
        <f t="shared" si="6"/>
        <v>31.876761909697962</v>
      </c>
      <c r="T60" s="39">
        <f t="shared" si="10"/>
        <v>1309.7197786484976</v>
      </c>
      <c r="U60" s="39">
        <v>58241.795619730998</v>
      </c>
      <c r="V60" s="39">
        <f t="shared" si="7"/>
        <v>7861.4601616602959</v>
      </c>
      <c r="W60" s="39">
        <v>59809.9355585667</v>
      </c>
      <c r="X60" s="39">
        <f t="shared" si="8"/>
        <v>258.4201601872046</v>
      </c>
      <c r="Y60" s="39">
        <f t="shared" si="11"/>
        <v>9429.600100495998</v>
      </c>
      <c r="Z60" s="39">
        <f t="shared" si="12"/>
        <v>9251.0644414333001</v>
      </c>
      <c r="AA60" s="45">
        <f t="shared" si="13"/>
        <v>7.011098431261871E-2</v>
      </c>
      <c r="AB60" s="45">
        <f t="shared" si="14"/>
        <v>0.42083407386364752</v>
      </c>
      <c r="AC60" s="45">
        <f t="shared" si="15"/>
        <v>1.3833563554828201E-2</v>
      </c>
      <c r="AD60" s="45">
        <f t="shared" si="16"/>
        <v>0.50477862173109445</v>
      </c>
      <c r="AE60" s="45">
        <f t="shared" si="17"/>
        <v>0.49522137826890555</v>
      </c>
      <c r="AF60" s="43">
        <f>('Estimates from MCMC'!$B$2-'MCMC runs'!W60)/'Estimates from MCMC'!$B$2</f>
        <v>0.13395497373964033</v>
      </c>
    </row>
    <row r="61" spans="1:32" x14ac:dyDescent="0.3">
      <c r="A61" s="38">
        <v>4068</v>
      </c>
      <c r="B61" s="38">
        <v>2276222.928745978</v>
      </c>
      <c r="C61" s="39">
        <v>51770.567982281202</v>
      </c>
      <c r="D61" s="39">
        <v>50773.8703812565</v>
      </c>
      <c r="E61" s="39">
        <f t="shared" si="0"/>
        <v>996.69760102470173</v>
      </c>
      <c r="F61" s="39">
        <v>51714.4283447134</v>
      </c>
      <c r="G61" s="40">
        <f t="shared" si="1"/>
        <v>56.139637567801401</v>
      </c>
      <c r="H61" s="39">
        <v>51678.135148122099</v>
      </c>
      <c r="I61" s="39">
        <f t="shared" si="2"/>
        <v>92.43283415910264</v>
      </c>
      <c r="J61" s="39">
        <v>50625.937176232597</v>
      </c>
      <c r="K61" s="40">
        <f t="shared" si="3"/>
        <v>1144.6308060486044</v>
      </c>
      <c r="L61" s="39">
        <v>50021.507329298198</v>
      </c>
      <c r="M61" s="39">
        <f t="shared" si="4"/>
        <v>1749.0606529830038</v>
      </c>
      <c r="N61" s="39">
        <f t="shared" si="9"/>
        <v>604.42984693439939</v>
      </c>
      <c r="O61" s="40">
        <f>'Estimates from MCMC'!$B$2-L61</f>
        <v>19039.492670701802</v>
      </c>
      <c r="P61" s="39">
        <v>51307.636323910199</v>
      </c>
      <c r="Q61" s="40">
        <f t="shared" si="5"/>
        <v>1286.1289946120014</v>
      </c>
      <c r="R61" s="39">
        <v>51339.302471675699</v>
      </c>
      <c r="S61" s="39">
        <f t="shared" si="6"/>
        <v>31.666147765499773</v>
      </c>
      <c r="T61" s="39">
        <f t="shared" si="10"/>
        <v>1317.7951423775012</v>
      </c>
      <c r="U61" s="39">
        <v>57666.941027501998</v>
      </c>
      <c r="V61" s="39">
        <f t="shared" si="7"/>
        <v>7645.4336982038003</v>
      </c>
      <c r="W61" s="39">
        <v>59240.650241505202</v>
      </c>
      <c r="X61" s="39">
        <f t="shared" si="8"/>
        <v>255.91407162570249</v>
      </c>
      <c r="Y61" s="39">
        <f t="shared" si="11"/>
        <v>9219.142912207004</v>
      </c>
      <c r="Z61" s="39">
        <f t="shared" si="12"/>
        <v>9820.3497584947982</v>
      </c>
      <c r="AA61" s="45">
        <f t="shared" si="13"/>
        <v>6.921377397861761E-2</v>
      </c>
      <c r="AB61" s="45">
        <f t="shared" si="14"/>
        <v>0.40155658716519715</v>
      </c>
      <c r="AC61" s="45">
        <f t="shared" si="15"/>
        <v>1.3441223253784808E-2</v>
      </c>
      <c r="AD61" s="45">
        <f t="shared" si="16"/>
        <v>0.48421158439759954</v>
      </c>
      <c r="AE61" s="45">
        <f t="shared" si="17"/>
        <v>0.51578841560240041</v>
      </c>
      <c r="AF61" s="43">
        <f>('Estimates from MCMC'!$B$2-'MCMC runs'!W61)/'Estimates from MCMC'!$B$2</f>
        <v>0.14219819809291492</v>
      </c>
    </row>
    <row r="62" spans="1:32" x14ac:dyDescent="0.3">
      <c r="A62" s="38">
        <v>278</v>
      </c>
      <c r="B62" s="38">
        <v>2213719.7701220307</v>
      </c>
      <c r="C62" s="39">
        <v>52431.658453755299</v>
      </c>
      <c r="D62" s="39">
        <v>51445.797987994803</v>
      </c>
      <c r="E62" s="39">
        <f t="shared" si="0"/>
        <v>985.86046576049557</v>
      </c>
      <c r="F62" s="39">
        <v>52371.1410074878</v>
      </c>
      <c r="G62" s="40">
        <f t="shared" si="1"/>
        <v>60.517446267498599</v>
      </c>
      <c r="H62" s="39">
        <v>52340.4235992291</v>
      </c>
      <c r="I62" s="39">
        <f t="shared" si="2"/>
        <v>91.234854526199342</v>
      </c>
      <c r="J62" s="39">
        <v>51294.766184757696</v>
      </c>
      <c r="K62" s="40">
        <f t="shared" si="3"/>
        <v>1136.8922689976025</v>
      </c>
      <c r="L62" s="39">
        <v>50697.837253604899</v>
      </c>
      <c r="M62" s="39">
        <f t="shared" si="4"/>
        <v>1733.8212001503998</v>
      </c>
      <c r="N62" s="39">
        <f t="shared" si="9"/>
        <v>596.9289311527973</v>
      </c>
      <c r="O62" s="40">
        <f>'Estimates from MCMC'!$B$2-L62</f>
        <v>18363.162746395101</v>
      </c>
      <c r="P62" s="39">
        <v>51969.152658297498</v>
      </c>
      <c r="Q62" s="40">
        <f t="shared" si="5"/>
        <v>1271.3154046925993</v>
      </c>
      <c r="R62" s="39">
        <v>52000.3748464073</v>
      </c>
      <c r="S62" s="39">
        <f t="shared" si="6"/>
        <v>31.222188109801209</v>
      </c>
      <c r="T62" s="39">
        <f t="shared" si="10"/>
        <v>1302.5375928024005</v>
      </c>
      <c r="U62" s="39">
        <v>58491.768964399103</v>
      </c>
      <c r="V62" s="39">
        <f t="shared" si="7"/>
        <v>7793.9317107942043</v>
      </c>
      <c r="W62" s="39">
        <v>60049.316310391303</v>
      </c>
      <c r="X62" s="39">
        <f t="shared" si="8"/>
        <v>255.00975318979908</v>
      </c>
      <c r="Y62" s="39">
        <f t="shared" si="11"/>
        <v>9351.4790567864038</v>
      </c>
      <c r="Z62" s="39">
        <f t="shared" si="12"/>
        <v>9011.683689608697</v>
      </c>
      <c r="AA62" s="45">
        <f t="shared" si="13"/>
        <v>7.0932094366919635E-2</v>
      </c>
      <c r="AB62" s="45">
        <f t="shared" si="14"/>
        <v>0.4244329704219521</v>
      </c>
      <c r="AC62" s="45">
        <f t="shared" si="15"/>
        <v>1.3887027889019849E-2</v>
      </c>
      <c r="AD62" s="45">
        <f t="shared" si="16"/>
        <v>0.50925209267789162</v>
      </c>
      <c r="AE62" s="45">
        <f t="shared" si="17"/>
        <v>0.49074790732210843</v>
      </c>
      <c r="AF62" s="43">
        <f>('Estimates from MCMC'!$B$2-'MCMC runs'!W62)/'Estimates from MCMC'!$B$2</f>
        <v>0.13048875182242795</v>
      </c>
    </row>
    <row r="63" spans="1:32" x14ac:dyDescent="0.3">
      <c r="A63" s="38">
        <v>4825</v>
      </c>
      <c r="B63" s="38">
        <v>2033029.4764093151</v>
      </c>
      <c r="C63" s="39">
        <v>52965.194918698602</v>
      </c>
      <c r="D63" s="39">
        <v>51944.982350693499</v>
      </c>
      <c r="E63" s="39">
        <f t="shared" si="0"/>
        <v>1020.2125680051031</v>
      </c>
      <c r="F63" s="39">
        <v>52916.860113173403</v>
      </c>
      <c r="G63" s="40">
        <f t="shared" si="1"/>
        <v>48.334805525199044</v>
      </c>
      <c r="H63" s="39">
        <v>52871.446935498803</v>
      </c>
      <c r="I63" s="39">
        <f t="shared" si="2"/>
        <v>93.747983199798909</v>
      </c>
      <c r="J63" s="39">
        <v>51803.338201885097</v>
      </c>
      <c r="K63" s="40">
        <f t="shared" si="3"/>
        <v>1161.856716813505</v>
      </c>
      <c r="L63" s="39">
        <v>51190.131634652702</v>
      </c>
      <c r="M63" s="39">
        <f t="shared" si="4"/>
        <v>1775.0632840459002</v>
      </c>
      <c r="N63" s="39">
        <f t="shared" si="9"/>
        <v>613.20656723239517</v>
      </c>
      <c r="O63" s="40">
        <f>'Estimates from MCMC'!$B$2-L63</f>
        <v>17870.868365347298</v>
      </c>
      <c r="P63" s="39">
        <v>52492.376406727599</v>
      </c>
      <c r="Q63" s="40">
        <f t="shared" si="5"/>
        <v>1302.2447720748969</v>
      </c>
      <c r="R63" s="39">
        <v>52524.566752865598</v>
      </c>
      <c r="S63" s="39">
        <f t="shared" si="6"/>
        <v>32.190346137998858</v>
      </c>
      <c r="T63" s="39">
        <f t="shared" si="10"/>
        <v>1334.4351182128958</v>
      </c>
      <c r="U63" s="39">
        <v>59278.6682517632</v>
      </c>
      <c r="V63" s="39">
        <f t="shared" si="7"/>
        <v>8088.5366171104979</v>
      </c>
      <c r="W63" s="39">
        <v>60877.2485240674</v>
      </c>
      <c r="X63" s="39">
        <f t="shared" si="8"/>
        <v>264.14515409130399</v>
      </c>
      <c r="Y63" s="39">
        <f t="shared" si="11"/>
        <v>9687.1168894146977</v>
      </c>
      <c r="Z63" s="39">
        <f t="shared" si="12"/>
        <v>8183.7514759326004</v>
      </c>
      <c r="AA63" s="45">
        <f t="shared" si="13"/>
        <v>7.4670972385451992E-2</v>
      </c>
      <c r="AB63" s="45">
        <f t="shared" si="14"/>
        <v>0.45261016150701794</v>
      </c>
      <c r="AC63" s="45">
        <f t="shared" si="15"/>
        <v>1.4780767710398312E-2</v>
      </c>
      <c r="AD63" s="45">
        <f t="shared" si="16"/>
        <v>0.54206190160286827</v>
      </c>
      <c r="AE63" s="45">
        <f t="shared" si="17"/>
        <v>0.45793809839713179</v>
      </c>
      <c r="AF63" s="43">
        <f>('Estimates from MCMC'!$B$2-'MCMC runs'!W63)/'Estimates from MCMC'!$B$2</f>
        <v>0.11850033269041282</v>
      </c>
    </row>
    <row r="64" spans="1:32" x14ac:dyDescent="0.3">
      <c r="A64" s="38">
        <v>155</v>
      </c>
      <c r="B64" s="38">
        <v>1997159.2044345546</v>
      </c>
      <c r="C64" s="39">
        <v>53166.011391532302</v>
      </c>
      <c r="D64" s="39">
        <v>52135.482542518999</v>
      </c>
      <c r="E64" s="39">
        <f t="shared" si="0"/>
        <v>1030.5288490133025</v>
      </c>
      <c r="F64" s="39">
        <v>53095.338176931902</v>
      </c>
      <c r="G64" s="40">
        <f t="shared" si="1"/>
        <v>70.67321460039966</v>
      </c>
      <c r="H64" s="39">
        <v>53076.7157279682</v>
      </c>
      <c r="I64" s="39">
        <f t="shared" si="2"/>
        <v>89.295663564102142</v>
      </c>
      <c r="J64" s="39">
        <v>51976.4450559713</v>
      </c>
      <c r="K64" s="40">
        <f t="shared" si="3"/>
        <v>1189.5663355610013</v>
      </c>
      <c r="L64" s="39">
        <v>51636.5309157593</v>
      </c>
      <c r="M64" s="39">
        <f t="shared" si="4"/>
        <v>1529.4804757730017</v>
      </c>
      <c r="N64" s="39">
        <f t="shared" si="9"/>
        <v>339.91414021200035</v>
      </c>
      <c r="O64" s="40">
        <f>'Estimates from MCMC'!$B$2-L64</f>
        <v>17424.4690842407</v>
      </c>
      <c r="P64" s="39">
        <v>52736.922233728597</v>
      </c>
      <c r="Q64" s="40">
        <f t="shared" si="5"/>
        <v>1100.3913179692972</v>
      </c>
      <c r="R64" s="39">
        <v>52763.7329895519</v>
      </c>
      <c r="S64" s="39">
        <f t="shared" si="6"/>
        <v>26.810755823302316</v>
      </c>
      <c r="T64" s="39">
        <f t="shared" si="10"/>
        <v>1127.2020737925995</v>
      </c>
      <c r="U64" s="39">
        <v>59730.924601705898</v>
      </c>
      <c r="V64" s="39">
        <f t="shared" si="7"/>
        <v>8094.3936859465975</v>
      </c>
      <c r="W64" s="39">
        <v>61083.827913605201</v>
      </c>
      <c r="X64" s="39">
        <f t="shared" si="8"/>
        <v>225.70123810670339</v>
      </c>
      <c r="Y64" s="39">
        <f t="shared" si="11"/>
        <v>9447.2969978459005</v>
      </c>
      <c r="Z64" s="39">
        <f t="shared" si="12"/>
        <v>7977.1720863947994</v>
      </c>
      <c r="AA64" s="45">
        <f t="shared" si="13"/>
        <v>6.4690755760936247E-2</v>
      </c>
      <c r="AB64" s="45">
        <f t="shared" si="14"/>
        <v>0.46454176863658075</v>
      </c>
      <c r="AC64" s="45">
        <f t="shared" si="15"/>
        <v>1.2953119949625065E-2</v>
      </c>
      <c r="AD64" s="45">
        <f t="shared" si="16"/>
        <v>0.54218564434714211</v>
      </c>
      <c r="AE64" s="45">
        <f t="shared" si="17"/>
        <v>0.45781435565285794</v>
      </c>
      <c r="AF64" s="43">
        <f>('Estimates from MCMC'!$B$2-'MCMC runs'!W64)/'Estimates from MCMC'!$B$2</f>
        <v>0.11550907294123745</v>
      </c>
    </row>
    <row r="65" spans="1:32" x14ac:dyDescent="0.3">
      <c r="A65" s="38">
        <v>2310</v>
      </c>
      <c r="B65" s="38">
        <v>1984034.8524885364</v>
      </c>
      <c r="C65" s="39">
        <v>52243.980598551803</v>
      </c>
      <c r="D65" s="39">
        <v>51256.9148187092</v>
      </c>
      <c r="E65" s="39">
        <f t="shared" si="0"/>
        <v>987.06577984260366</v>
      </c>
      <c r="F65" s="39">
        <v>52179.822080153601</v>
      </c>
      <c r="G65" s="40">
        <f t="shared" si="1"/>
        <v>64.158518398202432</v>
      </c>
      <c r="H65" s="39">
        <v>52151.580287489101</v>
      </c>
      <c r="I65" s="39">
        <f t="shared" si="2"/>
        <v>92.400311062701803</v>
      </c>
      <c r="J65" s="39">
        <v>51101.1994972662</v>
      </c>
      <c r="K65" s="40">
        <f t="shared" si="3"/>
        <v>1142.7811012856037</v>
      </c>
      <c r="L65" s="39">
        <v>50496.5560221286</v>
      </c>
      <c r="M65" s="39">
        <f t="shared" si="4"/>
        <v>1747.4245764232037</v>
      </c>
      <c r="N65" s="39">
        <f t="shared" si="9"/>
        <v>604.64347513760003</v>
      </c>
      <c r="O65" s="40">
        <f>'Estimates from MCMC'!$B$2-L65</f>
        <v>18564.4439778714</v>
      </c>
      <c r="P65" s="39">
        <v>51779.6941526093</v>
      </c>
      <c r="Q65" s="40">
        <f t="shared" si="5"/>
        <v>1283.1381304807001</v>
      </c>
      <c r="R65" s="39">
        <v>51811.4171194429</v>
      </c>
      <c r="S65" s="39">
        <f t="shared" si="6"/>
        <v>31.722966833600367</v>
      </c>
      <c r="T65" s="39">
        <f t="shared" si="10"/>
        <v>1314.8610973143004</v>
      </c>
      <c r="U65" s="39">
        <v>58260.459215829796</v>
      </c>
      <c r="V65" s="39">
        <f t="shared" si="7"/>
        <v>7763.9031937011969</v>
      </c>
      <c r="W65" s="39">
        <v>59831.170910069101</v>
      </c>
      <c r="X65" s="39">
        <f t="shared" si="8"/>
        <v>255.85059692500363</v>
      </c>
      <c r="Y65" s="39">
        <f t="shared" si="11"/>
        <v>9334.6148879405009</v>
      </c>
      <c r="Z65" s="39">
        <f t="shared" si="12"/>
        <v>9229.8290899308995</v>
      </c>
      <c r="AA65" s="45">
        <f t="shared" si="13"/>
        <v>7.0826850450333947E-2</v>
      </c>
      <c r="AB65" s="45">
        <f t="shared" si="14"/>
        <v>0.41821361323590828</v>
      </c>
      <c r="AC65" s="45">
        <f t="shared" si="15"/>
        <v>1.3781753831678156E-2</v>
      </c>
      <c r="AD65" s="45">
        <f t="shared" si="16"/>
        <v>0.50282221751792044</v>
      </c>
      <c r="AE65" s="45">
        <f t="shared" si="17"/>
        <v>0.49717778248207961</v>
      </c>
      <c r="AF65" s="43">
        <f>('Estimates from MCMC'!$B$2-'MCMC runs'!W65)/'Estimates from MCMC'!$B$2</f>
        <v>0.13364748685844252</v>
      </c>
    </row>
    <row r="66" spans="1:32" x14ac:dyDescent="0.3">
      <c r="A66" s="38">
        <v>4093</v>
      </c>
      <c r="B66" s="38">
        <v>2174489.2763573439</v>
      </c>
      <c r="C66" s="39">
        <v>52460.325988520301</v>
      </c>
      <c r="D66" s="39">
        <v>51482.182759531301</v>
      </c>
      <c r="E66" s="39">
        <f t="shared" ref="E66:E129" si="18">$C66-D66</f>
        <v>978.14322898899991</v>
      </c>
      <c r="F66" s="39">
        <v>52414.0391620515</v>
      </c>
      <c r="G66" s="40">
        <f t="shared" ref="G66:G129" si="19">$C66-F66</f>
        <v>46.286826468800427</v>
      </c>
      <c r="H66" s="39">
        <v>52371.247243209997</v>
      </c>
      <c r="I66" s="39">
        <f t="shared" ref="I66:I129" si="20">$C66-H66</f>
        <v>89.07874531030393</v>
      </c>
      <c r="J66" s="39">
        <v>51347.2292214525</v>
      </c>
      <c r="K66" s="40">
        <f t="shared" ref="K66:K129" si="21">$C66-J66</f>
        <v>1113.0967670678001</v>
      </c>
      <c r="L66" s="39">
        <v>50764.392308336399</v>
      </c>
      <c r="M66" s="39">
        <f t="shared" ref="M66:M129" si="22">$C66-L66</f>
        <v>1695.9336801839017</v>
      </c>
      <c r="N66" s="39">
        <f t="shared" si="9"/>
        <v>582.83691311610164</v>
      </c>
      <c r="O66" s="40">
        <f>'Estimates from MCMC'!$B$2-L66</f>
        <v>18296.607691663601</v>
      </c>
      <c r="P66" s="39">
        <v>52000.408372349899</v>
      </c>
      <c r="Q66" s="40">
        <f t="shared" ref="Q66:Q129" si="23">P66-L66</f>
        <v>1236.0160640135</v>
      </c>
      <c r="R66" s="39">
        <v>52031.153382245102</v>
      </c>
      <c r="S66" s="39">
        <f t="shared" ref="S66:S129" si="24">R66-L66-Q66</f>
        <v>30.745009895203111</v>
      </c>
      <c r="T66" s="39">
        <f t="shared" si="10"/>
        <v>1266.7610739087031</v>
      </c>
      <c r="U66" s="39">
        <v>58689.628900611999</v>
      </c>
      <c r="V66" s="39">
        <f t="shared" ref="V66:V129" si="25">U66-L66</f>
        <v>7925.2365922755998</v>
      </c>
      <c r="W66" s="39">
        <v>60207.458513545003</v>
      </c>
      <c r="X66" s="39">
        <f t="shared" ref="X66:X129" si="26">W66-V66-S66-Q66-L66</f>
        <v>251.06853902430157</v>
      </c>
      <c r="Y66" s="39">
        <f t="shared" si="11"/>
        <v>9443.0662052086045</v>
      </c>
      <c r="Z66" s="39">
        <f t="shared" si="12"/>
        <v>8853.5414864549966</v>
      </c>
      <c r="AA66" s="45">
        <f t="shared" si="13"/>
        <v>6.9234750794043176E-2</v>
      </c>
      <c r="AB66" s="45">
        <f t="shared" si="14"/>
        <v>0.43315333234622166</v>
      </c>
      <c r="AC66" s="45">
        <f t="shared" si="15"/>
        <v>1.3722135996756096E-2</v>
      </c>
      <c r="AD66" s="45">
        <f t="shared" si="16"/>
        <v>0.51611021913702093</v>
      </c>
      <c r="AE66" s="45">
        <f t="shared" si="17"/>
        <v>0.48388978086297901</v>
      </c>
      <c r="AF66" s="43">
        <f>('Estimates from MCMC'!$B$2-'MCMC runs'!W66)/'Estimates from MCMC'!$B$2</f>
        <v>0.12819886023160679</v>
      </c>
    </row>
    <row r="67" spans="1:32" x14ac:dyDescent="0.3">
      <c r="A67" s="38">
        <v>2056</v>
      </c>
      <c r="B67" s="38">
        <v>1974376.0291773502</v>
      </c>
      <c r="C67" s="39">
        <v>51954.193864652902</v>
      </c>
      <c r="D67" s="39">
        <v>50934.295011362403</v>
      </c>
      <c r="E67" s="39">
        <f t="shared" si="18"/>
        <v>1019.8988532904987</v>
      </c>
      <c r="F67" s="39">
        <v>51897.861600066601</v>
      </c>
      <c r="G67" s="40">
        <f t="shared" si="19"/>
        <v>56.33226458630088</v>
      </c>
      <c r="H67" s="39">
        <v>51859.783954011</v>
      </c>
      <c r="I67" s="39">
        <f t="shared" si="20"/>
        <v>94.409910641901661</v>
      </c>
      <c r="J67" s="39">
        <v>50784.365596135402</v>
      </c>
      <c r="K67" s="40">
        <f t="shared" si="21"/>
        <v>1169.8282685175</v>
      </c>
      <c r="L67" s="39">
        <v>50167.266094313301</v>
      </c>
      <c r="M67" s="39">
        <f t="shared" si="22"/>
        <v>1786.9277703396001</v>
      </c>
      <c r="N67" s="39">
        <f t="shared" ref="N67:N130" si="27">M67-K67</f>
        <v>617.09950182210014</v>
      </c>
      <c r="O67" s="40">
        <f>'Estimates from MCMC'!$B$2-L67</f>
        <v>18893.733905686699</v>
      </c>
      <c r="P67" s="39">
        <v>51482.459367956202</v>
      </c>
      <c r="Q67" s="40">
        <f t="shared" si="23"/>
        <v>1315.1932736429007</v>
      </c>
      <c r="R67" s="39">
        <v>51514.6979830778</v>
      </c>
      <c r="S67" s="39">
        <f t="shared" si="24"/>
        <v>32.238615121597832</v>
      </c>
      <c r="T67" s="39">
        <f t="shared" ref="T67:T130" si="28">Q67+S67</f>
        <v>1347.4318887644986</v>
      </c>
      <c r="U67" s="39">
        <v>57936.968108736502</v>
      </c>
      <c r="V67" s="39">
        <f t="shared" si="25"/>
        <v>7769.702014423201</v>
      </c>
      <c r="W67" s="39">
        <v>59545.711220911398</v>
      </c>
      <c r="X67" s="39">
        <f t="shared" si="26"/>
        <v>261.31122341039736</v>
      </c>
      <c r="Y67" s="39">
        <f t="shared" ref="Y67:Y130" si="29">Q67+S67+V67+X67</f>
        <v>9378.445126598097</v>
      </c>
      <c r="Z67" s="39">
        <f t="shared" ref="Z67:Z130" si="30">O67-Y67</f>
        <v>9515.2887790886016</v>
      </c>
      <c r="AA67" s="45">
        <f t="shared" ref="AA67:AA130" si="31">T67/O67</f>
        <v>7.1316336701394104E-2</v>
      </c>
      <c r="AB67" s="45">
        <f t="shared" ref="AB67:AB130" si="32">V67/O67</f>
        <v>0.41123168417676564</v>
      </c>
      <c r="AC67" s="45">
        <f t="shared" ref="AC67:AC130" si="33">X67/O67</f>
        <v>1.3830576037262123E-2</v>
      </c>
      <c r="AD67" s="45">
        <f t="shared" ref="AD67:AD130" si="34">Y67/O67</f>
        <v>0.49637859691542185</v>
      </c>
      <c r="AE67" s="45">
        <f t="shared" ref="AE67:AE130" si="35">Z67/O67</f>
        <v>0.50362140308457815</v>
      </c>
      <c r="AF67" s="43">
        <f>('Estimates from MCMC'!$B$2-'MCMC runs'!W67)/'Estimates from MCMC'!$B$2</f>
        <v>0.13778092959975385</v>
      </c>
    </row>
    <row r="68" spans="1:32" x14ac:dyDescent="0.3">
      <c r="A68" s="38">
        <v>1848</v>
      </c>
      <c r="B68" s="38">
        <v>2001270.7883584849</v>
      </c>
      <c r="C68" s="39">
        <v>52383.389832927198</v>
      </c>
      <c r="D68" s="39">
        <v>51340.492847421701</v>
      </c>
      <c r="E68" s="39">
        <f t="shared" si="18"/>
        <v>1042.8969855054966</v>
      </c>
      <c r="F68" s="39">
        <v>52330.129897458602</v>
      </c>
      <c r="G68" s="40">
        <f t="shared" si="19"/>
        <v>53.259935468595359</v>
      </c>
      <c r="H68" s="39">
        <v>52293.505888975902</v>
      </c>
      <c r="I68" s="39">
        <f t="shared" si="20"/>
        <v>89.883943951295805</v>
      </c>
      <c r="J68" s="39">
        <v>51197.913681004597</v>
      </c>
      <c r="K68" s="40">
        <f t="shared" si="21"/>
        <v>1185.4761519226013</v>
      </c>
      <c r="L68" s="39">
        <v>50860.726528171697</v>
      </c>
      <c r="M68" s="39">
        <f t="shared" si="22"/>
        <v>1522.6633047555006</v>
      </c>
      <c r="N68" s="39">
        <f t="shared" si="27"/>
        <v>337.1871528328993</v>
      </c>
      <c r="O68" s="40">
        <f>'Estimates from MCMC'!$B$2-L68</f>
        <v>18200.273471828303</v>
      </c>
      <c r="P68" s="39">
        <v>51960.158584968303</v>
      </c>
      <c r="Q68" s="40">
        <f t="shared" si="23"/>
        <v>1099.432056796606</v>
      </c>
      <c r="R68" s="39">
        <v>51987.132989849597</v>
      </c>
      <c r="S68" s="39">
        <f t="shared" si="24"/>
        <v>26.974404881293594</v>
      </c>
      <c r="T68" s="39">
        <f t="shared" si="28"/>
        <v>1126.4064616778996</v>
      </c>
      <c r="U68" s="39">
        <v>58590.302361819296</v>
      </c>
      <c r="V68" s="39">
        <f t="shared" si="25"/>
        <v>7729.5758336475992</v>
      </c>
      <c r="W68" s="39">
        <v>59934.692035615401</v>
      </c>
      <c r="X68" s="39">
        <f t="shared" si="26"/>
        <v>217.98321211820439</v>
      </c>
      <c r="Y68" s="39">
        <f t="shared" si="29"/>
        <v>9073.9655074437032</v>
      </c>
      <c r="Z68" s="39">
        <f t="shared" si="30"/>
        <v>9126.3079643845995</v>
      </c>
      <c r="AA68" s="45">
        <f t="shared" si="31"/>
        <v>6.1889534979869008E-2</v>
      </c>
      <c r="AB68" s="45">
        <f t="shared" si="32"/>
        <v>0.42469558743784785</v>
      </c>
      <c r="AC68" s="45">
        <f t="shared" si="33"/>
        <v>1.1976919602643033E-2</v>
      </c>
      <c r="AD68" s="45">
        <f t="shared" si="34"/>
        <v>0.49856204202035986</v>
      </c>
      <c r="AE68" s="45">
        <f t="shared" si="35"/>
        <v>0.50143795797964008</v>
      </c>
      <c r="AF68" s="43">
        <f>('Estimates from MCMC'!$B$2-'MCMC runs'!W68)/'Estimates from MCMC'!$B$2</f>
        <v>0.13214850587718974</v>
      </c>
    </row>
    <row r="69" spans="1:32" x14ac:dyDescent="0.3">
      <c r="A69" s="38">
        <v>2518</v>
      </c>
      <c r="B69" s="38">
        <v>2027552.8581014809</v>
      </c>
      <c r="C69" s="39">
        <v>51992.850723885</v>
      </c>
      <c r="D69" s="39">
        <v>50997.069488471701</v>
      </c>
      <c r="E69" s="39">
        <f t="shared" si="18"/>
        <v>995.78123541329842</v>
      </c>
      <c r="F69" s="39">
        <v>51930.078078590901</v>
      </c>
      <c r="G69" s="40">
        <f t="shared" si="19"/>
        <v>62.772645294098766</v>
      </c>
      <c r="H69" s="39">
        <v>51900.795387680198</v>
      </c>
      <c r="I69" s="39">
        <f t="shared" si="20"/>
        <v>92.055336204801279</v>
      </c>
      <c r="J69" s="39">
        <v>50843.129781750496</v>
      </c>
      <c r="K69" s="40">
        <f t="shared" si="21"/>
        <v>1149.7209421345033</v>
      </c>
      <c r="L69" s="39">
        <v>50241.1525976618</v>
      </c>
      <c r="M69" s="39">
        <f t="shared" si="22"/>
        <v>1751.6981262232002</v>
      </c>
      <c r="N69" s="39">
        <f t="shared" si="27"/>
        <v>601.97718408869696</v>
      </c>
      <c r="O69" s="40">
        <f>'Estimates from MCMC'!$B$2-L69</f>
        <v>18819.8474023382</v>
      </c>
      <c r="P69" s="39">
        <v>51524.411051889198</v>
      </c>
      <c r="Q69" s="40">
        <f t="shared" si="23"/>
        <v>1283.258454227398</v>
      </c>
      <c r="R69" s="39">
        <v>51555.939475792897</v>
      </c>
      <c r="S69" s="39">
        <f t="shared" si="24"/>
        <v>31.528423903699149</v>
      </c>
      <c r="T69" s="39">
        <f t="shared" si="28"/>
        <v>1314.7868781310972</v>
      </c>
      <c r="U69" s="39">
        <v>57967.136707179998</v>
      </c>
      <c r="V69" s="39">
        <f t="shared" si="25"/>
        <v>7725.9841095181982</v>
      </c>
      <c r="W69" s="39">
        <v>59539.831038438497</v>
      </c>
      <c r="X69" s="39">
        <f t="shared" si="26"/>
        <v>257.90745312740182</v>
      </c>
      <c r="Y69" s="39">
        <f t="shared" si="29"/>
        <v>9298.6784407766972</v>
      </c>
      <c r="Z69" s="39">
        <f t="shared" si="30"/>
        <v>9521.1689615615032</v>
      </c>
      <c r="AA69" s="45">
        <f t="shared" si="31"/>
        <v>6.9861718324440103E-2</v>
      </c>
      <c r="AB69" s="45">
        <f t="shared" si="32"/>
        <v>0.41052320692878269</v>
      </c>
      <c r="AC69" s="45">
        <f t="shared" si="33"/>
        <v>1.370401404505326E-2</v>
      </c>
      <c r="AD69" s="45">
        <f t="shared" si="34"/>
        <v>0.49408893929827602</v>
      </c>
      <c r="AE69" s="45">
        <f t="shared" si="35"/>
        <v>0.50591106070172398</v>
      </c>
      <c r="AF69" s="43">
        <f>('Estimates from MCMC'!$B$2-'MCMC runs'!W69)/'Estimates from MCMC'!$B$2</f>
        <v>0.13786607436268666</v>
      </c>
    </row>
    <row r="70" spans="1:32" x14ac:dyDescent="0.3">
      <c r="A70" s="38">
        <v>2486</v>
      </c>
      <c r="B70" s="38">
        <v>2089301.4636058558</v>
      </c>
      <c r="C70" s="39">
        <v>52079.843641391803</v>
      </c>
      <c r="D70" s="39">
        <v>51077.670211650497</v>
      </c>
      <c r="E70" s="39">
        <f t="shared" si="18"/>
        <v>1002.1734297413059</v>
      </c>
      <c r="F70" s="39">
        <v>52007.117410219798</v>
      </c>
      <c r="G70" s="40">
        <f t="shared" si="19"/>
        <v>72.726231172004191</v>
      </c>
      <c r="H70" s="39">
        <v>51987.025526028498</v>
      </c>
      <c r="I70" s="39">
        <f t="shared" si="20"/>
        <v>92.818115363304969</v>
      </c>
      <c r="J70" s="39">
        <v>50913.160338324</v>
      </c>
      <c r="K70" s="40">
        <f t="shared" si="21"/>
        <v>1166.6833030678026</v>
      </c>
      <c r="L70" s="39">
        <v>50306.206120545998</v>
      </c>
      <c r="M70" s="39">
        <f t="shared" si="22"/>
        <v>1773.6375208458048</v>
      </c>
      <c r="N70" s="39">
        <f t="shared" si="27"/>
        <v>606.9542177780022</v>
      </c>
      <c r="O70" s="40">
        <f>'Estimates from MCMC'!$B$2-L70</f>
        <v>18754.793879454002</v>
      </c>
      <c r="P70" s="39">
        <v>51607.084198194301</v>
      </c>
      <c r="Q70" s="40">
        <f t="shared" si="23"/>
        <v>1300.8780776483036</v>
      </c>
      <c r="R70" s="39">
        <v>51638.621338283803</v>
      </c>
      <c r="S70" s="39">
        <f t="shared" si="24"/>
        <v>31.537140089501918</v>
      </c>
      <c r="T70" s="39">
        <f t="shared" si="28"/>
        <v>1332.4152177378055</v>
      </c>
      <c r="U70" s="39">
        <v>58034.090686819502</v>
      </c>
      <c r="V70" s="39">
        <f t="shared" si="25"/>
        <v>7727.8845662735039</v>
      </c>
      <c r="W70" s="39">
        <v>59628.642499394096</v>
      </c>
      <c r="X70" s="39">
        <f t="shared" si="26"/>
        <v>262.1365948367893</v>
      </c>
      <c r="Y70" s="39">
        <f t="shared" si="29"/>
        <v>9322.4363788480987</v>
      </c>
      <c r="Z70" s="39">
        <f t="shared" si="30"/>
        <v>9432.3575006059036</v>
      </c>
      <c r="AA70" s="45">
        <f t="shared" si="31"/>
        <v>7.1043980877735738E-2</v>
      </c>
      <c r="AB70" s="45">
        <f t="shared" si="32"/>
        <v>0.41204849362484602</v>
      </c>
      <c r="AC70" s="45">
        <f t="shared" si="33"/>
        <v>1.3977044830333307E-2</v>
      </c>
      <c r="AD70" s="45">
        <f t="shared" si="34"/>
        <v>0.4970695193329151</v>
      </c>
      <c r="AE70" s="45">
        <f t="shared" si="35"/>
        <v>0.5029304806670849</v>
      </c>
      <c r="AF70" s="43">
        <f>('Estimates from MCMC'!$B$2-'MCMC runs'!W70)/'Estimates from MCMC'!$B$2</f>
        <v>0.13658008862608279</v>
      </c>
    </row>
    <row r="71" spans="1:32" x14ac:dyDescent="0.3">
      <c r="A71" s="38">
        <v>4172</v>
      </c>
      <c r="B71" s="38">
        <v>1917591.0476530765</v>
      </c>
      <c r="C71" s="39">
        <v>53197.171266493002</v>
      </c>
      <c r="D71" s="39">
        <v>52170.718187532701</v>
      </c>
      <c r="E71" s="39">
        <f t="shared" si="18"/>
        <v>1026.4530789603014</v>
      </c>
      <c r="F71" s="39">
        <v>53132.365291401002</v>
      </c>
      <c r="G71" s="40">
        <f t="shared" si="19"/>
        <v>64.805975092000153</v>
      </c>
      <c r="H71" s="39">
        <v>53101.731236384803</v>
      </c>
      <c r="I71" s="39">
        <f t="shared" si="20"/>
        <v>95.440030108198698</v>
      </c>
      <c r="J71" s="39">
        <v>52011.362343166598</v>
      </c>
      <c r="K71" s="40">
        <f t="shared" si="21"/>
        <v>1185.8089233264036</v>
      </c>
      <c r="L71" s="39">
        <v>51387.270332090899</v>
      </c>
      <c r="M71" s="39">
        <f t="shared" si="22"/>
        <v>1809.9009344021033</v>
      </c>
      <c r="N71" s="39">
        <f t="shared" si="27"/>
        <v>624.0920110756997</v>
      </c>
      <c r="O71" s="40">
        <f>'Estimates from MCMC'!$B$2-L71</f>
        <v>17673.729667909101</v>
      </c>
      <c r="P71" s="39">
        <v>52709.618644527603</v>
      </c>
      <c r="Q71" s="40">
        <f t="shared" si="23"/>
        <v>1322.3483124367049</v>
      </c>
      <c r="R71" s="39">
        <v>52742.482546934698</v>
      </c>
      <c r="S71" s="39">
        <f t="shared" si="24"/>
        <v>32.863902407094429</v>
      </c>
      <c r="T71" s="39">
        <f t="shared" si="28"/>
        <v>1355.2122148437993</v>
      </c>
      <c r="U71" s="39">
        <v>59663.987772994296</v>
      </c>
      <c r="V71" s="39">
        <f t="shared" si="25"/>
        <v>8276.7174409033978</v>
      </c>
      <c r="W71" s="39">
        <v>61294.184209489897</v>
      </c>
      <c r="X71" s="39">
        <f t="shared" si="26"/>
        <v>274.98422165180091</v>
      </c>
      <c r="Y71" s="39">
        <f t="shared" si="29"/>
        <v>9906.913877398998</v>
      </c>
      <c r="Z71" s="39">
        <f t="shared" si="30"/>
        <v>7766.8157905101034</v>
      </c>
      <c r="AA71" s="45">
        <f t="shared" si="31"/>
        <v>7.6679469489935245E-2</v>
      </c>
      <c r="AB71" s="45">
        <f t="shared" si="32"/>
        <v>0.46830621472793971</v>
      </c>
      <c r="AC71" s="45">
        <f t="shared" si="33"/>
        <v>1.5558924280204464E-2</v>
      </c>
      <c r="AD71" s="45">
        <f t="shared" si="34"/>
        <v>0.56054460849807941</v>
      </c>
      <c r="AE71" s="45">
        <f t="shared" si="35"/>
        <v>0.43945539150192059</v>
      </c>
      <c r="AF71" s="43">
        <f>('Estimates from MCMC'!$B$2-'MCMC runs'!W71)/'Estimates from MCMC'!$B$2</f>
        <v>0.11246312376754034</v>
      </c>
    </row>
    <row r="72" spans="1:32" x14ac:dyDescent="0.3">
      <c r="A72" s="38">
        <v>3295</v>
      </c>
      <c r="B72" s="38">
        <v>1980106.9532157718</v>
      </c>
      <c r="C72" s="39">
        <v>52762.400894699997</v>
      </c>
      <c r="D72" s="39">
        <v>51751.219036614501</v>
      </c>
      <c r="E72" s="39">
        <f t="shared" si="18"/>
        <v>1011.1818580854961</v>
      </c>
      <c r="F72" s="39">
        <v>52705.251067926598</v>
      </c>
      <c r="G72" s="40">
        <f t="shared" si="19"/>
        <v>57.149826773398672</v>
      </c>
      <c r="H72" s="39">
        <v>52670.188630470802</v>
      </c>
      <c r="I72" s="39">
        <f t="shared" si="20"/>
        <v>92.212264229194261</v>
      </c>
      <c r="J72" s="39">
        <v>51602.552702557397</v>
      </c>
      <c r="K72" s="40">
        <f t="shared" si="21"/>
        <v>1159.8481921425991</v>
      </c>
      <c r="L72" s="39">
        <v>50999.3551122223</v>
      </c>
      <c r="M72" s="39">
        <f t="shared" si="22"/>
        <v>1763.0457824776968</v>
      </c>
      <c r="N72" s="39">
        <f t="shared" si="27"/>
        <v>603.19759033509763</v>
      </c>
      <c r="O72" s="40">
        <f>'Estimates from MCMC'!$B$2-L72</f>
        <v>18061.6448877777</v>
      </c>
      <c r="P72" s="39">
        <v>52290.982906005702</v>
      </c>
      <c r="Q72" s="40">
        <f t="shared" si="23"/>
        <v>1291.627793783402</v>
      </c>
      <c r="R72" s="39">
        <v>52322.262510265202</v>
      </c>
      <c r="S72" s="39">
        <f t="shared" si="24"/>
        <v>31.279604259500047</v>
      </c>
      <c r="T72" s="39">
        <f t="shared" si="28"/>
        <v>1322.9073980429021</v>
      </c>
      <c r="U72" s="39">
        <v>58904.523714892399</v>
      </c>
      <c r="V72" s="39">
        <f t="shared" si="25"/>
        <v>7905.1686026700991</v>
      </c>
      <c r="W72" s="39">
        <v>60487.348573916002</v>
      </c>
      <c r="X72" s="39">
        <f t="shared" si="26"/>
        <v>259.91746098070143</v>
      </c>
      <c r="Y72" s="39">
        <f t="shared" si="29"/>
        <v>9487.9934616937026</v>
      </c>
      <c r="Z72" s="39">
        <f t="shared" si="30"/>
        <v>8573.6514260839976</v>
      </c>
      <c r="AA72" s="45">
        <f t="shared" si="31"/>
        <v>7.32440154959592E-2</v>
      </c>
      <c r="AB72" s="45">
        <f t="shared" si="32"/>
        <v>0.43767711367304757</v>
      </c>
      <c r="AC72" s="45">
        <f t="shared" si="33"/>
        <v>1.4390575310036539E-2</v>
      </c>
      <c r="AD72" s="45">
        <f t="shared" si="34"/>
        <v>0.5253117044790433</v>
      </c>
      <c r="AE72" s="45">
        <f t="shared" si="35"/>
        <v>0.4746882955209567</v>
      </c>
      <c r="AF72" s="43">
        <f>('Estimates from MCMC'!$B$2-'MCMC runs'!W72)/'Estimates from MCMC'!$B$2</f>
        <v>0.12414606545060161</v>
      </c>
    </row>
    <row r="73" spans="1:32" x14ac:dyDescent="0.3">
      <c r="A73" s="38">
        <v>3765</v>
      </c>
      <c r="B73" s="38">
        <v>2086369.1641316011</v>
      </c>
      <c r="C73" s="39">
        <v>52937.529837568502</v>
      </c>
      <c r="D73" s="39">
        <v>51921.007885991297</v>
      </c>
      <c r="E73" s="39">
        <f t="shared" si="18"/>
        <v>1016.5219515772042</v>
      </c>
      <c r="F73" s="39">
        <v>52885.333578306803</v>
      </c>
      <c r="G73" s="40">
        <f t="shared" si="19"/>
        <v>52.196259261698287</v>
      </c>
      <c r="H73" s="39">
        <v>52844.428117540498</v>
      </c>
      <c r="I73" s="39">
        <f t="shared" si="20"/>
        <v>93.101720028003911</v>
      </c>
      <c r="J73" s="39">
        <v>51776.175537070798</v>
      </c>
      <c r="K73" s="40">
        <f t="shared" si="21"/>
        <v>1161.3543004977037</v>
      </c>
      <c r="L73" s="39">
        <v>51166.952912662702</v>
      </c>
      <c r="M73" s="39">
        <f t="shared" si="22"/>
        <v>1770.5769249057994</v>
      </c>
      <c r="N73" s="39">
        <f t="shared" si="27"/>
        <v>609.22262440809573</v>
      </c>
      <c r="O73" s="40">
        <f>'Estimates from MCMC'!$B$2-L73</f>
        <v>17894.047087337298</v>
      </c>
      <c r="P73" s="39">
        <v>52460.848916908202</v>
      </c>
      <c r="Q73" s="40">
        <f t="shared" si="23"/>
        <v>1293.8960042455001</v>
      </c>
      <c r="R73" s="39">
        <v>52492.778509834199</v>
      </c>
      <c r="S73" s="39">
        <f t="shared" si="24"/>
        <v>31.929592925996985</v>
      </c>
      <c r="T73" s="39">
        <f t="shared" si="28"/>
        <v>1325.8255971714971</v>
      </c>
      <c r="U73" s="39">
        <v>59217.137406676797</v>
      </c>
      <c r="V73" s="39">
        <f t="shared" si="25"/>
        <v>8050.1844940140945</v>
      </c>
      <c r="W73" s="39">
        <v>60805.874748530201</v>
      </c>
      <c r="X73" s="39">
        <f t="shared" si="26"/>
        <v>262.91174468190729</v>
      </c>
      <c r="Y73" s="39">
        <f t="shared" si="29"/>
        <v>9638.9218358674989</v>
      </c>
      <c r="Z73" s="39">
        <f t="shared" si="30"/>
        <v>8255.125251469799</v>
      </c>
      <c r="AA73" s="45">
        <f t="shared" si="31"/>
        <v>7.4093109887349975E-2</v>
      </c>
      <c r="AB73" s="45">
        <f t="shared" si="32"/>
        <v>0.44988059183720369</v>
      </c>
      <c r="AC73" s="45">
        <f t="shared" si="33"/>
        <v>1.4692693240309874E-2</v>
      </c>
      <c r="AD73" s="45">
        <f t="shared" si="34"/>
        <v>0.53866639496486357</v>
      </c>
      <c r="AE73" s="45">
        <f t="shared" si="35"/>
        <v>0.46133360503513648</v>
      </c>
      <c r="AF73" s="43">
        <f>('Estimates from MCMC'!$B$2-'MCMC runs'!W73)/'Estimates from MCMC'!$B$2</f>
        <v>0.11953382157034793</v>
      </c>
    </row>
    <row r="74" spans="1:32" x14ac:dyDescent="0.3">
      <c r="A74" s="38">
        <v>1538</v>
      </c>
      <c r="B74" s="38">
        <v>2018108.9970404962</v>
      </c>
      <c r="C74" s="39">
        <v>52811.903525936803</v>
      </c>
      <c r="D74" s="39">
        <v>51837.5792815104</v>
      </c>
      <c r="E74" s="39">
        <f t="shared" si="18"/>
        <v>974.32424442640331</v>
      </c>
      <c r="F74" s="39">
        <v>52755.620432016702</v>
      </c>
      <c r="G74" s="40">
        <f t="shared" si="19"/>
        <v>56.283093920101237</v>
      </c>
      <c r="H74" s="39">
        <v>52721.949904778397</v>
      </c>
      <c r="I74" s="39">
        <f t="shared" si="20"/>
        <v>89.95362115840544</v>
      </c>
      <c r="J74" s="39">
        <v>51691.954083594501</v>
      </c>
      <c r="K74" s="40">
        <f t="shared" si="21"/>
        <v>1119.9494423423021</v>
      </c>
      <c r="L74" s="39">
        <v>51103.152945330199</v>
      </c>
      <c r="M74" s="39">
        <f t="shared" si="22"/>
        <v>1708.7505806066038</v>
      </c>
      <c r="N74" s="39">
        <f t="shared" si="27"/>
        <v>588.8011382643017</v>
      </c>
      <c r="O74" s="40">
        <f>'Estimates from MCMC'!$B$2-L74</f>
        <v>17957.847054669801</v>
      </c>
      <c r="P74" s="39">
        <v>52349.455491140499</v>
      </c>
      <c r="Q74" s="40">
        <f t="shared" si="23"/>
        <v>1246.3025458103002</v>
      </c>
      <c r="R74" s="39">
        <v>52380.484785392298</v>
      </c>
      <c r="S74" s="39">
        <f t="shared" si="24"/>
        <v>31.029294251799001</v>
      </c>
      <c r="T74" s="39">
        <f t="shared" si="28"/>
        <v>1277.3318400620992</v>
      </c>
      <c r="U74" s="39">
        <v>58975.395313051398</v>
      </c>
      <c r="V74" s="39">
        <f t="shared" si="25"/>
        <v>7872.2423677211991</v>
      </c>
      <c r="W74" s="39">
        <v>60502.258150670699</v>
      </c>
      <c r="X74" s="39">
        <f t="shared" si="26"/>
        <v>249.53099755720177</v>
      </c>
      <c r="Y74" s="39">
        <f t="shared" si="29"/>
        <v>9399.1052053405001</v>
      </c>
      <c r="Z74" s="39">
        <f t="shared" si="30"/>
        <v>8558.7418493293007</v>
      </c>
      <c r="AA74" s="45">
        <f t="shared" si="31"/>
        <v>7.1129453111693525E-2</v>
      </c>
      <c r="AB74" s="45">
        <f t="shared" si="32"/>
        <v>0.43837339430252487</v>
      </c>
      <c r="AC74" s="45">
        <f t="shared" si="33"/>
        <v>1.3895373804974753E-2</v>
      </c>
      <c r="AD74" s="45">
        <f t="shared" si="34"/>
        <v>0.5233982212191931</v>
      </c>
      <c r="AE74" s="45">
        <f t="shared" si="35"/>
        <v>0.4766017787808069</v>
      </c>
      <c r="AF74" s="43">
        <f>('Estimates from MCMC'!$B$2-'MCMC runs'!W74)/'Estimates from MCMC'!$B$2</f>
        <v>0.12393017548731268</v>
      </c>
    </row>
    <row r="75" spans="1:32" x14ac:dyDescent="0.3">
      <c r="A75" s="38">
        <v>4692</v>
      </c>
      <c r="B75" s="38">
        <v>1969175.7066764652</v>
      </c>
      <c r="C75" s="39">
        <v>52459.932783909397</v>
      </c>
      <c r="D75" s="39">
        <v>51441.8593833864</v>
      </c>
      <c r="E75" s="39">
        <f t="shared" si="18"/>
        <v>1018.073400522997</v>
      </c>
      <c r="F75" s="39">
        <v>52403.262238675103</v>
      </c>
      <c r="G75" s="40">
        <f t="shared" si="19"/>
        <v>56.670545234293968</v>
      </c>
      <c r="H75" s="39">
        <v>52367.0148298032</v>
      </c>
      <c r="I75" s="39">
        <f t="shared" si="20"/>
        <v>92.917954106196703</v>
      </c>
      <c r="J75" s="39">
        <v>51292.930132065499</v>
      </c>
      <c r="K75" s="40">
        <f t="shared" si="21"/>
        <v>1167.0026518438972</v>
      </c>
      <c r="L75" s="39">
        <v>50685.280407890503</v>
      </c>
      <c r="M75" s="39">
        <f t="shared" si="22"/>
        <v>1774.6523760188938</v>
      </c>
      <c r="N75" s="39">
        <f t="shared" si="27"/>
        <v>607.64972417499666</v>
      </c>
      <c r="O75" s="40">
        <f>'Estimates from MCMC'!$B$2-L75</f>
        <v>18375.719592109497</v>
      </c>
      <c r="P75" s="39">
        <v>51984.991238789502</v>
      </c>
      <c r="Q75" s="40">
        <f t="shared" si="23"/>
        <v>1299.7108308989991</v>
      </c>
      <c r="R75" s="39">
        <v>52016.5692778218</v>
      </c>
      <c r="S75" s="39">
        <f t="shared" si="24"/>
        <v>31.578039032297966</v>
      </c>
      <c r="T75" s="39">
        <f t="shared" si="28"/>
        <v>1331.2888699312971</v>
      </c>
      <c r="U75" s="39">
        <v>58500.696752177799</v>
      </c>
      <c r="V75" s="39">
        <f t="shared" si="25"/>
        <v>7815.4163442872959</v>
      </c>
      <c r="W75" s="39">
        <v>60092.895652259896</v>
      </c>
      <c r="X75" s="39">
        <f t="shared" si="26"/>
        <v>260.91003015080059</v>
      </c>
      <c r="Y75" s="39">
        <f t="shared" si="29"/>
        <v>9407.6152443693936</v>
      </c>
      <c r="Z75" s="39">
        <f t="shared" si="30"/>
        <v>8968.1043477401035</v>
      </c>
      <c r="AA75" s="45">
        <f t="shared" si="31"/>
        <v>7.2448257781586423E-2</v>
      </c>
      <c r="AB75" s="45">
        <f t="shared" si="32"/>
        <v>0.42531212479119579</v>
      </c>
      <c r="AC75" s="45">
        <f t="shared" si="33"/>
        <v>1.4198629275058971E-2</v>
      </c>
      <c r="AD75" s="45">
        <f t="shared" si="34"/>
        <v>0.51195901184784121</v>
      </c>
      <c r="AE75" s="45">
        <f t="shared" si="35"/>
        <v>0.48804098815215879</v>
      </c>
      <c r="AF75" s="43">
        <f>('Estimates from MCMC'!$B$2-'MCMC runs'!W75)/'Estimates from MCMC'!$B$2</f>
        <v>0.12985772502193862</v>
      </c>
    </row>
    <row r="76" spans="1:32" x14ac:dyDescent="0.3">
      <c r="A76" s="38">
        <v>4046</v>
      </c>
      <c r="B76" s="38">
        <v>1958837.2147210177</v>
      </c>
      <c r="C76" s="39">
        <v>51397.7168133538</v>
      </c>
      <c r="D76" s="39">
        <v>50421.305442729303</v>
      </c>
      <c r="E76" s="39">
        <f t="shared" si="18"/>
        <v>976.41137062449707</v>
      </c>
      <c r="F76" s="39">
        <v>51314.4333505537</v>
      </c>
      <c r="G76" s="40">
        <f t="shared" si="19"/>
        <v>83.283462800100097</v>
      </c>
      <c r="H76" s="39">
        <v>51306.400124264503</v>
      </c>
      <c r="I76" s="39">
        <f t="shared" si="20"/>
        <v>91.316689089297142</v>
      </c>
      <c r="J76" s="39">
        <v>50248.117786631898</v>
      </c>
      <c r="K76" s="40">
        <f t="shared" si="21"/>
        <v>1149.5990267219022</v>
      </c>
      <c r="L76" s="39">
        <v>49650.950619855197</v>
      </c>
      <c r="M76" s="39">
        <f t="shared" si="22"/>
        <v>1746.7661934986027</v>
      </c>
      <c r="N76" s="39">
        <f t="shared" si="27"/>
        <v>597.16716677670047</v>
      </c>
      <c r="O76" s="40">
        <f>'Estimates from MCMC'!$B$2-L76</f>
        <v>19410.049380144803</v>
      </c>
      <c r="P76" s="39">
        <v>50922.691767431003</v>
      </c>
      <c r="Q76" s="40">
        <f t="shared" si="23"/>
        <v>1271.7411475758054</v>
      </c>
      <c r="R76" s="39">
        <v>50953.901599566401</v>
      </c>
      <c r="S76" s="39">
        <f t="shared" si="24"/>
        <v>31.209832135398756</v>
      </c>
      <c r="T76" s="39">
        <f t="shared" si="28"/>
        <v>1302.9509797112041</v>
      </c>
      <c r="U76" s="39">
        <v>57439.079108800601</v>
      </c>
      <c r="V76" s="39">
        <f t="shared" si="25"/>
        <v>7788.1284889454037</v>
      </c>
      <c r="W76" s="39">
        <v>59002.765343650099</v>
      </c>
      <c r="X76" s="39">
        <f t="shared" si="26"/>
        <v>260.73525513829372</v>
      </c>
      <c r="Y76" s="39">
        <f t="shared" si="29"/>
        <v>9351.8147237949015</v>
      </c>
      <c r="Z76" s="39">
        <f t="shared" si="30"/>
        <v>10058.234656349901</v>
      </c>
      <c r="AA76" s="45">
        <f t="shared" si="31"/>
        <v>6.7127648889138677E-2</v>
      </c>
      <c r="AB76" s="45">
        <f t="shared" si="32"/>
        <v>0.40124207498988357</v>
      </c>
      <c r="AC76" s="45">
        <f t="shared" si="33"/>
        <v>1.3433003184680645E-2</v>
      </c>
      <c r="AD76" s="45">
        <f t="shared" si="34"/>
        <v>0.48180272706370286</v>
      </c>
      <c r="AE76" s="45">
        <f t="shared" si="35"/>
        <v>0.51819727293629714</v>
      </c>
      <c r="AF76" s="43">
        <f>('Estimates from MCMC'!$B$2-'MCMC runs'!W76)/'Estimates from MCMC'!$B$2</f>
        <v>0.14564276011569338</v>
      </c>
    </row>
    <row r="77" spans="1:32" x14ac:dyDescent="0.3">
      <c r="A77" s="38">
        <v>636</v>
      </c>
      <c r="B77" s="38">
        <v>1992506.2360890389</v>
      </c>
      <c r="C77" s="39">
        <v>52167.3108628228</v>
      </c>
      <c r="D77" s="39">
        <v>51131.270679039</v>
      </c>
      <c r="E77" s="39">
        <f t="shared" si="18"/>
        <v>1036.0401837837999</v>
      </c>
      <c r="F77" s="39">
        <v>52116.8207268197</v>
      </c>
      <c r="G77" s="40">
        <f t="shared" si="19"/>
        <v>50.490136003099906</v>
      </c>
      <c r="H77" s="39">
        <v>52071.6091806033</v>
      </c>
      <c r="I77" s="39">
        <f t="shared" si="20"/>
        <v>95.701682219500071</v>
      </c>
      <c r="J77" s="39">
        <v>50985.659254436701</v>
      </c>
      <c r="K77" s="40">
        <f t="shared" si="21"/>
        <v>1181.6516083860988</v>
      </c>
      <c r="L77" s="39">
        <v>50360.198585719903</v>
      </c>
      <c r="M77" s="39">
        <f t="shared" si="22"/>
        <v>1807.1122771028968</v>
      </c>
      <c r="N77" s="39">
        <f t="shared" si="27"/>
        <v>625.46066871679795</v>
      </c>
      <c r="O77" s="40">
        <f>'Estimates from MCMC'!$B$2-L77</f>
        <v>18700.801414280097</v>
      </c>
      <c r="P77" s="39">
        <v>51687.432158371797</v>
      </c>
      <c r="Q77" s="40">
        <f t="shared" si="23"/>
        <v>1327.2335726518941</v>
      </c>
      <c r="R77" s="39">
        <v>51720.312722991701</v>
      </c>
      <c r="S77" s="39">
        <f t="shared" si="24"/>
        <v>32.880564619903453</v>
      </c>
      <c r="T77" s="39">
        <f t="shared" si="28"/>
        <v>1360.1141372717975</v>
      </c>
      <c r="U77" s="39">
        <v>58196.0977686525</v>
      </c>
      <c r="V77" s="39">
        <f t="shared" si="25"/>
        <v>7835.8991829325969</v>
      </c>
      <c r="W77" s="39">
        <v>59819.7919098208</v>
      </c>
      <c r="X77" s="39">
        <f t="shared" si="26"/>
        <v>263.5800038965026</v>
      </c>
      <c r="Y77" s="39">
        <f t="shared" si="29"/>
        <v>9459.593324100897</v>
      </c>
      <c r="Z77" s="39">
        <f t="shared" si="30"/>
        <v>9241.2080901791996</v>
      </c>
      <c r="AA77" s="45">
        <f t="shared" si="31"/>
        <v>7.2730259369162775E-2</v>
      </c>
      <c r="AB77" s="45">
        <f t="shared" si="32"/>
        <v>0.41901408444180555</v>
      </c>
      <c r="AC77" s="45">
        <f t="shared" si="33"/>
        <v>1.4094583331344859E-2</v>
      </c>
      <c r="AD77" s="45">
        <f t="shared" si="34"/>
        <v>0.50583892714231316</v>
      </c>
      <c r="AE77" s="45">
        <f t="shared" si="35"/>
        <v>0.49416107285768684</v>
      </c>
      <c r="AF77" s="43">
        <f>('Estimates from MCMC'!$B$2-'MCMC runs'!W77)/'Estimates from MCMC'!$B$2</f>
        <v>0.1338122542416009</v>
      </c>
    </row>
    <row r="78" spans="1:32" x14ac:dyDescent="0.3">
      <c r="A78" s="38">
        <v>1386</v>
      </c>
      <c r="B78" s="38">
        <v>2082577.6866208718</v>
      </c>
      <c r="C78" s="39">
        <v>52471.377401685502</v>
      </c>
      <c r="D78" s="39">
        <v>51392.842158554697</v>
      </c>
      <c r="E78" s="39">
        <f t="shared" si="18"/>
        <v>1078.5352431308056</v>
      </c>
      <c r="F78" s="39">
        <v>52406.330207156701</v>
      </c>
      <c r="G78" s="40">
        <f t="shared" si="19"/>
        <v>65.047194528800901</v>
      </c>
      <c r="H78" s="39">
        <v>52379.585717264497</v>
      </c>
      <c r="I78" s="39">
        <f t="shared" si="20"/>
        <v>91.791684421004902</v>
      </c>
      <c r="J78" s="39">
        <v>51236.899401902003</v>
      </c>
      <c r="K78" s="40">
        <f t="shared" si="21"/>
        <v>1234.4779997834994</v>
      </c>
      <c r="L78" s="39">
        <v>50931.6051660671</v>
      </c>
      <c r="M78" s="39">
        <f t="shared" si="22"/>
        <v>1539.7722356184022</v>
      </c>
      <c r="N78" s="39">
        <f t="shared" si="27"/>
        <v>305.29423583490279</v>
      </c>
      <c r="O78" s="40">
        <f>'Estimates from MCMC'!$B$2-L78</f>
        <v>18129.3948339329</v>
      </c>
      <c r="P78" s="39">
        <v>52035.9427176311</v>
      </c>
      <c r="Q78" s="40">
        <f t="shared" si="23"/>
        <v>1104.337551564</v>
      </c>
      <c r="R78" s="39">
        <v>52063.596448753997</v>
      </c>
      <c r="S78" s="39">
        <f t="shared" si="24"/>
        <v>27.653731122896716</v>
      </c>
      <c r="T78" s="39">
        <f t="shared" si="28"/>
        <v>1131.9912826868967</v>
      </c>
      <c r="U78" s="39">
        <v>58884.019410406203</v>
      </c>
      <c r="V78" s="39">
        <f t="shared" si="25"/>
        <v>7952.4142443391029</v>
      </c>
      <c r="W78" s="39">
        <v>60240.370890822</v>
      </c>
      <c r="X78" s="39">
        <f t="shared" si="26"/>
        <v>224.36019772889995</v>
      </c>
      <c r="Y78" s="39">
        <f t="shared" si="29"/>
        <v>9308.7657247548996</v>
      </c>
      <c r="Z78" s="39">
        <f t="shared" si="30"/>
        <v>8820.6291091780004</v>
      </c>
      <c r="AA78" s="45">
        <f t="shared" si="31"/>
        <v>6.2439551515980095E-2</v>
      </c>
      <c r="AB78" s="45">
        <f t="shared" si="32"/>
        <v>0.43864752889900771</v>
      </c>
      <c r="AC78" s="45">
        <f t="shared" si="33"/>
        <v>1.2375492937522856E-2</v>
      </c>
      <c r="AD78" s="45">
        <f t="shared" si="34"/>
        <v>0.51346257335251067</v>
      </c>
      <c r="AE78" s="45">
        <f t="shared" si="35"/>
        <v>0.48653742664748933</v>
      </c>
      <c r="AF78" s="43">
        <f>('Estimates from MCMC'!$B$2-'MCMC runs'!W78)/'Estimates from MCMC'!$B$2</f>
        <v>0.12772229057178436</v>
      </c>
    </row>
    <row r="79" spans="1:32" x14ac:dyDescent="0.3">
      <c r="A79" s="38">
        <v>576</v>
      </c>
      <c r="B79" s="38">
        <v>1998549.0544335085</v>
      </c>
      <c r="C79" s="39">
        <v>52444.426240923</v>
      </c>
      <c r="D79" s="39">
        <v>51427.162076805602</v>
      </c>
      <c r="E79" s="39">
        <f t="shared" si="18"/>
        <v>1017.2641641173977</v>
      </c>
      <c r="F79" s="39">
        <v>52384.064793514503</v>
      </c>
      <c r="G79" s="40">
        <f t="shared" si="19"/>
        <v>60.361447408497042</v>
      </c>
      <c r="H79" s="39">
        <v>52352.355537544303</v>
      </c>
      <c r="I79" s="39">
        <f t="shared" si="20"/>
        <v>92.070703378696635</v>
      </c>
      <c r="J79" s="39">
        <v>51275.635105253299</v>
      </c>
      <c r="K79" s="40">
        <f t="shared" si="21"/>
        <v>1168.7911356697005</v>
      </c>
      <c r="L79" s="39">
        <v>50673.647448481403</v>
      </c>
      <c r="M79" s="39">
        <f t="shared" si="22"/>
        <v>1770.778792441597</v>
      </c>
      <c r="N79" s="39">
        <f t="shared" si="27"/>
        <v>601.98765677189658</v>
      </c>
      <c r="O79" s="40">
        <f>'Estimates from MCMC'!$B$2-L79</f>
        <v>18387.352551518597</v>
      </c>
      <c r="P79" s="39">
        <v>51961.085810044598</v>
      </c>
      <c r="Q79" s="40">
        <f t="shared" si="23"/>
        <v>1287.4383615631959</v>
      </c>
      <c r="R79" s="39">
        <v>51992.446497616998</v>
      </c>
      <c r="S79" s="39">
        <f t="shared" si="24"/>
        <v>31.360687572399911</v>
      </c>
      <c r="T79" s="39">
        <f t="shared" si="28"/>
        <v>1318.7990491355959</v>
      </c>
      <c r="U79" s="39">
        <v>58769.704482702698</v>
      </c>
      <c r="V79" s="39">
        <f t="shared" si="25"/>
        <v>8096.0570342212959</v>
      </c>
      <c r="W79" s="39">
        <v>60357.007693189</v>
      </c>
      <c r="X79" s="39">
        <f t="shared" si="26"/>
        <v>268.50416135070554</v>
      </c>
      <c r="Y79" s="39">
        <f t="shared" si="29"/>
        <v>9683.3602447075973</v>
      </c>
      <c r="Z79" s="39">
        <f t="shared" si="30"/>
        <v>8703.9923068110002</v>
      </c>
      <c r="AA79" s="45">
        <f t="shared" si="31"/>
        <v>7.1723161093502671E-2</v>
      </c>
      <c r="AB79" s="45">
        <f t="shared" si="32"/>
        <v>0.44030574883128831</v>
      </c>
      <c r="AC79" s="45">
        <f t="shared" si="33"/>
        <v>1.4602654764920467E-2</v>
      </c>
      <c r="AD79" s="45">
        <f t="shared" si="34"/>
        <v>0.52663156468971151</v>
      </c>
      <c r="AE79" s="45">
        <f t="shared" si="35"/>
        <v>0.47336843531028855</v>
      </c>
      <c r="AF79" s="43">
        <f>('Estimates from MCMC'!$B$2-'MCMC runs'!W79)/'Estimates from MCMC'!$B$2</f>
        <v>0.12603339521308699</v>
      </c>
    </row>
    <row r="80" spans="1:32" x14ac:dyDescent="0.3">
      <c r="A80" s="38">
        <v>1648</v>
      </c>
      <c r="B80" s="38">
        <v>2211896.4448398086</v>
      </c>
      <c r="C80" s="39">
        <v>52020.206041564401</v>
      </c>
      <c r="D80" s="39">
        <v>51023.825035565897</v>
      </c>
      <c r="E80" s="39">
        <f t="shared" si="18"/>
        <v>996.38100599850441</v>
      </c>
      <c r="F80" s="39">
        <v>51958.890403965699</v>
      </c>
      <c r="G80" s="40">
        <f t="shared" si="19"/>
        <v>61.315637598701869</v>
      </c>
      <c r="H80" s="39">
        <v>51929.622818028198</v>
      </c>
      <c r="I80" s="39">
        <f t="shared" si="20"/>
        <v>90.58322353620315</v>
      </c>
      <c r="J80" s="39">
        <v>50872.636505488597</v>
      </c>
      <c r="K80" s="40">
        <f t="shared" si="21"/>
        <v>1147.5695360758036</v>
      </c>
      <c r="L80" s="39">
        <v>50280.222255650602</v>
      </c>
      <c r="M80" s="39">
        <f t="shared" si="22"/>
        <v>1739.9837859137988</v>
      </c>
      <c r="N80" s="39">
        <f t="shared" si="27"/>
        <v>592.41424983799516</v>
      </c>
      <c r="O80" s="40">
        <f>'Estimates from MCMC'!$B$2-L80</f>
        <v>18780.777744349398</v>
      </c>
      <c r="P80" s="39">
        <v>51551.076000928297</v>
      </c>
      <c r="Q80" s="40">
        <f t="shared" si="23"/>
        <v>1270.8537452776945</v>
      </c>
      <c r="R80" s="39">
        <v>51581.820326526897</v>
      </c>
      <c r="S80" s="39">
        <f t="shared" si="24"/>
        <v>30.744325598599971</v>
      </c>
      <c r="T80" s="39">
        <f t="shared" si="28"/>
        <v>1301.5980708762945</v>
      </c>
      <c r="U80" s="39">
        <v>57946.680227837503</v>
      </c>
      <c r="V80" s="39">
        <f t="shared" si="25"/>
        <v>7666.4579721869013</v>
      </c>
      <c r="W80" s="39">
        <v>59503.146161210803</v>
      </c>
      <c r="X80" s="39">
        <f t="shared" si="26"/>
        <v>254.86786249700526</v>
      </c>
      <c r="Y80" s="39">
        <f t="shared" si="29"/>
        <v>9222.9239055602011</v>
      </c>
      <c r="Z80" s="39">
        <f t="shared" si="30"/>
        <v>9557.8538387891967</v>
      </c>
      <c r="AA80" s="45">
        <f t="shared" si="31"/>
        <v>6.9304801355625875E-2</v>
      </c>
      <c r="AB80" s="45">
        <f t="shared" si="32"/>
        <v>0.4082076938743136</v>
      </c>
      <c r="AC80" s="45">
        <f t="shared" si="33"/>
        <v>1.3570676676246157E-2</v>
      </c>
      <c r="AD80" s="45">
        <f t="shared" si="34"/>
        <v>0.49108317190618567</v>
      </c>
      <c r="AE80" s="45">
        <f t="shared" si="35"/>
        <v>0.50891682809381433</v>
      </c>
      <c r="AF80" s="43">
        <f>('Estimates from MCMC'!$B$2-'MCMC runs'!W80)/'Estimates from MCMC'!$B$2</f>
        <v>0.13839726964262314</v>
      </c>
    </row>
    <row r="81" spans="1:32" x14ac:dyDescent="0.3">
      <c r="A81" s="38">
        <v>1464</v>
      </c>
      <c r="B81" s="38">
        <v>1996410.0489099957</v>
      </c>
      <c r="C81" s="39">
        <v>53209.5481055688</v>
      </c>
      <c r="D81" s="39">
        <v>52185.743778316297</v>
      </c>
      <c r="E81" s="39">
        <f t="shared" si="18"/>
        <v>1023.8043272525028</v>
      </c>
      <c r="F81" s="39">
        <v>53138.684014037703</v>
      </c>
      <c r="G81" s="40">
        <f t="shared" si="19"/>
        <v>70.864091531097074</v>
      </c>
      <c r="H81" s="39">
        <v>53114.778574172102</v>
      </c>
      <c r="I81" s="39">
        <f t="shared" si="20"/>
        <v>94.769531396697857</v>
      </c>
      <c r="J81" s="39">
        <v>52021.133300497</v>
      </c>
      <c r="K81" s="40">
        <f t="shared" si="21"/>
        <v>1188.4148050717995</v>
      </c>
      <c r="L81" s="39">
        <v>51401.343974613897</v>
      </c>
      <c r="M81" s="39">
        <f t="shared" si="22"/>
        <v>1808.2041309549022</v>
      </c>
      <c r="N81" s="39">
        <f t="shared" si="27"/>
        <v>619.78932588310272</v>
      </c>
      <c r="O81" s="40">
        <f>'Estimates from MCMC'!$B$2-L81</f>
        <v>17659.656025386103</v>
      </c>
      <c r="P81" s="39">
        <v>52725.205997046403</v>
      </c>
      <c r="Q81" s="40">
        <f t="shared" si="23"/>
        <v>1323.8620224325059</v>
      </c>
      <c r="R81" s="39">
        <v>52757.461864347097</v>
      </c>
      <c r="S81" s="39">
        <f t="shared" si="24"/>
        <v>32.255867300693353</v>
      </c>
      <c r="T81" s="39">
        <f t="shared" si="28"/>
        <v>1356.1178897331993</v>
      </c>
      <c r="U81" s="39">
        <v>59458.307657291203</v>
      </c>
      <c r="V81" s="39">
        <f t="shared" si="25"/>
        <v>8056.9636826773058</v>
      </c>
      <c r="W81" s="39">
        <v>61082.920246939801</v>
      </c>
      <c r="X81" s="39">
        <f t="shared" si="26"/>
        <v>268.49469991539809</v>
      </c>
      <c r="Y81" s="39">
        <f t="shared" si="29"/>
        <v>9681.5762723259031</v>
      </c>
      <c r="Z81" s="39">
        <f t="shared" si="30"/>
        <v>7978.0797530601994</v>
      </c>
      <c r="AA81" s="45">
        <f t="shared" si="31"/>
        <v>7.6791863204116378E-2</v>
      </c>
      <c r="AB81" s="45">
        <f t="shared" si="32"/>
        <v>0.45623559547792225</v>
      </c>
      <c r="AC81" s="45">
        <f t="shared" si="33"/>
        <v>1.5203846526196867E-2</v>
      </c>
      <c r="AD81" s="45">
        <f t="shared" si="34"/>
        <v>0.54823130520823549</v>
      </c>
      <c r="AE81" s="45">
        <f t="shared" si="35"/>
        <v>0.45176869479176451</v>
      </c>
      <c r="AF81" s="43">
        <f>('Estimates from MCMC'!$B$2-'MCMC runs'!W81)/'Estimates from MCMC'!$B$2</f>
        <v>0.1155222159114435</v>
      </c>
    </row>
    <row r="82" spans="1:32" x14ac:dyDescent="0.3">
      <c r="A82" s="38">
        <v>2949</v>
      </c>
      <c r="B82" s="38">
        <v>2003540.9766381688</v>
      </c>
      <c r="C82" s="39">
        <v>52363.965191769603</v>
      </c>
      <c r="D82" s="39">
        <v>51349.703625524598</v>
      </c>
      <c r="E82" s="39">
        <f t="shared" si="18"/>
        <v>1014.2615662450044</v>
      </c>
      <c r="F82" s="39">
        <v>52300.102154807297</v>
      </c>
      <c r="G82" s="40">
        <f t="shared" si="19"/>
        <v>63.863036962306069</v>
      </c>
      <c r="H82" s="39">
        <v>52270.666216947102</v>
      </c>
      <c r="I82" s="39">
        <f t="shared" si="20"/>
        <v>93.298974822500895</v>
      </c>
      <c r="J82" s="39">
        <v>51193.464344631502</v>
      </c>
      <c r="K82" s="40">
        <f t="shared" si="21"/>
        <v>1170.5008471381007</v>
      </c>
      <c r="L82" s="39">
        <v>50583.4276317408</v>
      </c>
      <c r="M82" s="39">
        <f t="shared" si="22"/>
        <v>1780.5375600288025</v>
      </c>
      <c r="N82" s="39">
        <f t="shared" si="27"/>
        <v>610.03671289070189</v>
      </c>
      <c r="O82" s="40">
        <f>'Estimates from MCMC'!$B$2-L82</f>
        <v>18477.5723682592</v>
      </c>
      <c r="P82" s="39">
        <v>51886.788354508702</v>
      </c>
      <c r="Q82" s="40">
        <f t="shared" si="23"/>
        <v>1303.3607227679022</v>
      </c>
      <c r="R82" s="39">
        <v>51918.577258758502</v>
      </c>
      <c r="S82" s="39">
        <f t="shared" si="24"/>
        <v>31.788904249799089</v>
      </c>
      <c r="T82" s="39">
        <f t="shared" si="28"/>
        <v>1335.1496270177013</v>
      </c>
      <c r="U82" s="39">
        <v>58361.649927123202</v>
      </c>
      <c r="V82" s="39">
        <f t="shared" si="25"/>
        <v>7778.2222953824021</v>
      </c>
      <c r="W82" s="39">
        <v>59957.6716026125</v>
      </c>
      <c r="X82" s="39">
        <f t="shared" si="26"/>
        <v>260.87204847159592</v>
      </c>
      <c r="Y82" s="39">
        <f t="shared" si="29"/>
        <v>9374.2439708716993</v>
      </c>
      <c r="Z82" s="39">
        <f t="shared" si="30"/>
        <v>9103.3283973875004</v>
      </c>
      <c r="AA82" s="45">
        <f t="shared" si="31"/>
        <v>7.2257848618210427E-2</v>
      </c>
      <c r="AB82" s="45">
        <f t="shared" si="32"/>
        <v>0.42095477373119877</v>
      </c>
      <c r="AC82" s="45">
        <f t="shared" si="33"/>
        <v>1.4118307495833289E-2</v>
      </c>
      <c r="AD82" s="45">
        <f t="shared" si="34"/>
        <v>0.50733092984524253</v>
      </c>
      <c r="AE82" s="45">
        <f t="shared" si="35"/>
        <v>0.49266907015475753</v>
      </c>
      <c r="AF82" s="43">
        <f>('Estimates from MCMC'!$B$2-'MCMC runs'!W82)/'Estimates from MCMC'!$B$2</f>
        <v>0.13181576283846891</v>
      </c>
    </row>
    <row r="83" spans="1:32" x14ac:dyDescent="0.3">
      <c r="A83" s="38">
        <v>2534</v>
      </c>
      <c r="B83" s="38">
        <v>1924519.9941345316</v>
      </c>
      <c r="C83" s="39">
        <v>53139.978260635799</v>
      </c>
      <c r="D83" s="39">
        <v>52150.415660830797</v>
      </c>
      <c r="E83" s="39">
        <f t="shared" si="18"/>
        <v>989.56259980500181</v>
      </c>
      <c r="F83" s="39">
        <v>53085.578522439297</v>
      </c>
      <c r="G83" s="40">
        <f t="shared" si="19"/>
        <v>54.399738196501858</v>
      </c>
      <c r="H83" s="39">
        <v>53049.516387548501</v>
      </c>
      <c r="I83" s="39">
        <f t="shared" si="20"/>
        <v>90.461873087297135</v>
      </c>
      <c r="J83" s="39">
        <v>52006.126591296299</v>
      </c>
      <c r="K83" s="40">
        <f t="shared" si="21"/>
        <v>1133.8516693394995</v>
      </c>
      <c r="L83" s="39">
        <v>51414.085857093502</v>
      </c>
      <c r="M83" s="39">
        <f t="shared" si="22"/>
        <v>1725.892403542297</v>
      </c>
      <c r="N83" s="39">
        <f t="shared" si="27"/>
        <v>592.04073420279747</v>
      </c>
      <c r="O83" s="40">
        <f>'Estimates from MCMC'!$B$2-L83</f>
        <v>17646.914142906498</v>
      </c>
      <c r="P83" s="39">
        <v>52672.657534541097</v>
      </c>
      <c r="Q83" s="40">
        <f t="shared" si="23"/>
        <v>1258.571677447595</v>
      </c>
      <c r="R83" s="39">
        <v>52703.706913748501</v>
      </c>
      <c r="S83" s="39">
        <f t="shared" si="24"/>
        <v>31.049379207404854</v>
      </c>
      <c r="T83" s="39">
        <f t="shared" si="28"/>
        <v>1289.6210566549998</v>
      </c>
      <c r="U83" s="39">
        <v>59289.382439068999</v>
      </c>
      <c r="V83" s="39">
        <f t="shared" si="25"/>
        <v>7875.2965819754972</v>
      </c>
      <c r="W83" s="39">
        <v>60830.6447457701</v>
      </c>
      <c r="X83" s="39">
        <f t="shared" si="26"/>
        <v>251.64125004610105</v>
      </c>
      <c r="Y83" s="39">
        <f t="shared" si="29"/>
        <v>9416.5588886765981</v>
      </c>
      <c r="Z83" s="39">
        <f t="shared" si="30"/>
        <v>8230.3552542299003</v>
      </c>
      <c r="AA83" s="45">
        <f t="shared" si="31"/>
        <v>7.3079125688010824E-2</v>
      </c>
      <c r="AB83" s="45">
        <f t="shared" si="32"/>
        <v>0.44627046509098123</v>
      </c>
      <c r="AC83" s="45">
        <f t="shared" si="33"/>
        <v>1.4259787745794235E-2</v>
      </c>
      <c r="AD83" s="45">
        <f t="shared" si="34"/>
        <v>0.53360937852478629</v>
      </c>
      <c r="AE83" s="45">
        <f t="shared" si="35"/>
        <v>0.46639062147521371</v>
      </c>
      <c r="AF83" s="43">
        <f>('Estimates from MCMC'!$B$2-'MCMC runs'!W83)/'Estimates from MCMC'!$B$2</f>
        <v>0.1191751531867465</v>
      </c>
    </row>
    <row r="84" spans="1:32" x14ac:dyDescent="0.3">
      <c r="A84" s="38">
        <v>2596</v>
      </c>
      <c r="B84" s="38">
        <v>1997766.0087759213</v>
      </c>
      <c r="C84" s="39">
        <v>52119.500741838798</v>
      </c>
      <c r="D84" s="39">
        <v>51097.479441892101</v>
      </c>
      <c r="E84" s="39">
        <f t="shared" si="18"/>
        <v>1022.0212999466967</v>
      </c>
      <c r="F84" s="39">
        <v>52062.451078337501</v>
      </c>
      <c r="G84" s="40">
        <f t="shared" si="19"/>
        <v>57.049663501296891</v>
      </c>
      <c r="H84" s="39">
        <v>52026.0500594392</v>
      </c>
      <c r="I84" s="39">
        <f t="shared" si="20"/>
        <v>93.450682399598008</v>
      </c>
      <c r="J84" s="39">
        <v>50947.559727912601</v>
      </c>
      <c r="K84" s="40">
        <f t="shared" si="21"/>
        <v>1171.9410139261963</v>
      </c>
      <c r="L84" s="39">
        <v>50336.640168072001</v>
      </c>
      <c r="M84" s="39">
        <f t="shared" si="22"/>
        <v>1782.8605737667967</v>
      </c>
      <c r="N84" s="39">
        <f t="shared" si="27"/>
        <v>610.91955984060041</v>
      </c>
      <c r="O84" s="40">
        <f>'Estimates from MCMC'!$B$2-L84</f>
        <v>18724.359831927999</v>
      </c>
      <c r="P84" s="39">
        <v>51639.565175747201</v>
      </c>
      <c r="Q84" s="40">
        <f t="shared" si="23"/>
        <v>1302.9250076751996</v>
      </c>
      <c r="R84" s="39">
        <v>51671.490604970699</v>
      </c>
      <c r="S84" s="39">
        <f t="shared" si="24"/>
        <v>31.925429223498213</v>
      </c>
      <c r="T84" s="39">
        <f t="shared" si="28"/>
        <v>1334.8504368986978</v>
      </c>
      <c r="U84" s="39">
        <v>58145.610130841902</v>
      </c>
      <c r="V84" s="39">
        <f t="shared" si="25"/>
        <v>7808.969962769901</v>
      </c>
      <c r="W84" s="39">
        <v>59743.1536291925</v>
      </c>
      <c r="X84" s="39">
        <f t="shared" si="26"/>
        <v>262.69306145190058</v>
      </c>
      <c r="Y84" s="39">
        <f t="shared" si="29"/>
        <v>9406.5134611204994</v>
      </c>
      <c r="Z84" s="39">
        <f t="shared" si="30"/>
        <v>9317.8463708074996</v>
      </c>
      <c r="AA84" s="45">
        <f t="shared" si="31"/>
        <v>7.1289509968857065E-2</v>
      </c>
      <c r="AB84" s="45">
        <f t="shared" si="32"/>
        <v>0.41704870195104726</v>
      </c>
      <c r="AC84" s="45">
        <f t="shared" si="33"/>
        <v>1.4029481584944084E-2</v>
      </c>
      <c r="AD84" s="45">
        <f t="shared" si="34"/>
        <v>0.50236769350484833</v>
      </c>
      <c r="AE84" s="45">
        <f t="shared" si="35"/>
        <v>0.49763230649515161</v>
      </c>
      <c r="AF84" s="43">
        <f>('Estimates from MCMC'!$B$2-'MCMC runs'!W84)/'Estimates from MCMC'!$B$2</f>
        <v>0.13492197290522145</v>
      </c>
    </row>
    <row r="85" spans="1:32" x14ac:dyDescent="0.3">
      <c r="A85" s="38">
        <v>243</v>
      </c>
      <c r="B85" s="38">
        <v>2079183.9211244662</v>
      </c>
      <c r="C85" s="39">
        <v>52076.654415148798</v>
      </c>
      <c r="D85" s="39">
        <v>51062.416955144203</v>
      </c>
      <c r="E85" s="39">
        <f t="shared" si="18"/>
        <v>1014.2374600045951</v>
      </c>
      <c r="F85" s="39">
        <v>52012.2073200335</v>
      </c>
      <c r="G85" s="40">
        <f t="shared" si="19"/>
        <v>64.447095115297998</v>
      </c>
      <c r="H85" s="39">
        <v>51982.844266358203</v>
      </c>
      <c r="I85" s="39">
        <f t="shared" si="20"/>
        <v>93.810148790595122</v>
      </c>
      <c r="J85" s="39">
        <v>50904.965560198303</v>
      </c>
      <c r="K85" s="40">
        <f t="shared" si="21"/>
        <v>1171.6888549504947</v>
      </c>
      <c r="L85" s="39">
        <v>50291.598411901803</v>
      </c>
      <c r="M85" s="39">
        <f t="shared" si="22"/>
        <v>1785.0560032469948</v>
      </c>
      <c r="N85" s="39">
        <f t="shared" si="27"/>
        <v>613.36714829650009</v>
      </c>
      <c r="O85" s="40">
        <f>'Estimates from MCMC'!$B$2-L85</f>
        <v>18769.401588098197</v>
      </c>
      <c r="P85" s="39">
        <v>51594.0794058147</v>
      </c>
      <c r="Q85" s="40">
        <f t="shared" si="23"/>
        <v>1302.4809939128972</v>
      </c>
      <c r="R85" s="39">
        <v>51626.295107583901</v>
      </c>
      <c r="S85" s="39">
        <f t="shared" si="24"/>
        <v>32.215701769200678</v>
      </c>
      <c r="T85" s="39">
        <f t="shared" si="28"/>
        <v>1334.6966956820979</v>
      </c>
      <c r="U85" s="39">
        <v>58176.273030453303</v>
      </c>
      <c r="V85" s="39">
        <f t="shared" si="25"/>
        <v>7884.6746185515003</v>
      </c>
      <c r="W85" s="39">
        <v>59775.780608824702</v>
      </c>
      <c r="X85" s="39">
        <f t="shared" si="26"/>
        <v>264.81088268930034</v>
      </c>
      <c r="Y85" s="39">
        <f t="shared" si="29"/>
        <v>9484.1821969228986</v>
      </c>
      <c r="Z85" s="39">
        <f t="shared" si="30"/>
        <v>9285.2193911752984</v>
      </c>
      <c r="AA85" s="45">
        <f t="shared" si="31"/>
        <v>7.1110242349358546E-2</v>
      </c>
      <c r="AB85" s="45">
        <f t="shared" si="32"/>
        <v>0.42008129995743843</v>
      </c>
      <c r="AC85" s="45">
        <f t="shared" si="33"/>
        <v>1.4108648133844539E-2</v>
      </c>
      <c r="AD85" s="45">
        <f t="shared" si="34"/>
        <v>0.50530019044064156</v>
      </c>
      <c r="AE85" s="45">
        <f t="shared" si="35"/>
        <v>0.49469980955935844</v>
      </c>
      <c r="AF85" s="43">
        <f>('Estimates from MCMC'!$B$2-'MCMC runs'!W85)/'Estimates from MCMC'!$B$2</f>
        <v>0.13444953578974092</v>
      </c>
    </row>
    <row r="86" spans="1:32" x14ac:dyDescent="0.3">
      <c r="A86" s="38">
        <v>2793</v>
      </c>
      <c r="B86" s="38">
        <v>2007052.9575696196</v>
      </c>
      <c r="C86" s="39">
        <v>52163.2935303415</v>
      </c>
      <c r="D86" s="39">
        <v>51145.584302582502</v>
      </c>
      <c r="E86" s="39">
        <f t="shared" si="18"/>
        <v>1017.7092277589982</v>
      </c>
      <c r="F86" s="39">
        <v>52109.510108014103</v>
      </c>
      <c r="G86" s="40">
        <f t="shared" si="19"/>
        <v>53.783422327396693</v>
      </c>
      <c r="H86" s="39">
        <v>52070.066015982098</v>
      </c>
      <c r="I86" s="39">
        <f t="shared" si="20"/>
        <v>93.227514359401539</v>
      </c>
      <c r="J86" s="39">
        <v>50999.150310388002</v>
      </c>
      <c r="K86" s="40">
        <f t="shared" si="21"/>
        <v>1164.1432199534975</v>
      </c>
      <c r="L86" s="39">
        <v>50389.681565872699</v>
      </c>
      <c r="M86" s="39">
        <f t="shared" si="22"/>
        <v>1773.6119644688006</v>
      </c>
      <c r="N86" s="39">
        <f t="shared" si="27"/>
        <v>609.46874451530311</v>
      </c>
      <c r="O86" s="40">
        <f>'Estimates from MCMC'!$B$2-L86</f>
        <v>18671.318434127301</v>
      </c>
      <c r="P86" s="39">
        <v>51685.275070293501</v>
      </c>
      <c r="Q86" s="40">
        <f t="shared" si="23"/>
        <v>1295.5935044208018</v>
      </c>
      <c r="R86" s="39">
        <v>51717.258400521197</v>
      </c>
      <c r="S86" s="39">
        <f t="shared" si="24"/>
        <v>31.98333022769657</v>
      </c>
      <c r="T86" s="39">
        <f t="shared" si="28"/>
        <v>1327.5768346484983</v>
      </c>
      <c r="U86" s="39">
        <v>58240.355508417</v>
      </c>
      <c r="V86" s="39">
        <f t="shared" si="25"/>
        <v>7850.6739425443011</v>
      </c>
      <c r="W86" s="39">
        <v>59828.388089127599</v>
      </c>
      <c r="X86" s="39">
        <f t="shared" si="26"/>
        <v>260.45574606209993</v>
      </c>
      <c r="Y86" s="39">
        <f t="shared" si="29"/>
        <v>9438.7065232548994</v>
      </c>
      <c r="Z86" s="39">
        <f t="shared" si="30"/>
        <v>9232.6119108724015</v>
      </c>
      <c r="AA86" s="45">
        <f t="shared" si="31"/>
        <v>7.1102468705260949E-2</v>
      </c>
      <c r="AB86" s="45">
        <f t="shared" si="32"/>
        <v>0.42046703719620016</v>
      </c>
      <c r="AC86" s="45">
        <f t="shared" si="33"/>
        <v>1.3949510152750692E-2</v>
      </c>
      <c r="AD86" s="45">
        <f t="shared" si="34"/>
        <v>0.50551901605421179</v>
      </c>
      <c r="AE86" s="45">
        <f t="shared" si="35"/>
        <v>0.49448098394578821</v>
      </c>
      <c r="AF86" s="43">
        <f>('Estimates from MCMC'!$B$2-'MCMC runs'!W86)/'Estimates from MCMC'!$B$2</f>
        <v>0.1336877819735075</v>
      </c>
    </row>
    <row r="87" spans="1:32" x14ac:dyDescent="0.3">
      <c r="A87" s="38">
        <v>2364</v>
      </c>
      <c r="B87" s="38">
        <v>1921465.9512092008</v>
      </c>
      <c r="C87" s="39">
        <v>52732.110208021702</v>
      </c>
      <c r="D87" s="39">
        <v>51749.2550728313</v>
      </c>
      <c r="E87" s="39">
        <f t="shared" si="18"/>
        <v>982.85513519040251</v>
      </c>
      <c r="F87" s="39">
        <v>52664.224794714602</v>
      </c>
      <c r="G87" s="40">
        <f t="shared" si="19"/>
        <v>67.885413307099952</v>
      </c>
      <c r="H87" s="39">
        <v>52641.349981210202</v>
      </c>
      <c r="I87" s="39">
        <f t="shared" si="20"/>
        <v>90.760226811500615</v>
      </c>
      <c r="J87" s="39">
        <v>51591.549123290199</v>
      </c>
      <c r="K87" s="40">
        <f t="shared" si="21"/>
        <v>1140.5610847315038</v>
      </c>
      <c r="L87" s="39">
        <v>50997.561936465499</v>
      </c>
      <c r="M87" s="39">
        <f t="shared" si="22"/>
        <v>1734.548271556203</v>
      </c>
      <c r="N87" s="39">
        <f t="shared" si="27"/>
        <v>593.98718682469917</v>
      </c>
      <c r="O87" s="40">
        <f>'Estimates from MCMC'!$B$2-L87</f>
        <v>18063.438063534501</v>
      </c>
      <c r="P87" s="39">
        <v>52258.9612389713</v>
      </c>
      <c r="Q87" s="40">
        <f t="shared" si="23"/>
        <v>1261.3993025058007</v>
      </c>
      <c r="R87" s="39">
        <v>52290.101341680303</v>
      </c>
      <c r="S87" s="39">
        <f t="shared" si="24"/>
        <v>31.140102709003258</v>
      </c>
      <c r="T87" s="39">
        <f t="shared" si="28"/>
        <v>1292.539405214804</v>
      </c>
      <c r="U87" s="39">
        <v>58980.843620311003</v>
      </c>
      <c r="V87" s="39">
        <f t="shared" si="25"/>
        <v>7983.2816838455037</v>
      </c>
      <c r="W87" s="39">
        <v>60529.674511192898</v>
      </c>
      <c r="X87" s="39">
        <f t="shared" si="26"/>
        <v>256.29148566709046</v>
      </c>
      <c r="Y87" s="39">
        <f t="shared" si="29"/>
        <v>9532.1125747273982</v>
      </c>
      <c r="Z87" s="39">
        <f t="shared" si="30"/>
        <v>8531.3254888071024</v>
      </c>
      <c r="AA87" s="45">
        <f t="shared" si="31"/>
        <v>7.1555558840380076E-2</v>
      </c>
      <c r="AB87" s="45">
        <f t="shared" si="32"/>
        <v>0.44195804008992751</v>
      </c>
      <c r="AC87" s="45">
        <f t="shared" si="33"/>
        <v>1.4188411130020588E-2</v>
      </c>
      <c r="AD87" s="45">
        <f t="shared" si="34"/>
        <v>0.52770201006032824</v>
      </c>
      <c r="AE87" s="45">
        <f t="shared" si="35"/>
        <v>0.47229798993967181</v>
      </c>
      <c r="AF87" s="43">
        <f>('Estimates from MCMC'!$B$2-'MCMC runs'!W87)/'Estimates from MCMC'!$B$2</f>
        <v>0.12353318788907057</v>
      </c>
    </row>
    <row r="88" spans="1:32" x14ac:dyDescent="0.3">
      <c r="A88" s="38">
        <v>4694</v>
      </c>
      <c r="B88" s="38">
        <v>1940594.9997963931</v>
      </c>
      <c r="C88" s="39">
        <v>51582.902901067602</v>
      </c>
      <c r="D88" s="39">
        <v>50589.975528189898</v>
      </c>
      <c r="E88" s="39">
        <f t="shared" si="18"/>
        <v>992.92737287770433</v>
      </c>
      <c r="F88" s="39">
        <v>51521.851153481097</v>
      </c>
      <c r="G88" s="40">
        <f t="shared" si="19"/>
        <v>61.051747586505371</v>
      </c>
      <c r="H88" s="39">
        <v>51492.311919817701</v>
      </c>
      <c r="I88" s="39">
        <f t="shared" si="20"/>
        <v>90.590981249901233</v>
      </c>
      <c r="J88" s="39">
        <v>50439.163859637199</v>
      </c>
      <c r="K88" s="40">
        <f t="shared" si="21"/>
        <v>1143.7390414304027</v>
      </c>
      <c r="L88" s="39">
        <v>49846.912780099803</v>
      </c>
      <c r="M88" s="39">
        <f t="shared" si="22"/>
        <v>1735.9901209677992</v>
      </c>
      <c r="N88" s="39">
        <f t="shared" si="27"/>
        <v>592.25107953739644</v>
      </c>
      <c r="O88" s="40">
        <f>'Estimates from MCMC'!$B$2-L88</f>
        <v>19214.087219900197</v>
      </c>
      <c r="P88" s="39">
        <v>51111.703440576297</v>
      </c>
      <c r="Q88" s="40">
        <f t="shared" si="23"/>
        <v>1264.7906604764939</v>
      </c>
      <c r="R88" s="39">
        <v>51142.675189357396</v>
      </c>
      <c r="S88" s="39">
        <f t="shared" si="24"/>
        <v>30.97174878109945</v>
      </c>
      <c r="T88" s="39">
        <f t="shared" si="28"/>
        <v>1295.7624092575934</v>
      </c>
      <c r="U88" s="39">
        <v>57476.969375929002</v>
      </c>
      <c r="V88" s="39">
        <f t="shared" si="25"/>
        <v>7630.0565958291991</v>
      </c>
      <c r="W88" s="39">
        <v>59027.1832762962</v>
      </c>
      <c r="X88" s="39">
        <f t="shared" si="26"/>
        <v>254.45149110960483</v>
      </c>
      <c r="Y88" s="39">
        <f t="shared" si="29"/>
        <v>9180.2704961963973</v>
      </c>
      <c r="Z88" s="39">
        <f t="shared" si="30"/>
        <v>10033.8167237038</v>
      </c>
      <c r="AA88" s="45">
        <f t="shared" si="31"/>
        <v>6.7438145482943426E-2</v>
      </c>
      <c r="AB88" s="45">
        <f t="shared" si="32"/>
        <v>0.39710741959819373</v>
      </c>
      <c r="AC88" s="45">
        <f t="shared" si="33"/>
        <v>1.3242965340870693E-2</v>
      </c>
      <c r="AD88" s="45">
        <f t="shared" si="34"/>
        <v>0.47778853042200786</v>
      </c>
      <c r="AE88" s="45">
        <f t="shared" si="35"/>
        <v>0.52221146957799214</v>
      </c>
      <c r="AF88" s="43">
        <f>('Estimates from MCMC'!$B$2-'MCMC runs'!W88)/'Estimates from MCMC'!$B$2</f>
        <v>0.1452891896106891</v>
      </c>
    </row>
    <row r="89" spans="1:32" x14ac:dyDescent="0.3">
      <c r="A89" s="38">
        <v>4756</v>
      </c>
      <c r="B89" s="38">
        <v>1948851.1240703161</v>
      </c>
      <c r="C89" s="39">
        <v>52623.090126124502</v>
      </c>
      <c r="D89" s="39">
        <v>51617.509250827999</v>
      </c>
      <c r="E89" s="39">
        <f t="shared" si="18"/>
        <v>1005.5808752965022</v>
      </c>
      <c r="F89" s="39">
        <v>52548.250611539901</v>
      </c>
      <c r="G89" s="40">
        <f t="shared" si="19"/>
        <v>74.839514584600693</v>
      </c>
      <c r="H89" s="39">
        <v>52529.703779000702</v>
      </c>
      <c r="I89" s="39">
        <f t="shared" si="20"/>
        <v>93.386347123800078</v>
      </c>
      <c r="J89" s="39">
        <v>51450.370595411499</v>
      </c>
      <c r="K89" s="40">
        <f t="shared" si="21"/>
        <v>1172.7195307130023</v>
      </c>
      <c r="L89" s="39">
        <v>50839.467364553901</v>
      </c>
      <c r="M89" s="39">
        <f t="shared" si="22"/>
        <v>1783.6227615706011</v>
      </c>
      <c r="N89" s="39">
        <f t="shared" si="27"/>
        <v>610.90323085759883</v>
      </c>
      <c r="O89" s="40">
        <f>'Estimates from MCMC'!$B$2-L89</f>
        <v>18221.532635446099</v>
      </c>
      <c r="P89" s="39">
        <v>52140.720755837399</v>
      </c>
      <c r="Q89" s="40">
        <f t="shared" si="23"/>
        <v>1301.2533912834988</v>
      </c>
      <c r="R89" s="39">
        <v>52172.612850665799</v>
      </c>
      <c r="S89" s="39">
        <f t="shared" si="24"/>
        <v>31.892094828399422</v>
      </c>
      <c r="T89" s="39">
        <f t="shared" si="28"/>
        <v>1333.1454861118982</v>
      </c>
      <c r="U89" s="39">
        <v>58783.009912281101</v>
      </c>
      <c r="V89" s="39">
        <f t="shared" si="25"/>
        <v>7943.5425477272001</v>
      </c>
      <c r="W89" s="39">
        <v>60380.603858022303</v>
      </c>
      <c r="X89" s="39">
        <f t="shared" si="26"/>
        <v>264.44845962930412</v>
      </c>
      <c r="Y89" s="39">
        <f t="shared" si="29"/>
        <v>9541.1364934684025</v>
      </c>
      <c r="Z89" s="39">
        <f t="shared" si="30"/>
        <v>8680.396141977697</v>
      </c>
      <c r="AA89" s="45">
        <f t="shared" si="31"/>
        <v>7.316319174593186E-2</v>
      </c>
      <c r="AB89" s="45">
        <f t="shared" si="32"/>
        <v>0.4359426128774006</v>
      </c>
      <c r="AC89" s="45">
        <f t="shared" si="33"/>
        <v>1.4512964684149353E-2</v>
      </c>
      <c r="AD89" s="45">
        <f t="shared" si="34"/>
        <v>0.52361876930748186</v>
      </c>
      <c r="AE89" s="45">
        <f t="shared" si="35"/>
        <v>0.4763812306925182</v>
      </c>
      <c r="AF89" s="43">
        <f>('Estimates from MCMC'!$B$2-'MCMC runs'!W89)/'Estimates from MCMC'!$B$2</f>
        <v>0.12569172386698277</v>
      </c>
    </row>
    <row r="90" spans="1:32" x14ac:dyDescent="0.3">
      <c r="A90" s="38">
        <v>2572</v>
      </c>
      <c r="B90" s="38">
        <v>1916759.5824513063</v>
      </c>
      <c r="C90" s="39">
        <v>52203.224985550398</v>
      </c>
      <c r="D90" s="39">
        <v>51196.607748465802</v>
      </c>
      <c r="E90" s="39">
        <f t="shared" si="18"/>
        <v>1006.6172370845961</v>
      </c>
      <c r="F90" s="39">
        <v>52141.263975841597</v>
      </c>
      <c r="G90" s="40">
        <f t="shared" si="19"/>
        <v>61.961009708800702</v>
      </c>
      <c r="H90" s="39">
        <v>52111.748696178402</v>
      </c>
      <c r="I90" s="39">
        <f t="shared" si="20"/>
        <v>91.476289371996245</v>
      </c>
      <c r="J90" s="39">
        <v>51043.958418017501</v>
      </c>
      <c r="K90" s="40">
        <f t="shared" si="21"/>
        <v>1159.2665675328972</v>
      </c>
      <c r="L90" s="39">
        <v>50445.857389840901</v>
      </c>
      <c r="M90" s="39">
        <f t="shared" si="22"/>
        <v>1757.3675957094965</v>
      </c>
      <c r="N90" s="39">
        <f t="shared" si="27"/>
        <v>598.10102817659936</v>
      </c>
      <c r="O90" s="40">
        <f>'Estimates from MCMC'!$B$2-L90</f>
        <v>18615.142610159099</v>
      </c>
      <c r="P90" s="39">
        <v>51727.364798148199</v>
      </c>
      <c r="Q90" s="40">
        <f t="shared" si="23"/>
        <v>1281.5074083072977</v>
      </c>
      <c r="R90" s="39">
        <v>51758.408120278997</v>
      </c>
      <c r="S90" s="39">
        <f t="shared" si="24"/>
        <v>31.043322130797605</v>
      </c>
      <c r="T90" s="39">
        <f t="shared" si="28"/>
        <v>1312.5507304380953</v>
      </c>
      <c r="U90" s="39">
        <v>58219.079351672903</v>
      </c>
      <c r="V90" s="39">
        <f t="shared" si="25"/>
        <v>7773.2219618320014</v>
      </c>
      <c r="W90" s="39">
        <v>59789.811024970702</v>
      </c>
      <c r="X90" s="39">
        <f t="shared" si="26"/>
        <v>258.18094285970437</v>
      </c>
      <c r="Y90" s="39">
        <f t="shared" si="29"/>
        <v>9343.9536351298011</v>
      </c>
      <c r="Z90" s="39">
        <f t="shared" si="30"/>
        <v>9271.1889750292976</v>
      </c>
      <c r="AA90" s="45">
        <f t="shared" si="31"/>
        <v>7.0509840183645922E-2</v>
      </c>
      <c r="AB90" s="45">
        <f t="shared" si="32"/>
        <v>0.41757520340401871</v>
      </c>
      <c r="AC90" s="45">
        <f t="shared" si="33"/>
        <v>1.3869404509359156E-2</v>
      </c>
      <c r="AD90" s="45">
        <f t="shared" si="34"/>
        <v>0.50195444809702383</v>
      </c>
      <c r="AE90" s="45">
        <f t="shared" si="35"/>
        <v>0.49804555190297622</v>
      </c>
      <c r="AF90" s="43">
        <f>('Estimates from MCMC'!$B$2-'MCMC runs'!W90)/'Estimates from MCMC'!$B$2</f>
        <v>0.13424637603031084</v>
      </c>
    </row>
    <row r="91" spans="1:32" x14ac:dyDescent="0.3">
      <c r="A91" s="38">
        <v>2462</v>
      </c>
      <c r="B91" s="38">
        <v>1926820.6940242262</v>
      </c>
      <c r="C91" s="39">
        <v>51746.208849729599</v>
      </c>
      <c r="D91" s="39">
        <v>50741.281934990198</v>
      </c>
      <c r="E91" s="39">
        <f t="shared" si="18"/>
        <v>1004.9269147394007</v>
      </c>
      <c r="F91" s="39">
        <v>51675.513349366098</v>
      </c>
      <c r="G91" s="40">
        <f t="shared" si="19"/>
        <v>70.695500363501196</v>
      </c>
      <c r="H91" s="39">
        <v>51652.759393766501</v>
      </c>
      <c r="I91" s="39">
        <f t="shared" si="20"/>
        <v>93.449455963098444</v>
      </c>
      <c r="J91" s="39">
        <v>50578.074816095999</v>
      </c>
      <c r="K91" s="40">
        <f t="shared" si="21"/>
        <v>1168.1340336335998</v>
      </c>
      <c r="L91" s="39">
        <v>49967.090643321797</v>
      </c>
      <c r="M91" s="39">
        <f t="shared" si="22"/>
        <v>1779.1182064078021</v>
      </c>
      <c r="N91" s="39">
        <f t="shared" si="27"/>
        <v>610.98417277420231</v>
      </c>
      <c r="O91" s="40">
        <f>'Estimates from MCMC'!$B$2-L91</f>
        <v>19093.909356678203</v>
      </c>
      <c r="P91" s="39">
        <v>51265.208192559301</v>
      </c>
      <c r="Q91" s="40">
        <f t="shared" si="23"/>
        <v>1298.1175492375041</v>
      </c>
      <c r="R91" s="39">
        <v>51297.298018768801</v>
      </c>
      <c r="S91" s="39">
        <f t="shared" si="24"/>
        <v>32.089826209499734</v>
      </c>
      <c r="T91" s="39">
        <f t="shared" si="28"/>
        <v>1330.2073754470039</v>
      </c>
      <c r="U91" s="39">
        <v>57740.886370523302</v>
      </c>
      <c r="V91" s="39">
        <f t="shared" si="25"/>
        <v>7773.7957272015046</v>
      </c>
      <c r="W91" s="39">
        <v>59332.387529537002</v>
      </c>
      <c r="X91" s="39">
        <f t="shared" si="26"/>
        <v>261.29378356669622</v>
      </c>
      <c r="Y91" s="39">
        <f t="shared" si="29"/>
        <v>9365.2968862152047</v>
      </c>
      <c r="Z91" s="39">
        <f t="shared" si="30"/>
        <v>9728.6124704629983</v>
      </c>
      <c r="AA91" s="45">
        <f t="shared" si="31"/>
        <v>6.9666580614710857E-2</v>
      </c>
      <c r="AB91" s="45">
        <f t="shared" si="32"/>
        <v>0.40713483980600207</v>
      </c>
      <c r="AC91" s="45">
        <f t="shared" si="33"/>
        <v>1.3684666596330481E-2</v>
      </c>
      <c r="AD91" s="45">
        <f t="shared" si="34"/>
        <v>0.49048608701704344</v>
      </c>
      <c r="AE91" s="45">
        <f t="shared" si="35"/>
        <v>0.50951391298295656</v>
      </c>
      <c r="AF91" s="43">
        <f>('Estimates from MCMC'!$B$2-'MCMC runs'!W91)/'Estimates from MCMC'!$B$2</f>
        <v>0.14086984651920764</v>
      </c>
    </row>
    <row r="92" spans="1:32" x14ac:dyDescent="0.3">
      <c r="A92" s="38">
        <v>3744</v>
      </c>
      <c r="B92" s="38">
        <v>1996427.4164057137</v>
      </c>
      <c r="C92" s="39">
        <v>52181.503022397403</v>
      </c>
      <c r="D92" s="39">
        <v>51165.404984351298</v>
      </c>
      <c r="E92" s="39">
        <f t="shared" si="18"/>
        <v>1016.0980380461042</v>
      </c>
      <c r="F92" s="39">
        <v>52129.0321675702</v>
      </c>
      <c r="G92" s="40">
        <f t="shared" si="19"/>
        <v>52.470854827202857</v>
      </c>
      <c r="H92" s="39">
        <v>52089.823581458397</v>
      </c>
      <c r="I92" s="39">
        <f t="shared" si="20"/>
        <v>91.679440939005872</v>
      </c>
      <c r="J92" s="39">
        <v>51021.980997827399</v>
      </c>
      <c r="K92" s="40">
        <f t="shared" si="21"/>
        <v>1159.5220245700039</v>
      </c>
      <c r="L92" s="39">
        <v>50422.616121308798</v>
      </c>
      <c r="M92" s="39">
        <f t="shared" si="22"/>
        <v>1758.8869010886046</v>
      </c>
      <c r="N92" s="39">
        <f t="shared" si="27"/>
        <v>599.36487651860079</v>
      </c>
      <c r="O92" s="40">
        <f>'Estimates from MCMC'!$B$2-L92</f>
        <v>18638.383878691202</v>
      </c>
      <c r="P92" s="39">
        <v>51706.665798676098</v>
      </c>
      <c r="Q92" s="40">
        <f t="shared" si="23"/>
        <v>1284.0496773673003</v>
      </c>
      <c r="R92" s="39">
        <v>51737.831612184898</v>
      </c>
      <c r="S92" s="39">
        <f t="shared" si="24"/>
        <v>31.165813508800056</v>
      </c>
      <c r="T92" s="39">
        <f t="shared" si="28"/>
        <v>1315.2154908761004</v>
      </c>
      <c r="U92" s="39">
        <v>58165.124967914497</v>
      </c>
      <c r="V92" s="39">
        <f t="shared" si="25"/>
        <v>7742.5088466056986</v>
      </c>
      <c r="W92" s="39">
        <v>59736.344341796299</v>
      </c>
      <c r="X92" s="39">
        <f t="shared" si="26"/>
        <v>256.00388300570194</v>
      </c>
      <c r="Y92" s="39">
        <f t="shared" si="29"/>
        <v>9313.7282204875009</v>
      </c>
      <c r="Z92" s="39">
        <f t="shared" si="30"/>
        <v>9324.655658203701</v>
      </c>
      <c r="AA92" s="45">
        <f t="shared" si="31"/>
        <v>7.0564889071726505E-2</v>
      </c>
      <c r="AB92" s="45">
        <f t="shared" si="32"/>
        <v>0.41540666277710458</v>
      </c>
      <c r="AC92" s="45">
        <f t="shared" si="33"/>
        <v>1.3735304770623636E-2</v>
      </c>
      <c r="AD92" s="45">
        <f t="shared" si="34"/>
        <v>0.49970685661945474</v>
      </c>
      <c r="AE92" s="45">
        <f t="shared" si="35"/>
        <v>0.50029314338054531</v>
      </c>
      <c r="AF92" s="43">
        <f>('Estimates from MCMC'!$B$2-'MCMC runs'!W92)/'Estimates from MCMC'!$B$2</f>
        <v>0.1350205710633165</v>
      </c>
    </row>
    <row r="93" spans="1:32" x14ac:dyDescent="0.3">
      <c r="A93" s="38">
        <v>2544</v>
      </c>
      <c r="B93" s="38">
        <v>2009299.5006576017</v>
      </c>
      <c r="C93" s="39">
        <v>52814.250071850103</v>
      </c>
      <c r="D93" s="39">
        <v>51738.891651885999</v>
      </c>
      <c r="E93" s="39">
        <f t="shared" si="18"/>
        <v>1075.3584199641045</v>
      </c>
      <c r="F93" s="39">
        <v>52758.803250444602</v>
      </c>
      <c r="G93" s="40">
        <f t="shared" si="19"/>
        <v>55.446821405501396</v>
      </c>
      <c r="H93" s="39">
        <v>52724.613481424101</v>
      </c>
      <c r="I93" s="39">
        <f t="shared" si="20"/>
        <v>89.636590426001931</v>
      </c>
      <c r="J93" s="39">
        <v>51594.3913064183</v>
      </c>
      <c r="K93" s="40">
        <f t="shared" si="21"/>
        <v>1219.8587654318035</v>
      </c>
      <c r="L93" s="39">
        <v>51306.429510382703</v>
      </c>
      <c r="M93" s="39">
        <f t="shared" si="22"/>
        <v>1507.8205614674007</v>
      </c>
      <c r="N93" s="39">
        <f t="shared" si="27"/>
        <v>287.96179603559722</v>
      </c>
      <c r="O93" s="40">
        <f>'Estimates from MCMC'!$B$2-L93</f>
        <v>17754.570489617297</v>
      </c>
      <c r="P93" s="39">
        <v>52381.457715616401</v>
      </c>
      <c r="Q93" s="40">
        <f t="shared" si="23"/>
        <v>1075.0282052336988</v>
      </c>
      <c r="R93" s="39">
        <v>52408.768858526302</v>
      </c>
      <c r="S93" s="39">
        <f t="shared" si="24"/>
        <v>27.311142909900809</v>
      </c>
      <c r="T93" s="39">
        <f t="shared" si="28"/>
        <v>1102.3393481435996</v>
      </c>
      <c r="U93" s="39">
        <v>59300.194973667603</v>
      </c>
      <c r="V93" s="39">
        <f t="shared" si="25"/>
        <v>7993.7654632849008</v>
      </c>
      <c r="W93" s="39">
        <v>60620.042997259501</v>
      </c>
      <c r="X93" s="39">
        <f t="shared" si="26"/>
        <v>217.50867544829816</v>
      </c>
      <c r="Y93" s="39">
        <f t="shared" si="29"/>
        <v>9313.6134868767986</v>
      </c>
      <c r="Z93" s="39">
        <f t="shared" si="30"/>
        <v>8440.9570027404989</v>
      </c>
      <c r="AA93" s="45">
        <f t="shared" si="31"/>
        <v>6.2087638154256511E-2</v>
      </c>
      <c r="AB93" s="45">
        <f t="shared" si="32"/>
        <v>0.45023705124038782</v>
      </c>
      <c r="AC93" s="45">
        <f t="shared" si="33"/>
        <v>1.2250855382589803E-2</v>
      </c>
      <c r="AD93" s="45">
        <f t="shared" si="34"/>
        <v>0.52457554477723412</v>
      </c>
      <c r="AE93" s="45">
        <f t="shared" si="35"/>
        <v>0.47542445522276583</v>
      </c>
      <c r="AF93" s="43">
        <f>('Estimates from MCMC'!$B$2-'MCMC runs'!W93)/'Estimates from MCMC'!$B$2</f>
        <v>0.1222246565028091</v>
      </c>
    </row>
    <row r="94" spans="1:32" x14ac:dyDescent="0.3">
      <c r="A94" s="38">
        <v>4116</v>
      </c>
      <c r="B94" s="38">
        <v>1964266.607834321</v>
      </c>
      <c r="C94" s="39">
        <v>52336.543068294799</v>
      </c>
      <c r="D94" s="39">
        <v>51309.295853229902</v>
      </c>
      <c r="E94" s="39">
        <f t="shared" si="18"/>
        <v>1027.2472150648973</v>
      </c>
      <c r="F94" s="39">
        <v>52288.0533729335</v>
      </c>
      <c r="G94" s="40">
        <f t="shared" si="19"/>
        <v>48.4896953612988</v>
      </c>
      <c r="H94" s="39">
        <v>52243.133492085697</v>
      </c>
      <c r="I94" s="39">
        <f t="shared" si="20"/>
        <v>93.409576209101942</v>
      </c>
      <c r="J94" s="39">
        <v>51167.8226987831</v>
      </c>
      <c r="K94" s="40">
        <f t="shared" si="21"/>
        <v>1168.7203695116987</v>
      </c>
      <c r="L94" s="39">
        <v>50557.073845782601</v>
      </c>
      <c r="M94" s="39">
        <f t="shared" si="22"/>
        <v>1779.469222512198</v>
      </c>
      <c r="N94" s="39">
        <f t="shared" si="27"/>
        <v>610.74885300049937</v>
      </c>
      <c r="O94" s="40">
        <f>'Estimates from MCMC'!$B$2-L94</f>
        <v>18503.926154217399</v>
      </c>
      <c r="P94" s="39">
        <v>51856.045095096699</v>
      </c>
      <c r="Q94" s="40">
        <f t="shared" si="23"/>
        <v>1298.9712493140978</v>
      </c>
      <c r="R94" s="39">
        <v>51888.064991288098</v>
      </c>
      <c r="S94" s="39">
        <f t="shared" si="24"/>
        <v>32.019896191399312</v>
      </c>
      <c r="T94" s="39">
        <f t="shared" si="28"/>
        <v>1330.9911455054971</v>
      </c>
      <c r="U94" s="39">
        <v>58406.218109317102</v>
      </c>
      <c r="V94" s="39">
        <f t="shared" si="25"/>
        <v>7849.1442635345011</v>
      </c>
      <c r="W94" s="39">
        <v>59997.654519170901</v>
      </c>
      <c r="X94" s="39">
        <f t="shared" si="26"/>
        <v>260.44526434830186</v>
      </c>
      <c r="Y94" s="39">
        <f t="shared" si="29"/>
        <v>9440.5806733883001</v>
      </c>
      <c r="Z94" s="39">
        <f t="shared" si="30"/>
        <v>9063.345480829099</v>
      </c>
      <c r="AA94" s="45">
        <f t="shared" si="31"/>
        <v>7.1930201969712185E-2</v>
      </c>
      <c r="AB94" s="45">
        <f t="shared" si="32"/>
        <v>0.42418804518118608</v>
      </c>
      <c r="AC94" s="45">
        <f t="shared" si="33"/>
        <v>1.4075135307916337E-2</v>
      </c>
      <c r="AD94" s="45">
        <f t="shared" si="34"/>
        <v>0.51019338245881463</v>
      </c>
      <c r="AE94" s="45">
        <f t="shared" si="35"/>
        <v>0.48980661754118537</v>
      </c>
      <c r="AF94" s="43">
        <f>('Estimates from MCMC'!$B$2-'MCMC runs'!W94)/'Estimates from MCMC'!$B$2</f>
        <v>0.13123681210566165</v>
      </c>
    </row>
    <row r="95" spans="1:32" x14ac:dyDescent="0.3">
      <c r="A95" s="38">
        <v>4486</v>
      </c>
      <c r="B95" s="38">
        <v>1978518.5870287044</v>
      </c>
      <c r="C95" s="39">
        <v>51878.9751922586</v>
      </c>
      <c r="D95" s="39">
        <v>50891.576835017499</v>
      </c>
      <c r="E95" s="39">
        <f t="shared" si="18"/>
        <v>987.39835724110162</v>
      </c>
      <c r="F95" s="39">
        <v>51820.615459230503</v>
      </c>
      <c r="G95" s="40">
        <f t="shared" si="19"/>
        <v>58.359733028097253</v>
      </c>
      <c r="H95" s="39">
        <v>51788.454688383601</v>
      </c>
      <c r="I95" s="39">
        <f t="shared" si="20"/>
        <v>90.520503874999122</v>
      </c>
      <c r="J95" s="39">
        <v>50743.328007233999</v>
      </c>
      <c r="K95" s="40">
        <f t="shared" si="21"/>
        <v>1135.6471850246016</v>
      </c>
      <c r="L95" s="39">
        <v>50151.203839638903</v>
      </c>
      <c r="M95" s="39">
        <f t="shared" si="22"/>
        <v>1727.7713526196967</v>
      </c>
      <c r="N95" s="39">
        <f t="shared" si="27"/>
        <v>592.12416759509506</v>
      </c>
      <c r="O95" s="40">
        <f>'Estimates from MCMC'!$B$2-L95</f>
        <v>18909.796160361097</v>
      </c>
      <c r="P95" s="39">
        <v>51405.652644929804</v>
      </c>
      <c r="Q95" s="40">
        <f t="shared" si="23"/>
        <v>1254.4488052909001</v>
      </c>
      <c r="R95" s="39">
        <v>51436.904018617999</v>
      </c>
      <c r="S95" s="39">
        <f t="shared" si="24"/>
        <v>31.251373688195599</v>
      </c>
      <c r="T95" s="39">
        <f t="shared" si="28"/>
        <v>1285.7001789790957</v>
      </c>
      <c r="U95" s="39">
        <v>58017.187065129197</v>
      </c>
      <c r="V95" s="39">
        <f t="shared" si="25"/>
        <v>7865.983225490294</v>
      </c>
      <c r="W95" s="39">
        <v>59556.465210280803</v>
      </c>
      <c r="X95" s="39">
        <f t="shared" si="26"/>
        <v>253.57796617251006</v>
      </c>
      <c r="Y95" s="39">
        <f t="shared" si="29"/>
        <v>9405.2613706418997</v>
      </c>
      <c r="Z95" s="39">
        <f t="shared" si="30"/>
        <v>9504.5347897191969</v>
      </c>
      <c r="AA95" s="45">
        <f t="shared" si="31"/>
        <v>6.7991223600505704E-2</v>
      </c>
      <c r="AB95" s="45">
        <f t="shared" si="32"/>
        <v>0.41597398294430304</v>
      </c>
      <c r="AC95" s="45">
        <f t="shared" si="33"/>
        <v>1.3409873063785993E-2</v>
      </c>
      <c r="AD95" s="45">
        <f t="shared" si="34"/>
        <v>0.49737507960859473</v>
      </c>
      <c r="AE95" s="45">
        <f t="shared" si="35"/>
        <v>0.50262492039140527</v>
      </c>
      <c r="AF95" s="43">
        <f>('Estimates from MCMC'!$B$2-'MCMC runs'!W95)/'Estimates from MCMC'!$B$2</f>
        <v>0.13762521234443748</v>
      </c>
    </row>
    <row r="96" spans="1:32" x14ac:dyDescent="0.3">
      <c r="A96" s="38">
        <v>2519</v>
      </c>
      <c r="B96" s="38">
        <v>1931314.9183037081</v>
      </c>
      <c r="C96" s="39">
        <v>52151.730732497002</v>
      </c>
      <c r="D96" s="39">
        <v>51121.788977072501</v>
      </c>
      <c r="E96" s="39">
        <f t="shared" si="18"/>
        <v>1029.941755424501</v>
      </c>
      <c r="F96" s="39">
        <v>52092.947051128998</v>
      </c>
      <c r="G96" s="40">
        <f t="shared" si="19"/>
        <v>58.783681368004181</v>
      </c>
      <c r="H96" s="39">
        <v>52058.234499874903</v>
      </c>
      <c r="I96" s="39">
        <f t="shared" si="20"/>
        <v>93.496232622099342</v>
      </c>
      <c r="J96" s="39">
        <v>50970.280709029597</v>
      </c>
      <c r="K96" s="40">
        <f t="shared" si="21"/>
        <v>1181.4500234674051</v>
      </c>
      <c r="L96" s="39">
        <v>50359.2910722698</v>
      </c>
      <c r="M96" s="39">
        <f t="shared" si="22"/>
        <v>1792.4396602272027</v>
      </c>
      <c r="N96" s="39">
        <f t="shared" si="27"/>
        <v>610.98963675979758</v>
      </c>
      <c r="O96" s="40">
        <f>'Estimates from MCMC'!$B$2-L96</f>
        <v>18701.7089277302</v>
      </c>
      <c r="P96" s="39">
        <v>51666.664302787998</v>
      </c>
      <c r="Q96" s="40">
        <f t="shared" si="23"/>
        <v>1307.3732305181984</v>
      </c>
      <c r="R96" s="39">
        <v>51698.4347121065</v>
      </c>
      <c r="S96" s="39">
        <f t="shared" si="24"/>
        <v>31.770409318502061</v>
      </c>
      <c r="T96" s="39">
        <f t="shared" si="28"/>
        <v>1339.1436398367005</v>
      </c>
      <c r="U96" s="39">
        <v>58159.011240870197</v>
      </c>
      <c r="V96" s="39">
        <f t="shared" si="25"/>
        <v>7799.7201686003973</v>
      </c>
      <c r="W96" s="39">
        <v>59762.615669823201</v>
      </c>
      <c r="X96" s="39">
        <f t="shared" si="26"/>
        <v>264.4607891163032</v>
      </c>
      <c r="Y96" s="39">
        <f t="shared" si="29"/>
        <v>9403.324597553401</v>
      </c>
      <c r="Z96" s="39">
        <f t="shared" si="30"/>
        <v>9298.3843301767993</v>
      </c>
      <c r="AA96" s="45">
        <f t="shared" si="31"/>
        <v>7.1605415580555207E-2</v>
      </c>
      <c r="AB96" s="45">
        <f t="shared" si="32"/>
        <v>0.41705922163269593</v>
      </c>
      <c r="AC96" s="45">
        <f t="shared" si="33"/>
        <v>1.4140995891780273E-2</v>
      </c>
      <c r="AD96" s="45">
        <f t="shared" si="34"/>
        <v>0.50280563310503135</v>
      </c>
      <c r="AE96" s="45">
        <f t="shared" si="35"/>
        <v>0.4971943668949686</v>
      </c>
      <c r="AF96" s="43">
        <f>('Estimates from MCMC'!$B$2-'MCMC runs'!W96)/'Estimates from MCMC'!$B$2</f>
        <v>0.13464016348122385</v>
      </c>
    </row>
    <row r="97" spans="1:32" x14ac:dyDescent="0.3">
      <c r="A97" s="38">
        <v>2754</v>
      </c>
      <c r="B97" s="38">
        <v>2045009.7112152358</v>
      </c>
      <c r="C97" s="39">
        <v>52887.931353485103</v>
      </c>
      <c r="D97" s="39">
        <v>51839.846403963602</v>
      </c>
      <c r="E97" s="39">
        <f t="shared" si="18"/>
        <v>1048.0849495215007</v>
      </c>
      <c r="F97" s="39">
        <v>52811.425901771101</v>
      </c>
      <c r="G97" s="40">
        <f t="shared" si="19"/>
        <v>76.505451714001538</v>
      </c>
      <c r="H97" s="39">
        <v>52797.417379005201</v>
      </c>
      <c r="I97" s="39">
        <f t="shared" si="20"/>
        <v>90.513974479901663</v>
      </c>
      <c r="J97" s="39">
        <v>51673.894630495699</v>
      </c>
      <c r="K97" s="40">
        <f t="shared" si="21"/>
        <v>1214.0367229894036</v>
      </c>
      <c r="L97" s="39">
        <v>51342.567403399597</v>
      </c>
      <c r="M97" s="39">
        <f t="shared" si="22"/>
        <v>1545.3639500855061</v>
      </c>
      <c r="N97" s="39">
        <f t="shared" si="27"/>
        <v>331.32722709610243</v>
      </c>
      <c r="O97" s="40">
        <f>'Estimates from MCMC'!$B$2-L97</f>
        <v>17718.432596600403</v>
      </c>
      <c r="P97" s="39">
        <v>52444.921257302303</v>
      </c>
      <c r="Q97" s="40">
        <f t="shared" si="23"/>
        <v>1102.3538539027068</v>
      </c>
      <c r="R97" s="39">
        <v>52472.312884981002</v>
      </c>
      <c r="S97" s="39">
        <f t="shared" si="24"/>
        <v>27.391627678698569</v>
      </c>
      <c r="T97" s="39">
        <f t="shared" si="28"/>
        <v>1129.7454815814053</v>
      </c>
      <c r="U97" s="39">
        <v>59459.646913061297</v>
      </c>
      <c r="V97" s="39">
        <f t="shared" si="25"/>
        <v>8117.0795096617003</v>
      </c>
      <c r="W97" s="39">
        <v>60815.985373969299</v>
      </c>
      <c r="X97" s="39">
        <f t="shared" si="26"/>
        <v>226.59297932659683</v>
      </c>
      <c r="Y97" s="39">
        <f t="shared" si="29"/>
        <v>9473.4179705697024</v>
      </c>
      <c r="Z97" s="39">
        <f t="shared" si="30"/>
        <v>8245.014626030701</v>
      </c>
      <c r="AA97" s="45">
        <f t="shared" si="31"/>
        <v>6.3761028263762287E-2</v>
      </c>
      <c r="AB97" s="45">
        <f t="shared" si="32"/>
        <v>0.45811498649260357</v>
      </c>
      <c r="AC97" s="45">
        <f t="shared" si="33"/>
        <v>1.2788545380141172E-2</v>
      </c>
      <c r="AD97" s="45">
        <f t="shared" si="34"/>
        <v>0.53466456013650698</v>
      </c>
      <c r="AE97" s="45">
        <f t="shared" si="35"/>
        <v>0.46533543986349302</v>
      </c>
      <c r="AF97" s="43">
        <f>('Estimates from MCMC'!$B$2-'MCMC runs'!W97)/'Estimates from MCMC'!$B$2</f>
        <v>0.11938742019418631</v>
      </c>
    </row>
    <row r="98" spans="1:32" x14ac:dyDescent="0.3">
      <c r="A98" s="38">
        <v>3831</v>
      </c>
      <c r="B98" s="38">
        <v>2045009.7112152358</v>
      </c>
      <c r="C98" s="39">
        <v>52887.931353485103</v>
      </c>
      <c r="D98" s="39">
        <v>51839.846403963602</v>
      </c>
      <c r="E98" s="39">
        <f t="shared" si="18"/>
        <v>1048.0849495215007</v>
      </c>
      <c r="F98" s="39">
        <v>52811.425901771101</v>
      </c>
      <c r="G98" s="40">
        <f t="shared" si="19"/>
        <v>76.505451714001538</v>
      </c>
      <c r="H98" s="39">
        <v>52797.417379005201</v>
      </c>
      <c r="I98" s="39">
        <f t="shared" si="20"/>
        <v>90.513974479901663</v>
      </c>
      <c r="J98" s="39">
        <v>51673.894630495699</v>
      </c>
      <c r="K98" s="40">
        <f t="shared" si="21"/>
        <v>1214.0367229894036</v>
      </c>
      <c r="L98" s="39">
        <v>51342.567403399597</v>
      </c>
      <c r="M98" s="39">
        <f t="shared" si="22"/>
        <v>1545.3639500855061</v>
      </c>
      <c r="N98" s="39">
        <f t="shared" si="27"/>
        <v>331.32722709610243</v>
      </c>
      <c r="O98" s="40">
        <f>'Estimates from MCMC'!$B$2-L98</f>
        <v>17718.432596600403</v>
      </c>
      <c r="P98" s="39">
        <v>52444.921257302303</v>
      </c>
      <c r="Q98" s="40">
        <f t="shared" si="23"/>
        <v>1102.3538539027068</v>
      </c>
      <c r="R98" s="39">
        <v>52472.312884981002</v>
      </c>
      <c r="S98" s="39">
        <f t="shared" si="24"/>
        <v>27.391627678698569</v>
      </c>
      <c r="T98" s="39">
        <f t="shared" si="28"/>
        <v>1129.7454815814053</v>
      </c>
      <c r="U98" s="39">
        <v>59459.646913061297</v>
      </c>
      <c r="V98" s="39">
        <f t="shared" si="25"/>
        <v>8117.0795096617003</v>
      </c>
      <c r="W98" s="39">
        <v>60815.985373969299</v>
      </c>
      <c r="X98" s="39">
        <f t="shared" si="26"/>
        <v>226.59297932659683</v>
      </c>
      <c r="Y98" s="39">
        <f t="shared" si="29"/>
        <v>9473.4179705697024</v>
      </c>
      <c r="Z98" s="39">
        <f t="shared" si="30"/>
        <v>8245.014626030701</v>
      </c>
      <c r="AA98" s="45">
        <f t="shared" si="31"/>
        <v>6.3761028263762287E-2</v>
      </c>
      <c r="AB98" s="45">
        <f t="shared" si="32"/>
        <v>0.45811498649260357</v>
      </c>
      <c r="AC98" s="45">
        <f t="shared" si="33"/>
        <v>1.2788545380141172E-2</v>
      </c>
      <c r="AD98" s="45">
        <f t="shared" si="34"/>
        <v>0.53466456013650698</v>
      </c>
      <c r="AE98" s="45">
        <f t="shared" si="35"/>
        <v>0.46533543986349302</v>
      </c>
      <c r="AF98" s="43">
        <f>('Estimates from MCMC'!$B$2-'MCMC runs'!W98)/'Estimates from MCMC'!$B$2</f>
        <v>0.11938742019418631</v>
      </c>
    </row>
    <row r="99" spans="1:32" x14ac:dyDescent="0.3">
      <c r="A99" s="38">
        <v>2273</v>
      </c>
      <c r="B99" s="38">
        <v>1999945.2240535298</v>
      </c>
      <c r="C99" s="39">
        <v>51747.604203001698</v>
      </c>
      <c r="D99" s="39">
        <v>50753.932403533901</v>
      </c>
      <c r="E99" s="39">
        <f t="shared" si="18"/>
        <v>993.67179946779652</v>
      </c>
      <c r="F99" s="39">
        <v>51690.218461401797</v>
      </c>
      <c r="G99" s="40">
        <f t="shared" si="19"/>
        <v>57.385741599900939</v>
      </c>
      <c r="H99" s="39">
        <v>51656.483675711999</v>
      </c>
      <c r="I99" s="39">
        <f t="shared" si="20"/>
        <v>91.120527289698657</v>
      </c>
      <c r="J99" s="39">
        <v>50606.034365704298</v>
      </c>
      <c r="K99" s="40">
        <f t="shared" si="21"/>
        <v>1141.5698372974002</v>
      </c>
      <c r="L99" s="39">
        <v>50009.978009191</v>
      </c>
      <c r="M99" s="39">
        <f t="shared" si="22"/>
        <v>1737.6261938106982</v>
      </c>
      <c r="N99" s="39">
        <f t="shared" si="27"/>
        <v>596.05635651329794</v>
      </c>
      <c r="O99" s="40">
        <f>'Estimates from MCMC'!$B$2-L99</f>
        <v>19051.021990809</v>
      </c>
      <c r="P99" s="39">
        <v>51274.0996357646</v>
      </c>
      <c r="Q99" s="40">
        <f t="shared" si="23"/>
        <v>1264.1216265736002</v>
      </c>
      <c r="R99" s="39">
        <v>51305.429165598602</v>
      </c>
      <c r="S99" s="39">
        <f t="shared" si="24"/>
        <v>31.329529834001733</v>
      </c>
      <c r="T99" s="39">
        <f t="shared" si="28"/>
        <v>1295.451156407602</v>
      </c>
      <c r="U99" s="39">
        <v>57755.9273018319</v>
      </c>
      <c r="V99" s="39">
        <f t="shared" si="25"/>
        <v>7745.9492926409002</v>
      </c>
      <c r="W99" s="39">
        <v>59304.3190139492</v>
      </c>
      <c r="X99" s="39">
        <f t="shared" si="26"/>
        <v>252.94055570969795</v>
      </c>
      <c r="Y99" s="39">
        <f t="shared" si="29"/>
        <v>9294.3410047582001</v>
      </c>
      <c r="Z99" s="39">
        <f t="shared" si="30"/>
        <v>9756.6809860508001</v>
      </c>
      <c r="AA99" s="45">
        <f t="shared" si="31"/>
        <v>6.7999037376188065E-2</v>
      </c>
      <c r="AB99" s="45">
        <f t="shared" si="32"/>
        <v>0.40658969877720291</v>
      </c>
      <c r="AC99" s="45">
        <f t="shared" si="33"/>
        <v>1.3277007177448376E-2</v>
      </c>
      <c r="AD99" s="45">
        <f t="shared" si="34"/>
        <v>0.48786574333083937</v>
      </c>
      <c r="AE99" s="45">
        <f t="shared" si="35"/>
        <v>0.51213425666916068</v>
      </c>
      <c r="AF99" s="43">
        <f>('Estimates from MCMC'!$B$2-'MCMC runs'!W99)/'Estimates from MCMC'!$B$2</f>
        <v>0.14127627729182607</v>
      </c>
    </row>
    <row r="100" spans="1:32" x14ac:dyDescent="0.3">
      <c r="A100" s="38">
        <v>3278</v>
      </c>
      <c r="B100" s="38">
        <v>2094576.3752278718</v>
      </c>
      <c r="C100" s="39">
        <v>52454.731299570703</v>
      </c>
      <c r="D100" s="39">
        <v>51462.588907718302</v>
      </c>
      <c r="E100" s="39">
        <f t="shared" si="18"/>
        <v>992.14239185240149</v>
      </c>
      <c r="F100" s="39">
        <v>52388.505577170799</v>
      </c>
      <c r="G100" s="40">
        <f t="shared" si="19"/>
        <v>66.225722399904043</v>
      </c>
      <c r="H100" s="39">
        <v>52361.6029045662</v>
      </c>
      <c r="I100" s="39">
        <f t="shared" si="20"/>
        <v>93.128395004503545</v>
      </c>
      <c r="J100" s="39">
        <v>51304.068698410803</v>
      </c>
      <c r="K100" s="40">
        <f t="shared" si="21"/>
        <v>1150.6626011599001</v>
      </c>
      <c r="L100" s="39">
        <v>50694.816204431903</v>
      </c>
      <c r="M100" s="39">
        <f t="shared" si="22"/>
        <v>1759.9150951388001</v>
      </c>
      <c r="N100" s="39">
        <f t="shared" si="27"/>
        <v>609.25249397890002</v>
      </c>
      <c r="O100" s="40">
        <f>'Estimates from MCMC'!$B$2-L100</f>
        <v>18366.183795568097</v>
      </c>
      <c r="P100" s="39">
        <v>51977.359192510601</v>
      </c>
      <c r="Q100" s="40">
        <f t="shared" si="23"/>
        <v>1282.5429880786978</v>
      </c>
      <c r="R100" s="39">
        <v>52009.6980494253</v>
      </c>
      <c r="S100" s="39">
        <f t="shared" si="24"/>
        <v>32.338856914699136</v>
      </c>
      <c r="T100" s="39">
        <f t="shared" si="28"/>
        <v>1314.881844993397</v>
      </c>
      <c r="U100" s="39">
        <v>58502.150831544997</v>
      </c>
      <c r="V100" s="39">
        <f t="shared" si="25"/>
        <v>7807.334627113094</v>
      </c>
      <c r="W100" s="39">
        <v>60072.786151460001</v>
      </c>
      <c r="X100" s="39">
        <f t="shared" si="26"/>
        <v>255.75347492160654</v>
      </c>
      <c r="Y100" s="39">
        <f t="shared" si="29"/>
        <v>9377.9699470280975</v>
      </c>
      <c r="Z100" s="39">
        <f t="shared" si="30"/>
        <v>8988.2138485399992</v>
      </c>
      <c r="AA100" s="45">
        <f t="shared" si="31"/>
        <v>7.1592545279367634E-2</v>
      </c>
      <c r="AB100" s="45">
        <f t="shared" si="32"/>
        <v>0.4250929160905525</v>
      </c>
      <c r="AC100" s="45">
        <f t="shared" si="33"/>
        <v>1.392523769599441E-2</v>
      </c>
      <c r="AD100" s="45">
        <f t="shared" si="34"/>
        <v>0.5106106990659145</v>
      </c>
      <c r="AE100" s="45">
        <f t="shared" si="35"/>
        <v>0.48938930093408545</v>
      </c>
      <c r="AF100" s="43">
        <f>('Estimates from MCMC'!$B$2-'MCMC runs'!W100)/'Estimates from MCMC'!$B$2</f>
        <v>0.13014890963843556</v>
      </c>
    </row>
    <row r="101" spans="1:32" x14ac:dyDescent="0.3">
      <c r="A101" s="38">
        <v>1899</v>
      </c>
      <c r="B101" s="38">
        <v>1993608.905698471</v>
      </c>
      <c r="C101" s="39">
        <v>51437.634962841599</v>
      </c>
      <c r="D101" s="39">
        <v>50435.890887793503</v>
      </c>
      <c r="E101" s="39">
        <f t="shared" si="18"/>
        <v>1001.7440750480964</v>
      </c>
      <c r="F101" s="39">
        <v>51375.2134352102</v>
      </c>
      <c r="G101" s="40">
        <f t="shared" si="19"/>
        <v>62.421527631398931</v>
      </c>
      <c r="H101" s="39">
        <v>51346.997276276299</v>
      </c>
      <c r="I101" s="39">
        <f t="shared" si="20"/>
        <v>90.6376865653001</v>
      </c>
      <c r="J101" s="39">
        <v>50283.576628505201</v>
      </c>
      <c r="K101" s="40">
        <f t="shared" si="21"/>
        <v>1154.0583343363978</v>
      </c>
      <c r="L101" s="39">
        <v>49691.009228130803</v>
      </c>
      <c r="M101" s="39">
        <f t="shared" si="22"/>
        <v>1746.6257347107967</v>
      </c>
      <c r="N101" s="39">
        <f t="shared" si="27"/>
        <v>592.56740037439886</v>
      </c>
      <c r="O101" s="40">
        <f>'Estimates from MCMC'!$B$2-L101</f>
        <v>19369.990771869197</v>
      </c>
      <c r="P101" s="39">
        <v>50960.280888896603</v>
      </c>
      <c r="Q101" s="40">
        <f t="shared" si="23"/>
        <v>1269.2716607658003</v>
      </c>
      <c r="R101" s="39">
        <v>50991.083032133603</v>
      </c>
      <c r="S101" s="39">
        <f t="shared" si="24"/>
        <v>30.802143237000564</v>
      </c>
      <c r="T101" s="39">
        <f t="shared" si="28"/>
        <v>1300.0738040028009</v>
      </c>
      <c r="U101" s="39">
        <v>57404.7231969485</v>
      </c>
      <c r="V101" s="39">
        <f t="shared" si="25"/>
        <v>7713.7139688176976</v>
      </c>
      <c r="W101" s="39">
        <v>58962.046694298901</v>
      </c>
      <c r="X101" s="39">
        <f t="shared" si="26"/>
        <v>257.24969334759953</v>
      </c>
      <c r="Y101" s="39">
        <f t="shared" si="29"/>
        <v>9271.037466168098</v>
      </c>
      <c r="Z101" s="39">
        <f t="shared" si="30"/>
        <v>10098.953305701099</v>
      </c>
      <c r="AA101" s="45">
        <f t="shared" si="31"/>
        <v>6.7117936157764319E-2</v>
      </c>
      <c r="AB101" s="45">
        <f t="shared" si="32"/>
        <v>0.39823013132356422</v>
      </c>
      <c r="AC101" s="45">
        <f t="shared" si="33"/>
        <v>1.3280837165973261E-2</v>
      </c>
      <c r="AD101" s="45">
        <f t="shared" si="34"/>
        <v>0.47862890464730179</v>
      </c>
      <c r="AE101" s="45">
        <f t="shared" si="35"/>
        <v>0.52137109535269821</v>
      </c>
      <c r="AF101" s="43">
        <f>('Estimates from MCMC'!$B$2-'MCMC runs'!W101)/'Estimates from MCMC'!$B$2</f>
        <v>0.14623236422439725</v>
      </c>
    </row>
    <row r="102" spans="1:32" x14ac:dyDescent="0.3">
      <c r="A102" s="38">
        <v>2567</v>
      </c>
      <c r="B102" s="38">
        <v>1996953.2376216659</v>
      </c>
      <c r="C102" s="39">
        <v>52263.151553706899</v>
      </c>
      <c r="D102" s="39">
        <v>51253.377899302897</v>
      </c>
      <c r="E102" s="39">
        <f t="shared" si="18"/>
        <v>1009.7736544040017</v>
      </c>
      <c r="F102" s="39">
        <v>52208.0788360886</v>
      </c>
      <c r="G102" s="40">
        <f t="shared" si="19"/>
        <v>55.072717618299066</v>
      </c>
      <c r="H102" s="39">
        <v>52170.863795524201</v>
      </c>
      <c r="I102" s="39">
        <f t="shared" si="20"/>
        <v>92.287758182697871</v>
      </c>
      <c r="J102" s="39">
        <v>51106.736203652799</v>
      </c>
      <c r="K102" s="40">
        <f t="shared" si="21"/>
        <v>1156.4153500540997</v>
      </c>
      <c r="L102" s="39">
        <v>50503.1918283755</v>
      </c>
      <c r="M102" s="39">
        <f t="shared" si="22"/>
        <v>1759.9597253313987</v>
      </c>
      <c r="N102" s="39">
        <f t="shared" si="27"/>
        <v>603.54437527729897</v>
      </c>
      <c r="O102" s="40">
        <f>'Estimates from MCMC'!$B$2-L102</f>
        <v>18557.8081716245</v>
      </c>
      <c r="P102" s="39">
        <v>51790.015050292299</v>
      </c>
      <c r="Q102" s="40">
        <f t="shared" si="23"/>
        <v>1286.8232219167985</v>
      </c>
      <c r="R102" s="39">
        <v>51821.528194782797</v>
      </c>
      <c r="S102" s="39">
        <f t="shared" si="24"/>
        <v>31.513144490498235</v>
      </c>
      <c r="T102" s="39">
        <f t="shared" si="28"/>
        <v>1318.3363664072967</v>
      </c>
      <c r="U102" s="39">
        <v>58149.488064992103</v>
      </c>
      <c r="V102" s="39">
        <f t="shared" si="25"/>
        <v>7646.296236616603</v>
      </c>
      <c r="W102" s="39">
        <v>59719.843955978497</v>
      </c>
      <c r="X102" s="39">
        <f t="shared" si="26"/>
        <v>252.01952457909647</v>
      </c>
      <c r="Y102" s="39">
        <f t="shared" si="29"/>
        <v>9216.6521276029962</v>
      </c>
      <c r="Z102" s="39">
        <f t="shared" si="30"/>
        <v>9341.1560440215035</v>
      </c>
      <c r="AA102" s="45">
        <f t="shared" si="31"/>
        <v>7.1039443570877978E-2</v>
      </c>
      <c r="AB102" s="45">
        <f t="shared" si="32"/>
        <v>0.41202582578194996</v>
      </c>
      <c r="AC102" s="45">
        <f t="shared" si="33"/>
        <v>1.3580241925576246E-2</v>
      </c>
      <c r="AD102" s="45">
        <f t="shared" si="34"/>
        <v>0.49664551127840417</v>
      </c>
      <c r="AE102" s="45">
        <f t="shared" si="35"/>
        <v>0.50335448872159583</v>
      </c>
      <c r="AF102" s="43">
        <f>('Estimates from MCMC'!$B$2-'MCMC runs'!W102)/'Estimates from MCMC'!$B$2</f>
        <v>0.13525949586628494</v>
      </c>
    </row>
    <row r="103" spans="1:32" x14ac:dyDescent="0.3">
      <c r="A103" s="38">
        <v>3562</v>
      </c>
      <c r="B103" s="38">
        <v>1951293.5619386157</v>
      </c>
      <c r="C103" s="39">
        <v>53130.137204778497</v>
      </c>
      <c r="D103" s="39">
        <v>52130.561827105099</v>
      </c>
      <c r="E103" s="39">
        <f t="shared" si="18"/>
        <v>999.57537767339818</v>
      </c>
      <c r="F103" s="39">
        <v>53080.485378192097</v>
      </c>
      <c r="G103" s="40">
        <f t="shared" si="19"/>
        <v>49.651826586399693</v>
      </c>
      <c r="H103" s="39">
        <v>53038.912540814898</v>
      </c>
      <c r="I103" s="39">
        <f t="shared" si="20"/>
        <v>91.224663963599596</v>
      </c>
      <c r="J103" s="39">
        <v>51990.361580945297</v>
      </c>
      <c r="K103" s="40">
        <f t="shared" si="21"/>
        <v>1139.7756238332004</v>
      </c>
      <c r="L103" s="39">
        <v>51393.497064513504</v>
      </c>
      <c r="M103" s="39">
        <f t="shared" si="22"/>
        <v>1736.6401402649935</v>
      </c>
      <c r="N103" s="39">
        <f t="shared" si="27"/>
        <v>596.86451643179316</v>
      </c>
      <c r="O103" s="40">
        <f>'Estimates from MCMC'!$B$2-L103</f>
        <v>17667.502935486496</v>
      </c>
      <c r="P103" s="39">
        <v>52654.462102853096</v>
      </c>
      <c r="Q103" s="40">
        <f t="shared" si="23"/>
        <v>1260.9650383395929</v>
      </c>
      <c r="R103" s="39">
        <v>52686.014300446303</v>
      </c>
      <c r="S103" s="39">
        <f t="shared" si="24"/>
        <v>31.552197593206074</v>
      </c>
      <c r="T103" s="39">
        <f t="shared" si="28"/>
        <v>1292.5172359327989</v>
      </c>
      <c r="U103" s="39">
        <v>59345.073804000698</v>
      </c>
      <c r="V103" s="39">
        <f t="shared" si="25"/>
        <v>7951.5767394871946</v>
      </c>
      <c r="W103" s="39">
        <v>60892.026218627099</v>
      </c>
      <c r="X103" s="39">
        <f t="shared" si="26"/>
        <v>254.43517869360221</v>
      </c>
      <c r="Y103" s="39">
        <f t="shared" si="29"/>
        <v>9498.5291541135957</v>
      </c>
      <c r="Z103" s="39">
        <f t="shared" si="30"/>
        <v>8168.9737813729007</v>
      </c>
      <c r="AA103" s="45">
        <f t="shared" si="31"/>
        <v>7.3157889977574692E-2</v>
      </c>
      <c r="AB103" s="45">
        <f t="shared" si="32"/>
        <v>0.45006794500177272</v>
      </c>
      <c r="AC103" s="45">
        <f t="shared" si="33"/>
        <v>1.4401309546837555E-2</v>
      </c>
      <c r="AD103" s="45">
        <f t="shared" si="34"/>
        <v>0.53762714452618499</v>
      </c>
      <c r="AE103" s="45">
        <f t="shared" si="35"/>
        <v>0.46237285547381501</v>
      </c>
      <c r="AF103" s="43">
        <f>('Estimates from MCMC'!$B$2-'MCMC runs'!W103)/'Estimates from MCMC'!$B$2</f>
        <v>0.11828635237504381</v>
      </c>
    </row>
    <row r="104" spans="1:32" x14ac:dyDescent="0.3">
      <c r="A104" s="38">
        <v>1068</v>
      </c>
      <c r="B104" s="38">
        <v>1930385.960737928</v>
      </c>
      <c r="C104" s="39">
        <v>52050.189989271203</v>
      </c>
      <c r="D104" s="39">
        <v>51044.525888751697</v>
      </c>
      <c r="E104" s="39">
        <f t="shared" si="18"/>
        <v>1005.6641005195052</v>
      </c>
      <c r="F104" s="39">
        <v>51999.759882175698</v>
      </c>
      <c r="G104" s="40">
        <f t="shared" si="19"/>
        <v>50.430107095504354</v>
      </c>
      <c r="H104" s="39">
        <v>51958.403274784498</v>
      </c>
      <c r="I104" s="39">
        <f t="shared" si="20"/>
        <v>91.786714486705023</v>
      </c>
      <c r="J104" s="39">
        <v>50902.771373397904</v>
      </c>
      <c r="K104" s="40">
        <f t="shared" si="21"/>
        <v>1147.4186158732991</v>
      </c>
      <c r="L104" s="39">
        <v>50302.655128868799</v>
      </c>
      <c r="M104" s="39">
        <f t="shared" si="22"/>
        <v>1747.5348604024039</v>
      </c>
      <c r="N104" s="39">
        <f t="shared" si="27"/>
        <v>600.11624452910473</v>
      </c>
      <c r="O104" s="40">
        <f>'Estimates from MCMC'!$B$2-L104</f>
        <v>18758.344871131201</v>
      </c>
      <c r="P104" s="39">
        <v>51575.255681452603</v>
      </c>
      <c r="Q104" s="40">
        <f t="shared" si="23"/>
        <v>1272.6005525838045</v>
      </c>
      <c r="R104" s="39">
        <v>51606.860229099198</v>
      </c>
      <c r="S104" s="39">
        <f t="shared" si="24"/>
        <v>31.604547646595165</v>
      </c>
      <c r="T104" s="39">
        <f t="shared" si="28"/>
        <v>1304.2051002303997</v>
      </c>
      <c r="U104" s="39">
        <v>58010.3761081837</v>
      </c>
      <c r="V104" s="39">
        <f t="shared" si="25"/>
        <v>7707.7209793149013</v>
      </c>
      <c r="W104" s="39">
        <v>59567.802076895197</v>
      </c>
      <c r="X104" s="39">
        <f t="shared" si="26"/>
        <v>253.22086848109757</v>
      </c>
      <c r="Y104" s="39">
        <f t="shared" si="29"/>
        <v>9265.1469480263986</v>
      </c>
      <c r="Z104" s="39">
        <f t="shared" si="30"/>
        <v>9493.1979231048026</v>
      </c>
      <c r="AA104" s="45">
        <f t="shared" si="31"/>
        <v>6.9526661823855834E-2</v>
      </c>
      <c r="AB104" s="45">
        <f t="shared" si="32"/>
        <v>0.41089557912846369</v>
      </c>
      <c r="AC104" s="45">
        <f t="shared" si="33"/>
        <v>1.3499105076738434E-2</v>
      </c>
      <c r="AD104" s="45">
        <f t="shared" si="34"/>
        <v>0.49392134602905796</v>
      </c>
      <c r="AE104" s="45">
        <f t="shared" si="35"/>
        <v>0.50607865397094209</v>
      </c>
      <c r="AF104" s="43">
        <f>('Estimates from MCMC'!$B$2-'MCMC runs'!W104)/'Estimates from MCMC'!$B$2</f>
        <v>0.13746105505429695</v>
      </c>
    </row>
    <row r="105" spans="1:32" x14ac:dyDescent="0.3">
      <c r="A105" s="38">
        <v>2885</v>
      </c>
      <c r="B105" s="38">
        <v>1930385.960737928</v>
      </c>
      <c r="C105" s="39">
        <v>52050.189989271203</v>
      </c>
      <c r="D105" s="39">
        <v>51044.525888751697</v>
      </c>
      <c r="E105" s="39">
        <f t="shared" si="18"/>
        <v>1005.6641005195052</v>
      </c>
      <c r="F105" s="39">
        <v>51999.759882175698</v>
      </c>
      <c r="G105" s="40">
        <f t="shared" si="19"/>
        <v>50.430107095504354</v>
      </c>
      <c r="H105" s="39">
        <v>51958.403274784498</v>
      </c>
      <c r="I105" s="39">
        <f t="shared" si="20"/>
        <v>91.786714486705023</v>
      </c>
      <c r="J105" s="39">
        <v>50902.771373397904</v>
      </c>
      <c r="K105" s="40">
        <f t="shared" si="21"/>
        <v>1147.4186158732991</v>
      </c>
      <c r="L105" s="39">
        <v>50302.655128868799</v>
      </c>
      <c r="M105" s="39">
        <f t="shared" si="22"/>
        <v>1747.5348604024039</v>
      </c>
      <c r="N105" s="39">
        <f t="shared" si="27"/>
        <v>600.11624452910473</v>
      </c>
      <c r="O105" s="40">
        <f>'Estimates from MCMC'!$B$2-L105</f>
        <v>18758.344871131201</v>
      </c>
      <c r="P105" s="39">
        <v>51575.255681452603</v>
      </c>
      <c r="Q105" s="40">
        <f t="shared" si="23"/>
        <v>1272.6005525838045</v>
      </c>
      <c r="R105" s="39">
        <v>51606.860229099198</v>
      </c>
      <c r="S105" s="39">
        <f t="shared" si="24"/>
        <v>31.604547646595165</v>
      </c>
      <c r="T105" s="39">
        <f t="shared" si="28"/>
        <v>1304.2051002303997</v>
      </c>
      <c r="U105" s="39">
        <v>58010.3761081837</v>
      </c>
      <c r="V105" s="39">
        <f t="shared" si="25"/>
        <v>7707.7209793149013</v>
      </c>
      <c r="W105" s="39">
        <v>59567.802076895197</v>
      </c>
      <c r="X105" s="39">
        <f t="shared" si="26"/>
        <v>253.22086848109757</v>
      </c>
      <c r="Y105" s="39">
        <f t="shared" si="29"/>
        <v>9265.1469480263986</v>
      </c>
      <c r="Z105" s="39">
        <f t="shared" si="30"/>
        <v>9493.1979231048026</v>
      </c>
      <c r="AA105" s="45">
        <f t="shared" si="31"/>
        <v>6.9526661823855834E-2</v>
      </c>
      <c r="AB105" s="45">
        <f t="shared" si="32"/>
        <v>0.41089557912846369</v>
      </c>
      <c r="AC105" s="45">
        <f t="shared" si="33"/>
        <v>1.3499105076738434E-2</v>
      </c>
      <c r="AD105" s="45">
        <f t="shared" si="34"/>
        <v>0.49392134602905796</v>
      </c>
      <c r="AE105" s="45">
        <f t="shared" si="35"/>
        <v>0.50607865397094209</v>
      </c>
      <c r="AF105" s="43">
        <f>('Estimates from MCMC'!$B$2-'MCMC runs'!W105)/'Estimates from MCMC'!$B$2</f>
        <v>0.13746105505429695</v>
      </c>
    </row>
    <row r="106" spans="1:32" x14ac:dyDescent="0.3">
      <c r="A106" s="38">
        <v>4744</v>
      </c>
      <c r="B106" s="38">
        <v>1930385.960737928</v>
      </c>
      <c r="C106" s="39">
        <v>52050.189989271203</v>
      </c>
      <c r="D106" s="39">
        <v>51044.525888751697</v>
      </c>
      <c r="E106" s="39">
        <f t="shared" si="18"/>
        <v>1005.6641005195052</v>
      </c>
      <c r="F106" s="39">
        <v>51999.759882175698</v>
      </c>
      <c r="G106" s="40">
        <f t="shared" si="19"/>
        <v>50.430107095504354</v>
      </c>
      <c r="H106" s="39">
        <v>51958.403274784498</v>
      </c>
      <c r="I106" s="39">
        <f t="shared" si="20"/>
        <v>91.786714486705023</v>
      </c>
      <c r="J106" s="39">
        <v>50902.771373397904</v>
      </c>
      <c r="K106" s="40">
        <f t="shared" si="21"/>
        <v>1147.4186158732991</v>
      </c>
      <c r="L106" s="39">
        <v>50302.655128868799</v>
      </c>
      <c r="M106" s="39">
        <f t="shared" si="22"/>
        <v>1747.5348604024039</v>
      </c>
      <c r="N106" s="39">
        <f t="shared" si="27"/>
        <v>600.11624452910473</v>
      </c>
      <c r="O106" s="40">
        <f>'Estimates from MCMC'!$B$2-L106</f>
        <v>18758.344871131201</v>
      </c>
      <c r="P106" s="39">
        <v>51575.255681452603</v>
      </c>
      <c r="Q106" s="40">
        <f t="shared" si="23"/>
        <v>1272.6005525838045</v>
      </c>
      <c r="R106" s="39">
        <v>51606.860229099198</v>
      </c>
      <c r="S106" s="39">
        <f t="shared" si="24"/>
        <v>31.604547646595165</v>
      </c>
      <c r="T106" s="39">
        <f t="shared" si="28"/>
        <v>1304.2051002303997</v>
      </c>
      <c r="U106" s="39">
        <v>58010.3761081837</v>
      </c>
      <c r="V106" s="39">
        <f t="shared" si="25"/>
        <v>7707.7209793149013</v>
      </c>
      <c r="W106" s="39">
        <v>59567.802076895197</v>
      </c>
      <c r="X106" s="39">
        <f t="shared" si="26"/>
        <v>253.22086848109757</v>
      </c>
      <c r="Y106" s="39">
        <f t="shared" si="29"/>
        <v>9265.1469480263986</v>
      </c>
      <c r="Z106" s="39">
        <f t="shared" si="30"/>
        <v>9493.1979231048026</v>
      </c>
      <c r="AA106" s="45">
        <f t="shared" si="31"/>
        <v>6.9526661823855834E-2</v>
      </c>
      <c r="AB106" s="45">
        <f t="shared" si="32"/>
        <v>0.41089557912846369</v>
      </c>
      <c r="AC106" s="45">
        <f t="shared" si="33"/>
        <v>1.3499105076738434E-2</v>
      </c>
      <c r="AD106" s="45">
        <f t="shared" si="34"/>
        <v>0.49392134602905796</v>
      </c>
      <c r="AE106" s="45">
        <f t="shared" si="35"/>
        <v>0.50607865397094209</v>
      </c>
      <c r="AF106" s="43">
        <f>('Estimates from MCMC'!$B$2-'MCMC runs'!W106)/'Estimates from MCMC'!$B$2</f>
        <v>0.13746105505429695</v>
      </c>
    </row>
    <row r="107" spans="1:32" x14ac:dyDescent="0.3">
      <c r="A107" s="38">
        <v>3007</v>
      </c>
      <c r="B107" s="38">
        <v>1924379.7666359604</v>
      </c>
      <c r="C107" s="39">
        <v>51723.237649534101</v>
      </c>
      <c r="D107" s="39">
        <v>50666.871495738902</v>
      </c>
      <c r="E107" s="39">
        <f t="shared" si="18"/>
        <v>1056.3661537951994</v>
      </c>
      <c r="F107" s="39">
        <v>51661.816992819899</v>
      </c>
      <c r="G107" s="40">
        <f t="shared" si="19"/>
        <v>61.420656714202778</v>
      </c>
      <c r="H107" s="39">
        <v>51637.500364970299</v>
      </c>
      <c r="I107" s="39">
        <f t="shared" si="20"/>
        <v>85.73728456380195</v>
      </c>
      <c r="J107" s="39">
        <v>50520.3771588007</v>
      </c>
      <c r="K107" s="40">
        <f t="shared" si="21"/>
        <v>1202.8604907334011</v>
      </c>
      <c r="L107" s="39">
        <v>50271.715106107898</v>
      </c>
      <c r="M107" s="39">
        <f t="shared" si="22"/>
        <v>1451.5225434262029</v>
      </c>
      <c r="N107" s="39">
        <f t="shared" si="27"/>
        <v>248.66205269280181</v>
      </c>
      <c r="O107" s="40">
        <f>'Estimates from MCMC'!$B$2-L107</f>
        <v>18789.284893892102</v>
      </c>
      <c r="P107" s="39">
        <v>51301.072493287502</v>
      </c>
      <c r="Q107" s="40">
        <f t="shared" si="23"/>
        <v>1029.3573871796034</v>
      </c>
      <c r="R107" s="39">
        <v>51327.105833877198</v>
      </c>
      <c r="S107" s="39">
        <f t="shared" si="24"/>
        <v>26.033340589696309</v>
      </c>
      <c r="T107" s="39">
        <f t="shared" si="28"/>
        <v>1055.3907277692997</v>
      </c>
      <c r="U107" s="39">
        <v>57948.6618850905</v>
      </c>
      <c r="V107" s="39">
        <f t="shared" si="25"/>
        <v>7676.9467789826012</v>
      </c>
      <c r="W107" s="39">
        <v>59209.842012981397</v>
      </c>
      <c r="X107" s="39">
        <f t="shared" si="26"/>
        <v>205.78940012159728</v>
      </c>
      <c r="Y107" s="39">
        <f t="shared" si="29"/>
        <v>8938.1269068734982</v>
      </c>
      <c r="Z107" s="39">
        <f t="shared" si="30"/>
        <v>9851.1579870186033</v>
      </c>
      <c r="AA107" s="45">
        <f t="shared" si="31"/>
        <v>5.61698187945609E-2</v>
      </c>
      <c r="AB107" s="45">
        <f t="shared" si="32"/>
        <v>0.40858110472731046</v>
      </c>
      <c r="AC107" s="45">
        <f t="shared" si="33"/>
        <v>1.0952487084194138E-2</v>
      </c>
      <c r="AD107" s="45">
        <f t="shared" si="34"/>
        <v>0.47570341060606552</v>
      </c>
      <c r="AE107" s="45">
        <f t="shared" si="35"/>
        <v>0.52429658939393453</v>
      </c>
      <c r="AF107" s="43">
        <f>('Estimates from MCMC'!$B$2-'MCMC runs'!W107)/'Estimates from MCMC'!$B$2</f>
        <v>0.14264429977872611</v>
      </c>
    </row>
    <row r="108" spans="1:32" x14ac:dyDescent="0.3">
      <c r="A108" s="38">
        <v>565</v>
      </c>
      <c r="B108" s="38">
        <v>2174704.33875984</v>
      </c>
      <c r="C108" s="39">
        <v>52950.983362527099</v>
      </c>
      <c r="D108" s="39">
        <v>51913.454267964997</v>
      </c>
      <c r="E108" s="39">
        <f t="shared" si="18"/>
        <v>1037.5290945621018</v>
      </c>
      <c r="F108" s="39">
        <v>52888.440329694</v>
      </c>
      <c r="G108" s="40">
        <f t="shared" si="19"/>
        <v>62.54303283309855</v>
      </c>
      <c r="H108" s="39">
        <v>52857.796966923801</v>
      </c>
      <c r="I108" s="39">
        <f t="shared" si="20"/>
        <v>93.186395603297569</v>
      </c>
      <c r="J108" s="39">
        <v>51758.590440969099</v>
      </c>
      <c r="K108" s="40">
        <f t="shared" si="21"/>
        <v>1192.3929215579992</v>
      </c>
      <c r="L108" s="39">
        <v>51149.463598443101</v>
      </c>
      <c r="M108" s="39">
        <f t="shared" si="22"/>
        <v>1801.5197640839979</v>
      </c>
      <c r="N108" s="39">
        <f t="shared" si="27"/>
        <v>609.12684252599865</v>
      </c>
      <c r="O108" s="40">
        <f>'Estimates from MCMC'!$B$2-L108</f>
        <v>17911.536401556899</v>
      </c>
      <c r="P108" s="39">
        <v>52457.632911367597</v>
      </c>
      <c r="Q108" s="40">
        <f t="shared" si="23"/>
        <v>1308.1693129244959</v>
      </c>
      <c r="R108" s="39">
        <v>52489.267154581103</v>
      </c>
      <c r="S108" s="39">
        <f t="shared" si="24"/>
        <v>31.634243213506124</v>
      </c>
      <c r="T108" s="39">
        <f t="shared" si="28"/>
        <v>1339.803556138002</v>
      </c>
      <c r="U108" s="39">
        <v>59236.646915933001</v>
      </c>
      <c r="V108" s="39">
        <f t="shared" si="25"/>
        <v>8087.1833174899002</v>
      </c>
      <c r="W108" s="39">
        <v>60847.306613418899</v>
      </c>
      <c r="X108" s="39">
        <f t="shared" si="26"/>
        <v>270.85614134789648</v>
      </c>
      <c r="Y108" s="39">
        <f t="shared" si="29"/>
        <v>9697.8430149757987</v>
      </c>
      <c r="Z108" s="39">
        <f t="shared" si="30"/>
        <v>8213.6933865811006</v>
      </c>
      <c r="AA108" s="45">
        <f t="shared" si="31"/>
        <v>7.4801151955984316E-2</v>
      </c>
      <c r="AB108" s="45">
        <f t="shared" si="32"/>
        <v>0.45150695820750192</v>
      </c>
      <c r="AC108" s="45">
        <f t="shared" si="33"/>
        <v>1.5121882080665802E-2</v>
      </c>
      <c r="AD108" s="45">
        <f t="shared" si="34"/>
        <v>0.541429992244152</v>
      </c>
      <c r="AE108" s="45">
        <f t="shared" si="35"/>
        <v>0.458570007755848</v>
      </c>
      <c r="AF108" s="43">
        <f>('Estimates from MCMC'!$B$2-'MCMC runs'!W108)/'Estimates from MCMC'!$B$2</f>
        <v>0.11893389013453469</v>
      </c>
    </row>
    <row r="109" spans="1:32" x14ac:dyDescent="0.3">
      <c r="A109" s="38">
        <v>4699</v>
      </c>
      <c r="B109" s="38">
        <v>2002068.2956594019</v>
      </c>
      <c r="C109" s="39">
        <v>52566.623959263503</v>
      </c>
      <c r="D109" s="39">
        <v>51578.068002937798</v>
      </c>
      <c r="E109" s="39">
        <f t="shared" si="18"/>
        <v>988.55595632570476</v>
      </c>
      <c r="F109" s="39">
        <v>52497.138563936103</v>
      </c>
      <c r="G109" s="40">
        <f t="shared" si="19"/>
        <v>69.485395327399601</v>
      </c>
      <c r="H109" s="39">
        <v>52475.407512260703</v>
      </c>
      <c r="I109" s="39">
        <f t="shared" si="20"/>
        <v>91.216447002800123</v>
      </c>
      <c r="J109" s="39">
        <v>51418.263045300097</v>
      </c>
      <c r="K109" s="40">
        <f t="shared" si="21"/>
        <v>1148.3609139634063</v>
      </c>
      <c r="L109" s="39">
        <v>50821.353566881298</v>
      </c>
      <c r="M109" s="39">
        <f t="shared" si="22"/>
        <v>1745.2703923822046</v>
      </c>
      <c r="N109" s="39">
        <f t="shared" si="27"/>
        <v>596.90947841879824</v>
      </c>
      <c r="O109" s="40">
        <f>'Estimates from MCMC'!$B$2-L109</f>
        <v>18239.646433118702</v>
      </c>
      <c r="P109" s="39">
        <v>52088.762350798097</v>
      </c>
      <c r="Q109" s="40">
        <f t="shared" si="23"/>
        <v>1267.4087839167987</v>
      </c>
      <c r="R109" s="39">
        <v>52120.0553339744</v>
      </c>
      <c r="S109" s="39">
        <f t="shared" si="24"/>
        <v>31.292983176303096</v>
      </c>
      <c r="T109" s="39">
        <f t="shared" si="28"/>
        <v>1298.7017670931018</v>
      </c>
      <c r="U109" s="39">
        <v>58677.625379000099</v>
      </c>
      <c r="V109" s="39">
        <f t="shared" si="25"/>
        <v>7856.2718121188009</v>
      </c>
      <c r="W109" s="39">
        <v>60231.726095440499</v>
      </c>
      <c r="X109" s="39">
        <f t="shared" si="26"/>
        <v>255.39894934729818</v>
      </c>
      <c r="Y109" s="39">
        <f t="shared" si="29"/>
        <v>9410.3725285592009</v>
      </c>
      <c r="Z109" s="39">
        <f t="shared" si="30"/>
        <v>8829.2739045595008</v>
      </c>
      <c r="AA109" s="45">
        <f t="shared" si="31"/>
        <v>7.1202134967648253E-2</v>
      </c>
      <c r="AB109" s="45">
        <f t="shared" si="32"/>
        <v>0.43072500560393251</v>
      </c>
      <c r="AC109" s="45">
        <f t="shared" si="33"/>
        <v>1.4002406805625171E-2</v>
      </c>
      <c r="AD109" s="45">
        <f t="shared" si="34"/>
        <v>0.51592954737720598</v>
      </c>
      <c r="AE109" s="45">
        <f t="shared" si="35"/>
        <v>0.48407045262279402</v>
      </c>
      <c r="AF109" s="43">
        <f>('Estimates from MCMC'!$B$2-'MCMC runs'!W109)/'Estimates from MCMC'!$B$2</f>
        <v>0.12784746679833048</v>
      </c>
    </row>
    <row r="110" spans="1:32" x14ac:dyDescent="0.3">
      <c r="A110" s="38">
        <v>4892</v>
      </c>
      <c r="B110" s="38">
        <v>1959827.9183937223</v>
      </c>
      <c r="C110" s="39">
        <v>52205.715129713099</v>
      </c>
      <c r="D110" s="39">
        <v>51161.890448807098</v>
      </c>
      <c r="E110" s="39">
        <f t="shared" si="18"/>
        <v>1043.8246809060001</v>
      </c>
      <c r="F110" s="39">
        <v>52150.087461509502</v>
      </c>
      <c r="G110" s="40">
        <f t="shared" si="19"/>
        <v>55.627668203596841</v>
      </c>
      <c r="H110" s="39">
        <v>52111.5863974483</v>
      </c>
      <c r="I110" s="39">
        <f t="shared" si="20"/>
        <v>94.1287322647986</v>
      </c>
      <c r="J110" s="39">
        <v>51012.8253792865</v>
      </c>
      <c r="K110" s="40">
        <f t="shared" si="21"/>
        <v>1192.8897504265988</v>
      </c>
      <c r="L110" s="39">
        <v>50397.724505341001</v>
      </c>
      <c r="M110" s="39">
        <f t="shared" si="22"/>
        <v>1807.990624372098</v>
      </c>
      <c r="N110" s="39">
        <f t="shared" si="27"/>
        <v>615.10087394549919</v>
      </c>
      <c r="O110" s="40">
        <f>'Estimates from MCMC'!$B$2-L110</f>
        <v>18663.275494658999</v>
      </c>
      <c r="P110" s="39">
        <v>51713.821603947799</v>
      </c>
      <c r="Q110" s="40">
        <f t="shared" si="23"/>
        <v>1316.0970986067987</v>
      </c>
      <c r="R110" s="39">
        <v>51745.813261165997</v>
      </c>
      <c r="S110" s="39">
        <f t="shared" si="24"/>
        <v>31.991657218197361</v>
      </c>
      <c r="T110" s="39">
        <f t="shared" si="28"/>
        <v>1348.088755824996</v>
      </c>
      <c r="U110" s="39">
        <v>58285.697770317398</v>
      </c>
      <c r="V110" s="39">
        <f t="shared" si="25"/>
        <v>7887.9732649763973</v>
      </c>
      <c r="W110" s="39">
        <v>59901.817770116897</v>
      </c>
      <c r="X110" s="39">
        <f t="shared" si="26"/>
        <v>268.03124397450301</v>
      </c>
      <c r="Y110" s="39">
        <f t="shared" si="29"/>
        <v>9504.0932647758964</v>
      </c>
      <c r="Z110" s="39">
        <f t="shared" si="30"/>
        <v>9159.182229883103</v>
      </c>
      <c r="AA110" s="45">
        <f t="shared" si="31"/>
        <v>7.2232162902529526E-2</v>
      </c>
      <c r="AB110" s="45">
        <f t="shared" si="32"/>
        <v>0.42264677854826471</v>
      </c>
      <c r="AC110" s="45">
        <f t="shared" si="33"/>
        <v>1.4361425680674724E-2</v>
      </c>
      <c r="AD110" s="45">
        <f t="shared" si="34"/>
        <v>0.50924036713146892</v>
      </c>
      <c r="AE110" s="45">
        <f t="shared" si="35"/>
        <v>0.49075963286853108</v>
      </c>
      <c r="AF110" s="43">
        <f>('Estimates from MCMC'!$B$2-'MCMC runs'!W110)/'Estimates from MCMC'!$B$2</f>
        <v>0.13262452368026967</v>
      </c>
    </row>
    <row r="111" spans="1:32" x14ac:dyDescent="0.3">
      <c r="A111" s="38">
        <v>1192</v>
      </c>
      <c r="B111" s="38">
        <v>1950357.3080049967</v>
      </c>
      <c r="C111" s="39">
        <v>52432.095422292703</v>
      </c>
      <c r="D111" s="39">
        <v>51412.880519823397</v>
      </c>
      <c r="E111" s="39">
        <f t="shared" si="18"/>
        <v>1019.2149024693063</v>
      </c>
      <c r="F111" s="39">
        <v>52379.659665291198</v>
      </c>
      <c r="G111" s="40">
        <f t="shared" si="19"/>
        <v>52.435757001505408</v>
      </c>
      <c r="H111" s="39">
        <v>52339.431028218598</v>
      </c>
      <c r="I111" s="39">
        <f t="shared" si="20"/>
        <v>92.664394074105076</v>
      </c>
      <c r="J111" s="39">
        <v>51268.346263194799</v>
      </c>
      <c r="K111" s="40">
        <f t="shared" si="21"/>
        <v>1163.7491590979043</v>
      </c>
      <c r="L111" s="39">
        <v>50662.442567174701</v>
      </c>
      <c r="M111" s="39">
        <f t="shared" si="22"/>
        <v>1769.6528551180018</v>
      </c>
      <c r="N111" s="39">
        <f t="shared" si="27"/>
        <v>605.90369602009741</v>
      </c>
      <c r="O111" s="40">
        <f>'Estimates from MCMC'!$B$2-L111</f>
        <v>18398.557432825299</v>
      </c>
      <c r="P111" s="39">
        <v>51949.4536003065</v>
      </c>
      <c r="Q111" s="40">
        <f t="shared" si="23"/>
        <v>1287.0110331317992</v>
      </c>
      <c r="R111" s="39">
        <v>51981.250431525899</v>
      </c>
      <c r="S111" s="39">
        <f t="shared" si="24"/>
        <v>31.796831219398882</v>
      </c>
      <c r="T111" s="39">
        <f t="shared" si="28"/>
        <v>1318.8078643511981</v>
      </c>
      <c r="U111" s="39">
        <v>58513.1891337817</v>
      </c>
      <c r="V111" s="39">
        <f t="shared" si="25"/>
        <v>7850.7465666069984</v>
      </c>
      <c r="W111" s="39">
        <v>60090.314075095797</v>
      </c>
      <c r="X111" s="39">
        <f t="shared" si="26"/>
        <v>258.31707696289959</v>
      </c>
      <c r="Y111" s="39">
        <f t="shared" si="29"/>
        <v>9427.8715079210961</v>
      </c>
      <c r="Z111" s="39">
        <f t="shared" si="30"/>
        <v>8970.6859249042027</v>
      </c>
      <c r="AA111" s="45">
        <f t="shared" si="31"/>
        <v>7.1679960190698541E-2</v>
      </c>
      <c r="AB111" s="45">
        <f t="shared" si="32"/>
        <v>0.42670446285100033</v>
      </c>
      <c r="AC111" s="45">
        <f t="shared" si="33"/>
        <v>1.4040072321215251E-2</v>
      </c>
      <c r="AD111" s="45">
        <f t="shared" si="34"/>
        <v>0.51242449536291412</v>
      </c>
      <c r="AE111" s="45">
        <f t="shared" si="35"/>
        <v>0.48757550463708588</v>
      </c>
      <c r="AF111" s="43">
        <f>('Estimates from MCMC'!$B$2-'MCMC runs'!W111)/'Estimates from MCMC'!$B$2</f>
        <v>0.12989510613666472</v>
      </c>
    </row>
    <row r="112" spans="1:32" x14ac:dyDescent="0.3">
      <c r="A112" s="38">
        <v>1561</v>
      </c>
      <c r="B112" s="38">
        <v>1976037.2614695369</v>
      </c>
      <c r="C112" s="39">
        <v>51604.317404577203</v>
      </c>
      <c r="D112" s="39">
        <v>50593.642936539203</v>
      </c>
      <c r="E112" s="39">
        <f t="shared" si="18"/>
        <v>1010.6744680379998</v>
      </c>
      <c r="F112" s="39">
        <v>51535.250275296698</v>
      </c>
      <c r="G112" s="40">
        <f t="shared" si="19"/>
        <v>69.067129280505469</v>
      </c>
      <c r="H112" s="39">
        <v>51511.699693920898</v>
      </c>
      <c r="I112" s="39">
        <f t="shared" si="20"/>
        <v>92.617710656304553</v>
      </c>
      <c r="J112" s="39">
        <v>50432.9633822615</v>
      </c>
      <c r="K112" s="40">
        <f t="shared" si="21"/>
        <v>1171.3540223157033</v>
      </c>
      <c r="L112" s="39">
        <v>49827.782599860802</v>
      </c>
      <c r="M112" s="39">
        <f t="shared" si="22"/>
        <v>1776.5348047164007</v>
      </c>
      <c r="N112" s="39">
        <f t="shared" si="27"/>
        <v>605.18078240069735</v>
      </c>
      <c r="O112" s="40">
        <f>'Estimates from MCMC'!$B$2-L112</f>
        <v>19233.217400139198</v>
      </c>
      <c r="P112" s="39">
        <v>51123.681763826702</v>
      </c>
      <c r="Q112" s="40">
        <f t="shared" si="23"/>
        <v>1295.8991639658998</v>
      </c>
      <c r="R112" s="39">
        <v>51155.111090039398</v>
      </c>
      <c r="S112" s="39">
        <f t="shared" si="24"/>
        <v>31.429326212695742</v>
      </c>
      <c r="T112" s="39">
        <f t="shared" si="28"/>
        <v>1327.3284901785955</v>
      </c>
      <c r="U112" s="39">
        <v>57380.0050298762</v>
      </c>
      <c r="V112" s="39">
        <f t="shared" si="25"/>
        <v>7552.2224300153975</v>
      </c>
      <c r="W112" s="39">
        <v>58963.654711398704</v>
      </c>
      <c r="X112" s="39">
        <f t="shared" si="26"/>
        <v>256.32119134390814</v>
      </c>
      <c r="Y112" s="39">
        <f t="shared" si="29"/>
        <v>9135.8721115379012</v>
      </c>
      <c r="Z112" s="39">
        <f t="shared" si="30"/>
        <v>10097.345288601296</v>
      </c>
      <c r="AA112" s="45">
        <f t="shared" si="31"/>
        <v>6.9012295892261336E-2</v>
      </c>
      <c r="AB112" s="45">
        <f t="shared" si="32"/>
        <v>0.39266557814506581</v>
      </c>
      <c r="AC112" s="45">
        <f t="shared" si="33"/>
        <v>1.3327005358035056E-2</v>
      </c>
      <c r="AD112" s="45">
        <f t="shared" si="34"/>
        <v>0.47500487939536218</v>
      </c>
      <c r="AE112" s="45">
        <f t="shared" si="35"/>
        <v>0.52499512060463782</v>
      </c>
      <c r="AF112" s="43">
        <f>('Estimates from MCMC'!$B$2-'MCMC runs'!W112)/'Estimates from MCMC'!$B$2</f>
        <v>0.14620908021316367</v>
      </c>
    </row>
    <row r="113" spans="1:32" x14ac:dyDescent="0.3">
      <c r="A113" s="38">
        <v>1430</v>
      </c>
      <c r="B113" s="38">
        <v>1967123.9324751911</v>
      </c>
      <c r="C113" s="39">
        <v>52130.426115722497</v>
      </c>
      <c r="D113" s="39">
        <v>51096.429970427103</v>
      </c>
      <c r="E113" s="39">
        <f t="shared" si="18"/>
        <v>1033.9961452953939</v>
      </c>
      <c r="F113" s="39">
        <v>52069.906978952698</v>
      </c>
      <c r="G113" s="40">
        <f t="shared" si="19"/>
        <v>60.519136769798934</v>
      </c>
      <c r="H113" s="39">
        <v>52036.359388874604</v>
      </c>
      <c r="I113" s="39">
        <f t="shared" si="20"/>
        <v>94.066726847893733</v>
      </c>
      <c r="J113" s="39">
        <v>50942.625188557802</v>
      </c>
      <c r="K113" s="40">
        <f t="shared" si="21"/>
        <v>1187.8009271646952</v>
      </c>
      <c r="L113" s="39">
        <v>50327.6762994296</v>
      </c>
      <c r="M113" s="39">
        <f t="shared" si="22"/>
        <v>1802.7498162928969</v>
      </c>
      <c r="N113" s="39">
        <f t="shared" si="27"/>
        <v>614.9488891282017</v>
      </c>
      <c r="O113" s="40">
        <f>'Estimates from MCMC'!$B$2-L113</f>
        <v>18733.3237005704</v>
      </c>
      <c r="P113" s="39">
        <v>51640.748537774401</v>
      </c>
      <c r="Q113" s="40">
        <f t="shared" si="23"/>
        <v>1313.072238344801</v>
      </c>
      <c r="R113" s="39">
        <v>51672.696891231899</v>
      </c>
      <c r="S113" s="39">
        <f t="shared" si="24"/>
        <v>31.948353457497433</v>
      </c>
      <c r="T113" s="39">
        <f t="shared" si="28"/>
        <v>1345.0205918022984</v>
      </c>
      <c r="U113" s="39">
        <v>58243.336477807898</v>
      </c>
      <c r="V113" s="39">
        <f t="shared" si="25"/>
        <v>7915.6601783782971</v>
      </c>
      <c r="W113" s="39">
        <v>59853.161572675002</v>
      </c>
      <c r="X113" s="39">
        <f t="shared" si="26"/>
        <v>264.80450306480634</v>
      </c>
      <c r="Y113" s="39">
        <f t="shared" si="29"/>
        <v>9525.4852732454019</v>
      </c>
      <c r="Z113" s="39">
        <f t="shared" si="30"/>
        <v>9207.8384273249976</v>
      </c>
      <c r="AA113" s="45">
        <f t="shared" si="31"/>
        <v>7.1798289150437553E-2</v>
      </c>
      <c r="AB113" s="45">
        <f t="shared" si="32"/>
        <v>0.42254435491003006</v>
      </c>
      <c r="AC113" s="45">
        <f t="shared" si="33"/>
        <v>1.4135478962376734E-2</v>
      </c>
      <c r="AD113" s="45">
        <f t="shared" si="34"/>
        <v>0.50847812302284434</v>
      </c>
      <c r="AE113" s="45">
        <f t="shared" si="35"/>
        <v>0.4915218769771556</v>
      </c>
      <c r="AF113" s="43">
        <f>('Estimates from MCMC'!$B$2-'MCMC runs'!W113)/'Estimates from MCMC'!$B$2</f>
        <v>0.13332906310833897</v>
      </c>
    </row>
    <row r="114" spans="1:32" x14ac:dyDescent="0.3">
      <c r="A114" s="38">
        <v>1520</v>
      </c>
      <c r="B114" s="38">
        <v>2080797.6563406594</v>
      </c>
      <c r="C114" s="39">
        <v>52200.109385515898</v>
      </c>
      <c r="D114" s="39">
        <v>51194.3139876723</v>
      </c>
      <c r="E114" s="39">
        <f t="shared" si="18"/>
        <v>1005.795397843598</v>
      </c>
      <c r="F114" s="39">
        <v>52131.112904460402</v>
      </c>
      <c r="G114" s="40">
        <f t="shared" si="19"/>
        <v>68.996481055495678</v>
      </c>
      <c r="H114" s="39">
        <v>52108.646355014404</v>
      </c>
      <c r="I114" s="39">
        <f t="shared" si="20"/>
        <v>91.463030501494359</v>
      </c>
      <c r="J114" s="39">
        <v>51034.858892849297</v>
      </c>
      <c r="K114" s="40">
        <f t="shared" si="21"/>
        <v>1165.2504926666006</v>
      </c>
      <c r="L114" s="39">
        <v>50436.784771705403</v>
      </c>
      <c r="M114" s="39">
        <f t="shared" si="22"/>
        <v>1763.3246138104951</v>
      </c>
      <c r="N114" s="39">
        <f t="shared" si="27"/>
        <v>598.07412114389444</v>
      </c>
      <c r="O114" s="40">
        <f>'Estimates from MCMC'!$B$2-L114</f>
        <v>18624.215228294597</v>
      </c>
      <c r="P114" s="39">
        <v>51717.514324509903</v>
      </c>
      <c r="Q114" s="40">
        <f t="shared" si="23"/>
        <v>1280.7295528044997</v>
      </c>
      <c r="R114" s="39">
        <v>51748.586484638101</v>
      </c>
      <c r="S114" s="39">
        <f t="shared" si="24"/>
        <v>31.072160128198448</v>
      </c>
      <c r="T114" s="39">
        <f t="shared" si="28"/>
        <v>1311.8017129326981</v>
      </c>
      <c r="U114" s="39">
        <v>58256.1508128145</v>
      </c>
      <c r="V114" s="39">
        <f t="shared" si="25"/>
        <v>7819.3660411090968</v>
      </c>
      <c r="W114" s="39">
        <v>59826.335354790201</v>
      </c>
      <c r="X114" s="39">
        <f t="shared" si="26"/>
        <v>258.38282904300286</v>
      </c>
      <c r="Y114" s="39">
        <f t="shared" si="29"/>
        <v>9389.5505830847978</v>
      </c>
      <c r="Z114" s="39">
        <f t="shared" si="30"/>
        <v>9234.6646452097993</v>
      </c>
      <c r="AA114" s="45">
        <f t="shared" si="31"/>
        <v>7.0435274552656607E-2</v>
      </c>
      <c r="AB114" s="45">
        <f t="shared" si="32"/>
        <v>0.41984942427155947</v>
      </c>
      <c r="AC114" s="45">
        <f t="shared" si="33"/>
        <v>1.3873488137661667E-2</v>
      </c>
      <c r="AD114" s="45">
        <f t="shared" si="34"/>
        <v>0.50415818696187775</v>
      </c>
      <c r="AE114" s="45">
        <f t="shared" si="35"/>
        <v>0.49584181303812225</v>
      </c>
      <c r="AF114" s="43">
        <f>('Estimates from MCMC'!$B$2-'MCMC runs'!W114)/'Estimates from MCMC'!$B$2</f>
        <v>0.13371750546921995</v>
      </c>
    </row>
    <row r="115" spans="1:32" x14ac:dyDescent="0.3">
      <c r="A115" s="38">
        <v>2299</v>
      </c>
      <c r="B115" s="38">
        <v>1920702.8866953147</v>
      </c>
      <c r="C115" s="39">
        <v>52134.2224037583</v>
      </c>
      <c r="D115" s="39">
        <v>51098.019015611797</v>
      </c>
      <c r="E115" s="39">
        <f t="shared" si="18"/>
        <v>1036.2033881465031</v>
      </c>
      <c r="F115" s="39">
        <v>52078.812187211501</v>
      </c>
      <c r="G115" s="40">
        <f t="shared" si="19"/>
        <v>55.410216546799347</v>
      </c>
      <c r="H115" s="39">
        <v>52039.6152234603</v>
      </c>
      <c r="I115" s="39">
        <f t="shared" si="20"/>
        <v>94.607180298000458</v>
      </c>
      <c r="J115" s="39">
        <v>50948.865841957799</v>
      </c>
      <c r="K115" s="40">
        <f t="shared" si="21"/>
        <v>1185.3565618005014</v>
      </c>
      <c r="L115" s="39">
        <v>50330.709974513702</v>
      </c>
      <c r="M115" s="39">
        <f t="shared" si="22"/>
        <v>1803.512429244598</v>
      </c>
      <c r="N115" s="39">
        <f t="shared" si="27"/>
        <v>618.15586744409666</v>
      </c>
      <c r="O115" s="40">
        <f>'Estimates from MCMC'!$B$2-L115</f>
        <v>18730.290025486298</v>
      </c>
      <c r="P115" s="39">
        <v>51647.450412038801</v>
      </c>
      <c r="Q115" s="40">
        <f t="shared" si="23"/>
        <v>1316.740437525099</v>
      </c>
      <c r="R115" s="39">
        <v>51679.780033509203</v>
      </c>
      <c r="S115" s="39">
        <f t="shared" si="24"/>
        <v>32.329621470402344</v>
      </c>
      <c r="T115" s="39">
        <f t="shared" si="28"/>
        <v>1349.0700589955013</v>
      </c>
      <c r="U115" s="39">
        <v>58125.228454316399</v>
      </c>
      <c r="V115" s="39">
        <f t="shared" si="25"/>
        <v>7794.5184798026967</v>
      </c>
      <c r="W115" s="39">
        <v>59735.5308230882</v>
      </c>
      <c r="X115" s="39">
        <f t="shared" si="26"/>
        <v>261.2323097763001</v>
      </c>
      <c r="Y115" s="39">
        <f t="shared" si="29"/>
        <v>9404.8208485744981</v>
      </c>
      <c r="Z115" s="39">
        <f t="shared" si="30"/>
        <v>9325.4691769117999</v>
      </c>
      <c r="AA115" s="45">
        <f t="shared" si="31"/>
        <v>7.2026116902611875E-2</v>
      </c>
      <c r="AB115" s="45">
        <f t="shared" si="32"/>
        <v>0.4161451034232091</v>
      </c>
      <c r="AC115" s="45">
        <f t="shared" si="33"/>
        <v>1.394705097576393E-2</v>
      </c>
      <c r="AD115" s="45">
        <f t="shared" si="34"/>
        <v>0.50211827130158493</v>
      </c>
      <c r="AE115" s="45">
        <f t="shared" si="35"/>
        <v>0.49788172869841513</v>
      </c>
      <c r="AF115" s="43">
        <f>('Estimates from MCMC'!$B$2-'MCMC runs'!W115)/'Estimates from MCMC'!$B$2</f>
        <v>0.13503235077557232</v>
      </c>
    </row>
    <row r="116" spans="1:32" x14ac:dyDescent="0.3">
      <c r="A116" s="38">
        <v>1694</v>
      </c>
      <c r="B116" s="38">
        <v>2159702.880619497</v>
      </c>
      <c r="C116" s="39">
        <v>52716.932654616001</v>
      </c>
      <c r="D116" s="39">
        <v>51712.306599278199</v>
      </c>
      <c r="E116" s="39">
        <f t="shared" si="18"/>
        <v>1004.6260553378015</v>
      </c>
      <c r="F116" s="39">
        <v>52657.062189180499</v>
      </c>
      <c r="G116" s="40">
        <f t="shared" si="19"/>
        <v>59.87046543550241</v>
      </c>
      <c r="H116" s="39">
        <v>52625.585746794699</v>
      </c>
      <c r="I116" s="39">
        <f t="shared" si="20"/>
        <v>91.346907821302011</v>
      </c>
      <c r="J116" s="39">
        <v>51561.839623214</v>
      </c>
      <c r="K116" s="40">
        <f t="shared" si="21"/>
        <v>1155.0930314020006</v>
      </c>
      <c r="L116" s="39">
        <v>50964.288659043603</v>
      </c>
      <c r="M116" s="39">
        <f t="shared" si="22"/>
        <v>1752.6439955723981</v>
      </c>
      <c r="N116" s="39">
        <f t="shared" si="27"/>
        <v>597.55096417039749</v>
      </c>
      <c r="O116" s="40">
        <f>'Estimates from MCMC'!$B$2-L116</f>
        <v>18096.711340956397</v>
      </c>
      <c r="P116" s="39">
        <v>52237.196696116502</v>
      </c>
      <c r="Q116" s="40">
        <f t="shared" si="23"/>
        <v>1272.9080370728989</v>
      </c>
      <c r="R116" s="39">
        <v>52268.426257612497</v>
      </c>
      <c r="S116" s="39">
        <f t="shared" si="24"/>
        <v>31.229561495994858</v>
      </c>
      <c r="T116" s="39">
        <f t="shared" si="28"/>
        <v>1304.1375985688937</v>
      </c>
      <c r="U116" s="39">
        <v>58790.869619999197</v>
      </c>
      <c r="V116" s="39">
        <f t="shared" si="25"/>
        <v>7826.5809609555945</v>
      </c>
      <c r="W116" s="39">
        <v>60350.125429200001</v>
      </c>
      <c r="X116" s="39">
        <f t="shared" si="26"/>
        <v>255.11821063191019</v>
      </c>
      <c r="Y116" s="39">
        <f t="shared" si="29"/>
        <v>9385.8367701563984</v>
      </c>
      <c r="Z116" s="39">
        <f t="shared" si="30"/>
        <v>8710.8745707999988</v>
      </c>
      <c r="AA116" s="45">
        <f t="shared" si="31"/>
        <v>7.2064894775515115E-2</v>
      </c>
      <c r="AB116" s="45">
        <f t="shared" si="32"/>
        <v>0.43248636801994578</v>
      </c>
      <c r="AC116" s="45">
        <f t="shared" si="33"/>
        <v>1.4097490191741512E-2</v>
      </c>
      <c r="AD116" s="45">
        <f t="shared" si="34"/>
        <v>0.51864875298720237</v>
      </c>
      <c r="AE116" s="45">
        <f t="shared" si="35"/>
        <v>0.48135124701279763</v>
      </c>
      <c r="AF116" s="43">
        <f>('Estimates from MCMC'!$B$2-'MCMC runs'!W116)/'Estimates from MCMC'!$B$2</f>
        <v>0.12613305006877976</v>
      </c>
    </row>
    <row r="117" spans="1:32" x14ac:dyDescent="0.3">
      <c r="A117" s="38">
        <v>356</v>
      </c>
      <c r="B117" s="38">
        <v>1930040.453461888</v>
      </c>
      <c r="C117" s="39">
        <v>52561.6901593449</v>
      </c>
      <c r="D117" s="39">
        <v>51557.465656114997</v>
      </c>
      <c r="E117" s="39">
        <f t="shared" si="18"/>
        <v>1004.2245032299033</v>
      </c>
      <c r="F117" s="39">
        <v>52506.563034315899</v>
      </c>
      <c r="G117" s="40">
        <f t="shared" si="19"/>
        <v>55.127125029001036</v>
      </c>
      <c r="H117" s="39">
        <v>52471.3410561071</v>
      </c>
      <c r="I117" s="39">
        <f t="shared" si="20"/>
        <v>90.349103237800591</v>
      </c>
      <c r="J117" s="39">
        <v>51412.588693468999</v>
      </c>
      <c r="K117" s="40">
        <f t="shared" si="21"/>
        <v>1149.1014658759013</v>
      </c>
      <c r="L117" s="39">
        <v>50821.637417207603</v>
      </c>
      <c r="M117" s="39">
        <f t="shared" si="22"/>
        <v>1740.0527421372972</v>
      </c>
      <c r="N117" s="39">
        <f t="shared" si="27"/>
        <v>590.95127626139583</v>
      </c>
      <c r="O117" s="40">
        <f>'Estimates from MCMC'!$B$2-L117</f>
        <v>18239.362582792397</v>
      </c>
      <c r="P117" s="39">
        <v>52087.541959196598</v>
      </c>
      <c r="Q117" s="40">
        <f t="shared" si="23"/>
        <v>1265.9045419889953</v>
      </c>
      <c r="R117" s="39">
        <v>52118.2433274305</v>
      </c>
      <c r="S117" s="39">
        <f t="shared" si="24"/>
        <v>30.701368233902031</v>
      </c>
      <c r="T117" s="39">
        <f t="shared" si="28"/>
        <v>1296.6059102228974</v>
      </c>
      <c r="U117" s="39">
        <v>58495.9092726401</v>
      </c>
      <c r="V117" s="39">
        <f t="shared" si="25"/>
        <v>7674.2718554324965</v>
      </c>
      <c r="W117" s="39">
        <v>60042.531977154496</v>
      </c>
      <c r="X117" s="39">
        <f t="shared" si="26"/>
        <v>250.01679429149954</v>
      </c>
      <c r="Y117" s="39">
        <f t="shared" si="29"/>
        <v>9220.8945599468934</v>
      </c>
      <c r="Z117" s="39">
        <f t="shared" si="30"/>
        <v>9018.4680228455036</v>
      </c>
      <c r="AA117" s="45">
        <f t="shared" si="31"/>
        <v>7.1088334602556633E-2</v>
      </c>
      <c r="AB117" s="45">
        <f t="shared" si="32"/>
        <v>0.42075329225993086</v>
      </c>
      <c r="AC117" s="45">
        <f t="shared" si="33"/>
        <v>1.3707540115868602E-2</v>
      </c>
      <c r="AD117" s="45">
        <f t="shared" si="34"/>
        <v>0.50554916697835606</v>
      </c>
      <c r="AE117" s="45">
        <f t="shared" si="35"/>
        <v>0.49445083302164394</v>
      </c>
      <c r="AF117" s="43">
        <f>('Estimates from MCMC'!$B$2-'MCMC runs'!W117)/'Estimates from MCMC'!$B$2</f>
        <v>0.13058698864548013</v>
      </c>
    </row>
    <row r="118" spans="1:32" x14ac:dyDescent="0.3">
      <c r="A118" s="38">
        <v>4161</v>
      </c>
      <c r="B118" s="38">
        <v>2087386.2058143595</v>
      </c>
      <c r="C118" s="39">
        <v>51485.996684848702</v>
      </c>
      <c r="D118" s="39">
        <v>50501.318683266101</v>
      </c>
      <c r="E118" s="39">
        <f t="shared" si="18"/>
        <v>984.6780015826007</v>
      </c>
      <c r="F118" s="39">
        <v>51418.472977774203</v>
      </c>
      <c r="G118" s="40">
        <f t="shared" si="19"/>
        <v>67.523707074498816</v>
      </c>
      <c r="H118" s="39">
        <v>51395.687553880402</v>
      </c>
      <c r="I118" s="39">
        <f t="shared" si="20"/>
        <v>90.309130968300451</v>
      </c>
      <c r="J118" s="39">
        <v>50344.4618508563</v>
      </c>
      <c r="K118" s="40">
        <f t="shared" si="21"/>
        <v>1141.5348339924021</v>
      </c>
      <c r="L118" s="39">
        <v>49753.916257320197</v>
      </c>
      <c r="M118" s="39">
        <f t="shared" si="22"/>
        <v>1732.0804275285045</v>
      </c>
      <c r="N118" s="39">
        <f t="shared" si="27"/>
        <v>590.54559353610239</v>
      </c>
      <c r="O118" s="40">
        <f>'Estimates from MCMC'!$B$2-L118</f>
        <v>19307.083742679803</v>
      </c>
      <c r="P118" s="39">
        <v>51010.037700289198</v>
      </c>
      <c r="Q118" s="40">
        <f t="shared" si="23"/>
        <v>1256.1214429690008</v>
      </c>
      <c r="R118" s="39">
        <v>51040.952669656399</v>
      </c>
      <c r="S118" s="39">
        <f t="shared" si="24"/>
        <v>30.914969367200683</v>
      </c>
      <c r="T118" s="39">
        <f t="shared" si="28"/>
        <v>1287.0364123362015</v>
      </c>
      <c r="U118" s="39">
        <v>57418.720118368401</v>
      </c>
      <c r="V118" s="39">
        <f t="shared" si="25"/>
        <v>7664.8038610482035</v>
      </c>
      <c r="W118" s="39">
        <v>58956.843355493598</v>
      </c>
      <c r="X118" s="39">
        <f t="shared" si="26"/>
        <v>251.08682478899573</v>
      </c>
      <c r="Y118" s="39">
        <f t="shared" si="29"/>
        <v>9202.9270981734007</v>
      </c>
      <c r="Z118" s="39">
        <f t="shared" si="30"/>
        <v>10104.156644506402</v>
      </c>
      <c r="AA118" s="45">
        <f t="shared" si="31"/>
        <v>6.6661357535374846E-2</v>
      </c>
      <c r="AB118" s="45">
        <f t="shared" si="32"/>
        <v>0.39699438626790445</v>
      </c>
      <c r="AC118" s="45">
        <f t="shared" si="33"/>
        <v>1.3004906807025905E-2</v>
      </c>
      <c r="AD118" s="45">
        <f t="shared" si="34"/>
        <v>0.47666065061030516</v>
      </c>
      <c r="AE118" s="45">
        <f t="shared" si="35"/>
        <v>0.52333934938969484</v>
      </c>
      <c r="AF118" s="43">
        <f>('Estimates from MCMC'!$B$2-'MCMC runs'!W118)/'Estimates from MCMC'!$B$2</f>
        <v>0.14630770832316939</v>
      </c>
    </row>
    <row r="119" spans="1:32" x14ac:dyDescent="0.3">
      <c r="A119" s="38">
        <v>4655</v>
      </c>
      <c r="B119" s="38">
        <v>2051464.8013882053</v>
      </c>
      <c r="C119" s="39">
        <v>53185.464615622703</v>
      </c>
      <c r="D119" s="39">
        <v>52144.735822942101</v>
      </c>
      <c r="E119" s="39">
        <f t="shared" si="18"/>
        <v>1040.7287926806021</v>
      </c>
      <c r="F119" s="39">
        <v>53146.047483180999</v>
      </c>
      <c r="G119" s="40">
        <f t="shared" si="19"/>
        <v>39.41713244170387</v>
      </c>
      <c r="H119" s="39">
        <v>53092.686558952002</v>
      </c>
      <c r="I119" s="39">
        <f t="shared" si="20"/>
        <v>92.778056670700607</v>
      </c>
      <c r="J119" s="39">
        <v>52013.000443863901</v>
      </c>
      <c r="K119" s="40">
        <f t="shared" si="21"/>
        <v>1172.464171758802</v>
      </c>
      <c r="L119" s="39">
        <v>51406.522180720604</v>
      </c>
      <c r="M119" s="39">
        <f t="shared" si="22"/>
        <v>1778.9424349020992</v>
      </c>
      <c r="N119" s="39">
        <f t="shared" si="27"/>
        <v>606.47826314329723</v>
      </c>
      <c r="O119" s="40">
        <f>'Estimates from MCMC'!$B$2-L119</f>
        <v>17654.477819279396</v>
      </c>
      <c r="P119" s="39">
        <v>52699.581944128397</v>
      </c>
      <c r="Q119" s="40">
        <f t="shared" si="23"/>
        <v>1293.0597634077931</v>
      </c>
      <c r="R119" s="39">
        <v>52731.3442038879</v>
      </c>
      <c r="S119" s="39">
        <f t="shared" si="24"/>
        <v>31.76225975950365</v>
      </c>
      <c r="T119" s="39">
        <f t="shared" si="28"/>
        <v>1324.8220231672967</v>
      </c>
      <c r="U119" s="39">
        <v>59312.844471115597</v>
      </c>
      <c r="V119" s="39">
        <f t="shared" si="25"/>
        <v>7906.3222903949936</v>
      </c>
      <c r="W119" s="39">
        <v>60897.760896207001</v>
      </c>
      <c r="X119" s="39">
        <f t="shared" si="26"/>
        <v>260.09440192410693</v>
      </c>
      <c r="Y119" s="39">
        <f t="shared" si="29"/>
        <v>9491.2387154863973</v>
      </c>
      <c r="Z119" s="39">
        <f t="shared" si="30"/>
        <v>8163.2391037929992</v>
      </c>
      <c r="AA119" s="45">
        <f t="shared" si="31"/>
        <v>7.5041699716574914E-2</v>
      </c>
      <c r="AB119" s="45">
        <f t="shared" si="32"/>
        <v>0.44783665488882218</v>
      </c>
      <c r="AC119" s="45">
        <f t="shared" si="33"/>
        <v>1.4732489093507679E-2</v>
      </c>
      <c r="AD119" s="45">
        <f t="shared" si="34"/>
        <v>0.53761084369890477</v>
      </c>
      <c r="AE119" s="45">
        <f t="shared" si="35"/>
        <v>0.46238915630109523</v>
      </c>
      <c r="AF119" s="43">
        <f>('Estimates from MCMC'!$B$2-'MCMC runs'!W119)/'Estimates from MCMC'!$B$2</f>
        <v>0.11820331451605101</v>
      </c>
    </row>
    <row r="120" spans="1:32" x14ac:dyDescent="0.3">
      <c r="A120" s="38">
        <v>4763</v>
      </c>
      <c r="B120" s="38">
        <v>2051464.8013882053</v>
      </c>
      <c r="C120" s="39">
        <v>53185.464615622703</v>
      </c>
      <c r="D120" s="39">
        <v>52144.735822942101</v>
      </c>
      <c r="E120" s="39">
        <f t="shared" si="18"/>
        <v>1040.7287926806021</v>
      </c>
      <c r="F120" s="39">
        <v>53146.047483180999</v>
      </c>
      <c r="G120" s="40">
        <f t="shared" si="19"/>
        <v>39.41713244170387</v>
      </c>
      <c r="H120" s="39">
        <v>53092.686558952002</v>
      </c>
      <c r="I120" s="39">
        <f t="shared" si="20"/>
        <v>92.778056670700607</v>
      </c>
      <c r="J120" s="39">
        <v>52013.000443863901</v>
      </c>
      <c r="K120" s="40">
        <f t="shared" si="21"/>
        <v>1172.464171758802</v>
      </c>
      <c r="L120" s="39">
        <v>51406.522180720604</v>
      </c>
      <c r="M120" s="39">
        <f t="shared" si="22"/>
        <v>1778.9424349020992</v>
      </c>
      <c r="N120" s="39">
        <f t="shared" si="27"/>
        <v>606.47826314329723</v>
      </c>
      <c r="O120" s="40">
        <f>'Estimates from MCMC'!$B$2-L120</f>
        <v>17654.477819279396</v>
      </c>
      <c r="P120" s="39">
        <v>52699.581944128397</v>
      </c>
      <c r="Q120" s="40">
        <f t="shared" si="23"/>
        <v>1293.0597634077931</v>
      </c>
      <c r="R120" s="39">
        <v>52731.3442038879</v>
      </c>
      <c r="S120" s="39">
        <f t="shared" si="24"/>
        <v>31.76225975950365</v>
      </c>
      <c r="T120" s="39">
        <f t="shared" si="28"/>
        <v>1324.8220231672967</v>
      </c>
      <c r="U120" s="39">
        <v>59312.844471115597</v>
      </c>
      <c r="V120" s="39">
        <f t="shared" si="25"/>
        <v>7906.3222903949936</v>
      </c>
      <c r="W120" s="39">
        <v>60897.760896207001</v>
      </c>
      <c r="X120" s="39">
        <f t="shared" si="26"/>
        <v>260.09440192410693</v>
      </c>
      <c r="Y120" s="39">
        <f t="shared" si="29"/>
        <v>9491.2387154863973</v>
      </c>
      <c r="Z120" s="39">
        <f t="shared" si="30"/>
        <v>8163.2391037929992</v>
      </c>
      <c r="AA120" s="45">
        <f t="shared" si="31"/>
        <v>7.5041699716574914E-2</v>
      </c>
      <c r="AB120" s="45">
        <f t="shared" si="32"/>
        <v>0.44783665488882218</v>
      </c>
      <c r="AC120" s="45">
        <f t="shared" si="33"/>
        <v>1.4732489093507679E-2</v>
      </c>
      <c r="AD120" s="45">
        <f t="shared" si="34"/>
        <v>0.53761084369890477</v>
      </c>
      <c r="AE120" s="45">
        <f t="shared" si="35"/>
        <v>0.46238915630109523</v>
      </c>
      <c r="AF120" s="43">
        <f>('Estimates from MCMC'!$B$2-'MCMC runs'!W120)/'Estimates from MCMC'!$B$2</f>
        <v>0.11820331451605101</v>
      </c>
    </row>
    <row r="121" spans="1:32" x14ac:dyDescent="0.3">
      <c r="A121" s="38">
        <v>385</v>
      </c>
      <c r="B121" s="38">
        <v>2076667.9758865135</v>
      </c>
      <c r="C121" s="39">
        <v>52595.203405214197</v>
      </c>
      <c r="D121" s="39">
        <v>51600.100991945503</v>
      </c>
      <c r="E121" s="39">
        <f t="shared" si="18"/>
        <v>995.10241326869436</v>
      </c>
      <c r="F121" s="39">
        <v>52523.175093819198</v>
      </c>
      <c r="G121" s="40">
        <f t="shared" si="19"/>
        <v>72.028311394999037</v>
      </c>
      <c r="H121" s="39">
        <v>52503.614333045101</v>
      </c>
      <c r="I121" s="39">
        <f t="shared" si="20"/>
        <v>91.589072169095743</v>
      </c>
      <c r="J121" s="39">
        <v>51437.4874693538</v>
      </c>
      <c r="K121" s="40">
        <f t="shared" si="21"/>
        <v>1157.7159358603967</v>
      </c>
      <c r="L121" s="39">
        <v>50838.343719896598</v>
      </c>
      <c r="M121" s="39">
        <f t="shared" si="22"/>
        <v>1756.8596853175986</v>
      </c>
      <c r="N121" s="39">
        <f t="shared" si="27"/>
        <v>599.14374945720192</v>
      </c>
      <c r="O121" s="40">
        <f>'Estimates from MCMC'!$B$2-L121</f>
        <v>18222.656280103402</v>
      </c>
      <c r="P121" s="39">
        <v>52109.500979668803</v>
      </c>
      <c r="Q121" s="40">
        <f t="shared" si="23"/>
        <v>1271.1572597722043</v>
      </c>
      <c r="R121" s="39">
        <v>52140.961874119799</v>
      </c>
      <c r="S121" s="39">
        <f t="shared" si="24"/>
        <v>31.46089445099642</v>
      </c>
      <c r="T121" s="39">
        <f t="shared" si="28"/>
        <v>1302.6181542232007</v>
      </c>
      <c r="U121" s="39">
        <v>58813.895191270902</v>
      </c>
      <c r="V121" s="39">
        <f t="shared" si="25"/>
        <v>7975.5514713743032</v>
      </c>
      <c r="W121" s="39">
        <v>60376.435667940103</v>
      </c>
      <c r="X121" s="39">
        <f t="shared" si="26"/>
        <v>259.92232244600018</v>
      </c>
      <c r="Y121" s="39">
        <f t="shared" si="29"/>
        <v>9538.0919480435041</v>
      </c>
      <c r="Z121" s="39">
        <f t="shared" si="30"/>
        <v>8684.5643320598974</v>
      </c>
      <c r="AA121" s="45">
        <f t="shared" si="31"/>
        <v>7.1483439856431796E-2</v>
      </c>
      <c r="AB121" s="45">
        <f t="shared" si="32"/>
        <v>0.4376722772344937</v>
      </c>
      <c r="AC121" s="45">
        <f t="shared" si="33"/>
        <v>1.4263690125670596E-2</v>
      </c>
      <c r="AD121" s="45">
        <f t="shared" si="34"/>
        <v>0.52341940721659608</v>
      </c>
      <c r="AE121" s="45">
        <f t="shared" si="35"/>
        <v>0.47658059278340392</v>
      </c>
      <c r="AF121" s="43">
        <f>('Estimates from MCMC'!$B$2-'MCMC runs'!W121)/'Estimates from MCMC'!$B$2</f>
        <v>0.12575207906140801</v>
      </c>
    </row>
    <row r="122" spans="1:32" x14ac:dyDescent="0.3">
      <c r="A122" s="38">
        <v>962</v>
      </c>
      <c r="B122" s="38">
        <v>2105458.3929544147</v>
      </c>
      <c r="C122" s="39">
        <v>53033.783151257499</v>
      </c>
      <c r="D122" s="39">
        <v>52003.734913288798</v>
      </c>
      <c r="E122" s="39">
        <f t="shared" si="18"/>
        <v>1030.0482379687019</v>
      </c>
      <c r="F122" s="39">
        <v>52979.836106363196</v>
      </c>
      <c r="G122" s="40">
        <f t="shared" si="19"/>
        <v>53.947044894302962</v>
      </c>
      <c r="H122" s="39">
        <v>52940.862565298601</v>
      </c>
      <c r="I122" s="39">
        <f t="shared" si="20"/>
        <v>92.9205859588983</v>
      </c>
      <c r="J122" s="39">
        <v>51857.4111845593</v>
      </c>
      <c r="K122" s="40">
        <f t="shared" si="21"/>
        <v>1176.3719666981997</v>
      </c>
      <c r="L122" s="39">
        <v>51249.861113084502</v>
      </c>
      <c r="M122" s="39">
        <f t="shared" si="22"/>
        <v>1783.9220381729974</v>
      </c>
      <c r="N122" s="39">
        <f t="shared" si="27"/>
        <v>607.55007147479773</v>
      </c>
      <c r="O122" s="40">
        <f>'Estimates from MCMC'!$B$2-L122</f>
        <v>17811.138886915498</v>
      </c>
      <c r="P122" s="39">
        <v>52544.135390187999</v>
      </c>
      <c r="Q122" s="40">
        <f t="shared" si="23"/>
        <v>1294.2742771034973</v>
      </c>
      <c r="R122" s="39">
        <v>52575.939708593804</v>
      </c>
      <c r="S122" s="39">
        <f t="shared" si="24"/>
        <v>31.804318405804224</v>
      </c>
      <c r="T122" s="39">
        <f t="shared" si="28"/>
        <v>1326.0785955093015</v>
      </c>
      <c r="U122" s="39">
        <v>59282.758575019099</v>
      </c>
      <c r="V122" s="39">
        <f t="shared" si="25"/>
        <v>8032.8974619345972</v>
      </c>
      <c r="W122" s="39">
        <v>60872.308760961503</v>
      </c>
      <c r="X122" s="39">
        <f t="shared" si="26"/>
        <v>263.47159043310239</v>
      </c>
      <c r="Y122" s="39">
        <f t="shared" si="29"/>
        <v>9622.4476478770011</v>
      </c>
      <c r="Z122" s="39">
        <f t="shared" si="30"/>
        <v>8188.6912390384969</v>
      </c>
      <c r="AA122" s="45">
        <f t="shared" si="31"/>
        <v>7.4452206786365105E-2</v>
      </c>
      <c r="AB122" s="45">
        <f t="shared" si="32"/>
        <v>0.45100414481837331</v>
      </c>
      <c r="AC122" s="45">
        <f t="shared" si="33"/>
        <v>1.4792517879171393E-2</v>
      </c>
      <c r="AD122" s="45">
        <f t="shared" si="34"/>
        <v>0.54024886948390982</v>
      </c>
      <c r="AE122" s="45">
        <f t="shared" si="35"/>
        <v>0.45975113051609023</v>
      </c>
      <c r="AF122" s="43">
        <f>('Estimates from MCMC'!$B$2-'MCMC runs'!W122)/'Estimates from MCMC'!$B$2</f>
        <v>0.11857186022557589</v>
      </c>
    </row>
    <row r="123" spans="1:32" x14ac:dyDescent="0.3">
      <c r="A123" s="38">
        <v>1733</v>
      </c>
      <c r="B123" s="38">
        <v>2208747.6203416516</v>
      </c>
      <c r="C123" s="39">
        <v>53178.767243715301</v>
      </c>
      <c r="D123" s="39">
        <v>52104.130525701898</v>
      </c>
      <c r="E123" s="39">
        <f t="shared" si="18"/>
        <v>1074.6367180134039</v>
      </c>
      <c r="F123" s="39">
        <v>53119.844334583802</v>
      </c>
      <c r="G123" s="40">
        <f t="shared" si="19"/>
        <v>58.922909131499182</v>
      </c>
      <c r="H123" s="39">
        <v>53089.025559177397</v>
      </c>
      <c r="I123" s="39">
        <f t="shared" si="20"/>
        <v>89.741684537904803</v>
      </c>
      <c r="J123" s="39">
        <v>51956.3761542625</v>
      </c>
      <c r="K123" s="40">
        <f t="shared" si="21"/>
        <v>1222.3910894528017</v>
      </c>
      <c r="L123" s="39">
        <v>51639.151180677203</v>
      </c>
      <c r="M123" s="39">
        <f t="shared" si="22"/>
        <v>1539.6160630380982</v>
      </c>
      <c r="N123" s="39">
        <f t="shared" si="27"/>
        <v>317.22497358529654</v>
      </c>
      <c r="O123" s="40">
        <f>'Estimates from MCMC'!$B$2-L123</f>
        <v>17421.848819322797</v>
      </c>
      <c r="P123" s="39">
        <v>52735.3778927155</v>
      </c>
      <c r="Q123" s="40">
        <f t="shared" si="23"/>
        <v>1096.2267120382967</v>
      </c>
      <c r="R123" s="39">
        <v>52762.280353903901</v>
      </c>
      <c r="S123" s="39">
        <f t="shared" si="24"/>
        <v>26.902461188401503</v>
      </c>
      <c r="T123" s="39">
        <f t="shared" si="28"/>
        <v>1123.1291732266982</v>
      </c>
      <c r="U123" s="39">
        <v>59705.076808021397</v>
      </c>
      <c r="V123" s="39">
        <f t="shared" si="25"/>
        <v>8065.9256273441933</v>
      </c>
      <c r="W123" s="39">
        <v>61050.161184110497</v>
      </c>
      <c r="X123" s="39">
        <f t="shared" si="26"/>
        <v>221.95520286240207</v>
      </c>
      <c r="Y123" s="39">
        <f t="shared" si="29"/>
        <v>9411.0100034332936</v>
      </c>
      <c r="Z123" s="39">
        <f t="shared" si="30"/>
        <v>8010.8388158895032</v>
      </c>
      <c r="AA123" s="45">
        <f t="shared" si="31"/>
        <v>6.4466704129645599E-2</v>
      </c>
      <c r="AB123" s="45">
        <f t="shared" si="32"/>
        <v>0.46297759273391076</v>
      </c>
      <c r="AC123" s="45">
        <f t="shared" si="33"/>
        <v>1.2740048726414656E-2</v>
      </c>
      <c r="AD123" s="45">
        <f t="shared" si="34"/>
        <v>0.54018434558997097</v>
      </c>
      <c r="AE123" s="45">
        <f t="shared" si="35"/>
        <v>0.45981565441002903</v>
      </c>
      <c r="AF123" s="43">
        <f>('Estimates from MCMC'!$B$2-'MCMC runs'!W123)/'Estimates from MCMC'!$B$2</f>
        <v>0.11599656558534488</v>
      </c>
    </row>
    <row r="124" spans="1:32" x14ac:dyDescent="0.3">
      <c r="A124" s="38">
        <v>1133</v>
      </c>
      <c r="B124" s="38">
        <v>1964826.4610478759</v>
      </c>
      <c r="C124" s="39">
        <v>53547.727600384198</v>
      </c>
      <c r="D124" s="39">
        <v>52524.600910636596</v>
      </c>
      <c r="E124" s="39">
        <f t="shared" si="18"/>
        <v>1023.1266897476016</v>
      </c>
      <c r="F124" s="39">
        <v>53486.541606252998</v>
      </c>
      <c r="G124" s="40">
        <f t="shared" si="19"/>
        <v>61.18599413119955</v>
      </c>
      <c r="H124" s="39">
        <v>53456.615325115097</v>
      </c>
      <c r="I124" s="39">
        <f t="shared" si="20"/>
        <v>91.112275269100792</v>
      </c>
      <c r="J124" s="39">
        <v>52373.153860715298</v>
      </c>
      <c r="K124" s="40">
        <f t="shared" si="21"/>
        <v>1174.5737396689001</v>
      </c>
      <c r="L124" s="39">
        <v>51777.217477472099</v>
      </c>
      <c r="M124" s="39">
        <f t="shared" si="22"/>
        <v>1770.5101229120992</v>
      </c>
      <c r="N124" s="39">
        <f t="shared" si="27"/>
        <v>595.93638324319909</v>
      </c>
      <c r="O124" s="40">
        <f>'Estimates from MCMC'!$B$2-L124</f>
        <v>17283.782522527901</v>
      </c>
      <c r="P124" s="39">
        <v>53060.195095651099</v>
      </c>
      <c r="Q124" s="40">
        <f t="shared" si="23"/>
        <v>1282.9776181790003</v>
      </c>
      <c r="R124" s="39">
        <v>53090.942173155199</v>
      </c>
      <c r="S124" s="39">
        <f t="shared" si="24"/>
        <v>30.747077504100162</v>
      </c>
      <c r="T124" s="39">
        <f t="shared" si="28"/>
        <v>1313.7246956831004</v>
      </c>
      <c r="U124" s="39">
        <v>59824.263589980001</v>
      </c>
      <c r="V124" s="39">
        <f t="shared" si="25"/>
        <v>8047.0461125079019</v>
      </c>
      <c r="W124" s="39">
        <v>61400.206572797899</v>
      </c>
      <c r="X124" s="39">
        <f t="shared" si="26"/>
        <v>262.21828713479772</v>
      </c>
      <c r="Y124" s="39">
        <f t="shared" si="29"/>
        <v>9622.9890953258</v>
      </c>
      <c r="Z124" s="39">
        <f t="shared" si="30"/>
        <v>7660.7934272021012</v>
      </c>
      <c r="AA124" s="45">
        <f t="shared" si="31"/>
        <v>7.6009096618218558E-2</v>
      </c>
      <c r="AB124" s="45">
        <f t="shared" si="32"/>
        <v>0.46558362453469199</v>
      </c>
      <c r="AC124" s="45">
        <f t="shared" si="33"/>
        <v>1.5171348447194304E-2</v>
      </c>
      <c r="AD124" s="45">
        <f t="shared" si="34"/>
        <v>0.55676406960010483</v>
      </c>
      <c r="AE124" s="45">
        <f t="shared" si="35"/>
        <v>0.44323593039989517</v>
      </c>
      <c r="AF124" s="43">
        <f>('Estimates from MCMC'!$B$2-'MCMC runs'!W124)/'Estimates from MCMC'!$B$2</f>
        <v>0.11092792498229248</v>
      </c>
    </row>
    <row r="125" spans="1:32" x14ac:dyDescent="0.3">
      <c r="A125" s="38">
        <v>2415</v>
      </c>
      <c r="B125" s="38">
        <v>2202598.4521331573</v>
      </c>
      <c r="C125" s="39">
        <v>52193.859576421397</v>
      </c>
      <c r="D125" s="39">
        <v>51168.321572761102</v>
      </c>
      <c r="E125" s="39">
        <f t="shared" si="18"/>
        <v>1025.5380036602946</v>
      </c>
      <c r="F125" s="39">
        <v>52138.039785973</v>
      </c>
      <c r="G125" s="40">
        <f t="shared" si="19"/>
        <v>55.819790448396816</v>
      </c>
      <c r="H125" s="39">
        <v>52101.905207382202</v>
      </c>
      <c r="I125" s="39">
        <f t="shared" si="20"/>
        <v>91.954369039194717</v>
      </c>
      <c r="J125" s="39">
        <v>51021.243484234998</v>
      </c>
      <c r="K125" s="40">
        <f t="shared" si="21"/>
        <v>1172.6160921863993</v>
      </c>
      <c r="L125" s="39">
        <v>50420.187833883901</v>
      </c>
      <c r="M125" s="39">
        <f t="shared" si="22"/>
        <v>1773.6717425374954</v>
      </c>
      <c r="N125" s="39">
        <f t="shared" si="27"/>
        <v>601.05565035109612</v>
      </c>
      <c r="O125" s="40">
        <f>'Estimates from MCMC'!$B$2-L125</f>
        <v>18640.812166116099</v>
      </c>
      <c r="P125" s="39">
        <v>51706.345146195999</v>
      </c>
      <c r="Q125" s="40">
        <f t="shared" si="23"/>
        <v>1286.1573123120979</v>
      </c>
      <c r="R125" s="39">
        <v>51737.624394014703</v>
      </c>
      <c r="S125" s="39">
        <f t="shared" si="24"/>
        <v>31.27924781870388</v>
      </c>
      <c r="T125" s="39">
        <f t="shared" si="28"/>
        <v>1317.4365601308018</v>
      </c>
      <c r="U125" s="39">
        <v>58303.413094851399</v>
      </c>
      <c r="V125" s="39">
        <f t="shared" si="25"/>
        <v>7883.2252609674979</v>
      </c>
      <c r="W125" s="39">
        <v>59882.413624326502</v>
      </c>
      <c r="X125" s="39">
        <f t="shared" si="26"/>
        <v>261.56396934430086</v>
      </c>
      <c r="Y125" s="39">
        <f t="shared" si="29"/>
        <v>9462.2257904426006</v>
      </c>
      <c r="Z125" s="39">
        <f t="shared" si="30"/>
        <v>9178.586375673498</v>
      </c>
      <c r="AA125" s="45">
        <f t="shared" si="31"/>
        <v>7.0674847661709797E-2</v>
      </c>
      <c r="AB125" s="45">
        <f t="shared" si="32"/>
        <v>0.42290138384083109</v>
      </c>
      <c r="AC125" s="45">
        <f t="shared" si="33"/>
        <v>1.403179040770298E-2</v>
      </c>
      <c r="AD125" s="45">
        <f t="shared" si="34"/>
        <v>0.50760802191024379</v>
      </c>
      <c r="AE125" s="45">
        <f t="shared" si="35"/>
        <v>0.49239197808975615</v>
      </c>
      <c r="AF125" s="43">
        <f>('Estimates from MCMC'!$B$2-'MCMC runs'!W125)/'Estimates from MCMC'!$B$2</f>
        <v>0.13290549478972935</v>
      </c>
    </row>
    <row r="126" spans="1:32" x14ac:dyDescent="0.3">
      <c r="A126" s="38">
        <v>4231</v>
      </c>
      <c r="B126" s="38">
        <v>2113018.0120523931</v>
      </c>
      <c r="C126" s="39">
        <v>52890.217833210401</v>
      </c>
      <c r="D126" s="39">
        <v>51868.7570616011</v>
      </c>
      <c r="E126" s="39">
        <f t="shared" si="18"/>
        <v>1021.4607716093014</v>
      </c>
      <c r="F126" s="39">
        <v>52825.596557578101</v>
      </c>
      <c r="G126" s="40">
        <f t="shared" si="19"/>
        <v>64.62127563230024</v>
      </c>
      <c r="H126" s="39">
        <v>52797.542511433901</v>
      </c>
      <c r="I126" s="39">
        <f t="shared" si="20"/>
        <v>92.675321776499914</v>
      </c>
      <c r="J126" s="39">
        <v>51712.373808217402</v>
      </c>
      <c r="K126" s="40">
        <f t="shared" si="21"/>
        <v>1177.844024992999</v>
      </c>
      <c r="L126" s="39">
        <v>51106.291624970203</v>
      </c>
      <c r="M126" s="39">
        <f t="shared" si="22"/>
        <v>1783.9262082401983</v>
      </c>
      <c r="N126" s="39">
        <f t="shared" si="27"/>
        <v>606.08218324719928</v>
      </c>
      <c r="O126" s="40">
        <f>'Estimates from MCMC'!$B$2-L126</f>
        <v>17954.708375029797</v>
      </c>
      <c r="P126" s="39">
        <v>52399.659792872997</v>
      </c>
      <c r="Q126" s="40">
        <f t="shared" si="23"/>
        <v>1293.3681679027941</v>
      </c>
      <c r="R126" s="39">
        <v>52431.2898987386</v>
      </c>
      <c r="S126" s="39">
        <f t="shared" si="24"/>
        <v>31.630105865602673</v>
      </c>
      <c r="T126" s="39">
        <f t="shared" si="28"/>
        <v>1324.9982737683968</v>
      </c>
      <c r="U126" s="39">
        <v>59085.795082923098</v>
      </c>
      <c r="V126" s="39">
        <f t="shared" si="25"/>
        <v>7979.5034579528947</v>
      </c>
      <c r="W126" s="39">
        <v>60674.8243520498</v>
      </c>
      <c r="X126" s="39">
        <f t="shared" si="26"/>
        <v>264.03099535830552</v>
      </c>
      <c r="Y126" s="39">
        <f t="shared" si="29"/>
        <v>9568.532727079597</v>
      </c>
      <c r="Z126" s="39">
        <f t="shared" si="30"/>
        <v>8386.1756479502001</v>
      </c>
      <c r="AA126" s="45">
        <f t="shared" si="31"/>
        <v>7.3796702574747214E-2</v>
      </c>
      <c r="AB126" s="45">
        <f t="shared" si="32"/>
        <v>0.44442400796942222</v>
      </c>
      <c r="AC126" s="45">
        <f t="shared" si="33"/>
        <v>1.4705390354627096E-2</v>
      </c>
      <c r="AD126" s="45">
        <f t="shared" si="34"/>
        <v>0.53292610089879655</v>
      </c>
      <c r="AE126" s="45">
        <f t="shared" si="35"/>
        <v>0.46707389910120345</v>
      </c>
      <c r="AF126" s="43">
        <f>('Estimates from MCMC'!$B$2-'MCMC runs'!W126)/'Estimates from MCMC'!$B$2</f>
        <v>0.12143142508724461</v>
      </c>
    </row>
    <row r="127" spans="1:32" x14ac:dyDescent="0.3">
      <c r="A127" s="38">
        <v>4906</v>
      </c>
      <c r="B127" s="38">
        <v>1937296.9802439157</v>
      </c>
      <c r="C127" s="39">
        <v>53863.531991214899</v>
      </c>
      <c r="D127" s="39">
        <v>52838.814905888197</v>
      </c>
      <c r="E127" s="39">
        <f t="shared" si="18"/>
        <v>1024.7170853267016</v>
      </c>
      <c r="F127" s="39">
        <v>53799.659729457802</v>
      </c>
      <c r="G127" s="40">
        <f t="shared" si="19"/>
        <v>63.872261757096567</v>
      </c>
      <c r="H127" s="39">
        <v>53770.452982778603</v>
      </c>
      <c r="I127" s="39">
        <f t="shared" si="20"/>
        <v>93.079008436296135</v>
      </c>
      <c r="J127" s="39">
        <v>52682.696701034198</v>
      </c>
      <c r="K127" s="40">
        <f t="shared" si="21"/>
        <v>1180.8352901807011</v>
      </c>
      <c r="L127" s="39">
        <v>52073.669720878999</v>
      </c>
      <c r="M127" s="39">
        <f t="shared" si="22"/>
        <v>1789.8622703358997</v>
      </c>
      <c r="N127" s="39">
        <f t="shared" si="27"/>
        <v>609.02698015519854</v>
      </c>
      <c r="O127" s="40">
        <f>'Estimates from MCMC'!$B$2-L127</f>
        <v>16987.330279121001</v>
      </c>
      <c r="P127" s="39">
        <v>53367.869669082298</v>
      </c>
      <c r="Q127" s="40">
        <f t="shared" si="23"/>
        <v>1294.1999482032988</v>
      </c>
      <c r="R127" s="39">
        <v>53399.757789929899</v>
      </c>
      <c r="S127" s="39">
        <f t="shared" si="24"/>
        <v>31.888120847601385</v>
      </c>
      <c r="T127" s="39">
        <f t="shared" si="28"/>
        <v>1326.0880690509002</v>
      </c>
      <c r="U127" s="39">
        <v>60425.8232453702</v>
      </c>
      <c r="V127" s="39">
        <f t="shared" si="25"/>
        <v>8352.1535244912011</v>
      </c>
      <c r="W127" s="39">
        <v>62020.755330519001</v>
      </c>
      <c r="X127" s="39">
        <f t="shared" si="26"/>
        <v>268.84401609790075</v>
      </c>
      <c r="Y127" s="39">
        <f t="shared" si="29"/>
        <v>9947.0856096400021</v>
      </c>
      <c r="Z127" s="39">
        <f t="shared" si="30"/>
        <v>7040.2446694809987</v>
      </c>
      <c r="AA127" s="45">
        <f t="shared" si="31"/>
        <v>7.8063359413267253E-2</v>
      </c>
      <c r="AB127" s="45">
        <f t="shared" si="32"/>
        <v>0.49166957887177659</v>
      </c>
      <c r="AC127" s="45">
        <f t="shared" si="33"/>
        <v>1.5826148763842834E-2</v>
      </c>
      <c r="AD127" s="45">
        <f t="shared" si="34"/>
        <v>0.58555908704888671</v>
      </c>
      <c r="AE127" s="45">
        <f t="shared" si="35"/>
        <v>0.41444091295111335</v>
      </c>
      <c r="AF127" s="43">
        <f>('Estimates from MCMC'!$B$2-'MCMC runs'!W127)/'Estimates from MCMC'!$B$2</f>
        <v>0.10194240844298517</v>
      </c>
    </row>
    <row r="128" spans="1:32" x14ac:dyDescent="0.3">
      <c r="A128" s="38">
        <v>4530</v>
      </c>
      <c r="B128" s="38">
        <v>1926121.1688717538</v>
      </c>
      <c r="C128" s="39">
        <v>51627.186350602497</v>
      </c>
      <c r="D128" s="39">
        <v>50609.063468076398</v>
      </c>
      <c r="E128" s="39">
        <f t="shared" si="18"/>
        <v>1018.1228825260987</v>
      </c>
      <c r="F128" s="39">
        <v>51562.889606757002</v>
      </c>
      <c r="G128" s="40">
        <f t="shared" si="19"/>
        <v>64.296743845494348</v>
      </c>
      <c r="H128" s="39">
        <v>51534.746516747102</v>
      </c>
      <c r="I128" s="39">
        <f t="shared" si="20"/>
        <v>92.439833855394681</v>
      </c>
      <c r="J128" s="39">
        <v>50453.327840395003</v>
      </c>
      <c r="K128" s="40">
        <f t="shared" si="21"/>
        <v>1173.858510207494</v>
      </c>
      <c r="L128" s="39">
        <v>49849.130182578599</v>
      </c>
      <c r="M128" s="39">
        <f t="shared" si="22"/>
        <v>1778.056168023897</v>
      </c>
      <c r="N128" s="39">
        <f t="shared" si="27"/>
        <v>604.19765781640308</v>
      </c>
      <c r="O128" s="40">
        <f>'Estimates from MCMC'!$B$2-L128</f>
        <v>19211.869817421401</v>
      </c>
      <c r="P128" s="39">
        <v>51138.997590174797</v>
      </c>
      <c r="Q128" s="40">
        <f t="shared" si="23"/>
        <v>1289.8674075961972</v>
      </c>
      <c r="R128" s="39">
        <v>51170.484519166399</v>
      </c>
      <c r="S128" s="39">
        <f t="shared" si="24"/>
        <v>31.486928991602326</v>
      </c>
      <c r="T128" s="39">
        <f t="shared" si="28"/>
        <v>1321.3543365877995</v>
      </c>
      <c r="U128" s="39">
        <v>57612.344323482503</v>
      </c>
      <c r="V128" s="39">
        <f t="shared" si="25"/>
        <v>7763.2141409039032</v>
      </c>
      <c r="W128" s="39">
        <v>59194.920822348897</v>
      </c>
      <c r="X128" s="39">
        <f t="shared" si="26"/>
        <v>261.22216227859462</v>
      </c>
      <c r="Y128" s="39">
        <f t="shared" si="29"/>
        <v>9345.7906397702973</v>
      </c>
      <c r="Z128" s="39">
        <f t="shared" si="30"/>
        <v>9866.0791776511032</v>
      </c>
      <c r="AA128" s="45">
        <f t="shared" si="31"/>
        <v>6.8778018440953104E-2</v>
      </c>
      <c r="AB128" s="45">
        <f t="shared" si="32"/>
        <v>0.40408425700783113</v>
      </c>
      <c r="AC128" s="45">
        <f t="shared" si="33"/>
        <v>1.3596915071833212E-2</v>
      </c>
      <c r="AD128" s="45">
        <f t="shared" si="34"/>
        <v>0.48645919052061748</v>
      </c>
      <c r="AE128" s="45">
        <f t="shared" si="35"/>
        <v>0.51354080947938252</v>
      </c>
      <c r="AF128" s="43">
        <f>('Estimates from MCMC'!$B$2-'MCMC runs'!W128)/'Estimates from MCMC'!$B$2</f>
        <v>0.14286035791041402</v>
      </c>
    </row>
    <row r="129" spans="1:32" x14ac:dyDescent="0.3">
      <c r="A129" s="38">
        <v>2035</v>
      </c>
      <c r="B129" s="38">
        <v>2026217.4450640932</v>
      </c>
      <c r="C129" s="39">
        <v>52743.364786603001</v>
      </c>
      <c r="D129" s="39">
        <v>51696.284423068399</v>
      </c>
      <c r="E129" s="39">
        <f t="shared" si="18"/>
        <v>1047.0803635346019</v>
      </c>
      <c r="F129" s="39">
        <v>52685.787491272997</v>
      </c>
      <c r="G129" s="40">
        <f t="shared" si="19"/>
        <v>57.577295330003835</v>
      </c>
      <c r="H129" s="39">
        <v>52649.937229492498</v>
      </c>
      <c r="I129" s="39">
        <f t="shared" si="20"/>
        <v>93.427557110502676</v>
      </c>
      <c r="J129" s="39">
        <v>51546.184654656303</v>
      </c>
      <c r="K129" s="40">
        <f t="shared" si="21"/>
        <v>1197.1801319466977</v>
      </c>
      <c r="L129" s="39">
        <v>50935.683237825702</v>
      </c>
      <c r="M129" s="39">
        <f t="shared" si="22"/>
        <v>1807.6815487772983</v>
      </c>
      <c r="N129" s="39">
        <f t="shared" si="27"/>
        <v>610.50141683060065</v>
      </c>
      <c r="O129" s="40">
        <f>'Estimates from MCMC'!$B$2-L129</f>
        <v>18125.316762174298</v>
      </c>
      <c r="P129" s="39">
        <v>52247.708541902401</v>
      </c>
      <c r="Q129" s="40">
        <f t="shared" si="23"/>
        <v>1312.0253040766984</v>
      </c>
      <c r="R129" s="39">
        <v>52279.300040863403</v>
      </c>
      <c r="S129" s="39">
        <f t="shared" si="24"/>
        <v>31.591498961002799</v>
      </c>
      <c r="T129" s="39">
        <f t="shared" si="28"/>
        <v>1343.6168030377012</v>
      </c>
      <c r="U129" s="39">
        <v>58924.182682458901</v>
      </c>
      <c r="V129" s="39">
        <f t="shared" si="25"/>
        <v>7988.4994446331984</v>
      </c>
      <c r="W129" s="39">
        <v>60535.916453960199</v>
      </c>
      <c r="X129" s="39">
        <f t="shared" si="26"/>
        <v>268.116968463597</v>
      </c>
      <c r="Y129" s="39">
        <f t="shared" si="29"/>
        <v>9600.2332161344966</v>
      </c>
      <c r="Z129" s="39">
        <f t="shared" si="30"/>
        <v>8525.0835460398011</v>
      </c>
      <c r="AA129" s="45">
        <f t="shared" si="31"/>
        <v>7.4129286713581391E-2</v>
      </c>
      <c r="AB129" s="45">
        <f t="shared" si="32"/>
        <v>0.44073709438857306</v>
      </c>
      <c r="AC129" s="45">
        <f t="shared" si="33"/>
        <v>1.4792401809116517E-2</v>
      </c>
      <c r="AD129" s="45">
        <f t="shared" si="34"/>
        <v>0.52965878291127089</v>
      </c>
      <c r="AE129" s="45">
        <f t="shared" si="35"/>
        <v>0.47034121708872906</v>
      </c>
      <c r="AF129" s="43">
        <f>('Estimates from MCMC'!$B$2-'MCMC runs'!W129)/'Estimates from MCMC'!$B$2</f>
        <v>0.1234428048542564</v>
      </c>
    </row>
    <row r="130" spans="1:32" x14ac:dyDescent="0.3">
      <c r="A130" s="38">
        <v>362</v>
      </c>
      <c r="B130" s="38">
        <v>1962700.9800346366</v>
      </c>
      <c r="C130" s="39">
        <v>52534.005393507403</v>
      </c>
      <c r="D130" s="39">
        <v>51511.036231737198</v>
      </c>
      <c r="E130" s="39">
        <f t="shared" ref="E130:E193" si="36">$C130-D130</f>
        <v>1022.9691617702047</v>
      </c>
      <c r="F130" s="39">
        <v>52467.8197691643</v>
      </c>
      <c r="G130" s="40">
        <f t="shared" ref="G130:G193" si="37">$C130-F130</f>
        <v>66.185624343102972</v>
      </c>
      <c r="H130" s="39">
        <v>52441.638937031203</v>
      </c>
      <c r="I130" s="39">
        <f t="shared" ref="I130:I193" si="38">$C130-H130</f>
        <v>92.366456476200256</v>
      </c>
      <c r="J130" s="39">
        <v>51353.543498511797</v>
      </c>
      <c r="K130" s="40">
        <f t="shared" ref="K130:K193" si="39">$C130-J130</f>
        <v>1180.4618949956057</v>
      </c>
      <c r="L130" s="39">
        <v>50749.7750027211</v>
      </c>
      <c r="M130" s="39">
        <f t="shared" ref="M130:M193" si="40">$C130-L130</f>
        <v>1784.2303907863025</v>
      </c>
      <c r="N130" s="39">
        <f t="shared" si="27"/>
        <v>603.76849579069676</v>
      </c>
      <c r="O130" s="40">
        <f>'Estimates from MCMC'!$B$2-L130</f>
        <v>18311.2249972789</v>
      </c>
      <c r="P130" s="39">
        <v>52047.069203165403</v>
      </c>
      <c r="Q130" s="40">
        <f t="shared" ref="Q130:Q193" si="41">P130-L130</f>
        <v>1297.294200444303</v>
      </c>
      <c r="R130" s="39">
        <v>52078.3053325488</v>
      </c>
      <c r="S130" s="39">
        <f t="shared" ref="S130:S193" si="42">R130-L130-Q130</f>
        <v>31.236129383396474</v>
      </c>
      <c r="T130" s="39">
        <f t="shared" si="28"/>
        <v>1328.5303298276995</v>
      </c>
      <c r="U130" s="39">
        <v>58553.662414370599</v>
      </c>
      <c r="V130" s="39">
        <f t="shared" ref="V130:V193" si="43">U130-L130</f>
        <v>7803.887411649499</v>
      </c>
      <c r="W130" s="39">
        <v>60141.816321747203</v>
      </c>
      <c r="X130" s="39">
        <f t="shared" ref="X130:X193" si="44">W130-V130-S130-Q130-L130</f>
        <v>259.623577548904</v>
      </c>
      <c r="Y130" s="39">
        <f t="shared" si="29"/>
        <v>9392.0413190261024</v>
      </c>
      <c r="Z130" s="39">
        <f t="shared" si="30"/>
        <v>8919.1836782527971</v>
      </c>
      <c r="AA130" s="45">
        <f t="shared" si="31"/>
        <v>7.2552782788979045E-2</v>
      </c>
      <c r="AB130" s="45">
        <f t="shared" si="32"/>
        <v>0.42618052111801252</v>
      </c>
      <c r="AC130" s="45">
        <f t="shared" si="33"/>
        <v>1.4178383892256514E-2</v>
      </c>
      <c r="AD130" s="45">
        <f t="shared" si="34"/>
        <v>0.51291168779924812</v>
      </c>
      <c r="AE130" s="45">
        <f t="shared" si="35"/>
        <v>0.48708831220075188</v>
      </c>
      <c r="AF130" s="43">
        <f>('Estimates from MCMC'!$B$2-'MCMC runs'!W130)/'Estimates from MCMC'!$B$2</f>
        <v>0.12914935605121267</v>
      </c>
    </row>
    <row r="131" spans="1:32" x14ac:dyDescent="0.3">
      <c r="A131" s="38">
        <v>455</v>
      </c>
      <c r="B131" s="38">
        <v>1969507.678309154</v>
      </c>
      <c r="C131" s="39">
        <v>52123.718037924897</v>
      </c>
      <c r="D131" s="39">
        <v>51124.8421086956</v>
      </c>
      <c r="E131" s="39">
        <f t="shared" si="36"/>
        <v>998.87592922929616</v>
      </c>
      <c r="F131" s="39">
        <v>52068.230723468499</v>
      </c>
      <c r="G131" s="40">
        <f t="shared" si="37"/>
        <v>55.487314456397144</v>
      </c>
      <c r="H131" s="39">
        <v>52032.494870921597</v>
      </c>
      <c r="I131" s="39">
        <f t="shared" si="38"/>
        <v>91.22316700329975</v>
      </c>
      <c r="J131" s="39">
        <v>50978.500588903</v>
      </c>
      <c r="K131" s="40">
        <f t="shared" si="39"/>
        <v>1145.2174490218968</v>
      </c>
      <c r="L131" s="39">
        <v>50381.648717795702</v>
      </c>
      <c r="M131" s="39">
        <f t="shared" si="40"/>
        <v>1742.0693201291942</v>
      </c>
      <c r="N131" s="39">
        <f t="shared" ref="N131:N194" si="45">M131-K131</f>
        <v>596.85187110729748</v>
      </c>
      <c r="O131" s="40">
        <f>'Estimates from MCMC'!$B$2-L131</f>
        <v>18679.351282204298</v>
      </c>
      <c r="P131" s="39">
        <v>51641.592950035098</v>
      </c>
      <c r="Q131" s="40">
        <f t="shared" si="41"/>
        <v>1259.9442322393952</v>
      </c>
      <c r="R131" s="39">
        <v>51673.159358969897</v>
      </c>
      <c r="S131" s="39">
        <f t="shared" si="42"/>
        <v>31.566408934799256</v>
      </c>
      <c r="T131" s="39">
        <f t="shared" ref="T131:T194" si="46">Q131+S131</f>
        <v>1291.5106411741945</v>
      </c>
      <c r="U131" s="39">
        <v>58203.823929518097</v>
      </c>
      <c r="V131" s="39">
        <f t="shared" si="43"/>
        <v>7822.175211722395</v>
      </c>
      <c r="W131" s="39">
        <v>59749.797739104397</v>
      </c>
      <c r="X131" s="39">
        <f t="shared" si="44"/>
        <v>254.46316841210501</v>
      </c>
      <c r="Y131" s="39">
        <f t="shared" ref="Y131:Y194" si="47">Q131+S131+V131+X131</f>
        <v>9368.1490213086945</v>
      </c>
      <c r="Z131" s="39">
        <f t="shared" ref="Z131:Z194" si="48">O131-Y131</f>
        <v>9311.2022608956031</v>
      </c>
      <c r="AA131" s="45">
        <f t="shared" ref="AA131:AA194" si="49">T131/O131</f>
        <v>6.9141086414741218E-2</v>
      </c>
      <c r="AB131" s="45">
        <f t="shared" ref="AB131:AB194" si="50">V131/O131</f>
        <v>0.41876053903298732</v>
      </c>
      <c r="AC131" s="45">
        <f t="shared" ref="AC131:AC194" si="51">X131/O131</f>
        <v>1.3622698377889091E-2</v>
      </c>
      <c r="AD131" s="45">
        <f t="shared" ref="AD131:AD194" si="52">Y131/O131</f>
        <v>0.50152432382561762</v>
      </c>
      <c r="AE131" s="45">
        <f t="shared" ref="AE131:AE194" si="53">Z131/O131</f>
        <v>0.49847567617438232</v>
      </c>
      <c r="AF131" s="43">
        <f>('Estimates from MCMC'!$B$2-'MCMC runs'!W131)/'Estimates from MCMC'!$B$2</f>
        <v>0.13482576650925418</v>
      </c>
    </row>
    <row r="132" spans="1:32" x14ac:dyDescent="0.3">
      <c r="A132" s="38">
        <v>4569</v>
      </c>
      <c r="B132" s="38">
        <v>1964227.8031006483</v>
      </c>
      <c r="C132" s="39">
        <v>52742.4112228827</v>
      </c>
      <c r="D132" s="39">
        <v>51691.631669332397</v>
      </c>
      <c r="E132" s="39">
        <f t="shared" si="36"/>
        <v>1050.7795535503028</v>
      </c>
      <c r="F132" s="39">
        <v>52692.499351383602</v>
      </c>
      <c r="G132" s="40">
        <f t="shared" si="37"/>
        <v>49.911871499098197</v>
      </c>
      <c r="H132" s="39">
        <v>52647.837838051099</v>
      </c>
      <c r="I132" s="39">
        <f t="shared" si="38"/>
        <v>94.573384831601288</v>
      </c>
      <c r="J132" s="39">
        <v>51547.719783948502</v>
      </c>
      <c r="K132" s="40">
        <f t="shared" si="39"/>
        <v>1194.6914389341982</v>
      </c>
      <c r="L132" s="39">
        <v>50929.747184481901</v>
      </c>
      <c r="M132" s="39">
        <f t="shared" si="40"/>
        <v>1812.6640384007987</v>
      </c>
      <c r="N132" s="39">
        <f t="shared" si="45"/>
        <v>617.97259946660051</v>
      </c>
      <c r="O132" s="40">
        <f>'Estimates from MCMC'!$B$2-L132</f>
        <v>18131.252815518099</v>
      </c>
      <c r="P132" s="39">
        <v>52244.672277347097</v>
      </c>
      <c r="Q132" s="40">
        <f t="shared" si="41"/>
        <v>1314.9250928651963</v>
      </c>
      <c r="R132" s="39">
        <v>52277.078314660699</v>
      </c>
      <c r="S132" s="39">
        <f t="shared" si="42"/>
        <v>32.406037313601701</v>
      </c>
      <c r="T132" s="39">
        <f t="shared" si="46"/>
        <v>1347.331130178798</v>
      </c>
      <c r="U132" s="39">
        <v>58966.815953215999</v>
      </c>
      <c r="V132" s="39">
        <f t="shared" si="43"/>
        <v>8037.0687687340978</v>
      </c>
      <c r="W132" s="39">
        <v>60583.332292552601</v>
      </c>
      <c r="X132" s="39">
        <f t="shared" si="44"/>
        <v>269.18520915780391</v>
      </c>
      <c r="Y132" s="39">
        <f t="shared" si="47"/>
        <v>9653.5851080706998</v>
      </c>
      <c r="Z132" s="39">
        <f t="shared" si="48"/>
        <v>8477.6677074473992</v>
      </c>
      <c r="AA132" s="45">
        <f t="shared" si="49"/>
        <v>7.4309874992512931E-2</v>
      </c>
      <c r="AB132" s="45">
        <f t="shared" si="50"/>
        <v>0.44327156267190571</v>
      </c>
      <c r="AC132" s="45">
        <f t="shared" si="51"/>
        <v>1.4846475965930762E-2</v>
      </c>
      <c r="AD132" s="45">
        <f t="shared" si="52"/>
        <v>0.53242791363034936</v>
      </c>
      <c r="AE132" s="45">
        <f t="shared" si="53"/>
        <v>0.46757208636965059</v>
      </c>
      <c r="AF132" s="43">
        <f>('Estimates from MCMC'!$B$2-'MCMC runs'!W132)/'Estimates from MCMC'!$B$2</f>
        <v>0.12275622576341784</v>
      </c>
    </row>
    <row r="133" spans="1:32" x14ac:dyDescent="0.3">
      <c r="A133" s="38">
        <v>3838</v>
      </c>
      <c r="B133" s="38">
        <v>2045482.5261908546</v>
      </c>
      <c r="C133" s="39">
        <v>52922.306124799099</v>
      </c>
      <c r="D133" s="39">
        <v>51940.796305182499</v>
      </c>
      <c r="E133" s="39">
        <f t="shared" si="36"/>
        <v>981.5098196166</v>
      </c>
      <c r="F133" s="39">
        <v>52853.532684212798</v>
      </c>
      <c r="G133" s="40">
        <f t="shared" si="37"/>
        <v>68.773440586301149</v>
      </c>
      <c r="H133" s="39">
        <v>52832.705065525399</v>
      </c>
      <c r="I133" s="39">
        <f t="shared" si="38"/>
        <v>89.60105927370023</v>
      </c>
      <c r="J133" s="39">
        <v>51783.2836997657</v>
      </c>
      <c r="K133" s="40">
        <f t="shared" si="39"/>
        <v>1139.0224250333995</v>
      </c>
      <c r="L133" s="39">
        <v>51196.670605926098</v>
      </c>
      <c r="M133" s="39">
        <f t="shared" si="40"/>
        <v>1725.6355188730013</v>
      </c>
      <c r="N133" s="39">
        <f t="shared" si="45"/>
        <v>586.61309383960179</v>
      </c>
      <c r="O133" s="40">
        <f>'Estimates from MCMC'!$B$2-L133</f>
        <v>17864.329394073902</v>
      </c>
      <c r="P133" s="39">
        <v>52441.491351056</v>
      </c>
      <c r="Q133" s="40">
        <f t="shared" si="41"/>
        <v>1244.8207451299022</v>
      </c>
      <c r="R133" s="39">
        <v>52472.202636398499</v>
      </c>
      <c r="S133" s="39">
        <f t="shared" si="42"/>
        <v>30.711285342498741</v>
      </c>
      <c r="T133" s="39">
        <f t="shared" si="46"/>
        <v>1275.5320304724009</v>
      </c>
      <c r="U133" s="39">
        <v>59188.3075363424</v>
      </c>
      <c r="V133" s="39">
        <f t="shared" si="43"/>
        <v>7991.6369304163018</v>
      </c>
      <c r="W133" s="39">
        <v>60717.699968468703</v>
      </c>
      <c r="X133" s="39">
        <f t="shared" si="44"/>
        <v>253.86040165390295</v>
      </c>
      <c r="Y133" s="39">
        <f t="shared" si="47"/>
        <v>9521.0293625426057</v>
      </c>
      <c r="Z133" s="39">
        <f t="shared" si="48"/>
        <v>8343.3000315312966</v>
      </c>
      <c r="AA133" s="45">
        <f t="shared" si="49"/>
        <v>7.1401058631147415E-2</v>
      </c>
      <c r="AB133" s="45">
        <f t="shared" si="50"/>
        <v>0.44735163319745724</v>
      </c>
      <c r="AC133" s="45">
        <f t="shared" si="51"/>
        <v>1.4210463547437473E-2</v>
      </c>
      <c r="AD133" s="45">
        <f t="shared" si="52"/>
        <v>0.53296315537604211</v>
      </c>
      <c r="AE133" s="45">
        <f t="shared" si="53"/>
        <v>0.46703684462395789</v>
      </c>
      <c r="AF133" s="43">
        <f>('Estimates from MCMC'!$B$2-'MCMC runs'!W133)/'Estimates from MCMC'!$B$2</f>
        <v>0.12081058819784389</v>
      </c>
    </row>
    <row r="134" spans="1:32" x14ac:dyDescent="0.3">
      <c r="A134" s="38">
        <v>3639</v>
      </c>
      <c r="B134" s="38">
        <v>1992757.0376084929</v>
      </c>
      <c r="C134" s="39">
        <v>53005.758912050303</v>
      </c>
      <c r="D134" s="39">
        <v>51995.970970212999</v>
      </c>
      <c r="E134" s="39">
        <f t="shared" si="36"/>
        <v>1009.787941837305</v>
      </c>
      <c r="F134" s="39">
        <v>52951.9123770796</v>
      </c>
      <c r="G134" s="40">
        <f t="shared" si="37"/>
        <v>53.846534970703942</v>
      </c>
      <c r="H134" s="39">
        <v>52914.153090826003</v>
      </c>
      <c r="I134" s="39">
        <f t="shared" si="38"/>
        <v>91.605821224300598</v>
      </c>
      <c r="J134" s="39">
        <v>51851.195220857502</v>
      </c>
      <c r="K134" s="40">
        <f t="shared" si="39"/>
        <v>1154.5636911928013</v>
      </c>
      <c r="L134" s="39">
        <v>51252.0154291902</v>
      </c>
      <c r="M134" s="39">
        <f t="shared" si="40"/>
        <v>1753.7434828601035</v>
      </c>
      <c r="N134" s="39">
        <f t="shared" si="45"/>
        <v>599.1797916673022</v>
      </c>
      <c r="O134" s="40">
        <f>'Estimates from MCMC'!$B$2-L134</f>
        <v>17808.9845708098</v>
      </c>
      <c r="P134" s="39">
        <v>52520.377595526799</v>
      </c>
      <c r="Q134" s="40">
        <f t="shared" si="41"/>
        <v>1268.3621663365993</v>
      </c>
      <c r="R134" s="39">
        <v>52551.968059366402</v>
      </c>
      <c r="S134" s="39">
        <f t="shared" si="42"/>
        <v>31.590463839602307</v>
      </c>
      <c r="T134" s="39">
        <f t="shared" si="46"/>
        <v>1299.9526301762016</v>
      </c>
      <c r="U134" s="39">
        <v>59294.883506490703</v>
      </c>
      <c r="V134" s="39">
        <f t="shared" si="43"/>
        <v>8042.8680773005035</v>
      </c>
      <c r="W134" s="39">
        <v>60851.982169855401</v>
      </c>
      <c r="X134" s="39">
        <f t="shared" si="44"/>
        <v>257.14603318849549</v>
      </c>
      <c r="Y134" s="39">
        <f t="shared" si="47"/>
        <v>9599.9667406652006</v>
      </c>
      <c r="Z134" s="39">
        <f t="shared" si="48"/>
        <v>8209.0178301445994</v>
      </c>
      <c r="AA134" s="45">
        <f t="shared" si="49"/>
        <v>7.2994202729947721E-2</v>
      </c>
      <c r="AB134" s="45">
        <f t="shared" si="50"/>
        <v>0.45161856619738666</v>
      </c>
      <c r="AC134" s="45">
        <f t="shared" si="51"/>
        <v>1.4439118197113621E-2</v>
      </c>
      <c r="AD134" s="45">
        <f t="shared" si="52"/>
        <v>0.53905188712444807</v>
      </c>
      <c r="AE134" s="45">
        <f t="shared" si="53"/>
        <v>0.46094811287555199</v>
      </c>
      <c r="AF134" s="43">
        <f>('Estimates from MCMC'!$B$2-'MCMC runs'!W134)/'Estimates from MCMC'!$B$2</f>
        <v>0.11886618829939617</v>
      </c>
    </row>
    <row r="135" spans="1:32" x14ac:dyDescent="0.3">
      <c r="A135" s="38">
        <v>3638</v>
      </c>
      <c r="B135" s="38">
        <v>2030193.7793856889</v>
      </c>
      <c r="C135" s="39">
        <v>52022.126298941897</v>
      </c>
      <c r="D135" s="39">
        <v>51052.030405222999</v>
      </c>
      <c r="E135" s="39">
        <f t="shared" si="36"/>
        <v>970.09589371889888</v>
      </c>
      <c r="F135" s="39">
        <v>51947.642352673101</v>
      </c>
      <c r="G135" s="40">
        <f t="shared" si="37"/>
        <v>74.483946268795989</v>
      </c>
      <c r="H135" s="39">
        <v>51934.315126486799</v>
      </c>
      <c r="I135" s="39">
        <f t="shared" si="38"/>
        <v>87.811172455098131</v>
      </c>
      <c r="J135" s="39">
        <v>50890.831636219002</v>
      </c>
      <c r="K135" s="40">
        <f t="shared" si="39"/>
        <v>1131.2946627228957</v>
      </c>
      <c r="L135" s="39">
        <v>50316.2872575199</v>
      </c>
      <c r="M135" s="39">
        <f t="shared" si="40"/>
        <v>1705.8390414219975</v>
      </c>
      <c r="N135" s="39">
        <f t="shared" si="45"/>
        <v>574.5443786991018</v>
      </c>
      <c r="O135" s="40">
        <f>'Estimates from MCMC'!$B$2-L135</f>
        <v>18744.7127424801</v>
      </c>
      <c r="P135" s="39">
        <v>51548.046796394498</v>
      </c>
      <c r="Q135" s="40">
        <f t="shared" si="41"/>
        <v>1231.7595388745976</v>
      </c>
      <c r="R135" s="39">
        <v>51577.8109271918</v>
      </c>
      <c r="S135" s="39">
        <f t="shared" si="42"/>
        <v>29.764130797302641</v>
      </c>
      <c r="T135" s="39">
        <f t="shared" si="46"/>
        <v>1261.5236696719003</v>
      </c>
      <c r="U135" s="39">
        <v>57920.798597671601</v>
      </c>
      <c r="V135" s="39">
        <f t="shared" si="43"/>
        <v>7604.511340151701</v>
      </c>
      <c r="W135" s="39">
        <v>59429.711512924499</v>
      </c>
      <c r="X135" s="39">
        <f t="shared" si="44"/>
        <v>247.38924558099825</v>
      </c>
      <c r="Y135" s="39">
        <f t="shared" si="47"/>
        <v>9113.4242554045995</v>
      </c>
      <c r="Z135" s="39">
        <f t="shared" si="48"/>
        <v>9631.2884870755006</v>
      </c>
      <c r="AA135" s="45">
        <f t="shared" si="49"/>
        <v>6.7300240179887061E-2</v>
      </c>
      <c r="AB135" s="45">
        <f t="shared" si="50"/>
        <v>0.40568833700598783</v>
      </c>
      <c r="AC135" s="45">
        <f t="shared" si="51"/>
        <v>1.3197814710723935E-2</v>
      </c>
      <c r="AD135" s="45">
        <f t="shared" si="52"/>
        <v>0.48618639189659879</v>
      </c>
      <c r="AE135" s="45">
        <f t="shared" si="53"/>
        <v>0.51381360810340115</v>
      </c>
      <c r="AF135" s="43">
        <f>('Estimates from MCMC'!$B$2-'MCMC runs'!W135)/'Estimates from MCMC'!$B$2</f>
        <v>0.1394605998620857</v>
      </c>
    </row>
    <row r="136" spans="1:32" x14ac:dyDescent="0.3">
      <c r="A136" s="38">
        <v>2492</v>
      </c>
      <c r="B136" s="38">
        <v>1999083.7414899252</v>
      </c>
      <c r="C136" s="39">
        <v>51775.531199982099</v>
      </c>
      <c r="D136" s="39">
        <v>50762.873831630801</v>
      </c>
      <c r="E136" s="39">
        <f t="shared" si="36"/>
        <v>1012.6573683512979</v>
      </c>
      <c r="F136" s="39">
        <v>51724.210072795497</v>
      </c>
      <c r="G136" s="40">
        <f t="shared" si="37"/>
        <v>51.321127186602098</v>
      </c>
      <c r="H136" s="39">
        <v>51684.575163007998</v>
      </c>
      <c r="I136" s="39">
        <f t="shared" si="38"/>
        <v>90.956036974101153</v>
      </c>
      <c r="J136" s="39">
        <v>50621.141786799701</v>
      </c>
      <c r="K136" s="40">
        <f t="shared" si="39"/>
        <v>1154.3894131823981</v>
      </c>
      <c r="L136" s="39">
        <v>50026.617277386802</v>
      </c>
      <c r="M136" s="39">
        <f t="shared" si="40"/>
        <v>1748.9139225952968</v>
      </c>
      <c r="N136" s="39">
        <f t="shared" si="45"/>
        <v>594.52450941289862</v>
      </c>
      <c r="O136" s="40">
        <f>'Estimates from MCMC'!$B$2-L136</f>
        <v>19034.382722613198</v>
      </c>
      <c r="P136" s="39">
        <v>51293.820956506403</v>
      </c>
      <c r="Q136" s="40">
        <f t="shared" si="41"/>
        <v>1267.2036791196006</v>
      </c>
      <c r="R136" s="39">
        <v>51324.950722606001</v>
      </c>
      <c r="S136" s="39">
        <f t="shared" si="42"/>
        <v>31.129766099598783</v>
      </c>
      <c r="T136" s="39">
        <f t="shared" si="46"/>
        <v>1298.3334452191993</v>
      </c>
      <c r="U136" s="39">
        <v>57728.947254447099</v>
      </c>
      <c r="V136" s="39">
        <f t="shared" si="43"/>
        <v>7702.3299770602971</v>
      </c>
      <c r="W136" s="39">
        <v>59280.917350388401</v>
      </c>
      <c r="X136" s="39">
        <f t="shared" si="44"/>
        <v>253.63665072210279</v>
      </c>
      <c r="Y136" s="39">
        <f t="shared" si="47"/>
        <v>9254.3000730015992</v>
      </c>
      <c r="Z136" s="39">
        <f t="shared" si="48"/>
        <v>9780.0826496115988</v>
      </c>
      <c r="AA136" s="45">
        <f t="shared" si="49"/>
        <v>6.8209905419037056E-2</v>
      </c>
      <c r="AB136" s="45">
        <f t="shared" si="50"/>
        <v>0.40465352038497088</v>
      </c>
      <c r="AC136" s="45">
        <f t="shared" si="51"/>
        <v>1.3325183927334705E-2</v>
      </c>
      <c r="AD136" s="45">
        <f t="shared" si="52"/>
        <v>0.48618860973134265</v>
      </c>
      <c r="AE136" s="45">
        <f t="shared" si="53"/>
        <v>0.51381139026865741</v>
      </c>
      <c r="AF136" s="43">
        <f>('Estimates from MCMC'!$B$2-'MCMC runs'!W136)/'Estimates from MCMC'!$B$2</f>
        <v>0.14161513226874212</v>
      </c>
    </row>
    <row r="137" spans="1:32" x14ac:dyDescent="0.3">
      <c r="A137" s="38">
        <v>1630</v>
      </c>
      <c r="B137" s="38">
        <v>1971733.5241977787</v>
      </c>
      <c r="C137" s="39">
        <v>53363.554307486702</v>
      </c>
      <c r="D137" s="39">
        <v>52347.821975670398</v>
      </c>
      <c r="E137" s="39">
        <f t="shared" si="36"/>
        <v>1015.7323318163035</v>
      </c>
      <c r="F137" s="39">
        <v>53312.8788150416</v>
      </c>
      <c r="G137" s="40">
        <f t="shared" si="37"/>
        <v>50.675492445101554</v>
      </c>
      <c r="H137" s="39">
        <v>53271.369444542099</v>
      </c>
      <c r="I137" s="39">
        <f t="shared" si="38"/>
        <v>92.184862944603083</v>
      </c>
      <c r="J137" s="39">
        <v>52205.681798094804</v>
      </c>
      <c r="K137" s="40">
        <f t="shared" si="39"/>
        <v>1157.8725093918983</v>
      </c>
      <c r="L137" s="39">
        <v>51602.721682738797</v>
      </c>
      <c r="M137" s="39">
        <f t="shared" si="40"/>
        <v>1760.8326247479054</v>
      </c>
      <c r="N137" s="39">
        <f t="shared" si="45"/>
        <v>602.96011535600701</v>
      </c>
      <c r="O137" s="40">
        <f>'Estimates from MCMC'!$B$2-L137</f>
        <v>17458.278317261203</v>
      </c>
      <c r="P137" s="39">
        <v>52876.163008131502</v>
      </c>
      <c r="Q137" s="40">
        <f t="shared" si="41"/>
        <v>1273.441325392705</v>
      </c>
      <c r="R137" s="39">
        <v>52908.049300872502</v>
      </c>
      <c r="S137" s="39">
        <f t="shared" si="42"/>
        <v>31.886292741000943</v>
      </c>
      <c r="T137" s="39">
        <f t="shared" si="46"/>
        <v>1305.327618133706</v>
      </c>
      <c r="U137" s="39">
        <v>59644.749077504202</v>
      </c>
      <c r="V137" s="39">
        <f t="shared" si="43"/>
        <v>8042.0273947654059</v>
      </c>
      <c r="W137" s="39">
        <v>61208.125727100902</v>
      </c>
      <c r="X137" s="39">
        <f t="shared" si="44"/>
        <v>258.0490314629933</v>
      </c>
      <c r="Y137" s="39">
        <f t="shared" si="47"/>
        <v>9605.4040443621052</v>
      </c>
      <c r="Z137" s="39">
        <f t="shared" si="48"/>
        <v>7852.8742728990983</v>
      </c>
      <c r="AA137" s="45">
        <f t="shared" si="49"/>
        <v>7.476840467385111E-2</v>
      </c>
      <c r="AB137" s="45">
        <f t="shared" si="50"/>
        <v>0.46064263890295298</v>
      </c>
      <c r="AC137" s="45">
        <f t="shared" si="51"/>
        <v>1.4780898022908549E-2</v>
      </c>
      <c r="AD137" s="45">
        <f t="shared" si="52"/>
        <v>0.55019194159971263</v>
      </c>
      <c r="AE137" s="45">
        <f t="shared" si="53"/>
        <v>0.44980805840028737</v>
      </c>
      <c r="AF137" s="43">
        <f>('Estimates from MCMC'!$B$2-'MCMC runs'!W137)/'Estimates from MCMC'!$B$2</f>
        <v>0.11370924650525041</v>
      </c>
    </row>
    <row r="138" spans="1:32" x14ac:dyDescent="0.3">
      <c r="A138" s="38">
        <v>4021</v>
      </c>
      <c r="B138" s="38">
        <v>1925107.1940811984</v>
      </c>
      <c r="C138" s="39">
        <v>51719.503398163499</v>
      </c>
      <c r="D138" s="39">
        <v>50724.536244077601</v>
      </c>
      <c r="E138" s="39">
        <f t="shared" si="36"/>
        <v>994.96715408589807</v>
      </c>
      <c r="F138" s="39">
        <v>51644.113110555401</v>
      </c>
      <c r="G138" s="40">
        <f t="shared" si="37"/>
        <v>75.390287608097424</v>
      </c>
      <c r="H138" s="39">
        <v>51629.536692526097</v>
      </c>
      <c r="I138" s="39">
        <f t="shared" si="38"/>
        <v>89.966705637401901</v>
      </c>
      <c r="J138" s="39">
        <v>50560.330296265798</v>
      </c>
      <c r="K138" s="40">
        <f t="shared" si="39"/>
        <v>1159.1731018977007</v>
      </c>
      <c r="L138" s="39">
        <v>49972.026284332598</v>
      </c>
      <c r="M138" s="39">
        <f t="shared" si="40"/>
        <v>1747.4771138309006</v>
      </c>
      <c r="N138" s="39">
        <f t="shared" si="45"/>
        <v>588.30401193319994</v>
      </c>
      <c r="O138" s="40">
        <f>'Estimates from MCMC'!$B$2-L138</f>
        <v>19088.973715667402</v>
      </c>
      <c r="P138" s="39">
        <v>51236.374250034802</v>
      </c>
      <c r="Q138" s="40">
        <f t="shared" si="41"/>
        <v>1264.3479657022035</v>
      </c>
      <c r="R138" s="39">
        <v>51266.812175002698</v>
      </c>
      <c r="S138" s="39">
        <f t="shared" si="42"/>
        <v>30.437924967896834</v>
      </c>
      <c r="T138" s="39">
        <f t="shared" si="46"/>
        <v>1294.7858906701003</v>
      </c>
      <c r="U138" s="39">
        <v>57570.0848949668</v>
      </c>
      <c r="V138" s="39">
        <f t="shared" si="43"/>
        <v>7598.0586106342016</v>
      </c>
      <c r="W138" s="39">
        <v>59119.863422029397</v>
      </c>
      <c r="X138" s="39">
        <f t="shared" si="44"/>
        <v>254.99263639249693</v>
      </c>
      <c r="Y138" s="39">
        <f t="shared" si="47"/>
        <v>9147.8371376967989</v>
      </c>
      <c r="Z138" s="39">
        <f t="shared" si="48"/>
        <v>9941.136577970603</v>
      </c>
      <c r="AA138" s="45">
        <f t="shared" si="49"/>
        <v>6.7828994369005607E-2</v>
      </c>
      <c r="AB138" s="45">
        <f t="shared" si="50"/>
        <v>0.39803389767350589</v>
      </c>
      <c r="AC138" s="45">
        <f t="shared" si="51"/>
        <v>1.3358111346929564E-2</v>
      </c>
      <c r="AD138" s="45">
        <f t="shared" si="52"/>
        <v>0.47922100338944101</v>
      </c>
      <c r="AE138" s="45">
        <f t="shared" si="53"/>
        <v>0.52077899661055893</v>
      </c>
      <c r="AF138" s="43">
        <f>('Estimates from MCMC'!$B$2-'MCMC runs'!W138)/'Estimates from MCMC'!$B$2</f>
        <v>0.14394718550224589</v>
      </c>
    </row>
    <row r="139" spans="1:32" x14ac:dyDescent="0.3">
      <c r="A139" s="38">
        <v>968</v>
      </c>
      <c r="B139" s="38">
        <v>2059194.4479750749</v>
      </c>
      <c r="C139" s="39">
        <v>52520.691680771502</v>
      </c>
      <c r="D139" s="39">
        <v>51506.3577587158</v>
      </c>
      <c r="E139" s="39">
        <f t="shared" si="36"/>
        <v>1014.3339220557027</v>
      </c>
      <c r="F139" s="39">
        <v>52460.607779521597</v>
      </c>
      <c r="G139" s="40">
        <f t="shared" si="37"/>
        <v>60.083901249905466</v>
      </c>
      <c r="H139" s="39">
        <v>52428.8685671774</v>
      </c>
      <c r="I139" s="39">
        <f t="shared" si="38"/>
        <v>91.823113594102324</v>
      </c>
      <c r="J139" s="39">
        <v>51355.182015981103</v>
      </c>
      <c r="K139" s="40">
        <f t="shared" si="39"/>
        <v>1165.5096647903993</v>
      </c>
      <c r="L139" s="39">
        <v>50754.591090628201</v>
      </c>
      <c r="M139" s="39">
        <f t="shared" si="40"/>
        <v>1766.1005901433018</v>
      </c>
      <c r="N139" s="39">
        <f t="shared" si="45"/>
        <v>600.59092535290256</v>
      </c>
      <c r="O139" s="40">
        <f>'Estimates from MCMC'!$B$2-L139</f>
        <v>18306.408909371799</v>
      </c>
      <c r="P139" s="39">
        <v>52035.938332937498</v>
      </c>
      <c r="Q139" s="40">
        <f t="shared" si="41"/>
        <v>1281.3472423092971</v>
      </c>
      <c r="R139" s="39">
        <v>52067.251142329696</v>
      </c>
      <c r="S139" s="39">
        <f t="shared" si="42"/>
        <v>31.312809392198687</v>
      </c>
      <c r="T139" s="39">
        <f t="shared" si="46"/>
        <v>1312.6600517014958</v>
      </c>
      <c r="U139" s="39">
        <v>58566.829745532901</v>
      </c>
      <c r="V139" s="39">
        <f t="shared" si="43"/>
        <v>7812.2386549047005</v>
      </c>
      <c r="W139" s="39">
        <v>60135.060186165501</v>
      </c>
      <c r="X139" s="39">
        <f t="shared" si="44"/>
        <v>255.57038893110439</v>
      </c>
      <c r="Y139" s="39">
        <f t="shared" si="47"/>
        <v>9380.4690955373007</v>
      </c>
      <c r="Z139" s="39">
        <f t="shared" si="48"/>
        <v>8925.9398138344986</v>
      </c>
      <c r="AA139" s="45">
        <f t="shared" si="49"/>
        <v>7.1704945421026373E-2</v>
      </c>
      <c r="AB139" s="45">
        <f t="shared" si="50"/>
        <v>0.42674883389637908</v>
      </c>
      <c r="AC139" s="45">
        <f t="shared" si="51"/>
        <v>1.3960705794147724E-2</v>
      </c>
      <c r="AD139" s="45">
        <f t="shared" si="52"/>
        <v>0.51241448511155319</v>
      </c>
      <c r="AE139" s="45">
        <f t="shared" si="53"/>
        <v>0.48758551488844681</v>
      </c>
      <c r="AF139" s="43">
        <f>('Estimates from MCMC'!$B$2-'MCMC runs'!W139)/'Estimates from MCMC'!$B$2</f>
        <v>0.12924718457355813</v>
      </c>
    </row>
    <row r="140" spans="1:32" x14ac:dyDescent="0.3">
      <c r="A140" s="38">
        <v>1343</v>
      </c>
      <c r="B140" s="38">
        <v>2093086.4979674912</v>
      </c>
      <c r="C140" s="39">
        <v>51845.253865624203</v>
      </c>
      <c r="D140" s="39">
        <v>50859.909406901897</v>
      </c>
      <c r="E140" s="39">
        <f t="shared" si="36"/>
        <v>985.34445872230572</v>
      </c>
      <c r="F140" s="39">
        <v>51779.685799712701</v>
      </c>
      <c r="G140" s="40">
        <f t="shared" si="37"/>
        <v>65.568065911502345</v>
      </c>
      <c r="H140" s="39">
        <v>51754.513172201798</v>
      </c>
      <c r="I140" s="39">
        <f t="shared" si="38"/>
        <v>90.740693422405457</v>
      </c>
      <c r="J140" s="39">
        <v>50704.455810068503</v>
      </c>
      <c r="K140" s="40">
        <f t="shared" si="39"/>
        <v>1140.7980555557006</v>
      </c>
      <c r="L140" s="39">
        <v>50110.964552536301</v>
      </c>
      <c r="M140" s="39">
        <f t="shared" si="40"/>
        <v>1734.289313087902</v>
      </c>
      <c r="N140" s="39">
        <f t="shared" si="45"/>
        <v>593.49125753220142</v>
      </c>
      <c r="O140" s="40">
        <f>'Estimates from MCMC'!$B$2-L140</f>
        <v>18950.035447463699</v>
      </c>
      <c r="P140" s="39">
        <v>51364.589129544001</v>
      </c>
      <c r="Q140" s="40">
        <f t="shared" si="41"/>
        <v>1253.6245770077003</v>
      </c>
      <c r="R140" s="39">
        <v>51395.954585835199</v>
      </c>
      <c r="S140" s="39">
        <f t="shared" si="42"/>
        <v>31.365456291197916</v>
      </c>
      <c r="T140" s="39">
        <f t="shared" si="46"/>
        <v>1284.9900332988982</v>
      </c>
      <c r="U140" s="39">
        <v>57829.796060678404</v>
      </c>
      <c r="V140" s="39">
        <f t="shared" si="43"/>
        <v>7718.8315081421024</v>
      </c>
      <c r="W140" s="39">
        <v>59365.745482344297</v>
      </c>
      <c r="X140" s="39">
        <f t="shared" si="44"/>
        <v>250.95938836699497</v>
      </c>
      <c r="Y140" s="39">
        <f t="shared" si="47"/>
        <v>9254.7809298079956</v>
      </c>
      <c r="Z140" s="39">
        <f t="shared" si="48"/>
        <v>9695.2545176557032</v>
      </c>
      <c r="AA140" s="45">
        <f t="shared" si="49"/>
        <v>6.780937359517622E-2</v>
      </c>
      <c r="AB140" s="45">
        <f t="shared" si="50"/>
        <v>0.40732543902313401</v>
      </c>
      <c r="AC140" s="45">
        <f t="shared" si="51"/>
        <v>1.3243214719188493E-2</v>
      </c>
      <c r="AD140" s="45">
        <f t="shared" si="52"/>
        <v>0.48837802733749869</v>
      </c>
      <c r="AE140" s="45">
        <f t="shared" si="53"/>
        <v>0.51162197266250131</v>
      </c>
      <c r="AF140" s="43">
        <f>('Estimates from MCMC'!$B$2-'MCMC runs'!W140)/'Estimates from MCMC'!$B$2</f>
        <v>0.14038682494686874</v>
      </c>
    </row>
    <row r="141" spans="1:32" x14ac:dyDescent="0.3">
      <c r="A141" s="38">
        <v>1640</v>
      </c>
      <c r="B141" s="38">
        <v>1978547.6682671909</v>
      </c>
      <c r="C141" s="39">
        <v>51858.990006522501</v>
      </c>
      <c r="D141" s="39">
        <v>50879.751069283397</v>
      </c>
      <c r="E141" s="39">
        <f t="shared" si="36"/>
        <v>979.23893723910442</v>
      </c>
      <c r="F141" s="39">
        <v>51788.575866484003</v>
      </c>
      <c r="G141" s="40">
        <f t="shared" si="37"/>
        <v>70.414140038497862</v>
      </c>
      <c r="H141" s="39">
        <v>51769.603719821003</v>
      </c>
      <c r="I141" s="39">
        <f t="shared" si="38"/>
        <v>89.386286701497738</v>
      </c>
      <c r="J141" s="39">
        <v>50721.040464767997</v>
      </c>
      <c r="K141" s="40">
        <f t="shared" si="39"/>
        <v>1137.949541754504</v>
      </c>
      <c r="L141" s="39">
        <v>50136.3672539623</v>
      </c>
      <c r="M141" s="39">
        <f t="shared" si="40"/>
        <v>1722.6227525602008</v>
      </c>
      <c r="N141" s="39">
        <f t="shared" si="45"/>
        <v>584.67321080569673</v>
      </c>
      <c r="O141" s="40">
        <f>'Estimates from MCMC'!$B$2-L141</f>
        <v>18924.6327460377</v>
      </c>
      <c r="P141" s="39">
        <v>51379.530004339198</v>
      </c>
      <c r="Q141" s="40">
        <f t="shared" si="41"/>
        <v>1243.1627503768977</v>
      </c>
      <c r="R141" s="39">
        <v>51410.168453766797</v>
      </c>
      <c r="S141" s="39">
        <f t="shared" si="42"/>
        <v>30.638449427598971</v>
      </c>
      <c r="T141" s="39">
        <f t="shared" si="46"/>
        <v>1273.8011998044967</v>
      </c>
      <c r="U141" s="39">
        <v>57821.7344556479</v>
      </c>
      <c r="V141" s="39">
        <f t="shared" si="43"/>
        <v>7685.3672016855999</v>
      </c>
      <c r="W141" s="39">
        <v>59345.773524807497</v>
      </c>
      <c r="X141" s="39">
        <f t="shared" si="44"/>
        <v>250.23786935509997</v>
      </c>
      <c r="Y141" s="39">
        <f t="shared" si="47"/>
        <v>9209.4062708451966</v>
      </c>
      <c r="Z141" s="39">
        <f t="shared" si="48"/>
        <v>9715.2264751925031</v>
      </c>
      <c r="AA141" s="45">
        <f t="shared" si="49"/>
        <v>6.7309163506551847E-2</v>
      </c>
      <c r="AB141" s="45">
        <f t="shared" si="50"/>
        <v>0.40610390197900698</v>
      </c>
      <c r="AC141" s="45">
        <f t="shared" si="51"/>
        <v>1.3222865284267825E-2</v>
      </c>
      <c r="AD141" s="45">
        <f t="shared" si="52"/>
        <v>0.48663593076982664</v>
      </c>
      <c r="AE141" s="45">
        <f t="shared" si="53"/>
        <v>0.5133640692301733</v>
      </c>
      <c r="AF141" s="43">
        <f>('Estimates from MCMC'!$B$2-'MCMC runs'!W141)/'Estimates from MCMC'!$B$2</f>
        <v>0.14067601794344858</v>
      </c>
    </row>
    <row r="142" spans="1:32" x14ac:dyDescent="0.3">
      <c r="A142" s="38">
        <v>3934</v>
      </c>
      <c r="B142" s="38">
        <v>1978547.6682671909</v>
      </c>
      <c r="C142" s="39">
        <v>51858.990006522501</v>
      </c>
      <c r="D142" s="39">
        <v>50879.751069283397</v>
      </c>
      <c r="E142" s="39">
        <f t="shared" si="36"/>
        <v>979.23893723910442</v>
      </c>
      <c r="F142" s="39">
        <v>51788.575866484003</v>
      </c>
      <c r="G142" s="40">
        <f t="shared" si="37"/>
        <v>70.414140038497862</v>
      </c>
      <c r="H142" s="39">
        <v>51769.603719821003</v>
      </c>
      <c r="I142" s="39">
        <f t="shared" si="38"/>
        <v>89.386286701497738</v>
      </c>
      <c r="J142" s="39">
        <v>50721.040464767997</v>
      </c>
      <c r="K142" s="40">
        <f t="shared" si="39"/>
        <v>1137.949541754504</v>
      </c>
      <c r="L142" s="39">
        <v>50136.3672539623</v>
      </c>
      <c r="M142" s="39">
        <f t="shared" si="40"/>
        <v>1722.6227525602008</v>
      </c>
      <c r="N142" s="39">
        <f t="shared" si="45"/>
        <v>584.67321080569673</v>
      </c>
      <c r="O142" s="40">
        <f>'Estimates from MCMC'!$B$2-L142</f>
        <v>18924.6327460377</v>
      </c>
      <c r="P142" s="39">
        <v>51379.530004339198</v>
      </c>
      <c r="Q142" s="40">
        <f t="shared" si="41"/>
        <v>1243.1627503768977</v>
      </c>
      <c r="R142" s="39">
        <v>51410.168453766797</v>
      </c>
      <c r="S142" s="39">
        <f t="shared" si="42"/>
        <v>30.638449427598971</v>
      </c>
      <c r="T142" s="39">
        <f t="shared" si="46"/>
        <v>1273.8011998044967</v>
      </c>
      <c r="U142" s="39">
        <v>57821.7344556479</v>
      </c>
      <c r="V142" s="39">
        <f t="shared" si="43"/>
        <v>7685.3672016855999</v>
      </c>
      <c r="W142" s="39">
        <v>59345.773524807497</v>
      </c>
      <c r="X142" s="39">
        <f t="shared" si="44"/>
        <v>250.23786935509997</v>
      </c>
      <c r="Y142" s="39">
        <f t="shared" si="47"/>
        <v>9209.4062708451966</v>
      </c>
      <c r="Z142" s="39">
        <f t="shared" si="48"/>
        <v>9715.2264751925031</v>
      </c>
      <c r="AA142" s="45">
        <f t="shared" si="49"/>
        <v>6.7309163506551847E-2</v>
      </c>
      <c r="AB142" s="45">
        <f t="shared" si="50"/>
        <v>0.40610390197900698</v>
      </c>
      <c r="AC142" s="45">
        <f t="shared" si="51"/>
        <v>1.3222865284267825E-2</v>
      </c>
      <c r="AD142" s="45">
        <f t="shared" si="52"/>
        <v>0.48663593076982664</v>
      </c>
      <c r="AE142" s="45">
        <f t="shared" si="53"/>
        <v>0.5133640692301733</v>
      </c>
      <c r="AF142" s="43">
        <f>('Estimates from MCMC'!$B$2-'MCMC runs'!W142)/'Estimates from MCMC'!$B$2</f>
        <v>0.14067601794344858</v>
      </c>
    </row>
    <row r="143" spans="1:32" x14ac:dyDescent="0.3">
      <c r="A143" s="38">
        <v>4852</v>
      </c>
      <c r="B143" s="38">
        <v>1919374.4365021216</v>
      </c>
      <c r="C143" s="39">
        <v>52663.071544794897</v>
      </c>
      <c r="D143" s="39">
        <v>51634.390495291802</v>
      </c>
      <c r="E143" s="39">
        <f t="shared" si="36"/>
        <v>1028.681049503095</v>
      </c>
      <c r="F143" s="39">
        <v>52602.610345783003</v>
      </c>
      <c r="G143" s="40">
        <f t="shared" si="37"/>
        <v>60.461199011893768</v>
      </c>
      <c r="H143" s="39">
        <v>52569.137959332802</v>
      </c>
      <c r="I143" s="39">
        <f t="shared" si="38"/>
        <v>93.933585462094925</v>
      </c>
      <c r="J143" s="39">
        <v>51480.751322894997</v>
      </c>
      <c r="K143" s="40">
        <f t="shared" si="39"/>
        <v>1182.3202218998995</v>
      </c>
      <c r="L143" s="39">
        <v>50866.605314409702</v>
      </c>
      <c r="M143" s="39">
        <f t="shared" si="40"/>
        <v>1796.4662303851946</v>
      </c>
      <c r="N143" s="39">
        <f t="shared" si="45"/>
        <v>614.14600848529517</v>
      </c>
      <c r="O143" s="40">
        <f>'Estimates from MCMC'!$B$2-L143</f>
        <v>18194.394685590298</v>
      </c>
      <c r="P143" s="39">
        <v>52168.350905311003</v>
      </c>
      <c r="Q143" s="40">
        <f t="shared" si="41"/>
        <v>1301.7455909013006</v>
      </c>
      <c r="R143" s="39">
        <v>52200.651132453298</v>
      </c>
      <c r="S143" s="39">
        <f t="shared" si="42"/>
        <v>32.300227142295626</v>
      </c>
      <c r="T143" s="39">
        <f t="shared" si="46"/>
        <v>1334.0458180435962</v>
      </c>
      <c r="U143" s="39">
        <v>58851.476680467997</v>
      </c>
      <c r="V143" s="39">
        <f t="shared" si="43"/>
        <v>7984.8713660582944</v>
      </c>
      <c r="W143" s="39">
        <v>60448.985453230198</v>
      </c>
      <c r="X143" s="39">
        <f t="shared" si="44"/>
        <v>263.46295471860503</v>
      </c>
      <c r="Y143" s="39">
        <f t="shared" si="47"/>
        <v>9582.3801388204956</v>
      </c>
      <c r="Z143" s="39">
        <f t="shared" si="48"/>
        <v>8612.0145467698021</v>
      </c>
      <c r="AA143" s="45">
        <f t="shared" si="49"/>
        <v>7.3321802736319747E-2</v>
      </c>
      <c r="AB143" s="45">
        <f t="shared" si="50"/>
        <v>0.43886435927336453</v>
      </c>
      <c r="AC143" s="45">
        <f t="shared" si="51"/>
        <v>1.4480446273228531E-2</v>
      </c>
      <c r="AD143" s="45">
        <f t="shared" si="52"/>
        <v>0.52666660828291278</v>
      </c>
      <c r="AE143" s="45">
        <f t="shared" si="53"/>
        <v>0.47333339171708722</v>
      </c>
      <c r="AF143" s="43">
        <f>('Estimates from MCMC'!$B$2-'MCMC runs'!W143)/'Estimates from MCMC'!$B$2</f>
        <v>0.12470156161610463</v>
      </c>
    </row>
    <row r="144" spans="1:32" x14ac:dyDescent="0.3">
      <c r="A144" s="38">
        <v>1821</v>
      </c>
      <c r="B144" s="38">
        <v>2126858.0499009835</v>
      </c>
      <c r="C144" s="39">
        <v>52937.568040351201</v>
      </c>
      <c r="D144" s="39">
        <v>51920.1729448072</v>
      </c>
      <c r="E144" s="39">
        <f t="shared" si="36"/>
        <v>1017.3950955440014</v>
      </c>
      <c r="F144" s="39">
        <v>52882.625298818202</v>
      </c>
      <c r="G144" s="40">
        <f t="shared" si="37"/>
        <v>54.942741532999207</v>
      </c>
      <c r="H144" s="39">
        <v>52844.792467010499</v>
      </c>
      <c r="I144" s="39">
        <f t="shared" si="38"/>
        <v>92.775573340702977</v>
      </c>
      <c r="J144" s="39">
        <v>51773.037823479302</v>
      </c>
      <c r="K144" s="40">
        <f t="shared" si="39"/>
        <v>1164.530216871899</v>
      </c>
      <c r="L144" s="39">
        <v>51166.209747371802</v>
      </c>
      <c r="M144" s="39">
        <f t="shared" si="40"/>
        <v>1771.3582929793993</v>
      </c>
      <c r="N144" s="39">
        <f t="shared" si="45"/>
        <v>606.82807610750024</v>
      </c>
      <c r="O144" s="40">
        <f>'Estimates from MCMC'!$B$2-L144</f>
        <v>17894.790252628198</v>
      </c>
      <c r="P144" s="39">
        <v>52447.520578768097</v>
      </c>
      <c r="Q144" s="40">
        <f t="shared" si="41"/>
        <v>1281.3108313962948</v>
      </c>
      <c r="R144" s="39">
        <v>52479.595375796504</v>
      </c>
      <c r="S144" s="39">
        <f t="shared" si="42"/>
        <v>32.074797028406465</v>
      </c>
      <c r="T144" s="39">
        <f t="shared" si="46"/>
        <v>1313.3856284247013</v>
      </c>
      <c r="U144" s="39">
        <v>59157.346053250003</v>
      </c>
      <c r="V144" s="39">
        <f t="shared" si="43"/>
        <v>7991.1363058782008</v>
      </c>
      <c r="W144" s="39">
        <v>60729.560671303399</v>
      </c>
      <c r="X144" s="39">
        <f t="shared" si="44"/>
        <v>258.82898962869513</v>
      </c>
      <c r="Y144" s="39">
        <f t="shared" si="47"/>
        <v>9563.3509239315972</v>
      </c>
      <c r="Z144" s="39">
        <f t="shared" si="48"/>
        <v>8331.4393286966006</v>
      </c>
      <c r="AA144" s="45">
        <f t="shared" si="49"/>
        <v>7.339486017344099E-2</v>
      </c>
      <c r="AB144" s="45">
        <f t="shared" si="50"/>
        <v>0.44656216658949366</v>
      </c>
      <c r="AC144" s="45">
        <f t="shared" si="51"/>
        <v>1.4463929779265285E-2</v>
      </c>
      <c r="AD144" s="45">
        <f t="shared" si="52"/>
        <v>0.5344209565421999</v>
      </c>
      <c r="AE144" s="45">
        <f t="shared" si="53"/>
        <v>0.46557904345780005</v>
      </c>
      <c r="AF144" s="43">
        <f>('Estimates from MCMC'!$B$2-'MCMC runs'!W144)/'Estimates from MCMC'!$B$2</f>
        <v>0.1206388457841126</v>
      </c>
    </row>
    <row r="145" spans="1:32" x14ac:dyDescent="0.3">
      <c r="A145" s="38">
        <v>3868</v>
      </c>
      <c r="B145" s="38">
        <v>2061019.0492283024</v>
      </c>
      <c r="C145" s="39">
        <v>52201.872473154799</v>
      </c>
      <c r="D145" s="39">
        <v>51230.979871957803</v>
      </c>
      <c r="E145" s="39">
        <f t="shared" si="36"/>
        <v>970.89260119699611</v>
      </c>
      <c r="F145" s="39">
        <v>52127.903445739197</v>
      </c>
      <c r="G145" s="40">
        <f t="shared" si="37"/>
        <v>73.969027415601886</v>
      </c>
      <c r="H145" s="39">
        <v>52114.114054104903</v>
      </c>
      <c r="I145" s="39">
        <f t="shared" si="38"/>
        <v>87.758419049896474</v>
      </c>
      <c r="J145" s="39">
        <v>51070.342315180998</v>
      </c>
      <c r="K145" s="40">
        <f t="shared" si="39"/>
        <v>1131.5301579738007</v>
      </c>
      <c r="L145" s="39">
        <v>50496.056552589398</v>
      </c>
      <c r="M145" s="39">
        <f t="shared" si="40"/>
        <v>1705.815920565401</v>
      </c>
      <c r="N145" s="39">
        <f t="shared" si="45"/>
        <v>574.28576259160036</v>
      </c>
      <c r="O145" s="40">
        <f>'Estimates from MCMC'!$B$2-L145</f>
        <v>18564.943447410602</v>
      </c>
      <c r="P145" s="39">
        <v>51724.934573193299</v>
      </c>
      <c r="Q145" s="40">
        <f t="shared" si="41"/>
        <v>1228.8780206039009</v>
      </c>
      <c r="R145" s="39">
        <v>51754.742951342603</v>
      </c>
      <c r="S145" s="39">
        <f t="shared" si="42"/>
        <v>29.80837814930419</v>
      </c>
      <c r="T145" s="39">
        <f t="shared" si="46"/>
        <v>1258.6863987532051</v>
      </c>
      <c r="U145" s="39">
        <v>58222.296340820503</v>
      </c>
      <c r="V145" s="39">
        <f t="shared" si="43"/>
        <v>7726.2397882311052</v>
      </c>
      <c r="W145" s="39">
        <v>59728.788712919202</v>
      </c>
      <c r="X145" s="39">
        <f t="shared" si="44"/>
        <v>247.80597334549384</v>
      </c>
      <c r="Y145" s="39">
        <f t="shared" si="47"/>
        <v>9232.7321603298042</v>
      </c>
      <c r="Z145" s="39">
        <f t="shared" si="48"/>
        <v>9332.2112870807978</v>
      </c>
      <c r="AA145" s="45">
        <f t="shared" si="49"/>
        <v>6.7799096847168908E-2</v>
      </c>
      <c r="AB145" s="45">
        <f t="shared" si="50"/>
        <v>0.41617362369658845</v>
      </c>
      <c r="AC145" s="45">
        <f t="shared" si="51"/>
        <v>1.3348059693661889E-2</v>
      </c>
      <c r="AD145" s="45">
        <f t="shared" si="52"/>
        <v>0.49732078023741921</v>
      </c>
      <c r="AE145" s="45">
        <f t="shared" si="53"/>
        <v>0.50267921976258079</v>
      </c>
      <c r="AF145" s="43">
        <f>('Estimates from MCMC'!$B$2-'MCMC runs'!W145)/'Estimates from MCMC'!$B$2</f>
        <v>0.13512997621060799</v>
      </c>
    </row>
    <row r="146" spans="1:32" x14ac:dyDescent="0.3">
      <c r="A146" s="38">
        <v>1293</v>
      </c>
      <c r="B146" s="38">
        <v>2168388.1646663798</v>
      </c>
      <c r="C146" s="39">
        <v>52635.532728165803</v>
      </c>
      <c r="D146" s="39">
        <v>51653.5514104213</v>
      </c>
      <c r="E146" s="39">
        <f t="shared" si="36"/>
        <v>981.98131774450303</v>
      </c>
      <c r="F146" s="39">
        <v>52568.099971430398</v>
      </c>
      <c r="G146" s="40">
        <f t="shared" si="37"/>
        <v>67.432756735404837</v>
      </c>
      <c r="H146" s="39">
        <v>52545.153600002603</v>
      </c>
      <c r="I146" s="39">
        <f t="shared" si="38"/>
        <v>90.379128163200221</v>
      </c>
      <c r="J146" s="39">
        <v>51496.489552080297</v>
      </c>
      <c r="K146" s="40">
        <f t="shared" si="39"/>
        <v>1139.0431760855063</v>
      </c>
      <c r="L146" s="39">
        <v>50904.8972896216</v>
      </c>
      <c r="M146" s="39">
        <f t="shared" si="40"/>
        <v>1730.6354385442028</v>
      </c>
      <c r="N146" s="39">
        <f t="shared" si="45"/>
        <v>591.5922624586965</v>
      </c>
      <c r="O146" s="40">
        <f>'Estimates from MCMC'!$B$2-L146</f>
        <v>18156.1027103784</v>
      </c>
      <c r="P146" s="39">
        <v>52153.0735288953</v>
      </c>
      <c r="Q146" s="40">
        <f t="shared" si="41"/>
        <v>1248.1762392737</v>
      </c>
      <c r="R146" s="39">
        <v>52184.294760773497</v>
      </c>
      <c r="S146" s="39">
        <f t="shared" si="42"/>
        <v>31.221231878196704</v>
      </c>
      <c r="T146" s="39">
        <f t="shared" si="46"/>
        <v>1279.3974711518968</v>
      </c>
      <c r="U146" s="39">
        <v>58792.867426279197</v>
      </c>
      <c r="V146" s="39">
        <f t="shared" si="43"/>
        <v>7887.9701366575973</v>
      </c>
      <c r="W146" s="39">
        <v>60324.065489050903</v>
      </c>
      <c r="X146" s="39">
        <f t="shared" si="44"/>
        <v>251.80059161980898</v>
      </c>
      <c r="Y146" s="39">
        <f t="shared" si="47"/>
        <v>9419.1681994293031</v>
      </c>
      <c r="Z146" s="39">
        <f t="shared" si="48"/>
        <v>8736.9345109490969</v>
      </c>
      <c r="AA146" s="45">
        <f t="shared" si="49"/>
        <v>7.0466525308901615E-2</v>
      </c>
      <c r="AB146" s="45">
        <f t="shared" si="50"/>
        <v>0.43445282627469783</v>
      </c>
      <c r="AC146" s="45">
        <f t="shared" si="51"/>
        <v>1.3868647673813534E-2</v>
      </c>
      <c r="AD146" s="45">
        <f t="shared" si="52"/>
        <v>0.51878799925741292</v>
      </c>
      <c r="AE146" s="45">
        <f t="shared" si="53"/>
        <v>0.48121200074258702</v>
      </c>
      <c r="AF146" s="43">
        <f>('Estimates from MCMC'!$B$2-'MCMC runs'!W146)/'Estimates from MCMC'!$B$2</f>
        <v>0.12651039676444154</v>
      </c>
    </row>
    <row r="147" spans="1:32" x14ac:dyDescent="0.3">
      <c r="A147" s="38">
        <v>2110</v>
      </c>
      <c r="B147" s="38">
        <v>1955036.5522535604</v>
      </c>
      <c r="C147" s="39">
        <v>52498.681387431403</v>
      </c>
      <c r="D147" s="39">
        <v>51508.767226075397</v>
      </c>
      <c r="E147" s="39">
        <f t="shared" si="36"/>
        <v>989.91416135600593</v>
      </c>
      <c r="F147" s="39">
        <v>52432.431692850303</v>
      </c>
      <c r="G147" s="40">
        <f t="shared" si="37"/>
        <v>66.249694581099902</v>
      </c>
      <c r="H147" s="39">
        <v>52408.689072378504</v>
      </c>
      <c r="I147" s="39">
        <f t="shared" si="38"/>
        <v>89.992315052899357</v>
      </c>
      <c r="J147" s="39">
        <v>51353.539141778201</v>
      </c>
      <c r="K147" s="40">
        <f t="shared" si="39"/>
        <v>1145.1422456532018</v>
      </c>
      <c r="L147" s="39">
        <v>50764.895182313398</v>
      </c>
      <c r="M147" s="39">
        <f t="shared" si="40"/>
        <v>1733.7862051180055</v>
      </c>
      <c r="N147" s="39">
        <f t="shared" si="45"/>
        <v>588.64395946480363</v>
      </c>
      <c r="O147" s="40">
        <f>'Estimates from MCMC'!$B$2-L147</f>
        <v>18296.104817686602</v>
      </c>
      <c r="P147" s="39">
        <v>52015.785733438999</v>
      </c>
      <c r="Q147" s="40">
        <f t="shared" si="41"/>
        <v>1250.8905511256016</v>
      </c>
      <c r="R147" s="39">
        <v>52046.675764924199</v>
      </c>
      <c r="S147" s="39">
        <f t="shared" si="42"/>
        <v>30.89003148519987</v>
      </c>
      <c r="T147" s="39">
        <f t="shared" si="46"/>
        <v>1281.7805826108015</v>
      </c>
      <c r="U147" s="39">
        <v>58601.5968317484</v>
      </c>
      <c r="V147" s="39">
        <f t="shared" si="43"/>
        <v>7836.7016494350028</v>
      </c>
      <c r="W147" s="39">
        <v>60135.796051157202</v>
      </c>
      <c r="X147" s="39">
        <f t="shared" si="44"/>
        <v>252.41863679800008</v>
      </c>
      <c r="Y147" s="39">
        <f t="shared" si="47"/>
        <v>9370.9008688438043</v>
      </c>
      <c r="Z147" s="39">
        <f t="shared" si="48"/>
        <v>8925.2039488427981</v>
      </c>
      <c r="AA147" s="45">
        <f t="shared" si="49"/>
        <v>7.0057566645099295E-2</v>
      </c>
      <c r="AB147" s="45">
        <f t="shared" si="50"/>
        <v>0.42832623268857573</v>
      </c>
      <c r="AC147" s="45">
        <f t="shared" si="51"/>
        <v>1.3796304695084078E-2</v>
      </c>
      <c r="AD147" s="45">
        <f t="shared" si="52"/>
        <v>0.51218010402875913</v>
      </c>
      <c r="AE147" s="45">
        <f t="shared" si="53"/>
        <v>0.48781989597124092</v>
      </c>
      <c r="AF147" s="43">
        <f>('Estimates from MCMC'!$B$2-'MCMC runs'!W147)/'Estimates from MCMC'!$B$2</f>
        <v>0.12923652928342766</v>
      </c>
    </row>
    <row r="148" spans="1:32" x14ac:dyDescent="0.3">
      <c r="A148" s="38">
        <v>343</v>
      </c>
      <c r="B148" s="38">
        <v>1979347.4048106074</v>
      </c>
      <c r="C148" s="39">
        <v>52818.133635724902</v>
      </c>
      <c r="D148" s="39">
        <v>51792.107946153003</v>
      </c>
      <c r="E148" s="39">
        <f t="shared" si="36"/>
        <v>1026.0256895718994</v>
      </c>
      <c r="F148" s="39">
        <v>52764.859348111</v>
      </c>
      <c r="G148" s="40">
        <f t="shared" si="37"/>
        <v>53.274287613901834</v>
      </c>
      <c r="H148" s="39">
        <v>52726.803156281399</v>
      </c>
      <c r="I148" s="39">
        <f t="shared" si="38"/>
        <v>91.330479443502554</v>
      </c>
      <c r="J148" s="39">
        <v>51648.1521824675</v>
      </c>
      <c r="K148" s="40">
        <f t="shared" si="39"/>
        <v>1169.9814532574019</v>
      </c>
      <c r="L148" s="39">
        <v>51050.881710338101</v>
      </c>
      <c r="M148" s="39">
        <f t="shared" si="40"/>
        <v>1767.2519253868013</v>
      </c>
      <c r="N148" s="39">
        <f t="shared" si="45"/>
        <v>597.27047212939942</v>
      </c>
      <c r="O148" s="40">
        <f>'Estimates from MCMC'!$B$2-L148</f>
        <v>18010.118289661899</v>
      </c>
      <c r="P148" s="39">
        <v>52328.3055159879</v>
      </c>
      <c r="Q148" s="40">
        <f t="shared" si="41"/>
        <v>1277.4238056497998</v>
      </c>
      <c r="R148" s="39">
        <v>52359.346801387997</v>
      </c>
      <c r="S148" s="39">
        <f t="shared" si="42"/>
        <v>31.041285400096967</v>
      </c>
      <c r="T148" s="39">
        <f t="shared" si="46"/>
        <v>1308.4650910498967</v>
      </c>
      <c r="U148" s="39">
        <v>59025.696633973901</v>
      </c>
      <c r="V148" s="39">
        <f t="shared" si="43"/>
        <v>7974.8149236358004</v>
      </c>
      <c r="W148" s="39">
        <v>60593.256814687098</v>
      </c>
      <c r="X148" s="39">
        <f t="shared" si="44"/>
        <v>259.09508966330031</v>
      </c>
      <c r="Y148" s="39">
        <f t="shared" si="47"/>
        <v>9542.3751043489974</v>
      </c>
      <c r="Z148" s="39">
        <f t="shared" si="48"/>
        <v>8467.7431853129019</v>
      </c>
      <c r="AA148" s="45">
        <f t="shared" si="49"/>
        <v>7.2651665580729524E-2</v>
      </c>
      <c r="AB148" s="45">
        <f t="shared" si="50"/>
        <v>0.44279636565260505</v>
      </c>
      <c r="AC148" s="45">
        <f t="shared" si="51"/>
        <v>1.4386084838322528E-2</v>
      </c>
      <c r="AD148" s="45">
        <f t="shared" si="52"/>
        <v>0.52983411607165709</v>
      </c>
      <c r="AE148" s="45">
        <f t="shared" si="53"/>
        <v>0.47016588392834291</v>
      </c>
      <c r="AF148" s="43">
        <f>('Estimates from MCMC'!$B$2-'MCMC runs'!W148)/'Estimates from MCMC'!$B$2</f>
        <v>0.12261251915426799</v>
      </c>
    </row>
    <row r="149" spans="1:32" x14ac:dyDescent="0.3">
      <c r="A149" s="38">
        <v>1186</v>
      </c>
      <c r="B149" s="38">
        <v>2128810.5412702085</v>
      </c>
      <c r="C149" s="39">
        <v>52756.168045470797</v>
      </c>
      <c r="D149" s="39">
        <v>51722.987332369397</v>
      </c>
      <c r="E149" s="39">
        <f t="shared" si="36"/>
        <v>1033.1807131013993</v>
      </c>
      <c r="F149" s="39">
        <v>52688.784528226402</v>
      </c>
      <c r="G149" s="40">
        <f t="shared" si="37"/>
        <v>67.38351724439417</v>
      </c>
      <c r="H149" s="39">
        <v>52662.755558312099</v>
      </c>
      <c r="I149" s="39">
        <f t="shared" si="38"/>
        <v>93.412487158697331</v>
      </c>
      <c r="J149" s="39">
        <v>51563.223944642297</v>
      </c>
      <c r="K149" s="40">
        <f t="shared" si="39"/>
        <v>1192.9441008284994</v>
      </c>
      <c r="L149" s="39">
        <v>50952.546551803702</v>
      </c>
      <c r="M149" s="39">
        <f t="shared" si="40"/>
        <v>1803.6214936670949</v>
      </c>
      <c r="N149" s="39">
        <f t="shared" si="45"/>
        <v>610.67739283859555</v>
      </c>
      <c r="O149" s="40">
        <f>'Estimates from MCMC'!$B$2-L149</f>
        <v>18108.453448196298</v>
      </c>
      <c r="P149" s="39">
        <v>52258.349596255299</v>
      </c>
      <c r="Q149" s="40">
        <f t="shared" si="41"/>
        <v>1305.8030444515971</v>
      </c>
      <c r="R149" s="39">
        <v>52290.130121382499</v>
      </c>
      <c r="S149" s="39">
        <f t="shared" si="42"/>
        <v>31.780525127200235</v>
      </c>
      <c r="T149" s="39">
        <f t="shared" si="46"/>
        <v>1337.5835695787973</v>
      </c>
      <c r="U149" s="39">
        <v>58901.015551766497</v>
      </c>
      <c r="V149" s="39">
        <f t="shared" si="43"/>
        <v>7948.4689999627954</v>
      </c>
      <c r="W149" s="39">
        <v>60504.714406650499</v>
      </c>
      <c r="X149" s="39">
        <f t="shared" si="44"/>
        <v>266.11528530520445</v>
      </c>
      <c r="Y149" s="39">
        <f t="shared" si="47"/>
        <v>9552.1678548467971</v>
      </c>
      <c r="Z149" s="39">
        <f t="shared" si="48"/>
        <v>8556.2855933495011</v>
      </c>
      <c r="AA149" s="45">
        <f t="shared" si="49"/>
        <v>7.3865146651274513E-2</v>
      </c>
      <c r="AB149" s="45">
        <f t="shared" si="50"/>
        <v>0.43893693200810069</v>
      </c>
      <c r="AC149" s="45">
        <f t="shared" si="51"/>
        <v>1.4695638479922812E-2</v>
      </c>
      <c r="AD149" s="45">
        <f t="shared" si="52"/>
        <v>0.52749771713929805</v>
      </c>
      <c r="AE149" s="45">
        <f t="shared" si="53"/>
        <v>0.47250228286070195</v>
      </c>
      <c r="AF149" s="43">
        <f>('Estimates from MCMC'!$B$2-'MCMC runs'!W149)/'Estimates from MCMC'!$B$2</f>
        <v>0.12389460901738319</v>
      </c>
    </row>
    <row r="150" spans="1:32" x14ac:dyDescent="0.3">
      <c r="A150" s="38">
        <v>2193</v>
      </c>
      <c r="B150" s="38">
        <v>1988746.4512540505</v>
      </c>
      <c r="C150" s="39">
        <v>51887.471973189997</v>
      </c>
      <c r="D150" s="39">
        <v>50904.4596312629</v>
      </c>
      <c r="E150" s="39">
        <f t="shared" si="36"/>
        <v>983.01234192709671</v>
      </c>
      <c r="F150" s="39">
        <v>51815.684420127101</v>
      </c>
      <c r="G150" s="40">
        <f t="shared" si="37"/>
        <v>71.787553062895313</v>
      </c>
      <c r="H150" s="39">
        <v>51797.428864234404</v>
      </c>
      <c r="I150" s="39">
        <f t="shared" si="38"/>
        <v>90.043108955593198</v>
      </c>
      <c r="J150" s="39">
        <v>50743.687710280203</v>
      </c>
      <c r="K150" s="40">
        <f t="shared" si="39"/>
        <v>1143.7842629097941</v>
      </c>
      <c r="L150" s="39">
        <v>50154.900642757602</v>
      </c>
      <c r="M150" s="39">
        <f t="shared" si="40"/>
        <v>1732.5713304323945</v>
      </c>
      <c r="N150" s="39">
        <f t="shared" si="45"/>
        <v>588.78706752260041</v>
      </c>
      <c r="O150" s="40">
        <f>'Estimates from MCMC'!$B$2-L150</f>
        <v>18906.099357242398</v>
      </c>
      <c r="P150" s="39">
        <v>51404.340717713101</v>
      </c>
      <c r="Q150" s="40">
        <f t="shared" si="41"/>
        <v>1249.4400749554989</v>
      </c>
      <c r="R150" s="39">
        <v>51435.326402150698</v>
      </c>
      <c r="S150" s="39">
        <f t="shared" si="42"/>
        <v>30.985684437597229</v>
      </c>
      <c r="T150" s="39">
        <f t="shared" si="46"/>
        <v>1280.4257593930961</v>
      </c>
      <c r="U150" s="39">
        <v>57887.842589849199</v>
      </c>
      <c r="V150" s="39">
        <f t="shared" si="43"/>
        <v>7732.9419470915964</v>
      </c>
      <c r="W150" s="39">
        <v>59420.485932067102</v>
      </c>
      <c r="X150" s="39">
        <f t="shared" si="44"/>
        <v>252.21758282480732</v>
      </c>
      <c r="Y150" s="39">
        <f t="shared" si="47"/>
        <v>9265.5852893094998</v>
      </c>
      <c r="Z150" s="39">
        <f t="shared" si="48"/>
        <v>9640.5140679328979</v>
      </c>
      <c r="AA150" s="45">
        <f t="shared" si="49"/>
        <v>6.7725538472990246E-2</v>
      </c>
      <c r="AB150" s="45">
        <f t="shared" si="50"/>
        <v>0.40901837026098792</v>
      </c>
      <c r="AC150" s="45">
        <f t="shared" si="51"/>
        <v>1.3340540428726236E-2</v>
      </c>
      <c r="AD150" s="45">
        <f t="shared" si="52"/>
        <v>0.49008444916270438</v>
      </c>
      <c r="AE150" s="45">
        <f t="shared" si="53"/>
        <v>0.50991555083729567</v>
      </c>
      <c r="AF150" s="43">
        <f>('Estimates from MCMC'!$B$2-'MCMC runs'!W150)/'Estimates from MCMC'!$B$2</f>
        <v>0.13959418583473882</v>
      </c>
    </row>
    <row r="151" spans="1:32" x14ac:dyDescent="0.3">
      <c r="A151" s="38">
        <v>1773</v>
      </c>
      <c r="B151" s="38">
        <v>1917089.2326533142</v>
      </c>
      <c r="C151" s="39">
        <v>51816.338765674402</v>
      </c>
      <c r="D151" s="39">
        <v>50811.445094608098</v>
      </c>
      <c r="E151" s="39">
        <f t="shared" si="36"/>
        <v>1004.8936710663038</v>
      </c>
      <c r="F151" s="39">
        <v>51756.833332879301</v>
      </c>
      <c r="G151" s="40">
        <f t="shared" si="37"/>
        <v>59.505432795100205</v>
      </c>
      <c r="H151" s="39">
        <v>51724.673499826502</v>
      </c>
      <c r="I151" s="39">
        <f t="shared" si="38"/>
        <v>91.665265847899718</v>
      </c>
      <c r="J151" s="39">
        <v>50660.905410215702</v>
      </c>
      <c r="K151" s="40">
        <f t="shared" si="39"/>
        <v>1155.4333554586992</v>
      </c>
      <c r="L151" s="39">
        <v>50061.283750458802</v>
      </c>
      <c r="M151" s="39">
        <f t="shared" si="40"/>
        <v>1755.0550152155993</v>
      </c>
      <c r="N151" s="39">
        <f t="shared" si="45"/>
        <v>599.62165975690004</v>
      </c>
      <c r="O151" s="40">
        <f>'Estimates from MCMC'!$B$2-L151</f>
        <v>18999.716249541198</v>
      </c>
      <c r="P151" s="39">
        <v>51327.282711767199</v>
      </c>
      <c r="Q151" s="40">
        <f t="shared" si="41"/>
        <v>1265.9989613083962</v>
      </c>
      <c r="R151" s="39">
        <v>51358.974728395602</v>
      </c>
      <c r="S151" s="39">
        <f t="shared" si="42"/>
        <v>31.692016628403508</v>
      </c>
      <c r="T151" s="39">
        <f t="shared" si="46"/>
        <v>1297.6909779367998</v>
      </c>
      <c r="U151" s="39">
        <v>57931.643592151202</v>
      </c>
      <c r="V151" s="39">
        <f t="shared" si="43"/>
        <v>7870.3598416923996</v>
      </c>
      <c r="W151" s="39">
        <v>59486.516609378603</v>
      </c>
      <c r="X151" s="39">
        <f t="shared" si="44"/>
        <v>257.1820392906011</v>
      </c>
      <c r="Y151" s="39">
        <f t="shared" si="47"/>
        <v>9425.2328589198005</v>
      </c>
      <c r="Z151" s="39">
        <f t="shared" si="48"/>
        <v>9574.4833906213971</v>
      </c>
      <c r="AA151" s="45">
        <f t="shared" si="49"/>
        <v>6.8300545170938337E-2</v>
      </c>
      <c r="AB151" s="45">
        <f t="shared" si="50"/>
        <v>0.41423565164466347</v>
      </c>
      <c r="AC151" s="45">
        <f t="shared" si="51"/>
        <v>1.3536098956046856E-2</v>
      </c>
      <c r="AD151" s="45">
        <f t="shared" si="52"/>
        <v>0.49607229577164869</v>
      </c>
      <c r="AE151" s="45">
        <f t="shared" si="53"/>
        <v>0.50392770422835131</v>
      </c>
      <c r="AF151" s="43">
        <f>('Estimates from MCMC'!$B$2-'MCMC runs'!W151)/'Estimates from MCMC'!$B$2</f>
        <v>0.13863806476334542</v>
      </c>
    </row>
    <row r="152" spans="1:32" x14ac:dyDescent="0.3">
      <c r="A152" s="38">
        <v>2719</v>
      </c>
      <c r="B152" s="38">
        <v>1917089.2326533142</v>
      </c>
      <c r="C152" s="39">
        <v>51816.338765674402</v>
      </c>
      <c r="D152" s="39">
        <v>50811.445094608098</v>
      </c>
      <c r="E152" s="39">
        <f t="shared" si="36"/>
        <v>1004.8936710663038</v>
      </c>
      <c r="F152" s="39">
        <v>51756.833332879301</v>
      </c>
      <c r="G152" s="40">
        <f t="shared" si="37"/>
        <v>59.505432795100205</v>
      </c>
      <c r="H152" s="39">
        <v>51724.673499826502</v>
      </c>
      <c r="I152" s="39">
        <f t="shared" si="38"/>
        <v>91.665265847899718</v>
      </c>
      <c r="J152" s="39">
        <v>50660.905410215702</v>
      </c>
      <c r="K152" s="40">
        <f t="shared" si="39"/>
        <v>1155.4333554586992</v>
      </c>
      <c r="L152" s="39">
        <v>50061.283750458802</v>
      </c>
      <c r="M152" s="39">
        <f t="shared" si="40"/>
        <v>1755.0550152155993</v>
      </c>
      <c r="N152" s="39">
        <f t="shared" si="45"/>
        <v>599.62165975690004</v>
      </c>
      <c r="O152" s="40">
        <f>'Estimates from MCMC'!$B$2-L152</f>
        <v>18999.716249541198</v>
      </c>
      <c r="P152" s="39">
        <v>51327.282711767199</v>
      </c>
      <c r="Q152" s="40">
        <f t="shared" si="41"/>
        <v>1265.9989613083962</v>
      </c>
      <c r="R152" s="39">
        <v>51358.974728395602</v>
      </c>
      <c r="S152" s="39">
        <f t="shared" si="42"/>
        <v>31.692016628403508</v>
      </c>
      <c r="T152" s="39">
        <f t="shared" si="46"/>
        <v>1297.6909779367998</v>
      </c>
      <c r="U152" s="39">
        <v>57931.643592151202</v>
      </c>
      <c r="V152" s="39">
        <f t="shared" si="43"/>
        <v>7870.3598416923996</v>
      </c>
      <c r="W152" s="39">
        <v>59486.516609378603</v>
      </c>
      <c r="X152" s="39">
        <f t="shared" si="44"/>
        <v>257.1820392906011</v>
      </c>
      <c r="Y152" s="39">
        <f t="shared" si="47"/>
        <v>9425.2328589198005</v>
      </c>
      <c r="Z152" s="39">
        <f t="shared" si="48"/>
        <v>9574.4833906213971</v>
      </c>
      <c r="AA152" s="45">
        <f t="shared" si="49"/>
        <v>6.8300545170938337E-2</v>
      </c>
      <c r="AB152" s="45">
        <f t="shared" si="50"/>
        <v>0.41423565164466347</v>
      </c>
      <c r="AC152" s="45">
        <f t="shared" si="51"/>
        <v>1.3536098956046856E-2</v>
      </c>
      <c r="AD152" s="45">
        <f t="shared" si="52"/>
        <v>0.49607229577164869</v>
      </c>
      <c r="AE152" s="45">
        <f t="shared" si="53"/>
        <v>0.50392770422835131</v>
      </c>
      <c r="AF152" s="43">
        <f>('Estimates from MCMC'!$B$2-'MCMC runs'!W152)/'Estimates from MCMC'!$B$2</f>
        <v>0.13863806476334542</v>
      </c>
    </row>
    <row r="153" spans="1:32" x14ac:dyDescent="0.3">
      <c r="A153" s="38">
        <v>4549</v>
      </c>
      <c r="B153" s="38">
        <v>2033102.4775177997</v>
      </c>
      <c r="C153" s="39">
        <v>52128.383773542002</v>
      </c>
      <c r="D153" s="39">
        <v>51112.695174348097</v>
      </c>
      <c r="E153" s="39">
        <f t="shared" si="36"/>
        <v>1015.6885991939052</v>
      </c>
      <c r="F153" s="39">
        <v>52068.0768234442</v>
      </c>
      <c r="G153" s="40">
        <f t="shared" si="37"/>
        <v>60.306950097801746</v>
      </c>
      <c r="H153" s="39">
        <v>52035.966501217001</v>
      </c>
      <c r="I153" s="39">
        <f t="shared" si="38"/>
        <v>92.41727232500125</v>
      </c>
      <c r="J153" s="39">
        <v>50960.773607944102</v>
      </c>
      <c r="K153" s="40">
        <f t="shared" si="39"/>
        <v>1167.6101655979</v>
      </c>
      <c r="L153" s="39">
        <v>50356.468649581897</v>
      </c>
      <c r="M153" s="39">
        <f t="shared" si="40"/>
        <v>1771.9151239601051</v>
      </c>
      <c r="N153" s="39">
        <f t="shared" si="45"/>
        <v>604.30495836220507</v>
      </c>
      <c r="O153" s="40">
        <f>'Estimates from MCMC'!$B$2-L153</f>
        <v>18704.531350418103</v>
      </c>
      <c r="P153" s="39">
        <v>51636.274123408402</v>
      </c>
      <c r="Q153" s="40">
        <f t="shared" si="41"/>
        <v>1279.8054738265055</v>
      </c>
      <c r="R153" s="39">
        <v>51668.111228580499</v>
      </c>
      <c r="S153" s="39">
        <f t="shared" si="42"/>
        <v>31.837105172096926</v>
      </c>
      <c r="T153" s="39">
        <f t="shared" si="46"/>
        <v>1311.6425789986024</v>
      </c>
      <c r="U153" s="39">
        <v>58243.605285176003</v>
      </c>
      <c r="V153" s="39">
        <f t="shared" si="43"/>
        <v>7887.1366355941063</v>
      </c>
      <c r="W153" s="39">
        <v>59815.312207153198</v>
      </c>
      <c r="X153" s="39">
        <f t="shared" si="44"/>
        <v>260.06434297859232</v>
      </c>
      <c r="Y153" s="39">
        <f t="shared" si="47"/>
        <v>9458.8435575713011</v>
      </c>
      <c r="Z153" s="39">
        <f t="shared" si="48"/>
        <v>9245.687792846802</v>
      </c>
      <c r="AA153" s="45">
        <f t="shared" si="49"/>
        <v>7.0124321985179441E-2</v>
      </c>
      <c r="AB153" s="45">
        <f t="shared" si="50"/>
        <v>0.42166983432160704</v>
      </c>
      <c r="AC153" s="45">
        <f t="shared" si="51"/>
        <v>1.3903814969027765E-2</v>
      </c>
      <c r="AD153" s="45">
        <f t="shared" si="52"/>
        <v>0.50569797127581428</v>
      </c>
      <c r="AE153" s="45">
        <f t="shared" si="53"/>
        <v>0.49430202872418577</v>
      </c>
      <c r="AF153" s="43">
        <f>('Estimates from MCMC'!$B$2-'MCMC runs'!W153)/'Estimates from MCMC'!$B$2</f>
        <v>0.1338771201234677</v>
      </c>
    </row>
    <row r="154" spans="1:32" x14ac:dyDescent="0.3">
      <c r="A154" s="38">
        <v>4948</v>
      </c>
      <c r="B154" s="38">
        <v>1922772.0823187153</v>
      </c>
      <c r="C154" s="39">
        <v>52535.472500543903</v>
      </c>
      <c r="D154" s="39">
        <v>51514.988573772898</v>
      </c>
      <c r="E154" s="39">
        <f t="shared" si="36"/>
        <v>1020.4839267710049</v>
      </c>
      <c r="F154" s="39">
        <v>52478.485204957702</v>
      </c>
      <c r="G154" s="40">
        <f t="shared" si="37"/>
        <v>56.987295586201071</v>
      </c>
      <c r="H154" s="39">
        <v>52443.8360438456</v>
      </c>
      <c r="I154" s="39">
        <f t="shared" si="38"/>
        <v>91.636456698302936</v>
      </c>
      <c r="J154" s="39">
        <v>51367.1141671812</v>
      </c>
      <c r="K154" s="40">
        <f t="shared" si="39"/>
        <v>1168.358333362703</v>
      </c>
      <c r="L154" s="39">
        <v>50768.087676723801</v>
      </c>
      <c r="M154" s="39">
        <f t="shared" si="40"/>
        <v>1767.3848238201026</v>
      </c>
      <c r="N154" s="39">
        <f t="shared" si="45"/>
        <v>599.02649045739963</v>
      </c>
      <c r="O154" s="40">
        <f>'Estimates from MCMC'!$B$2-L154</f>
        <v>18292.912323276199</v>
      </c>
      <c r="P154" s="39">
        <v>52043.042485546197</v>
      </c>
      <c r="Q154" s="40">
        <f t="shared" si="41"/>
        <v>1274.9548088223964</v>
      </c>
      <c r="R154" s="39">
        <v>52074.489632007397</v>
      </c>
      <c r="S154" s="39">
        <f t="shared" si="42"/>
        <v>31.447146461199736</v>
      </c>
      <c r="T154" s="39">
        <f t="shared" si="46"/>
        <v>1306.4019552835962</v>
      </c>
      <c r="U154" s="39">
        <v>58672.7420142306</v>
      </c>
      <c r="V154" s="39">
        <f t="shared" si="43"/>
        <v>7904.6543375067995</v>
      </c>
      <c r="W154" s="39">
        <v>60239.617966395599</v>
      </c>
      <c r="X154" s="39">
        <f t="shared" si="44"/>
        <v>260.47399688140285</v>
      </c>
      <c r="Y154" s="39">
        <f t="shared" si="47"/>
        <v>9471.5302896717985</v>
      </c>
      <c r="Z154" s="39">
        <f t="shared" si="48"/>
        <v>8821.3820336044009</v>
      </c>
      <c r="AA154" s="45">
        <f t="shared" si="49"/>
        <v>7.1415744644515083E-2</v>
      </c>
      <c r="AB154" s="45">
        <f t="shared" si="50"/>
        <v>0.43211568490648633</v>
      </c>
      <c r="AC154" s="45">
        <f t="shared" si="51"/>
        <v>1.4239066600126405E-2</v>
      </c>
      <c r="AD154" s="45">
        <f t="shared" si="52"/>
        <v>0.5177704961511278</v>
      </c>
      <c r="AE154" s="45">
        <f t="shared" si="53"/>
        <v>0.48222950384887214</v>
      </c>
      <c r="AF154" s="43">
        <f>('Estimates from MCMC'!$B$2-'MCMC runs'!W154)/'Estimates from MCMC'!$B$2</f>
        <v>0.12773319288171908</v>
      </c>
    </row>
    <row r="155" spans="1:32" x14ac:dyDescent="0.3">
      <c r="A155" s="38">
        <v>4211</v>
      </c>
      <c r="B155" s="38">
        <v>2047552.0751134753</v>
      </c>
      <c r="C155" s="39">
        <v>52938.018256225099</v>
      </c>
      <c r="D155" s="39">
        <v>51914.750455433299</v>
      </c>
      <c r="E155" s="39">
        <f t="shared" si="36"/>
        <v>1023.2678007918003</v>
      </c>
      <c r="F155" s="39">
        <v>52877.928325361601</v>
      </c>
      <c r="G155" s="40">
        <f t="shared" si="37"/>
        <v>60.089930863498012</v>
      </c>
      <c r="H155" s="39">
        <v>52845.2531734515</v>
      </c>
      <c r="I155" s="39">
        <f t="shared" si="38"/>
        <v>92.765082773599715</v>
      </c>
      <c r="J155" s="39">
        <v>51762.660872758497</v>
      </c>
      <c r="K155" s="40">
        <f t="shared" si="39"/>
        <v>1175.3573834666022</v>
      </c>
      <c r="L155" s="39">
        <v>51155.986925811201</v>
      </c>
      <c r="M155" s="39">
        <f t="shared" si="40"/>
        <v>1782.0313304138981</v>
      </c>
      <c r="N155" s="39">
        <f t="shared" si="45"/>
        <v>606.67394694729592</v>
      </c>
      <c r="O155" s="40">
        <f>'Estimates from MCMC'!$B$2-L155</f>
        <v>17905.013074188799</v>
      </c>
      <c r="P155" s="39">
        <v>52446.0289303674</v>
      </c>
      <c r="Q155" s="40">
        <f t="shared" si="41"/>
        <v>1290.0420045561987</v>
      </c>
      <c r="R155" s="39">
        <v>52477.787173716599</v>
      </c>
      <c r="S155" s="39">
        <f t="shared" si="42"/>
        <v>31.758243349198892</v>
      </c>
      <c r="T155" s="39">
        <f t="shared" si="46"/>
        <v>1321.8002479053976</v>
      </c>
      <c r="U155" s="39">
        <v>59090.085024185202</v>
      </c>
      <c r="V155" s="39">
        <f t="shared" si="43"/>
        <v>7934.098098374001</v>
      </c>
      <c r="W155" s="39">
        <v>60671.5441507742</v>
      </c>
      <c r="X155" s="39">
        <f t="shared" si="44"/>
        <v>259.65887868360005</v>
      </c>
      <c r="Y155" s="39">
        <f t="shared" si="47"/>
        <v>9515.5572249629986</v>
      </c>
      <c r="Z155" s="39">
        <f t="shared" si="48"/>
        <v>8389.4558492258002</v>
      </c>
      <c r="AA155" s="45">
        <f t="shared" si="49"/>
        <v>7.3822914422266225E-2</v>
      </c>
      <c r="AB155" s="45">
        <f t="shared" si="50"/>
        <v>0.44312160317891652</v>
      </c>
      <c r="AC155" s="45">
        <f t="shared" si="51"/>
        <v>1.450202117182001E-2</v>
      </c>
      <c r="AD155" s="45">
        <f t="shared" si="52"/>
        <v>0.53144653877300274</v>
      </c>
      <c r="AE155" s="45">
        <f t="shared" si="53"/>
        <v>0.46855346122699726</v>
      </c>
      <c r="AF155" s="43">
        <f>('Estimates from MCMC'!$B$2-'MCMC runs'!W155)/'Estimates from MCMC'!$B$2</f>
        <v>0.12147892224592462</v>
      </c>
    </row>
    <row r="156" spans="1:32" x14ac:dyDescent="0.3">
      <c r="A156" s="38">
        <v>1243</v>
      </c>
      <c r="B156" s="38">
        <v>1930507.2571780665</v>
      </c>
      <c r="C156" s="39">
        <v>52493.973970111299</v>
      </c>
      <c r="D156" s="39">
        <v>51452.838034540197</v>
      </c>
      <c r="E156" s="39">
        <f t="shared" si="36"/>
        <v>1041.1359355711029</v>
      </c>
      <c r="F156" s="39">
        <v>52434.048775850497</v>
      </c>
      <c r="G156" s="40">
        <f t="shared" si="37"/>
        <v>59.925194260802527</v>
      </c>
      <c r="H156" s="39">
        <v>52399.527074673701</v>
      </c>
      <c r="I156" s="39">
        <f t="shared" si="38"/>
        <v>94.446895437598869</v>
      </c>
      <c r="J156" s="39">
        <v>51299.276380161697</v>
      </c>
      <c r="K156" s="40">
        <f t="shared" si="39"/>
        <v>1194.6975899496028</v>
      </c>
      <c r="L156" s="39">
        <v>50682.112422455401</v>
      </c>
      <c r="M156" s="39">
        <f t="shared" si="40"/>
        <v>1811.8615476558989</v>
      </c>
      <c r="N156" s="39">
        <f t="shared" si="45"/>
        <v>617.16395770629606</v>
      </c>
      <c r="O156" s="40">
        <f>'Estimates from MCMC'!$B$2-L156</f>
        <v>18378.887577544599</v>
      </c>
      <c r="P156" s="39">
        <v>51995.088623690201</v>
      </c>
      <c r="Q156" s="40">
        <f t="shared" si="41"/>
        <v>1312.9762012348001</v>
      </c>
      <c r="R156" s="39">
        <v>52027.426172027699</v>
      </c>
      <c r="S156" s="39">
        <f t="shared" si="42"/>
        <v>32.337548337498447</v>
      </c>
      <c r="T156" s="39">
        <f t="shared" si="46"/>
        <v>1345.3137495722985</v>
      </c>
      <c r="U156" s="39">
        <v>58643.249604346398</v>
      </c>
      <c r="V156" s="39">
        <f t="shared" si="43"/>
        <v>7961.1371818909975</v>
      </c>
      <c r="W156" s="39">
        <v>60254.479990961801</v>
      </c>
      <c r="X156" s="39">
        <f t="shared" si="44"/>
        <v>265.91663704310486</v>
      </c>
      <c r="Y156" s="39">
        <f t="shared" si="47"/>
        <v>9572.3675685064009</v>
      </c>
      <c r="Z156" s="39">
        <f t="shared" si="48"/>
        <v>8806.5200090381986</v>
      </c>
      <c r="AA156" s="45">
        <f t="shared" si="49"/>
        <v>7.3198867118378183E-2</v>
      </c>
      <c r="AB156" s="45">
        <f t="shared" si="50"/>
        <v>0.43316752160875871</v>
      </c>
      <c r="AC156" s="45">
        <f t="shared" si="51"/>
        <v>1.4468592613189652E-2</v>
      </c>
      <c r="AD156" s="45">
        <f t="shared" si="52"/>
        <v>0.52083498134032657</v>
      </c>
      <c r="AE156" s="45">
        <f t="shared" si="53"/>
        <v>0.47916501865967343</v>
      </c>
      <c r="AF156" s="43">
        <f>('Estimates from MCMC'!$B$2-'MCMC runs'!W156)/'Estimates from MCMC'!$B$2</f>
        <v>0.12751799147186108</v>
      </c>
    </row>
    <row r="157" spans="1:32" x14ac:dyDescent="0.3">
      <c r="A157" s="38">
        <v>4922</v>
      </c>
      <c r="B157" s="38">
        <v>2237795.0573836495</v>
      </c>
      <c r="C157" s="39">
        <v>53441.597679728802</v>
      </c>
      <c r="D157" s="39">
        <v>52415.541300036202</v>
      </c>
      <c r="E157" s="39">
        <f t="shared" si="36"/>
        <v>1026.0563796925999</v>
      </c>
      <c r="F157" s="39">
        <v>53390.909987920502</v>
      </c>
      <c r="G157" s="40">
        <f t="shared" si="37"/>
        <v>50.68769180829986</v>
      </c>
      <c r="H157" s="39">
        <v>53349.756987512999</v>
      </c>
      <c r="I157" s="39">
        <f t="shared" si="38"/>
        <v>91.840692215802846</v>
      </c>
      <c r="J157" s="39">
        <v>52273.650288193901</v>
      </c>
      <c r="K157" s="40">
        <f t="shared" si="39"/>
        <v>1167.9473915349008</v>
      </c>
      <c r="L157" s="39">
        <v>51673.165647715898</v>
      </c>
      <c r="M157" s="39">
        <f t="shared" si="40"/>
        <v>1768.4320320129045</v>
      </c>
      <c r="N157" s="39">
        <f t="shared" si="45"/>
        <v>600.48464047800371</v>
      </c>
      <c r="O157" s="40">
        <f>'Estimates from MCMC'!$B$2-L157</f>
        <v>17387.834352284102</v>
      </c>
      <c r="P157" s="39">
        <v>52952.497814911898</v>
      </c>
      <c r="Q157" s="40">
        <f t="shared" si="41"/>
        <v>1279.3321671960002</v>
      </c>
      <c r="R157" s="39">
        <v>52983.921483449201</v>
      </c>
      <c r="S157" s="39">
        <f t="shared" si="42"/>
        <v>31.423668537303456</v>
      </c>
      <c r="T157" s="39">
        <f t="shared" si="46"/>
        <v>1310.7558357333037</v>
      </c>
      <c r="U157" s="39">
        <v>59655.070507998702</v>
      </c>
      <c r="V157" s="39">
        <f t="shared" si="43"/>
        <v>7981.9048602828043</v>
      </c>
      <c r="W157" s="39">
        <v>61222.825337324401</v>
      </c>
      <c r="X157" s="39">
        <f t="shared" si="44"/>
        <v>256.99899359239498</v>
      </c>
      <c r="Y157" s="39">
        <f t="shared" si="47"/>
        <v>9549.659689608503</v>
      </c>
      <c r="Z157" s="39">
        <f t="shared" si="48"/>
        <v>7838.1746626755994</v>
      </c>
      <c r="AA157" s="45">
        <f t="shared" si="49"/>
        <v>7.5383501428463978E-2</v>
      </c>
      <c r="AB157" s="45">
        <f t="shared" si="50"/>
        <v>0.45905112152361199</v>
      </c>
      <c r="AC157" s="45">
        <f t="shared" si="51"/>
        <v>1.4780391185325219E-2</v>
      </c>
      <c r="AD157" s="45">
        <f t="shared" si="52"/>
        <v>0.54921501413740115</v>
      </c>
      <c r="AE157" s="45">
        <f t="shared" si="53"/>
        <v>0.45078498586259885</v>
      </c>
      <c r="AF157" s="43">
        <f>('Estimates from MCMC'!$B$2-'MCMC runs'!W157)/'Estimates from MCMC'!$B$2</f>
        <v>0.11349639684736101</v>
      </c>
    </row>
    <row r="158" spans="1:32" x14ac:dyDescent="0.3">
      <c r="A158" s="38">
        <v>4270</v>
      </c>
      <c r="B158" s="38">
        <v>1917517.3921406986</v>
      </c>
      <c r="C158" s="39">
        <v>50774.393833061498</v>
      </c>
      <c r="D158" s="39">
        <v>49767.850916393698</v>
      </c>
      <c r="E158" s="39">
        <f t="shared" si="36"/>
        <v>1006.5429166678005</v>
      </c>
      <c r="F158" s="39">
        <v>50716.620636859698</v>
      </c>
      <c r="G158" s="40">
        <f t="shared" si="37"/>
        <v>57.773196201800602</v>
      </c>
      <c r="H158" s="39">
        <v>50683.392444719</v>
      </c>
      <c r="I158" s="39">
        <f t="shared" si="38"/>
        <v>91.001388342498103</v>
      </c>
      <c r="J158" s="39">
        <v>49619.657267881201</v>
      </c>
      <c r="K158" s="40">
        <f t="shared" si="39"/>
        <v>1154.7365651802975</v>
      </c>
      <c r="L158" s="39">
        <v>49024.716157973002</v>
      </c>
      <c r="M158" s="39">
        <f t="shared" si="40"/>
        <v>1749.6776750884965</v>
      </c>
      <c r="N158" s="39">
        <f t="shared" si="45"/>
        <v>594.941109908199</v>
      </c>
      <c r="O158" s="40">
        <f>'Estimates from MCMC'!$B$2-L158</f>
        <v>20036.283842026998</v>
      </c>
      <c r="P158" s="39">
        <v>50286.338986864197</v>
      </c>
      <c r="Q158" s="40">
        <f t="shared" si="41"/>
        <v>1261.6228288911952</v>
      </c>
      <c r="R158" s="39">
        <v>50317.628636707603</v>
      </c>
      <c r="S158" s="39">
        <f t="shared" si="42"/>
        <v>31.289649843405641</v>
      </c>
      <c r="T158" s="39">
        <f t="shared" si="46"/>
        <v>1292.9124787346009</v>
      </c>
      <c r="U158" s="39">
        <v>56727.530624969499</v>
      </c>
      <c r="V158" s="39">
        <f t="shared" si="43"/>
        <v>7702.8144669964968</v>
      </c>
      <c r="W158" s="39">
        <v>58276.138859673498</v>
      </c>
      <c r="X158" s="39">
        <f t="shared" si="44"/>
        <v>255.69575596939831</v>
      </c>
      <c r="Y158" s="39">
        <f t="shared" si="47"/>
        <v>9251.422701700496</v>
      </c>
      <c r="Z158" s="39">
        <f t="shared" si="48"/>
        <v>10784.861140326502</v>
      </c>
      <c r="AA158" s="45">
        <f t="shared" si="49"/>
        <v>6.4528556738783036E-2</v>
      </c>
      <c r="AB158" s="45">
        <f t="shared" si="50"/>
        <v>0.38444326940704943</v>
      </c>
      <c r="AC158" s="45">
        <f t="shared" si="51"/>
        <v>1.2761635739710628E-2</v>
      </c>
      <c r="AD158" s="45">
        <f t="shared" si="52"/>
        <v>0.46173346188554309</v>
      </c>
      <c r="AE158" s="45">
        <f t="shared" si="53"/>
        <v>0.53826653811445691</v>
      </c>
      <c r="AF158" s="43">
        <f>('Estimates from MCMC'!$B$2-'MCMC runs'!W158)/'Estimates from MCMC'!$B$2</f>
        <v>0.15616427709309888</v>
      </c>
    </row>
    <row r="159" spans="1:32" x14ac:dyDescent="0.3">
      <c r="A159" s="38">
        <v>4711</v>
      </c>
      <c r="B159" s="38">
        <v>1917517.3921406986</v>
      </c>
      <c r="C159" s="39">
        <v>50774.393833061498</v>
      </c>
      <c r="D159" s="39">
        <v>49767.850916393698</v>
      </c>
      <c r="E159" s="39">
        <f t="shared" si="36"/>
        <v>1006.5429166678005</v>
      </c>
      <c r="F159" s="39">
        <v>50716.620636859698</v>
      </c>
      <c r="G159" s="40">
        <f t="shared" si="37"/>
        <v>57.773196201800602</v>
      </c>
      <c r="H159" s="39">
        <v>50683.392444719</v>
      </c>
      <c r="I159" s="39">
        <f t="shared" si="38"/>
        <v>91.001388342498103</v>
      </c>
      <c r="J159" s="39">
        <v>49619.657267881201</v>
      </c>
      <c r="K159" s="40">
        <f t="shared" si="39"/>
        <v>1154.7365651802975</v>
      </c>
      <c r="L159" s="39">
        <v>49024.716157973002</v>
      </c>
      <c r="M159" s="39">
        <f t="shared" si="40"/>
        <v>1749.6776750884965</v>
      </c>
      <c r="N159" s="39">
        <f t="shared" si="45"/>
        <v>594.941109908199</v>
      </c>
      <c r="O159" s="40">
        <f>'Estimates from MCMC'!$B$2-L159</f>
        <v>20036.283842026998</v>
      </c>
      <c r="P159" s="39">
        <v>50286.338986864197</v>
      </c>
      <c r="Q159" s="40">
        <f t="shared" si="41"/>
        <v>1261.6228288911952</v>
      </c>
      <c r="R159" s="39">
        <v>50317.628636707603</v>
      </c>
      <c r="S159" s="39">
        <f t="shared" si="42"/>
        <v>31.289649843405641</v>
      </c>
      <c r="T159" s="39">
        <f t="shared" si="46"/>
        <v>1292.9124787346009</v>
      </c>
      <c r="U159" s="39">
        <v>56727.530624969499</v>
      </c>
      <c r="V159" s="39">
        <f t="shared" si="43"/>
        <v>7702.8144669964968</v>
      </c>
      <c r="W159" s="39">
        <v>58276.138859673498</v>
      </c>
      <c r="X159" s="39">
        <f t="shared" si="44"/>
        <v>255.69575596939831</v>
      </c>
      <c r="Y159" s="39">
        <f t="shared" si="47"/>
        <v>9251.422701700496</v>
      </c>
      <c r="Z159" s="39">
        <f t="shared" si="48"/>
        <v>10784.861140326502</v>
      </c>
      <c r="AA159" s="45">
        <f t="shared" si="49"/>
        <v>6.4528556738783036E-2</v>
      </c>
      <c r="AB159" s="45">
        <f t="shared" si="50"/>
        <v>0.38444326940704943</v>
      </c>
      <c r="AC159" s="45">
        <f t="shared" si="51"/>
        <v>1.2761635739710628E-2</v>
      </c>
      <c r="AD159" s="45">
        <f t="shared" si="52"/>
        <v>0.46173346188554309</v>
      </c>
      <c r="AE159" s="45">
        <f t="shared" si="53"/>
        <v>0.53826653811445691</v>
      </c>
      <c r="AF159" s="43">
        <f>('Estimates from MCMC'!$B$2-'MCMC runs'!W159)/'Estimates from MCMC'!$B$2</f>
        <v>0.15616427709309888</v>
      </c>
    </row>
    <row r="160" spans="1:32" x14ac:dyDescent="0.3">
      <c r="A160" s="38">
        <v>524</v>
      </c>
      <c r="B160" s="38">
        <v>1962294.8874256532</v>
      </c>
      <c r="C160" s="39">
        <v>52045.703330958502</v>
      </c>
      <c r="D160" s="39">
        <v>51075.3501469154</v>
      </c>
      <c r="E160" s="39">
        <f t="shared" si="36"/>
        <v>970.35318404310237</v>
      </c>
      <c r="F160" s="39">
        <v>51986.749011417</v>
      </c>
      <c r="G160" s="40">
        <f t="shared" si="37"/>
        <v>58.954319541502628</v>
      </c>
      <c r="H160" s="39">
        <v>51956.641533315298</v>
      </c>
      <c r="I160" s="39">
        <f t="shared" si="38"/>
        <v>89.061797643204045</v>
      </c>
      <c r="J160" s="39">
        <v>50927.870644005103</v>
      </c>
      <c r="K160" s="40">
        <f t="shared" si="39"/>
        <v>1117.8326869533994</v>
      </c>
      <c r="L160" s="39">
        <v>50344.852309089998</v>
      </c>
      <c r="M160" s="39">
        <f t="shared" si="40"/>
        <v>1700.8510218685042</v>
      </c>
      <c r="N160" s="39">
        <f t="shared" si="45"/>
        <v>583.01833491510479</v>
      </c>
      <c r="O160" s="40">
        <f>'Estimates from MCMC'!$B$2-L160</f>
        <v>18716.147690910002</v>
      </c>
      <c r="P160" s="39">
        <v>51568.896018904597</v>
      </c>
      <c r="Q160" s="40">
        <f t="shared" si="41"/>
        <v>1224.0437098145994</v>
      </c>
      <c r="R160" s="39">
        <v>51599.875602654</v>
      </c>
      <c r="S160" s="39">
        <f t="shared" si="42"/>
        <v>30.979583749402082</v>
      </c>
      <c r="T160" s="39">
        <f t="shared" si="46"/>
        <v>1255.0232935640015</v>
      </c>
      <c r="U160" s="39">
        <v>58062.830055847102</v>
      </c>
      <c r="V160" s="39">
        <f t="shared" si="43"/>
        <v>7717.9777467571039</v>
      </c>
      <c r="W160" s="39">
        <v>59562.461976662998</v>
      </c>
      <c r="X160" s="39">
        <f t="shared" si="44"/>
        <v>244.60862725189509</v>
      </c>
      <c r="Y160" s="39">
        <f t="shared" si="47"/>
        <v>9217.6096675730005</v>
      </c>
      <c r="Z160" s="39">
        <f t="shared" si="48"/>
        <v>9498.5380233370015</v>
      </c>
      <c r="AA160" s="45">
        <f t="shared" si="49"/>
        <v>6.7055641699896237E-2</v>
      </c>
      <c r="AB160" s="45">
        <f t="shared" si="50"/>
        <v>0.41236999591029871</v>
      </c>
      <c r="AC160" s="45">
        <f t="shared" si="51"/>
        <v>1.3069389667762443E-2</v>
      </c>
      <c r="AD160" s="45">
        <f t="shared" si="52"/>
        <v>0.49249502727795735</v>
      </c>
      <c r="AE160" s="45">
        <f t="shared" si="53"/>
        <v>0.50750497272204265</v>
      </c>
      <c r="AF160" s="43">
        <f>('Estimates from MCMC'!$B$2-'MCMC runs'!W160)/'Estimates from MCMC'!$B$2</f>
        <v>0.13753837945203518</v>
      </c>
    </row>
    <row r="161" spans="1:32" x14ac:dyDescent="0.3">
      <c r="A161" s="38">
        <v>2873</v>
      </c>
      <c r="B161" s="38">
        <v>1940175.1746711589</v>
      </c>
      <c r="C161" s="39">
        <v>52738.619829838499</v>
      </c>
      <c r="D161" s="39">
        <v>51722.179210374903</v>
      </c>
      <c r="E161" s="39">
        <f t="shared" si="36"/>
        <v>1016.4406194635958</v>
      </c>
      <c r="F161" s="39">
        <v>52669.247443279302</v>
      </c>
      <c r="G161" s="40">
        <f t="shared" si="37"/>
        <v>69.372386559196457</v>
      </c>
      <c r="H161" s="39">
        <v>52646.285885205398</v>
      </c>
      <c r="I161" s="39">
        <f t="shared" si="38"/>
        <v>92.333944633101055</v>
      </c>
      <c r="J161" s="39">
        <v>51561.490273628398</v>
      </c>
      <c r="K161" s="40">
        <f t="shared" si="39"/>
        <v>1177.1295562101004</v>
      </c>
      <c r="L161" s="39">
        <v>50957.557205031997</v>
      </c>
      <c r="M161" s="39">
        <f t="shared" si="40"/>
        <v>1781.0626248065018</v>
      </c>
      <c r="N161" s="39">
        <f t="shared" si="45"/>
        <v>603.93306859640143</v>
      </c>
      <c r="O161" s="40">
        <f>'Estimates from MCMC'!$B$2-L161</f>
        <v>18103.442794968003</v>
      </c>
      <c r="P161" s="39">
        <v>52247.530238642401</v>
      </c>
      <c r="Q161" s="40">
        <f t="shared" si="41"/>
        <v>1289.9730336104039</v>
      </c>
      <c r="R161" s="39">
        <v>52278.922434667897</v>
      </c>
      <c r="S161" s="39">
        <f t="shared" si="42"/>
        <v>31.39219602549565</v>
      </c>
      <c r="T161" s="39">
        <f t="shared" si="46"/>
        <v>1321.3652296358996</v>
      </c>
      <c r="U161" s="39">
        <v>58807.719154027101</v>
      </c>
      <c r="V161" s="39">
        <f t="shared" si="43"/>
        <v>7850.1619489951045</v>
      </c>
      <c r="W161" s="39">
        <v>60387.247365279203</v>
      </c>
      <c r="X161" s="39">
        <f t="shared" si="44"/>
        <v>258.16298161620216</v>
      </c>
      <c r="Y161" s="39">
        <f t="shared" si="47"/>
        <v>9429.6901602472062</v>
      </c>
      <c r="Z161" s="39">
        <f t="shared" si="48"/>
        <v>8673.7526347207968</v>
      </c>
      <c r="AA161" s="45">
        <f t="shared" si="49"/>
        <v>7.2989720496876076E-2</v>
      </c>
      <c r="AB161" s="45">
        <f t="shared" si="50"/>
        <v>0.43362812465577649</v>
      </c>
      <c r="AC161" s="45">
        <f t="shared" si="51"/>
        <v>1.4260435682872465E-2</v>
      </c>
      <c r="AD161" s="45">
        <f t="shared" si="52"/>
        <v>0.52087828083552501</v>
      </c>
      <c r="AE161" s="45">
        <f t="shared" si="53"/>
        <v>0.47912171916447494</v>
      </c>
      <c r="AF161" s="43">
        <f>('Estimates from MCMC'!$B$2-'MCMC runs'!W161)/'Estimates from MCMC'!$B$2</f>
        <v>0.12559552619743122</v>
      </c>
    </row>
    <row r="162" spans="1:32" x14ac:dyDescent="0.3">
      <c r="A162" s="38">
        <v>71</v>
      </c>
      <c r="B162" s="38">
        <v>1942854.3837637808</v>
      </c>
      <c r="C162" s="39">
        <v>51569.153687085898</v>
      </c>
      <c r="D162" s="39">
        <v>50547.348892937604</v>
      </c>
      <c r="E162" s="39">
        <f t="shared" si="36"/>
        <v>1021.8047941482946</v>
      </c>
      <c r="F162" s="39">
        <v>51513.149099155598</v>
      </c>
      <c r="G162" s="40">
        <f t="shared" si="37"/>
        <v>56.004587930299749</v>
      </c>
      <c r="H162" s="39">
        <v>51476.349865052704</v>
      </c>
      <c r="I162" s="39">
        <f t="shared" si="38"/>
        <v>92.803822033194592</v>
      </c>
      <c r="J162" s="39">
        <v>50399.189428948499</v>
      </c>
      <c r="K162" s="40">
        <f t="shared" si="39"/>
        <v>1169.9642581373992</v>
      </c>
      <c r="L162" s="39">
        <v>49792.707071495497</v>
      </c>
      <c r="M162" s="39">
        <f t="shared" si="40"/>
        <v>1776.4466155904011</v>
      </c>
      <c r="N162" s="39">
        <f t="shared" si="45"/>
        <v>606.4823574530019</v>
      </c>
      <c r="O162" s="40">
        <f>'Estimates from MCMC'!$B$2-L162</f>
        <v>19268.292928504503</v>
      </c>
      <c r="P162" s="39">
        <v>51077.392918806298</v>
      </c>
      <c r="Q162" s="40">
        <f t="shared" si="41"/>
        <v>1284.6858473108005</v>
      </c>
      <c r="R162" s="39">
        <v>51109.3313895971</v>
      </c>
      <c r="S162" s="39">
        <f t="shared" si="42"/>
        <v>31.938470790802967</v>
      </c>
      <c r="T162" s="39">
        <f t="shared" si="46"/>
        <v>1316.6243181016034</v>
      </c>
      <c r="U162" s="39">
        <v>57514.010038984001</v>
      </c>
      <c r="V162" s="39">
        <f t="shared" si="43"/>
        <v>7721.3029674885038</v>
      </c>
      <c r="W162" s="39">
        <v>59088.908213663897</v>
      </c>
      <c r="X162" s="39">
        <f t="shared" si="44"/>
        <v>258.27385657829291</v>
      </c>
      <c r="Y162" s="39">
        <f t="shared" si="47"/>
        <v>9296.2011421684001</v>
      </c>
      <c r="Z162" s="39">
        <f t="shared" si="48"/>
        <v>9972.0917863361028</v>
      </c>
      <c r="AA162" s="45">
        <f t="shared" si="49"/>
        <v>6.8331134625520373E-2</v>
      </c>
      <c r="AB162" s="45">
        <f t="shared" si="50"/>
        <v>0.40072584510410947</v>
      </c>
      <c r="AC162" s="45">
        <f t="shared" si="51"/>
        <v>1.3404086056643663E-2</v>
      </c>
      <c r="AD162" s="45">
        <f t="shared" si="52"/>
        <v>0.48246106578627351</v>
      </c>
      <c r="AE162" s="45">
        <f t="shared" si="53"/>
        <v>0.51753893421372643</v>
      </c>
      <c r="AF162" s="43">
        <f>('Estimates from MCMC'!$B$2-'MCMC runs'!W162)/'Estimates from MCMC'!$B$2</f>
        <v>0.14439541544918411</v>
      </c>
    </row>
    <row r="163" spans="1:32" x14ac:dyDescent="0.3">
      <c r="A163" s="38">
        <v>2558</v>
      </c>
      <c r="B163" s="38">
        <v>1942854.3837637808</v>
      </c>
      <c r="C163" s="39">
        <v>51569.153687085898</v>
      </c>
      <c r="D163" s="39">
        <v>50547.348892937604</v>
      </c>
      <c r="E163" s="39">
        <f t="shared" si="36"/>
        <v>1021.8047941482946</v>
      </c>
      <c r="F163" s="39">
        <v>51513.149099155598</v>
      </c>
      <c r="G163" s="40">
        <f t="shared" si="37"/>
        <v>56.004587930299749</v>
      </c>
      <c r="H163" s="39">
        <v>51476.349865052704</v>
      </c>
      <c r="I163" s="39">
        <f t="shared" si="38"/>
        <v>92.803822033194592</v>
      </c>
      <c r="J163" s="39">
        <v>50399.189428948499</v>
      </c>
      <c r="K163" s="40">
        <f t="shared" si="39"/>
        <v>1169.9642581373992</v>
      </c>
      <c r="L163" s="39">
        <v>49792.707071495497</v>
      </c>
      <c r="M163" s="39">
        <f t="shared" si="40"/>
        <v>1776.4466155904011</v>
      </c>
      <c r="N163" s="39">
        <f t="shared" si="45"/>
        <v>606.4823574530019</v>
      </c>
      <c r="O163" s="40">
        <f>'Estimates from MCMC'!$B$2-L163</f>
        <v>19268.292928504503</v>
      </c>
      <c r="P163" s="39">
        <v>51077.392918806298</v>
      </c>
      <c r="Q163" s="40">
        <f t="shared" si="41"/>
        <v>1284.6858473108005</v>
      </c>
      <c r="R163" s="39">
        <v>51109.3313895971</v>
      </c>
      <c r="S163" s="39">
        <f t="shared" si="42"/>
        <v>31.938470790802967</v>
      </c>
      <c r="T163" s="39">
        <f t="shared" si="46"/>
        <v>1316.6243181016034</v>
      </c>
      <c r="U163" s="39">
        <v>57514.010038984001</v>
      </c>
      <c r="V163" s="39">
        <f t="shared" si="43"/>
        <v>7721.3029674885038</v>
      </c>
      <c r="W163" s="39">
        <v>59088.908213663897</v>
      </c>
      <c r="X163" s="39">
        <f t="shared" si="44"/>
        <v>258.27385657829291</v>
      </c>
      <c r="Y163" s="39">
        <f t="shared" si="47"/>
        <v>9296.2011421684001</v>
      </c>
      <c r="Z163" s="39">
        <f t="shared" si="48"/>
        <v>9972.0917863361028</v>
      </c>
      <c r="AA163" s="45">
        <f t="shared" si="49"/>
        <v>6.8331134625520373E-2</v>
      </c>
      <c r="AB163" s="45">
        <f t="shared" si="50"/>
        <v>0.40072584510410947</v>
      </c>
      <c r="AC163" s="45">
        <f t="shared" si="51"/>
        <v>1.3404086056643663E-2</v>
      </c>
      <c r="AD163" s="45">
        <f t="shared" si="52"/>
        <v>0.48246106578627351</v>
      </c>
      <c r="AE163" s="45">
        <f t="shared" si="53"/>
        <v>0.51753893421372643</v>
      </c>
      <c r="AF163" s="43">
        <f>('Estimates from MCMC'!$B$2-'MCMC runs'!W163)/'Estimates from MCMC'!$B$2</f>
        <v>0.14439541544918411</v>
      </c>
    </row>
    <row r="164" spans="1:32" x14ac:dyDescent="0.3">
      <c r="A164" s="38">
        <v>3478</v>
      </c>
      <c r="B164" s="38">
        <v>1974189.566755858</v>
      </c>
      <c r="C164" s="39">
        <v>52186.736827534798</v>
      </c>
      <c r="D164" s="39">
        <v>51204.002815388303</v>
      </c>
      <c r="E164" s="39">
        <f t="shared" si="36"/>
        <v>982.73401214649493</v>
      </c>
      <c r="F164" s="39">
        <v>52115.575026926999</v>
      </c>
      <c r="G164" s="40">
        <f t="shared" si="37"/>
        <v>71.161800607798796</v>
      </c>
      <c r="H164" s="39">
        <v>52098.148426032101</v>
      </c>
      <c r="I164" s="39">
        <f t="shared" si="38"/>
        <v>88.588401502696797</v>
      </c>
      <c r="J164" s="39">
        <v>51045.202083789998</v>
      </c>
      <c r="K164" s="40">
        <f t="shared" si="39"/>
        <v>1141.5347437447999</v>
      </c>
      <c r="L164" s="39">
        <v>50465.743449228401</v>
      </c>
      <c r="M164" s="39">
        <f t="shared" si="40"/>
        <v>1720.9933783063971</v>
      </c>
      <c r="N164" s="39">
        <f t="shared" si="45"/>
        <v>579.45863456159714</v>
      </c>
      <c r="O164" s="40">
        <f>'Estimates from MCMC'!$B$2-L164</f>
        <v>18595.256550771599</v>
      </c>
      <c r="P164" s="39">
        <v>51703.735982479899</v>
      </c>
      <c r="Q164" s="40">
        <f t="shared" si="41"/>
        <v>1237.9925332514977</v>
      </c>
      <c r="R164" s="39">
        <v>51733.967944548</v>
      </c>
      <c r="S164" s="39">
        <f t="shared" si="42"/>
        <v>30.231962068100984</v>
      </c>
      <c r="T164" s="39">
        <f t="shared" si="46"/>
        <v>1268.2244953195986</v>
      </c>
      <c r="U164" s="39">
        <v>58230.744908453002</v>
      </c>
      <c r="V164" s="39">
        <f t="shared" si="43"/>
        <v>7765.0014592246007</v>
      </c>
      <c r="W164" s="39">
        <v>59749.952752772799</v>
      </c>
      <c r="X164" s="39">
        <f t="shared" si="44"/>
        <v>250.98334900019836</v>
      </c>
      <c r="Y164" s="39">
        <f t="shared" si="47"/>
        <v>9284.2093035443977</v>
      </c>
      <c r="Z164" s="39">
        <f t="shared" si="48"/>
        <v>9311.0472472272013</v>
      </c>
      <c r="AA164" s="45">
        <f t="shared" si="49"/>
        <v>6.820150568274759E-2</v>
      </c>
      <c r="AB164" s="45">
        <f t="shared" si="50"/>
        <v>0.41757968963877495</v>
      </c>
      <c r="AC164" s="45">
        <f t="shared" si="51"/>
        <v>1.3497170545344477E-2</v>
      </c>
      <c r="AD164" s="45">
        <f t="shared" si="52"/>
        <v>0.49927836586686702</v>
      </c>
      <c r="AE164" s="45">
        <f t="shared" si="53"/>
        <v>0.50072163413313298</v>
      </c>
      <c r="AF164" s="43">
        <f>('Estimates from MCMC'!$B$2-'MCMC runs'!W164)/'Estimates from MCMC'!$B$2</f>
        <v>0.13482352191869798</v>
      </c>
    </row>
    <row r="165" spans="1:32" x14ac:dyDescent="0.3">
      <c r="A165" s="38">
        <v>229</v>
      </c>
      <c r="B165" s="38">
        <v>1929911.0134599542</v>
      </c>
      <c r="C165" s="39">
        <v>52286.885295866698</v>
      </c>
      <c r="D165" s="39">
        <v>51267.314069847802</v>
      </c>
      <c r="E165" s="39">
        <f t="shared" si="36"/>
        <v>1019.5712260188957</v>
      </c>
      <c r="F165" s="39">
        <v>52236.562077993702</v>
      </c>
      <c r="G165" s="40">
        <f t="shared" si="37"/>
        <v>50.323217872995883</v>
      </c>
      <c r="H165" s="39">
        <v>52196.512469864101</v>
      </c>
      <c r="I165" s="39">
        <f t="shared" si="38"/>
        <v>90.372826002596412</v>
      </c>
      <c r="J165" s="39">
        <v>51127.101023126597</v>
      </c>
      <c r="K165" s="40">
        <f t="shared" si="39"/>
        <v>1159.7842727401003</v>
      </c>
      <c r="L165" s="39">
        <v>50536.200156525301</v>
      </c>
      <c r="M165" s="39">
        <f t="shared" si="40"/>
        <v>1750.6851393413963</v>
      </c>
      <c r="N165" s="39">
        <f t="shared" si="45"/>
        <v>590.900866601296</v>
      </c>
      <c r="O165" s="40">
        <f>'Estimates from MCMC'!$B$2-L165</f>
        <v>18524.799843474699</v>
      </c>
      <c r="P165" s="39">
        <v>51800.843174284302</v>
      </c>
      <c r="Q165" s="40">
        <f t="shared" si="41"/>
        <v>1264.6430177590009</v>
      </c>
      <c r="R165" s="39">
        <v>51831.550455356301</v>
      </c>
      <c r="S165" s="39">
        <f t="shared" si="42"/>
        <v>30.707281071998295</v>
      </c>
      <c r="T165" s="39">
        <f t="shared" si="46"/>
        <v>1295.3502988309992</v>
      </c>
      <c r="U165" s="39">
        <v>58330.840114966602</v>
      </c>
      <c r="V165" s="39">
        <f t="shared" si="43"/>
        <v>7794.6399584413011</v>
      </c>
      <c r="W165" s="39">
        <v>59879.6906053653</v>
      </c>
      <c r="X165" s="39">
        <f t="shared" si="44"/>
        <v>253.50019156769849</v>
      </c>
      <c r="Y165" s="39">
        <f t="shared" si="47"/>
        <v>9343.4904488399989</v>
      </c>
      <c r="Z165" s="39">
        <f t="shared" si="48"/>
        <v>9181.3093946346999</v>
      </c>
      <c r="AA165" s="45">
        <f t="shared" si="49"/>
        <v>6.9925198100711586E-2</v>
      </c>
      <c r="AB165" s="45">
        <f t="shared" si="50"/>
        <v>0.42076783686205055</v>
      </c>
      <c r="AC165" s="45">
        <f t="shared" si="51"/>
        <v>1.3684368722450361E-2</v>
      </c>
      <c r="AD165" s="45">
        <f t="shared" si="52"/>
        <v>0.50437740368521244</v>
      </c>
      <c r="AE165" s="45">
        <f t="shared" si="53"/>
        <v>0.49562259631478756</v>
      </c>
      <c r="AF165" s="43">
        <f>('Estimates from MCMC'!$B$2-'MCMC runs'!W165)/'Estimates from MCMC'!$B$2</f>
        <v>0.13294492397495983</v>
      </c>
    </row>
    <row r="166" spans="1:32" x14ac:dyDescent="0.3">
      <c r="A166" s="38">
        <v>4520</v>
      </c>
      <c r="B166" s="38">
        <v>1982585.4216675081</v>
      </c>
      <c r="C166" s="39">
        <v>52383.280891963397</v>
      </c>
      <c r="D166" s="39">
        <v>51382.2278317862</v>
      </c>
      <c r="E166" s="39">
        <f t="shared" si="36"/>
        <v>1001.053060177197</v>
      </c>
      <c r="F166" s="39">
        <v>52319.416590328103</v>
      </c>
      <c r="G166" s="40">
        <f t="shared" si="37"/>
        <v>63.864301635294396</v>
      </c>
      <c r="H166" s="39">
        <v>52292.462822297901</v>
      </c>
      <c r="I166" s="39">
        <f t="shared" si="38"/>
        <v>90.818069665496296</v>
      </c>
      <c r="J166" s="39">
        <v>51228.4080201092</v>
      </c>
      <c r="K166" s="40">
        <f t="shared" si="39"/>
        <v>1154.872871854197</v>
      </c>
      <c r="L166" s="39">
        <v>50634.505572688198</v>
      </c>
      <c r="M166" s="39">
        <f t="shared" si="40"/>
        <v>1748.7753192751989</v>
      </c>
      <c r="N166" s="39">
        <f t="shared" si="45"/>
        <v>593.90244742100185</v>
      </c>
      <c r="O166" s="40">
        <f>'Estimates from MCMC'!$B$2-L166</f>
        <v>18426.494427311802</v>
      </c>
      <c r="P166" s="39">
        <v>51894.8370295766</v>
      </c>
      <c r="Q166" s="40">
        <f t="shared" si="41"/>
        <v>1260.3314568884016</v>
      </c>
      <c r="R166" s="39">
        <v>51926.054468398099</v>
      </c>
      <c r="S166" s="39">
        <f t="shared" si="42"/>
        <v>31.217438821498945</v>
      </c>
      <c r="T166" s="39">
        <f t="shared" si="46"/>
        <v>1291.5488957099005</v>
      </c>
      <c r="U166" s="39">
        <v>58487.028498934596</v>
      </c>
      <c r="V166" s="39">
        <f t="shared" si="43"/>
        <v>7852.5229262463981</v>
      </c>
      <c r="W166" s="39">
        <v>60033.853060183901</v>
      </c>
      <c r="X166" s="39">
        <f t="shared" si="44"/>
        <v>255.27566553940414</v>
      </c>
      <c r="Y166" s="39">
        <f t="shared" si="47"/>
        <v>9399.3474874957028</v>
      </c>
      <c r="Z166" s="39">
        <f t="shared" si="48"/>
        <v>9027.1469398160989</v>
      </c>
      <c r="AA166" s="45">
        <f t="shared" si="49"/>
        <v>7.0091948352127315E-2</v>
      </c>
      <c r="AB166" s="45">
        <f t="shared" si="50"/>
        <v>0.42615392511162442</v>
      </c>
      <c r="AC166" s="45">
        <f t="shared" si="51"/>
        <v>1.3853729288900109E-2</v>
      </c>
      <c r="AD166" s="45">
        <f t="shared" si="52"/>
        <v>0.51009960275265187</v>
      </c>
      <c r="AE166" s="45">
        <f t="shared" si="53"/>
        <v>0.48990039724734818</v>
      </c>
      <c r="AF166" s="43">
        <f>('Estimates from MCMC'!$B$2-'MCMC runs'!W166)/'Estimates from MCMC'!$B$2</f>
        <v>0.13071265895101575</v>
      </c>
    </row>
    <row r="167" spans="1:32" x14ac:dyDescent="0.3">
      <c r="A167" s="38">
        <v>2582</v>
      </c>
      <c r="B167" s="38">
        <v>1940433.7377855028</v>
      </c>
      <c r="C167" s="39">
        <v>52397.307773698798</v>
      </c>
      <c r="D167" s="39">
        <v>51431.636261464999</v>
      </c>
      <c r="E167" s="39">
        <f t="shared" si="36"/>
        <v>965.67151223379915</v>
      </c>
      <c r="F167" s="39">
        <v>52336.9745366352</v>
      </c>
      <c r="G167" s="40">
        <f t="shared" si="37"/>
        <v>60.333237063598062</v>
      </c>
      <c r="H167" s="39">
        <v>52310.146969967704</v>
      </c>
      <c r="I167" s="39">
        <f t="shared" si="38"/>
        <v>87.160803731094347</v>
      </c>
      <c r="J167" s="39">
        <v>51285.012732753901</v>
      </c>
      <c r="K167" s="40">
        <f t="shared" si="39"/>
        <v>1112.2950409448968</v>
      </c>
      <c r="L167" s="39">
        <v>50714.600295179604</v>
      </c>
      <c r="M167" s="39">
        <f t="shared" si="40"/>
        <v>1682.7074785191944</v>
      </c>
      <c r="N167" s="39">
        <f t="shared" si="45"/>
        <v>570.41243757429766</v>
      </c>
      <c r="O167" s="40">
        <f>'Estimates from MCMC'!$B$2-L167</f>
        <v>18346.399704820396</v>
      </c>
      <c r="P167" s="39">
        <v>51927.586941783899</v>
      </c>
      <c r="Q167" s="40">
        <f t="shared" si="41"/>
        <v>1212.9866466042949</v>
      </c>
      <c r="R167" s="39">
        <v>51957.450227387199</v>
      </c>
      <c r="S167" s="39">
        <f t="shared" si="42"/>
        <v>29.863285603300028</v>
      </c>
      <c r="T167" s="39">
        <f t="shared" si="46"/>
        <v>1242.849932207595</v>
      </c>
      <c r="U167" s="39">
        <v>58277.488347631501</v>
      </c>
      <c r="V167" s="39">
        <f t="shared" si="43"/>
        <v>7562.8880524518972</v>
      </c>
      <c r="W167" s="39">
        <v>59758.1633674318</v>
      </c>
      <c r="X167" s="39">
        <f t="shared" si="44"/>
        <v>237.82508759270422</v>
      </c>
      <c r="Y167" s="39">
        <f t="shared" si="47"/>
        <v>9043.5630722521964</v>
      </c>
      <c r="Z167" s="39">
        <f t="shared" si="48"/>
        <v>9302.8366325682</v>
      </c>
      <c r="AA167" s="45">
        <f t="shared" si="49"/>
        <v>6.7743532911312535E-2</v>
      </c>
      <c r="AB167" s="45">
        <f t="shared" si="50"/>
        <v>0.41222736744718352</v>
      </c>
      <c r="AC167" s="45">
        <f t="shared" si="51"/>
        <v>1.2963038602621157E-2</v>
      </c>
      <c r="AD167" s="45">
        <f t="shared" si="52"/>
        <v>0.4929339389611172</v>
      </c>
      <c r="AE167" s="45">
        <f t="shared" si="53"/>
        <v>0.50706606103888274</v>
      </c>
      <c r="AF167" s="43">
        <f>('Estimates from MCMC'!$B$2-'MCMC runs'!W167)/'Estimates from MCMC'!$B$2</f>
        <v>0.13470463260839258</v>
      </c>
    </row>
    <row r="168" spans="1:32" x14ac:dyDescent="0.3">
      <c r="A168" s="38">
        <v>997</v>
      </c>
      <c r="B168" s="38">
        <v>2007777.1877804524</v>
      </c>
      <c r="C168" s="39">
        <v>52067.604178491201</v>
      </c>
      <c r="D168" s="39">
        <v>51068.023852684601</v>
      </c>
      <c r="E168" s="39">
        <f t="shared" si="36"/>
        <v>999.58032580660074</v>
      </c>
      <c r="F168" s="39">
        <v>52004.193152545202</v>
      </c>
      <c r="G168" s="40">
        <f t="shared" si="37"/>
        <v>63.411025945999427</v>
      </c>
      <c r="H168" s="39">
        <v>51977.221801577201</v>
      </c>
      <c r="I168" s="39">
        <f t="shared" si="38"/>
        <v>90.382376913999906</v>
      </c>
      <c r="J168" s="39">
        <v>50915.075152932899</v>
      </c>
      <c r="K168" s="40">
        <f t="shared" si="39"/>
        <v>1152.5290255583022</v>
      </c>
      <c r="L168" s="39">
        <v>50324.080701388702</v>
      </c>
      <c r="M168" s="39">
        <f t="shared" si="40"/>
        <v>1743.5234771024989</v>
      </c>
      <c r="N168" s="39">
        <f t="shared" si="45"/>
        <v>590.99445154419664</v>
      </c>
      <c r="O168" s="40">
        <f>'Estimates from MCMC'!$B$2-L168</f>
        <v>18736.919298611298</v>
      </c>
      <c r="P168" s="39">
        <v>51582.106157903901</v>
      </c>
      <c r="Q168" s="40">
        <f t="shared" si="41"/>
        <v>1258.025456515199</v>
      </c>
      <c r="R168" s="39">
        <v>51613.042183279198</v>
      </c>
      <c r="S168" s="39">
        <f t="shared" si="42"/>
        <v>30.936025375296595</v>
      </c>
      <c r="T168" s="39">
        <f t="shared" si="46"/>
        <v>1288.9614818904956</v>
      </c>
      <c r="U168" s="39">
        <v>58045.792741794401</v>
      </c>
      <c r="V168" s="39">
        <f t="shared" si="43"/>
        <v>7721.7120404056986</v>
      </c>
      <c r="W168" s="39">
        <v>59586.754225147597</v>
      </c>
      <c r="X168" s="39">
        <f t="shared" si="44"/>
        <v>252.00000146270031</v>
      </c>
      <c r="Y168" s="39">
        <f t="shared" si="47"/>
        <v>9262.6735237588946</v>
      </c>
      <c r="Z168" s="39">
        <f t="shared" si="48"/>
        <v>9474.245774852403</v>
      </c>
      <c r="AA168" s="45">
        <f t="shared" si="49"/>
        <v>6.879260466185752E-2</v>
      </c>
      <c r="AB168" s="45">
        <f t="shared" si="50"/>
        <v>0.41211214700476401</v>
      </c>
      <c r="AC168" s="45">
        <f t="shared" si="51"/>
        <v>1.344938287060763E-2</v>
      </c>
      <c r="AD168" s="45">
        <f t="shared" si="52"/>
        <v>0.49435413453722915</v>
      </c>
      <c r="AE168" s="45">
        <f t="shared" si="53"/>
        <v>0.5056458654627709</v>
      </c>
      <c r="AF168" s="43">
        <f>('Estimates from MCMC'!$B$2-'MCMC runs'!W168)/'Estimates from MCMC'!$B$2</f>
        <v>0.13718662884772018</v>
      </c>
    </row>
    <row r="169" spans="1:32" x14ac:dyDescent="0.3">
      <c r="A169" s="38">
        <v>1859</v>
      </c>
      <c r="B169" s="38">
        <v>1966169.5068840098</v>
      </c>
      <c r="C169" s="39">
        <v>51781.727736166802</v>
      </c>
      <c r="D169" s="39">
        <v>50739.374882907403</v>
      </c>
      <c r="E169" s="39">
        <f t="shared" si="36"/>
        <v>1042.3528532593991</v>
      </c>
      <c r="F169" s="39">
        <v>51736.000914456803</v>
      </c>
      <c r="G169" s="40">
        <f t="shared" si="37"/>
        <v>45.726821709999058</v>
      </c>
      <c r="H169" s="39">
        <v>51688.462031933501</v>
      </c>
      <c r="I169" s="39">
        <f t="shared" si="38"/>
        <v>93.265704233301221</v>
      </c>
      <c r="J169" s="39">
        <v>50600.908539012402</v>
      </c>
      <c r="K169" s="40">
        <f t="shared" si="39"/>
        <v>1180.8191971544002</v>
      </c>
      <c r="L169" s="39">
        <v>49991.610836114</v>
      </c>
      <c r="M169" s="39">
        <f t="shared" si="40"/>
        <v>1790.1169000528025</v>
      </c>
      <c r="N169" s="39">
        <f t="shared" si="45"/>
        <v>609.29770289840235</v>
      </c>
      <c r="O169" s="40">
        <f>'Estimates from MCMC'!$B$2-L169</f>
        <v>19069.389163886</v>
      </c>
      <c r="P169" s="39">
        <v>51289.569527952401</v>
      </c>
      <c r="Q169" s="40">
        <f t="shared" si="41"/>
        <v>1297.9586918384011</v>
      </c>
      <c r="R169" s="39">
        <v>51321.481301341999</v>
      </c>
      <c r="S169" s="39">
        <f t="shared" si="42"/>
        <v>31.911773389598238</v>
      </c>
      <c r="T169" s="39">
        <f t="shared" si="46"/>
        <v>1329.8704652279994</v>
      </c>
      <c r="U169" s="39">
        <v>57678.982259404198</v>
      </c>
      <c r="V169" s="39">
        <f t="shared" si="43"/>
        <v>7687.3714232901984</v>
      </c>
      <c r="W169" s="39">
        <v>59266.368241834403</v>
      </c>
      <c r="X169" s="39">
        <f t="shared" si="44"/>
        <v>257.51551720220596</v>
      </c>
      <c r="Y169" s="39">
        <f t="shared" si="47"/>
        <v>9274.7574057204038</v>
      </c>
      <c r="Z169" s="39">
        <f t="shared" si="48"/>
        <v>9794.6317581655967</v>
      </c>
      <c r="AA169" s="45">
        <f t="shared" si="49"/>
        <v>6.9738493131522805E-2</v>
      </c>
      <c r="AB169" s="45">
        <f t="shared" si="50"/>
        <v>0.40312625418797893</v>
      </c>
      <c r="AC169" s="45">
        <f t="shared" si="51"/>
        <v>1.3504130362491847E-2</v>
      </c>
      <c r="AD169" s="45">
        <f t="shared" si="52"/>
        <v>0.48636887768199355</v>
      </c>
      <c r="AE169" s="45">
        <f t="shared" si="53"/>
        <v>0.51363112231800645</v>
      </c>
      <c r="AF169" s="43">
        <f>('Estimates from MCMC'!$B$2-'MCMC runs'!W169)/'Estimates from MCMC'!$B$2</f>
        <v>0.14182580266960509</v>
      </c>
    </row>
    <row r="170" spans="1:32" x14ac:dyDescent="0.3">
      <c r="A170" s="38">
        <v>1475</v>
      </c>
      <c r="B170" s="38">
        <v>1929350.8471876709</v>
      </c>
      <c r="C170" s="39">
        <v>51999.112915870297</v>
      </c>
      <c r="D170" s="39">
        <v>50969.050654704399</v>
      </c>
      <c r="E170" s="39">
        <f t="shared" si="36"/>
        <v>1030.0622611658982</v>
      </c>
      <c r="F170" s="39">
        <v>51944.507951574597</v>
      </c>
      <c r="G170" s="40">
        <f t="shared" si="37"/>
        <v>54.604964295700483</v>
      </c>
      <c r="H170" s="39">
        <v>51906.4774029455</v>
      </c>
      <c r="I170" s="39">
        <f t="shared" si="38"/>
        <v>92.635512924796785</v>
      </c>
      <c r="J170" s="39">
        <v>50822.3323603471</v>
      </c>
      <c r="K170" s="40">
        <f t="shared" si="39"/>
        <v>1176.7805555231971</v>
      </c>
      <c r="L170" s="39">
        <v>50216.839374499898</v>
      </c>
      <c r="M170" s="39">
        <f t="shared" si="40"/>
        <v>1782.2735413703995</v>
      </c>
      <c r="N170" s="39">
        <f t="shared" si="45"/>
        <v>605.49298584720236</v>
      </c>
      <c r="O170" s="40">
        <f>'Estimates from MCMC'!$B$2-L170</f>
        <v>18844.160625500102</v>
      </c>
      <c r="P170" s="39">
        <v>51505.614629586802</v>
      </c>
      <c r="Q170" s="40">
        <f t="shared" si="41"/>
        <v>1288.7752550869045</v>
      </c>
      <c r="R170" s="39">
        <v>51537.386112673703</v>
      </c>
      <c r="S170" s="39">
        <f t="shared" si="42"/>
        <v>31.771483086900844</v>
      </c>
      <c r="T170" s="39">
        <f t="shared" si="46"/>
        <v>1320.5467381738054</v>
      </c>
      <c r="U170" s="39">
        <v>58017.550185638203</v>
      </c>
      <c r="V170" s="39">
        <f t="shared" si="43"/>
        <v>7800.7108111383059</v>
      </c>
      <c r="W170" s="39">
        <v>59596.889923677998</v>
      </c>
      <c r="X170" s="39">
        <f t="shared" si="44"/>
        <v>258.79299986598926</v>
      </c>
      <c r="Y170" s="39">
        <f t="shared" si="47"/>
        <v>9380.0505491781005</v>
      </c>
      <c r="Z170" s="39">
        <f t="shared" si="48"/>
        <v>9464.110076322002</v>
      </c>
      <c r="AA170" s="45">
        <f t="shared" si="49"/>
        <v>7.0077238483460425E-2</v>
      </c>
      <c r="AB170" s="45">
        <f t="shared" si="50"/>
        <v>0.41395904896832114</v>
      </c>
      <c r="AC170" s="45">
        <f t="shared" si="51"/>
        <v>1.373332593630029E-2</v>
      </c>
      <c r="AD170" s="45">
        <f t="shared" si="52"/>
        <v>0.49776961338808184</v>
      </c>
      <c r="AE170" s="45">
        <f t="shared" si="53"/>
        <v>0.50223038661191821</v>
      </c>
      <c r="AF170" s="43">
        <f>('Estimates from MCMC'!$B$2-'MCMC runs'!W170)/'Estimates from MCMC'!$B$2</f>
        <v>0.13703986441438731</v>
      </c>
    </row>
    <row r="171" spans="1:32" x14ac:dyDescent="0.3">
      <c r="A171" s="38">
        <v>919</v>
      </c>
      <c r="B171" s="38">
        <v>1937000.4997243213</v>
      </c>
      <c r="C171" s="39">
        <v>53071.6865159019</v>
      </c>
      <c r="D171" s="39">
        <v>52032.257931890301</v>
      </c>
      <c r="E171" s="39">
        <f t="shared" si="36"/>
        <v>1039.428584011599</v>
      </c>
      <c r="F171" s="39">
        <v>53015.7434822215</v>
      </c>
      <c r="G171" s="40">
        <f t="shared" si="37"/>
        <v>55.943033680399822</v>
      </c>
      <c r="H171" s="39">
        <v>52978.571648927798</v>
      </c>
      <c r="I171" s="39">
        <f t="shared" si="38"/>
        <v>93.11486697410146</v>
      </c>
      <c r="J171" s="39">
        <v>51883.794739647601</v>
      </c>
      <c r="K171" s="40">
        <f t="shared" si="39"/>
        <v>1187.8917762542987</v>
      </c>
      <c r="L171" s="39">
        <v>51275.114034737402</v>
      </c>
      <c r="M171" s="39">
        <f t="shared" si="40"/>
        <v>1796.5724811644977</v>
      </c>
      <c r="N171" s="39">
        <f t="shared" si="45"/>
        <v>608.68070491019898</v>
      </c>
      <c r="O171" s="40">
        <f>'Estimates from MCMC'!$B$2-L171</f>
        <v>17785.885965262598</v>
      </c>
      <c r="P171" s="39">
        <v>52572.689515819096</v>
      </c>
      <c r="Q171" s="40">
        <f t="shared" si="41"/>
        <v>1297.5754810816943</v>
      </c>
      <c r="R171" s="39">
        <v>52604.454677324</v>
      </c>
      <c r="S171" s="39">
        <f t="shared" si="42"/>
        <v>31.765161504903517</v>
      </c>
      <c r="T171" s="39">
        <f t="shared" si="46"/>
        <v>1329.3406425865978</v>
      </c>
      <c r="U171" s="39">
        <v>59300.260845067198</v>
      </c>
      <c r="V171" s="39">
        <f t="shared" si="43"/>
        <v>8025.1468103297957</v>
      </c>
      <c r="W171" s="39">
        <v>60893.874152393</v>
      </c>
      <c r="X171" s="39">
        <f t="shared" si="44"/>
        <v>264.27266473920463</v>
      </c>
      <c r="Y171" s="39">
        <f t="shared" si="47"/>
        <v>9618.7601176555982</v>
      </c>
      <c r="Z171" s="39">
        <f t="shared" si="48"/>
        <v>8167.1258476069997</v>
      </c>
      <c r="AA171" s="45">
        <f t="shared" si="49"/>
        <v>7.4741322708518271E-2</v>
      </c>
      <c r="AB171" s="45">
        <f t="shared" si="50"/>
        <v>0.45120871830639275</v>
      </c>
      <c r="AC171" s="45">
        <f t="shared" si="51"/>
        <v>1.4858560616848237E-2</v>
      </c>
      <c r="AD171" s="45">
        <f t="shared" si="52"/>
        <v>0.54080860163175926</v>
      </c>
      <c r="AE171" s="45">
        <f t="shared" si="53"/>
        <v>0.45919139836824074</v>
      </c>
      <c r="AF171" s="43">
        <f>('Estimates from MCMC'!$B$2-'MCMC runs'!W171)/'Estimates from MCMC'!$B$2</f>
        <v>0.11825959438187979</v>
      </c>
    </row>
    <row r="172" spans="1:32" x14ac:dyDescent="0.3">
      <c r="A172" s="38">
        <v>1907</v>
      </c>
      <c r="B172" s="38">
        <v>2100832.2338104169</v>
      </c>
      <c r="C172" s="39">
        <v>52052.934286319003</v>
      </c>
      <c r="D172" s="39">
        <v>51027.640519476299</v>
      </c>
      <c r="E172" s="39">
        <f t="shared" si="36"/>
        <v>1025.2937668427039</v>
      </c>
      <c r="F172" s="39">
        <v>51996.994464448399</v>
      </c>
      <c r="G172" s="40">
        <f t="shared" si="37"/>
        <v>55.939821870604646</v>
      </c>
      <c r="H172" s="39">
        <v>51961.375801781898</v>
      </c>
      <c r="I172" s="39">
        <f t="shared" si="38"/>
        <v>91.55848453710496</v>
      </c>
      <c r="J172" s="39">
        <v>50880.890934937597</v>
      </c>
      <c r="K172" s="40">
        <f t="shared" si="39"/>
        <v>1172.043351381406</v>
      </c>
      <c r="L172" s="39">
        <v>50282.262377931998</v>
      </c>
      <c r="M172" s="39">
        <f t="shared" si="40"/>
        <v>1770.6719083870048</v>
      </c>
      <c r="N172" s="39">
        <f t="shared" si="45"/>
        <v>598.62855700559885</v>
      </c>
      <c r="O172" s="40">
        <f>'Estimates from MCMC'!$B$2-L172</f>
        <v>18778.737622068002</v>
      </c>
      <c r="P172" s="39">
        <v>51562.479362410399</v>
      </c>
      <c r="Q172" s="40">
        <f t="shared" si="41"/>
        <v>1280.2169844784003</v>
      </c>
      <c r="R172" s="39">
        <v>51593.606176440102</v>
      </c>
      <c r="S172" s="39">
        <f t="shared" si="42"/>
        <v>31.126814029703382</v>
      </c>
      <c r="T172" s="39">
        <f t="shared" si="46"/>
        <v>1311.3437985081036</v>
      </c>
      <c r="U172" s="39">
        <v>58049.777067075403</v>
      </c>
      <c r="V172" s="39">
        <f t="shared" si="43"/>
        <v>7767.5146891434051</v>
      </c>
      <c r="W172" s="39">
        <v>59617.098382216202</v>
      </c>
      <c r="X172" s="39">
        <f t="shared" si="44"/>
        <v>255.97751663269446</v>
      </c>
      <c r="Y172" s="39">
        <f t="shared" si="47"/>
        <v>9334.8360042842032</v>
      </c>
      <c r="Z172" s="39">
        <f t="shared" si="48"/>
        <v>9443.9016177837984</v>
      </c>
      <c r="AA172" s="45">
        <f t="shared" si="49"/>
        <v>6.9831307348746721E-2</v>
      </c>
      <c r="AB172" s="45">
        <f t="shared" si="50"/>
        <v>0.41363348513988185</v>
      </c>
      <c r="AC172" s="45">
        <f t="shared" si="51"/>
        <v>1.3631241981456739E-2</v>
      </c>
      <c r="AD172" s="45">
        <f t="shared" si="52"/>
        <v>0.49709603447008532</v>
      </c>
      <c r="AE172" s="45">
        <f t="shared" si="53"/>
        <v>0.50290396552991468</v>
      </c>
      <c r="AF172" s="43">
        <f>('Estimates from MCMC'!$B$2-'MCMC runs'!W172)/'Estimates from MCMC'!$B$2</f>
        <v>0.1367472468945396</v>
      </c>
    </row>
    <row r="173" spans="1:32" x14ac:dyDescent="0.3">
      <c r="A173" s="38">
        <v>3299</v>
      </c>
      <c r="B173" s="38">
        <v>2080176.981734107</v>
      </c>
      <c r="C173" s="39">
        <v>52168.978251851397</v>
      </c>
      <c r="D173" s="39">
        <v>51151.548150586401</v>
      </c>
      <c r="E173" s="39">
        <f t="shared" si="36"/>
        <v>1017.4301012649958</v>
      </c>
      <c r="F173" s="39">
        <v>52113.454806327398</v>
      </c>
      <c r="G173" s="40">
        <f t="shared" si="37"/>
        <v>55.523445523998816</v>
      </c>
      <c r="H173" s="39">
        <v>52077.5867987253</v>
      </c>
      <c r="I173" s="39">
        <f t="shared" si="38"/>
        <v>91.391453126096167</v>
      </c>
      <c r="J173" s="39">
        <v>51005.227705919198</v>
      </c>
      <c r="K173" s="40">
        <f t="shared" si="39"/>
        <v>1163.7505459321983</v>
      </c>
      <c r="L173" s="39">
        <v>50407.595464487698</v>
      </c>
      <c r="M173" s="39">
        <f t="shared" si="40"/>
        <v>1761.3827873636983</v>
      </c>
      <c r="N173" s="39">
        <f t="shared" si="45"/>
        <v>597.63224143150001</v>
      </c>
      <c r="O173" s="40">
        <f>'Estimates from MCMC'!$B$2-L173</f>
        <v>18653.404535512302</v>
      </c>
      <c r="P173" s="39">
        <v>51680.999533074799</v>
      </c>
      <c r="Q173" s="40">
        <f t="shared" si="41"/>
        <v>1273.4040685871005</v>
      </c>
      <c r="R173" s="39">
        <v>51712.242195860701</v>
      </c>
      <c r="S173" s="39">
        <f t="shared" si="42"/>
        <v>31.242662785902212</v>
      </c>
      <c r="T173" s="39">
        <f t="shared" si="46"/>
        <v>1304.6467313730027</v>
      </c>
      <c r="U173" s="39">
        <v>58138.4649756738</v>
      </c>
      <c r="V173" s="39">
        <f t="shared" si="43"/>
        <v>7730.8695111861016</v>
      </c>
      <c r="W173" s="39">
        <v>59696.297422852302</v>
      </c>
      <c r="X173" s="39">
        <f t="shared" si="44"/>
        <v>253.18571580549906</v>
      </c>
      <c r="Y173" s="39">
        <f t="shared" si="47"/>
        <v>9288.7019583646033</v>
      </c>
      <c r="Z173" s="39">
        <f t="shared" si="48"/>
        <v>9364.7025771476983</v>
      </c>
      <c r="AA173" s="45">
        <f t="shared" si="49"/>
        <v>6.9941480596167838E-2</v>
      </c>
      <c r="AB173" s="45">
        <f t="shared" si="50"/>
        <v>0.4144481773537958</v>
      </c>
      <c r="AC173" s="45">
        <f t="shared" si="51"/>
        <v>1.3573163833094638E-2</v>
      </c>
      <c r="AD173" s="45">
        <f t="shared" si="52"/>
        <v>0.49796282178305828</v>
      </c>
      <c r="AE173" s="45">
        <f t="shared" si="53"/>
        <v>0.50203717821694172</v>
      </c>
      <c r="AF173" s="43">
        <f>('Estimates from MCMC'!$B$2-'MCMC runs'!W173)/'Estimates from MCMC'!$B$2</f>
        <v>0.13560044854762743</v>
      </c>
    </row>
    <row r="174" spans="1:32" x14ac:dyDescent="0.3">
      <c r="A174" s="38">
        <v>2697</v>
      </c>
      <c r="B174" s="38">
        <v>1926639.7290741911</v>
      </c>
      <c r="C174" s="39">
        <v>52633.740322010402</v>
      </c>
      <c r="D174" s="39">
        <v>51604.227333300303</v>
      </c>
      <c r="E174" s="39">
        <f t="shared" si="36"/>
        <v>1029.5129887100993</v>
      </c>
      <c r="F174" s="39">
        <v>52588.014196775199</v>
      </c>
      <c r="G174" s="40">
        <f t="shared" si="37"/>
        <v>45.726125235203654</v>
      </c>
      <c r="H174" s="39">
        <v>52542.122298792601</v>
      </c>
      <c r="I174" s="39">
        <f t="shared" si="38"/>
        <v>91.618023217801237</v>
      </c>
      <c r="J174" s="39">
        <v>51467.317233791102</v>
      </c>
      <c r="K174" s="40">
        <f t="shared" si="39"/>
        <v>1166.4230882193006</v>
      </c>
      <c r="L174" s="39">
        <v>50868.342282051999</v>
      </c>
      <c r="M174" s="39">
        <f t="shared" si="40"/>
        <v>1765.3980399584034</v>
      </c>
      <c r="N174" s="39">
        <f t="shared" si="45"/>
        <v>598.97495173910283</v>
      </c>
      <c r="O174" s="40">
        <f>'Estimates from MCMC'!$B$2-L174</f>
        <v>18192.657717948001</v>
      </c>
      <c r="P174" s="39">
        <v>52138.640560098902</v>
      </c>
      <c r="Q174" s="40">
        <f t="shared" si="41"/>
        <v>1270.2982780469029</v>
      </c>
      <c r="R174" s="39">
        <v>52170.203087787602</v>
      </c>
      <c r="S174" s="39">
        <f t="shared" si="42"/>
        <v>31.562527688700357</v>
      </c>
      <c r="T174" s="39">
        <f t="shared" si="46"/>
        <v>1301.8608057356032</v>
      </c>
      <c r="U174" s="39">
        <v>58920.554440298503</v>
      </c>
      <c r="V174" s="39">
        <f t="shared" si="43"/>
        <v>8052.2121582465043</v>
      </c>
      <c r="W174" s="39">
        <v>60482.2888166911</v>
      </c>
      <c r="X174" s="39">
        <f t="shared" si="44"/>
        <v>259.87357065699325</v>
      </c>
      <c r="Y174" s="39">
        <f t="shared" si="47"/>
        <v>9613.9465346391007</v>
      </c>
      <c r="Z174" s="39">
        <f t="shared" si="48"/>
        <v>8578.7111833089002</v>
      </c>
      <c r="AA174" s="45">
        <f t="shared" si="49"/>
        <v>7.1559682258587762E-2</v>
      </c>
      <c r="AB174" s="45">
        <f t="shared" si="50"/>
        <v>0.44260779722704169</v>
      </c>
      <c r="AC174" s="45">
        <f t="shared" si="51"/>
        <v>1.4284530313600882E-2</v>
      </c>
      <c r="AD174" s="45">
        <f t="shared" si="52"/>
        <v>0.52845200979923035</v>
      </c>
      <c r="AE174" s="45">
        <f t="shared" si="53"/>
        <v>0.47154799020076965</v>
      </c>
      <c r="AF174" s="43">
        <f>('Estimates from MCMC'!$B$2-'MCMC runs'!W174)/'Estimates from MCMC'!$B$2</f>
        <v>0.12421933049490885</v>
      </c>
    </row>
    <row r="175" spans="1:32" x14ac:dyDescent="0.3">
      <c r="A175" s="38">
        <v>3137</v>
      </c>
      <c r="B175" s="38">
        <v>1923594.8541369883</v>
      </c>
      <c r="C175" s="39">
        <v>53119.328192671201</v>
      </c>
      <c r="D175" s="39">
        <v>52109.858720218297</v>
      </c>
      <c r="E175" s="39">
        <f t="shared" si="36"/>
        <v>1009.4694724529036</v>
      </c>
      <c r="F175" s="39">
        <v>53055.652463472303</v>
      </c>
      <c r="G175" s="40">
        <f t="shared" si="37"/>
        <v>63.675729198897898</v>
      </c>
      <c r="H175" s="39">
        <v>53028.494579398</v>
      </c>
      <c r="I175" s="39">
        <f t="shared" si="38"/>
        <v>90.833613273200172</v>
      </c>
      <c r="J175" s="39">
        <v>51956.188711681403</v>
      </c>
      <c r="K175" s="40">
        <f t="shared" si="39"/>
        <v>1163.1394809897974</v>
      </c>
      <c r="L175" s="39">
        <v>51362.026844128399</v>
      </c>
      <c r="M175" s="39">
        <f t="shared" si="40"/>
        <v>1757.3013485428019</v>
      </c>
      <c r="N175" s="39">
        <f t="shared" si="45"/>
        <v>594.16186755300441</v>
      </c>
      <c r="O175" s="40">
        <f>'Estimates from MCMC'!$B$2-L175</f>
        <v>17698.973155871601</v>
      </c>
      <c r="P175" s="39">
        <v>52629.753806604902</v>
      </c>
      <c r="Q175" s="40">
        <f t="shared" si="41"/>
        <v>1267.7269624765031</v>
      </c>
      <c r="R175" s="39">
        <v>52660.727414189299</v>
      </c>
      <c r="S175" s="39">
        <f t="shared" si="42"/>
        <v>30.973607584397541</v>
      </c>
      <c r="T175" s="39">
        <f t="shared" si="46"/>
        <v>1298.7005700609006</v>
      </c>
      <c r="U175" s="39">
        <v>59270.328212152803</v>
      </c>
      <c r="V175" s="39">
        <f t="shared" si="43"/>
        <v>7908.3013680244039</v>
      </c>
      <c r="W175" s="39">
        <v>60823.865937727503</v>
      </c>
      <c r="X175" s="39">
        <f t="shared" si="44"/>
        <v>254.8371555138001</v>
      </c>
      <c r="Y175" s="39">
        <f t="shared" si="47"/>
        <v>9461.8390935991047</v>
      </c>
      <c r="Z175" s="39">
        <f t="shared" si="48"/>
        <v>8237.1340622724965</v>
      </c>
      <c r="AA175" s="45">
        <f t="shared" si="49"/>
        <v>7.3377170450708282E-2</v>
      </c>
      <c r="AB175" s="45">
        <f t="shared" si="50"/>
        <v>0.44682260933317702</v>
      </c>
      <c r="AC175" s="45">
        <f t="shared" si="51"/>
        <v>1.4398414714203821E-2</v>
      </c>
      <c r="AD175" s="45">
        <f t="shared" si="52"/>
        <v>0.5345981944980891</v>
      </c>
      <c r="AE175" s="45">
        <f t="shared" si="53"/>
        <v>0.46540180550191085</v>
      </c>
      <c r="AF175" s="43">
        <f>('Estimates from MCMC'!$B$2-'MCMC runs'!W175)/'Estimates from MCMC'!$B$2</f>
        <v>0.11927331000524893</v>
      </c>
    </row>
    <row r="176" spans="1:32" x14ac:dyDescent="0.3">
      <c r="A176" s="38">
        <v>2794</v>
      </c>
      <c r="B176" s="38">
        <v>1934926.0656254587</v>
      </c>
      <c r="C176" s="39">
        <v>52275.6145536232</v>
      </c>
      <c r="D176" s="39">
        <v>51260.390744361401</v>
      </c>
      <c r="E176" s="39">
        <f t="shared" si="36"/>
        <v>1015.223809261799</v>
      </c>
      <c r="F176" s="39">
        <v>52211.995581026698</v>
      </c>
      <c r="G176" s="40">
        <f t="shared" si="37"/>
        <v>63.618972596501408</v>
      </c>
      <c r="H176" s="39">
        <v>52184.118544985096</v>
      </c>
      <c r="I176" s="39">
        <f t="shared" si="38"/>
        <v>91.496008638103376</v>
      </c>
      <c r="J176" s="39">
        <v>51106.153138479698</v>
      </c>
      <c r="K176" s="40">
        <f t="shared" si="39"/>
        <v>1169.4614151435017</v>
      </c>
      <c r="L176" s="39">
        <v>50507.850484742201</v>
      </c>
      <c r="M176" s="39">
        <f t="shared" si="40"/>
        <v>1767.7640688809988</v>
      </c>
      <c r="N176" s="39">
        <f t="shared" si="45"/>
        <v>598.30265373749717</v>
      </c>
      <c r="O176" s="40">
        <f>'Estimates from MCMC'!$B$2-L176</f>
        <v>18553.149515257799</v>
      </c>
      <c r="P176" s="39">
        <v>51783.865806980903</v>
      </c>
      <c r="Q176" s="40">
        <f t="shared" si="41"/>
        <v>1276.0153222387016</v>
      </c>
      <c r="R176" s="39">
        <v>51815.027109790099</v>
      </c>
      <c r="S176" s="39">
        <f t="shared" si="42"/>
        <v>31.161302809196059</v>
      </c>
      <c r="T176" s="39">
        <f t="shared" si="46"/>
        <v>1307.1766250478977</v>
      </c>
      <c r="U176" s="39">
        <v>58332.290346035399</v>
      </c>
      <c r="V176" s="39">
        <f t="shared" si="43"/>
        <v>7824.4398612931982</v>
      </c>
      <c r="W176" s="39">
        <v>59896.220026913099</v>
      </c>
      <c r="X176" s="39">
        <f t="shared" si="44"/>
        <v>256.75305582980218</v>
      </c>
      <c r="Y176" s="39">
        <f t="shared" si="47"/>
        <v>9388.3695421708981</v>
      </c>
      <c r="Z176" s="39">
        <f t="shared" si="48"/>
        <v>9164.779973086901</v>
      </c>
      <c r="AA176" s="45">
        <f t="shared" si="49"/>
        <v>7.045578024221158E-2</v>
      </c>
      <c r="AB176" s="45">
        <f t="shared" si="50"/>
        <v>0.4217310842484458</v>
      </c>
      <c r="AC176" s="45">
        <f t="shared" si="51"/>
        <v>1.3838785464357562E-2</v>
      </c>
      <c r="AD176" s="45">
        <f t="shared" si="52"/>
        <v>0.50602564995501498</v>
      </c>
      <c r="AE176" s="45">
        <f t="shared" si="53"/>
        <v>0.49397435004498508</v>
      </c>
      <c r="AF176" s="43">
        <f>('Estimates from MCMC'!$B$2-'MCMC runs'!W176)/'Estimates from MCMC'!$B$2</f>
        <v>0.13270557873600008</v>
      </c>
    </row>
    <row r="177" spans="1:32" x14ac:dyDescent="0.3">
      <c r="A177" s="38">
        <v>3370</v>
      </c>
      <c r="B177" s="38">
        <v>2046717.170260312</v>
      </c>
      <c r="C177" s="39">
        <v>52739.038833321298</v>
      </c>
      <c r="D177" s="39">
        <v>51698.902097431899</v>
      </c>
      <c r="E177" s="39">
        <f t="shared" si="36"/>
        <v>1040.1367358893986</v>
      </c>
      <c r="F177" s="39">
        <v>52701.579050515298</v>
      </c>
      <c r="G177" s="40">
        <f t="shared" si="37"/>
        <v>37.459782805999566</v>
      </c>
      <c r="H177" s="39">
        <v>52646.6920890131</v>
      </c>
      <c r="I177" s="39">
        <f t="shared" si="38"/>
        <v>92.346744308197231</v>
      </c>
      <c r="J177" s="39">
        <v>51569.3310147148</v>
      </c>
      <c r="K177" s="40">
        <f t="shared" si="39"/>
        <v>1169.7078186064973</v>
      </c>
      <c r="L177" s="39">
        <v>50965.546233187597</v>
      </c>
      <c r="M177" s="39">
        <f t="shared" si="40"/>
        <v>1773.4926001337008</v>
      </c>
      <c r="N177" s="39">
        <f t="shared" si="45"/>
        <v>603.78478152720345</v>
      </c>
      <c r="O177" s="40">
        <f>'Estimates from MCMC'!$B$2-L177</f>
        <v>18095.453766812403</v>
      </c>
      <c r="P177" s="39">
        <v>52247.498062585299</v>
      </c>
      <c r="Q177" s="40">
        <f t="shared" si="41"/>
        <v>1281.9518293977017</v>
      </c>
      <c r="R177" s="39">
        <v>52279.249207989902</v>
      </c>
      <c r="S177" s="39">
        <f t="shared" si="42"/>
        <v>31.751145404603449</v>
      </c>
      <c r="T177" s="39">
        <f t="shared" si="46"/>
        <v>1313.7029748023051</v>
      </c>
      <c r="U177" s="39">
        <v>58803.956259551902</v>
      </c>
      <c r="V177" s="39">
        <f t="shared" si="43"/>
        <v>7838.4100263643049</v>
      </c>
      <c r="W177" s="39">
        <v>60373.580745993502</v>
      </c>
      <c r="X177" s="39">
        <f t="shared" si="44"/>
        <v>255.9215116392952</v>
      </c>
      <c r="Y177" s="39">
        <f t="shared" si="47"/>
        <v>9408.0345128059053</v>
      </c>
      <c r="Z177" s="39">
        <f t="shared" si="48"/>
        <v>8687.4192540064978</v>
      </c>
      <c r="AA177" s="45">
        <f t="shared" si="49"/>
        <v>7.2598509643989978E-2</v>
      </c>
      <c r="AB177" s="45">
        <f t="shared" si="50"/>
        <v>0.43317012810920391</v>
      </c>
      <c r="AC177" s="45">
        <f t="shared" si="51"/>
        <v>1.4142862341958112E-2</v>
      </c>
      <c r="AD177" s="45">
        <f t="shared" si="52"/>
        <v>0.51991150009515197</v>
      </c>
      <c r="AE177" s="45">
        <f t="shared" si="53"/>
        <v>0.48008849990484798</v>
      </c>
      <c r="AF177" s="43">
        <f>('Estimates from MCMC'!$B$2-'MCMC runs'!W177)/'Estimates from MCMC'!$B$2</f>
        <v>0.12579341819560241</v>
      </c>
    </row>
    <row r="178" spans="1:32" x14ac:dyDescent="0.3">
      <c r="A178" s="38">
        <v>4055</v>
      </c>
      <c r="B178" s="38">
        <v>1929702.3077309367</v>
      </c>
      <c r="C178" s="39">
        <v>52128.484521820101</v>
      </c>
      <c r="D178" s="39">
        <v>51120.758263639902</v>
      </c>
      <c r="E178" s="39">
        <f t="shared" si="36"/>
        <v>1007.7262581801988</v>
      </c>
      <c r="F178" s="39">
        <v>52070.708089575601</v>
      </c>
      <c r="G178" s="40">
        <f t="shared" si="37"/>
        <v>57.776432244500029</v>
      </c>
      <c r="H178" s="39">
        <v>52038.030539709798</v>
      </c>
      <c r="I178" s="39">
        <f t="shared" si="38"/>
        <v>90.453982110302604</v>
      </c>
      <c r="J178" s="39">
        <v>50973.256480726697</v>
      </c>
      <c r="K178" s="40">
        <f t="shared" si="39"/>
        <v>1155.2280410934036</v>
      </c>
      <c r="L178" s="39">
        <v>50381.666864793697</v>
      </c>
      <c r="M178" s="39">
        <f t="shared" si="40"/>
        <v>1746.817657026404</v>
      </c>
      <c r="N178" s="39">
        <f t="shared" si="45"/>
        <v>591.58961593300046</v>
      </c>
      <c r="O178" s="40">
        <f>'Estimates from MCMC'!$B$2-L178</f>
        <v>18679.333135206303</v>
      </c>
      <c r="P178" s="39">
        <v>51637.424620203601</v>
      </c>
      <c r="Q178" s="40">
        <f t="shared" si="41"/>
        <v>1255.7577554099043</v>
      </c>
      <c r="R178" s="39">
        <v>51668.489324208203</v>
      </c>
      <c r="S178" s="39">
        <f t="shared" si="42"/>
        <v>31.06470400460239</v>
      </c>
      <c r="T178" s="39">
        <f t="shared" si="46"/>
        <v>1286.8224594145067</v>
      </c>
      <c r="U178" s="39">
        <v>58319.277599645597</v>
      </c>
      <c r="V178" s="39">
        <f t="shared" si="43"/>
        <v>7937.6107348518999</v>
      </c>
      <c r="W178" s="39">
        <v>59862.161520088899</v>
      </c>
      <c r="X178" s="39">
        <f t="shared" si="44"/>
        <v>256.06146102879575</v>
      </c>
      <c r="Y178" s="39">
        <f t="shared" si="47"/>
        <v>9480.4946552952024</v>
      </c>
      <c r="Z178" s="39">
        <f t="shared" si="48"/>
        <v>9198.8384799111009</v>
      </c>
      <c r="AA178" s="45">
        <f t="shared" si="49"/>
        <v>6.8890171297878861E-2</v>
      </c>
      <c r="AB178" s="45">
        <f t="shared" si="50"/>
        <v>0.42494079833563786</v>
      </c>
      <c r="AC178" s="45">
        <f t="shared" si="51"/>
        <v>1.3708276370218915E-2</v>
      </c>
      <c r="AD178" s="45">
        <f t="shared" si="52"/>
        <v>0.50753924600373568</v>
      </c>
      <c r="AE178" s="45">
        <f t="shared" si="53"/>
        <v>0.49246075399626438</v>
      </c>
      <c r="AF178" s="43">
        <f>('Estimates from MCMC'!$B$2-'MCMC runs'!W178)/'Estimates from MCMC'!$B$2</f>
        <v>0.13319874429723144</v>
      </c>
    </row>
    <row r="179" spans="1:32" x14ac:dyDescent="0.3">
      <c r="A179" s="38">
        <v>1401</v>
      </c>
      <c r="B179" s="38">
        <v>2049720.563370578</v>
      </c>
      <c r="C179" s="39">
        <v>52344.114413705996</v>
      </c>
      <c r="D179" s="39">
        <v>51309.153088177598</v>
      </c>
      <c r="E179" s="39">
        <f t="shared" si="36"/>
        <v>1034.9613255283984</v>
      </c>
      <c r="F179" s="39">
        <v>52286.101897895802</v>
      </c>
      <c r="G179" s="40">
        <f t="shared" si="37"/>
        <v>58.0125158101946</v>
      </c>
      <c r="H179" s="39">
        <v>52250.739919111897</v>
      </c>
      <c r="I179" s="39">
        <f t="shared" si="38"/>
        <v>93.374494594099815</v>
      </c>
      <c r="J179" s="39">
        <v>51158.516453834098</v>
      </c>
      <c r="K179" s="40">
        <f t="shared" si="39"/>
        <v>1185.5979598718986</v>
      </c>
      <c r="L179" s="39">
        <v>50548.382280996397</v>
      </c>
      <c r="M179" s="39">
        <f t="shared" si="40"/>
        <v>1795.7321327095997</v>
      </c>
      <c r="N179" s="39">
        <f t="shared" si="45"/>
        <v>610.13417283770104</v>
      </c>
      <c r="O179" s="40">
        <f>'Estimates from MCMC'!$B$2-L179</f>
        <v>18512.617719003603</v>
      </c>
      <c r="P179" s="39">
        <v>51841.7918788549</v>
      </c>
      <c r="Q179" s="40">
        <f t="shared" si="41"/>
        <v>1293.4095978585028</v>
      </c>
      <c r="R179" s="39">
        <v>51873.972397652302</v>
      </c>
      <c r="S179" s="39">
        <f t="shared" si="42"/>
        <v>32.180518797402328</v>
      </c>
      <c r="T179" s="39">
        <f t="shared" si="46"/>
        <v>1325.5901166559051</v>
      </c>
      <c r="U179" s="39">
        <v>58556.803087832297</v>
      </c>
      <c r="V179" s="39">
        <f t="shared" si="43"/>
        <v>8008.4208068359003</v>
      </c>
      <c r="W179" s="39">
        <v>60148.466252463702</v>
      </c>
      <c r="X179" s="39">
        <f t="shared" si="44"/>
        <v>266.07304797550023</v>
      </c>
      <c r="Y179" s="39">
        <f t="shared" si="47"/>
        <v>9600.0839714673057</v>
      </c>
      <c r="Z179" s="39">
        <f t="shared" si="48"/>
        <v>8912.5337475362976</v>
      </c>
      <c r="AA179" s="45">
        <f t="shared" si="49"/>
        <v>7.1604682642755491E-2</v>
      </c>
      <c r="AB179" s="45">
        <f t="shared" si="50"/>
        <v>0.43259256623740916</v>
      </c>
      <c r="AC179" s="45">
        <f t="shared" si="51"/>
        <v>1.4372524297434743E-2</v>
      </c>
      <c r="AD179" s="45">
        <f t="shared" si="52"/>
        <v>0.51856977317759934</v>
      </c>
      <c r="AE179" s="45">
        <f t="shared" si="53"/>
        <v>0.48143022682240061</v>
      </c>
      <c r="AF179" s="43">
        <f>('Estimates from MCMC'!$B$2-'MCMC runs'!W179)/'Estimates from MCMC'!$B$2</f>
        <v>0.12905306537027117</v>
      </c>
    </row>
    <row r="180" spans="1:32" x14ac:dyDescent="0.3">
      <c r="A180" s="38">
        <v>3388</v>
      </c>
      <c r="B180" s="38">
        <v>1960428.6436289372</v>
      </c>
      <c r="C180" s="39">
        <v>51616.2011373512</v>
      </c>
      <c r="D180" s="39">
        <v>50622.900308417797</v>
      </c>
      <c r="E180" s="39">
        <f t="shared" si="36"/>
        <v>993.30082893340295</v>
      </c>
      <c r="F180" s="39">
        <v>51558.661837799598</v>
      </c>
      <c r="G180" s="40">
        <f t="shared" si="37"/>
        <v>57.539299551601289</v>
      </c>
      <c r="H180" s="39">
        <v>51526.1838578565</v>
      </c>
      <c r="I180" s="39">
        <f t="shared" si="38"/>
        <v>90.017279494699324</v>
      </c>
      <c r="J180" s="39">
        <v>50475.969777640697</v>
      </c>
      <c r="K180" s="40">
        <f t="shared" si="39"/>
        <v>1140.2313597105021</v>
      </c>
      <c r="L180" s="39">
        <v>49887.387482833103</v>
      </c>
      <c r="M180" s="39">
        <f t="shared" si="40"/>
        <v>1728.8136545180969</v>
      </c>
      <c r="N180" s="39">
        <f t="shared" si="45"/>
        <v>588.58229480759474</v>
      </c>
      <c r="O180" s="40">
        <f>'Estimates from MCMC'!$B$2-L180</f>
        <v>19173.612517166897</v>
      </c>
      <c r="P180" s="39">
        <v>51132.0211214343</v>
      </c>
      <c r="Q180" s="40">
        <f t="shared" si="41"/>
        <v>1244.6336386011972</v>
      </c>
      <c r="R180" s="39">
        <v>51163.099142545201</v>
      </c>
      <c r="S180" s="39">
        <f t="shared" si="42"/>
        <v>31.078021110901318</v>
      </c>
      <c r="T180" s="39">
        <f t="shared" si="46"/>
        <v>1275.7116597120985</v>
      </c>
      <c r="U180" s="39">
        <v>57486.035301854499</v>
      </c>
      <c r="V180" s="39">
        <f t="shared" si="43"/>
        <v>7598.6478190213966</v>
      </c>
      <c r="W180" s="39">
        <v>59010.514229104097</v>
      </c>
      <c r="X180" s="39">
        <f t="shared" si="44"/>
        <v>248.76726753749972</v>
      </c>
      <c r="Y180" s="39">
        <f t="shared" si="47"/>
        <v>9123.1267462709948</v>
      </c>
      <c r="Z180" s="39">
        <f t="shared" si="48"/>
        <v>10050.485770895903</v>
      </c>
      <c r="AA180" s="45">
        <f t="shared" si="49"/>
        <v>6.6534757525213525E-2</v>
      </c>
      <c r="AB180" s="45">
        <f t="shared" si="50"/>
        <v>0.39630757178481757</v>
      </c>
      <c r="AC180" s="45">
        <f t="shared" si="51"/>
        <v>1.2974459941483042E-2</v>
      </c>
      <c r="AD180" s="45">
        <f t="shared" si="52"/>
        <v>0.47581678925151411</v>
      </c>
      <c r="AE180" s="45">
        <f t="shared" si="53"/>
        <v>0.52418321074848584</v>
      </c>
      <c r="AF180" s="43">
        <f>('Estimates from MCMC'!$B$2-'MCMC runs'!W180)/'Estimates from MCMC'!$B$2</f>
        <v>0.14553055662234696</v>
      </c>
    </row>
    <row r="181" spans="1:32" x14ac:dyDescent="0.3">
      <c r="A181" s="38">
        <v>4677</v>
      </c>
      <c r="B181" s="38">
        <v>2043767.4389747903</v>
      </c>
      <c r="C181" s="39">
        <v>52240.544701535902</v>
      </c>
      <c r="D181" s="39">
        <v>51199.385216999501</v>
      </c>
      <c r="E181" s="39">
        <f t="shared" si="36"/>
        <v>1041.1594845364016</v>
      </c>
      <c r="F181" s="39">
        <v>52192.376561658399</v>
      </c>
      <c r="G181" s="40">
        <f t="shared" si="37"/>
        <v>48.168139877503563</v>
      </c>
      <c r="H181" s="39">
        <v>52147.711439366103</v>
      </c>
      <c r="I181" s="39">
        <f t="shared" si="38"/>
        <v>92.833262169799127</v>
      </c>
      <c r="J181" s="39">
        <v>51058.899176953099</v>
      </c>
      <c r="K181" s="40">
        <f t="shared" si="39"/>
        <v>1181.6455245828038</v>
      </c>
      <c r="L181" s="39">
        <v>50452.337173189298</v>
      </c>
      <c r="M181" s="39">
        <f t="shared" si="40"/>
        <v>1788.2075283466038</v>
      </c>
      <c r="N181" s="39">
        <f t="shared" si="45"/>
        <v>606.56200376380002</v>
      </c>
      <c r="O181" s="40">
        <f>'Estimates from MCMC'!$B$2-L181</f>
        <v>18608.662826810702</v>
      </c>
      <c r="P181" s="39">
        <v>51743.130329254702</v>
      </c>
      <c r="Q181" s="40">
        <f t="shared" si="41"/>
        <v>1290.7931560654033</v>
      </c>
      <c r="R181" s="39">
        <v>51774.937773978803</v>
      </c>
      <c r="S181" s="39">
        <f t="shared" si="42"/>
        <v>31.807444724101515</v>
      </c>
      <c r="T181" s="39">
        <f t="shared" si="46"/>
        <v>1322.6006007895048</v>
      </c>
      <c r="U181" s="39">
        <v>58350.110635801</v>
      </c>
      <c r="V181" s="39">
        <f t="shared" si="43"/>
        <v>7897.7734626117017</v>
      </c>
      <c r="W181" s="39">
        <v>59933.917465012797</v>
      </c>
      <c r="X181" s="39">
        <f t="shared" si="44"/>
        <v>261.20622842229204</v>
      </c>
      <c r="Y181" s="39">
        <f t="shared" si="47"/>
        <v>9481.5802918234986</v>
      </c>
      <c r="Z181" s="39">
        <f t="shared" si="48"/>
        <v>9127.082534987203</v>
      </c>
      <c r="AA181" s="45">
        <f t="shared" si="49"/>
        <v>7.1074456724743745E-2</v>
      </c>
      <c r="AB181" s="45">
        <f t="shared" si="50"/>
        <v>0.42441380856408822</v>
      </c>
      <c r="AC181" s="45">
        <f t="shared" si="51"/>
        <v>1.403680806371296E-2</v>
      </c>
      <c r="AD181" s="45">
        <f t="shared" si="52"/>
        <v>0.50952507335254493</v>
      </c>
      <c r="AE181" s="45">
        <f t="shared" si="53"/>
        <v>0.49047492664745507</v>
      </c>
      <c r="AF181" s="43">
        <f>('Estimates from MCMC'!$B$2-'MCMC runs'!W181)/'Estimates from MCMC'!$B$2</f>
        <v>0.13215972162272777</v>
      </c>
    </row>
    <row r="182" spans="1:32" x14ac:dyDescent="0.3">
      <c r="A182" s="38">
        <v>1193</v>
      </c>
      <c r="B182" s="38">
        <v>1981559.6616597031</v>
      </c>
      <c r="C182" s="39">
        <v>52609.920440006099</v>
      </c>
      <c r="D182" s="39">
        <v>51600.406778541299</v>
      </c>
      <c r="E182" s="39">
        <f t="shared" si="36"/>
        <v>1009.5136614648</v>
      </c>
      <c r="F182" s="39">
        <v>52544.940587388999</v>
      </c>
      <c r="G182" s="40">
        <f t="shared" si="37"/>
        <v>64.979852617099823</v>
      </c>
      <c r="H182" s="39">
        <v>52517.893440273998</v>
      </c>
      <c r="I182" s="39">
        <f t="shared" si="38"/>
        <v>92.026999732101103</v>
      </c>
      <c r="J182" s="39">
        <v>51444.284079539597</v>
      </c>
      <c r="K182" s="40">
        <f t="shared" si="39"/>
        <v>1165.6363604665021</v>
      </c>
      <c r="L182" s="39">
        <v>50842.325686577598</v>
      </c>
      <c r="M182" s="39">
        <f t="shared" si="40"/>
        <v>1767.5947534285006</v>
      </c>
      <c r="N182" s="39">
        <f t="shared" si="45"/>
        <v>601.95839296199847</v>
      </c>
      <c r="O182" s="40">
        <f>'Estimates from MCMC'!$B$2-L182</f>
        <v>18218.674313422402</v>
      </c>
      <c r="P182" s="39">
        <v>52115.959577020098</v>
      </c>
      <c r="Q182" s="40">
        <f t="shared" si="41"/>
        <v>1273.6338904424993</v>
      </c>
      <c r="R182" s="39">
        <v>52147.647591393899</v>
      </c>
      <c r="S182" s="39">
        <f t="shared" si="42"/>
        <v>31.688014373801707</v>
      </c>
      <c r="T182" s="39">
        <f t="shared" si="46"/>
        <v>1305.321904816301</v>
      </c>
      <c r="U182" s="39">
        <v>58796.848058979303</v>
      </c>
      <c r="V182" s="39">
        <f t="shared" si="43"/>
        <v>7954.5223724017051</v>
      </c>
      <c r="W182" s="39">
        <v>60360.034940612299</v>
      </c>
      <c r="X182" s="39">
        <f t="shared" si="44"/>
        <v>257.86497681669425</v>
      </c>
      <c r="Y182" s="39">
        <f t="shared" si="47"/>
        <v>9517.7092540347003</v>
      </c>
      <c r="Z182" s="39">
        <f t="shared" si="48"/>
        <v>8700.9650593877013</v>
      </c>
      <c r="AA182" s="45">
        <f t="shared" si="49"/>
        <v>7.1647469094643174E-2</v>
      </c>
      <c r="AB182" s="45">
        <f t="shared" si="50"/>
        <v>0.43661367647048288</v>
      </c>
      <c r="AC182" s="45">
        <f t="shared" si="51"/>
        <v>1.4153882570188719E-2</v>
      </c>
      <c r="AD182" s="45">
        <f t="shared" si="52"/>
        <v>0.52241502813531471</v>
      </c>
      <c r="AE182" s="45">
        <f t="shared" si="53"/>
        <v>0.47758497186468524</v>
      </c>
      <c r="AF182" s="43">
        <f>('Estimates from MCMC'!$B$2-'MCMC runs'!W182)/'Estimates from MCMC'!$B$2</f>
        <v>0.12598956081417445</v>
      </c>
    </row>
    <row r="183" spans="1:32" x14ac:dyDescent="0.3">
      <c r="A183" s="38">
        <v>1806</v>
      </c>
      <c r="B183" s="38">
        <v>2007937.2167056028</v>
      </c>
      <c r="C183" s="39">
        <v>53165.464567863302</v>
      </c>
      <c r="D183" s="39">
        <v>52162.953955662801</v>
      </c>
      <c r="E183" s="39">
        <f t="shared" si="36"/>
        <v>1002.5106122005018</v>
      </c>
      <c r="F183" s="39">
        <v>53095.118228321197</v>
      </c>
      <c r="G183" s="40">
        <f t="shared" si="37"/>
        <v>70.346339542105852</v>
      </c>
      <c r="H183" s="39">
        <v>53075.014654075603</v>
      </c>
      <c r="I183" s="39">
        <f t="shared" si="38"/>
        <v>90.449913787699188</v>
      </c>
      <c r="J183" s="39">
        <v>52003.272949586499</v>
      </c>
      <c r="K183" s="40">
        <f t="shared" si="39"/>
        <v>1162.1916182768036</v>
      </c>
      <c r="L183" s="39">
        <v>51411.574164252997</v>
      </c>
      <c r="M183" s="39">
        <f t="shared" si="40"/>
        <v>1753.8904036103049</v>
      </c>
      <c r="N183" s="39">
        <f t="shared" si="45"/>
        <v>591.69878533350129</v>
      </c>
      <c r="O183" s="40">
        <f>'Estimates from MCMC'!$B$2-L183</f>
        <v>17649.425835747003</v>
      </c>
      <c r="P183" s="39">
        <v>52671.883288435398</v>
      </c>
      <c r="Q183" s="40">
        <f t="shared" si="41"/>
        <v>1260.3091241824004</v>
      </c>
      <c r="R183" s="39">
        <v>52702.770998367101</v>
      </c>
      <c r="S183" s="39">
        <f t="shared" si="42"/>
        <v>30.887709931703284</v>
      </c>
      <c r="T183" s="39">
        <f t="shared" si="46"/>
        <v>1291.1968341141037</v>
      </c>
      <c r="U183" s="39">
        <v>59479.040567482101</v>
      </c>
      <c r="V183" s="39">
        <f t="shared" si="43"/>
        <v>8067.4664032291039</v>
      </c>
      <c r="W183" s="39">
        <v>61028.417238907197</v>
      </c>
      <c r="X183" s="39">
        <f t="shared" si="44"/>
        <v>258.1798373109923</v>
      </c>
      <c r="Y183" s="39">
        <f t="shared" si="47"/>
        <v>9616.8430746541999</v>
      </c>
      <c r="Z183" s="39">
        <f t="shared" si="48"/>
        <v>8032.5827610928027</v>
      </c>
      <c r="AA183" s="45">
        <f t="shared" si="49"/>
        <v>7.3158007865554708E-2</v>
      </c>
      <c r="AB183" s="45">
        <f t="shared" si="50"/>
        <v>0.45709511903153943</v>
      </c>
      <c r="AC183" s="45">
        <f t="shared" si="51"/>
        <v>1.4628228686514944E-2</v>
      </c>
      <c r="AD183" s="45">
        <f t="shared" si="52"/>
        <v>0.54488135558360906</v>
      </c>
      <c r="AE183" s="45">
        <f t="shared" si="53"/>
        <v>0.45511864441639088</v>
      </c>
      <c r="AF183" s="43">
        <f>('Estimates from MCMC'!$B$2-'MCMC runs'!W183)/'Estimates from MCMC'!$B$2</f>
        <v>0.11631141687917641</v>
      </c>
    </row>
    <row r="184" spans="1:32" x14ac:dyDescent="0.3">
      <c r="A184" s="38">
        <v>642</v>
      </c>
      <c r="B184" s="38">
        <v>1943126.6786143526</v>
      </c>
      <c r="C184" s="39">
        <v>52984.106285849703</v>
      </c>
      <c r="D184" s="39">
        <v>51970.639339496498</v>
      </c>
      <c r="E184" s="39">
        <f t="shared" si="36"/>
        <v>1013.4669463532045</v>
      </c>
      <c r="F184" s="39">
        <v>52925.696612693602</v>
      </c>
      <c r="G184" s="40">
        <f t="shared" si="37"/>
        <v>58.409673156100325</v>
      </c>
      <c r="H184" s="39">
        <v>52891.954778191699</v>
      </c>
      <c r="I184" s="39">
        <f t="shared" si="38"/>
        <v>92.151507658003538</v>
      </c>
      <c r="J184" s="39">
        <v>51820.876128327101</v>
      </c>
      <c r="K184" s="40">
        <f t="shared" si="39"/>
        <v>1163.2301575226011</v>
      </c>
      <c r="L184" s="39">
        <v>51218.156906194403</v>
      </c>
      <c r="M184" s="39">
        <f t="shared" si="40"/>
        <v>1765.9493796552997</v>
      </c>
      <c r="N184" s="39">
        <f t="shared" si="45"/>
        <v>602.71922213269863</v>
      </c>
      <c r="O184" s="40">
        <f>'Estimates from MCMC'!$B$2-L184</f>
        <v>17842.843093805597</v>
      </c>
      <c r="P184" s="39">
        <v>52490.284812131598</v>
      </c>
      <c r="Q184" s="40">
        <f t="shared" si="41"/>
        <v>1272.1279059371955</v>
      </c>
      <c r="R184" s="39">
        <v>52522.178893280798</v>
      </c>
      <c r="S184" s="39">
        <f t="shared" si="42"/>
        <v>31.894081149199337</v>
      </c>
      <c r="T184" s="39">
        <f t="shared" si="46"/>
        <v>1304.0219870863948</v>
      </c>
      <c r="U184" s="39">
        <v>59171.522253561197</v>
      </c>
      <c r="V184" s="39">
        <f t="shared" si="43"/>
        <v>7953.3653473667946</v>
      </c>
      <c r="W184" s="39">
        <v>60732.926488631099</v>
      </c>
      <c r="X184" s="39">
        <f t="shared" si="44"/>
        <v>257.38224798350711</v>
      </c>
      <c r="Y184" s="39">
        <f t="shared" si="47"/>
        <v>9514.7695824366965</v>
      </c>
      <c r="Z184" s="39">
        <f t="shared" si="48"/>
        <v>8328.0735113689007</v>
      </c>
      <c r="AA184" s="45">
        <f t="shared" si="49"/>
        <v>7.3083755779879328E-2</v>
      </c>
      <c r="AB184" s="45">
        <f t="shared" si="50"/>
        <v>0.44574540646652444</v>
      </c>
      <c r="AC184" s="45">
        <f t="shared" si="51"/>
        <v>1.4424957201627868E-2</v>
      </c>
      <c r="AD184" s="45">
        <f t="shared" si="52"/>
        <v>0.53325411944803169</v>
      </c>
      <c r="AE184" s="45">
        <f t="shared" si="53"/>
        <v>0.46674588055196836</v>
      </c>
      <c r="AF184" s="43">
        <f>('Estimates from MCMC'!$B$2-'MCMC runs'!W184)/'Estimates from MCMC'!$B$2</f>
        <v>0.12059010890906446</v>
      </c>
    </row>
    <row r="185" spans="1:32" x14ac:dyDescent="0.3">
      <c r="A185" s="38">
        <v>4067</v>
      </c>
      <c r="B185" s="38">
        <v>1970794.4999505167</v>
      </c>
      <c r="C185" s="39">
        <v>51887.264788597298</v>
      </c>
      <c r="D185" s="39">
        <v>50847.188764094797</v>
      </c>
      <c r="E185" s="39">
        <f t="shared" si="36"/>
        <v>1040.0760245025012</v>
      </c>
      <c r="F185" s="39">
        <v>51821.343551447899</v>
      </c>
      <c r="G185" s="40">
        <f t="shared" si="37"/>
        <v>65.921237149399531</v>
      </c>
      <c r="H185" s="39">
        <v>51793.660074195803</v>
      </c>
      <c r="I185" s="39">
        <f t="shared" si="38"/>
        <v>93.604714401495585</v>
      </c>
      <c r="J185" s="39">
        <v>50688.726329999998</v>
      </c>
      <c r="K185" s="40">
        <f t="shared" si="39"/>
        <v>1198.5384585973006</v>
      </c>
      <c r="L185" s="39">
        <v>50077.208274453202</v>
      </c>
      <c r="M185" s="39">
        <f t="shared" si="40"/>
        <v>1810.0565141440966</v>
      </c>
      <c r="N185" s="39">
        <f t="shared" si="45"/>
        <v>611.51805554679595</v>
      </c>
      <c r="O185" s="40">
        <f>'Estimates from MCMC'!$B$2-L185</f>
        <v>18983.791725546798</v>
      </c>
      <c r="P185" s="39">
        <v>51383.827137837397</v>
      </c>
      <c r="Q185" s="40">
        <f t="shared" si="41"/>
        <v>1306.6188633841957</v>
      </c>
      <c r="R185" s="39">
        <v>51415.697994567498</v>
      </c>
      <c r="S185" s="39">
        <f t="shared" si="42"/>
        <v>31.870856730100058</v>
      </c>
      <c r="T185" s="39">
        <f t="shared" si="46"/>
        <v>1338.4897201142958</v>
      </c>
      <c r="U185" s="39">
        <v>57922.332555466601</v>
      </c>
      <c r="V185" s="39">
        <f t="shared" si="43"/>
        <v>7845.124281013399</v>
      </c>
      <c r="W185" s="39">
        <v>59527.794702102001</v>
      </c>
      <c r="X185" s="39">
        <f t="shared" si="44"/>
        <v>266.97242652110435</v>
      </c>
      <c r="Y185" s="39">
        <f t="shared" si="47"/>
        <v>9450.5864276487991</v>
      </c>
      <c r="Z185" s="39">
        <f t="shared" si="48"/>
        <v>9533.2052978979991</v>
      </c>
      <c r="AA185" s="45">
        <f t="shared" si="49"/>
        <v>7.0506974553090379E-2</v>
      </c>
      <c r="AB185" s="45">
        <f t="shared" si="50"/>
        <v>0.41325381116861326</v>
      </c>
      <c r="AC185" s="45">
        <f t="shared" si="51"/>
        <v>1.4063177176656189E-2</v>
      </c>
      <c r="AD185" s="45">
        <f t="shared" si="52"/>
        <v>0.49782396289835978</v>
      </c>
      <c r="AE185" s="45">
        <f t="shared" si="53"/>
        <v>0.50217603710164016</v>
      </c>
      <c r="AF185" s="43">
        <f>('Estimates from MCMC'!$B$2-'MCMC runs'!W185)/'Estimates from MCMC'!$B$2</f>
        <v>0.13804035994118241</v>
      </c>
    </row>
    <row r="186" spans="1:32" x14ac:dyDescent="0.3">
      <c r="A186" s="38">
        <v>1865</v>
      </c>
      <c r="B186" s="38">
        <v>2040706.7851082403</v>
      </c>
      <c r="C186" s="39">
        <v>52452.153128374899</v>
      </c>
      <c r="D186" s="39">
        <v>51402.774358695802</v>
      </c>
      <c r="E186" s="39">
        <f t="shared" si="36"/>
        <v>1049.3787696790969</v>
      </c>
      <c r="F186" s="39">
        <v>52396.119243434798</v>
      </c>
      <c r="G186" s="40">
        <f t="shared" si="37"/>
        <v>56.033884940101416</v>
      </c>
      <c r="H186" s="39">
        <v>52357.469712949198</v>
      </c>
      <c r="I186" s="39">
        <f t="shared" si="38"/>
        <v>94.683415425701241</v>
      </c>
      <c r="J186" s="39">
        <v>51252.738799557497</v>
      </c>
      <c r="K186" s="40">
        <f t="shared" si="39"/>
        <v>1199.4143288174018</v>
      </c>
      <c r="L186" s="39">
        <v>50634.192141645603</v>
      </c>
      <c r="M186" s="39">
        <f t="shared" si="40"/>
        <v>1817.9609867292966</v>
      </c>
      <c r="N186" s="39">
        <f t="shared" si="45"/>
        <v>618.54665791189473</v>
      </c>
      <c r="O186" s="40">
        <f>'Estimates from MCMC'!$B$2-L186</f>
        <v>18426.807858354397</v>
      </c>
      <c r="P186" s="39">
        <v>51947.443076949698</v>
      </c>
      <c r="Q186" s="40">
        <f t="shared" si="41"/>
        <v>1313.250935304095</v>
      </c>
      <c r="R186" s="39">
        <v>51979.969522922001</v>
      </c>
      <c r="S186" s="39">
        <f t="shared" si="42"/>
        <v>32.526445972303918</v>
      </c>
      <c r="T186" s="39">
        <f t="shared" si="46"/>
        <v>1345.777381276399</v>
      </c>
      <c r="U186" s="39">
        <v>58580.596281281403</v>
      </c>
      <c r="V186" s="39">
        <f t="shared" si="43"/>
        <v>7946.4041396358007</v>
      </c>
      <c r="W186" s="39">
        <v>60193.9247418206</v>
      </c>
      <c r="X186" s="39">
        <f t="shared" si="44"/>
        <v>267.55107926279743</v>
      </c>
      <c r="Y186" s="39">
        <f t="shared" si="47"/>
        <v>9559.7326001749971</v>
      </c>
      <c r="Z186" s="39">
        <f t="shared" si="48"/>
        <v>8867.0752581794004</v>
      </c>
      <c r="AA186" s="45">
        <f t="shared" si="49"/>
        <v>7.3033668751598044E-2</v>
      </c>
      <c r="AB186" s="45">
        <f t="shared" si="50"/>
        <v>0.43124149341108137</v>
      </c>
      <c r="AC186" s="45">
        <f t="shared" si="51"/>
        <v>1.4519665116141882E-2</v>
      </c>
      <c r="AD186" s="45">
        <f t="shared" si="52"/>
        <v>0.51879482727882131</v>
      </c>
      <c r="AE186" s="45">
        <f t="shared" si="53"/>
        <v>0.48120517272117869</v>
      </c>
      <c r="AF186" s="43">
        <f>('Estimates from MCMC'!$B$2-'MCMC runs'!W186)/'Estimates from MCMC'!$B$2</f>
        <v>0.1283948286033999</v>
      </c>
    </row>
    <row r="187" spans="1:32" x14ac:dyDescent="0.3">
      <c r="A187" s="38">
        <v>141</v>
      </c>
      <c r="B187" s="38">
        <v>1950013.9727199555</v>
      </c>
      <c r="C187" s="39">
        <v>52814.014453529802</v>
      </c>
      <c r="D187" s="39">
        <v>51786.732849696396</v>
      </c>
      <c r="E187" s="39">
        <f t="shared" si="36"/>
        <v>1027.2816038334058</v>
      </c>
      <c r="F187" s="39">
        <v>52756.7574160523</v>
      </c>
      <c r="G187" s="40">
        <f t="shared" si="37"/>
        <v>57.257037477502308</v>
      </c>
      <c r="H187" s="39">
        <v>52721.007518395803</v>
      </c>
      <c r="I187" s="39">
        <f t="shared" si="38"/>
        <v>93.006935133998923</v>
      </c>
      <c r="J187" s="39">
        <v>51637.185357959999</v>
      </c>
      <c r="K187" s="40">
        <f t="shared" si="39"/>
        <v>1176.829095569803</v>
      </c>
      <c r="L187" s="39">
        <v>51029.072571762001</v>
      </c>
      <c r="M187" s="39">
        <f t="shared" si="40"/>
        <v>1784.9418817678015</v>
      </c>
      <c r="N187" s="39">
        <f t="shared" si="45"/>
        <v>608.1127861979985</v>
      </c>
      <c r="O187" s="40">
        <f>'Estimates from MCMC'!$B$2-L187</f>
        <v>18031.927428237999</v>
      </c>
      <c r="P187" s="39">
        <v>52318.1289269556</v>
      </c>
      <c r="Q187" s="40">
        <f t="shared" si="41"/>
        <v>1289.0563551935993</v>
      </c>
      <c r="R187" s="39">
        <v>52350.108825576099</v>
      </c>
      <c r="S187" s="39">
        <f t="shared" si="42"/>
        <v>31.979898620498716</v>
      </c>
      <c r="T187" s="39">
        <f t="shared" si="46"/>
        <v>1321.036253814098</v>
      </c>
      <c r="U187" s="39">
        <v>58909.792735583702</v>
      </c>
      <c r="V187" s="39">
        <f t="shared" si="43"/>
        <v>7880.7201638217011</v>
      </c>
      <c r="W187" s="39">
        <v>60490.064411917803</v>
      </c>
      <c r="X187" s="39">
        <f t="shared" si="44"/>
        <v>259.23542252000334</v>
      </c>
      <c r="Y187" s="39">
        <f t="shared" si="47"/>
        <v>9460.9918401558025</v>
      </c>
      <c r="Z187" s="39">
        <f t="shared" si="48"/>
        <v>8570.9355880821968</v>
      </c>
      <c r="AA187" s="45">
        <f t="shared" si="49"/>
        <v>7.3260956659871826E-2</v>
      </c>
      <c r="AB187" s="45">
        <f t="shared" si="50"/>
        <v>0.43704258433740661</v>
      </c>
      <c r="AC187" s="45">
        <f t="shared" si="51"/>
        <v>1.4376467715483407E-2</v>
      </c>
      <c r="AD187" s="45">
        <f t="shared" si="52"/>
        <v>0.52468000871276188</v>
      </c>
      <c r="AE187" s="45">
        <f t="shared" si="53"/>
        <v>0.47531999128723817</v>
      </c>
      <c r="AF187" s="43">
        <f>('Estimates from MCMC'!$B$2-'MCMC runs'!W187)/'Estimates from MCMC'!$B$2</f>
        <v>0.1241067402453222</v>
      </c>
    </row>
    <row r="188" spans="1:32" x14ac:dyDescent="0.3">
      <c r="A188" s="38">
        <v>1849</v>
      </c>
      <c r="B188" s="38">
        <v>1962578.1617276145</v>
      </c>
      <c r="C188" s="39">
        <v>52931.894232946899</v>
      </c>
      <c r="D188" s="39">
        <v>51935.7880241475</v>
      </c>
      <c r="E188" s="39">
        <f t="shared" si="36"/>
        <v>996.10620879939961</v>
      </c>
      <c r="F188" s="39">
        <v>52869.518773624703</v>
      </c>
      <c r="G188" s="40">
        <f t="shared" si="37"/>
        <v>62.375459322196548</v>
      </c>
      <c r="H188" s="39">
        <v>52842.024075768502</v>
      </c>
      <c r="I188" s="39">
        <f t="shared" si="38"/>
        <v>89.870157178396767</v>
      </c>
      <c r="J188" s="39">
        <v>51784.300188066998</v>
      </c>
      <c r="K188" s="40">
        <f t="shared" si="39"/>
        <v>1147.594044879901</v>
      </c>
      <c r="L188" s="39">
        <v>51196.107616048001</v>
      </c>
      <c r="M188" s="39">
        <f t="shared" si="40"/>
        <v>1735.7866168988985</v>
      </c>
      <c r="N188" s="39">
        <f t="shared" si="45"/>
        <v>588.19257201899745</v>
      </c>
      <c r="O188" s="40">
        <f>'Estimates from MCMC'!$B$2-L188</f>
        <v>17864.892383951999</v>
      </c>
      <c r="P188" s="39">
        <v>52443.877456021801</v>
      </c>
      <c r="Q188" s="40">
        <f t="shared" si="41"/>
        <v>1247.7698399738001</v>
      </c>
      <c r="R188" s="39">
        <v>52474.712008164999</v>
      </c>
      <c r="S188" s="39">
        <f t="shared" si="42"/>
        <v>30.83455214319838</v>
      </c>
      <c r="T188" s="39">
        <f t="shared" si="46"/>
        <v>1278.6043921169985</v>
      </c>
      <c r="U188" s="39">
        <v>59227.359283554397</v>
      </c>
      <c r="V188" s="39">
        <f t="shared" si="43"/>
        <v>8031.2516675063962</v>
      </c>
      <c r="W188" s="39">
        <v>60758.447350357797</v>
      </c>
      <c r="X188" s="39">
        <f t="shared" si="44"/>
        <v>252.48367468640208</v>
      </c>
      <c r="Y188" s="39">
        <f t="shared" si="47"/>
        <v>9562.3397343097968</v>
      </c>
      <c r="Z188" s="39">
        <f t="shared" si="48"/>
        <v>8302.5526496422026</v>
      </c>
      <c r="AA188" s="45">
        <f t="shared" si="49"/>
        <v>7.1570786133901734E-2</v>
      </c>
      <c r="AB188" s="45">
        <f t="shared" si="50"/>
        <v>0.44955499842365998</v>
      </c>
      <c r="AC188" s="45">
        <f t="shared" si="51"/>
        <v>1.4132952455577495E-2</v>
      </c>
      <c r="AD188" s="45">
        <f t="shared" si="52"/>
        <v>0.5352587370131392</v>
      </c>
      <c r="AE188" s="45">
        <f t="shared" si="53"/>
        <v>0.4647412629868608</v>
      </c>
      <c r="AF188" s="43">
        <f>('Estimates from MCMC'!$B$2-'MCMC runs'!W188)/'Estimates from MCMC'!$B$2</f>
        <v>0.12022056804335592</v>
      </c>
    </row>
    <row r="189" spans="1:32" x14ac:dyDescent="0.3">
      <c r="A189" s="38">
        <v>1239</v>
      </c>
      <c r="B189" s="38">
        <v>1997415.5997764515</v>
      </c>
      <c r="C189" s="39">
        <v>52959.401695033899</v>
      </c>
      <c r="D189" s="39">
        <v>51940.093051299897</v>
      </c>
      <c r="E189" s="39">
        <f t="shared" si="36"/>
        <v>1019.3086437340025</v>
      </c>
      <c r="F189" s="39">
        <v>52894.406523397098</v>
      </c>
      <c r="G189" s="40">
        <f t="shared" si="37"/>
        <v>64.995171636801388</v>
      </c>
      <c r="H189" s="39">
        <v>52867.338581900003</v>
      </c>
      <c r="I189" s="39">
        <f t="shared" si="38"/>
        <v>92.063113133895968</v>
      </c>
      <c r="J189" s="39">
        <v>51783.991940686901</v>
      </c>
      <c r="K189" s="40">
        <f t="shared" si="39"/>
        <v>1175.4097543469979</v>
      </c>
      <c r="L189" s="39">
        <v>51181.870215296898</v>
      </c>
      <c r="M189" s="39">
        <f t="shared" si="40"/>
        <v>1777.5314797370011</v>
      </c>
      <c r="N189" s="39">
        <f t="shared" si="45"/>
        <v>602.12172539000312</v>
      </c>
      <c r="O189" s="40">
        <f>'Estimates from MCMC'!$B$2-L189</f>
        <v>17879.129784703102</v>
      </c>
      <c r="P189" s="39">
        <v>52462.110506251898</v>
      </c>
      <c r="Q189" s="40">
        <f t="shared" si="41"/>
        <v>1280.2402909550001</v>
      </c>
      <c r="R189" s="39">
        <v>52493.6216262542</v>
      </c>
      <c r="S189" s="39">
        <f t="shared" si="42"/>
        <v>31.51112000230205</v>
      </c>
      <c r="T189" s="39">
        <f t="shared" si="46"/>
        <v>1311.7514109573021</v>
      </c>
      <c r="U189" s="39">
        <v>59212.0583009939</v>
      </c>
      <c r="V189" s="39">
        <f t="shared" si="43"/>
        <v>8030.188085697002</v>
      </c>
      <c r="W189" s="39">
        <v>60784.442271606596</v>
      </c>
      <c r="X189" s="39">
        <f t="shared" si="44"/>
        <v>260.63255965539429</v>
      </c>
      <c r="Y189" s="39">
        <f t="shared" si="47"/>
        <v>9602.5720563096984</v>
      </c>
      <c r="Z189" s="39">
        <f t="shared" si="48"/>
        <v>8276.5577283934035</v>
      </c>
      <c r="AA189" s="45">
        <f t="shared" si="49"/>
        <v>7.3367743662759305E-2</v>
      </c>
      <c r="AB189" s="45">
        <f t="shared" si="50"/>
        <v>0.4491375241633635</v>
      </c>
      <c r="AC189" s="45">
        <f t="shared" si="51"/>
        <v>1.4577474563576602E-2</v>
      </c>
      <c r="AD189" s="45">
        <f t="shared" si="52"/>
        <v>0.53708274238969944</v>
      </c>
      <c r="AE189" s="45">
        <f t="shared" si="53"/>
        <v>0.46291725761030056</v>
      </c>
      <c r="AF189" s="43">
        <f>('Estimates from MCMC'!$B$2-'MCMC runs'!W189)/'Estimates from MCMC'!$B$2</f>
        <v>0.11984416281828245</v>
      </c>
    </row>
    <row r="190" spans="1:32" x14ac:dyDescent="0.3">
      <c r="A190" s="38">
        <v>3245</v>
      </c>
      <c r="B190" s="38">
        <v>1946041.9398833872</v>
      </c>
      <c r="C190" s="39">
        <v>52405.616425797802</v>
      </c>
      <c r="D190" s="39">
        <v>51401.445380710298</v>
      </c>
      <c r="E190" s="39">
        <f t="shared" si="36"/>
        <v>1004.1710450875034</v>
      </c>
      <c r="F190" s="39">
        <v>52327.198483268803</v>
      </c>
      <c r="G190" s="40">
        <f t="shared" si="37"/>
        <v>78.417942528998537</v>
      </c>
      <c r="H190" s="39">
        <v>52314.702894092203</v>
      </c>
      <c r="I190" s="39">
        <f t="shared" si="38"/>
        <v>90.913531705598871</v>
      </c>
      <c r="J190" s="39">
        <v>51233.200800415099</v>
      </c>
      <c r="K190" s="40">
        <f t="shared" si="39"/>
        <v>1172.4156253827023</v>
      </c>
      <c r="L190" s="39">
        <v>50638.600676764101</v>
      </c>
      <c r="M190" s="39">
        <f t="shared" si="40"/>
        <v>1767.0157490337006</v>
      </c>
      <c r="N190" s="39">
        <f t="shared" si="45"/>
        <v>594.60012365099828</v>
      </c>
      <c r="O190" s="40">
        <f>'Estimates from MCMC'!$B$2-L190</f>
        <v>18422.399323235899</v>
      </c>
      <c r="P190" s="39">
        <v>51908.719086832301</v>
      </c>
      <c r="Q190" s="40">
        <f t="shared" si="41"/>
        <v>1270.1184100682003</v>
      </c>
      <c r="R190" s="39">
        <v>51939.622558478899</v>
      </c>
      <c r="S190" s="39">
        <f t="shared" si="42"/>
        <v>30.903471646597609</v>
      </c>
      <c r="T190" s="39">
        <f t="shared" si="46"/>
        <v>1301.0218817147979</v>
      </c>
      <c r="U190" s="39">
        <v>58580.304672222897</v>
      </c>
      <c r="V190" s="39">
        <f t="shared" si="43"/>
        <v>7941.7039954587963</v>
      </c>
      <c r="W190" s="39">
        <v>60142.074686556902</v>
      </c>
      <c r="X190" s="39">
        <f t="shared" si="44"/>
        <v>260.74813261920644</v>
      </c>
      <c r="Y190" s="39">
        <f t="shared" si="47"/>
        <v>9503.4740097928006</v>
      </c>
      <c r="Z190" s="39">
        <f t="shared" si="48"/>
        <v>8918.9253134430983</v>
      </c>
      <c r="AA190" s="45">
        <f t="shared" si="49"/>
        <v>7.0621739268990791E-2</v>
      </c>
      <c r="AB190" s="45">
        <f t="shared" si="50"/>
        <v>0.43108955875481664</v>
      </c>
      <c r="AC190" s="45">
        <f t="shared" si="51"/>
        <v>1.4153863893848435E-2</v>
      </c>
      <c r="AD190" s="45">
        <f t="shared" si="52"/>
        <v>0.51586516191765586</v>
      </c>
      <c r="AE190" s="45">
        <f t="shared" si="53"/>
        <v>0.48413483808234414</v>
      </c>
      <c r="AF190" s="43">
        <f>('Estimates from MCMC'!$B$2-'MCMC runs'!W190)/'Estimates from MCMC'!$B$2</f>
        <v>0.12914561494103904</v>
      </c>
    </row>
    <row r="191" spans="1:32" x14ac:dyDescent="0.3">
      <c r="A191" s="38">
        <v>1191</v>
      </c>
      <c r="B191" s="38">
        <v>2086223.8925566783</v>
      </c>
      <c r="C191" s="39">
        <v>52088.126894270601</v>
      </c>
      <c r="D191" s="39">
        <v>51048.161366709202</v>
      </c>
      <c r="E191" s="39">
        <f t="shared" si="36"/>
        <v>1039.9655275613986</v>
      </c>
      <c r="F191" s="39">
        <v>52030.9091300894</v>
      </c>
      <c r="G191" s="40">
        <f t="shared" si="37"/>
        <v>57.217764181201346</v>
      </c>
      <c r="H191" s="39">
        <v>51994.363315857001</v>
      </c>
      <c r="I191" s="39">
        <f t="shared" si="38"/>
        <v>93.763578413600044</v>
      </c>
      <c r="J191" s="39">
        <v>50897.800669614197</v>
      </c>
      <c r="K191" s="40">
        <f t="shared" si="39"/>
        <v>1190.3262246564045</v>
      </c>
      <c r="L191" s="39">
        <v>50285.121032003997</v>
      </c>
      <c r="M191" s="39">
        <f t="shared" si="40"/>
        <v>1803.0058622666038</v>
      </c>
      <c r="N191" s="39">
        <f t="shared" si="45"/>
        <v>612.67963761019928</v>
      </c>
      <c r="O191" s="40">
        <f>'Estimates from MCMC'!$B$2-L191</f>
        <v>18775.878967996003</v>
      </c>
      <c r="P191" s="39">
        <v>51584.993366922899</v>
      </c>
      <c r="Q191" s="40">
        <f t="shared" si="41"/>
        <v>1299.8723349189022</v>
      </c>
      <c r="R191" s="39">
        <v>51617.244968376101</v>
      </c>
      <c r="S191" s="39">
        <f t="shared" si="42"/>
        <v>32.251601453201147</v>
      </c>
      <c r="T191" s="39">
        <f t="shared" si="46"/>
        <v>1332.1239363721033</v>
      </c>
      <c r="U191" s="39">
        <v>58189.582810108899</v>
      </c>
      <c r="V191" s="39">
        <f t="shared" si="43"/>
        <v>7904.4617781049019</v>
      </c>
      <c r="W191" s="39">
        <v>59787.246079356199</v>
      </c>
      <c r="X191" s="39">
        <f t="shared" si="44"/>
        <v>265.53933287519612</v>
      </c>
      <c r="Y191" s="39">
        <f t="shared" si="47"/>
        <v>9502.1250473522014</v>
      </c>
      <c r="Z191" s="39">
        <f t="shared" si="48"/>
        <v>9273.7539206438014</v>
      </c>
      <c r="AA191" s="45">
        <f t="shared" si="49"/>
        <v>7.0948685738907072E-2</v>
      </c>
      <c r="AB191" s="45">
        <f t="shared" si="50"/>
        <v>0.42099023920948109</v>
      </c>
      <c r="AC191" s="45">
        <f t="shared" si="51"/>
        <v>1.4142578002756364E-2</v>
      </c>
      <c r="AD191" s="45">
        <f t="shared" si="52"/>
        <v>0.50608150295114451</v>
      </c>
      <c r="AE191" s="45">
        <f t="shared" si="53"/>
        <v>0.49391849704885549</v>
      </c>
      <c r="AF191" s="43">
        <f>('Estimates from MCMC'!$B$2-'MCMC runs'!W191)/'Estimates from MCMC'!$B$2</f>
        <v>0.1342835163209887</v>
      </c>
    </row>
    <row r="192" spans="1:32" x14ac:dyDescent="0.3">
      <c r="A192" s="38">
        <v>492</v>
      </c>
      <c r="B192" s="38">
        <v>1925605.2121312821</v>
      </c>
      <c r="C192" s="39">
        <v>51368.181815948898</v>
      </c>
      <c r="D192" s="39">
        <v>50370.2554612268</v>
      </c>
      <c r="E192" s="39">
        <f t="shared" si="36"/>
        <v>997.92635472209804</v>
      </c>
      <c r="F192" s="39">
        <v>51297.712781136303</v>
      </c>
      <c r="G192" s="40">
        <f t="shared" si="37"/>
        <v>70.469034812595055</v>
      </c>
      <c r="H192" s="39">
        <v>51277.461115601698</v>
      </c>
      <c r="I192" s="39">
        <f t="shared" si="38"/>
        <v>90.720700347199454</v>
      </c>
      <c r="J192" s="39">
        <v>50210.035679602399</v>
      </c>
      <c r="K192" s="40">
        <f t="shared" si="39"/>
        <v>1158.1461363464987</v>
      </c>
      <c r="L192" s="39">
        <v>49616.925883760603</v>
      </c>
      <c r="M192" s="39">
        <f t="shared" si="40"/>
        <v>1751.2559321882945</v>
      </c>
      <c r="N192" s="39">
        <f t="shared" si="45"/>
        <v>593.10979584179586</v>
      </c>
      <c r="O192" s="40">
        <f>'Estimates from MCMC'!$B$2-L192</f>
        <v>19444.074116239397</v>
      </c>
      <c r="P192" s="39">
        <v>50880.251280541503</v>
      </c>
      <c r="Q192" s="40">
        <f t="shared" si="41"/>
        <v>1263.3253967808996</v>
      </c>
      <c r="R192" s="39">
        <v>50911.281020979499</v>
      </c>
      <c r="S192" s="39">
        <f t="shared" si="42"/>
        <v>31.029740437996225</v>
      </c>
      <c r="T192" s="39">
        <f t="shared" si="46"/>
        <v>1294.3551372188958</v>
      </c>
      <c r="U192" s="39">
        <v>57190.005971064202</v>
      </c>
      <c r="V192" s="39">
        <f t="shared" si="43"/>
        <v>7573.0800873035987</v>
      </c>
      <c r="W192" s="39">
        <v>58735.849138869802</v>
      </c>
      <c r="X192" s="39">
        <f t="shared" si="44"/>
        <v>251.48803058670455</v>
      </c>
      <c r="Y192" s="39">
        <f t="shared" si="47"/>
        <v>9118.9232551091991</v>
      </c>
      <c r="Z192" s="39">
        <f t="shared" si="48"/>
        <v>10325.150861130198</v>
      </c>
      <c r="AA192" s="45">
        <f t="shared" si="49"/>
        <v>6.6568103447922466E-2</v>
      </c>
      <c r="AB192" s="45">
        <f t="shared" si="50"/>
        <v>0.38948010802832089</v>
      </c>
      <c r="AC192" s="45">
        <f t="shared" si="51"/>
        <v>1.2933916476725706E-2</v>
      </c>
      <c r="AD192" s="45">
        <f t="shared" si="52"/>
        <v>0.46898212795296906</v>
      </c>
      <c r="AE192" s="45">
        <f t="shared" si="53"/>
        <v>0.53101787204703088</v>
      </c>
      <c r="AF192" s="43">
        <f>('Estimates from MCMC'!$B$2-'MCMC runs'!W192)/'Estimates from MCMC'!$B$2</f>
        <v>0.14950769408392867</v>
      </c>
    </row>
    <row r="193" spans="1:32" x14ac:dyDescent="0.3">
      <c r="A193" s="38">
        <v>971</v>
      </c>
      <c r="B193" s="38">
        <v>1925605.2121312821</v>
      </c>
      <c r="C193" s="39">
        <v>51368.181815948898</v>
      </c>
      <c r="D193" s="39">
        <v>50370.2554612268</v>
      </c>
      <c r="E193" s="39">
        <f t="shared" si="36"/>
        <v>997.92635472209804</v>
      </c>
      <c r="F193" s="39">
        <v>51297.712781136303</v>
      </c>
      <c r="G193" s="40">
        <f t="shared" si="37"/>
        <v>70.469034812595055</v>
      </c>
      <c r="H193" s="39">
        <v>51277.461115601698</v>
      </c>
      <c r="I193" s="39">
        <f t="shared" si="38"/>
        <v>90.720700347199454</v>
      </c>
      <c r="J193" s="39">
        <v>50210.035679602399</v>
      </c>
      <c r="K193" s="40">
        <f t="shared" si="39"/>
        <v>1158.1461363464987</v>
      </c>
      <c r="L193" s="39">
        <v>49616.925883760603</v>
      </c>
      <c r="M193" s="39">
        <f t="shared" si="40"/>
        <v>1751.2559321882945</v>
      </c>
      <c r="N193" s="39">
        <f t="shared" si="45"/>
        <v>593.10979584179586</v>
      </c>
      <c r="O193" s="40">
        <f>'Estimates from MCMC'!$B$2-L193</f>
        <v>19444.074116239397</v>
      </c>
      <c r="P193" s="39">
        <v>50880.251280541503</v>
      </c>
      <c r="Q193" s="40">
        <f t="shared" si="41"/>
        <v>1263.3253967808996</v>
      </c>
      <c r="R193" s="39">
        <v>50911.281020979499</v>
      </c>
      <c r="S193" s="39">
        <f t="shared" si="42"/>
        <v>31.029740437996225</v>
      </c>
      <c r="T193" s="39">
        <f t="shared" si="46"/>
        <v>1294.3551372188958</v>
      </c>
      <c r="U193" s="39">
        <v>57190.005971064202</v>
      </c>
      <c r="V193" s="39">
        <f t="shared" si="43"/>
        <v>7573.0800873035987</v>
      </c>
      <c r="W193" s="39">
        <v>58735.849138869802</v>
      </c>
      <c r="X193" s="39">
        <f t="shared" si="44"/>
        <v>251.48803058670455</v>
      </c>
      <c r="Y193" s="39">
        <f t="shared" si="47"/>
        <v>9118.9232551091991</v>
      </c>
      <c r="Z193" s="39">
        <f t="shared" si="48"/>
        <v>10325.150861130198</v>
      </c>
      <c r="AA193" s="45">
        <f t="shared" si="49"/>
        <v>6.6568103447922466E-2</v>
      </c>
      <c r="AB193" s="45">
        <f t="shared" si="50"/>
        <v>0.38948010802832089</v>
      </c>
      <c r="AC193" s="45">
        <f t="shared" si="51"/>
        <v>1.2933916476725706E-2</v>
      </c>
      <c r="AD193" s="45">
        <f t="shared" si="52"/>
        <v>0.46898212795296906</v>
      </c>
      <c r="AE193" s="45">
        <f t="shared" si="53"/>
        <v>0.53101787204703088</v>
      </c>
      <c r="AF193" s="43">
        <f>('Estimates from MCMC'!$B$2-'MCMC runs'!W193)/'Estimates from MCMC'!$B$2</f>
        <v>0.14950769408392867</v>
      </c>
    </row>
    <row r="194" spans="1:32" x14ac:dyDescent="0.3">
      <c r="A194" s="38">
        <v>4815</v>
      </c>
      <c r="B194" s="38">
        <v>2089165.2655815203</v>
      </c>
      <c r="C194" s="39">
        <v>52419.5367017342</v>
      </c>
      <c r="D194" s="39">
        <v>51406.172639246099</v>
      </c>
      <c r="E194" s="39">
        <f t="shared" ref="E194:E257" si="54">$C194-D194</f>
        <v>1013.3640624881009</v>
      </c>
      <c r="F194" s="39">
        <v>52351.684666148198</v>
      </c>
      <c r="G194" s="40">
        <f t="shared" ref="G194:G257" si="55">$C194-F194</f>
        <v>67.852035586001875</v>
      </c>
      <c r="H194" s="39">
        <v>52328.081443068797</v>
      </c>
      <c r="I194" s="39">
        <f t="shared" ref="I194:I257" si="56">$C194-H194</f>
        <v>91.455258665402653</v>
      </c>
      <c r="J194" s="39">
        <v>51247.698442061897</v>
      </c>
      <c r="K194" s="40">
        <f t="shared" ref="K194:K257" si="57">$C194-J194</f>
        <v>1171.8382596723022</v>
      </c>
      <c r="L194" s="39">
        <v>50649.754901871303</v>
      </c>
      <c r="M194" s="39">
        <f t="shared" ref="M194:M257" si="58">$C194-L194</f>
        <v>1769.7817998628962</v>
      </c>
      <c r="N194" s="39">
        <f t="shared" si="45"/>
        <v>597.94354019059392</v>
      </c>
      <c r="O194" s="40">
        <f>'Estimates from MCMC'!$B$2-L194</f>
        <v>18411.245098128697</v>
      </c>
      <c r="P194" s="39">
        <v>51924.9158165068</v>
      </c>
      <c r="Q194" s="40">
        <f t="shared" ref="Q194:Q257" si="59">P194-L194</f>
        <v>1275.1609146354967</v>
      </c>
      <c r="R194" s="39">
        <v>51956.1677239489</v>
      </c>
      <c r="S194" s="39">
        <f t="shared" ref="S194:S257" si="60">R194-L194-Q194</f>
        <v>31.251907442099764</v>
      </c>
      <c r="T194" s="39">
        <f t="shared" si="46"/>
        <v>1306.4128220775965</v>
      </c>
      <c r="U194" s="39">
        <v>58492.537692380698</v>
      </c>
      <c r="V194" s="39">
        <f t="shared" ref="V194:V257" si="61">U194-L194</f>
        <v>7842.7827905093945</v>
      </c>
      <c r="W194" s="39">
        <v>60056.8491237731</v>
      </c>
      <c r="X194" s="39">
        <f t="shared" ref="X194:X257" si="62">W194-V194-S194-Q194-L194</f>
        <v>257.89860931480507</v>
      </c>
      <c r="Y194" s="39">
        <f t="shared" si="47"/>
        <v>9407.0942219017961</v>
      </c>
      <c r="Z194" s="39">
        <f t="shared" si="48"/>
        <v>9004.1508762269004</v>
      </c>
      <c r="AA194" s="45">
        <f t="shared" si="49"/>
        <v>7.0957331517485428E-2</v>
      </c>
      <c r="AB194" s="45">
        <f t="shared" si="50"/>
        <v>0.42597786019949996</v>
      </c>
      <c r="AC194" s="45">
        <f t="shared" si="51"/>
        <v>1.4007668027895499E-2</v>
      </c>
      <c r="AD194" s="45">
        <f t="shared" si="52"/>
        <v>0.51094285974488085</v>
      </c>
      <c r="AE194" s="45">
        <f t="shared" si="53"/>
        <v>0.48905714025511915</v>
      </c>
      <c r="AF194" s="43">
        <f>('Estimates from MCMC'!$B$2-'MCMC runs'!W194)/'Estimates from MCMC'!$B$2</f>
        <v>0.13037967704242481</v>
      </c>
    </row>
    <row r="195" spans="1:32" x14ac:dyDescent="0.3">
      <c r="A195" s="38">
        <v>39</v>
      </c>
      <c r="B195" s="38">
        <v>1939702.2106810899</v>
      </c>
      <c r="C195" s="39">
        <v>52874.214101670499</v>
      </c>
      <c r="D195" s="39">
        <v>51852.541495355101</v>
      </c>
      <c r="E195" s="39">
        <f t="shared" si="54"/>
        <v>1021.6726063153983</v>
      </c>
      <c r="F195" s="39">
        <v>52814.625487690602</v>
      </c>
      <c r="G195" s="40">
        <f t="shared" si="55"/>
        <v>59.588613979896763</v>
      </c>
      <c r="H195" s="39">
        <v>52782.726630462297</v>
      </c>
      <c r="I195" s="39">
        <f t="shared" si="56"/>
        <v>91.487471208201896</v>
      </c>
      <c r="J195" s="39">
        <v>51702.432588297801</v>
      </c>
      <c r="K195" s="40">
        <f t="shared" si="57"/>
        <v>1171.7815133726981</v>
      </c>
      <c r="L195" s="39">
        <v>51104.084377979802</v>
      </c>
      <c r="M195" s="39">
        <f t="shared" si="58"/>
        <v>1770.1297236906976</v>
      </c>
      <c r="N195" s="39">
        <f t="shared" ref="N195:N258" si="63">M195-K195</f>
        <v>598.34821031799947</v>
      </c>
      <c r="O195" s="40">
        <f>'Estimates from MCMC'!$B$2-L195</f>
        <v>17956.915622020198</v>
      </c>
      <c r="P195" s="39">
        <v>52382.938681867003</v>
      </c>
      <c r="Q195" s="40">
        <f t="shared" si="59"/>
        <v>1278.8543038872012</v>
      </c>
      <c r="R195" s="39">
        <v>52414.0238222794</v>
      </c>
      <c r="S195" s="39">
        <f t="shared" si="60"/>
        <v>31.085140412396868</v>
      </c>
      <c r="T195" s="39">
        <f t="shared" ref="T195:T258" si="64">Q195+S195</f>
        <v>1309.9394442995981</v>
      </c>
      <c r="U195" s="39">
        <v>58972.866460951896</v>
      </c>
      <c r="V195" s="39">
        <f t="shared" si="61"/>
        <v>7868.7820829720949</v>
      </c>
      <c r="W195" s="39">
        <v>60537.4712825389</v>
      </c>
      <c r="X195" s="39">
        <f t="shared" si="62"/>
        <v>254.66537728740514</v>
      </c>
      <c r="Y195" s="39">
        <f t="shared" ref="Y195:Y258" si="65">Q195+S195+V195+X195</f>
        <v>9433.3869045590982</v>
      </c>
      <c r="Z195" s="39">
        <f t="shared" ref="Z195:Z258" si="66">O195-Y195</f>
        <v>8523.5287174611003</v>
      </c>
      <c r="AA195" s="45">
        <f t="shared" ref="AA195:AA258" si="67">T195/O195</f>
        <v>7.2949022642465736E-2</v>
      </c>
      <c r="AB195" s="45">
        <f t="shared" ref="AB195:AB258" si="68">V195/O195</f>
        <v>0.4382034336299252</v>
      </c>
      <c r="AC195" s="45">
        <f t="shared" ref="AC195:AC258" si="69">X195/O195</f>
        <v>1.4182022271971595E-2</v>
      </c>
      <c r="AD195" s="45">
        <f t="shared" ref="AD195:AD258" si="70">Y195/O195</f>
        <v>0.52533447854436255</v>
      </c>
      <c r="AE195" s="45">
        <f t="shared" ref="AE195:AE258" si="71">Z195/O195</f>
        <v>0.47466552145563745</v>
      </c>
      <c r="AF195" s="43">
        <f>('Estimates from MCMC'!$B$2-'MCMC runs'!W195)/'Estimates from MCMC'!$B$2</f>
        <v>0.12342029101028222</v>
      </c>
    </row>
    <row r="196" spans="1:32" x14ac:dyDescent="0.3">
      <c r="A196" s="38">
        <v>744</v>
      </c>
      <c r="B196" s="38">
        <v>1939702.2106810899</v>
      </c>
      <c r="C196" s="39">
        <v>52874.214101670499</v>
      </c>
      <c r="D196" s="39">
        <v>51852.541495355101</v>
      </c>
      <c r="E196" s="39">
        <f t="shared" si="54"/>
        <v>1021.6726063153983</v>
      </c>
      <c r="F196" s="39">
        <v>52814.625487690602</v>
      </c>
      <c r="G196" s="40">
        <f t="shared" si="55"/>
        <v>59.588613979896763</v>
      </c>
      <c r="H196" s="39">
        <v>52782.726630462297</v>
      </c>
      <c r="I196" s="39">
        <f t="shared" si="56"/>
        <v>91.487471208201896</v>
      </c>
      <c r="J196" s="39">
        <v>51702.432588297801</v>
      </c>
      <c r="K196" s="40">
        <f t="shared" si="57"/>
        <v>1171.7815133726981</v>
      </c>
      <c r="L196" s="39">
        <v>51104.084377979802</v>
      </c>
      <c r="M196" s="39">
        <f t="shared" si="58"/>
        <v>1770.1297236906976</v>
      </c>
      <c r="N196" s="39">
        <f t="shared" si="63"/>
        <v>598.34821031799947</v>
      </c>
      <c r="O196" s="40">
        <f>'Estimates from MCMC'!$B$2-L196</f>
        <v>17956.915622020198</v>
      </c>
      <c r="P196" s="39">
        <v>52382.938681867003</v>
      </c>
      <c r="Q196" s="40">
        <f t="shared" si="59"/>
        <v>1278.8543038872012</v>
      </c>
      <c r="R196" s="39">
        <v>52414.0238222794</v>
      </c>
      <c r="S196" s="39">
        <f t="shared" si="60"/>
        <v>31.085140412396868</v>
      </c>
      <c r="T196" s="39">
        <f t="shared" si="64"/>
        <v>1309.9394442995981</v>
      </c>
      <c r="U196" s="39">
        <v>58972.866460951896</v>
      </c>
      <c r="V196" s="39">
        <f t="shared" si="61"/>
        <v>7868.7820829720949</v>
      </c>
      <c r="W196" s="39">
        <v>60537.4712825389</v>
      </c>
      <c r="X196" s="39">
        <f t="shared" si="62"/>
        <v>254.66537728740514</v>
      </c>
      <c r="Y196" s="39">
        <f t="shared" si="65"/>
        <v>9433.3869045590982</v>
      </c>
      <c r="Z196" s="39">
        <f t="shared" si="66"/>
        <v>8523.5287174611003</v>
      </c>
      <c r="AA196" s="45">
        <f t="shared" si="67"/>
        <v>7.2949022642465736E-2</v>
      </c>
      <c r="AB196" s="45">
        <f t="shared" si="68"/>
        <v>0.4382034336299252</v>
      </c>
      <c r="AC196" s="45">
        <f t="shared" si="69"/>
        <v>1.4182022271971595E-2</v>
      </c>
      <c r="AD196" s="45">
        <f t="shared" si="70"/>
        <v>0.52533447854436255</v>
      </c>
      <c r="AE196" s="45">
        <f t="shared" si="71"/>
        <v>0.47466552145563745</v>
      </c>
      <c r="AF196" s="43">
        <f>('Estimates from MCMC'!$B$2-'MCMC runs'!W196)/'Estimates from MCMC'!$B$2</f>
        <v>0.12342029101028222</v>
      </c>
    </row>
    <row r="197" spans="1:32" x14ac:dyDescent="0.3">
      <c r="A197" s="38">
        <v>1009</v>
      </c>
      <c r="B197" s="38">
        <v>2150709.3148237304</v>
      </c>
      <c r="C197" s="39">
        <v>52708.216605155001</v>
      </c>
      <c r="D197" s="39">
        <v>51674.275857304499</v>
      </c>
      <c r="E197" s="39">
        <f t="shared" si="54"/>
        <v>1033.9407478505018</v>
      </c>
      <c r="F197" s="39">
        <v>52637.101557126902</v>
      </c>
      <c r="G197" s="40">
        <f t="shared" si="55"/>
        <v>71.115048028099409</v>
      </c>
      <c r="H197" s="39">
        <v>52614.685687765101</v>
      </c>
      <c r="I197" s="39">
        <f t="shared" si="56"/>
        <v>93.530917389900424</v>
      </c>
      <c r="J197" s="39">
        <v>51510.597289487101</v>
      </c>
      <c r="K197" s="40">
        <f t="shared" si="57"/>
        <v>1197.6193156679001</v>
      </c>
      <c r="L197" s="39">
        <v>50899.223928143801</v>
      </c>
      <c r="M197" s="39">
        <f t="shared" si="58"/>
        <v>1808.9926770111997</v>
      </c>
      <c r="N197" s="39">
        <f t="shared" si="63"/>
        <v>611.37336134329962</v>
      </c>
      <c r="O197" s="40">
        <f>'Estimates from MCMC'!$B$2-L197</f>
        <v>18161.776071856199</v>
      </c>
      <c r="P197" s="39">
        <v>52199.5037547354</v>
      </c>
      <c r="Q197" s="40">
        <f t="shared" si="59"/>
        <v>1300.279826591599</v>
      </c>
      <c r="R197" s="39">
        <v>52231.5222971779</v>
      </c>
      <c r="S197" s="39">
        <f t="shared" si="60"/>
        <v>32.018542442499893</v>
      </c>
      <c r="T197" s="39">
        <f t="shared" si="64"/>
        <v>1332.2983690340989</v>
      </c>
      <c r="U197" s="39">
        <v>59024.8255150357</v>
      </c>
      <c r="V197" s="39">
        <f t="shared" si="61"/>
        <v>8125.6015868918985</v>
      </c>
      <c r="W197" s="39">
        <v>60628.0545112166</v>
      </c>
      <c r="X197" s="39">
        <f t="shared" si="62"/>
        <v>270.93062714680127</v>
      </c>
      <c r="Y197" s="39">
        <f t="shared" si="65"/>
        <v>9728.8305830727986</v>
      </c>
      <c r="Z197" s="39">
        <f t="shared" si="66"/>
        <v>8432.9454887833999</v>
      </c>
      <c r="AA197" s="45">
        <f t="shared" si="67"/>
        <v>7.3357273196350631E-2</v>
      </c>
      <c r="AB197" s="45">
        <f t="shared" si="68"/>
        <v>0.44740126487317894</v>
      </c>
      <c r="AC197" s="45">
        <f t="shared" si="69"/>
        <v>1.4917628434293936E-2</v>
      </c>
      <c r="AD197" s="45">
        <f t="shared" si="70"/>
        <v>0.53567616650382355</v>
      </c>
      <c r="AE197" s="45">
        <f t="shared" si="71"/>
        <v>0.46432383349617651</v>
      </c>
      <c r="AF197" s="43">
        <f>('Estimates from MCMC'!$B$2-'MCMC runs'!W197)/'Estimates from MCMC'!$B$2</f>
        <v>0.1221086501612111</v>
      </c>
    </row>
    <row r="198" spans="1:32" x14ac:dyDescent="0.3">
      <c r="A198" s="38">
        <v>310</v>
      </c>
      <c r="B198" s="38">
        <v>2009467.3074980332</v>
      </c>
      <c r="C198" s="39">
        <v>53203.746753633903</v>
      </c>
      <c r="D198" s="39">
        <v>52170.737486272403</v>
      </c>
      <c r="E198" s="39">
        <f t="shared" si="54"/>
        <v>1033.0092673615</v>
      </c>
      <c r="F198" s="39">
        <v>53144.824862060203</v>
      </c>
      <c r="G198" s="40">
        <f t="shared" si="55"/>
        <v>58.921891573700123</v>
      </c>
      <c r="H198" s="39">
        <v>53111.231140271098</v>
      </c>
      <c r="I198" s="39">
        <f t="shared" si="56"/>
        <v>92.515613362804288</v>
      </c>
      <c r="J198" s="39">
        <v>52020.014674580001</v>
      </c>
      <c r="K198" s="40">
        <f t="shared" si="57"/>
        <v>1183.7320790539015</v>
      </c>
      <c r="L198" s="39">
        <v>51414.9226992244</v>
      </c>
      <c r="M198" s="39">
        <f t="shared" si="58"/>
        <v>1788.8240544095024</v>
      </c>
      <c r="N198" s="39">
        <f t="shared" si="63"/>
        <v>605.09197535560088</v>
      </c>
      <c r="O198" s="40">
        <f>'Estimates from MCMC'!$B$2-L198</f>
        <v>17646.0773007756</v>
      </c>
      <c r="P198" s="39">
        <v>52705.191593555101</v>
      </c>
      <c r="Q198" s="40">
        <f t="shared" si="59"/>
        <v>1290.2688943307003</v>
      </c>
      <c r="R198" s="39">
        <v>52736.679460536303</v>
      </c>
      <c r="S198" s="39">
        <f t="shared" si="60"/>
        <v>31.487866981202387</v>
      </c>
      <c r="T198" s="39">
        <f t="shared" si="64"/>
        <v>1321.7567613119027</v>
      </c>
      <c r="U198" s="39">
        <v>59414.471748817101</v>
      </c>
      <c r="V198" s="39">
        <f t="shared" si="61"/>
        <v>7999.5490495927006</v>
      </c>
      <c r="W198" s="39">
        <v>60997.384945194703</v>
      </c>
      <c r="X198" s="39">
        <f t="shared" si="62"/>
        <v>261.15643506569904</v>
      </c>
      <c r="Y198" s="39">
        <f t="shared" si="65"/>
        <v>9582.4622459703023</v>
      </c>
      <c r="Z198" s="39">
        <f t="shared" si="66"/>
        <v>8063.6150548052974</v>
      </c>
      <c r="AA198" s="45">
        <f t="shared" si="67"/>
        <v>7.4903715924094214E-2</v>
      </c>
      <c r="AB198" s="45">
        <f t="shared" si="68"/>
        <v>0.45333299368699331</v>
      </c>
      <c r="AC198" s="45">
        <f t="shared" si="69"/>
        <v>1.4799687806775073E-2</v>
      </c>
      <c r="AD198" s="45">
        <f t="shared" si="70"/>
        <v>0.54303639741786258</v>
      </c>
      <c r="AE198" s="45">
        <f t="shared" si="71"/>
        <v>0.45696360258213742</v>
      </c>
      <c r="AF198" s="43">
        <f>('Estimates from MCMC'!$B$2-'MCMC runs'!W198)/'Estimates from MCMC'!$B$2</f>
        <v>0.11676076301827801</v>
      </c>
    </row>
    <row r="199" spans="1:32" x14ac:dyDescent="0.3">
      <c r="A199" s="38">
        <v>4584</v>
      </c>
      <c r="B199" s="38">
        <v>1917111.761149474</v>
      </c>
      <c r="C199" s="39">
        <v>52528.497000512703</v>
      </c>
      <c r="D199" s="39">
        <v>51514.4130659406</v>
      </c>
      <c r="E199" s="39">
        <f t="shared" si="54"/>
        <v>1014.0839345721033</v>
      </c>
      <c r="F199" s="39">
        <v>52471.501315306901</v>
      </c>
      <c r="G199" s="40">
        <f t="shared" si="55"/>
        <v>56.995685205802147</v>
      </c>
      <c r="H199" s="39">
        <v>52437.056075607201</v>
      </c>
      <c r="I199" s="39">
        <f t="shared" si="56"/>
        <v>91.44092490550247</v>
      </c>
      <c r="J199" s="39">
        <v>51366.786557867199</v>
      </c>
      <c r="K199" s="40">
        <f t="shared" si="57"/>
        <v>1161.7104426455044</v>
      </c>
      <c r="L199" s="39">
        <v>50769.050267318104</v>
      </c>
      <c r="M199" s="39">
        <f t="shared" si="58"/>
        <v>1759.4467331945998</v>
      </c>
      <c r="N199" s="39">
        <f t="shared" si="63"/>
        <v>597.73629054909543</v>
      </c>
      <c r="O199" s="40">
        <f>'Estimates from MCMC'!$B$2-L199</f>
        <v>18291.949732681896</v>
      </c>
      <c r="P199" s="39">
        <v>52037.0690557821</v>
      </c>
      <c r="Q199" s="40">
        <f t="shared" si="59"/>
        <v>1268.0187884639963</v>
      </c>
      <c r="R199" s="39">
        <v>52068.561430875598</v>
      </c>
      <c r="S199" s="39">
        <f t="shared" si="60"/>
        <v>31.492375093497685</v>
      </c>
      <c r="T199" s="39">
        <f t="shared" si="64"/>
        <v>1299.511163557494</v>
      </c>
      <c r="U199" s="39">
        <v>58610.440511551198</v>
      </c>
      <c r="V199" s="39">
        <f t="shared" si="61"/>
        <v>7841.3902442330946</v>
      </c>
      <c r="W199" s="39">
        <v>60163.925558611401</v>
      </c>
      <c r="X199" s="39">
        <f t="shared" si="62"/>
        <v>253.97388350270921</v>
      </c>
      <c r="Y199" s="39">
        <f t="shared" si="65"/>
        <v>9394.8752912932978</v>
      </c>
      <c r="Z199" s="39">
        <f t="shared" si="66"/>
        <v>8897.0744413885986</v>
      </c>
      <c r="AA199" s="45">
        <f t="shared" si="67"/>
        <v>7.1042791093815491E-2</v>
      </c>
      <c r="AB199" s="45">
        <f t="shared" si="68"/>
        <v>0.42867984872181364</v>
      </c>
      <c r="AC199" s="45">
        <f t="shared" si="69"/>
        <v>1.3884462138496841E-2</v>
      </c>
      <c r="AD199" s="45">
        <f t="shared" si="70"/>
        <v>0.51360710195412596</v>
      </c>
      <c r="AE199" s="45">
        <f t="shared" si="71"/>
        <v>0.48639289804587404</v>
      </c>
      <c r="AF199" s="43">
        <f>('Estimates from MCMC'!$B$2-'MCMC runs'!W199)/'Estimates from MCMC'!$B$2</f>
        <v>0.12882921535148056</v>
      </c>
    </row>
    <row r="200" spans="1:32" x14ac:dyDescent="0.3">
      <c r="A200" s="38">
        <v>526</v>
      </c>
      <c r="B200" s="38">
        <v>2042317.8105168312</v>
      </c>
      <c r="C200" s="39">
        <v>52218.381646013797</v>
      </c>
      <c r="D200" s="39">
        <v>51224.736053638197</v>
      </c>
      <c r="E200" s="39">
        <f t="shared" si="54"/>
        <v>993.64559237560024</v>
      </c>
      <c r="F200" s="39">
        <v>52146.2013618118</v>
      </c>
      <c r="G200" s="40">
        <f t="shared" si="55"/>
        <v>72.180284201996983</v>
      </c>
      <c r="H200" s="39">
        <v>52127.907498614499</v>
      </c>
      <c r="I200" s="39">
        <f t="shared" si="56"/>
        <v>90.47414739929809</v>
      </c>
      <c r="J200" s="39">
        <v>51063.041028950502</v>
      </c>
      <c r="K200" s="40">
        <f t="shared" si="57"/>
        <v>1155.3406170632952</v>
      </c>
      <c r="L200" s="39">
        <v>50471.370358537999</v>
      </c>
      <c r="M200" s="39">
        <f t="shared" si="58"/>
        <v>1747.0112874757979</v>
      </c>
      <c r="N200" s="39">
        <f t="shared" si="63"/>
        <v>591.67067041250266</v>
      </c>
      <c r="O200" s="40">
        <f>'Estimates from MCMC'!$B$2-L200</f>
        <v>18589.629641462001</v>
      </c>
      <c r="P200" s="39">
        <v>51727.195548071497</v>
      </c>
      <c r="Q200" s="40">
        <f t="shared" si="59"/>
        <v>1255.8251895334979</v>
      </c>
      <c r="R200" s="39">
        <v>51758.3211270268</v>
      </c>
      <c r="S200" s="39">
        <f t="shared" si="60"/>
        <v>31.125578955303354</v>
      </c>
      <c r="T200" s="39">
        <f t="shared" si="64"/>
        <v>1286.9507684888013</v>
      </c>
      <c r="U200" s="39">
        <v>58236.604887183101</v>
      </c>
      <c r="V200" s="39">
        <f t="shared" si="61"/>
        <v>7765.2345286451018</v>
      </c>
      <c r="W200" s="39">
        <v>59777.427871553198</v>
      </c>
      <c r="X200" s="39">
        <f t="shared" si="62"/>
        <v>253.87221588129614</v>
      </c>
      <c r="Y200" s="39">
        <f t="shared" si="65"/>
        <v>9306.0575130151992</v>
      </c>
      <c r="Z200" s="39">
        <f t="shared" si="66"/>
        <v>9283.5721284468018</v>
      </c>
      <c r="AA200" s="45">
        <f t="shared" si="67"/>
        <v>6.9229500173494996E-2</v>
      </c>
      <c r="AB200" s="45">
        <f t="shared" si="68"/>
        <v>0.41771862476085331</v>
      </c>
      <c r="AC200" s="45">
        <f t="shared" si="69"/>
        <v>1.365665808182987E-2</v>
      </c>
      <c r="AD200" s="45">
        <f t="shared" si="70"/>
        <v>0.50060478301617817</v>
      </c>
      <c r="AE200" s="45">
        <f t="shared" si="71"/>
        <v>0.49939521698382183</v>
      </c>
      <c r="AF200" s="43">
        <f>('Estimates from MCMC'!$B$2-'MCMC runs'!W200)/'Estimates from MCMC'!$B$2</f>
        <v>0.13442568350366779</v>
      </c>
    </row>
    <row r="201" spans="1:32" x14ac:dyDescent="0.3">
      <c r="A201" s="38">
        <v>3344</v>
      </c>
      <c r="B201" s="38">
        <v>2029973.560629739</v>
      </c>
      <c r="C201" s="39">
        <v>51829.0043583062</v>
      </c>
      <c r="D201" s="39">
        <v>50805.948162389301</v>
      </c>
      <c r="E201" s="39">
        <f t="shared" si="54"/>
        <v>1023.056195916899</v>
      </c>
      <c r="F201" s="39">
        <v>51768.921513197602</v>
      </c>
      <c r="G201" s="40">
        <f t="shared" si="55"/>
        <v>60.082845108598121</v>
      </c>
      <c r="H201" s="39">
        <v>51736.637267899103</v>
      </c>
      <c r="I201" s="39">
        <f t="shared" si="56"/>
        <v>92.367090407096839</v>
      </c>
      <c r="J201" s="39">
        <v>50654.214501063703</v>
      </c>
      <c r="K201" s="40">
        <f t="shared" si="57"/>
        <v>1174.7898572424965</v>
      </c>
      <c r="L201" s="39">
        <v>50050.667736729702</v>
      </c>
      <c r="M201" s="39">
        <f t="shared" si="58"/>
        <v>1778.3366215764981</v>
      </c>
      <c r="N201" s="39">
        <f t="shared" si="63"/>
        <v>603.54676433400164</v>
      </c>
      <c r="O201" s="40">
        <f>'Estimates from MCMC'!$B$2-L201</f>
        <v>19010.332263270298</v>
      </c>
      <c r="P201" s="39">
        <v>51330.658095068196</v>
      </c>
      <c r="Q201" s="40">
        <f t="shared" si="59"/>
        <v>1279.9903583384948</v>
      </c>
      <c r="R201" s="39">
        <v>51362.422227354502</v>
      </c>
      <c r="S201" s="39">
        <f t="shared" si="60"/>
        <v>31.764132286305539</v>
      </c>
      <c r="T201" s="39">
        <f t="shared" si="64"/>
        <v>1311.7544906248004</v>
      </c>
      <c r="U201" s="39">
        <v>57902.138188543497</v>
      </c>
      <c r="V201" s="39">
        <f t="shared" si="61"/>
        <v>7851.4704518137951</v>
      </c>
      <c r="W201" s="39">
        <v>59474.236133133702</v>
      </c>
      <c r="X201" s="39">
        <f t="shared" si="62"/>
        <v>260.34345396540448</v>
      </c>
      <c r="Y201" s="39">
        <f t="shared" si="65"/>
        <v>9423.5683964039999</v>
      </c>
      <c r="Z201" s="39">
        <f t="shared" si="66"/>
        <v>9586.7638668662985</v>
      </c>
      <c r="AA201" s="45">
        <f t="shared" si="67"/>
        <v>6.9002186414133859E-2</v>
      </c>
      <c r="AB201" s="45">
        <f t="shared" si="68"/>
        <v>0.41301069034882437</v>
      </c>
      <c r="AC201" s="45">
        <f t="shared" si="69"/>
        <v>1.3694839751349946E-2</v>
      </c>
      <c r="AD201" s="45">
        <f t="shared" si="70"/>
        <v>0.49570771651430817</v>
      </c>
      <c r="AE201" s="45">
        <f t="shared" si="71"/>
        <v>0.50429228348569177</v>
      </c>
      <c r="AF201" s="43">
        <f>('Estimates from MCMC'!$B$2-'MCMC runs'!W201)/'Estimates from MCMC'!$B$2</f>
        <v>0.13881588547611964</v>
      </c>
    </row>
    <row r="202" spans="1:32" x14ac:dyDescent="0.3">
      <c r="A202" s="38">
        <v>1875</v>
      </c>
      <c r="B202" s="38">
        <v>2150886.708495507</v>
      </c>
      <c r="C202" s="39">
        <v>51827.870636551001</v>
      </c>
      <c r="D202" s="39">
        <v>50800.186976947603</v>
      </c>
      <c r="E202" s="39">
        <f t="shared" si="54"/>
        <v>1027.6836596033972</v>
      </c>
      <c r="F202" s="39">
        <v>51771.833199514702</v>
      </c>
      <c r="G202" s="40">
        <f t="shared" si="55"/>
        <v>56.037437036298797</v>
      </c>
      <c r="H202" s="39">
        <v>51734.965904221899</v>
      </c>
      <c r="I202" s="39">
        <f t="shared" si="56"/>
        <v>92.904732329101535</v>
      </c>
      <c r="J202" s="39">
        <v>50651.973347440202</v>
      </c>
      <c r="K202" s="40">
        <f t="shared" si="57"/>
        <v>1175.8972891107987</v>
      </c>
      <c r="L202" s="39">
        <v>50044.917224648503</v>
      </c>
      <c r="M202" s="39">
        <f t="shared" si="58"/>
        <v>1782.9534119024975</v>
      </c>
      <c r="N202" s="39">
        <f t="shared" si="63"/>
        <v>607.05612279169873</v>
      </c>
      <c r="O202" s="40">
        <f>'Estimates from MCMC'!$B$2-L202</f>
        <v>19016.082775351497</v>
      </c>
      <c r="P202" s="39">
        <v>51330.070196490698</v>
      </c>
      <c r="Q202" s="40">
        <f t="shared" si="59"/>
        <v>1285.1529718421953</v>
      </c>
      <c r="R202" s="39">
        <v>51362.119508099997</v>
      </c>
      <c r="S202" s="39">
        <f t="shared" si="60"/>
        <v>32.049311609298456</v>
      </c>
      <c r="T202" s="39">
        <f t="shared" si="64"/>
        <v>1317.2022834514937</v>
      </c>
      <c r="U202" s="39">
        <v>57843.178814277002</v>
      </c>
      <c r="V202" s="39">
        <f t="shared" si="61"/>
        <v>7798.2615896284988</v>
      </c>
      <c r="W202" s="39">
        <v>59419.822459444003</v>
      </c>
      <c r="X202" s="39">
        <f t="shared" si="62"/>
        <v>259.44136171550781</v>
      </c>
      <c r="Y202" s="39">
        <f t="shared" si="65"/>
        <v>9374.9052347955003</v>
      </c>
      <c r="Z202" s="39">
        <f t="shared" si="66"/>
        <v>9641.1775405559965</v>
      </c>
      <c r="AA202" s="45">
        <f t="shared" si="67"/>
        <v>6.9267803417370558E-2</v>
      </c>
      <c r="AB202" s="45">
        <f t="shared" si="68"/>
        <v>0.41008769691182384</v>
      </c>
      <c r="AC202" s="45">
        <f t="shared" si="69"/>
        <v>1.3643260012087965E-2</v>
      </c>
      <c r="AD202" s="45">
        <f t="shared" si="70"/>
        <v>0.49299876034128237</v>
      </c>
      <c r="AE202" s="45">
        <f t="shared" si="71"/>
        <v>0.50700123965871768</v>
      </c>
      <c r="AF202" s="43">
        <f>('Estimates from MCMC'!$B$2-'MCMC runs'!W202)/'Estimates from MCMC'!$B$2</f>
        <v>0.13960379288681016</v>
      </c>
    </row>
    <row r="203" spans="1:32" x14ac:dyDescent="0.3">
      <c r="A203" s="38">
        <v>1557</v>
      </c>
      <c r="B203" s="38">
        <v>1916806.7681033823</v>
      </c>
      <c r="C203" s="39">
        <v>51061.725785714501</v>
      </c>
      <c r="D203" s="39">
        <v>50077.379675136501</v>
      </c>
      <c r="E203" s="39">
        <f t="shared" si="54"/>
        <v>984.34611057800066</v>
      </c>
      <c r="F203" s="39">
        <v>50982.299142508396</v>
      </c>
      <c r="G203" s="40">
        <f t="shared" si="55"/>
        <v>79.426643206104927</v>
      </c>
      <c r="H203" s="39">
        <v>50971.3984984364</v>
      </c>
      <c r="I203" s="39">
        <f t="shared" si="56"/>
        <v>90.327287278101721</v>
      </c>
      <c r="J203" s="39">
        <v>49908.9075298834</v>
      </c>
      <c r="K203" s="40">
        <f t="shared" si="57"/>
        <v>1152.8182558311019</v>
      </c>
      <c r="L203" s="39">
        <v>49318.236247478999</v>
      </c>
      <c r="M203" s="39">
        <f t="shared" si="58"/>
        <v>1743.4895382355026</v>
      </c>
      <c r="N203" s="39">
        <f t="shared" si="63"/>
        <v>590.6712824044007</v>
      </c>
      <c r="O203" s="40">
        <f>'Estimates from MCMC'!$B$2-L203</f>
        <v>19742.763752521001</v>
      </c>
      <c r="P203" s="39">
        <v>50570.554608450497</v>
      </c>
      <c r="Q203" s="40">
        <f t="shared" si="59"/>
        <v>1252.3183609714979</v>
      </c>
      <c r="R203" s="39">
        <v>50601.592295750001</v>
      </c>
      <c r="S203" s="39">
        <f t="shared" si="60"/>
        <v>31.037687299503887</v>
      </c>
      <c r="T203" s="39">
        <f t="shared" si="64"/>
        <v>1283.3560482710018</v>
      </c>
      <c r="U203" s="39">
        <v>56947.888470866499</v>
      </c>
      <c r="V203" s="39">
        <f t="shared" si="61"/>
        <v>7629.6522233875003</v>
      </c>
      <c r="W203" s="39">
        <v>58485.007909297798</v>
      </c>
      <c r="X203" s="39">
        <f t="shared" si="62"/>
        <v>253.76339016029669</v>
      </c>
      <c r="Y203" s="39">
        <f t="shared" si="65"/>
        <v>9166.7716618187987</v>
      </c>
      <c r="Z203" s="39">
        <f t="shared" si="66"/>
        <v>10575.992090702202</v>
      </c>
      <c r="AA203" s="45">
        <f t="shared" si="67"/>
        <v>6.500386999298044E-2</v>
      </c>
      <c r="AB203" s="45">
        <f t="shared" si="68"/>
        <v>0.38645309841248804</v>
      </c>
      <c r="AC203" s="45">
        <f t="shared" si="69"/>
        <v>1.2853488667608305E-2</v>
      </c>
      <c r="AD203" s="45">
        <f t="shared" si="70"/>
        <v>0.46431045707307678</v>
      </c>
      <c r="AE203" s="45">
        <f t="shared" si="71"/>
        <v>0.53568954292692317</v>
      </c>
      <c r="AF203" s="43">
        <f>('Estimates from MCMC'!$B$2-'MCMC runs'!W203)/'Estimates from MCMC'!$B$2</f>
        <v>0.15313986317461667</v>
      </c>
    </row>
    <row r="204" spans="1:32" x14ac:dyDescent="0.3">
      <c r="A204" s="38">
        <v>4972</v>
      </c>
      <c r="B204" s="38">
        <v>1998403.2679035736</v>
      </c>
      <c r="C204" s="39">
        <v>52278.414282143698</v>
      </c>
      <c r="D204" s="39">
        <v>51267.5978025082</v>
      </c>
      <c r="E204" s="39">
        <f t="shared" si="54"/>
        <v>1010.8164796354977</v>
      </c>
      <c r="F204" s="39">
        <v>52218.437613976101</v>
      </c>
      <c r="G204" s="40">
        <f t="shared" si="55"/>
        <v>59.976668167597381</v>
      </c>
      <c r="H204" s="39">
        <v>52186.916206522597</v>
      </c>
      <c r="I204" s="39">
        <f t="shared" si="56"/>
        <v>91.498075621100725</v>
      </c>
      <c r="J204" s="39">
        <v>51116.883581105802</v>
      </c>
      <c r="K204" s="40">
        <f t="shared" si="57"/>
        <v>1161.5307010378965</v>
      </c>
      <c r="L204" s="39">
        <v>50518.513203968199</v>
      </c>
      <c r="M204" s="39">
        <f t="shared" si="58"/>
        <v>1759.9010781754987</v>
      </c>
      <c r="N204" s="39">
        <f t="shared" si="63"/>
        <v>598.37037713760219</v>
      </c>
      <c r="O204" s="40">
        <f>'Estimates from MCMC'!$B$2-L204</f>
        <v>18542.486796031801</v>
      </c>
      <c r="P204" s="39">
        <v>51784.569532805501</v>
      </c>
      <c r="Q204" s="40">
        <f t="shared" si="59"/>
        <v>1266.0563288373014</v>
      </c>
      <c r="R204" s="39">
        <v>51816.142667374101</v>
      </c>
      <c r="S204" s="39">
        <f t="shared" si="60"/>
        <v>31.573134568599926</v>
      </c>
      <c r="T204" s="39">
        <f t="shared" si="64"/>
        <v>1297.6294634059013</v>
      </c>
      <c r="U204" s="39">
        <v>58400.5242114383</v>
      </c>
      <c r="V204" s="39">
        <f t="shared" si="61"/>
        <v>7882.0110074701006</v>
      </c>
      <c r="W204" s="39">
        <v>59953.988745461502</v>
      </c>
      <c r="X204" s="39">
        <f t="shared" si="62"/>
        <v>255.83507061730052</v>
      </c>
      <c r="Y204" s="39">
        <f t="shared" si="65"/>
        <v>9435.4755414933024</v>
      </c>
      <c r="Z204" s="39">
        <f t="shared" si="66"/>
        <v>9107.0112545384982</v>
      </c>
      <c r="AA204" s="45">
        <f t="shared" si="67"/>
        <v>6.9981414989256002E-2</v>
      </c>
      <c r="AB204" s="45">
        <f t="shared" si="68"/>
        <v>0.42507842093525972</v>
      </c>
      <c r="AC204" s="45">
        <f t="shared" si="69"/>
        <v>1.3797236230042817E-2</v>
      </c>
      <c r="AD204" s="45">
        <f t="shared" si="70"/>
        <v>0.50885707215455855</v>
      </c>
      <c r="AE204" s="45">
        <f t="shared" si="71"/>
        <v>0.4911429278454415</v>
      </c>
      <c r="AF204" s="43">
        <f>('Estimates from MCMC'!$B$2-'MCMC runs'!W204)/'Estimates from MCMC'!$B$2</f>
        <v>0.13186909043510084</v>
      </c>
    </row>
    <row r="205" spans="1:32" x14ac:dyDescent="0.3">
      <c r="A205" s="38">
        <v>1071</v>
      </c>
      <c r="B205" s="38">
        <v>2111789.1899664239</v>
      </c>
      <c r="C205" s="39">
        <v>52893.592372248597</v>
      </c>
      <c r="D205" s="39">
        <v>51817.028404735502</v>
      </c>
      <c r="E205" s="39">
        <f t="shared" si="54"/>
        <v>1076.5639675130951</v>
      </c>
      <c r="F205" s="39">
        <v>52860.970802862001</v>
      </c>
      <c r="G205" s="40">
        <f t="shared" si="55"/>
        <v>32.621569386596093</v>
      </c>
      <c r="H205" s="39">
        <v>52798.767375019801</v>
      </c>
      <c r="I205" s="39">
        <f t="shared" si="56"/>
        <v>94.824997228795837</v>
      </c>
      <c r="J205" s="39">
        <v>51689.709525742299</v>
      </c>
      <c r="K205" s="40">
        <f t="shared" si="57"/>
        <v>1203.8828465062979</v>
      </c>
      <c r="L205" s="39">
        <v>51070.309193893903</v>
      </c>
      <c r="M205" s="39">
        <f t="shared" si="58"/>
        <v>1823.2831783546935</v>
      </c>
      <c r="N205" s="39">
        <f t="shared" si="63"/>
        <v>619.40033184839558</v>
      </c>
      <c r="O205" s="40">
        <f>'Estimates from MCMC'!$B$2-L205</f>
        <v>17990.690806106097</v>
      </c>
      <c r="P205" s="39">
        <v>52386.142389301203</v>
      </c>
      <c r="Q205" s="40">
        <f t="shared" si="59"/>
        <v>1315.8331954073001</v>
      </c>
      <c r="R205" s="39">
        <v>52418.757330565997</v>
      </c>
      <c r="S205" s="39">
        <f t="shared" si="60"/>
        <v>32.614941264793742</v>
      </c>
      <c r="T205" s="39">
        <f t="shared" si="64"/>
        <v>1348.4481366720938</v>
      </c>
      <c r="U205" s="39">
        <v>59203.015038551202</v>
      </c>
      <c r="V205" s="39">
        <f t="shared" si="61"/>
        <v>8132.7058446572992</v>
      </c>
      <c r="W205" s="39">
        <v>60819.785371183301</v>
      </c>
      <c r="X205" s="39">
        <f t="shared" si="62"/>
        <v>268.32219596000505</v>
      </c>
      <c r="Y205" s="39">
        <f t="shared" si="65"/>
        <v>9749.476177289398</v>
      </c>
      <c r="Z205" s="39">
        <f t="shared" si="66"/>
        <v>8241.2146288166987</v>
      </c>
      <c r="AA205" s="45">
        <f t="shared" si="67"/>
        <v>7.49525491380479E-2</v>
      </c>
      <c r="AB205" s="45">
        <f t="shared" si="68"/>
        <v>0.45205078183529412</v>
      </c>
      <c r="AC205" s="45">
        <f t="shared" si="69"/>
        <v>1.491450210844242E-2</v>
      </c>
      <c r="AD205" s="45">
        <f t="shared" si="70"/>
        <v>0.54191783308178443</v>
      </c>
      <c r="AE205" s="45">
        <f t="shared" si="71"/>
        <v>0.45808216691821552</v>
      </c>
      <c r="AF205" s="43">
        <f>('Estimates from MCMC'!$B$2-'MCMC runs'!W205)/'Estimates from MCMC'!$B$2</f>
        <v>0.11933239641500555</v>
      </c>
    </row>
    <row r="206" spans="1:32" x14ac:dyDescent="0.3">
      <c r="A206" s="38">
        <v>3090</v>
      </c>
      <c r="B206" s="38">
        <v>2062686.7623305856</v>
      </c>
      <c r="C206" s="39">
        <v>52259.170362179597</v>
      </c>
      <c r="D206" s="39">
        <v>51238.017567347997</v>
      </c>
      <c r="E206" s="39">
        <f t="shared" si="54"/>
        <v>1021.1527948315997</v>
      </c>
      <c r="F206" s="39">
        <v>52201.456870283102</v>
      </c>
      <c r="G206" s="40">
        <f t="shared" si="55"/>
        <v>57.713491896494816</v>
      </c>
      <c r="H206" s="39">
        <v>52166.8573021302</v>
      </c>
      <c r="I206" s="39">
        <f t="shared" si="56"/>
        <v>92.313060049396881</v>
      </c>
      <c r="J206" s="39">
        <v>51088.5889551574</v>
      </c>
      <c r="K206" s="40">
        <f t="shared" si="57"/>
        <v>1170.5814070221968</v>
      </c>
      <c r="L206" s="39">
        <v>50485.163121343197</v>
      </c>
      <c r="M206" s="39">
        <f t="shared" si="58"/>
        <v>1774.0072408363994</v>
      </c>
      <c r="N206" s="39">
        <f t="shared" si="63"/>
        <v>603.42583381420263</v>
      </c>
      <c r="O206" s="40">
        <f>'Estimates from MCMC'!$B$2-L206</f>
        <v>18575.836878656803</v>
      </c>
      <c r="P206" s="39">
        <v>51758.50872677</v>
      </c>
      <c r="Q206" s="40">
        <f t="shared" si="59"/>
        <v>1273.3456054268026</v>
      </c>
      <c r="R206" s="39">
        <v>51790.501811568</v>
      </c>
      <c r="S206" s="39">
        <f t="shared" si="60"/>
        <v>31.993084797999472</v>
      </c>
      <c r="T206" s="39">
        <f t="shared" si="64"/>
        <v>1305.3386902248021</v>
      </c>
      <c r="U206" s="39">
        <v>58486.605736784499</v>
      </c>
      <c r="V206" s="39">
        <f t="shared" si="61"/>
        <v>8001.4426154413013</v>
      </c>
      <c r="W206" s="39">
        <v>60054.028698007998</v>
      </c>
      <c r="X206" s="39">
        <f t="shared" si="62"/>
        <v>262.08427099869732</v>
      </c>
      <c r="Y206" s="39">
        <f t="shared" si="65"/>
        <v>9568.8655766648008</v>
      </c>
      <c r="Z206" s="39">
        <f t="shared" si="66"/>
        <v>9006.9713019920018</v>
      </c>
      <c r="AA206" s="45">
        <f t="shared" si="67"/>
        <v>7.0270787730947692E-2</v>
      </c>
      <c r="AB206" s="45">
        <f t="shared" si="68"/>
        <v>0.43074466403367107</v>
      </c>
      <c r="AC206" s="45">
        <f t="shared" si="69"/>
        <v>1.410888094629136E-2</v>
      </c>
      <c r="AD206" s="45">
        <f t="shared" si="70"/>
        <v>0.51512433271091007</v>
      </c>
      <c r="AE206" s="45">
        <f t="shared" si="71"/>
        <v>0.48487566728908987</v>
      </c>
      <c r="AF206" s="43">
        <f>('Estimates from MCMC'!$B$2-'MCMC runs'!W206)/'Estimates from MCMC'!$B$2</f>
        <v>0.13042051667354951</v>
      </c>
    </row>
    <row r="207" spans="1:32" x14ac:dyDescent="0.3">
      <c r="A207" s="38">
        <v>1609</v>
      </c>
      <c r="B207" s="38">
        <v>1990539.8370588291</v>
      </c>
      <c r="C207" s="39">
        <v>52762.335266031303</v>
      </c>
      <c r="D207" s="39">
        <v>51737.797592299699</v>
      </c>
      <c r="E207" s="39">
        <f t="shared" si="54"/>
        <v>1024.5376737316037</v>
      </c>
      <c r="F207" s="39">
        <v>52684.783417826999</v>
      </c>
      <c r="G207" s="40">
        <f t="shared" si="55"/>
        <v>77.551848204304406</v>
      </c>
      <c r="H207" s="39">
        <v>52669.410779051701</v>
      </c>
      <c r="I207" s="39">
        <f t="shared" si="56"/>
        <v>92.924486979602079</v>
      </c>
      <c r="J207" s="39">
        <v>51568.440001556999</v>
      </c>
      <c r="K207" s="40">
        <f t="shared" si="57"/>
        <v>1193.895264474304</v>
      </c>
      <c r="L207" s="39">
        <v>50960.895843858503</v>
      </c>
      <c r="M207" s="39">
        <f t="shared" si="58"/>
        <v>1801.4394221727998</v>
      </c>
      <c r="N207" s="39">
        <f t="shared" si="63"/>
        <v>607.54415769849584</v>
      </c>
      <c r="O207" s="40">
        <f>'Estimates from MCMC'!$B$2-L207</f>
        <v>18100.104156141497</v>
      </c>
      <c r="P207" s="39">
        <v>52257.350434964603</v>
      </c>
      <c r="Q207" s="40">
        <f t="shared" si="59"/>
        <v>1296.4545911060995</v>
      </c>
      <c r="R207" s="39">
        <v>52289.001696908999</v>
      </c>
      <c r="S207" s="39">
        <f t="shared" si="60"/>
        <v>31.651261944396538</v>
      </c>
      <c r="T207" s="39">
        <f t="shared" si="64"/>
        <v>1328.1058530504961</v>
      </c>
      <c r="U207" s="39">
        <v>58922.982297915602</v>
      </c>
      <c r="V207" s="39">
        <f t="shared" si="61"/>
        <v>7962.0864540570983</v>
      </c>
      <c r="W207" s="39">
        <v>60517.465237563098</v>
      </c>
      <c r="X207" s="39">
        <f t="shared" si="62"/>
        <v>266.37708659700002</v>
      </c>
      <c r="Y207" s="39">
        <f t="shared" si="65"/>
        <v>9556.5693937045944</v>
      </c>
      <c r="Z207" s="39">
        <f t="shared" si="66"/>
        <v>8543.5347624369024</v>
      </c>
      <c r="AA207" s="45">
        <f t="shared" si="67"/>
        <v>7.3375591742098359E-2</v>
      </c>
      <c r="AB207" s="45">
        <f t="shared" si="68"/>
        <v>0.43989174788010843</v>
      </c>
      <c r="AC207" s="45">
        <f t="shared" si="69"/>
        <v>1.4716881422288188E-2</v>
      </c>
      <c r="AD207" s="45">
        <f t="shared" si="70"/>
        <v>0.52798422104449494</v>
      </c>
      <c r="AE207" s="45">
        <f t="shared" si="71"/>
        <v>0.47201577895550501</v>
      </c>
      <c r="AF207" s="43">
        <f>('Estimates from MCMC'!$B$2-'MCMC runs'!W207)/'Estimates from MCMC'!$B$2</f>
        <v>0.12370997759135985</v>
      </c>
    </row>
    <row r="208" spans="1:32" x14ac:dyDescent="0.3">
      <c r="A208" s="38">
        <v>4394</v>
      </c>
      <c r="B208" s="38">
        <v>1928301.2890362749</v>
      </c>
      <c r="C208" s="39">
        <v>52054.443336150704</v>
      </c>
      <c r="D208" s="39">
        <v>51042.034403472899</v>
      </c>
      <c r="E208" s="39">
        <f t="shared" si="54"/>
        <v>1012.4089326778048</v>
      </c>
      <c r="F208" s="39">
        <v>51997.688304907897</v>
      </c>
      <c r="G208" s="40">
        <f t="shared" si="55"/>
        <v>56.755031242806581</v>
      </c>
      <c r="H208" s="39">
        <v>51963.706769663797</v>
      </c>
      <c r="I208" s="39">
        <f t="shared" si="56"/>
        <v>90.736566486906668</v>
      </c>
      <c r="J208" s="39">
        <v>50895.284033763201</v>
      </c>
      <c r="K208" s="40">
        <f t="shared" si="57"/>
        <v>1159.159302387503</v>
      </c>
      <c r="L208" s="39">
        <v>50302.250436355404</v>
      </c>
      <c r="M208" s="39">
        <f t="shared" si="58"/>
        <v>1752.1928997953</v>
      </c>
      <c r="N208" s="39">
        <f t="shared" si="63"/>
        <v>593.03359740779706</v>
      </c>
      <c r="O208" s="40">
        <f>'Estimates from MCMC'!$B$2-L208</f>
        <v>18758.749563644596</v>
      </c>
      <c r="P208" s="39">
        <v>51563.088096373504</v>
      </c>
      <c r="Q208" s="40">
        <f t="shared" si="59"/>
        <v>1260.8376600181</v>
      </c>
      <c r="R208" s="39">
        <v>51594.270087551398</v>
      </c>
      <c r="S208" s="39">
        <f t="shared" si="60"/>
        <v>31.181991177894815</v>
      </c>
      <c r="T208" s="39">
        <f t="shared" si="64"/>
        <v>1292.0196511959948</v>
      </c>
      <c r="U208" s="39">
        <v>58071.527724563799</v>
      </c>
      <c r="V208" s="39">
        <f t="shared" si="61"/>
        <v>7769.2772882083955</v>
      </c>
      <c r="W208" s="39">
        <v>59616.685863132501</v>
      </c>
      <c r="X208" s="39">
        <f t="shared" si="62"/>
        <v>253.13848737270746</v>
      </c>
      <c r="Y208" s="39">
        <f t="shared" si="65"/>
        <v>9314.4354267770977</v>
      </c>
      <c r="Z208" s="39">
        <f t="shared" si="66"/>
        <v>9444.3141368674987</v>
      </c>
      <c r="AA208" s="45">
        <f t="shared" si="67"/>
        <v>6.8875574398625919E-2</v>
      </c>
      <c r="AB208" s="45">
        <f t="shared" si="68"/>
        <v>0.41416818652271187</v>
      </c>
      <c r="AC208" s="45">
        <f t="shared" si="69"/>
        <v>1.3494422243543493E-2</v>
      </c>
      <c r="AD208" s="45">
        <f t="shared" si="70"/>
        <v>0.4965381831648813</v>
      </c>
      <c r="AE208" s="45">
        <f t="shared" si="71"/>
        <v>0.5034618168351187</v>
      </c>
      <c r="AF208" s="43">
        <f>('Estimates from MCMC'!$B$2-'MCMC runs'!W208)/'Estimates from MCMC'!$B$2</f>
        <v>0.13675322015127928</v>
      </c>
    </row>
    <row r="209" spans="1:32" x14ac:dyDescent="0.3">
      <c r="A209" s="38">
        <v>3571</v>
      </c>
      <c r="B209" s="38">
        <v>2101679.3371518441</v>
      </c>
      <c r="C209" s="39">
        <v>53109.810454885897</v>
      </c>
      <c r="D209" s="39">
        <v>52112.291515365701</v>
      </c>
      <c r="E209" s="39">
        <f t="shared" si="54"/>
        <v>997.518939520196</v>
      </c>
      <c r="F209" s="39">
        <v>53045.728669635901</v>
      </c>
      <c r="G209" s="40">
        <f t="shared" si="55"/>
        <v>64.081785249996756</v>
      </c>
      <c r="H209" s="39">
        <v>53019.403207504198</v>
      </c>
      <c r="I209" s="39">
        <f t="shared" si="56"/>
        <v>90.407247381699563</v>
      </c>
      <c r="J209" s="39">
        <v>51958.643938707603</v>
      </c>
      <c r="K209" s="40">
        <f t="shared" si="57"/>
        <v>1151.1665161782948</v>
      </c>
      <c r="L209" s="39">
        <v>51367.012967287701</v>
      </c>
      <c r="M209" s="39">
        <f t="shared" si="58"/>
        <v>1742.7974875981963</v>
      </c>
      <c r="N209" s="39">
        <f t="shared" si="63"/>
        <v>591.63097141990147</v>
      </c>
      <c r="O209" s="40">
        <f>'Estimates from MCMC'!$B$2-L209</f>
        <v>17693.987032712299</v>
      </c>
      <c r="P209" s="39">
        <v>52618.693844522997</v>
      </c>
      <c r="Q209" s="40">
        <f t="shared" si="59"/>
        <v>1251.6808772352961</v>
      </c>
      <c r="R209" s="39">
        <v>52649.8381697882</v>
      </c>
      <c r="S209" s="39">
        <f t="shared" si="60"/>
        <v>31.144325265202497</v>
      </c>
      <c r="T209" s="39">
        <f t="shared" si="64"/>
        <v>1282.8252025004986</v>
      </c>
      <c r="U209" s="39">
        <v>59396.214290479496</v>
      </c>
      <c r="V209" s="39">
        <f t="shared" si="61"/>
        <v>8029.2013231917954</v>
      </c>
      <c r="W209" s="39">
        <v>60931.9657140329</v>
      </c>
      <c r="X209" s="39">
        <f t="shared" si="62"/>
        <v>252.92622105290502</v>
      </c>
      <c r="Y209" s="39">
        <f t="shared" si="65"/>
        <v>9564.952746745199</v>
      </c>
      <c r="Z209" s="39">
        <f t="shared" si="66"/>
        <v>8129.0342859671</v>
      </c>
      <c r="AA209" s="45">
        <f t="shared" si="67"/>
        <v>7.2500629740986935E-2</v>
      </c>
      <c r="AB209" s="45">
        <f t="shared" si="68"/>
        <v>0.45378135003419884</v>
      </c>
      <c r="AC209" s="45">
        <f t="shared" si="69"/>
        <v>1.4294473065075719E-2</v>
      </c>
      <c r="AD209" s="45">
        <f t="shared" si="70"/>
        <v>0.54057645284026157</v>
      </c>
      <c r="AE209" s="45">
        <f t="shared" si="71"/>
        <v>0.45942354715973849</v>
      </c>
      <c r="AF209" s="43">
        <f>('Estimates from MCMC'!$B$2-'MCMC runs'!W209)/'Estimates from MCMC'!$B$2</f>
        <v>0.11770803037846396</v>
      </c>
    </row>
    <row r="210" spans="1:32" x14ac:dyDescent="0.3">
      <c r="A210" s="38">
        <v>507</v>
      </c>
      <c r="B210" s="38">
        <v>1989261.0812727578</v>
      </c>
      <c r="C210" s="39">
        <v>51941.7628597</v>
      </c>
      <c r="D210" s="39">
        <v>50930.151973014203</v>
      </c>
      <c r="E210" s="39">
        <f t="shared" si="54"/>
        <v>1011.6108866857976</v>
      </c>
      <c r="F210" s="39">
        <v>51885.262610391503</v>
      </c>
      <c r="G210" s="40">
        <f t="shared" si="55"/>
        <v>56.500249308497587</v>
      </c>
      <c r="H210" s="39">
        <v>51849.979406630096</v>
      </c>
      <c r="I210" s="39">
        <f t="shared" si="56"/>
        <v>91.783453069903771</v>
      </c>
      <c r="J210" s="39">
        <v>50782.448504052503</v>
      </c>
      <c r="K210" s="40">
        <f t="shared" si="57"/>
        <v>1159.314355647497</v>
      </c>
      <c r="L210" s="39">
        <v>50182.187187441501</v>
      </c>
      <c r="M210" s="39">
        <f t="shared" si="58"/>
        <v>1759.5756722584993</v>
      </c>
      <c r="N210" s="39">
        <f t="shared" si="63"/>
        <v>600.26131661100226</v>
      </c>
      <c r="O210" s="40">
        <f>'Estimates from MCMC'!$B$2-L210</f>
        <v>18878.812812558499</v>
      </c>
      <c r="P210" s="39">
        <v>51449.6628753935</v>
      </c>
      <c r="Q210" s="40">
        <f t="shared" si="59"/>
        <v>1267.4756879519991</v>
      </c>
      <c r="R210" s="39">
        <v>51481.3770526968</v>
      </c>
      <c r="S210" s="39">
        <f t="shared" si="60"/>
        <v>31.714177303299948</v>
      </c>
      <c r="T210" s="39">
        <f t="shared" si="64"/>
        <v>1299.1898652552991</v>
      </c>
      <c r="U210" s="39">
        <v>58001.796961709901</v>
      </c>
      <c r="V210" s="39">
        <f t="shared" si="61"/>
        <v>7819.6097742683996</v>
      </c>
      <c r="W210" s="39">
        <v>59554.073946443103</v>
      </c>
      <c r="X210" s="39">
        <f t="shared" si="62"/>
        <v>253.08711947790289</v>
      </c>
      <c r="Y210" s="39">
        <f t="shared" si="65"/>
        <v>9371.8867590016016</v>
      </c>
      <c r="Z210" s="39">
        <f t="shared" si="66"/>
        <v>9506.9260535568974</v>
      </c>
      <c r="AA210" s="45">
        <f t="shared" si="67"/>
        <v>6.881734980660735E-2</v>
      </c>
      <c r="AB210" s="45">
        <f t="shared" si="68"/>
        <v>0.4142002917189086</v>
      </c>
      <c r="AC210" s="45">
        <f t="shared" si="69"/>
        <v>1.3405881079002232E-2</v>
      </c>
      <c r="AD210" s="45">
        <f t="shared" si="70"/>
        <v>0.49642352260451816</v>
      </c>
      <c r="AE210" s="45">
        <f t="shared" si="71"/>
        <v>0.50357647739548184</v>
      </c>
      <c r="AF210" s="43">
        <f>('Estimates from MCMC'!$B$2-'MCMC runs'!W210)/'Estimates from MCMC'!$B$2</f>
        <v>0.13765983773123611</v>
      </c>
    </row>
    <row r="211" spans="1:32" x14ac:dyDescent="0.3">
      <c r="A211" s="38">
        <v>1541</v>
      </c>
      <c r="B211" s="38">
        <v>1935421.7773021343</v>
      </c>
      <c r="C211" s="39">
        <v>51868.1405987814</v>
      </c>
      <c r="D211" s="39">
        <v>50861.367156861299</v>
      </c>
      <c r="E211" s="39">
        <f t="shared" si="54"/>
        <v>1006.7734419201006</v>
      </c>
      <c r="F211" s="39">
        <v>51799.044658821796</v>
      </c>
      <c r="G211" s="40">
        <f t="shared" si="55"/>
        <v>69.095939959603129</v>
      </c>
      <c r="H211" s="39">
        <v>51776.622408412797</v>
      </c>
      <c r="I211" s="39">
        <f t="shared" si="56"/>
        <v>91.518190368602518</v>
      </c>
      <c r="J211" s="39">
        <v>50701.744645040199</v>
      </c>
      <c r="K211" s="40">
        <f t="shared" si="57"/>
        <v>1166.3959537412011</v>
      </c>
      <c r="L211" s="39">
        <v>50103.415760803298</v>
      </c>
      <c r="M211" s="39">
        <f t="shared" si="58"/>
        <v>1764.7248379781013</v>
      </c>
      <c r="N211" s="39">
        <f t="shared" si="63"/>
        <v>598.32888423690019</v>
      </c>
      <c r="O211" s="40">
        <f>'Estimates from MCMC'!$B$2-L211</f>
        <v>18957.584239196702</v>
      </c>
      <c r="P211" s="39">
        <v>51373.9294188778</v>
      </c>
      <c r="Q211" s="40">
        <f t="shared" si="59"/>
        <v>1270.513658074502</v>
      </c>
      <c r="R211" s="39">
        <v>51405.320101724101</v>
      </c>
      <c r="S211" s="39">
        <f t="shared" si="60"/>
        <v>31.390682846300479</v>
      </c>
      <c r="T211" s="39">
        <f t="shared" si="64"/>
        <v>1301.9043409208025</v>
      </c>
      <c r="U211" s="39">
        <v>57882.101153571501</v>
      </c>
      <c r="V211" s="39">
        <f t="shared" si="61"/>
        <v>7778.6853927682023</v>
      </c>
      <c r="W211" s="39">
        <v>59439.3600923302</v>
      </c>
      <c r="X211" s="39">
        <f t="shared" si="62"/>
        <v>255.35459783789702</v>
      </c>
      <c r="Y211" s="39">
        <f t="shared" si="65"/>
        <v>9335.9443315269018</v>
      </c>
      <c r="Z211" s="39">
        <f t="shared" si="66"/>
        <v>9621.6399076697999</v>
      </c>
      <c r="AA211" s="45">
        <f t="shared" si="67"/>
        <v>6.8674590838899457E-2</v>
      </c>
      <c r="AB211" s="45">
        <f t="shared" si="68"/>
        <v>0.41032049730708792</v>
      </c>
      <c r="AC211" s="45">
        <f t="shared" si="69"/>
        <v>1.3469785739362606E-2</v>
      </c>
      <c r="AD211" s="45">
        <f t="shared" si="70"/>
        <v>0.49246487388534999</v>
      </c>
      <c r="AE211" s="45">
        <f t="shared" si="71"/>
        <v>0.50753512611465001</v>
      </c>
      <c r="AF211" s="43">
        <f>('Estimates from MCMC'!$B$2-'MCMC runs'!W211)/'Estimates from MCMC'!$B$2</f>
        <v>0.13932088889054314</v>
      </c>
    </row>
    <row r="212" spans="1:32" x14ac:dyDescent="0.3">
      <c r="A212" s="38">
        <v>3327</v>
      </c>
      <c r="B212" s="38">
        <v>2035066.3737453178</v>
      </c>
      <c r="C212" s="39">
        <v>52533.244957820301</v>
      </c>
      <c r="D212" s="39">
        <v>51530.194906527802</v>
      </c>
      <c r="E212" s="39">
        <f t="shared" si="54"/>
        <v>1003.0500512924991</v>
      </c>
      <c r="F212" s="39">
        <v>52470.041025849299</v>
      </c>
      <c r="G212" s="40">
        <f t="shared" si="55"/>
        <v>63.203931971002021</v>
      </c>
      <c r="H212" s="39">
        <v>52442.643985540097</v>
      </c>
      <c r="I212" s="39">
        <f t="shared" si="56"/>
        <v>90.600972280204587</v>
      </c>
      <c r="J212" s="39">
        <v>51377.085284861598</v>
      </c>
      <c r="K212" s="40">
        <f t="shared" si="57"/>
        <v>1156.1596729587036</v>
      </c>
      <c r="L212" s="39">
        <v>50784.475797195897</v>
      </c>
      <c r="M212" s="39">
        <f t="shared" si="58"/>
        <v>1748.7691606244043</v>
      </c>
      <c r="N212" s="39">
        <f t="shared" si="63"/>
        <v>592.60948766570073</v>
      </c>
      <c r="O212" s="40">
        <f>'Estimates from MCMC'!$B$2-L212</f>
        <v>18276.524202804103</v>
      </c>
      <c r="P212" s="39">
        <v>52042.007378745402</v>
      </c>
      <c r="Q212" s="40">
        <f t="shared" si="59"/>
        <v>1257.5315815495051</v>
      </c>
      <c r="R212" s="39">
        <v>52073.120910627003</v>
      </c>
      <c r="S212" s="39">
        <f t="shared" si="60"/>
        <v>31.113531881601375</v>
      </c>
      <c r="T212" s="39">
        <f t="shared" si="64"/>
        <v>1288.6451134311064</v>
      </c>
      <c r="U212" s="39">
        <v>58614.840915198503</v>
      </c>
      <c r="V212" s="39">
        <f t="shared" si="61"/>
        <v>7830.3651180026063</v>
      </c>
      <c r="W212" s="39">
        <v>60156.111082217001</v>
      </c>
      <c r="X212" s="39">
        <f t="shared" si="62"/>
        <v>252.62505358739145</v>
      </c>
      <c r="Y212" s="39">
        <f t="shared" si="65"/>
        <v>9371.6352850211042</v>
      </c>
      <c r="Z212" s="39">
        <f t="shared" si="66"/>
        <v>8904.8889177829988</v>
      </c>
      <c r="AA212" s="45">
        <f t="shared" si="67"/>
        <v>7.0508215847376168E-2</v>
      </c>
      <c r="AB212" s="45">
        <f t="shared" si="68"/>
        <v>0.42843841811022365</v>
      </c>
      <c r="AC212" s="45">
        <f t="shared" si="69"/>
        <v>1.3822379506308539E-2</v>
      </c>
      <c r="AD212" s="45">
        <f t="shared" si="70"/>
        <v>0.51276901346390835</v>
      </c>
      <c r="AE212" s="45">
        <f t="shared" si="71"/>
        <v>0.48723098653609165</v>
      </c>
      <c r="AF212" s="43">
        <f>('Estimates from MCMC'!$B$2-'MCMC runs'!W212)/'Estimates from MCMC'!$B$2</f>
        <v>0.12894236859852881</v>
      </c>
    </row>
    <row r="213" spans="1:32" x14ac:dyDescent="0.3">
      <c r="A213" s="38">
        <v>4728</v>
      </c>
      <c r="B213" s="38">
        <v>1921827.76403933</v>
      </c>
      <c r="C213" s="39">
        <v>53628.204648592902</v>
      </c>
      <c r="D213" s="39">
        <v>52601.092375045497</v>
      </c>
      <c r="E213" s="39">
        <f t="shared" si="54"/>
        <v>1027.1122735474055</v>
      </c>
      <c r="F213" s="39">
        <v>53566.1911619776</v>
      </c>
      <c r="G213" s="40">
        <f t="shared" si="55"/>
        <v>62.013486615302099</v>
      </c>
      <c r="H213" s="39">
        <v>53535.660681627698</v>
      </c>
      <c r="I213" s="39">
        <f t="shared" si="56"/>
        <v>92.543966965204163</v>
      </c>
      <c r="J213" s="39">
        <v>52447.422542985201</v>
      </c>
      <c r="K213" s="40">
        <f t="shared" si="57"/>
        <v>1180.7821056077009</v>
      </c>
      <c r="L213" s="39">
        <v>51842.193174662403</v>
      </c>
      <c r="M213" s="39">
        <f t="shared" si="58"/>
        <v>1786.0114739304991</v>
      </c>
      <c r="N213" s="39">
        <f t="shared" si="63"/>
        <v>605.22936832279811</v>
      </c>
      <c r="O213" s="40">
        <f>'Estimates from MCMC'!$B$2-L213</f>
        <v>17218.806825337597</v>
      </c>
      <c r="P213" s="39">
        <v>53128.159719614501</v>
      </c>
      <c r="Q213" s="40">
        <f t="shared" si="59"/>
        <v>1285.966544952098</v>
      </c>
      <c r="R213" s="39">
        <v>53159.873909175301</v>
      </c>
      <c r="S213" s="39">
        <f t="shared" si="60"/>
        <v>31.714189560800151</v>
      </c>
      <c r="T213" s="39">
        <f t="shared" si="64"/>
        <v>1317.6807345128982</v>
      </c>
      <c r="U213" s="39">
        <v>59934.557404590101</v>
      </c>
      <c r="V213" s="39">
        <f t="shared" si="61"/>
        <v>8092.364229927698</v>
      </c>
      <c r="W213" s="39">
        <v>61512.929751662698</v>
      </c>
      <c r="X213" s="39">
        <f t="shared" si="62"/>
        <v>260.69161255969811</v>
      </c>
      <c r="Y213" s="39">
        <f t="shared" si="65"/>
        <v>9670.7365770002943</v>
      </c>
      <c r="Z213" s="39">
        <f t="shared" si="66"/>
        <v>7548.0702483373025</v>
      </c>
      <c r="AA213" s="45">
        <f t="shared" si="67"/>
        <v>7.6525670325421249E-2</v>
      </c>
      <c r="AB213" s="45">
        <f t="shared" si="68"/>
        <v>0.46997241516292093</v>
      </c>
      <c r="AC213" s="45">
        <f t="shared" si="69"/>
        <v>1.5139934793628589E-2</v>
      </c>
      <c r="AD213" s="45">
        <f t="shared" si="70"/>
        <v>0.56163802028197074</v>
      </c>
      <c r="AE213" s="45">
        <f t="shared" si="71"/>
        <v>0.4383619797180292</v>
      </c>
      <c r="AF213" s="43">
        <f>('Estimates from MCMC'!$B$2-'MCMC runs'!W213)/'Estimates from MCMC'!$B$2</f>
        <v>0.10929569870603238</v>
      </c>
    </row>
    <row r="214" spans="1:32" x14ac:dyDescent="0.3">
      <c r="A214" s="38">
        <v>390</v>
      </c>
      <c r="B214" s="38">
        <v>1948626.2282648392</v>
      </c>
      <c r="C214" s="39">
        <v>52415.970494531401</v>
      </c>
      <c r="D214" s="39">
        <v>51373.452448058903</v>
      </c>
      <c r="E214" s="39">
        <f t="shared" si="54"/>
        <v>1042.5180464724981</v>
      </c>
      <c r="F214" s="39">
        <v>52359.611610022497</v>
      </c>
      <c r="G214" s="40">
        <f t="shared" si="55"/>
        <v>56.358884508903429</v>
      </c>
      <c r="H214" s="39">
        <v>52322.192600120899</v>
      </c>
      <c r="I214" s="39">
        <f t="shared" si="56"/>
        <v>93.777894410501176</v>
      </c>
      <c r="J214" s="39">
        <v>51223.993159022903</v>
      </c>
      <c r="K214" s="40">
        <f t="shared" si="57"/>
        <v>1191.9773355084981</v>
      </c>
      <c r="L214" s="39">
        <v>50611.202240298902</v>
      </c>
      <c r="M214" s="39">
        <f t="shared" si="58"/>
        <v>1804.7682542324983</v>
      </c>
      <c r="N214" s="39">
        <f t="shared" si="63"/>
        <v>612.79091872400022</v>
      </c>
      <c r="O214" s="40">
        <f>'Estimates from MCMC'!$B$2-L214</f>
        <v>18449.797759701098</v>
      </c>
      <c r="P214" s="39">
        <v>51915.689022881299</v>
      </c>
      <c r="Q214" s="40">
        <f t="shared" si="59"/>
        <v>1304.4867825823967</v>
      </c>
      <c r="R214" s="39">
        <v>51947.761546794201</v>
      </c>
      <c r="S214" s="39">
        <f t="shared" si="60"/>
        <v>32.072523912902398</v>
      </c>
      <c r="T214" s="39">
        <f t="shared" si="64"/>
        <v>1336.5593064952991</v>
      </c>
      <c r="U214" s="39">
        <v>58451.244882132698</v>
      </c>
      <c r="V214" s="39">
        <f t="shared" si="61"/>
        <v>7840.0426418337956</v>
      </c>
      <c r="W214" s="39">
        <v>60048.366490444503</v>
      </c>
      <c r="X214" s="39">
        <f t="shared" si="62"/>
        <v>260.56230181650608</v>
      </c>
      <c r="Y214" s="39">
        <f t="shared" si="65"/>
        <v>9437.1642501456008</v>
      </c>
      <c r="Z214" s="39">
        <f t="shared" si="66"/>
        <v>9012.6335095554969</v>
      </c>
      <c r="AA214" s="45">
        <f t="shared" si="67"/>
        <v>7.2443032921188644E-2</v>
      </c>
      <c r="AB214" s="45">
        <f t="shared" si="68"/>
        <v>0.42493921851861055</v>
      </c>
      <c r="AC214" s="45">
        <f t="shared" si="69"/>
        <v>1.4122772791886007E-2</v>
      </c>
      <c r="AD214" s="45">
        <f t="shared" si="70"/>
        <v>0.5115050242316852</v>
      </c>
      <c r="AE214" s="45">
        <f t="shared" si="71"/>
        <v>0.4884949757683148</v>
      </c>
      <c r="AF214" s="43">
        <f>('Estimates from MCMC'!$B$2-'MCMC runs'!W214)/'Estimates from MCMC'!$B$2</f>
        <v>0.13050250517014664</v>
      </c>
    </row>
    <row r="215" spans="1:32" x14ac:dyDescent="0.3">
      <c r="A215" s="38">
        <v>142</v>
      </c>
      <c r="B215" s="38">
        <v>2136157.4734331947</v>
      </c>
      <c r="C215" s="39">
        <v>52713.081063930302</v>
      </c>
      <c r="D215" s="39">
        <v>51680.524051848697</v>
      </c>
      <c r="E215" s="39">
        <f t="shared" si="54"/>
        <v>1032.5570120816046</v>
      </c>
      <c r="F215" s="39">
        <v>52648.5999195029</v>
      </c>
      <c r="G215" s="40">
        <f t="shared" si="55"/>
        <v>64.481144427401887</v>
      </c>
      <c r="H215" s="39">
        <v>52620.078067024799</v>
      </c>
      <c r="I215" s="39">
        <f t="shared" si="56"/>
        <v>93.002996905503096</v>
      </c>
      <c r="J215" s="39">
        <v>51523.913312458702</v>
      </c>
      <c r="K215" s="40">
        <f t="shared" si="57"/>
        <v>1189.1677514715993</v>
      </c>
      <c r="L215" s="39">
        <v>50915.779115871701</v>
      </c>
      <c r="M215" s="39">
        <f t="shared" si="58"/>
        <v>1797.3019480586008</v>
      </c>
      <c r="N215" s="39">
        <f t="shared" si="63"/>
        <v>608.1341965870015</v>
      </c>
      <c r="O215" s="40">
        <f>'Estimates from MCMC'!$B$2-L215</f>
        <v>18145.220884128299</v>
      </c>
      <c r="P215" s="39">
        <v>52213.0895414154</v>
      </c>
      <c r="Q215" s="40">
        <f t="shared" si="59"/>
        <v>1297.3104255436992</v>
      </c>
      <c r="R215" s="39">
        <v>52244.752591064796</v>
      </c>
      <c r="S215" s="39">
        <f t="shared" si="60"/>
        <v>31.663049649396271</v>
      </c>
      <c r="T215" s="39">
        <f t="shared" si="64"/>
        <v>1328.9734751930955</v>
      </c>
      <c r="U215" s="39">
        <v>58834.456657873299</v>
      </c>
      <c r="V215" s="39">
        <f t="shared" si="61"/>
        <v>7918.6775420015983</v>
      </c>
      <c r="W215" s="39">
        <v>60424.0796041223</v>
      </c>
      <c r="X215" s="39">
        <f t="shared" si="62"/>
        <v>260.64947105590545</v>
      </c>
      <c r="Y215" s="39">
        <f t="shared" si="65"/>
        <v>9508.3004882505993</v>
      </c>
      <c r="Z215" s="39">
        <f t="shared" si="66"/>
        <v>8636.9203958776998</v>
      </c>
      <c r="AA215" s="45">
        <f t="shared" si="67"/>
        <v>7.3240964311189746E-2</v>
      </c>
      <c r="AB215" s="45">
        <f t="shared" si="68"/>
        <v>0.43640568459147822</v>
      </c>
      <c r="AC215" s="45">
        <f t="shared" si="69"/>
        <v>1.4364634782919432E-2</v>
      </c>
      <c r="AD215" s="45">
        <f t="shared" si="70"/>
        <v>0.52401128368558736</v>
      </c>
      <c r="AE215" s="45">
        <f t="shared" si="71"/>
        <v>0.47598871631441259</v>
      </c>
      <c r="AF215" s="43">
        <f>('Estimates from MCMC'!$B$2-'MCMC runs'!W215)/'Estimates from MCMC'!$B$2</f>
        <v>0.12506219712830252</v>
      </c>
    </row>
    <row r="216" spans="1:32" x14ac:dyDescent="0.3">
      <c r="A216" s="38">
        <v>2031</v>
      </c>
      <c r="B216" s="38">
        <v>2058367.1366329058</v>
      </c>
      <c r="C216" s="39">
        <v>51904.831863572697</v>
      </c>
      <c r="D216" s="39">
        <v>50877.688303395596</v>
      </c>
      <c r="E216" s="39">
        <f t="shared" si="54"/>
        <v>1027.1435601771009</v>
      </c>
      <c r="F216" s="39">
        <v>51845.902558836198</v>
      </c>
      <c r="G216" s="40">
        <f t="shared" si="55"/>
        <v>58.929304736499034</v>
      </c>
      <c r="H216" s="39">
        <v>51812.893880773801</v>
      </c>
      <c r="I216" s="39">
        <f t="shared" si="56"/>
        <v>91.937982798895973</v>
      </c>
      <c r="J216" s="39">
        <v>50727.518435183498</v>
      </c>
      <c r="K216" s="40">
        <f t="shared" si="57"/>
        <v>1177.3134283891995</v>
      </c>
      <c r="L216" s="39">
        <v>50126.687176983498</v>
      </c>
      <c r="M216" s="39">
        <f t="shared" si="58"/>
        <v>1778.1446865891994</v>
      </c>
      <c r="N216" s="39">
        <f t="shared" si="63"/>
        <v>600.83125819999987</v>
      </c>
      <c r="O216" s="40">
        <f>'Estimates from MCMC'!$B$2-L216</f>
        <v>18934.312823016502</v>
      </c>
      <c r="P216" s="39">
        <v>51409.208348522203</v>
      </c>
      <c r="Q216" s="40">
        <f t="shared" si="59"/>
        <v>1282.5211715387049</v>
      </c>
      <c r="R216" s="39">
        <v>51440.594377212401</v>
      </c>
      <c r="S216" s="39">
        <f t="shared" si="60"/>
        <v>31.386028690198145</v>
      </c>
      <c r="T216" s="39">
        <f t="shared" si="64"/>
        <v>1313.9072002289031</v>
      </c>
      <c r="U216" s="39">
        <v>57848.685451094701</v>
      </c>
      <c r="V216" s="39">
        <f t="shared" si="61"/>
        <v>7721.9982741112035</v>
      </c>
      <c r="W216" s="39">
        <v>59419.057539813897</v>
      </c>
      <c r="X216" s="39">
        <f t="shared" si="62"/>
        <v>256.46488849029265</v>
      </c>
      <c r="Y216" s="39">
        <f t="shared" si="65"/>
        <v>9292.3703628303992</v>
      </c>
      <c r="Z216" s="39">
        <f t="shared" si="66"/>
        <v>9641.9424601861028</v>
      </c>
      <c r="AA216" s="45">
        <f t="shared" si="67"/>
        <v>6.93929171082312E-2</v>
      </c>
      <c r="AB216" s="45">
        <f t="shared" si="68"/>
        <v>0.40783092295403306</v>
      </c>
      <c r="AC216" s="45">
        <f t="shared" si="69"/>
        <v>1.3544979999407984E-2</v>
      </c>
      <c r="AD216" s="45">
        <f t="shared" si="70"/>
        <v>0.49076882006167227</v>
      </c>
      <c r="AE216" s="45">
        <f t="shared" si="71"/>
        <v>0.50923117993832778</v>
      </c>
      <c r="AF216" s="43">
        <f>('Estimates from MCMC'!$B$2-'MCMC runs'!W216)/'Estimates from MCMC'!$B$2</f>
        <v>0.13961486888672481</v>
      </c>
    </row>
    <row r="217" spans="1:32" x14ac:dyDescent="0.3">
      <c r="A217" s="38">
        <v>98</v>
      </c>
      <c r="B217" s="38">
        <v>1961598.8447273639</v>
      </c>
      <c r="C217" s="39">
        <v>51791.406265878097</v>
      </c>
      <c r="D217" s="39">
        <v>50780.318412770699</v>
      </c>
      <c r="E217" s="39">
        <f t="shared" si="54"/>
        <v>1011.0878531073977</v>
      </c>
      <c r="F217" s="39">
        <v>51737.7802773679</v>
      </c>
      <c r="G217" s="40">
        <f t="shared" si="55"/>
        <v>53.625988510197203</v>
      </c>
      <c r="H217" s="39">
        <v>51699.623921489103</v>
      </c>
      <c r="I217" s="39">
        <f t="shared" si="56"/>
        <v>91.782344388993806</v>
      </c>
      <c r="J217" s="39">
        <v>50635.454346057901</v>
      </c>
      <c r="K217" s="40">
        <f t="shared" si="57"/>
        <v>1155.9519198201961</v>
      </c>
      <c r="L217" s="39">
        <v>50035.659942953003</v>
      </c>
      <c r="M217" s="39">
        <f t="shared" si="58"/>
        <v>1755.7463229250934</v>
      </c>
      <c r="N217" s="39">
        <f t="shared" si="63"/>
        <v>599.79440310489736</v>
      </c>
      <c r="O217" s="40">
        <f>'Estimates from MCMC'!$B$2-L217</f>
        <v>19025.340057046997</v>
      </c>
      <c r="P217" s="39">
        <v>51300.471860681297</v>
      </c>
      <c r="Q217" s="40">
        <f t="shared" si="59"/>
        <v>1264.8119177282933</v>
      </c>
      <c r="R217" s="39">
        <v>51332.3794570713</v>
      </c>
      <c r="S217" s="39">
        <f t="shared" si="60"/>
        <v>31.907596390003164</v>
      </c>
      <c r="T217" s="39">
        <f t="shared" si="64"/>
        <v>1296.7195141182965</v>
      </c>
      <c r="U217" s="39">
        <v>57651.648640424202</v>
      </c>
      <c r="V217" s="39">
        <f t="shared" si="61"/>
        <v>7615.988697471199</v>
      </c>
      <c r="W217" s="39">
        <v>59199.434839411602</v>
      </c>
      <c r="X217" s="39">
        <f t="shared" si="62"/>
        <v>251.06668486910348</v>
      </c>
      <c r="Y217" s="39">
        <f t="shared" si="65"/>
        <v>9163.774896458599</v>
      </c>
      <c r="Z217" s="39">
        <f t="shared" si="66"/>
        <v>9861.5651605883977</v>
      </c>
      <c r="AA217" s="45">
        <f t="shared" si="67"/>
        <v>6.815749470075784E-2</v>
      </c>
      <c r="AB217" s="45">
        <f t="shared" si="68"/>
        <v>0.4003076252321825</v>
      </c>
      <c r="AC217" s="45">
        <f t="shared" si="69"/>
        <v>1.3196436127621711E-2</v>
      </c>
      <c r="AD217" s="45">
        <f t="shared" si="70"/>
        <v>0.48166155606056205</v>
      </c>
      <c r="AE217" s="45">
        <f t="shared" si="71"/>
        <v>0.51833844393943795</v>
      </c>
      <c r="AF217" s="43">
        <f>('Estimates from MCMC'!$B$2-'MCMC runs'!W217)/'Estimates from MCMC'!$B$2</f>
        <v>0.14279499515773589</v>
      </c>
    </row>
    <row r="218" spans="1:32" x14ac:dyDescent="0.3">
      <c r="A218" s="38">
        <v>1967</v>
      </c>
      <c r="B218" s="38">
        <v>1961598.8447273639</v>
      </c>
      <c r="C218" s="39">
        <v>51791.406265878097</v>
      </c>
      <c r="D218" s="39">
        <v>50780.318412770699</v>
      </c>
      <c r="E218" s="39">
        <f t="shared" si="54"/>
        <v>1011.0878531073977</v>
      </c>
      <c r="F218" s="39">
        <v>51737.7802773679</v>
      </c>
      <c r="G218" s="40">
        <f t="shared" si="55"/>
        <v>53.625988510197203</v>
      </c>
      <c r="H218" s="39">
        <v>51699.623921489103</v>
      </c>
      <c r="I218" s="39">
        <f t="shared" si="56"/>
        <v>91.782344388993806</v>
      </c>
      <c r="J218" s="39">
        <v>50635.454346057901</v>
      </c>
      <c r="K218" s="40">
        <f t="shared" si="57"/>
        <v>1155.9519198201961</v>
      </c>
      <c r="L218" s="39">
        <v>50035.659942953003</v>
      </c>
      <c r="M218" s="39">
        <f t="shared" si="58"/>
        <v>1755.7463229250934</v>
      </c>
      <c r="N218" s="39">
        <f t="shared" si="63"/>
        <v>599.79440310489736</v>
      </c>
      <c r="O218" s="40">
        <f>'Estimates from MCMC'!$B$2-L218</f>
        <v>19025.340057046997</v>
      </c>
      <c r="P218" s="39">
        <v>51300.471860681297</v>
      </c>
      <c r="Q218" s="40">
        <f t="shared" si="59"/>
        <v>1264.8119177282933</v>
      </c>
      <c r="R218" s="39">
        <v>51332.3794570713</v>
      </c>
      <c r="S218" s="39">
        <f t="shared" si="60"/>
        <v>31.907596390003164</v>
      </c>
      <c r="T218" s="39">
        <f t="shared" si="64"/>
        <v>1296.7195141182965</v>
      </c>
      <c r="U218" s="39">
        <v>57651.648640424202</v>
      </c>
      <c r="V218" s="39">
        <f t="shared" si="61"/>
        <v>7615.988697471199</v>
      </c>
      <c r="W218" s="39">
        <v>59199.434839411602</v>
      </c>
      <c r="X218" s="39">
        <f t="shared" si="62"/>
        <v>251.06668486910348</v>
      </c>
      <c r="Y218" s="39">
        <f t="shared" si="65"/>
        <v>9163.774896458599</v>
      </c>
      <c r="Z218" s="39">
        <f t="shared" si="66"/>
        <v>9861.5651605883977</v>
      </c>
      <c r="AA218" s="45">
        <f t="shared" si="67"/>
        <v>6.815749470075784E-2</v>
      </c>
      <c r="AB218" s="45">
        <f t="shared" si="68"/>
        <v>0.4003076252321825</v>
      </c>
      <c r="AC218" s="45">
        <f t="shared" si="69"/>
        <v>1.3196436127621711E-2</v>
      </c>
      <c r="AD218" s="45">
        <f t="shared" si="70"/>
        <v>0.48166155606056205</v>
      </c>
      <c r="AE218" s="45">
        <f t="shared" si="71"/>
        <v>0.51833844393943795</v>
      </c>
      <c r="AF218" s="43">
        <f>('Estimates from MCMC'!$B$2-'MCMC runs'!W218)/'Estimates from MCMC'!$B$2</f>
        <v>0.14279499515773589</v>
      </c>
    </row>
    <row r="219" spans="1:32" x14ac:dyDescent="0.3">
      <c r="A219" s="38">
        <v>1361</v>
      </c>
      <c r="B219" s="38">
        <v>1980773.190887613</v>
      </c>
      <c r="C219" s="39">
        <v>52460.432406462103</v>
      </c>
      <c r="D219" s="39">
        <v>51455.081330652101</v>
      </c>
      <c r="E219" s="39">
        <f t="shared" si="54"/>
        <v>1005.3510758100019</v>
      </c>
      <c r="F219" s="39">
        <v>52408.298767027503</v>
      </c>
      <c r="G219" s="40">
        <f t="shared" si="55"/>
        <v>52.1336394345999</v>
      </c>
      <c r="H219" s="39">
        <v>52369.258211153603</v>
      </c>
      <c r="I219" s="39">
        <f t="shared" si="56"/>
        <v>91.174195308500202</v>
      </c>
      <c r="J219" s="39">
        <v>51312.288958634803</v>
      </c>
      <c r="K219" s="40">
        <f t="shared" si="57"/>
        <v>1148.1434478273004</v>
      </c>
      <c r="L219" s="39">
        <v>50716.097943275097</v>
      </c>
      <c r="M219" s="39">
        <f t="shared" si="58"/>
        <v>1744.3344631870059</v>
      </c>
      <c r="N219" s="39">
        <f t="shared" si="63"/>
        <v>596.19101535970549</v>
      </c>
      <c r="O219" s="40">
        <f>'Estimates from MCMC'!$B$2-L219</f>
        <v>18344.902056724903</v>
      </c>
      <c r="P219" s="39">
        <v>51971.050890630097</v>
      </c>
      <c r="Q219" s="40">
        <f t="shared" si="59"/>
        <v>1254.9529473549992</v>
      </c>
      <c r="R219" s="39">
        <v>52002.7590804586</v>
      </c>
      <c r="S219" s="39">
        <f t="shared" si="60"/>
        <v>31.708189828503237</v>
      </c>
      <c r="T219" s="39">
        <f t="shared" si="64"/>
        <v>1286.6611371835024</v>
      </c>
      <c r="U219" s="39">
        <v>58502.009455280597</v>
      </c>
      <c r="V219" s="39">
        <f t="shared" si="61"/>
        <v>7785.9115120054994</v>
      </c>
      <c r="W219" s="39">
        <v>60038.074061443898</v>
      </c>
      <c r="X219" s="39">
        <f t="shared" si="62"/>
        <v>249.40346897979907</v>
      </c>
      <c r="Y219" s="39">
        <f t="shared" si="65"/>
        <v>9321.9761181688009</v>
      </c>
      <c r="Z219" s="39">
        <f t="shared" si="66"/>
        <v>9022.9259385561018</v>
      </c>
      <c r="AA219" s="45">
        <f t="shared" si="67"/>
        <v>7.0137258471316619E-2</v>
      </c>
      <c r="AB219" s="45">
        <f t="shared" si="68"/>
        <v>0.42441826551760348</v>
      </c>
      <c r="AC219" s="45">
        <f t="shared" si="69"/>
        <v>1.3595246690803255E-2</v>
      </c>
      <c r="AD219" s="45">
        <f t="shared" si="70"/>
        <v>0.50815077067972336</v>
      </c>
      <c r="AE219" s="45">
        <f t="shared" si="71"/>
        <v>0.49184922932027669</v>
      </c>
      <c r="AF219" s="43">
        <f>('Estimates from MCMC'!$B$2-'MCMC runs'!W219)/'Estimates from MCMC'!$B$2</f>
        <v>0.13065153905324425</v>
      </c>
    </row>
    <row r="220" spans="1:32" x14ac:dyDescent="0.3">
      <c r="A220" s="38">
        <v>3175</v>
      </c>
      <c r="B220" s="38">
        <v>2073618.9565452647</v>
      </c>
      <c r="C220" s="39">
        <v>52704.066070492903</v>
      </c>
      <c r="D220" s="39">
        <v>51682.220169206099</v>
      </c>
      <c r="E220" s="39">
        <f t="shared" si="54"/>
        <v>1021.8459012868043</v>
      </c>
      <c r="F220" s="39">
        <v>52651.725120921998</v>
      </c>
      <c r="G220" s="40">
        <f t="shared" si="55"/>
        <v>52.34094957090565</v>
      </c>
      <c r="H220" s="39">
        <v>52613.209860166397</v>
      </c>
      <c r="I220" s="39">
        <f t="shared" si="56"/>
        <v>90.856210326506698</v>
      </c>
      <c r="J220" s="39">
        <v>51539.734926034602</v>
      </c>
      <c r="K220" s="40">
        <f t="shared" si="57"/>
        <v>1164.3311444583014</v>
      </c>
      <c r="L220" s="39">
        <v>50945.492759634901</v>
      </c>
      <c r="M220" s="39">
        <f t="shared" si="58"/>
        <v>1758.5733108580025</v>
      </c>
      <c r="N220" s="39">
        <f t="shared" si="63"/>
        <v>594.24216639970109</v>
      </c>
      <c r="O220" s="40">
        <f>'Estimates from MCMC'!$B$2-L220</f>
        <v>18115.507240365099</v>
      </c>
      <c r="P220" s="39">
        <v>52215.071513214003</v>
      </c>
      <c r="Q220" s="40">
        <f t="shared" si="59"/>
        <v>1269.5787535791023</v>
      </c>
      <c r="R220" s="39">
        <v>52246.072588978903</v>
      </c>
      <c r="S220" s="39">
        <f t="shared" si="60"/>
        <v>31.001075764899724</v>
      </c>
      <c r="T220" s="39">
        <f t="shared" si="64"/>
        <v>1300.5798293440021</v>
      </c>
      <c r="U220" s="39">
        <v>58612.613184907103</v>
      </c>
      <c r="V220" s="39">
        <f t="shared" si="61"/>
        <v>7667.1204252722018</v>
      </c>
      <c r="W220" s="39">
        <v>60162.745413026198</v>
      </c>
      <c r="X220" s="39">
        <f t="shared" si="62"/>
        <v>249.55239877509302</v>
      </c>
      <c r="Y220" s="39">
        <f t="shared" si="65"/>
        <v>9217.2526533912969</v>
      </c>
      <c r="Z220" s="39">
        <f t="shared" si="66"/>
        <v>8898.2545869738024</v>
      </c>
      <c r="AA220" s="45">
        <f t="shared" si="67"/>
        <v>7.1793729653125082E-2</v>
      </c>
      <c r="AB220" s="45">
        <f t="shared" si="68"/>
        <v>0.42323520526040093</v>
      </c>
      <c r="AC220" s="45">
        <f t="shared" si="69"/>
        <v>1.3775623031909294E-2</v>
      </c>
      <c r="AD220" s="45">
        <f t="shared" si="70"/>
        <v>0.50880455794543533</v>
      </c>
      <c r="AE220" s="45">
        <f t="shared" si="71"/>
        <v>0.49119544205456472</v>
      </c>
      <c r="AF220" s="43">
        <f>('Estimates from MCMC'!$B$2-'MCMC runs'!W220)/'Estimates from MCMC'!$B$2</f>
        <v>0.12884630380350418</v>
      </c>
    </row>
    <row r="221" spans="1:32" x14ac:dyDescent="0.3">
      <c r="A221" s="38">
        <v>2308</v>
      </c>
      <c r="B221" s="38">
        <v>1975733.100624172</v>
      </c>
      <c r="C221" s="39">
        <v>51779.769679062403</v>
      </c>
      <c r="D221" s="39">
        <v>50767.376144419701</v>
      </c>
      <c r="E221" s="39">
        <f t="shared" si="54"/>
        <v>1012.3935346427024</v>
      </c>
      <c r="F221" s="39">
        <v>51705.427406725299</v>
      </c>
      <c r="G221" s="40">
        <f t="shared" si="55"/>
        <v>74.342272337104077</v>
      </c>
      <c r="H221" s="39">
        <v>51687.851492264002</v>
      </c>
      <c r="I221" s="39">
        <f t="shared" si="56"/>
        <v>91.918186798400711</v>
      </c>
      <c r="J221" s="39">
        <v>50602.370378537198</v>
      </c>
      <c r="K221" s="40">
        <f t="shared" si="57"/>
        <v>1177.399300525205</v>
      </c>
      <c r="L221" s="39">
        <v>50001.708888629597</v>
      </c>
      <c r="M221" s="39">
        <f t="shared" si="58"/>
        <v>1778.0607904328062</v>
      </c>
      <c r="N221" s="39">
        <f t="shared" si="63"/>
        <v>600.66148990760121</v>
      </c>
      <c r="O221" s="40">
        <f>'Estimates from MCMC'!$B$2-L221</f>
        <v>19059.291111370403</v>
      </c>
      <c r="P221" s="39">
        <v>51279.105411247598</v>
      </c>
      <c r="Q221" s="40">
        <f t="shared" si="59"/>
        <v>1277.3965226180007</v>
      </c>
      <c r="R221" s="39">
        <v>51310.609188287497</v>
      </c>
      <c r="S221" s="39">
        <f t="shared" si="60"/>
        <v>31.503777039899433</v>
      </c>
      <c r="T221" s="39">
        <f t="shared" si="64"/>
        <v>1308.9002996579002</v>
      </c>
      <c r="U221" s="39">
        <v>57757.161071023998</v>
      </c>
      <c r="V221" s="39">
        <f t="shared" si="61"/>
        <v>7755.4521823944015</v>
      </c>
      <c r="W221" s="39">
        <v>59326.420730721999</v>
      </c>
      <c r="X221" s="39">
        <f t="shared" si="62"/>
        <v>260.3593600401</v>
      </c>
      <c r="Y221" s="39">
        <f t="shared" si="65"/>
        <v>9324.7118420924016</v>
      </c>
      <c r="Z221" s="39">
        <f t="shared" si="66"/>
        <v>9734.5792692780014</v>
      </c>
      <c r="AA221" s="45">
        <f t="shared" si="67"/>
        <v>6.8675182723718184E-2</v>
      </c>
      <c r="AB221" s="45">
        <f t="shared" si="68"/>
        <v>0.40691189074538292</v>
      </c>
      <c r="AC221" s="45">
        <f t="shared" si="69"/>
        <v>1.366049547796532E-2</v>
      </c>
      <c r="AD221" s="45">
        <f t="shared" si="70"/>
        <v>0.48924756894706645</v>
      </c>
      <c r="AE221" s="45">
        <f t="shared" si="71"/>
        <v>0.51075243105293355</v>
      </c>
      <c r="AF221" s="43">
        <f>('Estimates from MCMC'!$B$2-'MCMC runs'!W221)/'Estimates from MCMC'!$B$2</f>
        <v>0.14095624548266028</v>
      </c>
    </row>
    <row r="222" spans="1:32" x14ac:dyDescent="0.3">
      <c r="A222" s="38">
        <v>881</v>
      </c>
      <c r="B222" s="38">
        <v>2288549.2615757762</v>
      </c>
      <c r="C222" s="39">
        <v>51994.687358855401</v>
      </c>
      <c r="D222" s="39">
        <v>50987.362287550997</v>
      </c>
      <c r="E222" s="39">
        <f t="shared" si="54"/>
        <v>1007.3250713044035</v>
      </c>
      <c r="F222" s="39">
        <v>51930.369308243397</v>
      </c>
      <c r="G222" s="40">
        <f t="shared" si="55"/>
        <v>64.318050612004299</v>
      </c>
      <c r="H222" s="39">
        <v>51904.408295634203</v>
      </c>
      <c r="I222" s="39">
        <f t="shared" si="56"/>
        <v>90.279063221198157</v>
      </c>
      <c r="J222" s="39">
        <v>50833.644790667502</v>
      </c>
      <c r="K222" s="40">
        <f t="shared" si="57"/>
        <v>1161.0425681878987</v>
      </c>
      <c r="L222" s="39">
        <v>50243.433810010902</v>
      </c>
      <c r="M222" s="39">
        <f t="shared" si="58"/>
        <v>1751.2535488444992</v>
      </c>
      <c r="N222" s="39">
        <f t="shared" si="63"/>
        <v>590.21098065660044</v>
      </c>
      <c r="O222" s="40">
        <f>'Estimates from MCMC'!$B$2-L222</f>
        <v>18817.566189989098</v>
      </c>
      <c r="P222" s="39">
        <v>51504.2408530506</v>
      </c>
      <c r="Q222" s="40">
        <f t="shared" si="59"/>
        <v>1260.8070430396983</v>
      </c>
      <c r="R222" s="39">
        <v>51535.001149000404</v>
      </c>
      <c r="S222" s="39">
        <f t="shared" si="60"/>
        <v>30.760295949803549</v>
      </c>
      <c r="T222" s="39">
        <f t="shared" si="64"/>
        <v>1291.5673389895019</v>
      </c>
      <c r="U222" s="39">
        <v>57871.236347462502</v>
      </c>
      <c r="V222" s="39">
        <f t="shared" si="61"/>
        <v>7627.8025374516001</v>
      </c>
      <c r="W222" s="39">
        <v>59413.535008887702</v>
      </c>
      <c r="X222" s="39">
        <f t="shared" si="62"/>
        <v>250.73132243569853</v>
      </c>
      <c r="Y222" s="39">
        <f t="shared" si="65"/>
        <v>9170.1011988768005</v>
      </c>
      <c r="Z222" s="39">
        <f t="shared" si="66"/>
        <v>9647.4649911122979</v>
      </c>
      <c r="AA222" s="45">
        <f t="shared" si="67"/>
        <v>6.8636258586756704E-2</v>
      </c>
      <c r="AB222" s="45">
        <f t="shared" si="68"/>
        <v>0.4053554248428563</v>
      </c>
      <c r="AC222" s="45">
        <f t="shared" si="69"/>
        <v>1.3324322598588069E-2</v>
      </c>
      <c r="AD222" s="45">
        <f t="shared" si="70"/>
        <v>0.48731600602820108</v>
      </c>
      <c r="AE222" s="45">
        <f t="shared" si="71"/>
        <v>0.51268399397179887</v>
      </c>
      <c r="AF222" s="43">
        <f>('Estimates from MCMC'!$B$2-'MCMC runs'!W222)/'Estimates from MCMC'!$B$2</f>
        <v>0.13969483487224768</v>
      </c>
    </row>
    <row r="223" spans="1:32" x14ac:dyDescent="0.3">
      <c r="A223" s="38">
        <v>3186</v>
      </c>
      <c r="B223" s="38">
        <v>2034970.5085919818</v>
      </c>
      <c r="C223" s="39">
        <v>52628.174911247297</v>
      </c>
      <c r="D223" s="39">
        <v>51608.320254389997</v>
      </c>
      <c r="E223" s="39">
        <f t="shared" si="54"/>
        <v>1019.8546568573001</v>
      </c>
      <c r="F223" s="39">
        <v>52573.709798772703</v>
      </c>
      <c r="G223" s="40">
        <f t="shared" si="55"/>
        <v>54.465112474594207</v>
      </c>
      <c r="H223" s="39">
        <v>52537.733627441798</v>
      </c>
      <c r="I223" s="39">
        <f t="shared" si="56"/>
        <v>90.441283805499552</v>
      </c>
      <c r="J223" s="39">
        <v>51463.961744117703</v>
      </c>
      <c r="K223" s="40">
        <f t="shared" si="57"/>
        <v>1164.2131671295938</v>
      </c>
      <c r="L223" s="39">
        <v>50872.743134880599</v>
      </c>
      <c r="M223" s="39">
        <f t="shared" si="58"/>
        <v>1755.4317763666986</v>
      </c>
      <c r="N223" s="39">
        <f t="shared" si="63"/>
        <v>591.21860923710483</v>
      </c>
      <c r="O223" s="40">
        <f>'Estimates from MCMC'!$B$2-L223</f>
        <v>18188.256865119401</v>
      </c>
      <c r="P223" s="39">
        <v>52128.467297266499</v>
      </c>
      <c r="Q223" s="40">
        <f t="shared" si="59"/>
        <v>1255.7241623859009</v>
      </c>
      <c r="R223" s="39">
        <v>52159.5848245499</v>
      </c>
      <c r="S223" s="39">
        <f t="shared" si="60"/>
        <v>31.117527283400705</v>
      </c>
      <c r="T223" s="39">
        <f t="shared" si="64"/>
        <v>1286.8416896693016</v>
      </c>
      <c r="U223" s="39">
        <v>58962.283237922798</v>
      </c>
      <c r="V223" s="39">
        <f t="shared" si="61"/>
        <v>8089.5401030421999</v>
      </c>
      <c r="W223" s="39">
        <v>60508.626111254598</v>
      </c>
      <c r="X223" s="39">
        <f t="shared" si="62"/>
        <v>259.50118366249808</v>
      </c>
      <c r="Y223" s="39">
        <f t="shared" si="65"/>
        <v>9635.8829763739996</v>
      </c>
      <c r="Z223" s="39">
        <f t="shared" si="66"/>
        <v>8552.3738887454019</v>
      </c>
      <c r="AA223" s="45">
        <f t="shared" si="67"/>
        <v>7.0751237967017447E-2</v>
      </c>
      <c r="AB223" s="45">
        <f t="shared" si="68"/>
        <v>0.44476720133395226</v>
      </c>
      <c r="AC223" s="45">
        <f t="shared" si="69"/>
        <v>1.4267512581711855E-2</v>
      </c>
      <c r="AD223" s="45">
        <f t="shared" si="70"/>
        <v>0.52978595188268152</v>
      </c>
      <c r="AE223" s="45">
        <f t="shared" si="71"/>
        <v>0.47021404811731843</v>
      </c>
      <c r="AF223" s="43">
        <f>('Estimates from MCMC'!$B$2-'MCMC runs'!W223)/'Estimates from MCMC'!$B$2</f>
        <v>0.12383796772049929</v>
      </c>
    </row>
    <row r="224" spans="1:32" x14ac:dyDescent="0.3">
      <c r="A224" s="38">
        <v>4647</v>
      </c>
      <c r="B224" s="38">
        <v>2034970.5085919818</v>
      </c>
      <c r="C224" s="39">
        <v>52628.174911247297</v>
      </c>
      <c r="D224" s="39">
        <v>51608.320254389997</v>
      </c>
      <c r="E224" s="39">
        <f t="shared" si="54"/>
        <v>1019.8546568573001</v>
      </c>
      <c r="F224" s="39">
        <v>52573.709798772703</v>
      </c>
      <c r="G224" s="40">
        <f t="shared" si="55"/>
        <v>54.465112474594207</v>
      </c>
      <c r="H224" s="39">
        <v>52537.733627441798</v>
      </c>
      <c r="I224" s="39">
        <f t="shared" si="56"/>
        <v>90.441283805499552</v>
      </c>
      <c r="J224" s="39">
        <v>51463.961744117703</v>
      </c>
      <c r="K224" s="40">
        <f t="shared" si="57"/>
        <v>1164.2131671295938</v>
      </c>
      <c r="L224" s="39">
        <v>50872.743134880599</v>
      </c>
      <c r="M224" s="39">
        <f t="shared" si="58"/>
        <v>1755.4317763666986</v>
      </c>
      <c r="N224" s="39">
        <f t="shared" si="63"/>
        <v>591.21860923710483</v>
      </c>
      <c r="O224" s="40">
        <f>'Estimates from MCMC'!$B$2-L224</f>
        <v>18188.256865119401</v>
      </c>
      <c r="P224" s="39">
        <v>52128.467297266499</v>
      </c>
      <c r="Q224" s="40">
        <f t="shared" si="59"/>
        <v>1255.7241623859009</v>
      </c>
      <c r="R224" s="39">
        <v>52159.5848245499</v>
      </c>
      <c r="S224" s="39">
        <f t="shared" si="60"/>
        <v>31.117527283400705</v>
      </c>
      <c r="T224" s="39">
        <f t="shared" si="64"/>
        <v>1286.8416896693016</v>
      </c>
      <c r="U224" s="39">
        <v>58962.283237922798</v>
      </c>
      <c r="V224" s="39">
        <f t="shared" si="61"/>
        <v>8089.5401030421999</v>
      </c>
      <c r="W224" s="39">
        <v>60508.626111254598</v>
      </c>
      <c r="X224" s="39">
        <f t="shared" si="62"/>
        <v>259.50118366249808</v>
      </c>
      <c r="Y224" s="39">
        <f t="shared" si="65"/>
        <v>9635.8829763739996</v>
      </c>
      <c r="Z224" s="39">
        <f t="shared" si="66"/>
        <v>8552.3738887454019</v>
      </c>
      <c r="AA224" s="45">
        <f t="shared" si="67"/>
        <v>7.0751237967017447E-2</v>
      </c>
      <c r="AB224" s="45">
        <f t="shared" si="68"/>
        <v>0.44476720133395226</v>
      </c>
      <c r="AC224" s="45">
        <f t="shared" si="69"/>
        <v>1.4267512581711855E-2</v>
      </c>
      <c r="AD224" s="45">
        <f t="shared" si="70"/>
        <v>0.52978595188268152</v>
      </c>
      <c r="AE224" s="45">
        <f t="shared" si="71"/>
        <v>0.47021404811731843</v>
      </c>
      <c r="AF224" s="43">
        <f>('Estimates from MCMC'!$B$2-'MCMC runs'!W224)/'Estimates from MCMC'!$B$2</f>
        <v>0.12383796772049929</v>
      </c>
    </row>
    <row r="225" spans="1:32" x14ac:dyDescent="0.3">
      <c r="A225" s="38">
        <v>4155</v>
      </c>
      <c r="B225" s="38">
        <v>2261823.783899541</v>
      </c>
      <c r="C225" s="39">
        <v>51899.063258393602</v>
      </c>
      <c r="D225" s="39">
        <v>50899.794946560003</v>
      </c>
      <c r="E225" s="39">
        <f t="shared" si="54"/>
        <v>999.268311833599</v>
      </c>
      <c r="F225" s="39">
        <v>51840.401079457901</v>
      </c>
      <c r="G225" s="40">
        <f t="shared" si="55"/>
        <v>58.662178935701377</v>
      </c>
      <c r="H225" s="39">
        <v>51808.9022168753</v>
      </c>
      <c r="I225" s="39">
        <f t="shared" si="56"/>
        <v>90.161041518302227</v>
      </c>
      <c r="J225" s="39">
        <v>50751.7312035508</v>
      </c>
      <c r="K225" s="40">
        <f t="shared" si="57"/>
        <v>1147.3320548428019</v>
      </c>
      <c r="L225" s="39">
        <v>50187.105976804902</v>
      </c>
      <c r="M225" s="39">
        <f t="shared" si="58"/>
        <v>1711.9572815887004</v>
      </c>
      <c r="N225" s="39">
        <f t="shared" si="63"/>
        <v>564.62522674589854</v>
      </c>
      <c r="O225" s="40">
        <f>'Estimates from MCMC'!$B$2-L225</f>
        <v>18873.894023195098</v>
      </c>
      <c r="P225" s="39">
        <v>51419.238677040601</v>
      </c>
      <c r="Q225" s="40">
        <f t="shared" si="59"/>
        <v>1232.1327002356993</v>
      </c>
      <c r="R225" s="39">
        <v>51450.055537644599</v>
      </c>
      <c r="S225" s="39">
        <f t="shared" si="60"/>
        <v>30.816860603998066</v>
      </c>
      <c r="T225" s="39">
        <f t="shared" si="64"/>
        <v>1262.9495608396974</v>
      </c>
      <c r="U225" s="39">
        <v>57792.055850685603</v>
      </c>
      <c r="V225" s="39">
        <f t="shared" si="61"/>
        <v>7604.9498738807015</v>
      </c>
      <c r="W225" s="39">
        <v>59294.762983832698</v>
      </c>
      <c r="X225" s="39">
        <f t="shared" si="62"/>
        <v>239.75757230739691</v>
      </c>
      <c r="Y225" s="39">
        <f t="shared" si="65"/>
        <v>9107.6570070277958</v>
      </c>
      <c r="Z225" s="39">
        <f t="shared" si="66"/>
        <v>9766.2370161673025</v>
      </c>
      <c r="AA225" s="45">
        <f t="shared" si="67"/>
        <v>6.6915155891391243E-2</v>
      </c>
      <c r="AB225" s="45">
        <f t="shared" si="68"/>
        <v>0.40293486148298746</v>
      </c>
      <c r="AC225" s="45">
        <f t="shared" si="69"/>
        <v>1.2703132274280363E-2</v>
      </c>
      <c r="AD225" s="45">
        <f t="shared" si="70"/>
        <v>0.48255314964865903</v>
      </c>
      <c r="AE225" s="45">
        <f t="shared" si="71"/>
        <v>0.51744685035134097</v>
      </c>
      <c r="AF225" s="43">
        <f>('Estimates from MCMC'!$B$2-'MCMC runs'!W225)/'Estimates from MCMC'!$B$2</f>
        <v>0.1414146481540566</v>
      </c>
    </row>
    <row r="226" spans="1:32" x14ac:dyDescent="0.3">
      <c r="A226" s="38">
        <v>767</v>
      </c>
      <c r="B226" s="38">
        <v>2160143.554498835</v>
      </c>
      <c r="C226" s="39">
        <v>52299.9516825147</v>
      </c>
      <c r="D226" s="39">
        <v>51292.559973667601</v>
      </c>
      <c r="E226" s="39">
        <f t="shared" si="54"/>
        <v>1007.3917088470989</v>
      </c>
      <c r="F226" s="39">
        <v>52236.393982220703</v>
      </c>
      <c r="G226" s="40">
        <f t="shared" si="55"/>
        <v>63.557700293997186</v>
      </c>
      <c r="H226" s="39">
        <v>52208.6022870737</v>
      </c>
      <c r="I226" s="39">
        <f t="shared" si="56"/>
        <v>91.349395441000524</v>
      </c>
      <c r="J226" s="39">
        <v>51138.393987973403</v>
      </c>
      <c r="K226" s="40">
        <f t="shared" si="57"/>
        <v>1161.5576945412977</v>
      </c>
      <c r="L226" s="39">
        <v>50541.061765487997</v>
      </c>
      <c r="M226" s="39">
        <f t="shared" si="58"/>
        <v>1758.8899170267032</v>
      </c>
      <c r="N226" s="39">
        <f t="shared" si="63"/>
        <v>597.33222248540551</v>
      </c>
      <c r="O226" s="40">
        <f>'Estimates from MCMC'!$B$2-L226</f>
        <v>18519.938234512003</v>
      </c>
      <c r="P226" s="39">
        <v>51802.670732551996</v>
      </c>
      <c r="Q226" s="40">
        <f t="shared" si="59"/>
        <v>1261.6089670639994</v>
      </c>
      <c r="R226" s="39">
        <v>51834.269520756701</v>
      </c>
      <c r="S226" s="39">
        <f t="shared" si="60"/>
        <v>31.598788204704761</v>
      </c>
      <c r="T226" s="39">
        <f t="shared" si="64"/>
        <v>1293.2077552687042</v>
      </c>
      <c r="U226" s="39">
        <v>58470.202853391798</v>
      </c>
      <c r="V226" s="39">
        <f t="shared" si="61"/>
        <v>7929.1410879038012</v>
      </c>
      <c r="W226" s="39">
        <v>60019.8377473484</v>
      </c>
      <c r="X226" s="39">
        <f t="shared" si="62"/>
        <v>256.42713868789724</v>
      </c>
      <c r="Y226" s="39">
        <f t="shared" si="65"/>
        <v>9478.7759818604027</v>
      </c>
      <c r="Z226" s="39">
        <f t="shared" si="66"/>
        <v>9041.1622526516003</v>
      </c>
      <c r="AA226" s="45">
        <f t="shared" si="67"/>
        <v>6.9827865454691676E-2</v>
      </c>
      <c r="AB226" s="45">
        <f t="shared" si="68"/>
        <v>0.42814079547672601</v>
      </c>
      <c r="AC226" s="45">
        <f t="shared" si="69"/>
        <v>1.3846003989907693E-2</v>
      </c>
      <c r="AD226" s="45">
        <f t="shared" si="70"/>
        <v>0.51181466492132532</v>
      </c>
      <c r="AE226" s="45">
        <f t="shared" si="71"/>
        <v>0.48818533507867462</v>
      </c>
      <c r="AF226" s="43">
        <f>('Estimates from MCMC'!$B$2-'MCMC runs'!W226)/'Estimates from MCMC'!$B$2</f>
        <v>0.13091560001522712</v>
      </c>
    </row>
    <row r="227" spans="1:32" x14ac:dyDescent="0.3">
      <c r="A227" s="38">
        <v>177</v>
      </c>
      <c r="B227" s="38">
        <v>1917578.2548114324</v>
      </c>
      <c r="C227" s="39">
        <v>52656.646566787203</v>
      </c>
      <c r="D227" s="39">
        <v>51610.302429905001</v>
      </c>
      <c r="E227" s="39">
        <f t="shared" si="54"/>
        <v>1046.3441368822023</v>
      </c>
      <c r="F227" s="39">
        <v>52601.6628438142</v>
      </c>
      <c r="G227" s="40">
        <f t="shared" si="55"/>
        <v>54.983722973003751</v>
      </c>
      <c r="H227" s="39">
        <v>52563.743309145801</v>
      </c>
      <c r="I227" s="39">
        <f t="shared" si="56"/>
        <v>92.903257641402888</v>
      </c>
      <c r="J227" s="39">
        <v>51463.117197601401</v>
      </c>
      <c r="K227" s="40">
        <f t="shared" si="57"/>
        <v>1193.5293691858024</v>
      </c>
      <c r="L227" s="39">
        <v>50855.980670192403</v>
      </c>
      <c r="M227" s="39">
        <f t="shared" si="58"/>
        <v>1800.6658965948009</v>
      </c>
      <c r="N227" s="39">
        <f t="shared" si="63"/>
        <v>607.13652740899852</v>
      </c>
      <c r="O227" s="40">
        <f>'Estimates from MCMC'!$B$2-L227</f>
        <v>18205.019329807597</v>
      </c>
      <c r="P227" s="39">
        <v>52151.4471605094</v>
      </c>
      <c r="Q227" s="40">
        <f t="shared" si="59"/>
        <v>1295.4664903169978</v>
      </c>
      <c r="R227" s="39">
        <v>52183.086291203501</v>
      </c>
      <c r="S227" s="39">
        <f t="shared" si="60"/>
        <v>31.639130694100459</v>
      </c>
      <c r="T227" s="39">
        <f t="shared" si="64"/>
        <v>1327.1056210110983</v>
      </c>
      <c r="U227" s="39">
        <v>58857.042613616599</v>
      </c>
      <c r="V227" s="39">
        <f t="shared" si="61"/>
        <v>8001.0619434241962</v>
      </c>
      <c r="W227" s="39">
        <v>60448.435195813399</v>
      </c>
      <c r="X227" s="39">
        <f t="shared" si="62"/>
        <v>264.28696118570224</v>
      </c>
      <c r="Y227" s="39">
        <f t="shared" si="65"/>
        <v>9592.4545256209967</v>
      </c>
      <c r="Z227" s="39">
        <f t="shared" si="66"/>
        <v>8612.5648041866007</v>
      </c>
      <c r="AA227" s="45">
        <f t="shared" si="67"/>
        <v>7.2897786976704293E-2</v>
      </c>
      <c r="AB227" s="45">
        <f t="shared" si="68"/>
        <v>0.43949758022634061</v>
      </c>
      <c r="AC227" s="45">
        <f t="shared" si="69"/>
        <v>1.4517257927486935E-2</v>
      </c>
      <c r="AD227" s="45">
        <f t="shared" si="70"/>
        <v>0.52691262513053183</v>
      </c>
      <c r="AE227" s="45">
        <f t="shared" si="71"/>
        <v>0.47308737486946817</v>
      </c>
      <c r="AF227" s="43">
        <f>('Estimates from MCMC'!$B$2-'MCMC runs'!W227)/'Estimates from MCMC'!$B$2</f>
        <v>0.12470952931736581</v>
      </c>
    </row>
    <row r="228" spans="1:32" x14ac:dyDescent="0.3">
      <c r="A228" s="38">
        <v>4849</v>
      </c>
      <c r="B228" s="38">
        <v>2030438.9349741444</v>
      </c>
      <c r="C228" s="39">
        <v>51930.562192307902</v>
      </c>
      <c r="D228" s="39">
        <v>50917.675810740999</v>
      </c>
      <c r="E228" s="39">
        <f t="shared" si="54"/>
        <v>1012.8863815669029</v>
      </c>
      <c r="F228" s="39">
        <v>51867.571312231499</v>
      </c>
      <c r="G228" s="40">
        <f t="shared" si="55"/>
        <v>62.990880076402391</v>
      </c>
      <c r="H228" s="39">
        <v>51839.9395817064</v>
      </c>
      <c r="I228" s="39">
        <f t="shared" si="56"/>
        <v>90.622610601501947</v>
      </c>
      <c r="J228" s="39">
        <v>50764.881774275702</v>
      </c>
      <c r="K228" s="40">
        <f t="shared" si="57"/>
        <v>1165.6804180321997</v>
      </c>
      <c r="L228" s="39">
        <v>50172.366645017602</v>
      </c>
      <c r="M228" s="39">
        <f t="shared" si="58"/>
        <v>1758.1955472902991</v>
      </c>
      <c r="N228" s="39">
        <f t="shared" si="63"/>
        <v>592.51512925809948</v>
      </c>
      <c r="O228" s="40">
        <f>'Estimates from MCMC'!$B$2-L228</f>
        <v>18888.633354982398</v>
      </c>
      <c r="P228" s="39">
        <v>51440.2684867684</v>
      </c>
      <c r="Q228" s="40">
        <f t="shared" si="59"/>
        <v>1267.9018417507978</v>
      </c>
      <c r="R228" s="39">
        <v>51471.023549987898</v>
      </c>
      <c r="S228" s="39">
        <f t="shared" si="60"/>
        <v>30.75506321949797</v>
      </c>
      <c r="T228" s="39">
        <f t="shared" si="64"/>
        <v>1298.6569049702957</v>
      </c>
      <c r="U228" s="39">
        <v>57731.980699292901</v>
      </c>
      <c r="V228" s="39">
        <f t="shared" si="61"/>
        <v>7559.6140542752983</v>
      </c>
      <c r="W228" s="39">
        <v>59280.816679419098</v>
      </c>
      <c r="X228" s="39">
        <f t="shared" si="62"/>
        <v>250.17907515590196</v>
      </c>
      <c r="Y228" s="39">
        <f t="shared" si="65"/>
        <v>9108.4500344014959</v>
      </c>
      <c r="Z228" s="39">
        <f t="shared" si="66"/>
        <v>9780.1833205809016</v>
      </c>
      <c r="AA228" s="45">
        <f t="shared" si="67"/>
        <v>6.8753354494423449E-2</v>
      </c>
      <c r="AB228" s="45">
        <f t="shared" si="68"/>
        <v>0.4002202759831347</v>
      </c>
      <c r="AC228" s="45">
        <f t="shared" si="69"/>
        <v>1.3244953748329829E-2</v>
      </c>
      <c r="AD228" s="45">
        <f t="shared" si="70"/>
        <v>0.48221858422588798</v>
      </c>
      <c r="AE228" s="45">
        <f t="shared" si="71"/>
        <v>0.51778141577411207</v>
      </c>
      <c r="AF228" s="43">
        <f>('Estimates from MCMC'!$B$2-'MCMC runs'!W228)/'Estimates from MCMC'!$B$2</f>
        <v>0.14161658997959634</v>
      </c>
    </row>
    <row r="229" spans="1:32" x14ac:dyDescent="0.3">
      <c r="A229" s="38">
        <v>1221</v>
      </c>
      <c r="B229" s="38">
        <v>1992622.8663729173</v>
      </c>
      <c r="C229" s="39">
        <v>53001.296444582098</v>
      </c>
      <c r="D229" s="39">
        <v>51958.208960887998</v>
      </c>
      <c r="E229" s="39">
        <f t="shared" si="54"/>
        <v>1043.0874836941002</v>
      </c>
      <c r="F229" s="39">
        <v>52941.580776618102</v>
      </c>
      <c r="G229" s="40">
        <f t="shared" si="55"/>
        <v>59.715667963995656</v>
      </c>
      <c r="H229" s="39">
        <v>52908.247717704697</v>
      </c>
      <c r="I229" s="39">
        <f t="shared" si="56"/>
        <v>93.04872687740135</v>
      </c>
      <c r="J229" s="39">
        <v>51806.226171770097</v>
      </c>
      <c r="K229" s="40">
        <f t="shared" si="57"/>
        <v>1195.0702728120013</v>
      </c>
      <c r="L229" s="39">
        <v>51197.995217430798</v>
      </c>
      <c r="M229" s="39">
        <f t="shared" si="58"/>
        <v>1803.3012271512998</v>
      </c>
      <c r="N229" s="39">
        <f t="shared" si="63"/>
        <v>608.23095433929848</v>
      </c>
      <c r="O229" s="40">
        <f>'Estimates from MCMC'!$B$2-L229</f>
        <v>17863.004782569202</v>
      </c>
      <c r="P229" s="39">
        <v>52497.429509015201</v>
      </c>
      <c r="Q229" s="40">
        <f t="shared" si="59"/>
        <v>1299.4342915844027</v>
      </c>
      <c r="R229" s="39">
        <v>52529.075148105803</v>
      </c>
      <c r="S229" s="39">
        <f t="shared" si="60"/>
        <v>31.645639090602344</v>
      </c>
      <c r="T229" s="39">
        <f t="shared" si="64"/>
        <v>1331.079930675005</v>
      </c>
      <c r="U229" s="39">
        <v>59163.531234698203</v>
      </c>
      <c r="V229" s="39">
        <f t="shared" si="61"/>
        <v>7965.5360172674045</v>
      </c>
      <c r="W229" s="39">
        <v>60757.405271144598</v>
      </c>
      <c r="X229" s="39">
        <f t="shared" si="62"/>
        <v>262.7941057713906</v>
      </c>
      <c r="Y229" s="39">
        <f t="shared" si="65"/>
        <v>9559.4100537138002</v>
      </c>
      <c r="Z229" s="39">
        <f t="shared" si="66"/>
        <v>8303.5947288554016</v>
      </c>
      <c r="AA229" s="45">
        <f t="shared" si="67"/>
        <v>7.451601490774265E-2</v>
      </c>
      <c r="AB229" s="45">
        <f t="shared" si="68"/>
        <v>0.44592363458583462</v>
      </c>
      <c r="AC229" s="45">
        <f t="shared" si="69"/>
        <v>1.4711640564963978E-2</v>
      </c>
      <c r="AD229" s="45">
        <f t="shared" si="70"/>
        <v>0.53515129005854123</v>
      </c>
      <c r="AE229" s="45">
        <f t="shared" si="71"/>
        <v>0.46484870994145877</v>
      </c>
      <c r="AF229" s="43">
        <f>('Estimates from MCMC'!$B$2-'MCMC runs'!W229)/'Estimates from MCMC'!$B$2</f>
        <v>0.12023565730087027</v>
      </c>
    </row>
    <row r="230" spans="1:32" x14ac:dyDescent="0.3">
      <c r="A230" s="38">
        <v>4552</v>
      </c>
      <c r="B230" s="38">
        <v>2068613.4145573063</v>
      </c>
      <c r="C230" s="39">
        <v>52753.558545685599</v>
      </c>
      <c r="D230" s="39">
        <v>51750.426123926598</v>
      </c>
      <c r="E230" s="39">
        <f t="shared" si="54"/>
        <v>1003.1324217590009</v>
      </c>
      <c r="F230" s="39">
        <v>52682.421047383599</v>
      </c>
      <c r="G230" s="40">
        <f t="shared" si="55"/>
        <v>71.137498301999585</v>
      </c>
      <c r="H230" s="39">
        <v>52662.923769098801</v>
      </c>
      <c r="I230" s="39">
        <f t="shared" si="56"/>
        <v>90.63477658679767</v>
      </c>
      <c r="J230" s="39">
        <v>51589.611371664098</v>
      </c>
      <c r="K230" s="40">
        <f t="shared" si="57"/>
        <v>1163.9471740215013</v>
      </c>
      <c r="L230" s="39">
        <v>50996.640787885801</v>
      </c>
      <c r="M230" s="39">
        <f t="shared" si="58"/>
        <v>1756.917757799798</v>
      </c>
      <c r="N230" s="39">
        <f t="shared" si="63"/>
        <v>592.97058377829671</v>
      </c>
      <c r="O230" s="40">
        <f>'Estimates from MCMC'!$B$2-L230</f>
        <v>18064.359212114199</v>
      </c>
      <c r="P230" s="39">
        <v>52259.416129579302</v>
      </c>
      <c r="Q230" s="40">
        <f t="shared" si="59"/>
        <v>1262.7753416935011</v>
      </c>
      <c r="R230" s="39">
        <v>52290.336497691598</v>
      </c>
      <c r="S230" s="39">
        <f t="shared" si="60"/>
        <v>30.920368112296273</v>
      </c>
      <c r="T230" s="39">
        <f t="shared" si="64"/>
        <v>1293.6957098057974</v>
      </c>
      <c r="U230" s="39">
        <v>58860.352615419601</v>
      </c>
      <c r="V230" s="39">
        <f t="shared" si="61"/>
        <v>7863.7118275337998</v>
      </c>
      <c r="W230" s="39">
        <v>60407.775619019099</v>
      </c>
      <c r="X230" s="39">
        <f t="shared" si="62"/>
        <v>253.72729379370139</v>
      </c>
      <c r="Y230" s="39">
        <f t="shared" si="65"/>
        <v>9411.1348311332986</v>
      </c>
      <c r="Z230" s="39">
        <f t="shared" si="66"/>
        <v>8653.2243809809006</v>
      </c>
      <c r="AA230" s="45">
        <f t="shared" si="67"/>
        <v>7.1615920311096773E-2</v>
      </c>
      <c r="AB230" s="45">
        <f t="shared" si="68"/>
        <v>0.43531640038802427</v>
      </c>
      <c r="AC230" s="45">
        <f t="shared" si="69"/>
        <v>1.4045740057225418E-2</v>
      </c>
      <c r="AD230" s="45">
        <f t="shared" si="70"/>
        <v>0.52097806075634645</v>
      </c>
      <c r="AE230" s="45">
        <f t="shared" si="71"/>
        <v>0.47902193924365349</v>
      </c>
      <c r="AF230" s="43">
        <f>('Estimates from MCMC'!$B$2-'MCMC runs'!W230)/'Estimates from MCMC'!$B$2</f>
        <v>0.12529827805825142</v>
      </c>
    </row>
    <row r="231" spans="1:32" x14ac:dyDescent="0.3">
      <c r="A231" s="38">
        <v>3779</v>
      </c>
      <c r="B231" s="38">
        <v>2171300.4247661368</v>
      </c>
      <c r="C231" s="39">
        <v>52669.052261732599</v>
      </c>
      <c r="D231" s="39">
        <v>51680.070030656199</v>
      </c>
      <c r="E231" s="39">
        <f t="shared" si="54"/>
        <v>988.98223107639933</v>
      </c>
      <c r="F231" s="39">
        <v>52579.018757971397</v>
      </c>
      <c r="G231" s="40">
        <f t="shared" si="55"/>
        <v>90.033503761202155</v>
      </c>
      <c r="H231" s="39">
        <v>52578.534524939503</v>
      </c>
      <c r="I231" s="39">
        <f t="shared" si="56"/>
        <v>90.517736793095537</v>
      </c>
      <c r="J231" s="39">
        <v>51501.000900103798</v>
      </c>
      <c r="K231" s="40">
        <f t="shared" si="57"/>
        <v>1168.0513616288008</v>
      </c>
      <c r="L231" s="39">
        <v>50908.760184584498</v>
      </c>
      <c r="M231" s="39">
        <f t="shared" si="58"/>
        <v>1760.2920771481004</v>
      </c>
      <c r="N231" s="39">
        <f t="shared" si="63"/>
        <v>592.24071551929956</v>
      </c>
      <c r="O231" s="40">
        <f>'Estimates from MCMC'!$B$2-L231</f>
        <v>18152.239815415502</v>
      </c>
      <c r="P231" s="39">
        <v>52172.2694481828</v>
      </c>
      <c r="Q231" s="40">
        <f t="shared" si="59"/>
        <v>1263.5092635983019</v>
      </c>
      <c r="R231" s="39">
        <v>52203.115266580098</v>
      </c>
      <c r="S231" s="39">
        <f t="shared" si="60"/>
        <v>30.84581839729799</v>
      </c>
      <c r="T231" s="39">
        <f t="shared" si="64"/>
        <v>1294.3550819955999</v>
      </c>
      <c r="U231" s="39">
        <v>58802.855695532897</v>
      </c>
      <c r="V231" s="39">
        <f t="shared" si="61"/>
        <v>7894.0955109483984</v>
      </c>
      <c r="W231" s="39">
        <v>60353.620234560498</v>
      </c>
      <c r="X231" s="39">
        <f t="shared" si="62"/>
        <v>256.40945703200123</v>
      </c>
      <c r="Y231" s="39">
        <f t="shared" si="65"/>
        <v>9444.8600499759996</v>
      </c>
      <c r="Z231" s="39">
        <f t="shared" si="66"/>
        <v>8707.3797654395021</v>
      </c>
      <c r="AA231" s="45">
        <f t="shared" si="67"/>
        <v>7.1305530069980097E-2</v>
      </c>
      <c r="AB231" s="45">
        <f t="shared" si="68"/>
        <v>0.43488272473375233</v>
      </c>
      <c r="AC231" s="45">
        <f t="shared" si="69"/>
        <v>1.4125499642983428E-2</v>
      </c>
      <c r="AD231" s="45">
        <f t="shared" si="70"/>
        <v>0.52031375444671579</v>
      </c>
      <c r="AE231" s="45">
        <f t="shared" si="71"/>
        <v>0.47968624555328415</v>
      </c>
      <c r="AF231" s="43">
        <f>('Estimates from MCMC'!$B$2-'MCMC runs'!W231)/'Estimates from MCMC'!$B$2</f>
        <v>0.1260824454531429</v>
      </c>
    </row>
    <row r="232" spans="1:32" x14ac:dyDescent="0.3">
      <c r="A232" s="38">
        <v>1355</v>
      </c>
      <c r="B232" s="38">
        <v>2063908.6412534819</v>
      </c>
      <c r="C232" s="39">
        <v>53481.957172542003</v>
      </c>
      <c r="D232" s="39">
        <v>52396.2073999735</v>
      </c>
      <c r="E232" s="39">
        <f t="shared" si="54"/>
        <v>1085.7497725685025</v>
      </c>
      <c r="F232" s="39">
        <v>53428.671101266802</v>
      </c>
      <c r="G232" s="40">
        <f t="shared" si="55"/>
        <v>53.286071275200811</v>
      </c>
      <c r="H232" s="39">
        <v>53384.547235353697</v>
      </c>
      <c r="I232" s="39">
        <f t="shared" si="56"/>
        <v>97.409937188305776</v>
      </c>
      <c r="J232" s="39">
        <v>52246.263642998398</v>
      </c>
      <c r="K232" s="40">
        <f t="shared" si="57"/>
        <v>1235.6935295436051</v>
      </c>
      <c r="L232" s="39">
        <v>51609.884346068597</v>
      </c>
      <c r="M232" s="39">
        <f t="shared" si="58"/>
        <v>1872.0728264734062</v>
      </c>
      <c r="N232" s="39">
        <f t="shared" si="63"/>
        <v>636.37929692980106</v>
      </c>
      <c r="O232" s="40">
        <f>'Estimates from MCMC'!$B$2-L232</f>
        <v>17451.115653931403</v>
      </c>
      <c r="P232" s="39">
        <v>52960.418633344198</v>
      </c>
      <c r="Q232" s="40">
        <f t="shared" si="59"/>
        <v>1350.5342872756009</v>
      </c>
      <c r="R232" s="39">
        <v>52993.829041798701</v>
      </c>
      <c r="S232" s="39">
        <f t="shared" si="60"/>
        <v>33.41040845450334</v>
      </c>
      <c r="T232" s="39">
        <f t="shared" si="64"/>
        <v>1383.9446957301043</v>
      </c>
      <c r="U232" s="39">
        <v>59906.118639850603</v>
      </c>
      <c r="V232" s="39">
        <f t="shared" si="61"/>
        <v>8296.2342937820067</v>
      </c>
      <c r="W232" s="39">
        <v>61568.661732668901</v>
      </c>
      <c r="X232" s="39">
        <f t="shared" si="62"/>
        <v>278.59839708819345</v>
      </c>
      <c r="Y232" s="39">
        <f t="shared" si="65"/>
        <v>9958.7773866003045</v>
      </c>
      <c r="Z232" s="39">
        <f t="shared" si="66"/>
        <v>7492.3382673310989</v>
      </c>
      <c r="AA232" s="45">
        <f t="shared" si="67"/>
        <v>7.9304081365040288E-2</v>
      </c>
      <c r="AB232" s="45">
        <f t="shared" si="68"/>
        <v>0.47539850507569259</v>
      </c>
      <c r="AC232" s="45">
        <f t="shared" si="69"/>
        <v>1.5964503508715821E-2</v>
      </c>
      <c r="AD232" s="45">
        <f t="shared" si="70"/>
        <v>0.5706670899494487</v>
      </c>
      <c r="AE232" s="45">
        <f t="shared" si="71"/>
        <v>0.4293329100505513</v>
      </c>
      <c r="AF232" s="43">
        <f>('Estimates from MCMC'!$B$2-'MCMC runs'!W232)/'Estimates from MCMC'!$B$2</f>
        <v>0.10848870226801087</v>
      </c>
    </row>
    <row r="233" spans="1:32" x14ac:dyDescent="0.3">
      <c r="A233" s="38">
        <v>512</v>
      </c>
      <c r="B233" s="38">
        <v>2072189.6479684059</v>
      </c>
      <c r="C233" s="39">
        <v>52250.559928162198</v>
      </c>
      <c r="D233" s="39">
        <v>51215.4327421216</v>
      </c>
      <c r="E233" s="39">
        <f t="shared" si="54"/>
        <v>1035.1271860405977</v>
      </c>
      <c r="F233" s="39">
        <v>52193.280294960801</v>
      </c>
      <c r="G233" s="40">
        <f t="shared" si="55"/>
        <v>57.279633201396791</v>
      </c>
      <c r="H233" s="39">
        <v>52158.161995304697</v>
      </c>
      <c r="I233" s="39">
        <f t="shared" si="56"/>
        <v>92.397932857500564</v>
      </c>
      <c r="J233" s="39">
        <v>51066.429576737901</v>
      </c>
      <c r="K233" s="40">
        <f t="shared" si="57"/>
        <v>1184.1303514242973</v>
      </c>
      <c r="L233" s="39">
        <v>50462.529303566</v>
      </c>
      <c r="M233" s="39">
        <f t="shared" si="58"/>
        <v>1788.0306245961983</v>
      </c>
      <c r="N233" s="39">
        <f t="shared" si="63"/>
        <v>603.90027317190106</v>
      </c>
      <c r="O233" s="40">
        <f>'Estimates from MCMC'!$B$2-L233</f>
        <v>18598.470696434</v>
      </c>
      <c r="P233" s="39">
        <v>51748.0046269636</v>
      </c>
      <c r="Q233" s="40">
        <f t="shared" si="59"/>
        <v>1285.4753233976007</v>
      </c>
      <c r="R233" s="39">
        <v>51779.585523363603</v>
      </c>
      <c r="S233" s="39">
        <f t="shared" si="60"/>
        <v>31.58089640000253</v>
      </c>
      <c r="T233" s="39">
        <f t="shared" si="64"/>
        <v>1317.0562197976033</v>
      </c>
      <c r="U233" s="39">
        <v>58378.531224253398</v>
      </c>
      <c r="V233" s="39">
        <f t="shared" si="61"/>
        <v>7916.0019206873985</v>
      </c>
      <c r="W233" s="39">
        <v>59956.904586647899</v>
      </c>
      <c r="X233" s="39">
        <f t="shared" si="62"/>
        <v>261.31714259689761</v>
      </c>
      <c r="Y233" s="39">
        <f t="shared" si="65"/>
        <v>9494.3752830818994</v>
      </c>
      <c r="Z233" s="39">
        <f t="shared" si="66"/>
        <v>9104.0954133521009</v>
      </c>
      <c r="AA233" s="45">
        <f t="shared" si="67"/>
        <v>7.0815296660393184E-2</v>
      </c>
      <c r="AB233" s="45">
        <f t="shared" si="68"/>
        <v>0.42562649638742517</v>
      </c>
      <c r="AC233" s="45">
        <f t="shared" si="69"/>
        <v>1.4050463979654067E-2</v>
      </c>
      <c r="AD233" s="45">
        <f t="shared" si="70"/>
        <v>0.51049225702747236</v>
      </c>
      <c r="AE233" s="45">
        <f t="shared" si="71"/>
        <v>0.48950774297252758</v>
      </c>
      <c r="AF233" s="43">
        <f>('Estimates from MCMC'!$B$2-'MCMC runs'!W233)/'Estimates from MCMC'!$B$2</f>
        <v>0.13182686919320746</v>
      </c>
    </row>
    <row r="234" spans="1:32" x14ac:dyDescent="0.3">
      <c r="A234" s="38">
        <v>1741</v>
      </c>
      <c r="B234" s="38">
        <v>1963368.6714555153</v>
      </c>
      <c r="C234" s="39">
        <v>52650.701324425499</v>
      </c>
      <c r="D234" s="39">
        <v>51625.605074918203</v>
      </c>
      <c r="E234" s="39">
        <f t="shared" si="54"/>
        <v>1025.0962495072963</v>
      </c>
      <c r="F234" s="39">
        <v>52590.245892694104</v>
      </c>
      <c r="G234" s="40">
        <f t="shared" si="55"/>
        <v>60.455431731395947</v>
      </c>
      <c r="H234" s="39">
        <v>52557.976990269497</v>
      </c>
      <c r="I234" s="39">
        <f t="shared" si="56"/>
        <v>92.724334156002442</v>
      </c>
      <c r="J234" s="39">
        <v>51473.129735641698</v>
      </c>
      <c r="K234" s="40">
        <f t="shared" si="57"/>
        <v>1177.5715887838014</v>
      </c>
      <c r="L234" s="39">
        <v>50866.696571842003</v>
      </c>
      <c r="M234" s="39">
        <f t="shared" si="58"/>
        <v>1784.0047525834962</v>
      </c>
      <c r="N234" s="39">
        <f t="shared" si="63"/>
        <v>606.43316379969474</v>
      </c>
      <c r="O234" s="40">
        <f>'Estimates from MCMC'!$B$2-L234</f>
        <v>18194.303428157997</v>
      </c>
      <c r="P234" s="39">
        <v>52145.214104469</v>
      </c>
      <c r="Q234" s="40">
        <f t="shared" si="59"/>
        <v>1278.5175326269964</v>
      </c>
      <c r="R234" s="39">
        <v>52177.3032215325</v>
      </c>
      <c r="S234" s="39">
        <f t="shared" si="60"/>
        <v>32.089117063500453</v>
      </c>
      <c r="T234" s="39">
        <f t="shared" si="64"/>
        <v>1310.6066496904969</v>
      </c>
      <c r="U234" s="39">
        <v>58990.4522442706</v>
      </c>
      <c r="V234" s="39">
        <f t="shared" si="61"/>
        <v>8123.7556724285969</v>
      </c>
      <c r="W234" s="39">
        <v>60564.470046042501</v>
      </c>
      <c r="X234" s="39">
        <f t="shared" si="62"/>
        <v>263.411152081404</v>
      </c>
      <c r="Y234" s="39">
        <f t="shared" si="65"/>
        <v>9697.7734742004977</v>
      </c>
      <c r="Z234" s="39">
        <f t="shared" si="66"/>
        <v>8496.5299539574989</v>
      </c>
      <c r="AA234" s="45">
        <f t="shared" si="67"/>
        <v>7.2033900878126861E-2</v>
      </c>
      <c r="AB234" s="45">
        <f t="shared" si="68"/>
        <v>0.44649995557708755</v>
      </c>
      <c r="AC234" s="45">
        <f t="shared" si="69"/>
        <v>1.4477671713100144E-2</v>
      </c>
      <c r="AD234" s="45">
        <f t="shared" si="70"/>
        <v>0.53301152816831454</v>
      </c>
      <c r="AE234" s="45">
        <f t="shared" si="71"/>
        <v>0.46698847183168546</v>
      </c>
      <c r="AF234" s="43">
        <f>('Estimates from MCMC'!$B$2-'MCMC runs'!W234)/'Estimates from MCMC'!$B$2</f>
        <v>0.12302935019703594</v>
      </c>
    </row>
    <row r="235" spans="1:32" x14ac:dyDescent="0.3">
      <c r="A235" s="38">
        <v>1886</v>
      </c>
      <c r="B235" s="38">
        <v>2042969.4926405454</v>
      </c>
      <c r="C235" s="39">
        <v>52602.778533840697</v>
      </c>
      <c r="D235" s="39">
        <v>51579.856750010702</v>
      </c>
      <c r="E235" s="39">
        <f t="shared" si="54"/>
        <v>1022.9217838299955</v>
      </c>
      <c r="F235" s="39">
        <v>52553.929851929897</v>
      </c>
      <c r="G235" s="40">
        <f t="shared" si="55"/>
        <v>48.848681910800224</v>
      </c>
      <c r="H235" s="39">
        <v>52512.423302101502</v>
      </c>
      <c r="I235" s="39">
        <f t="shared" si="56"/>
        <v>90.355231739195006</v>
      </c>
      <c r="J235" s="39">
        <v>51441.153145173797</v>
      </c>
      <c r="K235" s="40">
        <f t="shared" si="57"/>
        <v>1161.6253886669001</v>
      </c>
      <c r="L235" s="39">
        <v>50850.305535180501</v>
      </c>
      <c r="M235" s="39">
        <f t="shared" si="58"/>
        <v>1752.472998660196</v>
      </c>
      <c r="N235" s="39">
        <f t="shared" si="63"/>
        <v>590.84760999329592</v>
      </c>
      <c r="O235" s="40">
        <f>'Estimates from MCMC'!$B$2-L235</f>
        <v>18210.694464819499</v>
      </c>
      <c r="P235" s="39">
        <v>52112.725532196499</v>
      </c>
      <c r="Q235" s="40">
        <f t="shared" si="59"/>
        <v>1262.4199970159971</v>
      </c>
      <c r="R235" s="39">
        <v>52143.523437058197</v>
      </c>
      <c r="S235" s="39">
        <f t="shared" si="60"/>
        <v>30.797904861698044</v>
      </c>
      <c r="T235" s="39">
        <f t="shared" si="64"/>
        <v>1293.2179018776951</v>
      </c>
      <c r="U235" s="39">
        <v>58559.3134577366</v>
      </c>
      <c r="V235" s="39">
        <f t="shared" si="61"/>
        <v>7709.0079225560985</v>
      </c>
      <c r="W235" s="39">
        <v>60101.709781252699</v>
      </c>
      <c r="X235" s="39">
        <f t="shared" si="62"/>
        <v>249.17842163840396</v>
      </c>
      <c r="Y235" s="39">
        <f t="shared" si="65"/>
        <v>9251.4042460721976</v>
      </c>
      <c r="Z235" s="39">
        <f t="shared" si="66"/>
        <v>8959.290218747301</v>
      </c>
      <c r="AA235" s="45">
        <f t="shared" si="67"/>
        <v>7.10142001655132E-2</v>
      </c>
      <c r="AB235" s="45">
        <f t="shared" si="68"/>
        <v>0.42332311584540711</v>
      </c>
      <c r="AC235" s="45">
        <f t="shared" si="69"/>
        <v>1.3683081780312203E-2</v>
      </c>
      <c r="AD235" s="45">
        <f t="shared" si="70"/>
        <v>0.50802039779123254</v>
      </c>
      <c r="AE235" s="45">
        <f t="shared" si="71"/>
        <v>0.49197960220876752</v>
      </c>
      <c r="AF235" s="43">
        <f>('Estimates from MCMC'!$B$2-'MCMC runs'!W235)/'Estimates from MCMC'!$B$2</f>
        <v>0.12973009685274325</v>
      </c>
    </row>
    <row r="236" spans="1:32" x14ac:dyDescent="0.3">
      <c r="A236" s="38">
        <v>2456</v>
      </c>
      <c r="B236" s="38">
        <v>1986748.2520115904</v>
      </c>
      <c r="C236" s="39">
        <v>52363.073815822201</v>
      </c>
      <c r="D236" s="39">
        <v>51317.253568641303</v>
      </c>
      <c r="E236" s="39">
        <f t="shared" si="54"/>
        <v>1045.8202471808981</v>
      </c>
      <c r="F236" s="39">
        <v>52303.207807402701</v>
      </c>
      <c r="G236" s="40">
        <f t="shared" si="55"/>
        <v>59.866008419499849</v>
      </c>
      <c r="H236" s="39">
        <v>52269.836106321301</v>
      </c>
      <c r="I236" s="39">
        <f t="shared" si="56"/>
        <v>93.237709500899655</v>
      </c>
      <c r="J236" s="39">
        <v>51165.000854884202</v>
      </c>
      <c r="K236" s="40">
        <f t="shared" si="57"/>
        <v>1198.0729609379996</v>
      </c>
      <c r="L236" s="39">
        <v>50555.8727786573</v>
      </c>
      <c r="M236" s="39">
        <f t="shared" si="58"/>
        <v>1807.2010371649012</v>
      </c>
      <c r="N236" s="39">
        <f t="shared" si="63"/>
        <v>609.12807622690161</v>
      </c>
      <c r="O236" s="40">
        <f>'Estimates from MCMC'!$B$2-L236</f>
        <v>18505.1272213427</v>
      </c>
      <c r="P236" s="39">
        <v>51856.012856773297</v>
      </c>
      <c r="Q236" s="40">
        <f t="shared" si="59"/>
        <v>1300.1400781159973</v>
      </c>
      <c r="R236" s="39">
        <v>51887.8186192102</v>
      </c>
      <c r="S236" s="39">
        <f t="shared" si="60"/>
        <v>31.805762436903024</v>
      </c>
      <c r="T236" s="39">
        <f t="shared" si="64"/>
        <v>1331.9458405529003</v>
      </c>
      <c r="U236" s="39">
        <v>58489.669244246601</v>
      </c>
      <c r="V236" s="39">
        <f t="shared" si="61"/>
        <v>7933.7964655893011</v>
      </c>
      <c r="W236" s="39">
        <v>60086.500018259103</v>
      </c>
      <c r="X236" s="39">
        <f t="shared" si="62"/>
        <v>264.8849334596016</v>
      </c>
      <c r="Y236" s="39">
        <f t="shared" si="65"/>
        <v>9530.627239601803</v>
      </c>
      <c r="Z236" s="39">
        <f t="shared" si="66"/>
        <v>8974.4999817408971</v>
      </c>
      <c r="AA236" s="45">
        <f t="shared" si="67"/>
        <v>7.1977124211105886E-2</v>
      </c>
      <c r="AB236" s="45">
        <f t="shared" si="68"/>
        <v>0.42873504033189991</v>
      </c>
      <c r="AC236" s="45">
        <f t="shared" si="69"/>
        <v>1.4314137389668916E-2</v>
      </c>
      <c r="AD236" s="45">
        <f t="shared" si="70"/>
        <v>0.51502630193267473</v>
      </c>
      <c r="AE236" s="45">
        <f t="shared" si="71"/>
        <v>0.48497369806732532</v>
      </c>
      <c r="AF236" s="43">
        <f>('Estimates from MCMC'!$B$2-'MCMC runs'!W236)/'Estimates from MCMC'!$B$2</f>
        <v>0.12995033349851431</v>
      </c>
    </row>
    <row r="237" spans="1:32" x14ac:dyDescent="0.3">
      <c r="A237" s="38">
        <v>4816</v>
      </c>
      <c r="B237" s="38">
        <v>2010001.098720094</v>
      </c>
      <c r="C237" s="39">
        <v>51723.955810359002</v>
      </c>
      <c r="D237" s="39">
        <v>50704.015270608703</v>
      </c>
      <c r="E237" s="39">
        <f t="shared" si="54"/>
        <v>1019.9405397502996</v>
      </c>
      <c r="F237" s="39">
        <v>51669.6533393559</v>
      </c>
      <c r="G237" s="40">
        <f t="shared" si="55"/>
        <v>54.302471003102255</v>
      </c>
      <c r="H237" s="39">
        <v>51632.6568284768</v>
      </c>
      <c r="I237" s="39">
        <f t="shared" si="56"/>
        <v>91.298981882202497</v>
      </c>
      <c r="J237" s="39">
        <v>50559.0175274137</v>
      </c>
      <c r="K237" s="40">
        <f t="shared" si="57"/>
        <v>1164.9382829453025</v>
      </c>
      <c r="L237" s="39">
        <v>49962.3534068761</v>
      </c>
      <c r="M237" s="39">
        <f t="shared" si="58"/>
        <v>1761.6024034829024</v>
      </c>
      <c r="N237" s="39">
        <f t="shared" si="63"/>
        <v>596.66412053759996</v>
      </c>
      <c r="O237" s="40">
        <f>'Estimates from MCMC'!$B$2-L237</f>
        <v>19098.6465931239</v>
      </c>
      <c r="P237" s="39">
        <v>51226.101415815698</v>
      </c>
      <c r="Q237" s="40">
        <f t="shared" si="59"/>
        <v>1263.7480089395976</v>
      </c>
      <c r="R237" s="39">
        <v>51257.606372554998</v>
      </c>
      <c r="S237" s="39">
        <f t="shared" si="60"/>
        <v>31.504956739299814</v>
      </c>
      <c r="T237" s="39">
        <f t="shared" si="64"/>
        <v>1295.2529656788975</v>
      </c>
      <c r="U237" s="39">
        <v>57739.2481484975</v>
      </c>
      <c r="V237" s="39">
        <f t="shared" si="61"/>
        <v>7776.8947416213996</v>
      </c>
      <c r="W237" s="39">
        <v>59290.445621275197</v>
      </c>
      <c r="X237" s="39">
        <f t="shared" si="62"/>
        <v>255.94450709880039</v>
      </c>
      <c r="Y237" s="39">
        <f t="shared" si="65"/>
        <v>9328.0922143990974</v>
      </c>
      <c r="Z237" s="39">
        <f t="shared" si="66"/>
        <v>9770.5543787248025</v>
      </c>
      <c r="AA237" s="45">
        <f t="shared" si="67"/>
        <v>6.781909699010967E-2</v>
      </c>
      <c r="AB237" s="45">
        <f t="shared" si="68"/>
        <v>0.40719611746841372</v>
      </c>
      <c r="AC237" s="45">
        <f t="shared" si="69"/>
        <v>1.34011855683506E-2</v>
      </c>
      <c r="AD237" s="45">
        <f t="shared" si="70"/>
        <v>0.48841640002687403</v>
      </c>
      <c r="AE237" s="45">
        <f t="shared" si="71"/>
        <v>0.51158359997312597</v>
      </c>
      <c r="AF237" s="43">
        <f>('Estimates from MCMC'!$B$2-'MCMC runs'!W237)/'Estimates from MCMC'!$B$2</f>
        <v>0.14147716335883934</v>
      </c>
    </row>
    <row r="238" spans="1:32" x14ac:dyDescent="0.3">
      <c r="A238" s="38">
        <v>227</v>
      </c>
      <c r="B238" s="38">
        <v>1946153.7506929641</v>
      </c>
      <c r="C238" s="39">
        <v>51741.918867027198</v>
      </c>
      <c r="D238" s="39">
        <v>50759.065892766397</v>
      </c>
      <c r="E238" s="39">
        <f t="shared" si="54"/>
        <v>982.85297426080069</v>
      </c>
      <c r="F238" s="39">
        <v>51667.994134652698</v>
      </c>
      <c r="G238" s="40">
        <f t="shared" si="55"/>
        <v>73.924732374500309</v>
      </c>
      <c r="H238" s="39">
        <v>51652.717687896897</v>
      </c>
      <c r="I238" s="39">
        <f t="shared" si="56"/>
        <v>89.201179130301171</v>
      </c>
      <c r="J238" s="39">
        <v>50596.900138661404</v>
      </c>
      <c r="K238" s="40">
        <f t="shared" si="57"/>
        <v>1145.0187283657942</v>
      </c>
      <c r="L238" s="39">
        <v>50013.435036371098</v>
      </c>
      <c r="M238" s="39">
        <f t="shared" si="58"/>
        <v>1728.4838306560996</v>
      </c>
      <c r="N238" s="39">
        <f t="shared" si="63"/>
        <v>583.46510229030537</v>
      </c>
      <c r="O238" s="40">
        <f>'Estimates from MCMC'!$B$2-L238</f>
        <v>19047.564963628902</v>
      </c>
      <c r="P238" s="39">
        <v>51251.7267204206</v>
      </c>
      <c r="Q238" s="40">
        <f t="shared" si="59"/>
        <v>1238.2916840495018</v>
      </c>
      <c r="R238" s="39">
        <v>51282.359613654102</v>
      </c>
      <c r="S238" s="39">
        <f t="shared" si="60"/>
        <v>30.632893233501818</v>
      </c>
      <c r="T238" s="39">
        <f t="shared" si="64"/>
        <v>1268.9245772830036</v>
      </c>
      <c r="U238" s="39">
        <v>57712.249590157</v>
      </c>
      <c r="V238" s="39">
        <f t="shared" si="61"/>
        <v>7698.8145537859018</v>
      </c>
      <c r="W238" s="39">
        <v>59230.274901627199</v>
      </c>
      <c r="X238" s="39">
        <f t="shared" si="62"/>
        <v>249.10073418719548</v>
      </c>
      <c r="Y238" s="39">
        <f t="shared" si="65"/>
        <v>9216.8398652561009</v>
      </c>
      <c r="Z238" s="39">
        <f t="shared" si="66"/>
        <v>9830.7250983728009</v>
      </c>
      <c r="AA238" s="45">
        <f t="shared" si="67"/>
        <v>6.6618729465209858E-2</v>
      </c>
      <c r="AB238" s="45">
        <f t="shared" si="68"/>
        <v>0.40418891173158861</v>
      </c>
      <c r="AC238" s="45">
        <f t="shared" si="69"/>
        <v>1.3077825678130007E-2</v>
      </c>
      <c r="AD238" s="45">
        <f t="shared" si="70"/>
        <v>0.48388546687492845</v>
      </c>
      <c r="AE238" s="45">
        <f t="shared" si="71"/>
        <v>0.5161145331250715</v>
      </c>
      <c r="AF238" s="43">
        <f>('Estimates from MCMC'!$B$2-'MCMC runs'!W238)/'Estimates from MCMC'!$B$2</f>
        <v>0.1423484325215795</v>
      </c>
    </row>
    <row r="239" spans="1:32" x14ac:dyDescent="0.3">
      <c r="A239" s="38">
        <v>1721</v>
      </c>
      <c r="B239" s="38">
        <v>2053244.5316190056</v>
      </c>
      <c r="C239" s="39">
        <v>53272.740977056797</v>
      </c>
      <c r="D239" s="39">
        <v>52231.830541177398</v>
      </c>
      <c r="E239" s="39">
        <f t="shared" si="54"/>
        <v>1040.9104358793993</v>
      </c>
      <c r="F239" s="39">
        <v>53212.496833175799</v>
      </c>
      <c r="G239" s="40">
        <f t="shared" si="55"/>
        <v>60.244143880998308</v>
      </c>
      <c r="H239" s="39">
        <v>53177.9924039744</v>
      </c>
      <c r="I239" s="39">
        <f t="shared" si="56"/>
        <v>94.748573082397343</v>
      </c>
      <c r="J239" s="39">
        <v>52077.540059074701</v>
      </c>
      <c r="K239" s="40">
        <f t="shared" si="57"/>
        <v>1195.2009179820961</v>
      </c>
      <c r="L239" s="39">
        <v>51463.602890191403</v>
      </c>
      <c r="M239" s="39">
        <f t="shared" si="58"/>
        <v>1809.1380868653941</v>
      </c>
      <c r="N239" s="39">
        <f t="shared" si="63"/>
        <v>613.937168883298</v>
      </c>
      <c r="O239" s="40">
        <f>'Estimates from MCMC'!$B$2-L239</f>
        <v>17597.397109808597</v>
      </c>
      <c r="P239" s="39">
        <v>52768.7859162194</v>
      </c>
      <c r="Q239" s="40">
        <f t="shared" si="59"/>
        <v>1305.1830260279967</v>
      </c>
      <c r="R239" s="39">
        <v>52801.473964825898</v>
      </c>
      <c r="S239" s="39">
        <f t="shared" si="60"/>
        <v>32.688048606498342</v>
      </c>
      <c r="T239" s="39">
        <f t="shared" si="64"/>
        <v>1337.871074634495</v>
      </c>
      <c r="U239" s="39">
        <v>59510.029848974002</v>
      </c>
      <c r="V239" s="39">
        <f t="shared" si="61"/>
        <v>8046.4269587825984</v>
      </c>
      <c r="W239" s="39">
        <v>61108.650578310597</v>
      </c>
      <c r="X239" s="39">
        <f t="shared" si="62"/>
        <v>260.74965470210009</v>
      </c>
      <c r="Y239" s="39">
        <f t="shared" si="65"/>
        <v>9645.0476881191935</v>
      </c>
      <c r="Z239" s="39">
        <f t="shared" si="66"/>
        <v>7952.3494216894032</v>
      </c>
      <c r="AA239" s="45">
        <f t="shared" si="67"/>
        <v>7.6026645661634834E-2</v>
      </c>
      <c r="AB239" s="45">
        <f t="shared" si="68"/>
        <v>0.45725097345775118</v>
      </c>
      <c r="AC239" s="45">
        <f t="shared" si="69"/>
        <v>1.4817512673892043E-2</v>
      </c>
      <c r="AD239" s="45">
        <f t="shared" si="70"/>
        <v>0.54809513179327807</v>
      </c>
      <c r="AE239" s="45">
        <f t="shared" si="71"/>
        <v>0.45190486820672193</v>
      </c>
      <c r="AF239" s="43">
        <f>('Estimates from MCMC'!$B$2-'MCMC runs'!W239)/'Estimates from MCMC'!$B$2</f>
        <v>0.11514964193523701</v>
      </c>
    </row>
    <row r="240" spans="1:32" x14ac:dyDescent="0.3">
      <c r="A240" s="38">
        <v>2297</v>
      </c>
      <c r="B240" s="38">
        <v>1926067.581921868</v>
      </c>
      <c r="C240" s="39">
        <v>52874.387756162301</v>
      </c>
      <c r="D240" s="39">
        <v>51811.595147470303</v>
      </c>
      <c r="E240" s="39">
        <f t="shared" si="54"/>
        <v>1062.7926086919979</v>
      </c>
      <c r="F240" s="39">
        <v>52818.408926253098</v>
      </c>
      <c r="G240" s="40">
        <f t="shared" si="55"/>
        <v>55.978829909203341</v>
      </c>
      <c r="H240" s="39">
        <v>52781.331179221401</v>
      </c>
      <c r="I240" s="39">
        <f t="shared" si="56"/>
        <v>93.056576940900413</v>
      </c>
      <c r="J240" s="39">
        <v>51663.2008086446</v>
      </c>
      <c r="K240" s="40">
        <f t="shared" si="57"/>
        <v>1211.1869475177009</v>
      </c>
      <c r="L240" s="39">
        <v>51054.986877879499</v>
      </c>
      <c r="M240" s="39">
        <f t="shared" si="58"/>
        <v>1819.4008782828023</v>
      </c>
      <c r="N240" s="39">
        <f t="shared" si="63"/>
        <v>608.2139307651014</v>
      </c>
      <c r="O240" s="40">
        <f>'Estimates from MCMC'!$B$2-L240</f>
        <v>18006.013122120501</v>
      </c>
      <c r="P240" s="39">
        <v>52363.774016683303</v>
      </c>
      <c r="Q240" s="40">
        <f t="shared" si="59"/>
        <v>1308.7871388038038</v>
      </c>
      <c r="R240" s="39">
        <v>52395.128173802703</v>
      </c>
      <c r="S240" s="39">
        <f t="shared" si="60"/>
        <v>31.354157119400043</v>
      </c>
      <c r="T240" s="39">
        <f t="shared" si="64"/>
        <v>1340.1412959232039</v>
      </c>
      <c r="U240" s="39">
        <v>59091.272325828701</v>
      </c>
      <c r="V240" s="39">
        <f t="shared" si="61"/>
        <v>8036.2854479492016</v>
      </c>
      <c r="W240" s="39">
        <v>60700.146758857401</v>
      </c>
      <c r="X240" s="39">
        <f t="shared" si="62"/>
        <v>268.73313710549701</v>
      </c>
      <c r="Y240" s="39">
        <f t="shared" si="65"/>
        <v>9645.1598809779025</v>
      </c>
      <c r="Z240" s="39">
        <f t="shared" si="66"/>
        <v>8360.8532411425986</v>
      </c>
      <c r="AA240" s="45">
        <f t="shared" si="67"/>
        <v>7.4427430816255039E-2</v>
      </c>
      <c r="AB240" s="45">
        <f t="shared" si="68"/>
        <v>0.44631120689768766</v>
      </c>
      <c r="AC240" s="45">
        <f t="shared" si="69"/>
        <v>1.4924632970269063E-2</v>
      </c>
      <c r="AD240" s="45">
        <f t="shared" si="70"/>
        <v>0.53566327068421171</v>
      </c>
      <c r="AE240" s="45">
        <f t="shared" si="71"/>
        <v>0.46433672931578823</v>
      </c>
      <c r="AF240" s="43">
        <f>('Estimates from MCMC'!$B$2-'MCMC runs'!W240)/'Estimates from MCMC'!$B$2</f>
        <v>0.12106475783933912</v>
      </c>
    </row>
    <row r="241" spans="1:32" x14ac:dyDescent="0.3">
      <c r="A241" s="38">
        <v>168</v>
      </c>
      <c r="B241" s="38">
        <v>1978617.1923301357</v>
      </c>
      <c r="C241" s="39">
        <v>53581.051612312302</v>
      </c>
      <c r="D241" s="39">
        <v>52508.214475178698</v>
      </c>
      <c r="E241" s="39">
        <f t="shared" si="54"/>
        <v>1072.8371371336034</v>
      </c>
      <c r="F241" s="39">
        <v>53541.372306779202</v>
      </c>
      <c r="G241" s="40">
        <f t="shared" si="55"/>
        <v>39.679305533099978</v>
      </c>
      <c r="H241" s="39">
        <v>53487.003712222198</v>
      </c>
      <c r="I241" s="39">
        <f t="shared" si="56"/>
        <v>94.047900090103212</v>
      </c>
      <c r="J241" s="39">
        <v>52374.821183123502</v>
      </c>
      <c r="K241" s="40">
        <f t="shared" si="57"/>
        <v>1206.2304291887995</v>
      </c>
      <c r="L241" s="39">
        <v>51760.149124210802</v>
      </c>
      <c r="M241" s="39">
        <f t="shared" si="58"/>
        <v>1820.9024881014993</v>
      </c>
      <c r="N241" s="39">
        <f t="shared" si="63"/>
        <v>614.67205891269987</v>
      </c>
      <c r="O241" s="40">
        <f>'Estimates from MCMC'!$B$2-L241</f>
        <v>17300.850875789198</v>
      </c>
      <c r="P241" s="39">
        <v>53073.928391810601</v>
      </c>
      <c r="Q241" s="40">
        <f t="shared" si="59"/>
        <v>1313.7792675997989</v>
      </c>
      <c r="R241" s="39">
        <v>53105.952252748197</v>
      </c>
      <c r="S241" s="39">
        <f t="shared" si="60"/>
        <v>32.0238609375956</v>
      </c>
      <c r="T241" s="39">
        <f t="shared" si="64"/>
        <v>1345.8031285373945</v>
      </c>
      <c r="U241" s="39">
        <v>59791.191133000997</v>
      </c>
      <c r="V241" s="39">
        <f t="shared" si="61"/>
        <v>8031.0420087901948</v>
      </c>
      <c r="W241" s="39">
        <v>61401.503152313002</v>
      </c>
      <c r="X241" s="39">
        <f t="shared" si="62"/>
        <v>264.50889077461034</v>
      </c>
      <c r="Y241" s="39">
        <f t="shared" si="65"/>
        <v>9641.3540281021997</v>
      </c>
      <c r="Z241" s="39">
        <f t="shared" si="66"/>
        <v>7659.4968476869981</v>
      </c>
      <c r="AA241" s="45">
        <f t="shared" si="67"/>
        <v>7.7788262450184498E-2</v>
      </c>
      <c r="AB241" s="45">
        <f t="shared" si="68"/>
        <v>0.4641992504558739</v>
      </c>
      <c r="AC241" s="45">
        <f t="shared" si="69"/>
        <v>1.5288779301876068E-2</v>
      </c>
      <c r="AD241" s="45">
        <f t="shared" si="70"/>
        <v>0.5572762922079344</v>
      </c>
      <c r="AE241" s="45">
        <f t="shared" si="71"/>
        <v>0.44272370779206555</v>
      </c>
      <c r="AF241" s="43">
        <f>('Estimates from MCMC'!$B$2-'MCMC runs'!W241)/'Estimates from MCMC'!$B$2</f>
        <v>0.11090915057249386</v>
      </c>
    </row>
    <row r="242" spans="1:32" x14ac:dyDescent="0.3">
      <c r="A242" s="38">
        <v>1889</v>
      </c>
      <c r="B242" s="38">
        <v>1930806.0688345325</v>
      </c>
      <c r="C242" s="39">
        <v>52608.375727405903</v>
      </c>
      <c r="D242" s="39">
        <v>51587.611994377199</v>
      </c>
      <c r="E242" s="39">
        <f t="shared" si="54"/>
        <v>1020.7637330287034</v>
      </c>
      <c r="F242" s="39">
        <v>52537.7848462002</v>
      </c>
      <c r="G242" s="40">
        <f t="shared" si="55"/>
        <v>70.590881205702317</v>
      </c>
      <c r="H242" s="39">
        <v>52516.707597497101</v>
      </c>
      <c r="I242" s="39">
        <f t="shared" si="56"/>
        <v>91.668129908801347</v>
      </c>
      <c r="J242" s="39">
        <v>51426.3383942281</v>
      </c>
      <c r="K242" s="40">
        <f t="shared" si="57"/>
        <v>1182.0373331778028</v>
      </c>
      <c r="L242" s="39">
        <v>50827.001453058801</v>
      </c>
      <c r="M242" s="39">
        <f t="shared" si="58"/>
        <v>1781.3742743471012</v>
      </c>
      <c r="N242" s="39">
        <f t="shared" si="63"/>
        <v>599.33694116929837</v>
      </c>
      <c r="O242" s="40">
        <f>'Estimates from MCMC'!$B$2-L242</f>
        <v>18233.998546941199</v>
      </c>
      <c r="P242" s="39">
        <v>52106.689998442896</v>
      </c>
      <c r="Q242" s="40">
        <f t="shared" si="59"/>
        <v>1279.6885453840951</v>
      </c>
      <c r="R242" s="39">
        <v>52137.905079420998</v>
      </c>
      <c r="S242" s="39">
        <f t="shared" si="60"/>
        <v>31.215080978101469</v>
      </c>
      <c r="T242" s="39">
        <f t="shared" si="64"/>
        <v>1310.9036263621965</v>
      </c>
      <c r="U242" s="39">
        <v>58701.865813505698</v>
      </c>
      <c r="V242" s="39">
        <f t="shared" si="61"/>
        <v>7874.8643604468962</v>
      </c>
      <c r="W242" s="39">
        <v>60272.485214912398</v>
      </c>
      <c r="X242" s="39">
        <f t="shared" si="62"/>
        <v>259.71577504450397</v>
      </c>
      <c r="Y242" s="39">
        <f t="shared" si="65"/>
        <v>9445.4837618535967</v>
      </c>
      <c r="Z242" s="39">
        <f t="shared" si="66"/>
        <v>8788.5147850876019</v>
      </c>
      <c r="AA242" s="45">
        <f t="shared" si="67"/>
        <v>7.1893371220110358E-2</v>
      </c>
      <c r="AB242" s="45">
        <f t="shared" si="68"/>
        <v>0.43187808423775076</v>
      </c>
      <c r="AC242" s="45">
        <f t="shared" si="69"/>
        <v>1.424348994960691E-2</v>
      </c>
      <c r="AD242" s="45">
        <f t="shared" si="70"/>
        <v>0.51801494540746806</v>
      </c>
      <c r="AE242" s="45">
        <f t="shared" si="71"/>
        <v>0.48198505459253194</v>
      </c>
      <c r="AF242" s="43">
        <f>('Estimates from MCMC'!$B$2-'MCMC runs'!W242)/'Estimates from MCMC'!$B$2</f>
        <v>0.12725727668420095</v>
      </c>
    </row>
    <row r="243" spans="1:32" x14ac:dyDescent="0.3">
      <c r="A243" s="38">
        <v>922</v>
      </c>
      <c r="B243" s="38">
        <v>2143113.6252621314</v>
      </c>
      <c r="C243" s="39">
        <v>51796.418248665002</v>
      </c>
      <c r="D243" s="39">
        <v>50794.687939379299</v>
      </c>
      <c r="E243" s="39">
        <f t="shared" si="54"/>
        <v>1001.7303092857037</v>
      </c>
      <c r="F243" s="39">
        <v>51722.620317352303</v>
      </c>
      <c r="G243" s="40">
        <f t="shared" si="55"/>
        <v>73.797931312699802</v>
      </c>
      <c r="H243" s="39">
        <v>51706.121024148801</v>
      </c>
      <c r="I243" s="39">
        <f t="shared" si="56"/>
        <v>90.297224516201823</v>
      </c>
      <c r="J243" s="39">
        <v>50631.683362108597</v>
      </c>
      <c r="K243" s="40">
        <f t="shared" si="57"/>
        <v>1164.7348865564054</v>
      </c>
      <c r="L243" s="39">
        <v>50041.080552271298</v>
      </c>
      <c r="M243" s="39">
        <f t="shared" si="58"/>
        <v>1755.3376963937044</v>
      </c>
      <c r="N243" s="39">
        <f t="shared" si="63"/>
        <v>590.60280983729899</v>
      </c>
      <c r="O243" s="40">
        <f>'Estimates from MCMC'!$B$2-L243</f>
        <v>19019.919447728702</v>
      </c>
      <c r="P243" s="39">
        <v>51299.261838406397</v>
      </c>
      <c r="Q243" s="40">
        <f t="shared" si="59"/>
        <v>1258.1812861350991</v>
      </c>
      <c r="R243" s="39">
        <v>51330.078489811902</v>
      </c>
      <c r="S243" s="39">
        <f t="shared" si="60"/>
        <v>30.816651405504672</v>
      </c>
      <c r="T243" s="39">
        <f t="shared" si="64"/>
        <v>1288.9979375406037</v>
      </c>
      <c r="U243" s="39">
        <v>57774.886715410597</v>
      </c>
      <c r="V243" s="39">
        <f t="shared" si="61"/>
        <v>7733.8061631392993</v>
      </c>
      <c r="W243" s="39">
        <v>59319.279639247499</v>
      </c>
      <c r="X243" s="39">
        <f t="shared" si="62"/>
        <v>255.39498629629816</v>
      </c>
      <c r="Y243" s="39">
        <f t="shared" si="65"/>
        <v>9278.1990869762012</v>
      </c>
      <c r="Z243" s="39">
        <f t="shared" si="66"/>
        <v>9741.7203607525007</v>
      </c>
      <c r="AA243" s="45">
        <f t="shared" si="67"/>
        <v>6.7770946195806925E-2</v>
      </c>
      <c r="AB243" s="45">
        <f t="shared" si="68"/>
        <v>0.40661613654009693</v>
      </c>
      <c r="AC243" s="45">
        <f t="shared" si="69"/>
        <v>1.3427763824036416E-2</v>
      </c>
      <c r="AD243" s="45">
        <f t="shared" si="70"/>
        <v>0.48781484655994028</v>
      </c>
      <c r="AE243" s="45">
        <f t="shared" si="71"/>
        <v>0.51218515344005966</v>
      </c>
      <c r="AF243" s="43">
        <f>('Estimates from MCMC'!$B$2-'MCMC runs'!W243)/'Estimates from MCMC'!$B$2</f>
        <v>0.14105964814805028</v>
      </c>
    </row>
    <row r="244" spans="1:32" x14ac:dyDescent="0.3">
      <c r="A244" s="38">
        <v>3489</v>
      </c>
      <c r="B244" s="38">
        <v>2072738.6004714279</v>
      </c>
      <c r="C244" s="39">
        <v>52955.241968499897</v>
      </c>
      <c r="D244" s="39">
        <v>51919.6965687466</v>
      </c>
      <c r="E244" s="39">
        <f t="shared" si="54"/>
        <v>1035.5453997532968</v>
      </c>
      <c r="F244" s="39">
        <v>52905.180748345803</v>
      </c>
      <c r="G244" s="40">
        <f t="shared" si="55"/>
        <v>50.061220154093462</v>
      </c>
      <c r="H244" s="39">
        <v>52863.538239216097</v>
      </c>
      <c r="I244" s="39">
        <f t="shared" si="56"/>
        <v>91.703729283799476</v>
      </c>
      <c r="J244" s="39">
        <v>51778.453426330598</v>
      </c>
      <c r="K244" s="40">
        <f t="shared" si="57"/>
        <v>1176.788542169299</v>
      </c>
      <c r="L244" s="39">
        <v>51178.835333017603</v>
      </c>
      <c r="M244" s="39">
        <f t="shared" si="58"/>
        <v>1776.4066354822935</v>
      </c>
      <c r="N244" s="39">
        <f t="shared" si="63"/>
        <v>599.61809331299446</v>
      </c>
      <c r="O244" s="40">
        <f>'Estimates from MCMC'!$B$2-L244</f>
        <v>17882.164666982397</v>
      </c>
      <c r="P244" s="39">
        <v>52460.827939352697</v>
      </c>
      <c r="Q244" s="40">
        <f t="shared" si="59"/>
        <v>1281.992606335094</v>
      </c>
      <c r="R244" s="39">
        <v>52492.042332833997</v>
      </c>
      <c r="S244" s="39">
        <f t="shared" si="60"/>
        <v>31.214393481299339</v>
      </c>
      <c r="T244" s="39">
        <f t="shared" si="64"/>
        <v>1313.2069998163934</v>
      </c>
      <c r="U244" s="39">
        <v>58934.2210159311</v>
      </c>
      <c r="V244" s="39">
        <f t="shared" si="61"/>
        <v>7755.3856829134966</v>
      </c>
      <c r="W244" s="39">
        <v>60499.621948744898</v>
      </c>
      <c r="X244" s="39">
        <f t="shared" si="62"/>
        <v>252.19393299740477</v>
      </c>
      <c r="Y244" s="39">
        <f t="shared" si="65"/>
        <v>9320.7866157272947</v>
      </c>
      <c r="Z244" s="39">
        <f t="shared" si="66"/>
        <v>8561.378051255102</v>
      </c>
      <c r="AA244" s="45">
        <f t="shared" si="67"/>
        <v>7.3436690930438461E-2</v>
      </c>
      <c r="AB244" s="45">
        <f t="shared" si="68"/>
        <v>0.4336938970947421</v>
      </c>
      <c r="AC244" s="45">
        <f t="shared" si="69"/>
        <v>1.4103098684861978E-2</v>
      </c>
      <c r="AD244" s="45">
        <f t="shared" si="70"/>
        <v>0.52123368671004255</v>
      </c>
      <c r="AE244" s="45">
        <f t="shared" si="71"/>
        <v>0.47876631328995745</v>
      </c>
      <c r="AF244" s="43">
        <f>('Estimates from MCMC'!$B$2-'MCMC runs'!W244)/'Estimates from MCMC'!$B$2</f>
        <v>0.12396834756599386</v>
      </c>
    </row>
    <row r="245" spans="1:32" x14ac:dyDescent="0.3">
      <c r="A245" s="38">
        <v>3312</v>
      </c>
      <c r="B245" s="38">
        <v>1986522.5286191192</v>
      </c>
      <c r="C245" s="39">
        <v>51974.768834713097</v>
      </c>
      <c r="D245" s="39">
        <v>50972.372358588203</v>
      </c>
      <c r="E245" s="39">
        <f t="shared" si="54"/>
        <v>1002.3964761248935</v>
      </c>
      <c r="F245" s="39">
        <v>51901.682242502196</v>
      </c>
      <c r="G245" s="40">
        <f t="shared" si="55"/>
        <v>73.086592210900562</v>
      </c>
      <c r="H245" s="39">
        <v>51883.349221655</v>
      </c>
      <c r="I245" s="39">
        <f t="shared" si="56"/>
        <v>91.419613058096729</v>
      </c>
      <c r="J245" s="39">
        <v>50808.965709429103</v>
      </c>
      <c r="K245" s="40">
        <f t="shared" si="57"/>
        <v>1165.8031252839937</v>
      </c>
      <c r="L245" s="39">
        <v>50211.107794159499</v>
      </c>
      <c r="M245" s="39">
        <f t="shared" si="58"/>
        <v>1763.6610405535976</v>
      </c>
      <c r="N245" s="39">
        <f t="shared" si="63"/>
        <v>597.85791526960384</v>
      </c>
      <c r="O245" s="40">
        <f>'Estimates from MCMC'!$B$2-L245</f>
        <v>18849.892205840501</v>
      </c>
      <c r="P245" s="39">
        <v>51475.277828295802</v>
      </c>
      <c r="Q245" s="40">
        <f t="shared" si="59"/>
        <v>1264.170034136303</v>
      </c>
      <c r="R245" s="39">
        <v>51506.789125258401</v>
      </c>
      <c r="S245" s="39">
        <f t="shared" si="60"/>
        <v>31.511296962598863</v>
      </c>
      <c r="T245" s="39">
        <f t="shared" si="64"/>
        <v>1295.6813310989019</v>
      </c>
      <c r="U245" s="39">
        <v>58080.696835011899</v>
      </c>
      <c r="V245" s="39">
        <f t="shared" si="61"/>
        <v>7869.5890408523992</v>
      </c>
      <c r="W245" s="39">
        <v>59633.288962174804</v>
      </c>
      <c r="X245" s="39">
        <f t="shared" si="62"/>
        <v>256.91079606400308</v>
      </c>
      <c r="Y245" s="39">
        <f t="shared" si="65"/>
        <v>9422.1811680153041</v>
      </c>
      <c r="Z245" s="39">
        <f t="shared" si="66"/>
        <v>9427.7110378251964</v>
      </c>
      <c r="AA245" s="45">
        <f t="shared" si="67"/>
        <v>6.8736803210866351E-2</v>
      </c>
      <c r="AB245" s="45">
        <f t="shared" si="68"/>
        <v>0.41748721716371751</v>
      </c>
      <c r="AC245" s="45">
        <f t="shared" si="69"/>
        <v>1.3629297889799134E-2</v>
      </c>
      <c r="AD245" s="45">
        <f t="shared" si="70"/>
        <v>0.49985331826438301</v>
      </c>
      <c r="AE245" s="45">
        <f t="shared" si="71"/>
        <v>0.50014668173561705</v>
      </c>
      <c r="AF245" s="43">
        <f>('Estimates from MCMC'!$B$2-'MCMC runs'!W245)/'Estimates from MCMC'!$B$2</f>
        <v>0.13651280806569838</v>
      </c>
    </row>
    <row r="246" spans="1:32" x14ac:dyDescent="0.3">
      <c r="A246" s="38">
        <v>4028</v>
      </c>
      <c r="B246" s="38">
        <v>2129407.1955941361</v>
      </c>
      <c r="C246" s="39">
        <v>52891.482901957199</v>
      </c>
      <c r="D246" s="39">
        <v>51854.855589736697</v>
      </c>
      <c r="E246" s="39">
        <f t="shared" si="54"/>
        <v>1036.6273122205021</v>
      </c>
      <c r="F246" s="39">
        <v>52839.768589908897</v>
      </c>
      <c r="G246" s="40">
        <f t="shared" si="55"/>
        <v>51.714312048301508</v>
      </c>
      <c r="H246" s="39">
        <v>52799.911233839397</v>
      </c>
      <c r="I246" s="39">
        <f t="shared" si="56"/>
        <v>91.571668117801892</v>
      </c>
      <c r="J246" s="39">
        <v>51712.207106042602</v>
      </c>
      <c r="K246" s="40">
        <f t="shared" si="57"/>
        <v>1179.2757959145965</v>
      </c>
      <c r="L246" s="39">
        <v>51113.520740622902</v>
      </c>
      <c r="M246" s="39">
        <f t="shared" si="58"/>
        <v>1777.962161334297</v>
      </c>
      <c r="N246" s="39">
        <f t="shared" si="63"/>
        <v>598.68636541970045</v>
      </c>
      <c r="O246" s="40">
        <f>'Estimates from MCMC'!$B$2-L246</f>
        <v>17947.479259377098</v>
      </c>
      <c r="P246" s="39">
        <v>52393.450853430797</v>
      </c>
      <c r="Q246" s="40">
        <f t="shared" si="59"/>
        <v>1279.9301128078951</v>
      </c>
      <c r="R246" s="39">
        <v>52424.595927075403</v>
      </c>
      <c r="S246" s="39">
        <f t="shared" si="60"/>
        <v>31.145073644605873</v>
      </c>
      <c r="T246" s="39">
        <f t="shared" si="64"/>
        <v>1311.0751864525009</v>
      </c>
      <c r="U246" s="39">
        <v>58980.416300680197</v>
      </c>
      <c r="V246" s="39">
        <f t="shared" si="61"/>
        <v>7866.8955600572954</v>
      </c>
      <c r="W246" s="39">
        <v>60547.259213378697</v>
      </c>
      <c r="X246" s="39">
        <f t="shared" si="62"/>
        <v>255.76772624599835</v>
      </c>
      <c r="Y246" s="39">
        <f t="shared" si="65"/>
        <v>9433.7384727557946</v>
      </c>
      <c r="Z246" s="39">
        <f t="shared" si="66"/>
        <v>8513.7407866213034</v>
      </c>
      <c r="AA246" s="45">
        <f t="shared" si="67"/>
        <v>7.3050658953540668E-2</v>
      </c>
      <c r="AB246" s="45">
        <f t="shared" si="68"/>
        <v>0.43832871716216326</v>
      </c>
      <c r="AC246" s="45">
        <f t="shared" si="69"/>
        <v>1.4250899669510205E-2</v>
      </c>
      <c r="AD246" s="45">
        <f t="shared" si="70"/>
        <v>0.52563027578521415</v>
      </c>
      <c r="AE246" s="45">
        <f t="shared" si="71"/>
        <v>0.47436972421478585</v>
      </c>
      <c r="AF246" s="43">
        <f>('Estimates from MCMC'!$B$2-'MCMC runs'!W246)/'Estimates from MCMC'!$B$2</f>
        <v>0.12327856223659234</v>
      </c>
    </row>
    <row r="247" spans="1:32" x14ac:dyDescent="0.3">
      <c r="A247" s="38">
        <v>4759</v>
      </c>
      <c r="B247" s="38">
        <v>2000310.8093710074</v>
      </c>
      <c r="C247" s="39">
        <v>52660.940733599498</v>
      </c>
      <c r="D247" s="39">
        <v>51627.299274532197</v>
      </c>
      <c r="E247" s="39">
        <f t="shared" si="54"/>
        <v>1033.6414590673012</v>
      </c>
      <c r="F247" s="39">
        <v>52589.492383784898</v>
      </c>
      <c r="G247" s="40">
        <f t="shared" si="55"/>
        <v>71.448349814600078</v>
      </c>
      <c r="H247" s="39">
        <v>52567.4399328906</v>
      </c>
      <c r="I247" s="39">
        <f t="shared" si="56"/>
        <v>93.500800708898169</v>
      </c>
      <c r="J247" s="39">
        <v>51463.428407429703</v>
      </c>
      <c r="K247" s="40">
        <f t="shared" si="57"/>
        <v>1197.5123261697954</v>
      </c>
      <c r="L247" s="39">
        <v>50852.232659950299</v>
      </c>
      <c r="M247" s="39">
        <f t="shared" si="58"/>
        <v>1808.7080736491989</v>
      </c>
      <c r="N247" s="39">
        <f t="shared" si="63"/>
        <v>611.19574747940351</v>
      </c>
      <c r="O247" s="40">
        <f>'Estimates from MCMC'!$B$2-L247</f>
        <v>18208.767340049701</v>
      </c>
      <c r="P247" s="39">
        <v>52155.075043500699</v>
      </c>
      <c r="Q247" s="40">
        <f t="shared" si="59"/>
        <v>1302.8423835504</v>
      </c>
      <c r="R247" s="39">
        <v>52186.914578843302</v>
      </c>
      <c r="S247" s="39">
        <f t="shared" si="60"/>
        <v>31.839535342602176</v>
      </c>
      <c r="T247" s="39">
        <f t="shared" si="64"/>
        <v>1334.6819188930021</v>
      </c>
      <c r="U247" s="39">
        <v>58777.225174134299</v>
      </c>
      <c r="V247" s="39">
        <f t="shared" si="61"/>
        <v>7924.9925141839994</v>
      </c>
      <c r="W247" s="39">
        <v>60374.657634622003</v>
      </c>
      <c r="X247" s="39">
        <f t="shared" si="62"/>
        <v>262.75054159470164</v>
      </c>
      <c r="Y247" s="39">
        <f t="shared" si="65"/>
        <v>9522.4249746717032</v>
      </c>
      <c r="Z247" s="39">
        <f t="shared" si="66"/>
        <v>8686.3423653779973</v>
      </c>
      <c r="AA247" s="45">
        <f t="shared" si="67"/>
        <v>7.3298861694904779E-2</v>
      </c>
      <c r="AB247" s="45">
        <f t="shared" si="68"/>
        <v>0.43522948951921575</v>
      </c>
      <c r="AC247" s="45">
        <f t="shared" si="69"/>
        <v>1.4429891748728581E-2</v>
      </c>
      <c r="AD247" s="45">
        <f t="shared" si="70"/>
        <v>0.5229582429628491</v>
      </c>
      <c r="AE247" s="45">
        <f t="shared" si="71"/>
        <v>0.4770417570371509</v>
      </c>
      <c r="AF247" s="43">
        <f>('Estimates from MCMC'!$B$2-'MCMC runs'!W247)/'Estimates from MCMC'!$B$2</f>
        <v>0.12577782489940773</v>
      </c>
    </row>
    <row r="248" spans="1:32" x14ac:dyDescent="0.3">
      <c r="A248" s="38">
        <v>85</v>
      </c>
      <c r="B248" s="38">
        <v>2039419.2851970745</v>
      </c>
      <c r="C248" s="39">
        <v>52255.853741676598</v>
      </c>
      <c r="D248" s="39">
        <v>51252.966129049499</v>
      </c>
      <c r="E248" s="39">
        <f t="shared" si="54"/>
        <v>1002.8876126270989</v>
      </c>
      <c r="F248" s="39">
        <v>52193.680430681903</v>
      </c>
      <c r="G248" s="40">
        <f t="shared" si="55"/>
        <v>62.173310994694475</v>
      </c>
      <c r="H248" s="39">
        <v>52164.965835217299</v>
      </c>
      <c r="I248" s="39">
        <f t="shared" si="56"/>
        <v>90.887906459298392</v>
      </c>
      <c r="J248" s="39">
        <v>51100.704840240498</v>
      </c>
      <c r="K248" s="40">
        <f t="shared" si="57"/>
        <v>1155.1489014360995</v>
      </c>
      <c r="L248" s="39">
        <v>50506.492964377001</v>
      </c>
      <c r="M248" s="39">
        <f t="shared" si="58"/>
        <v>1749.3607772995965</v>
      </c>
      <c r="N248" s="39">
        <f t="shared" si="63"/>
        <v>594.21187586349697</v>
      </c>
      <c r="O248" s="40">
        <f>'Estimates from MCMC'!$B$2-L248</f>
        <v>18554.507035622999</v>
      </c>
      <c r="P248" s="39">
        <v>51760.778163237301</v>
      </c>
      <c r="Q248" s="40">
        <f t="shared" si="59"/>
        <v>1254.2851988602997</v>
      </c>
      <c r="R248" s="39">
        <v>51792.287117571403</v>
      </c>
      <c r="S248" s="39">
        <f t="shared" si="60"/>
        <v>31.508954334101873</v>
      </c>
      <c r="T248" s="39">
        <f t="shared" si="64"/>
        <v>1285.7941531944016</v>
      </c>
      <c r="U248" s="39">
        <v>58290.9490761454</v>
      </c>
      <c r="V248" s="39">
        <f t="shared" si="61"/>
        <v>7784.4561117683988</v>
      </c>
      <c r="W248" s="39">
        <v>59828.971553036899</v>
      </c>
      <c r="X248" s="39">
        <f t="shared" si="62"/>
        <v>252.22832369709795</v>
      </c>
      <c r="Y248" s="39">
        <f t="shared" si="65"/>
        <v>9322.4785886598984</v>
      </c>
      <c r="Z248" s="39">
        <f t="shared" si="66"/>
        <v>9232.0284469631006</v>
      </c>
      <c r="AA248" s="45">
        <f t="shared" si="67"/>
        <v>6.9298211519486425E-2</v>
      </c>
      <c r="AB248" s="45">
        <f t="shared" si="68"/>
        <v>0.41954529413381542</v>
      </c>
      <c r="AC248" s="45">
        <f t="shared" si="69"/>
        <v>1.3593911345251159E-2</v>
      </c>
      <c r="AD248" s="45">
        <f t="shared" si="70"/>
        <v>0.50243741699855304</v>
      </c>
      <c r="AE248" s="45">
        <f t="shared" si="71"/>
        <v>0.49756258300144701</v>
      </c>
      <c r="AF248" s="43">
        <f>('Estimates from MCMC'!$B$2-'MCMC runs'!W248)/'Estimates from MCMC'!$B$2</f>
        <v>0.133679333443812</v>
      </c>
    </row>
    <row r="249" spans="1:32" x14ac:dyDescent="0.3">
      <c r="A249" s="38">
        <v>3662</v>
      </c>
      <c r="B249" s="38">
        <v>1985310.6309139403</v>
      </c>
      <c r="C249" s="39">
        <v>53490.388278476297</v>
      </c>
      <c r="D249" s="39">
        <v>52476.029988973103</v>
      </c>
      <c r="E249" s="39">
        <f t="shared" si="54"/>
        <v>1014.3582895031941</v>
      </c>
      <c r="F249" s="39">
        <v>53433.133266794299</v>
      </c>
      <c r="G249" s="40">
        <f t="shared" si="55"/>
        <v>57.25501168199844</v>
      </c>
      <c r="H249" s="39">
        <v>53401.4906816695</v>
      </c>
      <c r="I249" s="39">
        <f t="shared" si="56"/>
        <v>88.897596806797083</v>
      </c>
      <c r="J249" s="39">
        <v>52330.790216048699</v>
      </c>
      <c r="K249" s="40">
        <f t="shared" si="57"/>
        <v>1159.5980624275981</v>
      </c>
      <c r="L249" s="39">
        <v>51749.263907348701</v>
      </c>
      <c r="M249" s="39">
        <f t="shared" si="58"/>
        <v>1741.1243711275965</v>
      </c>
      <c r="N249" s="39">
        <f t="shared" si="63"/>
        <v>581.52630869999848</v>
      </c>
      <c r="O249" s="40">
        <f>'Estimates from MCMC'!$B$2-L249</f>
        <v>17311.736092651299</v>
      </c>
      <c r="P249" s="39">
        <v>52991.846607759901</v>
      </c>
      <c r="Q249" s="40">
        <f t="shared" si="59"/>
        <v>1242.5827004111998</v>
      </c>
      <c r="R249" s="39">
        <v>53022.1275518935</v>
      </c>
      <c r="S249" s="39">
        <f t="shared" si="60"/>
        <v>30.280944133599405</v>
      </c>
      <c r="T249" s="39">
        <f t="shared" si="64"/>
        <v>1272.8636445447992</v>
      </c>
      <c r="U249" s="39">
        <v>59947.716862212801</v>
      </c>
      <c r="V249" s="39">
        <f t="shared" si="61"/>
        <v>8198.4529548641003</v>
      </c>
      <c r="W249" s="39">
        <v>61477.317061518697</v>
      </c>
      <c r="X249" s="39">
        <f t="shared" si="62"/>
        <v>256.73655476109707</v>
      </c>
      <c r="Y249" s="39">
        <f t="shared" si="65"/>
        <v>9728.0531541699966</v>
      </c>
      <c r="Z249" s="39">
        <f t="shared" si="66"/>
        <v>7583.6829384813027</v>
      </c>
      <c r="AA249" s="45">
        <f t="shared" si="67"/>
        <v>7.3526054101825181E-2</v>
      </c>
      <c r="AB249" s="45">
        <f t="shared" si="68"/>
        <v>0.47357774581281198</v>
      </c>
      <c r="AC249" s="45">
        <f t="shared" si="69"/>
        <v>1.4830202666391143E-2</v>
      </c>
      <c r="AD249" s="45">
        <f t="shared" si="70"/>
        <v>0.56193400258102832</v>
      </c>
      <c r="AE249" s="45">
        <f t="shared" si="71"/>
        <v>0.43806599741897168</v>
      </c>
      <c r="AF249" s="43">
        <f>('Estimates from MCMC'!$B$2-'MCMC runs'!W249)/'Estimates from MCMC'!$B$2</f>
        <v>0.10981136876791971</v>
      </c>
    </row>
    <row r="250" spans="1:32" x14ac:dyDescent="0.3">
      <c r="A250" s="38">
        <v>567</v>
      </c>
      <c r="B250" s="38">
        <v>2013307.8729723967</v>
      </c>
      <c r="C250" s="39">
        <v>52738.2334337012</v>
      </c>
      <c r="D250" s="39">
        <v>51723.454356684902</v>
      </c>
      <c r="E250" s="39">
        <f t="shared" si="54"/>
        <v>1014.7790770162974</v>
      </c>
      <c r="F250" s="39">
        <v>52681.021011401303</v>
      </c>
      <c r="G250" s="40">
        <f t="shared" si="55"/>
        <v>57.212422299897298</v>
      </c>
      <c r="H250" s="39">
        <v>52646.855766295397</v>
      </c>
      <c r="I250" s="39">
        <f t="shared" si="56"/>
        <v>91.37766740580264</v>
      </c>
      <c r="J250" s="39">
        <v>51575.4968621956</v>
      </c>
      <c r="K250" s="40">
        <f t="shared" si="57"/>
        <v>1162.7365715056003</v>
      </c>
      <c r="L250" s="39">
        <v>50977.835112987603</v>
      </c>
      <c r="M250" s="39">
        <f t="shared" si="58"/>
        <v>1760.3983207135971</v>
      </c>
      <c r="N250" s="39">
        <f t="shared" si="63"/>
        <v>597.66174920799676</v>
      </c>
      <c r="O250" s="40">
        <f>'Estimates from MCMC'!$B$2-L250</f>
        <v>18083.164887012397</v>
      </c>
      <c r="P250" s="39">
        <v>52240.353585903104</v>
      </c>
      <c r="Q250" s="40">
        <f t="shared" si="59"/>
        <v>1262.5184729155008</v>
      </c>
      <c r="R250" s="39">
        <v>52271.925931564801</v>
      </c>
      <c r="S250" s="39">
        <f t="shared" si="60"/>
        <v>31.572345661697909</v>
      </c>
      <c r="T250" s="39">
        <f t="shared" si="64"/>
        <v>1294.0908185771987</v>
      </c>
      <c r="U250" s="39">
        <v>58922.554618633003</v>
      </c>
      <c r="V250" s="39">
        <f t="shared" si="61"/>
        <v>7944.7195056454002</v>
      </c>
      <c r="W250" s="39">
        <v>60471.234484435503</v>
      </c>
      <c r="X250" s="39">
        <f t="shared" si="62"/>
        <v>254.58904722530133</v>
      </c>
      <c r="Y250" s="39">
        <f t="shared" si="65"/>
        <v>9493.3993714479002</v>
      </c>
      <c r="Z250" s="39">
        <f t="shared" si="66"/>
        <v>8589.765515564497</v>
      </c>
      <c r="AA250" s="45">
        <f t="shared" si="67"/>
        <v>7.1563292524453745E-2</v>
      </c>
      <c r="AB250" s="45">
        <f t="shared" si="68"/>
        <v>0.4393434199868087</v>
      </c>
      <c r="AC250" s="45">
        <f t="shared" si="69"/>
        <v>1.4078788133384274E-2</v>
      </c>
      <c r="AD250" s="45">
        <f t="shared" si="70"/>
        <v>0.52498550064464677</v>
      </c>
      <c r="AE250" s="45">
        <f t="shared" si="71"/>
        <v>0.47501449935535328</v>
      </c>
      <c r="AF250" s="43">
        <f>('Estimates from MCMC'!$B$2-'MCMC runs'!W250)/'Estimates from MCMC'!$B$2</f>
        <v>0.12437939670095274</v>
      </c>
    </row>
    <row r="251" spans="1:32" x14ac:dyDescent="0.3">
      <c r="A251" s="38">
        <v>681</v>
      </c>
      <c r="B251" s="38">
        <v>1937370.642231652</v>
      </c>
      <c r="C251" s="39">
        <v>52366.851120838102</v>
      </c>
      <c r="D251" s="39">
        <v>51339.723619419201</v>
      </c>
      <c r="E251" s="39">
        <f t="shared" si="54"/>
        <v>1027.1275014189014</v>
      </c>
      <c r="F251" s="39">
        <v>52312.376147769697</v>
      </c>
      <c r="G251" s="40">
        <f t="shared" si="55"/>
        <v>54.474973068405234</v>
      </c>
      <c r="H251" s="39">
        <v>52275.1131715753</v>
      </c>
      <c r="I251" s="39">
        <f t="shared" si="56"/>
        <v>91.737949262802431</v>
      </c>
      <c r="J251" s="39">
        <v>51194.135501200901</v>
      </c>
      <c r="K251" s="40">
        <f t="shared" si="57"/>
        <v>1172.7156196372016</v>
      </c>
      <c r="L251" s="39">
        <v>50594.5169131441</v>
      </c>
      <c r="M251" s="39">
        <f t="shared" si="58"/>
        <v>1772.3342076940025</v>
      </c>
      <c r="N251" s="39">
        <f t="shared" si="63"/>
        <v>599.61858805680095</v>
      </c>
      <c r="O251" s="40">
        <f>'Estimates from MCMC'!$B$2-L251</f>
        <v>18466.4830868559</v>
      </c>
      <c r="P251" s="39">
        <v>51867.681570561697</v>
      </c>
      <c r="Q251" s="40">
        <f t="shared" si="59"/>
        <v>1273.1646574175975</v>
      </c>
      <c r="R251" s="39">
        <v>51899.197182866199</v>
      </c>
      <c r="S251" s="39">
        <f t="shared" si="60"/>
        <v>31.515612304501701</v>
      </c>
      <c r="T251" s="39">
        <f t="shared" si="64"/>
        <v>1304.6802697220992</v>
      </c>
      <c r="U251" s="39">
        <v>58434.939153687701</v>
      </c>
      <c r="V251" s="39">
        <f t="shared" si="61"/>
        <v>7840.4222405436012</v>
      </c>
      <c r="W251" s="39">
        <v>59995.0851805977</v>
      </c>
      <c r="X251" s="39">
        <f t="shared" si="62"/>
        <v>255.46575718789973</v>
      </c>
      <c r="Y251" s="39">
        <f t="shared" si="65"/>
        <v>9400.5682674536001</v>
      </c>
      <c r="Z251" s="39">
        <f t="shared" si="66"/>
        <v>9065.9148194023001</v>
      </c>
      <c r="AA251" s="45">
        <f t="shared" si="67"/>
        <v>7.0651258476539386E-2</v>
      </c>
      <c r="AB251" s="45">
        <f t="shared" si="68"/>
        <v>0.42457582224328727</v>
      </c>
      <c r="AC251" s="45">
        <f t="shared" si="69"/>
        <v>1.3834023294329147E-2</v>
      </c>
      <c r="AD251" s="45">
        <f t="shared" si="70"/>
        <v>0.50906110401415583</v>
      </c>
      <c r="AE251" s="45">
        <f t="shared" si="71"/>
        <v>0.49093889598584423</v>
      </c>
      <c r="AF251" s="43">
        <f>('Estimates from MCMC'!$B$2-'MCMC runs'!W251)/'Estimates from MCMC'!$B$2</f>
        <v>0.13127401600617281</v>
      </c>
    </row>
    <row r="252" spans="1:32" x14ac:dyDescent="0.3">
      <c r="A252" s="38">
        <v>1633</v>
      </c>
      <c r="B252" s="38">
        <v>1937370.642231652</v>
      </c>
      <c r="C252" s="39">
        <v>52366.851120838102</v>
      </c>
      <c r="D252" s="39">
        <v>51339.723619419201</v>
      </c>
      <c r="E252" s="39">
        <f t="shared" si="54"/>
        <v>1027.1275014189014</v>
      </c>
      <c r="F252" s="39">
        <v>52312.376147769697</v>
      </c>
      <c r="G252" s="40">
        <f t="shared" si="55"/>
        <v>54.474973068405234</v>
      </c>
      <c r="H252" s="39">
        <v>52275.1131715753</v>
      </c>
      <c r="I252" s="39">
        <f t="shared" si="56"/>
        <v>91.737949262802431</v>
      </c>
      <c r="J252" s="39">
        <v>51194.135501200901</v>
      </c>
      <c r="K252" s="40">
        <f t="shared" si="57"/>
        <v>1172.7156196372016</v>
      </c>
      <c r="L252" s="39">
        <v>50594.5169131441</v>
      </c>
      <c r="M252" s="39">
        <f t="shared" si="58"/>
        <v>1772.3342076940025</v>
      </c>
      <c r="N252" s="39">
        <f t="shared" si="63"/>
        <v>599.61858805680095</v>
      </c>
      <c r="O252" s="40">
        <f>'Estimates from MCMC'!$B$2-L252</f>
        <v>18466.4830868559</v>
      </c>
      <c r="P252" s="39">
        <v>51867.681570561697</v>
      </c>
      <c r="Q252" s="40">
        <f t="shared" si="59"/>
        <v>1273.1646574175975</v>
      </c>
      <c r="R252" s="39">
        <v>51899.197182866199</v>
      </c>
      <c r="S252" s="39">
        <f t="shared" si="60"/>
        <v>31.515612304501701</v>
      </c>
      <c r="T252" s="39">
        <f t="shared" si="64"/>
        <v>1304.6802697220992</v>
      </c>
      <c r="U252" s="39">
        <v>58434.939153687701</v>
      </c>
      <c r="V252" s="39">
        <f t="shared" si="61"/>
        <v>7840.4222405436012</v>
      </c>
      <c r="W252" s="39">
        <v>59995.0851805977</v>
      </c>
      <c r="X252" s="39">
        <f t="shared" si="62"/>
        <v>255.46575718789973</v>
      </c>
      <c r="Y252" s="39">
        <f t="shared" si="65"/>
        <v>9400.5682674536001</v>
      </c>
      <c r="Z252" s="39">
        <f t="shared" si="66"/>
        <v>9065.9148194023001</v>
      </c>
      <c r="AA252" s="45">
        <f t="shared" si="67"/>
        <v>7.0651258476539386E-2</v>
      </c>
      <c r="AB252" s="45">
        <f t="shared" si="68"/>
        <v>0.42457582224328727</v>
      </c>
      <c r="AC252" s="45">
        <f t="shared" si="69"/>
        <v>1.3834023294329147E-2</v>
      </c>
      <c r="AD252" s="45">
        <f t="shared" si="70"/>
        <v>0.50906110401415583</v>
      </c>
      <c r="AE252" s="45">
        <f t="shared" si="71"/>
        <v>0.49093889598584423</v>
      </c>
      <c r="AF252" s="43">
        <f>('Estimates from MCMC'!$B$2-'MCMC runs'!W252)/'Estimates from MCMC'!$B$2</f>
        <v>0.13127401600617281</v>
      </c>
    </row>
    <row r="253" spans="1:32" x14ac:dyDescent="0.3">
      <c r="A253" s="38">
        <v>2120</v>
      </c>
      <c r="B253" s="38">
        <v>1937370.642231652</v>
      </c>
      <c r="C253" s="39">
        <v>52366.851120838102</v>
      </c>
      <c r="D253" s="39">
        <v>51339.723619419201</v>
      </c>
      <c r="E253" s="39">
        <f t="shared" si="54"/>
        <v>1027.1275014189014</v>
      </c>
      <c r="F253" s="39">
        <v>52312.376147769697</v>
      </c>
      <c r="G253" s="40">
        <f t="shared" si="55"/>
        <v>54.474973068405234</v>
      </c>
      <c r="H253" s="39">
        <v>52275.1131715753</v>
      </c>
      <c r="I253" s="39">
        <f t="shared" si="56"/>
        <v>91.737949262802431</v>
      </c>
      <c r="J253" s="39">
        <v>51194.135501200901</v>
      </c>
      <c r="K253" s="40">
        <f t="shared" si="57"/>
        <v>1172.7156196372016</v>
      </c>
      <c r="L253" s="39">
        <v>50594.5169131441</v>
      </c>
      <c r="M253" s="39">
        <f t="shared" si="58"/>
        <v>1772.3342076940025</v>
      </c>
      <c r="N253" s="39">
        <f t="shared" si="63"/>
        <v>599.61858805680095</v>
      </c>
      <c r="O253" s="40">
        <f>'Estimates from MCMC'!$B$2-L253</f>
        <v>18466.4830868559</v>
      </c>
      <c r="P253" s="39">
        <v>51867.681570561697</v>
      </c>
      <c r="Q253" s="40">
        <f t="shared" si="59"/>
        <v>1273.1646574175975</v>
      </c>
      <c r="R253" s="39">
        <v>51899.197182866199</v>
      </c>
      <c r="S253" s="39">
        <f t="shared" si="60"/>
        <v>31.515612304501701</v>
      </c>
      <c r="T253" s="39">
        <f t="shared" si="64"/>
        <v>1304.6802697220992</v>
      </c>
      <c r="U253" s="39">
        <v>58434.939153687701</v>
      </c>
      <c r="V253" s="39">
        <f t="shared" si="61"/>
        <v>7840.4222405436012</v>
      </c>
      <c r="W253" s="39">
        <v>59995.0851805977</v>
      </c>
      <c r="X253" s="39">
        <f t="shared" si="62"/>
        <v>255.46575718789973</v>
      </c>
      <c r="Y253" s="39">
        <f t="shared" si="65"/>
        <v>9400.5682674536001</v>
      </c>
      <c r="Z253" s="39">
        <f t="shared" si="66"/>
        <v>9065.9148194023001</v>
      </c>
      <c r="AA253" s="45">
        <f t="shared" si="67"/>
        <v>7.0651258476539386E-2</v>
      </c>
      <c r="AB253" s="45">
        <f t="shared" si="68"/>
        <v>0.42457582224328727</v>
      </c>
      <c r="AC253" s="45">
        <f t="shared" si="69"/>
        <v>1.3834023294329147E-2</v>
      </c>
      <c r="AD253" s="45">
        <f t="shared" si="70"/>
        <v>0.50906110401415583</v>
      </c>
      <c r="AE253" s="45">
        <f t="shared" si="71"/>
        <v>0.49093889598584423</v>
      </c>
      <c r="AF253" s="43">
        <f>('Estimates from MCMC'!$B$2-'MCMC runs'!W253)/'Estimates from MCMC'!$B$2</f>
        <v>0.13127401600617281</v>
      </c>
    </row>
    <row r="254" spans="1:32" x14ac:dyDescent="0.3">
      <c r="A254" s="38">
        <v>4447</v>
      </c>
      <c r="B254" s="38">
        <v>1937370.642231652</v>
      </c>
      <c r="C254" s="39">
        <v>52366.851120838102</v>
      </c>
      <c r="D254" s="39">
        <v>51339.723619419201</v>
      </c>
      <c r="E254" s="39">
        <f t="shared" si="54"/>
        <v>1027.1275014189014</v>
      </c>
      <c r="F254" s="39">
        <v>52312.376147769697</v>
      </c>
      <c r="G254" s="40">
        <f t="shared" si="55"/>
        <v>54.474973068405234</v>
      </c>
      <c r="H254" s="39">
        <v>52275.1131715753</v>
      </c>
      <c r="I254" s="39">
        <f t="shared" si="56"/>
        <v>91.737949262802431</v>
      </c>
      <c r="J254" s="39">
        <v>51194.135501200901</v>
      </c>
      <c r="K254" s="40">
        <f t="shared" si="57"/>
        <v>1172.7156196372016</v>
      </c>
      <c r="L254" s="39">
        <v>50594.5169131441</v>
      </c>
      <c r="M254" s="39">
        <f t="shared" si="58"/>
        <v>1772.3342076940025</v>
      </c>
      <c r="N254" s="39">
        <f t="shared" si="63"/>
        <v>599.61858805680095</v>
      </c>
      <c r="O254" s="40">
        <f>'Estimates from MCMC'!$B$2-L254</f>
        <v>18466.4830868559</v>
      </c>
      <c r="P254" s="39">
        <v>51867.681570561697</v>
      </c>
      <c r="Q254" s="40">
        <f t="shared" si="59"/>
        <v>1273.1646574175975</v>
      </c>
      <c r="R254" s="39">
        <v>51899.197182866199</v>
      </c>
      <c r="S254" s="39">
        <f t="shared" si="60"/>
        <v>31.515612304501701</v>
      </c>
      <c r="T254" s="39">
        <f t="shared" si="64"/>
        <v>1304.6802697220992</v>
      </c>
      <c r="U254" s="39">
        <v>58434.939153687701</v>
      </c>
      <c r="V254" s="39">
        <f t="shared" si="61"/>
        <v>7840.4222405436012</v>
      </c>
      <c r="W254" s="39">
        <v>59995.0851805977</v>
      </c>
      <c r="X254" s="39">
        <f t="shared" si="62"/>
        <v>255.46575718789973</v>
      </c>
      <c r="Y254" s="39">
        <f t="shared" si="65"/>
        <v>9400.5682674536001</v>
      </c>
      <c r="Z254" s="39">
        <f t="shared" si="66"/>
        <v>9065.9148194023001</v>
      </c>
      <c r="AA254" s="45">
        <f t="shared" si="67"/>
        <v>7.0651258476539386E-2</v>
      </c>
      <c r="AB254" s="45">
        <f t="shared" si="68"/>
        <v>0.42457582224328727</v>
      </c>
      <c r="AC254" s="45">
        <f t="shared" si="69"/>
        <v>1.3834023294329147E-2</v>
      </c>
      <c r="AD254" s="45">
        <f t="shared" si="70"/>
        <v>0.50906110401415583</v>
      </c>
      <c r="AE254" s="45">
        <f t="shared" si="71"/>
        <v>0.49093889598584423</v>
      </c>
      <c r="AF254" s="43">
        <f>('Estimates from MCMC'!$B$2-'MCMC runs'!W254)/'Estimates from MCMC'!$B$2</f>
        <v>0.13127401600617281</v>
      </c>
    </row>
    <row r="255" spans="1:32" x14ac:dyDescent="0.3">
      <c r="A255" s="38">
        <v>235</v>
      </c>
      <c r="B255" s="38">
        <v>2148290.1220963886</v>
      </c>
      <c r="C255" s="39">
        <v>51289.116863536801</v>
      </c>
      <c r="D255" s="39">
        <v>50317.891921331502</v>
      </c>
      <c r="E255" s="39">
        <f t="shared" si="54"/>
        <v>971.22494220529916</v>
      </c>
      <c r="F255" s="39">
        <v>51213.929137615698</v>
      </c>
      <c r="G255" s="40">
        <f t="shared" si="55"/>
        <v>75.187725921103265</v>
      </c>
      <c r="H255" s="39">
        <v>51201.086193703501</v>
      </c>
      <c r="I255" s="39">
        <f t="shared" si="56"/>
        <v>88.030669833300635</v>
      </c>
      <c r="J255" s="39">
        <v>50155.667895385799</v>
      </c>
      <c r="K255" s="40">
        <f t="shared" si="57"/>
        <v>1133.4489681510022</v>
      </c>
      <c r="L255" s="39">
        <v>49579.760218499599</v>
      </c>
      <c r="M255" s="39">
        <f t="shared" si="58"/>
        <v>1709.3566450372018</v>
      </c>
      <c r="N255" s="39">
        <f t="shared" si="63"/>
        <v>575.90767688619962</v>
      </c>
      <c r="O255" s="40">
        <f>'Estimates from MCMC'!$B$2-L255</f>
        <v>19481.239781500401</v>
      </c>
      <c r="P255" s="39">
        <v>50799.086868118997</v>
      </c>
      <c r="Q255" s="40">
        <f t="shared" si="59"/>
        <v>1219.3266496193974</v>
      </c>
      <c r="R255" s="39">
        <v>50829.425376571198</v>
      </c>
      <c r="S255" s="39">
        <f t="shared" si="60"/>
        <v>30.338508452201495</v>
      </c>
      <c r="T255" s="39">
        <f t="shared" si="64"/>
        <v>1249.6651580715989</v>
      </c>
      <c r="U255" s="39">
        <v>57282.652578931498</v>
      </c>
      <c r="V255" s="39">
        <f t="shared" si="61"/>
        <v>7702.8923604318989</v>
      </c>
      <c r="W255" s="39">
        <v>58779.735601607703</v>
      </c>
      <c r="X255" s="39">
        <f t="shared" si="62"/>
        <v>247.41786460460571</v>
      </c>
      <c r="Y255" s="39">
        <f t="shared" si="65"/>
        <v>9199.9753831081034</v>
      </c>
      <c r="Z255" s="39">
        <f t="shared" si="66"/>
        <v>10281.264398392297</v>
      </c>
      <c r="AA255" s="45">
        <f t="shared" si="67"/>
        <v>6.4147106246199723E-2</v>
      </c>
      <c r="AB255" s="45">
        <f t="shared" si="68"/>
        <v>0.39540052105650125</v>
      </c>
      <c r="AC255" s="45">
        <f t="shared" si="69"/>
        <v>1.2700314116535666E-2</v>
      </c>
      <c r="AD255" s="45">
        <f t="shared" si="70"/>
        <v>0.47224794141923665</v>
      </c>
      <c r="AE255" s="45">
        <f t="shared" si="71"/>
        <v>0.52775205858076335</v>
      </c>
      <c r="AF255" s="43">
        <f>('Estimates from MCMC'!$B$2-'MCMC runs'!W255)/'Estimates from MCMC'!$B$2</f>
        <v>0.14887222018783824</v>
      </c>
    </row>
    <row r="256" spans="1:32" x14ac:dyDescent="0.3">
      <c r="A256" s="38">
        <v>2817</v>
      </c>
      <c r="B256" s="38">
        <v>2038973.7846897156</v>
      </c>
      <c r="C256" s="39">
        <v>52970.212509600802</v>
      </c>
      <c r="D256" s="39">
        <v>51927.803149654203</v>
      </c>
      <c r="E256" s="39">
        <f t="shared" si="54"/>
        <v>1042.4093599465996</v>
      </c>
      <c r="F256" s="39">
        <v>52910.238451738704</v>
      </c>
      <c r="G256" s="40">
        <f t="shared" si="55"/>
        <v>59.974057862098562</v>
      </c>
      <c r="H256" s="39">
        <v>52877.953825472599</v>
      </c>
      <c r="I256" s="39">
        <f t="shared" si="56"/>
        <v>92.258684128202731</v>
      </c>
      <c r="J256" s="39">
        <v>51776.515130384803</v>
      </c>
      <c r="K256" s="40">
        <f t="shared" si="57"/>
        <v>1193.6973792159988</v>
      </c>
      <c r="L256" s="39">
        <v>51173.672365249702</v>
      </c>
      <c r="M256" s="39">
        <f t="shared" si="58"/>
        <v>1796.5401443511</v>
      </c>
      <c r="N256" s="39">
        <f t="shared" si="63"/>
        <v>602.84276513510122</v>
      </c>
      <c r="O256" s="40">
        <f>'Estimates from MCMC'!$B$2-L256</f>
        <v>17887.327634750298</v>
      </c>
      <c r="P256" s="39">
        <v>52464.687884751504</v>
      </c>
      <c r="Q256" s="40">
        <f t="shared" si="59"/>
        <v>1291.0155195018015</v>
      </c>
      <c r="R256" s="39">
        <v>52496.053707226703</v>
      </c>
      <c r="S256" s="39">
        <f t="shared" si="60"/>
        <v>31.36582247519982</v>
      </c>
      <c r="T256" s="39">
        <f t="shared" si="64"/>
        <v>1322.3813419770013</v>
      </c>
      <c r="U256" s="39">
        <v>59095.082029051802</v>
      </c>
      <c r="V256" s="39">
        <f t="shared" si="61"/>
        <v>7921.4096638021001</v>
      </c>
      <c r="W256" s="39">
        <v>60679.300968149597</v>
      </c>
      <c r="X256" s="39">
        <f t="shared" si="62"/>
        <v>261.83759712079336</v>
      </c>
      <c r="Y256" s="39">
        <f t="shared" si="65"/>
        <v>9505.6286028998948</v>
      </c>
      <c r="Z256" s="39">
        <f t="shared" si="66"/>
        <v>8381.6990318504031</v>
      </c>
      <c r="AA256" s="45">
        <f t="shared" si="67"/>
        <v>7.3928390477287831E-2</v>
      </c>
      <c r="AB256" s="45">
        <f t="shared" si="68"/>
        <v>0.4428503701365048</v>
      </c>
      <c r="AC256" s="45">
        <f t="shared" si="69"/>
        <v>1.4638161857789917E-2</v>
      </c>
      <c r="AD256" s="45">
        <f t="shared" si="70"/>
        <v>0.53141692247158256</v>
      </c>
      <c r="AE256" s="45">
        <f t="shared" si="71"/>
        <v>0.46858307752841749</v>
      </c>
      <c r="AF256" s="43">
        <f>('Estimates from MCMC'!$B$2-'MCMC runs'!W256)/'Estimates from MCMC'!$B$2</f>
        <v>0.12136660389873305</v>
      </c>
    </row>
    <row r="257" spans="1:32" x14ac:dyDescent="0.3">
      <c r="A257" s="38">
        <v>3594</v>
      </c>
      <c r="B257" s="38">
        <v>2016927.472863592</v>
      </c>
      <c r="C257" s="39">
        <v>51621.262964458299</v>
      </c>
      <c r="D257" s="39">
        <v>50615.766970625496</v>
      </c>
      <c r="E257" s="39">
        <f t="shared" si="54"/>
        <v>1005.4959938328029</v>
      </c>
      <c r="F257" s="39">
        <v>51554.8296543006</v>
      </c>
      <c r="G257" s="40">
        <f t="shared" si="55"/>
        <v>66.433310157699452</v>
      </c>
      <c r="H257" s="39">
        <v>51531.784815271203</v>
      </c>
      <c r="I257" s="39">
        <f t="shared" si="56"/>
        <v>89.478149187096278</v>
      </c>
      <c r="J257" s="39">
        <v>50460.760570605198</v>
      </c>
      <c r="K257" s="40">
        <f t="shared" si="57"/>
        <v>1160.5023938531012</v>
      </c>
      <c r="L257" s="39">
        <v>49876.054899901399</v>
      </c>
      <c r="M257" s="39">
        <f t="shared" si="58"/>
        <v>1745.2080645569004</v>
      </c>
      <c r="N257" s="39">
        <f t="shared" si="63"/>
        <v>584.70567070379911</v>
      </c>
      <c r="O257" s="40">
        <f>'Estimates from MCMC'!$B$2-L257</f>
        <v>19184.945100098601</v>
      </c>
      <c r="P257" s="39">
        <v>51124.7532315063</v>
      </c>
      <c r="Q257" s="40">
        <f t="shared" si="59"/>
        <v>1248.6983316049009</v>
      </c>
      <c r="R257" s="39">
        <v>51155.247788451597</v>
      </c>
      <c r="S257" s="39">
        <f t="shared" si="60"/>
        <v>30.494556945297518</v>
      </c>
      <c r="T257" s="39">
        <f t="shared" si="64"/>
        <v>1279.1928885501984</v>
      </c>
      <c r="U257" s="39">
        <v>57586.527131390503</v>
      </c>
      <c r="V257" s="39">
        <f t="shared" si="61"/>
        <v>7710.4722314891042</v>
      </c>
      <c r="W257" s="39">
        <v>59119.307771429099</v>
      </c>
      <c r="X257" s="39">
        <f t="shared" si="62"/>
        <v>253.58775148839777</v>
      </c>
      <c r="Y257" s="39">
        <f t="shared" si="65"/>
        <v>9243.2528715277003</v>
      </c>
      <c r="Z257" s="39">
        <f t="shared" si="66"/>
        <v>9941.6922285709006</v>
      </c>
      <c r="AA257" s="45">
        <f t="shared" si="67"/>
        <v>6.6676911603131148E-2</v>
      </c>
      <c r="AB257" s="45">
        <f t="shared" si="68"/>
        <v>0.40190223069491487</v>
      </c>
      <c r="AC257" s="45">
        <f t="shared" si="69"/>
        <v>1.321805979455706E-2</v>
      </c>
      <c r="AD257" s="45">
        <f t="shared" si="70"/>
        <v>0.48179720209260307</v>
      </c>
      <c r="AE257" s="45">
        <f t="shared" si="71"/>
        <v>0.51820279790739698</v>
      </c>
      <c r="AF257" s="43">
        <f>('Estimates from MCMC'!$B$2-'MCMC runs'!W257)/'Estimates from MCMC'!$B$2</f>
        <v>0.143955231296548</v>
      </c>
    </row>
    <row r="258" spans="1:32" x14ac:dyDescent="0.3">
      <c r="A258" s="38">
        <v>3451</v>
      </c>
      <c r="B258" s="38">
        <v>1928250.220441039</v>
      </c>
      <c r="C258" s="39">
        <v>52685.682952137999</v>
      </c>
      <c r="D258" s="39">
        <v>51641.801177077097</v>
      </c>
      <c r="E258" s="39">
        <f t="shared" ref="E258:E321" si="72">$C258-D258</f>
        <v>1043.8817750609014</v>
      </c>
      <c r="F258" s="39">
        <v>52636.662125821298</v>
      </c>
      <c r="G258" s="40">
        <f t="shared" ref="G258:G321" si="73">$C258-F258</f>
        <v>49.02082631670055</v>
      </c>
      <c r="H258" s="39">
        <v>52592.951184957201</v>
      </c>
      <c r="I258" s="39">
        <f t="shared" ref="I258:I321" si="74">$C258-H258</f>
        <v>92.73176718079776</v>
      </c>
      <c r="J258" s="39">
        <v>51500.630532087198</v>
      </c>
      <c r="K258" s="40">
        <f t="shared" ref="K258:K321" si="75">$C258-J258</f>
        <v>1185.0524200508007</v>
      </c>
      <c r="L258" s="39">
        <v>50894.716794687403</v>
      </c>
      <c r="M258" s="39">
        <f t="shared" ref="M258:M321" si="76">$C258-L258</f>
        <v>1790.9661574505953</v>
      </c>
      <c r="N258" s="39">
        <f t="shared" si="63"/>
        <v>605.91373739979463</v>
      </c>
      <c r="O258" s="40">
        <f>'Estimates from MCMC'!$B$2-L258</f>
        <v>18166.283205312597</v>
      </c>
      <c r="P258" s="39">
        <v>52177.651922871199</v>
      </c>
      <c r="Q258" s="40">
        <f t="shared" ref="Q258:Q321" si="77">P258-L258</f>
        <v>1282.9351281837953</v>
      </c>
      <c r="R258" s="39">
        <v>52209.620637236803</v>
      </c>
      <c r="S258" s="39">
        <f t="shared" ref="S258:S321" si="78">R258-L258-Q258</f>
        <v>31.968714365604683</v>
      </c>
      <c r="T258" s="39">
        <f t="shared" si="64"/>
        <v>1314.9038425494</v>
      </c>
      <c r="U258" s="39">
        <v>58964.9749009808</v>
      </c>
      <c r="V258" s="39">
        <f t="shared" ref="V258:V321" si="79">U258-L258</f>
        <v>8070.2581062933968</v>
      </c>
      <c r="W258" s="39">
        <v>60543.499787896297</v>
      </c>
      <c r="X258" s="39">
        <f t="shared" ref="X258:X321" si="80">W258-V258-S258-Q258-L258</f>
        <v>263.62104436609661</v>
      </c>
      <c r="Y258" s="39">
        <f t="shared" si="65"/>
        <v>9648.7829932088935</v>
      </c>
      <c r="Z258" s="39">
        <f t="shared" si="66"/>
        <v>8517.5002121037032</v>
      </c>
      <c r="AA258" s="45">
        <f t="shared" si="67"/>
        <v>7.2381555857549656E-2</v>
      </c>
      <c r="AB258" s="45">
        <f t="shared" si="68"/>
        <v>0.44424376825377848</v>
      </c>
      <c r="AC258" s="45">
        <f t="shared" si="69"/>
        <v>1.451155645801022E-2</v>
      </c>
      <c r="AD258" s="45">
        <f t="shared" si="70"/>
        <v>0.53113688056933839</v>
      </c>
      <c r="AE258" s="45">
        <f t="shared" si="71"/>
        <v>0.46886311943066167</v>
      </c>
      <c r="AF258" s="43">
        <f>('Estimates from MCMC'!$B$2-'MCMC runs'!W258)/'Estimates from MCMC'!$B$2</f>
        <v>0.12333299853902642</v>
      </c>
    </row>
    <row r="259" spans="1:32" x14ac:dyDescent="0.3">
      <c r="A259" s="38">
        <v>3515</v>
      </c>
      <c r="B259" s="38">
        <v>2040798.7215646417</v>
      </c>
      <c r="C259" s="39">
        <v>51889.002655324599</v>
      </c>
      <c r="D259" s="39">
        <v>50904.963310124302</v>
      </c>
      <c r="E259" s="39">
        <f t="shared" si="72"/>
        <v>984.03934520029725</v>
      </c>
      <c r="F259" s="39">
        <v>51829.2489235924</v>
      </c>
      <c r="G259" s="40">
        <f t="shared" si="73"/>
        <v>59.753731732198503</v>
      </c>
      <c r="H259" s="39">
        <v>51799.811488872503</v>
      </c>
      <c r="I259" s="39">
        <f t="shared" si="74"/>
        <v>89.191166452095786</v>
      </c>
      <c r="J259" s="39">
        <v>50756.658070737903</v>
      </c>
      <c r="K259" s="40">
        <f t="shared" si="75"/>
        <v>1132.3445845866954</v>
      </c>
      <c r="L259" s="39">
        <v>50173.2409624512</v>
      </c>
      <c r="M259" s="39">
        <f t="shared" si="76"/>
        <v>1715.7616928733987</v>
      </c>
      <c r="N259" s="39">
        <f t="shared" ref="N259:N322" si="81">M259-K259</f>
        <v>583.4171082867033</v>
      </c>
      <c r="O259" s="40">
        <f>'Estimates from MCMC'!$B$2-L259</f>
        <v>18887.7590375488</v>
      </c>
      <c r="P259" s="39">
        <v>51403.899249904302</v>
      </c>
      <c r="Q259" s="40">
        <f t="shared" si="77"/>
        <v>1230.6582874531014</v>
      </c>
      <c r="R259" s="39">
        <v>51434.7954517252</v>
      </c>
      <c r="S259" s="39">
        <f t="shared" si="78"/>
        <v>30.896201820898568</v>
      </c>
      <c r="T259" s="39">
        <f t="shared" ref="T259:T322" si="82">Q259+S259</f>
        <v>1261.5544892739999</v>
      </c>
      <c r="U259" s="39">
        <v>57744.497116164697</v>
      </c>
      <c r="V259" s="39">
        <f t="shared" si="79"/>
        <v>7571.256153713497</v>
      </c>
      <c r="W259" s="39">
        <v>59247.806141943402</v>
      </c>
      <c r="X259" s="39">
        <f t="shared" si="80"/>
        <v>241.75453650470445</v>
      </c>
      <c r="Y259" s="39">
        <f t="shared" ref="Y259:Y322" si="83">Q259+S259+V259+X259</f>
        <v>9074.5651794922014</v>
      </c>
      <c r="Z259" s="39">
        <f t="shared" ref="Z259:Z322" si="84">O259-Y259</f>
        <v>9813.1938580565984</v>
      </c>
      <c r="AA259" s="45">
        <f t="shared" ref="AA259:AA322" si="85">T259/O259</f>
        <v>6.6792174061837295E-2</v>
      </c>
      <c r="AB259" s="45">
        <f t="shared" ref="AB259:AB322" si="86">V259/O259</f>
        <v>0.40085518555493355</v>
      </c>
      <c r="AC259" s="45">
        <f t="shared" ref="AC259:AC322" si="87">X259/O259</f>
        <v>1.2799535192295564E-2</v>
      </c>
      <c r="AD259" s="45">
        <f t="shared" ref="AD259:AD322" si="88">Y259/O259</f>
        <v>0.48044689480906638</v>
      </c>
      <c r="AE259" s="45">
        <f t="shared" ref="AE259:AE322" si="89">Z259/O259</f>
        <v>0.51955310519093356</v>
      </c>
      <c r="AF259" s="43">
        <f>('Estimates from MCMC'!$B$2-'MCMC runs'!W259)/'Estimates from MCMC'!$B$2</f>
        <v>0.14209458099443389</v>
      </c>
    </row>
    <row r="260" spans="1:32" x14ac:dyDescent="0.3">
      <c r="A260" s="38">
        <v>3549</v>
      </c>
      <c r="B260" s="38">
        <v>2042923.5564049573</v>
      </c>
      <c r="C260" s="39">
        <v>52768.630022457401</v>
      </c>
      <c r="D260" s="39">
        <v>51720.223791657598</v>
      </c>
      <c r="E260" s="39">
        <f t="shared" si="72"/>
        <v>1048.4062307998029</v>
      </c>
      <c r="F260" s="39">
        <v>52716.125434270602</v>
      </c>
      <c r="G260" s="40">
        <f t="shared" si="73"/>
        <v>52.504588186799083</v>
      </c>
      <c r="H260" s="39">
        <v>52676.409160598698</v>
      </c>
      <c r="I260" s="39">
        <f t="shared" si="74"/>
        <v>92.220861858702847</v>
      </c>
      <c r="J260" s="39">
        <v>51576.214818720997</v>
      </c>
      <c r="K260" s="40">
        <f t="shared" si="75"/>
        <v>1192.4152037364038</v>
      </c>
      <c r="L260" s="39">
        <v>50973.760863315198</v>
      </c>
      <c r="M260" s="39">
        <f t="shared" si="76"/>
        <v>1794.869159142203</v>
      </c>
      <c r="N260" s="39">
        <f t="shared" si="81"/>
        <v>602.45395540579921</v>
      </c>
      <c r="O260" s="40">
        <f>'Estimates from MCMC'!$B$2-L260</f>
        <v>18087.239136684802</v>
      </c>
      <c r="P260" s="39">
        <v>52263.618485649298</v>
      </c>
      <c r="Q260" s="40">
        <f t="shared" si="77"/>
        <v>1289.8576223341006</v>
      </c>
      <c r="R260" s="39">
        <v>52294.990269175003</v>
      </c>
      <c r="S260" s="39">
        <f t="shared" si="78"/>
        <v>31.371783525704814</v>
      </c>
      <c r="T260" s="39">
        <f t="shared" si="82"/>
        <v>1321.2294058598054</v>
      </c>
      <c r="U260" s="39">
        <v>58874.2945135564</v>
      </c>
      <c r="V260" s="39">
        <f t="shared" si="79"/>
        <v>7900.5336502412028</v>
      </c>
      <c r="W260" s="39">
        <v>60456.611663756601</v>
      </c>
      <c r="X260" s="39">
        <f t="shared" si="80"/>
        <v>261.08774434039515</v>
      </c>
      <c r="Y260" s="39">
        <f t="shared" si="83"/>
        <v>9482.8508004414034</v>
      </c>
      <c r="Z260" s="39">
        <f t="shared" si="84"/>
        <v>8604.388336243399</v>
      </c>
      <c r="AA260" s="45">
        <f t="shared" si="85"/>
        <v>7.3047599795375548E-2</v>
      </c>
      <c r="AB260" s="45">
        <f t="shared" si="86"/>
        <v>0.43680152567990466</v>
      </c>
      <c r="AC260" s="45">
        <f t="shared" si="87"/>
        <v>1.4434914160605815E-2</v>
      </c>
      <c r="AD260" s="45">
        <f t="shared" si="88"/>
        <v>0.52428403963588599</v>
      </c>
      <c r="AE260" s="45">
        <f t="shared" si="89"/>
        <v>0.47571596036411401</v>
      </c>
      <c r="AF260" s="43">
        <f>('Estimates from MCMC'!$B$2-'MCMC runs'!W260)/'Estimates from MCMC'!$B$2</f>
        <v>0.12459113444988341</v>
      </c>
    </row>
    <row r="261" spans="1:32" x14ac:dyDescent="0.3">
      <c r="A261" s="38">
        <v>167</v>
      </c>
      <c r="B261" s="38">
        <v>1922152.5665397353</v>
      </c>
      <c r="C261" s="39">
        <v>51705.626722463297</v>
      </c>
      <c r="D261" s="39">
        <v>50669.098641698904</v>
      </c>
      <c r="E261" s="39">
        <f t="shared" si="72"/>
        <v>1036.528080764394</v>
      </c>
      <c r="F261" s="39">
        <v>51643.283043369003</v>
      </c>
      <c r="G261" s="40">
        <f t="shared" si="73"/>
        <v>62.343679094294203</v>
      </c>
      <c r="H261" s="39">
        <v>51613.5957529933</v>
      </c>
      <c r="I261" s="39">
        <f t="shared" si="74"/>
        <v>92.030969469997217</v>
      </c>
      <c r="J261" s="39">
        <v>50515.600758574001</v>
      </c>
      <c r="K261" s="40">
        <f t="shared" si="75"/>
        <v>1190.0259638892967</v>
      </c>
      <c r="L261" s="39">
        <v>49914.425560072101</v>
      </c>
      <c r="M261" s="39">
        <f t="shared" si="76"/>
        <v>1791.2011623911967</v>
      </c>
      <c r="N261" s="39">
        <f t="shared" si="81"/>
        <v>601.17519850190001</v>
      </c>
      <c r="O261" s="40">
        <f>'Estimates from MCMC'!$B$2-L261</f>
        <v>19146.574439927899</v>
      </c>
      <c r="P261" s="39">
        <v>51197.938577116103</v>
      </c>
      <c r="Q261" s="40">
        <f t="shared" si="77"/>
        <v>1283.5130170440025</v>
      </c>
      <c r="R261" s="39">
        <v>51229.332389659598</v>
      </c>
      <c r="S261" s="39">
        <f t="shared" si="78"/>
        <v>31.393812543494278</v>
      </c>
      <c r="T261" s="39">
        <f t="shared" si="82"/>
        <v>1314.9068295874968</v>
      </c>
      <c r="U261" s="39">
        <v>57752.230454541503</v>
      </c>
      <c r="V261" s="39">
        <f t="shared" si="79"/>
        <v>7837.8048944694019</v>
      </c>
      <c r="W261" s="39">
        <v>59330.740527230701</v>
      </c>
      <c r="X261" s="39">
        <f t="shared" si="80"/>
        <v>263.60324310170108</v>
      </c>
      <c r="Y261" s="39">
        <f t="shared" si="83"/>
        <v>9416.3149671585998</v>
      </c>
      <c r="Z261" s="39">
        <f t="shared" si="84"/>
        <v>9730.2594727692995</v>
      </c>
      <c r="AA261" s="45">
        <f t="shared" si="85"/>
        <v>6.8675826775854765E-2</v>
      </c>
      <c r="AB261" s="45">
        <f t="shared" si="86"/>
        <v>0.40935807703150251</v>
      </c>
      <c r="AC261" s="45">
        <f t="shared" si="87"/>
        <v>1.37676451695708E-2</v>
      </c>
      <c r="AD261" s="45">
        <f t="shared" si="88"/>
        <v>0.49180154897692807</v>
      </c>
      <c r="AE261" s="45">
        <f t="shared" si="89"/>
        <v>0.50819845102307193</v>
      </c>
      <c r="AF261" s="43">
        <f>('Estimates from MCMC'!$B$2-'MCMC runs'!W261)/'Estimates from MCMC'!$B$2</f>
        <v>0.14089369503437973</v>
      </c>
    </row>
    <row r="262" spans="1:32" x14ac:dyDescent="0.3">
      <c r="A262" s="38">
        <v>4096</v>
      </c>
      <c r="B262" s="38">
        <v>1922152.5665397353</v>
      </c>
      <c r="C262" s="39">
        <v>51705.626722463297</v>
      </c>
      <c r="D262" s="39">
        <v>50669.098641698904</v>
      </c>
      <c r="E262" s="39">
        <f t="shared" si="72"/>
        <v>1036.528080764394</v>
      </c>
      <c r="F262" s="39">
        <v>51643.283043369003</v>
      </c>
      <c r="G262" s="40">
        <f t="shared" si="73"/>
        <v>62.343679094294203</v>
      </c>
      <c r="H262" s="39">
        <v>51613.5957529933</v>
      </c>
      <c r="I262" s="39">
        <f t="shared" si="74"/>
        <v>92.030969469997217</v>
      </c>
      <c r="J262" s="39">
        <v>50515.600758574001</v>
      </c>
      <c r="K262" s="40">
        <f t="shared" si="75"/>
        <v>1190.0259638892967</v>
      </c>
      <c r="L262" s="39">
        <v>49914.425560072101</v>
      </c>
      <c r="M262" s="39">
        <f t="shared" si="76"/>
        <v>1791.2011623911967</v>
      </c>
      <c r="N262" s="39">
        <f t="shared" si="81"/>
        <v>601.17519850190001</v>
      </c>
      <c r="O262" s="40">
        <f>'Estimates from MCMC'!$B$2-L262</f>
        <v>19146.574439927899</v>
      </c>
      <c r="P262" s="39">
        <v>51197.938577116103</v>
      </c>
      <c r="Q262" s="40">
        <f t="shared" si="77"/>
        <v>1283.5130170440025</v>
      </c>
      <c r="R262" s="39">
        <v>51229.332389659598</v>
      </c>
      <c r="S262" s="39">
        <f t="shared" si="78"/>
        <v>31.393812543494278</v>
      </c>
      <c r="T262" s="39">
        <f t="shared" si="82"/>
        <v>1314.9068295874968</v>
      </c>
      <c r="U262" s="39">
        <v>57752.230454541503</v>
      </c>
      <c r="V262" s="39">
        <f t="shared" si="79"/>
        <v>7837.8048944694019</v>
      </c>
      <c r="W262" s="39">
        <v>59330.740527230701</v>
      </c>
      <c r="X262" s="39">
        <f t="shared" si="80"/>
        <v>263.60324310170108</v>
      </c>
      <c r="Y262" s="39">
        <f t="shared" si="83"/>
        <v>9416.3149671585998</v>
      </c>
      <c r="Z262" s="39">
        <f t="shared" si="84"/>
        <v>9730.2594727692995</v>
      </c>
      <c r="AA262" s="45">
        <f t="shared" si="85"/>
        <v>6.8675826775854765E-2</v>
      </c>
      <c r="AB262" s="45">
        <f t="shared" si="86"/>
        <v>0.40935807703150251</v>
      </c>
      <c r="AC262" s="45">
        <f t="shared" si="87"/>
        <v>1.37676451695708E-2</v>
      </c>
      <c r="AD262" s="45">
        <f t="shared" si="88"/>
        <v>0.49180154897692807</v>
      </c>
      <c r="AE262" s="45">
        <f t="shared" si="89"/>
        <v>0.50819845102307193</v>
      </c>
      <c r="AF262" s="43">
        <f>('Estimates from MCMC'!$B$2-'MCMC runs'!W262)/'Estimates from MCMC'!$B$2</f>
        <v>0.14089369503437973</v>
      </c>
    </row>
    <row r="263" spans="1:32" x14ac:dyDescent="0.3">
      <c r="A263" s="38">
        <v>3085</v>
      </c>
      <c r="B263" s="38">
        <v>2121008.6734148664</v>
      </c>
      <c r="C263" s="39">
        <v>52799.444341677299</v>
      </c>
      <c r="D263" s="39">
        <v>51778.1828896441</v>
      </c>
      <c r="E263" s="39">
        <f t="shared" si="72"/>
        <v>1021.261452033199</v>
      </c>
      <c r="F263" s="39">
        <v>52750.576422760998</v>
      </c>
      <c r="G263" s="40">
        <f t="shared" si="73"/>
        <v>48.867918916301278</v>
      </c>
      <c r="H263" s="39">
        <v>52708.341355238299</v>
      </c>
      <c r="I263" s="39">
        <f t="shared" si="74"/>
        <v>91.102986439000233</v>
      </c>
      <c r="J263" s="39">
        <v>51638.704224306901</v>
      </c>
      <c r="K263" s="40">
        <f t="shared" si="75"/>
        <v>1160.7401173703984</v>
      </c>
      <c r="L263" s="39">
        <v>51043.064875527503</v>
      </c>
      <c r="M263" s="39">
        <f t="shared" si="76"/>
        <v>1756.3794661497959</v>
      </c>
      <c r="N263" s="39">
        <f t="shared" si="81"/>
        <v>595.63934877939755</v>
      </c>
      <c r="O263" s="40">
        <f>'Estimates from MCMC'!$B$2-L263</f>
        <v>18017.935124472497</v>
      </c>
      <c r="P263" s="39">
        <v>52299.296481758603</v>
      </c>
      <c r="Q263" s="40">
        <f t="shared" si="77"/>
        <v>1256.2316062311002</v>
      </c>
      <c r="R263" s="39">
        <v>52330.8770840297</v>
      </c>
      <c r="S263" s="39">
        <f t="shared" si="78"/>
        <v>31.580602271096723</v>
      </c>
      <c r="T263" s="39">
        <f t="shared" si="82"/>
        <v>1287.8122085021969</v>
      </c>
      <c r="U263" s="39">
        <v>59113.467594117297</v>
      </c>
      <c r="V263" s="39">
        <f t="shared" si="79"/>
        <v>8070.4027185897939</v>
      </c>
      <c r="W263" s="39">
        <v>60657.109840254299</v>
      </c>
      <c r="X263" s="39">
        <f t="shared" si="80"/>
        <v>255.83003763480519</v>
      </c>
      <c r="Y263" s="39">
        <f t="shared" si="83"/>
        <v>9614.044964726796</v>
      </c>
      <c r="Z263" s="39">
        <f t="shared" si="84"/>
        <v>8403.8901597457007</v>
      </c>
      <c r="AA263" s="45">
        <f t="shared" si="85"/>
        <v>7.1473906394137907E-2</v>
      </c>
      <c r="AB263" s="45">
        <f t="shared" si="86"/>
        <v>0.44790941153008884</v>
      </c>
      <c r="AC263" s="45">
        <f t="shared" si="87"/>
        <v>1.4198632410843194E-2</v>
      </c>
      <c r="AD263" s="45">
        <f t="shared" si="88"/>
        <v>0.53358195033506994</v>
      </c>
      <c r="AE263" s="45">
        <f t="shared" si="89"/>
        <v>0.46641804966493006</v>
      </c>
      <c r="AF263" s="43">
        <f>('Estimates from MCMC'!$B$2-'MCMC runs'!W263)/'Estimates from MCMC'!$B$2</f>
        <v>0.12168793037670611</v>
      </c>
    </row>
    <row r="264" spans="1:32" x14ac:dyDescent="0.3">
      <c r="A264" s="38">
        <v>992</v>
      </c>
      <c r="B264" s="38">
        <v>1960930.9293404515</v>
      </c>
      <c r="C264" s="39">
        <v>52180.551427598402</v>
      </c>
      <c r="D264" s="39">
        <v>51151.4507195349</v>
      </c>
      <c r="E264" s="39">
        <f t="shared" si="72"/>
        <v>1029.1007080635027</v>
      </c>
      <c r="F264" s="39">
        <v>52123.432084019303</v>
      </c>
      <c r="G264" s="40">
        <f t="shared" si="73"/>
        <v>57.119343579099223</v>
      </c>
      <c r="H264" s="39">
        <v>52089.516627920202</v>
      </c>
      <c r="I264" s="39">
        <f t="shared" si="74"/>
        <v>91.034799678200216</v>
      </c>
      <c r="J264" s="39">
        <v>51003.909677905001</v>
      </c>
      <c r="K264" s="40">
        <f t="shared" si="75"/>
        <v>1176.6417496934009</v>
      </c>
      <c r="L264" s="39">
        <v>50408.708377874798</v>
      </c>
      <c r="M264" s="39">
        <f t="shared" si="76"/>
        <v>1771.8430497236041</v>
      </c>
      <c r="N264" s="39">
        <f t="shared" si="81"/>
        <v>595.20130003020313</v>
      </c>
      <c r="O264" s="40">
        <f>'Estimates from MCMC'!$B$2-L264</f>
        <v>18652.291622125202</v>
      </c>
      <c r="P264" s="39">
        <v>51678.548580693998</v>
      </c>
      <c r="Q264" s="40">
        <f t="shared" si="77"/>
        <v>1269.8402028191995</v>
      </c>
      <c r="R264" s="39">
        <v>51709.528222040899</v>
      </c>
      <c r="S264" s="39">
        <f t="shared" si="78"/>
        <v>30.97964134690119</v>
      </c>
      <c r="T264" s="39">
        <f t="shared" si="82"/>
        <v>1300.8198441661007</v>
      </c>
      <c r="U264" s="39">
        <v>58317.305506602497</v>
      </c>
      <c r="V264" s="39">
        <f t="shared" si="79"/>
        <v>7908.5971287276989</v>
      </c>
      <c r="W264" s="39">
        <v>59876.326587408701</v>
      </c>
      <c r="X264" s="39">
        <f t="shared" si="80"/>
        <v>258.20123664010316</v>
      </c>
      <c r="Y264" s="39">
        <f t="shared" si="83"/>
        <v>9467.6182095339027</v>
      </c>
      <c r="Z264" s="39">
        <f t="shared" si="84"/>
        <v>9184.673412591299</v>
      </c>
      <c r="AA264" s="45">
        <f t="shared" si="85"/>
        <v>6.9740483931908848E-2</v>
      </c>
      <c r="AB264" s="45">
        <f t="shared" si="86"/>
        <v>0.42400136610273575</v>
      </c>
      <c r="AC264" s="45">
        <f t="shared" si="87"/>
        <v>1.3842869384147248E-2</v>
      </c>
      <c r="AD264" s="45">
        <f t="shared" si="88"/>
        <v>0.50758471941879191</v>
      </c>
      <c r="AE264" s="45">
        <f t="shared" si="89"/>
        <v>0.49241528058120815</v>
      </c>
      <c r="AF264" s="43">
        <f>('Estimates from MCMC'!$B$2-'MCMC runs'!W264)/'Estimates from MCMC'!$B$2</f>
        <v>0.13299363479519988</v>
      </c>
    </row>
    <row r="265" spans="1:32" x14ac:dyDescent="0.3">
      <c r="A265" s="38">
        <v>3044</v>
      </c>
      <c r="B265" s="38">
        <v>1921480.9579910957</v>
      </c>
      <c r="C265" s="39">
        <v>52606.778277051002</v>
      </c>
      <c r="D265" s="39">
        <v>51579.047827129398</v>
      </c>
      <c r="E265" s="39">
        <f t="shared" si="72"/>
        <v>1027.7304499216043</v>
      </c>
      <c r="F265" s="39">
        <v>52539.0452741224</v>
      </c>
      <c r="G265" s="40">
        <f t="shared" si="73"/>
        <v>67.733002928602218</v>
      </c>
      <c r="H265" s="39">
        <v>52514.954898825301</v>
      </c>
      <c r="I265" s="39">
        <f t="shared" si="74"/>
        <v>91.823378225701163</v>
      </c>
      <c r="J265" s="39">
        <v>51420.516441682201</v>
      </c>
      <c r="K265" s="40">
        <f t="shared" si="75"/>
        <v>1186.2618353688013</v>
      </c>
      <c r="L265" s="39">
        <v>50820.224616286403</v>
      </c>
      <c r="M265" s="39">
        <f t="shared" si="76"/>
        <v>1786.553660764599</v>
      </c>
      <c r="N265" s="39">
        <f t="shared" si="81"/>
        <v>600.29182539579779</v>
      </c>
      <c r="O265" s="40">
        <f>'Estimates from MCMC'!$B$2-L265</f>
        <v>18240.775383713597</v>
      </c>
      <c r="P265" s="39">
        <v>52102.517783319898</v>
      </c>
      <c r="Q265" s="40">
        <f t="shared" si="77"/>
        <v>1282.2931670334947</v>
      </c>
      <c r="R265" s="39">
        <v>52133.7408127054</v>
      </c>
      <c r="S265" s="39">
        <f t="shared" si="78"/>
        <v>31.223029385502741</v>
      </c>
      <c r="T265" s="39">
        <f t="shared" si="82"/>
        <v>1313.5161964189974</v>
      </c>
      <c r="U265" s="39">
        <v>58749.042620189102</v>
      </c>
      <c r="V265" s="39">
        <f t="shared" si="79"/>
        <v>7928.8180039026993</v>
      </c>
      <c r="W265" s="39">
        <v>60322.526948316503</v>
      </c>
      <c r="X265" s="39">
        <f t="shared" si="80"/>
        <v>259.96813170840323</v>
      </c>
      <c r="Y265" s="39">
        <f t="shared" si="83"/>
        <v>9502.3023320300999</v>
      </c>
      <c r="Z265" s="39">
        <f t="shared" si="84"/>
        <v>8738.473051683497</v>
      </c>
      <c r="AA265" s="45">
        <f t="shared" si="85"/>
        <v>7.2009888219542434E-2</v>
      </c>
      <c r="AB265" s="45">
        <f t="shared" si="86"/>
        <v>0.43467549142576467</v>
      </c>
      <c r="AC265" s="45">
        <f t="shared" si="87"/>
        <v>1.4252032944855929E-2</v>
      </c>
      <c r="AD265" s="45">
        <f t="shared" si="88"/>
        <v>0.52093741259016302</v>
      </c>
      <c r="AE265" s="45">
        <f t="shared" si="89"/>
        <v>0.47906258740983693</v>
      </c>
      <c r="AF265" s="43">
        <f>('Estimates from MCMC'!$B$2-'MCMC runs'!W265)/'Estimates from MCMC'!$B$2</f>
        <v>0.12653267476120383</v>
      </c>
    </row>
    <row r="266" spans="1:32" x14ac:dyDescent="0.3">
      <c r="A266" s="38">
        <v>528</v>
      </c>
      <c r="B266" s="38">
        <v>1982270.3874094386</v>
      </c>
      <c r="C266" s="39">
        <v>52458.7751303189</v>
      </c>
      <c r="D266" s="39">
        <v>51415.112507775899</v>
      </c>
      <c r="E266" s="39">
        <f t="shared" si="72"/>
        <v>1043.6626225430009</v>
      </c>
      <c r="F266" s="39">
        <v>52400.020210030299</v>
      </c>
      <c r="G266" s="40">
        <f t="shared" si="73"/>
        <v>58.75492028860026</v>
      </c>
      <c r="H266" s="39">
        <v>52365.394377889002</v>
      </c>
      <c r="I266" s="39">
        <f t="shared" si="74"/>
        <v>93.380752429897257</v>
      </c>
      <c r="J266" s="39">
        <v>51263.773782426397</v>
      </c>
      <c r="K266" s="40">
        <f t="shared" si="75"/>
        <v>1195.001347892503</v>
      </c>
      <c r="L266" s="39">
        <v>50653.584962532099</v>
      </c>
      <c r="M266" s="39">
        <f t="shared" si="76"/>
        <v>1805.1901677868009</v>
      </c>
      <c r="N266" s="39">
        <f t="shared" si="81"/>
        <v>610.18881989429792</v>
      </c>
      <c r="O266" s="40">
        <f>'Estimates from MCMC'!$B$2-L266</f>
        <v>18407.415037467901</v>
      </c>
      <c r="P266" s="39">
        <v>51951.613722023103</v>
      </c>
      <c r="Q266" s="40">
        <f t="shared" si="77"/>
        <v>1298.0287594910042</v>
      </c>
      <c r="R266" s="39">
        <v>51983.591465850601</v>
      </c>
      <c r="S266" s="39">
        <f t="shared" si="78"/>
        <v>31.977743827497761</v>
      </c>
      <c r="T266" s="39">
        <f t="shared" si="82"/>
        <v>1330.0065033185019</v>
      </c>
      <c r="U266" s="39">
        <v>58572.519514106702</v>
      </c>
      <c r="V266" s="39">
        <f t="shared" si="79"/>
        <v>7918.9345515746027</v>
      </c>
      <c r="W266" s="39">
        <v>60164.506155483003</v>
      </c>
      <c r="X266" s="39">
        <f t="shared" si="80"/>
        <v>261.98013805779919</v>
      </c>
      <c r="Y266" s="39">
        <f t="shared" si="83"/>
        <v>9510.9211929509038</v>
      </c>
      <c r="Z266" s="39">
        <f t="shared" si="84"/>
        <v>8896.4938445169973</v>
      </c>
      <c r="AA266" s="45">
        <f t="shared" si="85"/>
        <v>7.2253844475788809E-2</v>
      </c>
      <c r="AB266" s="45">
        <f t="shared" si="86"/>
        <v>0.4302035095887054</v>
      </c>
      <c r="AC266" s="45">
        <f t="shared" si="87"/>
        <v>1.4232315483979917E-2</v>
      </c>
      <c r="AD266" s="45">
        <f t="shared" si="88"/>
        <v>0.51668966954847417</v>
      </c>
      <c r="AE266" s="45">
        <f t="shared" si="89"/>
        <v>0.48331033045152583</v>
      </c>
      <c r="AF266" s="43">
        <f>('Estimates from MCMC'!$B$2-'MCMC runs'!W266)/'Estimates from MCMC'!$B$2</f>
        <v>0.12882080833635479</v>
      </c>
    </row>
    <row r="267" spans="1:32" x14ac:dyDescent="0.3">
      <c r="A267" s="38">
        <v>3414</v>
      </c>
      <c r="B267" s="38">
        <v>1970783.4463799307</v>
      </c>
      <c r="C267" s="39">
        <v>52690.949962374303</v>
      </c>
      <c r="D267" s="39">
        <v>51651.037897305498</v>
      </c>
      <c r="E267" s="39">
        <f t="shared" si="72"/>
        <v>1039.9120650688055</v>
      </c>
      <c r="F267" s="39">
        <v>52636.048626684104</v>
      </c>
      <c r="G267" s="40">
        <f t="shared" si="73"/>
        <v>54.90133569019963</v>
      </c>
      <c r="H267" s="39">
        <v>52598.819893633998</v>
      </c>
      <c r="I267" s="39">
        <f t="shared" si="74"/>
        <v>92.130068740305433</v>
      </c>
      <c r="J267" s="39">
        <v>51504.643022778902</v>
      </c>
      <c r="K267" s="40">
        <f t="shared" si="75"/>
        <v>1186.3069395954008</v>
      </c>
      <c r="L267" s="39">
        <v>50902.340192081901</v>
      </c>
      <c r="M267" s="39">
        <f t="shared" si="76"/>
        <v>1788.6097702924017</v>
      </c>
      <c r="N267" s="39">
        <f t="shared" si="81"/>
        <v>602.3028306970009</v>
      </c>
      <c r="O267" s="40">
        <f>'Estimates from MCMC'!$B$2-L267</f>
        <v>18158.659807918099</v>
      </c>
      <c r="P267" s="39">
        <v>52187.033602131203</v>
      </c>
      <c r="Q267" s="40">
        <f t="shared" si="77"/>
        <v>1284.6934100493017</v>
      </c>
      <c r="R267" s="39">
        <v>52218.422532804703</v>
      </c>
      <c r="S267" s="39">
        <f t="shared" si="78"/>
        <v>31.388930673499999</v>
      </c>
      <c r="T267" s="39">
        <f t="shared" si="82"/>
        <v>1316.0823407228017</v>
      </c>
      <c r="U267" s="39">
        <v>58828.444510749199</v>
      </c>
      <c r="V267" s="39">
        <f t="shared" si="79"/>
        <v>7926.1043186672978</v>
      </c>
      <c r="W267" s="39">
        <v>60403.823710053999</v>
      </c>
      <c r="X267" s="39">
        <f t="shared" si="80"/>
        <v>259.29685858199809</v>
      </c>
      <c r="Y267" s="39">
        <f t="shared" si="83"/>
        <v>9501.4835179720976</v>
      </c>
      <c r="Z267" s="39">
        <f t="shared" si="84"/>
        <v>8657.1762899460009</v>
      </c>
      <c r="AA267" s="45">
        <f t="shared" si="85"/>
        <v>7.2476843260697185E-2</v>
      </c>
      <c r="AB267" s="45">
        <f t="shared" si="86"/>
        <v>0.43649170161837125</v>
      </c>
      <c r="AC267" s="45">
        <f t="shared" si="87"/>
        <v>1.427951519136514E-2</v>
      </c>
      <c r="AD267" s="45">
        <f t="shared" si="88"/>
        <v>0.52324806007043356</v>
      </c>
      <c r="AE267" s="45">
        <f t="shared" si="89"/>
        <v>0.47675193992956638</v>
      </c>
      <c r="AF267" s="43">
        <f>('Estimates from MCMC'!$B$2-'MCMC runs'!W267)/'Estimates from MCMC'!$B$2</f>
        <v>0.12535550151237312</v>
      </c>
    </row>
    <row r="268" spans="1:32" x14ac:dyDescent="0.3">
      <c r="A268" s="38">
        <v>4638</v>
      </c>
      <c r="B268" s="38">
        <v>1936416.4557600948</v>
      </c>
      <c r="C268" s="39">
        <v>51979.743961784297</v>
      </c>
      <c r="D268" s="39">
        <v>50955.273511357896</v>
      </c>
      <c r="E268" s="39">
        <f t="shared" si="72"/>
        <v>1024.4704504264009</v>
      </c>
      <c r="F268" s="39">
        <v>51911.038114160598</v>
      </c>
      <c r="G268" s="40">
        <f t="shared" si="73"/>
        <v>68.70584762369981</v>
      </c>
      <c r="H268" s="39">
        <v>51888.543908006199</v>
      </c>
      <c r="I268" s="39">
        <f t="shared" si="74"/>
        <v>91.200053778098663</v>
      </c>
      <c r="J268" s="39">
        <v>50796.400476385803</v>
      </c>
      <c r="K268" s="40">
        <f t="shared" si="75"/>
        <v>1183.3434853984945</v>
      </c>
      <c r="L268" s="39">
        <v>50200.280871960298</v>
      </c>
      <c r="M268" s="39">
        <f t="shared" si="76"/>
        <v>1779.4630898239993</v>
      </c>
      <c r="N268" s="39">
        <f t="shared" si="81"/>
        <v>596.1196044255048</v>
      </c>
      <c r="O268" s="40">
        <f>'Estimates from MCMC'!$B$2-L268</f>
        <v>18860.719128039702</v>
      </c>
      <c r="P268" s="39">
        <v>51476.820793335603</v>
      </c>
      <c r="Q268" s="40">
        <f t="shared" si="77"/>
        <v>1276.5399213753044</v>
      </c>
      <c r="R268" s="39">
        <v>51507.787106647404</v>
      </c>
      <c r="S268" s="39">
        <f t="shared" si="78"/>
        <v>30.966313311801059</v>
      </c>
      <c r="T268" s="39">
        <f t="shared" si="82"/>
        <v>1307.5062346871055</v>
      </c>
      <c r="U268" s="39">
        <v>57992.967325442703</v>
      </c>
      <c r="V268" s="39">
        <f t="shared" si="79"/>
        <v>7792.6864534824053</v>
      </c>
      <c r="W268" s="39">
        <v>59559.156327453202</v>
      </c>
      <c r="X268" s="39">
        <f t="shared" si="80"/>
        <v>258.68276732339291</v>
      </c>
      <c r="Y268" s="39">
        <f t="shared" si="83"/>
        <v>9358.8754554929037</v>
      </c>
      <c r="Z268" s="39">
        <f t="shared" si="84"/>
        <v>9501.8436725467982</v>
      </c>
      <c r="AA268" s="45">
        <f t="shared" si="85"/>
        <v>6.9324304434568065E-2</v>
      </c>
      <c r="AB268" s="45">
        <f t="shared" si="86"/>
        <v>0.41317016602496548</v>
      </c>
      <c r="AC268" s="45">
        <f t="shared" si="87"/>
        <v>1.3715424399635774E-2</v>
      </c>
      <c r="AD268" s="45">
        <f t="shared" si="88"/>
        <v>0.49620989485916928</v>
      </c>
      <c r="AE268" s="45">
        <f t="shared" si="89"/>
        <v>0.50379010514083067</v>
      </c>
      <c r="AF268" s="43">
        <f>('Estimates from MCMC'!$B$2-'MCMC runs'!W268)/'Estimates from MCMC'!$B$2</f>
        <v>0.13758624509559372</v>
      </c>
    </row>
    <row r="269" spans="1:32" x14ac:dyDescent="0.3">
      <c r="A269" s="38">
        <v>1887</v>
      </c>
      <c r="B269" s="38">
        <v>1980733.6524499573</v>
      </c>
      <c r="C269" s="39">
        <v>52363.953209062303</v>
      </c>
      <c r="D269" s="39">
        <v>51350.1201063021</v>
      </c>
      <c r="E269" s="39">
        <f t="shared" si="72"/>
        <v>1013.8331027602035</v>
      </c>
      <c r="F269" s="39">
        <v>52309.410557214702</v>
      </c>
      <c r="G269" s="40">
        <f t="shared" si="73"/>
        <v>54.542651847601519</v>
      </c>
      <c r="H269" s="39">
        <v>52273.609248933499</v>
      </c>
      <c r="I269" s="39">
        <f t="shared" si="74"/>
        <v>90.343960128804611</v>
      </c>
      <c r="J269" s="39">
        <v>51205.747481110098</v>
      </c>
      <c r="K269" s="40">
        <f t="shared" si="75"/>
        <v>1158.2057279522051</v>
      </c>
      <c r="L269" s="39">
        <v>50615.047351066198</v>
      </c>
      <c r="M269" s="39">
        <f t="shared" si="76"/>
        <v>1748.9058579961056</v>
      </c>
      <c r="N269" s="39">
        <f t="shared" si="81"/>
        <v>590.70013004390057</v>
      </c>
      <c r="O269" s="40">
        <f>'Estimates from MCMC'!$B$2-L269</f>
        <v>18445.952648933802</v>
      </c>
      <c r="P269" s="39">
        <v>51865.592838850098</v>
      </c>
      <c r="Q269" s="40">
        <f t="shared" si="77"/>
        <v>1250.5454877839002</v>
      </c>
      <c r="R269" s="39">
        <v>51896.778080880002</v>
      </c>
      <c r="S269" s="39">
        <f t="shared" si="78"/>
        <v>31.185242029903748</v>
      </c>
      <c r="T269" s="39">
        <f t="shared" si="82"/>
        <v>1281.7307298138039</v>
      </c>
      <c r="U269" s="39">
        <v>58475.481211343496</v>
      </c>
      <c r="V269" s="39">
        <f t="shared" si="79"/>
        <v>7860.4338602772987</v>
      </c>
      <c r="W269" s="39">
        <v>60011.084070622201</v>
      </c>
      <c r="X269" s="39">
        <f t="shared" si="80"/>
        <v>253.87212946490035</v>
      </c>
      <c r="Y269" s="39">
        <f t="shared" si="83"/>
        <v>9396.0367195560029</v>
      </c>
      <c r="Z269" s="39">
        <f t="shared" si="84"/>
        <v>9049.9159293777993</v>
      </c>
      <c r="AA269" s="45">
        <f t="shared" si="85"/>
        <v>6.9485743252620219E-2</v>
      </c>
      <c r="AB269" s="45">
        <f t="shared" si="86"/>
        <v>0.42613325588969464</v>
      </c>
      <c r="AC269" s="45">
        <f t="shared" si="87"/>
        <v>1.3763026193151074E-2</v>
      </c>
      <c r="AD269" s="45">
        <f t="shared" si="88"/>
        <v>0.50938202533546595</v>
      </c>
      <c r="AE269" s="45">
        <f t="shared" si="89"/>
        <v>0.49061797466453405</v>
      </c>
      <c r="AF269" s="43">
        <f>('Estimates from MCMC'!$B$2-'MCMC runs'!W269)/'Estimates from MCMC'!$B$2</f>
        <v>0.13104235283847324</v>
      </c>
    </row>
    <row r="270" spans="1:32" x14ac:dyDescent="0.3">
      <c r="A270" s="38">
        <v>209</v>
      </c>
      <c r="B270" s="38">
        <v>1988506.3634802671</v>
      </c>
      <c r="C270" s="39">
        <v>52934.842903079203</v>
      </c>
      <c r="D270" s="39">
        <v>51906.187067134902</v>
      </c>
      <c r="E270" s="39">
        <f t="shared" si="72"/>
        <v>1028.6558359443006</v>
      </c>
      <c r="F270" s="39">
        <v>52882.905926511703</v>
      </c>
      <c r="G270" s="40">
        <f t="shared" si="73"/>
        <v>51.936976567500096</v>
      </c>
      <c r="H270" s="39">
        <v>52843.961899028698</v>
      </c>
      <c r="I270" s="39">
        <f t="shared" si="74"/>
        <v>90.881004050504998</v>
      </c>
      <c r="J270" s="39">
        <v>51764.029786509403</v>
      </c>
      <c r="K270" s="40">
        <f t="shared" si="75"/>
        <v>1170.8131165697996</v>
      </c>
      <c r="L270" s="39">
        <v>51170.012456478697</v>
      </c>
      <c r="M270" s="39">
        <f t="shared" si="76"/>
        <v>1764.8304466005065</v>
      </c>
      <c r="N270" s="39">
        <f t="shared" si="81"/>
        <v>594.01733003070694</v>
      </c>
      <c r="O270" s="40">
        <f>'Estimates from MCMC'!$B$2-L270</f>
        <v>17890.987543521303</v>
      </c>
      <c r="P270" s="39">
        <v>52435.498038879501</v>
      </c>
      <c r="Q270" s="40">
        <f t="shared" si="77"/>
        <v>1265.4855824008046</v>
      </c>
      <c r="R270" s="39">
        <v>52466.643751288699</v>
      </c>
      <c r="S270" s="39">
        <f t="shared" si="78"/>
        <v>31.145712409197586</v>
      </c>
      <c r="T270" s="39">
        <f t="shared" si="82"/>
        <v>1296.6312948100021</v>
      </c>
      <c r="U270" s="39">
        <v>59062.604875548699</v>
      </c>
      <c r="V270" s="39">
        <f t="shared" si="79"/>
        <v>7892.5924190700025</v>
      </c>
      <c r="W270" s="39">
        <v>60614.124385360497</v>
      </c>
      <c r="X270" s="39">
        <f t="shared" si="80"/>
        <v>254.8882150017962</v>
      </c>
      <c r="Y270" s="39">
        <f t="shared" si="83"/>
        <v>9444.1119288818008</v>
      </c>
      <c r="Z270" s="39">
        <f t="shared" si="84"/>
        <v>8446.8756146395026</v>
      </c>
      <c r="AA270" s="45">
        <f t="shared" si="85"/>
        <v>7.2473992374978716E-2</v>
      </c>
      <c r="AB270" s="45">
        <f t="shared" si="86"/>
        <v>0.44114906457067393</v>
      </c>
      <c r="AC270" s="45">
        <f t="shared" si="87"/>
        <v>1.4246738162539076E-2</v>
      </c>
      <c r="AD270" s="45">
        <f t="shared" si="88"/>
        <v>0.52786979510819176</v>
      </c>
      <c r="AE270" s="45">
        <f t="shared" si="89"/>
        <v>0.47213020489180829</v>
      </c>
      <c r="AF270" s="43">
        <f>('Estimates from MCMC'!$B$2-'MCMC runs'!W270)/'Estimates from MCMC'!$B$2</f>
        <v>0.12231035772200667</v>
      </c>
    </row>
    <row r="271" spans="1:32" x14ac:dyDescent="0.3">
      <c r="A271" s="38">
        <v>4987</v>
      </c>
      <c r="B271" s="38">
        <v>1988506.3634802671</v>
      </c>
      <c r="C271" s="39">
        <v>52934.842903079203</v>
      </c>
      <c r="D271" s="39">
        <v>51906.187067134902</v>
      </c>
      <c r="E271" s="39">
        <f t="shared" si="72"/>
        <v>1028.6558359443006</v>
      </c>
      <c r="F271" s="39">
        <v>52882.905926511703</v>
      </c>
      <c r="G271" s="40">
        <f t="shared" si="73"/>
        <v>51.936976567500096</v>
      </c>
      <c r="H271" s="39">
        <v>52843.961899028698</v>
      </c>
      <c r="I271" s="39">
        <f t="shared" si="74"/>
        <v>90.881004050504998</v>
      </c>
      <c r="J271" s="39">
        <v>51764.029786509403</v>
      </c>
      <c r="K271" s="40">
        <f t="shared" si="75"/>
        <v>1170.8131165697996</v>
      </c>
      <c r="L271" s="39">
        <v>51170.012456478697</v>
      </c>
      <c r="M271" s="39">
        <f t="shared" si="76"/>
        <v>1764.8304466005065</v>
      </c>
      <c r="N271" s="39">
        <f t="shared" si="81"/>
        <v>594.01733003070694</v>
      </c>
      <c r="O271" s="40">
        <f>'Estimates from MCMC'!$B$2-L271</f>
        <v>17890.987543521303</v>
      </c>
      <c r="P271" s="39">
        <v>52435.498038879501</v>
      </c>
      <c r="Q271" s="40">
        <f t="shared" si="77"/>
        <v>1265.4855824008046</v>
      </c>
      <c r="R271" s="39">
        <v>52466.643751288699</v>
      </c>
      <c r="S271" s="39">
        <f t="shared" si="78"/>
        <v>31.145712409197586</v>
      </c>
      <c r="T271" s="39">
        <f t="shared" si="82"/>
        <v>1296.6312948100021</v>
      </c>
      <c r="U271" s="39">
        <v>59062.604875548699</v>
      </c>
      <c r="V271" s="39">
        <f t="shared" si="79"/>
        <v>7892.5924190700025</v>
      </c>
      <c r="W271" s="39">
        <v>60614.124385360497</v>
      </c>
      <c r="X271" s="39">
        <f t="shared" si="80"/>
        <v>254.8882150017962</v>
      </c>
      <c r="Y271" s="39">
        <f t="shared" si="83"/>
        <v>9444.1119288818008</v>
      </c>
      <c r="Z271" s="39">
        <f t="shared" si="84"/>
        <v>8446.8756146395026</v>
      </c>
      <c r="AA271" s="45">
        <f t="shared" si="85"/>
        <v>7.2473992374978716E-2</v>
      </c>
      <c r="AB271" s="45">
        <f t="shared" si="86"/>
        <v>0.44114906457067393</v>
      </c>
      <c r="AC271" s="45">
        <f t="shared" si="87"/>
        <v>1.4246738162539076E-2</v>
      </c>
      <c r="AD271" s="45">
        <f t="shared" si="88"/>
        <v>0.52786979510819176</v>
      </c>
      <c r="AE271" s="45">
        <f t="shared" si="89"/>
        <v>0.47213020489180829</v>
      </c>
      <c r="AF271" s="43">
        <f>('Estimates from MCMC'!$B$2-'MCMC runs'!W271)/'Estimates from MCMC'!$B$2</f>
        <v>0.12231035772200667</v>
      </c>
    </row>
    <row r="272" spans="1:32" x14ac:dyDescent="0.3">
      <c r="A272" s="38">
        <v>2557</v>
      </c>
      <c r="B272" s="38">
        <v>1921874.0414862931</v>
      </c>
      <c r="C272" s="39">
        <v>52580.1852487957</v>
      </c>
      <c r="D272" s="39">
        <v>51542.508151112801</v>
      </c>
      <c r="E272" s="39">
        <f t="shared" si="72"/>
        <v>1037.6770976828993</v>
      </c>
      <c r="F272" s="39">
        <v>52519.445600765597</v>
      </c>
      <c r="G272" s="40">
        <f t="shared" si="73"/>
        <v>60.739648030103126</v>
      </c>
      <c r="H272" s="39">
        <v>52488.165268744902</v>
      </c>
      <c r="I272" s="39">
        <f t="shared" si="74"/>
        <v>92.01998005079804</v>
      </c>
      <c r="J272" s="39">
        <v>51390.800380047804</v>
      </c>
      <c r="K272" s="40">
        <f t="shared" si="75"/>
        <v>1189.3848687478967</v>
      </c>
      <c r="L272" s="39">
        <v>50789.381868374803</v>
      </c>
      <c r="M272" s="39">
        <f t="shared" si="76"/>
        <v>1790.8033804208972</v>
      </c>
      <c r="N272" s="39">
        <f t="shared" si="81"/>
        <v>601.41851167300047</v>
      </c>
      <c r="O272" s="40">
        <f>'Estimates from MCMC'!$B$2-L272</f>
        <v>18271.618131625197</v>
      </c>
      <c r="P272" s="39">
        <v>52079.350709163402</v>
      </c>
      <c r="Q272" s="40">
        <f t="shared" si="77"/>
        <v>1289.9688407885988</v>
      </c>
      <c r="R272" s="39">
        <v>52110.491458600103</v>
      </c>
      <c r="S272" s="39">
        <f t="shared" si="78"/>
        <v>31.140749436701299</v>
      </c>
      <c r="T272" s="39">
        <f t="shared" si="82"/>
        <v>1321.1095902253001</v>
      </c>
      <c r="U272" s="39">
        <v>58572.863923071498</v>
      </c>
      <c r="V272" s="39">
        <f t="shared" si="79"/>
        <v>7783.4820546966948</v>
      </c>
      <c r="W272" s="39">
        <v>60150.1998980348</v>
      </c>
      <c r="X272" s="39">
        <f t="shared" si="80"/>
        <v>256.2263847380018</v>
      </c>
      <c r="Y272" s="39">
        <f t="shared" si="83"/>
        <v>9360.8180296599967</v>
      </c>
      <c r="Z272" s="39">
        <f t="shared" si="84"/>
        <v>8910.8001019652002</v>
      </c>
      <c r="AA272" s="45">
        <f t="shared" si="85"/>
        <v>7.2303918607989862E-2</v>
      </c>
      <c r="AB272" s="45">
        <f t="shared" si="86"/>
        <v>0.42598756161747681</v>
      </c>
      <c r="AC272" s="45">
        <f t="shared" si="87"/>
        <v>1.4023190660629866E-2</v>
      </c>
      <c r="AD272" s="45">
        <f t="shared" si="88"/>
        <v>0.5123146708860965</v>
      </c>
      <c r="AE272" s="45">
        <f t="shared" si="89"/>
        <v>0.4876853291139035</v>
      </c>
      <c r="AF272" s="43">
        <f>('Estimates from MCMC'!$B$2-'MCMC runs'!W272)/'Estimates from MCMC'!$B$2</f>
        <v>0.12902796226473986</v>
      </c>
    </row>
    <row r="273" spans="1:32" x14ac:dyDescent="0.3">
      <c r="A273" s="38">
        <v>4927</v>
      </c>
      <c r="B273" s="38">
        <v>2060992.4062574867</v>
      </c>
      <c r="C273" s="39">
        <v>51965.708589627997</v>
      </c>
      <c r="D273" s="39">
        <v>50935.585844620902</v>
      </c>
      <c r="E273" s="39">
        <f t="shared" si="72"/>
        <v>1030.1227450070946</v>
      </c>
      <c r="F273" s="39">
        <v>51914.366429407703</v>
      </c>
      <c r="G273" s="40">
        <f t="shared" si="73"/>
        <v>51.342160220294318</v>
      </c>
      <c r="H273" s="39">
        <v>51873.101671092802</v>
      </c>
      <c r="I273" s="39">
        <f t="shared" si="74"/>
        <v>92.606918535195291</v>
      </c>
      <c r="J273" s="39">
        <v>50792.122815702103</v>
      </c>
      <c r="K273" s="40">
        <f t="shared" si="75"/>
        <v>1173.5857739258936</v>
      </c>
      <c r="L273" s="39">
        <v>50186.7974733999</v>
      </c>
      <c r="M273" s="39">
        <f t="shared" si="76"/>
        <v>1778.9111162280969</v>
      </c>
      <c r="N273" s="39">
        <f t="shared" si="81"/>
        <v>605.32534230220335</v>
      </c>
      <c r="O273" s="40">
        <f>'Estimates from MCMC'!$B$2-L273</f>
        <v>18874.2025266001</v>
      </c>
      <c r="P273" s="39">
        <v>51463.235360403203</v>
      </c>
      <c r="Q273" s="40">
        <f t="shared" si="77"/>
        <v>1276.4378870033033</v>
      </c>
      <c r="R273" s="39">
        <v>51495.335540995002</v>
      </c>
      <c r="S273" s="39">
        <f t="shared" si="78"/>
        <v>32.100180591798562</v>
      </c>
      <c r="T273" s="39">
        <f t="shared" si="82"/>
        <v>1308.5380675951019</v>
      </c>
      <c r="U273" s="39">
        <v>58026.860675941098</v>
      </c>
      <c r="V273" s="39">
        <f t="shared" si="79"/>
        <v>7840.0632025411978</v>
      </c>
      <c r="W273" s="39">
        <v>59592.221224018103</v>
      </c>
      <c r="X273" s="39">
        <f t="shared" si="80"/>
        <v>256.82248048190377</v>
      </c>
      <c r="Y273" s="39">
        <f t="shared" si="83"/>
        <v>9405.4237506182035</v>
      </c>
      <c r="Z273" s="39">
        <f t="shared" si="84"/>
        <v>9468.7787759818966</v>
      </c>
      <c r="AA273" s="45">
        <f t="shared" si="85"/>
        <v>6.9329449323802236E-2</v>
      </c>
      <c r="AB273" s="45">
        <f t="shared" si="86"/>
        <v>0.41538513701396984</v>
      </c>
      <c r="AC273" s="45">
        <f t="shared" si="87"/>
        <v>1.3607063933957183E-2</v>
      </c>
      <c r="AD273" s="45">
        <f t="shared" si="88"/>
        <v>0.49832165027172926</v>
      </c>
      <c r="AE273" s="45">
        <f t="shared" si="89"/>
        <v>0.50167834972827074</v>
      </c>
      <c r="AF273" s="43">
        <f>('Estimates from MCMC'!$B$2-'MCMC runs'!W273)/'Estimates from MCMC'!$B$2</f>
        <v>0.13710746696372622</v>
      </c>
    </row>
    <row r="274" spans="1:32" x14ac:dyDescent="0.3">
      <c r="A274" s="38">
        <v>1448</v>
      </c>
      <c r="B274" s="38">
        <v>1980981.2554077927</v>
      </c>
      <c r="C274" s="39">
        <v>52408.826481305397</v>
      </c>
      <c r="D274" s="39">
        <v>51370.084502027799</v>
      </c>
      <c r="E274" s="39">
        <f t="shared" si="72"/>
        <v>1038.7419792775981</v>
      </c>
      <c r="F274" s="39">
        <v>52352.023529678299</v>
      </c>
      <c r="G274" s="40">
        <f t="shared" si="73"/>
        <v>56.802951627098082</v>
      </c>
      <c r="H274" s="39">
        <v>52317.1783498488</v>
      </c>
      <c r="I274" s="39">
        <f t="shared" si="74"/>
        <v>91.648131456597184</v>
      </c>
      <c r="J274" s="39">
        <v>51222.528113397297</v>
      </c>
      <c r="K274" s="40">
        <f t="shared" si="75"/>
        <v>1186.2983679081008</v>
      </c>
      <c r="L274" s="39">
        <v>50623.612070203802</v>
      </c>
      <c r="M274" s="39">
        <f t="shared" si="76"/>
        <v>1785.214411101595</v>
      </c>
      <c r="N274" s="39">
        <f t="shared" si="81"/>
        <v>598.91604319349426</v>
      </c>
      <c r="O274" s="40">
        <f>'Estimates from MCMC'!$B$2-L274</f>
        <v>18437.387929796198</v>
      </c>
      <c r="P274" s="39">
        <v>51906.3359668224</v>
      </c>
      <c r="Q274" s="40">
        <f t="shared" si="77"/>
        <v>1282.7238966185978</v>
      </c>
      <c r="R274" s="39">
        <v>51937.477094855603</v>
      </c>
      <c r="S274" s="39">
        <f t="shared" si="78"/>
        <v>31.141128033203131</v>
      </c>
      <c r="T274" s="39">
        <f t="shared" si="82"/>
        <v>1313.8650246518009</v>
      </c>
      <c r="U274" s="39">
        <v>58410.593113887298</v>
      </c>
      <c r="V274" s="39">
        <f t="shared" si="79"/>
        <v>7786.981043683496</v>
      </c>
      <c r="W274" s="39">
        <v>59982.121767579003</v>
      </c>
      <c r="X274" s="39">
        <f t="shared" si="80"/>
        <v>257.66362903990375</v>
      </c>
      <c r="Y274" s="39">
        <f t="shared" si="83"/>
        <v>9358.5096973752006</v>
      </c>
      <c r="Z274" s="39">
        <f t="shared" si="84"/>
        <v>9078.8782324209969</v>
      </c>
      <c r="AA274" s="45">
        <f t="shared" si="85"/>
        <v>7.1260909064482875E-2</v>
      </c>
      <c r="AB274" s="45">
        <f t="shared" si="86"/>
        <v>0.42234730176171825</v>
      </c>
      <c r="AC274" s="45">
        <f t="shared" si="87"/>
        <v>1.3975061436088789E-2</v>
      </c>
      <c r="AD274" s="45">
        <f t="shared" si="88"/>
        <v>0.50758327226228983</v>
      </c>
      <c r="AE274" s="45">
        <f t="shared" si="89"/>
        <v>0.49241672773771011</v>
      </c>
      <c r="AF274" s="43">
        <f>('Estimates from MCMC'!$B$2-'MCMC runs'!W274)/'Estimates from MCMC'!$B$2</f>
        <v>0.13146172561099603</v>
      </c>
    </row>
    <row r="275" spans="1:32" x14ac:dyDescent="0.3">
      <c r="A275" s="38">
        <v>2836</v>
      </c>
      <c r="B275" s="38">
        <v>2016902.4283166239</v>
      </c>
      <c r="C275" s="39">
        <v>52635.055632172203</v>
      </c>
      <c r="D275" s="39">
        <v>51608.203756761301</v>
      </c>
      <c r="E275" s="39">
        <f t="shared" si="72"/>
        <v>1026.8518754109027</v>
      </c>
      <c r="F275" s="39">
        <v>52576.419532082902</v>
      </c>
      <c r="G275" s="40">
        <f t="shared" si="73"/>
        <v>58.636100089301181</v>
      </c>
      <c r="H275" s="39">
        <v>52543.212350041998</v>
      </c>
      <c r="I275" s="39">
        <f t="shared" si="74"/>
        <v>91.843282130204898</v>
      </c>
      <c r="J275" s="39">
        <v>51458.444817369898</v>
      </c>
      <c r="K275" s="40">
        <f t="shared" si="75"/>
        <v>1176.610814802305</v>
      </c>
      <c r="L275" s="39">
        <v>50857.978808685199</v>
      </c>
      <c r="M275" s="39">
        <f t="shared" si="76"/>
        <v>1777.0768234870047</v>
      </c>
      <c r="N275" s="39">
        <f t="shared" si="81"/>
        <v>600.46600868469977</v>
      </c>
      <c r="O275" s="40">
        <f>'Estimates from MCMC'!$B$2-L275</f>
        <v>18203.021191314801</v>
      </c>
      <c r="P275" s="39">
        <v>52128.8924640677</v>
      </c>
      <c r="Q275" s="40">
        <f t="shared" si="77"/>
        <v>1270.913655382501</v>
      </c>
      <c r="R275" s="39">
        <v>52160.517028388102</v>
      </c>
      <c r="S275" s="39">
        <f t="shared" si="78"/>
        <v>31.624564320401987</v>
      </c>
      <c r="T275" s="39">
        <f t="shared" si="82"/>
        <v>1302.538219702903</v>
      </c>
      <c r="U275" s="39">
        <v>58883.932873042198</v>
      </c>
      <c r="V275" s="39">
        <f t="shared" si="79"/>
        <v>8025.9540643569999</v>
      </c>
      <c r="W275" s="39">
        <v>60447.194155806603</v>
      </c>
      <c r="X275" s="39">
        <f t="shared" si="80"/>
        <v>260.72306306150131</v>
      </c>
      <c r="Y275" s="39">
        <f t="shared" si="83"/>
        <v>9589.2153471214042</v>
      </c>
      <c r="Z275" s="39">
        <f t="shared" si="84"/>
        <v>8613.8058441933972</v>
      </c>
      <c r="AA275" s="45">
        <f t="shared" si="85"/>
        <v>7.1556155761900803E-2</v>
      </c>
      <c r="AB275" s="45">
        <f t="shared" si="86"/>
        <v>0.4409132956559112</v>
      </c>
      <c r="AC275" s="45">
        <f t="shared" si="87"/>
        <v>1.4323065403335352E-2</v>
      </c>
      <c r="AD275" s="45">
        <f t="shared" si="88"/>
        <v>0.52679251682114736</v>
      </c>
      <c r="AE275" s="45">
        <f t="shared" si="89"/>
        <v>0.47320748317885264</v>
      </c>
      <c r="AF275" s="43">
        <f>('Estimates from MCMC'!$B$2-'MCMC runs'!W275)/'Estimates from MCMC'!$B$2</f>
        <v>0.12472749951772197</v>
      </c>
    </row>
    <row r="276" spans="1:32" x14ac:dyDescent="0.3">
      <c r="A276" s="38">
        <v>1586</v>
      </c>
      <c r="B276" s="38">
        <v>2124753.3785189795</v>
      </c>
      <c r="C276" s="39">
        <v>52212.323041193602</v>
      </c>
      <c r="D276" s="39">
        <v>51209.831574413103</v>
      </c>
      <c r="E276" s="39">
        <f t="shared" si="72"/>
        <v>1002.4914667804987</v>
      </c>
      <c r="F276" s="39">
        <v>52157.655891217597</v>
      </c>
      <c r="G276" s="40">
        <f t="shared" si="73"/>
        <v>54.667149976005021</v>
      </c>
      <c r="H276" s="39">
        <v>52123.687562134997</v>
      </c>
      <c r="I276" s="39">
        <f t="shared" si="74"/>
        <v>88.635479058604687</v>
      </c>
      <c r="J276" s="39">
        <v>51067.193155121</v>
      </c>
      <c r="K276" s="40">
        <f t="shared" si="75"/>
        <v>1145.1298860726019</v>
      </c>
      <c r="L276" s="39">
        <v>50487.571206891298</v>
      </c>
      <c r="M276" s="39">
        <f t="shared" si="76"/>
        <v>1724.7518343023039</v>
      </c>
      <c r="N276" s="39">
        <f t="shared" si="81"/>
        <v>579.62194822970196</v>
      </c>
      <c r="O276" s="40">
        <f>'Estimates from MCMC'!$B$2-L276</f>
        <v>18573.428793108702</v>
      </c>
      <c r="P276" s="39">
        <v>51719.509619350501</v>
      </c>
      <c r="Q276" s="40">
        <f t="shared" si="77"/>
        <v>1231.9384124592034</v>
      </c>
      <c r="R276" s="39">
        <v>51749.916221481501</v>
      </c>
      <c r="S276" s="39">
        <f t="shared" si="78"/>
        <v>30.40660213099909</v>
      </c>
      <c r="T276" s="39">
        <f t="shared" si="82"/>
        <v>1262.3450145902025</v>
      </c>
      <c r="U276" s="39">
        <v>58191.361765847403</v>
      </c>
      <c r="V276" s="39">
        <f t="shared" si="79"/>
        <v>7703.7905589561051</v>
      </c>
      <c r="W276" s="39">
        <v>59702.218408455599</v>
      </c>
      <c r="X276" s="39">
        <f t="shared" si="80"/>
        <v>248.51162801799364</v>
      </c>
      <c r="Y276" s="39">
        <f t="shared" si="83"/>
        <v>9214.6472015643012</v>
      </c>
      <c r="Z276" s="39">
        <f t="shared" si="84"/>
        <v>9358.7815915444007</v>
      </c>
      <c r="AA276" s="45">
        <f t="shared" si="85"/>
        <v>6.7965103732412088E-2</v>
      </c>
      <c r="AB276" s="45">
        <f t="shared" si="86"/>
        <v>0.41477481862769688</v>
      </c>
      <c r="AC276" s="45">
        <f t="shared" si="87"/>
        <v>1.3379954276950677E-2</v>
      </c>
      <c r="AD276" s="45">
        <f t="shared" si="88"/>
        <v>0.49611987663705964</v>
      </c>
      <c r="AE276" s="45">
        <f t="shared" si="89"/>
        <v>0.5038801233629403</v>
      </c>
      <c r="AF276" s="43">
        <f>('Estimates from MCMC'!$B$2-'MCMC runs'!W276)/'Estimates from MCMC'!$B$2</f>
        <v>0.13551471295730441</v>
      </c>
    </row>
    <row r="277" spans="1:32" x14ac:dyDescent="0.3">
      <c r="A277" s="38">
        <v>1526</v>
      </c>
      <c r="B277" s="38">
        <v>1969824.0418146127</v>
      </c>
      <c r="C277" s="39">
        <v>52544.481077801502</v>
      </c>
      <c r="D277" s="39">
        <v>51530.328086572103</v>
      </c>
      <c r="E277" s="39">
        <f t="shared" si="72"/>
        <v>1014.152991229399</v>
      </c>
      <c r="F277" s="39">
        <v>52481.179712741701</v>
      </c>
      <c r="G277" s="40">
        <f t="shared" si="73"/>
        <v>63.301365059800446</v>
      </c>
      <c r="H277" s="39">
        <v>52454.292239133101</v>
      </c>
      <c r="I277" s="39">
        <f t="shared" si="74"/>
        <v>90.188838668400422</v>
      </c>
      <c r="J277" s="39">
        <v>51377.692296491899</v>
      </c>
      <c r="K277" s="40">
        <f t="shared" si="75"/>
        <v>1166.7887813096022</v>
      </c>
      <c r="L277" s="39">
        <v>50787.9628255805</v>
      </c>
      <c r="M277" s="39">
        <f t="shared" si="76"/>
        <v>1756.5182522210016</v>
      </c>
      <c r="N277" s="39">
        <f t="shared" si="81"/>
        <v>589.7294709113994</v>
      </c>
      <c r="O277" s="40">
        <f>'Estimates from MCMC'!$B$2-L277</f>
        <v>18273.0371744195</v>
      </c>
      <c r="P277" s="39">
        <v>52045.860180284799</v>
      </c>
      <c r="Q277" s="40">
        <f t="shared" si="77"/>
        <v>1257.8973547042988</v>
      </c>
      <c r="R277" s="39">
        <v>52076.646116400501</v>
      </c>
      <c r="S277" s="39">
        <f t="shared" si="78"/>
        <v>30.785936115702498</v>
      </c>
      <c r="T277" s="39">
        <f t="shared" si="82"/>
        <v>1288.6832908200013</v>
      </c>
      <c r="U277" s="39">
        <v>58654.754081491403</v>
      </c>
      <c r="V277" s="39">
        <f t="shared" si="79"/>
        <v>7866.7912559109027</v>
      </c>
      <c r="W277" s="39">
        <v>60197.366873109298</v>
      </c>
      <c r="X277" s="39">
        <f t="shared" si="80"/>
        <v>253.92950079789443</v>
      </c>
      <c r="Y277" s="39">
        <f t="shared" si="83"/>
        <v>9409.4040475287984</v>
      </c>
      <c r="Z277" s="39">
        <f t="shared" si="84"/>
        <v>8863.6331268907015</v>
      </c>
      <c r="AA277" s="45">
        <f t="shared" si="85"/>
        <v>7.0523760145578554E-2</v>
      </c>
      <c r="AB277" s="45">
        <f t="shared" si="86"/>
        <v>0.43051361308035074</v>
      </c>
      <c r="AC277" s="45">
        <f t="shared" si="87"/>
        <v>1.3896403667003501E-2</v>
      </c>
      <c r="AD277" s="45">
        <f t="shared" si="88"/>
        <v>0.51493377689293285</v>
      </c>
      <c r="AE277" s="45">
        <f t="shared" si="89"/>
        <v>0.48506622310706715</v>
      </c>
      <c r="AF277" s="43">
        <f>('Estimates from MCMC'!$B$2-'MCMC runs'!W277)/'Estimates from MCMC'!$B$2</f>
        <v>0.12834498670582095</v>
      </c>
    </row>
    <row r="278" spans="1:32" x14ac:dyDescent="0.3">
      <c r="A278" s="38">
        <v>1999</v>
      </c>
      <c r="B278" s="38">
        <v>2201288.5027117762</v>
      </c>
      <c r="C278" s="39">
        <v>52179.089083914703</v>
      </c>
      <c r="D278" s="39">
        <v>51167.0232357801</v>
      </c>
      <c r="E278" s="39">
        <f t="shared" si="72"/>
        <v>1012.0658481346036</v>
      </c>
      <c r="F278" s="39">
        <v>52112.871243351801</v>
      </c>
      <c r="G278" s="40">
        <f t="shared" si="73"/>
        <v>66.217840562901984</v>
      </c>
      <c r="H278" s="39">
        <v>52088.890478620699</v>
      </c>
      <c r="I278" s="39">
        <f t="shared" si="74"/>
        <v>90.198605294004665</v>
      </c>
      <c r="J278" s="39">
        <v>51011.515666691499</v>
      </c>
      <c r="K278" s="40">
        <f t="shared" si="75"/>
        <v>1167.5734172232042</v>
      </c>
      <c r="L278" s="39">
        <v>50421.805999008902</v>
      </c>
      <c r="M278" s="39">
        <f t="shared" si="76"/>
        <v>1757.2830849058009</v>
      </c>
      <c r="N278" s="39">
        <f t="shared" si="81"/>
        <v>589.70966768259677</v>
      </c>
      <c r="O278" s="40">
        <f>'Estimates from MCMC'!$B$2-L278</f>
        <v>18639.194000991098</v>
      </c>
      <c r="P278" s="39">
        <v>51681.1172124406</v>
      </c>
      <c r="Q278" s="40">
        <f t="shared" si="77"/>
        <v>1259.311213431698</v>
      </c>
      <c r="R278" s="39">
        <v>51711.858405790699</v>
      </c>
      <c r="S278" s="39">
        <f t="shared" si="78"/>
        <v>30.741193350098911</v>
      </c>
      <c r="T278" s="39">
        <f t="shared" si="82"/>
        <v>1290.0524067817969</v>
      </c>
      <c r="U278" s="39">
        <v>58137.535598795301</v>
      </c>
      <c r="V278" s="39">
        <f t="shared" si="79"/>
        <v>7715.7295997863985</v>
      </c>
      <c r="W278" s="39">
        <v>59680.900626232302</v>
      </c>
      <c r="X278" s="39">
        <f t="shared" si="80"/>
        <v>253.31262065520423</v>
      </c>
      <c r="Y278" s="39">
        <f t="shared" si="83"/>
        <v>9259.0946272233996</v>
      </c>
      <c r="Z278" s="39">
        <f t="shared" si="84"/>
        <v>9380.0993737676981</v>
      </c>
      <c r="AA278" s="45">
        <f t="shared" si="85"/>
        <v>6.9211812845190693E-2</v>
      </c>
      <c r="AB278" s="45">
        <f t="shared" si="86"/>
        <v>0.4139518908047275</v>
      </c>
      <c r="AC278" s="45">
        <f t="shared" si="87"/>
        <v>1.3590320517171231E-2</v>
      </c>
      <c r="AD278" s="45">
        <f t="shared" si="88"/>
        <v>0.49675402416708941</v>
      </c>
      <c r="AE278" s="45">
        <f t="shared" si="89"/>
        <v>0.50324597583291064</v>
      </c>
      <c r="AF278" s="43">
        <f>('Estimates from MCMC'!$B$2-'MCMC runs'!W278)/'Estimates from MCMC'!$B$2</f>
        <v>0.13582339343142583</v>
      </c>
    </row>
    <row r="279" spans="1:32" x14ac:dyDescent="0.3">
      <c r="A279" s="38">
        <v>829</v>
      </c>
      <c r="B279" s="38">
        <v>2019159.9336845432</v>
      </c>
      <c r="C279" s="39">
        <v>51712.232402406698</v>
      </c>
      <c r="D279" s="39">
        <v>50701.860313347199</v>
      </c>
      <c r="E279" s="39">
        <f t="shared" si="72"/>
        <v>1010.3720890594996</v>
      </c>
      <c r="F279" s="39">
        <v>51649.021315775797</v>
      </c>
      <c r="G279" s="40">
        <f t="shared" si="73"/>
        <v>63.211086630901264</v>
      </c>
      <c r="H279" s="39">
        <v>51622.234587263803</v>
      </c>
      <c r="I279" s="39">
        <f t="shared" si="74"/>
        <v>89.997815142894979</v>
      </c>
      <c r="J279" s="39">
        <v>50549.497647603297</v>
      </c>
      <c r="K279" s="40">
        <f t="shared" si="75"/>
        <v>1162.7347548034013</v>
      </c>
      <c r="L279" s="39">
        <v>49961.325989486097</v>
      </c>
      <c r="M279" s="39">
        <f t="shared" si="76"/>
        <v>1750.9064129206017</v>
      </c>
      <c r="N279" s="39">
        <f t="shared" si="81"/>
        <v>588.17165811720042</v>
      </c>
      <c r="O279" s="40">
        <f>'Estimates from MCMC'!$B$2-L279</f>
        <v>19099.674010513903</v>
      </c>
      <c r="P279" s="39">
        <v>51215.6790255448</v>
      </c>
      <c r="Q279" s="40">
        <f t="shared" si="77"/>
        <v>1254.3530360587029</v>
      </c>
      <c r="R279" s="39">
        <v>51246.4435508932</v>
      </c>
      <c r="S279" s="39">
        <f t="shared" si="78"/>
        <v>30.764525348400639</v>
      </c>
      <c r="T279" s="39">
        <f t="shared" si="82"/>
        <v>1285.1175614071035</v>
      </c>
      <c r="U279" s="39">
        <v>57644.8003229069</v>
      </c>
      <c r="V279" s="39">
        <f t="shared" si="79"/>
        <v>7683.4743334208033</v>
      </c>
      <c r="W279" s="39">
        <v>59181.787163665198</v>
      </c>
      <c r="X279" s="39">
        <f t="shared" si="80"/>
        <v>251.86927935119456</v>
      </c>
      <c r="Y279" s="39">
        <f t="shared" si="83"/>
        <v>9220.4611741791014</v>
      </c>
      <c r="Z279" s="39">
        <f t="shared" si="84"/>
        <v>9879.212836334802</v>
      </c>
      <c r="AA279" s="45">
        <f t="shared" si="85"/>
        <v>6.7284790342477974E-2</v>
      </c>
      <c r="AB279" s="45">
        <f t="shared" si="86"/>
        <v>0.40228300908126696</v>
      </c>
      <c r="AC279" s="45">
        <f t="shared" si="87"/>
        <v>1.3187098335424296E-2</v>
      </c>
      <c r="AD279" s="45">
        <f t="shared" si="88"/>
        <v>0.48275489775916924</v>
      </c>
      <c r="AE279" s="45">
        <f t="shared" si="89"/>
        <v>0.51724510224083076</v>
      </c>
      <c r="AF279" s="43">
        <f>('Estimates from MCMC'!$B$2-'MCMC runs'!W279)/'Estimates from MCMC'!$B$2</f>
        <v>0.14305053266438078</v>
      </c>
    </row>
    <row r="280" spans="1:32" x14ac:dyDescent="0.3">
      <c r="A280" s="38">
        <v>3750</v>
      </c>
      <c r="B280" s="38">
        <v>2013936.6134557126</v>
      </c>
      <c r="C280" s="39">
        <v>52695.205735201998</v>
      </c>
      <c r="D280" s="39">
        <v>51641.814333581497</v>
      </c>
      <c r="E280" s="39">
        <f t="shared" si="72"/>
        <v>1053.3914016205017</v>
      </c>
      <c r="F280" s="39">
        <v>52634.8772071446</v>
      </c>
      <c r="G280" s="40">
        <f t="shared" si="73"/>
        <v>60.328528057398216</v>
      </c>
      <c r="H280" s="39">
        <v>52601.291981432601</v>
      </c>
      <c r="I280" s="39">
        <f t="shared" si="74"/>
        <v>93.913753769396862</v>
      </c>
      <c r="J280" s="39">
        <v>51488.450361969997</v>
      </c>
      <c r="K280" s="40">
        <f t="shared" si="75"/>
        <v>1206.7553732320011</v>
      </c>
      <c r="L280" s="39">
        <v>50874.928554855498</v>
      </c>
      <c r="M280" s="39">
        <f t="shared" si="76"/>
        <v>1820.2771803465002</v>
      </c>
      <c r="N280" s="39">
        <f t="shared" si="81"/>
        <v>613.5218071144991</v>
      </c>
      <c r="O280" s="40">
        <f>'Estimates from MCMC'!$B$2-L280</f>
        <v>18186.071445144502</v>
      </c>
      <c r="P280" s="39">
        <v>52183.858619266997</v>
      </c>
      <c r="Q280" s="40">
        <f t="shared" si="77"/>
        <v>1308.9300644114992</v>
      </c>
      <c r="R280" s="39">
        <v>52215.887338350301</v>
      </c>
      <c r="S280" s="39">
        <f t="shared" si="78"/>
        <v>32.028719083304168</v>
      </c>
      <c r="T280" s="39">
        <f t="shared" si="82"/>
        <v>1340.9587834948034</v>
      </c>
      <c r="U280" s="39">
        <v>58812.445234971303</v>
      </c>
      <c r="V280" s="39">
        <f t="shared" si="79"/>
        <v>7937.5166801158048</v>
      </c>
      <c r="W280" s="39">
        <v>60418.752114133502</v>
      </c>
      <c r="X280" s="39">
        <f t="shared" si="80"/>
        <v>265.34809566739568</v>
      </c>
      <c r="Y280" s="39">
        <f t="shared" si="83"/>
        <v>9543.8235592780038</v>
      </c>
      <c r="Z280" s="39">
        <f t="shared" si="84"/>
        <v>8642.2478858664981</v>
      </c>
      <c r="AA280" s="45">
        <f t="shared" si="85"/>
        <v>7.3735484188523076E-2</v>
      </c>
      <c r="AB280" s="45">
        <f t="shared" si="86"/>
        <v>0.43646131623633544</v>
      </c>
      <c r="AC280" s="45">
        <f t="shared" si="87"/>
        <v>1.4590732059300303E-2</v>
      </c>
      <c r="AD280" s="45">
        <f t="shared" si="88"/>
        <v>0.52478753248415888</v>
      </c>
      <c r="AE280" s="45">
        <f t="shared" si="89"/>
        <v>0.47521246751584117</v>
      </c>
      <c r="AF280" s="43">
        <f>('Estimates from MCMC'!$B$2-'MCMC runs'!W280)/'Estimates from MCMC'!$B$2</f>
        <v>0.1251393389303152</v>
      </c>
    </row>
    <row r="281" spans="1:32" x14ac:dyDescent="0.3">
      <c r="A281" s="38">
        <v>3398</v>
      </c>
      <c r="B281" s="38">
        <v>2026652.244336697</v>
      </c>
      <c r="C281" s="39">
        <v>52462.230578549301</v>
      </c>
      <c r="D281" s="39">
        <v>51422.4220493674</v>
      </c>
      <c r="E281" s="39">
        <f t="shared" si="72"/>
        <v>1039.8085291819007</v>
      </c>
      <c r="F281" s="39">
        <v>52408.3575744384</v>
      </c>
      <c r="G281" s="40">
        <f t="shared" si="73"/>
        <v>53.873004110901093</v>
      </c>
      <c r="H281" s="39">
        <v>52369.049671412198</v>
      </c>
      <c r="I281" s="39">
        <f t="shared" si="74"/>
        <v>93.180907137102622</v>
      </c>
      <c r="J281" s="39">
        <v>51275.935662709198</v>
      </c>
      <c r="K281" s="40">
        <f t="shared" si="75"/>
        <v>1186.2949158401025</v>
      </c>
      <c r="L281" s="39">
        <v>50667.002358322497</v>
      </c>
      <c r="M281" s="39">
        <f t="shared" si="76"/>
        <v>1795.2282202268034</v>
      </c>
      <c r="N281" s="39">
        <f t="shared" si="81"/>
        <v>608.93330438670091</v>
      </c>
      <c r="O281" s="40">
        <f>'Estimates from MCMC'!$B$2-L281</f>
        <v>18393.997641677503</v>
      </c>
      <c r="P281" s="39">
        <v>51958.584072632802</v>
      </c>
      <c r="Q281" s="40">
        <f t="shared" si="77"/>
        <v>1291.581714310305</v>
      </c>
      <c r="R281" s="39">
        <v>51990.623685555198</v>
      </c>
      <c r="S281" s="39">
        <f t="shared" si="78"/>
        <v>32.039612922395463</v>
      </c>
      <c r="T281" s="39">
        <f t="shared" si="82"/>
        <v>1323.6213272327004</v>
      </c>
      <c r="U281" s="39">
        <v>58512.189876958</v>
      </c>
      <c r="V281" s="39">
        <f t="shared" si="79"/>
        <v>7845.1875186355028</v>
      </c>
      <c r="W281" s="39">
        <v>60093.401109172497</v>
      </c>
      <c r="X281" s="39">
        <f t="shared" si="80"/>
        <v>257.58990498179628</v>
      </c>
      <c r="Y281" s="39">
        <f t="shared" si="83"/>
        <v>9426.3987508499995</v>
      </c>
      <c r="Z281" s="39">
        <f t="shared" si="84"/>
        <v>8967.5988908275031</v>
      </c>
      <c r="AA281" s="45">
        <f t="shared" si="85"/>
        <v>7.1959415947385558E-2</v>
      </c>
      <c r="AB281" s="45">
        <f t="shared" si="86"/>
        <v>0.42650802025002515</v>
      </c>
      <c r="AC281" s="45">
        <f t="shared" si="87"/>
        <v>1.4004019680754102E-2</v>
      </c>
      <c r="AD281" s="45">
        <f t="shared" si="88"/>
        <v>0.51247145587816478</v>
      </c>
      <c r="AE281" s="45">
        <f t="shared" si="89"/>
        <v>0.48752854412183522</v>
      </c>
      <c r="AF281" s="43">
        <f>('Estimates from MCMC'!$B$2-'MCMC runs'!W281)/'Estimates from MCMC'!$B$2</f>
        <v>0.12985040602985046</v>
      </c>
    </row>
    <row r="282" spans="1:32" x14ac:dyDescent="0.3">
      <c r="A282" s="38">
        <v>1913</v>
      </c>
      <c r="B282" s="38">
        <v>1963228.9906477178</v>
      </c>
      <c r="C282" s="39">
        <v>51426.370581058502</v>
      </c>
      <c r="D282" s="39">
        <v>50438.259580832702</v>
      </c>
      <c r="E282" s="39">
        <f t="shared" si="72"/>
        <v>988.11100022579922</v>
      </c>
      <c r="F282" s="39">
        <v>51356.344909327403</v>
      </c>
      <c r="G282" s="40">
        <f t="shared" si="73"/>
        <v>70.025671731098555</v>
      </c>
      <c r="H282" s="39">
        <v>51337.4102924205</v>
      </c>
      <c r="I282" s="39">
        <f t="shared" si="74"/>
        <v>88.960288638001657</v>
      </c>
      <c r="J282" s="39">
        <v>50280.230570225896</v>
      </c>
      <c r="K282" s="40">
        <f t="shared" si="75"/>
        <v>1146.1400108326052</v>
      </c>
      <c r="L282" s="39">
        <v>49698.548709959803</v>
      </c>
      <c r="M282" s="39">
        <f t="shared" si="76"/>
        <v>1727.8218710986985</v>
      </c>
      <c r="N282" s="39">
        <f t="shared" si="81"/>
        <v>581.68186026609328</v>
      </c>
      <c r="O282" s="40">
        <f>'Estimates from MCMC'!$B$2-L282</f>
        <v>19362.451290040197</v>
      </c>
      <c r="P282" s="39">
        <v>50932.818845629699</v>
      </c>
      <c r="Q282" s="40">
        <f t="shared" si="77"/>
        <v>1234.2701356698963</v>
      </c>
      <c r="R282" s="39">
        <v>50963.404269137704</v>
      </c>
      <c r="S282" s="39">
        <f t="shared" si="78"/>
        <v>30.585423508004169</v>
      </c>
      <c r="T282" s="39">
        <f t="shared" si="82"/>
        <v>1264.8555591779004</v>
      </c>
      <c r="U282" s="39">
        <v>57382.609228718502</v>
      </c>
      <c r="V282" s="39">
        <f t="shared" si="79"/>
        <v>7684.0605187586989</v>
      </c>
      <c r="W282" s="39">
        <v>58896.266783680199</v>
      </c>
      <c r="X282" s="39">
        <f t="shared" si="80"/>
        <v>248.80199578379688</v>
      </c>
      <c r="Y282" s="39">
        <f t="shared" si="83"/>
        <v>9197.7180737203962</v>
      </c>
      <c r="Z282" s="39">
        <f t="shared" si="84"/>
        <v>10164.733216319801</v>
      </c>
      <c r="AA282" s="45">
        <f t="shared" si="85"/>
        <v>6.5325177077580371E-2</v>
      </c>
      <c r="AB282" s="45">
        <f t="shared" si="86"/>
        <v>0.3968537042988603</v>
      </c>
      <c r="AC282" s="45">
        <f t="shared" si="87"/>
        <v>1.2849715774974088E-2</v>
      </c>
      <c r="AD282" s="45">
        <f t="shared" si="88"/>
        <v>0.47502859715141477</v>
      </c>
      <c r="AE282" s="45">
        <f t="shared" si="89"/>
        <v>0.52497140284858523</v>
      </c>
      <c r="AF282" s="43">
        <f>('Estimates from MCMC'!$B$2-'MCMC runs'!W282)/'Estimates from MCMC'!$B$2</f>
        <v>0.14718485420598892</v>
      </c>
    </row>
    <row r="283" spans="1:32" x14ac:dyDescent="0.3">
      <c r="A283" s="38">
        <v>174</v>
      </c>
      <c r="B283" s="38">
        <v>2171298.6457503685</v>
      </c>
      <c r="C283" s="39">
        <v>52751.207535667898</v>
      </c>
      <c r="D283" s="39">
        <v>51677.391203341598</v>
      </c>
      <c r="E283" s="39">
        <f t="shared" si="72"/>
        <v>1073.8163323262997</v>
      </c>
      <c r="F283" s="39">
        <v>52695.359848983499</v>
      </c>
      <c r="G283" s="40">
        <f t="shared" si="73"/>
        <v>55.847686684399378</v>
      </c>
      <c r="H283" s="39">
        <v>52655.438747545297</v>
      </c>
      <c r="I283" s="39">
        <f t="shared" si="74"/>
        <v>95.768788122601109</v>
      </c>
      <c r="J283" s="39">
        <v>51526.614759101503</v>
      </c>
      <c r="K283" s="40">
        <f t="shared" si="75"/>
        <v>1224.5927765663946</v>
      </c>
      <c r="L283" s="39">
        <v>50901.228909355501</v>
      </c>
      <c r="M283" s="39">
        <f t="shared" si="76"/>
        <v>1849.978626312397</v>
      </c>
      <c r="N283" s="39">
        <f t="shared" si="81"/>
        <v>625.38584974600235</v>
      </c>
      <c r="O283" s="40">
        <f>'Estimates from MCMC'!$B$2-L283</f>
        <v>18159.771090644499</v>
      </c>
      <c r="P283" s="39">
        <v>52234.5167668383</v>
      </c>
      <c r="Q283" s="40">
        <f t="shared" si="77"/>
        <v>1333.2878574827992</v>
      </c>
      <c r="R283" s="39">
        <v>52267.230489801499</v>
      </c>
      <c r="S283" s="39">
        <f t="shared" si="78"/>
        <v>32.713722963198961</v>
      </c>
      <c r="T283" s="39">
        <f t="shared" si="82"/>
        <v>1366.0015804459981</v>
      </c>
      <c r="U283" s="39">
        <v>58878.295982822099</v>
      </c>
      <c r="V283" s="39">
        <f t="shared" si="79"/>
        <v>7977.0670734665982</v>
      </c>
      <c r="W283" s="39">
        <v>60514.097941700202</v>
      </c>
      <c r="X283" s="39">
        <f t="shared" si="80"/>
        <v>269.80037843210448</v>
      </c>
      <c r="Y283" s="39">
        <f t="shared" si="83"/>
        <v>9612.8690323447008</v>
      </c>
      <c r="Z283" s="39">
        <f t="shared" si="84"/>
        <v>8546.9020582997982</v>
      </c>
      <c r="AA283" s="45">
        <f t="shared" si="85"/>
        <v>7.5221299521210983E-2</v>
      </c>
      <c r="AB283" s="45">
        <f t="shared" si="86"/>
        <v>0.43927134508739496</v>
      </c>
      <c r="AC283" s="45">
        <f t="shared" si="87"/>
        <v>1.4857036307638233E-2</v>
      </c>
      <c r="AD283" s="45">
        <f t="shared" si="88"/>
        <v>0.52934968091624413</v>
      </c>
      <c r="AE283" s="45">
        <f t="shared" si="89"/>
        <v>0.47065031908375582</v>
      </c>
      <c r="AF283" s="43">
        <f>('Estimates from MCMC'!$B$2-'MCMC runs'!W283)/'Estimates from MCMC'!$B$2</f>
        <v>0.12375873587552741</v>
      </c>
    </row>
    <row r="284" spans="1:32" x14ac:dyDescent="0.3">
      <c r="A284" s="38">
        <v>2287</v>
      </c>
      <c r="B284" s="38">
        <v>2128163.8583258027</v>
      </c>
      <c r="C284" s="39">
        <v>52207.336662507201</v>
      </c>
      <c r="D284" s="39">
        <v>51224.164691268903</v>
      </c>
      <c r="E284" s="39">
        <f t="shared" si="72"/>
        <v>983.17197123829828</v>
      </c>
      <c r="F284" s="39">
        <v>52154.538747655199</v>
      </c>
      <c r="G284" s="40">
        <f t="shared" si="73"/>
        <v>52.797914852002577</v>
      </c>
      <c r="H284" s="39">
        <v>52118.941336225398</v>
      </c>
      <c r="I284" s="39">
        <f t="shared" si="74"/>
        <v>88.395326281803136</v>
      </c>
      <c r="J284" s="39">
        <v>51083.410045102697</v>
      </c>
      <c r="K284" s="40">
        <f t="shared" si="75"/>
        <v>1123.9266174045042</v>
      </c>
      <c r="L284" s="39">
        <v>50504.934408878697</v>
      </c>
      <c r="M284" s="39">
        <f t="shared" si="76"/>
        <v>1702.4022536285047</v>
      </c>
      <c r="N284" s="39">
        <f t="shared" si="81"/>
        <v>578.47563622400048</v>
      </c>
      <c r="O284" s="40">
        <f>'Estimates from MCMC'!$B$2-L284</f>
        <v>18556.065591121303</v>
      </c>
      <c r="P284" s="39">
        <v>51718.536595963902</v>
      </c>
      <c r="Q284" s="40">
        <f t="shared" si="77"/>
        <v>1213.6021870852055</v>
      </c>
      <c r="R284" s="39">
        <v>51749.399732683101</v>
      </c>
      <c r="S284" s="39">
        <f t="shared" si="78"/>
        <v>30.863136719199247</v>
      </c>
      <c r="T284" s="39">
        <f t="shared" si="82"/>
        <v>1244.4653238044048</v>
      </c>
      <c r="U284" s="39">
        <v>58338.093236978602</v>
      </c>
      <c r="V284" s="39">
        <f t="shared" si="79"/>
        <v>7833.1588280999058</v>
      </c>
      <c r="W284" s="39">
        <v>59825.986193361903</v>
      </c>
      <c r="X284" s="39">
        <f t="shared" si="80"/>
        <v>243.42763257889601</v>
      </c>
      <c r="Y284" s="39">
        <f t="shared" si="83"/>
        <v>9321.0517844832066</v>
      </c>
      <c r="Z284" s="39">
        <f t="shared" si="84"/>
        <v>9235.0138066380969</v>
      </c>
      <c r="AA284" s="45">
        <f t="shared" si="85"/>
        <v>6.7065150082238123E-2</v>
      </c>
      <c r="AB284" s="45">
        <f t="shared" si="86"/>
        <v>0.42213468095563922</v>
      </c>
      <c r="AC284" s="45">
        <f t="shared" si="87"/>
        <v>1.3118493863018631E-2</v>
      </c>
      <c r="AD284" s="45">
        <f t="shared" si="88"/>
        <v>0.5023183249008959</v>
      </c>
      <c r="AE284" s="45">
        <f t="shared" si="89"/>
        <v>0.49768167509910405</v>
      </c>
      <c r="AF284" s="43">
        <f>('Estimates from MCMC'!$B$2-'MCMC runs'!W284)/'Estimates from MCMC'!$B$2</f>
        <v>0.13372256131011853</v>
      </c>
    </row>
    <row r="285" spans="1:32" x14ac:dyDescent="0.3">
      <c r="A285" s="38">
        <v>109</v>
      </c>
      <c r="B285" s="38">
        <v>1925208.3088759223</v>
      </c>
      <c r="C285" s="39">
        <v>51763.432025250797</v>
      </c>
      <c r="D285" s="39">
        <v>50744.805233727297</v>
      </c>
      <c r="E285" s="39">
        <f t="shared" si="72"/>
        <v>1018.6267915235003</v>
      </c>
      <c r="F285" s="39">
        <v>51700.549552639299</v>
      </c>
      <c r="G285" s="40">
        <f t="shared" si="73"/>
        <v>62.882472611498088</v>
      </c>
      <c r="H285" s="39">
        <v>51671.957009027101</v>
      </c>
      <c r="I285" s="39">
        <f t="shared" si="74"/>
        <v>91.475016223696002</v>
      </c>
      <c r="J285" s="39">
        <v>50591.409853008401</v>
      </c>
      <c r="K285" s="40">
        <f t="shared" si="75"/>
        <v>1172.0221722423958</v>
      </c>
      <c r="L285" s="39">
        <v>49993.532345939602</v>
      </c>
      <c r="M285" s="39">
        <f t="shared" si="76"/>
        <v>1769.8996793111946</v>
      </c>
      <c r="N285" s="39">
        <f t="shared" si="81"/>
        <v>597.87750706879888</v>
      </c>
      <c r="O285" s="40">
        <f>'Estimates from MCMC'!$B$2-L285</f>
        <v>19067.467654060398</v>
      </c>
      <c r="P285" s="39">
        <v>51261.511823469897</v>
      </c>
      <c r="Q285" s="40">
        <f t="shared" si="77"/>
        <v>1267.9794775302944</v>
      </c>
      <c r="R285" s="39">
        <v>51292.946747797803</v>
      </c>
      <c r="S285" s="39">
        <f t="shared" si="78"/>
        <v>31.434924327906629</v>
      </c>
      <c r="T285" s="39">
        <f t="shared" si="82"/>
        <v>1299.414401858201</v>
      </c>
      <c r="U285" s="39">
        <v>57794.804881601201</v>
      </c>
      <c r="V285" s="39">
        <f t="shared" si="79"/>
        <v>7801.2725356615992</v>
      </c>
      <c r="W285" s="39">
        <v>59350.134534574703</v>
      </c>
      <c r="X285" s="39">
        <f t="shared" si="80"/>
        <v>255.91525111530063</v>
      </c>
      <c r="Y285" s="39">
        <f t="shared" si="83"/>
        <v>9356.6021886351009</v>
      </c>
      <c r="Z285" s="39">
        <f t="shared" si="84"/>
        <v>9710.8654654252969</v>
      </c>
      <c r="AA285" s="45">
        <f t="shared" si="85"/>
        <v>6.8148242096610662E-2</v>
      </c>
      <c r="AB285" s="45">
        <f t="shared" si="86"/>
        <v>0.40914046255116243</v>
      </c>
      <c r="AC285" s="45">
        <f t="shared" si="87"/>
        <v>1.342156471736842E-2</v>
      </c>
      <c r="AD285" s="45">
        <f t="shared" si="88"/>
        <v>0.4907102693651415</v>
      </c>
      <c r="AE285" s="45">
        <f t="shared" si="89"/>
        <v>0.5092897306348585</v>
      </c>
      <c r="AF285" s="43">
        <f>('Estimates from MCMC'!$B$2-'MCMC runs'!W285)/'Estimates from MCMC'!$B$2</f>
        <v>0.1406128707291423</v>
      </c>
    </row>
    <row r="286" spans="1:32" x14ac:dyDescent="0.3">
      <c r="A286" s="38">
        <v>1140</v>
      </c>
      <c r="B286" s="38">
        <v>2055115.2900651221</v>
      </c>
      <c r="C286" s="39">
        <v>53307.257826187997</v>
      </c>
      <c r="D286" s="39">
        <v>52257.036759596798</v>
      </c>
      <c r="E286" s="39">
        <f t="shared" si="72"/>
        <v>1050.2210665911989</v>
      </c>
      <c r="F286" s="39">
        <v>53263.766948402503</v>
      </c>
      <c r="G286" s="40">
        <f t="shared" si="73"/>
        <v>43.490877785494376</v>
      </c>
      <c r="H286" s="39">
        <v>53214.126698444699</v>
      </c>
      <c r="I286" s="39">
        <f t="shared" si="74"/>
        <v>93.131127743297839</v>
      </c>
      <c r="J286" s="39">
        <v>52120.802228182401</v>
      </c>
      <c r="K286" s="40">
        <f t="shared" si="75"/>
        <v>1186.4555980055957</v>
      </c>
      <c r="L286" s="39">
        <v>51512.010706326597</v>
      </c>
      <c r="M286" s="39">
        <f t="shared" si="76"/>
        <v>1795.2471198614003</v>
      </c>
      <c r="N286" s="39">
        <f t="shared" si="81"/>
        <v>608.7915218558046</v>
      </c>
      <c r="O286" s="40">
        <f>'Estimates from MCMC'!$B$2-L286</f>
        <v>17548.989293673403</v>
      </c>
      <c r="P286" s="39">
        <v>52798.326213595799</v>
      </c>
      <c r="Q286" s="40">
        <f t="shared" si="77"/>
        <v>1286.3155072692025</v>
      </c>
      <c r="R286" s="39">
        <v>52830.5415381696</v>
      </c>
      <c r="S286" s="39">
        <f t="shared" si="78"/>
        <v>32.215324573800899</v>
      </c>
      <c r="T286" s="39">
        <f t="shared" si="82"/>
        <v>1318.5308318430034</v>
      </c>
      <c r="U286" s="39">
        <v>59621.708963148303</v>
      </c>
      <c r="V286" s="39">
        <f t="shared" si="79"/>
        <v>8109.6982568217063</v>
      </c>
      <c r="W286" s="39">
        <v>61202.330165501196</v>
      </c>
      <c r="X286" s="39">
        <f t="shared" si="80"/>
        <v>262.09037050988991</v>
      </c>
      <c r="Y286" s="39">
        <f t="shared" si="83"/>
        <v>9690.3194591745996</v>
      </c>
      <c r="Z286" s="39">
        <f t="shared" si="84"/>
        <v>7858.6698344988035</v>
      </c>
      <c r="AA286" s="45">
        <f t="shared" si="85"/>
        <v>7.5134288919895098E-2</v>
      </c>
      <c r="AB286" s="45">
        <f t="shared" si="86"/>
        <v>0.46211768217018279</v>
      </c>
      <c r="AC286" s="45">
        <f t="shared" si="87"/>
        <v>1.4934784341362398E-2</v>
      </c>
      <c r="AD286" s="45">
        <f t="shared" si="88"/>
        <v>0.55218675543144025</v>
      </c>
      <c r="AE286" s="45">
        <f t="shared" si="89"/>
        <v>0.4478132445685597</v>
      </c>
      <c r="AF286" s="43">
        <f>('Estimates from MCMC'!$B$2-'MCMC runs'!W286)/'Estimates from MCMC'!$B$2</f>
        <v>0.11379316596195832</v>
      </c>
    </row>
    <row r="287" spans="1:32" x14ac:dyDescent="0.3">
      <c r="A287" s="38">
        <v>1030</v>
      </c>
      <c r="B287" s="38">
        <v>1939639.1113191135</v>
      </c>
      <c r="C287" s="39">
        <v>52837.071268481799</v>
      </c>
      <c r="D287" s="39">
        <v>51802.919585662399</v>
      </c>
      <c r="E287" s="39">
        <f t="shared" si="72"/>
        <v>1034.1516828193999</v>
      </c>
      <c r="F287" s="39">
        <v>52789.114593357503</v>
      </c>
      <c r="G287" s="40">
        <f t="shared" si="73"/>
        <v>47.956675124296453</v>
      </c>
      <c r="H287" s="39">
        <v>52745.660771567498</v>
      </c>
      <c r="I287" s="39">
        <f t="shared" si="74"/>
        <v>91.410496914300893</v>
      </c>
      <c r="J287" s="39">
        <v>51664.155257126396</v>
      </c>
      <c r="K287" s="40">
        <f t="shared" si="75"/>
        <v>1172.9160113554026</v>
      </c>
      <c r="L287" s="39">
        <v>51066.6397138744</v>
      </c>
      <c r="M287" s="39">
        <f t="shared" si="76"/>
        <v>1770.4315546073994</v>
      </c>
      <c r="N287" s="39">
        <f t="shared" si="81"/>
        <v>597.51554325199686</v>
      </c>
      <c r="O287" s="40">
        <f>'Estimates from MCMC'!$B$2-L287</f>
        <v>17994.3602861256</v>
      </c>
      <c r="P287" s="39">
        <v>52336.057790305102</v>
      </c>
      <c r="Q287" s="40">
        <f t="shared" si="77"/>
        <v>1269.4180764307021</v>
      </c>
      <c r="R287" s="39">
        <v>52367.411607356698</v>
      </c>
      <c r="S287" s="39">
        <f t="shared" si="78"/>
        <v>31.353817051596707</v>
      </c>
      <c r="T287" s="39">
        <f t="shared" si="82"/>
        <v>1300.7718934822988</v>
      </c>
      <c r="U287" s="39">
        <v>58988.115465283903</v>
      </c>
      <c r="V287" s="39">
        <f t="shared" si="79"/>
        <v>7921.4757514095036</v>
      </c>
      <c r="W287" s="39">
        <v>60543.904816244198</v>
      </c>
      <c r="X287" s="39">
        <f t="shared" si="80"/>
        <v>255.01745747799578</v>
      </c>
      <c r="Y287" s="39">
        <f t="shared" si="83"/>
        <v>9477.2651023697981</v>
      </c>
      <c r="Z287" s="39">
        <f t="shared" si="84"/>
        <v>8517.0951837558023</v>
      </c>
      <c r="AA287" s="45">
        <f t="shared" si="85"/>
        <v>7.228775420736952E-2</v>
      </c>
      <c r="AB287" s="45">
        <f t="shared" si="86"/>
        <v>0.4402199147650328</v>
      </c>
      <c r="AC287" s="45">
        <f t="shared" si="87"/>
        <v>1.4172076885368624E-2</v>
      </c>
      <c r="AD287" s="45">
        <f t="shared" si="88"/>
        <v>0.526679745857771</v>
      </c>
      <c r="AE287" s="45">
        <f t="shared" si="89"/>
        <v>0.47332025414222906</v>
      </c>
      <c r="AF287" s="43">
        <f>('Estimates from MCMC'!$B$2-'MCMC runs'!W287)/'Estimates from MCMC'!$B$2</f>
        <v>0.12332713374778533</v>
      </c>
    </row>
    <row r="288" spans="1:32" x14ac:dyDescent="0.3">
      <c r="A288" s="38">
        <v>1389</v>
      </c>
      <c r="B288" s="38">
        <v>1939639.1113191135</v>
      </c>
      <c r="C288" s="39">
        <v>52837.071268481799</v>
      </c>
      <c r="D288" s="39">
        <v>51802.919585662399</v>
      </c>
      <c r="E288" s="39">
        <f t="shared" si="72"/>
        <v>1034.1516828193999</v>
      </c>
      <c r="F288" s="39">
        <v>52789.114593357503</v>
      </c>
      <c r="G288" s="40">
        <f t="shared" si="73"/>
        <v>47.956675124296453</v>
      </c>
      <c r="H288" s="39">
        <v>52745.660771567498</v>
      </c>
      <c r="I288" s="39">
        <f t="shared" si="74"/>
        <v>91.410496914300893</v>
      </c>
      <c r="J288" s="39">
        <v>51664.155257126396</v>
      </c>
      <c r="K288" s="40">
        <f t="shared" si="75"/>
        <v>1172.9160113554026</v>
      </c>
      <c r="L288" s="39">
        <v>51066.6397138744</v>
      </c>
      <c r="M288" s="39">
        <f t="shared" si="76"/>
        <v>1770.4315546073994</v>
      </c>
      <c r="N288" s="39">
        <f t="shared" si="81"/>
        <v>597.51554325199686</v>
      </c>
      <c r="O288" s="40">
        <f>'Estimates from MCMC'!$B$2-L288</f>
        <v>17994.3602861256</v>
      </c>
      <c r="P288" s="39">
        <v>52336.057790305102</v>
      </c>
      <c r="Q288" s="40">
        <f t="shared" si="77"/>
        <v>1269.4180764307021</v>
      </c>
      <c r="R288" s="39">
        <v>52367.411607356698</v>
      </c>
      <c r="S288" s="39">
        <f t="shared" si="78"/>
        <v>31.353817051596707</v>
      </c>
      <c r="T288" s="39">
        <f t="shared" si="82"/>
        <v>1300.7718934822988</v>
      </c>
      <c r="U288" s="39">
        <v>58988.115465283903</v>
      </c>
      <c r="V288" s="39">
        <f t="shared" si="79"/>
        <v>7921.4757514095036</v>
      </c>
      <c r="W288" s="39">
        <v>60543.904816244198</v>
      </c>
      <c r="X288" s="39">
        <f t="shared" si="80"/>
        <v>255.01745747799578</v>
      </c>
      <c r="Y288" s="39">
        <f t="shared" si="83"/>
        <v>9477.2651023697981</v>
      </c>
      <c r="Z288" s="39">
        <f t="shared" si="84"/>
        <v>8517.0951837558023</v>
      </c>
      <c r="AA288" s="45">
        <f t="shared" si="85"/>
        <v>7.228775420736952E-2</v>
      </c>
      <c r="AB288" s="45">
        <f t="shared" si="86"/>
        <v>0.4402199147650328</v>
      </c>
      <c r="AC288" s="45">
        <f t="shared" si="87"/>
        <v>1.4172076885368624E-2</v>
      </c>
      <c r="AD288" s="45">
        <f t="shared" si="88"/>
        <v>0.526679745857771</v>
      </c>
      <c r="AE288" s="45">
        <f t="shared" si="89"/>
        <v>0.47332025414222906</v>
      </c>
      <c r="AF288" s="43">
        <f>('Estimates from MCMC'!$B$2-'MCMC runs'!W288)/'Estimates from MCMC'!$B$2</f>
        <v>0.12332713374778533</v>
      </c>
    </row>
    <row r="289" spans="1:32" x14ac:dyDescent="0.3">
      <c r="A289" s="38">
        <v>204</v>
      </c>
      <c r="B289" s="38">
        <v>1920970.2638428023</v>
      </c>
      <c r="C289" s="39">
        <v>51707.521917652703</v>
      </c>
      <c r="D289" s="39">
        <v>50651.2243259471</v>
      </c>
      <c r="E289" s="39">
        <f t="shared" si="72"/>
        <v>1056.2975917056028</v>
      </c>
      <c r="F289" s="39">
        <v>51651.464260155903</v>
      </c>
      <c r="G289" s="40">
        <f t="shared" si="73"/>
        <v>56.057657496799948</v>
      </c>
      <c r="H289" s="39">
        <v>51613.283037319801</v>
      </c>
      <c r="I289" s="39">
        <f t="shared" si="74"/>
        <v>94.238880332901317</v>
      </c>
      <c r="J289" s="39">
        <v>50501.815208546403</v>
      </c>
      <c r="K289" s="40">
        <f t="shared" si="75"/>
        <v>1205.7067091063</v>
      </c>
      <c r="L289" s="39">
        <v>49886.488380019</v>
      </c>
      <c r="M289" s="39">
        <f t="shared" si="76"/>
        <v>1821.0335376337025</v>
      </c>
      <c r="N289" s="39">
        <f t="shared" si="81"/>
        <v>615.32682852740254</v>
      </c>
      <c r="O289" s="40">
        <f>'Estimates from MCMC'!$B$2-L289</f>
        <v>19174.511619981</v>
      </c>
      <c r="P289" s="39">
        <v>51200.284503358103</v>
      </c>
      <c r="Q289" s="40">
        <f t="shared" si="77"/>
        <v>1313.7961233391034</v>
      </c>
      <c r="R289" s="39">
        <v>51232.388545426897</v>
      </c>
      <c r="S289" s="39">
        <f t="shared" si="78"/>
        <v>32.104042068793206</v>
      </c>
      <c r="T289" s="39">
        <f t="shared" si="82"/>
        <v>1345.9001654078966</v>
      </c>
      <c r="U289" s="39">
        <v>57565.766286430102</v>
      </c>
      <c r="V289" s="39">
        <f t="shared" si="79"/>
        <v>7679.2779064111019</v>
      </c>
      <c r="W289" s="39">
        <v>59172.141544598999</v>
      </c>
      <c r="X289" s="39">
        <f t="shared" si="80"/>
        <v>260.47509276100027</v>
      </c>
      <c r="Y289" s="39">
        <f t="shared" si="83"/>
        <v>9285.6531645799987</v>
      </c>
      <c r="Z289" s="39">
        <f t="shared" si="84"/>
        <v>9888.8584554010013</v>
      </c>
      <c r="AA289" s="45">
        <f t="shared" si="85"/>
        <v>7.0192148414637445E-2</v>
      </c>
      <c r="AB289" s="45">
        <f t="shared" si="86"/>
        <v>0.40049405474342459</v>
      </c>
      <c r="AC289" s="45">
        <f t="shared" si="87"/>
        <v>1.3584444700514274E-2</v>
      </c>
      <c r="AD289" s="45">
        <f t="shared" si="88"/>
        <v>0.48427064785857632</v>
      </c>
      <c r="AE289" s="45">
        <f t="shared" si="89"/>
        <v>0.51572935214142368</v>
      </c>
      <c r="AF289" s="43">
        <f>('Estimates from MCMC'!$B$2-'MCMC runs'!W289)/'Estimates from MCMC'!$B$2</f>
        <v>0.14319020077034797</v>
      </c>
    </row>
    <row r="290" spans="1:32" x14ac:dyDescent="0.3">
      <c r="A290" s="38">
        <v>4169</v>
      </c>
      <c r="B290" s="38">
        <v>2081077.5715079675</v>
      </c>
      <c r="C290" s="39">
        <v>51642.312680443101</v>
      </c>
      <c r="D290" s="39">
        <v>50626.980173187003</v>
      </c>
      <c r="E290" s="39">
        <f t="shared" si="72"/>
        <v>1015.3325072560983</v>
      </c>
      <c r="F290" s="39">
        <v>51577.7731213839</v>
      </c>
      <c r="G290" s="40">
        <f t="shared" si="73"/>
        <v>64.539559059201565</v>
      </c>
      <c r="H290" s="39">
        <v>51550.860559051602</v>
      </c>
      <c r="I290" s="39">
        <f t="shared" si="74"/>
        <v>91.452121391499531</v>
      </c>
      <c r="J290" s="39">
        <v>50471.748174823799</v>
      </c>
      <c r="K290" s="40">
        <f t="shared" si="75"/>
        <v>1170.5645056193025</v>
      </c>
      <c r="L290" s="39">
        <v>49874.009410336701</v>
      </c>
      <c r="M290" s="39">
        <f t="shared" si="76"/>
        <v>1768.3032701064003</v>
      </c>
      <c r="N290" s="39">
        <f t="shared" si="81"/>
        <v>597.7387644870978</v>
      </c>
      <c r="O290" s="40">
        <f>'Estimates from MCMC'!$B$2-L290</f>
        <v>19186.990589663299</v>
      </c>
      <c r="P290" s="39">
        <v>51142.574620826803</v>
      </c>
      <c r="Q290" s="40">
        <f t="shared" si="77"/>
        <v>1268.5652104901019</v>
      </c>
      <c r="R290" s="39">
        <v>51173.9839749038</v>
      </c>
      <c r="S290" s="39">
        <f t="shared" si="78"/>
        <v>31.409354076997261</v>
      </c>
      <c r="T290" s="39">
        <f t="shared" si="82"/>
        <v>1299.9745645670992</v>
      </c>
      <c r="U290" s="39">
        <v>57534.180348463597</v>
      </c>
      <c r="V290" s="39">
        <f t="shared" si="79"/>
        <v>7660.1709381268956</v>
      </c>
      <c r="W290" s="39">
        <v>59087.651755593499</v>
      </c>
      <c r="X290" s="39">
        <f t="shared" si="80"/>
        <v>253.49684256280307</v>
      </c>
      <c r="Y290" s="39">
        <f t="shared" si="83"/>
        <v>9213.6423452567979</v>
      </c>
      <c r="Z290" s="39">
        <f t="shared" si="84"/>
        <v>9973.3482444065012</v>
      </c>
      <c r="AA290" s="45">
        <f t="shared" si="85"/>
        <v>6.775291614868674E-2</v>
      </c>
      <c r="AB290" s="45">
        <f t="shared" si="86"/>
        <v>0.39923774926192424</v>
      </c>
      <c r="AC290" s="45">
        <f t="shared" si="87"/>
        <v>1.3211912591408194E-2</v>
      </c>
      <c r="AD290" s="45">
        <f t="shared" si="88"/>
        <v>0.48020257800201915</v>
      </c>
      <c r="AE290" s="45">
        <f t="shared" si="89"/>
        <v>0.51979742199798085</v>
      </c>
      <c r="AF290" s="43">
        <f>('Estimates from MCMC'!$B$2-'MCMC runs'!W290)/'Estimates from MCMC'!$B$2</f>
        <v>0.14441360890236893</v>
      </c>
    </row>
    <row r="291" spans="1:32" x14ac:dyDescent="0.3">
      <c r="A291" s="38">
        <v>3</v>
      </c>
      <c r="B291" s="38">
        <v>2033234.4099159397</v>
      </c>
      <c r="C291" s="39">
        <v>52247.177205412103</v>
      </c>
      <c r="D291" s="39">
        <v>51254.725050647903</v>
      </c>
      <c r="E291" s="39">
        <f t="shared" si="72"/>
        <v>992.4521547641998</v>
      </c>
      <c r="F291" s="39">
        <v>52180.092085772398</v>
      </c>
      <c r="G291" s="40">
        <f t="shared" si="73"/>
        <v>67.085119639705226</v>
      </c>
      <c r="H291" s="39">
        <v>52157.610022316803</v>
      </c>
      <c r="I291" s="39">
        <f t="shared" si="74"/>
        <v>89.567183095299697</v>
      </c>
      <c r="J291" s="39">
        <v>51098.878779693601</v>
      </c>
      <c r="K291" s="40">
        <f t="shared" si="75"/>
        <v>1148.2984257185017</v>
      </c>
      <c r="L291" s="39">
        <v>50512.985484665303</v>
      </c>
      <c r="M291" s="39">
        <f t="shared" si="76"/>
        <v>1734.1917207467995</v>
      </c>
      <c r="N291" s="39">
        <f t="shared" si="81"/>
        <v>585.89329502829787</v>
      </c>
      <c r="O291" s="40">
        <f>'Estimates from MCMC'!$B$2-L291</f>
        <v>18548.014515334697</v>
      </c>
      <c r="P291" s="39">
        <v>51752.096665353798</v>
      </c>
      <c r="Q291" s="40">
        <f t="shared" si="77"/>
        <v>1239.1111806884946</v>
      </c>
      <c r="R291" s="39">
        <v>51782.988320190198</v>
      </c>
      <c r="S291" s="39">
        <f t="shared" si="78"/>
        <v>30.891654836399539</v>
      </c>
      <c r="T291" s="39">
        <f t="shared" si="82"/>
        <v>1270.0028355248942</v>
      </c>
      <c r="U291" s="39">
        <v>58283.199833054903</v>
      </c>
      <c r="V291" s="39">
        <f t="shared" si="79"/>
        <v>7770.2143483895998</v>
      </c>
      <c r="W291" s="39">
        <v>59802.518363743897</v>
      </c>
      <c r="X291" s="39">
        <f t="shared" si="80"/>
        <v>249.31569516409945</v>
      </c>
      <c r="Y291" s="39">
        <f t="shared" si="83"/>
        <v>9289.5328790785934</v>
      </c>
      <c r="Z291" s="39">
        <f t="shared" si="84"/>
        <v>9258.4816362561032</v>
      </c>
      <c r="AA291" s="45">
        <f t="shared" si="85"/>
        <v>6.8471093467977973E-2</v>
      </c>
      <c r="AB291" s="45">
        <f t="shared" si="86"/>
        <v>0.41892431893265569</v>
      </c>
      <c r="AC291" s="45">
        <f t="shared" si="87"/>
        <v>1.3441637915366953E-2</v>
      </c>
      <c r="AD291" s="45">
        <f t="shared" si="88"/>
        <v>0.50083705031600068</v>
      </c>
      <c r="AE291" s="45">
        <f t="shared" si="89"/>
        <v>0.49916294968399938</v>
      </c>
      <c r="AF291" s="43">
        <f>('Estimates from MCMC'!$B$2-'MCMC runs'!W291)/'Estimates from MCMC'!$B$2</f>
        <v>0.13406237436840043</v>
      </c>
    </row>
    <row r="292" spans="1:32" x14ac:dyDescent="0.3">
      <c r="A292" s="38">
        <v>1601</v>
      </c>
      <c r="B292" s="38">
        <v>2031759.5314030703</v>
      </c>
      <c r="C292" s="39">
        <v>51805.952398320696</v>
      </c>
      <c r="D292" s="39">
        <v>50745.116466962201</v>
      </c>
      <c r="E292" s="39">
        <f t="shared" si="72"/>
        <v>1060.8359313584951</v>
      </c>
      <c r="F292" s="39">
        <v>51755.113599616801</v>
      </c>
      <c r="G292" s="40">
        <f t="shared" si="73"/>
        <v>50.838798703895009</v>
      </c>
      <c r="H292" s="39">
        <v>51712.383104940702</v>
      </c>
      <c r="I292" s="39">
        <f t="shared" si="74"/>
        <v>93.569293379994633</v>
      </c>
      <c r="J292" s="39">
        <v>50601.364609530297</v>
      </c>
      <c r="K292" s="40">
        <f t="shared" si="75"/>
        <v>1204.5877887903989</v>
      </c>
      <c r="L292" s="39">
        <v>49990.335328691101</v>
      </c>
      <c r="M292" s="39">
        <f t="shared" si="76"/>
        <v>1815.6170696295958</v>
      </c>
      <c r="N292" s="39">
        <f t="shared" si="81"/>
        <v>611.02928083919687</v>
      </c>
      <c r="O292" s="40">
        <f>'Estimates from MCMC'!$B$2-L292</f>
        <v>19070.664671308899</v>
      </c>
      <c r="P292" s="39">
        <v>51297.596982066403</v>
      </c>
      <c r="Q292" s="40">
        <f t="shared" si="77"/>
        <v>1307.2616533753026</v>
      </c>
      <c r="R292" s="39">
        <v>51329.448920235503</v>
      </c>
      <c r="S292" s="39">
        <f t="shared" si="78"/>
        <v>31.851938169100322</v>
      </c>
      <c r="T292" s="39">
        <f t="shared" si="82"/>
        <v>1339.1135915444029</v>
      </c>
      <c r="U292" s="39">
        <v>57665.1489729069</v>
      </c>
      <c r="V292" s="39">
        <f t="shared" si="79"/>
        <v>7674.8136442157993</v>
      </c>
      <c r="W292" s="39">
        <v>59265.841945035601</v>
      </c>
      <c r="X292" s="39">
        <f t="shared" si="80"/>
        <v>261.57938058429863</v>
      </c>
      <c r="Y292" s="39">
        <f t="shared" si="83"/>
        <v>9275.5066163445008</v>
      </c>
      <c r="Z292" s="39">
        <f t="shared" si="84"/>
        <v>9795.1580549643986</v>
      </c>
      <c r="AA292" s="45">
        <f t="shared" si="85"/>
        <v>7.0218506519022852E-2</v>
      </c>
      <c r="AB292" s="45">
        <f t="shared" si="86"/>
        <v>0.40244080510535479</v>
      </c>
      <c r="AC292" s="45">
        <f t="shared" si="87"/>
        <v>1.3716322167723656E-2</v>
      </c>
      <c r="AD292" s="45">
        <f t="shared" si="88"/>
        <v>0.4863756337921013</v>
      </c>
      <c r="AE292" s="45">
        <f t="shared" si="89"/>
        <v>0.51362436620789875</v>
      </c>
      <c r="AF292" s="43">
        <f>('Estimates from MCMC'!$B$2-'MCMC runs'!W292)/'Estimates from MCMC'!$B$2</f>
        <v>0.14183342342225566</v>
      </c>
    </row>
    <row r="293" spans="1:32" x14ac:dyDescent="0.3">
      <c r="A293" s="38">
        <v>12</v>
      </c>
      <c r="B293" s="38">
        <v>2021625.3695978783</v>
      </c>
      <c r="C293" s="39">
        <v>52113.167753389898</v>
      </c>
      <c r="D293" s="39">
        <v>51036.035855786999</v>
      </c>
      <c r="E293" s="39">
        <f t="shared" si="72"/>
        <v>1077.1318976028997</v>
      </c>
      <c r="F293" s="39">
        <v>52043.0165178721</v>
      </c>
      <c r="G293" s="40">
        <f t="shared" si="73"/>
        <v>70.151235517798341</v>
      </c>
      <c r="H293" s="39">
        <v>52021.610635672099</v>
      </c>
      <c r="I293" s="39">
        <f t="shared" si="74"/>
        <v>91.557117717798974</v>
      </c>
      <c r="J293" s="39">
        <v>50875.370799271899</v>
      </c>
      <c r="K293" s="40">
        <f t="shared" si="75"/>
        <v>1237.7969541179991</v>
      </c>
      <c r="L293" s="39">
        <v>50507.926139872703</v>
      </c>
      <c r="M293" s="39">
        <f t="shared" si="76"/>
        <v>1605.2416135171952</v>
      </c>
      <c r="N293" s="39">
        <f t="shared" si="81"/>
        <v>367.4446593991961</v>
      </c>
      <c r="O293" s="40">
        <f>'Estimates from MCMC'!$B$2-L293</f>
        <v>18553.073860127297</v>
      </c>
      <c r="P293" s="39">
        <v>51637.138901724997</v>
      </c>
      <c r="Q293" s="40">
        <f t="shared" si="77"/>
        <v>1129.2127618522936</v>
      </c>
      <c r="R293" s="39">
        <v>51664.689540595602</v>
      </c>
      <c r="S293" s="39">
        <f t="shared" si="78"/>
        <v>27.550638870605326</v>
      </c>
      <c r="T293" s="39">
        <f t="shared" si="82"/>
        <v>1156.763400722899</v>
      </c>
      <c r="U293" s="39">
        <v>58487.024097971203</v>
      </c>
      <c r="V293" s="39">
        <f t="shared" si="79"/>
        <v>7979.0979580985004</v>
      </c>
      <c r="W293" s="39">
        <v>59877.202754858597</v>
      </c>
      <c r="X293" s="39">
        <f t="shared" si="80"/>
        <v>233.41525616449508</v>
      </c>
      <c r="Y293" s="39">
        <f t="shared" si="83"/>
        <v>9369.2766149858944</v>
      </c>
      <c r="Z293" s="39">
        <f t="shared" si="84"/>
        <v>9183.7972451414025</v>
      </c>
      <c r="AA293" s="45">
        <f t="shared" si="85"/>
        <v>6.2348881346767956E-2</v>
      </c>
      <c r="AB293" s="45">
        <f t="shared" si="86"/>
        <v>0.43006878635062762</v>
      </c>
      <c r="AC293" s="45">
        <f t="shared" si="87"/>
        <v>1.2580947929395759E-2</v>
      </c>
      <c r="AD293" s="45">
        <f t="shared" si="88"/>
        <v>0.50499861562679127</v>
      </c>
      <c r="AE293" s="45">
        <f t="shared" si="89"/>
        <v>0.49500138437320867</v>
      </c>
      <c r="AF293" s="43">
        <f>('Estimates from MCMC'!$B$2-'MCMC runs'!W293)/'Estimates from MCMC'!$B$2</f>
        <v>0.1329809479321383</v>
      </c>
    </row>
    <row r="294" spans="1:32" x14ac:dyDescent="0.3">
      <c r="A294" s="38">
        <v>4955</v>
      </c>
      <c r="B294" s="38">
        <v>2215306.3809970515</v>
      </c>
      <c r="C294" s="39">
        <v>51554.085414281297</v>
      </c>
      <c r="D294" s="39">
        <v>50527.622258950498</v>
      </c>
      <c r="E294" s="39">
        <f t="shared" si="72"/>
        <v>1026.4631553307991</v>
      </c>
      <c r="F294" s="39">
        <v>51500.053878310602</v>
      </c>
      <c r="G294" s="40">
        <f t="shared" si="73"/>
        <v>54.031535970694677</v>
      </c>
      <c r="H294" s="39">
        <v>51462.013001309097</v>
      </c>
      <c r="I294" s="39">
        <f t="shared" si="74"/>
        <v>92.072412972200254</v>
      </c>
      <c r="J294" s="39">
        <v>50382.065741825398</v>
      </c>
      <c r="K294" s="40">
        <f t="shared" si="75"/>
        <v>1172.0196724558991</v>
      </c>
      <c r="L294" s="39">
        <v>49780.4226742354</v>
      </c>
      <c r="M294" s="39">
        <f t="shared" si="76"/>
        <v>1773.6627400458965</v>
      </c>
      <c r="N294" s="39">
        <f t="shared" si="81"/>
        <v>601.64306758999737</v>
      </c>
      <c r="O294" s="40">
        <f>'Estimates from MCMC'!$B$2-L294</f>
        <v>19280.5773257646</v>
      </c>
      <c r="P294" s="39">
        <v>51053.3406000088</v>
      </c>
      <c r="Q294" s="40">
        <f t="shared" si="77"/>
        <v>1272.9179257733995</v>
      </c>
      <c r="R294" s="39">
        <v>51085.100389733198</v>
      </c>
      <c r="S294" s="39">
        <f t="shared" si="78"/>
        <v>31.759789724397706</v>
      </c>
      <c r="T294" s="39">
        <f t="shared" si="82"/>
        <v>1304.6777154977972</v>
      </c>
      <c r="U294" s="39">
        <v>57435.755724772098</v>
      </c>
      <c r="V294" s="39">
        <f t="shared" si="79"/>
        <v>7655.3330505366976</v>
      </c>
      <c r="W294" s="39">
        <v>58994.304977693202</v>
      </c>
      <c r="X294" s="39">
        <f t="shared" si="80"/>
        <v>253.87153742330702</v>
      </c>
      <c r="Y294" s="39">
        <f t="shared" si="83"/>
        <v>9213.8823034578018</v>
      </c>
      <c r="Z294" s="39">
        <f t="shared" si="84"/>
        <v>10066.695022306798</v>
      </c>
      <c r="AA294" s="45">
        <f t="shared" si="85"/>
        <v>6.766797972145569E-2</v>
      </c>
      <c r="AB294" s="45">
        <f t="shared" si="86"/>
        <v>0.39704895352417119</v>
      </c>
      <c r="AC294" s="45">
        <f t="shared" si="87"/>
        <v>1.3167216579353096E-2</v>
      </c>
      <c r="AD294" s="45">
        <f t="shared" si="88"/>
        <v>0.47788414982497995</v>
      </c>
      <c r="AE294" s="45">
        <f t="shared" si="89"/>
        <v>0.52211585017502005</v>
      </c>
      <c r="AF294" s="43">
        <f>('Estimates from MCMC'!$B$2-'MCMC runs'!W294)/'Estimates from MCMC'!$B$2</f>
        <v>0.14576526581293056</v>
      </c>
    </row>
    <row r="295" spans="1:32" x14ac:dyDescent="0.3">
      <c r="A295" s="38">
        <v>1769</v>
      </c>
      <c r="B295" s="38">
        <v>1968180.9267324083</v>
      </c>
      <c r="C295" s="39">
        <v>53521.973919644101</v>
      </c>
      <c r="D295" s="39">
        <v>52473.804387859302</v>
      </c>
      <c r="E295" s="39">
        <f t="shared" si="72"/>
        <v>1048.1695317847989</v>
      </c>
      <c r="F295" s="39">
        <v>53456.933446613803</v>
      </c>
      <c r="G295" s="40">
        <f t="shared" si="73"/>
        <v>65.040473030298017</v>
      </c>
      <c r="H295" s="39">
        <v>53428.483650116403</v>
      </c>
      <c r="I295" s="39">
        <f t="shared" si="74"/>
        <v>93.490269527697819</v>
      </c>
      <c r="J295" s="39">
        <v>52316.254431902402</v>
      </c>
      <c r="K295" s="40">
        <f t="shared" si="75"/>
        <v>1205.7194877416987</v>
      </c>
      <c r="L295" s="39">
        <v>51704.903584891203</v>
      </c>
      <c r="M295" s="39">
        <f t="shared" si="76"/>
        <v>1817.0703347528979</v>
      </c>
      <c r="N295" s="39">
        <f t="shared" si="81"/>
        <v>611.35084701119922</v>
      </c>
      <c r="O295" s="40">
        <f>'Estimates from MCMC'!$B$2-L295</f>
        <v>17356.096415108797</v>
      </c>
      <c r="P295" s="39">
        <v>53007.702754228601</v>
      </c>
      <c r="Q295" s="40">
        <f t="shared" si="77"/>
        <v>1302.7991693373988</v>
      </c>
      <c r="R295" s="39">
        <v>53039.557833016901</v>
      </c>
      <c r="S295" s="39">
        <f t="shared" si="78"/>
        <v>31.855078788299579</v>
      </c>
      <c r="T295" s="39">
        <f t="shared" si="82"/>
        <v>1334.6542481256984</v>
      </c>
      <c r="U295" s="39">
        <v>59925.457273532702</v>
      </c>
      <c r="V295" s="39">
        <f t="shared" si="79"/>
        <v>8220.5536886414993</v>
      </c>
      <c r="W295" s="39">
        <v>61527.303720773198</v>
      </c>
      <c r="X295" s="39">
        <f t="shared" si="80"/>
        <v>267.1921991147974</v>
      </c>
      <c r="Y295" s="39">
        <f t="shared" si="83"/>
        <v>9822.4001358819951</v>
      </c>
      <c r="Z295" s="39">
        <f t="shared" si="84"/>
        <v>7533.6962792268023</v>
      </c>
      <c r="AA295" s="45">
        <f t="shared" si="85"/>
        <v>7.6898296495049284E-2</v>
      </c>
      <c r="AB295" s="45">
        <f t="shared" si="86"/>
        <v>0.47364070191989471</v>
      </c>
      <c r="AC295" s="45">
        <f t="shared" si="87"/>
        <v>1.5394717379087717E-2</v>
      </c>
      <c r="AD295" s="45">
        <f t="shared" si="88"/>
        <v>0.56593371579403173</v>
      </c>
      <c r="AE295" s="45">
        <f t="shared" si="89"/>
        <v>0.43406628420596827</v>
      </c>
      <c r="AF295" s="43">
        <f>('Estimates from MCMC'!$B$2-'MCMC runs'!W295)/'Estimates from MCMC'!$B$2</f>
        <v>0.10908756431599315</v>
      </c>
    </row>
    <row r="296" spans="1:32" x14ac:dyDescent="0.3">
      <c r="A296" s="38">
        <v>4251</v>
      </c>
      <c r="B296" s="38">
        <v>2136524.3802129021</v>
      </c>
      <c r="C296" s="39">
        <v>52376.320941742801</v>
      </c>
      <c r="D296" s="39">
        <v>51344.277361553402</v>
      </c>
      <c r="E296" s="39">
        <f t="shared" si="72"/>
        <v>1032.0435801893982</v>
      </c>
      <c r="F296" s="39">
        <v>52303.766914434702</v>
      </c>
      <c r="G296" s="40">
        <f t="shared" si="73"/>
        <v>72.554027308098739</v>
      </c>
      <c r="H296" s="39">
        <v>52283.574814385502</v>
      </c>
      <c r="I296" s="39">
        <f t="shared" si="74"/>
        <v>92.746127357298974</v>
      </c>
      <c r="J296" s="39">
        <v>51180.0276344105</v>
      </c>
      <c r="K296" s="40">
        <f t="shared" si="75"/>
        <v>1196.2933073323002</v>
      </c>
      <c r="L296" s="39">
        <v>50573.8202240049</v>
      </c>
      <c r="M296" s="39">
        <f t="shared" si="76"/>
        <v>1802.5007177379011</v>
      </c>
      <c r="N296" s="39">
        <f t="shared" si="81"/>
        <v>606.20741040560097</v>
      </c>
      <c r="O296" s="40">
        <f>'Estimates from MCMC'!$B$2-L296</f>
        <v>18487.1797759951</v>
      </c>
      <c r="P296" s="39">
        <v>51867.037950002603</v>
      </c>
      <c r="Q296" s="40">
        <f t="shared" si="77"/>
        <v>1293.2177259977034</v>
      </c>
      <c r="R296" s="39">
        <v>51898.673718247999</v>
      </c>
      <c r="S296" s="39">
        <f t="shared" si="78"/>
        <v>31.635768245396321</v>
      </c>
      <c r="T296" s="39">
        <f t="shared" si="82"/>
        <v>1324.8534942430997</v>
      </c>
      <c r="U296" s="39">
        <v>58413.028388344697</v>
      </c>
      <c r="V296" s="39">
        <f t="shared" si="79"/>
        <v>7839.2081643397978</v>
      </c>
      <c r="W296" s="39">
        <v>60000.276724047297</v>
      </c>
      <c r="X296" s="39">
        <f t="shared" si="80"/>
        <v>262.39484145949973</v>
      </c>
      <c r="Y296" s="39">
        <f t="shared" si="83"/>
        <v>9426.4565000423972</v>
      </c>
      <c r="Z296" s="39">
        <f t="shared" si="84"/>
        <v>9060.7232759527033</v>
      </c>
      <c r="AA296" s="45">
        <f t="shared" si="85"/>
        <v>7.1663364033673294E-2</v>
      </c>
      <c r="AB296" s="45">
        <f t="shared" si="86"/>
        <v>0.42403483166852263</v>
      </c>
      <c r="AC296" s="45">
        <f t="shared" si="87"/>
        <v>1.4193340717128172E-2</v>
      </c>
      <c r="AD296" s="45">
        <f t="shared" si="88"/>
        <v>0.50989153641932405</v>
      </c>
      <c r="AE296" s="45">
        <f t="shared" si="89"/>
        <v>0.49010846358067595</v>
      </c>
      <c r="AF296" s="43">
        <f>('Estimates from MCMC'!$B$2-'MCMC runs'!W296)/'Estimates from MCMC'!$B$2</f>
        <v>0.13119884270359108</v>
      </c>
    </row>
    <row r="297" spans="1:32" x14ac:dyDescent="0.3">
      <c r="A297" s="38">
        <v>2354</v>
      </c>
      <c r="B297" s="38">
        <v>1989125.6971498076</v>
      </c>
      <c r="C297" s="39">
        <v>52729.355608201498</v>
      </c>
      <c r="D297" s="39">
        <v>51711.774378850103</v>
      </c>
      <c r="E297" s="39">
        <f t="shared" si="72"/>
        <v>1017.5812293513955</v>
      </c>
      <c r="F297" s="39">
        <v>52670.152502184297</v>
      </c>
      <c r="G297" s="40">
        <f t="shared" si="73"/>
        <v>59.203106017201208</v>
      </c>
      <c r="H297" s="39">
        <v>52638.019532120503</v>
      </c>
      <c r="I297" s="39">
        <f t="shared" si="74"/>
        <v>91.336076080995554</v>
      </c>
      <c r="J297" s="39">
        <v>51561.964634716598</v>
      </c>
      <c r="K297" s="40">
        <f t="shared" si="75"/>
        <v>1167.3909734849003</v>
      </c>
      <c r="L297" s="39">
        <v>50964.794839675204</v>
      </c>
      <c r="M297" s="39">
        <f t="shared" si="76"/>
        <v>1764.5607685262949</v>
      </c>
      <c r="N297" s="39">
        <f t="shared" si="81"/>
        <v>597.16979504139454</v>
      </c>
      <c r="O297" s="40">
        <f>'Estimates from MCMC'!$B$2-L297</f>
        <v>18096.205160324796</v>
      </c>
      <c r="P297" s="39">
        <v>52228.765089970599</v>
      </c>
      <c r="Q297" s="40">
        <f t="shared" si="77"/>
        <v>1263.9702502953951</v>
      </c>
      <c r="R297" s="39">
        <v>52260.2992502126</v>
      </c>
      <c r="S297" s="39">
        <f t="shared" si="78"/>
        <v>31.534160242001235</v>
      </c>
      <c r="T297" s="39">
        <f t="shared" si="82"/>
        <v>1295.5044105373963</v>
      </c>
      <c r="U297" s="39">
        <v>58817.808269390996</v>
      </c>
      <c r="V297" s="39">
        <f t="shared" si="79"/>
        <v>7853.0134297157929</v>
      </c>
      <c r="W297" s="39">
        <v>60367.093117470104</v>
      </c>
      <c r="X297" s="39">
        <f t="shared" si="80"/>
        <v>253.78043754171085</v>
      </c>
      <c r="Y297" s="39">
        <f t="shared" si="83"/>
        <v>9402.2982777949001</v>
      </c>
      <c r="Z297" s="39">
        <f t="shared" si="84"/>
        <v>8693.9068825298964</v>
      </c>
      <c r="AA297" s="45">
        <f t="shared" si="85"/>
        <v>7.1589838812047613E-2</v>
      </c>
      <c r="AB297" s="45">
        <f t="shared" si="86"/>
        <v>0.43395912900751199</v>
      </c>
      <c r="AC297" s="45">
        <f t="shared" si="87"/>
        <v>1.4023958907037276E-2</v>
      </c>
      <c r="AD297" s="45">
        <f t="shared" si="88"/>
        <v>0.51957292672659694</v>
      </c>
      <c r="AE297" s="45">
        <f t="shared" si="89"/>
        <v>0.48042707327340312</v>
      </c>
      <c r="AF297" s="43">
        <f>('Estimates from MCMC'!$B$2-'MCMC runs'!W297)/'Estimates from MCMC'!$B$2</f>
        <v>0.12588735874849621</v>
      </c>
    </row>
    <row r="298" spans="1:32" x14ac:dyDescent="0.3">
      <c r="A298" s="38">
        <v>3782</v>
      </c>
      <c r="B298" s="38">
        <v>2100627.8712759367</v>
      </c>
      <c r="C298" s="39">
        <v>52221.495854891902</v>
      </c>
      <c r="D298" s="39">
        <v>51200.356710763903</v>
      </c>
      <c r="E298" s="39">
        <f t="shared" si="72"/>
        <v>1021.1391441279993</v>
      </c>
      <c r="F298" s="39">
        <v>52161.275995566</v>
      </c>
      <c r="G298" s="40">
        <f t="shared" si="73"/>
        <v>60.21985932590178</v>
      </c>
      <c r="H298" s="39">
        <v>52129.754480055701</v>
      </c>
      <c r="I298" s="39">
        <f t="shared" si="74"/>
        <v>91.74137483620143</v>
      </c>
      <c r="J298" s="39">
        <v>51049.189869805399</v>
      </c>
      <c r="K298" s="40">
        <f t="shared" si="75"/>
        <v>1172.3059850865029</v>
      </c>
      <c r="L298" s="39">
        <v>50449.5541038132</v>
      </c>
      <c r="M298" s="39">
        <f t="shared" si="76"/>
        <v>1771.9417510787025</v>
      </c>
      <c r="N298" s="39">
        <f t="shared" si="81"/>
        <v>599.63576599219959</v>
      </c>
      <c r="O298" s="40">
        <f>'Estimates from MCMC'!$B$2-L298</f>
        <v>18611.4458961868</v>
      </c>
      <c r="P298" s="39">
        <v>51719.566698369199</v>
      </c>
      <c r="Q298" s="40">
        <f t="shared" si="77"/>
        <v>1270.0125945559994</v>
      </c>
      <c r="R298" s="39">
        <v>51751.184615003804</v>
      </c>
      <c r="S298" s="39">
        <f t="shared" si="78"/>
        <v>31.617916634604626</v>
      </c>
      <c r="T298" s="39">
        <f t="shared" si="82"/>
        <v>1301.630511190604</v>
      </c>
      <c r="U298" s="39">
        <v>58238.364480278797</v>
      </c>
      <c r="V298" s="39">
        <f t="shared" si="79"/>
        <v>7788.8103764655971</v>
      </c>
      <c r="W298" s="39">
        <v>59794.936080262698</v>
      </c>
      <c r="X298" s="39">
        <f t="shared" si="80"/>
        <v>254.94108879329724</v>
      </c>
      <c r="Y298" s="39">
        <f t="shared" si="83"/>
        <v>9345.3819764494983</v>
      </c>
      <c r="Z298" s="39">
        <f t="shared" si="84"/>
        <v>9266.0639197373021</v>
      </c>
      <c r="AA298" s="45">
        <f t="shared" si="85"/>
        <v>6.9937097765052636E-2</v>
      </c>
      <c r="AB298" s="45">
        <f t="shared" si="86"/>
        <v>0.41849571601857138</v>
      </c>
      <c r="AC298" s="45">
        <f t="shared" si="87"/>
        <v>1.3698080751777097E-2</v>
      </c>
      <c r="AD298" s="45">
        <f t="shared" si="88"/>
        <v>0.50213089453540116</v>
      </c>
      <c r="AE298" s="45">
        <f t="shared" si="89"/>
        <v>0.49786910546459889</v>
      </c>
      <c r="AF298" s="43">
        <f>('Estimates from MCMC'!$B$2-'MCMC runs'!W298)/'Estimates from MCMC'!$B$2</f>
        <v>0.13417216547309338</v>
      </c>
    </row>
    <row r="299" spans="1:32" x14ac:dyDescent="0.3">
      <c r="A299" s="38">
        <v>472</v>
      </c>
      <c r="B299" s="38">
        <v>2012589.7369902248</v>
      </c>
      <c r="C299" s="39">
        <v>52099.7010036957</v>
      </c>
      <c r="D299" s="39">
        <v>51117.218113656098</v>
      </c>
      <c r="E299" s="39">
        <f t="shared" si="72"/>
        <v>982.48289003960235</v>
      </c>
      <c r="F299" s="39">
        <v>52035.521342962202</v>
      </c>
      <c r="G299" s="40">
        <f t="shared" si="73"/>
        <v>64.179660733498167</v>
      </c>
      <c r="H299" s="39">
        <v>52011.606942274899</v>
      </c>
      <c r="I299" s="39">
        <f t="shared" si="74"/>
        <v>88.094061420801154</v>
      </c>
      <c r="J299" s="39">
        <v>50965.739283474497</v>
      </c>
      <c r="K299" s="40">
        <f t="shared" si="75"/>
        <v>1133.961720221203</v>
      </c>
      <c r="L299" s="39">
        <v>50389.4366279432</v>
      </c>
      <c r="M299" s="39">
        <f t="shared" si="76"/>
        <v>1710.2643757525002</v>
      </c>
      <c r="N299" s="39">
        <f t="shared" si="81"/>
        <v>576.30265553129721</v>
      </c>
      <c r="O299" s="40">
        <f>'Estimates from MCMC'!$B$2-L299</f>
        <v>18671.5633720568</v>
      </c>
      <c r="P299" s="39">
        <v>51610.9108871114</v>
      </c>
      <c r="Q299" s="40">
        <f t="shared" si="77"/>
        <v>1221.4742591682007</v>
      </c>
      <c r="R299" s="39">
        <v>51641.234573289497</v>
      </c>
      <c r="S299" s="39">
        <f t="shared" si="78"/>
        <v>30.323686178096978</v>
      </c>
      <c r="T299" s="39">
        <f t="shared" si="82"/>
        <v>1251.7979453462976</v>
      </c>
      <c r="U299" s="39">
        <v>58060.364249455401</v>
      </c>
      <c r="V299" s="39">
        <f t="shared" si="79"/>
        <v>7670.9276215122009</v>
      </c>
      <c r="W299" s="39">
        <v>59555.151579472797</v>
      </c>
      <c r="X299" s="39">
        <f t="shared" si="80"/>
        <v>242.98938467109838</v>
      </c>
      <c r="Y299" s="39">
        <f t="shared" si="83"/>
        <v>9165.7149515295969</v>
      </c>
      <c r="Z299" s="39">
        <f t="shared" si="84"/>
        <v>9505.8484205272034</v>
      </c>
      <c r="AA299" s="45">
        <f t="shared" si="85"/>
        <v>6.704301725583911E-2</v>
      </c>
      <c r="AB299" s="45">
        <f t="shared" si="86"/>
        <v>0.41083477953390013</v>
      </c>
      <c r="AC299" s="45">
        <f t="shared" si="87"/>
        <v>1.301387461934482E-2</v>
      </c>
      <c r="AD299" s="45">
        <f t="shared" si="88"/>
        <v>0.49089167140908407</v>
      </c>
      <c r="AE299" s="45">
        <f t="shared" si="89"/>
        <v>0.50910832859091593</v>
      </c>
      <c r="AF299" s="43">
        <f>('Estimates from MCMC'!$B$2-'MCMC runs'!W299)/'Estimates from MCMC'!$B$2</f>
        <v>0.1376442336561475</v>
      </c>
    </row>
    <row r="300" spans="1:32" x14ac:dyDescent="0.3">
      <c r="A300" s="38">
        <v>3472</v>
      </c>
      <c r="B300" s="38">
        <v>2012589.7369902248</v>
      </c>
      <c r="C300" s="39">
        <v>52099.7010036957</v>
      </c>
      <c r="D300" s="39">
        <v>51117.218113656098</v>
      </c>
      <c r="E300" s="39">
        <f t="shared" si="72"/>
        <v>982.48289003960235</v>
      </c>
      <c r="F300" s="39">
        <v>52035.521342962202</v>
      </c>
      <c r="G300" s="40">
        <f t="shared" si="73"/>
        <v>64.179660733498167</v>
      </c>
      <c r="H300" s="39">
        <v>52011.606942274899</v>
      </c>
      <c r="I300" s="39">
        <f t="shared" si="74"/>
        <v>88.094061420801154</v>
      </c>
      <c r="J300" s="39">
        <v>50965.739283474497</v>
      </c>
      <c r="K300" s="40">
        <f t="shared" si="75"/>
        <v>1133.961720221203</v>
      </c>
      <c r="L300" s="39">
        <v>50389.4366279432</v>
      </c>
      <c r="M300" s="39">
        <f t="shared" si="76"/>
        <v>1710.2643757525002</v>
      </c>
      <c r="N300" s="39">
        <f t="shared" si="81"/>
        <v>576.30265553129721</v>
      </c>
      <c r="O300" s="40">
        <f>'Estimates from MCMC'!$B$2-L300</f>
        <v>18671.5633720568</v>
      </c>
      <c r="P300" s="39">
        <v>51610.9108871114</v>
      </c>
      <c r="Q300" s="40">
        <f t="shared" si="77"/>
        <v>1221.4742591682007</v>
      </c>
      <c r="R300" s="39">
        <v>51641.234573289497</v>
      </c>
      <c r="S300" s="39">
        <f t="shared" si="78"/>
        <v>30.323686178096978</v>
      </c>
      <c r="T300" s="39">
        <f t="shared" si="82"/>
        <v>1251.7979453462976</v>
      </c>
      <c r="U300" s="39">
        <v>58060.364249455401</v>
      </c>
      <c r="V300" s="39">
        <f t="shared" si="79"/>
        <v>7670.9276215122009</v>
      </c>
      <c r="W300" s="39">
        <v>59555.151579472797</v>
      </c>
      <c r="X300" s="39">
        <f t="shared" si="80"/>
        <v>242.98938467109838</v>
      </c>
      <c r="Y300" s="39">
        <f t="shared" si="83"/>
        <v>9165.7149515295969</v>
      </c>
      <c r="Z300" s="39">
        <f t="shared" si="84"/>
        <v>9505.8484205272034</v>
      </c>
      <c r="AA300" s="45">
        <f t="shared" si="85"/>
        <v>6.704301725583911E-2</v>
      </c>
      <c r="AB300" s="45">
        <f t="shared" si="86"/>
        <v>0.41083477953390013</v>
      </c>
      <c r="AC300" s="45">
        <f t="shared" si="87"/>
        <v>1.301387461934482E-2</v>
      </c>
      <c r="AD300" s="45">
        <f t="shared" si="88"/>
        <v>0.49089167140908407</v>
      </c>
      <c r="AE300" s="45">
        <f t="shared" si="89"/>
        <v>0.50910832859091593</v>
      </c>
      <c r="AF300" s="43">
        <f>('Estimates from MCMC'!$B$2-'MCMC runs'!W300)/'Estimates from MCMC'!$B$2</f>
        <v>0.1376442336561475</v>
      </c>
    </row>
    <row r="301" spans="1:32" x14ac:dyDescent="0.3">
      <c r="A301" s="38">
        <v>3854</v>
      </c>
      <c r="B301" s="38">
        <v>1955318.3490665341</v>
      </c>
      <c r="C301" s="39">
        <v>52161.107647201599</v>
      </c>
      <c r="D301" s="39">
        <v>51127.272802406602</v>
      </c>
      <c r="E301" s="39">
        <f t="shared" si="72"/>
        <v>1033.8348447949975</v>
      </c>
      <c r="F301" s="39">
        <v>52108.033630689097</v>
      </c>
      <c r="G301" s="40">
        <f t="shared" si="73"/>
        <v>53.074016512502567</v>
      </c>
      <c r="H301" s="39">
        <v>52069.352083563099</v>
      </c>
      <c r="I301" s="39">
        <f t="shared" si="74"/>
        <v>91.755563638500462</v>
      </c>
      <c r="J301" s="39">
        <v>50982.971325087601</v>
      </c>
      <c r="K301" s="40">
        <f t="shared" si="75"/>
        <v>1178.1363221139982</v>
      </c>
      <c r="L301" s="39">
        <v>50383.245249255997</v>
      </c>
      <c r="M301" s="39">
        <f t="shared" si="76"/>
        <v>1777.8623979456024</v>
      </c>
      <c r="N301" s="39">
        <f t="shared" si="81"/>
        <v>599.72607583160425</v>
      </c>
      <c r="O301" s="40">
        <f>'Estimates from MCMC'!$B$2-L301</f>
        <v>18677.754750744003</v>
      </c>
      <c r="P301" s="39">
        <v>51658.449828496901</v>
      </c>
      <c r="Q301" s="40">
        <f t="shared" si="77"/>
        <v>1275.2045792409044</v>
      </c>
      <c r="R301" s="39">
        <v>51689.887056682397</v>
      </c>
      <c r="S301" s="39">
        <f t="shared" si="78"/>
        <v>31.437228185495769</v>
      </c>
      <c r="T301" s="39">
        <f t="shared" si="82"/>
        <v>1306.6418074264002</v>
      </c>
      <c r="U301" s="39">
        <v>58129.714877269798</v>
      </c>
      <c r="V301" s="39">
        <f t="shared" si="79"/>
        <v>7746.4696280138014</v>
      </c>
      <c r="W301" s="39">
        <v>59692.094079774899</v>
      </c>
      <c r="X301" s="39">
        <f t="shared" si="80"/>
        <v>255.7373950787005</v>
      </c>
      <c r="Y301" s="39">
        <f t="shared" si="83"/>
        <v>9308.8488305189021</v>
      </c>
      <c r="Z301" s="39">
        <f t="shared" si="84"/>
        <v>9368.905920225101</v>
      </c>
      <c r="AA301" s="45">
        <f t="shared" si="85"/>
        <v>6.9957113414520655E-2</v>
      </c>
      <c r="AB301" s="45">
        <f t="shared" si="86"/>
        <v>0.41474308509727226</v>
      </c>
      <c r="AC301" s="45">
        <f t="shared" si="87"/>
        <v>1.3692084433677101E-2</v>
      </c>
      <c r="AD301" s="45">
        <f t="shared" si="88"/>
        <v>0.49839228294547</v>
      </c>
      <c r="AE301" s="45">
        <f t="shared" si="89"/>
        <v>0.50160771705453</v>
      </c>
      <c r="AF301" s="43">
        <f>('Estimates from MCMC'!$B$2-'MCMC runs'!W301)/'Estimates from MCMC'!$B$2</f>
        <v>0.13566131275575363</v>
      </c>
    </row>
    <row r="302" spans="1:32" x14ac:dyDescent="0.3">
      <c r="A302" s="38">
        <v>3231</v>
      </c>
      <c r="B302" s="38">
        <v>2106422.4355701203</v>
      </c>
      <c r="C302" s="39">
        <v>52622.965358665198</v>
      </c>
      <c r="D302" s="39">
        <v>51565.689111708598</v>
      </c>
      <c r="E302" s="39">
        <f t="shared" si="72"/>
        <v>1057.2762469566005</v>
      </c>
      <c r="F302" s="39">
        <v>52571.852362377402</v>
      </c>
      <c r="G302" s="40">
        <f t="shared" si="73"/>
        <v>51.112996287796705</v>
      </c>
      <c r="H302" s="39">
        <v>52528.640665567902</v>
      </c>
      <c r="I302" s="39">
        <f t="shared" si="74"/>
        <v>94.324693097296404</v>
      </c>
      <c r="J302" s="39">
        <v>51420.7868910584</v>
      </c>
      <c r="K302" s="40">
        <f t="shared" si="75"/>
        <v>1202.1784676067982</v>
      </c>
      <c r="L302" s="39">
        <v>50813.401315692397</v>
      </c>
      <c r="M302" s="39">
        <f t="shared" si="76"/>
        <v>1809.564042972801</v>
      </c>
      <c r="N302" s="39">
        <f t="shared" si="81"/>
        <v>607.38557536600274</v>
      </c>
      <c r="O302" s="40">
        <f>'Estimates from MCMC'!$B$2-L302</f>
        <v>18247.598684307603</v>
      </c>
      <c r="P302" s="39">
        <v>52112.435662958298</v>
      </c>
      <c r="Q302" s="40">
        <f t="shared" si="77"/>
        <v>1299.0343472659006</v>
      </c>
      <c r="R302" s="39">
        <v>52144.875291230499</v>
      </c>
      <c r="S302" s="39">
        <f t="shared" si="78"/>
        <v>32.439628272200935</v>
      </c>
      <c r="T302" s="39">
        <f t="shared" si="82"/>
        <v>1331.4739755381015</v>
      </c>
      <c r="U302" s="39">
        <v>58833.731821591296</v>
      </c>
      <c r="V302" s="39">
        <f t="shared" si="79"/>
        <v>8020.330505898899</v>
      </c>
      <c r="W302" s="39">
        <v>60427.649786854803</v>
      </c>
      <c r="X302" s="39">
        <f t="shared" si="80"/>
        <v>262.44398972540512</v>
      </c>
      <c r="Y302" s="39">
        <f t="shared" si="83"/>
        <v>9614.2484711624056</v>
      </c>
      <c r="Z302" s="39">
        <f t="shared" si="84"/>
        <v>8633.3502131451969</v>
      </c>
      <c r="AA302" s="45">
        <f t="shared" si="85"/>
        <v>7.2967079042741662E-2</v>
      </c>
      <c r="AB302" s="45">
        <f t="shared" si="86"/>
        <v>0.43952799733567943</v>
      </c>
      <c r="AC302" s="45">
        <f t="shared" si="87"/>
        <v>1.4382385006696757E-2</v>
      </c>
      <c r="AD302" s="45">
        <f t="shared" si="88"/>
        <v>0.52687746138511782</v>
      </c>
      <c r="AE302" s="45">
        <f t="shared" si="89"/>
        <v>0.47312253861488218</v>
      </c>
      <c r="AF302" s="43">
        <f>('Estimates from MCMC'!$B$2-'MCMC runs'!W302)/'Estimates from MCMC'!$B$2</f>
        <v>0.12501050105189901</v>
      </c>
    </row>
    <row r="303" spans="1:32" x14ac:dyDescent="0.3">
      <c r="A303" s="38">
        <v>2463</v>
      </c>
      <c r="B303" s="38">
        <v>1918813.3372979353</v>
      </c>
      <c r="C303" s="39">
        <v>51723.514409401403</v>
      </c>
      <c r="D303" s="39">
        <v>50689.931054890301</v>
      </c>
      <c r="E303" s="39">
        <f t="shared" si="72"/>
        <v>1033.5833545111018</v>
      </c>
      <c r="F303" s="39">
        <v>51669.848477249601</v>
      </c>
      <c r="G303" s="40">
        <f t="shared" si="73"/>
        <v>53.665932151801826</v>
      </c>
      <c r="H303" s="39">
        <v>51631.7123443659</v>
      </c>
      <c r="I303" s="39">
        <f t="shared" si="74"/>
        <v>91.802065035502892</v>
      </c>
      <c r="J303" s="39">
        <v>50545.039653895903</v>
      </c>
      <c r="K303" s="40">
        <f t="shared" si="75"/>
        <v>1178.4747555055001</v>
      </c>
      <c r="L303" s="39">
        <v>49968.575114620202</v>
      </c>
      <c r="M303" s="39">
        <f t="shared" si="76"/>
        <v>1754.9392947812012</v>
      </c>
      <c r="N303" s="39">
        <f t="shared" si="81"/>
        <v>576.4645392757011</v>
      </c>
      <c r="O303" s="40">
        <f>'Estimates from MCMC'!$B$2-L303</f>
        <v>19092.424885379798</v>
      </c>
      <c r="P303" s="39">
        <v>51227.183914096902</v>
      </c>
      <c r="Q303" s="40">
        <f t="shared" si="77"/>
        <v>1258.6087994767004</v>
      </c>
      <c r="R303" s="39">
        <v>51258.436143402098</v>
      </c>
      <c r="S303" s="39">
        <f t="shared" si="78"/>
        <v>31.252229305195215</v>
      </c>
      <c r="T303" s="39">
        <f t="shared" si="82"/>
        <v>1289.8610287818956</v>
      </c>
      <c r="U303" s="39">
        <v>57701.574775813402</v>
      </c>
      <c r="V303" s="39">
        <f t="shared" si="79"/>
        <v>7732.9996611932002</v>
      </c>
      <c r="W303" s="39">
        <v>59240.7065777034</v>
      </c>
      <c r="X303" s="39">
        <f t="shared" si="80"/>
        <v>249.27077310810273</v>
      </c>
      <c r="Y303" s="39">
        <f t="shared" si="83"/>
        <v>9272.1314630831985</v>
      </c>
      <c r="Z303" s="39">
        <f t="shared" si="84"/>
        <v>9820.2934222965996</v>
      </c>
      <c r="AA303" s="45">
        <f t="shared" si="85"/>
        <v>6.7558785043047034E-2</v>
      </c>
      <c r="AB303" s="45">
        <f t="shared" si="86"/>
        <v>0.40502972815751742</v>
      </c>
      <c r="AC303" s="45">
        <f t="shared" si="87"/>
        <v>1.3056003865647477E-2</v>
      </c>
      <c r="AD303" s="45">
        <f t="shared" si="88"/>
        <v>0.48564451706621192</v>
      </c>
      <c r="AE303" s="45">
        <f t="shared" si="89"/>
        <v>0.51435548293378808</v>
      </c>
      <c r="AF303" s="43">
        <f>('Estimates from MCMC'!$B$2-'MCMC runs'!W303)/'Estimates from MCMC'!$B$2</f>
        <v>0.14219738234744067</v>
      </c>
    </row>
    <row r="304" spans="1:32" x14ac:dyDescent="0.3">
      <c r="A304" s="38">
        <v>3573</v>
      </c>
      <c r="B304" s="38">
        <v>1918813.3372979353</v>
      </c>
      <c r="C304" s="39">
        <v>51723.514409401403</v>
      </c>
      <c r="D304" s="39">
        <v>50689.931054890301</v>
      </c>
      <c r="E304" s="39">
        <f t="shared" si="72"/>
        <v>1033.5833545111018</v>
      </c>
      <c r="F304" s="39">
        <v>51669.848477249601</v>
      </c>
      <c r="G304" s="40">
        <f t="shared" si="73"/>
        <v>53.665932151801826</v>
      </c>
      <c r="H304" s="39">
        <v>51631.7123443659</v>
      </c>
      <c r="I304" s="39">
        <f t="shared" si="74"/>
        <v>91.802065035502892</v>
      </c>
      <c r="J304" s="39">
        <v>50545.039653895903</v>
      </c>
      <c r="K304" s="40">
        <f t="shared" si="75"/>
        <v>1178.4747555055001</v>
      </c>
      <c r="L304" s="39">
        <v>49968.575114620202</v>
      </c>
      <c r="M304" s="39">
        <f t="shared" si="76"/>
        <v>1754.9392947812012</v>
      </c>
      <c r="N304" s="39">
        <f t="shared" si="81"/>
        <v>576.4645392757011</v>
      </c>
      <c r="O304" s="40">
        <f>'Estimates from MCMC'!$B$2-L304</f>
        <v>19092.424885379798</v>
      </c>
      <c r="P304" s="39">
        <v>51227.183914096902</v>
      </c>
      <c r="Q304" s="40">
        <f t="shared" si="77"/>
        <v>1258.6087994767004</v>
      </c>
      <c r="R304" s="39">
        <v>51258.436143402098</v>
      </c>
      <c r="S304" s="39">
        <f t="shared" si="78"/>
        <v>31.252229305195215</v>
      </c>
      <c r="T304" s="39">
        <f t="shared" si="82"/>
        <v>1289.8610287818956</v>
      </c>
      <c r="U304" s="39">
        <v>57701.574775813402</v>
      </c>
      <c r="V304" s="39">
        <f t="shared" si="79"/>
        <v>7732.9996611932002</v>
      </c>
      <c r="W304" s="39">
        <v>59240.7065777034</v>
      </c>
      <c r="X304" s="39">
        <f t="shared" si="80"/>
        <v>249.27077310810273</v>
      </c>
      <c r="Y304" s="39">
        <f t="shared" si="83"/>
        <v>9272.1314630831985</v>
      </c>
      <c r="Z304" s="39">
        <f t="shared" si="84"/>
        <v>9820.2934222965996</v>
      </c>
      <c r="AA304" s="45">
        <f t="shared" si="85"/>
        <v>6.7558785043047034E-2</v>
      </c>
      <c r="AB304" s="45">
        <f t="shared" si="86"/>
        <v>0.40502972815751742</v>
      </c>
      <c r="AC304" s="45">
        <f t="shared" si="87"/>
        <v>1.3056003865647477E-2</v>
      </c>
      <c r="AD304" s="45">
        <f t="shared" si="88"/>
        <v>0.48564451706621192</v>
      </c>
      <c r="AE304" s="45">
        <f t="shared" si="89"/>
        <v>0.51435548293378808</v>
      </c>
      <c r="AF304" s="43">
        <f>('Estimates from MCMC'!$B$2-'MCMC runs'!W304)/'Estimates from MCMC'!$B$2</f>
        <v>0.14219738234744067</v>
      </c>
    </row>
    <row r="305" spans="1:32" x14ac:dyDescent="0.3">
      <c r="A305" s="38">
        <v>571</v>
      </c>
      <c r="B305" s="38">
        <v>1981234.2434160244</v>
      </c>
      <c r="C305" s="39">
        <v>51655.7141279711</v>
      </c>
      <c r="D305" s="39">
        <v>50637.3445292209</v>
      </c>
      <c r="E305" s="39">
        <f t="shared" si="72"/>
        <v>1018.3695987501997</v>
      </c>
      <c r="F305" s="39">
        <v>51584.879581559602</v>
      </c>
      <c r="G305" s="40">
        <f t="shared" si="73"/>
        <v>70.834546411497286</v>
      </c>
      <c r="H305" s="39">
        <v>51564.244917342003</v>
      </c>
      <c r="I305" s="39">
        <f t="shared" si="74"/>
        <v>91.469210629096779</v>
      </c>
      <c r="J305" s="39">
        <v>50476.086092560901</v>
      </c>
      <c r="K305" s="40">
        <f t="shared" si="75"/>
        <v>1179.6280354101982</v>
      </c>
      <c r="L305" s="39">
        <v>49878.219019895099</v>
      </c>
      <c r="M305" s="39">
        <f t="shared" si="76"/>
        <v>1777.4951080760002</v>
      </c>
      <c r="N305" s="39">
        <f t="shared" si="81"/>
        <v>597.86707266580197</v>
      </c>
      <c r="O305" s="40">
        <f>'Estimates from MCMC'!$B$2-L305</f>
        <v>19182.780980104901</v>
      </c>
      <c r="P305" s="39">
        <v>51153.142333182899</v>
      </c>
      <c r="Q305" s="40">
        <f t="shared" si="77"/>
        <v>1274.9233132877998</v>
      </c>
      <c r="R305" s="39">
        <v>51184.287140619403</v>
      </c>
      <c r="S305" s="39">
        <f t="shared" si="78"/>
        <v>31.14480743650347</v>
      </c>
      <c r="T305" s="39">
        <f t="shared" si="82"/>
        <v>1306.0681207243033</v>
      </c>
      <c r="U305" s="39">
        <v>57556.605654536797</v>
      </c>
      <c r="V305" s="39">
        <f t="shared" si="79"/>
        <v>7678.386634641698</v>
      </c>
      <c r="W305" s="39">
        <v>59118.231808489902</v>
      </c>
      <c r="X305" s="39">
        <f t="shared" si="80"/>
        <v>255.55803322880092</v>
      </c>
      <c r="Y305" s="39">
        <f t="shared" si="83"/>
        <v>9240.0127885948023</v>
      </c>
      <c r="Z305" s="39">
        <f t="shared" si="84"/>
        <v>9942.7681915100984</v>
      </c>
      <c r="AA305" s="45">
        <f t="shared" si="85"/>
        <v>6.8085441942900241E-2</v>
      </c>
      <c r="AB305" s="45">
        <f t="shared" si="86"/>
        <v>0.40027494671420205</v>
      </c>
      <c r="AC305" s="45">
        <f t="shared" si="87"/>
        <v>1.3322261954293731E-2</v>
      </c>
      <c r="AD305" s="45">
        <f t="shared" si="88"/>
        <v>0.48168265061139603</v>
      </c>
      <c r="AE305" s="45">
        <f t="shared" si="89"/>
        <v>0.51831734938860397</v>
      </c>
      <c r="AF305" s="43">
        <f>('Estimates from MCMC'!$B$2-'MCMC runs'!W305)/'Estimates from MCMC'!$B$2</f>
        <v>0.14397081118880553</v>
      </c>
    </row>
    <row r="306" spans="1:32" x14ac:dyDescent="0.3">
      <c r="A306" s="38">
        <v>3880</v>
      </c>
      <c r="B306" s="38">
        <v>1922927.9194259031</v>
      </c>
      <c r="C306" s="39">
        <v>51602.953849152902</v>
      </c>
      <c r="D306" s="39">
        <v>50581.435878074597</v>
      </c>
      <c r="E306" s="39">
        <f t="shared" si="72"/>
        <v>1021.517971078305</v>
      </c>
      <c r="F306" s="39">
        <v>51538.123200027898</v>
      </c>
      <c r="G306" s="40">
        <f t="shared" si="73"/>
        <v>64.830649125004129</v>
      </c>
      <c r="H306" s="39">
        <v>51511.034831654601</v>
      </c>
      <c r="I306" s="39">
        <f t="shared" si="74"/>
        <v>91.9190174983014</v>
      </c>
      <c r="J306" s="39">
        <v>50425.523755695802</v>
      </c>
      <c r="K306" s="40">
        <f t="shared" si="75"/>
        <v>1177.4300934571002</v>
      </c>
      <c r="L306" s="39">
        <v>49824.776881854799</v>
      </c>
      <c r="M306" s="39">
        <f t="shared" si="76"/>
        <v>1778.1769672981027</v>
      </c>
      <c r="N306" s="39">
        <f t="shared" si="81"/>
        <v>600.74687384100253</v>
      </c>
      <c r="O306" s="40">
        <f>'Estimates from MCMC'!$B$2-L306</f>
        <v>19236.223118145201</v>
      </c>
      <c r="P306" s="39">
        <v>51098.5652901383</v>
      </c>
      <c r="Q306" s="40">
        <f t="shared" si="77"/>
        <v>1273.7884082835008</v>
      </c>
      <c r="R306" s="39">
        <v>51130.155039810801</v>
      </c>
      <c r="S306" s="39">
        <f t="shared" si="78"/>
        <v>31.589749672501057</v>
      </c>
      <c r="T306" s="39">
        <f t="shared" si="82"/>
        <v>1305.3781579560018</v>
      </c>
      <c r="U306" s="39">
        <v>57572.114722550097</v>
      </c>
      <c r="V306" s="39">
        <f t="shared" si="79"/>
        <v>7747.3378406952979</v>
      </c>
      <c r="W306" s="39">
        <v>59134.395648066202</v>
      </c>
      <c r="X306" s="39">
        <f t="shared" si="80"/>
        <v>256.9027675601028</v>
      </c>
      <c r="Y306" s="39">
        <f t="shared" si="83"/>
        <v>9309.6187662114025</v>
      </c>
      <c r="Z306" s="39">
        <f t="shared" si="84"/>
        <v>9926.6043519337982</v>
      </c>
      <c r="AA306" s="45">
        <f t="shared" si="85"/>
        <v>6.7860418853463028E-2</v>
      </c>
      <c r="AB306" s="45">
        <f t="shared" si="86"/>
        <v>0.40274734770503712</v>
      </c>
      <c r="AC306" s="45">
        <f t="shared" si="87"/>
        <v>1.3355156362153588E-2</v>
      </c>
      <c r="AD306" s="45">
        <f t="shared" si="88"/>
        <v>0.48396292292065368</v>
      </c>
      <c r="AE306" s="45">
        <f t="shared" si="89"/>
        <v>0.51603707707934632</v>
      </c>
      <c r="AF306" s="43">
        <f>('Estimates from MCMC'!$B$2-'MCMC runs'!W306)/'Estimates from MCMC'!$B$2</f>
        <v>0.14373675955943005</v>
      </c>
    </row>
    <row r="307" spans="1:32" x14ac:dyDescent="0.3">
      <c r="A307" s="38">
        <v>3129</v>
      </c>
      <c r="B307" s="38">
        <v>2008569.2345834912</v>
      </c>
      <c r="C307" s="39">
        <v>51540.538418796903</v>
      </c>
      <c r="D307" s="39">
        <v>50495.123135477603</v>
      </c>
      <c r="E307" s="39">
        <f t="shared" si="72"/>
        <v>1045.4152833193002</v>
      </c>
      <c r="F307" s="39">
        <v>51485.373610933602</v>
      </c>
      <c r="G307" s="40">
        <f t="shared" si="73"/>
        <v>55.164807863300666</v>
      </c>
      <c r="H307" s="39">
        <v>51447.914836706499</v>
      </c>
      <c r="I307" s="39">
        <f t="shared" si="74"/>
        <v>92.623582090403943</v>
      </c>
      <c r="J307" s="39">
        <v>50347.951740256503</v>
      </c>
      <c r="K307" s="40">
        <f t="shared" si="75"/>
        <v>1192.5866785403996</v>
      </c>
      <c r="L307" s="39">
        <v>49743.0107755891</v>
      </c>
      <c r="M307" s="39">
        <f t="shared" si="76"/>
        <v>1797.5276432078026</v>
      </c>
      <c r="N307" s="39">
        <f t="shared" si="81"/>
        <v>604.94096466740302</v>
      </c>
      <c r="O307" s="40">
        <f>'Estimates from MCMC'!$B$2-L307</f>
        <v>19317.9892244109</v>
      </c>
      <c r="P307" s="39">
        <v>51034.8738754882</v>
      </c>
      <c r="Q307" s="40">
        <f t="shared" si="77"/>
        <v>1291.8630998990993</v>
      </c>
      <c r="R307" s="39">
        <v>51066.424835042701</v>
      </c>
      <c r="S307" s="39">
        <f t="shared" si="78"/>
        <v>31.550959554500878</v>
      </c>
      <c r="T307" s="39">
        <f t="shared" si="82"/>
        <v>1323.4140594536002</v>
      </c>
      <c r="U307" s="39">
        <v>57411.149566060703</v>
      </c>
      <c r="V307" s="39">
        <f t="shared" si="79"/>
        <v>7668.138790471603</v>
      </c>
      <c r="W307" s="39">
        <v>58992.694814947899</v>
      </c>
      <c r="X307" s="39">
        <f t="shared" si="80"/>
        <v>258.13118943359586</v>
      </c>
      <c r="Y307" s="39">
        <f t="shared" si="83"/>
        <v>9249.6840393587991</v>
      </c>
      <c r="Z307" s="39">
        <f t="shared" si="84"/>
        <v>10068.305185052101</v>
      </c>
      <c r="AA307" s="45">
        <f t="shared" si="85"/>
        <v>6.8506822531057582E-2</v>
      </c>
      <c r="AB307" s="45">
        <f t="shared" si="86"/>
        <v>0.39694290649990993</v>
      </c>
      <c r="AC307" s="45">
        <f t="shared" si="87"/>
        <v>1.3362218315528E-2</v>
      </c>
      <c r="AD307" s="45">
        <f t="shared" si="88"/>
        <v>0.47881194734649551</v>
      </c>
      <c r="AE307" s="45">
        <f t="shared" si="89"/>
        <v>0.52118805265350454</v>
      </c>
      <c r="AF307" s="43">
        <f>('Estimates from MCMC'!$B$2-'MCMC runs'!W307)/'Estimates from MCMC'!$B$2</f>
        <v>0.14578858089300908</v>
      </c>
    </row>
    <row r="308" spans="1:32" x14ac:dyDescent="0.3">
      <c r="A308" s="38">
        <v>3252</v>
      </c>
      <c r="B308" s="38">
        <v>1923962.8812479053</v>
      </c>
      <c r="C308" s="39">
        <v>52401.374384637696</v>
      </c>
      <c r="D308" s="39">
        <v>51389.825819173901</v>
      </c>
      <c r="E308" s="39">
        <f t="shared" si="72"/>
        <v>1011.548565463796</v>
      </c>
      <c r="F308" s="39">
        <v>52341.592255633899</v>
      </c>
      <c r="G308" s="40">
        <f t="shared" si="73"/>
        <v>59.782129003797309</v>
      </c>
      <c r="H308" s="39">
        <v>52310.776585860702</v>
      </c>
      <c r="I308" s="39">
        <f t="shared" si="74"/>
        <v>90.59779877699475</v>
      </c>
      <c r="J308" s="39">
        <v>51240.268210712296</v>
      </c>
      <c r="K308" s="40">
        <f t="shared" si="75"/>
        <v>1161.1061739254001</v>
      </c>
      <c r="L308" s="39">
        <v>50647.992881101003</v>
      </c>
      <c r="M308" s="39">
        <f t="shared" si="76"/>
        <v>1753.3815035366933</v>
      </c>
      <c r="N308" s="39">
        <f t="shared" si="81"/>
        <v>592.27532961129327</v>
      </c>
      <c r="O308" s="40">
        <f>'Estimates from MCMC'!$B$2-L308</f>
        <v>18413.007118898997</v>
      </c>
      <c r="P308" s="39">
        <v>51905.279789744898</v>
      </c>
      <c r="Q308" s="40">
        <f t="shared" si="77"/>
        <v>1257.286908643895</v>
      </c>
      <c r="R308" s="39">
        <v>51936.3919342351</v>
      </c>
      <c r="S308" s="39">
        <f t="shared" si="78"/>
        <v>31.112144490201899</v>
      </c>
      <c r="T308" s="39">
        <f t="shared" si="82"/>
        <v>1288.3990531340969</v>
      </c>
      <c r="U308" s="39">
        <v>58356.993190414898</v>
      </c>
      <c r="V308" s="39">
        <f t="shared" si="79"/>
        <v>7709.0003093138948</v>
      </c>
      <c r="W308" s="39">
        <v>59894.350938322597</v>
      </c>
      <c r="X308" s="39">
        <f t="shared" si="80"/>
        <v>248.95869477360247</v>
      </c>
      <c r="Y308" s="39">
        <f t="shared" si="83"/>
        <v>9246.3580572215942</v>
      </c>
      <c r="Z308" s="39">
        <f t="shared" si="84"/>
        <v>9166.6490616774026</v>
      </c>
      <c r="AA308" s="45">
        <f t="shared" si="85"/>
        <v>6.9972223701129849E-2</v>
      </c>
      <c r="AB308" s="45">
        <f t="shared" si="86"/>
        <v>0.41867144565438336</v>
      </c>
      <c r="AC308" s="45">
        <f t="shared" si="87"/>
        <v>1.3520805871957373E-2</v>
      </c>
      <c r="AD308" s="45">
        <f t="shared" si="88"/>
        <v>0.50216447522747054</v>
      </c>
      <c r="AE308" s="45">
        <f t="shared" si="89"/>
        <v>0.49783552477252946</v>
      </c>
      <c r="AF308" s="43">
        <f>('Estimates from MCMC'!$B$2-'MCMC runs'!W308)/'Estimates from MCMC'!$B$2</f>
        <v>0.13273264305001958</v>
      </c>
    </row>
    <row r="309" spans="1:32" x14ac:dyDescent="0.3">
      <c r="A309" s="38">
        <v>2051</v>
      </c>
      <c r="B309" s="38">
        <v>1977973.7314168338</v>
      </c>
      <c r="C309" s="39">
        <v>52960.4662168375</v>
      </c>
      <c r="D309" s="39">
        <v>51925.831297462901</v>
      </c>
      <c r="E309" s="39">
        <f t="shared" si="72"/>
        <v>1034.6349193745991</v>
      </c>
      <c r="F309" s="39">
        <v>52903.935213147503</v>
      </c>
      <c r="G309" s="40">
        <f t="shared" si="73"/>
        <v>56.531003689997306</v>
      </c>
      <c r="H309" s="39">
        <v>52868.593960986</v>
      </c>
      <c r="I309" s="39">
        <f t="shared" si="74"/>
        <v>91.872255851500086</v>
      </c>
      <c r="J309" s="39">
        <v>51778.132378285198</v>
      </c>
      <c r="K309" s="40">
        <f t="shared" si="75"/>
        <v>1182.333838552302</v>
      </c>
      <c r="L309" s="39">
        <v>51177.479417993301</v>
      </c>
      <c r="M309" s="39">
        <f t="shared" si="76"/>
        <v>1782.9867988441983</v>
      </c>
      <c r="N309" s="39">
        <f t="shared" si="81"/>
        <v>600.65296029189631</v>
      </c>
      <c r="O309" s="40">
        <f>'Estimates from MCMC'!$B$2-L309</f>
        <v>17883.520582006699</v>
      </c>
      <c r="P309" s="39">
        <v>52457.6901409895</v>
      </c>
      <c r="Q309" s="40">
        <f t="shared" si="77"/>
        <v>1280.2107229961985</v>
      </c>
      <c r="R309" s="39">
        <v>52489.021671597802</v>
      </c>
      <c r="S309" s="39">
        <f t="shared" si="78"/>
        <v>31.331530608302273</v>
      </c>
      <c r="T309" s="39">
        <f t="shared" si="82"/>
        <v>1311.5422536045007</v>
      </c>
      <c r="U309" s="39">
        <v>59038.251710000797</v>
      </c>
      <c r="V309" s="39">
        <f t="shared" si="79"/>
        <v>7860.7722920074957</v>
      </c>
      <c r="W309" s="39">
        <v>60605.204938897703</v>
      </c>
      <c r="X309" s="39">
        <f t="shared" si="80"/>
        <v>255.41097529240506</v>
      </c>
      <c r="Y309" s="39">
        <f t="shared" si="83"/>
        <v>9427.7255209044015</v>
      </c>
      <c r="Z309" s="39">
        <f t="shared" si="84"/>
        <v>8455.795061102297</v>
      </c>
      <c r="AA309" s="45">
        <f t="shared" si="85"/>
        <v>7.3338034733725424E-2</v>
      </c>
      <c r="AB309" s="45">
        <f t="shared" si="86"/>
        <v>0.43955396008079767</v>
      </c>
      <c r="AC309" s="45">
        <f t="shared" si="87"/>
        <v>1.4281918044111734E-2</v>
      </c>
      <c r="AD309" s="45">
        <f t="shared" si="88"/>
        <v>0.5271739128586348</v>
      </c>
      <c r="AE309" s="45">
        <f t="shared" si="89"/>
        <v>0.4728260871413652</v>
      </c>
      <c r="AF309" s="43">
        <f>('Estimates from MCMC'!$B$2-'MCMC runs'!W309)/'Estimates from MCMC'!$B$2</f>
        <v>0.12243951088316557</v>
      </c>
    </row>
    <row r="310" spans="1:32" x14ac:dyDescent="0.3">
      <c r="A310" s="38">
        <v>3060</v>
      </c>
      <c r="B310" s="38">
        <v>1939353.8152769159</v>
      </c>
      <c r="C310" s="39">
        <v>52399.718093419498</v>
      </c>
      <c r="D310" s="39">
        <v>51338.212429367501</v>
      </c>
      <c r="E310" s="39">
        <f t="shared" si="72"/>
        <v>1061.5056640519979</v>
      </c>
      <c r="F310" s="39">
        <v>52342.4612854808</v>
      </c>
      <c r="G310" s="40">
        <f t="shared" si="73"/>
        <v>57.25680793869833</v>
      </c>
      <c r="H310" s="39">
        <v>52305.882387087098</v>
      </c>
      <c r="I310" s="39">
        <f t="shared" si="74"/>
        <v>93.83570633240015</v>
      </c>
      <c r="J310" s="39">
        <v>51187.935571709801</v>
      </c>
      <c r="K310" s="40">
        <f t="shared" si="75"/>
        <v>1211.7825217096979</v>
      </c>
      <c r="L310" s="39">
        <v>50574.9580108398</v>
      </c>
      <c r="M310" s="39">
        <f t="shared" si="76"/>
        <v>1824.7600825796981</v>
      </c>
      <c r="N310" s="39">
        <f t="shared" si="81"/>
        <v>612.97756087000016</v>
      </c>
      <c r="O310" s="40">
        <f>'Estimates from MCMC'!$B$2-L310</f>
        <v>18486.0419891602</v>
      </c>
      <c r="P310" s="39">
        <v>51882.691346513297</v>
      </c>
      <c r="Q310" s="40">
        <f t="shared" si="77"/>
        <v>1307.7333356734962</v>
      </c>
      <c r="R310" s="39">
        <v>51914.661325636102</v>
      </c>
      <c r="S310" s="39">
        <f t="shared" si="78"/>
        <v>31.969979122804943</v>
      </c>
      <c r="T310" s="39">
        <f t="shared" si="82"/>
        <v>1339.7033147963011</v>
      </c>
      <c r="U310" s="39">
        <v>58637.142296944199</v>
      </c>
      <c r="V310" s="39">
        <f t="shared" si="79"/>
        <v>8062.1842861043988</v>
      </c>
      <c r="W310" s="39">
        <v>60245.7824931457</v>
      </c>
      <c r="X310" s="39">
        <f t="shared" si="80"/>
        <v>268.93688140519953</v>
      </c>
      <c r="Y310" s="39">
        <f t="shared" si="83"/>
        <v>9670.8244823058994</v>
      </c>
      <c r="Z310" s="39">
        <f t="shared" si="84"/>
        <v>8815.2175068543002</v>
      </c>
      <c r="AA310" s="45">
        <f t="shared" si="85"/>
        <v>7.247107388276372E-2</v>
      </c>
      <c r="AB310" s="45">
        <f t="shared" si="86"/>
        <v>0.43612279420504846</v>
      </c>
      <c r="AC310" s="45">
        <f t="shared" si="87"/>
        <v>1.4548105081817843E-2</v>
      </c>
      <c r="AD310" s="45">
        <f t="shared" si="88"/>
        <v>0.52314197316963007</v>
      </c>
      <c r="AE310" s="45">
        <f t="shared" si="89"/>
        <v>0.47685802683036999</v>
      </c>
      <c r="AF310" s="43">
        <f>('Estimates from MCMC'!$B$2-'MCMC runs'!W310)/'Estimates from MCMC'!$B$2</f>
        <v>0.12764393082715716</v>
      </c>
    </row>
    <row r="311" spans="1:32" x14ac:dyDescent="0.3">
      <c r="A311" s="38">
        <v>1359</v>
      </c>
      <c r="B311" s="38">
        <v>2057110.5681256047</v>
      </c>
      <c r="C311" s="39">
        <v>52605.0283993712</v>
      </c>
      <c r="D311" s="39">
        <v>51581.281937004103</v>
      </c>
      <c r="E311" s="39">
        <f t="shared" si="72"/>
        <v>1023.7464623670967</v>
      </c>
      <c r="F311" s="39">
        <v>52540.662611105603</v>
      </c>
      <c r="G311" s="40">
        <f t="shared" si="73"/>
        <v>64.365788265597075</v>
      </c>
      <c r="H311" s="39">
        <v>52513.578326825198</v>
      </c>
      <c r="I311" s="39">
        <f t="shared" si="74"/>
        <v>91.450072546002048</v>
      </c>
      <c r="J311" s="39">
        <v>51426.3264283034</v>
      </c>
      <c r="K311" s="40">
        <f t="shared" si="75"/>
        <v>1178.7019710677996</v>
      </c>
      <c r="L311" s="39">
        <v>50828.609276257797</v>
      </c>
      <c r="M311" s="39">
        <f t="shared" si="76"/>
        <v>1776.4191231134027</v>
      </c>
      <c r="N311" s="39">
        <f t="shared" si="81"/>
        <v>597.71715204560314</v>
      </c>
      <c r="O311" s="40">
        <f>'Estimates from MCMC'!$B$2-L311</f>
        <v>18232.390723742203</v>
      </c>
      <c r="P311" s="39">
        <v>52101.959953191603</v>
      </c>
      <c r="Q311" s="40">
        <f t="shared" si="77"/>
        <v>1273.3506769338055</v>
      </c>
      <c r="R311" s="39">
        <v>52133.2605292671</v>
      </c>
      <c r="S311" s="39">
        <f t="shared" si="78"/>
        <v>31.300576075496792</v>
      </c>
      <c r="T311" s="39">
        <f t="shared" si="82"/>
        <v>1304.6512530093023</v>
      </c>
      <c r="U311" s="39">
        <v>58632.878740262902</v>
      </c>
      <c r="V311" s="39">
        <f t="shared" si="79"/>
        <v>7804.269464005105</v>
      </c>
      <c r="W311" s="39">
        <v>60193.009306103399</v>
      </c>
      <c r="X311" s="39">
        <f t="shared" si="80"/>
        <v>255.47931283119397</v>
      </c>
      <c r="Y311" s="39">
        <f t="shared" si="83"/>
        <v>9364.4000298456012</v>
      </c>
      <c r="Z311" s="39">
        <f t="shared" si="84"/>
        <v>8867.9906938966014</v>
      </c>
      <c r="AA311" s="45">
        <f t="shared" si="85"/>
        <v>7.1556784449029312E-2</v>
      </c>
      <c r="AB311" s="45">
        <f t="shared" si="86"/>
        <v>0.4280442198862266</v>
      </c>
      <c r="AC311" s="45">
        <f t="shared" si="87"/>
        <v>1.4012386894413635E-2</v>
      </c>
      <c r="AD311" s="45">
        <f t="shared" si="88"/>
        <v>0.51361339122966954</v>
      </c>
      <c r="AE311" s="45">
        <f t="shared" si="89"/>
        <v>0.48638660877033046</v>
      </c>
      <c r="AF311" s="43">
        <f>('Estimates from MCMC'!$B$2-'MCMC runs'!W311)/'Estimates from MCMC'!$B$2</f>
        <v>0.12840808406910703</v>
      </c>
    </row>
    <row r="312" spans="1:32" x14ac:dyDescent="0.3">
      <c r="A312" s="38">
        <v>381</v>
      </c>
      <c r="B312" s="38">
        <v>2013349.5131474123</v>
      </c>
      <c r="C312" s="39">
        <v>52963.157070942703</v>
      </c>
      <c r="D312" s="39">
        <v>51920.100752714701</v>
      </c>
      <c r="E312" s="39">
        <f t="shared" si="72"/>
        <v>1043.0563182280021</v>
      </c>
      <c r="F312" s="39">
        <v>52903.355068694298</v>
      </c>
      <c r="G312" s="40">
        <f t="shared" si="73"/>
        <v>59.802002248405188</v>
      </c>
      <c r="H312" s="39">
        <v>52870.582595168897</v>
      </c>
      <c r="I312" s="39">
        <f t="shared" si="74"/>
        <v>92.574475773806626</v>
      </c>
      <c r="J312" s="39">
        <v>51768.569187948699</v>
      </c>
      <c r="K312" s="40">
        <f t="shared" si="75"/>
        <v>1194.5878829940048</v>
      </c>
      <c r="L312" s="39">
        <v>51163.5561432592</v>
      </c>
      <c r="M312" s="39">
        <f t="shared" si="76"/>
        <v>1799.600927683503</v>
      </c>
      <c r="N312" s="39">
        <f t="shared" si="81"/>
        <v>605.0130446894982</v>
      </c>
      <c r="O312" s="40">
        <f>'Estimates from MCMC'!$B$2-L312</f>
        <v>17897.4438567408</v>
      </c>
      <c r="P312" s="39">
        <v>52454.6168953175</v>
      </c>
      <c r="Q312" s="40">
        <f t="shared" si="77"/>
        <v>1291.0607520582998</v>
      </c>
      <c r="R312" s="39">
        <v>52486.205625740702</v>
      </c>
      <c r="S312" s="39">
        <f t="shared" si="78"/>
        <v>31.588730423201923</v>
      </c>
      <c r="T312" s="39">
        <f t="shared" si="82"/>
        <v>1322.6494824815018</v>
      </c>
      <c r="U312" s="39">
        <v>59142.926894482</v>
      </c>
      <c r="V312" s="39">
        <f t="shared" si="79"/>
        <v>7979.3707512227993</v>
      </c>
      <c r="W312" s="39">
        <v>60726.225664777601</v>
      </c>
      <c r="X312" s="39">
        <f t="shared" si="80"/>
        <v>260.64928781409981</v>
      </c>
      <c r="Y312" s="39">
        <f t="shared" si="83"/>
        <v>9562.6695215184009</v>
      </c>
      <c r="Z312" s="39">
        <f t="shared" si="84"/>
        <v>8334.7743352223988</v>
      </c>
      <c r="AA312" s="45">
        <f t="shared" si="85"/>
        <v>7.3901585783343354E-2</v>
      </c>
      <c r="AB312" s="45">
        <f t="shared" si="86"/>
        <v>0.4458385686298712</v>
      </c>
      <c r="AC312" s="45">
        <f t="shared" si="87"/>
        <v>1.4563492412684967E-2</v>
      </c>
      <c r="AD312" s="45">
        <f t="shared" si="88"/>
        <v>0.53430364682589948</v>
      </c>
      <c r="AE312" s="45">
        <f t="shared" si="89"/>
        <v>0.46569635317410052</v>
      </c>
      <c r="AF312" s="43">
        <f>('Estimates from MCMC'!$B$2-'MCMC runs'!W312)/'Estimates from MCMC'!$B$2</f>
        <v>0.12068713652021255</v>
      </c>
    </row>
    <row r="313" spans="1:32" x14ac:dyDescent="0.3">
      <c r="A313" s="38">
        <v>2920</v>
      </c>
      <c r="B313" s="38">
        <v>2013349.5131474123</v>
      </c>
      <c r="C313" s="39">
        <v>52963.157070942703</v>
      </c>
      <c r="D313" s="39">
        <v>51920.100752714701</v>
      </c>
      <c r="E313" s="39">
        <f t="shared" si="72"/>
        <v>1043.0563182280021</v>
      </c>
      <c r="F313" s="39">
        <v>52903.355068694298</v>
      </c>
      <c r="G313" s="40">
        <f t="shared" si="73"/>
        <v>59.802002248405188</v>
      </c>
      <c r="H313" s="39">
        <v>52870.582595168897</v>
      </c>
      <c r="I313" s="39">
        <f t="shared" si="74"/>
        <v>92.574475773806626</v>
      </c>
      <c r="J313" s="39">
        <v>51768.569187948699</v>
      </c>
      <c r="K313" s="40">
        <f t="shared" si="75"/>
        <v>1194.5878829940048</v>
      </c>
      <c r="L313" s="39">
        <v>51163.5561432592</v>
      </c>
      <c r="M313" s="39">
        <f t="shared" si="76"/>
        <v>1799.600927683503</v>
      </c>
      <c r="N313" s="39">
        <f t="shared" si="81"/>
        <v>605.0130446894982</v>
      </c>
      <c r="O313" s="40">
        <f>'Estimates from MCMC'!$B$2-L313</f>
        <v>17897.4438567408</v>
      </c>
      <c r="P313" s="39">
        <v>52454.6168953175</v>
      </c>
      <c r="Q313" s="40">
        <f t="shared" si="77"/>
        <v>1291.0607520582998</v>
      </c>
      <c r="R313" s="39">
        <v>52486.205625740702</v>
      </c>
      <c r="S313" s="39">
        <f t="shared" si="78"/>
        <v>31.588730423201923</v>
      </c>
      <c r="T313" s="39">
        <f t="shared" si="82"/>
        <v>1322.6494824815018</v>
      </c>
      <c r="U313" s="39">
        <v>59142.926894482</v>
      </c>
      <c r="V313" s="39">
        <f t="shared" si="79"/>
        <v>7979.3707512227993</v>
      </c>
      <c r="W313" s="39">
        <v>60726.225664777601</v>
      </c>
      <c r="X313" s="39">
        <f t="shared" si="80"/>
        <v>260.64928781409981</v>
      </c>
      <c r="Y313" s="39">
        <f t="shared" si="83"/>
        <v>9562.6695215184009</v>
      </c>
      <c r="Z313" s="39">
        <f t="shared" si="84"/>
        <v>8334.7743352223988</v>
      </c>
      <c r="AA313" s="45">
        <f t="shared" si="85"/>
        <v>7.3901585783343354E-2</v>
      </c>
      <c r="AB313" s="45">
        <f t="shared" si="86"/>
        <v>0.4458385686298712</v>
      </c>
      <c r="AC313" s="45">
        <f t="shared" si="87"/>
        <v>1.4563492412684967E-2</v>
      </c>
      <c r="AD313" s="45">
        <f t="shared" si="88"/>
        <v>0.53430364682589948</v>
      </c>
      <c r="AE313" s="45">
        <f t="shared" si="89"/>
        <v>0.46569635317410052</v>
      </c>
      <c r="AF313" s="43">
        <f>('Estimates from MCMC'!$B$2-'MCMC runs'!W313)/'Estimates from MCMC'!$B$2</f>
        <v>0.12068713652021255</v>
      </c>
    </row>
    <row r="314" spans="1:32" x14ac:dyDescent="0.3">
      <c r="A314" s="38">
        <v>113</v>
      </c>
      <c r="B314" s="38">
        <v>2031376.2377822055</v>
      </c>
      <c r="C314" s="39">
        <v>53004.364311954203</v>
      </c>
      <c r="D314" s="39">
        <v>51972.8383173775</v>
      </c>
      <c r="E314" s="39">
        <f t="shared" si="72"/>
        <v>1031.5259945767029</v>
      </c>
      <c r="F314" s="39">
        <v>52950.176930446003</v>
      </c>
      <c r="G314" s="40">
        <f t="shared" si="73"/>
        <v>54.187381508199906</v>
      </c>
      <c r="H314" s="39">
        <v>52913.304988080898</v>
      </c>
      <c r="I314" s="39">
        <f t="shared" si="74"/>
        <v>91.059323873305402</v>
      </c>
      <c r="J314" s="39">
        <v>51828.374007307801</v>
      </c>
      <c r="K314" s="40">
        <f t="shared" si="75"/>
        <v>1175.9903046464024</v>
      </c>
      <c r="L314" s="39">
        <v>51232.915916163198</v>
      </c>
      <c r="M314" s="39">
        <f t="shared" si="76"/>
        <v>1771.4483957910052</v>
      </c>
      <c r="N314" s="39">
        <f t="shared" si="81"/>
        <v>595.4580911446028</v>
      </c>
      <c r="O314" s="40">
        <f>'Estimates from MCMC'!$B$2-L314</f>
        <v>17828.084083836802</v>
      </c>
      <c r="P314" s="39">
        <v>52499.633462371101</v>
      </c>
      <c r="Q314" s="40">
        <f t="shared" si="77"/>
        <v>1266.7175462079031</v>
      </c>
      <c r="R314" s="39">
        <v>52530.8462063685</v>
      </c>
      <c r="S314" s="39">
        <f t="shared" si="78"/>
        <v>31.21274399739923</v>
      </c>
      <c r="T314" s="39">
        <f t="shared" si="82"/>
        <v>1297.9302902053023</v>
      </c>
      <c r="U314" s="39">
        <v>59211.848812226897</v>
      </c>
      <c r="V314" s="39">
        <f t="shared" si="79"/>
        <v>7978.9328960636994</v>
      </c>
      <c r="W314" s="39">
        <v>60766.879369316703</v>
      </c>
      <c r="X314" s="39">
        <f t="shared" si="80"/>
        <v>257.10026688450307</v>
      </c>
      <c r="Y314" s="39">
        <f t="shared" si="83"/>
        <v>9533.9634531535048</v>
      </c>
      <c r="Z314" s="39">
        <f t="shared" si="84"/>
        <v>8294.1206306832973</v>
      </c>
      <c r="AA314" s="45">
        <f t="shared" si="85"/>
        <v>7.2802567236152124E-2</v>
      </c>
      <c r="AB314" s="45">
        <f t="shared" si="86"/>
        <v>0.44754853401760175</v>
      </c>
      <c r="AC314" s="45">
        <f t="shared" si="87"/>
        <v>1.4421082247283872E-2</v>
      </c>
      <c r="AD314" s="45">
        <f t="shared" si="88"/>
        <v>0.53477218350103772</v>
      </c>
      <c r="AE314" s="45">
        <f t="shared" si="89"/>
        <v>0.46522781649896228</v>
      </c>
      <c r="AF314" s="43">
        <f>('Estimates from MCMC'!$B$2-'MCMC runs'!W314)/'Estimates from MCMC'!$B$2</f>
        <v>0.12009847280930333</v>
      </c>
    </row>
    <row r="315" spans="1:32" x14ac:dyDescent="0.3">
      <c r="A315" s="38">
        <v>1750</v>
      </c>
      <c r="B315" s="38">
        <v>2301012.3050493337</v>
      </c>
      <c r="C315" s="39">
        <v>52009.501226569497</v>
      </c>
      <c r="D315" s="39">
        <v>51016.933695482403</v>
      </c>
      <c r="E315" s="39">
        <f t="shared" si="72"/>
        <v>992.56753108709381</v>
      </c>
      <c r="F315" s="39">
        <v>51955.163044405403</v>
      </c>
      <c r="G315" s="40">
        <f t="shared" si="73"/>
        <v>54.338182164094178</v>
      </c>
      <c r="H315" s="39">
        <v>51921.391412593701</v>
      </c>
      <c r="I315" s="39">
        <f t="shared" si="74"/>
        <v>88.109813975795987</v>
      </c>
      <c r="J315" s="39">
        <v>50875.125344768101</v>
      </c>
      <c r="K315" s="40">
        <f t="shared" si="75"/>
        <v>1134.3758818013957</v>
      </c>
      <c r="L315" s="39">
        <v>50298.919641310204</v>
      </c>
      <c r="M315" s="39">
        <f t="shared" si="76"/>
        <v>1710.5815852592932</v>
      </c>
      <c r="N315" s="39">
        <f t="shared" si="81"/>
        <v>576.20570345789747</v>
      </c>
      <c r="O315" s="40">
        <f>'Estimates from MCMC'!$B$2-L315</f>
        <v>18762.080358689796</v>
      </c>
      <c r="P315" s="39">
        <v>51519.064352209403</v>
      </c>
      <c r="Q315" s="40">
        <f t="shared" si="77"/>
        <v>1220.1447108991997</v>
      </c>
      <c r="R315" s="39">
        <v>51549.4481225708</v>
      </c>
      <c r="S315" s="39">
        <f t="shared" si="78"/>
        <v>30.383770361397183</v>
      </c>
      <c r="T315" s="39">
        <f t="shared" si="82"/>
        <v>1250.5284812605969</v>
      </c>
      <c r="U315" s="39">
        <v>57977.205719629397</v>
      </c>
      <c r="V315" s="39">
        <f t="shared" si="79"/>
        <v>7678.2860783191936</v>
      </c>
      <c r="W315" s="39">
        <v>59471.351967308801</v>
      </c>
      <c r="X315" s="39">
        <f t="shared" si="80"/>
        <v>243.61776641880715</v>
      </c>
      <c r="Y315" s="39">
        <f t="shared" si="83"/>
        <v>9172.4323259985977</v>
      </c>
      <c r="Z315" s="39">
        <f t="shared" si="84"/>
        <v>9589.6480326911988</v>
      </c>
      <c r="AA315" s="45">
        <f t="shared" si="85"/>
        <v>6.6651909455307565E-2</v>
      </c>
      <c r="AB315" s="45">
        <f t="shared" si="86"/>
        <v>0.40924492015422687</v>
      </c>
      <c r="AC315" s="45">
        <f t="shared" si="87"/>
        <v>1.2984581760730696E-2</v>
      </c>
      <c r="AD315" s="45">
        <f t="shared" si="88"/>
        <v>0.48888141137026514</v>
      </c>
      <c r="AE315" s="45">
        <f t="shared" si="89"/>
        <v>0.51111858862973492</v>
      </c>
      <c r="AF315" s="43">
        <f>('Estimates from MCMC'!$B$2-'MCMC runs'!W315)/'Estimates from MCMC'!$B$2</f>
        <v>0.13885764806028292</v>
      </c>
    </row>
    <row r="316" spans="1:32" x14ac:dyDescent="0.3">
      <c r="A316" s="38">
        <v>671</v>
      </c>
      <c r="B316" s="38">
        <v>2023838.4908248449</v>
      </c>
      <c r="C316" s="39">
        <v>52560.823711712001</v>
      </c>
      <c r="D316" s="39">
        <v>51530.653575217097</v>
      </c>
      <c r="E316" s="39">
        <f t="shared" si="72"/>
        <v>1030.170136494904</v>
      </c>
      <c r="F316" s="39">
        <v>52500.063418952799</v>
      </c>
      <c r="G316" s="40">
        <f t="shared" si="73"/>
        <v>60.760292759201548</v>
      </c>
      <c r="H316" s="39">
        <v>52469.674792966798</v>
      </c>
      <c r="I316" s="39">
        <f t="shared" si="74"/>
        <v>91.148918745202536</v>
      </c>
      <c r="J316" s="39">
        <v>51379.472846638899</v>
      </c>
      <c r="K316" s="40">
        <f t="shared" si="75"/>
        <v>1181.3508650731019</v>
      </c>
      <c r="L316" s="39">
        <v>50783.366733979703</v>
      </c>
      <c r="M316" s="39">
        <f t="shared" si="76"/>
        <v>1777.4569777322977</v>
      </c>
      <c r="N316" s="39">
        <f t="shared" si="81"/>
        <v>596.10611265919579</v>
      </c>
      <c r="O316" s="40">
        <f>'Estimates from MCMC'!$B$2-L316</f>
        <v>18277.633266020297</v>
      </c>
      <c r="P316" s="39">
        <v>52057.425815157003</v>
      </c>
      <c r="Q316" s="40">
        <f t="shared" si="77"/>
        <v>1274.0590811773</v>
      </c>
      <c r="R316" s="39">
        <v>52088.331886313899</v>
      </c>
      <c r="S316" s="39">
        <f t="shared" si="78"/>
        <v>30.90607115689636</v>
      </c>
      <c r="T316" s="39">
        <f t="shared" si="82"/>
        <v>1304.9651523341963</v>
      </c>
      <c r="U316" s="39">
        <v>58664.997064298703</v>
      </c>
      <c r="V316" s="39">
        <f t="shared" si="79"/>
        <v>7881.6303303189998</v>
      </c>
      <c r="W316" s="39">
        <v>60225.992564672</v>
      </c>
      <c r="X316" s="39">
        <f t="shared" si="80"/>
        <v>256.03034803910123</v>
      </c>
      <c r="Y316" s="39">
        <f t="shared" si="83"/>
        <v>9442.6258306922973</v>
      </c>
      <c r="Z316" s="39">
        <f t="shared" si="84"/>
        <v>8835.0074353279997</v>
      </c>
      <c r="AA316" s="45">
        <f t="shared" si="85"/>
        <v>7.1396834225809724E-2</v>
      </c>
      <c r="AB316" s="45">
        <f t="shared" si="86"/>
        <v>0.4312172268480533</v>
      </c>
      <c r="AC316" s="45">
        <f t="shared" si="87"/>
        <v>1.4007850158318026E-2</v>
      </c>
      <c r="AD316" s="45">
        <f t="shared" si="88"/>
        <v>0.51662191123218104</v>
      </c>
      <c r="AE316" s="45">
        <f t="shared" si="89"/>
        <v>0.48337808876781896</v>
      </c>
      <c r="AF316" s="43">
        <f>('Estimates from MCMC'!$B$2-'MCMC runs'!W316)/'Estimates from MCMC'!$B$2</f>
        <v>0.12793048805154864</v>
      </c>
    </row>
    <row r="317" spans="1:32" x14ac:dyDescent="0.3">
      <c r="A317" s="38">
        <v>3898</v>
      </c>
      <c r="B317" s="38">
        <v>2023838.4908248449</v>
      </c>
      <c r="C317" s="39">
        <v>52560.823711712001</v>
      </c>
      <c r="D317" s="39">
        <v>51530.653575217097</v>
      </c>
      <c r="E317" s="39">
        <f t="shared" si="72"/>
        <v>1030.170136494904</v>
      </c>
      <c r="F317" s="39">
        <v>52500.063418952799</v>
      </c>
      <c r="G317" s="40">
        <f t="shared" si="73"/>
        <v>60.760292759201548</v>
      </c>
      <c r="H317" s="39">
        <v>52469.674792966798</v>
      </c>
      <c r="I317" s="39">
        <f t="shared" si="74"/>
        <v>91.148918745202536</v>
      </c>
      <c r="J317" s="39">
        <v>51379.472846638899</v>
      </c>
      <c r="K317" s="40">
        <f t="shared" si="75"/>
        <v>1181.3508650731019</v>
      </c>
      <c r="L317" s="39">
        <v>50783.366733979703</v>
      </c>
      <c r="M317" s="39">
        <f t="shared" si="76"/>
        <v>1777.4569777322977</v>
      </c>
      <c r="N317" s="39">
        <f t="shared" si="81"/>
        <v>596.10611265919579</v>
      </c>
      <c r="O317" s="40">
        <f>'Estimates from MCMC'!$B$2-L317</f>
        <v>18277.633266020297</v>
      </c>
      <c r="P317" s="39">
        <v>52057.425815157003</v>
      </c>
      <c r="Q317" s="40">
        <f t="shared" si="77"/>
        <v>1274.0590811773</v>
      </c>
      <c r="R317" s="39">
        <v>52088.331886313899</v>
      </c>
      <c r="S317" s="39">
        <f t="shared" si="78"/>
        <v>30.90607115689636</v>
      </c>
      <c r="T317" s="39">
        <f t="shared" si="82"/>
        <v>1304.9651523341963</v>
      </c>
      <c r="U317" s="39">
        <v>58664.997064298703</v>
      </c>
      <c r="V317" s="39">
        <f t="shared" si="79"/>
        <v>7881.6303303189998</v>
      </c>
      <c r="W317" s="39">
        <v>60225.992564672</v>
      </c>
      <c r="X317" s="39">
        <f t="shared" si="80"/>
        <v>256.03034803910123</v>
      </c>
      <c r="Y317" s="39">
        <f t="shared" si="83"/>
        <v>9442.6258306922973</v>
      </c>
      <c r="Z317" s="39">
        <f t="shared" si="84"/>
        <v>8835.0074353279997</v>
      </c>
      <c r="AA317" s="45">
        <f t="shared" si="85"/>
        <v>7.1396834225809724E-2</v>
      </c>
      <c r="AB317" s="45">
        <f t="shared" si="86"/>
        <v>0.4312172268480533</v>
      </c>
      <c r="AC317" s="45">
        <f t="shared" si="87"/>
        <v>1.4007850158318026E-2</v>
      </c>
      <c r="AD317" s="45">
        <f t="shared" si="88"/>
        <v>0.51662191123218104</v>
      </c>
      <c r="AE317" s="45">
        <f t="shared" si="89"/>
        <v>0.48337808876781896</v>
      </c>
      <c r="AF317" s="43">
        <f>('Estimates from MCMC'!$B$2-'MCMC runs'!W317)/'Estimates from MCMC'!$B$2</f>
        <v>0.12793048805154864</v>
      </c>
    </row>
    <row r="318" spans="1:32" x14ac:dyDescent="0.3">
      <c r="A318" s="38">
        <v>3029</v>
      </c>
      <c r="B318" s="38">
        <v>2144899.0892990078</v>
      </c>
      <c r="C318" s="39">
        <v>51961.123761919996</v>
      </c>
      <c r="D318" s="39">
        <v>50936.267166266603</v>
      </c>
      <c r="E318" s="39">
        <f t="shared" si="72"/>
        <v>1024.856595653393</v>
      </c>
      <c r="F318" s="39">
        <v>51886.496836383601</v>
      </c>
      <c r="G318" s="40">
        <f t="shared" si="73"/>
        <v>74.626925536394992</v>
      </c>
      <c r="H318" s="39">
        <v>51869.252338765597</v>
      </c>
      <c r="I318" s="39">
        <f t="shared" si="74"/>
        <v>91.871423154399963</v>
      </c>
      <c r="J318" s="39">
        <v>50770.954800996602</v>
      </c>
      <c r="K318" s="40">
        <f t="shared" si="75"/>
        <v>1190.1689609233945</v>
      </c>
      <c r="L318" s="39">
        <v>50170.513335427</v>
      </c>
      <c r="M318" s="39">
        <f t="shared" si="76"/>
        <v>1790.6104264929963</v>
      </c>
      <c r="N318" s="39">
        <f t="shared" si="81"/>
        <v>600.44146556960186</v>
      </c>
      <c r="O318" s="40">
        <f>'Estimates from MCMC'!$B$2-L318</f>
        <v>18890.486664573</v>
      </c>
      <c r="P318" s="39">
        <v>51452.610771842097</v>
      </c>
      <c r="Q318" s="40">
        <f t="shared" si="77"/>
        <v>1282.097436415097</v>
      </c>
      <c r="R318" s="39">
        <v>51483.8721618458</v>
      </c>
      <c r="S318" s="39">
        <f t="shared" si="78"/>
        <v>31.261390003703127</v>
      </c>
      <c r="T318" s="39">
        <f t="shared" si="82"/>
        <v>1313.3588264188002</v>
      </c>
      <c r="U318" s="39">
        <v>58037.899919857802</v>
      </c>
      <c r="V318" s="39">
        <f t="shared" si="79"/>
        <v>7867.386584430802</v>
      </c>
      <c r="W318" s="39">
        <v>59612.021482808501</v>
      </c>
      <c r="X318" s="39">
        <f t="shared" si="80"/>
        <v>260.76273653189855</v>
      </c>
      <c r="Y318" s="39">
        <f t="shared" si="83"/>
        <v>9441.5081473815007</v>
      </c>
      <c r="Z318" s="39">
        <f t="shared" si="84"/>
        <v>9448.9785171914991</v>
      </c>
      <c r="AA318" s="45">
        <f t="shared" si="85"/>
        <v>6.9524880419404869E-2</v>
      </c>
      <c r="AB318" s="45">
        <f t="shared" si="86"/>
        <v>0.41647347281873937</v>
      </c>
      <c r="AC318" s="45">
        <f t="shared" si="87"/>
        <v>1.3803918404120841E-2</v>
      </c>
      <c r="AD318" s="45">
        <f t="shared" si="88"/>
        <v>0.49980227164226509</v>
      </c>
      <c r="AE318" s="45">
        <f t="shared" si="89"/>
        <v>0.50019772835773491</v>
      </c>
      <c r="AF318" s="43">
        <f>('Estimates from MCMC'!$B$2-'MCMC runs'!W318)/'Estimates from MCMC'!$B$2</f>
        <v>0.13682076015683958</v>
      </c>
    </row>
    <row r="319" spans="1:32" x14ac:dyDescent="0.3">
      <c r="A319" s="38">
        <v>3307</v>
      </c>
      <c r="B319" s="38">
        <v>1939791.8044694606</v>
      </c>
      <c r="C319" s="39">
        <v>52770.941373473703</v>
      </c>
      <c r="D319" s="39">
        <v>51763.618762661899</v>
      </c>
      <c r="E319" s="39">
        <f t="shared" si="72"/>
        <v>1007.3226108118033</v>
      </c>
      <c r="F319" s="39">
        <v>52718.878336900401</v>
      </c>
      <c r="G319" s="40">
        <f t="shared" si="73"/>
        <v>52.06303657330136</v>
      </c>
      <c r="H319" s="39">
        <v>52682.433556080403</v>
      </c>
      <c r="I319" s="39">
        <f t="shared" si="74"/>
        <v>88.507817393299774</v>
      </c>
      <c r="J319" s="39">
        <v>51623.682967166598</v>
      </c>
      <c r="K319" s="40">
        <f t="shared" si="75"/>
        <v>1147.2584063071045</v>
      </c>
      <c r="L319" s="39">
        <v>51044.827292961498</v>
      </c>
      <c r="M319" s="39">
        <f t="shared" si="76"/>
        <v>1726.114080512205</v>
      </c>
      <c r="N319" s="39">
        <f t="shared" si="81"/>
        <v>578.85567420510051</v>
      </c>
      <c r="O319" s="40">
        <f>'Estimates from MCMC'!$B$2-L319</f>
        <v>18016.172707038502</v>
      </c>
      <c r="P319" s="39">
        <v>52277.301148141698</v>
      </c>
      <c r="Q319" s="40">
        <f t="shared" si="77"/>
        <v>1232.4738551802002</v>
      </c>
      <c r="R319" s="39">
        <v>52307.628152169098</v>
      </c>
      <c r="S319" s="39">
        <f t="shared" si="78"/>
        <v>30.327004027400108</v>
      </c>
      <c r="T319" s="39">
        <f t="shared" si="82"/>
        <v>1262.8008592076003</v>
      </c>
      <c r="U319" s="39">
        <v>58851.134246075002</v>
      </c>
      <c r="V319" s="39">
        <f t="shared" si="79"/>
        <v>7806.3069531135043</v>
      </c>
      <c r="W319" s="39">
        <v>60360.680575714599</v>
      </c>
      <c r="X319" s="39">
        <f t="shared" si="80"/>
        <v>246.74547043199709</v>
      </c>
      <c r="Y319" s="39">
        <f t="shared" si="83"/>
        <v>9315.8532827531017</v>
      </c>
      <c r="Z319" s="39">
        <f t="shared" si="84"/>
        <v>8700.3194242854006</v>
      </c>
      <c r="AA319" s="45">
        <f t="shared" si="85"/>
        <v>7.0092626205467773E-2</v>
      </c>
      <c r="AB319" s="45">
        <f t="shared" si="86"/>
        <v>0.43329441164070104</v>
      </c>
      <c r="AC319" s="45">
        <f t="shared" si="87"/>
        <v>1.3695776258605654E-2</v>
      </c>
      <c r="AD319" s="45">
        <f t="shared" si="88"/>
        <v>0.51708281410477452</v>
      </c>
      <c r="AE319" s="45">
        <f t="shared" si="89"/>
        <v>0.48291718589522553</v>
      </c>
      <c r="AF319" s="43">
        <f>('Estimates from MCMC'!$B$2-'MCMC runs'!W319)/'Estimates from MCMC'!$B$2</f>
        <v>0.12598021204855708</v>
      </c>
    </row>
    <row r="320" spans="1:32" x14ac:dyDescent="0.3">
      <c r="A320" s="38">
        <v>2847</v>
      </c>
      <c r="B320" s="38">
        <v>2028858.7568778992</v>
      </c>
      <c r="C320" s="39">
        <v>52102.380543523497</v>
      </c>
      <c r="D320" s="39">
        <v>51092.3123125071</v>
      </c>
      <c r="E320" s="39">
        <f t="shared" si="72"/>
        <v>1010.0682310163975</v>
      </c>
      <c r="F320" s="39">
        <v>52038.562185544397</v>
      </c>
      <c r="G320" s="40">
        <f t="shared" si="73"/>
        <v>63.818357979100256</v>
      </c>
      <c r="H320" s="39">
        <v>52013.042925552698</v>
      </c>
      <c r="I320" s="39">
        <f t="shared" si="74"/>
        <v>89.337617970799329</v>
      </c>
      <c r="J320" s="39">
        <v>50939.930709936001</v>
      </c>
      <c r="K320" s="40">
        <f t="shared" si="75"/>
        <v>1162.449833587496</v>
      </c>
      <c r="L320" s="39">
        <v>50355.757203938898</v>
      </c>
      <c r="M320" s="39">
        <f t="shared" si="76"/>
        <v>1746.6233395845993</v>
      </c>
      <c r="N320" s="39">
        <f t="shared" si="81"/>
        <v>584.17350599710335</v>
      </c>
      <c r="O320" s="40">
        <f>'Estimates from MCMC'!$B$2-L320</f>
        <v>18705.242796061102</v>
      </c>
      <c r="P320" s="39">
        <v>51603.740973180502</v>
      </c>
      <c r="Q320" s="40">
        <f t="shared" si="77"/>
        <v>1247.983769241604</v>
      </c>
      <c r="R320" s="39">
        <v>51634.087324514301</v>
      </c>
      <c r="S320" s="39">
        <f t="shared" si="78"/>
        <v>30.346351333799248</v>
      </c>
      <c r="T320" s="39">
        <f t="shared" si="82"/>
        <v>1278.3301205754033</v>
      </c>
      <c r="U320" s="39">
        <v>58181.644853926096</v>
      </c>
      <c r="V320" s="39">
        <f t="shared" si="79"/>
        <v>7825.8876499871985</v>
      </c>
      <c r="W320" s="39">
        <v>59711.667414081698</v>
      </c>
      <c r="X320" s="39">
        <f t="shared" si="80"/>
        <v>251.69243958019797</v>
      </c>
      <c r="Y320" s="39">
        <f t="shared" si="83"/>
        <v>9355.9102101427998</v>
      </c>
      <c r="Z320" s="39">
        <f t="shared" si="84"/>
        <v>9349.3325859183024</v>
      </c>
      <c r="AA320" s="45">
        <f t="shared" si="85"/>
        <v>6.8340739252237367E-2</v>
      </c>
      <c r="AB320" s="45">
        <f t="shared" si="86"/>
        <v>0.41837936750199001</v>
      </c>
      <c r="AC320" s="45">
        <f t="shared" si="87"/>
        <v>1.3455716256898769E-2</v>
      </c>
      <c r="AD320" s="45">
        <f t="shared" si="88"/>
        <v>0.50017582301112617</v>
      </c>
      <c r="AE320" s="45">
        <f t="shared" si="89"/>
        <v>0.49982417698887388</v>
      </c>
      <c r="AF320" s="43">
        <f>('Estimates from MCMC'!$B$2-'MCMC runs'!W320)/'Estimates from MCMC'!$B$2</f>
        <v>0.13537789180461191</v>
      </c>
    </row>
    <row r="321" spans="1:32" x14ac:dyDescent="0.3">
      <c r="A321" s="38">
        <v>4109</v>
      </c>
      <c r="B321" s="38">
        <v>1933469.942398912</v>
      </c>
      <c r="C321" s="39">
        <v>52353.248994119203</v>
      </c>
      <c r="D321" s="39">
        <v>51332.802079175897</v>
      </c>
      <c r="E321" s="39">
        <f t="shared" si="72"/>
        <v>1020.4469149433062</v>
      </c>
      <c r="F321" s="39">
        <v>52281.703603258597</v>
      </c>
      <c r="G321" s="40">
        <f t="shared" si="73"/>
        <v>71.545390860606858</v>
      </c>
      <c r="H321" s="39">
        <v>52261.9812411694</v>
      </c>
      <c r="I321" s="39">
        <f t="shared" si="74"/>
        <v>91.267752949803253</v>
      </c>
      <c r="J321" s="39">
        <v>51171.120258540403</v>
      </c>
      <c r="K321" s="40">
        <f t="shared" si="75"/>
        <v>1182.1287355788008</v>
      </c>
      <c r="L321" s="39">
        <v>50574.383807296697</v>
      </c>
      <c r="M321" s="39">
        <f t="shared" si="76"/>
        <v>1778.8651868225061</v>
      </c>
      <c r="N321" s="39">
        <f t="shared" si="81"/>
        <v>596.73645124370523</v>
      </c>
      <c r="O321" s="40">
        <f>'Estimates from MCMC'!$B$2-L321</f>
        <v>18486.616192703303</v>
      </c>
      <c r="P321" s="39">
        <v>51846.624411766803</v>
      </c>
      <c r="Q321" s="40">
        <f t="shared" si="77"/>
        <v>1272.2406044701056</v>
      </c>
      <c r="R321" s="39">
        <v>51877.752961288301</v>
      </c>
      <c r="S321" s="39">
        <f t="shared" si="78"/>
        <v>31.128549521497916</v>
      </c>
      <c r="T321" s="39">
        <f t="shared" si="82"/>
        <v>1303.3691539916035</v>
      </c>
      <c r="U321" s="39">
        <v>58455.130234604003</v>
      </c>
      <c r="V321" s="39">
        <f t="shared" si="79"/>
        <v>7880.7464273073056</v>
      </c>
      <c r="W321" s="39">
        <v>60017.222110732102</v>
      </c>
      <c r="X321" s="39">
        <f t="shared" si="80"/>
        <v>258.72272213649558</v>
      </c>
      <c r="Y321" s="39">
        <f t="shared" si="83"/>
        <v>9442.8383034354047</v>
      </c>
      <c r="Z321" s="39">
        <f t="shared" si="84"/>
        <v>9043.777889267898</v>
      </c>
      <c r="AA321" s="45">
        <f t="shared" si="85"/>
        <v>7.0503392313951183E-2</v>
      </c>
      <c r="AB321" s="45">
        <f t="shared" si="86"/>
        <v>0.42629469585774432</v>
      </c>
      <c r="AC321" s="45">
        <f t="shared" si="87"/>
        <v>1.3995136775686069E-2</v>
      </c>
      <c r="AD321" s="45">
        <f t="shared" si="88"/>
        <v>0.51079322494738155</v>
      </c>
      <c r="AE321" s="45">
        <f t="shared" si="89"/>
        <v>0.48920677505261845</v>
      </c>
      <c r="AF321" s="43">
        <f>('Estimates from MCMC'!$B$2-'MCMC runs'!W321)/'Estimates from MCMC'!$B$2</f>
        <v>0.13095347430920343</v>
      </c>
    </row>
    <row r="322" spans="1:32" x14ac:dyDescent="0.3">
      <c r="A322" s="38">
        <v>2808</v>
      </c>
      <c r="B322" s="38">
        <v>2009116.6979201592</v>
      </c>
      <c r="C322" s="39">
        <v>52936.1120272431</v>
      </c>
      <c r="D322" s="39">
        <v>51930.492406579797</v>
      </c>
      <c r="E322" s="39">
        <f t="shared" ref="E322:E385" si="90">$C322-D322</f>
        <v>1005.6196206633031</v>
      </c>
      <c r="F322" s="39">
        <v>52865.8238979202</v>
      </c>
      <c r="G322" s="40">
        <f t="shared" ref="G322:G385" si="91">$C322-F322</f>
        <v>70.288129322900204</v>
      </c>
      <c r="H322" s="39">
        <v>52845.238325698003</v>
      </c>
      <c r="I322" s="39">
        <f t="shared" ref="I322:I385" si="92">$C322-H322</f>
        <v>90.873701545096992</v>
      </c>
      <c r="J322" s="39">
        <v>51770.254105883898</v>
      </c>
      <c r="K322" s="40">
        <f t="shared" ref="K322:K385" si="93">$C322-J322</f>
        <v>1165.857921359202</v>
      </c>
      <c r="L322" s="39">
        <v>51175.889297121801</v>
      </c>
      <c r="M322" s="39">
        <f t="shared" ref="M322:M385" si="94">$C322-L322</f>
        <v>1760.2227301212988</v>
      </c>
      <c r="N322" s="39">
        <f t="shared" si="81"/>
        <v>594.3648087620968</v>
      </c>
      <c r="O322" s="40">
        <f>'Estimates from MCMC'!$B$2-L322</f>
        <v>17885.110702878199</v>
      </c>
      <c r="P322" s="39">
        <v>52433.945815035899</v>
      </c>
      <c r="Q322" s="40">
        <f t="shared" ref="Q322:Q385" si="95">P322-L322</f>
        <v>1258.0565179140976</v>
      </c>
      <c r="R322" s="39">
        <v>52465.245346588097</v>
      </c>
      <c r="S322" s="39">
        <f t="shared" ref="S322:S385" si="96">R322-L322-Q322</f>
        <v>31.299531552198459</v>
      </c>
      <c r="T322" s="39">
        <f t="shared" si="82"/>
        <v>1289.3560494662961</v>
      </c>
      <c r="U322" s="39">
        <v>59107.5944411085</v>
      </c>
      <c r="V322" s="39">
        <f t="shared" ref="V322:V385" si="97">U322-L322</f>
        <v>7931.7051439866991</v>
      </c>
      <c r="W322" s="39">
        <v>60651.010622449299</v>
      </c>
      <c r="X322" s="39">
        <f t="shared" ref="X322:X385" si="98">W322-V322-S322-Q322-L322</f>
        <v>254.06013187450299</v>
      </c>
      <c r="Y322" s="39">
        <f t="shared" si="83"/>
        <v>9475.1213253274982</v>
      </c>
      <c r="Z322" s="39">
        <f t="shared" si="84"/>
        <v>8409.9893775507007</v>
      </c>
      <c r="AA322" s="45">
        <f t="shared" si="85"/>
        <v>7.2091029845222254E-2</v>
      </c>
      <c r="AB322" s="45">
        <f t="shared" si="86"/>
        <v>0.44348090854759276</v>
      </c>
      <c r="AC322" s="45">
        <f t="shared" si="87"/>
        <v>1.4205119336142427E-2</v>
      </c>
      <c r="AD322" s="45">
        <f t="shared" si="88"/>
        <v>0.52977705772895745</v>
      </c>
      <c r="AE322" s="45">
        <f t="shared" si="89"/>
        <v>0.47022294227104255</v>
      </c>
      <c r="AF322" s="43">
        <f>('Estimates from MCMC'!$B$2-'MCMC runs'!W322)/'Estimates from MCMC'!$B$2</f>
        <v>0.12177624676084477</v>
      </c>
    </row>
    <row r="323" spans="1:32" x14ac:dyDescent="0.3">
      <c r="A323" s="38">
        <v>3305</v>
      </c>
      <c r="B323" s="38">
        <v>1919163.3171077212</v>
      </c>
      <c r="C323" s="39">
        <v>53452.8624164594</v>
      </c>
      <c r="D323" s="39">
        <v>52443.503579659096</v>
      </c>
      <c r="E323" s="39">
        <f t="shared" si="90"/>
        <v>1009.3588368003038</v>
      </c>
      <c r="F323" s="39">
        <v>53388.848964411402</v>
      </c>
      <c r="G323" s="40">
        <f t="shared" si="91"/>
        <v>64.013452047998726</v>
      </c>
      <c r="H323" s="39">
        <v>53362.4183542397</v>
      </c>
      <c r="I323" s="39">
        <f t="shared" si="92"/>
        <v>90.444062219699845</v>
      </c>
      <c r="J323" s="39">
        <v>52289.869740339098</v>
      </c>
      <c r="K323" s="40">
        <f t="shared" si="93"/>
        <v>1162.9926761203023</v>
      </c>
      <c r="L323" s="39">
        <v>51698.216575250597</v>
      </c>
      <c r="M323" s="39">
        <f t="shared" si="94"/>
        <v>1754.6458412088032</v>
      </c>
      <c r="N323" s="39">
        <f t="shared" ref="N323:N386" si="99">M323-K323</f>
        <v>591.65316508850083</v>
      </c>
      <c r="O323" s="40">
        <f>'Estimates from MCMC'!$B$2-L323</f>
        <v>17362.783424749403</v>
      </c>
      <c r="P323" s="39">
        <v>52953.647498512903</v>
      </c>
      <c r="Q323" s="40">
        <f t="shared" si="95"/>
        <v>1255.4309232623054</v>
      </c>
      <c r="R323" s="39">
        <v>52984.674311987699</v>
      </c>
      <c r="S323" s="39">
        <f t="shared" si="96"/>
        <v>31.026813474796654</v>
      </c>
      <c r="T323" s="39">
        <f t="shared" ref="T323:T386" si="100">Q323+S323</f>
        <v>1286.4577367371021</v>
      </c>
      <c r="U323" s="39">
        <v>59630.367230805998</v>
      </c>
      <c r="V323" s="39">
        <f t="shared" si="97"/>
        <v>7932.1506555554006</v>
      </c>
      <c r="W323" s="39">
        <v>61168.0036546868</v>
      </c>
      <c r="X323" s="39">
        <f t="shared" si="98"/>
        <v>251.17868714369979</v>
      </c>
      <c r="Y323" s="39">
        <f t="shared" ref="Y323:Y386" si="101">Q323+S323+V323+X323</f>
        <v>9469.7870794362025</v>
      </c>
      <c r="Z323" s="39">
        <f t="shared" ref="Z323:Z386" si="102">O323-Y323</f>
        <v>7892.9963453132004</v>
      </c>
      <c r="AA323" s="45">
        <f t="shared" ref="AA323:AA386" si="103">T323/O323</f>
        <v>7.4092828624663307E-2</v>
      </c>
      <c r="AB323" s="45">
        <f t="shared" ref="AB323:AB386" si="104">V323/O323</f>
        <v>0.45684787176741998</v>
      </c>
      <c r="AC323" s="45">
        <f t="shared" ref="AC323:AC386" si="105">X323/O323</f>
        <v>1.4466498890129711E-2</v>
      </c>
      <c r="AD323" s="45">
        <f t="shared" ref="AD323:AD386" si="106">Y323/O323</f>
        <v>0.54540719928221304</v>
      </c>
      <c r="AE323" s="45">
        <f t="shared" ref="AE323:AE386" si="107">Z323/O323</f>
        <v>0.45459280071778702</v>
      </c>
      <c r="AF323" s="43">
        <f>('Estimates from MCMC'!$B$2-'MCMC runs'!W323)/'Estimates from MCMC'!$B$2</f>
        <v>0.11429021220823909</v>
      </c>
    </row>
    <row r="324" spans="1:32" x14ac:dyDescent="0.3">
      <c r="A324" s="38">
        <v>1727</v>
      </c>
      <c r="B324" s="38">
        <v>1980138.0256899158</v>
      </c>
      <c r="C324" s="39">
        <v>53004.1178828177</v>
      </c>
      <c r="D324" s="39">
        <v>52000.831376329399</v>
      </c>
      <c r="E324" s="39">
        <f t="shared" si="90"/>
        <v>1003.2865064883008</v>
      </c>
      <c r="F324" s="39">
        <v>52946.7088426544</v>
      </c>
      <c r="G324" s="40">
        <f t="shared" si="91"/>
        <v>57.409040163300233</v>
      </c>
      <c r="H324" s="39">
        <v>52914.059534231703</v>
      </c>
      <c r="I324" s="39">
        <f t="shared" si="92"/>
        <v>90.05834858599701</v>
      </c>
      <c r="J324" s="39">
        <v>51853.977043031002</v>
      </c>
      <c r="K324" s="40">
        <f t="shared" si="93"/>
        <v>1150.1408397866981</v>
      </c>
      <c r="L324" s="39">
        <v>51264.737651174197</v>
      </c>
      <c r="M324" s="39">
        <f t="shared" si="94"/>
        <v>1739.3802316435031</v>
      </c>
      <c r="N324" s="39">
        <f t="shared" si="99"/>
        <v>589.23939185680501</v>
      </c>
      <c r="O324" s="40">
        <f>'Estimates from MCMC'!$B$2-L324</f>
        <v>17796.262348825803</v>
      </c>
      <c r="P324" s="39">
        <v>52506.6975961711</v>
      </c>
      <c r="Q324" s="40">
        <f t="shared" si="95"/>
        <v>1241.9599449969028</v>
      </c>
      <c r="R324" s="39">
        <v>52537.8850373358</v>
      </c>
      <c r="S324" s="39">
        <f t="shared" si="96"/>
        <v>31.187441164700431</v>
      </c>
      <c r="T324" s="39">
        <f t="shared" si="100"/>
        <v>1273.1473861616032</v>
      </c>
      <c r="U324" s="39">
        <v>59186.129593781297</v>
      </c>
      <c r="V324" s="39">
        <f t="shared" si="97"/>
        <v>7921.3919426071006</v>
      </c>
      <c r="W324" s="39">
        <v>60708.422859944098</v>
      </c>
      <c r="X324" s="39">
        <f t="shared" si="98"/>
        <v>249.14588000119693</v>
      </c>
      <c r="Y324" s="39">
        <f t="shared" si="101"/>
        <v>9443.6852087699008</v>
      </c>
      <c r="Z324" s="39">
        <f t="shared" si="102"/>
        <v>8352.5771400559024</v>
      </c>
      <c r="AA324" s="45">
        <f t="shared" si="103"/>
        <v>7.1540156084831233E-2</v>
      </c>
      <c r="AB324" s="45">
        <f t="shared" si="104"/>
        <v>0.44511548477648477</v>
      </c>
      <c r="AC324" s="45">
        <f t="shared" si="105"/>
        <v>1.3999899255117217E-2</v>
      </c>
      <c r="AD324" s="45">
        <f t="shared" si="106"/>
        <v>0.53065554011643323</v>
      </c>
      <c r="AE324" s="45">
        <f t="shared" si="107"/>
        <v>0.46934445988356682</v>
      </c>
      <c r="AF324" s="43">
        <f>('Estimates from MCMC'!$B$2-'MCMC runs'!W324)/'Estimates from MCMC'!$B$2</f>
        <v>0.12094492028867092</v>
      </c>
    </row>
    <row r="325" spans="1:32" x14ac:dyDescent="0.3">
      <c r="A325" s="38">
        <v>2473</v>
      </c>
      <c r="B325" s="38">
        <v>1980138.0256899158</v>
      </c>
      <c r="C325" s="39">
        <v>53004.1178828177</v>
      </c>
      <c r="D325" s="39">
        <v>52000.831376329399</v>
      </c>
      <c r="E325" s="39">
        <f t="shared" si="90"/>
        <v>1003.2865064883008</v>
      </c>
      <c r="F325" s="39">
        <v>52946.7088426544</v>
      </c>
      <c r="G325" s="40">
        <f t="shared" si="91"/>
        <v>57.409040163300233</v>
      </c>
      <c r="H325" s="39">
        <v>52914.059534231703</v>
      </c>
      <c r="I325" s="39">
        <f t="shared" si="92"/>
        <v>90.05834858599701</v>
      </c>
      <c r="J325" s="39">
        <v>51853.977043031002</v>
      </c>
      <c r="K325" s="40">
        <f t="shared" si="93"/>
        <v>1150.1408397866981</v>
      </c>
      <c r="L325" s="39">
        <v>51264.737651174197</v>
      </c>
      <c r="M325" s="39">
        <f t="shared" si="94"/>
        <v>1739.3802316435031</v>
      </c>
      <c r="N325" s="39">
        <f t="shared" si="99"/>
        <v>589.23939185680501</v>
      </c>
      <c r="O325" s="40">
        <f>'Estimates from MCMC'!$B$2-L325</f>
        <v>17796.262348825803</v>
      </c>
      <c r="P325" s="39">
        <v>52506.6975961711</v>
      </c>
      <c r="Q325" s="40">
        <f t="shared" si="95"/>
        <v>1241.9599449969028</v>
      </c>
      <c r="R325" s="39">
        <v>52537.8850373358</v>
      </c>
      <c r="S325" s="39">
        <f t="shared" si="96"/>
        <v>31.187441164700431</v>
      </c>
      <c r="T325" s="39">
        <f t="shared" si="100"/>
        <v>1273.1473861616032</v>
      </c>
      <c r="U325" s="39">
        <v>59186.129593781297</v>
      </c>
      <c r="V325" s="39">
        <f t="shared" si="97"/>
        <v>7921.3919426071006</v>
      </c>
      <c r="W325" s="39">
        <v>60708.422859944098</v>
      </c>
      <c r="X325" s="39">
        <f t="shared" si="98"/>
        <v>249.14588000119693</v>
      </c>
      <c r="Y325" s="39">
        <f t="shared" si="101"/>
        <v>9443.6852087699008</v>
      </c>
      <c r="Z325" s="39">
        <f t="shared" si="102"/>
        <v>8352.5771400559024</v>
      </c>
      <c r="AA325" s="45">
        <f t="shared" si="103"/>
        <v>7.1540156084831233E-2</v>
      </c>
      <c r="AB325" s="45">
        <f t="shared" si="104"/>
        <v>0.44511548477648477</v>
      </c>
      <c r="AC325" s="45">
        <f t="shared" si="105"/>
        <v>1.3999899255117217E-2</v>
      </c>
      <c r="AD325" s="45">
        <f t="shared" si="106"/>
        <v>0.53065554011643323</v>
      </c>
      <c r="AE325" s="45">
        <f t="shared" si="107"/>
        <v>0.46934445988356682</v>
      </c>
      <c r="AF325" s="43">
        <f>('Estimates from MCMC'!$B$2-'MCMC runs'!W325)/'Estimates from MCMC'!$B$2</f>
        <v>0.12094492028867092</v>
      </c>
    </row>
    <row r="326" spans="1:32" x14ac:dyDescent="0.3">
      <c r="A326" s="38">
        <v>551</v>
      </c>
      <c r="B326" s="38">
        <v>1989010.872204877</v>
      </c>
      <c r="C326" s="39">
        <v>52411.537194454097</v>
      </c>
      <c r="D326" s="39">
        <v>51375.302741883897</v>
      </c>
      <c r="E326" s="39">
        <f t="shared" si="90"/>
        <v>1036.2344525701992</v>
      </c>
      <c r="F326" s="39">
        <v>52356.264060884998</v>
      </c>
      <c r="G326" s="40">
        <f t="shared" si="91"/>
        <v>55.273133569098718</v>
      </c>
      <c r="H326" s="39">
        <v>52319.675723132001</v>
      </c>
      <c r="I326" s="39">
        <f t="shared" si="92"/>
        <v>91.861471322095895</v>
      </c>
      <c r="J326" s="39">
        <v>51228.893388382297</v>
      </c>
      <c r="K326" s="40">
        <f t="shared" si="93"/>
        <v>1182.6438060717992</v>
      </c>
      <c r="L326" s="39">
        <v>50628.663221522598</v>
      </c>
      <c r="M326" s="39">
        <f t="shared" si="94"/>
        <v>1782.8739729314984</v>
      </c>
      <c r="N326" s="39">
        <f t="shared" si="99"/>
        <v>600.23016685969924</v>
      </c>
      <c r="O326" s="40">
        <f>'Estimates from MCMC'!$B$2-L326</f>
        <v>18432.336778477402</v>
      </c>
      <c r="P326" s="39">
        <v>51908.827154189101</v>
      </c>
      <c r="Q326" s="40">
        <f t="shared" si="95"/>
        <v>1280.1639326665027</v>
      </c>
      <c r="R326" s="39">
        <v>51940.1808893704</v>
      </c>
      <c r="S326" s="39">
        <f t="shared" si="96"/>
        <v>31.353735181299271</v>
      </c>
      <c r="T326" s="39">
        <f t="shared" si="100"/>
        <v>1311.5176678478019</v>
      </c>
      <c r="U326" s="39">
        <v>58372.012111943201</v>
      </c>
      <c r="V326" s="39">
        <f t="shared" si="97"/>
        <v>7743.3488904206024</v>
      </c>
      <c r="W326" s="39">
        <v>59937.677271631401</v>
      </c>
      <c r="X326" s="39">
        <f t="shared" si="98"/>
        <v>254.14749184039829</v>
      </c>
      <c r="Y326" s="39">
        <f t="shared" si="101"/>
        <v>9309.0140501088026</v>
      </c>
      <c r="Z326" s="39">
        <f t="shared" si="102"/>
        <v>9123.3227283685992</v>
      </c>
      <c r="AA326" s="45">
        <f t="shared" si="103"/>
        <v>7.1153087294889339E-2</v>
      </c>
      <c r="AB326" s="45">
        <f t="shared" si="104"/>
        <v>0.42009588819265486</v>
      </c>
      <c r="AC326" s="45">
        <f t="shared" si="105"/>
        <v>1.3788131960411808E-2</v>
      </c>
      <c r="AD326" s="45">
        <f t="shared" si="106"/>
        <v>0.50503710744795605</v>
      </c>
      <c r="AE326" s="45">
        <f t="shared" si="107"/>
        <v>0.49496289255204401</v>
      </c>
      <c r="AF326" s="43">
        <f>('Estimates from MCMC'!$B$2-'MCMC runs'!W326)/'Estimates from MCMC'!$B$2</f>
        <v>0.13210527980145956</v>
      </c>
    </row>
    <row r="327" spans="1:32" x14ac:dyDescent="0.3">
      <c r="A327" s="38">
        <v>4634</v>
      </c>
      <c r="B327" s="38">
        <v>1989010.872204877</v>
      </c>
      <c r="C327" s="39">
        <v>52411.537194454097</v>
      </c>
      <c r="D327" s="39">
        <v>51375.302741883897</v>
      </c>
      <c r="E327" s="39">
        <f t="shared" si="90"/>
        <v>1036.2344525701992</v>
      </c>
      <c r="F327" s="39">
        <v>52356.264060884998</v>
      </c>
      <c r="G327" s="40">
        <f t="shared" si="91"/>
        <v>55.273133569098718</v>
      </c>
      <c r="H327" s="39">
        <v>52319.675723132001</v>
      </c>
      <c r="I327" s="39">
        <f t="shared" si="92"/>
        <v>91.861471322095895</v>
      </c>
      <c r="J327" s="39">
        <v>51228.893388382297</v>
      </c>
      <c r="K327" s="40">
        <f t="shared" si="93"/>
        <v>1182.6438060717992</v>
      </c>
      <c r="L327" s="39">
        <v>50628.663221522598</v>
      </c>
      <c r="M327" s="39">
        <f t="shared" si="94"/>
        <v>1782.8739729314984</v>
      </c>
      <c r="N327" s="39">
        <f t="shared" si="99"/>
        <v>600.23016685969924</v>
      </c>
      <c r="O327" s="40">
        <f>'Estimates from MCMC'!$B$2-L327</f>
        <v>18432.336778477402</v>
      </c>
      <c r="P327" s="39">
        <v>51908.827154189101</v>
      </c>
      <c r="Q327" s="40">
        <f t="shared" si="95"/>
        <v>1280.1639326665027</v>
      </c>
      <c r="R327" s="39">
        <v>51940.1808893704</v>
      </c>
      <c r="S327" s="39">
        <f t="shared" si="96"/>
        <v>31.353735181299271</v>
      </c>
      <c r="T327" s="39">
        <f t="shared" si="100"/>
        <v>1311.5176678478019</v>
      </c>
      <c r="U327" s="39">
        <v>58372.012111943201</v>
      </c>
      <c r="V327" s="39">
        <f t="shared" si="97"/>
        <v>7743.3488904206024</v>
      </c>
      <c r="W327" s="39">
        <v>59937.677271631401</v>
      </c>
      <c r="X327" s="39">
        <f t="shared" si="98"/>
        <v>254.14749184039829</v>
      </c>
      <c r="Y327" s="39">
        <f t="shared" si="101"/>
        <v>9309.0140501088026</v>
      </c>
      <c r="Z327" s="39">
        <f t="shared" si="102"/>
        <v>9123.3227283685992</v>
      </c>
      <c r="AA327" s="45">
        <f t="shared" si="103"/>
        <v>7.1153087294889339E-2</v>
      </c>
      <c r="AB327" s="45">
        <f t="shared" si="104"/>
        <v>0.42009588819265486</v>
      </c>
      <c r="AC327" s="45">
        <f t="shared" si="105"/>
        <v>1.3788131960411808E-2</v>
      </c>
      <c r="AD327" s="45">
        <f t="shared" si="106"/>
        <v>0.50503710744795605</v>
      </c>
      <c r="AE327" s="45">
        <f t="shared" si="107"/>
        <v>0.49496289255204401</v>
      </c>
      <c r="AF327" s="43">
        <f>('Estimates from MCMC'!$B$2-'MCMC runs'!W327)/'Estimates from MCMC'!$B$2</f>
        <v>0.13210527980145956</v>
      </c>
    </row>
    <row r="328" spans="1:32" x14ac:dyDescent="0.3">
      <c r="A328" s="38">
        <v>2010</v>
      </c>
      <c r="B328" s="38">
        <v>2057030.9577589929</v>
      </c>
      <c r="C328" s="39">
        <v>51635.241277462803</v>
      </c>
      <c r="D328" s="39">
        <v>50619.489302112401</v>
      </c>
      <c r="E328" s="39">
        <f t="shared" si="90"/>
        <v>1015.7519753504021</v>
      </c>
      <c r="F328" s="39">
        <v>51579.720996042903</v>
      </c>
      <c r="G328" s="40">
        <f t="shared" si="91"/>
        <v>55.52028141990013</v>
      </c>
      <c r="H328" s="39">
        <v>51544.302007428603</v>
      </c>
      <c r="I328" s="39">
        <f t="shared" si="92"/>
        <v>90.939270034199581</v>
      </c>
      <c r="J328" s="39">
        <v>50473.547289383598</v>
      </c>
      <c r="K328" s="40">
        <f t="shared" si="93"/>
        <v>1161.6939880792052</v>
      </c>
      <c r="L328" s="39">
        <v>49879.137745069696</v>
      </c>
      <c r="M328" s="39">
        <f t="shared" si="94"/>
        <v>1756.1035323931064</v>
      </c>
      <c r="N328" s="39">
        <f t="shared" si="99"/>
        <v>594.40954431390128</v>
      </c>
      <c r="O328" s="40">
        <f>'Estimates from MCMC'!$B$2-L328</f>
        <v>19181.862254930304</v>
      </c>
      <c r="P328" s="39">
        <v>51135.306302983401</v>
      </c>
      <c r="Q328" s="40">
        <f t="shared" si="95"/>
        <v>1256.1685579137047</v>
      </c>
      <c r="R328" s="39">
        <v>51166.740653712397</v>
      </c>
      <c r="S328" s="39">
        <f t="shared" si="96"/>
        <v>31.434350728995923</v>
      </c>
      <c r="T328" s="39">
        <f t="shared" si="100"/>
        <v>1287.6029086427006</v>
      </c>
      <c r="U328" s="39">
        <v>57566.374828325403</v>
      </c>
      <c r="V328" s="39">
        <f t="shared" si="97"/>
        <v>7687.2370832557062</v>
      </c>
      <c r="W328" s="39">
        <v>59105.090961990398</v>
      </c>
      <c r="X328" s="39">
        <f t="shared" si="98"/>
        <v>251.1132250222945</v>
      </c>
      <c r="Y328" s="39">
        <f t="shared" si="101"/>
        <v>9225.9532169207014</v>
      </c>
      <c r="Z328" s="39">
        <f t="shared" si="102"/>
        <v>9955.9090380096022</v>
      </c>
      <c r="AA328" s="45">
        <f t="shared" si="103"/>
        <v>6.7126063753885454E-2</v>
      </c>
      <c r="AB328" s="45">
        <f t="shared" si="104"/>
        <v>0.40075551482389882</v>
      </c>
      <c r="AC328" s="45">
        <f t="shared" si="105"/>
        <v>1.3091180704196279E-2</v>
      </c>
      <c r="AD328" s="45">
        <f t="shared" si="106"/>
        <v>0.48097275928198052</v>
      </c>
      <c r="AE328" s="45">
        <f t="shared" si="107"/>
        <v>0.51902724071801942</v>
      </c>
      <c r="AF328" s="43">
        <f>('Estimates from MCMC'!$B$2-'MCMC runs'!W328)/'Estimates from MCMC'!$B$2</f>
        <v>0.14416109002200378</v>
      </c>
    </row>
    <row r="329" spans="1:32" x14ac:dyDescent="0.3">
      <c r="A329" s="38">
        <v>1138</v>
      </c>
      <c r="B329" s="38">
        <v>2006731.3203489503</v>
      </c>
      <c r="C329" s="39">
        <v>52329.5762687897</v>
      </c>
      <c r="D329" s="39">
        <v>51334.717919483897</v>
      </c>
      <c r="E329" s="39">
        <f t="shared" si="90"/>
        <v>994.85834930580313</v>
      </c>
      <c r="F329" s="39">
        <v>52268.155022646002</v>
      </c>
      <c r="G329" s="40">
        <f t="shared" si="91"/>
        <v>61.421246143698227</v>
      </c>
      <c r="H329" s="39">
        <v>52240.248244591297</v>
      </c>
      <c r="I329" s="39">
        <f t="shared" si="92"/>
        <v>89.328024198403</v>
      </c>
      <c r="J329" s="39">
        <v>51184.737703550498</v>
      </c>
      <c r="K329" s="40">
        <f t="shared" si="93"/>
        <v>1144.8385652392026</v>
      </c>
      <c r="L329" s="39">
        <v>50600.378622129501</v>
      </c>
      <c r="M329" s="39">
        <f t="shared" si="94"/>
        <v>1729.1976466601991</v>
      </c>
      <c r="N329" s="39">
        <f t="shared" si="99"/>
        <v>584.35908142099652</v>
      </c>
      <c r="O329" s="40">
        <f>'Estimates from MCMC'!$B$2-L329</f>
        <v>18460.621377870499</v>
      </c>
      <c r="P329" s="39">
        <v>51834.032821897701</v>
      </c>
      <c r="Q329" s="40">
        <f t="shared" si="95"/>
        <v>1233.6541997681998</v>
      </c>
      <c r="R329" s="39">
        <v>51864.913151965302</v>
      </c>
      <c r="S329" s="39">
        <f t="shared" si="96"/>
        <v>30.88033006760088</v>
      </c>
      <c r="T329" s="39">
        <f t="shared" si="100"/>
        <v>1264.5345298358006</v>
      </c>
      <c r="U329" s="39">
        <v>58416.922269410803</v>
      </c>
      <c r="V329" s="39">
        <f t="shared" si="97"/>
        <v>7816.5436472813017</v>
      </c>
      <c r="W329" s="39">
        <v>59928.6200256378</v>
      </c>
      <c r="X329" s="39">
        <f t="shared" si="98"/>
        <v>247.16322639119608</v>
      </c>
      <c r="Y329" s="39">
        <f t="shared" si="101"/>
        <v>9328.2414035082984</v>
      </c>
      <c r="Z329" s="39">
        <f t="shared" si="102"/>
        <v>9132.3799743622003</v>
      </c>
      <c r="AA329" s="45">
        <f t="shared" si="103"/>
        <v>6.8499023080103347E-2</v>
      </c>
      <c r="AB329" s="45">
        <f t="shared" si="104"/>
        <v>0.42341714762924026</v>
      </c>
      <c r="AC329" s="45">
        <f t="shared" si="105"/>
        <v>1.3388673183421698E-2</v>
      </c>
      <c r="AD329" s="45">
        <f t="shared" si="106"/>
        <v>0.50530484389276531</v>
      </c>
      <c r="AE329" s="45">
        <f t="shared" si="107"/>
        <v>0.49469515610723469</v>
      </c>
      <c r="AF329" s="43">
        <f>('Estimates from MCMC'!$B$2-'MCMC runs'!W329)/'Estimates from MCMC'!$B$2</f>
        <v>0.13223642829327986</v>
      </c>
    </row>
    <row r="330" spans="1:32" x14ac:dyDescent="0.3">
      <c r="A330" s="38">
        <v>121</v>
      </c>
      <c r="B330" s="38">
        <v>2027968.5319720972</v>
      </c>
      <c r="C330" s="39">
        <v>52435.327100782401</v>
      </c>
      <c r="D330" s="39">
        <v>51417.3377579765</v>
      </c>
      <c r="E330" s="39">
        <f t="shared" si="90"/>
        <v>1017.9893428059004</v>
      </c>
      <c r="F330" s="39">
        <v>52366.482701310997</v>
      </c>
      <c r="G330" s="40">
        <f t="shared" si="91"/>
        <v>68.844399471403449</v>
      </c>
      <c r="H330" s="39">
        <v>52343.941917669501</v>
      </c>
      <c r="I330" s="39">
        <f t="shared" si="92"/>
        <v>91.38518311289954</v>
      </c>
      <c r="J330" s="39">
        <v>51257.990615617397</v>
      </c>
      <c r="K330" s="40">
        <f t="shared" si="93"/>
        <v>1177.336485165004</v>
      </c>
      <c r="L330" s="39">
        <v>50660.422291747098</v>
      </c>
      <c r="M330" s="39">
        <f t="shared" si="94"/>
        <v>1774.9048090353026</v>
      </c>
      <c r="N330" s="39">
        <f t="shared" si="99"/>
        <v>597.56832387029863</v>
      </c>
      <c r="O330" s="40">
        <f>'Estimates from MCMC'!$B$2-L330</f>
        <v>18400.577708252902</v>
      </c>
      <c r="P330" s="39">
        <v>51928.711707725</v>
      </c>
      <c r="Q330" s="40">
        <f t="shared" si="95"/>
        <v>1268.2894159779025</v>
      </c>
      <c r="R330" s="39">
        <v>51960.0564401023</v>
      </c>
      <c r="S330" s="39">
        <f t="shared" si="96"/>
        <v>31.344732377299806</v>
      </c>
      <c r="T330" s="39">
        <f t="shared" si="100"/>
        <v>1299.6341483552023</v>
      </c>
      <c r="U330" s="39">
        <v>58644.050355561201</v>
      </c>
      <c r="V330" s="39">
        <f t="shared" si="97"/>
        <v>7983.6280638141034</v>
      </c>
      <c r="W330" s="39">
        <v>60201.452981923903</v>
      </c>
      <c r="X330" s="39">
        <f t="shared" si="98"/>
        <v>257.76847800749965</v>
      </c>
      <c r="Y330" s="39">
        <f t="shared" si="101"/>
        <v>9541.0306901768054</v>
      </c>
      <c r="Z330" s="39">
        <f t="shared" si="102"/>
        <v>8859.5470180760967</v>
      </c>
      <c r="AA330" s="45">
        <f t="shared" si="103"/>
        <v>7.0630073085819436E-2</v>
      </c>
      <c r="AB330" s="45">
        <f t="shared" si="104"/>
        <v>0.43387920696823234</v>
      </c>
      <c r="AC330" s="45">
        <f t="shared" si="105"/>
        <v>1.4008716579147788E-2</v>
      </c>
      <c r="AD330" s="45">
        <f t="shared" si="106"/>
        <v>0.51851799663319953</v>
      </c>
      <c r="AE330" s="45">
        <f t="shared" si="107"/>
        <v>0.48148200336680042</v>
      </c>
      <c r="AF330" s="43">
        <f>('Estimates from MCMC'!$B$2-'MCMC runs'!W330)/'Estimates from MCMC'!$B$2</f>
        <v>0.12828582004425212</v>
      </c>
    </row>
    <row r="331" spans="1:32" x14ac:dyDescent="0.3">
      <c r="A331" s="38">
        <v>4539</v>
      </c>
      <c r="B331" s="38">
        <v>1977453.5678307607</v>
      </c>
      <c r="C331" s="39">
        <v>52821.649912464702</v>
      </c>
      <c r="D331" s="39">
        <v>51783.255547355198</v>
      </c>
      <c r="E331" s="39">
        <f t="shared" si="90"/>
        <v>1038.3943651095033</v>
      </c>
      <c r="F331" s="39">
        <v>52771.000587983399</v>
      </c>
      <c r="G331" s="40">
        <f t="shared" si="91"/>
        <v>50.649324481302756</v>
      </c>
      <c r="H331" s="39">
        <v>52730.911294767699</v>
      </c>
      <c r="I331" s="39">
        <f t="shared" si="92"/>
        <v>90.738617697003065</v>
      </c>
      <c r="J331" s="39">
        <v>51642.464781650102</v>
      </c>
      <c r="K331" s="40">
        <f t="shared" si="93"/>
        <v>1179.1851308145997</v>
      </c>
      <c r="L331" s="39">
        <v>51049.375728173603</v>
      </c>
      <c r="M331" s="39">
        <f t="shared" si="94"/>
        <v>1772.2741842910982</v>
      </c>
      <c r="N331" s="39">
        <f t="shared" si="99"/>
        <v>593.08905347649852</v>
      </c>
      <c r="O331" s="40">
        <f>'Estimates from MCMC'!$B$2-L331</f>
        <v>18011.624271826397</v>
      </c>
      <c r="P331" s="39">
        <v>52313.916675348497</v>
      </c>
      <c r="Q331" s="40">
        <f t="shared" si="95"/>
        <v>1264.5409471748935</v>
      </c>
      <c r="R331" s="39">
        <v>52344.940778181102</v>
      </c>
      <c r="S331" s="39">
        <f t="shared" si="96"/>
        <v>31.024102832605422</v>
      </c>
      <c r="T331" s="39">
        <f t="shared" si="100"/>
        <v>1295.5650500074989</v>
      </c>
      <c r="U331" s="39">
        <v>59020.611707877302</v>
      </c>
      <c r="V331" s="39">
        <f t="shared" si="97"/>
        <v>7971.2359797036988</v>
      </c>
      <c r="W331" s="39">
        <v>60575.304991477999</v>
      </c>
      <c r="X331" s="39">
        <f t="shared" si="98"/>
        <v>259.12823359319736</v>
      </c>
      <c r="Y331" s="39">
        <f t="shared" si="101"/>
        <v>9525.9292633043951</v>
      </c>
      <c r="Z331" s="39">
        <f t="shared" si="102"/>
        <v>8485.6950085220014</v>
      </c>
      <c r="AA331" s="45">
        <f t="shared" si="103"/>
        <v>7.1929384627127099E-2</v>
      </c>
      <c r="AB331" s="45">
        <f t="shared" si="104"/>
        <v>0.44256064080640561</v>
      </c>
      <c r="AC331" s="45">
        <f t="shared" si="105"/>
        <v>1.4386722134689606E-2</v>
      </c>
      <c r="AD331" s="45">
        <f t="shared" si="106"/>
        <v>0.52887674756822234</v>
      </c>
      <c r="AE331" s="45">
        <f t="shared" si="107"/>
        <v>0.47112325243177766</v>
      </c>
      <c r="AF331" s="43">
        <f>('Estimates from MCMC'!$B$2-'MCMC runs'!W331)/'Estimates from MCMC'!$B$2</f>
        <v>0.12287246070172748</v>
      </c>
    </row>
    <row r="332" spans="1:32" x14ac:dyDescent="0.3">
      <c r="A332" s="38">
        <v>162</v>
      </c>
      <c r="B332" s="38">
        <v>2111603.0397045794</v>
      </c>
      <c r="C332" s="39">
        <v>52974.094673688698</v>
      </c>
      <c r="D332" s="39">
        <v>51932.8397614102</v>
      </c>
      <c r="E332" s="39">
        <f t="shared" si="90"/>
        <v>1041.2549122784985</v>
      </c>
      <c r="F332" s="39">
        <v>52924.904290067199</v>
      </c>
      <c r="G332" s="40">
        <f t="shared" si="91"/>
        <v>49.190383621498768</v>
      </c>
      <c r="H332" s="39">
        <v>52882.918448767603</v>
      </c>
      <c r="I332" s="39">
        <f t="shared" si="92"/>
        <v>91.176224921095127</v>
      </c>
      <c r="J332" s="39">
        <v>51792.975424680197</v>
      </c>
      <c r="K332" s="40">
        <f t="shared" si="93"/>
        <v>1181.1192490085014</v>
      </c>
      <c r="L332" s="39">
        <v>51196.840053270898</v>
      </c>
      <c r="M332" s="39">
        <f t="shared" si="94"/>
        <v>1777.2546204177997</v>
      </c>
      <c r="N332" s="39">
        <f t="shared" si="99"/>
        <v>596.13537140929839</v>
      </c>
      <c r="O332" s="40">
        <f>'Estimates from MCMC'!$B$2-L332</f>
        <v>17864.159946729102</v>
      </c>
      <c r="P332" s="39">
        <v>52467.3455212068</v>
      </c>
      <c r="Q332" s="40">
        <f t="shared" si="95"/>
        <v>1270.5054679359018</v>
      </c>
      <c r="R332" s="39">
        <v>52498.4712498562</v>
      </c>
      <c r="S332" s="39">
        <f t="shared" si="96"/>
        <v>31.125728649400116</v>
      </c>
      <c r="T332" s="39">
        <f t="shared" si="100"/>
        <v>1301.631196585302</v>
      </c>
      <c r="U332" s="39">
        <v>59155.491169266199</v>
      </c>
      <c r="V332" s="39">
        <f t="shared" si="97"/>
        <v>7958.6511159953006</v>
      </c>
      <c r="W332" s="39">
        <v>60715.156419747</v>
      </c>
      <c r="X332" s="39">
        <f t="shared" si="98"/>
        <v>258.0340538954988</v>
      </c>
      <c r="Y332" s="39">
        <f t="shared" si="101"/>
        <v>9518.3163664761014</v>
      </c>
      <c r="Z332" s="39">
        <f t="shared" si="102"/>
        <v>8345.8435802530003</v>
      </c>
      <c r="AA332" s="45">
        <f t="shared" si="103"/>
        <v>7.286271509361561E-2</v>
      </c>
      <c r="AB332" s="45">
        <f t="shared" si="104"/>
        <v>0.44550939645233734</v>
      </c>
      <c r="AC332" s="45">
        <f t="shared" si="105"/>
        <v>1.4444231056201689E-2</v>
      </c>
      <c r="AD332" s="45">
        <f t="shared" si="106"/>
        <v>0.5328163426021546</v>
      </c>
      <c r="AE332" s="45">
        <f t="shared" si="107"/>
        <v>0.4671836573978454</v>
      </c>
      <c r="AF332" s="43">
        <f>('Estimates from MCMC'!$B$2-'MCMC runs'!W332)/'Estimates from MCMC'!$B$2</f>
        <v>0.12084741866253024</v>
      </c>
    </row>
    <row r="333" spans="1:32" x14ac:dyDescent="0.3">
      <c r="A333" s="38">
        <v>1818</v>
      </c>
      <c r="B333" s="38">
        <v>2111603.0397045794</v>
      </c>
      <c r="C333" s="39">
        <v>52974.094673688698</v>
      </c>
      <c r="D333" s="39">
        <v>51932.8397614102</v>
      </c>
      <c r="E333" s="39">
        <f t="shared" si="90"/>
        <v>1041.2549122784985</v>
      </c>
      <c r="F333" s="39">
        <v>52924.904290067199</v>
      </c>
      <c r="G333" s="40">
        <f t="shared" si="91"/>
        <v>49.190383621498768</v>
      </c>
      <c r="H333" s="39">
        <v>52882.918448767603</v>
      </c>
      <c r="I333" s="39">
        <f t="shared" si="92"/>
        <v>91.176224921095127</v>
      </c>
      <c r="J333" s="39">
        <v>51792.975424680197</v>
      </c>
      <c r="K333" s="40">
        <f t="shared" si="93"/>
        <v>1181.1192490085014</v>
      </c>
      <c r="L333" s="39">
        <v>51196.840053270898</v>
      </c>
      <c r="M333" s="39">
        <f t="shared" si="94"/>
        <v>1777.2546204177997</v>
      </c>
      <c r="N333" s="39">
        <f t="shared" si="99"/>
        <v>596.13537140929839</v>
      </c>
      <c r="O333" s="40">
        <f>'Estimates from MCMC'!$B$2-L333</f>
        <v>17864.159946729102</v>
      </c>
      <c r="P333" s="39">
        <v>52467.3455212068</v>
      </c>
      <c r="Q333" s="40">
        <f t="shared" si="95"/>
        <v>1270.5054679359018</v>
      </c>
      <c r="R333" s="39">
        <v>52498.4712498562</v>
      </c>
      <c r="S333" s="39">
        <f t="shared" si="96"/>
        <v>31.125728649400116</v>
      </c>
      <c r="T333" s="39">
        <f t="shared" si="100"/>
        <v>1301.631196585302</v>
      </c>
      <c r="U333" s="39">
        <v>59155.491169266199</v>
      </c>
      <c r="V333" s="39">
        <f t="shared" si="97"/>
        <v>7958.6511159953006</v>
      </c>
      <c r="W333" s="39">
        <v>60715.156419747</v>
      </c>
      <c r="X333" s="39">
        <f t="shared" si="98"/>
        <v>258.0340538954988</v>
      </c>
      <c r="Y333" s="39">
        <f t="shared" si="101"/>
        <v>9518.3163664761014</v>
      </c>
      <c r="Z333" s="39">
        <f t="shared" si="102"/>
        <v>8345.8435802530003</v>
      </c>
      <c r="AA333" s="45">
        <f t="shared" si="103"/>
        <v>7.286271509361561E-2</v>
      </c>
      <c r="AB333" s="45">
        <f t="shared" si="104"/>
        <v>0.44550939645233734</v>
      </c>
      <c r="AC333" s="45">
        <f t="shared" si="105"/>
        <v>1.4444231056201689E-2</v>
      </c>
      <c r="AD333" s="45">
        <f t="shared" si="106"/>
        <v>0.5328163426021546</v>
      </c>
      <c r="AE333" s="45">
        <f t="shared" si="107"/>
        <v>0.4671836573978454</v>
      </c>
      <c r="AF333" s="43">
        <f>('Estimates from MCMC'!$B$2-'MCMC runs'!W333)/'Estimates from MCMC'!$B$2</f>
        <v>0.12084741866253024</v>
      </c>
    </row>
    <row r="334" spans="1:32" x14ac:dyDescent="0.3">
      <c r="A334" s="38">
        <v>413</v>
      </c>
      <c r="B334" s="38">
        <v>1986680.5695181005</v>
      </c>
      <c r="C334" s="39">
        <v>53137.042820493902</v>
      </c>
      <c r="D334" s="39">
        <v>52105.608785350698</v>
      </c>
      <c r="E334" s="39">
        <f t="shared" si="90"/>
        <v>1031.4340351432038</v>
      </c>
      <c r="F334" s="39">
        <v>53085.704882387603</v>
      </c>
      <c r="G334" s="40">
        <f t="shared" si="91"/>
        <v>51.337938106298679</v>
      </c>
      <c r="H334" s="39">
        <v>53045.4642390359</v>
      </c>
      <c r="I334" s="39">
        <f t="shared" si="92"/>
        <v>91.578581458001281</v>
      </c>
      <c r="J334" s="39">
        <v>51963.191274174504</v>
      </c>
      <c r="K334" s="40">
        <f t="shared" si="93"/>
        <v>1173.851546319398</v>
      </c>
      <c r="L334" s="39">
        <v>51364.4678142786</v>
      </c>
      <c r="M334" s="39">
        <f t="shared" si="94"/>
        <v>1772.575006215302</v>
      </c>
      <c r="N334" s="39">
        <f t="shared" si="99"/>
        <v>598.72345989590394</v>
      </c>
      <c r="O334" s="40">
        <f>'Estimates from MCMC'!$B$2-L334</f>
        <v>17696.5321857214</v>
      </c>
      <c r="P334" s="39">
        <v>52635.222732536597</v>
      </c>
      <c r="Q334" s="40">
        <f t="shared" si="95"/>
        <v>1270.7549182579969</v>
      </c>
      <c r="R334" s="39">
        <v>52666.6985904588</v>
      </c>
      <c r="S334" s="39">
        <f t="shared" si="96"/>
        <v>31.475857922203431</v>
      </c>
      <c r="T334" s="39">
        <f t="shared" si="100"/>
        <v>1302.2307761802003</v>
      </c>
      <c r="U334" s="39">
        <v>59236.949119767902</v>
      </c>
      <c r="V334" s="39">
        <f t="shared" si="97"/>
        <v>7872.481305489302</v>
      </c>
      <c r="W334" s="39">
        <v>60791.920979508002</v>
      </c>
      <c r="X334" s="39">
        <f t="shared" si="98"/>
        <v>252.74108355990029</v>
      </c>
      <c r="Y334" s="39">
        <f t="shared" si="101"/>
        <v>9427.4531652294027</v>
      </c>
      <c r="Z334" s="39">
        <f t="shared" si="102"/>
        <v>8269.0790204919977</v>
      </c>
      <c r="AA334" s="45">
        <f t="shared" si="103"/>
        <v>7.3586777483495694E-2</v>
      </c>
      <c r="AB334" s="45">
        <f t="shared" si="104"/>
        <v>0.44486011286670513</v>
      </c>
      <c r="AC334" s="45">
        <f t="shared" si="105"/>
        <v>1.4281955408406322E-2</v>
      </c>
      <c r="AD334" s="45">
        <f t="shared" si="106"/>
        <v>0.53272884575860713</v>
      </c>
      <c r="AE334" s="45">
        <f t="shared" si="107"/>
        <v>0.46727115424139287</v>
      </c>
      <c r="AF334" s="43">
        <f>('Estimates from MCMC'!$B$2-'MCMC runs'!W334)/'Estimates from MCMC'!$B$2</f>
        <v>0.11973587148306566</v>
      </c>
    </row>
    <row r="335" spans="1:32" x14ac:dyDescent="0.3">
      <c r="A335" s="38">
        <v>2530</v>
      </c>
      <c r="B335" s="38">
        <v>2062399.3078074097</v>
      </c>
      <c r="C335" s="39">
        <v>52419.491424927503</v>
      </c>
      <c r="D335" s="39">
        <v>51414.450189590898</v>
      </c>
      <c r="E335" s="39">
        <f t="shared" si="90"/>
        <v>1005.0412353366046</v>
      </c>
      <c r="F335" s="39">
        <v>52356.013886152097</v>
      </c>
      <c r="G335" s="40">
        <f t="shared" si="91"/>
        <v>63.477538775405264</v>
      </c>
      <c r="H335" s="39">
        <v>52328.985724949402</v>
      </c>
      <c r="I335" s="39">
        <f t="shared" si="92"/>
        <v>90.505699978100893</v>
      </c>
      <c r="J335" s="39">
        <v>51261.313548033897</v>
      </c>
      <c r="K335" s="40">
        <f t="shared" si="93"/>
        <v>1158.1778768936056</v>
      </c>
      <c r="L335" s="39">
        <v>50669.398650389499</v>
      </c>
      <c r="M335" s="39">
        <f t="shared" si="94"/>
        <v>1750.0927745380031</v>
      </c>
      <c r="N335" s="39">
        <f t="shared" si="99"/>
        <v>591.91489764439757</v>
      </c>
      <c r="O335" s="40">
        <f>'Estimates from MCMC'!$B$2-L335</f>
        <v>18391.601349610501</v>
      </c>
      <c r="P335" s="39">
        <v>51920.608850793098</v>
      </c>
      <c r="Q335" s="40">
        <f t="shared" si="95"/>
        <v>1251.2102004035987</v>
      </c>
      <c r="R335" s="39">
        <v>51951.867069394597</v>
      </c>
      <c r="S335" s="39">
        <f t="shared" si="96"/>
        <v>31.258218601498811</v>
      </c>
      <c r="T335" s="39">
        <f t="shared" si="100"/>
        <v>1282.4684190050975</v>
      </c>
      <c r="U335" s="39">
        <v>58434.888058609497</v>
      </c>
      <c r="V335" s="39">
        <f t="shared" si="97"/>
        <v>7765.4894082199971</v>
      </c>
      <c r="W335" s="39">
        <v>59967.206682886703</v>
      </c>
      <c r="X335" s="39">
        <f t="shared" si="98"/>
        <v>249.85020527210872</v>
      </c>
      <c r="Y335" s="39">
        <f t="shared" si="101"/>
        <v>9297.8080324972034</v>
      </c>
      <c r="Z335" s="39">
        <f t="shared" si="102"/>
        <v>9093.7933171132972</v>
      </c>
      <c r="AA335" s="45">
        <f t="shared" si="103"/>
        <v>6.9731199291803797E-2</v>
      </c>
      <c r="AB335" s="45">
        <f t="shared" si="104"/>
        <v>0.42223019413067342</v>
      </c>
      <c r="AC335" s="45">
        <f t="shared" si="105"/>
        <v>1.3585016362775832E-2</v>
      </c>
      <c r="AD335" s="45">
        <f t="shared" si="106"/>
        <v>0.50554640978525311</v>
      </c>
      <c r="AE335" s="45">
        <f t="shared" si="107"/>
        <v>0.49445359021474694</v>
      </c>
      <c r="AF335" s="43">
        <f>('Estimates from MCMC'!$B$2-'MCMC runs'!W335)/'Estimates from MCMC'!$B$2</f>
        <v>0.13167769532895987</v>
      </c>
    </row>
    <row r="336" spans="1:32" x14ac:dyDescent="0.3">
      <c r="A336" s="38">
        <v>433</v>
      </c>
      <c r="B336" s="38">
        <v>1966139.1473194181</v>
      </c>
      <c r="C336" s="39">
        <v>53389.191008627902</v>
      </c>
      <c r="D336" s="39">
        <v>52378.989415243501</v>
      </c>
      <c r="E336" s="39">
        <f t="shared" si="90"/>
        <v>1010.2015933844013</v>
      </c>
      <c r="F336" s="39">
        <v>53323.851471971</v>
      </c>
      <c r="G336" s="40">
        <f t="shared" si="91"/>
        <v>65.339536656902055</v>
      </c>
      <c r="H336" s="39">
        <v>53299.598009775102</v>
      </c>
      <c r="I336" s="39">
        <f t="shared" si="92"/>
        <v>89.59299885280052</v>
      </c>
      <c r="J336" s="39">
        <v>52224.928653115101</v>
      </c>
      <c r="K336" s="40">
        <f t="shared" si="93"/>
        <v>1164.2623555128012</v>
      </c>
      <c r="L336" s="39">
        <v>51638.568832118799</v>
      </c>
      <c r="M336" s="39">
        <f t="shared" si="94"/>
        <v>1750.6221765091032</v>
      </c>
      <c r="N336" s="39">
        <f t="shared" si="99"/>
        <v>586.35982099630201</v>
      </c>
      <c r="O336" s="40">
        <f>'Estimates from MCMC'!$B$2-L336</f>
        <v>17422.431167881201</v>
      </c>
      <c r="P336" s="39">
        <v>52888.3999700235</v>
      </c>
      <c r="Q336" s="40">
        <f t="shared" si="95"/>
        <v>1249.8311379047009</v>
      </c>
      <c r="R336" s="39">
        <v>52918.894855347702</v>
      </c>
      <c r="S336" s="39">
        <f t="shared" si="96"/>
        <v>30.494885324202187</v>
      </c>
      <c r="T336" s="39">
        <f t="shared" si="100"/>
        <v>1280.3260232289031</v>
      </c>
      <c r="U336" s="39">
        <v>59619.817180779799</v>
      </c>
      <c r="V336" s="39">
        <f t="shared" si="97"/>
        <v>7981.2483486609999</v>
      </c>
      <c r="W336" s="39">
        <v>61152.623600932799</v>
      </c>
      <c r="X336" s="39">
        <f t="shared" si="98"/>
        <v>252.48039692409657</v>
      </c>
      <c r="Y336" s="39">
        <f t="shared" si="101"/>
        <v>9514.0547688139995</v>
      </c>
      <c r="Z336" s="39">
        <f t="shared" si="102"/>
        <v>7908.3763990672014</v>
      </c>
      <c r="AA336" s="45">
        <f t="shared" si="103"/>
        <v>7.3487219486866123E-2</v>
      </c>
      <c r="AB336" s="45">
        <f t="shared" si="104"/>
        <v>0.45810187291052018</v>
      </c>
      <c r="AC336" s="45">
        <f t="shared" si="105"/>
        <v>1.4491685717751729E-2</v>
      </c>
      <c r="AD336" s="45">
        <f t="shared" si="106"/>
        <v>0.546080778115138</v>
      </c>
      <c r="AE336" s="45">
        <f t="shared" si="107"/>
        <v>0.45391922188486195</v>
      </c>
      <c r="AF336" s="43">
        <f>('Estimates from MCMC'!$B$2-'MCMC runs'!W336)/'Estimates from MCMC'!$B$2</f>
        <v>0.114512914656133</v>
      </c>
    </row>
    <row r="337" spans="1:32" x14ac:dyDescent="0.3">
      <c r="A337" s="38">
        <v>1845</v>
      </c>
      <c r="B337" s="38">
        <v>1929927.6753357828</v>
      </c>
      <c r="C337" s="39">
        <v>52039.161085284599</v>
      </c>
      <c r="D337" s="39">
        <v>51006.902683474204</v>
      </c>
      <c r="E337" s="39">
        <f t="shared" si="90"/>
        <v>1032.2584018103953</v>
      </c>
      <c r="F337" s="39">
        <v>51958.508112395903</v>
      </c>
      <c r="G337" s="40">
        <f t="shared" si="91"/>
        <v>80.65297288869624</v>
      </c>
      <c r="H337" s="39">
        <v>51946.288793232197</v>
      </c>
      <c r="I337" s="39">
        <f t="shared" si="92"/>
        <v>92.872292052401463</v>
      </c>
      <c r="J337" s="39">
        <v>50834.718693316099</v>
      </c>
      <c r="K337" s="40">
        <f t="shared" si="93"/>
        <v>1204.4423919684996</v>
      </c>
      <c r="L337" s="39">
        <v>50227.917628185802</v>
      </c>
      <c r="M337" s="39">
        <f t="shared" si="94"/>
        <v>1811.2434570987971</v>
      </c>
      <c r="N337" s="39">
        <f t="shared" si="99"/>
        <v>606.8010651302975</v>
      </c>
      <c r="O337" s="40">
        <f>'Estimates from MCMC'!$B$2-L337</f>
        <v>18833.082371814198</v>
      </c>
      <c r="P337" s="39">
        <v>51524.223112731102</v>
      </c>
      <c r="Q337" s="40">
        <f t="shared" si="95"/>
        <v>1296.3054845453007</v>
      </c>
      <c r="R337" s="39">
        <v>51555.825574695598</v>
      </c>
      <c r="S337" s="39">
        <f t="shared" si="96"/>
        <v>31.602461964495888</v>
      </c>
      <c r="T337" s="39">
        <f t="shared" si="100"/>
        <v>1327.9079465097966</v>
      </c>
      <c r="U337" s="39">
        <v>58139.333289214097</v>
      </c>
      <c r="V337" s="39">
        <f t="shared" si="97"/>
        <v>7911.4156610282953</v>
      </c>
      <c r="W337" s="39">
        <v>59732.713677598498</v>
      </c>
      <c r="X337" s="39">
        <f t="shared" si="98"/>
        <v>265.47244187460456</v>
      </c>
      <c r="Y337" s="39">
        <f t="shared" si="101"/>
        <v>9504.7960494126964</v>
      </c>
      <c r="Z337" s="39">
        <f t="shared" si="102"/>
        <v>9328.2863224015018</v>
      </c>
      <c r="AA337" s="45">
        <f t="shared" si="103"/>
        <v>7.0509326104640127E-2</v>
      </c>
      <c r="AB337" s="45">
        <f t="shared" si="104"/>
        <v>0.42008076558240987</v>
      </c>
      <c r="AC337" s="45">
        <f t="shared" si="105"/>
        <v>1.4096069705079907E-2</v>
      </c>
      <c r="AD337" s="45">
        <f t="shared" si="106"/>
        <v>0.50468616139212985</v>
      </c>
      <c r="AE337" s="45">
        <f t="shared" si="107"/>
        <v>0.49531383860787015</v>
      </c>
      <c r="AF337" s="43">
        <f>('Estimates from MCMC'!$B$2-'MCMC runs'!W337)/'Estimates from MCMC'!$B$2</f>
        <v>0.135073142908465</v>
      </c>
    </row>
    <row r="338" spans="1:32" x14ac:dyDescent="0.3">
      <c r="A338" s="38">
        <v>4086</v>
      </c>
      <c r="B338" s="38">
        <v>1948703.5268972018</v>
      </c>
      <c r="C338" s="39">
        <v>51987.964688638102</v>
      </c>
      <c r="D338" s="39">
        <v>50966.4629585191</v>
      </c>
      <c r="E338" s="39">
        <f t="shared" si="90"/>
        <v>1021.5017301190019</v>
      </c>
      <c r="F338" s="39">
        <v>51931.039012906302</v>
      </c>
      <c r="G338" s="40">
        <f t="shared" si="91"/>
        <v>56.925675731799856</v>
      </c>
      <c r="H338" s="39">
        <v>51897.280107128601</v>
      </c>
      <c r="I338" s="39">
        <f t="shared" si="92"/>
        <v>90.684581509500276</v>
      </c>
      <c r="J338" s="39">
        <v>50819.752810395003</v>
      </c>
      <c r="K338" s="40">
        <f t="shared" si="93"/>
        <v>1168.2118782430989</v>
      </c>
      <c r="L338" s="39">
        <v>50227.244270004398</v>
      </c>
      <c r="M338" s="39">
        <f t="shared" si="94"/>
        <v>1760.720418633704</v>
      </c>
      <c r="N338" s="39">
        <f t="shared" si="99"/>
        <v>592.50854039060505</v>
      </c>
      <c r="O338" s="40">
        <f>'Estimates from MCMC'!$B$2-L338</f>
        <v>18833.755729995602</v>
      </c>
      <c r="P338" s="39">
        <v>51484.771591100398</v>
      </c>
      <c r="Q338" s="40">
        <f t="shared" si="95"/>
        <v>1257.5273210960004</v>
      </c>
      <c r="R338" s="39">
        <v>51515.979554663303</v>
      </c>
      <c r="S338" s="39">
        <f t="shared" si="96"/>
        <v>31.207963562905206</v>
      </c>
      <c r="T338" s="39">
        <f t="shared" si="100"/>
        <v>1288.7352846589056</v>
      </c>
      <c r="U338" s="39">
        <v>57990.705701028797</v>
      </c>
      <c r="V338" s="39">
        <f t="shared" si="97"/>
        <v>7763.4614310243996</v>
      </c>
      <c r="W338" s="39">
        <v>59533.527083714704</v>
      </c>
      <c r="X338" s="39">
        <f t="shared" si="98"/>
        <v>254.08609802700084</v>
      </c>
      <c r="Y338" s="39">
        <f t="shared" si="101"/>
        <v>9306.2828137103061</v>
      </c>
      <c r="Z338" s="39">
        <f t="shared" si="102"/>
        <v>9527.4729162852964</v>
      </c>
      <c r="AA338" s="45">
        <f t="shared" si="103"/>
        <v>6.8426887506372394E-2</v>
      </c>
      <c r="AB338" s="45">
        <f t="shared" si="104"/>
        <v>0.41220994592490728</v>
      </c>
      <c r="AC338" s="45">
        <f t="shared" si="105"/>
        <v>1.3490994662436358E-2</v>
      </c>
      <c r="AD338" s="45">
        <f t="shared" si="106"/>
        <v>0.49412782809371603</v>
      </c>
      <c r="AE338" s="45">
        <f t="shared" si="107"/>
        <v>0.50587217190628397</v>
      </c>
      <c r="AF338" s="43">
        <f>('Estimates from MCMC'!$B$2-'MCMC runs'!W338)/'Estimates from MCMC'!$B$2</f>
        <v>0.1379573553276856</v>
      </c>
    </row>
    <row r="339" spans="1:32" x14ac:dyDescent="0.3">
      <c r="A339" s="38">
        <v>260</v>
      </c>
      <c r="B339" s="38">
        <v>2080935.215735984</v>
      </c>
      <c r="C339" s="39">
        <v>52902.9014551324</v>
      </c>
      <c r="D339" s="39">
        <v>51871.070426639402</v>
      </c>
      <c r="E339" s="39">
        <f t="shared" si="90"/>
        <v>1031.8310284929976</v>
      </c>
      <c r="F339" s="39">
        <v>52835.567659163098</v>
      </c>
      <c r="G339" s="40">
        <f t="shared" si="91"/>
        <v>67.333795969301718</v>
      </c>
      <c r="H339" s="39">
        <v>52810.128885031903</v>
      </c>
      <c r="I339" s="39">
        <f t="shared" si="92"/>
        <v>92.772570100496523</v>
      </c>
      <c r="J339" s="39">
        <v>51711.846419497597</v>
      </c>
      <c r="K339" s="40">
        <f t="shared" si="93"/>
        <v>1191.0550356348031</v>
      </c>
      <c r="L339" s="39">
        <v>51105.240387697202</v>
      </c>
      <c r="M339" s="39">
        <f t="shared" si="94"/>
        <v>1797.6610674351978</v>
      </c>
      <c r="N339" s="39">
        <f t="shared" si="99"/>
        <v>606.6060318003947</v>
      </c>
      <c r="O339" s="40">
        <f>'Estimates from MCMC'!$B$2-L339</f>
        <v>17955.759612302798</v>
      </c>
      <c r="P339" s="39">
        <v>52392.831768154902</v>
      </c>
      <c r="Q339" s="40">
        <f t="shared" si="95"/>
        <v>1287.5913804576994</v>
      </c>
      <c r="R339" s="39">
        <v>52424.614110645103</v>
      </c>
      <c r="S339" s="39">
        <f t="shared" si="96"/>
        <v>31.7823424902017</v>
      </c>
      <c r="T339" s="39">
        <f t="shared" si="100"/>
        <v>1319.3737229479011</v>
      </c>
      <c r="U339" s="39">
        <v>59079.258967525602</v>
      </c>
      <c r="V339" s="39">
        <f t="shared" si="97"/>
        <v>7974.0185798284001</v>
      </c>
      <c r="W339" s="39">
        <v>60659.020437588901</v>
      </c>
      <c r="X339" s="39">
        <f t="shared" si="98"/>
        <v>260.38774711539736</v>
      </c>
      <c r="Y339" s="39">
        <f t="shared" si="101"/>
        <v>9553.7800498916986</v>
      </c>
      <c r="Z339" s="39">
        <f t="shared" si="102"/>
        <v>8401.9795624110993</v>
      </c>
      <c r="AA339" s="45">
        <f t="shared" si="103"/>
        <v>7.3479137136804956E-2</v>
      </c>
      <c r="AB339" s="45">
        <f t="shared" si="104"/>
        <v>0.44409252251098413</v>
      </c>
      <c r="AC339" s="45">
        <f t="shared" si="105"/>
        <v>1.4501628042346188E-2</v>
      </c>
      <c r="AD339" s="45">
        <f t="shared" si="106"/>
        <v>0.53207328769013529</v>
      </c>
      <c r="AE339" s="45">
        <f t="shared" si="107"/>
        <v>0.46792671230986471</v>
      </c>
      <c r="AF339" s="43">
        <f>('Estimates from MCMC'!$B$2-'MCMC runs'!W339)/'Estimates from MCMC'!$B$2</f>
        <v>0.12166026501804346</v>
      </c>
    </row>
    <row r="340" spans="1:32" x14ac:dyDescent="0.3">
      <c r="A340" s="38">
        <v>2513</v>
      </c>
      <c r="B340" s="38">
        <v>2107385.3427104573</v>
      </c>
      <c r="C340" s="39">
        <v>52489.515761682997</v>
      </c>
      <c r="D340" s="39">
        <v>51452.010102841799</v>
      </c>
      <c r="E340" s="39">
        <f t="shared" si="90"/>
        <v>1037.5056588411971</v>
      </c>
      <c r="F340" s="39">
        <v>52426.733292500801</v>
      </c>
      <c r="G340" s="40">
        <f t="shared" si="91"/>
        <v>62.7824691821952</v>
      </c>
      <c r="H340" s="39">
        <v>52396.400560420203</v>
      </c>
      <c r="I340" s="39">
        <f t="shared" si="92"/>
        <v>93.115201262793562</v>
      </c>
      <c r="J340" s="39">
        <v>51296.985591547302</v>
      </c>
      <c r="K340" s="40">
        <f t="shared" si="93"/>
        <v>1192.5301701356948</v>
      </c>
      <c r="L340" s="39">
        <v>50688.426425398997</v>
      </c>
      <c r="M340" s="39">
        <f t="shared" si="94"/>
        <v>1801.0893362839997</v>
      </c>
      <c r="N340" s="39">
        <f t="shared" si="99"/>
        <v>608.55916614830494</v>
      </c>
      <c r="O340" s="40">
        <f>'Estimates from MCMC'!$B$2-L340</f>
        <v>18372.573574601003</v>
      </c>
      <c r="P340" s="39">
        <v>51981.092203913897</v>
      </c>
      <c r="Q340" s="40">
        <f t="shared" si="95"/>
        <v>1292.6657785149</v>
      </c>
      <c r="R340" s="39">
        <v>52013.045382089702</v>
      </c>
      <c r="S340" s="39">
        <f t="shared" si="96"/>
        <v>31.953178175805078</v>
      </c>
      <c r="T340" s="39">
        <f t="shared" si="100"/>
        <v>1324.6189566907051</v>
      </c>
      <c r="U340" s="39">
        <v>58453.854940952799</v>
      </c>
      <c r="V340" s="39">
        <f t="shared" si="97"/>
        <v>7765.4285155538018</v>
      </c>
      <c r="W340" s="39">
        <v>60037.031168976297</v>
      </c>
      <c r="X340" s="39">
        <f t="shared" si="98"/>
        <v>258.55727133279288</v>
      </c>
      <c r="Y340" s="39">
        <f t="shared" si="101"/>
        <v>9348.6047435772998</v>
      </c>
      <c r="Z340" s="39">
        <f t="shared" si="102"/>
        <v>9023.9688310237034</v>
      </c>
      <c r="AA340" s="45">
        <f t="shared" si="103"/>
        <v>7.2097627004303444E-2</v>
      </c>
      <c r="AB340" s="45">
        <f t="shared" si="104"/>
        <v>0.42266416754422731</v>
      </c>
      <c r="AC340" s="45">
        <f t="shared" si="105"/>
        <v>1.4073002363165551E-2</v>
      </c>
      <c r="AD340" s="45">
        <f t="shared" si="106"/>
        <v>0.50883479691169631</v>
      </c>
      <c r="AE340" s="45">
        <f t="shared" si="107"/>
        <v>0.49116520308830369</v>
      </c>
      <c r="AF340" s="43">
        <f>('Estimates from MCMC'!$B$2-'MCMC runs'!W340)/'Estimates from MCMC'!$B$2</f>
        <v>0.13066664008664375</v>
      </c>
    </row>
    <row r="341" spans="1:32" x14ac:dyDescent="0.3">
      <c r="A341" s="38">
        <v>4632</v>
      </c>
      <c r="B341" s="38">
        <v>2107385.3427104573</v>
      </c>
      <c r="C341" s="39">
        <v>52489.515761682997</v>
      </c>
      <c r="D341" s="39">
        <v>51452.010102841799</v>
      </c>
      <c r="E341" s="39">
        <f t="shared" si="90"/>
        <v>1037.5056588411971</v>
      </c>
      <c r="F341" s="39">
        <v>52426.733292500801</v>
      </c>
      <c r="G341" s="40">
        <f t="shared" si="91"/>
        <v>62.7824691821952</v>
      </c>
      <c r="H341" s="39">
        <v>52396.400560420203</v>
      </c>
      <c r="I341" s="39">
        <f t="shared" si="92"/>
        <v>93.115201262793562</v>
      </c>
      <c r="J341" s="39">
        <v>51296.985591547302</v>
      </c>
      <c r="K341" s="40">
        <f t="shared" si="93"/>
        <v>1192.5301701356948</v>
      </c>
      <c r="L341" s="39">
        <v>50688.426425398997</v>
      </c>
      <c r="M341" s="39">
        <f t="shared" si="94"/>
        <v>1801.0893362839997</v>
      </c>
      <c r="N341" s="39">
        <f t="shared" si="99"/>
        <v>608.55916614830494</v>
      </c>
      <c r="O341" s="40">
        <f>'Estimates from MCMC'!$B$2-L341</f>
        <v>18372.573574601003</v>
      </c>
      <c r="P341" s="39">
        <v>51981.092203913897</v>
      </c>
      <c r="Q341" s="40">
        <f t="shared" si="95"/>
        <v>1292.6657785149</v>
      </c>
      <c r="R341" s="39">
        <v>52013.045382089702</v>
      </c>
      <c r="S341" s="39">
        <f t="shared" si="96"/>
        <v>31.953178175805078</v>
      </c>
      <c r="T341" s="39">
        <f t="shared" si="100"/>
        <v>1324.6189566907051</v>
      </c>
      <c r="U341" s="39">
        <v>58453.854940952799</v>
      </c>
      <c r="V341" s="39">
        <f t="shared" si="97"/>
        <v>7765.4285155538018</v>
      </c>
      <c r="W341" s="39">
        <v>60037.031168976297</v>
      </c>
      <c r="X341" s="39">
        <f t="shared" si="98"/>
        <v>258.55727133279288</v>
      </c>
      <c r="Y341" s="39">
        <f t="shared" si="101"/>
        <v>9348.6047435772998</v>
      </c>
      <c r="Z341" s="39">
        <f t="shared" si="102"/>
        <v>9023.9688310237034</v>
      </c>
      <c r="AA341" s="45">
        <f t="shared" si="103"/>
        <v>7.2097627004303444E-2</v>
      </c>
      <c r="AB341" s="45">
        <f t="shared" si="104"/>
        <v>0.42266416754422731</v>
      </c>
      <c r="AC341" s="45">
        <f t="shared" si="105"/>
        <v>1.4073002363165551E-2</v>
      </c>
      <c r="AD341" s="45">
        <f t="shared" si="106"/>
        <v>0.50883479691169631</v>
      </c>
      <c r="AE341" s="45">
        <f t="shared" si="107"/>
        <v>0.49116520308830369</v>
      </c>
      <c r="AF341" s="43">
        <f>('Estimates from MCMC'!$B$2-'MCMC runs'!W341)/'Estimates from MCMC'!$B$2</f>
        <v>0.13066664008664375</v>
      </c>
    </row>
    <row r="342" spans="1:32" x14ac:dyDescent="0.3">
      <c r="A342" s="38">
        <v>1031</v>
      </c>
      <c r="B342" s="38">
        <v>2084266.0668523782</v>
      </c>
      <c r="C342" s="39">
        <v>52706.72966225</v>
      </c>
      <c r="D342" s="39">
        <v>51653.645679564601</v>
      </c>
      <c r="E342" s="39">
        <f t="shared" si="90"/>
        <v>1053.083982685399</v>
      </c>
      <c r="F342" s="39">
        <v>52637.069850549698</v>
      </c>
      <c r="G342" s="40">
        <f t="shared" si="91"/>
        <v>69.659811700301361</v>
      </c>
      <c r="H342" s="39">
        <v>52611.820777926201</v>
      </c>
      <c r="I342" s="39">
        <f t="shared" si="92"/>
        <v>94.908884323798702</v>
      </c>
      <c r="J342" s="39">
        <v>51489.994118389302</v>
      </c>
      <c r="K342" s="40">
        <f t="shared" si="93"/>
        <v>1216.7355438606974</v>
      </c>
      <c r="L342" s="39">
        <v>50869.807756775001</v>
      </c>
      <c r="M342" s="39">
        <f t="shared" si="94"/>
        <v>1836.9219054749992</v>
      </c>
      <c r="N342" s="39">
        <f t="shared" si="99"/>
        <v>620.18636161430186</v>
      </c>
      <c r="O342" s="40">
        <f>'Estimates from MCMC'!$B$2-L342</f>
        <v>18191.192243224999</v>
      </c>
      <c r="P342" s="39">
        <v>52186.418950758998</v>
      </c>
      <c r="Q342" s="40">
        <f t="shared" si="95"/>
        <v>1316.6111939839975</v>
      </c>
      <c r="R342" s="39">
        <v>52219.006346595197</v>
      </c>
      <c r="S342" s="39">
        <f t="shared" si="96"/>
        <v>32.587395836198993</v>
      </c>
      <c r="T342" s="39">
        <f t="shared" si="100"/>
        <v>1349.1985898201965</v>
      </c>
      <c r="U342" s="39">
        <v>58933.371455959197</v>
      </c>
      <c r="V342" s="39">
        <f t="shared" si="97"/>
        <v>8063.5636991841966</v>
      </c>
      <c r="W342" s="39">
        <v>60552.3733392297</v>
      </c>
      <c r="X342" s="39">
        <f t="shared" si="98"/>
        <v>269.80329345030623</v>
      </c>
      <c r="Y342" s="39">
        <f t="shared" si="101"/>
        <v>9682.5655824546993</v>
      </c>
      <c r="Z342" s="39">
        <f t="shared" si="102"/>
        <v>8508.6266607703001</v>
      </c>
      <c r="AA342" s="45">
        <f t="shared" si="103"/>
        <v>7.4167683557007244E-2</v>
      </c>
      <c r="AB342" s="45">
        <f t="shared" si="104"/>
        <v>0.44326746655032101</v>
      </c>
      <c r="AC342" s="45">
        <f t="shared" si="105"/>
        <v>1.4831534395486907E-2</v>
      </c>
      <c r="AD342" s="45">
        <f t="shared" si="106"/>
        <v>0.53226668450281522</v>
      </c>
      <c r="AE342" s="45">
        <f t="shared" si="107"/>
        <v>0.46773331549718483</v>
      </c>
      <c r="AF342" s="43">
        <f>('Estimates from MCMC'!$B$2-'MCMC runs'!W342)/'Estimates from MCMC'!$B$2</f>
        <v>0.12320450993716135</v>
      </c>
    </row>
    <row r="343" spans="1:32" x14ac:dyDescent="0.3">
      <c r="A343" s="38">
        <v>4916</v>
      </c>
      <c r="B343" s="38">
        <v>2040653.2547796424</v>
      </c>
      <c r="C343" s="39">
        <v>53046.097172450201</v>
      </c>
      <c r="D343" s="39">
        <v>52032.594411083803</v>
      </c>
      <c r="E343" s="39">
        <f t="shared" si="90"/>
        <v>1013.5027613663988</v>
      </c>
      <c r="F343" s="39">
        <v>52990.464886601403</v>
      </c>
      <c r="G343" s="40">
        <f t="shared" si="91"/>
        <v>55.632285848798347</v>
      </c>
      <c r="H343" s="39">
        <v>52956.247217662501</v>
      </c>
      <c r="I343" s="39">
        <f t="shared" si="92"/>
        <v>89.849954787699971</v>
      </c>
      <c r="J343" s="39">
        <v>51887.772661077397</v>
      </c>
      <c r="K343" s="40">
        <f t="shared" si="93"/>
        <v>1158.3245113728044</v>
      </c>
      <c r="L343" s="39">
        <v>51300.011612087197</v>
      </c>
      <c r="M343" s="39">
        <f t="shared" si="94"/>
        <v>1746.0855603630043</v>
      </c>
      <c r="N343" s="39">
        <f t="shared" si="99"/>
        <v>587.76104899019992</v>
      </c>
      <c r="O343" s="40">
        <f>'Estimates from MCMC'!$B$2-L343</f>
        <v>17760.988387912803</v>
      </c>
      <c r="P343" s="39">
        <v>52543.858013349498</v>
      </c>
      <c r="Q343" s="40">
        <f t="shared" si="95"/>
        <v>1243.8464012623008</v>
      </c>
      <c r="R343" s="39">
        <v>52574.8562669495</v>
      </c>
      <c r="S343" s="39">
        <f t="shared" si="96"/>
        <v>30.998253600002499</v>
      </c>
      <c r="T343" s="39">
        <f t="shared" si="100"/>
        <v>1274.8446548623033</v>
      </c>
      <c r="U343" s="39">
        <v>59357.718055648198</v>
      </c>
      <c r="V343" s="39">
        <f t="shared" si="97"/>
        <v>8057.7064435610009</v>
      </c>
      <c r="W343" s="39">
        <v>60885.696410896002</v>
      </c>
      <c r="X343" s="39">
        <f t="shared" si="98"/>
        <v>253.13370038550056</v>
      </c>
      <c r="Y343" s="39">
        <f t="shared" si="101"/>
        <v>9585.6847988088048</v>
      </c>
      <c r="Z343" s="39">
        <f t="shared" si="102"/>
        <v>8175.3035891039981</v>
      </c>
      <c r="AA343" s="45">
        <f t="shared" si="103"/>
        <v>7.177779901764339E-2</v>
      </c>
      <c r="AB343" s="45">
        <f t="shared" si="104"/>
        <v>0.45367443903317078</v>
      </c>
      <c r="AC343" s="45">
        <f t="shared" si="105"/>
        <v>1.4252230498487915E-2</v>
      </c>
      <c r="AD343" s="45">
        <f t="shared" si="106"/>
        <v>0.5397044685493021</v>
      </c>
      <c r="AE343" s="45">
        <f t="shared" si="107"/>
        <v>0.4602955314506979</v>
      </c>
      <c r="AF343" s="43">
        <f>('Estimates from MCMC'!$B$2-'MCMC runs'!W343)/'Estimates from MCMC'!$B$2</f>
        <v>0.11837800769036066</v>
      </c>
    </row>
    <row r="344" spans="1:32" x14ac:dyDescent="0.3">
      <c r="A344" s="38">
        <v>4069</v>
      </c>
      <c r="B344" s="38">
        <v>2014651.4326253161</v>
      </c>
      <c r="C344" s="39">
        <v>52295.492506518203</v>
      </c>
      <c r="D344" s="39">
        <v>51275.566120241601</v>
      </c>
      <c r="E344" s="39">
        <f t="shared" si="90"/>
        <v>1019.926386276602</v>
      </c>
      <c r="F344" s="39">
        <v>52218.836951356199</v>
      </c>
      <c r="G344" s="40">
        <f t="shared" si="91"/>
        <v>76.655555162004021</v>
      </c>
      <c r="H344" s="39">
        <v>52202.661370738599</v>
      </c>
      <c r="I344" s="39">
        <f t="shared" si="92"/>
        <v>92.831135779604665</v>
      </c>
      <c r="J344" s="39">
        <v>51107.266752311698</v>
      </c>
      <c r="K344" s="40">
        <f t="shared" si="93"/>
        <v>1188.2257542065054</v>
      </c>
      <c r="L344" s="39">
        <v>50500.301323031199</v>
      </c>
      <c r="M344" s="39">
        <f t="shared" si="94"/>
        <v>1795.1911834870043</v>
      </c>
      <c r="N344" s="39">
        <f t="shared" si="99"/>
        <v>606.96542928049894</v>
      </c>
      <c r="O344" s="40">
        <f>'Estimates from MCMC'!$B$2-L344</f>
        <v>18560.698676968801</v>
      </c>
      <c r="P344" s="39">
        <v>51783.8119724477</v>
      </c>
      <c r="Q344" s="40">
        <f t="shared" si="95"/>
        <v>1283.5106494165011</v>
      </c>
      <c r="R344" s="39">
        <v>51815.796662151901</v>
      </c>
      <c r="S344" s="39">
        <f t="shared" si="96"/>
        <v>31.984689704200719</v>
      </c>
      <c r="T344" s="39">
        <f t="shared" si="100"/>
        <v>1315.4953391207018</v>
      </c>
      <c r="U344" s="39">
        <v>58432.080210125801</v>
      </c>
      <c r="V344" s="39">
        <f t="shared" si="97"/>
        <v>7931.7788870946024</v>
      </c>
      <c r="W344" s="39">
        <v>60009.109118592103</v>
      </c>
      <c r="X344" s="39">
        <f t="shared" si="98"/>
        <v>261.53356934559997</v>
      </c>
      <c r="Y344" s="39">
        <f t="shared" si="101"/>
        <v>9508.8077955609042</v>
      </c>
      <c r="Z344" s="39">
        <f t="shared" si="102"/>
        <v>9051.8908814078968</v>
      </c>
      <c r="AA344" s="45">
        <f t="shared" si="103"/>
        <v>7.0875313586823391E-2</v>
      </c>
      <c r="AB344" s="45">
        <f t="shared" si="104"/>
        <v>0.42734268925645652</v>
      </c>
      <c r="AC344" s="45">
        <f t="shared" si="105"/>
        <v>1.4090717914090492E-2</v>
      </c>
      <c r="AD344" s="45">
        <f t="shared" si="106"/>
        <v>0.51230872075737044</v>
      </c>
      <c r="AE344" s="45">
        <f t="shared" si="107"/>
        <v>0.48769127924262956</v>
      </c>
      <c r="AF344" s="43">
        <f>('Estimates from MCMC'!$B$2-'MCMC runs'!W344)/'Estimates from MCMC'!$B$2</f>
        <v>0.13107095005007019</v>
      </c>
    </row>
    <row r="345" spans="1:32" x14ac:dyDescent="0.3">
      <c r="A345" s="38">
        <v>1503</v>
      </c>
      <c r="B345" s="38">
        <v>2085080.0069767195</v>
      </c>
      <c r="C345" s="39">
        <v>52507.908609887701</v>
      </c>
      <c r="D345" s="39">
        <v>51489.228629921898</v>
      </c>
      <c r="E345" s="39">
        <f t="shared" si="90"/>
        <v>1018.6799799658038</v>
      </c>
      <c r="F345" s="39">
        <v>52447.210567998904</v>
      </c>
      <c r="G345" s="40">
        <f t="shared" si="91"/>
        <v>60.698041888797889</v>
      </c>
      <c r="H345" s="39">
        <v>52418.481344606698</v>
      </c>
      <c r="I345" s="39">
        <f t="shared" si="92"/>
        <v>89.427265281003201</v>
      </c>
      <c r="J345" s="39">
        <v>51339.887365781797</v>
      </c>
      <c r="K345" s="40">
        <f t="shared" si="93"/>
        <v>1168.0212441059048</v>
      </c>
      <c r="L345" s="39">
        <v>50755.322328691102</v>
      </c>
      <c r="M345" s="39">
        <f t="shared" si="94"/>
        <v>1752.5862811965999</v>
      </c>
      <c r="N345" s="39">
        <f t="shared" si="99"/>
        <v>584.56503709069511</v>
      </c>
      <c r="O345" s="40">
        <f>'Estimates from MCMC'!$B$2-L345</f>
        <v>18305.677671308898</v>
      </c>
      <c r="P345" s="39">
        <v>52008.461880772396</v>
      </c>
      <c r="Q345" s="40">
        <f t="shared" si="95"/>
        <v>1253.1395520812948</v>
      </c>
      <c r="R345" s="39">
        <v>52038.809331372497</v>
      </c>
      <c r="S345" s="39">
        <f t="shared" si="96"/>
        <v>30.347450600100274</v>
      </c>
      <c r="T345" s="39">
        <f t="shared" si="100"/>
        <v>1283.4870026813951</v>
      </c>
      <c r="U345" s="39">
        <v>58478.017646156797</v>
      </c>
      <c r="V345" s="39">
        <f t="shared" si="97"/>
        <v>7722.6953174656956</v>
      </c>
      <c r="W345" s="39">
        <v>60012.380453290098</v>
      </c>
      <c r="X345" s="39">
        <f t="shared" si="98"/>
        <v>250.87580445190542</v>
      </c>
      <c r="Y345" s="39">
        <f t="shared" si="101"/>
        <v>9257.0581245989961</v>
      </c>
      <c r="Z345" s="39">
        <f t="shared" si="102"/>
        <v>9048.6195467099024</v>
      </c>
      <c r="AA345" s="45">
        <f t="shared" si="103"/>
        <v>7.0114148502300314E-2</v>
      </c>
      <c r="AB345" s="45">
        <f t="shared" si="104"/>
        <v>0.42187431987670876</v>
      </c>
      <c r="AC345" s="45">
        <f t="shared" si="105"/>
        <v>1.3704808363642908E-2</v>
      </c>
      <c r="AD345" s="45">
        <f t="shared" si="106"/>
        <v>0.50569327674265196</v>
      </c>
      <c r="AE345" s="45">
        <f t="shared" si="107"/>
        <v>0.49430672325734798</v>
      </c>
      <c r="AF345" s="43">
        <f>('Estimates from MCMC'!$B$2-'MCMC runs'!W345)/'Estimates from MCMC'!$B$2</f>
        <v>0.13102358127901279</v>
      </c>
    </row>
    <row r="346" spans="1:32" x14ac:dyDescent="0.3">
      <c r="A346" s="38">
        <v>1284</v>
      </c>
      <c r="B346" s="38">
        <v>1973269.5533118879</v>
      </c>
      <c r="C346" s="39">
        <v>52504.1510340245</v>
      </c>
      <c r="D346" s="39">
        <v>51475.861958995403</v>
      </c>
      <c r="E346" s="39">
        <f t="shared" si="90"/>
        <v>1028.2890750290971</v>
      </c>
      <c r="F346" s="39">
        <v>52444.263962271703</v>
      </c>
      <c r="G346" s="40">
        <f t="shared" si="91"/>
        <v>59.887071752797056</v>
      </c>
      <c r="H346" s="39">
        <v>52414.233578004998</v>
      </c>
      <c r="I346" s="39">
        <f t="shared" si="92"/>
        <v>89.917456019502424</v>
      </c>
      <c r="J346" s="39">
        <v>51326.805444170903</v>
      </c>
      <c r="K346" s="40">
        <f t="shared" si="93"/>
        <v>1177.3455898535976</v>
      </c>
      <c r="L346" s="39">
        <v>50739.266107014402</v>
      </c>
      <c r="M346" s="39">
        <f t="shared" si="94"/>
        <v>1764.8849270100982</v>
      </c>
      <c r="N346" s="39">
        <f t="shared" si="99"/>
        <v>587.53933715650055</v>
      </c>
      <c r="O346" s="40">
        <f>'Estimates from MCMC'!$B$2-L346</f>
        <v>18321.733892985598</v>
      </c>
      <c r="P346" s="39">
        <v>52000.456461989401</v>
      </c>
      <c r="Q346" s="40">
        <f t="shared" si="95"/>
        <v>1261.1903549749986</v>
      </c>
      <c r="R346" s="39">
        <v>52030.9162158408</v>
      </c>
      <c r="S346" s="39">
        <f t="shared" si="96"/>
        <v>30.459753851399</v>
      </c>
      <c r="T346" s="39">
        <f t="shared" si="100"/>
        <v>1291.6501088263976</v>
      </c>
      <c r="U346" s="39">
        <v>58495.477724638098</v>
      </c>
      <c r="V346" s="39">
        <f t="shared" si="97"/>
        <v>7756.2116176236959</v>
      </c>
      <c r="W346" s="39">
        <v>60041.937319570199</v>
      </c>
      <c r="X346" s="39">
        <f t="shared" si="98"/>
        <v>254.8094861057034</v>
      </c>
      <c r="Y346" s="39">
        <f t="shared" si="101"/>
        <v>9302.671212555797</v>
      </c>
      <c r="Z346" s="39">
        <f t="shared" si="102"/>
        <v>9019.0626804298008</v>
      </c>
      <c r="AA346" s="45">
        <f t="shared" si="103"/>
        <v>7.0498246310678095E-2</v>
      </c>
      <c r="AB346" s="45">
        <f t="shared" si="104"/>
        <v>0.42333393023425203</v>
      </c>
      <c r="AC346" s="45">
        <f t="shared" si="105"/>
        <v>1.3907498471160318E-2</v>
      </c>
      <c r="AD346" s="45">
        <f t="shared" si="106"/>
        <v>0.50773967501609041</v>
      </c>
      <c r="AE346" s="45">
        <f t="shared" si="107"/>
        <v>0.49226032498390954</v>
      </c>
      <c r="AF346" s="43">
        <f>('Estimates from MCMC'!$B$2-'MCMC runs'!W346)/'Estimates from MCMC'!$B$2</f>
        <v>0.13059559925905795</v>
      </c>
    </row>
    <row r="347" spans="1:32" x14ac:dyDescent="0.3">
      <c r="A347" s="38">
        <v>1500</v>
      </c>
      <c r="B347" s="38">
        <v>1972420.2054443699</v>
      </c>
      <c r="C347" s="39">
        <v>52331.280053258</v>
      </c>
      <c r="D347" s="39">
        <v>51300.737044033303</v>
      </c>
      <c r="E347" s="39">
        <f t="shared" si="90"/>
        <v>1030.543009224697</v>
      </c>
      <c r="F347" s="39">
        <v>52280.028850799201</v>
      </c>
      <c r="G347" s="40">
        <f t="shared" si="91"/>
        <v>51.251202458799526</v>
      </c>
      <c r="H347" s="39">
        <v>52239.363754051599</v>
      </c>
      <c r="I347" s="39">
        <f t="shared" si="92"/>
        <v>91.916299206401163</v>
      </c>
      <c r="J347" s="39">
        <v>51158.136185017203</v>
      </c>
      <c r="K347" s="40">
        <f t="shared" si="93"/>
        <v>1173.143868240797</v>
      </c>
      <c r="L347" s="39">
        <v>50557.221010957903</v>
      </c>
      <c r="M347" s="39">
        <f t="shared" si="94"/>
        <v>1774.0590423000976</v>
      </c>
      <c r="N347" s="39">
        <f t="shared" si="99"/>
        <v>600.91517405930063</v>
      </c>
      <c r="O347" s="40">
        <f>'Estimates from MCMC'!$B$2-L347</f>
        <v>18503.778989042097</v>
      </c>
      <c r="P347" s="39">
        <v>51825.067694728503</v>
      </c>
      <c r="Q347" s="40">
        <f t="shared" si="95"/>
        <v>1267.8466837706001</v>
      </c>
      <c r="R347" s="39">
        <v>51856.888482795301</v>
      </c>
      <c r="S347" s="39">
        <f t="shared" si="96"/>
        <v>31.820788066797832</v>
      </c>
      <c r="T347" s="39">
        <f t="shared" si="100"/>
        <v>1299.6674718373979</v>
      </c>
      <c r="U347" s="39">
        <v>58452.589636684599</v>
      </c>
      <c r="V347" s="39">
        <f t="shared" si="97"/>
        <v>7895.3686257266963</v>
      </c>
      <c r="W347" s="39">
        <v>60008.075624267098</v>
      </c>
      <c r="X347" s="39">
        <f t="shared" si="98"/>
        <v>255.81851574510074</v>
      </c>
      <c r="Y347" s="39">
        <f t="shared" si="101"/>
        <v>9450.854613309195</v>
      </c>
      <c r="Z347" s="39">
        <f t="shared" si="102"/>
        <v>9052.9243757329023</v>
      </c>
      <c r="AA347" s="45">
        <f t="shared" si="103"/>
        <v>7.0237948291916943E-2</v>
      </c>
      <c r="AB347" s="45">
        <f t="shared" si="104"/>
        <v>0.42668952274031802</v>
      </c>
      <c r="AC347" s="45">
        <f t="shared" si="105"/>
        <v>1.3825203808184045E-2</v>
      </c>
      <c r="AD347" s="45">
        <f t="shared" si="106"/>
        <v>0.51075267484041897</v>
      </c>
      <c r="AE347" s="45">
        <f t="shared" si="107"/>
        <v>0.48924732515958103</v>
      </c>
      <c r="AF347" s="43">
        <f>('Estimates from MCMC'!$B$2-'MCMC runs'!W347)/'Estimates from MCMC'!$B$2</f>
        <v>0.13108591499881123</v>
      </c>
    </row>
    <row r="348" spans="1:32" x14ac:dyDescent="0.3">
      <c r="A348" s="38">
        <v>2523</v>
      </c>
      <c r="B348" s="38">
        <v>2167297.658800358</v>
      </c>
      <c r="C348" s="39">
        <v>51974.985570192701</v>
      </c>
      <c r="D348" s="39">
        <v>50961.716640264603</v>
      </c>
      <c r="E348" s="39">
        <f t="shared" si="90"/>
        <v>1013.2689299280974</v>
      </c>
      <c r="F348" s="39">
        <v>51903.9200255697</v>
      </c>
      <c r="G348" s="40">
        <f t="shared" si="91"/>
        <v>71.065544623001188</v>
      </c>
      <c r="H348" s="39">
        <v>51884.309245048004</v>
      </c>
      <c r="I348" s="39">
        <f t="shared" si="92"/>
        <v>90.67632514469733</v>
      </c>
      <c r="J348" s="39">
        <v>50800.975635028197</v>
      </c>
      <c r="K348" s="40">
        <f t="shared" si="93"/>
        <v>1174.009935164504</v>
      </c>
      <c r="L348" s="39">
        <v>50208.180375809199</v>
      </c>
      <c r="M348" s="39">
        <f t="shared" si="94"/>
        <v>1766.8051943835017</v>
      </c>
      <c r="N348" s="39">
        <f t="shared" si="99"/>
        <v>592.79525921899767</v>
      </c>
      <c r="O348" s="40">
        <f>'Estimates from MCMC'!$B$2-L348</f>
        <v>18852.819624190801</v>
      </c>
      <c r="P348" s="39">
        <v>51471.388261064603</v>
      </c>
      <c r="Q348" s="40">
        <f t="shared" si="95"/>
        <v>1263.2078852554041</v>
      </c>
      <c r="R348" s="39">
        <v>51502.315862019197</v>
      </c>
      <c r="S348" s="39">
        <f t="shared" si="96"/>
        <v>30.9276009545938</v>
      </c>
      <c r="T348" s="39">
        <f t="shared" si="100"/>
        <v>1294.1354862099979</v>
      </c>
      <c r="U348" s="39">
        <v>57945.371706512</v>
      </c>
      <c r="V348" s="39">
        <f t="shared" si="97"/>
        <v>7737.1913307028008</v>
      </c>
      <c r="W348" s="39">
        <v>59493.484142236601</v>
      </c>
      <c r="X348" s="39">
        <f t="shared" si="98"/>
        <v>253.97694951460289</v>
      </c>
      <c r="Y348" s="39">
        <f t="shared" si="101"/>
        <v>9285.3037664274016</v>
      </c>
      <c r="Z348" s="39">
        <f t="shared" si="102"/>
        <v>9567.5158577633993</v>
      </c>
      <c r="AA348" s="45">
        <f t="shared" si="103"/>
        <v>6.8644134511818139E-2</v>
      </c>
      <c r="AB348" s="45">
        <f t="shared" si="104"/>
        <v>0.4103996900694315</v>
      </c>
      <c r="AC348" s="45">
        <f t="shared" si="105"/>
        <v>1.3471563117737307E-2</v>
      </c>
      <c r="AD348" s="45">
        <f t="shared" si="106"/>
        <v>0.49251538769898695</v>
      </c>
      <c r="AE348" s="45">
        <f t="shared" si="107"/>
        <v>0.50748461230101305</v>
      </c>
      <c r="AF348" s="43">
        <f>('Estimates from MCMC'!$B$2-'MCMC runs'!W348)/'Estimates from MCMC'!$B$2</f>
        <v>0.1385371752184793</v>
      </c>
    </row>
    <row r="349" spans="1:32" x14ac:dyDescent="0.3">
      <c r="A349" s="38">
        <v>1735</v>
      </c>
      <c r="B349" s="38">
        <v>1983517.9000835577</v>
      </c>
      <c r="C349" s="39">
        <v>52653.361308798303</v>
      </c>
      <c r="D349" s="39">
        <v>51639.389901453003</v>
      </c>
      <c r="E349" s="39">
        <f t="shared" si="90"/>
        <v>1013.9714073452997</v>
      </c>
      <c r="F349" s="39">
        <v>52590.244319767902</v>
      </c>
      <c r="G349" s="40">
        <f t="shared" si="91"/>
        <v>63.116989030400873</v>
      </c>
      <c r="H349" s="39">
        <v>52562.278464586299</v>
      </c>
      <c r="I349" s="39">
        <f t="shared" si="92"/>
        <v>91.082844212003693</v>
      </c>
      <c r="J349" s="39">
        <v>51486.029751850299</v>
      </c>
      <c r="K349" s="40">
        <f t="shared" si="93"/>
        <v>1167.3315569480037</v>
      </c>
      <c r="L349" s="39">
        <v>50890.459157303303</v>
      </c>
      <c r="M349" s="39">
        <f t="shared" si="94"/>
        <v>1762.902151495</v>
      </c>
      <c r="N349" s="39">
        <f t="shared" si="99"/>
        <v>595.57059454699629</v>
      </c>
      <c r="O349" s="40">
        <f>'Estimates from MCMC'!$B$2-L349</f>
        <v>18170.540842696697</v>
      </c>
      <c r="P349" s="39">
        <v>52149.531574860797</v>
      </c>
      <c r="Q349" s="40">
        <f t="shared" si="95"/>
        <v>1259.0724175574942</v>
      </c>
      <c r="R349" s="39">
        <v>52180.980555372502</v>
      </c>
      <c r="S349" s="39">
        <f t="shared" si="96"/>
        <v>31.448980511704576</v>
      </c>
      <c r="T349" s="39">
        <f t="shared" si="100"/>
        <v>1290.5213980691988</v>
      </c>
      <c r="U349" s="39">
        <v>58748.8971001885</v>
      </c>
      <c r="V349" s="39">
        <f t="shared" si="97"/>
        <v>7858.4379428851971</v>
      </c>
      <c r="W349" s="39">
        <v>60293.098409078499</v>
      </c>
      <c r="X349" s="39">
        <f t="shared" si="98"/>
        <v>253.67991082079971</v>
      </c>
      <c r="Y349" s="39">
        <f t="shared" si="101"/>
        <v>9402.6392517751956</v>
      </c>
      <c r="Z349" s="39">
        <f t="shared" si="102"/>
        <v>8767.9015909215013</v>
      </c>
      <c r="AA349" s="45">
        <f t="shared" si="103"/>
        <v>7.1022729000821086E-2</v>
      </c>
      <c r="AB349" s="45">
        <f t="shared" si="104"/>
        <v>0.43248233560663368</v>
      </c>
      <c r="AC349" s="45">
        <f t="shared" si="105"/>
        <v>1.396105449017284E-2</v>
      </c>
      <c r="AD349" s="45">
        <f t="shared" si="106"/>
        <v>0.51746611909762763</v>
      </c>
      <c r="AE349" s="45">
        <f t="shared" si="107"/>
        <v>0.48253388090237243</v>
      </c>
      <c r="AF349" s="43">
        <f>('Estimates from MCMC'!$B$2-'MCMC runs'!W349)/'Estimates from MCMC'!$B$2</f>
        <v>0.12695879861168388</v>
      </c>
    </row>
    <row r="350" spans="1:32" x14ac:dyDescent="0.3">
      <c r="A350" s="38">
        <v>2993</v>
      </c>
      <c r="B350" s="38">
        <v>1936944.3053143513</v>
      </c>
      <c r="C350" s="39">
        <v>52124.206069842003</v>
      </c>
      <c r="D350" s="39">
        <v>51082.341077704099</v>
      </c>
      <c r="E350" s="39">
        <f t="shared" si="90"/>
        <v>1041.8649921379038</v>
      </c>
      <c r="F350" s="39">
        <v>52056.343389776703</v>
      </c>
      <c r="G350" s="40">
        <f t="shared" si="91"/>
        <v>67.862680065300083</v>
      </c>
      <c r="H350" s="39">
        <v>52031.549812759797</v>
      </c>
      <c r="I350" s="39">
        <f t="shared" si="92"/>
        <v>92.656257082206139</v>
      </c>
      <c r="J350" s="39">
        <v>50922.7141183735</v>
      </c>
      <c r="K350" s="40">
        <f t="shared" si="93"/>
        <v>1201.4919514685025</v>
      </c>
      <c r="L350" s="39">
        <v>50317.258529102997</v>
      </c>
      <c r="M350" s="39">
        <f t="shared" si="94"/>
        <v>1806.9475407390055</v>
      </c>
      <c r="N350" s="39">
        <f t="shared" si="99"/>
        <v>605.45558927050297</v>
      </c>
      <c r="O350" s="40">
        <f>'Estimates from MCMC'!$B$2-L350</f>
        <v>18743.741470897003</v>
      </c>
      <c r="P350" s="39">
        <v>51611.515837813196</v>
      </c>
      <c r="Q350" s="40">
        <f t="shared" si="95"/>
        <v>1294.2573087101991</v>
      </c>
      <c r="R350" s="39">
        <v>51642.944394347302</v>
      </c>
      <c r="S350" s="39">
        <f t="shared" si="96"/>
        <v>31.428556534105155</v>
      </c>
      <c r="T350" s="39">
        <f t="shared" si="100"/>
        <v>1325.6858652443043</v>
      </c>
      <c r="U350" s="39">
        <v>58214.800844718702</v>
      </c>
      <c r="V350" s="39">
        <f t="shared" si="97"/>
        <v>7897.5423156157049</v>
      </c>
      <c r="W350" s="39">
        <v>59802.900037623302</v>
      </c>
      <c r="X350" s="39">
        <f t="shared" si="98"/>
        <v>262.41332766029518</v>
      </c>
      <c r="Y350" s="39">
        <f t="shared" si="101"/>
        <v>9485.6415085203043</v>
      </c>
      <c r="Z350" s="39">
        <f t="shared" si="102"/>
        <v>9258.0999623766984</v>
      </c>
      <c r="AA350" s="45">
        <f t="shared" si="103"/>
        <v>7.0726853936961723E-2</v>
      </c>
      <c r="AB350" s="45">
        <f t="shared" si="104"/>
        <v>0.42134289612765125</v>
      </c>
      <c r="AC350" s="45">
        <f t="shared" si="105"/>
        <v>1.400005052714468E-2</v>
      </c>
      <c r="AD350" s="45">
        <f t="shared" si="106"/>
        <v>0.50606980059175766</v>
      </c>
      <c r="AE350" s="45">
        <f t="shared" si="107"/>
        <v>0.49393019940824234</v>
      </c>
      <c r="AF350" s="43">
        <f>('Estimates from MCMC'!$B$2-'MCMC runs'!W350)/'Estimates from MCMC'!$B$2</f>
        <v>0.13405684774875398</v>
      </c>
    </row>
    <row r="351" spans="1:32" x14ac:dyDescent="0.3">
      <c r="A351" s="38">
        <v>3380</v>
      </c>
      <c r="B351" s="38">
        <v>1936944.3053143513</v>
      </c>
      <c r="C351" s="39">
        <v>52124.206069842003</v>
      </c>
      <c r="D351" s="39">
        <v>51082.341077704099</v>
      </c>
      <c r="E351" s="39">
        <f t="shared" si="90"/>
        <v>1041.8649921379038</v>
      </c>
      <c r="F351" s="39">
        <v>52056.343389776703</v>
      </c>
      <c r="G351" s="40">
        <f t="shared" si="91"/>
        <v>67.862680065300083</v>
      </c>
      <c r="H351" s="39">
        <v>52031.549812759797</v>
      </c>
      <c r="I351" s="39">
        <f t="shared" si="92"/>
        <v>92.656257082206139</v>
      </c>
      <c r="J351" s="39">
        <v>50922.7141183735</v>
      </c>
      <c r="K351" s="40">
        <f t="shared" si="93"/>
        <v>1201.4919514685025</v>
      </c>
      <c r="L351" s="39">
        <v>50317.258529102997</v>
      </c>
      <c r="M351" s="39">
        <f t="shared" si="94"/>
        <v>1806.9475407390055</v>
      </c>
      <c r="N351" s="39">
        <f t="shared" si="99"/>
        <v>605.45558927050297</v>
      </c>
      <c r="O351" s="40">
        <f>'Estimates from MCMC'!$B$2-L351</f>
        <v>18743.741470897003</v>
      </c>
      <c r="P351" s="39">
        <v>51611.515837813196</v>
      </c>
      <c r="Q351" s="40">
        <f t="shared" si="95"/>
        <v>1294.2573087101991</v>
      </c>
      <c r="R351" s="39">
        <v>51642.944394347302</v>
      </c>
      <c r="S351" s="39">
        <f t="shared" si="96"/>
        <v>31.428556534105155</v>
      </c>
      <c r="T351" s="39">
        <f t="shared" si="100"/>
        <v>1325.6858652443043</v>
      </c>
      <c r="U351" s="39">
        <v>58214.800844718702</v>
      </c>
      <c r="V351" s="39">
        <f t="shared" si="97"/>
        <v>7897.5423156157049</v>
      </c>
      <c r="W351" s="39">
        <v>59802.900037623302</v>
      </c>
      <c r="X351" s="39">
        <f t="shared" si="98"/>
        <v>262.41332766029518</v>
      </c>
      <c r="Y351" s="39">
        <f t="shared" si="101"/>
        <v>9485.6415085203043</v>
      </c>
      <c r="Z351" s="39">
        <f t="shared" si="102"/>
        <v>9258.0999623766984</v>
      </c>
      <c r="AA351" s="45">
        <f t="shared" si="103"/>
        <v>7.0726853936961723E-2</v>
      </c>
      <c r="AB351" s="45">
        <f t="shared" si="104"/>
        <v>0.42134289612765125</v>
      </c>
      <c r="AC351" s="45">
        <f t="shared" si="105"/>
        <v>1.400005052714468E-2</v>
      </c>
      <c r="AD351" s="45">
        <f t="shared" si="106"/>
        <v>0.50606980059175766</v>
      </c>
      <c r="AE351" s="45">
        <f t="shared" si="107"/>
        <v>0.49393019940824234</v>
      </c>
      <c r="AF351" s="43">
        <f>('Estimates from MCMC'!$B$2-'MCMC runs'!W351)/'Estimates from MCMC'!$B$2</f>
        <v>0.13405684774875398</v>
      </c>
    </row>
    <row r="352" spans="1:32" x14ac:dyDescent="0.3">
      <c r="A352" s="38">
        <v>477</v>
      </c>
      <c r="B352" s="38">
        <v>1922641.6955731532</v>
      </c>
      <c r="C352" s="39">
        <v>52610.117365888596</v>
      </c>
      <c r="D352" s="39">
        <v>51566.9529812443</v>
      </c>
      <c r="E352" s="39">
        <f t="shared" si="90"/>
        <v>1043.1643846442967</v>
      </c>
      <c r="F352" s="39">
        <v>52557.385610063902</v>
      </c>
      <c r="G352" s="40">
        <f t="shared" si="91"/>
        <v>52.731755824694119</v>
      </c>
      <c r="H352" s="39">
        <v>52518.032636851902</v>
      </c>
      <c r="I352" s="39">
        <f t="shared" si="92"/>
        <v>92.084729036694625</v>
      </c>
      <c r="J352" s="39">
        <v>51422.6473249103</v>
      </c>
      <c r="K352" s="40">
        <f t="shared" si="93"/>
        <v>1187.4700409782963</v>
      </c>
      <c r="L352" s="39">
        <v>50820.824348104899</v>
      </c>
      <c r="M352" s="39">
        <f t="shared" si="94"/>
        <v>1789.293017783697</v>
      </c>
      <c r="N352" s="39">
        <f t="shared" si="99"/>
        <v>601.82297680540069</v>
      </c>
      <c r="O352" s="40">
        <f>'Estimates from MCMC'!$B$2-L352</f>
        <v>18240.175651895101</v>
      </c>
      <c r="P352" s="39">
        <v>52106.356408079497</v>
      </c>
      <c r="Q352" s="40">
        <f t="shared" si="95"/>
        <v>1285.5320599745974</v>
      </c>
      <c r="R352" s="39">
        <v>52137.767000508502</v>
      </c>
      <c r="S352" s="39">
        <f t="shared" si="96"/>
        <v>31.410592429005192</v>
      </c>
      <c r="T352" s="39">
        <f t="shared" si="100"/>
        <v>1316.9426524036026</v>
      </c>
      <c r="U352" s="39">
        <v>58535.160371959697</v>
      </c>
      <c r="V352" s="39">
        <f t="shared" si="97"/>
        <v>7714.3360238547975</v>
      </c>
      <c r="W352" s="39">
        <v>60105.584007347599</v>
      </c>
      <c r="X352" s="39">
        <f t="shared" si="98"/>
        <v>253.48098298429977</v>
      </c>
      <c r="Y352" s="39">
        <f t="shared" si="101"/>
        <v>9284.7596592426999</v>
      </c>
      <c r="Z352" s="39">
        <f t="shared" si="102"/>
        <v>8955.4159926524007</v>
      </c>
      <c r="AA352" s="45">
        <f t="shared" si="103"/>
        <v>7.2200108021809317E-2</v>
      </c>
      <c r="AB352" s="45">
        <f t="shared" si="104"/>
        <v>0.42293101618532392</v>
      </c>
      <c r="AC352" s="45">
        <f t="shared" si="105"/>
        <v>1.3896849889050484E-2</v>
      </c>
      <c r="AD352" s="45">
        <f t="shared" si="106"/>
        <v>0.50902797409618372</v>
      </c>
      <c r="AE352" s="45">
        <f t="shared" si="107"/>
        <v>0.49097202590381628</v>
      </c>
      <c r="AF352" s="43">
        <f>('Estimates from MCMC'!$B$2-'MCMC runs'!W352)/'Estimates from MCMC'!$B$2</f>
        <v>0.12967399824289252</v>
      </c>
    </row>
    <row r="353" spans="1:32" x14ac:dyDescent="0.3">
      <c r="A353" s="38">
        <v>1814</v>
      </c>
      <c r="B353" s="38">
        <v>1976565.195936119</v>
      </c>
      <c r="C353" s="39">
        <v>52874.088764362699</v>
      </c>
      <c r="D353" s="39">
        <v>51878.7078847886</v>
      </c>
      <c r="E353" s="39">
        <f t="shared" si="90"/>
        <v>995.3808795740988</v>
      </c>
      <c r="F353" s="39">
        <v>52820.230748369198</v>
      </c>
      <c r="G353" s="40">
        <f t="shared" si="91"/>
        <v>53.858015993500885</v>
      </c>
      <c r="H353" s="39">
        <v>52785.585656203803</v>
      </c>
      <c r="I353" s="39">
        <f t="shared" si="92"/>
        <v>88.503108158896794</v>
      </c>
      <c r="J353" s="39">
        <v>51736.808358745599</v>
      </c>
      <c r="K353" s="40">
        <f t="shared" si="93"/>
        <v>1137.2804056171008</v>
      </c>
      <c r="L353" s="39">
        <v>51157.530031690803</v>
      </c>
      <c r="M353" s="39">
        <f t="shared" si="94"/>
        <v>1716.558732671896</v>
      </c>
      <c r="N353" s="39">
        <f t="shared" si="99"/>
        <v>579.27832705479523</v>
      </c>
      <c r="O353" s="40">
        <f>'Estimates from MCMC'!$B$2-L353</f>
        <v>17903.469968309197</v>
      </c>
      <c r="P353" s="39">
        <v>52374.495592302002</v>
      </c>
      <c r="Q353" s="40">
        <f t="shared" si="95"/>
        <v>1216.9655606111992</v>
      </c>
      <c r="R353" s="39">
        <v>52405.350129629398</v>
      </c>
      <c r="S353" s="39">
        <f t="shared" si="96"/>
        <v>30.854537327395519</v>
      </c>
      <c r="T353" s="39">
        <f t="shared" si="100"/>
        <v>1247.8200979385947</v>
      </c>
      <c r="U353" s="39">
        <v>59296.506783375597</v>
      </c>
      <c r="V353" s="39">
        <f t="shared" si="97"/>
        <v>8138.9767516847933</v>
      </c>
      <c r="W353" s="39">
        <v>60793.903644218102</v>
      </c>
      <c r="X353" s="39">
        <f t="shared" si="98"/>
        <v>249.576762903911</v>
      </c>
      <c r="Y353" s="39">
        <f t="shared" si="101"/>
        <v>9636.373612527299</v>
      </c>
      <c r="Z353" s="39">
        <f t="shared" si="102"/>
        <v>8267.0963557818977</v>
      </c>
      <c r="AA353" s="45">
        <f t="shared" si="103"/>
        <v>6.9697109004419375E-2</v>
      </c>
      <c r="AB353" s="45">
        <f t="shared" si="104"/>
        <v>0.45460331243560814</v>
      </c>
      <c r="AC353" s="45">
        <f t="shared" si="105"/>
        <v>1.3940133580009072E-2</v>
      </c>
      <c r="AD353" s="45">
        <f t="shared" si="106"/>
        <v>0.53824055502003654</v>
      </c>
      <c r="AE353" s="45">
        <f t="shared" si="107"/>
        <v>0.46175944497996341</v>
      </c>
      <c r="AF353" s="43">
        <f>('Estimates from MCMC'!$B$2-'MCMC runs'!W353)/'Estimates from MCMC'!$B$2</f>
        <v>0.11970716259222858</v>
      </c>
    </row>
    <row r="354" spans="1:32" x14ac:dyDescent="0.3">
      <c r="A354" s="38">
        <v>2630</v>
      </c>
      <c r="B354" s="38">
        <v>1961819.8057567629</v>
      </c>
      <c r="C354" s="39">
        <v>52772.298185327199</v>
      </c>
      <c r="D354" s="39">
        <v>51714.406015849199</v>
      </c>
      <c r="E354" s="39">
        <f t="shared" si="90"/>
        <v>1057.8921694780001</v>
      </c>
      <c r="F354" s="39">
        <v>52711.881749086402</v>
      </c>
      <c r="G354" s="40">
        <f t="shared" si="91"/>
        <v>60.416436240797339</v>
      </c>
      <c r="H354" s="39">
        <v>52678.436394160897</v>
      </c>
      <c r="I354" s="39">
        <f t="shared" si="92"/>
        <v>93.861791166302282</v>
      </c>
      <c r="J354" s="39">
        <v>51561.089511592101</v>
      </c>
      <c r="K354" s="40">
        <f t="shared" si="93"/>
        <v>1211.2086737350983</v>
      </c>
      <c r="L354" s="39">
        <v>50947.925625016702</v>
      </c>
      <c r="M354" s="39">
        <f t="shared" si="94"/>
        <v>1824.3725603104976</v>
      </c>
      <c r="N354" s="39">
        <f t="shared" si="99"/>
        <v>613.16388657539937</v>
      </c>
      <c r="O354" s="40">
        <f>'Estimates from MCMC'!$B$2-L354</f>
        <v>18113.074374983298</v>
      </c>
      <c r="P354" s="39">
        <v>52253.170986114899</v>
      </c>
      <c r="Q354" s="40">
        <f t="shared" si="95"/>
        <v>1305.2453610981975</v>
      </c>
      <c r="R354" s="39">
        <v>52285.298731092596</v>
      </c>
      <c r="S354" s="39">
        <f t="shared" si="96"/>
        <v>32.127744977697148</v>
      </c>
      <c r="T354" s="39">
        <f t="shared" si="100"/>
        <v>1337.3731060758946</v>
      </c>
      <c r="U354" s="39">
        <v>59016.304932109502</v>
      </c>
      <c r="V354" s="39">
        <f t="shared" si="97"/>
        <v>8068.3793070928004</v>
      </c>
      <c r="W354" s="39">
        <v>60621.493813335597</v>
      </c>
      <c r="X354" s="39">
        <f t="shared" si="98"/>
        <v>267.81577515020035</v>
      </c>
      <c r="Y354" s="39">
        <f t="shared" si="101"/>
        <v>9673.5681883188954</v>
      </c>
      <c r="Z354" s="39">
        <f t="shared" si="102"/>
        <v>8439.5061866644028</v>
      </c>
      <c r="AA354" s="45">
        <f t="shared" si="103"/>
        <v>7.3834683079698218E-2</v>
      </c>
      <c r="AB354" s="45">
        <f t="shared" si="104"/>
        <v>0.44544504925328227</v>
      </c>
      <c r="AC354" s="45">
        <f t="shared" si="105"/>
        <v>1.478577129457888E-2</v>
      </c>
      <c r="AD354" s="45">
        <f t="shared" si="106"/>
        <v>0.53406550362755933</v>
      </c>
      <c r="AE354" s="45">
        <f t="shared" si="107"/>
        <v>0.46593449637244061</v>
      </c>
      <c r="AF354" s="43">
        <f>('Estimates from MCMC'!$B$2-'MCMC runs'!W354)/'Estimates from MCMC'!$B$2</f>
        <v>0.12220364875493264</v>
      </c>
    </row>
    <row r="355" spans="1:32" x14ac:dyDescent="0.3">
      <c r="A355" s="38">
        <v>3612</v>
      </c>
      <c r="B355" s="38">
        <v>1992108.0564425818</v>
      </c>
      <c r="C355" s="39">
        <v>52700.745399766703</v>
      </c>
      <c r="D355" s="39">
        <v>51685.440632057303</v>
      </c>
      <c r="E355" s="39">
        <f t="shared" si="90"/>
        <v>1015.3047677094</v>
      </c>
      <c r="F355" s="39">
        <v>52626.474722410399</v>
      </c>
      <c r="G355" s="40">
        <f t="shared" si="91"/>
        <v>74.270677356304077</v>
      </c>
      <c r="H355" s="39">
        <v>52609.929030042003</v>
      </c>
      <c r="I355" s="39">
        <f t="shared" si="92"/>
        <v>90.816369724700053</v>
      </c>
      <c r="J355" s="39">
        <v>51521.529190925998</v>
      </c>
      <c r="K355" s="40">
        <f t="shared" si="93"/>
        <v>1179.2162088407058</v>
      </c>
      <c r="L355" s="39">
        <v>50927.755728309399</v>
      </c>
      <c r="M355" s="39">
        <f t="shared" si="94"/>
        <v>1772.9896714573042</v>
      </c>
      <c r="N355" s="39">
        <f t="shared" si="99"/>
        <v>593.77346261659841</v>
      </c>
      <c r="O355" s="40">
        <f>'Estimates from MCMC'!$B$2-L355</f>
        <v>18133.244271690601</v>
      </c>
      <c r="P355" s="39">
        <v>52192.4227115799</v>
      </c>
      <c r="Q355" s="40">
        <f t="shared" si="95"/>
        <v>1264.6669832705011</v>
      </c>
      <c r="R355" s="39">
        <v>52223.4266396686</v>
      </c>
      <c r="S355" s="39">
        <f t="shared" si="96"/>
        <v>31.003928088699467</v>
      </c>
      <c r="T355" s="39">
        <f t="shared" si="100"/>
        <v>1295.6709113592005</v>
      </c>
      <c r="U355" s="39">
        <v>58893.8552403344</v>
      </c>
      <c r="V355" s="39">
        <f t="shared" si="97"/>
        <v>7966.0995120250009</v>
      </c>
      <c r="W355" s="39">
        <v>60447.613166229101</v>
      </c>
      <c r="X355" s="39">
        <f t="shared" si="98"/>
        <v>258.0870145355002</v>
      </c>
      <c r="Y355" s="39">
        <f t="shared" si="101"/>
        <v>9519.8574379197016</v>
      </c>
      <c r="Z355" s="39">
        <f t="shared" si="102"/>
        <v>8613.3868337708991</v>
      </c>
      <c r="AA355" s="45">
        <f t="shared" si="103"/>
        <v>7.1452790904161928E-2</v>
      </c>
      <c r="AB355" s="45">
        <f t="shared" si="104"/>
        <v>0.43930911604502998</v>
      </c>
      <c r="AC355" s="45">
        <f t="shared" si="105"/>
        <v>1.4232809676447281E-2</v>
      </c>
      <c r="AD355" s="45">
        <f t="shared" si="106"/>
        <v>0.52499471662563912</v>
      </c>
      <c r="AE355" s="45">
        <f t="shared" si="107"/>
        <v>0.47500528337436082</v>
      </c>
      <c r="AF355" s="43">
        <f>('Estimates from MCMC'!$B$2-'MCMC runs'!W355)/'Estimates from MCMC'!$B$2</f>
        <v>0.12472143226670479</v>
      </c>
    </row>
    <row r="356" spans="1:32" x14ac:dyDescent="0.3">
      <c r="A356" s="38">
        <v>3416</v>
      </c>
      <c r="B356" s="38">
        <v>2167258.3240408553</v>
      </c>
      <c r="C356" s="39">
        <v>52351.550816873503</v>
      </c>
      <c r="D356" s="39">
        <v>51338.3684540658</v>
      </c>
      <c r="E356" s="39">
        <f t="shared" si="90"/>
        <v>1013.1823628077036</v>
      </c>
      <c r="F356" s="39">
        <v>52284.159357566299</v>
      </c>
      <c r="G356" s="40">
        <f t="shared" si="91"/>
        <v>67.391459307204059</v>
      </c>
      <c r="H356" s="39">
        <v>52260.096036541298</v>
      </c>
      <c r="I356" s="39">
        <f t="shared" si="92"/>
        <v>91.454780332205701</v>
      </c>
      <c r="J356" s="39">
        <v>51180.361325860998</v>
      </c>
      <c r="K356" s="40">
        <f t="shared" si="93"/>
        <v>1171.1894910125047</v>
      </c>
      <c r="L356" s="39">
        <v>50582.018192918498</v>
      </c>
      <c r="M356" s="39">
        <f t="shared" si="94"/>
        <v>1769.532623955005</v>
      </c>
      <c r="N356" s="39">
        <f t="shared" si="99"/>
        <v>598.34313294250023</v>
      </c>
      <c r="O356" s="40">
        <f>'Estimates from MCMC'!$B$2-L356</f>
        <v>18478.981807081502</v>
      </c>
      <c r="P356" s="39">
        <v>51843.7384296827</v>
      </c>
      <c r="Q356" s="40">
        <f t="shared" si="95"/>
        <v>1261.7202367642021</v>
      </c>
      <c r="R356" s="39">
        <v>51875.356188571597</v>
      </c>
      <c r="S356" s="39">
        <f t="shared" si="96"/>
        <v>31.617758888896788</v>
      </c>
      <c r="T356" s="39">
        <f t="shared" si="100"/>
        <v>1293.3379956530989</v>
      </c>
      <c r="U356" s="39">
        <v>58577.916524002801</v>
      </c>
      <c r="V356" s="39">
        <f t="shared" si="97"/>
        <v>7995.8983310843032</v>
      </c>
      <c r="W356" s="39">
        <v>60128.190981545697</v>
      </c>
      <c r="X356" s="39">
        <f t="shared" si="98"/>
        <v>256.93646188979619</v>
      </c>
      <c r="Y356" s="39">
        <f t="shared" si="101"/>
        <v>9546.1727886271983</v>
      </c>
      <c r="Z356" s="39">
        <f t="shared" si="102"/>
        <v>8932.8090184543034</v>
      </c>
      <c r="AA356" s="45">
        <f t="shared" si="103"/>
        <v>6.998967849827456E-2</v>
      </c>
      <c r="AB356" s="45">
        <f t="shared" si="104"/>
        <v>0.43270232172749479</v>
      </c>
      <c r="AC356" s="45">
        <f t="shared" si="105"/>
        <v>1.3904254280467617E-2</v>
      </c>
      <c r="AD356" s="45">
        <f t="shared" si="106"/>
        <v>0.51659625450623703</v>
      </c>
      <c r="AE356" s="45">
        <f t="shared" si="107"/>
        <v>0.48340374549376303</v>
      </c>
      <c r="AF356" s="43">
        <f>('Estimates from MCMC'!$B$2-'MCMC runs'!W356)/'Estimates from MCMC'!$B$2</f>
        <v>0.12934665033020523</v>
      </c>
    </row>
    <row r="357" spans="1:32" x14ac:dyDescent="0.3">
      <c r="A357" s="38">
        <v>1612</v>
      </c>
      <c r="B357" s="38">
        <v>1917538.7863972422</v>
      </c>
      <c r="C357" s="39">
        <v>53762.6191906479</v>
      </c>
      <c r="D357" s="39">
        <v>52746.9927552843</v>
      </c>
      <c r="E357" s="39">
        <f t="shared" si="90"/>
        <v>1015.6264353635997</v>
      </c>
      <c r="F357" s="39">
        <v>53708.623369524998</v>
      </c>
      <c r="G357" s="40">
        <f t="shared" si="91"/>
        <v>53.995821122902271</v>
      </c>
      <c r="H357" s="39">
        <v>53673.270501570303</v>
      </c>
      <c r="I357" s="39">
        <f t="shared" si="92"/>
        <v>89.348689077596646</v>
      </c>
      <c r="J357" s="39">
        <v>52604.145325811201</v>
      </c>
      <c r="K357" s="40">
        <f t="shared" si="93"/>
        <v>1158.4738648366983</v>
      </c>
      <c r="L357" s="39">
        <v>52019.373412218702</v>
      </c>
      <c r="M357" s="39">
        <f t="shared" si="94"/>
        <v>1743.2457784291983</v>
      </c>
      <c r="N357" s="39">
        <f t="shared" si="99"/>
        <v>584.77191359249991</v>
      </c>
      <c r="O357" s="40">
        <f>'Estimates from MCMC'!$B$2-L357</f>
        <v>17041.626587781298</v>
      </c>
      <c r="P357" s="39">
        <v>53256.927520597703</v>
      </c>
      <c r="Q357" s="40">
        <f t="shared" si="95"/>
        <v>1237.5541083790013</v>
      </c>
      <c r="R357" s="39">
        <v>53287.698007542604</v>
      </c>
      <c r="S357" s="39">
        <f t="shared" si="96"/>
        <v>30.770486944900767</v>
      </c>
      <c r="T357" s="39">
        <f t="shared" si="100"/>
        <v>1268.324595323902</v>
      </c>
      <c r="U357" s="39">
        <v>60280.184438851204</v>
      </c>
      <c r="V357" s="39">
        <f t="shared" si="97"/>
        <v>8260.811026632502</v>
      </c>
      <c r="W357" s="39">
        <v>61803.864903057402</v>
      </c>
      <c r="X357" s="39">
        <f t="shared" si="98"/>
        <v>255.35586888229591</v>
      </c>
      <c r="Y357" s="39">
        <f t="shared" si="101"/>
        <v>9784.4914908387</v>
      </c>
      <c r="Z357" s="39">
        <f t="shared" si="102"/>
        <v>7257.1350969425985</v>
      </c>
      <c r="AA357" s="45">
        <f t="shared" si="103"/>
        <v>7.4425090163240643E-2</v>
      </c>
      <c r="AB357" s="45">
        <f t="shared" si="104"/>
        <v>0.48474310736015264</v>
      </c>
      <c r="AC357" s="45">
        <f t="shared" si="105"/>
        <v>1.4984242705176036E-2</v>
      </c>
      <c r="AD357" s="45">
        <f t="shared" si="106"/>
        <v>0.57415244022856937</v>
      </c>
      <c r="AE357" s="45">
        <f t="shared" si="107"/>
        <v>0.42584755977143068</v>
      </c>
      <c r="AF357" s="43">
        <f>('Estimates from MCMC'!$B$2-'MCMC runs'!W357)/'Estimates from MCMC'!$B$2</f>
        <v>0.10508297153158221</v>
      </c>
    </row>
    <row r="358" spans="1:32" x14ac:dyDescent="0.3">
      <c r="A358" s="38">
        <v>1805</v>
      </c>
      <c r="B358" s="38">
        <v>1932309.912124204</v>
      </c>
      <c r="C358" s="39">
        <v>52319.522621340002</v>
      </c>
      <c r="D358" s="39">
        <v>51281.2126515446</v>
      </c>
      <c r="E358" s="39">
        <f t="shared" si="90"/>
        <v>1038.3099697954021</v>
      </c>
      <c r="F358" s="39">
        <v>52261.1425876051</v>
      </c>
      <c r="G358" s="40">
        <f t="shared" si="91"/>
        <v>58.380033734902099</v>
      </c>
      <c r="H358" s="39">
        <v>52227.853690561402</v>
      </c>
      <c r="I358" s="39">
        <f t="shared" si="92"/>
        <v>91.668930778600043</v>
      </c>
      <c r="J358" s="39">
        <v>51131.952175330298</v>
      </c>
      <c r="K358" s="40">
        <f t="shared" si="93"/>
        <v>1187.570446009704</v>
      </c>
      <c r="L358" s="39">
        <v>50532.876533560702</v>
      </c>
      <c r="M358" s="39">
        <f t="shared" si="94"/>
        <v>1786.6460877792997</v>
      </c>
      <c r="N358" s="39">
        <f t="shared" si="99"/>
        <v>599.07564176959568</v>
      </c>
      <c r="O358" s="40">
        <f>'Estimates from MCMC'!$B$2-L358</f>
        <v>18528.123466439298</v>
      </c>
      <c r="P358" s="39">
        <v>51808.014428982402</v>
      </c>
      <c r="Q358" s="40">
        <f t="shared" si="95"/>
        <v>1275.1378954216998</v>
      </c>
      <c r="R358" s="39">
        <v>51839.4255343693</v>
      </c>
      <c r="S358" s="39">
        <f t="shared" si="96"/>
        <v>31.411105386898271</v>
      </c>
      <c r="T358" s="39">
        <f t="shared" si="100"/>
        <v>1306.5490008085981</v>
      </c>
      <c r="U358" s="39">
        <v>58418.483320886502</v>
      </c>
      <c r="V358" s="39">
        <f t="shared" si="97"/>
        <v>7885.6067873257998</v>
      </c>
      <c r="W358" s="39">
        <v>59985.426244315502</v>
      </c>
      <c r="X358" s="39">
        <f t="shared" si="98"/>
        <v>260.39392262040201</v>
      </c>
      <c r="Y358" s="39">
        <f t="shared" si="101"/>
        <v>9452.5497107547999</v>
      </c>
      <c r="Z358" s="39">
        <f t="shared" si="102"/>
        <v>9075.5737556844979</v>
      </c>
      <c r="AA358" s="45">
        <f t="shared" si="103"/>
        <v>7.0517071152683131E-2</v>
      </c>
      <c r="AB358" s="45">
        <f t="shared" si="104"/>
        <v>0.42560202071242142</v>
      </c>
      <c r="AC358" s="45">
        <f t="shared" si="105"/>
        <v>1.405398248193151E-2</v>
      </c>
      <c r="AD358" s="45">
        <f t="shared" si="106"/>
        <v>0.51017307434703607</v>
      </c>
      <c r="AE358" s="45">
        <f t="shared" si="107"/>
        <v>0.48982692565296393</v>
      </c>
      <c r="AF358" s="43">
        <f>('Estimates from MCMC'!$B$2-'MCMC runs'!W358)/'Estimates from MCMC'!$B$2</f>
        <v>0.13141387694479514</v>
      </c>
    </row>
    <row r="359" spans="1:32" x14ac:dyDescent="0.3">
      <c r="A359" s="38">
        <v>2554</v>
      </c>
      <c r="B359" s="38">
        <v>1916173.7568448894</v>
      </c>
      <c r="C359" s="39">
        <v>52724.662014215697</v>
      </c>
      <c r="D359" s="39">
        <v>51703.311724848201</v>
      </c>
      <c r="E359" s="39">
        <f t="shared" si="90"/>
        <v>1021.3502893674959</v>
      </c>
      <c r="F359" s="39">
        <v>52649.206860874699</v>
      </c>
      <c r="G359" s="40">
        <f t="shared" si="91"/>
        <v>75.45515334099764</v>
      </c>
      <c r="H359" s="39">
        <v>52633.435799658997</v>
      </c>
      <c r="I359" s="39">
        <f t="shared" si="92"/>
        <v>91.226214556700143</v>
      </c>
      <c r="J359" s="39">
        <v>51537.748142406999</v>
      </c>
      <c r="K359" s="40">
        <f t="shared" si="93"/>
        <v>1186.9138718086979</v>
      </c>
      <c r="L359" s="39">
        <v>50941.314163727402</v>
      </c>
      <c r="M359" s="39">
        <f t="shared" si="94"/>
        <v>1783.3478504882951</v>
      </c>
      <c r="N359" s="39">
        <f t="shared" si="99"/>
        <v>596.4339786795972</v>
      </c>
      <c r="O359" s="40">
        <f>'Estimates from MCMC'!$B$2-L359</f>
        <v>18119.685836272598</v>
      </c>
      <c r="P359" s="39">
        <v>52213.0309428033</v>
      </c>
      <c r="Q359" s="40">
        <f t="shared" si="95"/>
        <v>1271.7167790758976</v>
      </c>
      <c r="R359" s="39">
        <v>52244.119066405903</v>
      </c>
      <c r="S359" s="39">
        <f t="shared" si="96"/>
        <v>31.088123602603446</v>
      </c>
      <c r="T359" s="39">
        <f t="shared" si="100"/>
        <v>1302.8049026785011</v>
      </c>
      <c r="U359" s="39">
        <v>58989.2453463606</v>
      </c>
      <c r="V359" s="39">
        <f t="shared" si="97"/>
        <v>8047.9311826331977</v>
      </c>
      <c r="W359" s="39">
        <v>60552.863778640603</v>
      </c>
      <c r="X359" s="39">
        <f t="shared" si="98"/>
        <v>260.81352960150252</v>
      </c>
      <c r="Y359" s="39">
        <f t="shared" si="101"/>
        <v>9611.5496149132014</v>
      </c>
      <c r="Z359" s="39">
        <f t="shared" si="102"/>
        <v>8508.1362213593966</v>
      </c>
      <c r="AA359" s="45">
        <f t="shared" si="103"/>
        <v>7.1899971911792329E-2</v>
      </c>
      <c r="AB359" s="45">
        <f t="shared" si="104"/>
        <v>0.44415401322922377</v>
      </c>
      <c r="AC359" s="45">
        <f t="shared" si="105"/>
        <v>1.439393221042482E-2</v>
      </c>
      <c r="AD359" s="45">
        <f t="shared" si="106"/>
        <v>0.53044791735144092</v>
      </c>
      <c r="AE359" s="45">
        <f t="shared" si="107"/>
        <v>0.46955208264855908</v>
      </c>
      <c r="AF359" s="43">
        <f>('Estimates from MCMC'!$B$2-'MCMC runs'!W359)/'Estimates from MCMC'!$B$2</f>
        <v>0.12319740839778452</v>
      </c>
    </row>
    <row r="360" spans="1:32" x14ac:dyDescent="0.3">
      <c r="A360" s="38">
        <v>3463</v>
      </c>
      <c r="B360" s="38">
        <v>2056579.1891548478</v>
      </c>
      <c r="C360" s="39">
        <v>53041.461012012704</v>
      </c>
      <c r="D360" s="39">
        <v>52010.281879468501</v>
      </c>
      <c r="E360" s="39">
        <f t="shared" si="90"/>
        <v>1031.1791325442027</v>
      </c>
      <c r="F360" s="39">
        <v>52977.416352185501</v>
      </c>
      <c r="G360" s="40">
        <f t="shared" si="91"/>
        <v>64.04465982720285</v>
      </c>
      <c r="H360" s="39">
        <v>52950.078576194297</v>
      </c>
      <c r="I360" s="39">
        <f t="shared" si="92"/>
        <v>91.38243581840652</v>
      </c>
      <c r="J360" s="39">
        <v>51855.864909701799</v>
      </c>
      <c r="K360" s="40">
        <f t="shared" si="93"/>
        <v>1185.5961023109048</v>
      </c>
      <c r="L360" s="39">
        <v>51258.554274347902</v>
      </c>
      <c r="M360" s="39">
        <f t="shared" si="94"/>
        <v>1782.9067376648018</v>
      </c>
      <c r="N360" s="39">
        <f t="shared" si="99"/>
        <v>597.31063535389694</v>
      </c>
      <c r="O360" s="40">
        <f>'Estimates from MCMC'!$B$2-L360</f>
        <v>17802.445725652098</v>
      </c>
      <c r="P360" s="39">
        <v>52529.215749377101</v>
      </c>
      <c r="Q360" s="40">
        <f t="shared" si="95"/>
        <v>1270.6614750291992</v>
      </c>
      <c r="R360" s="39">
        <v>52560.523257209003</v>
      </c>
      <c r="S360" s="39">
        <f t="shared" si="96"/>
        <v>31.307507831901603</v>
      </c>
      <c r="T360" s="39">
        <f t="shared" si="100"/>
        <v>1301.9689828611008</v>
      </c>
      <c r="U360" s="39">
        <v>59386.393892214197</v>
      </c>
      <c r="V360" s="39">
        <f t="shared" si="97"/>
        <v>8127.8396178662952</v>
      </c>
      <c r="W360" s="39">
        <v>60949.551859427498</v>
      </c>
      <c r="X360" s="39">
        <f t="shared" si="98"/>
        <v>261.18898435220035</v>
      </c>
      <c r="Y360" s="39">
        <f t="shared" si="101"/>
        <v>9690.9975850795963</v>
      </c>
      <c r="Z360" s="39">
        <f t="shared" si="102"/>
        <v>8111.4481405725019</v>
      </c>
      <c r="AA360" s="45">
        <f t="shared" si="103"/>
        <v>7.3134276207063684E-2</v>
      </c>
      <c r="AB360" s="45">
        <f t="shared" si="104"/>
        <v>0.45655747210927533</v>
      </c>
      <c r="AC360" s="45">
        <f t="shared" si="105"/>
        <v>1.4671522574892336E-2</v>
      </c>
      <c r="AD360" s="45">
        <f t="shared" si="106"/>
        <v>0.54436327089123138</v>
      </c>
      <c r="AE360" s="45">
        <f t="shared" si="107"/>
        <v>0.45563672910876868</v>
      </c>
      <c r="AF360" s="43">
        <f>('Estimates from MCMC'!$B$2-'MCMC runs'!W360)/'Estimates from MCMC'!$B$2</f>
        <v>0.11745338382839086</v>
      </c>
    </row>
    <row r="361" spans="1:32" x14ac:dyDescent="0.3">
      <c r="A361" s="38">
        <v>2865</v>
      </c>
      <c r="B361" s="38">
        <v>2224756.1323366198</v>
      </c>
      <c r="C361" s="39">
        <v>52582.870419655897</v>
      </c>
      <c r="D361" s="39">
        <v>51560.769832643702</v>
      </c>
      <c r="E361" s="39">
        <f t="shared" si="90"/>
        <v>1022.1005870121953</v>
      </c>
      <c r="F361" s="39">
        <v>52528.176292308497</v>
      </c>
      <c r="G361" s="40">
        <f t="shared" si="91"/>
        <v>54.694127347400354</v>
      </c>
      <c r="H361" s="39">
        <v>52493.017081151498</v>
      </c>
      <c r="I361" s="39">
        <f t="shared" si="92"/>
        <v>89.853338504399289</v>
      </c>
      <c r="J361" s="39">
        <v>51416.763036238699</v>
      </c>
      <c r="K361" s="40">
        <f t="shared" si="93"/>
        <v>1166.1073834171984</v>
      </c>
      <c r="L361" s="39">
        <v>50829.308759722699</v>
      </c>
      <c r="M361" s="39">
        <f t="shared" si="94"/>
        <v>1753.5616599331988</v>
      </c>
      <c r="N361" s="39">
        <f t="shared" si="99"/>
        <v>587.45427651600039</v>
      </c>
      <c r="O361" s="40">
        <f>'Estimates from MCMC'!$B$2-L361</f>
        <v>18231.691240277301</v>
      </c>
      <c r="P361" s="39">
        <v>52079.967050999803</v>
      </c>
      <c r="Q361" s="40">
        <f t="shared" si="95"/>
        <v>1250.6582912771046</v>
      </c>
      <c r="R361" s="39">
        <v>52110.687196713901</v>
      </c>
      <c r="S361" s="39">
        <f t="shared" si="96"/>
        <v>30.72014571409818</v>
      </c>
      <c r="T361" s="39">
        <f t="shared" si="100"/>
        <v>1281.3784369912028</v>
      </c>
      <c r="U361" s="39">
        <v>58677.287029455401</v>
      </c>
      <c r="V361" s="39">
        <f t="shared" si="97"/>
        <v>7847.9782697327028</v>
      </c>
      <c r="W361" s="39">
        <v>60211.078655561098</v>
      </c>
      <c r="X361" s="39">
        <f t="shared" si="98"/>
        <v>252.41318911449343</v>
      </c>
      <c r="Y361" s="39">
        <f t="shared" si="101"/>
        <v>9381.769895838399</v>
      </c>
      <c r="Z361" s="39">
        <f t="shared" si="102"/>
        <v>8849.9213444389025</v>
      </c>
      <c r="AA361" s="45">
        <f t="shared" si="103"/>
        <v>7.0283026412842717E-2</v>
      </c>
      <c r="AB361" s="45">
        <f t="shared" si="104"/>
        <v>0.43045805056170622</v>
      </c>
      <c r="AC361" s="45">
        <f t="shared" si="105"/>
        <v>1.3844749002597427E-2</v>
      </c>
      <c r="AD361" s="45">
        <f t="shared" si="106"/>
        <v>0.51458582597714631</v>
      </c>
      <c r="AE361" s="45">
        <f t="shared" si="107"/>
        <v>0.48541417402285364</v>
      </c>
      <c r="AF361" s="43">
        <f>('Estimates from MCMC'!$B$2-'MCMC runs'!W361)/'Estimates from MCMC'!$B$2</f>
        <v>0.12814644074714965</v>
      </c>
    </row>
    <row r="362" spans="1:32" x14ac:dyDescent="0.3">
      <c r="A362" s="38">
        <v>905</v>
      </c>
      <c r="B362" s="38">
        <v>1933072.4096984644</v>
      </c>
      <c r="C362" s="39">
        <v>53071.965886805803</v>
      </c>
      <c r="D362" s="39">
        <v>52061.809508408602</v>
      </c>
      <c r="E362" s="39">
        <f t="shared" si="90"/>
        <v>1010.1563783972015</v>
      </c>
      <c r="F362" s="39">
        <v>53020.963380931797</v>
      </c>
      <c r="G362" s="40">
        <f t="shared" si="91"/>
        <v>51.002505874006602</v>
      </c>
      <c r="H362" s="39">
        <v>52983.721848410001</v>
      </c>
      <c r="I362" s="39">
        <f t="shared" si="92"/>
        <v>88.244038395801908</v>
      </c>
      <c r="J362" s="39">
        <v>51923.009476674903</v>
      </c>
      <c r="K362" s="40">
        <f t="shared" si="93"/>
        <v>1148.9564101309006</v>
      </c>
      <c r="L362" s="39">
        <v>51345.776856923898</v>
      </c>
      <c r="M362" s="39">
        <f t="shared" si="94"/>
        <v>1726.1890298819053</v>
      </c>
      <c r="N362" s="39">
        <f t="shared" si="99"/>
        <v>577.23261975100468</v>
      </c>
      <c r="O362" s="40">
        <f>'Estimates from MCMC'!$B$2-L362</f>
        <v>17715.223143076102</v>
      </c>
      <c r="P362" s="39">
        <v>52575.908980836997</v>
      </c>
      <c r="Q362" s="40">
        <f t="shared" si="95"/>
        <v>1230.1321239130993</v>
      </c>
      <c r="R362" s="39">
        <v>52606.076367666399</v>
      </c>
      <c r="S362" s="39">
        <f t="shared" si="96"/>
        <v>30.167386829401948</v>
      </c>
      <c r="T362" s="39">
        <f t="shared" si="100"/>
        <v>1260.2995107425013</v>
      </c>
      <c r="U362" s="39">
        <v>59225.5873757956</v>
      </c>
      <c r="V362" s="39">
        <f t="shared" si="97"/>
        <v>7879.8105188717018</v>
      </c>
      <c r="W362" s="39">
        <v>60731.8966860414</v>
      </c>
      <c r="X362" s="39">
        <f t="shared" si="98"/>
        <v>246.00979950329929</v>
      </c>
      <c r="Y362" s="39">
        <f t="shared" si="101"/>
        <v>9386.1198291175024</v>
      </c>
      <c r="Z362" s="39">
        <f t="shared" si="102"/>
        <v>8329.1033139585998</v>
      </c>
      <c r="AA362" s="45">
        <f t="shared" si="103"/>
        <v>7.1142175323661253E-2</v>
      </c>
      <c r="AB362" s="45">
        <f t="shared" si="104"/>
        <v>0.44480447439080001</v>
      </c>
      <c r="AC362" s="45">
        <f t="shared" si="105"/>
        <v>1.3886915085201785E-2</v>
      </c>
      <c r="AD362" s="45">
        <f t="shared" si="106"/>
        <v>0.52983356479966304</v>
      </c>
      <c r="AE362" s="45">
        <f t="shared" si="107"/>
        <v>0.47016643520033696</v>
      </c>
      <c r="AF362" s="43">
        <f>('Estimates from MCMC'!$B$2-'MCMC runs'!W362)/'Estimates from MCMC'!$B$2</f>
        <v>0.12060502040165361</v>
      </c>
    </row>
    <row r="363" spans="1:32" x14ac:dyDescent="0.3">
      <c r="A363" s="38">
        <v>1707</v>
      </c>
      <c r="B363" s="38">
        <v>1982657.5177336812</v>
      </c>
      <c r="C363" s="39">
        <v>52969.739527857302</v>
      </c>
      <c r="D363" s="39">
        <v>51933.752864523201</v>
      </c>
      <c r="E363" s="39">
        <f t="shared" si="90"/>
        <v>1035.9866633341007</v>
      </c>
      <c r="F363" s="39">
        <v>52913.168886282103</v>
      </c>
      <c r="G363" s="40">
        <f t="shared" si="91"/>
        <v>56.570641575199261</v>
      </c>
      <c r="H363" s="39">
        <v>52877.749196209399</v>
      </c>
      <c r="I363" s="39">
        <f t="shared" si="92"/>
        <v>91.990331647903076</v>
      </c>
      <c r="J363" s="39">
        <v>51785.941327177999</v>
      </c>
      <c r="K363" s="40">
        <f t="shared" si="93"/>
        <v>1183.7982006793027</v>
      </c>
      <c r="L363" s="39">
        <v>51184.7116592819</v>
      </c>
      <c r="M363" s="39">
        <f t="shared" si="94"/>
        <v>1785.027868575402</v>
      </c>
      <c r="N363" s="39">
        <f t="shared" si="99"/>
        <v>601.22966789609927</v>
      </c>
      <c r="O363" s="40">
        <f>'Estimates from MCMC'!$B$2-L363</f>
        <v>17876.2883407181</v>
      </c>
      <c r="P363" s="39">
        <v>52459.989230042098</v>
      </c>
      <c r="Q363" s="40">
        <f t="shared" si="95"/>
        <v>1275.2775707601977</v>
      </c>
      <c r="R363" s="39">
        <v>52491.621540652603</v>
      </c>
      <c r="S363" s="39">
        <f t="shared" si="96"/>
        <v>31.632310610504646</v>
      </c>
      <c r="T363" s="39">
        <f t="shared" si="100"/>
        <v>1306.9098813707024</v>
      </c>
      <c r="U363" s="39">
        <v>59185.086000983902</v>
      </c>
      <c r="V363" s="39">
        <f t="shared" si="97"/>
        <v>8000.3743417020014</v>
      </c>
      <c r="W363" s="39">
        <v>60750.119948040498</v>
      </c>
      <c r="X363" s="39">
        <f t="shared" si="98"/>
        <v>258.12406568589358</v>
      </c>
      <c r="Y363" s="39">
        <f t="shared" si="101"/>
        <v>9565.4082887585973</v>
      </c>
      <c r="Z363" s="39">
        <f t="shared" si="102"/>
        <v>8310.8800519595025</v>
      </c>
      <c r="AA363" s="45">
        <f t="shared" si="103"/>
        <v>7.3108570216662949E-2</v>
      </c>
      <c r="AB363" s="45">
        <f t="shared" si="104"/>
        <v>0.44754113321605898</v>
      </c>
      <c r="AC363" s="45">
        <f t="shared" si="105"/>
        <v>1.4439466446619455E-2</v>
      </c>
      <c r="AD363" s="45">
        <f t="shared" si="106"/>
        <v>0.53508916987934141</v>
      </c>
      <c r="AE363" s="45">
        <f t="shared" si="107"/>
        <v>0.46491083012065859</v>
      </c>
      <c r="AF363" s="43">
        <f>('Estimates from MCMC'!$B$2-'MCMC runs'!W363)/'Estimates from MCMC'!$B$2</f>
        <v>0.12034114843340674</v>
      </c>
    </row>
    <row r="364" spans="1:32" x14ac:dyDescent="0.3">
      <c r="A364" s="38">
        <v>3218</v>
      </c>
      <c r="B364" s="38">
        <v>1955871.0523651952</v>
      </c>
      <c r="C364" s="39">
        <v>51331.854830186698</v>
      </c>
      <c r="D364" s="39">
        <v>50377.0898768599</v>
      </c>
      <c r="E364" s="39">
        <f t="shared" si="90"/>
        <v>954.76495332679769</v>
      </c>
      <c r="F364" s="39">
        <v>51272.249352286897</v>
      </c>
      <c r="G364" s="40">
        <f t="shared" si="91"/>
        <v>59.605477899800462</v>
      </c>
      <c r="H364" s="39">
        <v>51246.552555583599</v>
      </c>
      <c r="I364" s="39">
        <f t="shared" si="92"/>
        <v>85.30227460309834</v>
      </c>
      <c r="J364" s="39">
        <v>50232.711330323298</v>
      </c>
      <c r="K364" s="40">
        <f t="shared" si="93"/>
        <v>1099.1434998633995</v>
      </c>
      <c r="L364" s="39">
        <v>49674.377434722599</v>
      </c>
      <c r="M364" s="39">
        <f t="shared" si="94"/>
        <v>1657.4773954640987</v>
      </c>
      <c r="N364" s="39">
        <f t="shared" si="99"/>
        <v>558.33389560069918</v>
      </c>
      <c r="O364" s="40">
        <f>'Estimates from MCMC'!$B$2-L364</f>
        <v>19386.622565277401</v>
      </c>
      <c r="P364" s="39">
        <v>50850.576980201498</v>
      </c>
      <c r="Q364" s="40">
        <f t="shared" si="95"/>
        <v>1176.1995454788994</v>
      </c>
      <c r="R364" s="39">
        <v>50880.167352317003</v>
      </c>
      <c r="S364" s="39">
        <f t="shared" si="96"/>
        <v>29.590372115504579</v>
      </c>
      <c r="T364" s="39">
        <f t="shared" si="100"/>
        <v>1205.789917594404</v>
      </c>
      <c r="U364" s="39">
        <v>57185.792527213998</v>
      </c>
      <c r="V364" s="39">
        <f t="shared" si="97"/>
        <v>7511.4150924913993</v>
      </c>
      <c r="W364" s="39">
        <v>58623.261030092399</v>
      </c>
      <c r="X364" s="39">
        <f t="shared" si="98"/>
        <v>231.67858528399665</v>
      </c>
      <c r="Y364" s="39">
        <f t="shared" si="101"/>
        <v>8948.8835953697999</v>
      </c>
      <c r="Z364" s="39">
        <f t="shared" si="102"/>
        <v>10437.738969907601</v>
      </c>
      <c r="AA364" s="45">
        <f t="shared" si="103"/>
        <v>6.2197007938558917E-2</v>
      </c>
      <c r="AB364" s="45">
        <f t="shared" si="104"/>
        <v>0.38745351683612966</v>
      </c>
      <c r="AC364" s="45">
        <f t="shared" si="105"/>
        <v>1.1950435642098219E-2</v>
      </c>
      <c r="AD364" s="45">
        <f t="shared" si="106"/>
        <v>0.46160096041678683</v>
      </c>
      <c r="AE364" s="45">
        <f t="shared" si="107"/>
        <v>0.53839903958321322</v>
      </c>
      <c r="AF364" s="43">
        <f>('Estimates from MCMC'!$B$2-'MCMC runs'!W364)/'Estimates from MCMC'!$B$2</f>
        <v>0.15113796455173834</v>
      </c>
    </row>
    <row r="365" spans="1:32" x14ac:dyDescent="0.3">
      <c r="A365" s="38">
        <v>1432</v>
      </c>
      <c r="B365" s="38">
        <v>2109937.6336527145</v>
      </c>
      <c r="C365" s="39">
        <v>53375.835656552503</v>
      </c>
      <c r="D365" s="39">
        <v>52318.704714560597</v>
      </c>
      <c r="E365" s="39">
        <f t="shared" si="90"/>
        <v>1057.1309419919053</v>
      </c>
      <c r="F365" s="39">
        <v>53319.094415744497</v>
      </c>
      <c r="G365" s="40">
        <f t="shared" si="91"/>
        <v>56.741240808005386</v>
      </c>
      <c r="H365" s="39">
        <v>53283.068474793799</v>
      </c>
      <c r="I365" s="39">
        <f t="shared" si="92"/>
        <v>92.767181758703373</v>
      </c>
      <c r="J365" s="39">
        <v>52170.029738244702</v>
      </c>
      <c r="K365" s="40">
        <f t="shared" si="93"/>
        <v>1205.8059183078003</v>
      </c>
      <c r="L365" s="39">
        <v>51563.901640939497</v>
      </c>
      <c r="M365" s="39">
        <f t="shared" si="94"/>
        <v>1811.9340156130056</v>
      </c>
      <c r="N365" s="39">
        <f t="shared" si="99"/>
        <v>606.1280973052053</v>
      </c>
      <c r="O365" s="40">
        <f>'Estimates from MCMC'!$B$2-L365</f>
        <v>17497.098359060503</v>
      </c>
      <c r="P365" s="39">
        <v>52859.310774568599</v>
      </c>
      <c r="Q365" s="40">
        <f t="shared" si="95"/>
        <v>1295.4091336291021</v>
      </c>
      <c r="R365" s="39">
        <v>52890.876792833398</v>
      </c>
      <c r="S365" s="39">
        <f t="shared" si="96"/>
        <v>31.566018264798913</v>
      </c>
      <c r="T365" s="39">
        <f t="shared" si="100"/>
        <v>1326.9751518939011</v>
      </c>
      <c r="U365" s="39">
        <v>59654.7770928885</v>
      </c>
      <c r="V365" s="39">
        <f t="shared" si="97"/>
        <v>8090.875451949003</v>
      </c>
      <c r="W365" s="39">
        <v>61246.627470057603</v>
      </c>
      <c r="X365" s="39">
        <f t="shared" si="98"/>
        <v>264.87522527520196</v>
      </c>
      <c r="Y365" s="39">
        <f t="shared" si="101"/>
        <v>9682.725829118106</v>
      </c>
      <c r="Z365" s="39">
        <f t="shared" si="102"/>
        <v>7814.3725299423968</v>
      </c>
      <c r="AA365" s="45">
        <f t="shared" si="103"/>
        <v>7.5839726374216501E-2</v>
      </c>
      <c r="AB365" s="45">
        <f t="shared" si="104"/>
        <v>0.46241241181337445</v>
      </c>
      <c r="AC365" s="45">
        <f t="shared" si="105"/>
        <v>1.5138237200229368E-2</v>
      </c>
      <c r="AD365" s="45">
        <f t="shared" si="106"/>
        <v>0.55339037538782032</v>
      </c>
      <c r="AE365" s="45">
        <f t="shared" si="107"/>
        <v>0.44660962461217973</v>
      </c>
      <c r="AF365" s="43">
        <f>('Estimates from MCMC'!$B$2-'MCMC runs'!W365)/'Estimates from MCMC'!$B$2</f>
        <v>0.11315174309584855</v>
      </c>
    </row>
    <row r="366" spans="1:32" x14ac:dyDescent="0.3">
      <c r="A366" s="38">
        <v>3730</v>
      </c>
      <c r="B366" s="38">
        <v>1946388.2543582539</v>
      </c>
      <c r="C366" s="39">
        <v>52807.627378397301</v>
      </c>
      <c r="D366" s="39">
        <v>51745.550757666599</v>
      </c>
      <c r="E366" s="39">
        <f t="shared" si="90"/>
        <v>1062.0766207307024</v>
      </c>
      <c r="F366" s="39">
        <v>52762.947330169402</v>
      </c>
      <c r="G366" s="40">
        <f t="shared" si="91"/>
        <v>44.680048227899533</v>
      </c>
      <c r="H366" s="39">
        <v>52714.6807918013</v>
      </c>
      <c r="I366" s="39">
        <f t="shared" si="92"/>
        <v>92.946586596000998</v>
      </c>
      <c r="J366" s="39">
        <v>51608.313573007297</v>
      </c>
      <c r="K366" s="40">
        <f t="shared" si="93"/>
        <v>1199.3138053900038</v>
      </c>
      <c r="L366" s="39">
        <v>51000.826423340899</v>
      </c>
      <c r="M366" s="39">
        <f t="shared" si="94"/>
        <v>1806.800955056402</v>
      </c>
      <c r="N366" s="39">
        <f t="shared" si="99"/>
        <v>607.48714966639818</v>
      </c>
      <c r="O366" s="40">
        <f>'Estimates from MCMC'!$B$2-L366</f>
        <v>18060.173576659101</v>
      </c>
      <c r="P366" s="39">
        <v>52295.669413982199</v>
      </c>
      <c r="Q366" s="40">
        <f t="shared" si="95"/>
        <v>1294.8429906413003</v>
      </c>
      <c r="R366" s="39">
        <v>52327.392949362198</v>
      </c>
      <c r="S366" s="39">
        <f t="shared" si="96"/>
        <v>31.723535379998793</v>
      </c>
      <c r="T366" s="39">
        <f t="shared" si="100"/>
        <v>1326.5665260212991</v>
      </c>
      <c r="U366" s="39">
        <v>58923.0754481529</v>
      </c>
      <c r="V366" s="39">
        <f t="shared" si="97"/>
        <v>7922.2490248120012</v>
      </c>
      <c r="W366" s="39">
        <v>60509.711086382202</v>
      </c>
      <c r="X366" s="39">
        <f t="shared" si="98"/>
        <v>260.06911220800248</v>
      </c>
      <c r="Y366" s="39">
        <f t="shared" si="101"/>
        <v>9508.8846630413027</v>
      </c>
      <c r="Z366" s="39">
        <f t="shared" si="102"/>
        <v>8551.2889136177982</v>
      </c>
      <c r="AA366" s="45">
        <f t="shared" si="103"/>
        <v>7.3452590053494748E-2</v>
      </c>
      <c r="AB366" s="45">
        <f t="shared" si="104"/>
        <v>0.4386585207049552</v>
      </c>
      <c r="AC366" s="45">
        <f t="shared" si="105"/>
        <v>1.4400144666611334E-2</v>
      </c>
      <c r="AD366" s="45">
        <f t="shared" si="106"/>
        <v>0.52651125542506128</v>
      </c>
      <c r="AE366" s="45">
        <f t="shared" si="107"/>
        <v>0.47348874457493872</v>
      </c>
      <c r="AF366" s="43">
        <f>('Estimates from MCMC'!$B$2-'MCMC runs'!W366)/'Estimates from MCMC'!$B$2</f>
        <v>0.12382225733218166</v>
      </c>
    </row>
    <row r="367" spans="1:32" x14ac:dyDescent="0.3">
      <c r="A367" s="38">
        <v>2716</v>
      </c>
      <c r="B367" s="38">
        <v>1920672.3683045311</v>
      </c>
      <c r="C367" s="39">
        <v>53422.492986969301</v>
      </c>
      <c r="D367" s="39">
        <v>52370.364752563</v>
      </c>
      <c r="E367" s="39">
        <f t="shared" si="90"/>
        <v>1052.1282344063002</v>
      </c>
      <c r="F367" s="39">
        <v>53359.057166490602</v>
      </c>
      <c r="G367" s="40">
        <f t="shared" si="91"/>
        <v>63.435820478698588</v>
      </c>
      <c r="H367" s="39">
        <v>53327.875473015403</v>
      </c>
      <c r="I367" s="39">
        <f t="shared" si="92"/>
        <v>94.617513953897287</v>
      </c>
      <c r="J367" s="39">
        <v>52213.183112660001</v>
      </c>
      <c r="K367" s="40">
        <f t="shared" si="93"/>
        <v>1209.3098743092996</v>
      </c>
      <c r="L367" s="39">
        <v>51594.633288839403</v>
      </c>
      <c r="M367" s="39">
        <f t="shared" si="94"/>
        <v>1827.8596981298979</v>
      </c>
      <c r="N367" s="39">
        <f t="shared" si="99"/>
        <v>618.54982382059825</v>
      </c>
      <c r="O367" s="40">
        <f>'Estimates from MCMC'!$B$2-L367</f>
        <v>17466.366711160597</v>
      </c>
      <c r="P367" s="39">
        <v>52905.459150661598</v>
      </c>
      <c r="Q367" s="40">
        <f t="shared" si="95"/>
        <v>1310.8258618221953</v>
      </c>
      <c r="R367" s="39">
        <v>52937.953109763002</v>
      </c>
      <c r="S367" s="39">
        <f t="shared" si="96"/>
        <v>32.493959101404471</v>
      </c>
      <c r="T367" s="39">
        <f t="shared" si="100"/>
        <v>1343.3198209235998</v>
      </c>
      <c r="U367" s="39">
        <v>59715.136047005602</v>
      </c>
      <c r="V367" s="39">
        <f t="shared" si="97"/>
        <v>8120.5027581661998</v>
      </c>
      <c r="W367" s="39">
        <v>61322.828685335</v>
      </c>
      <c r="X367" s="39">
        <f t="shared" si="98"/>
        <v>264.37281740579783</v>
      </c>
      <c r="Y367" s="39">
        <f t="shared" si="101"/>
        <v>9728.1953964955974</v>
      </c>
      <c r="Z367" s="39">
        <f t="shared" si="102"/>
        <v>7738.171314665</v>
      </c>
      <c r="AA367" s="45">
        <f t="shared" si="103"/>
        <v>7.6908944094552303E-2</v>
      </c>
      <c r="AB367" s="45">
        <f t="shared" si="104"/>
        <v>0.46492226416942167</v>
      </c>
      <c r="AC367" s="45">
        <f t="shared" si="105"/>
        <v>1.5136108257527299E-2</v>
      </c>
      <c r="AD367" s="45">
        <f t="shared" si="106"/>
        <v>0.55696731652150122</v>
      </c>
      <c r="AE367" s="45">
        <f t="shared" si="107"/>
        <v>0.44303268347849872</v>
      </c>
      <c r="AF367" s="43">
        <f>('Estimates from MCMC'!$B$2-'MCMC runs'!W367)/'Estimates from MCMC'!$B$2</f>
        <v>0.11204835311775098</v>
      </c>
    </row>
    <row r="368" spans="1:32" x14ac:dyDescent="0.3">
      <c r="A368" s="38">
        <v>88</v>
      </c>
      <c r="B368" s="38">
        <v>2036023.6026027314</v>
      </c>
      <c r="C368" s="39">
        <v>52485.252496171903</v>
      </c>
      <c r="D368" s="39">
        <v>51442.788870699304</v>
      </c>
      <c r="E368" s="39">
        <f t="shared" si="90"/>
        <v>1042.4636254725992</v>
      </c>
      <c r="F368" s="39">
        <v>52432.265817478699</v>
      </c>
      <c r="G368" s="40">
        <f t="shared" si="91"/>
        <v>52.98667869320343</v>
      </c>
      <c r="H368" s="39">
        <v>52393.5742209729</v>
      </c>
      <c r="I368" s="39">
        <f t="shared" si="92"/>
        <v>91.67827519900311</v>
      </c>
      <c r="J368" s="39">
        <v>51298.760310228798</v>
      </c>
      <c r="K368" s="40">
        <f t="shared" si="93"/>
        <v>1186.4921859431051</v>
      </c>
      <c r="L368" s="39">
        <v>50699.563601395399</v>
      </c>
      <c r="M368" s="39">
        <f t="shared" si="94"/>
        <v>1785.6888947765037</v>
      </c>
      <c r="N368" s="39">
        <f t="shared" si="99"/>
        <v>599.19670883339859</v>
      </c>
      <c r="O368" s="40">
        <f>'Estimates from MCMC'!$B$2-L368</f>
        <v>18361.436398604601</v>
      </c>
      <c r="P368" s="39">
        <v>51976.700988340803</v>
      </c>
      <c r="Q368" s="40">
        <f t="shared" si="95"/>
        <v>1277.1373869454037</v>
      </c>
      <c r="R368" s="39">
        <v>52008.005758019601</v>
      </c>
      <c r="S368" s="39">
        <f t="shared" si="96"/>
        <v>31.304769678798039</v>
      </c>
      <c r="T368" s="39">
        <f t="shared" si="100"/>
        <v>1308.4421566242017</v>
      </c>
      <c r="U368" s="39">
        <v>58582.608735633898</v>
      </c>
      <c r="V368" s="39">
        <f t="shared" si="97"/>
        <v>7883.0451342384986</v>
      </c>
      <c r="W368" s="39">
        <v>60148.108372242998</v>
      </c>
      <c r="X368" s="39">
        <f t="shared" si="98"/>
        <v>257.05747998489824</v>
      </c>
      <c r="Y368" s="39">
        <f t="shared" si="101"/>
        <v>9448.5447708475986</v>
      </c>
      <c r="Z368" s="39">
        <f t="shared" si="102"/>
        <v>8912.8916277570024</v>
      </c>
      <c r="AA368" s="45">
        <f t="shared" si="103"/>
        <v>7.1260337602108204E-2</v>
      </c>
      <c r="AB368" s="45">
        <f t="shared" si="104"/>
        <v>0.42932616834037995</v>
      </c>
      <c r="AC368" s="45">
        <f t="shared" si="105"/>
        <v>1.3999856787044919E-2</v>
      </c>
      <c r="AD368" s="45">
        <f t="shared" si="106"/>
        <v>0.51458636272953306</v>
      </c>
      <c r="AE368" s="45">
        <f t="shared" si="107"/>
        <v>0.48541363727046694</v>
      </c>
      <c r="AF368" s="43">
        <f>('Estimates from MCMC'!$B$2-'MCMC runs'!W368)/'Estimates from MCMC'!$B$2</f>
        <v>0.12905824745886973</v>
      </c>
    </row>
    <row r="369" spans="1:32" x14ac:dyDescent="0.3">
      <c r="A369" s="38">
        <v>3813</v>
      </c>
      <c r="B369" s="38">
        <v>1937891.4323880216</v>
      </c>
      <c r="C369" s="39">
        <v>52739.163752410401</v>
      </c>
      <c r="D369" s="39">
        <v>51668.898280777299</v>
      </c>
      <c r="E369" s="39">
        <f t="shared" si="90"/>
        <v>1070.2654716331017</v>
      </c>
      <c r="F369" s="39">
        <v>52671.987772298598</v>
      </c>
      <c r="G369" s="40">
        <f t="shared" si="91"/>
        <v>67.175980111802346</v>
      </c>
      <c r="H369" s="39">
        <v>52653.376882742697</v>
      </c>
      <c r="I369" s="39">
        <f t="shared" si="92"/>
        <v>85.786869667703286</v>
      </c>
      <c r="J369" s="39">
        <v>51516.826631428798</v>
      </c>
      <c r="K369" s="40">
        <f t="shared" si="93"/>
        <v>1222.3371209816032</v>
      </c>
      <c r="L369" s="39">
        <v>51227.7896525377</v>
      </c>
      <c r="M369" s="39">
        <f t="shared" si="94"/>
        <v>1511.3740998727008</v>
      </c>
      <c r="N369" s="39">
        <f t="shared" si="99"/>
        <v>289.03697889109753</v>
      </c>
      <c r="O369" s="40">
        <f>'Estimates from MCMC'!$B$2-L369</f>
        <v>17833.2103474623</v>
      </c>
      <c r="P369" s="39">
        <v>52282.207586706099</v>
      </c>
      <c r="Q369" s="40">
        <f t="shared" si="95"/>
        <v>1054.4179341683994</v>
      </c>
      <c r="R369" s="39">
        <v>52307.788416038202</v>
      </c>
      <c r="S369" s="39">
        <f t="shared" si="96"/>
        <v>25.580829332102439</v>
      </c>
      <c r="T369" s="39">
        <f t="shared" si="100"/>
        <v>1079.9987635005018</v>
      </c>
      <c r="U369" s="39">
        <v>58958.740886376501</v>
      </c>
      <c r="V369" s="39">
        <f t="shared" si="97"/>
        <v>7730.9512338388013</v>
      </c>
      <c r="W369" s="39">
        <v>60249.863314604598</v>
      </c>
      <c r="X369" s="39">
        <f t="shared" si="98"/>
        <v>211.12366472759459</v>
      </c>
      <c r="Y369" s="39">
        <f t="shared" si="101"/>
        <v>9022.0736620668977</v>
      </c>
      <c r="Z369" s="39">
        <f t="shared" si="102"/>
        <v>8811.1366853954023</v>
      </c>
      <c r="AA369" s="45">
        <f t="shared" si="103"/>
        <v>6.0561095980914491E-2</v>
      </c>
      <c r="AB369" s="45">
        <f t="shared" si="104"/>
        <v>0.43351427383005836</v>
      </c>
      <c r="AC369" s="45">
        <f t="shared" si="105"/>
        <v>1.1838791816731859E-2</v>
      </c>
      <c r="AD369" s="45">
        <f t="shared" si="106"/>
        <v>0.50591416162770464</v>
      </c>
      <c r="AE369" s="45">
        <f t="shared" si="107"/>
        <v>0.49408583837229531</v>
      </c>
      <c r="AF369" s="43">
        <f>('Estimates from MCMC'!$B$2-'MCMC runs'!W369)/'Estimates from MCMC'!$B$2</f>
        <v>0.12758484072624784</v>
      </c>
    </row>
    <row r="370" spans="1:32" x14ac:dyDescent="0.3">
      <c r="A370" s="38">
        <v>815</v>
      </c>
      <c r="B370" s="38">
        <v>1928343.9348822657</v>
      </c>
      <c r="C370" s="39">
        <v>52697.952942813303</v>
      </c>
      <c r="D370" s="39">
        <v>51662.376252460999</v>
      </c>
      <c r="E370" s="39">
        <f t="shared" si="90"/>
        <v>1035.5766903523036</v>
      </c>
      <c r="F370" s="39">
        <v>52638.211626574499</v>
      </c>
      <c r="G370" s="40">
        <f t="shared" si="91"/>
        <v>59.741316238803847</v>
      </c>
      <c r="H370" s="39">
        <v>52606.7780394867</v>
      </c>
      <c r="I370" s="39">
        <f t="shared" si="92"/>
        <v>91.174903326602362</v>
      </c>
      <c r="J370" s="39">
        <v>51512.4111492253</v>
      </c>
      <c r="K370" s="40">
        <f t="shared" si="93"/>
        <v>1185.5417935880032</v>
      </c>
      <c r="L370" s="39">
        <v>50916.498405763501</v>
      </c>
      <c r="M370" s="39">
        <f t="shared" si="94"/>
        <v>1781.4545370498017</v>
      </c>
      <c r="N370" s="39">
        <f t="shared" si="99"/>
        <v>595.91274346179853</v>
      </c>
      <c r="O370" s="40">
        <f>'Estimates from MCMC'!$B$2-L370</f>
        <v>18144.501594236499</v>
      </c>
      <c r="P370" s="39">
        <v>52187.8023027983</v>
      </c>
      <c r="Q370" s="40">
        <f t="shared" si="95"/>
        <v>1271.3038970347989</v>
      </c>
      <c r="R370" s="39">
        <v>52218.8896213072</v>
      </c>
      <c r="S370" s="39">
        <f t="shared" si="96"/>
        <v>31.087318508900353</v>
      </c>
      <c r="T370" s="39">
        <f t="shared" si="100"/>
        <v>1302.3912155436992</v>
      </c>
      <c r="U370" s="39">
        <v>58860.710058688499</v>
      </c>
      <c r="V370" s="39">
        <f t="shared" si="97"/>
        <v>7944.2116529249979</v>
      </c>
      <c r="W370" s="39">
        <v>60421.814686609498</v>
      </c>
      <c r="X370" s="39">
        <f t="shared" si="98"/>
        <v>258.71341237729939</v>
      </c>
      <c r="Y370" s="39">
        <f t="shared" si="101"/>
        <v>9505.3162808459965</v>
      </c>
      <c r="Z370" s="39">
        <f t="shared" si="102"/>
        <v>8639.1853133905024</v>
      </c>
      <c r="AA370" s="45">
        <f t="shared" si="103"/>
        <v>7.1778836623288489E-2</v>
      </c>
      <c r="AB370" s="45">
        <f t="shared" si="104"/>
        <v>0.43783024910689378</v>
      </c>
      <c r="AC370" s="45">
        <f t="shared" si="105"/>
        <v>1.4258502005890218E-2</v>
      </c>
      <c r="AD370" s="45">
        <f t="shared" si="106"/>
        <v>0.52386758773607245</v>
      </c>
      <c r="AE370" s="45">
        <f t="shared" si="107"/>
        <v>0.4761324122639275</v>
      </c>
      <c r="AF370" s="43">
        <f>('Estimates from MCMC'!$B$2-'MCMC runs'!W370)/'Estimates from MCMC'!$B$2</f>
        <v>0.12509499302631735</v>
      </c>
    </row>
    <row r="371" spans="1:32" x14ac:dyDescent="0.3">
      <c r="A371" s="38">
        <v>3200</v>
      </c>
      <c r="B371" s="38">
        <v>2020584.2503543906</v>
      </c>
      <c r="C371" s="39">
        <v>52771.878667073601</v>
      </c>
      <c r="D371" s="39">
        <v>51767.787019535499</v>
      </c>
      <c r="E371" s="39">
        <f t="shared" si="90"/>
        <v>1004.0916475381018</v>
      </c>
      <c r="F371" s="39">
        <v>52708.290183425197</v>
      </c>
      <c r="G371" s="40">
        <f t="shared" si="91"/>
        <v>63.588483648403781</v>
      </c>
      <c r="H371" s="39">
        <v>52682.8428742748</v>
      </c>
      <c r="I371" s="39">
        <f t="shared" si="92"/>
        <v>89.035792798800685</v>
      </c>
      <c r="J371" s="39">
        <v>51615.872003281598</v>
      </c>
      <c r="K371" s="40">
        <f t="shared" si="93"/>
        <v>1156.0066637920027</v>
      </c>
      <c r="L371" s="39">
        <v>51033.506495260102</v>
      </c>
      <c r="M371" s="39">
        <f t="shared" si="94"/>
        <v>1738.3721718134984</v>
      </c>
      <c r="N371" s="39">
        <f t="shared" si="99"/>
        <v>582.36550802149577</v>
      </c>
      <c r="O371" s="40">
        <f>'Estimates from MCMC'!$B$2-L371</f>
        <v>18027.493504739898</v>
      </c>
      <c r="P371" s="39">
        <v>52269.133421878403</v>
      </c>
      <c r="Q371" s="40">
        <f t="shared" si="95"/>
        <v>1235.6269266183008</v>
      </c>
      <c r="R371" s="39">
        <v>52299.743363133697</v>
      </c>
      <c r="S371" s="39">
        <f t="shared" si="96"/>
        <v>30.609941255293961</v>
      </c>
      <c r="T371" s="39">
        <f t="shared" si="100"/>
        <v>1266.2368678735947</v>
      </c>
      <c r="U371" s="39">
        <v>58998.824536719403</v>
      </c>
      <c r="V371" s="39">
        <f t="shared" si="97"/>
        <v>7965.3180414593007</v>
      </c>
      <c r="W371" s="39">
        <v>60516.788334325902</v>
      </c>
      <c r="X371" s="39">
        <f t="shared" si="98"/>
        <v>251.72692973290395</v>
      </c>
      <c r="Y371" s="39">
        <f t="shared" si="101"/>
        <v>9483.2818390657994</v>
      </c>
      <c r="Z371" s="39">
        <f t="shared" si="102"/>
        <v>8544.2116656740982</v>
      </c>
      <c r="AA371" s="45">
        <f t="shared" si="103"/>
        <v>7.0239208104036652E-2</v>
      </c>
      <c r="AB371" s="45">
        <f t="shared" si="104"/>
        <v>0.44184279081088068</v>
      </c>
      <c r="AC371" s="45">
        <f t="shared" si="105"/>
        <v>1.3963501341255144E-2</v>
      </c>
      <c r="AD371" s="45">
        <f t="shared" si="106"/>
        <v>0.52604550025617247</v>
      </c>
      <c r="AE371" s="45">
        <f t="shared" si="107"/>
        <v>0.47395449974382753</v>
      </c>
      <c r="AF371" s="43">
        <f>('Estimates from MCMC'!$B$2-'MCMC runs'!W371)/'Estimates from MCMC'!$B$2</f>
        <v>0.12371977911808543</v>
      </c>
    </row>
    <row r="372" spans="1:32" x14ac:dyDescent="0.3">
      <c r="A372" s="38">
        <v>4580</v>
      </c>
      <c r="B372" s="38">
        <v>1981463.8003788104</v>
      </c>
      <c r="C372" s="39">
        <v>51079.134064307298</v>
      </c>
      <c r="D372" s="39">
        <v>50056.808127779499</v>
      </c>
      <c r="E372" s="39">
        <f t="shared" si="90"/>
        <v>1022.3259365277991</v>
      </c>
      <c r="F372" s="39">
        <v>51023.927263175698</v>
      </c>
      <c r="G372" s="40">
        <f t="shared" si="91"/>
        <v>55.206801131600514</v>
      </c>
      <c r="H372" s="39">
        <v>50988.678006338101</v>
      </c>
      <c r="I372" s="39">
        <f t="shared" si="92"/>
        <v>90.456057969196991</v>
      </c>
      <c r="J372" s="39">
        <v>49911.726457305303</v>
      </c>
      <c r="K372" s="40">
        <f t="shared" si="93"/>
        <v>1167.4076070019946</v>
      </c>
      <c r="L372" s="39">
        <v>49320.660835200899</v>
      </c>
      <c r="M372" s="39">
        <f t="shared" si="94"/>
        <v>1758.4732291063992</v>
      </c>
      <c r="N372" s="39">
        <f t="shared" si="99"/>
        <v>591.06562210440461</v>
      </c>
      <c r="O372" s="40">
        <f>'Estimates from MCMC'!$B$2-L372</f>
        <v>19740.339164799101</v>
      </c>
      <c r="P372" s="39">
        <v>50574.765808383898</v>
      </c>
      <c r="Q372" s="40">
        <f t="shared" si="95"/>
        <v>1254.1049731829989</v>
      </c>
      <c r="R372" s="39">
        <v>50605.828187927</v>
      </c>
      <c r="S372" s="39">
        <f t="shared" si="96"/>
        <v>31.062379543101997</v>
      </c>
      <c r="T372" s="39">
        <f t="shared" si="100"/>
        <v>1285.1673527261009</v>
      </c>
      <c r="U372" s="39">
        <v>56994.075627474303</v>
      </c>
      <c r="V372" s="39">
        <f t="shared" si="97"/>
        <v>7673.4147922734046</v>
      </c>
      <c r="W372" s="39">
        <v>58532.136639425997</v>
      </c>
      <c r="X372" s="39">
        <f t="shared" si="98"/>
        <v>252.89365922559227</v>
      </c>
      <c r="Y372" s="39">
        <f t="shared" si="101"/>
        <v>9211.4758042250978</v>
      </c>
      <c r="Z372" s="39">
        <f t="shared" si="102"/>
        <v>10528.863360574003</v>
      </c>
      <c r="AA372" s="45">
        <f t="shared" si="103"/>
        <v>6.5103610530552913E-2</v>
      </c>
      <c r="AB372" s="45">
        <f t="shared" si="104"/>
        <v>0.38871747482214536</v>
      </c>
      <c r="AC372" s="45">
        <f t="shared" si="105"/>
        <v>1.2811008823827673E-2</v>
      </c>
      <c r="AD372" s="45">
        <f t="shared" si="106"/>
        <v>0.46663209417652596</v>
      </c>
      <c r="AE372" s="45">
        <f t="shared" si="107"/>
        <v>0.53336790582347404</v>
      </c>
      <c r="AF372" s="43">
        <f>('Estimates from MCMC'!$B$2-'MCMC runs'!W372)/'Estimates from MCMC'!$B$2</f>
        <v>0.15245744140070377</v>
      </c>
    </row>
    <row r="373" spans="1:32" x14ac:dyDescent="0.3">
      <c r="A373" s="38">
        <v>3448</v>
      </c>
      <c r="B373" s="38">
        <v>2068582.1131952228</v>
      </c>
      <c r="C373" s="39">
        <v>52587.236377266599</v>
      </c>
      <c r="D373" s="39">
        <v>51563.373817464497</v>
      </c>
      <c r="E373" s="39">
        <f t="shared" si="90"/>
        <v>1023.8625598021026</v>
      </c>
      <c r="F373" s="39">
        <v>52526.575024836602</v>
      </c>
      <c r="G373" s="40">
        <f t="shared" si="91"/>
        <v>60.661352429997351</v>
      </c>
      <c r="H373" s="39">
        <v>52496.47339336</v>
      </c>
      <c r="I373" s="39">
        <f t="shared" si="92"/>
        <v>90.762983906599402</v>
      </c>
      <c r="J373" s="39">
        <v>51412.684120939797</v>
      </c>
      <c r="K373" s="40">
        <f t="shared" si="93"/>
        <v>1174.5522563268023</v>
      </c>
      <c r="L373" s="39">
        <v>50819.172725883102</v>
      </c>
      <c r="M373" s="39">
        <f t="shared" si="94"/>
        <v>1768.0636513834979</v>
      </c>
      <c r="N373" s="39">
        <f t="shared" si="99"/>
        <v>593.51139505669562</v>
      </c>
      <c r="O373" s="40">
        <f>'Estimates from MCMC'!$B$2-L373</f>
        <v>18241.827274116898</v>
      </c>
      <c r="P373" s="39">
        <v>52077.437561732098</v>
      </c>
      <c r="Q373" s="40">
        <f t="shared" si="95"/>
        <v>1258.2648358489969</v>
      </c>
      <c r="R373" s="39">
        <v>52108.6512804093</v>
      </c>
      <c r="S373" s="39">
        <f t="shared" si="96"/>
        <v>31.213718677201541</v>
      </c>
      <c r="T373" s="39">
        <f t="shared" si="100"/>
        <v>1289.4785545261984</v>
      </c>
      <c r="U373" s="39">
        <v>58849.509740950598</v>
      </c>
      <c r="V373" s="39">
        <f t="shared" si="97"/>
        <v>8030.3370150674964</v>
      </c>
      <c r="W373" s="39">
        <v>60397.109673402803</v>
      </c>
      <c r="X373" s="39">
        <f t="shared" si="98"/>
        <v>258.12137792600697</v>
      </c>
      <c r="Y373" s="39">
        <f t="shared" si="101"/>
        <v>9577.9369475197018</v>
      </c>
      <c r="Z373" s="39">
        <f t="shared" si="102"/>
        <v>8663.8903265971967</v>
      </c>
      <c r="AA373" s="45">
        <f t="shared" si="103"/>
        <v>7.0688014701017557E-2</v>
      </c>
      <c r="AB373" s="45">
        <f t="shared" si="104"/>
        <v>0.44021560419342648</v>
      </c>
      <c r="AC373" s="45">
        <f t="shared" si="105"/>
        <v>1.4149973796334108E-2</v>
      </c>
      <c r="AD373" s="45">
        <f t="shared" si="106"/>
        <v>0.52505359269077811</v>
      </c>
      <c r="AE373" s="45">
        <f t="shared" si="107"/>
        <v>0.47494640730922183</v>
      </c>
      <c r="AF373" s="43">
        <f>('Estimates from MCMC'!$B$2-'MCMC runs'!W373)/'Estimates from MCMC'!$B$2</f>
        <v>0.12545272044420436</v>
      </c>
    </row>
    <row r="374" spans="1:32" x14ac:dyDescent="0.3">
      <c r="A374" s="38">
        <v>2779</v>
      </c>
      <c r="B374" s="38">
        <v>1916995.9913924495</v>
      </c>
      <c r="C374" s="39">
        <v>51677.998979646902</v>
      </c>
      <c r="D374" s="39">
        <v>50653.318733374203</v>
      </c>
      <c r="E374" s="39">
        <f t="shared" si="90"/>
        <v>1024.6802462726992</v>
      </c>
      <c r="F374" s="39">
        <v>51627.328283020302</v>
      </c>
      <c r="G374" s="40">
        <f t="shared" si="91"/>
        <v>50.670696626599238</v>
      </c>
      <c r="H374" s="39">
        <v>51587.097003044903</v>
      </c>
      <c r="I374" s="39">
        <f t="shared" si="92"/>
        <v>90.901976601999195</v>
      </c>
      <c r="J374" s="39">
        <v>50512.124582949597</v>
      </c>
      <c r="K374" s="40">
        <f t="shared" si="93"/>
        <v>1165.8743966973052</v>
      </c>
      <c r="L374" s="39">
        <v>49918.112884929003</v>
      </c>
      <c r="M374" s="39">
        <f t="shared" si="94"/>
        <v>1759.8860947178982</v>
      </c>
      <c r="N374" s="39">
        <f t="shared" si="99"/>
        <v>594.01169802059303</v>
      </c>
      <c r="O374" s="40">
        <f>'Estimates from MCMC'!$B$2-L374</f>
        <v>19142.887115070997</v>
      </c>
      <c r="P374" s="39">
        <v>51172.610934849698</v>
      </c>
      <c r="Q374" s="40">
        <f t="shared" si="95"/>
        <v>1254.498049920694</v>
      </c>
      <c r="R374" s="39">
        <v>51204.076040115498</v>
      </c>
      <c r="S374" s="39">
        <f t="shared" si="96"/>
        <v>31.465105265800958</v>
      </c>
      <c r="T374" s="39">
        <f t="shared" si="100"/>
        <v>1285.963155186495</v>
      </c>
      <c r="U374" s="39">
        <v>57676.231861810702</v>
      </c>
      <c r="V374" s="39">
        <f t="shared" si="97"/>
        <v>7758.1189768816985</v>
      </c>
      <c r="W374" s="39">
        <v>59215.640165532299</v>
      </c>
      <c r="X374" s="39">
        <f t="shared" si="98"/>
        <v>253.44514853510191</v>
      </c>
      <c r="Y374" s="39">
        <f t="shared" si="101"/>
        <v>9297.5272806032954</v>
      </c>
      <c r="Z374" s="39">
        <f t="shared" si="102"/>
        <v>9845.3598344677011</v>
      </c>
      <c r="AA374" s="45">
        <f t="shared" si="103"/>
        <v>6.7177074568551862E-2</v>
      </c>
      <c r="AB374" s="45">
        <f t="shared" si="104"/>
        <v>0.40527423738365004</v>
      </c>
      <c r="AC374" s="45">
        <f t="shared" si="105"/>
        <v>1.323965120891128E-2</v>
      </c>
      <c r="AD374" s="45">
        <f t="shared" si="106"/>
        <v>0.48569096316111315</v>
      </c>
      <c r="AE374" s="45">
        <f t="shared" si="107"/>
        <v>0.51430903683888685</v>
      </c>
      <c r="AF374" s="43">
        <f>('Estimates from MCMC'!$B$2-'MCMC runs'!W374)/'Estimates from MCMC'!$B$2</f>
        <v>0.14256034280516791</v>
      </c>
    </row>
    <row r="375" spans="1:32" x14ac:dyDescent="0.3">
      <c r="A375" s="38">
        <v>1508</v>
      </c>
      <c r="B375" s="38">
        <v>2058794.7363115901</v>
      </c>
      <c r="C375" s="39">
        <v>53207.523845616997</v>
      </c>
      <c r="D375" s="39">
        <v>52163.760317250199</v>
      </c>
      <c r="E375" s="39">
        <f t="shared" si="90"/>
        <v>1043.7635283667987</v>
      </c>
      <c r="F375" s="39">
        <v>53143.809977345401</v>
      </c>
      <c r="G375" s="40">
        <f t="shared" si="91"/>
        <v>63.713868271595857</v>
      </c>
      <c r="H375" s="39">
        <v>53114.437961268697</v>
      </c>
      <c r="I375" s="39">
        <f t="shared" si="92"/>
        <v>93.085884348300169</v>
      </c>
      <c r="J375" s="39">
        <v>52007.833910708701</v>
      </c>
      <c r="K375" s="40">
        <f t="shared" si="93"/>
        <v>1199.689934908296</v>
      </c>
      <c r="L375" s="39">
        <v>51399.187701908901</v>
      </c>
      <c r="M375" s="39">
        <f t="shared" si="94"/>
        <v>1808.3361437080966</v>
      </c>
      <c r="N375" s="39">
        <f t="shared" si="99"/>
        <v>608.64620879980066</v>
      </c>
      <c r="O375" s="40">
        <f>'Estimates from MCMC'!$B$2-L375</f>
        <v>17661.812298091099</v>
      </c>
      <c r="P375" s="39">
        <v>52693.0082290297</v>
      </c>
      <c r="Q375" s="40">
        <f t="shared" si="95"/>
        <v>1293.8205271207989</v>
      </c>
      <c r="R375" s="39">
        <v>52724.840130558499</v>
      </c>
      <c r="S375" s="39">
        <f t="shared" si="96"/>
        <v>31.83190152879979</v>
      </c>
      <c r="T375" s="39">
        <f t="shared" si="100"/>
        <v>1325.6524286495987</v>
      </c>
      <c r="U375" s="39">
        <v>59428.590697673702</v>
      </c>
      <c r="V375" s="39">
        <f t="shared" si="97"/>
        <v>8029.4029957648017</v>
      </c>
      <c r="W375" s="39">
        <v>61016.278295987599</v>
      </c>
      <c r="X375" s="39">
        <f t="shared" si="98"/>
        <v>262.03516966429743</v>
      </c>
      <c r="Y375" s="39">
        <f t="shared" si="101"/>
        <v>9617.0905940786979</v>
      </c>
      <c r="Z375" s="39">
        <f t="shared" si="102"/>
        <v>8044.7217040124015</v>
      </c>
      <c r="AA375" s="45">
        <f t="shared" si="103"/>
        <v>7.5057553906451385E-2</v>
      </c>
      <c r="AB375" s="45">
        <f t="shared" si="104"/>
        <v>0.4546194275109936</v>
      </c>
      <c r="AC375" s="45">
        <f t="shared" si="105"/>
        <v>1.4836256055819275E-2</v>
      </c>
      <c r="AD375" s="45">
        <f t="shared" si="106"/>
        <v>0.5445132374732643</v>
      </c>
      <c r="AE375" s="45">
        <f t="shared" si="107"/>
        <v>0.45548676252673576</v>
      </c>
      <c r="AF375" s="43">
        <f>('Estimates from MCMC'!$B$2-'MCMC runs'!W375)/'Estimates from MCMC'!$B$2</f>
        <v>0.11648718819612229</v>
      </c>
    </row>
    <row r="376" spans="1:32" x14ac:dyDescent="0.3">
      <c r="A376" s="38">
        <v>4238</v>
      </c>
      <c r="B376" s="38">
        <v>2074091.055651214</v>
      </c>
      <c r="C376" s="39">
        <v>52954.046257121801</v>
      </c>
      <c r="D376" s="39">
        <v>51914.852629540903</v>
      </c>
      <c r="E376" s="39">
        <f t="shared" si="90"/>
        <v>1039.1936275808985</v>
      </c>
      <c r="F376" s="39">
        <v>52903.091732746703</v>
      </c>
      <c r="G376" s="40">
        <f t="shared" si="91"/>
        <v>50.954524375098117</v>
      </c>
      <c r="H376" s="39">
        <v>52863.228782983897</v>
      </c>
      <c r="I376" s="39">
        <f t="shared" si="92"/>
        <v>90.817474137904355</v>
      </c>
      <c r="J376" s="39">
        <v>51773.636307400098</v>
      </c>
      <c r="K376" s="40">
        <f t="shared" si="93"/>
        <v>1180.409949721703</v>
      </c>
      <c r="L376" s="39">
        <v>51179.949603280598</v>
      </c>
      <c r="M376" s="39">
        <f t="shared" si="94"/>
        <v>1774.0966538412031</v>
      </c>
      <c r="N376" s="39">
        <f t="shared" si="99"/>
        <v>593.68670411950006</v>
      </c>
      <c r="O376" s="40">
        <f>'Estimates from MCMC'!$B$2-L376</f>
        <v>17881.050396719402</v>
      </c>
      <c r="P376" s="39">
        <v>52446.983291223398</v>
      </c>
      <c r="Q376" s="40">
        <f t="shared" si="95"/>
        <v>1267.0336879427996</v>
      </c>
      <c r="R376" s="39">
        <v>52478.007370921703</v>
      </c>
      <c r="S376" s="39">
        <f t="shared" si="96"/>
        <v>31.024079698305286</v>
      </c>
      <c r="T376" s="39">
        <f t="shared" si="100"/>
        <v>1298.0577676411049</v>
      </c>
      <c r="U376" s="39">
        <v>59048.013691846798</v>
      </c>
      <c r="V376" s="39">
        <f t="shared" si="97"/>
        <v>7868.0640885661996</v>
      </c>
      <c r="W376" s="39">
        <v>60601.309980537299</v>
      </c>
      <c r="X376" s="39">
        <f t="shared" si="98"/>
        <v>255.23852104939579</v>
      </c>
      <c r="Y376" s="39">
        <f t="shared" si="101"/>
        <v>9421.3603772567003</v>
      </c>
      <c r="Z376" s="39">
        <f t="shared" si="102"/>
        <v>8459.6900194627015</v>
      </c>
      <c r="AA376" s="45">
        <f t="shared" si="103"/>
        <v>7.2594044468397498E-2</v>
      </c>
      <c r="AB376" s="45">
        <f t="shared" si="104"/>
        <v>0.44002247709171138</v>
      </c>
      <c r="AC376" s="45">
        <f t="shared" si="105"/>
        <v>1.4274246500430637E-2</v>
      </c>
      <c r="AD376" s="45">
        <f t="shared" si="106"/>
        <v>0.52689076806053947</v>
      </c>
      <c r="AE376" s="45">
        <f t="shared" si="107"/>
        <v>0.47310923193946047</v>
      </c>
      <c r="AF376" s="43">
        <f>('Estimates from MCMC'!$B$2-'MCMC runs'!W376)/'Estimates from MCMC'!$B$2</f>
        <v>0.12249590969523612</v>
      </c>
    </row>
    <row r="377" spans="1:32" x14ac:dyDescent="0.3">
      <c r="A377" s="38">
        <v>4371</v>
      </c>
      <c r="B377" s="38">
        <v>1956582.4276536421</v>
      </c>
      <c r="C377" s="39">
        <v>51680.329706583201</v>
      </c>
      <c r="D377" s="39">
        <v>50677.408569780397</v>
      </c>
      <c r="E377" s="39">
        <f t="shared" si="90"/>
        <v>1002.9211368028045</v>
      </c>
      <c r="F377" s="39">
        <v>51627.138170279301</v>
      </c>
      <c r="G377" s="40">
        <f t="shared" si="91"/>
        <v>53.191536303900648</v>
      </c>
      <c r="H377" s="39">
        <v>51590.711799536599</v>
      </c>
      <c r="I377" s="39">
        <f t="shared" si="92"/>
        <v>89.61790704660234</v>
      </c>
      <c r="J377" s="39">
        <v>50535.073370068603</v>
      </c>
      <c r="K377" s="40">
        <f t="shared" si="93"/>
        <v>1145.2563365145979</v>
      </c>
      <c r="L377" s="39">
        <v>49949.000299679697</v>
      </c>
      <c r="M377" s="39">
        <f t="shared" si="94"/>
        <v>1731.3294069035037</v>
      </c>
      <c r="N377" s="39">
        <f t="shared" si="99"/>
        <v>586.07307038890576</v>
      </c>
      <c r="O377" s="40">
        <f>'Estimates from MCMC'!$B$2-L377</f>
        <v>19111.999700320303</v>
      </c>
      <c r="P377" s="39">
        <v>51183.018097725297</v>
      </c>
      <c r="Q377" s="40">
        <f t="shared" si="95"/>
        <v>1234.0177980455992</v>
      </c>
      <c r="R377" s="39">
        <v>51214.097923646099</v>
      </c>
      <c r="S377" s="39">
        <f t="shared" si="96"/>
        <v>31.07982592080225</v>
      </c>
      <c r="T377" s="39">
        <f t="shared" si="100"/>
        <v>1265.0976239664014</v>
      </c>
      <c r="U377" s="39">
        <v>57595.424111519002</v>
      </c>
      <c r="V377" s="39">
        <f t="shared" si="97"/>
        <v>7646.4238118393041</v>
      </c>
      <c r="W377" s="39">
        <v>59105.933791284697</v>
      </c>
      <c r="X377" s="39">
        <f t="shared" si="98"/>
        <v>245.41205579929374</v>
      </c>
      <c r="Y377" s="39">
        <f t="shared" si="101"/>
        <v>9156.9334916049993</v>
      </c>
      <c r="Z377" s="39">
        <f t="shared" si="102"/>
        <v>9955.0662087153032</v>
      </c>
      <c r="AA377" s="45">
        <f t="shared" si="103"/>
        <v>6.6193890948271591E-2</v>
      </c>
      <c r="AB377" s="45">
        <f t="shared" si="104"/>
        <v>0.40008496922020964</v>
      </c>
      <c r="AC377" s="45">
        <f t="shared" si="105"/>
        <v>1.2840731459156565E-2</v>
      </c>
      <c r="AD377" s="45">
        <f t="shared" si="106"/>
        <v>0.47911959162763779</v>
      </c>
      <c r="AE377" s="45">
        <f t="shared" si="107"/>
        <v>0.52088040837236216</v>
      </c>
      <c r="AF377" s="43">
        <f>('Estimates from MCMC'!$B$2-'MCMC runs'!W377)/'Estimates from MCMC'!$B$2</f>
        <v>0.14414888589385186</v>
      </c>
    </row>
    <row r="378" spans="1:32" x14ac:dyDescent="0.3">
      <c r="A378" s="38">
        <v>3325</v>
      </c>
      <c r="B378" s="38">
        <v>1976379.7439156761</v>
      </c>
      <c r="C378" s="39">
        <v>52998.269442679797</v>
      </c>
      <c r="D378" s="39">
        <v>51922.257763198097</v>
      </c>
      <c r="E378" s="39">
        <f t="shared" si="90"/>
        <v>1076.0116794817004</v>
      </c>
      <c r="F378" s="39">
        <v>52942.2427214747</v>
      </c>
      <c r="G378" s="40">
        <f t="shared" si="91"/>
        <v>56.026721205096692</v>
      </c>
      <c r="H378" s="39">
        <v>52902.9954293427</v>
      </c>
      <c r="I378" s="39">
        <f t="shared" si="92"/>
        <v>95.274013337097131</v>
      </c>
      <c r="J378" s="39">
        <v>51771.748365495201</v>
      </c>
      <c r="K378" s="40">
        <f t="shared" si="93"/>
        <v>1226.5210771845959</v>
      </c>
      <c r="L378" s="39">
        <v>51149.221694930799</v>
      </c>
      <c r="M378" s="39">
        <f t="shared" si="94"/>
        <v>1849.0477477489985</v>
      </c>
      <c r="N378" s="39">
        <f t="shared" si="99"/>
        <v>622.52667056440259</v>
      </c>
      <c r="O378" s="40">
        <f>'Estimates from MCMC'!$B$2-L378</f>
        <v>17911.778305069201</v>
      </c>
      <c r="P378" s="39">
        <v>52472.372210516602</v>
      </c>
      <c r="Q378" s="40">
        <f t="shared" si="95"/>
        <v>1323.1505155858031</v>
      </c>
      <c r="R378" s="39">
        <v>52504.985010765202</v>
      </c>
      <c r="S378" s="39">
        <f t="shared" si="96"/>
        <v>32.612800248600252</v>
      </c>
      <c r="T378" s="39">
        <f t="shared" si="100"/>
        <v>1355.7633158344033</v>
      </c>
      <c r="U378" s="39">
        <v>59359.019298856401</v>
      </c>
      <c r="V378" s="39">
        <f t="shared" si="97"/>
        <v>8209.7976039256027</v>
      </c>
      <c r="W378" s="39">
        <v>60987.207614595703</v>
      </c>
      <c r="X378" s="39">
        <f t="shared" si="98"/>
        <v>272.42499990489887</v>
      </c>
      <c r="Y378" s="39">
        <f t="shared" si="101"/>
        <v>9837.9859196649049</v>
      </c>
      <c r="Z378" s="39">
        <f t="shared" si="102"/>
        <v>8073.7923854042965</v>
      </c>
      <c r="AA378" s="45">
        <f t="shared" si="103"/>
        <v>7.5691162136073867E-2</v>
      </c>
      <c r="AB378" s="45">
        <f t="shared" si="104"/>
        <v>0.45834631626733302</v>
      </c>
      <c r="AC378" s="45">
        <f t="shared" si="105"/>
        <v>1.5209265951432641E-2</v>
      </c>
      <c r="AD378" s="45">
        <f t="shared" si="106"/>
        <v>0.54924674435483956</v>
      </c>
      <c r="AE378" s="45">
        <f t="shared" si="107"/>
        <v>0.45075325564516044</v>
      </c>
      <c r="AF378" s="43">
        <f>('Estimates from MCMC'!$B$2-'MCMC runs'!W378)/'Estimates from MCMC'!$B$2</f>
        <v>0.11690813028198689</v>
      </c>
    </row>
    <row r="379" spans="1:32" x14ac:dyDescent="0.3">
      <c r="A379" s="38">
        <v>4059</v>
      </c>
      <c r="B379" s="38">
        <v>2106339.4391780463</v>
      </c>
      <c r="C379" s="39">
        <v>52193.473828871298</v>
      </c>
      <c r="D379" s="39">
        <v>51160.394305722999</v>
      </c>
      <c r="E379" s="39">
        <f t="shared" si="90"/>
        <v>1033.0795231482989</v>
      </c>
      <c r="F379" s="39">
        <v>52129.944158607897</v>
      </c>
      <c r="G379" s="40">
        <f t="shared" si="91"/>
        <v>63.529670263400476</v>
      </c>
      <c r="H379" s="39">
        <v>52102.246267504903</v>
      </c>
      <c r="I379" s="39">
        <f t="shared" si="92"/>
        <v>91.227561366395094</v>
      </c>
      <c r="J379" s="39">
        <v>51006.494917370197</v>
      </c>
      <c r="K379" s="40">
        <f t="shared" si="93"/>
        <v>1186.9789115011008</v>
      </c>
      <c r="L379" s="39">
        <v>50410.361905456899</v>
      </c>
      <c r="M379" s="39">
        <f t="shared" si="94"/>
        <v>1783.1119234143989</v>
      </c>
      <c r="N379" s="39">
        <f t="shared" si="99"/>
        <v>596.13301191329811</v>
      </c>
      <c r="O379" s="40">
        <f>'Estimates from MCMC'!$B$2-L379</f>
        <v>18650.638094543101</v>
      </c>
      <c r="P379" s="39">
        <v>51680.291686943601</v>
      </c>
      <c r="Q379" s="40">
        <f t="shared" si="95"/>
        <v>1269.9297814867023</v>
      </c>
      <c r="R379" s="39">
        <v>51711.494587499503</v>
      </c>
      <c r="S379" s="39">
        <f t="shared" si="96"/>
        <v>31.202900555901579</v>
      </c>
      <c r="T379" s="39">
        <f t="shared" si="100"/>
        <v>1301.1326820426038</v>
      </c>
      <c r="U379" s="39">
        <v>58313.158232718502</v>
      </c>
      <c r="V379" s="39">
        <f t="shared" si="97"/>
        <v>7902.7963272616034</v>
      </c>
      <c r="W379" s="39">
        <v>59875.406930750098</v>
      </c>
      <c r="X379" s="39">
        <f t="shared" si="98"/>
        <v>261.11601598899142</v>
      </c>
      <c r="Y379" s="39">
        <f t="shared" si="101"/>
        <v>9465.0450252931987</v>
      </c>
      <c r="Z379" s="39">
        <f t="shared" si="102"/>
        <v>9185.5930692499023</v>
      </c>
      <c r="AA379" s="45">
        <f t="shared" si="103"/>
        <v>6.9763440556132816E-2</v>
      </c>
      <c r="AB379" s="45">
        <f t="shared" si="104"/>
        <v>0.42372793291044791</v>
      </c>
      <c r="AC379" s="45">
        <f t="shared" si="105"/>
        <v>1.4000379754588134E-2</v>
      </c>
      <c r="AD379" s="45">
        <f t="shared" si="106"/>
        <v>0.50749175322116891</v>
      </c>
      <c r="AE379" s="45">
        <f t="shared" si="107"/>
        <v>0.49250824677883115</v>
      </c>
      <c r="AF379" s="43">
        <f>('Estimates from MCMC'!$B$2-'MCMC runs'!W379)/'Estimates from MCMC'!$B$2</f>
        <v>0.13300695137993807</v>
      </c>
    </row>
    <row r="380" spans="1:32" x14ac:dyDescent="0.3">
      <c r="A380" s="38">
        <v>4150</v>
      </c>
      <c r="B380" s="38">
        <v>1920876.217379475</v>
      </c>
      <c r="C380" s="39">
        <v>52322.462326879599</v>
      </c>
      <c r="D380" s="39">
        <v>51324.2662196206</v>
      </c>
      <c r="E380" s="39">
        <f t="shared" si="90"/>
        <v>998.19610725899838</v>
      </c>
      <c r="F380" s="39">
        <v>52246.591948500201</v>
      </c>
      <c r="G380" s="40">
        <f t="shared" si="91"/>
        <v>75.870378379397152</v>
      </c>
      <c r="H380" s="39">
        <v>52232.374524043997</v>
      </c>
      <c r="I380" s="39">
        <f t="shared" si="92"/>
        <v>90.087802835601906</v>
      </c>
      <c r="J380" s="39">
        <v>51159.465228678397</v>
      </c>
      <c r="K380" s="40">
        <f t="shared" si="93"/>
        <v>1162.9970982012019</v>
      </c>
      <c r="L380" s="39">
        <v>50570.204592972499</v>
      </c>
      <c r="M380" s="39">
        <f t="shared" si="94"/>
        <v>1752.2577339070995</v>
      </c>
      <c r="N380" s="39">
        <f t="shared" si="99"/>
        <v>589.26063570589758</v>
      </c>
      <c r="O380" s="40">
        <f>'Estimates from MCMC'!$B$2-L380</f>
        <v>18490.795407027501</v>
      </c>
      <c r="P380" s="39">
        <v>51818.374109639299</v>
      </c>
      <c r="Q380" s="40">
        <f t="shared" si="95"/>
        <v>1248.1695166667996</v>
      </c>
      <c r="R380" s="39">
        <v>51849.286736375601</v>
      </c>
      <c r="S380" s="39">
        <f t="shared" si="96"/>
        <v>30.912626736302627</v>
      </c>
      <c r="T380" s="39">
        <f t="shared" si="100"/>
        <v>1279.0821434031022</v>
      </c>
      <c r="U380" s="39">
        <v>58427.962582587301</v>
      </c>
      <c r="V380" s="39">
        <f t="shared" si="97"/>
        <v>7857.7579896148018</v>
      </c>
      <c r="W380" s="39">
        <v>59959.3344770576</v>
      </c>
      <c r="X380" s="39">
        <f t="shared" si="98"/>
        <v>252.28975106719736</v>
      </c>
      <c r="Y380" s="39">
        <f t="shared" si="101"/>
        <v>9389.1298840851014</v>
      </c>
      <c r="Z380" s="39">
        <f t="shared" si="102"/>
        <v>9101.6655229423995</v>
      </c>
      <c r="AA380" s="45">
        <f t="shared" si="103"/>
        <v>6.9173992532359202E-2</v>
      </c>
      <c r="AB380" s="45">
        <f t="shared" si="104"/>
        <v>0.42495510964490091</v>
      </c>
      <c r="AC380" s="45">
        <f t="shared" si="105"/>
        <v>1.3644072389190657E-2</v>
      </c>
      <c r="AD380" s="45">
        <f t="shared" si="106"/>
        <v>0.50777317456645077</v>
      </c>
      <c r="AE380" s="45">
        <f t="shared" si="107"/>
        <v>0.49222682543354923</v>
      </c>
      <c r="AF380" s="43">
        <f>('Estimates from MCMC'!$B$2-'MCMC runs'!W380)/'Estimates from MCMC'!$B$2</f>
        <v>0.13179168449548079</v>
      </c>
    </row>
    <row r="381" spans="1:32" x14ac:dyDescent="0.3">
      <c r="A381" s="38">
        <v>214</v>
      </c>
      <c r="B381" s="38">
        <v>2024362.5651775182</v>
      </c>
      <c r="C381" s="39">
        <v>52257.109945051598</v>
      </c>
      <c r="D381" s="39">
        <v>51248.669762311802</v>
      </c>
      <c r="E381" s="39">
        <f t="shared" si="90"/>
        <v>1008.440182739796</v>
      </c>
      <c r="F381" s="39">
        <v>52202.106312467396</v>
      </c>
      <c r="G381" s="40">
        <f t="shared" si="91"/>
        <v>55.003632584201114</v>
      </c>
      <c r="H381" s="39">
        <v>52166.8834899461</v>
      </c>
      <c r="I381" s="39">
        <f t="shared" si="92"/>
        <v>90.226455105497735</v>
      </c>
      <c r="J381" s="39">
        <v>51104.059389686401</v>
      </c>
      <c r="K381" s="40">
        <f t="shared" si="93"/>
        <v>1153.0505553651965</v>
      </c>
      <c r="L381" s="39">
        <v>50514.175869143</v>
      </c>
      <c r="M381" s="39">
        <f t="shared" si="94"/>
        <v>1742.9340759085972</v>
      </c>
      <c r="N381" s="39">
        <f t="shared" si="99"/>
        <v>589.88352054340066</v>
      </c>
      <c r="O381" s="40">
        <f>'Estimates from MCMC'!$B$2-L381</f>
        <v>18546.824130857</v>
      </c>
      <c r="P381" s="39">
        <v>51756.1949407875</v>
      </c>
      <c r="Q381" s="40">
        <f t="shared" si="95"/>
        <v>1242.0190716444995</v>
      </c>
      <c r="R381" s="39">
        <v>51787.558587396597</v>
      </c>
      <c r="S381" s="39">
        <f t="shared" si="96"/>
        <v>31.363646609097486</v>
      </c>
      <c r="T381" s="39">
        <f t="shared" si="100"/>
        <v>1273.382718253597</v>
      </c>
      <c r="U381" s="39">
        <v>58279.812562519597</v>
      </c>
      <c r="V381" s="39">
        <f t="shared" si="97"/>
        <v>7765.6366933765967</v>
      </c>
      <c r="W381" s="39">
        <v>59801.724931018303</v>
      </c>
      <c r="X381" s="39">
        <f t="shared" si="98"/>
        <v>248.52965024510922</v>
      </c>
      <c r="Y381" s="39">
        <f t="shared" si="101"/>
        <v>9287.5490618753029</v>
      </c>
      <c r="Z381" s="39">
        <f t="shared" si="102"/>
        <v>9259.2750689816967</v>
      </c>
      <c r="AA381" s="45">
        <f t="shared" si="103"/>
        <v>6.8657723245190302E-2</v>
      </c>
      <c r="AB381" s="45">
        <f t="shared" si="104"/>
        <v>0.41870439049759661</v>
      </c>
      <c r="AC381" s="45">
        <f t="shared" si="105"/>
        <v>1.3400118990270779E-2</v>
      </c>
      <c r="AD381" s="45">
        <f t="shared" si="106"/>
        <v>0.50076223273305764</v>
      </c>
      <c r="AE381" s="45">
        <f t="shared" si="107"/>
        <v>0.49923776726694236</v>
      </c>
      <c r="AF381" s="43">
        <f>('Estimates from MCMC'!$B$2-'MCMC runs'!W381)/'Estimates from MCMC'!$B$2</f>
        <v>0.13407386323658355</v>
      </c>
    </row>
    <row r="382" spans="1:32" x14ac:dyDescent="0.3">
      <c r="A382" s="38">
        <v>1940</v>
      </c>
      <c r="B382" s="38">
        <v>1943570.4914979544</v>
      </c>
      <c r="C382" s="39">
        <v>52583.740517617698</v>
      </c>
      <c r="D382" s="39">
        <v>51514.496962490499</v>
      </c>
      <c r="E382" s="39">
        <f t="shared" si="90"/>
        <v>1069.2435551271992</v>
      </c>
      <c r="F382" s="39">
        <v>52526.937527915899</v>
      </c>
      <c r="G382" s="40">
        <f t="shared" si="91"/>
        <v>56.802989701798651</v>
      </c>
      <c r="H382" s="39">
        <v>52488.370668981202</v>
      </c>
      <c r="I382" s="39">
        <f t="shared" si="92"/>
        <v>95.36984863649559</v>
      </c>
      <c r="J382" s="39">
        <v>51363.210134674002</v>
      </c>
      <c r="K382" s="40">
        <f t="shared" si="93"/>
        <v>1220.5303829436962</v>
      </c>
      <c r="L382" s="39">
        <v>50740.353957797</v>
      </c>
      <c r="M382" s="39">
        <f t="shared" si="94"/>
        <v>1843.3865598206976</v>
      </c>
      <c r="N382" s="39">
        <f t="shared" si="99"/>
        <v>622.85617687700142</v>
      </c>
      <c r="O382" s="40">
        <f>'Estimates from MCMC'!$B$2-L382</f>
        <v>18320.646042203</v>
      </c>
      <c r="P382" s="39">
        <v>52066.617394266003</v>
      </c>
      <c r="Q382" s="40">
        <f t="shared" si="95"/>
        <v>1326.263436469002</v>
      </c>
      <c r="R382" s="39">
        <v>52099.194288794002</v>
      </c>
      <c r="S382" s="39">
        <f t="shared" si="96"/>
        <v>32.576894527999684</v>
      </c>
      <c r="T382" s="39">
        <f t="shared" si="100"/>
        <v>1358.8403309970017</v>
      </c>
      <c r="U382" s="39">
        <v>58604.655654499198</v>
      </c>
      <c r="V382" s="39">
        <f t="shared" si="97"/>
        <v>7864.3016967021977</v>
      </c>
      <c r="W382" s="39">
        <v>60226.8387151672</v>
      </c>
      <c r="X382" s="39">
        <f t="shared" si="98"/>
        <v>263.34272967099969</v>
      </c>
      <c r="Y382" s="39">
        <f t="shared" si="101"/>
        <v>9486.4847573701991</v>
      </c>
      <c r="Z382" s="39">
        <f t="shared" si="102"/>
        <v>8834.1612848328004</v>
      </c>
      <c r="AA382" s="45">
        <f t="shared" si="103"/>
        <v>7.4169891600263979E-2</v>
      </c>
      <c r="AB382" s="45">
        <f t="shared" si="104"/>
        <v>0.4292589725594928</v>
      </c>
      <c r="AC382" s="45">
        <f t="shared" si="105"/>
        <v>1.4374096255359648E-2</v>
      </c>
      <c r="AD382" s="45">
        <f t="shared" si="106"/>
        <v>0.51780296041511642</v>
      </c>
      <c r="AE382" s="45">
        <f t="shared" si="107"/>
        <v>0.48219703958488358</v>
      </c>
      <c r="AF382" s="43">
        <f>('Estimates from MCMC'!$B$2-'MCMC runs'!W382)/'Estimates from MCMC'!$B$2</f>
        <v>0.12791823583256542</v>
      </c>
    </row>
    <row r="383" spans="1:32" x14ac:dyDescent="0.3">
      <c r="A383" s="38">
        <v>1347</v>
      </c>
      <c r="B383" s="38">
        <v>2080242.5417830844</v>
      </c>
      <c r="C383" s="39">
        <v>54004.662523208099</v>
      </c>
      <c r="D383" s="39">
        <v>52945.840544563398</v>
      </c>
      <c r="E383" s="39">
        <f t="shared" si="90"/>
        <v>1058.8219786447007</v>
      </c>
      <c r="F383" s="39">
        <v>53952.991314877203</v>
      </c>
      <c r="G383" s="40">
        <f t="shared" si="91"/>
        <v>51.671208330895752</v>
      </c>
      <c r="H383" s="39">
        <v>53910.583602945502</v>
      </c>
      <c r="I383" s="39">
        <f t="shared" si="92"/>
        <v>94.078920262596512</v>
      </c>
      <c r="J383" s="39">
        <v>52800.696103087699</v>
      </c>
      <c r="K383" s="40">
        <f t="shared" si="93"/>
        <v>1203.9664201203996</v>
      </c>
      <c r="L383" s="39">
        <v>52185.775880775698</v>
      </c>
      <c r="M383" s="39">
        <f t="shared" si="94"/>
        <v>1818.8866424324005</v>
      </c>
      <c r="N383" s="39">
        <f t="shared" si="99"/>
        <v>614.92022231200099</v>
      </c>
      <c r="O383" s="40">
        <f>'Estimates from MCMC'!$B$2-L383</f>
        <v>16875.224119224302</v>
      </c>
      <c r="P383" s="39">
        <v>53485.031588664497</v>
      </c>
      <c r="Q383" s="40">
        <f t="shared" si="95"/>
        <v>1299.2557078887985</v>
      </c>
      <c r="R383" s="39">
        <v>53517.557618762497</v>
      </c>
      <c r="S383" s="39">
        <f t="shared" si="96"/>
        <v>32.526030098000774</v>
      </c>
      <c r="T383" s="39">
        <f t="shared" si="100"/>
        <v>1331.7817379867993</v>
      </c>
      <c r="U383" s="39">
        <v>60504.795627675099</v>
      </c>
      <c r="V383" s="39">
        <f t="shared" si="97"/>
        <v>8319.0197468994011</v>
      </c>
      <c r="W383" s="39">
        <v>62102.444441228203</v>
      </c>
      <c r="X383" s="39">
        <f t="shared" si="98"/>
        <v>265.86707556630427</v>
      </c>
      <c r="Y383" s="39">
        <f t="shared" si="101"/>
        <v>9916.6685604525046</v>
      </c>
      <c r="Z383" s="39">
        <f t="shared" si="102"/>
        <v>6958.5555587717972</v>
      </c>
      <c r="AA383" s="45">
        <f t="shared" si="103"/>
        <v>7.8919351149217026E-2</v>
      </c>
      <c r="AB383" s="45">
        <f t="shared" si="104"/>
        <v>0.4929724007293243</v>
      </c>
      <c r="AC383" s="45">
        <f t="shared" si="105"/>
        <v>1.5754876716773662E-2</v>
      </c>
      <c r="AD383" s="45">
        <f t="shared" si="106"/>
        <v>0.58764662859531502</v>
      </c>
      <c r="AE383" s="45">
        <f t="shared" si="107"/>
        <v>0.41235337140468503</v>
      </c>
      <c r="AF383" s="43">
        <f>('Estimates from MCMC'!$B$2-'MCMC runs'!W383)/'Estimates from MCMC'!$B$2</f>
        <v>0.10075955399967851</v>
      </c>
    </row>
    <row r="384" spans="1:32" x14ac:dyDescent="0.3">
      <c r="A384" s="38">
        <v>2032</v>
      </c>
      <c r="B384" s="38">
        <v>1995382.6080092646</v>
      </c>
      <c r="C384" s="39">
        <v>52031.4161811616</v>
      </c>
      <c r="D384" s="39">
        <v>51010.244432122097</v>
      </c>
      <c r="E384" s="39">
        <f t="shared" si="90"/>
        <v>1021.1717490395022</v>
      </c>
      <c r="F384" s="39">
        <v>51970.700087842997</v>
      </c>
      <c r="G384" s="40">
        <f t="shared" si="91"/>
        <v>60.716093318602361</v>
      </c>
      <c r="H384" s="39">
        <v>51941.614704691303</v>
      </c>
      <c r="I384" s="39">
        <f t="shared" si="92"/>
        <v>89.80147647029662</v>
      </c>
      <c r="J384" s="39">
        <v>50860.572199096197</v>
      </c>
      <c r="K384" s="40">
        <f t="shared" si="93"/>
        <v>1170.8439820654021</v>
      </c>
      <c r="L384" s="39">
        <v>50273.565510099601</v>
      </c>
      <c r="M384" s="39">
        <f t="shared" si="94"/>
        <v>1757.8506710619986</v>
      </c>
      <c r="N384" s="39">
        <f t="shared" si="99"/>
        <v>587.00668899659649</v>
      </c>
      <c r="O384" s="40">
        <f>'Estimates from MCMC'!$B$2-L384</f>
        <v>18787.434489900399</v>
      </c>
      <c r="P384" s="39">
        <v>51523.190306025703</v>
      </c>
      <c r="Q384" s="40">
        <f t="shared" si="95"/>
        <v>1249.6247959261018</v>
      </c>
      <c r="R384" s="39">
        <v>51553.937919157201</v>
      </c>
      <c r="S384" s="39">
        <f t="shared" si="96"/>
        <v>30.747613131497928</v>
      </c>
      <c r="T384" s="39">
        <f t="shared" si="100"/>
        <v>1280.3724090575997</v>
      </c>
      <c r="U384" s="39">
        <v>58205.276063468598</v>
      </c>
      <c r="V384" s="39">
        <f t="shared" si="97"/>
        <v>7931.7105533689974</v>
      </c>
      <c r="W384" s="39">
        <v>59741.846095203902</v>
      </c>
      <c r="X384" s="39">
        <f t="shared" si="98"/>
        <v>256.1976226777042</v>
      </c>
      <c r="Y384" s="39">
        <f t="shared" si="101"/>
        <v>9468.2805851043013</v>
      </c>
      <c r="Z384" s="39">
        <f t="shared" si="102"/>
        <v>9319.1539047960978</v>
      </c>
      <c r="AA384" s="45">
        <f t="shared" si="103"/>
        <v>6.8150465660752793E-2</v>
      </c>
      <c r="AB384" s="45">
        <f t="shared" si="104"/>
        <v>0.42218167454597721</v>
      </c>
      <c r="AC384" s="45">
        <f t="shared" si="105"/>
        <v>1.3636647559060227E-2</v>
      </c>
      <c r="AD384" s="45">
        <f t="shared" si="106"/>
        <v>0.50396878776579024</v>
      </c>
      <c r="AE384" s="45">
        <f t="shared" si="107"/>
        <v>0.49603121223420976</v>
      </c>
      <c r="AF384" s="43">
        <f>('Estimates from MCMC'!$B$2-'MCMC runs'!W384)/'Estimates from MCMC'!$B$2</f>
        <v>0.13494090593527602</v>
      </c>
    </row>
    <row r="385" spans="1:32" x14ac:dyDescent="0.3">
      <c r="A385" s="38">
        <v>2591</v>
      </c>
      <c r="B385" s="38">
        <v>1995382.6080092646</v>
      </c>
      <c r="C385" s="39">
        <v>52031.4161811616</v>
      </c>
      <c r="D385" s="39">
        <v>51010.244432122097</v>
      </c>
      <c r="E385" s="39">
        <f t="shared" si="90"/>
        <v>1021.1717490395022</v>
      </c>
      <c r="F385" s="39">
        <v>51970.700087842997</v>
      </c>
      <c r="G385" s="40">
        <f t="shared" si="91"/>
        <v>60.716093318602361</v>
      </c>
      <c r="H385" s="39">
        <v>51941.614704691303</v>
      </c>
      <c r="I385" s="39">
        <f t="shared" si="92"/>
        <v>89.80147647029662</v>
      </c>
      <c r="J385" s="39">
        <v>50860.572199096197</v>
      </c>
      <c r="K385" s="40">
        <f t="shared" si="93"/>
        <v>1170.8439820654021</v>
      </c>
      <c r="L385" s="39">
        <v>50273.565510099601</v>
      </c>
      <c r="M385" s="39">
        <f t="shared" si="94"/>
        <v>1757.8506710619986</v>
      </c>
      <c r="N385" s="39">
        <f t="shared" si="99"/>
        <v>587.00668899659649</v>
      </c>
      <c r="O385" s="40">
        <f>'Estimates from MCMC'!$B$2-L385</f>
        <v>18787.434489900399</v>
      </c>
      <c r="P385" s="39">
        <v>51523.190306025703</v>
      </c>
      <c r="Q385" s="40">
        <f t="shared" si="95"/>
        <v>1249.6247959261018</v>
      </c>
      <c r="R385" s="39">
        <v>51553.937919157201</v>
      </c>
      <c r="S385" s="39">
        <f t="shared" si="96"/>
        <v>30.747613131497928</v>
      </c>
      <c r="T385" s="39">
        <f t="shared" si="100"/>
        <v>1280.3724090575997</v>
      </c>
      <c r="U385" s="39">
        <v>58205.276063468598</v>
      </c>
      <c r="V385" s="39">
        <f t="shared" si="97"/>
        <v>7931.7105533689974</v>
      </c>
      <c r="W385" s="39">
        <v>59741.846095203902</v>
      </c>
      <c r="X385" s="39">
        <f t="shared" si="98"/>
        <v>256.1976226777042</v>
      </c>
      <c r="Y385" s="39">
        <f t="shared" si="101"/>
        <v>9468.2805851043013</v>
      </c>
      <c r="Z385" s="39">
        <f t="shared" si="102"/>
        <v>9319.1539047960978</v>
      </c>
      <c r="AA385" s="45">
        <f t="shared" si="103"/>
        <v>6.8150465660752793E-2</v>
      </c>
      <c r="AB385" s="45">
        <f t="shared" si="104"/>
        <v>0.42218167454597721</v>
      </c>
      <c r="AC385" s="45">
        <f t="shared" si="105"/>
        <v>1.3636647559060227E-2</v>
      </c>
      <c r="AD385" s="45">
        <f t="shared" si="106"/>
        <v>0.50396878776579024</v>
      </c>
      <c r="AE385" s="45">
        <f t="shared" si="107"/>
        <v>0.49603121223420976</v>
      </c>
      <c r="AF385" s="43">
        <f>('Estimates from MCMC'!$B$2-'MCMC runs'!W385)/'Estimates from MCMC'!$B$2</f>
        <v>0.13494090593527602</v>
      </c>
    </row>
    <row r="386" spans="1:32" x14ac:dyDescent="0.3">
      <c r="A386" s="38">
        <v>2662</v>
      </c>
      <c r="B386" s="38">
        <v>1984005.5545434752</v>
      </c>
      <c r="C386" s="39">
        <v>53255.094573561903</v>
      </c>
      <c r="D386" s="39">
        <v>52213.222171821799</v>
      </c>
      <c r="E386" s="39">
        <f t="shared" ref="E386:E449" si="108">$C386-D386</f>
        <v>1041.8724017401037</v>
      </c>
      <c r="F386" s="39">
        <v>53194.429949978803</v>
      </c>
      <c r="G386" s="40">
        <f t="shared" ref="G386:G449" si="109">$C386-F386</f>
        <v>60.664623583099456</v>
      </c>
      <c r="H386" s="39">
        <v>53161.566504752896</v>
      </c>
      <c r="I386" s="39">
        <f t="shared" ref="I386:I449" si="110">$C386-H386</f>
        <v>93.528068809006072</v>
      </c>
      <c r="J386" s="39">
        <v>52059.696005873702</v>
      </c>
      <c r="K386" s="40">
        <f t="shared" ref="K386:K449" si="111">$C386-J386</f>
        <v>1195.3985676882003</v>
      </c>
      <c r="L386" s="39">
        <v>51447.944574134999</v>
      </c>
      <c r="M386" s="39">
        <f t="shared" ref="M386:M449" si="112">$C386-L386</f>
        <v>1807.1499994269034</v>
      </c>
      <c r="N386" s="39">
        <f t="shared" si="99"/>
        <v>611.7514317387031</v>
      </c>
      <c r="O386" s="40">
        <f>'Estimates from MCMC'!$B$2-L386</f>
        <v>17613.055425865001</v>
      </c>
      <c r="P386" s="39">
        <v>52739.990085944199</v>
      </c>
      <c r="Q386" s="40">
        <f t="shared" ref="Q386:Q449" si="113">P386-L386</f>
        <v>1292.0455118091995</v>
      </c>
      <c r="R386" s="39">
        <v>52772.211013201602</v>
      </c>
      <c r="S386" s="39">
        <f t="shared" ref="S386:S449" si="114">R386-L386-Q386</f>
        <v>32.220927257403673</v>
      </c>
      <c r="T386" s="39">
        <f t="shared" si="100"/>
        <v>1324.2664390666032</v>
      </c>
      <c r="U386" s="39">
        <v>59551.682759110699</v>
      </c>
      <c r="V386" s="39">
        <f t="shared" ref="V386:V449" si="115">U386-L386</f>
        <v>8103.7381849757003</v>
      </c>
      <c r="W386" s="39">
        <v>61137.466108889799</v>
      </c>
      <c r="X386" s="39">
        <f t="shared" ref="X386:X449" si="116">W386-V386-S386-Q386-L386</f>
        <v>261.51691071249661</v>
      </c>
      <c r="Y386" s="39">
        <f t="shared" si="101"/>
        <v>9689.5215347548001</v>
      </c>
      <c r="Z386" s="39">
        <f t="shared" si="102"/>
        <v>7923.5338911102008</v>
      </c>
      <c r="AA386" s="45">
        <f t="shared" si="103"/>
        <v>7.5186638947487824E-2</v>
      </c>
      <c r="AB386" s="45">
        <f t="shared" si="104"/>
        <v>0.46009837526970221</v>
      </c>
      <c r="AC386" s="45">
        <f t="shared" si="105"/>
        <v>1.4847901422512737E-2</v>
      </c>
      <c r="AD386" s="45">
        <f t="shared" si="106"/>
        <v>0.55013291563970279</v>
      </c>
      <c r="AE386" s="45">
        <f t="shared" si="107"/>
        <v>0.44986708436029721</v>
      </c>
      <c r="AF386" s="43">
        <f>('Estimates from MCMC'!$B$2-'MCMC runs'!W386)/'Estimates from MCMC'!$B$2</f>
        <v>0.11473239442102201</v>
      </c>
    </row>
    <row r="387" spans="1:32" x14ac:dyDescent="0.3">
      <c r="A387" s="38">
        <v>2573</v>
      </c>
      <c r="B387" s="38">
        <v>1983994.0477982932</v>
      </c>
      <c r="C387" s="39">
        <v>51970.908810344597</v>
      </c>
      <c r="D387" s="39">
        <v>50975.6860199605</v>
      </c>
      <c r="E387" s="39">
        <f t="shared" si="108"/>
        <v>995.22279038409761</v>
      </c>
      <c r="F387" s="39">
        <v>51900.526329599597</v>
      </c>
      <c r="G387" s="40">
        <f t="shared" si="109"/>
        <v>70.382480745000066</v>
      </c>
      <c r="H387" s="39">
        <v>51882.101521815697</v>
      </c>
      <c r="I387" s="39">
        <f t="shared" si="110"/>
        <v>88.807288528900244</v>
      </c>
      <c r="J387" s="39">
        <v>50817.455777353702</v>
      </c>
      <c r="K387" s="40">
        <f t="shared" si="111"/>
        <v>1153.4530329908957</v>
      </c>
      <c r="L387" s="39">
        <v>50236.569916018198</v>
      </c>
      <c r="M387" s="39">
        <f t="shared" si="112"/>
        <v>1734.3388943263999</v>
      </c>
      <c r="N387" s="39">
        <f t="shared" ref="N387:N450" si="117">M387-K387</f>
        <v>580.88586133550416</v>
      </c>
      <c r="O387" s="40">
        <f>'Estimates from MCMC'!$B$2-L387</f>
        <v>18824.430083981802</v>
      </c>
      <c r="P387" s="39">
        <v>51471.646389684698</v>
      </c>
      <c r="Q387" s="40">
        <f t="shared" si="113"/>
        <v>1235.0764736665005</v>
      </c>
      <c r="R387" s="39">
        <v>51501.957039909998</v>
      </c>
      <c r="S387" s="39">
        <f t="shared" si="114"/>
        <v>30.310650225299469</v>
      </c>
      <c r="T387" s="39">
        <f t="shared" ref="T387:T450" si="118">Q387+S387</f>
        <v>1265.3871238918</v>
      </c>
      <c r="U387" s="39">
        <v>57999.932510518898</v>
      </c>
      <c r="V387" s="39">
        <f t="shared" si="115"/>
        <v>7763.3625945007007</v>
      </c>
      <c r="W387" s="39">
        <v>59512.880638813003</v>
      </c>
      <c r="X387" s="39">
        <f t="shared" si="116"/>
        <v>247.56100440230512</v>
      </c>
      <c r="Y387" s="39">
        <f t="shared" ref="Y387:Y450" si="119">Q387+S387+V387+X387</f>
        <v>9276.3107227948058</v>
      </c>
      <c r="Z387" s="39">
        <f t="shared" ref="Z387:Z450" si="120">O387-Y387</f>
        <v>9548.1193611869967</v>
      </c>
      <c r="AA387" s="45">
        <f t="shared" ref="AA387:AA450" si="121">T387/O387</f>
        <v>6.7220474577264933E-2</v>
      </c>
      <c r="AB387" s="45">
        <f t="shared" ref="AB387:AB450" si="122">V387/O387</f>
        <v>0.41240890480433445</v>
      </c>
      <c r="AC387" s="45">
        <f t="shared" ref="AC387:AC450" si="123">X387/O387</f>
        <v>1.3151049104693014E-2</v>
      </c>
      <c r="AD387" s="45">
        <f t="shared" ref="AD387:AD450" si="124">Y387/O387</f>
        <v>0.49278042848629239</v>
      </c>
      <c r="AE387" s="45">
        <f t="shared" ref="AE387:AE450" si="125">Z387/O387</f>
        <v>0.50721957151370756</v>
      </c>
      <c r="AF387" s="43">
        <f>('Estimates from MCMC'!$B$2-'MCMC runs'!W387)/'Estimates from MCMC'!$B$2</f>
        <v>0.13825631486927495</v>
      </c>
    </row>
    <row r="388" spans="1:32" x14ac:dyDescent="0.3">
      <c r="A388" s="38">
        <v>3367</v>
      </c>
      <c r="B388" s="38">
        <v>1978074.7026796897</v>
      </c>
      <c r="C388" s="39">
        <v>52468.177286423597</v>
      </c>
      <c r="D388" s="39">
        <v>51391.077526290399</v>
      </c>
      <c r="E388" s="39">
        <f t="shared" si="108"/>
        <v>1077.0997601331983</v>
      </c>
      <c r="F388" s="39">
        <v>52413.824548598102</v>
      </c>
      <c r="G388" s="40">
        <f t="shared" si="109"/>
        <v>54.352737825494842</v>
      </c>
      <c r="H388" s="39">
        <v>52371.995167655397</v>
      </c>
      <c r="I388" s="39">
        <f t="shared" si="110"/>
        <v>96.182118768199871</v>
      </c>
      <c r="J388" s="39">
        <v>51241.262173564501</v>
      </c>
      <c r="K388" s="40">
        <f t="shared" si="111"/>
        <v>1226.9151128590966</v>
      </c>
      <c r="L388" s="39">
        <v>50613.129070508301</v>
      </c>
      <c r="M388" s="39">
        <f t="shared" si="112"/>
        <v>1855.0482159152962</v>
      </c>
      <c r="N388" s="39">
        <f t="shared" si="117"/>
        <v>628.13310305619962</v>
      </c>
      <c r="O388" s="40">
        <f>'Estimates from MCMC'!$B$2-L388</f>
        <v>18447.870929491699</v>
      </c>
      <c r="P388" s="39">
        <v>51947.374313012202</v>
      </c>
      <c r="Q388" s="40">
        <f t="shared" si="113"/>
        <v>1334.245242503901</v>
      </c>
      <c r="R388" s="39">
        <v>51980.318445836099</v>
      </c>
      <c r="S388" s="39">
        <f t="shared" si="114"/>
        <v>32.944132823897235</v>
      </c>
      <c r="T388" s="39">
        <f t="shared" si="118"/>
        <v>1367.1893753277982</v>
      </c>
      <c r="U388" s="39">
        <v>58523.2181291987</v>
      </c>
      <c r="V388" s="39">
        <f t="shared" si="115"/>
        <v>7910.0890586903988</v>
      </c>
      <c r="W388" s="39">
        <v>60156.869208378099</v>
      </c>
      <c r="X388" s="39">
        <f t="shared" si="116"/>
        <v>266.46170385160076</v>
      </c>
      <c r="Y388" s="39">
        <f t="shared" si="119"/>
        <v>9543.7401378697978</v>
      </c>
      <c r="Z388" s="39">
        <f t="shared" si="120"/>
        <v>8904.1307916219012</v>
      </c>
      <c r="AA388" s="45">
        <f t="shared" si="121"/>
        <v>7.4110957332325006E-2</v>
      </c>
      <c r="AB388" s="45">
        <f t="shared" si="122"/>
        <v>0.42878059419013664</v>
      </c>
      <c r="AC388" s="45">
        <f t="shared" si="123"/>
        <v>1.4444035567574447E-2</v>
      </c>
      <c r="AD388" s="45">
        <f t="shared" si="124"/>
        <v>0.51733558709003613</v>
      </c>
      <c r="AE388" s="45">
        <f t="shared" si="125"/>
        <v>0.48266441290996392</v>
      </c>
      <c r="AF388" s="43">
        <f>('Estimates from MCMC'!$B$2-'MCMC runs'!W388)/'Estimates from MCMC'!$B$2</f>
        <v>0.12893139096772274</v>
      </c>
    </row>
    <row r="389" spans="1:32" x14ac:dyDescent="0.3">
      <c r="A389" s="38">
        <v>4177</v>
      </c>
      <c r="B389" s="38">
        <v>2062127.6677323803</v>
      </c>
      <c r="C389" s="39">
        <v>52233.434633738798</v>
      </c>
      <c r="D389" s="39">
        <v>51214.163973267699</v>
      </c>
      <c r="E389" s="39">
        <f t="shared" si="108"/>
        <v>1019.2706604710984</v>
      </c>
      <c r="F389" s="39">
        <v>52175.988632206601</v>
      </c>
      <c r="G389" s="40">
        <f t="shared" si="109"/>
        <v>57.446001532196533</v>
      </c>
      <c r="H389" s="39">
        <v>52142.661046679903</v>
      </c>
      <c r="I389" s="39">
        <f t="shared" si="110"/>
        <v>90.773587058894918</v>
      </c>
      <c r="J389" s="39">
        <v>51066.624217830104</v>
      </c>
      <c r="K389" s="40">
        <f t="shared" si="111"/>
        <v>1166.8104159086943</v>
      </c>
      <c r="L389" s="39">
        <v>50619.098432164501</v>
      </c>
      <c r="M389" s="39">
        <f t="shared" si="112"/>
        <v>1614.3362015742969</v>
      </c>
      <c r="N389" s="39">
        <f t="shared" si="117"/>
        <v>447.5257856656026</v>
      </c>
      <c r="O389" s="40">
        <f>'Estimates from MCMC'!$B$2-L389</f>
        <v>18441.901567835499</v>
      </c>
      <c r="P389" s="39">
        <v>51760.138500973801</v>
      </c>
      <c r="Q389" s="40">
        <f t="shared" si="113"/>
        <v>1141.0400688092996</v>
      </c>
      <c r="R389" s="39">
        <v>51788.618952466299</v>
      </c>
      <c r="S389" s="39">
        <f t="shared" si="114"/>
        <v>28.480451492498105</v>
      </c>
      <c r="T389" s="39">
        <f t="shared" si="118"/>
        <v>1169.5205203017977</v>
      </c>
      <c r="U389" s="39">
        <v>58280.253066799502</v>
      </c>
      <c r="V389" s="39">
        <f t="shared" si="115"/>
        <v>7661.1546346350005</v>
      </c>
      <c r="W389" s="39">
        <v>59673.1830072265</v>
      </c>
      <c r="X389" s="39">
        <f t="shared" si="116"/>
        <v>223.409420125201</v>
      </c>
      <c r="Y389" s="39">
        <f t="shared" si="119"/>
        <v>9054.0845750619992</v>
      </c>
      <c r="Z389" s="39">
        <f t="shared" si="120"/>
        <v>9387.8169927734998</v>
      </c>
      <c r="AA389" s="45">
        <f t="shared" si="121"/>
        <v>6.3416482080218731E-2</v>
      </c>
      <c r="AB389" s="45">
        <f t="shared" si="122"/>
        <v>0.41542107826867553</v>
      </c>
      <c r="AC389" s="45">
        <f t="shared" si="123"/>
        <v>1.2114229072497011E-2</v>
      </c>
      <c r="AD389" s="45">
        <f t="shared" si="124"/>
        <v>0.49095178942139128</v>
      </c>
      <c r="AE389" s="45">
        <f t="shared" si="125"/>
        <v>0.50904821057860872</v>
      </c>
      <c r="AF389" s="43">
        <f>('Estimates from MCMC'!$B$2-'MCMC runs'!W389)/'Estimates from MCMC'!$B$2</f>
        <v>0.13593514418808733</v>
      </c>
    </row>
    <row r="390" spans="1:32" x14ac:dyDescent="0.3">
      <c r="A390" s="38">
        <v>1816</v>
      </c>
      <c r="B390" s="38">
        <v>1936055.1118562582</v>
      </c>
      <c r="C390" s="39">
        <v>52565.467988815697</v>
      </c>
      <c r="D390" s="39">
        <v>51557.139915530999</v>
      </c>
      <c r="E390" s="39">
        <f t="shared" si="108"/>
        <v>1008.3280732846979</v>
      </c>
      <c r="F390" s="39">
        <v>52498.010923494003</v>
      </c>
      <c r="G390" s="40">
        <f t="shared" si="109"/>
        <v>67.457065321694245</v>
      </c>
      <c r="H390" s="39">
        <v>52474.903303592597</v>
      </c>
      <c r="I390" s="39">
        <f t="shared" si="110"/>
        <v>90.564685223100241</v>
      </c>
      <c r="J390" s="39">
        <v>51400.1995698475</v>
      </c>
      <c r="K390" s="40">
        <f t="shared" si="111"/>
        <v>1165.2684189681968</v>
      </c>
      <c r="L390" s="39">
        <v>50807.9919727491</v>
      </c>
      <c r="M390" s="39">
        <f t="shared" si="112"/>
        <v>1757.4760160665974</v>
      </c>
      <c r="N390" s="39">
        <f t="shared" si="117"/>
        <v>592.20759709840058</v>
      </c>
      <c r="O390" s="40">
        <f>'Estimates from MCMC'!$B$2-L390</f>
        <v>18253.0080272509</v>
      </c>
      <c r="P390" s="39">
        <v>52060.397638388</v>
      </c>
      <c r="Q390" s="40">
        <f t="shared" si="113"/>
        <v>1252.4056656389002</v>
      </c>
      <c r="R390" s="39">
        <v>52091.5967848769</v>
      </c>
      <c r="S390" s="39">
        <f t="shared" si="114"/>
        <v>31.199146488899714</v>
      </c>
      <c r="T390" s="39">
        <f t="shared" si="118"/>
        <v>1283.6048121278</v>
      </c>
      <c r="U390" s="39">
        <v>58701.190943130998</v>
      </c>
      <c r="V390" s="39">
        <f t="shared" si="115"/>
        <v>7893.1989703818981</v>
      </c>
      <c r="W390" s="39">
        <v>60237.232579979602</v>
      </c>
      <c r="X390" s="39">
        <f t="shared" si="116"/>
        <v>252.436824720804</v>
      </c>
      <c r="Y390" s="39">
        <f t="shared" si="119"/>
        <v>9429.2406072305021</v>
      </c>
      <c r="Z390" s="39">
        <f t="shared" si="120"/>
        <v>8823.7674200203983</v>
      </c>
      <c r="AA390" s="45">
        <f t="shared" si="121"/>
        <v>7.0322919390132146E-2</v>
      </c>
      <c r="AB390" s="45">
        <f t="shared" si="122"/>
        <v>0.43243277812608832</v>
      </c>
      <c r="AC390" s="45">
        <f t="shared" si="123"/>
        <v>1.3829875292002691E-2</v>
      </c>
      <c r="AD390" s="45">
        <f t="shared" si="124"/>
        <v>0.51658557280822315</v>
      </c>
      <c r="AE390" s="45">
        <f t="shared" si="125"/>
        <v>0.4834144271917768</v>
      </c>
      <c r="AF390" s="43">
        <f>('Estimates from MCMC'!$B$2-'MCMC runs'!W390)/'Estimates from MCMC'!$B$2</f>
        <v>0.12776773316373058</v>
      </c>
    </row>
    <row r="391" spans="1:32" x14ac:dyDescent="0.3">
      <c r="A391" s="38">
        <v>2046</v>
      </c>
      <c r="B391" s="38">
        <v>2263259.1769550485</v>
      </c>
      <c r="C391" s="39">
        <v>53063.2971605579</v>
      </c>
      <c r="D391" s="39">
        <v>52013.062818045</v>
      </c>
      <c r="E391" s="39">
        <f t="shared" si="108"/>
        <v>1050.2343425129002</v>
      </c>
      <c r="F391" s="39">
        <v>53004.096691886101</v>
      </c>
      <c r="G391" s="40">
        <f t="shared" si="109"/>
        <v>59.200468671799172</v>
      </c>
      <c r="H391" s="39">
        <v>52969.873051779403</v>
      </c>
      <c r="I391" s="39">
        <f t="shared" si="110"/>
        <v>93.424108778497612</v>
      </c>
      <c r="J391" s="39">
        <v>51861.245981319698</v>
      </c>
      <c r="K391" s="40">
        <f t="shared" si="111"/>
        <v>1202.0511792382022</v>
      </c>
      <c r="L391" s="39">
        <v>51250.336723704997</v>
      </c>
      <c r="M391" s="39">
        <f t="shared" si="112"/>
        <v>1812.9604368529035</v>
      </c>
      <c r="N391" s="39">
        <f t="shared" si="117"/>
        <v>610.90925761470135</v>
      </c>
      <c r="O391" s="40">
        <f>'Estimates from MCMC'!$B$2-L391</f>
        <v>17810.663276295003</v>
      </c>
      <c r="P391" s="39">
        <v>52545.1659087382</v>
      </c>
      <c r="Q391" s="40">
        <f t="shared" si="113"/>
        <v>1294.8291850332025</v>
      </c>
      <c r="R391" s="39">
        <v>52577.235581830602</v>
      </c>
      <c r="S391" s="39">
        <f t="shared" si="114"/>
        <v>32.069673092402809</v>
      </c>
      <c r="T391" s="39">
        <f t="shared" si="118"/>
        <v>1326.8988581256053</v>
      </c>
      <c r="U391" s="39">
        <v>59410.6845950567</v>
      </c>
      <c r="V391" s="39">
        <f t="shared" si="115"/>
        <v>8160.3478713517034</v>
      </c>
      <c r="W391" s="39">
        <v>61002.089137175899</v>
      </c>
      <c r="X391" s="39">
        <f t="shared" si="116"/>
        <v>264.50568399359327</v>
      </c>
      <c r="Y391" s="39">
        <f t="shared" si="119"/>
        <v>9751.752413470902</v>
      </c>
      <c r="Z391" s="39">
        <f t="shared" si="120"/>
        <v>8058.9108628241011</v>
      </c>
      <c r="AA391" s="45">
        <f t="shared" si="121"/>
        <v>7.4500249515784933E-2</v>
      </c>
      <c r="AB391" s="45">
        <f t="shared" si="122"/>
        <v>0.4581720368725779</v>
      </c>
      <c r="AC391" s="45">
        <f t="shared" si="123"/>
        <v>1.4850973256320866E-2</v>
      </c>
      <c r="AD391" s="45">
        <f t="shared" si="124"/>
        <v>0.54752325964468374</v>
      </c>
      <c r="AE391" s="45">
        <f t="shared" si="125"/>
        <v>0.45247674035531626</v>
      </c>
      <c r="AF391" s="43">
        <f>('Estimates from MCMC'!$B$2-'MCMC runs'!W391)/'Estimates from MCMC'!$B$2</f>
        <v>0.11669264654181233</v>
      </c>
    </row>
    <row r="392" spans="1:32" x14ac:dyDescent="0.3">
      <c r="A392" s="38">
        <v>2798</v>
      </c>
      <c r="B392" s="38">
        <v>1928796.3205523589</v>
      </c>
      <c r="C392" s="39">
        <v>52472.535297150898</v>
      </c>
      <c r="D392" s="39">
        <v>51455.1215949709</v>
      </c>
      <c r="E392" s="39">
        <f t="shared" si="108"/>
        <v>1017.4137021799979</v>
      </c>
      <c r="F392" s="39">
        <v>52414.766132261997</v>
      </c>
      <c r="G392" s="40">
        <f t="shared" si="109"/>
        <v>57.769164888901287</v>
      </c>
      <c r="H392" s="39">
        <v>52382.897450347002</v>
      </c>
      <c r="I392" s="39">
        <f t="shared" si="110"/>
        <v>89.637846803896537</v>
      </c>
      <c r="J392" s="39">
        <v>51308.5480299134</v>
      </c>
      <c r="K392" s="40">
        <f t="shared" si="111"/>
        <v>1163.9872672374986</v>
      </c>
      <c r="L392" s="39">
        <v>50722.606620871302</v>
      </c>
      <c r="M392" s="39">
        <f t="shared" si="112"/>
        <v>1749.9286762795964</v>
      </c>
      <c r="N392" s="39">
        <f t="shared" si="117"/>
        <v>585.9414090420978</v>
      </c>
      <c r="O392" s="40">
        <f>'Estimates from MCMC'!$B$2-L392</f>
        <v>18338.393379128698</v>
      </c>
      <c r="P392" s="39">
        <v>51973.0599100537</v>
      </c>
      <c r="Q392" s="40">
        <f t="shared" si="113"/>
        <v>1250.4532891823983</v>
      </c>
      <c r="R392" s="39">
        <v>52003.643386194803</v>
      </c>
      <c r="S392" s="39">
        <f t="shared" si="114"/>
        <v>30.583476141102437</v>
      </c>
      <c r="T392" s="39">
        <f t="shared" si="118"/>
        <v>1281.0367653235007</v>
      </c>
      <c r="U392" s="39">
        <v>58349.5573492638</v>
      </c>
      <c r="V392" s="39">
        <f t="shared" si="115"/>
        <v>7626.9507283924977</v>
      </c>
      <c r="W392" s="39">
        <v>59877.864117213903</v>
      </c>
      <c r="X392" s="39">
        <f t="shared" si="116"/>
        <v>247.27000262660295</v>
      </c>
      <c r="Y392" s="39">
        <f t="shared" si="119"/>
        <v>9155.2574963426014</v>
      </c>
      <c r="Z392" s="39">
        <f t="shared" si="120"/>
        <v>9183.1358827860968</v>
      </c>
      <c r="AA392" s="45">
        <f t="shared" si="121"/>
        <v>6.985545237465976E-2</v>
      </c>
      <c r="AB392" s="45">
        <f t="shared" si="122"/>
        <v>0.41590070464258266</v>
      </c>
      <c r="AC392" s="45">
        <f t="shared" si="123"/>
        <v>1.3483733144694454E-2</v>
      </c>
      <c r="AD392" s="45">
        <f t="shared" si="124"/>
        <v>0.49923989016193687</v>
      </c>
      <c r="AE392" s="45">
        <f t="shared" si="125"/>
        <v>0.50076010983806318</v>
      </c>
      <c r="AF392" s="43">
        <f>('Estimates from MCMC'!$B$2-'MCMC runs'!W392)/'Estimates from MCMC'!$B$2</f>
        <v>0.13297137143664436</v>
      </c>
    </row>
    <row r="393" spans="1:32" x14ac:dyDescent="0.3">
      <c r="A393" s="38">
        <v>796</v>
      </c>
      <c r="B393" s="38">
        <v>2143160.8879049039</v>
      </c>
      <c r="C393" s="39">
        <v>52880.504265955497</v>
      </c>
      <c r="D393" s="39">
        <v>51850.999691638397</v>
      </c>
      <c r="E393" s="39">
        <f t="shared" si="108"/>
        <v>1029.5045743170995</v>
      </c>
      <c r="F393" s="39">
        <v>52828.700864915001</v>
      </c>
      <c r="G393" s="40">
        <f t="shared" si="109"/>
        <v>51.803401040495373</v>
      </c>
      <c r="H393" s="39">
        <v>52789.134113686399</v>
      </c>
      <c r="I393" s="39">
        <f t="shared" si="110"/>
        <v>91.370152269097161</v>
      </c>
      <c r="J393" s="39">
        <v>51708.280341358201</v>
      </c>
      <c r="K393" s="40">
        <f t="shared" si="111"/>
        <v>1172.223924597296</v>
      </c>
      <c r="L393" s="39">
        <v>51110.742633886803</v>
      </c>
      <c r="M393" s="39">
        <f t="shared" si="112"/>
        <v>1769.7616320686939</v>
      </c>
      <c r="N393" s="39">
        <f t="shared" si="117"/>
        <v>597.53770747139788</v>
      </c>
      <c r="O393" s="40">
        <f>'Estimates from MCMC'!$B$2-L393</f>
        <v>17950.257366113197</v>
      </c>
      <c r="P393" s="39">
        <v>52375.665498701303</v>
      </c>
      <c r="Q393" s="40">
        <f t="shared" si="113"/>
        <v>1264.9228648144999</v>
      </c>
      <c r="R393" s="39">
        <v>52407.119572981399</v>
      </c>
      <c r="S393" s="39">
        <f t="shared" si="114"/>
        <v>31.454074280096393</v>
      </c>
      <c r="T393" s="39">
        <f t="shared" si="118"/>
        <v>1296.3769390945963</v>
      </c>
      <c r="U393" s="39">
        <v>58953.432081631399</v>
      </c>
      <c r="V393" s="39">
        <f t="shared" si="115"/>
        <v>7842.6894477445967</v>
      </c>
      <c r="W393" s="39">
        <v>60501.4797322995</v>
      </c>
      <c r="X393" s="39">
        <f t="shared" si="116"/>
        <v>251.67071157350438</v>
      </c>
      <c r="Y393" s="39">
        <f t="shared" si="119"/>
        <v>9390.7370984126974</v>
      </c>
      <c r="Z393" s="39">
        <f t="shared" si="120"/>
        <v>8559.5202677005</v>
      </c>
      <c r="AA393" s="45">
        <f t="shared" si="121"/>
        <v>7.222052100166089E-2</v>
      </c>
      <c r="AB393" s="45">
        <f t="shared" si="122"/>
        <v>0.43691236776081882</v>
      </c>
      <c r="AC393" s="45">
        <f t="shared" si="123"/>
        <v>1.4020451430886592E-2</v>
      </c>
      <c r="AD393" s="45">
        <f t="shared" si="124"/>
        <v>0.52315334019336635</v>
      </c>
      <c r="AE393" s="45">
        <f t="shared" si="125"/>
        <v>0.47684665980663365</v>
      </c>
      <c r="AF393" s="43">
        <f>('Estimates from MCMC'!$B$2-'MCMC runs'!W393)/'Estimates from MCMC'!$B$2</f>
        <v>0.12394144694835725</v>
      </c>
    </row>
    <row r="394" spans="1:32" x14ac:dyDescent="0.3">
      <c r="A394" s="38">
        <v>1570</v>
      </c>
      <c r="B394" s="38">
        <v>2201063.6010244265</v>
      </c>
      <c r="C394" s="39">
        <v>51742.545083028701</v>
      </c>
      <c r="D394" s="39">
        <v>50725.644307130402</v>
      </c>
      <c r="E394" s="39">
        <f t="shared" si="108"/>
        <v>1016.9007758982989</v>
      </c>
      <c r="F394" s="39">
        <v>51690.713586087601</v>
      </c>
      <c r="G394" s="40">
        <f t="shared" si="109"/>
        <v>51.83149694110034</v>
      </c>
      <c r="H394" s="39">
        <v>51653.007738844899</v>
      </c>
      <c r="I394" s="39">
        <f t="shared" si="110"/>
        <v>89.537344183801906</v>
      </c>
      <c r="J394" s="39">
        <v>50584.697624672401</v>
      </c>
      <c r="K394" s="40">
        <f t="shared" si="111"/>
        <v>1157.8474583563002</v>
      </c>
      <c r="L394" s="39">
        <v>49999.511505364702</v>
      </c>
      <c r="M394" s="39">
        <f t="shared" si="112"/>
        <v>1743.0335776639986</v>
      </c>
      <c r="N394" s="39">
        <f t="shared" si="117"/>
        <v>585.18611930769839</v>
      </c>
      <c r="O394" s="40">
        <f>'Estimates from MCMC'!$B$2-L394</f>
        <v>19061.488494635298</v>
      </c>
      <c r="P394" s="39">
        <v>51246.675501137797</v>
      </c>
      <c r="Q394" s="40">
        <f t="shared" si="113"/>
        <v>1247.1639957730949</v>
      </c>
      <c r="R394" s="39">
        <v>51277.2900467523</v>
      </c>
      <c r="S394" s="39">
        <f t="shared" si="114"/>
        <v>30.614545614502276</v>
      </c>
      <c r="T394" s="39">
        <f t="shared" si="118"/>
        <v>1277.7785413875972</v>
      </c>
      <c r="U394" s="39">
        <v>57475.8430110474</v>
      </c>
      <c r="V394" s="39">
        <f t="shared" si="115"/>
        <v>7476.3315056826978</v>
      </c>
      <c r="W394" s="39">
        <v>58997.107294282599</v>
      </c>
      <c r="X394" s="39">
        <f t="shared" si="116"/>
        <v>243.48574184760218</v>
      </c>
      <c r="Y394" s="39">
        <f t="shared" si="119"/>
        <v>8997.5957889178972</v>
      </c>
      <c r="Z394" s="39">
        <f t="shared" si="120"/>
        <v>10063.892705717401</v>
      </c>
      <c r="AA394" s="45">
        <f t="shared" si="121"/>
        <v>6.7034562476441323E-2</v>
      </c>
      <c r="AB394" s="45">
        <f t="shared" si="122"/>
        <v>0.39222180931918571</v>
      </c>
      <c r="AC394" s="45">
        <f t="shared" si="123"/>
        <v>1.2773700328603891E-2</v>
      </c>
      <c r="AD394" s="45">
        <f t="shared" si="124"/>
        <v>0.47203007212423093</v>
      </c>
      <c r="AE394" s="45">
        <f t="shared" si="125"/>
        <v>0.52796992787576913</v>
      </c>
      <c r="AF394" s="43">
        <f>('Estimates from MCMC'!$B$2-'MCMC runs'!W394)/'Estimates from MCMC'!$B$2</f>
        <v>0.14572468840180999</v>
      </c>
    </row>
    <row r="395" spans="1:32" x14ac:dyDescent="0.3">
      <c r="A395" s="38">
        <v>4645</v>
      </c>
      <c r="B395" s="38">
        <v>2058201.6309969334</v>
      </c>
      <c r="C395" s="39">
        <v>53591.980464211701</v>
      </c>
      <c r="D395" s="39">
        <v>52559.948119340901</v>
      </c>
      <c r="E395" s="39">
        <f t="shared" si="108"/>
        <v>1032.0323448708004</v>
      </c>
      <c r="F395" s="39">
        <v>53533.265888453403</v>
      </c>
      <c r="G395" s="40">
        <f t="shared" si="109"/>
        <v>58.714575758298452</v>
      </c>
      <c r="H395" s="39">
        <v>53500.550638820197</v>
      </c>
      <c r="I395" s="39">
        <f t="shared" si="110"/>
        <v>91.429825391503982</v>
      </c>
      <c r="J395" s="39">
        <v>52410.550534345297</v>
      </c>
      <c r="K395" s="40">
        <f t="shared" si="111"/>
        <v>1181.4299298664046</v>
      </c>
      <c r="L395" s="39">
        <v>51812.644581495602</v>
      </c>
      <c r="M395" s="39">
        <f t="shared" si="112"/>
        <v>1779.3358827160991</v>
      </c>
      <c r="N395" s="39">
        <f t="shared" si="117"/>
        <v>597.90595284969459</v>
      </c>
      <c r="O395" s="40">
        <f>'Estimates from MCMC'!$B$2-L395</f>
        <v>17248.355418504398</v>
      </c>
      <c r="P395" s="39">
        <v>53083.7538223519</v>
      </c>
      <c r="Q395" s="40">
        <f t="shared" si="113"/>
        <v>1271.1092408562981</v>
      </c>
      <c r="R395" s="39">
        <v>53115.1058459657</v>
      </c>
      <c r="S395" s="39">
        <f t="shared" si="114"/>
        <v>31.352023613799247</v>
      </c>
      <c r="T395" s="39">
        <f t="shared" si="118"/>
        <v>1302.4612644700974</v>
      </c>
      <c r="U395" s="39">
        <v>59819.200211069001</v>
      </c>
      <c r="V395" s="39">
        <f t="shared" si="115"/>
        <v>8006.5556295733986</v>
      </c>
      <c r="W395" s="39">
        <v>61376.763318094898</v>
      </c>
      <c r="X395" s="39">
        <f t="shared" si="116"/>
        <v>255.10184255579952</v>
      </c>
      <c r="Y395" s="39">
        <f t="shared" si="119"/>
        <v>9564.1187365992955</v>
      </c>
      <c r="Z395" s="39">
        <f t="shared" si="120"/>
        <v>7684.2366819051022</v>
      </c>
      <c r="AA395" s="45">
        <f t="shared" si="121"/>
        <v>7.5512200025330503E-2</v>
      </c>
      <c r="AB395" s="45">
        <f t="shared" si="122"/>
        <v>0.4641924076415887</v>
      </c>
      <c r="AC395" s="45">
        <f t="shared" si="123"/>
        <v>1.4789922654430051E-2</v>
      </c>
      <c r="AD395" s="45">
        <f t="shared" si="124"/>
        <v>0.55449453032134921</v>
      </c>
      <c r="AE395" s="45">
        <f t="shared" si="125"/>
        <v>0.44550546967865073</v>
      </c>
      <c r="AF395" s="43">
        <f>('Estimates from MCMC'!$B$2-'MCMC runs'!W395)/'Estimates from MCMC'!$B$2</f>
        <v>0.11126738219697227</v>
      </c>
    </row>
    <row r="396" spans="1:32" x14ac:dyDescent="0.3">
      <c r="A396" s="38">
        <v>4794</v>
      </c>
      <c r="B396" s="38">
        <v>2012425.3610586459</v>
      </c>
      <c r="C396" s="39">
        <v>52608.936692517098</v>
      </c>
      <c r="D396" s="39">
        <v>51584.498804003699</v>
      </c>
      <c r="E396" s="39">
        <f t="shared" si="108"/>
        <v>1024.4378885133992</v>
      </c>
      <c r="F396" s="39">
        <v>52546.184019730303</v>
      </c>
      <c r="G396" s="40">
        <f t="shared" si="109"/>
        <v>62.752672786795301</v>
      </c>
      <c r="H396" s="39">
        <v>52516.908914538697</v>
      </c>
      <c r="I396" s="39">
        <f t="shared" si="110"/>
        <v>92.027777978400991</v>
      </c>
      <c r="J396" s="39">
        <v>51430.601227579697</v>
      </c>
      <c r="K396" s="40">
        <f t="shared" si="111"/>
        <v>1178.3354649374014</v>
      </c>
      <c r="L396" s="39">
        <v>50828.883130244401</v>
      </c>
      <c r="M396" s="39">
        <f t="shared" si="112"/>
        <v>1780.0535622726966</v>
      </c>
      <c r="N396" s="39">
        <f t="shared" si="117"/>
        <v>601.71809733529517</v>
      </c>
      <c r="O396" s="40">
        <f>'Estimates from MCMC'!$B$2-L396</f>
        <v>18232.116869755599</v>
      </c>
      <c r="P396" s="39">
        <v>52098.193621028302</v>
      </c>
      <c r="Q396" s="40">
        <f t="shared" si="113"/>
        <v>1269.3104907839006</v>
      </c>
      <c r="R396" s="39">
        <v>52130.045147817298</v>
      </c>
      <c r="S396" s="39">
        <f t="shared" si="114"/>
        <v>31.851526788996125</v>
      </c>
      <c r="T396" s="39">
        <f t="shared" si="118"/>
        <v>1301.1620175728967</v>
      </c>
      <c r="U396" s="39">
        <v>58768.674982588302</v>
      </c>
      <c r="V396" s="39">
        <f t="shared" si="115"/>
        <v>7939.7918523439002</v>
      </c>
      <c r="W396" s="39">
        <v>60326.895739141903</v>
      </c>
      <c r="X396" s="39">
        <f t="shared" si="116"/>
        <v>257.05873898070422</v>
      </c>
      <c r="Y396" s="39">
        <f t="shared" si="119"/>
        <v>9498.0126088975012</v>
      </c>
      <c r="Z396" s="39">
        <f t="shared" si="120"/>
        <v>8734.1042608580974</v>
      </c>
      <c r="AA396" s="45">
        <f t="shared" si="121"/>
        <v>7.1366480747572056E-2</v>
      </c>
      <c r="AB396" s="45">
        <f t="shared" si="122"/>
        <v>0.43548381732429808</v>
      </c>
      <c r="AC396" s="45">
        <f t="shared" si="123"/>
        <v>1.4099226152237257E-2</v>
      </c>
      <c r="AD396" s="45">
        <f t="shared" si="124"/>
        <v>0.52094952422410734</v>
      </c>
      <c r="AE396" s="45">
        <f t="shared" si="125"/>
        <v>0.4790504757758926</v>
      </c>
      <c r="AF396" s="43">
        <f>('Estimates from MCMC'!$B$2-'MCMC runs'!W396)/'Estimates from MCMC'!$B$2</f>
        <v>0.12646941487754446</v>
      </c>
    </row>
    <row r="397" spans="1:32" x14ac:dyDescent="0.3">
      <c r="A397" s="38">
        <v>1345</v>
      </c>
      <c r="B397" s="38">
        <v>1955948.3931303408</v>
      </c>
      <c r="C397" s="39">
        <v>51892.991286877899</v>
      </c>
      <c r="D397" s="39">
        <v>50900.053617471698</v>
      </c>
      <c r="E397" s="39">
        <f t="shared" si="108"/>
        <v>992.93766940620117</v>
      </c>
      <c r="F397" s="39">
        <v>51834.981822469403</v>
      </c>
      <c r="G397" s="40">
        <f t="shared" si="109"/>
        <v>58.009464408496569</v>
      </c>
      <c r="H397" s="39">
        <v>51804.637034028303</v>
      </c>
      <c r="I397" s="39">
        <f t="shared" si="110"/>
        <v>88.354252849596378</v>
      </c>
      <c r="J397" s="39">
        <v>50754.217160692802</v>
      </c>
      <c r="K397" s="40">
        <f t="shared" si="111"/>
        <v>1138.774126185097</v>
      </c>
      <c r="L397" s="39">
        <v>50176.3211315265</v>
      </c>
      <c r="M397" s="39">
        <f t="shared" si="112"/>
        <v>1716.6701553513994</v>
      </c>
      <c r="N397" s="39">
        <f t="shared" si="117"/>
        <v>577.89602916630247</v>
      </c>
      <c r="O397" s="40">
        <f>'Estimates from MCMC'!$B$2-L397</f>
        <v>18884.6788684735</v>
      </c>
      <c r="P397" s="39">
        <v>51397.445967157299</v>
      </c>
      <c r="Q397" s="40">
        <f t="shared" si="113"/>
        <v>1221.1248356307988</v>
      </c>
      <c r="R397" s="39">
        <v>51427.9507937667</v>
      </c>
      <c r="S397" s="39">
        <f t="shared" si="114"/>
        <v>30.504826609401789</v>
      </c>
      <c r="T397" s="39">
        <f t="shared" si="118"/>
        <v>1251.6296622402006</v>
      </c>
      <c r="U397" s="39">
        <v>57859.282481786599</v>
      </c>
      <c r="V397" s="39">
        <f t="shared" si="115"/>
        <v>7682.9613502600987</v>
      </c>
      <c r="W397" s="39">
        <v>59354.107363818002</v>
      </c>
      <c r="X397" s="39">
        <f t="shared" si="116"/>
        <v>243.19521979120327</v>
      </c>
      <c r="Y397" s="39">
        <f t="shared" si="119"/>
        <v>9177.7862322915025</v>
      </c>
      <c r="Z397" s="39">
        <f t="shared" si="120"/>
        <v>9706.8926361819977</v>
      </c>
      <c r="AA397" s="45">
        <f t="shared" si="121"/>
        <v>6.6277518985493514E-2</v>
      </c>
      <c r="AB397" s="45">
        <f t="shared" si="122"/>
        <v>0.4068356895963004</v>
      </c>
      <c r="AC397" s="45">
        <f t="shared" si="123"/>
        <v>1.2877911320864383E-2</v>
      </c>
      <c r="AD397" s="45">
        <f t="shared" si="124"/>
        <v>0.48599111990265831</v>
      </c>
      <c r="AE397" s="45">
        <f t="shared" si="125"/>
        <v>0.51400888009734169</v>
      </c>
      <c r="AF397" s="43">
        <f>('Estimates from MCMC'!$B$2-'MCMC runs'!W397)/'Estimates from MCMC'!$B$2</f>
        <v>0.14055534435038586</v>
      </c>
    </row>
    <row r="398" spans="1:32" x14ac:dyDescent="0.3">
      <c r="A398" s="38">
        <v>4477</v>
      </c>
      <c r="B398" s="38">
        <v>2082301.4240628439</v>
      </c>
      <c r="C398" s="39">
        <v>52657.334272926601</v>
      </c>
      <c r="D398" s="39">
        <v>51627.002536426196</v>
      </c>
      <c r="E398" s="39">
        <f t="shared" si="108"/>
        <v>1030.3317365004041</v>
      </c>
      <c r="F398" s="39">
        <v>52591.0349200317</v>
      </c>
      <c r="G398" s="40">
        <f t="shared" si="109"/>
        <v>66.299352894900949</v>
      </c>
      <c r="H398" s="39">
        <v>52567.387888669298</v>
      </c>
      <c r="I398" s="39">
        <f t="shared" si="110"/>
        <v>89.94638425730227</v>
      </c>
      <c r="J398" s="39">
        <v>51471.747854248999</v>
      </c>
      <c r="K398" s="40">
        <f t="shared" si="111"/>
        <v>1185.5864186776016</v>
      </c>
      <c r="L398" s="39">
        <v>50883.930478629401</v>
      </c>
      <c r="M398" s="39">
        <f t="shared" si="112"/>
        <v>1773.4037942971991</v>
      </c>
      <c r="N398" s="39">
        <f t="shared" si="117"/>
        <v>587.81737561959744</v>
      </c>
      <c r="O398" s="40">
        <f>'Estimates from MCMC'!$B$2-L398</f>
        <v>18177.069521370599</v>
      </c>
      <c r="P398" s="39">
        <v>52147.247473169802</v>
      </c>
      <c r="Q398" s="40">
        <f t="shared" si="113"/>
        <v>1263.3169945404006</v>
      </c>
      <c r="R398" s="39">
        <v>52177.6491005235</v>
      </c>
      <c r="S398" s="39">
        <f t="shared" si="114"/>
        <v>30.401627353698132</v>
      </c>
      <c r="T398" s="39">
        <f t="shared" si="118"/>
        <v>1293.7186218940988</v>
      </c>
      <c r="U398" s="39">
        <v>58775.206067922198</v>
      </c>
      <c r="V398" s="39">
        <f t="shared" si="115"/>
        <v>7891.2755892927962</v>
      </c>
      <c r="W398" s="39">
        <v>60326.7541319179</v>
      </c>
      <c r="X398" s="39">
        <f t="shared" si="116"/>
        <v>257.82944210160349</v>
      </c>
      <c r="Y398" s="39">
        <f t="shared" si="119"/>
        <v>9442.8236532884985</v>
      </c>
      <c r="Z398" s="39">
        <f t="shared" si="120"/>
        <v>8734.2458680821001</v>
      </c>
      <c r="AA398" s="45">
        <f t="shared" si="121"/>
        <v>7.1173112936223665E-2</v>
      </c>
      <c r="AB398" s="45">
        <f t="shared" si="122"/>
        <v>0.43413354281420902</v>
      </c>
      <c r="AC398" s="45">
        <f t="shared" si="123"/>
        <v>1.4184323925178148E-2</v>
      </c>
      <c r="AD398" s="45">
        <f t="shared" si="124"/>
        <v>0.51949097967561086</v>
      </c>
      <c r="AE398" s="45">
        <f t="shared" si="125"/>
        <v>0.48050902032438919</v>
      </c>
      <c r="AF398" s="43">
        <f>('Estimates from MCMC'!$B$2-'MCMC runs'!W398)/'Estimates from MCMC'!$B$2</f>
        <v>0.12647146534342249</v>
      </c>
    </row>
    <row r="399" spans="1:32" x14ac:dyDescent="0.3">
      <c r="A399" s="38">
        <v>3683</v>
      </c>
      <c r="B399" s="38">
        <v>2034393.0487757232</v>
      </c>
      <c r="C399" s="39">
        <v>52123.735047155104</v>
      </c>
      <c r="D399" s="39">
        <v>51093.1847612864</v>
      </c>
      <c r="E399" s="39">
        <f t="shared" si="108"/>
        <v>1030.5502858687032</v>
      </c>
      <c r="F399" s="39">
        <v>52055.440887457</v>
      </c>
      <c r="G399" s="40">
        <f t="shared" si="109"/>
        <v>68.294159698103613</v>
      </c>
      <c r="H399" s="39">
        <v>52031.8151147354</v>
      </c>
      <c r="I399" s="39">
        <f t="shared" si="110"/>
        <v>91.9199324197034</v>
      </c>
      <c r="J399" s="39">
        <v>50933.964034700897</v>
      </c>
      <c r="K399" s="40">
        <f t="shared" si="111"/>
        <v>1189.7710124542064</v>
      </c>
      <c r="L399" s="39">
        <v>50333.2868193061</v>
      </c>
      <c r="M399" s="39">
        <f t="shared" si="112"/>
        <v>1790.4482278490032</v>
      </c>
      <c r="N399" s="39">
        <f t="shared" si="117"/>
        <v>600.6772153947968</v>
      </c>
      <c r="O399" s="40">
        <f>'Estimates from MCMC'!$B$2-L399</f>
        <v>18727.7131806939</v>
      </c>
      <c r="P399" s="39">
        <v>51612.3103937536</v>
      </c>
      <c r="Q399" s="40">
        <f t="shared" si="113"/>
        <v>1279.0235744474994</v>
      </c>
      <c r="R399" s="39">
        <v>51643.752980240897</v>
      </c>
      <c r="S399" s="39">
        <f t="shared" si="114"/>
        <v>31.442586487297376</v>
      </c>
      <c r="T399" s="39">
        <f t="shared" si="118"/>
        <v>1310.4661609347968</v>
      </c>
      <c r="U399" s="39">
        <v>58114.695897742698</v>
      </c>
      <c r="V399" s="39">
        <f t="shared" si="115"/>
        <v>7781.4090784365981</v>
      </c>
      <c r="W399" s="39">
        <v>59683.236429086603</v>
      </c>
      <c r="X399" s="39">
        <f t="shared" si="116"/>
        <v>258.07437040910736</v>
      </c>
      <c r="Y399" s="39">
        <f t="shared" si="119"/>
        <v>9349.9496097805022</v>
      </c>
      <c r="Z399" s="39">
        <f t="shared" si="120"/>
        <v>9377.7635709133974</v>
      </c>
      <c r="AA399" s="45">
        <f t="shared" si="121"/>
        <v>6.9974702639387681E-2</v>
      </c>
      <c r="AB399" s="45">
        <f t="shared" si="122"/>
        <v>0.41550236290773229</v>
      </c>
      <c r="AC399" s="45">
        <f t="shared" si="123"/>
        <v>1.3780346159676991E-2</v>
      </c>
      <c r="AD399" s="45">
        <f t="shared" si="124"/>
        <v>0.49925741170679694</v>
      </c>
      <c r="AE399" s="45">
        <f t="shared" si="125"/>
        <v>0.50074258829320306</v>
      </c>
      <c r="AF399" s="43">
        <f>('Estimates from MCMC'!$B$2-'MCMC runs'!W399)/'Estimates from MCMC'!$B$2</f>
        <v>0.13578957111703274</v>
      </c>
    </row>
    <row r="400" spans="1:32" x14ac:dyDescent="0.3">
      <c r="A400" s="38">
        <v>2205</v>
      </c>
      <c r="B400" s="38">
        <v>1948411.4366766226</v>
      </c>
      <c r="C400" s="39">
        <v>52459.452944087199</v>
      </c>
      <c r="D400" s="39">
        <v>51419.811249853599</v>
      </c>
      <c r="E400" s="39">
        <f t="shared" si="108"/>
        <v>1039.6416942336</v>
      </c>
      <c r="F400" s="39">
        <v>52400.162052639702</v>
      </c>
      <c r="G400" s="40">
        <f t="shared" si="109"/>
        <v>59.290891447497415</v>
      </c>
      <c r="H400" s="39">
        <v>52367.530861615902</v>
      </c>
      <c r="I400" s="39">
        <f t="shared" si="110"/>
        <v>91.922082471297472</v>
      </c>
      <c r="J400" s="39">
        <v>51269.574713882801</v>
      </c>
      <c r="K400" s="40">
        <f t="shared" si="111"/>
        <v>1189.8782302043983</v>
      </c>
      <c r="L400" s="39">
        <v>50669.1020587194</v>
      </c>
      <c r="M400" s="39">
        <f t="shared" si="112"/>
        <v>1790.3508853677995</v>
      </c>
      <c r="N400" s="39">
        <f t="shared" si="117"/>
        <v>600.47265516340121</v>
      </c>
      <c r="O400" s="40">
        <f>'Estimates from MCMC'!$B$2-L400</f>
        <v>18391.8979412806</v>
      </c>
      <c r="P400" s="39">
        <v>51946.560432874197</v>
      </c>
      <c r="Q400" s="40">
        <f t="shared" si="113"/>
        <v>1277.4583741547976</v>
      </c>
      <c r="R400" s="39">
        <v>51978.073352411098</v>
      </c>
      <c r="S400" s="39">
        <f t="shared" si="114"/>
        <v>31.512919536900881</v>
      </c>
      <c r="T400" s="39">
        <f t="shared" si="118"/>
        <v>1308.9712936916985</v>
      </c>
      <c r="U400" s="39">
        <v>58545.341297221901</v>
      </c>
      <c r="V400" s="39">
        <f t="shared" si="115"/>
        <v>7876.2392385025014</v>
      </c>
      <c r="W400" s="39">
        <v>60113.737873144099</v>
      </c>
      <c r="X400" s="39">
        <f t="shared" si="116"/>
        <v>259.42528223049885</v>
      </c>
      <c r="Y400" s="39">
        <f t="shared" si="119"/>
        <v>9444.6358144246988</v>
      </c>
      <c r="Z400" s="39">
        <f t="shared" si="120"/>
        <v>8947.2621268559014</v>
      </c>
      <c r="AA400" s="45">
        <f t="shared" si="121"/>
        <v>7.1171082933953952E-2</v>
      </c>
      <c r="AB400" s="45">
        <f t="shared" si="122"/>
        <v>0.42824504918681006</v>
      </c>
      <c r="AC400" s="45">
        <f t="shared" si="123"/>
        <v>1.4105411146732118E-2</v>
      </c>
      <c r="AD400" s="45">
        <f t="shared" si="124"/>
        <v>0.51352154326749611</v>
      </c>
      <c r="AE400" s="45">
        <f t="shared" si="125"/>
        <v>0.48647845673250389</v>
      </c>
      <c r="AF400" s="43">
        <f>('Estimates from MCMC'!$B$2-'MCMC runs'!W400)/'Estimates from MCMC'!$B$2</f>
        <v>0.12955593065342091</v>
      </c>
    </row>
    <row r="401" spans="1:32" x14ac:dyDescent="0.3">
      <c r="A401" s="38">
        <v>2226</v>
      </c>
      <c r="B401" s="38">
        <v>1948411.4366766226</v>
      </c>
      <c r="C401" s="39">
        <v>52459.452944087199</v>
      </c>
      <c r="D401" s="39">
        <v>51419.811249853599</v>
      </c>
      <c r="E401" s="39">
        <f t="shared" si="108"/>
        <v>1039.6416942336</v>
      </c>
      <c r="F401" s="39">
        <v>52400.162052639702</v>
      </c>
      <c r="G401" s="40">
        <f t="shared" si="109"/>
        <v>59.290891447497415</v>
      </c>
      <c r="H401" s="39">
        <v>52367.530861615902</v>
      </c>
      <c r="I401" s="39">
        <f t="shared" si="110"/>
        <v>91.922082471297472</v>
      </c>
      <c r="J401" s="39">
        <v>51269.574713882801</v>
      </c>
      <c r="K401" s="40">
        <f t="shared" si="111"/>
        <v>1189.8782302043983</v>
      </c>
      <c r="L401" s="39">
        <v>50669.1020587194</v>
      </c>
      <c r="M401" s="39">
        <f t="shared" si="112"/>
        <v>1790.3508853677995</v>
      </c>
      <c r="N401" s="39">
        <f t="shared" si="117"/>
        <v>600.47265516340121</v>
      </c>
      <c r="O401" s="40">
        <f>'Estimates from MCMC'!$B$2-L401</f>
        <v>18391.8979412806</v>
      </c>
      <c r="P401" s="39">
        <v>51946.560432874197</v>
      </c>
      <c r="Q401" s="40">
        <f t="shared" si="113"/>
        <v>1277.4583741547976</v>
      </c>
      <c r="R401" s="39">
        <v>51978.073352411098</v>
      </c>
      <c r="S401" s="39">
        <f t="shared" si="114"/>
        <v>31.512919536900881</v>
      </c>
      <c r="T401" s="39">
        <f t="shared" si="118"/>
        <v>1308.9712936916985</v>
      </c>
      <c r="U401" s="39">
        <v>58545.341297221901</v>
      </c>
      <c r="V401" s="39">
        <f t="shared" si="115"/>
        <v>7876.2392385025014</v>
      </c>
      <c r="W401" s="39">
        <v>60113.737873144099</v>
      </c>
      <c r="X401" s="39">
        <f t="shared" si="116"/>
        <v>259.42528223049885</v>
      </c>
      <c r="Y401" s="39">
        <f t="shared" si="119"/>
        <v>9444.6358144246988</v>
      </c>
      <c r="Z401" s="39">
        <f t="shared" si="120"/>
        <v>8947.2621268559014</v>
      </c>
      <c r="AA401" s="45">
        <f t="shared" si="121"/>
        <v>7.1171082933953952E-2</v>
      </c>
      <c r="AB401" s="45">
        <f t="shared" si="122"/>
        <v>0.42824504918681006</v>
      </c>
      <c r="AC401" s="45">
        <f t="shared" si="123"/>
        <v>1.4105411146732118E-2</v>
      </c>
      <c r="AD401" s="45">
        <f t="shared" si="124"/>
        <v>0.51352154326749611</v>
      </c>
      <c r="AE401" s="45">
        <f t="shared" si="125"/>
        <v>0.48647845673250389</v>
      </c>
      <c r="AF401" s="43">
        <f>('Estimates from MCMC'!$B$2-'MCMC runs'!W401)/'Estimates from MCMC'!$B$2</f>
        <v>0.12955593065342091</v>
      </c>
    </row>
    <row r="402" spans="1:32" x14ac:dyDescent="0.3">
      <c r="A402" s="38">
        <v>654</v>
      </c>
      <c r="B402" s="38">
        <v>2002375.1859287915</v>
      </c>
      <c r="C402" s="39">
        <v>52199.176060815</v>
      </c>
      <c r="D402" s="39">
        <v>51190.374338105197</v>
      </c>
      <c r="E402" s="39">
        <f t="shared" si="108"/>
        <v>1008.8017227098026</v>
      </c>
      <c r="F402" s="39">
        <v>52134.109600457901</v>
      </c>
      <c r="G402" s="40">
        <f t="shared" si="109"/>
        <v>65.066460357098549</v>
      </c>
      <c r="H402" s="39">
        <v>52109.372522955797</v>
      </c>
      <c r="I402" s="39">
        <f t="shared" si="110"/>
        <v>89.803537859203061</v>
      </c>
      <c r="J402" s="39">
        <v>51036.2771377971</v>
      </c>
      <c r="K402" s="40">
        <f t="shared" si="111"/>
        <v>1162.8989230178995</v>
      </c>
      <c r="L402" s="39">
        <v>50448.999059233101</v>
      </c>
      <c r="M402" s="39">
        <f t="shared" si="112"/>
        <v>1750.1770015818984</v>
      </c>
      <c r="N402" s="39">
        <f t="shared" si="117"/>
        <v>587.27807856399886</v>
      </c>
      <c r="O402" s="40">
        <f>'Estimates from MCMC'!$B$2-L402</f>
        <v>18612.000940766899</v>
      </c>
      <c r="P402" s="39">
        <v>51692.846439646397</v>
      </c>
      <c r="Q402" s="40">
        <f t="shared" si="113"/>
        <v>1243.8473804132955</v>
      </c>
      <c r="R402" s="39">
        <v>51723.751554456299</v>
      </c>
      <c r="S402" s="39">
        <f t="shared" si="114"/>
        <v>30.905114809902443</v>
      </c>
      <c r="T402" s="39">
        <f t="shared" si="118"/>
        <v>1274.7524952231979</v>
      </c>
      <c r="U402" s="39">
        <v>58320.857385397598</v>
      </c>
      <c r="V402" s="39">
        <f t="shared" si="115"/>
        <v>7871.8583261644962</v>
      </c>
      <c r="W402" s="39">
        <v>59849.029823660698</v>
      </c>
      <c r="X402" s="39">
        <f t="shared" si="116"/>
        <v>253.41994303990214</v>
      </c>
      <c r="Y402" s="39">
        <f t="shared" si="119"/>
        <v>9400.0307644275963</v>
      </c>
      <c r="Z402" s="39">
        <f t="shared" si="120"/>
        <v>9211.9701763393023</v>
      </c>
      <c r="AA402" s="45">
        <f t="shared" si="121"/>
        <v>6.8490889253666268E-2</v>
      </c>
      <c r="AB402" s="45">
        <f t="shared" si="122"/>
        <v>0.42294530025099708</v>
      </c>
      <c r="AC402" s="45">
        <f t="shared" si="123"/>
        <v>1.3615942952421755E-2</v>
      </c>
      <c r="AD402" s="45">
        <f t="shared" si="124"/>
        <v>0.50505213245708513</v>
      </c>
      <c r="AE402" s="45">
        <f t="shared" si="125"/>
        <v>0.49494786754291487</v>
      </c>
      <c r="AF402" s="43">
        <f>('Estimates from MCMC'!$B$2-'MCMC runs'!W402)/'Estimates from MCMC'!$B$2</f>
        <v>0.1333888906378318</v>
      </c>
    </row>
    <row r="403" spans="1:32" x14ac:dyDescent="0.3">
      <c r="A403" s="38">
        <v>1795</v>
      </c>
      <c r="B403" s="38">
        <v>2023577.2773006775</v>
      </c>
      <c r="C403" s="39">
        <v>52239.553881575303</v>
      </c>
      <c r="D403" s="39">
        <v>51217.378093306499</v>
      </c>
      <c r="E403" s="39">
        <f t="shared" si="108"/>
        <v>1022.1757882688034</v>
      </c>
      <c r="F403" s="39">
        <v>52185.260485228202</v>
      </c>
      <c r="G403" s="40">
        <f t="shared" si="109"/>
        <v>54.293396347100497</v>
      </c>
      <c r="H403" s="39">
        <v>52149.083768573299</v>
      </c>
      <c r="I403" s="39">
        <f t="shared" si="110"/>
        <v>90.470113002003927</v>
      </c>
      <c r="J403" s="39">
        <v>51073.112663411099</v>
      </c>
      <c r="K403" s="40">
        <f t="shared" si="111"/>
        <v>1166.4412181642037</v>
      </c>
      <c r="L403" s="39">
        <v>50481.460052156297</v>
      </c>
      <c r="M403" s="39">
        <f t="shared" si="112"/>
        <v>1758.0938294190055</v>
      </c>
      <c r="N403" s="39">
        <f t="shared" si="117"/>
        <v>591.65261125480174</v>
      </c>
      <c r="O403" s="40">
        <f>'Estimates from MCMC'!$B$2-L403</f>
        <v>18579.539947843703</v>
      </c>
      <c r="P403" s="39">
        <v>51734.222156280601</v>
      </c>
      <c r="Q403" s="40">
        <f t="shared" si="113"/>
        <v>1252.7621041243037</v>
      </c>
      <c r="R403" s="39">
        <v>51765.338691350502</v>
      </c>
      <c r="S403" s="39">
        <f t="shared" si="114"/>
        <v>31.116535069901147</v>
      </c>
      <c r="T403" s="39">
        <f t="shared" si="118"/>
        <v>1283.8786391942049</v>
      </c>
      <c r="U403" s="39">
        <v>58298.4039419654</v>
      </c>
      <c r="V403" s="39">
        <f t="shared" si="115"/>
        <v>7816.943889809103</v>
      </c>
      <c r="W403" s="39">
        <v>59834.477423601697</v>
      </c>
      <c r="X403" s="39">
        <f t="shared" si="116"/>
        <v>252.19484244209161</v>
      </c>
      <c r="Y403" s="39">
        <f t="shared" si="119"/>
        <v>9353.0173714453995</v>
      </c>
      <c r="Z403" s="39">
        <f t="shared" si="120"/>
        <v>9226.5225763983035</v>
      </c>
      <c r="AA403" s="45">
        <f t="shared" si="121"/>
        <v>6.910174540372345E-2</v>
      </c>
      <c r="AB403" s="45">
        <f t="shared" si="122"/>
        <v>0.42072860317062472</v>
      </c>
      <c r="AC403" s="45">
        <f t="shared" si="123"/>
        <v>1.3573793708027778E-2</v>
      </c>
      <c r="AD403" s="45">
        <f t="shared" si="124"/>
        <v>0.50340414228237595</v>
      </c>
      <c r="AE403" s="45">
        <f t="shared" si="125"/>
        <v>0.49659585771762405</v>
      </c>
      <c r="AF403" s="43">
        <f>('Estimates from MCMC'!$B$2-'MCMC runs'!W403)/'Estimates from MCMC'!$B$2</f>
        <v>0.13359960869953091</v>
      </c>
    </row>
    <row r="404" spans="1:32" x14ac:dyDescent="0.3">
      <c r="A404" s="38">
        <v>1672</v>
      </c>
      <c r="B404" s="38">
        <v>2004706.6145710652</v>
      </c>
      <c r="C404" s="39">
        <v>52543.064157069399</v>
      </c>
      <c r="D404" s="39">
        <v>51505.175256793897</v>
      </c>
      <c r="E404" s="39">
        <f t="shared" si="108"/>
        <v>1037.8889002755022</v>
      </c>
      <c r="F404" s="39">
        <v>52504.267655670803</v>
      </c>
      <c r="G404" s="40">
        <f t="shared" si="109"/>
        <v>38.796501398595865</v>
      </c>
      <c r="H404" s="39">
        <v>52452.180063684697</v>
      </c>
      <c r="I404" s="39">
        <f t="shared" si="110"/>
        <v>90.884093384702282</v>
      </c>
      <c r="J404" s="39">
        <v>51376.010373830701</v>
      </c>
      <c r="K404" s="40">
        <f t="shared" si="111"/>
        <v>1167.0537832386981</v>
      </c>
      <c r="L404" s="39">
        <v>50782.211682800298</v>
      </c>
      <c r="M404" s="39">
        <f t="shared" si="112"/>
        <v>1760.8524742691006</v>
      </c>
      <c r="N404" s="39">
        <f t="shared" si="117"/>
        <v>593.79869103040255</v>
      </c>
      <c r="O404" s="40">
        <f>'Estimates from MCMC'!$B$2-L404</f>
        <v>18278.788317199702</v>
      </c>
      <c r="P404" s="39">
        <v>52037.589287210503</v>
      </c>
      <c r="Q404" s="40">
        <f t="shared" si="113"/>
        <v>1255.3776044102051</v>
      </c>
      <c r="R404" s="39">
        <v>52069.061743849197</v>
      </c>
      <c r="S404" s="39">
        <f t="shared" si="114"/>
        <v>31.472456638693984</v>
      </c>
      <c r="T404" s="39">
        <f t="shared" si="118"/>
        <v>1286.8500610488991</v>
      </c>
      <c r="U404" s="39">
        <v>58638.908968475902</v>
      </c>
      <c r="V404" s="39">
        <f t="shared" si="115"/>
        <v>7856.6972856756038</v>
      </c>
      <c r="W404" s="39">
        <v>60177.470585460498</v>
      </c>
      <c r="X404" s="39">
        <f t="shared" si="116"/>
        <v>251.71155593569711</v>
      </c>
      <c r="Y404" s="39">
        <f t="shared" si="119"/>
        <v>9395.2589026602</v>
      </c>
      <c r="Z404" s="39">
        <f t="shared" si="120"/>
        <v>8883.5294145395019</v>
      </c>
      <c r="AA404" s="45">
        <f t="shared" si="121"/>
        <v>7.0401278176519949E-2</v>
      </c>
      <c r="AB404" s="45">
        <f t="shared" si="122"/>
        <v>0.42982593535933267</v>
      </c>
      <c r="AC404" s="45">
        <f t="shared" si="123"/>
        <v>1.3770691556116186E-2</v>
      </c>
      <c r="AD404" s="45">
        <f t="shared" si="124"/>
        <v>0.51399790509196874</v>
      </c>
      <c r="AE404" s="45">
        <f t="shared" si="125"/>
        <v>0.4860020949080312</v>
      </c>
      <c r="AF404" s="43">
        <f>('Estimates from MCMC'!$B$2-'MCMC runs'!W404)/'Estimates from MCMC'!$B$2</f>
        <v>0.12863308400601645</v>
      </c>
    </row>
    <row r="405" spans="1:32" x14ac:dyDescent="0.3">
      <c r="A405" s="38">
        <v>2745</v>
      </c>
      <c r="B405" s="38">
        <v>1916369.5528134471</v>
      </c>
      <c r="C405" s="39">
        <v>52342.580821061798</v>
      </c>
      <c r="D405" s="39">
        <v>51312.432394802701</v>
      </c>
      <c r="E405" s="39">
        <f t="shared" si="108"/>
        <v>1030.1484262590966</v>
      </c>
      <c r="F405" s="39">
        <v>52292.518562480604</v>
      </c>
      <c r="G405" s="40">
        <f t="shared" si="109"/>
        <v>50.062258581194328</v>
      </c>
      <c r="H405" s="39">
        <v>52252.198738447099</v>
      </c>
      <c r="I405" s="39">
        <f t="shared" si="110"/>
        <v>90.382082614698447</v>
      </c>
      <c r="J405" s="39">
        <v>51172.451673014803</v>
      </c>
      <c r="K405" s="40">
        <f t="shared" si="111"/>
        <v>1170.1291480469954</v>
      </c>
      <c r="L405" s="39">
        <v>50581.6772631036</v>
      </c>
      <c r="M405" s="39">
        <f t="shared" si="112"/>
        <v>1760.9035579581978</v>
      </c>
      <c r="N405" s="39">
        <f t="shared" si="117"/>
        <v>590.77440991120238</v>
      </c>
      <c r="O405" s="40">
        <f>'Estimates from MCMC'!$B$2-L405</f>
        <v>18479.3227368964</v>
      </c>
      <c r="P405" s="39">
        <v>51834.923322150898</v>
      </c>
      <c r="Q405" s="40">
        <f t="shared" si="113"/>
        <v>1253.2460590472983</v>
      </c>
      <c r="R405" s="39">
        <v>51866.021105995598</v>
      </c>
      <c r="S405" s="39">
        <f t="shared" si="114"/>
        <v>31.097783844699734</v>
      </c>
      <c r="T405" s="39">
        <f t="shared" si="118"/>
        <v>1284.3438428919981</v>
      </c>
      <c r="U405" s="39">
        <v>58467.0720932478</v>
      </c>
      <c r="V405" s="39">
        <f t="shared" si="115"/>
        <v>7885.3948301441997</v>
      </c>
      <c r="W405" s="39">
        <v>60005.671870369602</v>
      </c>
      <c r="X405" s="39">
        <f t="shared" si="116"/>
        <v>254.25593422980455</v>
      </c>
      <c r="Y405" s="39">
        <f t="shared" si="119"/>
        <v>9423.9946072660023</v>
      </c>
      <c r="Z405" s="39">
        <f t="shared" si="120"/>
        <v>9055.3281296303976</v>
      </c>
      <c r="AA405" s="45">
        <f t="shared" si="121"/>
        <v>6.9501672825251146E-2</v>
      </c>
      <c r="AB405" s="45">
        <f t="shared" si="122"/>
        <v>0.4267144928639604</v>
      </c>
      <c r="AC405" s="45">
        <f t="shared" si="123"/>
        <v>1.3758942243167231E-2</v>
      </c>
      <c r="AD405" s="45">
        <f t="shared" si="124"/>
        <v>0.50997510793237877</v>
      </c>
      <c r="AE405" s="45">
        <f t="shared" si="125"/>
        <v>0.49002489206762123</v>
      </c>
      <c r="AF405" s="43">
        <f>('Estimates from MCMC'!$B$2-'MCMC runs'!W405)/'Estimates from MCMC'!$B$2</f>
        <v>0.13112072124108248</v>
      </c>
    </row>
    <row r="406" spans="1:32" x14ac:dyDescent="0.3">
      <c r="A406" s="38">
        <v>2560</v>
      </c>
      <c r="B406" s="38">
        <v>1965596.4515525689</v>
      </c>
      <c r="C406" s="39">
        <v>52067.687681553703</v>
      </c>
      <c r="D406" s="39">
        <v>51022.225876723503</v>
      </c>
      <c r="E406" s="39">
        <f t="shared" si="108"/>
        <v>1045.4618048302</v>
      </c>
      <c r="F406" s="39">
        <v>52014.328806895697</v>
      </c>
      <c r="G406" s="40">
        <f t="shared" si="109"/>
        <v>53.358874658006243</v>
      </c>
      <c r="H406" s="39">
        <v>51974.6983727443</v>
      </c>
      <c r="I406" s="39">
        <f t="shared" si="110"/>
        <v>92.989308809403155</v>
      </c>
      <c r="J406" s="39">
        <v>50876.414674851098</v>
      </c>
      <c r="K406" s="40">
        <f t="shared" si="111"/>
        <v>1191.2730067026059</v>
      </c>
      <c r="L406" s="39">
        <v>50268.891821054996</v>
      </c>
      <c r="M406" s="39">
        <f t="shared" si="112"/>
        <v>1798.795860498707</v>
      </c>
      <c r="N406" s="39">
        <f t="shared" si="117"/>
        <v>607.52285379610112</v>
      </c>
      <c r="O406" s="40">
        <f>'Estimates from MCMC'!$B$2-L406</f>
        <v>18792.108178945004</v>
      </c>
      <c r="P406" s="39">
        <v>51555.108957548196</v>
      </c>
      <c r="Q406" s="40">
        <f t="shared" si="113"/>
        <v>1286.2171364932001</v>
      </c>
      <c r="R406" s="39">
        <v>51587.184563864103</v>
      </c>
      <c r="S406" s="39">
        <f t="shared" si="114"/>
        <v>32.075606315906043</v>
      </c>
      <c r="T406" s="39">
        <f t="shared" si="118"/>
        <v>1318.2927428091061</v>
      </c>
      <c r="U406" s="39">
        <v>58026.961208894703</v>
      </c>
      <c r="V406" s="39">
        <f t="shared" si="115"/>
        <v>7758.0693878397069</v>
      </c>
      <c r="W406" s="39">
        <v>59603.414382579402</v>
      </c>
      <c r="X406" s="39">
        <f t="shared" si="116"/>
        <v>258.16043087559228</v>
      </c>
      <c r="Y406" s="39">
        <f t="shared" si="119"/>
        <v>9334.5225615244053</v>
      </c>
      <c r="Z406" s="39">
        <f t="shared" si="120"/>
        <v>9457.5856174205983</v>
      </c>
      <c r="AA406" s="45">
        <f t="shared" si="121"/>
        <v>7.0151402400191784E-2</v>
      </c>
      <c r="AB406" s="45">
        <f t="shared" si="122"/>
        <v>0.41283656490079063</v>
      </c>
      <c r="AC406" s="45">
        <f t="shared" si="123"/>
        <v>1.3737704594785145E-2</v>
      </c>
      <c r="AD406" s="45">
        <f t="shared" si="124"/>
        <v>0.49672567189576755</v>
      </c>
      <c r="AE406" s="45">
        <f t="shared" si="125"/>
        <v>0.50327432810423245</v>
      </c>
      <c r="AF406" s="43">
        <f>('Estimates from MCMC'!$B$2-'MCMC runs'!W406)/'Estimates from MCMC'!$B$2</f>
        <v>0.13694539055936922</v>
      </c>
    </row>
    <row r="407" spans="1:32" x14ac:dyDescent="0.3">
      <c r="A407" s="38">
        <v>2167</v>
      </c>
      <c r="B407" s="38">
        <v>2040448.0259442134</v>
      </c>
      <c r="C407" s="39">
        <v>51827.8062814156</v>
      </c>
      <c r="D407" s="39">
        <v>50815.643347526202</v>
      </c>
      <c r="E407" s="39">
        <f t="shared" si="108"/>
        <v>1012.1629338893981</v>
      </c>
      <c r="F407" s="39">
        <v>51769.923505445498</v>
      </c>
      <c r="G407" s="40">
        <f t="shared" si="109"/>
        <v>57.882775970101648</v>
      </c>
      <c r="H407" s="39">
        <v>51737.805026314098</v>
      </c>
      <c r="I407" s="39">
        <f t="shared" si="110"/>
        <v>90.001255101502466</v>
      </c>
      <c r="J407" s="39">
        <v>50668.392874244499</v>
      </c>
      <c r="K407" s="40">
        <f t="shared" si="111"/>
        <v>1159.4134071711014</v>
      </c>
      <c r="L407" s="39">
        <v>50080.005965735902</v>
      </c>
      <c r="M407" s="39">
        <f t="shared" si="112"/>
        <v>1747.8003156796985</v>
      </c>
      <c r="N407" s="39">
        <f t="shared" si="117"/>
        <v>588.38690850859712</v>
      </c>
      <c r="O407" s="40">
        <f>'Estimates from MCMC'!$B$2-L407</f>
        <v>18980.994034264098</v>
      </c>
      <c r="P407" s="39">
        <v>51320.975967261802</v>
      </c>
      <c r="Q407" s="40">
        <f t="shared" si="113"/>
        <v>1240.9700015259004</v>
      </c>
      <c r="R407" s="39">
        <v>51352.1693728151</v>
      </c>
      <c r="S407" s="39">
        <f t="shared" si="114"/>
        <v>31.193405553298362</v>
      </c>
      <c r="T407" s="39">
        <f t="shared" si="118"/>
        <v>1272.1634070791988</v>
      </c>
      <c r="U407" s="39">
        <v>57898.452412588696</v>
      </c>
      <c r="V407" s="39">
        <f t="shared" si="115"/>
        <v>7818.4464468527949</v>
      </c>
      <c r="W407" s="39">
        <v>59423.871323546402</v>
      </c>
      <c r="X407" s="39">
        <f t="shared" si="116"/>
        <v>253.25550387850672</v>
      </c>
      <c r="Y407" s="39">
        <f t="shared" si="119"/>
        <v>9343.8653578105004</v>
      </c>
      <c r="Z407" s="39">
        <f t="shared" si="120"/>
        <v>9637.128676453598</v>
      </c>
      <c r="AA407" s="45">
        <f t="shared" si="121"/>
        <v>6.7023012850787253E-2</v>
      </c>
      <c r="AB407" s="45">
        <f t="shared" si="122"/>
        <v>0.41190921996704161</v>
      </c>
      <c r="AC407" s="45">
        <f t="shared" si="123"/>
        <v>1.3342583819442496E-2</v>
      </c>
      <c r="AD407" s="45">
        <f t="shared" si="124"/>
        <v>0.49227481663727135</v>
      </c>
      <c r="AE407" s="45">
        <f t="shared" si="125"/>
        <v>0.50772518336272865</v>
      </c>
      <c r="AF407" s="43">
        <f>('Estimates from MCMC'!$B$2-'MCMC runs'!W407)/'Estimates from MCMC'!$B$2</f>
        <v>0.13954516552690516</v>
      </c>
    </row>
    <row r="408" spans="1:32" x14ac:dyDescent="0.3">
      <c r="A408" s="38">
        <v>4676</v>
      </c>
      <c r="B408" s="38">
        <v>1978857.1421067296</v>
      </c>
      <c r="C408" s="39">
        <v>52209.138492224301</v>
      </c>
      <c r="D408" s="39">
        <v>51158.368116697602</v>
      </c>
      <c r="E408" s="39">
        <f t="shared" si="108"/>
        <v>1050.7703755266994</v>
      </c>
      <c r="F408" s="39">
        <v>52147.553989041597</v>
      </c>
      <c r="G408" s="40">
        <f t="shared" si="109"/>
        <v>61.584503182704793</v>
      </c>
      <c r="H408" s="39">
        <v>52116.529425589302</v>
      </c>
      <c r="I408" s="39">
        <f t="shared" si="110"/>
        <v>92.609066634999181</v>
      </c>
      <c r="J408" s="39">
        <v>51005.0449986116</v>
      </c>
      <c r="K408" s="40">
        <f t="shared" si="111"/>
        <v>1204.0934936127014</v>
      </c>
      <c r="L408" s="39">
        <v>50400.102056486699</v>
      </c>
      <c r="M408" s="39">
        <f t="shared" si="112"/>
        <v>1809.036435737602</v>
      </c>
      <c r="N408" s="39">
        <f t="shared" si="117"/>
        <v>604.94294212490058</v>
      </c>
      <c r="O408" s="40">
        <f>'Estimates from MCMC'!$B$2-L408</f>
        <v>18660.897943513301</v>
      </c>
      <c r="P408" s="39">
        <v>51693.593567875098</v>
      </c>
      <c r="Q408" s="40">
        <f t="shared" si="113"/>
        <v>1293.4915113883981</v>
      </c>
      <c r="R408" s="39">
        <v>51725.105398012704</v>
      </c>
      <c r="S408" s="39">
        <f t="shared" si="114"/>
        <v>31.511830137606012</v>
      </c>
      <c r="T408" s="39">
        <f t="shared" si="118"/>
        <v>1325.0033415260041</v>
      </c>
      <c r="U408" s="39">
        <v>58192.243382189103</v>
      </c>
      <c r="V408" s="39">
        <f t="shared" si="115"/>
        <v>7792.1413257024033</v>
      </c>
      <c r="W408" s="39">
        <v>59778.876996783903</v>
      </c>
      <c r="X408" s="39">
        <f t="shared" si="116"/>
        <v>261.63027306879667</v>
      </c>
      <c r="Y408" s="39">
        <f t="shared" si="119"/>
        <v>9378.774940297204</v>
      </c>
      <c r="Z408" s="39">
        <f t="shared" si="120"/>
        <v>9282.1230032160965</v>
      </c>
      <c r="AA408" s="45">
        <f t="shared" si="121"/>
        <v>7.1004264936060449E-2</v>
      </c>
      <c r="AB408" s="45">
        <f t="shared" si="122"/>
        <v>0.41756518626752487</v>
      </c>
      <c r="AC408" s="45">
        <f t="shared" si="123"/>
        <v>1.4020240283225049E-2</v>
      </c>
      <c r="AD408" s="45">
        <f t="shared" si="124"/>
        <v>0.50258969148681043</v>
      </c>
      <c r="AE408" s="45">
        <f t="shared" si="125"/>
        <v>0.49741030851318963</v>
      </c>
      <c r="AF408" s="43">
        <f>('Estimates from MCMC'!$B$2-'MCMC runs'!W408)/'Estimates from MCMC'!$B$2</f>
        <v>0.1344047002391523</v>
      </c>
    </row>
    <row r="409" spans="1:32" x14ac:dyDescent="0.3">
      <c r="A409" s="38">
        <v>2326</v>
      </c>
      <c r="B409" s="38">
        <v>2050432.8980463957</v>
      </c>
      <c r="C409" s="39">
        <v>52752.713182470201</v>
      </c>
      <c r="D409" s="39">
        <v>51738.632940195297</v>
      </c>
      <c r="E409" s="39">
        <f t="shared" si="108"/>
        <v>1014.0802422749039</v>
      </c>
      <c r="F409" s="39">
        <v>52692.622285860503</v>
      </c>
      <c r="G409" s="40">
        <f t="shared" si="109"/>
        <v>60.090896609697666</v>
      </c>
      <c r="H409" s="39">
        <v>52662.897984673204</v>
      </c>
      <c r="I409" s="39">
        <f t="shared" si="110"/>
        <v>89.815197796997381</v>
      </c>
      <c r="J409" s="39">
        <v>51589.515247801799</v>
      </c>
      <c r="K409" s="40">
        <f t="shared" si="111"/>
        <v>1163.197934668402</v>
      </c>
      <c r="L409" s="39">
        <v>51001.995059609399</v>
      </c>
      <c r="M409" s="39">
        <f t="shared" si="112"/>
        <v>1750.7181228608024</v>
      </c>
      <c r="N409" s="39">
        <f t="shared" si="117"/>
        <v>587.52018819240038</v>
      </c>
      <c r="O409" s="40">
        <f>'Estimates from MCMC'!$B$2-L409</f>
        <v>18059.004940390601</v>
      </c>
      <c r="P409" s="39">
        <v>52249.0047823368</v>
      </c>
      <c r="Q409" s="40">
        <f t="shared" si="113"/>
        <v>1247.0097227274018</v>
      </c>
      <c r="R409" s="39">
        <v>52279.837985180799</v>
      </c>
      <c r="S409" s="39">
        <f t="shared" si="114"/>
        <v>30.833202843998151</v>
      </c>
      <c r="T409" s="39">
        <f t="shared" si="118"/>
        <v>1277.8429255714</v>
      </c>
      <c r="U409" s="39">
        <v>58860.173732271003</v>
      </c>
      <c r="V409" s="39">
        <f t="shared" si="115"/>
        <v>7858.1786726616047</v>
      </c>
      <c r="W409" s="39">
        <v>60388.412647826299</v>
      </c>
      <c r="X409" s="39">
        <f t="shared" si="116"/>
        <v>250.39598998389556</v>
      </c>
      <c r="Y409" s="39">
        <f t="shared" si="119"/>
        <v>9386.4175882169002</v>
      </c>
      <c r="Z409" s="39">
        <f t="shared" si="120"/>
        <v>8672.5873521737012</v>
      </c>
      <c r="AA409" s="45">
        <f t="shared" si="121"/>
        <v>7.0759320892226377E-2</v>
      </c>
      <c r="AB409" s="45">
        <f t="shared" si="122"/>
        <v>0.43513907319921463</v>
      </c>
      <c r="AC409" s="45">
        <f t="shared" si="123"/>
        <v>1.386543670652984E-2</v>
      </c>
      <c r="AD409" s="45">
        <f t="shared" si="124"/>
        <v>0.51976383079797084</v>
      </c>
      <c r="AE409" s="45">
        <f t="shared" si="125"/>
        <v>0.48023616920202916</v>
      </c>
      <c r="AF409" s="43">
        <f>('Estimates from MCMC'!$B$2-'MCMC runs'!W409)/'Estimates from MCMC'!$B$2</f>
        <v>0.12557865296149348</v>
      </c>
    </row>
    <row r="410" spans="1:32" x14ac:dyDescent="0.3">
      <c r="A410" s="38">
        <v>747</v>
      </c>
      <c r="B410" s="38">
        <v>1950121.4515374668</v>
      </c>
      <c r="C410" s="39">
        <v>52203.858505197801</v>
      </c>
      <c r="D410" s="39">
        <v>51171.289050678402</v>
      </c>
      <c r="E410" s="39">
        <f t="shared" si="108"/>
        <v>1032.5694545193983</v>
      </c>
      <c r="F410" s="39">
        <v>52122.178220801303</v>
      </c>
      <c r="G410" s="40">
        <f t="shared" si="109"/>
        <v>81.680284396497882</v>
      </c>
      <c r="H410" s="39">
        <v>52110.9123092105</v>
      </c>
      <c r="I410" s="39">
        <f t="shared" si="110"/>
        <v>92.946195987300598</v>
      </c>
      <c r="J410" s="39">
        <v>50998.152662094297</v>
      </c>
      <c r="K410" s="40">
        <f t="shared" si="111"/>
        <v>1205.7058431035039</v>
      </c>
      <c r="L410" s="39">
        <v>50390.802305347199</v>
      </c>
      <c r="M410" s="39">
        <f t="shared" si="112"/>
        <v>1813.0561998506018</v>
      </c>
      <c r="N410" s="39">
        <f t="shared" si="117"/>
        <v>607.35035674709798</v>
      </c>
      <c r="O410" s="40">
        <f>'Estimates from MCMC'!$B$2-L410</f>
        <v>18670.197694652801</v>
      </c>
      <c r="P410" s="39">
        <v>51682.930593504199</v>
      </c>
      <c r="Q410" s="40">
        <f t="shared" si="113"/>
        <v>1292.1282881570005</v>
      </c>
      <c r="R410" s="39">
        <v>51714.681420564702</v>
      </c>
      <c r="S410" s="39">
        <f t="shared" si="114"/>
        <v>31.75082706050307</v>
      </c>
      <c r="T410" s="39">
        <f t="shared" si="118"/>
        <v>1323.8791152175036</v>
      </c>
      <c r="U410" s="39">
        <v>58437.705423060303</v>
      </c>
      <c r="V410" s="39">
        <f t="shared" si="115"/>
        <v>8046.9031177131037</v>
      </c>
      <c r="W410" s="39">
        <v>60028.134992707099</v>
      </c>
      <c r="X410" s="39">
        <f t="shared" si="116"/>
        <v>266.55045442929259</v>
      </c>
      <c r="Y410" s="39">
        <f t="shared" si="119"/>
        <v>9637.3326873598999</v>
      </c>
      <c r="Z410" s="39">
        <f t="shared" si="120"/>
        <v>9032.8650072929013</v>
      </c>
      <c r="AA410" s="45">
        <f t="shared" si="121"/>
        <v>7.0908682214793392E-2</v>
      </c>
      <c r="AB410" s="45">
        <f t="shared" si="122"/>
        <v>0.43100256619230981</v>
      </c>
      <c r="AC410" s="45">
        <f t="shared" si="123"/>
        <v>1.4276788001320061E-2</v>
      </c>
      <c r="AD410" s="45">
        <f t="shared" si="124"/>
        <v>0.51618803640842326</v>
      </c>
      <c r="AE410" s="45">
        <f t="shared" si="125"/>
        <v>0.48381196359157674</v>
      </c>
      <c r="AF410" s="43">
        <f>('Estimates from MCMC'!$B$2-'MCMC runs'!W410)/'Estimates from MCMC'!$B$2</f>
        <v>0.13079545629650455</v>
      </c>
    </row>
    <row r="411" spans="1:32" x14ac:dyDescent="0.3">
      <c r="A411" s="38">
        <v>4256</v>
      </c>
      <c r="B411" s="38">
        <v>1963430.7107970228</v>
      </c>
      <c r="C411" s="39">
        <v>52450.8285160511</v>
      </c>
      <c r="D411" s="39">
        <v>51397.587684992803</v>
      </c>
      <c r="E411" s="39">
        <f t="shared" si="108"/>
        <v>1053.2408310582978</v>
      </c>
      <c r="F411" s="39">
        <v>52395.867653701498</v>
      </c>
      <c r="G411" s="40">
        <f t="shared" si="109"/>
        <v>54.960862349602394</v>
      </c>
      <c r="H411" s="39">
        <v>52359.191692701897</v>
      </c>
      <c r="I411" s="39">
        <f t="shared" si="110"/>
        <v>91.636823349203041</v>
      </c>
      <c r="J411" s="39">
        <v>51251.696344108997</v>
      </c>
      <c r="K411" s="40">
        <f t="shared" si="111"/>
        <v>1199.132171942103</v>
      </c>
      <c r="L411" s="39">
        <v>50652.979835406702</v>
      </c>
      <c r="M411" s="39">
        <f t="shared" si="112"/>
        <v>1797.848680644398</v>
      </c>
      <c r="N411" s="39">
        <f t="shared" si="117"/>
        <v>598.71650870229496</v>
      </c>
      <c r="O411" s="40">
        <f>'Estimates from MCMC'!$B$2-L411</f>
        <v>18408.020164593298</v>
      </c>
      <c r="P411" s="39">
        <v>51931.470873607897</v>
      </c>
      <c r="Q411" s="40">
        <f t="shared" si="113"/>
        <v>1278.4910382011949</v>
      </c>
      <c r="R411" s="39">
        <v>51962.7340848358</v>
      </c>
      <c r="S411" s="39">
        <f t="shared" si="114"/>
        <v>31.263211227902502</v>
      </c>
      <c r="T411" s="39">
        <f t="shared" si="118"/>
        <v>1309.7542494290974</v>
      </c>
      <c r="U411" s="39">
        <v>58671.121670494998</v>
      </c>
      <c r="V411" s="39">
        <f t="shared" si="115"/>
        <v>8018.1418350882959</v>
      </c>
      <c r="W411" s="39">
        <v>60246.290486825601</v>
      </c>
      <c r="X411" s="39">
        <f t="shared" si="116"/>
        <v>265.41456690150517</v>
      </c>
      <c r="Y411" s="39">
        <f t="shared" si="119"/>
        <v>9593.3106514188985</v>
      </c>
      <c r="Z411" s="39">
        <f t="shared" si="120"/>
        <v>8814.709513174399</v>
      </c>
      <c r="AA411" s="45">
        <f t="shared" si="121"/>
        <v>7.1151282849435907E-2</v>
      </c>
      <c r="AB411" s="45">
        <f t="shared" si="122"/>
        <v>0.43557871859086195</v>
      </c>
      <c r="AC411" s="45">
        <f t="shared" si="123"/>
        <v>1.4418420043455508E-2</v>
      </c>
      <c r="AD411" s="45">
        <f t="shared" si="124"/>
        <v>0.5211484214837534</v>
      </c>
      <c r="AE411" s="45">
        <f t="shared" si="125"/>
        <v>0.47885157851624666</v>
      </c>
      <c r="AF411" s="43">
        <f>('Estimates from MCMC'!$B$2-'MCMC runs'!W411)/'Estimates from MCMC'!$B$2</f>
        <v>0.12763657510279897</v>
      </c>
    </row>
    <row r="412" spans="1:32" x14ac:dyDescent="0.3">
      <c r="A412" s="38">
        <v>2930</v>
      </c>
      <c r="B412" s="38">
        <v>2099601.7079381449</v>
      </c>
      <c r="C412" s="39">
        <v>52133.100905777399</v>
      </c>
      <c r="D412" s="39">
        <v>51106.297146495403</v>
      </c>
      <c r="E412" s="39">
        <f t="shared" si="108"/>
        <v>1026.8037592819965</v>
      </c>
      <c r="F412" s="39">
        <v>52073.905241819702</v>
      </c>
      <c r="G412" s="40">
        <f t="shared" si="109"/>
        <v>59.195663957696524</v>
      </c>
      <c r="H412" s="39">
        <v>52042.461333804997</v>
      </c>
      <c r="I412" s="39">
        <f t="shared" si="110"/>
        <v>90.639571972402337</v>
      </c>
      <c r="J412" s="39">
        <v>50957.134981396899</v>
      </c>
      <c r="K412" s="40">
        <f t="shared" si="111"/>
        <v>1175.9659243804999</v>
      </c>
      <c r="L412" s="39">
        <v>50364.641689053999</v>
      </c>
      <c r="M412" s="39">
        <f t="shared" si="112"/>
        <v>1768.4592167234005</v>
      </c>
      <c r="N412" s="39">
        <f t="shared" si="117"/>
        <v>592.49329234290053</v>
      </c>
      <c r="O412" s="40">
        <f>'Estimates from MCMC'!$B$2-L412</f>
        <v>18696.358310946001</v>
      </c>
      <c r="P412" s="39">
        <v>51623.181663984702</v>
      </c>
      <c r="Q412" s="40">
        <f t="shared" si="113"/>
        <v>1258.5399749307035</v>
      </c>
      <c r="R412" s="39">
        <v>51654.248272871897</v>
      </c>
      <c r="S412" s="39">
        <f t="shared" si="114"/>
        <v>31.066608887194889</v>
      </c>
      <c r="T412" s="39">
        <f t="shared" si="118"/>
        <v>1289.6065838178984</v>
      </c>
      <c r="U412" s="39">
        <v>58244.066461778602</v>
      </c>
      <c r="V412" s="39">
        <f t="shared" si="115"/>
        <v>7879.4247727246038</v>
      </c>
      <c r="W412" s="39">
        <v>59789.823758989303</v>
      </c>
      <c r="X412" s="39">
        <f t="shared" si="116"/>
        <v>256.15071339280257</v>
      </c>
      <c r="Y412" s="39">
        <f t="shared" si="119"/>
        <v>9425.1820699353048</v>
      </c>
      <c r="Z412" s="39">
        <f t="shared" si="120"/>
        <v>9271.1762410106967</v>
      </c>
      <c r="AA412" s="45">
        <f t="shared" si="121"/>
        <v>6.897635156376325E-2</v>
      </c>
      <c r="AB412" s="45">
        <f t="shared" si="122"/>
        <v>0.42144168621926242</v>
      </c>
      <c r="AC412" s="45">
        <f t="shared" si="123"/>
        <v>1.3700567197775416E-2</v>
      </c>
      <c r="AD412" s="45">
        <f t="shared" si="124"/>
        <v>0.50411860498080108</v>
      </c>
      <c r="AE412" s="45">
        <f t="shared" si="125"/>
        <v>0.49588139501919892</v>
      </c>
      <c r="AF412" s="43">
        <f>('Estimates from MCMC'!$B$2-'MCMC runs'!W412)/'Estimates from MCMC'!$B$2</f>
        <v>0.13424619164232629</v>
      </c>
    </row>
    <row r="413" spans="1:32" x14ac:dyDescent="0.3">
      <c r="A413" s="38">
        <v>2901</v>
      </c>
      <c r="B413" s="38">
        <v>1929565.0883964959</v>
      </c>
      <c r="C413" s="39">
        <v>52655.333749455101</v>
      </c>
      <c r="D413" s="39">
        <v>51646.919433937597</v>
      </c>
      <c r="E413" s="39">
        <f t="shared" si="108"/>
        <v>1008.4143155175043</v>
      </c>
      <c r="F413" s="39">
        <v>52579.426891921801</v>
      </c>
      <c r="G413" s="40">
        <f t="shared" si="109"/>
        <v>75.906857533300354</v>
      </c>
      <c r="H413" s="39">
        <v>52564.384565596702</v>
      </c>
      <c r="I413" s="39">
        <f t="shared" si="110"/>
        <v>90.94918385839992</v>
      </c>
      <c r="J413" s="39">
        <v>51481.3221832009</v>
      </c>
      <c r="K413" s="40">
        <f t="shared" si="111"/>
        <v>1174.0115662542012</v>
      </c>
      <c r="L413" s="39">
        <v>50886.583247595998</v>
      </c>
      <c r="M413" s="39">
        <f t="shared" si="112"/>
        <v>1768.7505018591037</v>
      </c>
      <c r="N413" s="39">
        <f t="shared" si="117"/>
        <v>594.73893560490251</v>
      </c>
      <c r="O413" s="40">
        <f>'Estimates from MCMC'!$B$2-L413</f>
        <v>18174.416752404002</v>
      </c>
      <c r="P413" s="39">
        <v>52147.575423724098</v>
      </c>
      <c r="Q413" s="40">
        <f t="shared" si="113"/>
        <v>1260.9921761281003</v>
      </c>
      <c r="R413" s="39">
        <v>52178.799969908803</v>
      </c>
      <c r="S413" s="39">
        <f t="shared" si="114"/>
        <v>31.224546184705105</v>
      </c>
      <c r="T413" s="39">
        <f t="shared" si="118"/>
        <v>1292.2167223128054</v>
      </c>
      <c r="U413" s="39">
        <v>58779.4729699608</v>
      </c>
      <c r="V413" s="39">
        <f t="shared" si="115"/>
        <v>7892.8897223648019</v>
      </c>
      <c r="W413" s="39">
        <v>60325.504294537401</v>
      </c>
      <c r="X413" s="39">
        <f t="shared" si="116"/>
        <v>253.81460226379568</v>
      </c>
      <c r="Y413" s="39">
        <f t="shared" si="119"/>
        <v>9438.9210469414029</v>
      </c>
      <c r="Z413" s="39">
        <f t="shared" si="120"/>
        <v>8735.4957054625993</v>
      </c>
      <c r="AA413" s="45">
        <f t="shared" si="121"/>
        <v>7.1100863368387252E-2</v>
      </c>
      <c r="AB413" s="45">
        <f t="shared" si="122"/>
        <v>0.43428572316197039</v>
      </c>
      <c r="AC413" s="45">
        <f t="shared" si="123"/>
        <v>1.3965488176132123E-2</v>
      </c>
      <c r="AD413" s="45">
        <f t="shared" si="124"/>
        <v>0.51935207470648981</v>
      </c>
      <c r="AE413" s="45">
        <f t="shared" si="125"/>
        <v>0.48064792529351019</v>
      </c>
      <c r="AF413" s="43">
        <f>('Estimates from MCMC'!$B$2-'MCMC runs'!W413)/'Estimates from MCMC'!$B$2</f>
        <v>0.12648956292933203</v>
      </c>
    </row>
    <row r="414" spans="1:32" x14ac:dyDescent="0.3">
      <c r="A414" s="38">
        <v>2506</v>
      </c>
      <c r="B414" s="38">
        <v>1920972.3903131497</v>
      </c>
      <c r="C414" s="39">
        <v>52164.3853144854</v>
      </c>
      <c r="D414" s="39">
        <v>51140.493920533801</v>
      </c>
      <c r="E414" s="39">
        <f t="shared" si="108"/>
        <v>1023.8913939515987</v>
      </c>
      <c r="F414" s="39">
        <v>52102.607448034301</v>
      </c>
      <c r="G414" s="40">
        <f t="shared" si="109"/>
        <v>61.777866451098816</v>
      </c>
      <c r="H414" s="39">
        <v>52074.151447007403</v>
      </c>
      <c r="I414" s="39">
        <f t="shared" si="110"/>
        <v>90.233867477996682</v>
      </c>
      <c r="J414" s="39">
        <v>50989.260418347098</v>
      </c>
      <c r="K414" s="40">
        <f t="shared" si="111"/>
        <v>1175.1248961383026</v>
      </c>
      <c r="L414" s="39">
        <v>50399.268458201499</v>
      </c>
      <c r="M414" s="39">
        <f t="shared" si="112"/>
        <v>1765.1168562839011</v>
      </c>
      <c r="N414" s="39">
        <f t="shared" si="117"/>
        <v>589.99196014559857</v>
      </c>
      <c r="O414" s="40">
        <f>'Estimates from MCMC'!$B$2-L414</f>
        <v>18661.731541798501</v>
      </c>
      <c r="P414" s="39">
        <v>51655.217529741902</v>
      </c>
      <c r="Q414" s="40">
        <f t="shared" si="113"/>
        <v>1255.9490715404027</v>
      </c>
      <c r="R414" s="39">
        <v>51685.971567196502</v>
      </c>
      <c r="S414" s="39">
        <f t="shared" si="114"/>
        <v>30.754037454600621</v>
      </c>
      <c r="T414" s="39">
        <f t="shared" si="118"/>
        <v>1286.7031089950033</v>
      </c>
      <c r="U414" s="39">
        <v>58302.477564584398</v>
      </c>
      <c r="V414" s="39">
        <f t="shared" si="115"/>
        <v>7903.2091063828993</v>
      </c>
      <c r="W414" s="39">
        <v>59844.8654544452</v>
      </c>
      <c r="X414" s="39">
        <f t="shared" si="116"/>
        <v>255.68478086579853</v>
      </c>
      <c r="Y414" s="39">
        <f t="shared" si="119"/>
        <v>9445.5969962437011</v>
      </c>
      <c r="Z414" s="39">
        <f t="shared" si="120"/>
        <v>9216.1345455547998</v>
      </c>
      <c r="AA414" s="45">
        <f t="shared" si="121"/>
        <v>6.8948752483822248E-2</v>
      </c>
      <c r="AB414" s="45">
        <f t="shared" si="122"/>
        <v>0.42349816728856648</v>
      </c>
      <c r="AC414" s="45">
        <f t="shared" si="123"/>
        <v>1.370102127410398E-2</v>
      </c>
      <c r="AD414" s="45">
        <f t="shared" si="124"/>
        <v>0.50614794104649274</v>
      </c>
      <c r="AE414" s="45">
        <f t="shared" si="125"/>
        <v>0.49385205895350731</v>
      </c>
      <c r="AF414" s="43">
        <f>('Estimates from MCMC'!$B$2-'MCMC runs'!W414)/'Estimates from MCMC'!$B$2</f>
        <v>0.13344919050628865</v>
      </c>
    </row>
    <row r="415" spans="1:32" x14ac:dyDescent="0.3">
      <c r="A415" s="38">
        <v>3347</v>
      </c>
      <c r="B415" s="38">
        <v>2180948.0148354331</v>
      </c>
      <c r="C415" s="39">
        <v>51469.107710601602</v>
      </c>
      <c r="D415" s="39">
        <v>50428.040126475098</v>
      </c>
      <c r="E415" s="39">
        <f t="shared" si="108"/>
        <v>1041.0675841265038</v>
      </c>
      <c r="F415" s="39">
        <v>51411.523220259798</v>
      </c>
      <c r="G415" s="40">
        <f t="shared" si="109"/>
        <v>57.584490341803757</v>
      </c>
      <c r="H415" s="39">
        <v>51376.802980371402</v>
      </c>
      <c r="I415" s="39">
        <f t="shared" si="110"/>
        <v>92.304730230200221</v>
      </c>
      <c r="J415" s="39">
        <v>50278.937586138301</v>
      </c>
      <c r="K415" s="40">
        <f t="shared" si="111"/>
        <v>1190.1701244633005</v>
      </c>
      <c r="L415" s="39">
        <v>49676.138437497102</v>
      </c>
      <c r="M415" s="39">
        <f t="shared" si="112"/>
        <v>1792.9692731044997</v>
      </c>
      <c r="N415" s="39">
        <f t="shared" si="117"/>
        <v>602.79914864119928</v>
      </c>
      <c r="O415" s="40">
        <f>'Estimates from MCMC'!$B$2-L415</f>
        <v>19384.861562502898</v>
      </c>
      <c r="P415" s="39">
        <v>50956.676883407701</v>
      </c>
      <c r="Q415" s="40">
        <f t="shared" si="113"/>
        <v>1280.538445910599</v>
      </c>
      <c r="R415" s="39">
        <v>50988.381809344799</v>
      </c>
      <c r="S415" s="39">
        <f t="shared" si="114"/>
        <v>31.704925937097869</v>
      </c>
      <c r="T415" s="39">
        <f t="shared" si="118"/>
        <v>1312.2433718476968</v>
      </c>
      <c r="U415" s="39">
        <v>57355.236251728304</v>
      </c>
      <c r="V415" s="39">
        <f t="shared" si="115"/>
        <v>7679.0978142312015</v>
      </c>
      <c r="W415" s="39">
        <v>58925.380115271597</v>
      </c>
      <c r="X415" s="39">
        <f t="shared" si="116"/>
        <v>257.90049169559643</v>
      </c>
      <c r="Y415" s="39">
        <f t="shared" si="119"/>
        <v>9249.2416777744947</v>
      </c>
      <c r="Z415" s="39">
        <f t="shared" si="120"/>
        <v>10135.619884728403</v>
      </c>
      <c r="AA415" s="45">
        <f t="shared" si="121"/>
        <v>6.7694234886156446E-2</v>
      </c>
      <c r="AB415" s="45">
        <f t="shared" si="122"/>
        <v>0.39613890403454116</v>
      </c>
      <c r="AC415" s="45">
        <f t="shared" si="123"/>
        <v>1.3304221485618767E-2</v>
      </c>
      <c r="AD415" s="45">
        <f t="shared" si="124"/>
        <v>0.47713736040631638</v>
      </c>
      <c r="AE415" s="45">
        <f t="shared" si="125"/>
        <v>0.52286263959368362</v>
      </c>
      <c r="AF415" s="43">
        <f>('Estimates from MCMC'!$B$2-'MCMC runs'!W415)/'Estimates from MCMC'!$B$2</f>
        <v>0.14676329454726117</v>
      </c>
    </row>
    <row r="416" spans="1:32" x14ac:dyDescent="0.3">
      <c r="A416" s="38">
        <v>1861</v>
      </c>
      <c r="B416" s="38">
        <v>2111977.5886305142</v>
      </c>
      <c r="C416" s="39">
        <v>52364.374518321798</v>
      </c>
      <c r="D416" s="39">
        <v>51340.384421110997</v>
      </c>
      <c r="E416" s="39">
        <f t="shared" si="108"/>
        <v>1023.9900972108007</v>
      </c>
      <c r="F416" s="39">
        <v>52298.892614716002</v>
      </c>
      <c r="G416" s="40">
        <f t="shared" si="109"/>
        <v>65.481903605796106</v>
      </c>
      <c r="H416" s="39">
        <v>52272.850671677697</v>
      </c>
      <c r="I416" s="39">
        <f t="shared" si="110"/>
        <v>91.523846644100558</v>
      </c>
      <c r="J416" s="39">
        <v>51184.302089533398</v>
      </c>
      <c r="K416" s="40">
        <f t="shared" si="111"/>
        <v>1180.0724287884004</v>
      </c>
      <c r="L416" s="39">
        <v>50585.8898603286</v>
      </c>
      <c r="M416" s="39">
        <f t="shared" si="112"/>
        <v>1778.4846579931982</v>
      </c>
      <c r="N416" s="39">
        <f t="shared" si="117"/>
        <v>598.41222920479777</v>
      </c>
      <c r="O416" s="40">
        <f>'Estimates from MCMC'!$B$2-L416</f>
        <v>18475.1101396714</v>
      </c>
      <c r="P416" s="39">
        <v>51853.833758528199</v>
      </c>
      <c r="Q416" s="40">
        <f t="shared" si="113"/>
        <v>1267.9438981995991</v>
      </c>
      <c r="R416" s="39">
        <v>51885.284614333497</v>
      </c>
      <c r="S416" s="39">
        <f t="shared" si="114"/>
        <v>31.450855805298488</v>
      </c>
      <c r="T416" s="39">
        <f t="shared" si="118"/>
        <v>1299.3947540048975</v>
      </c>
      <c r="U416" s="39">
        <v>58423.8309908171</v>
      </c>
      <c r="V416" s="39">
        <f t="shared" si="115"/>
        <v>7837.9411304884998</v>
      </c>
      <c r="W416" s="39">
        <v>59979.460328041299</v>
      </c>
      <c r="X416" s="39">
        <f t="shared" si="116"/>
        <v>256.23458321930229</v>
      </c>
      <c r="Y416" s="39">
        <f t="shared" si="119"/>
        <v>9393.5704677126996</v>
      </c>
      <c r="Z416" s="39">
        <f t="shared" si="120"/>
        <v>9081.5396719587006</v>
      </c>
      <c r="AA416" s="45">
        <f t="shared" si="121"/>
        <v>7.0332179033386191E-2</v>
      </c>
      <c r="AB416" s="45">
        <f t="shared" si="122"/>
        <v>0.42424326952499053</v>
      </c>
      <c r="AC416" s="45">
        <f t="shared" si="123"/>
        <v>1.3869177573620663E-2</v>
      </c>
      <c r="AD416" s="45">
        <f t="shared" si="124"/>
        <v>0.50844462613199737</v>
      </c>
      <c r="AE416" s="45">
        <f t="shared" si="125"/>
        <v>0.49155537386800258</v>
      </c>
      <c r="AF416" s="43">
        <f>('Estimates from MCMC'!$B$2-'MCMC runs'!W416)/'Estimates from MCMC'!$B$2</f>
        <v>0.13150026312909893</v>
      </c>
    </row>
    <row r="417" spans="1:32" x14ac:dyDescent="0.3">
      <c r="A417" s="38">
        <v>1261</v>
      </c>
      <c r="B417" s="38">
        <v>1931244.4782907059</v>
      </c>
      <c r="C417" s="39">
        <v>51627.3539261611</v>
      </c>
      <c r="D417" s="39">
        <v>50602.412535755902</v>
      </c>
      <c r="E417" s="39">
        <f t="shared" si="108"/>
        <v>1024.941390405198</v>
      </c>
      <c r="F417" s="39">
        <v>51568.565804992897</v>
      </c>
      <c r="G417" s="40">
        <f t="shared" si="109"/>
        <v>58.788121168203361</v>
      </c>
      <c r="H417" s="39">
        <v>51536.585355192998</v>
      </c>
      <c r="I417" s="39">
        <f t="shared" si="110"/>
        <v>90.768570968102722</v>
      </c>
      <c r="J417" s="39">
        <v>50453.482179010702</v>
      </c>
      <c r="K417" s="40">
        <f t="shared" si="111"/>
        <v>1173.8717471503987</v>
      </c>
      <c r="L417" s="39">
        <v>49860.425556748603</v>
      </c>
      <c r="M417" s="39">
        <f t="shared" si="112"/>
        <v>1766.928369412497</v>
      </c>
      <c r="N417" s="39">
        <f t="shared" si="117"/>
        <v>593.05662226209824</v>
      </c>
      <c r="O417" s="40">
        <f>'Estimates from MCMC'!$B$2-L417</f>
        <v>19200.574443251397</v>
      </c>
      <c r="P417" s="39">
        <v>51121.153460956302</v>
      </c>
      <c r="Q417" s="40">
        <f t="shared" si="113"/>
        <v>1260.7279042076989</v>
      </c>
      <c r="R417" s="39">
        <v>51152.303931460003</v>
      </c>
      <c r="S417" s="39">
        <f t="shared" si="114"/>
        <v>31.15047050370049</v>
      </c>
      <c r="T417" s="39">
        <f t="shared" si="118"/>
        <v>1291.8783747113994</v>
      </c>
      <c r="U417" s="39">
        <v>57483.609339989802</v>
      </c>
      <c r="V417" s="39">
        <f t="shared" si="115"/>
        <v>7623.1837832411984</v>
      </c>
      <c r="W417" s="39">
        <v>59027.617917787102</v>
      </c>
      <c r="X417" s="39">
        <f t="shared" si="116"/>
        <v>252.13020308590058</v>
      </c>
      <c r="Y417" s="39">
        <f t="shared" si="119"/>
        <v>9167.1923610384983</v>
      </c>
      <c r="Z417" s="39">
        <f t="shared" si="120"/>
        <v>10033.382082212898</v>
      </c>
      <c r="AA417" s="45">
        <f t="shared" si="121"/>
        <v>6.7283318972025219E-2</v>
      </c>
      <c r="AB417" s="45">
        <f t="shared" si="122"/>
        <v>0.39702894336687877</v>
      </c>
      <c r="AC417" s="45">
        <f t="shared" si="123"/>
        <v>1.3131388533769578E-2</v>
      </c>
      <c r="AD417" s="45">
        <f t="shared" si="124"/>
        <v>0.47744365087267354</v>
      </c>
      <c r="AE417" s="45">
        <f t="shared" si="125"/>
        <v>0.5225563491273264</v>
      </c>
      <c r="AF417" s="43">
        <f>('Estimates from MCMC'!$B$2-'MCMC runs'!W417)/'Estimates from MCMC'!$B$2</f>
        <v>0.14528289602254382</v>
      </c>
    </row>
    <row r="418" spans="1:32" x14ac:dyDescent="0.3">
      <c r="A418" s="38">
        <v>1577</v>
      </c>
      <c r="B418" s="38">
        <v>1948343.9536124829</v>
      </c>
      <c r="C418" s="39">
        <v>52580.2570143345</v>
      </c>
      <c r="D418" s="39">
        <v>51543.698260401303</v>
      </c>
      <c r="E418" s="39">
        <f t="shared" si="108"/>
        <v>1036.5587539331973</v>
      </c>
      <c r="F418" s="39">
        <v>52518.049767078002</v>
      </c>
      <c r="G418" s="40">
        <f t="shared" si="109"/>
        <v>62.207247256497794</v>
      </c>
      <c r="H418" s="39">
        <v>52487.710248167299</v>
      </c>
      <c r="I418" s="39">
        <f t="shared" si="110"/>
        <v>92.546766167200985</v>
      </c>
      <c r="J418" s="39">
        <v>51389.742232050499</v>
      </c>
      <c r="K418" s="40">
        <f t="shared" si="111"/>
        <v>1190.5147822840008</v>
      </c>
      <c r="L418" s="39">
        <v>50784.8693459352</v>
      </c>
      <c r="M418" s="39">
        <f t="shared" si="112"/>
        <v>1795.3876683993003</v>
      </c>
      <c r="N418" s="39">
        <f t="shared" si="117"/>
        <v>604.87288611529948</v>
      </c>
      <c r="O418" s="40">
        <f>'Estimates from MCMC'!$B$2-L418</f>
        <v>18276.1306540648</v>
      </c>
      <c r="P418" s="39">
        <v>52065.339547661199</v>
      </c>
      <c r="Q418" s="40">
        <f t="shared" si="113"/>
        <v>1280.4702017259988</v>
      </c>
      <c r="R418" s="39">
        <v>52097.249138668099</v>
      </c>
      <c r="S418" s="39">
        <f t="shared" si="114"/>
        <v>31.909591006900882</v>
      </c>
      <c r="T418" s="39">
        <f t="shared" si="118"/>
        <v>1312.3797927328997</v>
      </c>
      <c r="U418" s="39">
        <v>58742.801337010002</v>
      </c>
      <c r="V418" s="39">
        <f t="shared" si="115"/>
        <v>7957.9319910748018</v>
      </c>
      <c r="W418" s="39">
        <v>60315.2627804269</v>
      </c>
      <c r="X418" s="39">
        <f t="shared" si="116"/>
        <v>260.0816506839983</v>
      </c>
      <c r="Y418" s="39">
        <f t="shared" si="119"/>
        <v>9530.3934344916997</v>
      </c>
      <c r="Z418" s="39">
        <f t="shared" si="120"/>
        <v>8745.7372195731004</v>
      </c>
      <c r="AA418" s="45">
        <f t="shared" si="121"/>
        <v>7.180840504885605E-2</v>
      </c>
      <c r="AB418" s="45">
        <f t="shared" si="122"/>
        <v>0.43542761548954428</v>
      </c>
      <c r="AC418" s="45">
        <f t="shared" si="123"/>
        <v>1.4230673636936026E-2</v>
      </c>
      <c r="AD418" s="45">
        <f t="shared" si="124"/>
        <v>0.52146669417533642</v>
      </c>
      <c r="AE418" s="45">
        <f t="shared" si="125"/>
        <v>0.47853330582466364</v>
      </c>
      <c r="AF418" s="43">
        <f>('Estimates from MCMC'!$B$2-'MCMC runs'!W418)/'Estimates from MCMC'!$B$2</f>
        <v>0.12663785956723911</v>
      </c>
    </row>
    <row r="419" spans="1:32" x14ac:dyDescent="0.3">
      <c r="A419" s="38">
        <v>3872</v>
      </c>
      <c r="B419" s="38">
        <v>2038620.5717706867</v>
      </c>
      <c r="C419" s="39">
        <v>51714.555522075701</v>
      </c>
      <c r="D419" s="39">
        <v>50719.731288355601</v>
      </c>
      <c r="E419" s="39">
        <f t="shared" si="108"/>
        <v>994.82423372010089</v>
      </c>
      <c r="F419" s="39">
        <v>51646.052415071499</v>
      </c>
      <c r="G419" s="40">
        <f t="shared" si="109"/>
        <v>68.50310700420232</v>
      </c>
      <c r="H419" s="39">
        <v>51625.550591838197</v>
      </c>
      <c r="I419" s="39">
        <f t="shared" si="110"/>
        <v>89.004930237504595</v>
      </c>
      <c r="J419" s="39">
        <v>50563.084804261001</v>
      </c>
      <c r="K419" s="40">
        <f t="shared" si="111"/>
        <v>1151.4707178147</v>
      </c>
      <c r="L419" s="39">
        <v>49981.071734145102</v>
      </c>
      <c r="M419" s="39">
        <f t="shared" si="112"/>
        <v>1733.4837879305996</v>
      </c>
      <c r="N419" s="39">
        <f t="shared" si="117"/>
        <v>582.01307011589961</v>
      </c>
      <c r="O419" s="40">
        <f>'Estimates from MCMC'!$B$2-L419</f>
        <v>19079.928265854898</v>
      </c>
      <c r="P419" s="39">
        <v>51213.964658323297</v>
      </c>
      <c r="Q419" s="40">
        <f t="shared" si="113"/>
        <v>1232.8929241781952</v>
      </c>
      <c r="R419" s="39">
        <v>51244.575527676301</v>
      </c>
      <c r="S419" s="39">
        <f t="shared" si="114"/>
        <v>30.610869353004091</v>
      </c>
      <c r="T419" s="39">
        <f t="shared" si="118"/>
        <v>1263.5037935311993</v>
      </c>
      <c r="U419" s="39">
        <v>57663.337146855702</v>
      </c>
      <c r="V419" s="39">
        <f t="shared" si="115"/>
        <v>7682.2654127105998</v>
      </c>
      <c r="W419" s="39">
        <v>59173.8716734462</v>
      </c>
      <c r="X419" s="39">
        <f t="shared" si="116"/>
        <v>247.03073305929865</v>
      </c>
      <c r="Y419" s="39">
        <f t="shared" si="119"/>
        <v>9192.7999393010978</v>
      </c>
      <c r="Z419" s="39">
        <f t="shared" si="120"/>
        <v>9887.1283265538004</v>
      </c>
      <c r="AA419" s="45">
        <f t="shared" si="121"/>
        <v>6.6221621796783342E-2</v>
      </c>
      <c r="AB419" s="45">
        <f t="shared" si="122"/>
        <v>0.40263596936360846</v>
      </c>
      <c r="AC419" s="45">
        <f t="shared" si="123"/>
        <v>1.2947152086592509E-2</v>
      </c>
      <c r="AD419" s="45">
        <f t="shared" si="124"/>
        <v>0.4818047432469843</v>
      </c>
      <c r="AE419" s="45">
        <f t="shared" si="125"/>
        <v>0.5181952567530157</v>
      </c>
      <c r="AF419" s="43">
        <f>('Estimates from MCMC'!$B$2-'MCMC runs'!W419)/'Estimates from MCMC'!$B$2</f>
        <v>0.14316514858681167</v>
      </c>
    </row>
    <row r="420" spans="1:32" x14ac:dyDescent="0.3">
      <c r="A420" s="38">
        <v>30</v>
      </c>
      <c r="B420" s="38">
        <v>2160781.7490424905</v>
      </c>
      <c r="C420" s="39">
        <v>52190.057032976998</v>
      </c>
      <c r="D420" s="39">
        <v>51172.032649197397</v>
      </c>
      <c r="E420" s="39">
        <f t="shared" si="108"/>
        <v>1018.0243837796006</v>
      </c>
      <c r="F420" s="39">
        <v>52123.201515114</v>
      </c>
      <c r="G420" s="40">
        <f t="shared" si="109"/>
        <v>66.855517862997658</v>
      </c>
      <c r="H420" s="39">
        <v>52100.2222020521</v>
      </c>
      <c r="I420" s="39">
        <f t="shared" si="110"/>
        <v>89.834830924897688</v>
      </c>
      <c r="J420" s="39">
        <v>51016.220657928097</v>
      </c>
      <c r="K420" s="40">
        <f t="shared" si="111"/>
        <v>1173.8363750489007</v>
      </c>
      <c r="L420" s="39">
        <v>50429.059379652303</v>
      </c>
      <c r="M420" s="39">
        <f t="shared" si="112"/>
        <v>1760.9976533246954</v>
      </c>
      <c r="N420" s="39">
        <f t="shared" si="117"/>
        <v>587.16127827579476</v>
      </c>
      <c r="O420" s="40">
        <f>'Estimates from MCMC'!$B$2-L420</f>
        <v>18631.940620347697</v>
      </c>
      <c r="P420" s="39">
        <v>51685.892680120902</v>
      </c>
      <c r="Q420" s="40">
        <f t="shared" si="113"/>
        <v>1256.8333004685992</v>
      </c>
      <c r="R420" s="39">
        <v>51716.380339695599</v>
      </c>
      <c r="S420" s="39">
        <f t="shared" si="114"/>
        <v>30.487659574697318</v>
      </c>
      <c r="T420" s="39">
        <f t="shared" si="118"/>
        <v>1287.3209600432965</v>
      </c>
      <c r="U420" s="39">
        <v>58069.8024753305</v>
      </c>
      <c r="V420" s="39">
        <f t="shared" si="115"/>
        <v>7640.7430956781973</v>
      </c>
      <c r="W420" s="39">
        <v>59607.831176346597</v>
      </c>
      <c r="X420" s="39">
        <f t="shared" si="116"/>
        <v>250.70774097280082</v>
      </c>
      <c r="Y420" s="39">
        <f t="shared" si="119"/>
        <v>9178.7717966942946</v>
      </c>
      <c r="Z420" s="39">
        <f t="shared" si="120"/>
        <v>9453.1688236534028</v>
      </c>
      <c r="AA420" s="45">
        <f t="shared" si="121"/>
        <v>6.9092156650468833E-2</v>
      </c>
      <c r="AB420" s="45">
        <f t="shared" si="122"/>
        <v>0.41008842027619186</v>
      </c>
      <c r="AC420" s="45">
        <f t="shared" si="123"/>
        <v>1.3455803991721946E-2</v>
      </c>
      <c r="AD420" s="45">
        <f t="shared" si="124"/>
        <v>0.49263638091838263</v>
      </c>
      <c r="AE420" s="45">
        <f t="shared" si="125"/>
        <v>0.50736361908161742</v>
      </c>
      <c r="AF420" s="43">
        <f>('Estimates from MCMC'!$B$2-'MCMC runs'!W420)/'Estimates from MCMC'!$B$2</f>
        <v>0.13688143559539251</v>
      </c>
    </row>
    <row r="421" spans="1:32" x14ac:dyDescent="0.3">
      <c r="A421" s="38">
        <v>4646</v>
      </c>
      <c r="B421" s="38">
        <v>1976151.9828523132</v>
      </c>
      <c r="C421" s="39">
        <v>52245.353824556601</v>
      </c>
      <c r="D421" s="39">
        <v>51209.193676052702</v>
      </c>
      <c r="E421" s="39">
        <f t="shared" si="108"/>
        <v>1036.1601485038991</v>
      </c>
      <c r="F421" s="39">
        <v>52192.5203546169</v>
      </c>
      <c r="G421" s="40">
        <f t="shared" si="109"/>
        <v>52.833469939701899</v>
      </c>
      <c r="H421" s="39">
        <v>52154.240613907998</v>
      </c>
      <c r="I421" s="39">
        <f t="shared" si="110"/>
        <v>91.113210648603854</v>
      </c>
      <c r="J421" s="39">
        <v>51065.887548004401</v>
      </c>
      <c r="K421" s="40">
        <f t="shared" si="111"/>
        <v>1179.4662765522007</v>
      </c>
      <c r="L421" s="39">
        <v>50470.478494572402</v>
      </c>
      <c r="M421" s="39">
        <f t="shared" si="112"/>
        <v>1774.8753299841992</v>
      </c>
      <c r="N421" s="39">
        <f t="shared" si="117"/>
        <v>595.40905343199847</v>
      </c>
      <c r="O421" s="40">
        <f>'Estimates from MCMC'!$B$2-L421</f>
        <v>18590.521505427598</v>
      </c>
      <c r="P421" s="39">
        <v>51736.523779245501</v>
      </c>
      <c r="Q421" s="40">
        <f t="shared" si="113"/>
        <v>1266.0452846730986</v>
      </c>
      <c r="R421" s="39">
        <v>51767.8221109265</v>
      </c>
      <c r="S421" s="39">
        <f t="shared" si="114"/>
        <v>31.298331680998672</v>
      </c>
      <c r="T421" s="39">
        <f t="shared" si="118"/>
        <v>1297.3436163540973</v>
      </c>
      <c r="U421" s="39">
        <v>58295.258804894598</v>
      </c>
      <c r="V421" s="39">
        <f t="shared" si="115"/>
        <v>7824.7803103221959</v>
      </c>
      <c r="W421" s="39">
        <v>59847.156135149897</v>
      </c>
      <c r="X421" s="39">
        <f t="shared" si="116"/>
        <v>254.55371390120126</v>
      </c>
      <c r="Y421" s="39">
        <f t="shared" si="119"/>
        <v>9376.6776405774945</v>
      </c>
      <c r="Z421" s="39">
        <f t="shared" si="120"/>
        <v>9213.8438648501033</v>
      </c>
      <c r="AA421" s="45">
        <f t="shared" si="121"/>
        <v>6.978521909540468E-2</v>
      </c>
      <c r="AB421" s="45">
        <f t="shared" si="122"/>
        <v>0.42090160343472405</v>
      </c>
      <c r="AC421" s="45">
        <f t="shared" si="123"/>
        <v>1.3692661275095646E-2</v>
      </c>
      <c r="AD421" s="45">
        <f t="shared" si="124"/>
        <v>0.50437948380522435</v>
      </c>
      <c r="AE421" s="45">
        <f t="shared" si="125"/>
        <v>0.49562051619477565</v>
      </c>
      <c r="AF421" s="43">
        <f>('Estimates from MCMC'!$B$2-'MCMC runs'!W421)/'Estimates from MCMC'!$B$2</f>
        <v>0.13341602155847879</v>
      </c>
    </row>
    <row r="422" spans="1:32" x14ac:dyDescent="0.3">
      <c r="A422" s="38">
        <v>1578</v>
      </c>
      <c r="B422" s="38">
        <v>1997552.1224420201</v>
      </c>
      <c r="C422" s="39">
        <v>52309.244677092502</v>
      </c>
      <c r="D422" s="39">
        <v>51274.044449831803</v>
      </c>
      <c r="E422" s="39">
        <f t="shared" si="108"/>
        <v>1035.2002272606987</v>
      </c>
      <c r="F422" s="39">
        <v>52249.191004877699</v>
      </c>
      <c r="G422" s="40">
        <f t="shared" si="109"/>
        <v>60.053672214802646</v>
      </c>
      <c r="H422" s="39">
        <v>52217.805771739302</v>
      </c>
      <c r="I422" s="39">
        <f t="shared" si="110"/>
        <v>91.438905353199516</v>
      </c>
      <c r="J422" s="39">
        <v>51123.3868326093</v>
      </c>
      <c r="K422" s="40">
        <f t="shared" si="111"/>
        <v>1185.8578444832019</v>
      </c>
      <c r="L422" s="39">
        <v>50525.796896023603</v>
      </c>
      <c r="M422" s="39">
        <f t="shared" si="112"/>
        <v>1783.4477810688986</v>
      </c>
      <c r="N422" s="39">
        <f t="shared" si="117"/>
        <v>597.58993658569671</v>
      </c>
      <c r="O422" s="40">
        <f>'Estimates from MCMC'!$B$2-L422</f>
        <v>18535.203103976397</v>
      </c>
      <c r="P422" s="39">
        <v>51798.059487013903</v>
      </c>
      <c r="Q422" s="40">
        <f t="shared" si="113"/>
        <v>1272.2625909902999</v>
      </c>
      <c r="R422" s="39">
        <v>51829.347157282602</v>
      </c>
      <c r="S422" s="39">
        <f t="shared" si="114"/>
        <v>31.287670268699003</v>
      </c>
      <c r="T422" s="39">
        <f t="shared" si="118"/>
        <v>1303.5502612589989</v>
      </c>
      <c r="U422" s="39">
        <v>58326.7035475374</v>
      </c>
      <c r="V422" s="39">
        <f t="shared" si="115"/>
        <v>7800.9066515137965</v>
      </c>
      <c r="W422" s="39">
        <v>59887.114960218802</v>
      </c>
      <c r="X422" s="39">
        <f t="shared" si="116"/>
        <v>256.86115142240305</v>
      </c>
      <c r="Y422" s="39">
        <f t="shared" si="119"/>
        <v>9361.3180641951985</v>
      </c>
      <c r="Z422" s="39">
        <f t="shared" si="120"/>
        <v>9173.8850397811984</v>
      </c>
      <c r="AA422" s="45">
        <f t="shared" si="121"/>
        <v>7.0328350541750767E-2</v>
      </c>
      <c r="AB422" s="45">
        <f t="shared" si="122"/>
        <v>0.42086976914972413</v>
      </c>
      <c r="AC422" s="45">
        <f t="shared" si="123"/>
        <v>1.3858016552691461E-2</v>
      </c>
      <c r="AD422" s="45">
        <f t="shared" si="124"/>
        <v>0.50505613624416634</v>
      </c>
      <c r="AE422" s="45">
        <f t="shared" si="125"/>
        <v>0.49494386375583366</v>
      </c>
      <c r="AF422" s="43">
        <f>('Estimates from MCMC'!$B$2-'MCMC runs'!W422)/'Estimates from MCMC'!$B$2</f>
        <v>0.13283741966929524</v>
      </c>
    </row>
    <row r="423" spans="1:32" x14ac:dyDescent="0.3">
      <c r="A423" s="38">
        <v>1879</v>
      </c>
      <c r="B423" s="38">
        <v>1952137.9605190693</v>
      </c>
      <c r="C423" s="39">
        <v>51788.813808063504</v>
      </c>
      <c r="D423" s="39">
        <v>50766.634359048403</v>
      </c>
      <c r="E423" s="39">
        <f t="shared" si="108"/>
        <v>1022.1794490151005</v>
      </c>
      <c r="F423" s="39">
        <v>51720.829570898997</v>
      </c>
      <c r="G423" s="40">
        <f t="shared" si="109"/>
        <v>67.984237164506339</v>
      </c>
      <c r="H423" s="39">
        <v>51697.6624573554</v>
      </c>
      <c r="I423" s="39">
        <f t="shared" si="110"/>
        <v>91.151350708103564</v>
      </c>
      <c r="J423" s="39">
        <v>50608.475654514397</v>
      </c>
      <c r="K423" s="40">
        <f t="shared" si="111"/>
        <v>1180.3381535491062</v>
      </c>
      <c r="L423" s="39">
        <v>50012.747104241302</v>
      </c>
      <c r="M423" s="39">
        <f t="shared" si="112"/>
        <v>1776.0667038222018</v>
      </c>
      <c r="N423" s="39">
        <f t="shared" si="117"/>
        <v>595.72855027309561</v>
      </c>
      <c r="O423" s="40">
        <f>'Estimates from MCMC'!$B$2-L423</f>
        <v>19048.252895758698</v>
      </c>
      <c r="P423" s="39">
        <v>51279.549658803197</v>
      </c>
      <c r="Q423" s="40">
        <f t="shared" si="113"/>
        <v>1266.8025545618948</v>
      </c>
      <c r="R423" s="39">
        <v>51310.729226234602</v>
      </c>
      <c r="S423" s="39">
        <f t="shared" si="114"/>
        <v>31.179567431405303</v>
      </c>
      <c r="T423" s="39">
        <f t="shared" si="118"/>
        <v>1297.9821219933001</v>
      </c>
      <c r="U423" s="39">
        <v>57796.988518869599</v>
      </c>
      <c r="V423" s="39">
        <f t="shared" si="115"/>
        <v>7784.2414146282972</v>
      </c>
      <c r="W423" s="39">
        <v>59349.9381319569</v>
      </c>
      <c r="X423" s="39">
        <f t="shared" si="116"/>
        <v>254.96749109400116</v>
      </c>
      <c r="Y423" s="39">
        <f t="shared" si="119"/>
        <v>9337.1910277155985</v>
      </c>
      <c r="Z423" s="39">
        <f t="shared" si="120"/>
        <v>9711.0618680430998</v>
      </c>
      <c r="AA423" s="45">
        <f t="shared" si="121"/>
        <v>6.8141793848311941E-2</v>
      </c>
      <c r="AB423" s="45">
        <f t="shared" si="122"/>
        <v>0.40865907530876722</v>
      </c>
      <c r="AC423" s="45">
        <f t="shared" si="123"/>
        <v>1.3385347857848551E-2</v>
      </c>
      <c r="AD423" s="45">
        <f t="shared" si="124"/>
        <v>0.49018621701492771</v>
      </c>
      <c r="AE423" s="45">
        <f t="shared" si="125"/>
        <v>0.50981378298507229</v>
      </c>
      <c r="AF423" s="43">
        <f>('Estimates from MCMC'!$B$2-'MCMC runs'!W423)/'Estimates from MCMC'!$B$2</f>
        <v>0.14061571462972011</v>
      </c>
    </row>
    <row r="424" spans="1:32" x14ac:dyDescent="0.3">
      <c r="A424" s="38">
        <v>1204</v>
      </c>
      <c r="B424" s="38">
        <v>1937675.511137702</v>
      </c>
      <c r="C424" s="39">
        <v>52902.170772490499</v>
      </c>
      <c r="D424" s="39">
        <v>51839.763524030997</v>
      </c>
      <c r="E424" s="39">
        <f t="shared" si="108"/>
        <v>1062.4072484595017</v>
      </c>
      <c r="F424" s="39">
        <v>52838.3712997693</v>
      </c>
      <c r="G424" s="40">
        <f t="shared" si="109"/>
        <v>63.799472721198981</v>
      </c>
      <c r="H424" s="39">
        <v>52808.616179930301</v>
      </c>
      <c r="I424" s="39">
        <f t="shared" si="110"/>
        <v>93.554592560198216</v>
      </c>
      <c r="J424" s="39">
        <v>51683.429209927701</v>
      </c>
      <c r="K424" s="40">
        <f t="shared" si="111"/>
        <v>1218.7415625627982</v>
      </c>
      <c r="L424" s="39">
        <v>51072.237010785801</v>
      </c>
      <c r="M424" s="39">
        <f t="shared" si="112"/>
        <v>1829.9337617046986</v>
      </c>
      <c r="N424" s="39">
        <f t="shared" si="117"/>
        <v>611.19219914190035</v>
      </c>
      <c r="O424" s="40">
        <f>'Estimates from MCMC'!$B$2-L424</f>
        <v>17988.762989214199</v>
      </c>
      <c r="P424" s="39">
        <v>52378.947159164098</v>
      </c>
      <c r="Q424" s="40">
        <f t="shared" si="113"/>
        <v>1306.7101483782972</v>
      </c>
      <c r="R424" s="39">
        <v>52410.714439010597</v>
      </c>
      <c r="S424" s="39">
        <f t="shared" si="114"/>
        <v>31.76727984649915</v>
      </c>
      <c r="T424" s="39">
        <f t="shared" si="118"/>
        <v>1338.4774282247963</v>
      </c>
      <c r="U424" s="39">
        <v>59131.460727166603</v>
      </c>
      <c r="V424" s="39">
        <f t="shared" si="115"/>
        <v>8059.2237163808022</v>
      </c>
      <c r="W424" s="39">
        <v>60738.275565281598</v>
      </c>
      <c r="X424" s="39">
        <f t="shared" si="116"/>
        <v>268.33740989019861</v>
      </c>
      <c r="Y424" s="39">
        <f t="shared" si="119"/>
        <v>9666.0385544957971</v>
      </c>
      <c r="Z424" s="39">
        <f t="shared" si="120"/>
        <v>8322.7244347184023</v>
      </c>
      <c r="AA424" s="45">
        <f t="shared" si="121"/>
        <v>7.4406307372403974E-2</v>
      </c>
      <c r="AB424" s="45">
        <f t="shared" si="122"/>
        <v>0.44801433657294809</v>
      </c>
      <c r="AC424" s="45">
        <f t="shared" si="123"/>
        <v>1.491694620975827E-2</v>
      </c>
      <c r="AD424" s="45">
        <f t="shared" si="124"/>
        <v>0.53733759015511029</v>
      </c>
      <c r="AE424" s="45">
        <f t="shared" si="125"/>
        <v>0.46266240984488965</v>
      </c>
      <c r="AF424" s="43">
        <f>('Estimates from MCMC'!$B$2-'MCMC runs'!W424)/'Estimates from MCMC'!$B$2</f>
        <v>0.12051265453321559</v>
      </c>
    </row>
    <row r="425" spans="1:32" x14ac:dyDescent="0.3">
      <c r="A425" s="38">
        <v>369</v>
      </c>
      <c r="B425" s="38">
        <v>2041257.239074894</v>
      </c>
      <c r="C425" s="39">
        <v>52175.622301630203</v>
      </c>
      <c r="D425" s="39">
        <v>51151.154643358102</v>
      </c>
      <c r="E425" s="39">
        <f t="shared" si="108"/>
        <v>1024.4676582721004</v>
      </c>
      <c r="F425" s="39">
        <v>52118.523053729201</v>
      </c>
      <c r="G425" s="40">
        <f t="shared" si="109"/>
        <v>57.099247901001945</v>
      </c>
      <c r="H425" s="39">
        <v>52084.727054541603</v>
      </c>
      <c r="I425" s="39">
        <f t="shared" si="110"/>
        <v>90.895247088599717</v>
      </c>
      <c r="J425" s="39">
        <v>51003.872223415397</v>
      </c>
      <c r="K425" s="40">
        <f t="shared" si="111"/>
        <v>1171.7500782148054</v>
      </c>
      <c r="L425" s="39">
        <v>50409.637958231498</v>
      </c>
      <c r="M425" s="39">
        <f t="shared" si="112"/>
        <v>1765.9843433987044</v>
      </c>
      <c r="N425" s="39">
        <f t="shared" si="117"/>
        <v>594.23426518389897</v>
      </c>
      <c r="O425" s="40">
        <f>'Estimates from MCMC'!$B$2-L425</f>
        <v>18651.362041768502</v>
      </c>
      <c r="P425" s="39">
        <v>51668.011195404099</v>
      </c>
      <c r="Q425" s="40">
        <f t="shared" si="113"/>
        <v>1258.3732371726001</v>
      </c>
      <c r="R425" s="39">
        <v>51699.318828722899</v>
      </c>
      <c r="S425" s="39">
        <f t="shared" si="114"/>
        <v>31.307633318800072</v>
      </c>
      <c r="T425" s="39">
        <f t="shared" si="118"/>
        <v>1289.6808704914001</v>
      </c>
      <c r="U425" s="39">
        <v>58215.383566179102</v>
      </c>
      <c r="V425" s="39">
        <f t="shared" si="115"/>
        <v>7805.7456079476033</v>
      </c>
      <c r="W425" s="39">
        <v>59757.811483901503</v>
      </c>
      <c r="X425" s="39">
        <f t="shared" si="116"/>
        <v>252.74704723100149</v>
      </c>
      <c r="Y425" s="39">
        <f t="shared" si="119"/>
        <v>9348.1735256700049</v>
      </c>
      <c r="Z425" s="39">
        <f t="shared" si="120"/>
        <v>9303.1885160984966</v>
      </c>
      <c r="AA425" s="45">
        <f t="shared" si="121"/>
        <v>6.9146739396471119E-2</v>
      </c>
      <c r="AB425" s="45">
        <f t="shared" si="122"/>
        <v>0.41850807412708779</v>
      </c>
      <c r="AC425" s="45">
        <f t="shared" si="123"/>
        <v>1.355113083242881E-2</v>
      </c>
      <c r="AD425" s="45">
        <f t="shared" si="124"/>
        <v>0.50120594435598775</v>
      </c>
      <c r="AE425" s="45">
        <f t="shared" si="125"/>
        <v>0.4987940556440123</v>
      </c>
      <c r="AF425" s="43">
        <f>('Estimates from MCMC'!$B$2-'MCMC runs'!W425)/'Estimates from MCMC'!$B$2</f>
        <v>0.13470972786519883</v>
      </c>
    </row>
    <row r="426" spans="1:32" x14ac:dyDescent="0.3">
      <c r="A426" s="38">
        <v>2098</v>
      </c>
      <c r="B426" s="38">
        <v>2015909.9726437198</v>
      </c>
      <c r="C426" s="39">
        <v>51871.220324376001</v>
      </c>
      <c r="D426" s="39">
        <v>50885.878580504701</v>
      </c>
      <c r="E426" s="39">
        <f t="shared" si="108"/>
        <v>985.34174387130042</v>
      </c>
      <c r="F426" s="39">
        <v>51811.906816372102</v>
      </c>
      <c r="G426" s="40">
        <f t="shared" si="109"/>
        <v>59.313508003899187</v>
      </c>
      <c r="H426" s="39">
        <v>51783.429595034198</v>
      </c>
      <c r="I426" s="39">
        <f t="shared" si="110"/>
        <v>87.790729341802944</v>
      </c>
      <c r="J426" s="39">
        <v>50739.589505607699</v>
      </c>
      <c r="K426" s="40">
        <f t="shared" si="111"/>
        <v>1131.6308187683026</v>
      </c>
      <c r="L426" s="39">
        <v>50165.3887007136</v>
      </c>
      <c r="M426" s="39">
        <f t="shared" si="112"/>
        <v>1705.8316236624014</v>
      </c>
      <c r="N426" s="39">
        <f t="shared" si="117"/>
        <v>574.20080489409884</v>
      </c>
      <c r="O426" s="40">
        <f>'Estimates from MCMC'!$B$2-L426</f>
        <v>18895.6112992864</v>
      </c>
      <c r="P426" s="39">
        <v>51376.519463992401</v>
      </c>
      <c r="Q426" s="40">
        <f t="shared" si="113"/>
        <v>1211.1307632788012</v>
      </c>
      <c r="R426" s="39">
        <v>51406.925749740098</v>
      </c>
      <c r="S426" s="39">
        <f t="shared" si="114"/>
        <v>30.406285747696529</v>
      </c>
      <c r="T426" s="39">
        <f t="shared" si="118"/>
        <v>1241.5370490264977</v>
      </c>
      <c r="U426" s="39">
        <v>57793.839405787301</v>
      </c>
      <c r="V426" s="39">
        <f t="shared" si="115"/>
        <v>7628.4507050737011</v>
      </c>
      <c r="W426" s="39">
        <v>59276.067618333</v>
      </c>
      <c r="X426" s="39">
        <f t="shared" si="116"/>
        <v>240.69116351920093</v>
      </c>
      <c r="Y426" s="39">
        <f t="shared" si="119"/>
        <v>9110.6789176193997</v>
      </c>
      <c r="Z426" s="39">
        <f t="shared" si="120"/>
        <v>9784.9323816670003</v>
      </c>
      <c r="AA426" s="45">
        <f t="shared" si="121"/>
        <v>6.5705048085604137E-2</v>
      </c>
      <c r="AB426" s="45">
        <f t="shared" si="122"/>
        <v>0.40371547573916239</v>
      </c>
      <c r="AC426" s="45">
        <f t="shared" si="123"/>
        <v>1.2737940027814327E-2</v>
      </c>
      <c r="AD426" s="45">
        <f t="shared" si="124"/>
        <v>0.48215846385258082</v>
      </c>
      <c r="AE426" s="45">
        <f t="shared" si="125"/>
        <v>0.51784153614741912</v>
      </c>
      <c r="AF426" s="43">
        <f>('Estimates from MCMC'!$B$2-'MCMC runs'!W426)/'Estimates from MCMC'!$B$2</f>
        <v>0.14168535615856998</v>
      </c>
    </row>
    <row r="427" spans="1:32" x14ac:dyDescent="0.3">
      <c r="A427" s="38">
        <v>715</v>
      </c>
      <c r="B427" s="38">
        <v>1939522.3050843982</v>
      </c>
      <c r="C427" s="39">
        <v>52560.864628969997</v>
      </c>
      <c r="D427" s="39">
        <v>51511.289838899102</v>
      </c>
      <c r="E427" s="39">
        <f t="shared" si="108"/>
        <v>1049.5747900708957</v>
      </c>
      <c r="F427" s="39">
        <v>52507.995822930301</v>
      </c>
      <c r="G427" s="40">
        <f t="shared" si="109"/>
        <v>52.86880603969621</v>
      </c>
      <c r="H427" s="39">
        <v>52468.574598674903</v>
      </c>
      <c r="I427" s="39">
        <f t="shared" si="110"/>
        <v>92.290030295094766</v>
      </c>
      <c r="J427" s="39">
        <v>51366.685586212603</v>
      </c>
      <c r="K427" s="40">
        <f t="shared" si="111"/>
        <v>1194.1790427573942</v>
      </c>
      <c r="L427" s="39">
        <v>50763.527872765197</v>
      </c>
      <c r="M427" s="39">
        <f t="shared" si="112"/>
        <v>1797.3367562048006</v>
      </c>
      <c r="N427" s="39">
        <f t="shared" si="117"/>
        <v>603.15771344740642</v>
      </c>
      <c r="O427" s="40">
        <f>'Estimates from MCMC'!$B$2-L427</f>
        <v>18297.472127234803</v>
      </c>
      <c r="P427" s="39">
        <v>52046.277789997803</v>
      </c>
      <c r="Q427" s="40">
        <f t="shared" si="113"/>
        <v>1282.7499172326061</v>
      </c>
      <c r="R427" s="39">
        <v>52077.855940339097</v>
      </c>
      <c r="S427" s="39">
        <f t="shared" si="114"/>
        <v>31.578150341294531</v>
      </c>
      <c r="T427" s="39">
        <f t="shared" si="118"/>
        <v>1314.3280675739006</v>
      </c>
      <c r="U427" s="39">
        <v>58645.557494565102</v>
      </c>
      <c r="V427" s="39">
        <f t="shared" si="115"/>
        <v>7882.0296217999057</v>
      </c>
      <c r="W427" s="39">
        <v>60219.260768736</v>
      </c>
      <c r="X427" s="39">
        <f t="shared" si="116"/>
        <v>259.37520659699658</v>
      </c>
      <c r="Y427" s="39">
        <f t="shared" si="119"/>
        <v>9455.7328959708029</v>
      </c>
      <c r="Z427" s="39">
        <f t="shared" si="120"/>
        <v>8841.7392312640004</v>
      </c>
      <c r="AA427" s="45">
        <f t="shared" si="121"/>
        <v>7.1831128280151549E-2</v>
      </c>
      <c r="AB427" s="45">
        <f t="shared" si="122"/>
        <v>0.43077150586653601</v>
      </c>
      <c r="AC427" s="45">
        <f t="shared" si="123"/>
        <v>1.4175466687058401E-2</v>
      </c>
      <c r="AD427" s="45">
        <f t="shared" si="124"/>
        <v>0.51677810083374598</v>
      </c>
      <c r="AE427" s="45">
        <f t="shared" si="125"/>
        <v>0.48322189916625408</v>
      </c>
      <c r="AF427" s="43">
        <f>('Estimates from MCMC'!$B$2-'MCMC runs'!W427)/'Estimates from MCMC'!$B$2</f>
        <v>0.12802796413698037</v>
      </c>
    </row>
    <row r="428" spans="1:32" x14ac:dyDescent="0.3">
      <c r="A428" s="38">
        <v>2683</v>
      </c>
      <c r="B428" s="38">
        <v>2175442.2936848039</v>
      </c>
      <c r="C428" s="39">
        <v>53424.813808123501</v>
      </c>
      <c r="D428" s="39">
        <v>52366.205016017397</v>
      </c>
      <c r="E428" s="39">
        <f t="shared" si="108"/>
        <v>1058.6087921061044</v>
      </c>
      <c r="F428" s="39">
        <v>53377.037115096697</v>
      </c>
      <c r="G428" s="40">
        <f t="shared" si="109"/>
        <v>47.776693026804423</v>
      </c>
      <c r="H428" s="39">
        <v>53331.821501879698</v>
      </c>
      <c r="I428" s="39">
        <f t="shared" si="110"/>
        <v>92.992306243802886</v>
      </c>
      <c r="J428" s="39">
        <v>52225.981720571297</v>
      </c>
      <c r="K428" s="40">
        <f t="shared" si="111"/>
        <v>1198.832087552204</v>
      </c>
      <c r="L428" s="39">
        <v>51618.423794262497</v>
      </c>
      <c r="M428" s="39">
        <f t="shared" si="112"/>
        <v>1806.3900138610043</v>
      </c>
      <c r="N428" s="39">
        <f t="shared" si="117"/>
        <v>607.55792630880023</v>
      </c>
      <c r="O428" s="40">
        <f>'Estimates from MCMC'!$B$2-L428</f>
        <v>17442.576205737503</v>
      </c>
      <c r="P428" s="39">
        <v>52910.579464632297</v>
      </c>
      <c r="Q428" s="40">
        <f t="shared" si="113"/>
        <v>1292.1556703698006</v>
      </c>
      <c r="R428" s="39">
        <v>52942.541088740501</v>
      </c>
      <c r="S428" s="39">
        <f t="shared" si="114"/>
        <v>31.961624108203978</v>
      </c>
      <c r="T428" s="39">
        <f t="shared" si="118"/>
        <v>1324.1172944780046</v>
      </c>
      <c r="U428" s="39">
        <v>59585.410513730501</v>
      </c>
      <c r="V428" s="39">
        <f t="shared" si="115"/>
        <v>7966.9867194680046</v>
      </c>
      <c r="W428" s="39">
        <v>61168.092645637</v>
      </c>
      <c r="X428" s="39">
        <f t="shared" si="116"/>
        <v>258.56483742849377</v>
      </c>
      <c r="Y428" s="39">
        <f t="shared" si="119"/>
        <v>9549.668851374503</v>
      </c>
      <c r="Z428" s="39">
        <f t="shared" si="120"/>
        <v>7892.9073543630002</v>
      </c>
      <c r="AA428" s="45">
        <f t="shared" si="121"/>
        <v>7.5912943068722497E-2</v>
      </c>
      <c r="AB428" s="45">
        <f t="shared" si="122"/>
        <v>0.45675516193802668</v>
      </c>
      <c r="AC428" s="45">
        <f t="shared" si="123"/>
        <v>1.4823775707136787E-2</v>
      </c>
      <c r="AD428" s="45">
        <f t="shared" si="124"/>
        <v>0.54749188071388599</v>
      </c>
      <c r="AE428" s="45">
        <f t="shared" si="125"/>
        <v>0.45250811928611401</v>
      </c>
      <c r="AF428" s="43">
        <f>('Estimates from MCMC'!$B$2-'MCMC runs'!W428)/'Estimates from MCMC'!$B$2</f>
        <v>0.11428892362350676</v>
      </c>
    </row>
    <row r="429" spans="1:32" x14ac:dyDescent="0.3">
      <c r="A429" s="38">
        <v>3680</v>
      </c>
      <c r="B429" s="38">
        <v>1947180.0154320195</v>
      </c>
      <c r="C429" s="39">
        <v>52454.556691446101</v>
      </c>
      <c r="D429" s="39">
        <v>51445.611578362703</v>
      </c>
      <c r="E429" s="39">
        <f t="shared" si="108"/>
        <v>1008.9451130833986</v>
      </c>
      <c r="F429" s="39">
        <v>52395.163269707999</v>
      </c>
      <c r="G429" s="40">
        <f t="shared" si="109"/>
        <v>59.393421738102916</v>
      </c>
      <c r="H429" s="39">
        <v>52364.9852442099</v>
      </c>
      <c r="I429" s="39">
        <f t="shared" si="110"/>
        <v>89.571447236201493</v>
      </c>
      <c r="J429" s="39">
        <v>51297.282534507103</v>
      </c>
      <c r="K429" s="40">
        <f t="shared" si="111"/>
        <v>1157.2741569389982</v>
      </c>
      <c r="L429" s="39">
        <v>50711.356870081101</v>
      </c>
      <c r="M429" s="39">
        <f t="shared" si="112"/>
        <v>1743.1998213650004</v>
      </c>
      <c r="N429" s="39">
        <f t="shared" si="117"/>
        <v>585.92566442600219</v>
      </c>
      <c r="O429" s="40">
        <f>'Estimates from MCMC'!$B$2-L429</f>
        <v>18349.643129918899</v>
      </c>
      <c r="P429" s="39">
        <v>51951.8370929499</v>
      </c>
      <c r="Q429" s="40">
        <f t="shared" si="113"/>
        <v>1240.4802228687986</v>
      </c>
      <c r="R429" s="39">
        <v>51982.611125606003</v>
      </c>
      <c r="S429" s="39">
        <f t="shared" si="114"/>
        <v>30.774032656103373</v>
      </c>
      <c r="T429" s="39">
        <f t="shared" si="118"/>
        <v>1271.254255524902</v>
      </c>
      <c r="U429" s="39">
        <v>58585.7365695138</v>
      </c>
      <c r="V429" s="39">
        <f t="shared" si="115"/>
        <v>7874.3796994326985</v>
      </c>
      <c r="W429" s="39">
        <v>60105.191268452501</v>
      </c>
      <c r="X429" s="39">
        <f t="shared" si="116"/>
        <v>248.2004434137998</v>
      </c>
      <c r="Y429" s="39">
        <f t="shared" si="119"/>
        <v>9393.8343983714003</v>
      </c>
      <c r="Z429" s="39">
        <f t="shared" si="120"/>
        <v>8955.8087315474986</v>
      </c>
      <c r="AA429" s="45">
        <f t="shared" si="121"/>
        <v>6.9279508409192725E-2</v>
      </c>
      <c r="AB429" s="45">
        <f t="shared" si="122"/>
        <v>0.42912985520648117</v>
      </c>
      <c r="AC429" s="45">
        <f t="shared" si="123"/>
        <v>1.3526172779301173E-2</v>
      </c>
      <c r="AD429" s="45">
        <f t="shared" si="124"/>
        <v>0.51193553639497502</v>
      </c>
      <c r="AE429" s="45">
        <f t="shared" si="125"/>
        <v>0.48806446360502498</v>
      </c>
      <c r="AF429" s="43">
        <f>('Estimates from MCMC'!$B$2-'MCMC runs'!W429)/'Estimates from MCMC'!$B$2</f>
        <v>0.12967968508344072</v>
      </c>
    </row>
    <row r="430" spans="1:32" x14ac:dyDescent="0.3">
      <c r="A430" s="38">
        <v>2437</v>
      </c>
      <c r="B430" s="38">
        <v>2070737.2753788433</v>
      </c>
      <c r="C430" s="39">
        <v>52352.8723067717</v>
      </c>
      <c r="D430" s="39">
        <v>51303.314778031898</v>
      </c>
      <c r="E430" s="39">
        <f t="shared" si="108"/>
        <v>1049.5575287398024</v>
      </c>
      <c r="F430" s="39">
        <v>52281.909496804001</v>
      </c>
      <c r="G430" s="40">
        <f t="shared" si="109"/>
        <v>70.962809967699286</v>
      </c>
      <c r="H430" s="39">
        <v>52258.939394369998</v>
      </c>
      <c r="I430" s="39">
        <f t="shared" si="110"/>
        <v>93.932912401702197</v>
      </c>
      <c r="J430" s="39">
        <v>51139.474912281097</v>
      </c>
      <c r="K430" s="40">
        <f t="shared" si="111"/>
        <v>1213.3973944906029</v>
      </c>
      <c r="L430" s="39">
        <v>50676.666595861898</v>
      </c>
      <c r="M430" s="39">
        <f t="shared" si="112"/>
        <v>1676.2057109098023</v>
      </c>
      <c r="N430" s="39">
        <f t="shared" si="117"/>
        <v>462.8083164191994</v>
      </c>
      <c r="O430" s="40">
        <f>'Estimates from MCMC'!$B$2-L430</f>
        <v>18384.333404138102</v>
      </c>
      <c r="P430" s="39">
        <v>51855.726257049901</v>
      </c>
      <c r="Q430" s="40">
        <f t="shared" si="113"/>
        <v>1179.0596611880028</v>
      </c>
      <c r="R430" s="39">
        <v>51885.634941678101</v>
      </c>
      <c r="S430" s="39">
        <f t="shared" si="114"/>
        <v>29.908684628200717</v>
      </c>
      <c r="T430" s="39">
        <f t="shared" si="118"/>
        <v>1208.9683458162035</v>
      </c>
      <c r="U430" s="39">
        <v>58746.533440588202</v>
      </c>
      <c r="V430" s="39">
        <f t="shared" si="115"/>
        <v>8069.8668447263044</v>
      </c>
      <c r="W430" s="39">
        <v>60198.942833449197</v>
      </c>
      <c r="X430" s="39">
        <f t="shared" si="116"/>
        <v>243.44104704479105</v>
      </c>
      <c r="Y430" s="39">
        <f t="shared" si="119"/>
        <v>9522.276237587299</v>
      </c>
      <c r="Z430" s="39">
        <f t="shared" si="120"/>
        <v>8862.0571665508032</v>
      </c>
      <c r="AA430" s="45">
        <f t="shared" si="121"/>
        <v>6.5760793129658893E-2</v>
      </c>
      <c r="AB430" s="45">
        <f t="shared" si="122"/>
        <v>0.43895346474242414</v>
      </c>
      <c r="AC430" s="45">
        <f t="shared" si="123"/>
        <v>1.3241766328606469E-2</v>
      </c>
      <c r="AD430" s="45">
        <f t="shared" si="124"/>
        <v>0.51795602420068954</v>
      </c>
      <c r="AE430" s="45">
        <f t="shared" si="125"/>
        <v>0.48204397579931052</v>
      </c>
      <c r="AF430" s="43">
        <f>('Estimates from MCMC'!$B$2-'MCMC runs'!W430)/'Estimates from MCMC'!$B$2</f>
        <v>0.12832216687494827</v>
      </c>
    </row>
    <row r="431" spans="1:32" x14ac:dyDescent="0.3">
      <c r="A431" s="38">
        <v>656</v>
      </c>
      <c r="B431" s="38">
        <v>2129904.1193857882</v>
      </c>
      <c r="C431" s="39">
        <v>52100.120724392902</v>
      </c>
      <c r="D431" s="39">
        <v>51104.701901402201</v>
      </c>
      <c r="E431" s="39">
        <f t="shared" si="108"/>
        <v>995.4188229907013</v>
      </c>
      <c r="F431" s="39">
        <v>52022.680543107097</v>
      </c>
      <c r="G431" s="40">
        <f t="shared" si="109"/>
        <v>77.440181285805011</v>
      </c>
      <c r="H431" s="39">
        <v>52010.847067856303</v>
      </c>
      <c r="I431" s="39">
        <f t="shared" si="110"/>
        <v>89.273656536599447</v>
      </c>
      <c r="J431" s="39">
        <v>50939.143419091801</v>
      </c>
      <c r="K431" s="40">
        <f t="shared" si="111"/>
        <v>1160.9773053011013</v>
      </c>
      <c r="L431" s="39">
        <v>50355.268620255898</v>
      </c>
      <c r="M431" s="39">
        <f t="shared" si="112"/>
        <v>1744.8521041370041</v>
      </c>
      <c r="N431" s="39">
        <f t="shared" si="117"/>
        <v>583.87479883590277</v>
      </c>
      <c r="O431" s="40">
        <f>'Estimates from MCMC'!$B$2-L431</f>
        <v>18705.731379744102</v>
      </c>
      <c r="P431" s="39">
        <v>51594.797058664801</v>
      </c>
      <c r="Q431" s="40">
        <f t="shared" si="113"/>
        <v>1239.5284384089027</v>
      </c>
      <c r="R431" s="39">
        <v>51625.3729635985</v>
      </c>
      <c r="S431" s="39">
        <f t="shared" si="114"/>
        <v>30.575904933699348</v>
      </c>
      <c r="T431" s="39">
        <f t="shared" si="118"/>
        <v>1270.1043433426021</v>
      </c>
      <c r="U431" s="39">
        <v>58193.337636511897</v>
      </c>
      <c r="V431" s="39">
        <f t="shared" si="115"/>
        <v>7838.0690162559986</v>
      </c>
      <c r="W431" s="39">
        <v>59714.346106736702</v>
      </c>
      <c r="X431" s="39">
        <f t="shared" si="116"/>
        <v>250.90412688220385</v>
      </c>
      <c r="Y431" s="39">
        <f t="shared" si="119"/>
        <v>9359.0774864808045</v>
      </c>
      <c r="Z431" s="39">
        <f t="shared" si="120"/>
        <v>9346.6538932632975</v>
      </c>
      <c r="AA431" s="45">
        <f t="shared" si="121"/>
        <v>6.7899207871549017E-2</v>
      </c>
      <c r="AB431" s="45">
        <f t="shared" si="122"/>
        <v>0.41901965002788494</v>
      </c>
      <c r="AC431" s="45">
        <f t="shared" si="123"/>
        <v>1.3413221957944971E-2</v>
      </c>
      <c r="AD431" s="45">
        <f t="shared" si="124"/>
        <v>0.50033207985737893</v>
      </c>
      <c r="AE431" s="45">
        <f t="shared" si="125"/>
        <v>0.49966792014262107</v>
      </c>
      <c r="AF431" s="43">
        <f>('Estimates from MCMC'!$B$2-'MCMC runs'!W431)/'Estimates from MCMC'!$B$2</f>
        <v>0.13533910446218991</v>
      </c>
    </row>
    <row r="432" spans="1:32" x14ac:dyDescent="0.3">
      <c r="A432" s="38">
        <v>2645</v>
      </c>
      <c r="B432" s="38">
        <v>2073061.7888587527</v>
      </c>
      <c r="C432" s="39">
        <v>52174.487870853198</v>
      </c>
      <c r="D432" s="39">
        <v>51153.750958346303</v>
      </c>
      <c r="E432" s="39">
        <f t="shared" si="108"/>
        <v>1020.7369125068944</v>
      </c>
      <c r="F432" s="39">
        <v>52109.326604252798</v>
      </c>
      <c r="G432" s="40">
        <f t="shared" si="109"/>
        <v>65.161266600400268</v>
      </c>
      <c r="H432" s="39">
        <v>52083.702142786598</v>
      </c>
      <c r="I432" s="39">
        <f t="shared" si="110"/>
        <v>90.785728066599404</v>
      </c>
      <c r="J432" s="39">
        <v>50998.664011600697</v>
      </c>
      <c r="K432" s="40">
        <f t="shared" si="111"/>
        <v>1175.8238592525013</v>
      </c>
      <c r="L432" s="39">
        <v>50405.281077643398</v>
      </c>
      <c r="M432" s="39">
        <f t="shared" si="112"/>
        <v>1769.2067932097998</v>
      </c>
      <c r="N432" s="39">
        <f t="shared" si="117"/>
        <v>593.38293395729852</v>
      </c>
      <c r="O432" s="40">
        <f>'Estimates from MCMC'!$B$2-L432</f>
        <v>18655.718922356602</v>
      </c>
      <c r="P432" s="39">
        <v>51665.452048115898</v>
      </c>
      <c r="Q432" s="40">
        <f t="shared" si="113"/>
        <v>1260.1709704724999</v>
      </c>
      <c r="R432" s="39">
        <v>51696.584614929903</v>
      </c>
      <c r="S432" s="39">
        <f t="shared" si="114"/>
        <v>31.132566814005258</v>
      </c>
      <c r="T432" s="39">
        <f t="shared" si="118"/>
        <v>1291.3035372865052</v>
      </c>
      <c r="U432" s="39">
        <v>58236.415554570798</v>
      </c>
      <c r="V432" s="39">
        <f t="shared" si="115"/>
        <v>7831.1344769274001</v>
      </c>
      <c r="W432" s="39">
        <v>59781.578934792698</v>
      </c>
      <c r="X432" s="39">
        <f t="shared" si="116"/>
        <v>253.85984293539514</v>
      </c>
      <c r="Y432" s="39">
        <f t="shared" si="119"/>
        <v>9376.2978571493004</v>
      </c>
      <c r="Z432" s="39">
        <f t="shared" si="120"/>
        <v>9279.4210652073016</v>
      </c>
      <c r="AA432" s="45">
        <f t="shared" si="121"/>
        <v>6.9217570368678497E-2</v>
      </c>
      <c r="AB432" s="45">
        <f t="shared" si="122"/>
        <v>0.4197712513529962</v>
      </c>
      <c r="AC432" s="45">
        <f t="shared" si="123"/>
        <v>1.3607615122844453E-2</v>
      </c>
      <c r="AD432" s="45">
        <f t="shared" si="124"/>
        <v>0.50259643684451916</v>
      </c>
      <c r="AE432" s="45">
        <f t="shared" si="125"/>
        <v>0.49740356315548084</v>
      </c>
      <c r="AF432" s="43">
        <f>('Estimates from MCMC'!$B$2-'MCMC runs'!W432)/'Estimates from MCMC'!$B$2</f>
        <v>0.13436557630511145</v>
      </c>
    </row>
    <row r="433" spans="1:32" x14ac:dyDescent="0.3">
      <c r="A433" s="38">
        <v>2433</v>
      </c>
      <c r="B433" s="38">
        <v>1930189.651185086</v>
      </c>
      <c r="C433" s="39">
        <v>52815.3526265412</v>
      </c>
      <c r="D433" s="39">
        <v>51776.405214683196</v>
      </c>
      <c r="E433" s="39">
        <f t="shared" si="108"/>
        <v>1038.9474118580038</v>
      </c>
      <c r="F433" s="39">
        <v>52753.813662476699</v>
      </c>
      <c r="G433" s="40">
        <f t="shared" si="109"/>
        <v>61.53896406450076</v>
      </c>
      <c r="H433" s="39">
        <v>52724.061982127503</v>
      </c>
      <c r="I433" s="39">
        <f t="shared" si="110"/>
        <v>91.290644413697009</v>
      </c>
      <c r="J433" s="39">
        <v>51624.482034308203</v>
      </c>
      <c r="K433" s="40">
        <f t="shared" si="111"/>
        <v>1190.8705922329973</v>
      </c>
      <c r="L433" s="39">
        <v>51027.876491058698</v>
      </c>
      <c r="M433" s="39">
        <f t="shared" si="112"/>
        <v>1787.4761354825023</v>
      </c>
      <c r="N433" s="39">
        <f t="shared" si="117"/>
        <v>596.60554324950499</v>
      </c>
      <c r="O433" s="40">
        <f>'Estimates from MCMC'!$B$2-L433</f>
        <v>18033.123508941302</v>
      </c>
      <c r="P433" s="39">
        <v>52302.150266539102</v>
      </c>
      <c r="Q433" s="40">
        <f t="shared" si="113"/>
        <v>1274.2737754804039</v>
      </c>
      <c r="R433" s="39">
        <v>52333.252237834196</v>
      </c>
      <c r="S433" s="39">
        <f t="shared" si="114"/>
        <v>31.1019712950947</v>
      </c>
      <c r="T433" s="39">
        <f t="shared" si="118"/>
        <v>1305.3757467754986</v>
      </c>
      <c r="U433" s="39">
        <v>58917.274893367103</v>
      </c>
      <c r="V433" s="39">
        <f t="shared" si="115"/>
        <v>7889.3984023084049</v>
      </c>
      <c r="W433" s="39">
        <v>60480.702160704699</v>
      </c>
      <c r="X433" s="39">
        <f t="shared" si="116"/>
        <v>258.05152056209772</v>
      </c>
      <c r="Y433" s="39">
        <f t="shared" si="119"/>
        <v>9452.8256696460012</v>
      </c>
      <c r="Z433" s="39">
        <f t="shared" si="120"/>
        <v>8580.2978392953009</v>
      </c>
      <c r="AA433" s="45">
        <f t="shared" si="121"/>
        <v>7.2387667401504707E-2</v>
      </c>
      <c r="AB433" s="45">
        <f t="shared" si="122"/>
        <v>0.43749483545635515</v>
      </c>
      <c r="AC433" s="45">
        <f t="shared" si="123"/>
        <v>1.4309862649925783E-2</v>
      </c>
      <c r="AD433" s="45">
        <f t="shared" si="124"/>
        <v>0.5241923655077857</v>
      </c>
      <c r="AE433" s="45">
        <f t="shared" si="125"/>
        <v>0.47580763449221436</v>
      </c>
      <c r="AF433" s="43">
        <f>('Estimates from MCMC'!$B$2-'MCMC runs'!W433)/'Estimates from MCMC'!$B$2</f>
        <v>0.12424230519823491</v>
      </c>
    </row>
    <row r="434" spans="1:32" x14ac:dyDescent="0.3">
      <c r="A434" s="38">
        <v>875</v>
      </c>
      <c r="B434" s="38">
        <v>1950558.6146980415</v>
      </c>
      <c r="C434" s="39">
        <v>52391.672458371097</v>
      </c>
      <c r="D434" s="39">
        <v>51346.857790038797</v>
      </c>
      <c r="E434" s="39">
        <f t="shared" si="108"/>
        <v>1044.8146683322993</v>
      </c>
      <c r="F434" s="39">
        <v>52329.619293185897</v>
      </c>
      <c r="G434" s="40">
        <f t="shared" si="109"/>
        <v>62.053165185199759</v>
      </c>
      <c r="H434" s="39">
        <v>52299.527056794403</v>
      </c>
      <c r="I434" s="39">
        <f t="shared" si="110"/>
        <v>92.145401576693985</v>
      </c>
      <c r="J434" s="39">
        <v>51193.557843002804</v>
      </c>
      <c r="K434" s="40">
        <f t="shared" si="111"/>
        <v>1198.114615368293</v>
      </c>
      <c r="L434" s="39">
        <v>50591.724121000101</v>
      </c>
      <c r="M434" s="39">
        <f t="shared" si="112"/>
        <v>1799.9483373709954</v>
      </c>
      <c r="N434" s="39">
        <f t="shared" si="117"/>
        <v>601.83372200270242</v>
      </c>
      <c r="O434" s="40">
        <f>'Estimates from MCMC'!$B$2-L434</f>
        <v>18469.275878999899</v>
      </c>
      <c r="P434" s="39">
        <v>51873.787414206003</v>
      </c>
      <c r="Q434" s="40">
        <f t="shared" si="113"/>
        <v>1282.0632932059016</v>
      </c>
      <c r="R434" s="39">
        <v>51905.319680948996</v>
      </c>
      <c r="S434" s="39">
        <f t="shared" si="114"/>
        <v>31.53226674299367</v>
      </c>
      <c r="T434" s="39">
        <f t="shared" si="118"/>
        <v>1313.5955599488952</v>
      </c>
      <c r="U434" s="39">
        <v>58469.280858383099</v>
      </c>
      <c r="V434" s="39">
        <f t="shared" si="115"/>
        <v>7877.5567373829981</v>
      </c>
      <c r="W434" s="39">
        <v>60045.154544138502</v>
      </c>
      <c r="X434" s="39">
        <f t="shared" si="116"/>
        <v>262.27812580650789</v>
      </c>
      <c r="Y434" s="39">
        <f t="shared" si="119"/>
        <v>9453.4304231384012</v>
      </c>
      <c r="Z434" s="39">
        <f t="shared" si="120"/>
        <v>9015.8454558614976</v>
      </c>
      <c r="AA434" s="45">
        <f t="shared" si="121"/>
        <v>7.1123284342863247E-2</v>
      </c>
      <c r="AB434" s="45">
        <f t="shared" si="122"/>
        <v>0.42652223016171459</v>
      </c>
      <c r="AC434" s="45">
        <f t="shared" si="123"/>
        <v>1.4200780123963913E-2</v>
      </c>
      <c r="AD434" s="45">
        <f t="shared" si="124"/>
        <v>0.5118462946285417</v>
      </c>
      <c r="AE434" s="45">
        <f t="shared" si="125"/>
        <v>0.48815370537145825</v>
      </c>
      <c r="AF434" s="43">
        <f>('Estimates from MCMC'!$B$2-'MCMC runs'!W434)/'Estimates from MCMC'!$B$2</f>
        <v>0.13054901400010857</v>
      </c>
    </row>
    <row r="435" spans="1:32" x14ac:dyDescent="0.3">
      <c r="A435" s="38">
        <v>4076</v>
      </c>
      <c r="B435" s="38">
        <v>1927426.1092559344</v>
      </c>
      <c r="C435" s="39">
        <v>51790.273763187499</v>
      </c>
      <c r="D435" s="39">
        <v>50740.992883009902</v>
      </c>
      <c r="E435" s="39">
        <f t="shared" si="108"/>
        <v>1049.2808801775973</v>
      </c>
      <c r="F435" s="39">
        <v>51734.8467855095</v>
      </c>
      <c r="G435" s="40">
        <f t="shared" si="109"/>
        <v>55.426977677998366</v>
      </c>
      <c r="H435" s="39">
        <v>51698.039325745398</v>
      </c>
      <c r="I435" s="39">
        <f t="shared" si="110"/>
        <v>92.234437442100898</v>
      </c>
      <c r="J435" s="39">
        <v>50593.9670086572</v>
      </c>
      <c r="K435" s="40">
        <f t="shared" si="111"/>
        <v>1196.3067545302983</v>
      </c>
      <c r="L435" s="39">
        <v>49991.4941976232</v>
      </c>
      <c r="M435" s="39">
        <f t="shared" si="112"/>
        <v>1798.7795655642985</v>
      </c>
      <c r="N435" s="39">
        <f t="shared" si="117"/>
        <v>602.47281103400019</v>
      </c>
      <c r="O435" s="40">
        <f>'Estimates from MCMC'!$B$2-L435</f>
        <v>19069.5058023768</v>
      </c>
      <c r="P435" s="39">
        <v>51277.1004999824</v>
      </c>
      <c r="Q435" s="40">
        <f t="shared" si="113"/>
        <v>1285.6063023591996</v>
      </c>
      <c r="R435" s="39">
        <v>51308.5504029847</v>
      </c>
      <c r="S435" s="39">
        <f t="shared" si="114"/>
        <v>31.449903002299834</v>
      </c>
      <c r="T435" s="39">
        <f t="shared" si="118"/>
        <v>1317.0562053614995</v>
      </c>
      <c r="U435" s="39">
        <v>57672.0175739837</v>
      </c>
      <c r="V435" s="39">
        <f t="shared" si="115"/>
        <v>7680.5233763604992</v>
      </c>
      <c r="W435" s="39">
        <v>59246.6638454559</v>
      </c>
      <c r="X435" s="39">
        <f t="shared" si="116"/>
        <v>257.59006611070072</v>
      </c>
      <c r="Y435" s="39">
        <f t="shared" si="119"/>
        <v>9255.1696478326994</v>
      </c>
      <c r="Z435" s="39">
        <f t="shared" si="120"/>
        <v>9814.3361545441003</v>
      </c>
      <c r="AA435" s="45">
        <f t="shared" si="121"/>
        <v>6.9066090071266725E-2</v>
      </c>
      <c r="AB435" s="45">
        <f t="shared" si="122"/>
        <v>0.40276467864223353</v>
      </c>
      <c r="AC435" s="45">
        <f t="shared" si="123"/>
        <v>1.3507957090245885E-2</v>
      </c>
      <c r="AD435" s="45">
        <f t="shared" si="124"/>
        <v>0.48533872580374615</v>
      </c>
      <c r="AE435" s="45">
        <f t="shared" si="125"/>
        <v>0.51466127419625385</v>
      </c>
      <c r="AF435" s="43">
        <f>('Estimates from MCMC'!$B$2-'MCMC runs'!W435)/'Estimates from MCMC'!$B$2</f>
        <v>0.14211112139332041</v>
      </c>
    </row>
    <row r="436" spans="1:32" x14ac:dyDescent="0.3">
      <c r="A436" s="38">
        <v>153</v>
      </c>
      <c r="B436" s="38">
        <v>2069327.408015412</v>
      </c>
      <c r="C436" s="39">
        <v>53204.522024024598</v>
      </c>
      <c r="D436" s="39">
        <v>52172.386120989802</v>
      </c>
      <c r="E436" s="39">
        <f t="shared" si="108"/>
        <v>1032.1359030347958</v>
      </c>
      <c r="F436" s="39">
        <v>53141.567357473497</v>
      </c>
      <c r="G436" s="40">
        <f t="shared" si="109"/>
        <v>62.954666551100672</v>
      </c>
      <c r="H436" s="39">
        <v>53112.383649750402</v>
      </c>
      <c r="I436" s="39">
        <f t="shared" si="110"/>
        <v>92.138374274196394</v>
      </c>
      <c r="J436" s="39">
        <v>52018.046057482898</v>
      </c>
      <c r="K436" s="40">
        <f t="shared" si="111"/>
        <v>1186.4759665417005</v>
      </c>
      <c r="L436" s="39">
        <v>51415.2684706285</v>
      </c>
      <c r="M436" s="39">
        <f t="shared" si="112"/>
        <v>1789.2535533960981</v>
      </c>
      <c r="N436" s="39">
        <f t="shared" si="117"/>
        <v>602.77758685439767</v>
      </c>
      <c r="O436" s="40">
        <f>'Estimates from MCMC'!$B$2-L436</f>
        <v>17645.7315293715</v>
      </c>
      <c r="P436" s="39">
        <v>52689.574205343502</v>
      </c>
      <c r="Q436" s="40">
        <f t="shared" si="113"/>
        <v>1274.3057347150025</v>
      </c>
      <c r="R436" s="39">
        <v>52721.272871620597</v>
      </c>
      <c r="S436" s="39">
        <f t="shared" si="114"/>
        <v>31.698666277094162</v>
      </c>
      <c r="T436" s="39">
        <f t="shared" si="118"/>
        <v>1306.0044009920966</v>
      </c>
      <c r="U436" s="39">
        <v>59517.115170017001</v>
      </c>
      <c r="V436" s="39">
        <f t="shared" si="115"/>
        <v>8101.8466993885013</v>
      </c>
      <c r="W436" s="39">
        <v>61082.037868299201</v>
      </c>
      <c r="X436" s="39">
        <f t="shared" si="116"/>
        <v>258.91829729010351</v>
      </c>
      <c r="Y436" s="39">
        <f t="shared" si="119"/>
        <v>9666.7693976707014</v>
      </c>
      <c r="Z436" s="39">
        <f t="shared" si="120"/>
        <v>7978.9621317007986</v>
      </c>
      <c r="AA436" s="45">
        <f t="shared" si="121"/>
        <v>7.4012482781925987E-2</v>
      </c>
      <c r="AB436" s="45">
        <f t="shared" si="122"/>
        <v>0.45913917968789758</v>
      </c>
      <c r="AC436" s="45">
        <f t="shared" si="123"/>
        <v>1.4673140462277315E-2</v>
      </c>
      <c r="AD436" s="45">
        <f t="shared" si="124"/>
        <v>0.5478248029321009</v>
      </c>
      <c r="AE436" s="45">
        <f t="shared" si="125"/>
        <v>0.4521751970678991</v>
      </c>
      <c r="AF436" s="43">
        <f>('Estimates from MCMC'!$B$2-'MCMC runs'!W436)/'Estimates from MCMC'!$B$2</f>
        <v>0.11553499271225147</v>
      </c>
    </row>
    <row r="437" spans="1:32" x14ac:dyDescent="0.3">
      <c r="A437" s="38">
        <v>134</v>
      </c>
      <c r="B437" s="38">
        <v>2103110.9277771907</v>
      </c>
      <c r="C437" s="39">
        <v>51640.934598228101</v>
      </c>
      <c r="D437" s="39">
        <v>50653.350175328596</v>
      </c>
      <c r="E437" s="39">
        <f t="shared" si="108"/>
        <v>987.58442289950472</v>
      </c>
      <c r="F437" s="39">
        <v>51584.300860788098</v>
      </c>
      <c r="G437" s="40">
        <f t="shared" si="109"/>
        <v>56.633737440002733</v>
      </c>
      <c r="H437" s="39">
        <v>51554.162912901702</v>
      </c>
      <c r="I437" s="39">
        <f t="shared" si="110"/>
        <v>86.771685326399165</v>
      </c>
      <c r="J437" s="39">
        <v>50510.457885871299</v>
      </c>
      <c r="K437" s="40">
        <f t="shared" si="111"/>
        <v>1130.4767123568017</v>
      </c>
      <c r="L437" s="39">
        <v>49943.0904546616</v>
      </c>
      <c r="M437" s="39">
        <f t="shared" si="112"/>
        <v>1697.8441435665009</v>
      </c>
      <c r="N437" s="39">
        <f t="shared" si="117"/>
        <v>567.36743120969913</v>
      </c>
      <c r="O437" s="40">
        <f>'Estimates from MCMC'!$B$2-L437</f>
        <v>19117.9095453384</v>
      </c>
      <c r="P437" s="39">
        <v>51148.918634299502</v>
      </c>
      <c r="Q437" s="40">
        <f t="shared" si="113"/>
        <v>1205.8281796379015</v>
      </c>
      <c r="R437" s="39">
        <v>51178.691406479302</v>
      </c>
      <c r="S437" s="39">
        <f t="shared" si="114"/>
        <v>29.772772179800086</v>
      </c>
      <c r="T437" s="39">
        <f t="shared" si="118"/>
        <v>1235.6009518177016</v>
      </c>
      <c r="U437" s="39">
        <v>57435.570999936601</v>
      </c>
      <c r="V437" s="39">
        <f t="shared" si="115"/>
        <v>7492.4805452750006</v>
      </c>
      <c r="W437" s="39">
        <v>58909.082274594803</v>
      </c>
      <c r="X437" s="39">
        <f t="shared" si="116"/>
        <v>237.91032284050016</v>
      </c>
      <c r="Y437" s="39">
        <f t="shared" si="119"/>
        <v>8965.9918199332024</v>
      </c>
      <c r="Z437" s="39">
        <f t="shared" si="120"/>
        <v>10151.917725405197</v>
      </c>
      <c r="AA437" s="45">
        <f t="shared" si="121"/>
        <v>6.4630547021234511E-2</v>
      </c>
      <c r="AB437" s="45">
        <f t="shared" si="122"/>
        <v>0.39190898604821173</v>
      </c>
      <c r="AC437" s="45">
        <f t="shared" si="123"/>
        <v>1.2444369101982222E-2</v>
      </c>
      <c r="AD437" s="45">
        <f t="shared" si="124"/>
        <v>0.46898390217142844</v>
      </c>
      <c r="AE437" s="45">
        <f t="shared" si="125"/>
        <v>0.53101609782857151</v>
      </c>
      <c r="AF437" s="43">
        <f>('Estimates from MCMC'!$B$2-'MCMC runs'!W437)/'Estimates from MCMC'!$B$2</f>
        <v>0.14699928650620753</v>
      </c>
    </row>
    <row r="438" spans="1:32" x14ac:dyDescent="0.3">
      <c r="A438" s="38">
        <v>4333</v>
      </c>
      <c r="B438" s="38">
        <v>2109705.0362649551</v>
      </c>
      <c r="C438" s="39">
        <v>51932.088585749501</v>
      </c>
      <c r="D438" s="39">
        <v>50936.9329351837</v>
      </c>
      <c r="E438" s="39">
        <f t="shared" si="108"/>
        <v>995.1556505658009</v>
      </c>
      <c r="F438" s="39">
        <v>51857.308153524697</v>
      </c>
      <c r="G438" s="40">
        <f t="shared" si="109"/>
        <v>74.780432224804827</v>
      </c>
      <c r="H438" s="39">
        <v>51842.440816830996</v>
      </c>
      <c r="I438" s="39">
        <f t="shared" si="110"/>
        <v>89.64776891850488</v>
      </c>
      <c r="J438" s="39">
        <v>50773.435040459197</v>
      </c>
      <c r="K438" s="40">
        <f t="shared" si="111"/>
        <v>1158.6535452903045</v>
      </c>
      <c r="L438" s="39">
        <v>50186.999602525197</v>
      </c>
      <c r="M438" s="39">
        <f t="shared" si="112"/>
        <v>1745.0889832243047</v>
      </c>
      <c r="N438" s="39">
        <f t="shared" si="117"/>
        <v>586.43543793400022</v>
      </c>
      <c r="O438" s="40">
        <f>'Estimates from MCMC'!$B$2-L438</f>
        <v>18874.000397474803</v>
      </c>
      <c r="P438" s="39">
        <v>51424.749579736403</v>
      </c>
      <c r="Q438" s="40">
        <f t="shared" si="113"/>
        <v>1237.749977211206</v>
      </c>
      <c r="R438" s="39">
        <v>51455.682176034701</v>
      </c>
      <c r="S438" s="39">
        <f t="shared" si="114"/>
        <v>30.932596298298449</v>
      </c>
      <c r="T438" s="39">
        <f t="shared" si="118"/>
        <v>1268.6825735095044</v>
      </c>
      <c r="U438" s="39">
        <v>58053.345948776601</v>
      </c>
      <c r="V438" s="39">
        <f t="shared" si="115"/>
        <v>7866.3463462514046</v>
      </c>
      <c r="W438" s="39">
        <v>59574.006963346903</v>
      </c>
      <c r="X438" s="39">
        <f t="shared" si="116"/>
        <v>251.97844106079719</v>
      </c>
      <c r="Y438" s="39">
        <f t="shared" si="119"/>
        <v>9387.0073608217062</v>
      </c>
      <c r="Z438" s="39">
        <f t="shared" si="120"/>
        <v>9486.9930366530971</v>
      </c>
      <c r="AA438" s="45">
        <f t="shared" si="121"/>
        <v>6.7218530613109687E-2</v>
      </c>
      <c r="AB438" s="45">
        <f t="shared" si="122"/>
        <v>0.41678214372104505</v>
      </c>
      <c r="AC438" s="45">
        <f t="shared" si="123"/>
        <v>1.335055821523189E-2</v>
      </c>
      <c r="AD438" s="45">
        <f t="shared" si="124"/>
        <v>0.49735123254938662</v>
      </c>
      <c r="AE438" s="45">
        <f t="shared" si="125"/>
        <v>0.50264876745061338</v>
      </c>
      <c r="AF438" s="43">
        <f>('Estimates from MCMC'!$B$2-'MCMC runs'!W438)/'Estimates from MCMC'!$B$2</f>
        <v>0.13737120859317267</v>
      </c>
    </row>
    <row r="439" spans="1:32" x14ac:dyDescent="0.3">
      <c r="A439" s="38">
        <v>2916</v>
      </c>
      <c r="B439" s="38">
        <v>2046524.067780681</v>
      </c>
      <c r="C439" s="39">
        <v>52814.482029688399</v>
      </c>
      <c r="D439" s="39">
        <v>51777.723421906703</v>
      </c>
      <c r="E439" s="39">
        <f t="shared" si="108"/>
        <v>1036.7586077816959</v>
      </c>
      <c r="F439" s="39">
        <v>52756.926957394702</v>
      </c>
      <c r="G439" s="40">
        <f t="shared" si="109"/>
        <v>57.555072293696867</v>
      </c>
      <c r="H439" s="39">
        <v>52722.111870200199</v>
      </c>
      <c r="I439" s="39">
        <f t="shared" si="110"/>
        <v>92.370159488200443</v>
      </c>
      <c r="J439" s="39">
        <v>51628.415300177003</v>
      </c>
      <c r="K439" s="40">
        <f t="shared" si="111"/>
        <v>1186.0667295113963</v>
      </c>
      <c r="L439" s="39">
        <v>51024.393258069402</v>
      </c>
      <c r="M439" s="39">
        <f t="shared" si="112"/>
        <v>1790.0887716189973</v>
      </c>
      <c r="N439" s="39">
        <f t="shared" si="117"/>
        <v>604.02204210760101</v>
      </c>
      <c r="O439" s="40">
        <f>'Estimates from MCMC'!$B$2-L439</f>
        <v>18036.606741930598</v>
      </c>
      <c r="P439" s="39">
        <v>52302.364585303498</v>
      </c>
      <c r="Q439" s="40">
        <f t="shared" si="113"/>
        <v>1277.971327234096</v>
      </c>
      <c r="R439" s="39">
        <v>52334.186948208</v>
      </c>
      <c r="S439" s="39">
        <f t="shared" si="114"/>
        <v>31.82236290450237</v>
      </c>
      <c r="T439" s="39">
        <f t="shared" si="118"/>
        <v>1309.7936901385983</v>
      </c>
      <c r="U439" s="39">
        <v>58889.376518333498</v>
      </c>
      <c r="V439" s="39">
        <f t="shared" si="115"/>
        <v>7864.9832602640963</v>
      </c>
      <c r="W439" s="39">
        <v>60454.832116161902</v>
      </c>
      <c r="X439" s="39">
        <f t="shared" si="116"/>
        <v>255.66190768980596</v>
      </c>
      <c r="Y439" s="39">
        <f t="shared" si="119"/>
        <v>9430.4388580925006</v>
      </c>
      <c r="Z439" s="39">
        <f t="shared" si="120"/>
        <v>8606.1678838380976</v>
      </c>
      <c r="AA439" s="45">
        <f t="shared" si="121"/>
        <v>7.2618631036272238E-2</v>
      </c>
      <c r="AB439" s="45">
        <f t="shared" si="122"/>
        <v>0.43605670250491063</v>
      </c>
      <c r="AC439" s="45">
        <f t="shared" si="123"/>
        <v>1.4174612295308074E-2</v>
      </c>
      <c r="AD439" s="45">
        <f t="shared" si="124"/>
        <v>0.52284994583649091</v>
      </c>
      <c r="AE439" s="45">
        <f t="shared" si="125"/>
        <v>0.47715005416350909</v>
      </c>
      <c r="AF439" s="43">
        <f>('Estimates from MCMC'!$B$2-'MCMC runs'!W439)/'Estimates from MCMC'!$B$2</f>
        <v>0.12461690221453639</v>
      </c>
    </row>
    <row r="440" spans="1:32" x14ac:dyDescent="0.3">
      <c r="A440" s="38">
        <v>1051</v>
      </c>
      <c r="B440" s="38">
        <v>1956140.5101520538</v>
      </c>
      <c r="C440" s="39">
        <v>52475.044386223402</v>
      </c>
      <c r="D440" s="39">
        <v>51423.385767394902</v>
      </c>
      <c r="E440" s="39">
        <f t="shared" si="108"/>
        <v>1051.6586188285</v>
      </c>
      <c r="F440" s="39">
        <v>52414.6238473474</v>
      </c>
      <c r="G440" s="40">
        <f t="shared" si="109"/>
        <v>60.420538876001956</v>
      </c>
      <c r="H440" s="39">
        <v>52381.770136200801</v>
      </c>
      <c r="I440" s="39">
        <f t="shared" si="110"/>
        <v>93.274250022601336</v>
      </c>
      <c r="J440" s="39">
        <v>51270.4848011266</v>
      </c>
      <c r="K440" s="40">
        <f t="shared" si="111"/>
        <v>1204.559585096802</v>
      </c>
      <c r="L440" s="39">
        <v>50661.041538506797</v>
      </c>
      <c r="M440" s="39">
        <f t="shared" si="112"/>
        <v>1814.0028477166052</v>
      </c>
      <c r="N440" s="39">
        <f t="shared" si="117"/>
        <v>609.44326261980314</v>
      </c>
      <c r="O440" s="40">
        <f>'Estimates from MCMC'!$B$2-L440</f>
        <v>18399.958461493203</v>
      </c>
      <c r="P440" s="39">
        <v>51957.314916301701</v>
      </c>
      <c r="Q440" s="40">
        <f t="shared" si="113"/>
        <v>1296.2733777949034</v>
      </c>
      <c r="R440" s="39">
        <v>51989.167534886103</v>
      </c>
      <c r="S440" s="39">
        <f t="shared" si="114"/>
        <v>31.85261858440208</v>
      </c>
      <c r="T440" s="39">
        <f t="shared" si="118"/>
        <v>1328.1259963793054</v>
      </c>
      <c r="U440" s="39">
        <v>58571.106653971699</v>
      </c>
      <c r="V440" s="39">
        <f t="shared" si="115"/>
        <v>7910.0651154649022</v>
      </c>
      <c r="W440" s="39">
        <v>60160.378958189598</v>
      </c>
      <c r="X440" s="39">
        <f t="shared" si="116"/>
        <v>261.1463078385932</v>
      </c>
      <c r="Y440" s="39">
        <f t="shared" si="119"/>
        <v>9499.3374196828008</v>
      </c>
      <c r="Z440" s="39">
        <f t="shared" si="120"/>
        <v>8900.6210418104019</v>
      </c>
      <c r="AA440" s="45">
        <f t="shared" si="121"/>
        <v>7.2180923623211518E-2</v>
      </c>
      <c r="AB440" s="45">
        <f t="shared" si="122"/>
        <v>0.42989581373342844</v>
      </c>
      <c r="AC440" s="45">
        <f t="shared" si="123"/>
        <v>1.4192766162223201E-2</v>
      </c>
      <c r="AD440" s="45">
        <f t="shared" si="124"/>
        <v>0.51626950351886314</v>
      </c>
      <c r="AE440" s="45">
        <f t="shared" si="125"/>
        <v>0.48373049648113686</v>
      </c>
      <c r="AF440" s="43">
        <f>('Estimates from MCMC'!$B$2-'MCMC runs'!W440)/'Estimates from MCMC'!$B$2</f>
        <v>0.12888056995714517</v>
      </c>
    </row>
    <row r="441" spans="1:32" x14ac:dyDescent="0.3">
      <c r="A441" s="38">
        <v>2084</v>
      </c>
      <c r="B441" s="38">
        <v>2117172.9646805068</v>
      </c>
      <c r="C441" s="39">
        <v>52721.151480296998</v>
      </c>
      <c r="D441" s="39">
        <v>51690.920950018102</v>
      </c>
      <c r="E441" s="39">
        <f t="shared" si="108"/>
        <v>1030.2305302788955</v>
      </c>
      <c r="F441" s="39">
        <v>52646.5307903832</v>
      </c>
      <c r="G441" s="40">
        <f t="shared" si="109"/>
        <v>74.620689913797833</v>
      </c>
      <c r="H441" s="39">
        <v>52629.697594105397</v>
      </c>
      <c r="I441" s="39">
        <f t="shared" si="110"/>
        <v>91.453886191600759</v>
      </c>
      <c r="J441" s="39">
        <v>51525.9222722837</v>
      </c>
      <c r="K441" s="40">
        <f t="shared" si="111"/>
        <v>1195.2292080132975</v>
      </c>
      <c r="L441" s="39">
        <v>50928.042405038497</v>
      </c>
      <c r="M441" s="39">
        <f t="shared" si="112"/>
        <v>1793.1090752585005</v>
      </c>
      <c r="N441" s="39">
        <f t="shared" si="117"/>
        <v>597.87986724520306</v>
      </c>
      <c r="O441" s="40">
        <f>'Estimates from MCMC'!$B$2-L441</f>
        <v>18132.957594961503</v>
      </c>
      <c r="P441" s="39">
        <v>52206.899615549897</v>
      </c>
      <c r="Q441" s="40">
        <f t="shared" si="113"/>
        <v>1278.8572105113999</v>
      </c>
      <c r="R441" s="39">
        <v>52237.998818077598</v>
      </c>
      <c r="S441" s="39">
        <f t="shared" si="114"/>
        <v>31.099202527700982</v>
      </c>
      <c r="T441" s="39">
        <f t="shared" si="118"/>
        <v>1309.9564130391009</v>
      </c>
      <c r="U441" s="39">
        <v>58817.867287975598</v>
      </c>
      <c r="V441" s="39">
        <f t="shared" si="115"/>
        <v>7889.8248829371005</v>
      </c>
      <c r="W441" s="39">
        <v>60386.2241072693</v>
      </c>
      <c r="X441" s="39">
        <f t="shared" si="116"/>
        <v>258.40040625460097</v>
      </c>
      <c r="Y441" s="39">
        <f t="shared" si="119"/>
        <v>9458.1817022308023</v>
      </c>
      <c r="Z441" s="39">
        <f t="shared" si="120"/>
        <v>8674.7758927307004</v>
      </c>
      <c r="AA441" s="45">
        <f t="shared" si="121"/>
        <v>7.2241740277553548E-2</v>
      </c>
      <c r="AB441" s="45">
        <f t="shared" si="122"/>
        <v>0.43510965277552954</v>
      </c>
      <c r="AC441" s="45">
        <f t="shared" si="123"/>
        <v>1.4250317682670871E-2</v>
      </c>
      <c r="AD441" s="45">
        <f t="shared" si="124"/>
        <v>0.5216017107357539</v>
      </c>
      <c r="AE441" s="45">
        <f t="shared" si="125"/>
        <v>0.47839828926424605</v>
      </c>
      <c r="AF441" s="43">
        <f>('Estimates from MCMC'!$B$2-'MCMC runs'!W441)/'Estimates from MCMC'!$B$2</f>
        <v>0.12561034292481574</v>
      </c>
    </row>
    <row r="442" spans="1:32" x14ac:dyDescent="0.3">
      <c r="A442" s="38">
        <v>2532</v>
      </c>
      <c r="B442" s="38">
        <v>2071545.1213628484</v>
      </c>
      <c r="C442" s="39">
        <v>52702.630328809202</v>
      </c>
      <c r="D442" s="39">
        <v>51704.891441710497</v>
      </c>
      <c r="E442" s="39">
        <f t="shared" si="108"/>
        <v>997.73888709870516</v>
      </c>
      <c r="F442" s="39">
        <v>52632.417544829099</v>
      </c>
      <c r="G442" s="40">
        <f t="shared" si="109"/>
        <v>70.212783980103268</v>
      </c>
      <c r="H442" s="39">
        <v>52613.686045228103</v>
      </c>
      <c r="I442" s="39">
        <f t="shared" si="110"/>
        <v>88.944283581098716</v>
      </c>
      <c r="J442" s="39">
        <v>51546.673545209</v>
      </c>
      <c r="K442" s="40">
        <f t="shared" si="111"/>
        <v>1155.9567836002025</v>
      </c>
      <c r="L442" s="39">
        <v>50964.752833279097</v>
      </c>
      <c r="M442" s="39">
        <f t="shared" si="112"/>
        <v>1737.8774955301051</v>
      </c>
      <c r="N442" s="39">
        <f t="shared" si="117"/>
        <v>581.92071192990261</v>
      </c>
      <c r="O442" s="40">
        <f>'Estimates from MCMC'!$B$2-L442</f>
        <v>18096.247166720903</v>
      </c>
      <c r="P442" s="39">
        <v>52197.990985161203</v>
      </c>
      <c r="Q442" s="40">
        <f t="shared" si="113"/>
        <v>1233.2381518821057</v>
      </c>
      <c r="R442" s="39">
        <v>52228.551934317999</v>
      </c>
      <c r="S442" s="39">
        <f t="shared" si="114"/>
        <v>30.560949156795687</v>
      </c>
      <c r="T442" s="39">
        <f t="shared" si="118"/>
        <v>1263.7991010389014</v>
      </c>
      <c r="U442" s="39">
        <v>58795.006650662101</v>
      </c>
      <c r="V442" s="39">
        <f t="shared" si="115"/>
        <v>7830.2538173830035</v>
      </c>
      <c r="W442" s="39">
        <v>60308.078484987702</v>
      </c>
      <c r="X442" s="39">
        <f t="shared" si="116"/>
        <v>249.2727332866998</v>
      </c>
      <c r="Y442" s="39">
        <f t="shared" si="119"/>
        <v>9343.3256517086047</v>
      </c>
      <c r="Z442" s="39">
        <f t="shared" si="120"/>
        <v>8752.9215150122982</v>
      </c>
      <c r="AA442" s="45">
        <f t="shared" si="121"/>
        <v>6.983763480878151E-2</v>
      </c>
      <c r="AB442" s="45">
        <f t="shared" si="122"/>
        <v>0.43270042375321238</v>
      </c>
      <c r="AC442" s="45">
        <f t="shared" si="123"/>
        <v>1.3774830272274005E-2</v>
      </c>
      <c r="AD442" s="45">
        <f t="shared" si="124"/>
        <v>0.51631288883426785</v>
      </c>
      <c r="AE442" s="45">
        <f t="shared" si="125"/>
        <v>0.4836871111657321</v>
      </c>
      <c r="AF442" s="43">
        <f>('Estimates from MCMC'!$B$2-'MCMC runs'!W442)/'Estimates from MCMC'!$B$2</f>
        <v>0.12674188782398602</v>
      </c>
    </row>
    <row r="443" spans="1:32" x14ac:dyDescent="0.3">
      <c r="A443" s="38">
        <v>819</v>
      </c>
      <c r="B443" s="38">
        <v>1944452.2018704687</v>
      </c>
      <c r="C443" s="39">
        <v>52510.583467441502</v>
      </c>
      <c r="D443" s="39">
        <v>51491.2920507366</v>
      </c>
      <c r="E443" s="39">
        <f t="shared" si="108"/>
        <v>1019.2914167049021</v>
      </c>
      <c r="F443" s="39">
        <v>52447.563008720899</v>
      </c>
      <c r="G443" s="40">
        <f t="shared" si="109"/>
        <v>63.020458720602619</v>
      </c>
      <c r="H443" s="39">
        <v>52419.921245280602</v>
      </c>
      <c r="I443" s="39">
        <f t="shared" si="110"/>
        <v>90.662222160899546</v>
      </c>
      <c r="J443" s="39">
        <v>51338.404468615103</v>
      </c>
      <c r="K443" s="40">
        <f t="shared" si="111"/>
        <v>1172.178998826399</v>
      </c>
      <c r="L443" s="39">
        <v>50745.510913515704</v>
      </c>
      <c r="M443" s="39">
        <f t="shared" si="112"/>
        <v>1765.0725539257983</v>
      </c>
      <c r="N443" s="39">
        <f t="shared" si="117"/>
        <v>592.89355509939924</v>
      </c>
      <c r="O443" s="40">
        <f>'Estimates from MCMC'!$B$2-L443</f>
        <v>18315.489086484296</v>
      </c>
      <c r="P443" s="39">
        <v>52001.168248285103</v>
      </c>
      <c r="Q443" s="40">
        <f t="shared" si="113"/>
        <v>1255.6573347693993</v>
      </c>
      <c r="R443" s="39">
        <v>52032.336702028697</v>
      </c>
      <c r="S443" s="39">
        <f t="shared" si="114"/>
        <v>31.168453743594</v>
      </c>
      <c r="T443" s="39">
        <f t="shared" si="118"/>
        <v>1286.8257885129933</v>
      </c>
      <c r="U443" s="39">
        <v>58631.955522638098</v>
      </c>
      <c r="V443" s="39">
        <f t="shared" si="115"/>
        <v>7886.4446091223945</v>
      </c>
      <c r="W443" s="39">
        <v>60172.205727535598</v>
      </c>
      <c r="X443" s="39">
        <f t="shared" si="116"/>
        <v>253.42441638450691</v>
      </c>
      <c r="Y443" s="39">
        <f t="shared" si="119"/>
        <v>9426.6948140198947</v>
      </c>
      <c r="Z443" s="39">
        <f t="shared" si="120"/>
        <v>8888.7942724644017</v>
      </c>
      <c r="AA443" s="45">
        <f t="shared" si="121"/>
        <v>7.0258882109929102E-2</v>
      </c>
      <c r="AB443" s="45">
        <f t="shared" si="122"/>
        <v>0.43058880775081815</v>
      </c>
      <c r="AC443" s="45">
        <f t="shared" si="123"/>
        <v>1.3836617476489805E-2</v>
      </c>
      <c r="AD443" s="45">
        <f t="shared" si="124"/>
        <v>0.51468430733723702</v>
      </c>
      <c r="AE443" s="45">
        <f t="shared" si="125"/>
        <v>0.48531569266276298</v>
      </c>
      <c r="AF443" s="43">
        <f>('Estimates from MCMC'!$B$2-'MCMC runs'!W443)/'Estimates from MCMC'!$B$2</f>
        <v>0.12870931889871856</v>
      </c>
    </row>
    <row r="444" spans="1:32" x14ac:dyDescent="0.3">
      <c r="A444" s="38">
        <v>265</v>
      </c>
      <c r="B444" s="38">
        <v>2001287.4033574259</v>
      </c>
      <c r="C444" s="39">
        <v>52077.075959694703</v>
      </c>
      <c r="D444" s="39">
        <v>51075.720722132799</v>
      </c>
      <c r="E444" s="39">
        <f t="shared" si="108"/>
        <v>1001.3552375619038</v>
      </c>
      <c r="F444" s="39">
        <v>52007.048638627602</v>
      </c>
      <c r="G444" s="40">
        <f t="shared" si="109"/>
        <v>70.027321067100274</v>
      </c>
      <c r="H444" s="39">
        <v>51986.684191710498</v>
      </c>
      <c r="I444" s="39">
        <f t="shared" si="110"/>
        <v>90.391767984205217</v>
      </c>
      <c r="J444" s="39">
        <v>50916.301760331502</v>
      </c>
      <c r="K444" s="40">
        <f t="shared" si="111"/>
        <v>1160.7741993632008</v>
      </c>
      <c r="L444" s="39">
        <v>50325.189131280902</v>
      </c>
      <c r="M444" s="39">
        <f t="shared" si="112"/>
        <v>1751.8868284138007</v>
      </c>
      <c r="N444" s="39">
        <f t="shared" si="117"/>
        <v>591.11262905059993</v>
      </c>
      <c r="O444" s="40">
        <f>'Estimates from MCMC'!$B$2-L444</f>
        <v>18735.810868719098</v>
      </c>
      <c r="P444" s="39">
        <v>51571.143693654099</v>
      </c>
      <c r="Q444" s="40">
        <f t="shared" si="113"/>
        <v>1245.9545623731974</v>
      </c>
      <c r="R444" s="39">
        <v>51602.432510464903</v>
      </c>
      <c r="S444" s="39">
        <f t="shared" si="114"/>
        <v>31.288816810803837</v>
      </c>
      <c r="T444" s="39">
        <f t="shared" si="118"/>
        <v>1277.2433791840012</v>
      </c>
      <c r="U444" s="39">
        <v>58111.808949899598</v>
      </c>
      <c r="V444" s="39">
        <f t="shared" si="115"/>
        <v>7786.6198186186957</v>
      </c>
      <c r="W444" s="39">
        <v>59638.860440866898</v>
      </c>
      <c r="X444" s="39">
        <f t="shared" si="116"/>
        <v>249.80811178329895</v>
      </c>
      <c r="Y444" s="39">
        <f t="shared" si="119"/>
        <v>9313.6713095859959</v>
      </c>
      <c r="Z444" s="39">
        <f t="shared" si="120"/>
        <v>9422.139559133102</v>
      </c>
      <c r="AA444" s="45">
        <f t="shared" si="121"/>
        <v>6.8171235722519971E-2</v>
      </c>
      <c r="AB444" s="45">
        <f t="shared" si="122"/>
        <v>0.41560089783031845</v>
      </c>
      <c r="AC444" s="45">
        <f t="shared" si="123"/>
        <v>1.3333189234973179E-2</v>
      </c>
      <c r="AD444" s="45">
        <f t="shared" si="124"/>
        <v>0.49710532278781161</v>
      </c>
      <c r="AE444" s="45">
        <f t="shared" si="125"/>
        <v>0.50289467721218839</v>
      </c>
      <c r="AF444" s="43">
        <f>('Estimates from MCMC'!$B$2-'MCMC runs'!W444)/'Estimates from MCMC'!$B$2</f>
        <v>0.13643213331885004</v>
      </c>
    </row>
    <row r="445" spans="1:32" x14ac:dyDescent="0.3">
      <c r="A445" s="38">
        <v>459</v>
      </c>
      <c r="B445" s="38">
        <v>1979450.3648856401</v>
      </c>
      <c r="C445" s="39">
        <v>52673.373458691101</v>
      </c>
      <c r="D445" s="39">
        <v>51650.4203788698</v>
      </c>
      <c r="E445" s="39">
        <f t="shared" si="108"/>
        <v>1022.9530798213018</v>
      </c>
      <c r="F445" s="39">
        <v>52607.793107271602</v>
      </c>
      <c r="G445" s="40">
        <f t="shared" si="109"/>
        <v>65.580351419499493</v>
      </c>
      <c r="H445" s="39">
        <v>52582.927463977801</v>
      </c>
      <c r="I445" s="39">
        <f t="shared" si="110"/>
        <v>90.445994713300024</v>
      </c>
      <c r="J445" s="39">
        <v>51495.279684498702</v>
      </c>
      <c r="K445" s="40">
        <f t="shared" si="111"/>
        <v>1178.093774192399</v>
      </c>
      <c r="L445" s="39">
        <v>50903.801164652403</v>
      </c>
      <c r="M445" s="39">
        <f t="shared" si="112"/>
        <v>1769.5722940386986</v>
      </c>
      <c r="N445" s="39">
        <f t="shared" si="117"/>
        <v>591.4785198462996</v>
      </c>
      <c r="O445" s="40">
        <f>'Estimates from MCMC'!$B$2-L445</f>
        <v>18157.198835347597</v>
      </c>
      <c r="P445" s="39">
        <v>52163.055519806701</v>
      </c>
      <c r="Q445" s="40">
        <f t="shared" si="113"/>
        <v>1259.2543551542985</v>
      </c>
      <c r="R445" s="39">
        <v>52193.917433745803</v>
      </c>
      <c r="S445" s="39">
        <f t="shared" si="114"/>
        <v>30.861913939101214</v>
      </c>
      <c r="T445" s="39">
        <f t="shared" si="118"/>
        <v>1290.1162690933998</v>
      </c>
      <c r="U445" s="39">
        <v>58866.285294027402</v>
      </c>
      <c r="V445" s="39">
        <f t="shared" si="115"/>
        <v>7962.4841293749996</v>
      </c>
      <c r="W445" s="39">
        <v>60411.009610400397</v>
      </c>
      <c r="X445" s="39">
        <f t="shared" si="116"/>
        <v>254.60804727959476</v>
      </c>
      <c r="Y445" s="39">
        <f t="shared" si="119"/>
        <v>9507.2084457479941</v>
      </c>
      <c r="Z445" s="39">
        <f t="shared" si="120"/>
        <v>8649.9903895996031</v>
      </c>
      <c r="AA445" s="45">
        <f t="shared" si="121"/>
        <v>7.1052604578072956E-2</v>
      </c>
      <c r="AB445" s="45">
        <f t="shared" si="122"/>
        <v>0.43853042540207265</v>
      </c>
      <c r="AC445" s="45">
        <f t="shared" si="123"/>
        <v>1.4022429868638964E-2</v>
      </c>
      <c r="AD445" s="45">
        <f t="shared" si="124"/>
        <v>0.52360545984878459</v>
      </c>
      <c r="AE445" s="45">
        <f t="shared" si="125"/>
        <v>0.47639454015121546</v>
      </c>
      <c r="AF445" s="43">
        <f>('Estimates from MCMC'!$B$2-'MCMC runs'!W445)/'Estimates from MCMC'!$B$2</f>
        <v>0.1252514500166462</v>
      </c>
    </row>
    <row r="446" spans="1:32" x14ac:dyDescent="0.3">
      <c r="A446" s="38">
        <v>2368</v>
      </c>
      <c r="B446" s="38">
        <v>2181079.163077821</v>
      </c>
      <c r="C446" s="39">
        <v>52309.636482125301</v>
      </c>
      <c r="D446" s="39">
        <v>51270.397954881402</v>
      </c>
      <c r="E446" s="39">
        <f t="shared" si="108"/>
        <v>1039.2385272438987</v>
      </c>
      <c r="F446" s="39">
        <v>52249.609222913503</v>
      </c>
      <c r="G446" s="40">
        <f t="shared" si="109"/>
        <v>60.027259211798082</v>
      </c>
      <c r="H446" s="39">
        <v>52218.307841877002</v>
      </c>
      <c r="I446" s="39">
        <f t="shared" si="110"/>
        <v>91.328640248299052</v>
      </c>
      <c r="J446" s="39">
        <v>51119.799920815101</v>
      </c>
      <c r="K446" s="40">
        <f t="shared" si="111"/>
        <v>1189.8365613101996</v>
      </c>
      <c r="L446" s="39">
        <v>50523.018582815799</v>
      </c>
      <c r="M446" s="39">
        <f t="shared" si="112"/>
        <v>1786.6178993095018</v>
      </c>
      <c r="N446" s="39">
        <f t="shared" si="117"/>
        <v>596.7813379993022</v>
      </c>
      <c r="O446" s="40">
        <f>'Estimates from MCMC'!$B$2-L446</f>
        <v>18537.981417184201</v>
      </c>
      <c r="P446" s="39">
        <v>51797.325907413702</v>
      </c>
      <c r="Q446" s="40">
        <f t="shared" si="113"/>
        <v>1274.3073245979031</v>
      </c>
      <c r="R446" s="39">
        <v>51828.4342204477</v>
      </c>
      <c r="S446" s="39">
        <f t="shared" si="114"/>
        <v>31.108313033997547</v>
      </c>
      <c r="T446" s="39">
        <f t="shared" si="118"/>
        <v>1305.4156376319006</v>
      </c>
      <c r="U446" s="39">
        <v>58293.153681957498</v>
      </c>
      <c r="V446" s="39">
        <f t="shared" si="115"/>
        <v>7770.1350991416984</v>
      </c>
      <c r="W446" s="39">
        <v>59854.8973289036</v>
      </c>
      <c r="X446" s="39">
        <f t="shared" si="116"/>
        <v>256.32800931420206</v>
      </c>
      <c r="Y446" s="39">
        <f t="shared" si="119"/>
        <v>9331.8787460878011</v>
      </c>
      <c r="Z446" s="39">
        <f t="shared" si="120"/>
        <v>9206.1026710963997</v>
      </c>
      <c r="AA446" s="45">
        <f t="shared" si="121"/>
        <v>7.0418434901537666E-2</v>
      </c>
      <c r="AB446" s="45">
        <f t="shared" si="122"/>
        <v>0.41914677354995061</v>
      </c>
      <c r="AC446" s="45">
        <f t="shared" si="123"/>
        <v>1.3827180184601599E-2</v>
      </c>
      <c r="AD446" s="45">
        <f t="shared" si="124"/>
        <v>0.50339238863608982</v>
      </c>
      <c r="AE446" s="45">
        <f t="shared" si="125"/>
        <v>0.49660761136391013</v>
      </c>
      <c r="AF446" s="43">
        <f>('Estimates from MCMC'!$B$2-'MCMC runs'!W446)/'Estimates from MCMC'!$B$2</f>
        <v>0.1333039294405873</v>
      </c>
    </row>
    <row r="447" spans="1:32" x14ac:dyDescent="0.3">
      <c r="A447" s="38">
        <v>3665</v>
      </c>
      <c r="B447" s="38">
        <v>1934110.3148711205</v>
      </c>
      <c r="C447" s="39">
        <v>52453.950601822398</v>
      </c>
      <c r="D447" s="39">
        <v>51411.826750370703</v>
      </c>
      <c r="E447" s="39">
        <f t="shared" si="108"/>
        <v>1042.1238514516954</v>
      </c>
      <c r="F447" s="39">
        <v>52405.101754027601</v>
      </c>
      <c r="G447" s="40">
        <f t="shared" si="109"/>
        <v>48.848847794797621</v>
      </c>
      <c r="H447" s="39">
        <v>52362.928319207298</v>
      </c>
      <c r="I447" s="39">
        <f t="shared" si="110"/>
        <v>91.022282615100266</v>
      </c>
      <c r="J447" s="39">
        <v>51272.585062144099</v>
      </c>
      <c r="K447" s="40">
        <f t="shared" si="111"/>
        <v>1181.3655396782997</v>
      </c>
      <c r="L447" s="39">
        <v>50677.885478526397</v>
      </c>
      <c r="M447" s="39">
        <f t="shared" si="112"/>
        <v>1776.0651232960008</v>
      </c>
      <c r="N447" s="39">
        <f t="shared" si="117"/>
        <v>594.69958361770114</v>
      </c>
      <c r="O447" s="40">
        <f>'Estimates from MCMC'!$B$2-L447</f>
        <v>18383.114521473603</v>
      </c>
      <c r="P447" s="39">
        <v>51944.0261854153</v>
      </c>
      <c r="Q447" s="40">
        <f t="shared" si="113"/>
        <v>1266.1407068889021</v>
      </c>
      <c r="R447" s="39">
        <v>51975.153901551901</v>
      </c>
      <c r="S447" s="39">
        <f t="shared" si="114"/>
        <v>31.127716136601521</v>
      </c>
      <c r="T447" s="39">
        <f t="shared" si="118"/>
        <v>1297.2684230255036</v>
      </c>
      <c r="U447" s="39">
        <v>58490.720864573203</v>
      </c>
      <c r="V447" s="39">
        <f t="shared" si="115"/>
        <v>7812.8353860468051</v>
      </c>
      <c r="W447" s="39">
        <v>60041.8405605761</v>
      </c>
      <c r="X447" s="39">
        <f t="shared" si="116"/>
        <v>253.85127297739382</v>
      </c>
      <c r="Y447" s="39">
        <f t="shared" si="119"/>
        <v>9363.9550820497025</v>
      </c>
      <c r="Z447" s="39">
        <f t="shared" si="120"/>
        <v>9019.1594394239</v>
      </c>
      <c r="AA447" s="45">
        <f t="shared" si="121"/>
        <v>7.0568478562767156E-2</v>
      </c>
      <c r="AB447" s="45">
        <f t="shared" si="122"/>
        <v>0.42500063723807574</v>
      </c>
      <c r="AC447" s="45">
        <f t="shared" si="123"/>
        <v>1.380893714614388E-2</v>
      </c>
      <c r="AD447" s="45">
        <f t="shared" si="124"/>
        <v>0.50937805294698679</v>
      </c>
      <c r="AE447" s="45">
        <f t="shared" si="125"/>
        <v>0.49062194705301321</v>
      </c>
      <c r="AF447" s="43">
        <f>('Estimates from MCMC'!$B$2-'MCMC runs'!W447)/'Estimates from MCMC'!$B$2</f>
        <v>0.13059700032469701</v>
      </c>
    </row>
    <row r="448" spans="1:32" x14ac:dyDescent="0.3">
      <c r="A448" s="38">
        <v>673</v>
      </c>
      <c r="B448" s="38">
        <v>2121075.1302931649</v>
      </c>
      <c r="C448" s="39">
        <v>52271.525958729799</v>
      </c>
      <c r="D448" s="39">
        <v>51261.953491801301</v>
      </c>
      <c r="E448" s="39">
        <f t="shared" si="108"/>
        <v>1009.5724669284973</v>
      </c>
      <c r="F448" s="39">
        <v>52198.251626323399</v>
      </c>
      <c r="G448" s="40">
        <f t="shared" si="109"/>
        <v>73.274332406399481</v>
      </c>
      <c r="H448" s="39">
        <v>52181.696395821498</v>
      </c>
      <c r="I448" s="39">
        <f t="shared" si="110"/>
        <v>89.829562908300431</v>
      </c>
      <c r="J448" s="39">
        <v>51099.777336029103</v>
      </c>
      <c r="K448" s="40">
        <f t="shared" si="111"/>
        <v>1171.7486227006957</v>
      </c>
      <c r="L448" s="39">
        <v>50512.266323766598</v>
      </c>
      <c r="M448" s="39">
        <f t="shared" si="112"/>
        <v>1759.2596349632004</v>
      </c>
      <c r="N448" s="39">
        <f t="shared" si="117"/>
        <v>587.51101226250466</v>
      </c>
      <c r="O448" s="40">
        <f>'Estimates from MCMC'!$B$2-L448</f>
        <v>18548.733676233402</v>
      </c>
      <c r="P448" s="39">
        <v>51761.756332347897</v>
      </c>
      <c r="Q448" s="40">
        <f t="shared" si="113"/>
        <v>1249.4900085812988</v>
      </c>
      <c r="R448" s="39">
        <v>51792.461238665201</v>
      </c>
      <c r="S448" s="39">
        <f t="shared" si="114"/>
        <v>30.704906317303539</v>
      </c>
      <c r="T448" s="39">
        <f t="shared" si="118"/>
        <v>1280.1949148986023</v>
      </c>
      <c r="U448" s="39">
        <v>58394.983332299897</v>
      </c>
      <c r="V448" s="39">
        <f t="shared" si="115"/>
        <v>7882.7170085332982</v>
      </c>
      <c r="W448" s="39">
        <v>59929.222276134402</v>
      </c>
      <c r="X448" s="39">
        <f t="shared" si="116"/>
        <v>254.04402893590304</v>
      </c>
      <c r="Y448" s="39">
        <f t="shared" si="119"/>
        <v>9416.9559523678035</v>
      </c>
      <c r="Z448" s="39">
        <f t="shared" si="120"/>
        <v>9131.7777238655981</v>
      </c>
      <c r="AA448" s="45">
        <f t="shared" si="121"/>
        <v>6.9017914497253433E-2</v>
      </c>
      <c r="AB448" s="45">
        <f t="shared" si="122"/>
        <v>0.42497332411610766</v>
      </c>
      <c r="AC448" s="45">
        <f t="shared" si="123"/>
        <v>1.3696030864975495E-2</v>
      </c>
      <c r="AD448" s="45">
        <f t="shared" si="124"/>
        <v>0.50768726947833653</v>
      </c>
      <c r="AE448" s="45">
        <f t="shared" si="125"/>
        <v>0.49231273052166341</v>
      </c>
      <c r="AF448" s="43">
        <f>('Estimates from MCMC'!$B$2-'MCMC runs'!W448)/'Estimates from MCMC'!$B$2</f>
        <v>0.1322277077346925</v>
      </c>
    </row>
    <row r="449" spans="1:32" x14ac:dyDescent="0.3">
      <c r="A449" s="38">
        <v>3992</v>
      </c>
      <c r="B449" s="38">
        <v>1928403.6312940277</v>
      </c>
      <c r="C449" s="39">
        <v>52553.294202081903</v>
      </c>
      <c r="D449" s="39">
        <v>51516.39930836</v>
      </c>
      <c r="E449" s="39">
        <f t="shared" si="108"/>
        <v>1036.8948937219029</v>
      </c>
      <c r="F449" s="39">
        <v>52496.281468515001</v>
      </c>
      <c r="G449" s="40">
        <f t="shared" si="109"/>
        <v>57.01273356690217</v>
      </c>
      <c r="H449" s="39">
        <v>52462.365761437599</v>
      </c>
      <c r="I449" s="39">
        <f t="shared" si="110"/>
        <v>90.928440644303919</v>
      </c>
      <c r="J449" s="39">
        <v>51369.176122507502</v>
      </c>
      <c r="K449" s="40">
        <f t="shared" si="111"/>
        <v>1184.1180795744003</v>
      </c>
      <c r="L449" s="39">
        <v>50774.804771634299</v>
      </c>
      <c r="M449" s="39">
        <f t="shared" si="112"/>
        <v>1778.4894304476038</v>
      </c>
      <c r="N449" s="39">
        <f t="shared" si="117"/>
        <v>594.37135087320348</v>
      </c>
      <c r="O449" s="40">
        <f>'Estimates from MCMC'!$B$2-L449</f>
        <v>18286.195228365701</v>
      </c>
      <c r="P449" s="39">
        <v>52039.473608885397</v>
      </c>
      <c r="Q449" s="40">
        <f t="shared" si="113"/>
        <v>1264.668837251098</v>
      </c>
      <c r="R449" s="39">
        <v>52070.582702859399</v>
      </c>
      <c r="S449" s="39">
        <f t="shared" si="114"/>
        <v>31.109093974002462</v>
      </c>
      <c r="T449" s="39">
        <f t="shared" si="118"/>
        <v>1295.7779312251005</v>
      </c>
      <c r="U449" s="39">
        <v>58741.486205281202</v>
      </c>
      <c r="V449" s="39">
        <f t="shared" si="115"/>
        <v>7966.6814336469033</v>
      </c>
      <c r="W449" s="39">
        <v>60294.931287085798</v>
      </c>
      <c r="X449" s="39">
        <f t="shared" si="116"/>
        <v>257.66715057949477</v>
      </c>
      <c r="Y449" s="39">
        <f t="shared" si="119"/>
        <v>9520.1265154514986</v>
      </c>
      <c r="Z449" s="39">
        <f t="shared" si="120"/>
        <v>8766.0687129142025</v>
      </c>
      <c r="AA449" s="45">
        <f t="shared" si="121"/>
        <v>7.0860991859863706E-2</v>
      </c>
      <c r="AB449" s="45">
        <f t="shared" si="122"/>
        <v>0.43566643219957096</v>
      </c>
      <c r="AC449" s="45">
        <f t="shared" si="123"/>
        <v>1.4090801687373396E-2</v>
      </c>
      <c r="AD449" s="45">
        <f t="shared" si="124"/>
        <v>0.52061822574680805</v>
      </c>
      <c r="AE449" s="45">
        <f t="shared" si="125"/>
        <v>0.47938177425319195</v>
      </c>
      <c r="AF449" s="43">
        <f>('Estimates from MCMC'!$B$2-'MCMC runs'!W449)/'Estimates from MCMC'!$B$2</f>
        <v>0.12693225862518936</v>
      </c>
    </row>
    <row r="450" spans="1:32" x14ac:dyDescent="0.3">
      <c r="A450" s="38">
        <v>1580</v>
      </c>
      <c r="B450" s="38">
        <v>2071063.7333292558</v>
      </c>
      <c r="C450" s="39">
        <v>52714.819074409599</v>
      </c>
      <c r="D450" s="39">
        <v>51679.204913857</v>
      </c>
      <c r="E450" s="39">
        <f t="shared" ref="E450:E513" si="126">$C450-D450</f>
        <v>1035.6141605525991</v>
      </c>
      <c r="F450" s="39">
        <v>52657.6440541556</v>
      </c>
      <c r="G450" s="40">
        <f t="shared" ref="G450:G513" si="127">$C450-F450</f>
        <v>57.175020253998809</v>
      </c>
      <c r="H450" s="39">
        <v>52623.498547354502</v>
      </c>
      <c r="I450" s="39">
        <f t="shared" ref="I450:I513" si="128">$C450-H450</f>
        <v>91.320527055097045</v>
      </c>
      <c r="J450" s="39">
        <v>51531.542916781204</v>
      </c>
      <c r="K450" s="40">
        <f t="shared" ref="K450:K513" si="129">$C450-J450</f>
        <v>1183.2761576283956</v>
      </c>
      <c r="L450" s="39">
        <v>50934.4701990463</v>
      </c>
      <c r="M450" s="39">
        <f t="shared" ref="M450:M513" si="130">$C450-L450</f>
        <v>1780.3488753632992</v>
      </c>
      <c r="N450" s="39">
        <f t="shared" si="117"/>
        <v>597.07271773490356</v>
      </c>
      <c r="O450" s="40">
        <f>'Estimates from MCMC'!$B$2-L450</f>
        <v>18126.5298009537</v>
      </c>
      <c r="P450" s="39">
        <v>52207.095381682397</v>
      </c>
      <c r="Q450" s="40">
        <f t="shared" ref="Q450:Q513" si="131">P450-L450</f>
        <v>1272.6251826360967</v>
      </c>
      <c r="R450" s="39">
        <v>52238.323972421204</v>
      </c>
      <c r="S450" s="39">
        <f t="shared" ref="S450:S513" si="132">R450-L450-Q450</f>
        <v>31.228590738806815</v>
      </c>
      <c r="T450" s="39">
        <f t="shared" si="118"/>
        <v>1303.8537733749035</v>
      </c>
      <c r="U450" s="39">
        <v>58632.928743076904</v>
      </c>
      <c r="V450" s="39">
        <f t="shared" ref="V450:V513" si="133">U450-L450</f>
        <v>7698.4585440306037</v>
      </c>
      <c r="W450" s="39">
        <v>60188.220128523899</v>
      </c>
      <c r="X450" s="39">
        <f t="shared" ref="X450:X513" si="134">W450-V450-S450-Q450-L450</f>
        <v>251.43761207209172</v>
      </c>
      <c r="Y450" s="39">
        <f t="shared" si="119"/>
        <v>9253.7499294775989</v>
      </c>
      <c r="Z450" s="39">
        <f t="shared" si="120"/>
        <v>8872.7798714761011</v>
      </c>
      <c r="AA450" s="45">
        <f t="shared" si="121"/>
        <v>7.1930688757994007E-2</v>
      </c>
      <c r="AB450" s="45">
        <f t="shared" si="122"/>
        <v>0.42470669392139032</v>
      </c>
      <c r="AC450" s="45">
        <f t="shared" si="123"/>
        <v>1.3871249203963062E-2</v>
      </c>
      <c r="AD450" s="45">
        <f t="shared" si="124"/>
        <v>0.51050863188334739</v>
      </c>
      <c r="AE450" s="45">
        <f t="shared" si="125"/>
        <v>0.48949136811665261</v>
      </c>
      <c r="AF450" s="43">
        <f>('Estimates from MCMC'!$B$2-'MCMC runs'!W450)/'Estimates from MCMC'!$B$2</f>
        <v>0.12847743113299984</v>
      </c>
    </row>
    <row r="451" spans="1:32" x14ac:dyDescent="0.3">
      <c r="A451" s="38">
        <v>1675</v>
      </c>
      <c r="B451" s="38">
        <v>2071063.7333292558</v>
      </c>
      <c r="C451" s="39">
        <v>52714.819074409599</v>
      </c>
      <c r="D451" s="39">
        <v>51679.204913857</v>
      </c>
      <c r="E451" s="39">
        <f t="shared" si="126"/>
        <v>1035.6141605525991</v>
      </c>
      <c r="F451" s="39">
        <v>52657.6440541556</v>
      </c>
      <c r="G451" s="40">
        <f t="shared" si="127"/>
        <v>57.175020253998809</v>
      </c>
      <c r="H451" s="39">
        <v>52623.498547354502</v>
      </c>
      <c r="I451" s="39">
        <f t="shared" si="128"/>
        <v>91.320527055097045</v>
      </c>
      <c r="J451" s="39">
        <v>51531.542916781204</v>
      </c>
      <c r="K451" s="40">
        <f t="shared" si="129"/>
        <v>1183.2761576283956</v>
      </c>
      <c r="L451" s="39">
        <v>50934.4701990463</v>
      </c>
      <c r="M451" s="39">
        <f t="shared" si="130"/>
        <v>1780.3488753632992</v>
      </c>
      <c r="N451" s="39">
        <f t="shared" ref="N451:N514" si="135">M451-K451</f>
        <v>597.07271773490356</v>
      </c>
      <c r="O451" s="40">
        <f>'Estimates from MCMC'!$B$2-L451</f>
        <v>18126.5298009537</v>
      </c>
      <c r="P451" s="39">
        <v>52207.095381682397</v>
      </c>
      <c r="Q451" s="40">
        <f t="shared" si="131"/>
        <v>1272.6251826360967</v>
      </c>
      <c r="R451" s="39">
        <v>52238.323972421204</v>
      </c>
      <c r="S451" s="39">
        <f t="shared" si="132"/>
        <v>31.228590738806815</v>
      </c>
      <c r="T451" s="39">
        <f t="shared" ref="T451:T514" si="136">Q451+S451</f>
        <v>1303.8537733749035</v>
      </c>
      <c r="U451" s="39">
        <v>58632.928743076904</v>
      </c>
      <c r="V451" s="39">
        <f t="shared" si="133"/>
        <v>7698.4585440306037</v>
      </c>
      <c r="W451" s="39">
        <v>60188.220128523899</v>
      </c>
      <c r="X451" s="39">
        <f t="shared" si="134"/>
        <v>251.43761207209172</v>
      </c>
      <c r="Y451" s="39">
        <f t="shared" ref="Y451:Y514" si="137">Q451+S451+V451+X451</f>
        <v>9253.7499294775989</v>
      </c>
      <c r="Z451" s="39">
        <f t="shared" ref="Z451:Z514" si="138">O451-Y451</f>
        <v>8872.7798714761011</v>
      </c>
      <c r="AA451" s="45">
        <f t="shared" ref="AA451:AA514" si="139">T451/O451</f>
        <v>7.1930688757994007E-2</v>
      </c>
      <c r="AB451" s="45">
        <f t="shared" ref="AB451:AB514" si="140">V451/O451</f>
        <v>0.42470669392139032</v>
      </c>
      <c r="AC451" s="45">
        <f t="shared" ref="AC451:AC514" si="141">X451/O451</f>
        <v>1.3871249203963062E-2</v>
      </c>
      <c r="AD451" s="45">
        <f t="shared" ref="AD451:AD514" si="142">Y451/O451</f>
        <v>0.51050863188334739</v>
      </c>
      <c r="AE451" s="45">
        <f t="shared" ref="AE451:AE514" si="143">Z451/O451</f>
        <v>0.48949136811665261</v>
      </c>
      <c r="AF451" s="43">
        <f>('Estimates from MCMC'!$B$2-'MCMC runs'!W451)/'Estimates from MCMC'!$B$2</f>
        <v>0.12847743113299984</v>
      </c>
    </row>
    <row r="452" spans="1:32" x14ac:dyDescent="0.3">
      <c r="A452" s="38">
        <v>1169</v>
      </c>
      <c r="B452" s="38">
        <v>2116418.2436900395</v>
      </c>
      <c r="C452" s="39">
        <v>52397.074117332602</v>
      </c>
      <c r="D452" s="39">
        <v>51363.856219708403</v>
      </c>
      <c r="E452" s="39">
        <f t="shared" si="126"/>
        <v>1033.2178976241994</v>
      </c>
      <c r="F452" s="39">
        <v>52336.530758516798</v>
      </c>
      <c r="G452" s="40">
        <f t="shared" si="127"/>
        <v>60.543358815804822</v>
      </c>
      <c r="H452" s="39">
        <v>52305.500777482899</v>
      </c>
      <c r="I452" s="39">
        <f t="shared" si="128"/>
        <v>91.573339849703189</v>
      </c>
      <c r="J452" s="39">
        <v>51212.547743273099</v>
      </c>
      <c r="K452" s="40">
        <f t="shared" si="129"/>
        <v>1184.5263740595037</v>
      </c>
      <c r="L452" s="39">
        <v>50614.128704070798</v>
      </c>
      <c r="M452" s="39">
        <f t="shared" si="130"/>
        <v>1782.9454132618048</v>
      </c>
      <c r="N452" s="39">
        <f t="shared" si="135"/>
        <v>598.41903920230106</v>
      </c>
      <c r="O452" s="40">
        <f>'Estimates from MCMC'!$B$2-L452</f>
        <v>18446.871295929202</v>
      </c>
      <c r="P452" s="39">
        <v>51884.014646295604</v>
      </c>
      <c r="Q452" s="40">
        <f t="shared" si="131"/>
        <v>1269.8859422248061</v>
      </c>
      <c r="R452" s="39">
        <v>51915.490749385797</v>
      </c>
      <c r="S452" s="39">
        <f t="shared" si="132"/>
        <v>31.476103090193646</v>
      </c>
      <c r="T452" s="39">
        <f t="shared" si="136"/>
        <v>1301.3620453149997</v>
      </c>
      <c r="U452" s="39">
        <v>58467.415931474599</v>
      </c>
      <c r="V452" s="39">
        <f t="shared" si="133"/>
        <v>7853.2872274038018</v>
      </c>
      <c r="W452" s="39">
        <v>60025.3014522058</v>
      </c>
      <c r="X452" s="39">
        <f t="shared" si="134"/>
        <v>256.52347541620111</v>
      </c>
      <c r="Y452" s="39">
        <f t="shared" si="137"/>
        <v>9411.1727481350026</v>
      </c>
      <c r="Z452" s="39">
        <f t="shared" si="138"/>
        <v>9035.6985477941998</v>
      </c>
      <c r="AA452" s="45">
        <f t="shared" si="139"/>
        <v>7.0546491295907732E-2</v>
      </c>
      <c r="AB452" s="45">
        <f t="shared" si="140"/>
        <v>0.42572461754730412</v>
      </c>
      <c r="AC452" s="45">
        <f t="shared" si="141"/>
        <v>1.3906069560576915E-2</v>
      </c>
      <c r="AD452" s="45">
        <f t="shared" si="142"/>
        <v>0.51017717840378873</v>
      </c>
      <c r="AE452" s="45">
        <f t="shared" si="143"/>
        <v>0.48982282159621127</v>
      </c>
      <c r="AF452" s="43">
        <f>('Estimates from MCMC'!$B$2-'MCMC runs'!W452)/'Estimates from MCMC'!$B$2</f>
        <v>0.1308364858283865</v>
      </c>
    </row>
    <row r="453" spans="1:32" x14ac:dyDescent="0.3">
      <c r="A453" s="38">
        <v>1838</v>
      </c>
      <c r="B453" s="38">
        <v>2047697.7437220041</v>
      </c>
      <c r="C453" s="39">
        <v>51618.642151712796</v>
      </c>
      <c r="D453" s="39">
        <v>50601.2958670769</v>
      </c>
      <c r="E453" s="39">
        <f t="shared" si="126"/>
        <v>1017.3462846358962</v>
      </c>
      <c r="F453" s="39">
        <v>51545.968473813402</v>
      </c>
      <c r="G453" s="40">
        <f t="shared" si="127"/>
        <v>72.673677899394534</v>
      </c>
      <c r="H453" s="39">
        <v>51528.305304994399</v>
      </c>
      <c r="I453" s="39">
        <f t="shared" si="128"/>
        <v>90.336846718397283</v>
      </c>
      <c r="J453" s="39">
        <v>50439.333709369799</v>
      </c>
      <c r="K453" s="40">
        <f t="shared" si="129"/>
        <v>1179.3084423429973</v>
      </c>
      <c r="L453" s="39">
        <v>49849.132821458501</v>
      </c>
      <c r="M453" s="39">
        <f t="shared" si="130"/>
        <v>1769.5093302542955</v>
      </c>
      <c r="N453" s="39">
        <f t="shared" si="135"/>
        <v>590.2008879112982</v>
      </c>
      <c r="O453" s="40">
        <f>'Estimates from MCMC'!$B$2-L453</f>
        <v>19211.867178541499</v>
      </c>
      <c r="P453" s="39">
        <v>51107.212429747698</v>
      </c>
      <c r="Q453" s="40">
        <f t="shared" si="131"/>
        <v>1258.0796082891975</v>
      </c>
      <c r="R453" s="39">
        <v>51138.102152631</v>
      </c>
      <c r="S453" s="39">
        <f t="shared" si="132"/>
        <v>30.889722883301147</v>
      </c>
      <c r="T453" s="39">
        <f t="shared" si="136"/>
        <v>1288.9693311724986</v>
      </c>
      <c r="U453" s="39">
        <v>57555.644443929297</v>
      </c>
      <c r="V453" s="39">
        <f t="shared" si="133"/>
        <v>7706.5116224707963</v>
      </c>
      <c r="W453" s="39">
        <v>59100.042814048502</v>
      </c>
      <c r="X453" s="39">
        <f t="shared" si="134"/>
        <v>255.42903894670599</v>
      </c>
      <c r="Y453" s="39">
        <f t="shared" si="137"/>
        <v>9250.9099925900009</v>
      </c>
      <c r="Z453" s="39">
        <f t="shared" si="138"/>
        <v>9960.9571859514981</v>
      </c>
      <c r="AA453" s="45">
        <f t="shared" si="139"/>
        <v>6.7092350743096954E-2</v>
      </c>
      <c r="AB453" s="45">
        <f t="shared" si="140"/>
        <v>0.40113288057073948</v>
      </c>
      <c r="AC453" s="45">
        <f t="shared" si="141"/>
        <v>1.3295378141693842E-2</v>
      </c>
      <c r="AD453" s="45">
        <f t="shared" si="142"/>
        <v>0.48152060945553027</v>
      </c>
      <c r="AE453" s="45">
        <f t="shared" si="143"/>
        <v>0.51847939054446979</v>
      </c>
      <c r="AF453" s="43">
        <f>('Estimates from MCMC'!$B$2-'MCMC runs'!W453)/'Estimates from MCMC'!$B$2</f>
        <v>0.14423418696444446</v>
      </c>
    </row>
    <row r="454" spans="1:32" x14ac:dyDescent="0.3">
      <c r="A454" s="38">
        <v>4012</v>
      </c>
      <c r="B454" s="38">
        <v>2019748.7736224355</v>
      </c>
      <c r="C454" s="39">
        <v>52606.178977936499</v>
      </c>
      <c r="D454" s="39">
        <v>51570.084155785</v>
      </c>
      <c r="E454" s="39">
        <f t="shared" si="126"/>
        <v>1036.0948221514991</v>
      </c>
      <c r="F454" s="39">
        <v>52538.971616367002</v>
      </c>
      <c r="G454" s="40">
        <f t="shared" si="127"/>
        <v>67.207361569497152</v>
      </c>
      <c r="H454" s="39">
        <v>52514.658839544201</v>
      </c>
      <c r="I454" s="39">
        <f t="shared" si="128"/>
        <v>91.520138392297667</v>
      </c>
      <c r="J454" s="39">
        <v>51412.249984298003</v>
      </c>
      <c r="K454" s="40">
        <f t="shared" si="129"/>
        <v>1193.9289936384957</v>
      </c>
      <c r="L454" s="39">
        <v>50813.9712500346</v>
      </c>
      <c r="M454" s="39">
        <f t="shared" si="130"/>
        <v>1792.2077279018995</v>
      </c>
      <c r="N454" s="39">
        <f t="shared" si="135"/>
        <v>598.27873426340375</v>
      </c>
      <c r="O454" s="40">
        <f>'Estimates from MCMC'!$B$2-L454</f>
        <v>18247.0287499654</v>
      </c>
      <c r="P454" s="39">
        <v>52092.171698657898</v>
      </c>
      <c r="Q454" s="40">
        <f t="shared" si="131"/>
        <v>1278.2004486232981</v>
      </c>
      <c r="R454" s="39">
        <v>52123.324703613202</v>
      </c>
      <c r="S454" s="39">
        <f t="shared" si="132"/>
        <v>31.153004955303913</v>
      </c>
      <c r="T454" s="39">
        <f t="shared" si="136"/>
        <v>1309.3534535786021</v>
      </c>
      <c r="U454" s="39">
        <v>58681.871258350802</v>
      </c>
      <c r="V454" s="39">
        <f t="shared" si="133"/>
        <v>7867.9000083162027</v>
      </c>
      <c r="W454" s="39">
        <v>60248.8802806526</v>
      </c>
      <c r="X454" s="39">
        <f t="shared" si="134"/>
        <v>257.65556872319576</v>
      </c>
      <c r="Y454" s="39">
        <f t="shared" si="137"/>
        <v>9434.9090306180005</v>
      </c>
      <c r="Z454" s="39">
        <f t="shared" si="138"/>
        <v>8812.1197193474</v>
      </c>
      <c r="AA454" s="45">
        <f t="shared" si="139"/>
        <v>7.1757077358749977E-2</v>
      </c>
      <c r="AB454" s="45">
        <f t="shared" si="140"/>
        <v>0.4311880096276563</v>
      </c>
      <c r="AC454" s="45">
        <f t="shared" si="141"/>
        <v>1.4120412273898802E-2</v>
      </c>
      <c r="AD454" s="45">
        <f t="shared" si="142"/>
        <v>0.51706549926030509</v>
      </c>
      <c r="AE454" s="45">
        <f t="shared" si="143"/>
        <v>0.48293450073969491</v>
      </c>
      <c r="AF454" s="43">
        <f>('Estimates from MCMC'!$B$2-'MCMC runs'!W454)/'Estimates from MCMC'!$B$2</f>
        <v>0.12759907501118431</v>
      </c>
    </row>
    <row r="455" spans="1:32" x14ac:dyDescent="0.3">
      <c r="A455" s="38">
        <v>4752</v>
      </c>
      <c r="B455" s="38">
        <v>2019234.3932198649</v>
      </c>
      <c r="C455" s="39">
        <v>52188.2122209105</v>
      </c>
      <c r="D455" s="39">
        <v>51174.5461205842</v>
      </c>
      <c r="E455" s="39">
        <f t="shared" si="126"/>
        <v>1013.6661003262998</v>
      </c>
      <c r="F455" s="39">
        <v>52111.294503455902</v>
      </c>
      <c r="G455" s="40">
        <f t="shared" si="127"/>
        <v>76.91771745459846</v>
      </c>
      <c r="H455" s="39">
        <v>52096.856710793698</v>
      </c>
      <c r="I455" s="39">
        <f t="shared" si="128"/>
        <v>91.355510116802179</v>
      </c>
      <c r="J455" s="39">
        <v>51007.625421832701</v>
      </c>
      <c r="K455" s="40">
        <f t="shared" si="129"/>
        <v>1180.5867990777988</v>
      </c>
      <c r="L455" s="39">
        <v>50410.6374038504</v>
      </c>
      <c r="M455" s="39">
        <f t="shared" si="130"/>
        <v>1777.5748170601</v>
      </c>
      <c r="N455" s="39">
        <f t="shared" si="135"/>
        <v>596.98801798230124</v>
      </c>
      <c r="O455" s="40">
        <f>'Estimates from MCMC'!$B$2-L455</f>
        <v>18650.3625961496</v>
      </c>
      <c r="P455" s="39">
        <v>51673.305592283301</v>
      </c>
      <c r="Q455" s="40">
        <f t="shared" si="131"/>
        <v>1262.6681884329009</v>
      </c>
      <c r="R455" s="39">
        <v>51704.844694130399</v>
      </c>
      <c r="S455" s="39">
        <f t="shared" si="132"/>
        <v>31.539101847098209</v>
      </c>
      <c r="T455" s="39">
        <f t="shared" si="136"/>
        <v>1294.2072902799991</v>
      </c>
      <c r="U455" s="39">
        <v>58271.535879369301</v>
      </c>
      <c r="V455" s="39">
        <f t="shared" si="133"/>
        <v>7860.8984755189013</v>
      </c>
      <c r="W455" s="39">
        <v>59823.885337660897</v>
      </c>
      <c r="X455" s="39">
        <f t="shared" si="134"/>
        <v>258.14216801159637</v>
      </c>
      <c r="Y455" s="39">
        <f t="shared" si="137"/>
        <v>9413.2479338104968</v>
      </c>
      <c r="Z455" s="39">
        <f t="shared" si="138"/>
        <v>9237.1146623391032</v>
      </c>
      <c r="AA455" s="45">
        <f t="shared" si="139"/>
        <v>6.9393143624306292E-2</v>
      </c>
      <c r="AB455" s="45">
        <f t="shared" si="140"/>
        <v>0.42148770218235848</v>
      </c>
      <c r="AC455" s="45">
        <f t="shared" si="141"/>
        <v>1.3841134009099119E-2</v>
      </c>
      <c r="AD455" s="45">
        <f t="shared" si="142"/>
        <v>0.50472197981576394</v>
      </c>
      <c r="AE455" s="45">
        <f t="shared" si="143"/>
        <v>0.49527802018423606</v>
      </c>
      <c r="AF455" s="43">
        <f>('Estimates from MCMC'!$B$2-'MCMC runs'!W455)/'Estimates from MCMC'!$B$2</f>
        <v>0.13375298160089055</v>
      </c>
    </row>
    <row r="456" spans="1:32" x14ac:dyDescent="0.3">
      <c r="A456" s="38">
        <v>64</v>
      </c>
      <c r="B456" s="38">
        <v>1978064.7608837448</v>
      </c>
      <c r="C456" s="39">
        <v>52123.659294356803</v>
      </c>
      <c r="D456" s="39">
        <v>51116.980238736498</v>
      </c>
      <c r="E456" s="39">
        <f t="shared" si="126"/>
        <v>1006.679055620305</v>
      </c>
      <c r="F456" s="39">
        <v>52070.323891568099</v>
      </c>
      <c r="G456" s="40">
        <f t="shared" si="127"/>
        <v>53.335402788703504</v>
      </c>
      <c r="H456" s="39">
        <v>52034.896789172701</v>
      </c>
      <c r="I456" s="39">
        <f t="shared" si="128"/>
        <v>88.762505184102338</v>
      </c>
      <c r="J456" s="39">
        <v>50975.568812679601</v>
      </c>
      <c r="K456" s="40">
        <f t="shared" si="129"/>
        <v>1148.0904816772018</v>
      </c>
      <c r="L456" s="39">
        <v>50395.469919392701</v>
      </c>
      <c r="M456" s="39">
        <f t="shared" si="130"/>
        <v>1728.1893749641022</v>
      </c>
      <c r="N456" s="39">
        <f t="shared" si="135"/>
        <v>580.09889328690042</v>
      </c>
      <c r="O456" s="40">
        <f>'Estimates from MCMC'!$B$2-L456</f>
        <v>18665.530080607299</v>
      </c>
      <c r="P456" s="39">
        <v>51624.6586238288</v>
      </c>
      <c r="Q456" s="40">
        <f t="shared" si="131"/>
        <v>1229.1887044360992</v>
      </c>
      <c r="R456" s="39">
        <v>51655.271968653396</v>
      </c>
      <c r="S456" s="39">
        <f t="shared" si="132"/>
        <v>30.613344824596425</v>
      </c>
      <c r="T456" s="39">
        <f t="shared" si="136"/>
        <v>1259.8020492606956</v>
      </c>
      <c r="U456" s="39">
        <v>58044.724854870401</v>
      </c>
      <c r="V456" s="39">
        <f t="shared" si="133"/>
        <v>7649.2549354777002</v>
      </c>
      <c r="W456" s="39">
        <v>59547.677787970701</v>
      </c>
      <c r="X456" s="39">
        <f t="shared" si="134"/>
        <v>243.15088383960392</v>
      </c>
      <c r="Y456" s="39">
        <f t="shared" si="137"/>
        <v>9152.2078685779998</v>
      </c>
      <c r="Z456" s="39">
        <f t="shared" si="138"/>
        <v>9513.3222120292994</v>
      </c>
      <c r="AA456" s="45">
        <f t="shared" si="139"/>
        <v>6.7493505077017721E-2</v>
      </c>
      <c r="AB456" s="45">
        <f t="shared" si="140"/>
        <v>0.40980646691759126</v>
      </c>
      <c r="AC456" s="45">
        <f t="shared" si="141"/>
        <v>1.3026733384455418E-2</v>
      </c>
      <c r="AD456" s="45">
        <f t="shared" si="142"/>
        <v>0.49032670537906442</v>
      </c>
      <c r="AE456" s="45">
        <f t="shared" si="143"/>
        <v>0.50967329462093558</v>
      </c>
      <c r="AF456" s="43">
        <f>('Estimates from MCMC'!$B$2-'MCMC runs'!W456)/'Estimates from MCMC'!$B$2</f>
        <v>0.13775245380213577</v>
      </c>
    </row>
    <row r="457" spans="1:32" x14ac:dyDescent="0.3">
      <c r="A457" s="38">
        <v>2627</v>
      </c>
      <c r="B457" s="38">
        <v>2149859.1855383106</v>
      </c>
      <c r="C457" s="39">
        <v>52468.095410427501</v>
      </c>
      <c r="D457" s="39">
        <v>51451.537367855002</v>
      </c>
      <c r="E457" s="39">
        <f t="shared" si="126"/>
        <v>1016.5580425724984</v>
      </c>
      <c r="F457" s="39">
        <v>52398.483300596599</v>
      </c>
      <c r="G457" s="40">
        <f t="shared" si="127"/>
        <v>69.612109830901318</v>
      </c>
      <c r="H457" s="39">
        <v>52378.722624227703</v>
      </c>
      <c r="I457" s="39">
        <f t="shared" si="128"/>
        <v>89.372786199797702</v>
      </c>
      <c r="J457" s="39">
        <v>51293.533353555002</v>
      </c>
      <c r="K457" s="40">
        <f t="shared" si="129"/>
        <v>1174.5620568724989</v>
      </c>
      <c r="L457" s="39">
        <v>50709.191924028302</v>
      </c>
      <c r="M457" s="39">
        <f t="shared" si="130"/>
        <v>1758.9034863991983</v>
      </c>
      <c r="N457" s="39">
        <f t="shared" si="135"/>
        <v>584.34142952669936</v>
      </c>
      <c r="O457" s="40">
        <f>'Estimates from MCMC'!$B$2-L457</f>
        <v>18351.808075971698</v>
      </c>
      <c r="P457" s="39">
        <v>51960.498900643302</v>
      </c>
      <c r="Q457" s="40">
        <f t="shared" si="131"/>
        <v>1251.3069766150002</v>
      </c>
      <c r="R457" s="39">
        <v>51990.839250006698</v>
      </c>
      <c r="S457" s="39">
        <f t="shared" si="132"/>
        <v>30.340349363395944</v>
      </c>
      <c r="T457" s="39">
        <f t="shared" si="136"/>
        <v>1281.6473259783961</v>
      </c>
      <c r="U457" s="39">
        <v>58489.591585073998</v>
      </c>
      <c r="V457" s="39">
        <f t="shared" si="133"/>
        <v>7780.3996610456961</v>
      </c>
      <c r="W457" s="39">
        <v>60023.218186531201</v>
      </c>
      <c r="X457" s="39">
        <f t="shared" si="134"/>
        <v>251.97927547880681</v>
      </c>
      <c r="Y457" s="39">
        <f t="shared" si="137"/>
        <v>9314.026262502899</v>
      </c>
      <c r="Z457" s="39">
        <f t="shared" si="138"/>
        <v>9037.7818134687986</v>
      </c>
      <c r="AA457" s="45">
        <f t="shared" si="139"/>
        <v>6.9837659628561422E-2</v>
      </c>
      <c r="AB457" s="45">
        <f t="shared" si="140"/>
        <v>0.42395820776006765</v>
      </c>
      <c r="AC457" s="45">
        <f t="shared" si="141"/>
        <v>1.3730487722827001E-2</v>
      </c>
      <c r="AD457" s="45">
        <f t="shared" si="142"/>
        <v>0.50752635511145605</v>
      </c>
      <c r="AE457" s="45">
        <f t="shared" si="143"/>
        <v>0.49247364488854395</v>
      </c>
      <c r="AF457" s="43">
        <f>('Estimates from MCMC'!$B$2-'MCMC runs'!W457)/'Estimates from MCMC'!$B$2</f>
        <v>0.13086665141641157</v>
      </c>
    </row>
    <row r="458" spans="1:32" x14ac:dyDescent="0.3">
      <c r="A458" s="38">
        <v>4332</v>
      </c>
      <c r="B458" s="38">
        <v>2017920.0327473632</v>
      </c>
      <c r="C458" s="39">
        <v>52103.485615808902</v>
      </c>
      <c r="D458" s="39">
        <v>51094.458651442503</v>
      </c>
      <c r="E458" s="39">
        <f t="shared" si="126"/>
        <v>1009.0269643663996</v>
      </c>
      <c r="F458" s="39">
        <v>52042.904929399803</v>
      </c>
      <c r="G458" s="40">
        <f t="shared" si="127"/>
        <v>60.580686409099144</v>
      </c>
      <c r="H458" s="39">
        <v>52013.223771582103</v>
      </c>
      <c r="I458" s="39">
        <f t="shared" si="128"/>
        <v>90.26184422679944</v>
      </c>
      <c r="J458" s="39">
        <v>50944.370358158703</v>
      </c>
      <c r="K458" s="40">
        <f t="shared" si="129"/>
        <v>1159.1152576501991</v>
      </c>
      <c r="L458" s="39">
        <v>50354.221358979397</v>
      </c>
      <c r="M458" s="39">
        <f t="shared" si="130"/>
        <v>1749.264256829505</v>
      </c>
      <c r="N458" s="39">
        <f t="shared" si="135"/>
        <v>590.14899917930597</v>
      </c>
      <c r="O458" s="40">
        <f>'Estimates from MCMC'!$B$2-L458</f>
        <v>18706.778641020603</v>
      </c>
      <c r="P458" s="39">
        <v>51597.291044366597</v>
      </c>
      <c r="Q458" s="40">
        <f t="shared" si="131"/>
        <v>1243.0696853871996</v>
      </c>
      <c r="R458" s="39">
        <v>51628.622864644203</v>
      </c>
      <c r="S458" s="39">
        <f t="shared" si="132"/>
        <v>31.331820277606312</v>
      </c>
      <c r="T458" s="39">
        <f t="shared" si="136"/>
        <v>1274.4015056648059</v>
      </c>
      <c r="U458" s="39">
        <v>58120.897289188302</v>
      </c>
      <c r="V458" s="39">
        <f t="shared" si="133"/>
        <v>7766.6759302089049</v>
      </c>
      <c r="W458" s="39">
        <v>59644.813945763999</v>
      </c>
      <c r="X458" s="39">
        <f t="shared" si="134"/>
        <v>249.51515091089095</v>
      </c>
      <c r="Y458" s="39">
        <f t="shared" si="137"/>
        <v>9290.5925867846017</v>
      </c>
      <c r="Z458" s="39">
        <f t="shared" si="138"/>
        <v>9416.1860542360009</v>
      </c>
      <c r="AA458" s="45">
        <f t="shared" si="139"/>
        <v>6.8125118178833446E-2</v>
      </c>
      <c r="AB458" s="45">
        <f t="shared" si="140"/>
        <v>0.41517976340287582</v>
      </c>
      <c r="AC458" s="45">
        <f t="shared" si="141"/>
        <v>1.3338221171001034E-2</v>
      </c>
      <c r="AD458" s="45">
        <f t="shared" si="142"/>
        <v>0.49664310275271029</v>
      </c>
      <c r="AE458" s="45">
        <f t="shared" si="143"/>
        <v>0.50335689724728971</v>
      </c>
      <c r="AF458" s="43">
        <f>('Estimates from MCMC'!$B$2-'MCMC runs'!W458)/'Estimates from MCMC'!$B$2</f>
        <v>0.13634592685069721</v>
      </c>
    </row>
    <row r="459" spans="1:32" x14ac:dyDescent="0.3">
      <c r="A459" s="38">
        <v>3914</v>
      </c>
      <c r="B459" s="38">
        <v>1946048.9763484721</v>
      </c>
      <c r="C459" s="39">
        <v>51993.458069437598</v>
      </c>
      <c r="D459" s="39">
        <v>50981.799614842297</v>
      </c>
      <c r="E459" s="39">
        <f t="shared" si="126"/>
        <v>1011.658454595301</v>
      </c>
      <c r="F459" s="39">
        <v>51936.274161842703</v>
      </c>
      <c r="G459" s="40">
        <f t="shared" si="127"/>
        <v>57.183907594895572</v>
      </c>
      <c r="H459" s="39">
        <v>51903.510140706698</v>
      </c>
      <c r="I459" s="39">
        <f t="shared" si="128"/>
        <v>89.947928730900458</v>
      </c>
      <c r="J459" s="39">
        <v>50835.289814002601</v>
      </c>
      <c r="K459" s="40">
        <f t="shared" si="129"/>
        <v>1158.1682554349973</v>
      </c>
      <c r="L459" s="39">
        <v>50247.305600434804</v>
      </c>
      <c r="M459" s="39">
        <f t="shared" si="130"/>
        <v>1746.1524690027945</v>
      </c>
      <c r="N459" s="39">
        <f t="shared" si="135"/>
        <v>587.98421356779727</v>
      </c>
      <c r="O459" s="40">
        <f>'Estimates from MCMC'!$B$2-L459</f>
        <v>18813.694399565196</v>
      </c>
      <c r="P459" s="39">
        <v>51486.858913221004</v>
      </c>
      <c r="Q459" s="40">
        <f t="shared" si="131"/>
        <v>1239.5533127862</v>
      </c>
      <c r="R459" s="39">
        <v>51518.029540534997</v>
      </c>
      <c r="S459" s="39">
        <f t="shared" si="132"/>
        <v>31.170627313993464</v>
      </c>
      <c r="T459" s="39">
        <f t="shared" si="136"/>
        <v>1270.7239401001934</v>
      </c>
      <c r="U459" s="39">
        <v>58022.5887619563</v>
      </c>
      <c r="V459" s="39">
        <f t="shared" si="133"/>
        <v>7775.2831615214964</v>
      </c>
      <c r="W459" s="39">
        <v>59543.3758875735</v>
      </c>
      <c r="X459" s="39">
        <f t="shared" si="134"/>
        <v>250.06318551700679</v>
      </c>
      <c r="Y459" s="39">
        <f t="shared" si="137"/>
        <v>9296.0702871386966</v>
      </c>
      <c r="Z459" s="39">
        <f t="shared" si="138"/>
        <v>9517.6241124264998</v>
      </c>
      <c r="AA459" s="45">
        <f t="shared" si="139"/>
        <v>6.7542499262109895E-2</v>
      </c>
      <c r="AB459" s="45">
        <f t="shared" si="140"/>
        <v>0.41327784944254176</v>
      </c>
      <c r="AC459" s="45">
        <f t="shared" si="141"/>
        <v>1.3291551367114053E-2</v>
      </c>
      <c r="AD459" s="45">
        <f t="shared" si="142"/>
        <v>0.4941119000717657</v>
      </c>
      <c r="AE459" s="45">
        <f t="shared" si="143"/>
        <v>0.50588809992823425</v>
      </c>
      <c r="AF459" s="43">
        <f>('Estimates from MCMC'!$B$2-'MCMC runs'!W459)/'Estimates from MCMC'!$B$2</f>
        <v>0.13781474511557174</v>
      </c>
    </row>
    <row r="460" spans="1:32" x14ac:dyDescent="0.3">
      <c r="A460" s="38">
        <v>2828</v>
      </c>
      <c r="B460" s="38">
        <v>2021307.0078583655</v>
      </c>
      <c r="C460" s="39">
        <v>52746.942807412401</v>
      </c>
      <c r="D460" s="39">
        <v>51725.746197435401</v>
      </c>
      <c r="E460" s="39">
        <f t="shared" si="126"/>
        <v>1021.1966099769998</v>
      </c>
      <c r="F460" s="39">
        <v>52687.242839291102</v>
      </c>
      <c r="G460" s="40">
        <f t="shared" si="127"/>
        <v>59.699968121298298</v>
      </c>
      <c r="H460" s="39">
        <v>52657.136630781999</v>
      </c>
      <c r="I460" s="39">
        <f t="shared" si="128"/>
        <v>89.806176630401751</v>
      </c>
      <c r="J460" s="39">
        <v>51576.958153372303</v>
      </c>
      <c r="K460" s="40">
        <f t="shared" si="129"/>
        <v>1169.9846540400977</v>
      </c>
      <c r="L460" s="39">
        <v>50989.646049085903</v>
      </c>
      <c r="M460" s="39">
        <f t="shared" si="130"/>
        <v>1757.2967583264981</v>
      </c>
      <c r="N460" s="39">
        <f t="shared" si="135"/>
        <v>587.31210428640043</v>
      </c>
      <c r="O460" s="40">
        <f>'Estimates from MCMC'!$B$2-L460</f>
        <v>18071.353950914097</v>
      </c>
      <c r="P460" s="39">
        <v>52239.152763621401</v>
      </c>
      <c r="Q460" s="40">
        <f t="shared" si="131"/>
        <v>1249.5067145354988</v>
      </c>
      <c r="R460" s="39">
        <v>52269.909274957899</v>
      </c>
      <c r="S460" s="39">
        <f t="shared" si="132"/>
        <v>30.756511336498079</v>
      </c>
      <c r="T460" s="39">
        <f t="shared" si="136"/>
        <v>1280.2632258719968</v>
      </c>
      <c r="U460" s="39">
        <v>58872.2479802206</v>
      </c>
      <c r="V460" s="39">
        <f t="shared" si="133"/>
        <v>7882.6019311346972</v>
      </c>
      <c r="W460" s="39">
        <v>60404.149021781799</v>
      </c>
      <c r="X460" s="39">
        <f t="shared" si="134"/>
        <v>251.6378156892024</v>
      </c>
      <c r="Y460" s="39">
        <f t="shared" si="137"/>
        <v>9414.5029726958965</v>
      </c>
      <c r="Z460" s="39">
        <f t="shared" si="138"/>
        <v>8656.8509782182009</v>
      </c>
      <c r="AA460" s="45">
        <f t="shared" si="139"/>
        <v>7.0844897916862382E-2</v>
      </c>
      <c r="AB460" s="45">
        <f t="shared" si="140"/>
        <v>0.43619321233736191</v>
      </c>
      <c r="AC460" s="45">
        <f t="shared" si="141"/>
        <v>1.3924679709816314E-2</v>
      </c>
      <c r="AD460" s="45">
        <f t="shared" si="142"/>
        <v>0.52096278996404066</v>
      </c>
      <c r="AE460" s="45">
        <f t="shared" si="143"/>
        <v>0.47903721003595939</v>
      </c>
      <c r="AF460" s="43">
        <f>('Estimates from MCMC'!$B$2-'MCMC runs'!W460)/'Estimates from MCMC'!$B$2</f>
        <v>0.12535079101400504</v>
      </c>
    </row>
    <row r="461" spans="1:32" x14ac:dyDescent="0.3">
      <c r="A461" s="38">
        <v>2294</v>
      </c>
      <c r="B461" s="38">
        <v>2086497.9344108403</v>
      </c>
      <c r="C461" s="39">
        <v>52169.878640868199</v>
      </c>
      <c r="D461" s="39">
        <v>51162.987124345404</v>
      </c>
      <c r="E461" s="39">
        <f t="shared" si="126"/>
        <v>1006.8915165227954</v>
      </c>
      <c r="F461" s="39">
        <v>52109.991211693501</v>
      </c>
      <c r="G461" s="40">
        <f t="shared" si="127"/>
        <v>59.8874291746979</v>
      </c>
      <c r="H461" s="39">
        <v>52081.103721517102</v>
      </c>
      <c r="I461" s="39">
        <f t="shared" si="128"/>
        <v>88.774919351097196</v>
      </c>
      <c r="J461" s="39">
        <v>51015.062542244603</v>
      </c>
      <c r="K461" s="40">
        <f t="shared" si="129"/>
        <v>1154.8160986235962</v>
      </c>
      <c r="L461" s="39">
        <v>50434.580703749103</v>
      </c>
      <c r="M461" s="39">
        <f t="shared" si="130"/>
        <v>1735.2979371190959</v>
      </c>
      <c r="N461" s="39">
        <f t="shared" si="135"/>
        <v>580.48183849549969</v>
      </c>
      <c r="O461" s="40">
        <f>'Estimates from MCMC'!$B$2-L461</f>
        <v>18626.419296250897</v>
      </c>
      <c r="P461" s="39">
        <v>51662.777090868803</v>
      </c>
      <c r="Q461" s="40">
        <f t="shared" si="131"/>
        <v>1228.1963871197004</v>
      </c>
      <c r="R461" s="39">
        <v>51693.356858322099</v>
      </c>
      <c r="S461" s="39">
        <f t="shared" si="132"/>
        <v>30.579767453295062</v>
      </c>
      <c r="T461" s="39">
        <f t="shared" si="136"/>
        <v>1258.7761545729954</v>
      </c>
      <c r="U461" s="39">
        <v>58331.3770664732</v>
      </c>
      <c r="V461" s="39">
        <f t="shared" si="133"/>
        <v>7896.796362724097</v>
      </c>
      <c r="W461" s="39">
        <v>59841.259500968001</v>
      </c>
      <c r="X461" s="39">
        <f t="shared" si="134"/>
        <v>251.10627992180525</v>
      </c>
      <c r="Y461" s="39">
        <f t="shared" si="137"/>
        <v>9406.6787972188977</v>
      </c>
      <c r="Z461" s="39">
        <f t="shared" si="138"/>
        <v>9219.7404990319992</v>
      </c>
      <c r="AA461" s="45">
        <f t="shared" si="139"/>
        <v>6.7580147024090695E-2</v>
      </c>
      <c r="AB461" s="45">
        <f t="shared" si="140"/>
        <v>0.42395675932805588</v>
      </c>
      <c r="AC461" s="45">
        <f t="shared" si="141"/>
        <v>1.3481189053461693E-2</v>
      </c>
      <c r="AD461" s="45">
        <f t="shared" si="142"/>
        <v>0.50501809540560827</v>
      </c>
      <c r="AE461" s="45">
        <f t="shared" si="143"/>
        <v>0.49498190459439179</v>
      </c>
      <c r="AF461" s="43">
        <f>('Estimates from MCMC'!$B$2-'MCMC runs'!W461)/'Estimates from MCMC'!$B$2</f>
        <v>0.13350140454137646</v>
      </c>
    </row>
    <row r="462" spans="1:32" x14ac:dyDescent="0.3">
      <c r="A462" s="38">
        <v>374</v>
      </c>
      <c r="B462" s="38">
        <v>2202605.5249116202</v>
      </c>
      <c r="C462" s="39">
        <v>52053.531248913998</v>
      </c>
      <c r="D462" s="39">
        <v>51025.435959133902</v>
      </c>
      <c r="E462" s="39">
        <f t="shared" si="126"/>
        <v>1028.0952897800962</v>
      </c>
      <c r="F462" s="39">
        <v>51988.605510220099</v>
      </c>
      <c r="G462" s="40">
        <f t="shared" si="127"/>
        <v>64.925738693898893</v>
      </c>
      <c r="H462" s="39">
        <v>51961.724516053197</v>
      </c>
      <c r="I462" s="39">
        <f t="shared" si="128"/>
        <v>91.806732860801276</v>
      </c>
      <c r="J462" s="39">
        <v>50869.336435777601</v>
      </c>
      <c r="K462" s="40">
        <f t="shared" si="129"/>
        <v>1184.194813136397</v>
      </c>
      <c r="L462" s="39">
        <v>50269.362509107501</v>
      </c>
      <c r="M462" s="39">
        <f t="shared" si="130"/>
        <v>1784.1687398064969</v>
      </c>
      <c r="N462" s="39">
        <f t="shared" si="135"/>
        <v>599.9739266700999</v>
      </c>
      <c r="O462" s="40">
        <f>'Estimates from MCMC'!$B$2-L462</f>
        <v>18791.637490892499</v>
      </c>
      <c r="P462" s="39">
        <v>51537.386593834599</v>
      </c>
      <c r="Q462" s="40">
        <f t="shared" si="131"/>
        <v>1268.0240847270979</v>
      </c>
      <c r="R462" s="39">
        <v>51569.077482813802</v>
      </c>
      <c r="S462" s="39">
        <f t="shared" si="132"/>
        <v>31.69088897920301</v>
      </c>
      <c r="T462" s="39">
        <f t="shared" si="136"/>
        <v>1299.714973706301</v>
      </c>
      <c r="U462" s="39">
        <v>58186.042874539897</v>
      </c>
      <c r="V462" s="39">
        <f t="shared" si="133"/>
        <v>7916.6803654323958</v>
      </c>
      <c r="W462" s="39">
        <v>59744.780155869099</v>
      </c>
      <c r="X462" s="39">
        <f t="shared" si="134"/>
        <v>259.02230762290128</v>
      </c>
      <c r="Y462" s="39">
        <f t="shared" si="137"/>
        <v>9475.417646761598</v>
      </c>
      <c r="Z462" s="39">
        <f t="shared" si="138"/>
        <v>9316.219844130901</v>
      </c>
      <c r="AA462" s="45">
        <f t="shared" si="139"/>
        <v>6.9164540574828404E-2</v>
      </c>
      <c r="AB462" s="45">
        <f t="shared" si="140"/>
        <v>0.42128741411009396</v>
      </c>
      <c r="AC462" s="45">
        <f t="shared" si="141"/>
        <v>1.3783913602443548E-2</v>
      </c>
      <c r="AD462" s="45">
        <f t="shared" si="142"/>
        <v>0.504235868287366</v>
      </c>
      <c r="AE462" s="45">
        <f t="shared" si="143"/>
        <v>0.49576413171263406</v>
      </c>
      <c r="AF462" s="43">
        <f>('Estimates from MCMC'!$B$2-'MCMC runs'!W462)/'Estimates from MCMC'!$B$2</f>
        <v>0.13489842087619497</v>
      </c>
    </row>
    <row r="463" spans="1:32" x14ac:dyDescent="0.3">
      <c r="A463" s="38">
        <v>1308</v>
      </c>
      <c r="B463" s="38">
        <v>2202605.5249116202</v>
      </c>
      <c r="C463" s="39">
        <v>52053.531248913998</v>
      </c>
      <c r="D463" s="39">
        <v>51025.435959133902</v>
      </c>
      <c r="E463" s="39">
        <f t="shared" si="126"/>
        <v>1028.0952897800962</v>
      </c>
      <c r="F463" s="39">
        <v>51988.605510220099</v>
      </c>
      <c r="G463" s="40">
        <f t="shared" si="127"/>
        <v>64.925738693898893</v>
      </c>
      <c r="H463" s="39">
        <v>51961.724516053197</v>
      </c>
      <c r="I463" s="39">
        <f t="shared" si="128"/>
        <v>91.806732860801276</v>
      </c>
      <c r="J463" s="39">
        <v>50869.336435777601</v>
      </c>
      <c r="K463" s="40">
        <f t="shared" si="129"/>
        <v>1184.194813136397</v>
      </c>
      <c r="L463" s="39">
        <v>50269.362509107501</v>
      </c>
      <c r="M463" s="39">
        <f t="shared" si="130"/>
        <v>1784.1687398064969</v>
      </c>
      <c r="N463" s="39">
        <f t="shared" si="135"/>
        <v>599.9739266700999</v>
      </c>
      <c r="O463" s="40">
        <f>'Estimates from MCMC'!$B$2-L463</f>
        <v>18791.637490892499</v>
      </c>
      <c r="P463" s="39">
        <v>51537.386593834599</v>
      </c>
      <c r="Q463" s="40">
        <f t="shared" si="131"/>
        <v>1268.0240847270979</v>
      </c>
      <c r="R463" s="39">
        <v>51569.077482813802</v>
      </c>
      <c r="S463" s="39">
        <f t="shared" si="132"/>
        <v>31.69088897920301</v>
      </c>
      <c r="T463" s="39">
        <f t="shared" si="136"/>
        <v>1299.714973706301</v>
      </c>
      <c r="U463" s="39">
        <v>58186.042874539897</v>
      </c>
      <c r="V463" s="39">
        <f t="shared" si="133"/>
        <v>7916.6803654323958</v>
      </c>
      <c r="W463" s="39">
        <v>59744.780155869099</v>
      </c>
      <c r="X463" s="39">
        <f t="shared" si="134"/>
        <v>259.02230762290128</v>
      </c>
      <c r="Y463" s="39">
        <f t="shared" si="137"/>
        <v>9475.417646761598</v>
      </c>
      <c r="Z463" s="39">
        <f t="shared" si="138"/>
        <v>9316.219844130901</v>
      </c>
      <c r="AA463" s="45">
        <f t="shared" si="139"/>
        <v>6.9164540574828404E-2</v>
      </c>
      <c r="AB463" s="45">
        <f t="shared" si="140"/>
        <v>0.42128741411009396</v>
      </c>
      <c r="AC463" s="45">
        <f t="shared" si="141"/>
        <v>1.3783913602443548E-2</v>
      </c>
      <c r="AD463" s="45">
        <f t="shared" si="142"/>
        <v>0.504235868287366</v>
      </c>
      <c r="AE463" s="45">
        <f t="shared" si="143"/>
        <v>0.49576413171263406</v>
      </c>
      <c r="AF463" s="43">
        <f>('Estimates from MCMC'!$B$2-'MCMC runs'!W463)/'Estimates from MCMC'!$B$2</f>
        <v>0.13489842087619497</v>
      </c>
    </row>
    <row r="464" spans="1:32" x14ac:dyDescent="0.3">
      <c r="A464" s="38">
        <v>2812</v>
      </c>
      <c r="B464" s="38">
        <v>1939046.1182051827</v>
      </c>
      <c r="C464" s="39">
        <v>51241.434326501498</v>
      </c>
      <c r="D464" s="39">
        <v>50219.704210504198</v>
      </c>
      <c r="E464" s="39">
        <f t="shared" si="126"/>
        <v>1021.7301159972994</v>
      </c>
      <c r="F464" s="39">
        <v>51174.607908498903</v>
      </c>
      <c r="G464" s="40">
        <f t="shared" si="127"/>
        <v>66.826418002594437</v>
      </c>
      <c r="H464" s="39">
        <v>51150.044209943902</v>
      </c>
      <c r="I464" s="39">
        <f t="shared" si="128"/>
        <v>91.39011655759532</v>
      </c>
      <c r="J464" s="39">
        <v>50062.456946495397</v>
      </c>
      <c r="K464" s="40">
        <f t="shared" si="129"/>
        <v>1178.9773800061012</v>
      </c>
      <c r="L464" s="39">
        <v>49465.353894034197</v>
      </c>
      <c r="M464" s="39">
        <f t="shared" si="130"/>
        <v>1776.0804324673009</v>
      </c>
      <c r="N464" s="39">
        <f t="shared" si="135"/>
        <v>597.1030524611997</v>
      </c>
      <c r="O464" s="40">
        <f>'Estimates from MCMC'!$B$2-L464</f>
        <v>19595.646105965803</v>
      </c>
      <c r="P464" s="39">
        <v>50727.842665209399</v>
      </c>
      <c r="Q464" s="40">
        <f t="shared" si="131"/>
        <v>1262.4887711752017</v>
      </c>
      <c r="R464" s="39">
        <v>50759.359227612702</v>
      </c>
      <c r="S464" s="39">
        <f t="shared" si="132"/>
        <v>31.516562403303396</v>
      </c>
      <c r="T464" s="39">
        <f t="shared" si="136"/>
        <v>1294.0053335785051</v>
      </c>
      <c r="U464" s="39">
        <v>57188.170272998599</v>
      </c>
      <c r="V464" s="39">
        <f t="shared" si="133"/>
        <v>7722.8163789644022</v>
      </c>
      <c r="W464" s="39">
        <v>58738.745994346798</v>
      </c>
      <c r="X464" s="39">
        <f t="shared" si="134"/>
        <v>256.57038776969421</v>
      </c>
      <c r="Y464" s="39">
        <f t="shared" si="137"/>
        <v>9273.3921003126015</v>
      </c>
      <c r="Z464" s="39">
        <f t="shared" si="138"/>
        <v>10322.254005653202</v>
      </c>
      <c r="AA464" s="45">
        <f t="shared" si="139"/>
        <v>6.6035349208748526E-2</v>
      </c>
      <c r="AB464" s="45">
        <f t="shared" si="140"/>
        <v>0.39410879014666561</v>
      </c>
      <c r="AC464" s="45">
        <f t="shared" si="141"/>
        <v>1.3093234404329366E-2</v>
      </c>
      <c r="AD464" s="45">
        <f t="shared" si="142"/>
        <v>0.47323737375974351</v>
      </c>
      <c r="AE464" s="45">
        <f t="shared" si="143"/>
        <v>0.52676262624025649</v>
      </c>
      <c r="AF464" s="43">
        <f>('Estimates from MCMC'!$B$2-'MCMC runs'!W464)/'Estimates from MCMC'!$B$2</f>
        <v>0.14946574775420574</v>
      </c>
    </row>
    <row r="465" spans="1:32" x14ac:dyDescent="0.3">
      <c r="A465" s="38">
        <v>3912</v>
      </c>
      <c r="B465" s="38">
        <v>1956613.5309678433</v>
      </c>
      <c r="C465" s="39">
        <v>51712.880483624001</v>
      </c>
      <c r="D465" s="39">
        <v>50660.216650964299</v>
      </c>
      <c r="E465" s="39">
        <f t="shared" si="126"/>
        <v>1052.6638326597022</v>
      </c>
      <c r="F465" s="39">
        <v>51656.568648237197</v>
      </c>
      <c r="G465" s="40">
        <f t="shared" si="127"/>
        <v>56.311835386804887</v>
      </c>
      <c r="H465" s="39">
        <v>51620.102157302099</v>
      </c>
      <c r="I465" s="39">
        <f t="shared" si="128"/>
        <v>92.778326321902568</v>
      </c>
      <c r="J465" s="39">
        <v>50511.846650661399</v>
      </c>
      <c r="K465" s="40">
        <f t="shared" si="129"/>
        <v>1201.0338329626029</v>
      </c>
      <c r="L465" s="39">
        <v>49905.975091779597</v>
      </c>
      <c r="M465" s="39">
        <f t="shared" si="130"/>
        <v>1806.9053918444042</v>
      </c>
      <c r="N465" s="39">
        <f t="shared" si="135"/>
        <v>605.87155888180132</v>
      </c>
      <c r="O465" s="40">
        <f>'Estimates from MCMC'!$B$2-L465</f>
        <v>19155.024908220403</v>
      </c>
      <c r="P465" s="39">
        <v>51196.394769259197</v>
      </c>
      <c r="Q465" s="40">
        <f t="shared" si="131"/>
        <v>1290.4196774796001</v>
      </c>
      <c r="R465" s="39">
        <v>51228.1451193783</v>
      </c>
      <c r="S465" s="39">
        <f t="shared" si="132"/>
        <v>31.750350119102222</v>
      </c>
      <c r="T465" s="39">
        <f t="shared" si="136"/>
        <v>1322.1700275987023</v>
      </c>
      <c r="U465" s="39">
        <v>57612.755795641198</v>
      </c>
      <c r="V465" s="39">
        <f t="shared" si="133"/>
        <v>7706.7807038616011</v>
      </c>
      <c r="W465" s="39">
        <v>59194.130415550797</v>
      </c>
      <c r="X465" s="39">
        <f t="shared" si="134"/>
        <v>259.20459231089626</v>
      </c>
      <c r="Y465" s="39">
        <f t="shared" si="137"/>
        <v>9288.1553237711996</v>
      </c>
      <c r="Z465" s="39">
        <f t="shared" si="138"/>
        <v>9866.8695844492031</v>
      </c>
      <c r="AA465" s="45">
        <f t="shared" si="139"/>
        <v>6.9024709387419877E-2</v>
      </c>
      <c r="AB465" s="45">
        <f t="shared" si="140"/>
        <v>0.40233728438297289</v>
      </c>
      <c r="AC465" s="45">
        <f t="shared" si="141"/>
        <v>1.3531937105425444E-2</v>
      </c>
      <c r="AD465" s="45">
        <f t="shared" si="142"/>
        <v>0.48489393087581817</v>
      </c>
      <c r="AE465" s="45">
        <f t="shared" si="143"/>
        <v>0.51510606912418178</v>
      </c>
      <c r="AF465" s="43">
        <f>('Estimates from MCMC'!$B$2-'MCMC runs'!W465)/'Estimates from MCMC'!$B$2</f>
        <v>0.14287180296331073</v>
      </c>
    </row>
    <row r="466" spans="1:32" x14ac:dyDescent="0.3">
      <c r="A466" s="38">
        <v>4248</v>
      </c>
      <c r="B466" s="38">
        <v>2007754.475348186</v>
      </c>
      <c r="C466" s="39">
        <v>52644.543933228699</v>
      </c>
      <c r="D466" s="39">
        <v>51615.771662188999</v>
      </c>
      <c r="E466" s="39">
        <f t="shared" si="126"/>
        <v>1028.7722710396993</v>
      </c>
      <c r="F466" s="39">
        <v>52580.380097767498</v>
      </c>
      <c r="G466" s="40">
        <f t="shared" si="127"/>
        <v>64.163835461200506</v>
      </c>
      <c r="H466" s="39">
        <v>52553.878766371898</v>
      </c>
      <c r="I466" s="39">
        <f t="shared" si="128"/>
        <v>90.665166856801079</v>
      </c>
      <c r="J466" s="39">
        <v>51461.768907876598</v>
      </c>
      <c r="K466" s="40">
        <f t="shared" si="129"/>
        <v>1182.7750253521008</v>
      </c>
      <c r="L466" s="39">
        <v>50869.037296591203</v>
      </c>
      <c r="M466" s="39">
        <f t="shared" si="130"/>
        <v>1775.5066366374958</v>
      </c>
      <c r="N466" s="39">
        <f t="shared" si="135"/>
        <v>592.73161128539505</v>
      </c>
      <c r="O466" s="40">
        <f>'Estimates from MCMC'!$B$2-L466</f>
        <v>18191.962703408797</v>
      </c>
      <c r="P466" s="39">
        <v>52127.954917553303</v>
      </c>
      <c r="Q466" s="40">
        <f t="shared" si="131"/>
        <v>1258.9176209621</v>
      </c>
      <c r="R466" s="39">
        <v>52159.064771845799</v>
      </c>
      <c r="S466" s="39">
        <f t="shared" si="132"/>
        <v>31.109854292495584</v>
      </c>
      <c r="T466" s="39">
        <f t="shared" si="136"/>
        <v>1290.0274752545956</v>
      </c>
      <c r="U466" s="39">
        <v>58932.705941431901</v>
      </c>
      <c r="V466" s="39">
        <f t="shared" si="133"/>
        <v>8063.6686448406981</v>
      </c>
      <c r="W466" s="39">
        <v>60482.667677731501</v>
      </c>
      <c r="X466" s="39">
        <f t="shared" si="134"/>
        <v>259.93426104500395</v>
      </c>
      <c r="Y466" s="39">
        <f t="shared" si="137"/>
        <v>9613.6303811402977</v>
      </c>
      <c r="Z466" s="39">
        <f t="shared" si="138"/>
        <v>8578.3323222684994</v>
      </c>
      <c r="AA466" s="45">
        <f t="shared" si="139"/>
        <v>7.0911945911854318E-2</v>
      </c>
      <c r="AB466" s="45">
        <f t="shared" si="140"/>
        <v>0.44325446222082093</v>
      </c>
      <c r="AC466" s="45">
        <f t="shared" si="141"/>
        <v>1.4288412156666177E-2</v>
      </c>
      <c r="AD466" s="45">
        <f t="shared" si="142"/>
        <v>0.52845482028934143</v>
      </c>
      <c r="AE466" s="45">
        <f t="shared" si="143"/>
        <v>0.47154517971065857</v>
      </c>
      <c r="AF466" s="43">
        <f>('Estimates from MCMC'!$B$2-'MCMC runs'!W466)/'Estimates from MCMC'!$B$2</f>
        <v>0.12421384460503757</v>
      </c>
    </row>
    <row r="467" spans="1:32" x14ac:dyDescent="0.3">
      <c r="A467" s="38">
        <v>2403</v>
      </c>
      <c r="B467" s="38">
        <v>1949681.705914241</v>
      </c>
      <c r="C467" s="39">
        <v>52524.207740428203</v>
      </c>
      <c r="D467" s="39">
        <v>51476.873275710997</v>
      </c>
      <c r="E467" s="39">
        <f t="shared" si="126"/>
        <v>1047.3344647172053</v>
      </c>
      <c r="F467" s="39">
        <v>52468.4817952417</v>
      </c>
      <c r="G467" s="40">
        <f t="shared" si="127"/>
        <v>55.72594518650294</v>
      </c>
      <c r="H467" s="39">
        <v>52432.004946827903</v>
      </c>
      <c r="I467" s="39">
        <f t="shared" si="128"/>
        <v>92.202793600299628</v>
      </c>
      <c r="J467" s="39">
        <v>51329.604802012203</v>
      </c>
      <c r="K467" s="40">
        <f t="shared" si="129"/>
        <v>1194.6029384159992</v>
      </c>
      <c r="L467" s="39">
        <v>50726.868885597803</v>
      </c>
      <c r="M467" s="39">
        <f t="shared" si="130"/>
        <v>1797.3388548303992</v>
      </c>
      <c r="N467" s="39">
        <f t="shared" si="135"/>
        <v>602.73591641439998</v>
      </c>
      <c r="O467" s="40">
        <f>'Estimates from MCMC'!$B$2-L467</f>
        <v>18334.131114402197</v>
      </c>
      <c r="P467" s="39">
        <v>52008.0691575237</v>
      </c>
      <c r="Q467" s="40">
        <f t="shared" si="131"/>
        <v>1281.2002719258962</v>
      </c>
      <c r="R467" s="39">
        <v>52039.635687844901</v>
      </c>
      <c r="S467" s="39">
        <f t="shared" si="132"/>
        <v>31.566530321200844</v>
      </c>
      <c r="T467" s="39">
        <f t="shared" si="136"/>
        <v>1312.7668022470971</v>
      </c>
      <c r="U467" s="39">
        <v>58665.447310276002</v>
      </c>
      <c r="V467" s="39">
        <f t="shared" si="133"/>
        <v>7938.5784246781986</v>
      </c>
      <c r="W467" s="39">
        <v>60237.200754916601</v>
      </c>
      <c r="X467" s="39">
        <f t="shared" si="134"/>
        <v>258.98664239350182</v>
      </c>
      <c r="Y467" s="39">
        <f t="shared" si="137"/>
        <v>9510.3318693187975</v>
      </c>
      <c r="Z467" s="39">
        <f t="shared" si="138"/>
        <v>8823.799245083399</v>
      </c>
      <c r="AA467" s="45">
        <f t="shared" si="139"/>
        <v>7.160234614095598E-2</v>
      </c>
      <c r="AB467" s="45">
        <f t="shared" si="140"/>
        <v>0.43299452671864697</v>
      </c>
      <c r="AC467" s="45">
        <f t="shared" si="141"/>
        <v>1.4125929436059144E-2</v>
      </c>
      <c r="AD467" s="45">
        <f t="shared" si="142"/>
        <v>0.51872280229566214</v>
      </c>
      <c r="AE467" s="45">
        <f t="shared" si="143"/>
        <v>0.48127719770433791</v>
      </c>
      <c r="AF467" s="43">
        <f>('Estimates from MCMC'!$B$2-'MCMC runs'!W467)/'Estimates from MCMC'!$B$2</f>
        <v>0.12776819398913133</v>
      </c>
    </row>
    <row r="468" spans="1:32" x14ac:dyDescent="0.3">
      <c r="A468" s="38">
        <v>925</v>
      </c>
      <c r="B468" s="38">
        <v>1931846.3654675842</v>
      </c>
      <c r="C468" s="39">
        <v>52249.214956594602</v>
      </c>
      <c r="D468" s="39">
        <v>51223.306300364202</v>
      </c>
      <c r="E468" s="39">
        <f t="shared" si="126"/>
        <v>1025.9086562304001</v>
      </c>
      <c r="F468" s="39">
        <v>52187.707374670201</v>
      </c>
      <c r="G468" s="40">
        <f t="shared" si="127"/>
        <v>61.507581924401165</v>
      </c>
      <c r="H468" s="39">
        <v>52158.550281070799</v>
      </c>
      <c r="I468" s="39">
        <f t="shared" si="128"/>
        <v>90.664675523803453</v>
      </c>
      <c r="J468" s="39">
        <v>51071.987587526099</v>
      </c>
      <c r="K468" s="40">
        <f t="shared" si="129"/>
        <v>1177.2273690685033</v>
      </c>
      <c r="L468" s="39">
        <v>50479.356705026003</v>
      </c>
      <c r="M468" s="39">
        <f t="shared" si="130"/>
        <v>1769.8582515685994</v>
      </c>
      <c r="N468" s="39">
        <f t="shared" si="135"/>
        <v>592.63088250009605</v>
      </c>
      <c r="O468" s="40">
        <f>'Estimates from MCMC'!$B$2-L468</f>
        <v>18581.643294973997</v>
      </c>
      <c r="P468" s="39">
        <v>51736.519480798597</v>
      </c>
      <c r="Q468" s="40">
        <f t="shared" si="131"/>
        <v>1257.1627757725946</v>
      </c>
      <c r="R468" s="39">
        <v>51767.694955532301</v>
      </c>
      <c r="S468" s="39">
        <f t="shared" si="132"/>
        <v>31.175474733703595</v>
      </c>
      <c r="T468" s="39">
        <f t="shared" si="136"/>
        <v>1288.3382505062982</v>
      </c>
      <c r="U468" s="39">
        <v>58354.7882448374</v>
      </c>
      <c r="V468" s="39">
        <f t="shared" si="133"/>
        <v>7875.4315398113977</v>
      </c>
      <c r="W468" s="39">
        <v>59899.037907675702</v>
      </c>
      <c r="X468" s="39">
        <f t="shared" si="134"/>
        <v>255.91141233200324</v>
      </c>
      <c r="Y468" s="39">
        <f t="shared" si="137"/>
        <v>9419.6812026496991</v>
      </c>
      <c r="Z468" s="39">
        <f t="shared" si="138"/>
        <v>9161.9620923242983</v>
      </c>
      <c r="AA468" s="45">
        <f t="shared" si="139"/>
        <v>6.9333924349670978E-2</v>
      </c>
      <c r="AB468" s="45">
        <f t="shared" si="140"/>
        <v>0.42382858258513451</v>
      </c>
      <c r="AC468" s="45">
        <f t="shared" si="141"/>
        <v>1.3772270206113725E-2</v>
      </c>
      <c r="AD468" s="45">
        <f t="shared" si="142"/>
        <v>0.50693477714091917</v>
      </c>
      <c r="AE468" s="45">
        <f t="shared" si="143"/>
        <v>0.49306522285908078</v>
      </c>
      <c r="AF468" s="43">
        <f>('Estimates from MCMC'!$B$2-'MCMC runs'!W468)/'Estimates from MCMC'!$B$2</f>
        <v>0.1326647759563907</v>
      </c>
    </row>
    <row r="469" spans="1:32" x14ac:dyDescent="0.3">
      <c r="A469" s="38">
        <v>3978</v>
      </c>
      <c r="B469" s="38">
        <v>1931846.3654675842</v>
      </c>
      <c r="C469" s="39">
        <v>52249.214956594602</v>
      </c>
      <c r="D469" s="39">
        <v>51223.306300364202</v>
      </c>
      <c r="E469" s="39">
        <f t="shared" si="126"/>
        <v>1025.9086562304001</v>
      </c>
      <c r="F469" s="39">
        <v>52187.707374670201</v>
      </c>
      <c r="G469" s="40">
        <f t="shared" si="127"/>
        <v>61.507581924401165</v>
      </c>
      <c r="H469" s="39">
        <v>52158.550281070799</v>
      </c>
      <c r="I469" s="39">
        <f t="shared" si="128"/>
        <v>90.664675523803453</v>
      </c>
      <c r="J469" s="39">
        <v>51071.987587526099</v>
      </c>
      <c r="K469" s="40">
        <f t="shared" si="129"/>
        <v>1177.2273690685033</v>
      </c>
      <c r="L469" s="39">
        <v>50479.356705026003</v>
      </c>
      <c r="M469" s="39">
        <f t="shared" si="130"/>
        <v>1769.8582515685994</v>
      </c>
      <c r="N469" s="39">
        <f t="shared" si="135"/>
        <v>592.63088250009605</v>
      </c>
      <c r="O469" s="40">
        <f>'Estimates from MCMC'!$B$2-L469</f>
        <v>18581.643294973997</v>
      </c>
      <c r="P469" s="39">
        <v>51736.519480798597</v>
      </c>
      <c r="Q469" s="40">
        <f t="shared" si="131"/>
        <v>1257.1627757725946</v>
      </c>
      <c r="R469" s="39">
        <v>51767.694955532301</v>
      </c>
      <c r="S469" s="39">
        <f t="shared" si="132"/>
        <v>31.175474733703595</v>
      </c>
      <c r="T469" s="39">
        <f t="shared" si="136"/>
        <v>1288.3382505062982</v>
      </c>
      <c r="U469" s="39">
        <v>58354.7882448374</v>
      </c>
      <c r="V469" s="39">
        <f t="shared" si="133"/>
        <v>7875.4315398113977</v>
      </c>
      <c r="W469" s="39">
        <v>59899.037907675702</v>
      </c>
      <c r="X469" s="39">
        <f t="shared" si="134"/>
        <v>255.91141233200324</v>
      </c>
      <c r="Y469" s="39">
        <f t="shared" si="137"/>
        <v>9419.6812026496991</v>
      </c>
      <c r="Z469" s="39">
        <f t="shared" si="138"/>
        <v>9161.9620923242983</v>
      </c>
      <c r="AA469" s="45">
        <f t="shared" si="139"/>
        <v>6.9333924349670978E-2</v>
      </c>
      <c r="AB469" s="45">
        <f t="shared" si="140"/>
        <v>0.42382858258513451</v>
      </c>
      <c r="AC469" s="45">
        <f t="shared" si="141"/>
        <v>1.3772270206113725E-2</v>
      </c>
      <c r="AD469" s="45">
        <f t="shared" si="142"/>
        <v>0.50693477714091917</v>
      </c>
      <c r="AE469" s="45">
        <f t="shared" si="143"/>
        <v>0.49306522285908078</v>
      </c>
      <c r="AF469" s="43">
        <f>('Estimates from MCMC'!$B$2-'MCMC runs'!W469)/'Estimates from MCMC'!$B$2</f>
        <v>0.1326647759563907</v>
      </c>
    </row>
    <row r="470" spans="1:32" x14ac:dyDescent="0.3">
      <c r="A470" s="38">
        <v>1349</v>
      </c>
      <c r="B470" s="38">
        <v>1929647.5829179746</v>
      </c>
      <c r="C470" s="39">
        <v>52384.610973354298</v>
      </c>
      <c r="D470" s="39">
        <v>51346.810578833501</v>
      </c>
      <c r="E470" s="39">
        <f t="shared" si="126"/>
        <v>1037.8003945207965</v>
      </c>
      <c r="F470" s="39">
        <v>52332.793742014401</v>
      </c>
      <c r="G470" s="40">
        <f t="shared" si="127"/>
        <v>51.817231339897262</v>
      </c>
      <c r="H470" s="39">
        <v>52294.5744409053</v>
      </c>
      <c r="I470" s="39">
        <f t="shared" si="128"/>
        <v>90.036532448997605</v>
      </c>
      <c r="J470" s="39">
        <v>51205.742189968398</v>
      </c>
      <c r="K470" s="40">
        <f t="shared" si="129"/>
        <v>1178.8687833859003</v>
      </c>
      <c r="L470" s="39">
        <v>50617.6476100371</v>
      </c>
      <c r="M470" s="39">
        <f t="shared" si="130"/>
        <v>1766.9633633171979</v>
      </c>
      <c r="N470" s="39">
        <f t="shared" si="135"/>
        <v>588.09457993129763</v>
      </c>
      <c r="O470" s="40">
        <f>'Estimates from MCMC'!$B$2-L470</f>
        <v>18443.3523899629</v>
      </c>
      <c r="P470" s="39">
        <v>51878.617779751999</v>
      </c>
      <c r="Q470" s="40">
        <f t="shared" si="131"/>
        <v>1260.9701697148994</v>
      </c>
      <c r="R470" s="39">
        <v>51909.189540160398</v>
      </c>
      <c r="S470" s="39">
        <f t="shared" si="132"/>
        <v>30.571760408398404</v>
      </c>
      <c r="T470" s="39">
        <f t="shared" si="136"/>
        <v>1291.5419301232978</v>
      </c>
      <c r="U470" s="39">
        <v>58302.497867602302</v>
      </c>
      <c r="V470" s="39">
        <f t="shared" si="133"/>
        <v>7684.8502575652019</v>
      </c>
      <c r="W470" s="39">
        <v>59843.820197183602</v>
      </c>
      <c r="X470" s="39">
        <f t="shared" si="134"/>
        <v>249.78039945800265</v>
      </c>
      <c r="Y470" s="39">
        <f t="shared" si="137"/>
        <v>9226.1725871465023</v>
      </c>
      <c r="Z470" s="39">
        <f t="shared" si="138"/>
        <v>9217.1798028163976</v>
      </c>
      <c r="AA470" s="45">
        <f t="shared" si="139"/>
        <v>7.0027503829844448E-2</v>
      </c>
      <c r="AB470" s="45">
        <f t="shared" si="140"/>
        <v>0.41667317823127387</v>
      </c>
      <c r="AC470" s="45">
        <f t="shared" si="141"/>
        <v>1.3543112671530163E-2</v>
      </c>
      <c r="AD470" s="45">
        <f t="shared" si="142"/>
        <v>0.50024379473264846</v>
      </c>
      <c r="AE470" s="45">
        <f t="shared" si="143"/>
        <v>0.49975620526735154</v>
      </c>
      <c r="AF470" s="43">
        <f>('Estimates from MCMC'!$B$2-'MCMC runs'!W470)/'Estimates from MCMC'!$B$2</f>
        <v>0.13346432578179288</v>
      </c>
    </row>
    <row r="471" spans="1:32" x14ac:dyDescent="0.3">
      <c r="A471" s="38">
        <v>805</v>
      </c>
      <c r="B471" s="38">
        <v>2041073.7702961999</v>
      </c>
      <c r="C471" s="39">
        <v>52595.322843114503</v>
      </c>
      <c r="D471" s="39">
        <v>51590.507103541902</v>
      </c>
      <c r="E471" s="39">
        <f t="shared" si="126"/>
        <v>1004.8157395726012</v>
      </c>
      <c r="F471" s="39">
        <v>52530.086961470101</v>
      </c>
      <c r="G471" s="40">
        <f t="shared" si="127"/>
        <v>65.23588164440298</v>
      </c>
      <c r="H471" s="39">
        <v>52506.020214807097</v>
      </c>
      <c r="I471" s="39">
        <f t="shared" si="128"/>
        <v>89.302628307406849</v>
      </c>
      <c r="J471" s="39">
        <v>51436.654713435397</v>
      </c>
      <c r="K471" s="40">
        <f t="shared" si="129"/>
        <v>1158.6681296791066</v>
      </c>
      <c r="L471" s="39">
        <v>50852.493895981097</v>
      </c>
      <c r="M471" s="39">
        <f t="shared" si="130"/>
        <v>1742.8289471334065</v>
      </c>
      <c r="N471" s="39">
        <f t="shared" si="135"/>
        <v>584.16081745429983</v>
      </c>
      <c r="O471" s="40">
        <f>'Estimates from MCMC'!$B$2-L471</f>
        <v>18208.506104018903</v>
      </c>
      <c r="P471" s="39">
        <v>52089.387910511301</v>
      </c>
      <c r="Q471" s="40">
        <f t="shared" si="131"/>
        <v>1236.894014530204</v>
      </c>
      <c r="R471" s="39">
        <v>52120.109518721001</v>
      </c>
      <c r="S471" s="39">
        <f t="shared" si="132"/>
        <v>30.721608209700207</v>
      </c>
      <c r="T471" s="39">
        <f t="shared" si="136"/>
        <v>1267.6156227399042</v>
      </c>
      <c r="U471" s="39">
        <v>58713.044442721599</v>
      </c>
      <c r="V471" s="39">
        <f t="shared" si="133"/>
        <v>7860.5505467405019</v>
      </c>
      <c r="W471" s="39">
        <v>60230.2166882171</v>
      </c>
      <c r="X471" s="39">
        <f t="shared" si="134"/>
        <v>249.55662275559735</v>
      </c>
      <c r="Y471" s="39">
        <f t="shared" si="137"/>
        <v>9377.7227922360034</v>
      </c>
      <c r="Z471" s="39">
        <f t="shared" si="138"/>
        <v>8830.7833117828995</v>
      </c>
      <c r="AA471" s="45">
        <f t="shared" si="139"/>
        <v>6.9616673410682575E-2</v>
      </c>
      <c r="AB471" s="45">
        <f t="shared" si="140"/>
        <v>0.4316966203507247</v>
      </c>
      <c r="AC471" s="45">
        <f t="shared" si="141"/>
        <v>1.3705496833730709E-2</v>
      </c>
      <c r="AD471" s="45">
        <f t="shared" si="142"/>
        <v>0.515018790595138</v>
      </c>
      <c r="AE471" s="45">
        <f t="shared" si="143"/>
        <v>0.484981209404862</v>
      </c>
      <c r="AF471" s="43">
        <f>('Estimates from MCMC'!$B$2-'MCMC runs'!W471)/'Estimates from MCMC'!$B$2</f>
        <v>0.12786932294323713</v>
      </c>
    </row>
    <row r="472" spans="1:32" x14ac:dyDescent="0.3">
      <c r="A472" s="38">
        <v>1263</v>
      </c>
      <c r="B472" s="38">
        <v>2016298.3522885814</v>
      </c>
      <c r="C472" s="39">
        <v>52951.262025661999</v>
      </c>
      <c r="D472" s="39">
        <v>51924.739512862798</v>
      </c>
      <c r="E472" s="39">
        <f t="shared" si="126"/>
        <v>1026.5225127992016</v>
      </c>
      <c r="F472" s="39">
        <v>52889.796875845102</v>
      </c>
      <c r="G472" s="40">
        <f t="shared" si="127"/>
        <v>61.465149816896883</v>
      </c>
      <c r="H472" s="39">
        <v>52860.227870495903</v>
      </c>
      <c r="I472" s="39">
        <f t="shared" si="128"/>
        <v>91.034155166096753</v>
      </c>
      <c r="J472" s="39">
        <v>51772.973544571701</v>
      </c>
      <c r="K472" s="40">
        <f t="shared" si="129"/>
        <v>1178.2884810902979</v>
      </c>
      <c r="L472" s="39">
        <v>51177.648085812303</v>
      </c>
      <c r="M472" s="39">
        <f t="shared" si="130"/>
        <v>1773.6139398496962</v>
      </c>
      <c r="N472" s="39">
        <f t="shared" si="135"/>
        <v>595.32545875939832</v>
      </c>
      <c r="O472" s="40">
        <f>'Estimates from MCMC'!$B$2-L472</f>
        <v>17883.351914187697</v>
      </c>
      <c r="P472" s="39">
        <v>52438.517855391001</v>
      </c>
      <c r="Q472" s="40">
        <f t="shared" si="131"/>
        <v>1260.8697695786977</v>
      </c>
      <c r="R472" s="39">
        <v>52469.782643113802</v>
      </c>
      <c r="S472" s="39">
        <f t="shared" si="132"/>
        <v>31.264787722800975</v>
      </c>
      <c r="T472" s="39">
        <f t="shared" si="136"/>
        <v>1292.1345573014987</v>
      </c>
      <c r="U472" s="39">
        <v>59229.273103598898</v>
      </c>
      <c r="V472" s="39">
        <f t="shared" si="133"/>
        <v>8051.625017786595</v>
      </c>
      <c r="W472" s="39">
        <v>60777.151993844302</v>
      </c>
      <c r="X472" s="39">
        <f t="shared" si="134"/>
        <v>255.74433294390474</v>
      </c>
      <c r="Y472" s="39">
        <f t="shared" si="137"/>
        <v>9599.5039080319984</v>
      </c>
      <c r="Z472" s="39">
        <f t="shared" si="138"/>
        <v>8283.8480061556984</v>
      </c>
      <c r="AA472" s="45">
        <f t="shared" si="139"/>
        <v>7.2253488244359163E-2</v>
      </c>
      <c r="AB472" s="45">
        <f t="shared" si="140"/>
        <v>0.45023019489980876</v>
      </c>
      <c r="AC472" s="45">
        <f t="shared" si="141"/>
        <v>1.4300693414248077E-2</v>
      </c>
      <c r="AD472" s="45">
        <f t="shared" si="142"/>
        <v>0.53678437655841604</v>
      </c>
      <c r="AE472" s="45">
        <f t="shared" si="143"/>
        <v>0.46321562344158401</v>
      </c>
      <c r="AF472" s="43">
        <f>('Estimates from MCMC'!$B$2-'MCMC runs'!W472)/'Estimates from MCMC'!$B$2</f>
        <v>0.11994972569403424</v>
      </c>
    </row>
    <row r="473" spans="1:32" x14ac:dyDescent="0.3">
      <c r="A473" s="38">
        <v>3556</v>
      </c>
      <c r="B473" s="38">
        <v>1990107.9009031639</v>
      </c>
      <c r="C473" s="39">
        <v>52402.785183632797</v>
      </c>
      <c r="D473" s="39">
        <v>51379.812338653501</v>
      </c>
      <c r="E473" s="39">
        <f t="shared" si="126"/>
        <v>1022.9728449792965</v>
      </c>
      <c r="F473" s="39">
        <v>52338.730320016897</v>
      </c>
      <c r="G473" s="40">
        <f t="shared" si="127"/>
        <v>64.054863615900103</v>
      </c>
      <c r="H473" s="39">
        <v>52311.9885849032</v>
      </c>
      <c r="I473" s="39">
        <f t="shared" si="128"/>
        <v>90.796598729597463</v>
      </c>
      <c r="J473" s="39">
        <v>51225.813053236598</v>
      </c>
      <c r="K473" s="40">
        <f t="shared" si="129"/>
        <v>1176.9721303961996</v>
      </c>
      <c r="L473" s="39">
        <v>50632.161251661397</v>
      </c>
      <c r="M473" s="39">
        <f t="shared" si="130"/>
        <v>1770.6239319714005</v>
      </c>
      <c r="N473" s="39">
        <f t="shared" si="135"/>
        <v>593.65180157520081</v>
      </c>
      <c r="O473" s="40">
        <f>'Estimates from MCMC'!$B$2-L473</f>
        <v>18428.838748338603</v>
      </c>
      <c r="P473" s="39">
        <v>51889.796119106002</v>
      </c>
      <c r="Q473" s="40">
        <f t="shared" si="131"/>
        <v>1257.6348674446053</v>
      </c>
      <c r="R473" s="39">
        <v>51921.042088607697</v>
      </c>
      <c r="S473" s="39">
        <f t="shared" si="132"/>
        <v>31.245969501695072</v>
      </c>
      <c r="T473" s="39">
        <f t="shared" si="136"/>
        <v>1288.8808369463004</v>
      </c>
      <c r="U473" s="39">
        <v>58546.802363387702</v>
      </c>
      <c r="V473" s="39">
        <f t="shared" si="133"/>
        <v>7914.6411117263051</v>
      </c>
      <c r="W473" s="39">
        <v>60091.666889375898</v>
      </c>
      <c r="X473" s="39">
        <f t="shared" si="134"/>
        <v>255.98368904189556</v>
      </c>
      <c r="Y473" s="39">
        <f t="shared" si="137"/>
        <v>9459.5056377145011</v>
      </c>
      <c r="Z473" s="39">
        <f t="shared" si="138"/>
        <v>8969.3331106241021</v>
      </c>
      <c r="AA473" s="45">
        <f t="shared" si="139"/>
        <v>6.9938255716871775E-2</v>
      </c>
      <c r="AB473" s="45">
        <f t="shared" si="140"/>
        <v>0.429470419694232</v>
      </c>
      <c r="AC473" s="45">
        <f t="shared" si="141"/>
        <v>1.3890386287360239E-2</v>
      </c>
      <c r="AD473" s="45">
        <f t="shared" si="142"/>
        <v>0.51329906169846407</v>
      </c>
      <c r="AE473" s="45">
        <f t="shared" si="143"/>
        <v>0.48670093830153599</v>
      </c>
      <c r="AF473" s="43">
        <f>('Estimates from MCMC'!$B$2-'MCMC runs'!W473)/'Estimates from MCMC'!$B$2</f>
        <v>0.12987551745013975</v>
      </c>
    </row>
    <row r="474" spans="1:32" x14ac:dyDescent="0.3">
      <c r="A474" s="38">
        <v>4351</v>
      </c>
      <c r="B474" s="38">
        <v>2008931.4212778055</v>
      </c>
      <c r="C474" s="39">
        <v>52584.983335734403</v>
      </c>
      <c r="D474" s="39">
        <v>51559.593162792997</v>
      </c>
      <c r="E474" s="39">
        <f t="shared" si="126"/>
        <v>1025.3901729414065</v>
      </c>
      <c r="F474" s="39">
        <v>52527.942903460302</v>
      </c>
      <c r="G474" s="40">
        <f t="shared" si="127"/>
        <v>57.040432274101477</v>
      </c>
      <c r="H474" s="39">
        <v>52494.312735631902</v>
      </c>
      <c r="I474" s="39">
        <f t="shared" si="128"/>
        <v>90.670600102501339</v>
      </c>
      <c r="J474" s="39">
        <v>51412.623963580998</v>
      </c>
      <c r="K474" s="40">
        <f t="shared" si="129"/>
        <v>1172.3593721534053</v>
      </c>
      <c r="L474" s="39">
        <v>50820.001302611199</v>
      </c>
      <c r="M474" s="39">
        <f t="shared" si="130"/>
        <v>1764.982033123204</v>
      </c>
      <c r="N474" s="39">
        <f t="shared" si="135"/>
        <v>592.62266096979874</v>
      </c>
      <c r="O474" s="40">
        <f>'Estimates from MCMC'!$B$2-L474</f>
        <v>18240.998697388801</v>
      </c>
      <c r="P474" s="39">
        <v>52074.660203512998</v>
      </c>
      <c r="Q474" s="40">
        <f t="shared" si="131"/>
        <v>1254.6589009017989</v>
      </c>
      <c r="R474" s="39">
        <v>52105.926866724199</v>
      </c>
      <c r="S474" s="39">
        <f t="shared" si="132"/>
        <v>31.266663211201376</v>
      </c>
      <c r="T474" s="39">
        <f t="shared" si="136"/>
        <v>1285.9255641130003</v>
      </c>
      <c r="U474" s="39">
        <v>58729.686733661401</v>
      </c>
      <c r="V474" s="39">
        <f t="shared" si="133"/>
        <v>7909.6854310502022</v>
      </c>
      <c r="W474" s="39">
        <v>60268.869504836301</v>
      </c>
      <c r="X474" s="39">
        <f t="shared" si="134"/>
        <v>253.25720706189895</v>
      </c>
      <c r="Y474" s="39">
        <f t="shared" si="137"/>
        <v>9448.8682022251014</v>
      </c>
      <c r="Z474" s="39">
        <f t="shared" si="138"/>
        <v>8792.1304951636994</v>
      </c>
      <c r="AA474" s="45">
        <f t="shared" si="139"/>
        <v>7.0496445147878908E-2</v>
      </c>
      <c r="AB474" s="45">
        <f t="shared" si="140"/>
        <v>0.43362129246697845</v>
      </c>
      <c r="AC474" s="45">
        <f t="shared" si="141"/>
        <v>1.3883955109220678E-2</v>
      </c>
      <c r="AD474" s="45">
        <f t="shared" si="142"/>
        <v>0.51800169272407803</v>
      </c>
      <c r="AE474" s="45">
        <f t="shared" si="143"/>
        <v>0.48199830727592197</v>
      </c>
      <c r="AF474" s="43">
        <f>('Estimates from MCMC'!$B$2-'MCMC runs'!W474)/'Estimates from MCMC'!$B$2</f>
        <v>0.12730963199437742</v>
      </c>
    </row>
    <row r="475" spans="1:32" x14ac:dyDescent="0.3">
      <c r="A475" s="38">
        <v>2505</v>
      </c>
      <c r="B475" s="38">
        <v>2081726.2581228844</v>
      </c>
      <c r="C475" s="39">
        <v>53518.177812202499</v>
      </c>
      <c r="D475" s="39">
        <v>52476.252169572399</v>
      </c>
      <c r="E475" s="39">
        <f t="shared" si="126"/>
        <v>1041.9256426300999</v>
      </c>
      <c r="F475" s="39">
        <v>53440.957784084298</v>
      </c>
      <c r="G475" s="40">
        <f t="shared" si="127"/>
        <v>77.220028118201299</v>
      </c>
      <c r="H475" s="39">
        <v>53426.405079219003</v>
      </c>
      <c r="I475" s="39">
        <f t="shared" si="128"/>
        <v>91.772732983496098</v>
      </c>
      <c r="J475" s="39">
        <v>52308.419428818597</v>
      </c>
      <c r="K475" s="40">
        <f t="shared" si="129"/>
        <v>1209.7583833839017</v>
      </c>
      <c r="L475" s="39">
        <v>51708.554506309803</v>
      </c>
      <c r="M475" s="39">
        <f t="shared" si="130"/>
        <v>1809.6233058926955</v>
      </c>
      <c r="N475" s="39">
        <f t="shared" si="135"/>
        <v>599.86492250879382</v>
      </c>
      <c r="O475" s="40">
        <f>'Estimates from MCMC'!$B$2-L475</f>
        <v>17352.445493690197</v>
      </c>
      <c r="P475" s="39">
        <v>52994.965017983399</v>
      </c>
      <c r="Q475" s="40">
        <f t="shared" si="131"/>
        <v>1286.4105116735955</v>
      </c>
      <c r="R475" s="39">
        <v>53026.046456925404</v>
      </c>
      <c r="S475" s="39">
        <f t="shared" si="132"/>
        <v>31.081438942004752</v>
      </c>
      <c r="T475" s="39">
        <f t="shared" si="136"/>
        <v>1317.4919506156002</v>
      </c>
      <c r="U475" s="39">
        <v>59892.505697382199</v>
      </c>
      <c r="V475" s="39">
        <f t="shared" si="133"/>
        <v>8183.9511910723959</v>
      </c>
      <c r="W475" s="39">
        <v>61476.292503179902</v>
      </c>
      <c r="X475" s="39">
        <f t="shared" si="134"/>
        <v>266.29485518210276</v>
      </c>
      <c r="Y475" s="39">
        <f t="shared" si="137"/>
        <v>9767.7379968700989</v>
      </c>
      <c r="Z475" s="39">
        <f t="shared" si="138"/>
        <v>7584.7074968200977</v>
      </c>
      <c r="AA475" s="45">
        <f t="shared" si="139"/>
        <v>7.5925433743311552E-2</v>
      </c>
      <c r="AB475" s="45">
        <f t="shared" si="140"/>
        <v>0.47163099829636662</v>
      </c>
      <c r="AC475" s="45">
        <f t="shared" si="141"/>
        <v>1.5346243575808063E-2</v>
      </c>
      <c r="AD475" s="45">
        <f t="shared" si="142"/>
        <v>0.56290267561548624</v>
      </c>
      <c r="AE475" s="45">
        <f t="shared" si="143"/>
        <v>0.43709732438451376</v>
      </c>
      <c r="AF475" s="43">
        <f>('Estimates from MCMC'!$B$2-'MCMC runs'!W475)/'Estimates from MCMC'!$B$2</f>
        <v>0.10982620432400483</v>
      </c>
    </row>
    <row r="476" spans="1:32" x14ac:dyDescent="0.3">
      <c r="A476" s="38">
        <v>396</v>
      </c>
      <c r="B476" s="38">
        <v>1939016.9044281223</v>
      </c>
      <c r="C476" s="39">
        <v>52602.690858497997</v>
      </c>
      <c r="D476" s="39">
        <v>51567.724003368203</v>
      </c>
      <c r="E476" s="39">
        <f t="shared" si="126"/>
        <v>1034.9668551297946</v>
      </c>
      <c r="F476" s="39">
        <v>52552.026456603497</v>
      </c>
      <c r="G476" s="40">
        <f t="shared" si="127"/>
        <v>50.66440189450077</v>
      </c>
      <c r="H476" s="39">
        <v>52512.477169410697</v>
      </c>
      <c r="I476" s="39">
        <f t="shared" si="128"/>
        <v>90.213689087300736</v>
      </c>
      <c r="J476" s="39">
        <v>51427.507046047504</v>
      </c>
      <c r="K476" s="40">
        <f t="shared" si="129"/>
        <v>1175.1838124504939</v>
      </c>
      <c r="L476" s="39">
        <v>50837.948930014201</v>
      </c>
      <c r="M476" s="39">
        <f t="shared" si="130"/>
        <v>1764.7419284837961</v>
      </c>
      <c r="N476" s="39">
        <f t="shared" si="135"/>
        <v>589.55811603330221</v>
      </c>
      <c r="O476" s="40">
        <f>'Estimates from MCMC'!$B$2-L476</f>
        <v>18223.051069985799</v>
      </c>
      <c r="P476" s="39">
        <v>52092.044487598498</v>
      </c>
      <c r="Q476" s="40">
        <f t="shared" si="131"/>
        <v>1254.0955575842963</v>
      </c>
      <c r="R476" s="39">
        <v>52122.999737031103</v>
      </c>
      <c r="S476" s="39">
        <f t="shared" si="132"/>
        <v>30.955249432605342</v>
      </c>
      <c r="T476" s="39">
        <f t="shared" si="136"/>
        <v>1285.0508070169017</v>
      </c>
      <c r="U476" s="39">
        <v>58694.056825183303</v>
      </c>
      <c r="V476" s="39">
        <f t="shared" si="133"/>
        <v>7856.1078951691015</v>
      </c>
      <c r="W476" s="39">
        <v>60232.951174391099</v>
      </c>
      <c r="X476" s="39">
        <f t="shared" si="134"/>
        <v>253.84354219089437</v>
      </c>
      <c r="Y476" s="39">
        <f t="shared" si="137"/>
        <v>9395.0022443768976</v>
      </c>
      <c r="Z476" s="39">
        <f t="shared" si="138"/>
        <v>8828.0488256089011</v>
      </c>
      <c r="AA476" s="45">
        <f t="shared" si="139"/>
        <v>7.0517873328766523E-2</v>
      </c>
      <c r="AB476" s="45">
        <f t="shared" si="140"/>
        <v>0.43110826310027039</v>
      </c>
      <c r="AC476" s="45">
        <f t="shared" si="141"/>
        <v>1.3929804686164017E-2</v>
      </c>
      <c r="AD476" s="45">
        <f t="shared" si="142"/>
        <v>0.51555594111520098</v>
      </c>
      <c r="AE476" s="45">
        <f t="shared" si="143"/>
        <v>0.48444405888479908</v>
      </c>
      <c r="AF476" s="43">
        <f>('Estimates from MCMC'!$B$2-'MCMC runs'!W476)/'Estimates from MCMC'!$B$2</f>
        <v>0.12782972771331</v>
      </c>
    </row>
    <row r="477" spans="1:32" x14ac:dyDescent="0.3">
      <c r="A477" s="38">
        <v>3212</v>
      </c>
      <c r="B477" s="38">
        <v>2042671.6885558972</v>
      </c>
      <c r="C477" s="39">
        <v>52822.977601170103</v>
      </c>
      <c r="D477" s="39">
        <v>51813.034632354298</v>
      </c>
      <c r="E477" s="39">
        <f t="shared" si="126"/>
        <v>1009.9429688158052</v>
      </c>
      <c r="F477" s="39">
        <v>52756.488442499001</v>
      </c>
      <c r="G477" s="40">
        <f t="shared" si="127"/>
        <v>66.489158671101904</v>
      </c>
      <c r="H477" s="39">
        <v>52734.017074815303</v>
      </c>
      <c r="I477" s="39">
        <f t="shared" si="128"/>
        <v>88.960526354800095</v>
      </c>
      <c r="J477" s="39">
        <v>51658.391952870697</v>
      </c>
      <c r="K477" s="40">
        <f t="shared" si="129"/>
        <v>1164.5856482994059</v>
      </c>
      <c r="L477" s="39">
        <v>51076.605015297398</v>
      </c>
      <c r="M477" s="39">
        <f t="shared" si="130"/>
        <v>1746.3725858727048</v>
      </c>
      <c r="N477" s="39">
        <f t="shared" si="135"/>
        <v>581.78693757329893</v>
      </c>
      <c r="O477" s="40">
        <f>'Estimates from MCMC'!$B$2-L477</f>
        <v>17984.394984702602</v>
      </c>
      <c r="P477" s="39">
        <v>52313.426031170202</v>
      </c>
      <c r="Q477" s="40">
        <f t="shared" si="131"/>
        <v>1236.8210158728034</v>
      </c>
      <c r="R477" s="39">
        <v>52343.880945533099</v>
      </c>
      <c r="S477" s="39">
        <f t="shared" si="132"/>
        <v>30.454914362897398</v>
      </c>
      <c r="T477" s="39">
        <f t="shared" si="136"/>
        <v>1267.2759302357008</v>
      </c>
      <c r="U477" s="39">
        <v>59069.517581975197</v>
      </c>
      <c r="V477" s="39">
        <f t="shared" si="133"/>
        <v>7992.9125666777982</v>
      </c>
      <c r="W477" s="39">
        <v>60589.989454938899</v>
      </c>
      <c r="X477" s="39">
        <f t="shared" si="134"/>
        <v>253.19594272800168</v>
      </c>
      <c r="Y477" s="39">
        <f t="shared" si="137"/>
        <v>9513.3844396415006</v>
      </c>
      <c r="Z477" s="39">
        <f t="shared" si="138"/>
        <v>8471.0105450611009</v>
      </c>
      <c r="AA477" s="45">
        <f t="shared" si="139"/>
        <v>7.046530791353485E-2</v>
      </c>
      <c r="AB477" s="45">
        <f t="shared" si="140"/>
        <v>0.4444359998474518</v>
      </c>
      <c r="AC477" s="45">
        <f t="shared" si="141"/>
        <v>1.4078646679155366E-2</v>
      </c>
      <c r="AD477" s="45">
        <f t="shared" si="142"/>
        <v>0.52897995444014201</v>
      </c>
      <c r="AE477" s="45">
        <f t="shared" si="143"/>
        <v>0.47102004555985799</v>
      </c>
      <c r="AF477" s="43">
        <f>('Estimates from MCMC'!$B$2-'MCMC runs'!W477)/'Estimates from MCMC'!$B$2</f>
        <v>0.12265983036824113</v>
      </c>
    </row>
    <row r="478" spans="1:32" x14ac:dyDescent="0.3">
      <c r="A478" s="38">
        <v>2296</v>
      </c>
      <c r="B478" s="38">
        <v>2100882.5533485743</v>
      </c>
      <c r="C478" s="39">
        <v>52377.473934849702</v>
      </c>
      <c r="D478" s="39">
        <v>51337.629434689399</v>
      </c>
      <c r="E478" s="39">
        <f t="shared" si="126"/>
        <v>1039.8445001603031</v>
      </c>
      <c r="F478" s="39">
        <v>52311.163744559897</v>
      </c>
      <c r="G478" s="40">
        <f t="shared" si="127"/>
        <v>66.310190289805178</v>
      </c>
      <c r="H478" s="39">
        <v>52285.288219346097</v>
      </c>
      <c r="I478" s="39">
        <f t="shared" si="128"/>
        <v>92.185715503605024</v>
      </c>
      <c r="J478" s="39">
        <v>51180.031874372798</v>
      </c>
      <c r="K478" s="40">
        <f t="shared" si="129"/>
        <v>1197.4420604769039</v>
      </c>
      <c r="L478" s="39">
        <v>50577.560019226599</v>
      </c>
      <c r="M478" s="39">
        <f t="shared" si="130"/>
        <v>1799.9139156231031</v>
      </c>
      <c r="N478" s="39">
        <f t="shared" si="135"/>
        <v>602.47185514619923</v>
      </c>
      <c r="O478" s="40">
        <f>'Estimates from MCMC'!$B$2-L478</f>
        <v>18483.439980773401</v>
      </c>
      <c r="P478" s="39">
        <v>51861.456018616598</v>
      </c>
      <c r="Q478" s="40">
        <f t="shared" si="131"/>
        <v>1283.8959993899989</v>
      </c>
      <c r="R478" s="39">
        <v>51892.929505011198</v>
      </c>
      <c r="S478" s="39">
        <f t="shared" si="132"/>
        <v>31.473486394599604</v>
      </c>
      <c r="T478" s="39">
        <f t="shared" si="136"/>
        <v>1315.3694857845985</v>
      </c>
      <c r="U478" s="39">
        <v>58401.457888675403</v>
      </c>
      <c r="V478" s="39">
        <f t="shared" si="133"/>
        <v>7823.8978694488032</v>
      </c>
      <c r="W478" s="39">
        <v>59975.435880428202</v>
      </c>
      <c r="X478" s="39">
        <f t="shared" si="134"/>
        <v>258.60850596820092</v>
      </c>
      <c r="Y478" s="39">
        <f t="shared" si="137"/>
        <v>9397.8758612016027</v>
      </c>
      <c r="Z478" s="39">
        <f t="shared" si="138"/>
        <v>9085.5641195717981</v>
      </c>
      <c r="AA478" s="45">
        <f t="shared" si="139"/>
        <v>7.116475543258477E-2</v>
      </c>
      <c r="AB478" s="45">
        <f t="shared" si="140"/>
        <v>0.42329230260099171</v>
      </c>
      <c r="AC478" s="45">
        <f t="shared" si="141"/>
        <v>1.3991362334998638E-2</v>
      </c>
      <c r="AD478" s="45">
        <f t="shared" si="142"/>
        <v>0.50844842036857518</v>
      </c>
      <c r="AE478" s="45">
        <f t="shared" si="143"/>
        <v>0.49155157963142487</v>
      </c>
      <c r="AF478" s="43">
        <f>('Estimates from MCMC'!$B$2-'MCMC runs'!W478)/'Estimates from MCMC'!$B$2</f>
        <v>0.13155853693939848</v>
      </c>
    </row>
    <row r="479" spans="1:32" x14ac:dyDescent="0.3">
      <c r="A479" s="38">
        <v>1377</v>
      </c>
      <c r="B479" s="38">
        <v>2098256.0179040511</v>
      </c>
      <c r="C479" s="39">
        <v>52469.349734801399</v>
      </c>
      <c r="D479" s="39">
        <v>51453.773461466597</v>
      </c>
      <c r="E479" s="39">
        <f t="shared" si="126"/>
        <v>1015.576273334802</v>
      </c>
      <c r="F479" s="39">
        <v>52402.947212334897</v>
      </c>
      <c r="G479" s="40">
        <f t="shared" si="127"/>
        <v>66.402522466501978</v>
      </c>
      <c r="H479" s="39">
        <v>52379.103539387703</v>
      </c>
      <c r="I479" s="39">
        <f t="shared" si="128"/>
        <v>90.246195413696114</v>
      </c>
      <c r="J479" s="39">
        <v>51297.954419216701</v>
      </c>
      <c r="K479" s="40">
        <f t="shared" si="129"/>
        <v>1171.3953155846975</v>
      </c>
      <c r="L479" s="39">
        <v>50707.765687086197</v>
      </c>
      <c r="M479" s="39">
        <f t="shared" si="130"/>
        <v>1761.5840477152015</v>
      </c>
      <c r="N479" s="39">
        <f t="shared" si="135"/>
        <v>590.18873213050392</v>
      </c>
      <c r="O479" s="40">
        <f>'Estimates from MCMC'!$B$2-L479</f>
        <v>18353.234312913803</v>
      </c>
      <c r="P479" s="39">
        <v>51961.710669296801</v>
      </c>
      <c r="Q479" s="40">
        <f t="shared" si="131"/>
        <v>1253.9449822106035</v>
      </c>
      <c r="R479" s="39">
        <v>51992.587793949097</v>
      </c>
      <c r="S479" s="39">
        <f t="shared" si="132"/>
        <v>30.877124652295606</v>
      </c>
      <c r="T479" s="39">
        <f t="shared" si="136"/>
        <v>1284.8221068628991</v>
      </c>
      <c r="U479" s="39">
        <v>58519.464641889601</v>
      </c>
      <c r="V479" s="39">
        <f t="shared" si="133"/>
        <v>7811.6989548034035</v>
      </c>
      <c r="W479" s="39">
        <v>60055.051769601501</v>
      </c>
      <c r="X479" s="39">
        <f t="shared" si="134"/>
        <v>250.7650208490013</v>
      </c>
      <c r="Y479" s="39">
        <f t="shared" si="137"/>
        <v>9347.2860825153039</v>
      </c>
      <c r="Z479" s="39">
        <f t="shared" si="138"/>
        <v>9005.9482303984987</v>
      </c>
      <c r="AA479" s="45">
        <f t="shared" si="139"/>
        <v>7.0005214609986516E-2</v>
      </c>
      <c r="AB479" s="45">
        <f t="shared" si="140"/>
        <v>0.42563064480176627</v>
      </c>
      <c r="AC479" s="45">
        <f t="shared" si="141"/>
        <v>1.3663260468077643E-2</v>
      </c>
      <c r="AD479" s="45">
        <f t="shared" si="142"/>
        <v>0.50929911987983045</v>
      </c>
      <c r="AE479" s="45">
        <f t="shared" si="143"/>
        <v>0.4907008801201696</v>
      </c>
      <c r="AF479" s="43">
        <f>('Estimates from MCMC'!$B$2-'MCMC runs'!W479)/'Estimates from MCMC'!$B$2</f>
        <v>0.13040570264546558</v>
      </c>
    </row>
    <row r="480" spans="1:32" x14ac:dyDescent="0.3">
      <c r="A480" s="38">
        <v>3894</v>
      </c>
      <c r="B480" s="38">
        <v>2005818.178572004</v>
      </c>
      <c r="C480" s="39">
        <v>52221.651694474902</v>
      </c>
      <c r="D480" s="39">
        <v>51192.223139198002</v>
      </c>
      <c r="E480" s="39">
        <f t="shared" si="126"/>
        <v>1029.4285552768997</v>
      </c>
      <c r="F480" s="39">
        <v>52157.6115691714</v>
      </c>
      <c r="G480" s="40">
        <f t="shared" si="127"/>
        <v>64.040125303501554</v>
      </c>
      <c r="H480" s="39">
        <v>52130.245729832001</v>
      </c>
      <c r="I480" s="39">
        <f t="shared" si="128"/>
        <v>91.405964642901381</v>
      </c>
      <c r="J480" s="39">
        <v>51037.5603447131</v>
      </c>
      <c r="K480" s="40">
        <f t="shared" si="129"/>
        <v>1184.0913497618021</v>
      </c>
      <c r="L480" s="39">
        <v>50440.1490254046</v>
      </c>
      <c r="M480" s="39">
        <f t="shared" si="130"/>
        <v>1781.5026690703016</v>
      </c>
      <c r="N480" s="39">
        <f t="shared" si="135"/>
        <v>597.41131930849951</v>
      </c>
      <c r="O480" s="40">
        <f>'Estimates from MCMC'!$B$2-L480</f>
        <v>18620.8509745954</v>
      </c>
      <c r="P480" s="39">
        <v>51707.797917580698</v>
      </c>
      <c r="Q480" s="40">
        <f t="shared" si="131"/>
        <v>1267.6488921760974</v>
      </c>
      <c r="R480" s="39">
        <v>51739.231420890297</v>
      </c>
      <c r="S480" s="39">
        <f t="shared" si="132"/>
        <v>31.433503309599473</v>
      </c>
      <c r="T480" s="39">
        <f t="shared" si="136"/>
        <v>1299.0823954856969</v>
      </c>
      <c r="U480" s="39">
        <v>58260.535343544201</v>
      </c>
      <c r="V480" s="39">
        <f t="shared" si="133"/>
        <v>7820.3863181396009</v>
      </c>
      <c r="W480" s="39">
        <v>59815.986429380901</v>
      </c>
      <c r="X480" s="39">
        <f t="shared" si="134"/>
        <v>256.36869035100244</v>
      </c>
      <c r="Y480" s="39">
        <f t="shared" si="137"/>
        <v>9375.8374039763003</v>
      </c>
      <c r="Z480" s="39">
        <f t="shared" si="138"/>
        <v>9245.0135706190995</v>
      </c>
      <c r="AA480" s="45">
        <f t="shared" si="139"/>
        <v>6.9764931648829964E-2</v>
      </c>
      <c r="AB480" s="45">
        <f t="shared" si="140"/>
        <v>0.41998007120131226</v>
      </c>
      <c r="AC480" s="45">
        <f t="shared" si="141"/>
        <v>1.3767828908612643E-2</v>
      </c>
      <c r="AD480" s="45">
        <f t="shared" si="142"/>
        <v>0.50351283175875483</v>
      </c>
      <c r="AE480" s="45">
        <f t="shared" si="143"/>
        <v>0.49648716824124511</v>
      </c>
      <c r="AF480" s="43">
        <f>('Estimates from MCMC'!$B$2-'MCMC runs'!W480)/'Estimates from MCMC'!$B$2</f>
        <v>0.13386735741763223</v>
      </c>
    </row>
    <row r="481" spans="1:32" x14ac:dyDescent="0.3">
      <c r="A481" s="38">
        <v>3032</v>
      </c>
      <c r="B481" s="38">
        <v>2003208.771354974</v>
      </c>
      <c r="C481" s="39">
        <v>52808.399221817701</v>
      </c>
      <c r="D481" s="39">
        <v>51798.044746282103</v>
      </c>
      <c r="E481" s="39">
        <f t="shared" si="126"/>
        <v>1010.3544755355979</v>
      </c>
      <c r="F481" s="39">
        <v>52755.947948756002</v>
      </c>
      <c r="G481" s="40">
        <f t="shared" si="127"/>
        <v>52.451273061698885</v>
      </c>
      <c r="H481" s="39">
        <v>52719.7729448592</v>
      </c>
      <c r="I481" s="39">
        <f t="shared" si="128"/>
        <v>88.626276958500966</v>
      </c>
      <c r="J481" s="39">
        <v>51657.567759408303</v>
      </c>
      <c r="K481" s="40">
        <f t="shared" si="129"/>
        <v>1150.8314624093982</v>
      </c>
      <c r="L481" s="39">
        <v>51078.051927261702</v>
      </c>
      <c r="M481" s="39">
        <f t="shared" si="130"/>
        <v>1730.3472945559988</v>
      </c>
      <c r="N481" s="39">
        <f t="shared" si="135"/>
        <v>579.51583214660059</v>
      </c>
      <c r="O481" s="40">
        <f>'Estimates from MCMC'!$B$2-L481</f>
        <v>17982.948072738298</v>
      </c>
      <c r="P481" s="39">
        <v>52304.118500586803</v>
      </c>
      <c r="Q481" s="40">
        <f t="shared" si="131"/>
        <v>1226.0665733251008</v>
      </c>
      <c r="R481" s="39">
        <v>52334.733799585003</v>
      </c>
      <c r="S481" s="39">
        <f t="shared" si="132"/>
        <v>30.61529899820016</v>
      </c>
      <c r="T481" s="39">
        <f t="shared" si="136"/>
        <v>1256.6818723233009</v>
      </c>
      <c r="U481" s="39">
        <v>58946.161684196901</v>
      </c>
      <c r="V481" s="39">
        <f t="shared" si="133"/>
        <v>7868.1097569351987</v>
      </c>
      <c r="W481" s="39">
        <v>60450.427847088402</v>
      </c>
      <c r="X481" s="39">
        <f t="shared" si="134"/>
        <v>247.58429056820023</v>
      </c>
      <c r="Y481" s="39">
        <f t="shared" si="137"/>
        <v>9372.3759198266998</v>
      </c>
      <c r="Z481" s="39">
        <f t="shared" si="138"/>
        <v>8610.5721529115981</v>
      </c>
      <c r="AA481" s="45">
        <f t="shared" si="139"/>
        <v>6.9881860707166218E-2</v>
      </c>
      <c r="AB481" s="45">
        <f t="shared" si="140"/>
        <v>0.43753169530990627</v>
      </c>
      <c r="AC481" s="45">
        <f t="shared" si="141"/>
        <v>1.3767725378884448E-2</v>
      </c>
      <c r="AD481" s="45">
        <f t="shared" si="142"/>
        <v>0.52118128139595687</v>
      </c>
      <c r="AE481" s="45">
        <f t="shared" si="143"/>
        <v>0.47881871860404307</v>
      </c>
      <c r="AF481" s="43">
        <f>('Estimates from MCMC'!$B$2-'MCMC runs'!W481)/'Estimates from MCMC'!$B$2</f>
        <v>0.12468067582154324</v>
      </c>
    </row>
    <row r="482" spans="1:32" x14ac:dyDescent="0.3">
      <c r="A482" s="38">
        <v>3394</v>
      </c>
      <c r="B482" s="38">
        <v>2055474.5223448442</v>
      </c>
      <c r="C482" s="39">
        <v>51805.940698250401</v>
      </c>
      <c r="D482" s="39">
        <v>50801.977876976896</v>
      </c>
      <c r="E482" s="39">
        <f t="shared" si="126"/>
        <v>1003.9628212735042</v>
      </c>
      <c r="F482" s="39">
        <v>51735.217010356799</v>
      </c>
      <c r="G482" s="40">
        <f t="shared" si="127"/>
        <v>70.723687893601891</v>
      </c>
      <c r="H482" s="39">
        <v>51717.107972679398</v>
      </c>
      <c r="I482" s="39">
        <f t="shared" si="128"/>
        <v>88.832725571002811</v>
      </c>
      <c r="J482" s="39">
        <v>50643.437889606503</v>
      </c>
      <c r="K482" s="40">
        <f t="shared" si="129"/>
        <v>1162.5028086438979</v>
      </c>
      <c r="L482" s="39">
        <v>50062.383240758798</v>
      </c>
      <c r="M482" s="39">
        <f t="shared" si="130"/>
        <v>1743.5574574916027</v>
      </c>
      <c r="N482" s="39">
        <f t="shared" si="135"/>
        <v>581.05464884770481</v>
      </c>
      <c r="O482" s="40">
        <f>'Estimates from MCMC'!$B$2-L482</f>
        <v>18998.616759241202</v>
      </c>
      <c r="P482" s="39">
        <v>51304.240307620399</v>
      </c>
      <c r="Q482" s="40">
        <f t="shared" si="131"/>
        <v>1241.8570668616012</v>
      </c>
      <c r="R482" s="39">
        <v>51334.322751389896</v>
      </c>
      <c r="S482" s="39">
        <f t="shared" si="132"/>
        <v>30.082443769497331</v>
      </c>
      <c r="T482" s="39">
        <f t="shared" si="136"/>
        <v>1271.9395106310985</v>
      </c>
      <c r="U482" s="39">
        <v>57655.781191037997</v>
      </c>
      <c r="V482" s="39">
        <f t="shared" si="133"/>
        <v>7593.397950279199</v>
      </c>
      <c r="W482" s="39">
        <v>59173.226892799401</v>
      </c>
      <c r="X482" s="39">
        <f t="shared" si="134"/>
        <v>245.50619113030552</v>
      </c>
      <c r="Y482" s="39">
        <f t="shared" si="137"/>
        <v>9110.843652040603</v>
      </c>
      <c r="Z482" s="39">
        <f t="shared" si="138"/>
        <v>9887.773107200599</v>
      </c>
      <c r="AA482" s="45">
        <f t="shared" si="139"/>
        <v>6.6949058805157946E-2</v>
      </c>
      <c r="AB482" s="45">
        <f t="shared" si="140"/>
        <v>0.39968162137833851</v>
      </c>
      <c r="AC482" s="45">
        <f t="shared" si="141"/>
        <v>1.292231925310498E-2</v>
      </c>
      <c r="AD482" s="45">
        <f t="shared" si="142"/>
        <v>0.47955299943660146</v>
      </c>
      <c r="AE482" s="45">
        <f t="shared" si="143"/>
        <v>0.52044700056339854</v>
      </c>
      <c r="AF482" s="43">
        <f>('Estimates from MCMC'!$B$2-'MCMC runs'!W482)/'Estimates from MCMC'!$B$2</f>
        <v>0.14317448497995394</v>
      </c>
    </row>
    <row r="483" spans="1:32" x14ac:dyDescent="0.3">
      <c r="A483" s="38">
        <v>2907</v>
      </c>
      <c r="B483" s="38">
        <v>2064110.0725097642</v>
      </c>
      <c r="C483" s="39">
        <v>52181.286300762396</v>
      </c>
      <c r="D483" s="39">
        <v>51162.622153942597</v>
      </c>
      <c r="E483" s="39">
        <f t="shared" si="126"/>
        <v>1018.6641468197995</v>
      </c>
      <c r="F483" s="39">
        <v>52120.618420245497</v>
      </c>
      <c r="G483" s="40">
        <f t="shared" si="127"/>
        <v>60.667880516899459</v>
      </c>
      <c r="H483" s="39">
        <v>52091.393502058403</v>
      </c>
      <c r="I483" s="39">
        <f t="shared" si="128"/>
        <v>89.892798703993321</v>
      </c>
      <c r="J483" s="39">
        <v>51012.774609215201</v>
      </c>
      <c r="K483" s="40">
        <f t="shared" si="129"/>
        <v>1168.5116915471954</v>
      </c>
      <c r="L483" s="39">
        <v>50424.994547600902</v>
      </c>
      <c r="M483" s="39">
        <f t="shared" si="130"/>
        <v>1756.2917531614949</v>
      </c>
      <c r="N483" s="39">
        <f t="shared" si="135"/>
        <v>587.78006161429948</v>
      </c>
      <c r="O483" s="40">
        <f>'Estimates from MCMC'!$B$2-L483</f>
        <v>18636.005452399098</v>
      </c>
      <c r="P483" s="39">
        <v>51675.2627247942</v>
      </c>
      <c r="Q483" s="40">
        <f t="shared" si="131"/>
        <v>1250.2681771932985</v>
      </c>
      <c r="R483" s="39">
        <v>51706.0194653293</v>
      </c>
      <c r="S483" s="39">
        <f t="shared" si="132"/>
        <v>30.756740535100107</v>
      </c>
      <c r="T483" s="39">
        <f t="shared" si="136"/>
        <v>1281.0249177283986</v>
      </c>
      <c r="U483" s="39">
        <v>58197.911545634997</v>
      </c>
      <c r="V483" s="39">
        <f t="shared" si="133"/>
        <v>7772.9169980340957</v>
      </c>
      <c r="W483" s="39">
        <v>59728.079810166302</v>
      </c>
      <c r="X483" s="39">
        <f t="shared" si="134"/>
        <v>249.14334680290631</v>
      </c>
      <c r="Y483" s="39">
        <f t="shared" si="137"/>
        <v>9303.0852625654006</v>
      </c>
      <c r="Z483" s="39">
        <f t="shared" si="138"/>
        <v>9332.9201898336978</v>
      </c>
      <c r="AA483" s="45">
        <f t="shared" si="139"/>
        <v>6.8739243557341109E-2</v>
      </c>
      <c r="AB483" s="45">
        <f t="shared" si="140"/>
        <v>0.41709136745468445</v>
      </c>
      <c r="AC483" s="45">
        <f t="shared" si="141"/>
        <v>1.3368924335168239E-2</v>
      </c>
      <c r="AD483" s="45">
        <f t="shared" si="142"/>
        <v>0.4991995353471938</v>
      </c>
      <c r="AE483" s="45">
        <f t="shared" si="143"/>
        <v>0.50080046465280614</v>
      </c>
      <c r="AF483" s="43">
        <f>('Estimates from MCMC'!$B$2-'MCMC runs'!W483)/'Estimates from MCMC'!$B$2</f>
        <v>0.13514024108880118</v>
      </c>
    </row>
    <row r="484" spans="1:32" x14ac:dyDescent="0.3">
      <c r="A484" s="38">
        <v>4726</v>
      </c>
      <c r="B484" s="38">
        <v>2126229.7843262791</v>
      </c>
      <c r="C484" s="39">
        <v>52067.765486091201</v>
      </c>
      <c r="D484" s="39">
        <v>51059.073183613</v>
      </c>
      <c r="E484" s="39">
        <f t="shared" si="126"/>
        <v>1008.6923024782009</v>
      </c>
      <c r="F484" s="39">
        <v>52002.207153593801</v>
      </c>
      <c r="G484" s="40">
        <f t="shared" si="127"/>
        <v>65.558332497399533</v>
      </c>
      <c r="H484" s="39">
        <v>51977.799500627501</v>
      </c>
      <c r="I484" s="39">
        <f t="shared" si="128"/>
        <v>89.965985463699326</v>
      </c>
      <c r="J484" s="39">
        <v>50904.365533704702</v>
      </c>
      <c r="K484" s="40">
        <f t="shared" si="129"/>
        <v>1163.3999523864986</v>
      </c>
      <c r="L484" s="39">
        <v>50316.046843897399</v>
      </c>
      <c r="M484" s="39">
        <f t="shared" si="130"/>
        <v>1751.7186421938022</v>
      </c>
      <c r="N484" s="39">
        <f t="shared" si="135"/>
        <v>588.3186898073036</v>
      </c>
      <c r="O484" s="40">
        <f>'Estimates from MCMC'!$B$2-L484</f>
        <v>18744.953156102601</v>
      </c>
      <c r="P484" s="39">
        <v>51557.417360730302</v>
      </c>
      <c r="Q484" s="40">
        <f t="shared" si="131"/>
        <v>1241.3705168329034</v>
      </c>
      <c r="R484" s="39">
        <v>51588.514267502098</v>
      </c>
      <c r="S484" s="39">
        <f t="shared" si="132"/>
        <v>31.096906771796057</v>
      </c>
      <c r="T484" s="39">
        <f t="shared" si="136"/>
        <v>1272.4674236046994</v>
      </c>
      <c r="U484" s="39">
        <v>58229.6569653037</v>
      </c>
      <c r="V484" s="39">
        <f t="shared" si="133"/>
        <v>7913.6101214063019</v>
      </c>
      <c r="W484" s="39">
        <v>59755.1764770425</v>
      </c>
      <c r="X484" s="39">
        <f t="shared" si="134"/>
        <v>253.0520881340999</v>
      </c>
      <c r="Y484" s="39">
        <f t="shared" si="137"/>
        <v>9439.1296331451013</v>
      </c>
      <c r="Z484" s="39">
        <f t="shared" si="138"/>
        <v>9305.8235229575002</v>
      </c>
      <c r="AA484" s="45">
        <f t="shared" si="139"/>
        <v>6.7883201041259222E-2</v>
      </c>
      <c r="AB484" s="45">
        <f t="shared" si="140"/>
        <v>0.42217284063096999</v>
      </c>
      <c r="AC484" s="45">
        <f t="shared" si="141"/>
        <v>1.3499745026128078E-2</v>
      </c>
      <c r="AD484" s="45">
        <f t="shared" si="142"/>
        <v>0.50355578669835732</v>
      </c>
      <c r="AE484" s="45">
        <f t="shared" si="143"/>
        <v>0.49644421330164268</v>
      </c>
      <c r="AF484" s="43">
        <f>('Estimates from MCMC'!$B$2-'MCMC runs'!W484)/'Estimates from MCMC'!$B$2</f>
        <v>0.13474788263936954</v>
      </c>
    </row>
    <row r="485" spans="1:32" x14ac:dyDescent="0.3">
      <c r="A485" s="38">
        <v>3520</v>
      </c>
      <c r="B485" s="38">
        <v>2023361.2896456972</v>
      </c>
      <c r="C485" s="39">
        <v>52119.715341104798</v>
      </c>
      <c r="D485" s="39">
        <v>51092.541465363</v>
      </c>
      <c r="E485" s="39">
        <f t="shared" si="126"/>
        <v>1027.1738757417988</v>
      </c>
      <c r="F485" s="39">
        <v>52041.725706178797</v>
      </c>
      <c r="G485" s="40">
        <f t="shared" si="127"/>
        <v>77.9896349260016</v>
      </c>
      <c r="H485" s="39">
        <v>52028.549376403498</v>
      </c>
      <c r="I485" s="39">
        <f t="shared" si="128"/>
        <v>91.165964701300254</v>
      </c>
      <c r="J485" s="39">
        <v>50924.880051756503</v>
      </c>
      <c r="K485" s="40">
        <f t="shared" si="129"/>
        <v>1194.8352893482952</v>
      </c>
      <c r="L485" s="39">
        <v>50329.283247534302</v>
      </c>
      <c r="M485" s="39">
        <f t="shared" si="130"/>
        <v>1790.4320935704964</v>
      </c>
      <c r="N485" s="39">
        <f t="shared" si="135"/>
        <v>595.59680422220117</v>
      </c>
      <c r="O485" s="40">
        <f>'Estimates from MCMC'!$B$2-L485</f>
        <v>18731.716752465698</v>
      </c>
      <c r="P485" s="39">
        <v>51604.035660864603</v>
      </c>
      <c r="Q485" s="40">
        <f t="shared" si="131"/>
        <v>1274.7524133303014</v>
      </c>
      <c r="R485" s="39">
        <v>51635.004186845799</v>
      </c>
      <c r="S485" s="39">
        <f t="shared" si="132"/>
        <v>30.968525981195853</v>
      </c>
      <c r="T485" s="39">
        <f t="shared" si="136"/>
        <v>1305.7209393114972</v>
      </c>
      <c r="U485" s="39">
        <v>58147.788985012303</v>
      </c>
      <c r="V485" s="39">
        <f t="shared" si="133"/>
        <v>7818.5057374780008</v>
      </c>
      <c r="W485" s="39">
        <v>59712.020231634997</v>
      </c>
      <c r="X485" s="39">
        <f t="shared" si="134"/>
        <v>258.51030731119681</v>
      </c>
      <c r="Y485" s="39">
        <f t="shared" si="137"/>
        <v>9382.7369841006948</v>
      </c>
      <c r="Z485" s="39">
        <f t="shared" si="138"/>
        <v>9348.9797683650031</v>
      </c>
      <c r="AA485" s="45">
        <f t="shared" si="139"/>
        <v>6.9706421283549577E-2</v>
      </c>
      <c r="AB485" s="45">
        <f t="shared" si="140"/>
        <v>0.41739397625948155</v>
      </c>
      <c r="AC485" s="45">
        <f t="shared" si="141"/>
        <v>1.3800673516866441E-2</v>
      </c>
      <c r="AD485" s="45">
        <f t="shared" si="142"/>
        <v>0.50090107105989756</v>
      </c>
      <c r="AE485" s="45">
        <f t="shared" si="143"/>
        <v>0.49909892894010238</v>
      </c>
      <c r="AF485" s="43">
        <f>('Estimates from MCMC'!$B$2-'MCMC runs'!W485)/'Estimates from MCMC'!$B$2</f>
        <v>0.13537278302319694</v>
      </c>
    </row>
    <row r="486" spans="1:32" x14ac:dyDescent="0.3">
      <c r="A486" s="38">
        <v>4896</v>
      </c>
      <c r="B486" s="38">
        <v>1964870.0045326687</v>
      </c>
      <c r="C486" s="39">
        <v>52245.884265891298</v>
      </c>
      <c r="D486" s="39">
        <v>51195.724935563798</v>
      </c>
      <c r="E486" s="39">
        <f t="shared" si="126"/>
        <v>1050.1593303275004</v>
      </c>
      <c r="F486" s="39">
        <v>52198.177920386603</v>
      </c>
      <c r="G486" s="40">
        <f t="shared" si="127"/>
        <v>47.706345504695491</v>
      </c>
      <c r="H486" s="39">
        <v>52154.675040708302</v>
      </c>
      <c r="I486" s="39">
        <f t="shared" si="128"/>
        <v>91.209225182996306</v>
      </c>
      <c r="J486" s="39">
        <v>51057.288342743101</v>
      </c>
      <c r="K486" s="40">
        <f t="shared" si="129"/>
        <v>1188.5959231481975</v>
      </c>
      <c r="L486" s="39">
        <v>50461.432179937903</v>
      </c>
      <c r="M486" s="39">
        <f t="shared" si="130"/>
        <v>1784.452085953395</v>
      </c>
      <c r="N486" s="39">
        <f t="shared" si="135"/>
        <v>595.85616280519753</v>
      </c>
      <c r="O486" s="40">
        <f>'Estimates from MCMC'!$B$2-L486</f>
        <v>18599.567820062097</v>
      </c>
      <c r="P486" s="39">
        <v>51730.648221292198</v>
      </c>
      <c r="Q486" s="40">
        <f t="shared" si="131"/>
        <v>1269.2160413542952</v>
      </c>
      <c r="R486" s="39">
        <v>51761.854559559499</v>
      </c>
      <c r="S486" s="39">
        <f t="shared" si="132"/>
        <v>31.206338267300453</v>
      </c>
      <c r="T486" s="39">
        <f t="shared" si="136"/>
        <v>1300.4223796215956</v>
      </c>
      <c r="U486" s="39">
        <v>58376.526903455</v>
      </c>
      <c r="V486" s="39">
        <f t="shared" si="133"/>
        <v>7915.094723517097</v>
      </c>
      <c r="W486" s="39">
        <v>59934.752312910197</v>
      </c>
      <c r="X486" s="39">
        <f t="shared" si="134"/>
        <v>257.80302983360161</v>
      </c>
      <c r="Y486" s="39">
        <f t="shared" si="137"/>
        <v>9473.3201329722942</v>
      </c>
      <c r="Z486" s="39">
        <f t="shared" si="138"/>
        <v>9126.2476870898026</v>
      </c>
      <c r="AA486" s="45">
        <f t="shared" si="139"/>
        <v>6.9916806250676311E-2</v>
      </c>
      <c r="AB486" s="45">
        <f t="shared" si="140"/>
        <v>0.42555261499031277</v>
      </c>
      <c r="AC486" s="45">
        <f t="shared" si="141"/>
        <v>1.3860700008068301E-2</v>
      </c>
      <c r="AD486" s="45">
        <f t="shared" si="142"/>
        <v>0.50933012124905741</v>
      </c>
      <c r="AE486" s="45">
        <f t="shared" si="143"/>
        <v>0.49066987875094259</v>
      </c>
      <c r="AF486" s="43">
        <f>('Estimates from MCMC'!$B$2-'MCMC runs'!W486)/'Estimates from MCMC'!$B$2</f>
        <v>0.13214763306482388</v>
      </c>
    </row>
    <row r="487" spans="1:32" x14ac:dyDescent="0.3">
      <c r="A487" s="38">
        <v>2325</v>
      </c>
      <c r="B487" s="38">
        <v>1916356.9439610089</v>
      </c>
      <c r="C487" s="39">
        <v>51994.229329510898</v>
      </c>
      <c r="D487" s="39">
        <v>50983.680740060699</v>
      </c>
      <c r="E487" s="39">
        <f t="shared" si="126"/>
        <v>1010.5485894501981</v>
      </c>
      <c r="F487" s="39">
        <v>51922.650505197998</v>
      </c>
      <c r="G487" s="40">
        <f t="shared" si="127"/>
        <v>71.578824312899087</v>
      </c>
      <c r="H487" s="39">
        <v>51904.300387395902</v>
      </c>
      <c r="I487" s="39">
        <f t="shared" si="128"/>
        <v>89.928942114995152</v>
      </c>
      <c r="J487" s="39">
        <v>50823.099338443499</v>
      </c>
      <c r="K487" s="40">
        <f t="shared" si="129"/>
        <v>1171.1299910673988</v>
      </c>
      <c r="L487" s="39">
        <v>50235.1070504155</v>
      </c>
      <c r="M487" s="39">
        <f t="shared" si="130"/>
        <v>1759.122279095398</v>
      </c>
      <c r="N487" s="39">
        <f t="shared" si="135"/>
        <v>587.99228802799917</v>
      </c>
      <c r="O487" s="40">
        <f>'Estimates from MCMC'!$B$2-L487</f>
        <v>18825.8929495845</v>
      </c>
      <c r="P487" s="39">
        <v>51483.612930200798</v>
      </c>
      <c r="Q487" s="40">
        <f t="shared" si="131"/>
        <v>1248.505879785298</v>
      </c>
      <c r="R487" s="39">
        <v>51514.413436663301</v>
      </c>
      <c r="S487" s="39">
        <f t="shared" si="132"/>
        <v>30.800506462503108</v>
      </c>
      <c r="T487" s="39">
        <f t="shared" si="136"/>
        <v>1279.3063862478011</v>
      </c>
      <c r="U487" s="39">
        <v>58082.427082269904</v>
      </c>
      <c r="V487" s="39">
        <f t="shared" si="133"/>
        <v>7847.3200318544041</v>
      </c>
      <c r="W487" s="39">
        <v>59615.302818819</v>
      </c>
      <c r="X487" s="39">
        <f t="shared" si="134"/>
        <v>253.56935030129534</v>
      </c>
      <c r="Y487" s="39">
        <f t="shared" si="137"/>
        <v>9380.1957684035006</v>
      </c>
      <c r="Z487" s="39">
        <f t="shared" si="138"/>
        <v>9445.6971811809999</v>
      </c>
      <c r="AA487" s="45">
        <f t="shared" si="139"/>
        <v>6.7954619187189008E-2</v>
      </c>
      <c r="AB487" s="45">
        <f t="shared" si="140"/>
        <v>0.41683653746833821</v>
      </c>
      <c r="AC487" s="45">
        <f t="shared" si="141"/>
        <v>1.3469180504762819E-2</v>
      </c>
      <c r="AD487" s="45">
        <f t="shared" si="142"/>
        <v>0.49826033716029006</v>
      </c>
      <c r="AE487" s="45">
        <f t="shared" si="143"/>
        <v>0.50173966283970994</v>
      </c>
      <c r="AF487" s="43">
        <f>('Estimates from MCMC'!$B$2-'MCMC runs'!W487)/'Estimates from MCMC'!$B$2</f>
        <v>0.13677324656725215</v>
      </c>
    </row>
    <row r="488" spans="1:32" x14ac:dyDescent="0.3">
      <c r="A488" s="38">
        <v>4316</v>
      </c>
      <c r="B488" s="38">
        <v>1916356.9439610089</v>
      </c>
      <c r="C488" s="39">
        <v>51994.229329510898</v>
      </c>
      <c r="D488" s="39">
        <v>50983.680740060699</v>
      </c>
      <c r="E488" s="39">
        <f t="shared" si="126"/>
        <v>1010.5485894501981</v>
      </c>
      <c r="F488" s="39">
        <v>51922.650505197998</v>
      </c>
      <c r="G488" s="40">
        <f t="shared" si="127"/>
        <v>71.578824312899087</v>
      </c>
      <c r="H488" s="39">
        <v>51904.300387395902</v>
      </c>
      <c r="I488" s="39">
        <f t="shared" si="128"/>
        <v>89.928942114995152</v>
      </c>
      <c r="J488" s="39">
        <v>50823.099338443499</v>
      </c>
      <c r="K488" s="40">
        <f t="shared" si="129"/>
        <v>1171.1299910673988</v>
      </c>
      <c r="L488" s="39">
        <v>50235.1070504155</v>
      </c>
      <c r="M488" s="39">
        <f t="shared" si="130"/>
        <v>1759.122279095398</v>
      </c>
      <c r="N488" s="39">
        <f t="shared" si="135"/>
        <v>587.99228802799917</v>
      </c>
      <c r="O488" s="40">
        <f>'Estimates from MCMC'!$B$2-L488</f>
        <v>18825.8929495845</v>
      </c>
      <c r="P488" s="39">
        <v>51483.612930200798</v>
      </c>
      <c r="Q488" s="40">
        <f t="shared" si="131"/>
        <v>1248.505879785298</v>
      </c>
      <c r="R488" s="39">
        <v>51514.413436663301</v>
      </c>
      <c r="S488" s="39">
        <f t="shared" si="132"/>
        <v>30.800506462503108</v>
      </c>
      <c r="T488" s="39">
        <f t="shared" si="136"/>
        <v>1279.3063862478011</v>
      </c>
      <c r="U488" s="39">
        <v>58082.427082269904</v>
      </c>
      <c r="V488" s="39">
        <f t="shared" si="133"/>
        <v>7847.3200318544041</v>
      </c>
      <c r="W488" s="39">
        <v>59615.302818819</v>
      </c>
      <c r="X488" s="39">
        <f t="shared" si="134"/>
        <v>253.56935030129534</v>
      </c>
      <c r="Y488" s="39">
        <f t="shared" si="137"/>
        <v>9380.1957684035006</v>
      </c>
      <c r="Z488" s="39">
        <f t="shared" si="138"/>
        <v>9445.6971811809999</v>
      </c>
      <c r="AA488" s="45">
        <f t="shared" si="139"/>
        <v>6.7954619187189008E-2</v>
      </c>
      <c r="AB488" s="45">
        <f t="shared" si="140"/>
        <v>0.41683653746833821</v>
      </c>
      <c r="AC488" s="45">
        <f t="shared" si="141"/>
        <v>1.3469180504762819E-2</v>
      </c>
      <c r="AD488" s="45">
        <f t="shared" si="142"/>
        <v>0.49826033716029006</v>
      </c>
      <c r="AE488" s="45">
        <f t="shared" si="143"/>
        <v>0.50173966283970994</v>
      </c>
      <c r="AF488" s="43">
        <f>('Estimates from MCMC'!$B$2-'MCMC runs'!W488)/'Estimates from MCMC'!$B$2</f>
        <v>0.13677324656725215</v>
      </c>
    </row>
    <row r="489" spans="1:32" x14ac:dyDescent="0.3">
      <c r="A489" s="38">
        <v>3482</v>
      </c>
      <c r="B489" s="38">
        <v>2034311.6494842856</v>
      </c>
      <c r="C489" s="39">
        <v>53125.827127458397</v>
      </c>
      <c r="D489" s="39">
        <v>52109.448893715497</v>
      </c>
      <c r="E489" s="39">
        <f t="shared" si="126"/>
        <v>1016.3782337429002</v>
      </c>
      <c r="F489" s="39">
        <v>53061.513286732697</v>
      </c>
      <c r="G489" s="40">
        <f t="shared" si="127"/>
        <v>64.313840725699265</v>
      </c>
      <c r="H489" s="39">
        <v>53034.757165020099</v>
      </c>
      <c r="I489" s="39">
        <f t="shared" si="128"/>
        <v>91.069962438297807</v>
      </c>
      <c r="J489" s="39">
        <v>51954.817082747402</v>
      </c>
      <c r="K489" s="40">
        <f t="shared" si="129"/>
        <v>1171.0100447109944</v>
      </c>
      <c r="L489" s="39">
        <v>51359.2194033224</v>
      </c>
      <c r="M489" s="39">
        <f t="shared" si="130"/>
        <v>1766.6077241359962</v>
      </c>
      <c r="N489" s="39">
        <f t="shared" si="135"/>
        <v>595.59767942500184</v>
      </c>
      <c r="O489" s="40">
        <f>'Estimates from MCMC'!$B$2-L489</f>
        <v>17701.7805966776</v>
      </c>
      <c r="P489" s="39">
        <v>52613.742057142903</v>
      </c>
      <c r="Q489" s="40">
        <f t="shared" si="131"/>
        <v>1254.5226538205025</v>
      </c>
      <c r="R489" s="39">
        <v>52645.346046964602</v>
      </c>
      <c r="S489" s="39">
        <f t="shared" si="132"/>
        <v>31.603989821698633</v>
      </c>
      <c r="T489" s="39">
        <f t="shared" si="136"/>
        <v>1286.1266436422011</v>
      </c>
      <c r="U489" s="39">
        <v>59398.417207836501</v>
      </c>
      <c r="V489" s="39">
        <f t="shared" si="133"/>
        <v>8039.1978045141004</v>
      </c>
      <c r="W489" s="39">
        <v>60938.760747327004</v>
      </c>
      <c r="X489" s="39">
        <f t="shared" si="134"/>
        <v>254.21689584830165</v>
      </c>
      <c r="Y489" s="39">
        <f t="shared" si="137"/>
        <v>9579.5413440046032</v>
      </c>
      <c r="Z489" s="39">
        <f t="shared" si="138"/>
        <v>8122.2392526729964</v>
      </c>
      <c r="AA489" s="45">
        <f t="shared" si="139"/>
        <v>7.2655213220956472E-2</v>
      </c>
      <c r="AB489" s="45">
        <f t="shared" si="140"/>
        <v>0.45414627983938272</v>
      </c>
      <c r="AC489" s="45">
        <f t="shared" si="141"/>
        <v>1.4361091781694263E-2</v>
      </c>
      <c r="AD489" s="45">
        <f t="shared" si="142"/>
        <v>0.5411625848420335</v>
      </c>
      <c r="AE489" s="45">
        <f t="shared" si="143"/>
        <v>0.45883741515796655</v>
      </c>
      <c r="AF489" s="43">
        <f>('Estimates from MCMC'!$B$2-'MCMC runs'!W489)/'Estimates from MCMC'!$B$2</f>
        <v>0.11760963861909032</v>
      </c>
    </row>
    <row r="490" spans="1:32" x14ac:dyDescent="0.3">
      <c r="A490" s="38">
        <v>4234</v>
      </c>
      <c r="B490" s="38">
        <v>2035749.8509729651</v>
      </c>
      <c r="C490" s="39">
        <v>53059.452207095303</v>
      </c>
      <c r="D490" s="39">
        <v>52058.460316676697</v>
      </c>
      <c r="E490" s="39">
        <f t="shared" si="126"/>
        <v>1000.9918904186052</v>
      </c>
      <c r="F490" s="39">
        <v>52993.345326082701</v>
      </c>
      <c r="G490" s="40">
        <f t="shared" si="127"/>
        <v>66.106881012601661</v>
      </c>
      <c r="H490" s="39">
        <v>52970.387292160201</v>
      </c>
      <c r="I490" s="39">
        <f t="shared" si="128"/>
        <v>89.064914935101115</v>
      </c>
      <c r="J490" s="39">
        <v>51904.260743788</v>
      </c>
      <c r="K490" s="40">
        <f t="shared" si="129"/>
        <v>1155.1914633073029</v>
      </c>
      <c r="L490" s="39">
        <v>51321.619607085398</v>
      </c>
      <c r="M490" s="39">
        <f t="shared" si="130"/>
        <v>1737.8326000099041</v>
      </c>
      <c r="N490" s="39">
        <f t="shared" si="135"/>
        <v>582.64113670260122</v>
      </c>
      <c r="O490" s="40">
        <f>'Estimates from MCMC'!$B$2-L490</f>
        <v>17739.380392914602</v>
      </c>
      <c r="P490" s="39">
        <v>52556.274631881701</v>
      </c>
      <c r="Q490" s="40">
        <f t="shared" si="131"/>
        <v>1234.6550247963023</v>
      </c>
      <c r="R490" s="39">
        <v>52586.915946909401</v>
      </c>
      <c r="S490" s="39">
        <f t="shared" si="132"/>
        <v>30.64131502770033</v>
      </c>
      <c r="T490" s="39">
        <f t="shared" si="136"/>
        <v>1265.2963398240026</v>
      </c>
      <c r="U490" s="39">
        <v>59153.340715328501</v>
      </c>
      <c r="V490" s="39">
        <f t="shared" si="133"/>
        <v>7831.7211082431022</v>
      </c>
      <c r="W490" s="39">
        <v>60664.823897545801</v>
      </c>
      <c r="X490" s="39">
        <f t="shared" si="134"/>
        <v>246.18684239329741</v>
      </c>
      <c r="Y490" s="39">
        <f t="shared" si="137"/>
        <v>9343.2042904604023</v>
      </c>
      <c r="Z490" s="39">
        <f t="shared" si="138"/>
        <v>8396.1761024541993</v>
      </c>
      <c r="AA490" s="45">
        <f t="shared" si="139"/>
        <v>7.132697488855827E-2</v>
      </c>
      <c r="AB490" s="45">
        <f t="shared" si="140"/>
        <v>0.44148786117531025</v>
      </c>
      <c r="AC490" s="45">
        <f t="shared" si="141"/>
        <v>1.3877984289216124E-2</v>
      </c>
      <c r="AD490" s="45">
        <f t="shared" si="142"/>
        <v>0.52669282035308462</v>
      </c>
      <c r="AE490" s="45">
        <f t="shared" si="143"/>
        <v>0.47330717964691538</v>
      </c>
      <c r="AF490" s="43">
        <f>('Estimates from MCMC'!$B$2-'MCMC runs'!W490)/'Estimates from MCMC'!$B$2</f>
        <v>0.12157623119349849</v>
      </c>
    </row>
    <row r="491" spans="1:32" x14ac:dyDescent="0.3">
      <c r="A491" s="38">
        <v>2272</v>
      </c>
      <c r="B491" s="38">
        <v>2000415.4287066786</v>
      </c>
      <c r="C491" s="39">
        <v>52360.703187554602</v>
      </c>
      <c r="D491" s="39">
        <v>51339.501977966298</v>
      </c>
      <c r="E491" s="39">
        <f t="shared" si="126"/>
        <v>1021.2012095883038</v>
      </c>
      <c r="F491" s="39">
        <v>52293.663868664102</v>
      </c>
      <c r="G491" s="40">
        <f t="shared" si="127"/>
        <v>67.039318890499999</v>
      </c>
      <c r="H491" s="39">
        <v>52270.608770305997</v>
      </c>
      <c r="I491" s="39">
        <f t="shared" si="128"/>
        <v>90.094417248605168</v>
      </c>
      <c r="J491" s="39">
        <v>51183.349252559899</v>
      </c>
      <c r="K491" s="40">
        <f t="shared" si="129"/>
        <v>1177.3539349947023</v>
      </c>
      <c r="L491" s="39">
        <v>50594.216824294599</v>
      </c>
      <c r="M491" s="39">
        <f t="shared" si="130"/>
        <v>1766.4863632600027</v>
      </c>
      <c r="N491" s="39">
        <f t="shared" si="135"/>
        <v>589.1324282653004</v>
      </c>
      <c r="O491" s="40">
        <f>'Estimates from MCMC'!$B$2-L491</f>
        <v>18466.783175705401</v>
      </c>
      <c r="P491" s="39">
        <v>51847.376511828697</v>
      </c>
      <c r="Q491" s="40">
        <f t="shared" si="131"/>
        <v>1253.1596875340983</v>
      </c>
      <c r="R491" s="39">
        <v>51878.200720604596</v>
      </c>
      <c r="S491" s="39">
        <f t="shared" si="132"/>
        <v>30.824208775899024</v>
      </c>
      <c r="T491" s="39">
        <f t="shared" si="136"/>
        <v>1283.9838963099974</v>
      </c>
      <c r="U491" s="39">
        <v>58495.4754650861</v>
      </c>
      <c r="V491" s="39">
        <f t="shared" si="133"/>
        <v>7901.2586407915005</v>
      </c>
      <c r="W491" s="39">
        <v>60035.571969077799</v>
      </c>
      <c r="X491" s="39">
        <f t="shared" si="134"/>
        <v>256.11260768170177</v>
      </c>
      <c r="Y491" s="39">
        <f t="shared" si="137"/>
        <v>9441.3551447831996</v>
      </c>
      <c r="Z491" s="39">
        <f t="shared" si="138"/>
        <v>9025.4280309222013</v>
      </c>
      <c r="AA491" s="45">
        <f t="shared" si="139"/>
        <v>6.9529375208086358E-2</v>
      </c>
      <c r="AB491" s="45">
        <f t="shared" si="140"/>
        <v>0.42786329192332034</v>
      </c>
      <c r="AC491" s="45">
        <f t="shared" si="141"/>
        <v>1.3868826272820453E-2</v>
      </c>
      <c r="AD491" s="45">
        <f t="shared" si="142"/>
        <v>0.51126149340422711</v>
      </c>
      <c r="AE491" s="45">
        <f t="shared" si="143"/>
        <v>0.48873850659577284</v>
      </c>
      <c r="AF491" s="43">
        <f>('Estimates from MCMC'!$B$2-'MCMC runs'!W491)/'Estimates from MCMC'!$B$2</f>
        <v>0.13068776923187039</v>
      </c>
    </row>
    <row r="492" spans="1:32" x14ac:dyDescent="0.3">
      <c r="A492" s="38">
        <v>3046</v>
      </c>
      <c r="B492" s="38">
        <v>1980768.7001966778</v>
      </c>
      <c r="C492" s="39">
        <v>51416.669304923402</v>
      </c>
      <c r="D492" s="39">
        <v>50436.5786333508</v>
      </c>
      <c r="E492" s="39">
        <f t="shared" si="126"/>
        <v>980.09067157260142</v>
      </c>
      <c r="F492" s="39">
        <v>51351.386828540803</v>
      </c>
      <c r="G492" s="40">
        <f t="shared" si="127"/>
        <v>65.28247638259927</v>
      </c>
      <c r="H492" s="39">
        <v>51329.731303561501</v>
      </c>
      <c r="I492" s="39">
        <f t="shared" si="128"/>
        <v>86.938001361901115</v>
      </c>
      <c r="J492" s="39">
        <v>50285.164096996799</v>
      </c>
      <c r="K492" s="40">
        <f t="shared" si="129"/>
        <v>1131.5052079266025</v>
      </c>
      <c r="L492" s="39">
        <v>49716.689180923</v>
      </c>
      <c r="M492" s="39">
        <f t="shared" si="130"/>
        <v>1699.9801240004017</v>
      </c>
      <c r="N492" s="39">
        <f t="shared" si="135"/>
        <v>568.47491607379925</v>
      </c>
      <c r="O492" s="40">
        <f>'Estimates from MCMC'!$B$2-L492</f>
        <v>19344.310819077</v>
      </c>
      <c r="P492" s="39">
        <v>50920.0283880473</v>
      </c>
      <c r="Q492" s="40">
        <f t="shared" si="131"/>
        <v>1203.3392071242997</v>
      </c>
      <c r="R492" s="39">
        <v>50950.034342529398</v>
      </c>
      <c r="S492" s="39">
        <f t="shared" si="132"/>
        <v>30.005954482097877</v>
      </c>
      <c r="T492" s="39">
        <f t="shared" si="136"/>
        <v>1233.3451616063976</v>
      </c>
      <c r="U492" s="39">
        <v>57256.900651084201</v>
      </c>
      <c r="V492" s="39">
        <f t="shared" si="133"/>
        <v>7540.2114701612009</v>
      </c>
      <c r="W492" s="39">
        <v>58730.419898625201</v>
      </c>
      <c r="X492" s="39">
        <f t="shared" si="134"/>
        <v>240.17408593460277</v>
      </c>
      <c r="Y492" s="39">
        <f t="shared" si="137"/>
        <v>9013.7307177022012</v>
      </c>
      <c r="Z492" s="39">
        <f t="shared" si="138"/>
        <v>10330.580101374799</v>
      </c>
      <c r="AA492" s="45">
        <f t="shared" si="139"/>
        <v>6.3757513676325733E-2</v>
      </c>
      <c r="AB492" s="45">
        <f t="shared" si="140"/>
        <v>0.38978961518366345</v>
      </c>
      <c r="AC492" s="45">
        <f t="shared" si="141"/>
        <v>1.241574787444728E-2</v>
      </c>
      <c r="AD492" s="45">
        <f t="shared" si="142"/>
        <v>0.46596287673443643</v>
      </c>
      <c r="AE492" s="45">
        <f t="shared" si="143"/>
        <v>0.53403712326556352</v>
      </c>
      <c r="AF492" s="43">
        <f>('Estimates from MCMC'!$B$2-'MCMC runs'!W492)/'Estimates from MCMC'!$B$2</f>
        <v>0.14958630922481284</v>
      </c>
    </row>
    <row r="493" spans="1:32" x14ac:dyDescent="0.3">
      <c r="A493" s="38">
        <v>756</v>
      </c>
      <c r="B493" s="38">
        <v>2021258.6473842592</v>
      </c>
      <c r="C493" s="39">
        <v>52184.283543768201</v>
      </c>
      <c r="D493" s="39">
        <v>51174.657944987601</v>
      </c>
      <c r="E493" s="39">
        <f t="shared" si="126"/>
        <v>1009.6255987805998</v>
      </c>
      <c r="F493" s="39">
        <v>52127.7871938237</v>
      </c>
      <c r="G493" s="40">
        <f t="shared" si="127"/>
        <v>56.496349944500253</v>
      </c>
      <c r="H493" s="39">
        <v>52094.378153759899</v>
      </c>
      <c r="I493" s="39">
        <f t="shared" si="128"/>
        <v>89.905390008301765</v>
      </c>
      <c r="J493" s="39">
        <v>51028.9012773656</v>
      </c>
      <c r="K493" s="40">
        <f t="shared" si="129"/>
        <v>1155.3822664026011</v>
      </c>
      <c r="L493" s="39">
        <v>50441.118868420897</v>
      </c>
      <c r="M493" s="39">
        <f t="shared" si="130"/>
        <v>1743.1646753473033</v>
      </c>
      <c r="N493" s="39">
        <f t="shared" si="135"/>
        <v>587.78240894470218</v>
      </c>
      <c r="O493" s="40">
        <f>'Estimates from MCMC'!$B$2-L493</f>
        <v>18619.881131579103</v>
      </c>
      <c r="P493" s="39">
        <v>51678.937728383797</v>
      </c>
      <c r="Q493" s="40">
        <f t="shared" si="131"/>
        <v>1237.8188599628993</v>
      </c>
      <c r="R493" s="39">
        <v>51710.177474119802</v>
      </c>
      <c r="S493" s="39">
        <f t="shared" si="132"/>
        <v>31.239745736005716</v>
      </c>
      <c r="T493" s="39">
        <f t="shared" si="136"/>
        <v>1269.058605698905</v>
      </c>
      <c r="U493" s="39">
        <v>58174.715870061198</v>
      </c>
      <c r="V493" s="39">
        <f t="shared" si="133"/>
        <v>7733.5970016403007</v>
      </c>
      <c r="W493" s="39">
        <v>59691.294004261603</v>
      </c>
      <c r="X493" s="39">
        <f t="shared" si="134"/>
        <v>247.51952850149974</v>
      </c>
      <c r="Y493" s="39">
        <f t="shared" si="137"/>
        <v>9250.1751358407055</v>
      </c>
      <c r="Z493" s="39">
        <f t="shared" si="138"/>
        <v>9369.7059957383972</v>
      </c>
      <c r="AA493" s="45">
        <f t="shared" si="139"/>
        <v>6.8156106729736113E-2</v>
      </c>
      <c r="AB493" s="45">
        <f t="shared" si="140"/>
        <v>0.41534083633456764</v>
      </c>
      <c r="AC493" s="45">
        <f t="shared" si="141"/>
        <v>1.3293292623748789E-2</v>
      </c>
      <c r="AD493" s="45">
        <f t="shared" si="142"/>
        <v>0.49679023568805258</v>
      </c>
      <c r="AE493" s="45">
        <f t="shared" si="143"/>
        <v>0.50320976431194742</v>
      </c>
      <c r="AF493" s="43">
        <f>('Estimates from MCMC'!$B$2-'MCMC runs'!W493)/'Estimates from MCMC'!$B$2</f>
        <v>0.13567289781118716</v>
      </c>
    </row>
    <row r="494" spans="1:32" x14ac:dyDescent="0.3">
      <c r="A494" s="38">
        <v>4029</v>
      </c>
      <c r="B494" s="38">
        <v>2053040.2899885601</v>
      </c>
      <c r="C494" s="39">
        <v>52819.956176239</v>
      </c>
      <c r="D494" s="39">
        <v>51771.932889869298</v>
      </c>
      <c r="E494" s="39">
        <f t="shared" si="126"/>
        <v>1048.023286369702</v>
      </c>
      <c r="F494" s="39">
        <v>52753.991580839698</v>
      </c>
      <c r="G494" s="40">
        <f t="shared" si="127"/>
        <v>65.964595399302198</v>
      </c>
      <c r="H494" s="39">
        <v>52726.2618350845</v>
      </c>
      <c r="I494" s="39">
        <f t="shared" si="128"/>
        <v>93.694341154499853</v>
      </c>
      <c r="J494" s="39">
        <v>51613.1745762137</v>
      </c>
      <c r="K494" s="40">
        <f t="shared" si="129"/>
        <v>1206.7816000253006</v>
      </c>
      <c r="L494" s="39">
        <v>51000.789035978501</v>
      </c>
      <c r="M494" s="39">
        <f t="shared" si="130"/>
        <v>1819.1671402604989</v>
      </c>
      <c r="N494" s="39">
        <f t="shared" si="135"/>
        <v>612.38554023519828</v>
      </c>
      <c r="O494" s="40">
        <f>'Estimates from MCMC'!$B$2-L494</f>
        <v>18060.210964021499</v>
      </c>
      <c r="P494" s="39">
        <v>52297.109341635398</v>
      </c>
      <c r="Q494" s="40">
        <f t="shared" si="131"/>
        <v>1296.3203056568964</v>
      </c>
      <c r="R494" s="39">
        <v>52329.346114279397</v>
      </c>
      <c r="S494" s="39">
        <f t="shared" si="132"/>
        <v>32.236772643998847</v>
      </c>
      <c r="T494" s="39">
        <f t="shared" si="136"/>
        <v>1328.5570783008952</v>
      </c>
      <c r="U494" s="39">
        <v>59037.2924959335</v>
      </c>
      <c r="V494" s="39">
        <f t="shared" si="133"/>
        <v>8036.5034599549981</v>
      </c>
      <c r="W494" s="39">
        <v>60629.866191383902</v>
      </c>
      <c r="X494" s="39">
        <f t="shared" si="134"/>
        <v>264.01661714950751</v>
      </c>
      <c r="Y494" s="39">
        <f t="shared" si="137"/>
        <v>9629.0771554054008</v>
      </c>
      <c r="Z494" s="39">
        <f t="shared" si="138"/>
        <v>8431.1338086160977</v>
      </c>
      <c r="AA494" s="45">
        <f t="shared" si="139"/>
        <v>7.3562655549681527E-2</v>
      </c>
      <c r="AB494" s="45">
        <f t="shared" si="140"/>
        <v>0.44498391939965998</v>
      </c>
      <c r="AC494" s="45">
        <f t="shared" si="141"/>
        <v>1.4618689542191176E-2</v>
      </c>
      <c r="AD494" s="45">
        <f t="shared" si="142"/>
        <v>0.53316526449153268</v>
      </c>
      <c r="AE494" s="45">
        <f t="shared" si="143"/>
        <v>0.46683473550846732</v>
      </c>
      <c r="AF494" s="43">
        <f>('Estimates from MCMC'!$B$2-'MCMC runs'!W494)/'Estimates from MCMC'!$B$2</f>
        <v>0.12208241711843294</v>
      </c>
    </row>
    <row r="495" spans="1:32" x14ac:dyDescent="0.3">
      <c r="A495" s="38">
        <v>2250</v>
      </c>
      <c r="B495" s="38">
        <v>2100032.34026699</v>
      </c>
      <c r="C495" s="39">
        <v>51778.308140409397</v>
      </c>
      <c r="D495" s="39">
        <v>50786.069779525104</v>
      </c>
      <c r="E495" s="39">
        <f t="shared" si="126"/>
        <v>992.2383608842938</v>
      </c>
      <c r="F495" s="39">
        <v>51731.841596256403</v>
      </c>
      <c r="G495" s="40">
        <f t="shared" si="127"/>
        <v>46.466544152994175</v>
      </c>
      <c r="H495" s="39">
        <v>51690.853040226502</v>
      </c>
      <c r="I495" s="39">
        <f t="shared" si="128"/>
        <v>87.455100182894967</v>
      </c>
      <c r="J495" s="39">
        <v>50652.439482165901</v>
      </c>
      <c r="K495" s="40">
        <f t="shared" si="129"/>
        <v>1125.8686582434966</v>
      </c>
      <c r="L495" s="39">
        <v>50080.265408458799</v>
      </c>
      <c r="M495" s="39">
        <f t="shared" si="130"/>
        <v>1698.042731950598</v>
      </c>
      <c r="N495" s="39">
        <f t="shared" si="135"/>
        <v>572.17407370710134</v>
      </c>
      <c r="O495" s="40">
        <f>'Estimates from MCMC'!$B$2-L495</f>
        <v>18980.734591541201</v>
      </c>
      <c r="P495" s="39">
        <v>51282.359150857599</v>
      </c>
      <c r="Q495" s="40">
        <f t="shared" si="131"/>
        <v>1202.0937423987998</v>
      </c>
      <c r="R495" s="39">
        <v>51312.855383857102</v>
      </c>
      <c r="S495" s="39">
        <f t="shared" si="132"/>
        <v>30.496232999503263</v>
      </c>
      <c r="T495" s="39">
        <f t="shared" si="136"/>
        <v>1232.5899753983031</v>
      </c>
      <c r="U495" s="39">
        <v>57767.3690722725</v>
      </c>
      <c r="V495" s="39">
        <f t="shared" si="133"/>
        <v>7687.1036638137011</v>
      </c>
      <c r="W495" s="39">
        <v>59238.802122389898</v>
      </c>
      <c r="X495" s="39">
        <f t="shared" si="134"/>
        <v>238.84307471909415</v>
      </c>
      <c r="Y495" s="39">
        <f t="shared" si="137"/>
        <v>9158.5367139310983</v>
      </c>
      <c r="Z495" s="39">
        <f t="shared" si="138"/>
        <v>9822.1978776101023</v>
      </c>
      <c r="AA495" s="45">
        <f t="shared" si="139"/>
        <v>6.4939002726881231E-2</v>
      </c>
      <c r="AB495" s="45">
        <f t="shared" si="140"/>
        <v>0.40499505573611849</v>
      </c>
      <c r="AC495" s="45">
        <f t="shared" si="141"/>
        <v>1.2583447366970455E-2</v>
      </c>
      <c r="AD495" s="45">
        <f t="shared" si="142"/>
        <v>0.48251750582997022</v>
      </c>
      <c r="AE495" s="45">
        <f t="shared" si="143"/>
        <v>0.51748249417002978</v>
      </c>
      <c r="AF495" s="43">
        <f>('Estimates from MCMC'!$B$2-'MCMC runs'!W495)/'Estimates from MCMC'!$B$2</f>
        <v>0.14222495876992952</v>
      </c>
    </row>
    <row r="496" spans="1:32" x14ac:dyDescent="0.3">
      <c r="A496" s="38">
        <v>451</v>
      </c>
      <c r="B496" s="38">
        <v>1930700.7659186819</v>
      </c>
      <c r="C496" s="39">
        <v>52620.424182365801</v>
      </c>
      <c r="D496" s="39">
        <v>51598.115115548397</v>
      </c>
      <c r="E496" s="39">
        <f t="shared" si="126"/>
        <v>1022.3090668174045</v>
      </c>
      <c r="F496" s="39">
        <v>52560.0625164745</v>
      </c>
      <c r="G496" s="40">
        <f t="shared" si="127"/>
        <v>60.361665891301527</v>
      </c>
      <c r="H496" s="39">
        <v>52530.212810795798</v>
      </c>
      <c r="I496" s="39">
        <f t="shared" si="128"/>
        <v>90.211371570003394</v>
      </c>
      <c r="J496" s="39">
        <v>51448.204994145803</v>
      </c>
      <c r="K496" s="40">
        <f t="shared" si="129"/>
        <v>1172.2191882199986</v>
      </c>
      <c r="L496" s="39">
        <v>50858.270610202599</v>
      </c>
      <c r="M496" s="39">
        <f t="shared" si="130"/>
        <v>1762.1535721632026</v>
      </c>
      <c r="N496" s="39">
        <f t="shared" si="135"/>
        <v>589.93438394320401</v>
      </c>
      <c r="O496" s="40">
        <f>'Estimates from MCMC'!$B$2-L496</f>
        <v>18202.729389797401</v>
      </c>
      <c r="P496" s="39">
        <v>52109.265318789403</v>
      </c>
      <c r="Q496" s="40">
        <f t="shared" si="131"/>
        <v>1250.9947085868043</v>
      </c>
      <c r="R496" s="39">
        <v>52140.204518432198</v>
      </c>
      <c r="S496" s="39">
        <f t="shared" si="132"/>
        <v>30.939199642794847</v>
      </c>
      <c r="T496" s="39">
        <f t="shared" si="136"/>
        <v>1281.9339082295992</v>
      </c>
      <c r="U496" s="39">
        <v>58758.857882648299</v>
      </c>
      <c r="V496" s="39">
        <f t="shared" si="133"/>
        <v>7900.5872724457004</v>
      </c>
      <c r="W496" s="39">
        <v>60294.302723350702</v>
      </c>
      <c r="X496" s="39">
        <f t="shared" si="134"/>
        <v>253.51093247280369</v>
      </c>
      <c r="Y496" s="39">
        <f t="shared" si="137"/>
        <v>9436.0321131481032</v>
      </c>
      <c r="Z496" s="39">
        <f t="shared" si="138"/>
        <v>8766.6972766492981</v>
      </c>
      <c r="AA496" s="45">
        <f t="shared" si="139"/>
        <v>7.0425367579662029E-2</v>
      </c>
      <c r="AB496" s="45">
        <f t="shared" si="140"/>
        <v>0.43403311136812078</v>
      </c>
      <c r="AC496" s="45">
        <f t="shared" si="141"/>
        <v>1.3927083518304465E-2</v>
      </c>
      <c r="AD496" s="45">
        <f t="shared" si="142"/>
        <v>0.51838556246608725</v>
      </c>
      <c r="AE496" s="45">
        <f t="shared" si="143"/>
        <v>0.48161443753391275</v>
      </c>
      <c r="AF496" s="43">
        <f>('Estimates from MCMC'!$B$2-'MCMC runs'!W496)/'Estimates from MCMC'!$B$2</f>
        <v>0.12694136019822039</v>
      </c>
    </row>
    <row r="497" spans="1:32" x14ac:dyDescent="0.3">
      <c r="A497" s="38">
        <v>690</v>
      </c>
      <c r="B497" s="38">
        <v>1945218.7134042429</v>
      </c>
      <c r="C497" s="39">
        <v>52272.651730953803</v>
      </c>
      <c r="D497" s="39">
        <v>51220.932432740199</v>
      </c>
      <c r="E497" s="39">
        <f t="shared" si="126"/>
        <v>1051.7192982136039</v>
      </c>
      <c r="F497" s="39">
        <v>52213.348921480603</v>
      </c>
      <c r="G497" s="40">
        <f t="shared" si="127"/>
        <v>59.302809473199886</v>
      </c>
      <c r="H497" s="39">
        <v>52179.897400069101</v>
      </c>
      <c r="I497" s="39">
        <f t="shared" si="128"/>
        <v>92.754330884701631</v>
      </c>
      <c r="J497" s="39">
        <v>51069.595725166902</v>
      </c>
      <c r="K497" s="40">
        <f t="shared" si="129"/>
        <v>1203.0560057869006</v>
      </c>
      <c r="L497" s="39">
        <v>50463.686584827403</v>
      </c>
      <c r="M497" s="39">
        <f t="shared" si="130"/>
        <v>1808.9651461264002</v>
      </c>
      <c r="N497" s="39">
        <f t="shared" si="135"/>
        <v>605.90914033949957</v>
      </c>
      <c r="O497" s="40">
        <f>'Estimates from MCMC'!$B$2-L497</f>
        <v>18597.313415172597</v>
      </c>
      <c r="P497" s="39">
        <v>51752.200139293403</v>
      </c>
      <c r="Q497" s="40">
        <f t="shared" si="131"/>
        <v>1288.5135544660006</v>
      </c>
      <c r="R497" s="39">
        <v>51783.974917776097</v>
      </c>
      <c r="S497" s="39">
        <f t="shared" si="132"/>
        <v>31.774778482693364</v>
      </c>
      <c r="T497" s="39">
        <f t="shared" si="136"/>
        <v>1320.288332948694</v>
      </c>
      <c r="U497" s="39">
        <v>58364.723471686601</v>
      </c>
      <c r="V497" s="39">
        <f t="shared" si="133"/>
        <v>7901.0368868591977</v>
      </c>
      <c r="W497" s="39">
        <v>59946.979738116497</v>
      </c>
      <c r="X497" s="39">
        <f t="shared" si="134"/>
        <v>261.96793348120264</v>
      </c>
      <c r="Y497" s="39">
        <f t="shared" si="137"/>
        <v>9483.2931532890943</v>
      </c>
      <c r="Z497" s="39">
        <f t="shared" si="138"/>
        <v>9114.0202618835028</v>
      </c>
      <c r="AA497" s="45">
        <f t="shared" si="139"/>
        <v>7.0993498010929801E-2</v>
      </c>
      <c r="AB497" s="45">
        <f t="shared" si="140"/>
        <v>0.42484829450758976</v>
      </c>
      <c r="AC497" s="45">
        <f t="shared" si="141"/>
        <v>1.408633212942878E-2</v>
      </c>
      <c r="AD497" s="45">
        <f t="shared" si="142"/>
        <v>0.50992812464794834</v>
      </c>
      <c r="AE497" s="45">
        <f t="shared" si="143"/>
        <v>0.49007187535205166</v>
      </c>
      <c r="AF497" s="43">
        <f>('Estimates from MCMC'!$B$2-'MCMC runs'!W497)/'Estimates from MCMC'!$B$2</f>
        <v>0.131970580528569</v>
      </c>
    </row>
    <row r="498" spans="1:32" x14ac:dyDescent="0.3">
      <c r="A498" s="38">
        <v>3346</v>
      </c>
      <c r="B498" s="38">
        <v>2163352.6922932304</v>
      </c>
      <c r="C498" s="39">
        <v>52674.829476916602</v>
      </c>
      <c r="D498" s="39">
        <v>51655.863893704503</v>
      </c>
      <c r="E498" s="39">
        <f t="shared" si="126"/>
        <v>1018.9655832120989</v>
      </c>
      <c r="F498" s="39">
        <v>52599.8994097865</v>
      </c>
      <c r="G498" s="40">
        <f t="shared" si="127"/>
        <v>74.930067130102543</v>
      </c>
      <c r="H498" s="39">
        <v>52583.908191405601</v>
      </c>
      <c r="I498" s="39">
        <f t="shared" si="128"/>
        <v>90.92128551100177</v>
      </c>
      <c r="J498" s="39">
        <v>51491.174069426197</v>
      </c>
      <c r="K498" s="40">
        <f t="shared" si="129"/>
        <v>1183.6554074904052</v>
      </c>
      <c r="L498" s="39">
        <v>50896.706386732301</v>
      </c>
      <c r="M498" s="39">
        <f t="shared" si="130"/>
        <v>1778.123090184301</v>
      </c>
      <c r="N498" s="39">
        <f t="shared" si="135"/>
        <v>594.46768269389577</v>
      </c>
      <c r="O498" s="40">
        <f>'Estimates from MCMC'!$B$2-L498</f>
        <v>18164.293613267699</v>
      </c>
      <c r="P498" s="39">
        <v>52164.703551447798</v>
      </c>
      <c r="Q498" s="40">
        <f t="shared" si="131"/>
        <v>1267.9971647154962</v>
      </c>
      <c r="R498" s="39">
        <v>52195.666278510602</v>
      </c>
      <c r="S498" s="39">
        <f t="shared" si="132"/>
        <v>30.962727062804333</v>
      </c>
      <c r="T498" s="39">
        <f t="shared" si="136"/>
        <v>1298.9598917783005</v>
      </c>
      <c r="U498" s="39">
        <v>58626.853779105899</v>
      </c>
      <c r="V498" s="39">
        <f t="shared" si="133"/>
        <v>7730.1473923735975</v>
      </c>
      <c r="W498" s="39">
        <v>60178.248680604898</v>
      </c>
      <c r="X498" s="39">
        <f t="shared" si="134"/>
        <v>252.43500972069887</v>
      </c>
      <c r="Y498" s="39">
        <f t="shared" si="137"/>
        <v>9281.5422938725969</v>
      </c>
      <c r="Z498" s="39">
        <f t="shared" si="138"/>
        <v>8882.7513193951017</v>
      </c>
      <c r="AA498" s="45">
        <f t="shared" si="139"/>
        <v>7.1511720710653148E-2</v>
      </c>
      <c r="AB498" s="45">
        <f t="shared" si="140"/>
        <v>0.42556829111853189</v>
      </c>
      <c r="AC498" s="45">
        <f t="shared" si="141"/>
        <v>1.3897320484641E-2</v>
      </c>
      <c r="AD498" s="45">
        <f t="shared" si="142"/>
        <v>0.51097733231382603</v>
      </c>
      <c r="AE498" s="45">
        <f t="shared" si="143"/>
        <v>0.48902266768617397</v>
      </c>
      <c r="AF498" s="43">
        <f>('Estimates from MCMC'!$B$2-'MCMC runs'!W498)/'Estimates from MCMC'!$B$2</f>
        <v>0.12862181722528057</v>
      </c>
    </row>
    <row r="499" spans="1:32" x14ac:dyDescent="0.3">
      <c r="A499" s="38">
        <v>386</v>
      </c>
      <c r="B499" s="38">
        <v>2071059.5650525696</v>
      </c>
      <c r="C499" s="39">
        <v>52504.160499067897</v>
      </c>
      <c r="D499" s="39">
        <v>51464.403160782502</v>
      </c>
      <c r="E499" s="39">
        <f t="shared" si="126"/>
        <v>1039.7573382853952</v>
      </c>
      <c r="F499" s="39">
        <v>52437.559940584899</v>
      </c>
      <c r="G499" s="40">
        <f t="shared" si="127"/>
        <v>66.600558482998167</v>
      </c>
      <c r="H499" s="39">
        <v>52413.275084606699</v>
      </c>
      <c r="I499" s="39">
        <f t="shared" si="128"/>
        <v>90.885414461197797</v>
      </c>
      <c r="J499" s="39">
        <v>51307.965221776198</v>
      </c>
      <c r="K499" s="40">
        <f t="shared" si="129"/>
        <v>1196.1952772916993</v>
      </c>
      <c r="L499" s="39">
        <v>50713.997370274403</v>
      </c>
      <c r="M499" s="39">
        <f t="shared" si="130"/>
        <v>1790.1631287934943</v>
      </c>
      <c r="N499" s="39">
        <f t="shared" si="135"/>
        <v>593.96785150179494</v>
      </c>
      <c r="O499" s="40">
        <f>'Estimates from MCMC'!$B$2-L499</f>
        <v>18347.002629725597</v>
      </c>
      <c r="P499" s="39">
        <v>51984.4115342187</v>
      </c>
      <c r="Q499" s="40">
        <f t="shared" si="131"/>
        <v>1270.4141639442969</v>
      </c>
      <c r="R499" s="39">
        <v>52015.259951733198</v>
      </c>
      <c r="S499" s="39">
        <f t="shared" si="132"/>
        <v>30.848417514498578</v>
      </c>
      <c r="T499" s="39">
        <f t="shared" si="136"/>
        <v>1301.2625814587955</v>
      </c>
      <c r="U499" s="39">
        <v>58742.6712234238</v>
      </c>
      <c r="V499" s="39">
        <f t="shared" si="133"/>
        <v>8028.6738531493975</v>
      </c>
      <c r="W499" s="39">
        <v>60306.044775212402</v>
      </c>
      <c r="X499" s="39">
        <f t="shared" si="134"/>
        <v>262.11097032980615</v>
      </c>
      <c r="Y499" s="39">
        <f t="shared" si="137"/>
        <v>9592.0474049379991</v>
      </c>
      <c r="Z499" s="39">
        <f t="shared" si="138"/>
        <v>8754.9552247875981</v>
      </c>
      <c r="AA499" s="45">
        <f t="shared" si="139"/>
        <v>7.0925077393868427E-2</v>
      </c>
      <c r="AB499" s="45">
        <f t="shared" si="140"/>
        <v>0.43760139000260645</v>
      </c>
      <c r="AC499" s="45">
        <f t="shared" si="141"/>
        <v>1.4286310173910209E-2</v>
      </c>
      <c r="AD499" s="45">
        <f t="shared" si="142"/>
        <v>0.52281277757038513</v>
      </c>
      <c r="AE499" s="45">
        <f t="shared" si="143"/>
        <v>0.47718722242961492</v>
      </c>
      <c r="AF499" s="43">
        <f>('Estimates from MCMC'!$B$2-'MCMC runs'!W499)/'Estimates from MCMC'!$B$2</f>
        <v>0.12677133584494285</v>
      </c>
    </row>
    <row r="500" spans="1:32" x14ac:dyDescent="0.3">
      <c r="A500" s="38">
        <v>1857</v>
      </c>
      <c r="B500" s="38">
        <v>2040548.2669742149</v>
      </c>
      <c r="C500" s="39">
        <v>52347.777904295101</v>
      </c>
      <c r="D500" s="39">
        <v>51344.349645768198</v>
      </c>
      <c r="E500" s="39">
        <f t="shared" si="126"/>
        <v>1003.4282585269029</v>
      </c>
      <c r="F500" s="39">
        <v>52277.481647774897</v>
      </c>
      <c r="G500" s="40">
        <f t="shared" si="127"/>
        <v>70.296256520203315</v>
      </c>
      <c r="H500" s="39">
        <v>52258.701119456702</v>
      </c>
      <c r="I500" s="39">
        <f t="shared" si="128"/>
        <v>89.076784838398453</v>
      </c>
      <c r="J500" s="39">
        <v>51186.015436344998</v>
      </c>
      <c r="K500" s="40">
        <f t="shared" si="129"/>
        <v>1161.7624679501023</v>
      </c>
      <c r="L500" s="39">
        <v>50603.615422322502</v>
      </c>
      <c r="M500" s="39">
        <f t="shared" si="130"/>
        <v>1744.1624819725985</v>
      </c>
      <c r="N500" s="39">
        <f t="shared" si="135"/>
        <v>582.40001402249618</v>
      </c>
      <c r="O500" s="40">
        <f>'Estimates from MCMC'!$B$2-L500</f>
        <v>18457.384577677498</v>
      </c>
      <c r="P500" s="39">
        <v>51840.874431116601</v>
      </c>
      <c r="Q500" s="40">
        <f t="shared" si="131"/>
        <v>1237.2590087940989</v>
      </c>
      <c r="R500" s="39">
        <v>51871.453617193598</v>
      </c>
      <c r="S500" s="39">
        <f t="shared" si="132"/>
        <v>30.579186076996848</v>
      </c>
      <c r="T500" s="39">
        <f t="shared" si="136"/>
        <v>1267.8381948710958</v>
      </c>
      <c r="U500" s="39">
        <v>58433.8318394409</v>
      </c>
      <c r="V500" s="39">
        <f t="shared" si="133"/>
        <v>7830.2164171183977</v>
      </c>
      <c r="W500" s="39">
        <v>59951.129811596802</v>
      </c>
      <c r="X500" s="39">
        <f t="shared" si="134"/>
        <v>249.45977728480648</v>
      </c>
      <c r="Y500" s="39">
        <f t="shared" si="137"/>
        <v>9347.5143892742999</v>
      </c>
      <c r="Z500" s="39">
        <f t="shared" si="138"/>
        <v>9109.870188403198</v>
      </c>
      <c r="AA500" s="45">
        <f t="shared" si="139"/>
        <v>6.8690024284612294E-2</v>
      </c>
      <c r="AB500" s="45">
        <f t="shared" si="140"/>
        <v>0.42423217569992672</v>
      </c>
      <c r="AC500" s="45">
        <f t="shared" si="141"/>
        <v>1.3515445605793198E-2</v>
      </c>
      <c r="AD500" s="45">
        <f t="shared" si="142"/>
        <v>0.50643764559033222</v>
      </c>
      <c r="AE500" s="45">
        <f t="shared" si="143"/>
        <v>0.49356235440966778</v>
      </c>
      <c r="AF500" s="43">
        <f>('Estimates from MCMC'!$B$2-'MCMC runs'!W500)/'Estimates from MCMC'!$B$2</f>
        <v>0.13191048766167879</v>
      </c>
    </row>
    <row r="501" spans="1:32" x14ac:dyDescent="0.3">
      <c r="A501" s="38">
        <v>705</v>
      </c>
      <c r="B501" s="38">
        <v>1951119.5609121458</v>
      </c>
      <c r="C501" s="39">
        <v>52114.148718348501</v>
      </c>
      <c r="D501" s="39">
        <v>51112.502028985196</v>
      </c>
      <c r="E501" s="39">
        <f t="shared" si="126"/>
        <v>1001.6466893633042</v>
      </c>
      <c r="F501" s="39">
        <v>52055.536389241497</v>
      </c>
      <c r="G501" s="40">
        <f t="shared" si="127"/>
        <v>58.612329107003461</v>
      </c>
      <c r="H501" s="39">
        <v>52025.3057482636</v>
      </c>
      <c r="I501" s="39">
        <f t="shared" si="128"/>
        <v>88.842970084901026</v>
      </c>
      <c r="J501" s="39">
        <v>50965.718403278901</v>
      </c>
      <c r="K501" s="40">
        <f t="shared" si="129"/>
        <v>1148.4303150695996</v>
      </c>
      <c r="L501" s="39">
        <v>50384.847544676602</v>
      </c>
      <c r="M501" s="39">
        <f t="shared" si="130"/>
        <v>1729.3011736718981</v>
      </c>
      <c r="N501" s="39">
        <f t="shared" si="135"/>
        <v>580.87085860229854</v>
      </c>
      <c r="O501" s="40">
        <f>'Estimates from MCMC'!$B$2-L501</f>
        <v>18676.152455323398</v>
      </c>
      <c r="P501" s="39">
        <v>51610.406129558301</v>
      </c>
      <c r="Q501" s="40">
        <f t="shared" si="131"/>
        <v>1225.5585848816991</v>
      </c>
      <c r="R501" s="39">
        <v>51641.2301475813</v>
      </c>
      <c r="S501" s="39">
        <f t="shared" si="132"/>
        <v>30.824018022998644</v>
      </c>
      <c r="T501" s="39">
        <f t="shared" si="136"/>
        <v>1256.3826029046977</v>
      </c>
      <c r="U501" s="39">
        <v>58105.583481463298</v>
      </c>
      <c r="V501" s="39">
        <f t="shared" si="133"/>
        <v>7720.7359367866957</v>
      </c>
      <c r="W501" s="39">
        <v>59607.896061144798</v>
      </c>
      <c r="X501" s="39">
        <f t="shared" si="134"/>
        <v>245.9299767768025</v>
      </c>
      <c r="Y501" s="39">
        <f t="shared" si="137"/>
        <v>9223.0485164681959</v>
      </c>
      <c r="Z501" s="39">
        <f t="shared" si="138"/>
        <v>9453.1039388552017</v>
      </c>
      <c r="AA501" s="45">
        <f t="shared" si="139"/>
        <v>6.727202542976575E-2</v>
      </c>
      <c r="AB501" s="45">
        <f t="shared" si="140"/>
        <v>0.41340077702064371</v>
      </c>
      <c r="AC501" s="45">
        <f t="shared" si="141"/>
        <v>1.3168128572794089E-2</v>
      </c>
      <c r="AD501" s="45">
        <f t="shared" si="142"/>
        <v>0.49384093102320359</v>
      </c>
      <c r="AE501" s="45">
        <f t="shared" si="143"/>
        <v>0.50615906897679641</v>
      </c>
      <c r="AF501" s="43">
        <f>('Estimates from MCMC'!$B$2-'MCMC runs'!W501)/'Estimates from MCMC'!$B$2</f>
        <v>0.13688049606659622</v>
      </c>
    </row>
    <row r="502" spans="1:32" x14ac:dyDescent="0.3">
      <c r="A502" s="38">
        <v>4729</v>
      </c>
      <c r="B502" s="38">
        <v>2050898.7960424023</v>
      </c>
      <c r="C502" s="39">
        <v>53080.723533829099</v>
      </c>
      <c r="D502" s="39">
        <v>52034.422126252197</v>
      </c>
      <c r="E502" s="39">
        <f t="shared" si="126"/>
        <v>1046.3014075769024</v>
      </c>
      <c r="F502" s="39">
        <v>53014.624346157099</v>
      </c>
      <c r="G502" s="40">
        <f t="shared" si="127"/>
        <v>66.099187671999971</v>
      </c>
      <c r="H502" s="39">
        <v>52987.979667767002</v>
      </c>
      <c r="I502" s="39">
        <f t="shared" si="128"/>
        <v>92.743866062097368</v>
      </c>
      <c r="J502" s="39">
        <v>51876.453930922398</v>
      </c>
      <c r="K502" s="40">
        <f t="shared" si="129"/>
        <v>1204.269602906701</v>
      </c>
      <c r="L502" s="39">
        <v>51270.086095003797</v>
      </c>
      <c r="M502" s="39">
        <f t="shared" si="130"/>
        <v>1810.6374388253025</v>
      </c>
      <c r="N502" s="39">
        <f t="shared" si="135"/>
        <v>606.36783591860149</v>
      </c>
      <c r="O502" s="40">
        <f>'Estimates from MCMC'!$B$2-L502</f>
        <v>17790.913904996203</v>
      </c>
      <c r="P502" s="39">
        <v>52557.133593464903</v>
      </c>
      <c r="Q502" s="40">
        <f t="shared" si="131"/>
        <v>1287.0474984611064</v>
      </c>
      <c r="R502" s="39">
        <v>52588.936875632397</v>
      </c>
      <c r="S502" s="39">
        <f t="shared" si="132"/>
        <v>31.803282167493307</v>
      </c>
      <c r="T502" s="39">
        <f t="shared" si="136"/>
        <v>1318.8507806285998</v>
      </c>
      <c r="U502" s="39">
        <v>59403.710873196498</v>
      </c>
      <c r="V502" s="39">
        <f t="shared" si="133"/>
        <v>8133.6247781927013</v>
      </c>
      <c r="W502" s="39">
        <v>60987.324628647701</v>
      </c>
      <c r="X502" s="39">
        <f t="shared" si="134"/>
        <v>264.7629748226027</v>
      </c>
      <c r="Y502" s="39">
        <f t="shared" si="137"/>
        <v>9717.2385336439038</v>
      </c>
      <c r="Z502" s="39">
        <f t="shared" si="138"/>
        <v>8073.6753713522994</v>
      </c>
      <c r="AA502" s="45">
        <f t="shared" si="139"/>
        <v>7.4130580793729112E-2</v>
      </c>
      <c r="AB502" s="45">
        <f t="shared" si="140"/>
        <v>0.45717858124806865</v>
      </c>
      <c r="AC502" s="45">
        <f t="shared" si="141"/>
        <v>1.4881920975866766E-2</v>
      </c>
      <c r="AD502" s="45">
        <f t="shared" si="142"/>
        <v>0.5461910830176645</v>
      </c>
      <c r="AE502" s="45">
        <f t="shared" si="143"/>
        <v>0.45380891698233544</v>
      </c>
      <c r="AF502" s="43">
        <f>('Estimates from MCMC'!$B$2-'MCMC runs'!W502)/'Estimates from MCMC'!$B$2</f>
        <v>0.11690643592407146</v>
      </c>
    </row>
    <row r="503" spans="1:32" x14ac:dyDescent="0.3">
      <c r="A503" s="38">
        <v>3589</v>
      </c>
      <c r="B503" s="38">
        <v>1987496.0006415471</v>
      </c>
      <c r="C503" s="39">
        <v>52746.3498186703</v>
      </c>
      <c r="D503" s="39">
        <v>51708.696152177101</v>
      </c>
      <c r="E503" s="39">
        <f t="shared" si="126"/>
        <v>1037.6536664931991</v>
      </c>
      <c r="F503" s="39">
        <v>52688.349863422001</v>
      </c>
      <c r="G503" s="40">
        <f t="shared" si="127"/>
        <v>57.999955248298647</v>
      </c>
      <c r="H503" s="39">
        <v>52654.267056933997</v>
      </c>
      <c r="I503" s="39">
        <f t="shared" si="128"/>
        <v>92.082761736302928</v>
      </c>
      <c r="J503" s="39">
        <v>51559.312015242002</v>
      </c>
      <c r="K503" s="40">
        <f t="shared" si="129"/>
        <v>1187.0378034282985</v>
      </c>
      <c r="L503" s="39">
        <v>50957.426286203401</v>
      </c>
      <c r="M503" s="39">
        <f t="shared" si="130"/>
        <v>1788.9235324668989</v>
      </c>
      <c r="N503" s="39">
        <f t="shared" si="135"/>
        <v>601.8857290386004</v>
      </c>
      <c r="O503" s="40">
        <f>'Estimates from MCMC'!$B$2-L503</f>
        <v>18103.573713796599</v>
      </c>
      <c r="P503" s="39">
        <v>52231.190880119</v>
      </c>
      <c r="Q503" s="40">
        <f t="shared" si="131"/>
        <v>1273.7645939155991</v>
      </c>
      <c r="R503" s="39">
        <v>52262.9364991252</v>
      </c>
      <c r="S503" s="39">
        <f t="shared" si="132"/>
        <v>31.745619006200286</v>
      </c>
      <c r="T503" s="39">
        <f t="shared" si="136"/>
        <v>1305.5102129217994</v>
      </c>
      <c r="U503" s="39">
        <v>58876.5896732322</v>
      </c>
      <c r="V503" s="39">
        <f t="shared" si="133"/>
        <v>7919.1633870287988</v>
      </c>
      <c r="W503" s="39">
        <v>60438.458368616899</v>
      </c>
      <c r="X503" s="39">
        <f t="shared" si="134"/>
        <v>256.3584824628997</v>
      </c>
      <c r="Y503" s="39">
        <f t="shared" si="137"/>
        <v>9481.0320824134978</v>
      </c>
      <c r="Z503" s="39">
        <f t="shared" si="138"/>
        <v>8622.541631383101</v>
      </c>
      <c r="AA503" s="45">
        <f t="shared" si="139"/>
        <v>7.2113397805367005E-2</v>
      </c>
      <c r="AB503" s="45">
        <f t="shared" si="140"/>
        <v>0.43743647040217609</v>
      </c>
      <c r="AC503" s="45">
        <f t="shared" si="141"/>
        <v>1.4160656150864336E-2</v>
      </c>
      <c r="AD503" s="45">
        <f t="shared" si="142"/>
        <v>0.52371052435840737</v>
      </c>
      <c r="AE503" s="45">
        <f t="shared" si="143"/>
        <v>0.47628947564159257</v>
      </c>
      <c r="AF503" s="43">
        <f>('Estimates from MCMC'!$B$2-'MCMC runs'!W503)/'Estimates from MCMC'!$B$2</f>
        <v>0.12485399330132928</v>
      </c>
    </row>
    <row r="504" spans="1:32" x14ac:dyDescent="0.3">
      <c r="A504" s="38">
        <v>812</v>
      </c>
      <c r="B504" s="38">
        <v>2051272.2732593967</v>
      </c>
      <c r="C504" s="39">
        <v>52225.3043029541</v>
      </c>
      <c r="D504" s="39">
        <v>51197.551411984001</v>
      </c>
      <c r="E504" s="39">
        <f t="shared" si="126"/>
        <v>1027.7528909700995</v>
      </c>
      <c r="F504" s="39">
        <v>52154.9586450633</v>
      </c>
      <c r="G504" s="40">
        <f t="shared" si="127"/>
        <v>70.345657890800794</v>
      </c>
      <c r="H504" s="39">
        <v>52133.288252564897</v>
      </c>
      <c r="I504" s="39">
        <f t="shared" si="128"/>
        <v>92.016050389203883</v>
      </c>
      <c r="J504" s="39">
        <v>51036.234793641001</v>
      </c>
      <c r="K504" s="40">
        <f t="shared" si="129"/>
        <v>1189.0695093130998</v>
      </c>
      <c r="L504" s="39">
        <v>50434.800398576102</v>
      </c>
      <c r="M504" s="39">
        <f t="shared" si="130"/>
        <v>1790.503904377998</v>
      </c>
      <c r="N504" s="39">
        <f t="shared" si="135"/>
        <v>601.43439506489813</v>
      </c>
      <c r="O504" s="40">
        <f>'Estimates from MCMC'!$B$2-L504</f>
        <v>18626.199601423898</v>
      </c>
      <c r="P504" s="39">
        <v>51711.423530357803</v>
      </c>
      <c r="Q504" s="40">
        <f t="shared" si="131"/>
        <v>1276.6231317817001</v>
      </c>
      <c r="R504" s="39">
        <v>51742.9595528235</v>
      </c>
      <c r="S504" s="39">
        <f t="shared" si="132"/>
        <v>31.536022465697897</v>
      </c>
      <c r="T504" s="39">
        <f t="shared" si="136"/>
        <v>1308.159154247398</v>
      </c>
      <c r="U504" s="39">
        <v>58273.751846325002</v>
      </c>
      <c r="V504" s="39">
        <f t="shared" si="133"/>
        <v>7838.9514477488992</v>
      </c>
      <c r="W504" s="39">
        <v>59837.082905159201</v>
      </c>
      <c r="X504" s="39">
        <f t="shared" si="134"/>
        <v>255.17190458680125</v>
      </c>
      <c r="Y504" s="39">
        <f t="shared" si="137"/>
        <v>9402.2825065830984</v>
      </c>
      <c r="Z504" s="39">
        <f t="shared" si="138"/>
        <v>9223.9170948407991</v>
      </c>
      <c r="AA504" s="45">
        <f t="shared" si="139"/>
        <v>7.0232209588658889E-2</v>
      </c>
      <c r="AB504" s="45">
        <f t="shared" si="140"/>
        <v>0.42085619264756741</v>
      </c>
      <c r="AC504" s="45">
        <f t="shared" si="141"/>
        <v>1.3699622577183936E-2</v>
      </c>
      <c r="AD504" s="45">
        <f t="shared" si="142"/>
        <v>0.50478802481341023</v>
      </c>
      <c r="AE504" s="45">
        <f t="shared" si="143"/>
        <v>0.49521197518658977</v>
      </c>
      <c r="AF504" s="43">
        <f>('Estimates from MCMC'!$B$2-'MCMC runs'!W504)/'Estimates from MCMC'!$B$2</f>
        <v>0.13356188145032361</v>
      </c>
    </row>
    <row r="505" spans="1:32" x14ac:dyDescent="0.3">
      <c r="A505" s="38">
        <v>4264</v>
      </c>
      <c r="B505" s="38">
        <v>2302765.2072721785</v>
      </c>
      <c r="C505" s="39">
        <v>52448.474209289903</v>
      </c>
      <c r="D505" s="39">
        <v>51408.689258664803</v>
      </c>
      <c r="E505" s="39">
        <f t="shared" si="126"/>
        <v>1039.7849506251005</v>
      </c>
      <c r="F505" s="39">
        <v>52380.358099013902</v>
      </c>
      <c r="G505" s="40">
        <f t="shared" si="127"/>
        <v>68.116110276001564</v>
      </c>
      <c r="H505" s="39">
        <v>52357.194042948096</v>
      </c>
      <c r="I505" s="39">
        <f t="shared" si="128"/>
        <v>91.280166341806762</v>
      </c>
      <c r="J505" s="39">
        <v>51250.270390794401</v>
      </c>
      <c r="K505" s="40">
        <f t="shared" si="129"/>
        <v>1198.2038184955018</v>
      </c>
      <c r="L505" s="39">
        <v>50653.838156856102</v>
      </c>
      <c r="M505" s="39">
        <f t="shared" si="130"/>
        <v>1794.6360524338015</v>
      </c>
      <c r="N505" s="39">
        <f t="shared" si="135"/>
        <v>596.43223393829976</v>
      </c>
      <c r="O505" s="40">
        <f>'Estimates from MCMC'!$B$2-L505</f>
        <v>18407.161843143898</v>
      </c>
      <c r="P505" s="39">
        <v>51933.911260500798</v>
      </c>
      <c r="Q505" s="40">
        <f t="shared" si="131"/>
        <v>1280.0731036446959</v>
      </c>
      <c r="R505" s="39">
        <v>51964.827724207702</v>
      </c>
      <c r="S505" s="39">
        <f t="shared" si="132"/>
        <v>30.916463706904324</v>
      </c>
      <c r="T505" s="39">
        <f t="shared" si="136"/>
        <v>1310.9895673516003</v>
      </c>
      <c r="U505" s="39">
        <v>58418.9034074175</v>
      </c>
      <c r="V505" s="39">
        <f t="shared" si="133"/>
        <v>7765.065250561398</v>
      </c>
      <c r="W505" s="39">
        <v>59986.307529226098</v>
      </c>
      <c r="X505" s="39">
        <f t="shared" si="134"/>
        <v>256.4145544569983</v>
      </c>
      <c r="Y505" s="39">
        <f t="shared" si="137"/>
        <v>9332.4693723699966</v>
      </c>
      <c r="Z505" s="39">
        <f t="shared" si="138"/>
        <v>9074.6924707739017</v>
      </c>
      <c r="AA505" s="45">
        <f t="shared" si="139"/>
        <v>7.1221711338399704E-2</v>
      </c>
      <c r="AB505" s="45">
        <f t="shared" si="140"/>
        <v>0.42185021877523426</v>
      </c>
      <c r="AC505" s="45">
        <f t="shared" si="141"/>
        <v>1.3930151570460866E-2</v>
      </c>
      <c r="AD505" s="45">
        <f t="shared" si="142"/>
        <v>0.50700208168409489</v>
      </c>
      <c r="AE505" s="45">
        <f t="shared" si="143"/>
        <v>0.49299791831590517</v>
      </c>
      <c r="AF505" s="43">
        <f>('Estimates from MCMC'!$B$2-'MCMC runs'!W505)/'Estimates from MCMC'!$B$2</f>
        <v>0.13140111598114568</v>
      </c>
    </row>
    <row r="506" spans="1:32" x14ac:dyDescent="0.3">
      <c r="A506" s="38">
        <v>3624</v>
      </c>
      <c r="B506" s="38">
        <v>1988171.0001368059</v>
      </c>
      <c r="C506" s="39">
        <v>52192.525481892902</v>
      </c>
      <c r="D506" s="39">
        <v>51153.439822424603</v>
      </c>
      <c r="E506" s="39">
        <f t="shared" si="126"/>
        <v>1039.0856594682991</v>
      </c>
      <c r="F506" s="39">
        <v>52141.209440175502</v>
      </c>
      <c r="G506" s="40">
        <f t="shared" si="127"/>
        <v>51.316041717400367</v>
      </c>
      <c r="H506" s="39">
        <v>52101.310192402299</v>
      </c>
      <c r="I506" s="39">
        <f t="shared" si="128"/>
        <v>91.215289490603027</v>
      </c>
      <c r="J506" s="39">
        <v>51011.5326554985</v>
      </c>
      <c r="K506" s="40">
        <f t="shared" si="129"/>
        <v>1180.9928263944021</v>
      </c>
      <c r="L506" s="39">
        <v>50415.485849390199</v>
      </c>
      <c r="M506" s="39">
        <f t="shared" si="130"/>
        <v>1777.0396325027032</v>
      </c>
      <c r="N506" s="39">
        <f t="shared" si="135"/>
        <v>596.0468061083011</v>
      </c>
      <c r="O506" s="40">
        <f>'Estimates from MCMC'!$B$2-L506</f>
        <v>18645.514150609801</v>
      </c>
      <c r="P506" s="39">
        <v>51681.611467409697</v>
      </c>
      <c r="Q506" s="40">
        <f t="shared" si="131"/>
        <v>1266.1256180194978</v>
      </c>
      <c r="R506" s="39">
        <v>51712.8847207828</v>
      </c>
      <c r="S506" s="39">
        <f t="shared" si="132"/>
        <v>31.273253373103216</v>
      </c>
      <c r="T506" s="39">
        <f t="shared" si="136"/>
        <v>1297.398871392601</v>
      </c>
      <c r="U506" s="39">
        <v>58174.751647089302</v>
      </c>
      <c r="V506" s="39">
        <f t="shared" si="133"/>
        <v>7759.2657976991031</v>
      </c>
      <c r="W506" s="39">
        <v>59724.4601980281</v>
      </c>
      <c r="X506" s="39">
        <f t="shared" si="134"/>
        <v>252.309679546197</v>
      </c>
      <c r="Y506" s="39">
        <f t="shared" si="137"/>
        <v>9308.9743486379011</v>
      </c>
      <c r="Z506" s="39">
        <f t="shared" si="138"/>
        <v>9336.5398019718996</v>
      </c>
      <c r="AA506" s="45">
        <f t="shared" si="139"/>
        <v>6.9582359644942776E-2</v>
      </c>
      <c r="AB506" s="45">
        <f t="shared" si="140"/>
        <v>0.41614651840777139</v>
      </c>
      <c r="AC506" s="45">
        <f t="shared" si="141"/>
        <v>1.3531923952761862E-2</v>
      </c>
      <c r="AD506" s="45">
        <f t="shared" si="142"/>
        <v>0.49926080200547601</v>
      </c>
      <c r="AE506" s="45">
        <f t="shared" si="143"/>
        <v>0.50073919799452393</v>
      </c>
      <c r="AF506" s="43">
        <f>('Estimates from MCMC'!$B$2-'MCMC runs'!W506)/'Estimates from MCMC'!$B$2</f>
        <v>0.13519265290065161</v>
      </c>
    </row>
    <row r="507" spans="1:32" x14ac:dyDescent="0.3">
      <c r="A507" s="38">
        <v>2266</v>
      </c>
      <c r="B507" s="38">
        <v>1972346.2376168971</v>
      </c>
      <c r="C507" s="39">
        <v>52253.6427542194</v>
      </c>
      <c r="D507" s="39">
        <v>51240.964616721198</v>
      </c>
      <c r="E507" s="39">
        <f t="shared" si="126"/>
        <v>1012.678137498202</v>
      </c>
      <c r="F507" s="39">
        <v>52185.761084055601</v>
      </c>
      <c r="G507" s="40">
        <f t="shared" si="127"/>
        <v>67.881670163798844</v>
      </c>
      <c r="H507" s="39">
        <v>52164.468592322999</v>
      </c>
      <c r="I507" s="39">
        <f t="shared" si="128"/>
        <v>89.174161896400619</v>
      </c>
      <c r="J507" s="39">
        <v>51084.872780561498</v>
      </c>
      <c r="K507" s="40">
        <f t="shared" si="129"/>
        <v>1168.7699736579016</v>
      </c>
      <c r="L507" s="39">
        <v>50501.882289117901</v>
      </c>
      <c r="M507" s="39">
        <f t="shared" si="130"/>
        <v>1751.760465101499</v>
      </c>
      <c r="N507" s="39">
        <f t="shared" si="135"/>
        <v>582.99049144359742</v>
      </c>
      <c r="O507" s="40">
        <f>'Estimates from MCMC'!$B$2-L507</f>
        <v>18559.117710882099</v>
      </c>
      <c r="P507" s="39">
        <v>51744.9747049855</v>
      </c>
      <c r="Q507" s="40">
        <f t="shared" si="131"/>
        <v>1243.0924158675989</v>
      </c>
      <c r="R507" s="39">
        <v>51775.383558786903</v>
      </c>
      <c r="S507" s="39">
        <f t="shared" si="132"/>
        <v>30.408853801403893</v>
      </c>
      <c r="T507" s="39">
        <f t="shared" si="136"/>
        <v>1273.5012696690028</v>
      </c>
      <c r="U507" s="39">
        <v>58292.395692155304</v>
      </c>
      <c r="V507" s="39">
        <f t="shared" si="133"/>
        <v>7790.5134030374029</v>
      </c>
      <c r="W507" s="39">
        <v>59816.779346009098</v>
      </c>
      <c r="X507" s="39">
        <f t="shared" si="134"/>
        <v>250.88238418479159</v>
      </c>
      <c r="Y507" s="39">
        <f t="shared" si="137"/>
        <v>9314.8970568911973</v>
      </c>
      <c r="Z507" s="39">
        <f t="shared" si="138"/>
        <v>9244.2206539909021</v>
      </c>
      <c r="AA507" s="45">
        <f t="shared" si="139"/>
        <v>6.8618632065806012E-2</v>
      </c>
      <c r="AB507" s="45">
        <f t="shared" si="140"/>
        <v>0.41976744392700588</v>
      </c>
      <c r="AC507" s="45">
        <f t="shared" si="141"/>
        <v>1.351801244504674E-2</v>
      </c>
      <c r="AD507" s="45">
        <f t="shared" si="142"/>
        <v>0.50190408843785861</v>
      </c>
      <c r="AE507" s="45">
        <f t="shared" si="143"/>
        <v>0.49809591156214139</v>
      </c>
      <c r="AF507" s="43">
        <f>('Estimates from MCMC'!$B$2-'MCMC runs'!W507)/'Estimates from MCMC'!$B$2</f>
        <v>0.13385587602251492</v>
      </c>
    </row>
    <row r="508" spans="1:32" x14ac:dyDescent="0.3">
      <c r="A508" s="38">
        <v>4074</v>
      </c>
      <c r="B508" s="38">
        <v>2035441.6116585052</v>
      </c>
      <c r="C508" s="39">
        <v>52470.229999943003</v>
      </c>
      <c r="D508" s="39">
        <v>51444.373374300303</v>
      </c>
      <c r="E508" s="39">
        <f t="shared" si="126"/>
        <v>1025.8566256427002</v>
      </c>
      <c r="F508" s="39">
        <v>52404.957432940901</v>
      </c>
      <c r="G508" s="40">
        <f t="shared" si="127"/>
        <v>65.272567002102733</v>
      </c>
      <c r="H508" s="39">
        <v>52379.436471673398</v>
      </c>
      <c r="I508" s="39">
        <f t="shared" si="128"/>
        <v>90.793528269605304</v>
      </c>
      <c r="J508" s="39">
        <v>51289.127931518698</v>
      </c>
      <c r="K508" s="40">
        <f t="shared" si="129"/>
        <v>1181.1020684243049</v>
      </c>
      <c r="L508" s="39">
        <v>50695.616437790399</v>
      </c>
      <c r="M508" s="39">
        <f t="shared" si="130"/>
        <v>1774.6135621526046</v>
      </c>
      <c r="N508" s="39">
        <f t="shared" si="135"/>
        <v>593.51149372829968</v>
      </c>
      <c r="O508" s="40">
        <f>'Estimates from MCMC'!$B$2-L508</f>
        <v>18365.383562209601</v>
      </c>
      <c r="P508" s="39">
        <v>51957.454514935198</v>
      </c>
      <c r="Q508" s="40">
        <f t="shared" si="131"/>
        <v>1261.8380771447992</v>
      </c>
      <c r="R508" s="39">
        <v>51988.577718654502</v>
      </c>
      <c r="S508" s="39">
        <f t="shared" si="132"/>
        <v>31.123203719304001</v>
      </c>
      <c r="T508" s="39">
        <f t="shared" si="136"/>
        <v>1292.9612808641032</v>
      </c>
      <c r="U508" s="39">
        <v>58569.476620894602</v>
      </c>
      <c r="V508" s="39">
        <f t="shared" si="133"/>
        <v>7873.8601831042033</v>
      </c>
      <c r="W508" s="39">
        <v>60116.693883660599</v>
      </c>
      <c r="X508" s="39">
        <f t="shared" si="134"/>
        <v>254.25598190189339</v>
      </c>
      <c r="Y508" s="39">
        <f t="shared" si="137"/>
        <v>9421.0774458701999</v>
      </c>
      <c r="Z508" s="39">
        <f t="shared" si="138"/>
        <v>8944.3061163394013</v>
      </c>
      <c r="AA508" s="45">
        <f t="shared" si="139"/>
        <v>7.0402084251843564E-2</v>
      </c>
      <c r="AB508" s="45">
        <f t="shared" si="140"/>
        <v>0.42873377277598623</v>
      </c>
      <c r="AC508" s="45">
        <f t="shared" si="141"/>
        <v>1.3844305567626435E-2</v>
      </c>
      <c r="AD508" s="45">
        <f t="shared" si="142"/>
        <v>0.5129801625954562</v>
      </c>
      <c r="AE508" s="45">
        <f t="shared" si="143"/>
        <v>0.4870198374045438</v>
      </c>
      <c r="AF508" s="43">
        <f>('Estimates from MCMC'!$B$2-'MCMC runs'!W508)/'Estimates from MCMC'!$B$2</f>
        <v>0.12951312776153548</v>
      </c>
    </row>
    <row r="509" spans="1:32" x14ac:dyDescent="0.3">
      <c r="A509" s="38">
        <v>3314</v>
      </c>
      <c r="B509" s="38">
        <v>1919699.9826115477</v>
      </c>
      <c r="C509" s="39">
        <v>51818.649813030803</v>
      </c>
      <c r="D509" s="39">
        <v>50790.824383004998</v>
      </c>
      <c r="E509" s="39">
        <f t="shared" si="126"/>
        <v>1027.825430025805</v>
      </c>
      <c r="F509" s="39">
        <v>51758.691284058703</v>
      </c>
      <c r="G509" s="40">
        <f t="shared" si="127"/>
        <v>59.958528972099884</v>
      </c>
      <c r="H509" s="39">
        <v>51728.289800242899</v>
      </c>
      <c r="I509" s="39">
        <f t="shared" si="128"/>
        <v>90.360012787903543</v>
      </c>
      <c r="J509" s="39">
        <v>50641.3699095064</v>
      </c>
      <c r="K509" s="40">
        <f t="shared" si="129"/>
        <v>1177.2799035244025</v>
      </c>
      <c r="L509" s="39">
        <v>50196.197505671698</v>
      </c>
      <c r="M509" s="39">
        <f t="shared" si="130"/>
        <v>1622.4523073591045</v>
      </c>
      <c r="N509" s="39">
        <f t="shared" si="135"/>
        <v>445.17240383470198</v>
      </c>
      <c r="O509" s="40">
        <f>'Estimates from MCMC'!$B$2-L509</f>
        <v>18864.802494328302</v>
      </c>
      <c r="P509" s="39">
        <v>51334.613542339299</v>
      </c>
      <c r="Q509" s="40">
        <f t="shared" si="131"/>
        <v>1138.4160366676006</v>
      </c>
      <c r="R509" s="39">
        <v>51362.7910324728</v>
      </c>
      <c r="S509" s="39">
        <f t="shared" si="132"/>
        <v>28.177490133501124</v>
      </c>
      <c r="T509" s="39">
        <f t="shared" si="136"/>
        <v>1166.5935268011017</v>
      </c>
      <c r="U509" s="39">
        <v>57993.806603359699</v>
      </c>
      <c r="V509" s="39">
        <f t="shared" si="133"/>
        <v>7797.6090976880005</v>
      </c>
      <c r="W509" s="39">
        <v>59388.770514087999</v>
      </c>
      <c r="X509" s="39">
        <f t="shared" si="134"/>
        <v>228.37038392719842</v>
      </c>
      <c r="Y509" s="39">
        <f t="shared" si="137"/>
        <v>9192.5730084163006</v>
      </c>
      <c r="Z509" s="39">
        <f t="shared" si="138"/>
        <v>9672.2294859120011</v>
      </c>
      <c r="AA509" s="45">
        <f t="shared" si="139"/>
        <v>6.1839689397852837E-2</v>
      </c>
      <c r="AB509" s="45">
        <f t="shared" si="140"/>
        <v>0.41334167691563956</v>
      </c>
      <c r="AC509" s="45">
        <f t="shared" si="141"/>
        <v>1.2105633440681815E-2</v>
      </c>
      <c r="AD509" s="45">
        <f t="shared" si="142"/>
        <v>0.48728699975417422</v>
      </c>
      <c r="AE509" s="45">
        <f t="shared" si="143"/>
        <v>0.51271300024582578</v>
      </c>
      <c r="AF509" s="43">
        <f>('Estimates from MCMC'!$B$2-'MCMC runs'!W509)/'Estimates from MCMC'!$B$2</f>
        <v>0.14005342358077644</v>
      </c>
    </row>
    <row r="510" spans="1:32" x14ac:dyDescent="0.3">
      <c r="A510" s="38">
        <v>3669</v>
      </c>
      <c r="B510" s="38">
        <v>2041942.8041201637</v>
      </c>
      <c r="C510" s="39">
        <v>52813.590451589604</v>
      </c>
      <c r="D510" s="39">
        <v>51778.121021650499</v>
      </c>
      <c r="E510" s="39">
        <f t="shared" si="126"/>
        <v>1035.4694299391049</v>
      </c>
      <c r="F510" s="39">
        <v>52745.307582521003</v>
      </c>
      <c r="G510" s="40">
        <f t="shared" si="127"/>
        <v>68.282869068600121</v>
      </c>
      <c r="H510" s="39">
        <v>52721.707059057298</v>
      </c>
      <c r="I510" s="39">
        <f t="shared" si="128"/>
        <v>91.883392532305152</v>
      </c>
      <c r="J510" s="39">
        <v>51618.919430054098</v>
      </c>
      <c r="K510" s="40">
        <f t="shared" si="129"/>
        <v>1194.6710215355051</v>
      </c>
      <c r="L510" s="39">
        <v>51018.2851865345</v>
      </c>
      <c r="M510" s="39">
        <f t="shared" si="130"/>
        <v>1795.3052650551035</v>
      </c>
      <c r="N510" s="39">
        <f t="shared" si="135"/>
        <v>600.63424351959839</v>
      </c>
      <c r="O510" s="40">
        <f>'Estimates from MCMC'!$B$2-L510</f>
        <v>18042.7148134655</v>
      </c>
      <c r="P510" s="39">
        <v>52295.988896742798</v>
      </c>
      <c r="Q510" s="40">
        <f t="shared" si="131"/>
        <v>1277.7037102082977</v>
      </c>
      <c r="R510" s="39">
        <v>52327.436954324003</v>
      </c>
      <c r="S510" s="39">
        <f t="shared" si="132"/>
        <v>31.448057581204921</v>
      </c>
      <c r="T510" s="39">
        <f t="shared" si="136"/>
        <v>1309.1517677895026</v>
      </c>
      <c r="U510" s="39">
        <v>58967.278307665903</v>
      </c>
      <c r="V510" s="39">
        <f t="shared" si="133"/>
        <v>7948.9931211314033</v>
      </c>
      <c r="W510" s="39">
        <v>60535.065339491797</v>
      </c>
      <c r="X510" s="39">
        <f t="shared" si="134"/>
        <v>258.63526403639116</v>
      </c>
      <c r="Y510" s="39">
        <f t="shared" si="137"/>
        <v>9516.7801529572971</v>
      </c>
      <c r="Z510" s="39">
        <f t="shared" si="138"/>
        <v>8525.9346605082028</v>
      </c>
      <c r="AA510" s="45">
        <f t="shared" si="139"/>
        <v>7.2558469239477563E-2</v>
      </c>
      <c r="AB510" s="45">
        <f t="shared" si="140"/>
        <v>0.44056524770867472</v>
      </c>
      <c r="AC510" s="45">
        <f t="shared" si="141"/>
        <v>1.4334609104577128E-2</v>
      </c>
      <c r="AD510" s="45">
        <f t="shared" si="142"/>
        <v>0.52745832605272946</v>
      </c>
      <c r="AE510" s="45">
        <f t="shared" si="143"/>
        <v>0.47254167394727054</v>
      </c>
      <c r="AF510" s="43">
        <f>('Estimates from MCMC'!$B$2-'MCMC runs'!W510)/'Estimates from MCMC'!$B$2</f>
        <v>0.12345512895133581</v>
      </c>
    </row>
    <row r="511" spans="1:32" x14ac:dyDescent="0.3">
      <c r="A511" s="38">
        <v>1181</v>
      </c>
      <c r="B511" s="38">
        <v>2002317.6824650513</v>
      </c>
      <c r="C511" s="39">
        <v>53128.0390381869</v>
      </c>
      <c r="D511" s="39">
        <v>52043.2449424355</v>
      </c>
      <c r="E511" s="39">
        <f t="shared" si="126"/>
        <v>1084.7940957514002</v>
      </c>
      <c r="F511" s="39">
        <v>53082.958584878601</v>
      </c>
      <c r="G511" s="40">
        <f t="shared" si="127"/>
        <v>45.080453308299184</v>
      </c>
      <c r="H511" s="39">
        <v>53034.790268267599</v>
      </c>
      <c r="I511" s="39">
        <f t="shared" si="128"/>
        <v>93.248769919300685</v>
      </c>
      <c r="J511" s="39">
        <v>51905.616196728603</v>
      </c>
      <c r="K511" s="40">
        <f t="shared" si="129"/>
        <v>1222.4228414582976</v>
      </c>
      <c r="L511" s="39">
        <v>51296.7170236975</v>
      </c>
      <c r="M511" s="39">
        <f t="shared" si="130"/>
        <v>1831.3220144894003</v>
      </c>
      <c r="N511" s="39">
        <f t="shared" si="135"/>
        <v>608.89917303110269</v>
      </c>
      <c r="O511" s="40">
        <f>'Estimates from MCMC'!$B$2-L511</f>
        <v>17764.2829763025</v>
      </c>
      <c r="P511" s="39">
        <v>52602.910139618703</v>
      </c>
      <c r="Q511" s="40">
        <f t="shared" si="131"/>
        <v>1306.1931159212036</v>
      </c>
      <c r="R511" s="39">
        <v>52634.540066643996</v>
      </c>
      <c r="S511" s="39">
        <f t="shared" si="132"/>
        <v>31.629927025293</v>
      </c>
      <c r="T511" s="39">
        <f t="shared" si="136"/>
        <v>1337.8230429464966</v>
      </c>
      <c r="U511" s="39">
        <v>59333.881543964002</v>
      </c>
      <c r="V511" s="39">
        <f t="shared" si="133"/>
        <v>8037.1645202665022</v>
      </c>
      <c r="W511" s="39">
        <v>60937.670156201799</v>
      </c>
      <c r="X511" s="39">
        <f t="shared" si="134"/>
        <v>265.9655692913002</v>
      </c>
      <c r="Y511" s="39">
        <f t="shared" si="137"/>
        <v>9640.953132504299</v>
      </c>
      <c r="Z511" s="39">
        <f t="shared" si="138"/>
        <v>8123.3298437982012</v>
      </c>
      <c r="AA511" s="45">
        <f t="shared" si="139"/>
        <v>7.5309712456795949E-2</v>
      </c>
      <c r="AB511" s="45">
        <f t="shared" si="140"/>
        <v>0.45243393898802758</v>
      </c>
      <c r="AC511" s="45">
        <f t="shared" si="141"/>
        <v>1.4971928202567897E-2</v>
      </c>
      <c r="AD511" s="45">
        <f t="shared" si="142"/>
        <v>0.54271557964739137</v>
      </c>
      <c r="AE511" s="45">
        <f t="shared" si="143"/>
        <v>0.45728442035260858</v>
      </c>
      <c r="AF511" s="43">
        <f>('Estimates from MCMC'!$B$2-'MCMC runs'!W511)/'Estimates from MCMC'!$B$2</f>
        <v>0.11762543032678648</v>
      </c>
    </row>
    <row r="512" spans="1:32" x14ac:dyDescent="0.3">
      <c r="A512" s="38">
        <v>3828</v>
      </c>
      <c r="B512" s="38">
        <v>1941427.6656256949</v>
      </c>
      <c r="C512" s="39">
        <v>52701.314510165299</v>
      </c>
      <c r="D512" s="39">
        <v>51676.520975017404</v>
      </c>
      <c r="E512" s="39">
        <f t="shared" si="126"/>
        <v>1024.7935351478955</v>
      </c>
      <c r="F512" s="39">
        <v>52639.951525263103</v>
      </c>
      <c r="G512" s="40">
        <f t="shared" si="127"/>
        <v>61.362984902196331</v>
      </c>
      <c r="H512" s="39">
        <v>52611.227572008102</v>
      </c>
      <c r="I512" s="39">
        <f t="shared" si="128"/>
        <v>90.086938157197437</v>
      </c>
      <c r="J512" s="39">
        <v>51525.872065853699</v>
      </c>
      <c r="K512" s="40">
        <f t="shared" si="129"/>
        <v>1175.4424443116004</v>
      </c>
      <c r="L512" s="39">
        <v>50937.037876814698</v>
      </c>
      <c r="M512" s="39">
        <f t="shared" si="130"/>
        <v>1764.2766333506006</v>
      </c>
      <c r="N512" s="39">
        <f t="shared" si="135"/>
        <v>588.83418903900019</v>
      </c>
      <c r="O512" s="40">
        <f>'Estimates from MCMC'!$B$2-L512</f>
        <v>18123.962123185302</v>
      </c>
      <c r="P512" s="39">
        <v>52188.361591893299</v>
      </c>
      <c r="Q512" s="40">
        <f t="shared" si="131"/>
        <v>1251.3237150786008</v>
      </c>
      <c r="R512" s="39">
        <v>52219.231272383797</v>
      </c>
      <c r="S512" s="39">
        <f t="shared" si="132"/>
        <v>30.869680490497558</v>
      </c>
      <c r="T512" s="39">
        <f t="shared" si="136"/>
        <v>1282.1933955690984</v>
      </c>
      <c r="U512" s="39">
        <v>58875.355680045803</v>
      </c>
      <c r="V512" s="39">
        <f t="shared" si="133"/>
        <v>7938.3178032311043</v>
      </c>
      <c r="W512" s="39">
        <v>60412.0486866231</v>
      </c>
      <c r="X512" s="39">
        <f t="shared" si="134"/>
        <v>254.49961100819928</v>
      </c>
      <c r="Y512" s="39">
        <f t="shared" si="137"/>
        <v>9475.010809808402</v>
      </c>
      <c r="Z512" s="39">
        <f t="shared" si="138"/>
        <v>8648.9513133768996</v>
      </c>
      <c r="AA512" s="45">
        <f t="shared" si="139"/>
        <v>7.0745755638544211E-2</v>
      </c>
      <c r="AB512" s="45">
        <f t="shared" si="140"/>
        <v>0.4380012355618374</v>
      </c>
      <c r="AC512" s="45">
        <f t="shared" si="141"/>
        <v>1.404216193337921E-2</v>
      </c>
      <c r="AD512" s="45">
        <f t="shared" si="142"/>
        <v>0.52278915313376084</v>
      </c>
      <c r="AE512" s="45">
        <f t="shared" si="143"/>
        <v>0.47721084686623916</v>
      </c>
      <c r="AF512" s="43">
        <f>('Estimates from MCMC'!$B$2-'MCMC runs'!W512)/'Estimates from MCMC'!$B$2</f>
        <v>0.1252364042422916</v>
      </c>
    </row>
    <row r="513" spans="1:32" x14ac:dyDescent="0.3">
      <c r="A513" s="38">
        <v>3834</v>
      </c>
      <c r="B513" s="38">
        <v>2122665.6060574464</v>
      </c>
      <c r="C513" s="39">
        <v>53234.631240782997</v>
      </c>
      <c r="D513" s="39">
        <v>52220.8166155937</v>
      </c>
      <c r="E513" s="39">
        <f t="shared" si="126"/>
        <v>1013.8146251892977</v>
      </c>
      <c r="F513" s="39">
        <v>53164.556935988097</v>
      </c>
      <c r="G513" s="40">
        <f t="shared" si="127"/>
        <v>70.074304794899945</v>
      </c>
      <c r="H513" s="39">
        <v>53144.270767646303</v>
      </c>
      <c r="I513" s="39">
        <f t="shared" si="128"/>
        <v>90.360473136694054</v>
      </c>
      <c r="J513" s="39">
        <v>52061.354851128002</v>
      </c>
      <c r="K513" s="40">
        <f t="shared" si="129"/>
        <v>1173.276389654995</v>
      </c>
      <c r="L513" s="39">
        <v>51470.1398850767</v>
      </c>
      <c r="M513" s="39">
        <f t="shared" si="130"/>
        <v>1764.4913557062973</v>
      </c>
      <c r="N513" s="39">
        <f t="shared" si="135"/>
        <v>591.21496605130233</v>
      </c>
      <c r="O513" s="40">
        <f>'Estimates from MCMC'!$B$2-L513</f>
        <v>17590.8601149233</v>
      </c>
      <c r="P513" s="39">
        <v>52720.780301303501</v>
      </c>
      <c r="Q513" s="40">
        <f t="shared" si="131"/>
        <v>1250.6404162268009</v>
      </c>
      <c r="R513" s="39">
        <v>52751.846130918297</v>
      </c>
      <c r="S513" s="39">
        <f t="shared" si="132"/>
        <v>31.065829614795803</v>
      </c>
      <c r="T513" s="39">
        <f t="shared" si="136"/>
        <v>1281.7062458415967</v>
      </c>
      <c r="U513" s="39">
        <v>59540.781081085399</v>
      </c>
      <c r="V513" s="39">
        <f t="shared" si="133"/>
        <v>8070.6411960086989</v>
      </c>
      <c r="W513" s="39">
        <v>61077.656032641004</v>
      </c>
      <c r="X513" s="39">
        <f t="shared" si="134"/>
        <v>255.16870571400796</v>
      </c>
      <c r="Y513" s="39">
        <f t="shared" si="137"/>
        <v>9607.5161475643035</v>
      </c>
      <c r="Z513" s="39">
        <f t="shared" si="138"/>
        <v>7983.3439673589965</v>
      </c>
      <c r="AA513" s="45">
        <f t="shared" si="139"/>
        <v>7.2862056628729271E-2</v>
      </c>
      <c r="AB513" s="45">
        <f t="shared" si="140"/>
        <v>0.45879741770909355</v>
      </c>
      <c r="AC513" s="45">
        <f t="shared" si="141"/>
        <v>1.4505754923122505E-2</v>
      </c>
      <c r="AD513" s="45">
        <f t="shared" si="142"/>
        <v>0.54616522926094535</v>
      </c>
      <c r="AE513" s="45">
        <f t="shared" si="143"/>
        <v>0.45383477073905465</v>
      </c>
      <c r="AF513" s="43">
        <f>('Estimates from MCMC'!$B$2-'MCMC runs'!W513)/'Estimates from MCMC'!$B$2</f>
        <v>0.1155984414844702</v>
      </c>
    </row>
    <row r="514" spans="1:32" x14ac:dyDescent="0.3">
      <c r="A514" s="38">
        <v>2504</v>
      </c>
      <c r="B514" s="38">
        <v>1981166.9163047341</v>
      </c>
      <c r="C514" s="39">
        <v>52834.527065127499</v>
      </c>
      <c r="D514" s="39">
        <v>51812.547607059103</v>
      </c>
      <c r="E514" s="39">
        <f t="shared" ref="E514:E577" si="144">$C514-D514</f>
        <v>1021.9794580683956</v>
      </c>
      <c r="F514" s="39">
        <v>52777.881917278697</v>
      </c>
      <c r="G514" s="40">
        <f t="shared" ref="G514:G577" si="145">$C514-F514</f>
        <v>56.645147848801571</v>
      </c>
      <c r="H514" s="39">
        <v>52744.927812569898</v>
      </c>
      <c r="I514" s="39">
        <f t="shared" ref="I514:I577" si="146">$C514-H514</f>
        <v>89.599252557600266</v>
      </c>
      <c r="J514" s="39">
        <v>51666.949381113802</v>
      </c>
      <c r="K514" s="40">
        <f t="shared" ref="K514:K577" si="147">$C514-J514</f>
        <v>1167.5776840136969</v>
      </c>
      <c r="L514" s="39">
        <v>51081.039135813196</v>
      </c>
      <c r="M514" s="39">
        <f t="shared" ref="M514:M577" si="148">$C514-L514</f>
        <v>1753.4879293143022</v>
      </c>
      <c r="N514" s="39">
        <f t="shared" si="135"/>
        <v>585.91024530060531</v>
      </c>
      <c r="O514" s="40">
        <f>'Estimates from MCMC'!$B$2-L514</f>
        <v>17979.960864186804</v>
      </c>
      <c r="P514" s="39">
        <v>52324.755644277</v>
      </c>
      <c r="Q514" s="40">
        <f t="shared" ref="Q514:Q577" si="149">P514-L514</f>
        <v>1243.7165084638036</v>
      </c>
      <c r="R514" s="39">
        <v>52355.501935438202</v>
      </c>
      <c r="S514" s="39">
        <f t="shared" ref="S514:S577" si="150">R514-L514-Q514</f>
        <v>30.746291161201952</v>
      </c>
      <c r="T514" s="39">
        <f t="shared" si="136"/>
        <v>1274.4627996250056</v>
      </c>
      <c r="U514" s="39">
        <v>58976.391606981801</v>
      </c>
      <c r="V514" s="39">
        <f t="shared" ref="V514:V577" si="151">U514-L514</f>
        <v>7895.3524711686041</v>
      </c>
      <c r="W514" s="39">
        <v>60502.195829206597</v>
      </c>
      <c r="X514" s="39">
        <f t="shared" ref="X514:X577" si="152">W514-V514-S514-Q514-L514</f>
        <v>251.34142259979126</v>
      </c>
      <c r="Y514" s="39">
        <f t="shared" si="137"/>
        <v>9421.1566933934009</v>
      </c>
      <c r="Z514" s="39">
        <f t="shared" si="138"/>
        <v>8558.8041707934026</v>
      </c>
      <c r="AA514" s="45">
        <f t="shared" si="139"/>
        <v>7.0882401204973189E-2</v>
      </c>
      <c r="AB514" s="45">
        <f t="shared" si="140"/>
        <v>0.43911955820186899</v>
      </c>
      <c r="AC514" s="45">
        <f t="shared" si="141"/>
        <v>1.3978974954301655E-2</v>
      </c>
      <c r="AD514" s="45">
        <f t="shared" si="142"/>
        <v>0.5239809343611439</v>
      </c>
      <c r="AE514" s="45">
        <f t="shared" si="143"/>
        <v>0.47601906563885615</v>
      </c>
      <c r="AF514" s="43">
        <f>('Estimates from MCMC'!$B$2-'MCMC runs'!W514)/'Estimates from MCMC'!$B$2</f>
        <v>0.12393107789915296</v>
      </c>
    </row>
    <row r="515" spans="1:32" x14ac:dyDescent="0.3">
      <c r="A515" s="38">
        <v>384</v>
      </c>
      <c r="B515" s="38">
        <v>1963882.411794343</v>
      </c>
      <c r="C515" s="39">
        <v>52375.264317193803</v>
      </c>
      <c r="D515" s="39">
        <v>51326.749039857998</v>
      </c>
      <c r="E515" s="39">
        <f t="shared" si="144"/>
        <v>1048.5152773358059</v>
      </c>
      <c r="F515" s="39">
        <v>52321.185851453898</v>
      </c>
      <c r="G515" s="40">
        <f t="shared" si="145"/>
        <v>54.078465739905369</v>
      </c>
      <c r="H515" s="39">
        <v>52283.644824897703</v>
      </c>
      <c r="I515" s="39">
        <f t="shared" si="146"/>
        <v>91.619492296100361</v>
      </c>
      <c r="J515" s="39">
        <v>51181.550094842198</v>
      </c>
      <c r="K515" s="40">
        <f t="shared" si="147"/>
        <v>1193.7142223516057</v>
      </c>
      <c r="L515" s="39">
        <v>50582.617810101001</v>
      </c>
      <c r="M515" s="39">
        <f t="shared" si="148"/>
        <v>1792.6465070928025</v>
      </c>
      <c r="N515" s="39">
        <f t="shared" ref="N515:N578" si="153">M515-K515</f>
        <v>598.93228474119678</v>
      </c>
      <c r="O515" s="40">
        <f>'Estimates from MCMC'!$B$2-L515</f>
        <v>18478.382189898999</v>
      </c>
      <c r="P515" s="39">
        <v>51858.5562144715</v>
      </c>
      <c r="Q515" s="40">
        <f t="shared" si="149"/>
        <v>1275.9384043704995</v>
      </c>
      <c r="R515" s="39">
        <v>51889.853795551098</v>
      </c>
      <c r="S515" s="39">
        <f t="shared" si="150"/>
        <v>31.297581079597876</v>
      </c>
      <c r="T515" s="39">
        <f t="shared" ref="T515:T578" si="154">Q515+S515</f>
        <v>1307.2359854500974</v>
      </c>
      <c r="U515" s="39">
        <v>58383.797549481402</v>
      </c>
      <c r="V515" s="39">
        <f t="shared" si="151"/>
        <v>7801.1797393804009</v>
      </c>
      <c r="W515" s="39">
        <v>59948.7058252071</v>
      </c>
      <c r="X515" s="39">
        <f t="shared" si="152"/>
        <v>257.67229027560097</v>
      </c>
      <c r="Y515" s="39">
        <f t="shared" ref="Y515:Y578" si="155">Q515+S515+V515+X515</f>
        <v>9366.0880151060992</v>
      </c>
      <c r="Z515" s="39">
        <f t="shared" ref="Z515:Z578" si="156">O515-Y515</f>
        <v>9112.2941747928999</v>
      </c>
      <c r="AA515" s="45">
        <f t="shared" ref="AA515:AA578" si="157">T515/O515</f>
        <v>7.0744071207959058E-2</v>
      </c>
      <c r="AB515" s="45">
        <f t="shared" ref="AB515:AB578" si="158">V515/O515</f>
        <v>0.42217871993387107</v>
      </c>
      <c r="AC515" s="45">
        <f t="shared" ref="AC515:AC578" si="159">X515/O515</f>
        <v>1.3944526508194784E-2</v>
      </c>
      <c r="AD515" s="45">
        <f t="shared" ref="AD515:AD578" si="160">Y515/O515</f>
        <v>0.50686731765002491</v>
      </c>
      <c r="AE515" s="45">
        <f t="shared" ref="AE515:AE578" si="161">Z515/O515</f>
        <v>0.49313268234997509</v>
      </c>
      <c r="AF515" s="43">
        <f>('Estimates from MCMC'!$B$2-'MCMC runs'!W515)/'Estimates from MCMC'!$B$2</f>
        <v>0.13194558686947624</v>
      </c>
    </row>
    <row r="516" spans="1:32" x14ac:dyDescent="0.3">
      <c r="A516" s="38">
        <v>3771</v>
      </c>
      <c r="B516" s="38">
        <v>1930613.6080630159</v>
      </c>
      <c r="C516" s="39">
        <v>52529.247391515099</v>
      </c>
      <c r="D516" s="39">
        <v>51483.839960050303</v>
      </c>
      <c r="E516" s="39">
        <f t="shared" si="144"/>
        <v>1045.4074314647951</v>
      </c>
      <c r="F516" s="39">
        <v>52480.416235987803</v>
      </c>
      <c r="G516" s="40">
        <f t="shared" si="145"/>
        <v>48.831155527295778</v>
      </c>
      <c r="H516" s="39">
        <v>52438.585619919897</v>
      </c>
      <c r="I516" s="39">
        <f t="shared" si="146"/>
        <v>90.661771595201571</v>
      </c>
      <c r="J516" s="39">
        <v>51344.944551191998</v>
      </c>
      <c r="K516" s="40">
        <f t="shared" si="147"/>
        <v>1184.3028403231001</v>
      </c>
      <c r="L516" s="39">
        <v>50752.5726744485</v>
      </c>
      <c r="M516" s="39">
        <f t="shared" si="148"/>
        <v>1776.6747170665985</v>
      </c>
      <c r="N516" s="39">
        <f t="shared" si="153"/>
        <v>592.37187674349843</v>
      </c>
      <c r="O516" s="40">
        <f>'Estimates from MCMC'!$B$2-L516</f>
        <v>18308.4273255515</v>
      </c>
      <c r="P516" s="39">
        <v>52016.785262721103</v>
      </c>
      <c r="Q516" s="40">
        <f t="shared" si="149"/>
        <v>1264.2125882726032</v>
      </c>
      <c r="R516" s="39">
        <v>52047.682631410098</v>
      </c>
      <c r="S516" s="39">
        <f t="shared" si="150"/>
        <v>30.897368688994902</v>
      </c>
      <c r="T516" s="39">
        <f t="shared" si="154"/>
        <v>1295.1099569615981</v>
      </c>
      <c r="U516" s="39">
        <v>58600.971032073903</v>
      </c>
      <c r="V516" s="39">
        <f t="shared" si="151"/>
        <v>7848.3983576254032</v>
      </c>
      <c r="W516" s="39">
        <v>60149.777540538198</v>
      </c>
      <c r="X516" s="39">
        <f t="shared" si="152"/>
        <v>253.69655150269682</v>
      </c>
      <c r="Y516" s="39">
        <f t="shared" si="155"/>
        <v>9397.204866089698</v>
      </c>
      <c r="Z516" s="39">
        <f t="shared" si="156"/>
        <v>8911.2224594618019</v>
      </c>
      <c r="AA516" s="45">
        <f t="shared" si="157"/>
        <v>7.0738460160044675E-2</v>
      </c>
      <c r="AB516" s="45">
        <f t="shared" si="158"/>
        <v>0.42867681740594221</v>
      </c>
      <c r="AC516" s="45">
        <f t="shared" si="159"/>
        <v>1.3856818337893737E-2</v>
      </c>
      <c r="AD516" s="45">
        <f t="shared" si="160"/>
        <v>0.51327209590388057</v>
      </c>
      <c r="AE516" s="45">
        <f t="shared" si="161"/>
        <v>0.48672790409611938</v>
      </c>
      <c r="AF516" s="43">
        <f>('Estimates from MCMC'!$B$2-'MCMC runs'!W516)/'Estimates from MCMC'!$B$2</f>
        <v>0.12903407798123112</v>
      </c>
    </row>
    <row r="517" spans="1:32" x14ac:dyDescent="0.3">
      <c r="A517" s="38">
        <v>164</v>
      </c>
      <c r="B517" s="38">
        <v>1966960.7408976455</v>
      </c>
      <c r="C517" s="39">
        <v>52200.140798604902</v>
      </c>
      <c r="D517" s="39">
        <v>51199.904682351698</v>
      </c>
      <c r="E517" s="39">
        <f t="shared" si="144"/>
        <v>1000.2361162532034</v>
      </c>
      <c r="F517" s="39">
        <v>52132.850854799901</v>
      </c>
      <c r="G517" s="40">
        <f t="shared" si="145"/>
        <v>67.289943805000803</v>
      </c>
      <c r="H517" s="39">
        <v>52110.595675680801</v>
      </c>
      <c r="I517" s="39">
        <f t="shared" si="146"/>
        <v>89.545122924100724</v>
      </c>
      <c r="J517" s="39">
        <v>51043.943547017399</v>
      </c>
      <c r="K517" s="40">
        <f t="shared" si="147"/>
        <v>1156.1972515875023</v>
      </c>
      <c r="L517" s="39">
        <v>50458.3569312572</v>
      </c>
      <c r="M517" s="39">
        <f t="shared" si="148"/>
        <v>1741.7838673477017</v>
      </c>
      <c r="N517" s="39">
        <f t="shared" si="153"/>
        <v>585.58661576019949</v>
      </c>
      <c r="O517" s="40">
        <f>'Estimates from MCMC'!$B$2-L517</f>
        <v>18602.6430687428</v>
      </c>
      <c r="P517" s="39">
        <v>51693.1169853057</v>
      </c>
      <c r="Q517" s="40">
        <f t="shared" si="149"/>
        <v>1234.7600540485</v>
      </c>
      <c r="R517" s="39">
        <v>51724.104971956796</v>
      </c>
      <c r="S517" s="39">
        <f t="shared" si="150"/>
        <v>30.987986651096435</v>
      </c>
      <c r="T517" s="39">
        <f t="shared" si="154"/>
        <v>1265.7480406995965</v>
      </c>
      <c r="U517" s="39">
        <v>58264.363101355797</v>
      </c>
      <c r="V517" s="39">
        <f t="shared" si="151"/>
        <v>7806.0061700985971</v>
      </c>
      <c r="W517" s="39">
        <v>59778.1886795623</v>
      </c>
      <c r="X517" s="39">
        <f t="shared" si="152"/>
        <v>248.07753750690608</v>
      </c>
      <c r="Y517" s="39">
        <f t="shared" si="155"/>
        <v>9319.8317483050996</v>
      </c>
      <c r="Z517" s="39">
        <f t="shared" si="156"/>
        <v>9282.8113204377005</v>
      </c>
      <c r="AA517" s="45">
        <f t="shared" si="157"/>
        <v>6.8041301229198825E-2</v>
      </c>
      <c r="AB517" s="45">
        <f t="shared" si="158"/>
        <v>0.41961812314803182</v>
      </c>
      <c r="AC517" s="45">
        <f t="shared" si="159"/>
        <v>1.3335607020474408E-2</v>
      </c>
      <c r="AD517" s="45">
        <f t="shared" si="160"/>
        <v>0.50099503139770507</v>
      </c>
      <c r="AE517" s="45">
        <f t="shared" si="161"/>
        <v>0.49900496860229493</v>
      </c>
      <c r="AF517" s="43">
        <f>('Estimates from MCMC'!$B$2-'MCMC runs'!W517)/'Estimates from MCMC'!$B$2</f>
        <v>0.13441466703983002</v>
      </c>
    </row>
    <row r="518" spans="1:32" x14ac:dyDescent="0.3">
      <c r="A518" s="38">
        <v>3821</v>
      </c>
      <c r="B518" s="38">
        <v>2138846.2153069358</v>
      </c>
      <c r="C518" s="39">
        <v>53816.367952471199</v>
      </c>
      <c r="D518" s="39">
        <v>52743.133526338002</v>
      </c>
      <c r="E518" s="39">
        <f t="shared" si="144"/>
        <v>1073.2344261331964</v>
      </c>
      <c r="F518" s="39">
        <v>53756.2345867732</v>
      </c>
      <c r="G518" s="40">
        <f t="shared" si="145"/>
        <v>60.13336569799867</v>
      </c>
      <c r="H518" s="39">
        <v>53723.126507089699</v>
      </c>
      <c r="I518" s="39">
        <f t="shared" si="146"/>
        <v>93.241445381499943</v>
      </c>
      <c r="J518" s="39">
        <v>52590.577979887101</v>
      </c>
      <c r="K518" s="40">
        <f t="shared" si="147"/>
        <v>1225.789972584098</v>
      </c>
      <c r="L518" s="39">
        <v>51981.111187355098</v>
      </c>
      <c r="M518" s="39">
        <f t="shared" si="148"/>
        <v>1835.2567651161007</v>
      </c>
      <c r="N518" s="39">
        <f t="shared" si="153"/>
        <v>609.46679253200273</v>
      </c>
      <c r="O518" s="40">
        <f>'Estimates from MCMC'!$B$2-L518</f>
        <v>17079.888812644902</v>
      </c>
      <c r="P518" s="39">
        <v>53289.512641230598</v>
      </c>
      <c r="Q518" s="40">
        <f t="shared" si="149"/>
        <v>1308.4014538755</v>
      </c>
      <c r="R518" s="39">
        <v>53320.9378835725</v>
      </c>
      <c r="S518" s="39">
        <f t="shared" si="150"/>
        <v>31.425242341902049</v>
      </c>
      <c r="T518" s="39">
        <f t="shared" si="154"/>
        <v>1339.8266962174021</v>
      </c>
      <c r="U518" s="39">
        <v>60196.443651859998</v>
      </c>
      <c r="V518" s="39">
        <f t="shared" si="151"/>
        <v>8215.3324645048997</v>
      </c>
      <c r="W518" s="39">
        <v>61803.671805923899</v>
      </c>
      <c r="X518" s="39">
        <f t="shared" si="152"/>
        <v>267.4014578464994</v>
      </c>
      <c r="Y518" s="39">
        <f t="shared" si="155"/>
        <v>9822.5606185688011</v>
      </c>
      <c r="Z518" s="39">
        <f t="shared" si="156"/>
        <v>7257.3281940761008</v>
      </c>
      <c r="AA518" s="45">
        <f t="shared" si="157"/>
        <v>7.8444696620359522E-2</v>
      </c>
      <c r="AB518" s="45">
        <f t="shared" si="158"/>
        <v>0.48099449326758914</v>
      </c>
      <c r="AC518" s="45">
        <f t="shared" si="159"/>
        <v>1.565592497584245E-2</v>
      </c>
      <c r="AD518" s="45">
        <f t="shared" si="160"/>
        <v>0.57509511486379117</v>
      </c>
      <c r="AE518" s="45">
        <f t="shared" si="161"/>
        <v>0.42490488513620883</v>
      </c>
      <c r="AF518" s="43">
        <f>('Estimates from MCMC'!$B$2-'MCMC runs'!W518)/'Estimates from MCMC'!$B$2</f>
        <v>0.10508576756890431</v>
      </c>
    </row>
    <row r="519" spans="1:32" x14ac:dyDescent="0.3">
      <c r="A519" s="38">
        <v>440</v>
      </c>
      <c r="B519" s="38">
        <v>2040494.6313444902</v>
      </c>
      <c r="C519" s="39">
        <v>52517.835963662597</v>
      </c>
      <c r="D519" s="39">
        <v>51484.797179891</v>
      </c>
      <c r="E519" s="39">
        <f t="shared" si="144"/>
        <v>1033.0387837715971</v>
      </c>
      <c r="F519" s="39">
        <v>52449.138015881297</v>
      </c>
      <c r="G519" s="40">
        <f t="shared" si="145"/>
        <v>68.697947781300172</v>
      </c>
      <c r="H519" s="39">
        <v>52427.352760422997</v>
      </c>
      <c r="I519" s="39">
        <f t="shared" si="146"/>
        <v>90.483203239600698</v>
      </c>
      <c r="J519" s="39">
        <v>51326.586754773001</v>
      </c>
      <c r="K519" s="40">
        <f t="shared" si="147"/>
        <v>1191.249208889596</v>
      </c>
      <c r="L519" s="39">
        <v>50735.328009720899</v>
      </c>
      <c r="M519" s="39">
        <f t="shared" si="148"/>
        <v>1782.5079539416984</v>
      </c>
      <c r="N519" s="39">
        <f t="shared" si="153"/>
        <v>591.25874505210231</v>
      </c>
      <c r="O519" s="40">
        <f>'Estimates from MCMC'!$B$2-L519</f>
        <v>18325.671990279101</v>
      </c>
      <c r="P519" s="39">
        <v>52001.231518962602</v>
      </c>
      <c r="Q519" s="40">
        <f t="shared" si="149"/>
        <v>1265.9035092417034</v>
      </c>
      <c r="R519" s="39">
        <v>52031.9702692602</v>
      </c>
      <c r="S519" s="39">
        <f t="shared" si="150"/>
        <v>30.738750297598017</v>
      </c>
      <c r="T519" s="39">
        <f t="shared" si="154"/>
        <v>1296.6422595393014</v>
      </c>
      <c r="U519" s="39">
        <v>58612.086368311</v>
      </c>
      <c r="V519" s="39">
        <f t="shared" si="151"/>
        <v>7876.7583585901011</v>
      </c>
      <c r="W519" s="39">
        <v>60166.555844933602</v>
      </c>
      <c r="X519" s="39">
        <f t="shared" si="152"/>
        <v>257.82721708330064</v>
      </c>
      <c r="Y519" s="39">
        <f t="shared" si="155"/>
        <v>9431.2278352127032</v>
      </c>
      <c r="Z519" s="39">
        <f t="shared" si="156"/>
        <v>8894.4441550663978</v>
      </c>
      <c r="AA519" s="45">
        <f t="shared" si="157"/>
        <v>7.0755509551142709E-2</v>
      </c>
      <c r="AB519" s="45">
        <f t="shared" si="158"/>
        <v>0.42982098352346082</v>
      </c>
      <c r="AC519" s="45">
        <f t="shared" si="159"/>
        <v>1.4069182140773105E-2</v>
      </c>
      <c r="AD519" s="45">
        <f t="shared" si="160"/>
        <v>0.51464567521537663</v>
      </c>
      <c r="AE519" s="45">
        <f t="shared" si="161"/>
        <v>0.48535432478462337</v>
      </c>
      <c r="AF519" s="43">
        <f>('Estimates from MCMC'!$B$2-'MCMC runs'!W519)/'Estimates from MCMC'!$B$2</f>
        <v>0.12879112893045855</v>
      </c>
    </row>
    <row r="520" spans="1:32" x14ac:dyDescent="0.3">
      <c r="A520" s="38">
        <v>1781</v>
      </c>
      <c r="B520" s="38">
        <v>2081566.0481504824</v>
      </c>
      <c r="C520" s="39">
        <v>52909.797918206699</v>
      </c>
      <c r="D520" s="39">
        <v>51875.872788798697</v>
      </c>
      <c r="E520" s="39">
        <f t="shared" si="144"/>
        <v>1033.9251294080022</v>
      </c>
      <c r="F520" s="39">
        <v>52862.331213743899</v>
      </c>
      <c r="G520" s="40">
        <f t="shared" si="145"/>
        <v>47.466704462800408</v>
      </c>
      <c r="H520" s="39">
        <v>52819.170140192</v>
      </c>
      <c r="I520" s="39">
        <f t="shared" si="146"/>
        <v>90.627778014699288</v>
      </c>
      <c r="J520" s="39">
        <v>51738.297885497799</v>
      </c>
      <c r="K520" s="40">
        <f t="shared" si="147"/>
        <v>1171.5000327089001</v>
      </c>
      <c r="L520" s="39">
        <v>51145.776820933599</v>
      </c>
      <c r="M520" s="39">
        <f t="shared" si="148"/>
        <v>1764.0210972731002</v>
      </c>
      <c r="N520" s="39">
        <f t="shared" si="153"/>
        <v>592.52106456420006</v>
      </c>
      <c r="O520" s="40">
        <f>'Estimates from MCMC'!$B$2-L520</f>
        <v>17915.223179066401</v>
      </c>
      <c r="P520" s="39">
        <v>52396.883453038201</v>
      </c>
      <c r="Q520" s="40">
        <f t="shared" si="149"/>
        <v>1251.1066321046019</v>
      </c>
      <c r="R520" s="39">
        <v>52428.2220901986</v>
      </c>
      <c r="S520" s="39">
        <f t="shared" si="150"/>
        <v>31.33863716039923</v>
      </c>
      <c r="T520" s="39">
        <f t="shared" si="154"/>
        <v>1282.4452692650011</v>
      </c>
      <c r="U520" s="39">
        <v>59145.854704885001</v>
      </c>
      <c r="V520" s="39">
        <f t="shared" si="151"/>
        <v>8000.0778839514023</v>
      </c>
      <c r="W520" s="39">
        <v>60681.822828082397</v>
      </c>
      <c r="X520" s="39">
        <f t="shared" si="152"/>
        <v>253.52285393239436</v>
      </c>
      <c r="Y520" s="39">
        <f t="shared" si="155"/>
        <v>9536.0460071487978</v>
      </c>
      <c r="Z520" s="39">
        <f t="shared" si="156"/>
        <v>8379.1771719176031</v>
      </c>
      <c r="AA520" s="45">
        <f t="shared" si="157"/>
        <v>7.1584107909049899E-2</v>
      </c>
      <c r="AB520" s="45">
        <f t="shared" si="158"/>
        <v>0.44655195215761206</v>
      </c>
      <c r="AC520" s="45">
        <f t="shared" si="159"/>
        <v>1.4151252898073355E-2</v>
      </c>
      <c r="AD520" s="45">
        <f t="shared" si="160"/>
        <v>0.5322873129647353</v>
      </c>
      <c r="AE520" s="45">
        <f t="shared" si="161"/>
        <v>0.4677126870352647</v>
      </c>
      <c r="AF520" s="43">
        <f>('Estimates from MCMC'!$B$2-'MCMC runs'!W520)/'Estimates from MCMC'!$B$2</f>
        <v>0.12133008748667994</v>
      </c>
    </row>
    <row r="521" spans="1:32" x14ac:dyDescent="0.3">
      <c r="A521" s="38">
        <v>4667</v>
      </c>
      <c r="B521" s="38">
        <v>1976973.7859726592</v>
      </c>
      <c r="C521" s="39">
        <v>52749.239563407602</v>
      </c>
      <c r="D521" s="39">
        <v>51715.834322638599</v>
      </c>
      <c r="E521" s="39">
        <f t="shared" si="144"/>
        <v>1033.4052407690033</v>
      </c>
      <c r="F521" s="39">
        <v>52683.754913892401</v>
      </c>
      <c r="G521" s="40">
        <f t="shared" si="145"/>
        <v>65.484649515201454</v>
      </c>
      <c r="H521" s="39">
        <v>52658.512092014898</v>
      </c>
      <c r="I521" s="39">
        <f t="shared" si="146"/>
        <v>90.727471392703592</v>
      </c>
      <c r="J521" s="39">
        <v>51560.4726523094</v>
      </c>
      <c r="K521" s="40">
        <f t="shared" si="147"/>
        <v>1188.7669110982024</v>
      </c>
      <c r="L521" s="39">
        <v>50967.320526877498</v>
      </c>
      <c r="M521" s="39">
        <f t="shared" si="148"/>
        <v>1781.9190365301038</v>
      </c>
      <c r="N521" s="39">
        <f t="shared" si="153"/>
        <v>593.15212543190137</v>
      </c>
      <c r="O521" s="40">
        <f>'Estimates from MCMC'!$B$2-L521</f>
        <v>18093.679473122502</v>
      </c>
      <c r="P521" s="39">
        <v>52233.610737667499</v>
      </c>
      <c r="Q521" s="40">
        <f t="shared" si="149"/>
        <v>1266.2902107900009</v>
      </c>
      <c r="R521" s="39">
        <v>52264.505889530199</v>
      </c>
      <c r="S521" s="39">
        <f t="shared" si="150"/>
        <v>30.895151862700004</v>
      </c>
      <c r="T521" s="39">
        <f t="shared" si="154"/>
        <v>1297.1853626527009</v>
      </c>
      <c r="U521" s="39">
        <v>58859.652013528997</v>
      </c>
      <c r="V521" s="39">
        <f t="shared" si="151"/>
        <v>7892.3314866514993</v>
      </c>
      <c r="W521" s="39">
        <v>60413.346139427798</v>
      </c>
      <c r="X521" s="39">
        <f t="shared" si="152"/>
        <v>256.50876324609999</v>
      </c>
      <c r="Y521" s="39">
        <f t="shared" si="155"/>
        <v>9446.0256125503001</v>
      </c>
      <c r="Z521" s="39">
        <f t="shared" si="156"/>
        <v>8647.6538605722017</v>
      </c>
      <c r="AA521" s="45">
        <f t="shared" si="157"/>
        <v>7.1692734724278839E-2</v>
      </c>
      <c r="AB521" s="45">
        <f t="shared" si="158"/>
        <v>0.43619273229501321</v>
      </c>
      <c r="AC521" s="45">
        <f t="shared" si="159"/>
        <v>1.4176705386382818E-2</v>
      </c>
      <c r="AD521" s="45">
        <f t="shared" si="160"/>
        <v>0.52206217240567487</v>
      </c>
      <c r="AE521" s="45">
        <f t="shared" si="161"/>
        <v>0.47793782759432513</v>
      </c>
      <c r="AF521" s="43">
        <f>('Estimates from MCMC'!$B$2-'MCMC runs'!W521)/'Estimates from MCMC'!$B$2</f>
        <v>0.12521761718730109</v>
      </c>
    </row>
    <row r="522" spans="1:32" x14ac:dyDescent="0.3">
      <c r="A522" s="38">
        <v>3897</v>
      </c>
      <c r="B522" s="38">
        <v>2167632.1460157284</v>
      </c>
      <c r="C522" s="39">
        <v>52146.662699012399</v>
      </c>
      <c r="D522" s="39">
        <v>51132.834996028003</v>
      </c>
      <c r="E522" s="39">
        <f t="shared" si="144"/>
        <v>1013.8277029843957</v>
      </c>
      <c r="F522" s="39">
        <v>52084.0327687397</v>
      </c>
      <c r="G522" s="40">
        <f t="shared" si="145"/>
        <v>62.629930272698402</v>
      </c>
      <c r="H522" s="39">
        <v>52056.403001603299</v>
      </c>
      <c r="I522" s="39">
        <f t="shared" si="146"/>
        <v>90.259697409099317</v>
      </c>
      <c r="J522" s="39">
        <v>50980.774417338602</v>
      </c>
      <c r="K522" s="40">
        <f t="shared" si="147"/>
        <v>1165.8882816737969</v>
      </c>
      <c r="L522" s="39">
        <v>50390.789608876301</v>
      </c>
      <c r="M522" s="39">
        <f t="shared" si="148"/>
        <v>1755.8730901360977</v>
      </c>
      <c r="N522" s="39">
        <f t="shared" si="153"/>
        <v>589.98480846230086</v>
      </c>
      <c r="O522" s="40">
        <f>'Estimates from MCMC'!$B$2-L522</f>
        <v>18670.210391123699</v>
      </c>
      <c r="P522" s="39">
        <v>51635.406614806801</v>
      </c>
      <c r="Q522" s="40">
        <f t="shared" si="149"/>
        <v>1244.6170059305005</v>
      </c>
      <c r="R522" s="39">
        <v>51666.685632594701</v>
      </c>
      <c r="S522" s="39">
        <f t="shared" si="150"/>
        <v>31.279017787899647</v>
      </c>
      <c r="T522" s="39">
        <f t="shared" si="154"/>
        <v>1275.8960237184001</v>
      </c>
      <c r="U522" s="39">
        <v>58178.688124133303</v>
      </c>
      <c r="V522" s="39">
        <f t="shared" si="151"/>
        <v>7787.8985152570021</v>
      </c>
      <c r="W522" s="39">
        <v>59706.290223066302</v>
      </c>
      <c r="X522" s="39">
        <f t="shared" si="152"/>
        <v>251.70607521459897</v>
      </c>
      <c r="Y522" s="39">
        <f t="shared" si="155"/>
        <v>9315.5006141900012</v>
      </c>
      <c r="Z522" s="39">
        <f t="shared" si="156"/>
        <v>9354.7097769336979</v>
      </c>
      <c r="AA522" s="45">
        <f t="shared" si="157"/>
        <v>6.8338599136782849E-2</v>
      </c>
      <c r="AB522" s="45">
        <f t="shared" si="158"/>
        <v>0.41712966014349634</v>
      </c>
      <c r="AC522" s="45">
        <f t="shared" si="159"/>
        <v>1.3481694632336149E-2</v>
      </c>
      <c r="AD522" s="45">
        <f t="shared" si="160"/>
        <v>0.49894995391261532</v>
      </c>
      <c r="AE522" s="45">
        <f t="shared" si="161"/>
        <v>0.50105004608738468</v>
      </c>
      <c r="AF522" s="43">
        <f>('Estimates from MCMC'!$B$2-'MCMC runs'!W522)/'Estimates from MCMC'!$B$2</f>
        <v>0.13545575327512921</v>
      </c>
    </row>
    <row r="523" spans="1:32" x14ac:dyDescent="0.3">
      <c r="A523" s="38">
        <v>1131</v>
      </c>
      <c r="B523" s="38">
        <v>1978275.7517502259</v>
      </c>
      <c r="C523" s="39">
        <v>53423.488023403603</v>
      </c>
      <c r="D523" s="39">
        <v>52391.347135306503</v>
      </c>
      <c r="E523" s="39">
        <f t="shared" si="144"/>
        <v>1032.1408880970994</v>
      </c>
      <c r="F523" s="39">
        <v>53364.863356055503</v>
      </c>
      <c r="G523" s="40">
        <f t="shared" si="145"/>
        <v>58.624667348100047</v>
      </c>
      <c r="H523" s="39">
        <v>53332.911863674002</v>
      </c>
      <c r="I523" s="39">
        <f t="shared" si="146"/>
        <v>90.576159729600477</v>
      </c>
      <c r="J523" s="39">
        <v>52242.867646254403</v>
      </c>
      <c r="K523" s="40">
        <f t="shared" si="147"/>
        <v>1180.6203771492001</v>
      </c>
      <c r="L523" s="39">
        <v>51650.5877216402</v>
      </c>
      <c r="M523" s="39">
        <f t="shared" si="148"/>
        <v>1772.9003017634022</v>
      </c>
      <c r="N523" s="39">
        <f t="shared" si="153"/>
        <v>592.27992461420217</v>
      </c>
      <c r="O523" s="40">
        <f>'Estimates from MCMC'!$B$2-L523</f>
        <v>17410.4122783598</v>
      </c>
      <c r="P523" s="39">
        <v>52910.815361426699</v>
      </c>
      <c r="Q523" s="40">
        <f t="shared" si="149"/>
        <v>1260.2276397864989</v>
      </c>
      <c r="R523" s="39">
        <v>52941.788111794602</v>
      </c>
      <c r="S523" s="39">
        <f t="shared" si="150"/>
        <v>30.972750367902336</v>
      </c>
      <c r="T523" s="39">
        <f t="shared" si="154"/>
        <v>1291.2003901544012</v>
      </c>
      <c r="U523" s="39">
        <v>59667.123411075401</v>
      </c>
      <c r="V523" s="39">
        <f t="shared" si="151"/>
        <v>8016.5356894352008</v>
      </c>
      <c r="W523" s="39">
        <v>61211.689260906896</v>
      </c>
      <c r="X523" s="39">
        <f t="shared" si="152"/>
        <v>253.3654596770939</v>
      </c>
      <c r="Y523" s="39">
        <f t="shared" si="155"/>
        <v>9561.1015392666959</v>
      </c>
      <c r="Z523" s="39">
        <f t="shared" si="156"/>
        <v>7849.3107390931036</v>
      </c>
      <c r="AA523" s="45">
        <f t="shared" si="157"/>
        <v>7.4162539606215619E-2</v>
      </c>
      <c r="AB523" s="45">
        <f t="shared" si="158"/>
        <v>0.46044490855620468</v>
      </c>
      <c r="AC523" s="45">
        <f t="shared" si="159"/>
        <v>1.455252498483413E-2</v>
      </c>
      <c r="AD523" s="45">
        <f t="shared" si="160"/>
        <v>0.5491599731472544</v>
      </c>
      <c r="AE523" s="45">
        <f t="shared" si="161"/>
        <v>0.4508400268527456</v>
      </c>
      <c r="AF523" s="43">
        <f>('Estimates from MCMC'!$B$2-'MCMC runs'!W523)/'Estimates from MCMC'!$B$2</f>
        <v>0.11365764670498694</v>
      </c>
    </row>
    <row r="524" spans="1:32" x14ac:dyDescent="0.3">
      <c r="A524" s="38">
        <v>627</v>
      </c>
      <c r="B524" s="38">
        <v>2252971.3124847868</v>
      </c>
      <c r="C524" s="39">
        <v>52196.896729597203</v>
      </c>
      <c r="D524" s="39">
        <v>51156.509791959499</v>
      </c>
      <c r="E524" s="39">
        <f t="shared" si="144"/>
        <v>1040.3869376377042</v>
      </c>
      <c r="F524" s="39">
        <v>52129.063020671601</v>
      </c>
      <c r="G524" s="40">
        <f t="shared" si="145"/>
        <v>67.833708925601968</v>
      </c>
      <c r="H524" s="39">
        <v>52104.618299552298</v>
      </c>
      <c r="I524" s="39">
        <f t="shared" si="146"/>
        <v>92.27843004490569</v>
      </c>
      <c r="J524" s="39">
        <v>50997.330795002803</v>
      </c>
      <c r="K524" s="40">
        <f t="shared" si="147"/>
        <v>1199.5659345944005</v>
      </c>
      <c r="L524" s="39">
        <v>50394.302013822002</v>
      </c>
      <c r="M524" s="39">
        <f t="shared" si="148"/>
        <v>1802.5947157752016</v>
      </c>
      <c r="N524" s="39">
        <f t="shared" si="153"/>
        <v>603.02878118080116</v>
      </c>
      <c r="O524" s="40">
        <f>'Estimates from MCMC'!$B$2-L524</f>
        <v>18666.697986177998</v>
      </c>
      <c r="P524" s="39">
        <v>51679.099507499297</v>
      </c>
      <c r="Q524" s="40">
        <f t="shared" si="149"/>
        <v>1284.7974936772953</v>
      </c>
      <c r="R524" s="39">
        <v>51710.611965304503</v>
      </c>
      <c r="S524" s="39">
        <f t="shared" si="150"/>
        <v>31.512457805205486</v>
      </c>
      <c r="T524" s="39">
        <f t="shared" si="154"/>
        <v>1316.3099514825008</v>
      </c>
      <c r="U524" s="39">
        <v>58157.416141081798</v>
      </c>
      <c r="V524" s="39">
        <f t="shared" si="151"/>
        <v>7763.1141272597961</v>
      </c>
      <c r="W524" s="39">
        <v>59731.5227258503</v>
      </c>
      <c r="X524" s="39">
        <f t="shared" si="152"/>
        <v>257.79663328600145</v>
      </c>
      <c r="Y524" s="39">
        <f t="shared" si="155"/>
        <v>9337.2207120282983</v>
      </c>
      <c r="Z524" s="39">
        <f t="shared" si="156"/>
        <v>9329.4772741497</v>
      </c>
      <c r="AA524" s="45">
        <f t="shared" si="157"/>
        <v>7.0516486228961311E-2</v>
      </c>
      <c r="AB524" s="45">
        <f t="shared" si="158"/>
        <v>0.41588041618330657</v>
      </c>
      <c r="AC524" s="45">
        <f t="shared" si="159"/>
        <v>1.3810510754333217E-2</v>
      </c>
      <c r="AD524" s="45">
        <f t="shared" si="160"/>
        <v>0.50020741316660111</v>
      </c>
      <c r="AE524" s="45">
        <f t="shared" si="161"/>
        <v>0.49979258683339894</v>
      </c>
      <c r="AF524" s="43">
        <f>('Estimates from MCMC'!$B$2-'MCMC runs'!W524)/'Estimates from MCMC'!$B$2</f>
        <v>0.13509038783321556</v>
      </c>
    </row>
    <row r="525" spans="1:32" x14ac:dyDescent="0.3">
      <c r="A525" s="38">
        <v>36</v>
      </c>
      <c r="B525" s="38">
        <v>1925250.4167375437</v>
      </c>
      <c r="C525" s="39">
        <v>52128.756016334897</v>
      </c>
      <c r="D525" s="39">
        <v>51126.8763543596</v>
      </c>
      <c r="E525" s="39">
        <f t="shared" si="144"/>
        <v>1001.8796619752975</v>
      </c>
      <c r="F525" s="39">
        <v>52066.981589409101</v>
      </c>
      <c r="G525" s="40">
        <f t="shared" si="145"/>
        <v>61.774426925796433</v>
      </c>
      <c r="H525" s="39">
        <v>52039.636362072299</v>
      </c>
      <c r="I525" s="39">
        <f t="shared" si="146"/>
        <v>89.119654262598488</v>
      </c>
      <c r="J525" s="39">
        <v>50976.707606949698</v>
      </c>
      <c r="K525" s="40">
        <f t="shared" si="147"/>
        <v>1152.0484093851992</v>
      </c>
      <c r="L525" s="39">
        <v>50393.912336560999</v>
      </c>
      <c r="M525" s="39">
        <f t="shared" si="148"/>
        <v>1734.8436797738977</v>
      </c>
      <c r="N525" s="39">
        <f t="shared" si="153"/>
        <v>582.79527038869855</v>
      </c>
      <c r="O525" s="40">
        <f>'Estimates from MCMC'!$B$2-L525</f>
        <v>18667.087663439001</v>
      </c>
      <c r="P525" s="39">
        <v>51622.667002034803</v>
      </c>
      <c r="Q525" s="40">
        <f t="shared" si="149"/>
        <v>1228.7546654738035</v>
      </c>
      <c r="R525" s="39">
        <v>51653.522993530998</v>
      </c>
      <c r="S525" s="39">
        <f t="shared" si="150"/>
        <v>30.855991496195202</v>
      </c>
      <c r="T525" s="39">
        <f t="shared" si="154"/>
        <v>1259.6106569699987</v>
      </c>
      <c r="U525" s="39">
        <v>58126.670984031203</v>
      </c>
      <c r="V525" s="39">
        <f t="shared" si="151"/>
        <v>7732.7586474702039</v>
      </c>
      <c r="W525" s="39">
        <v>59632.943554936697</v>
      </c>
      <c r="X525" s="39">
        <f t="shared" si="152"/>
        <v>246.66191393549525</v>
      </c>
      <c r="Y525" s="39">
        <f t="shared" si="155"/>
        <v>9239.0312183756978</v>
      </c>
      <c r="Z525" s="39">
        <f t="shared" si="156"/>
        <v>9428.0564450633028</v>
      </c>
      <c r="AA525" s="45">
        <f t="shared" si="157"/>
        <v>6.7477620488012591E-2</v>
      </c>
      <c r="AB525" s="45">
        <f t="shared" si="158"/>
        <v>0.41424558489728619</v>
      </c>
      <c r="AC525" s="45">
        <f t="shared" si="159"/>
        <v>1.3213733089098978E-2</v>
      </c>
      <c r="AD525" s="45">
        <f t="shared" si="160"/>
        <v>0.49493693847439774</v>
      </c>
      <c r="AE525" s="45">
        <f t="shared" si="161"/>
        <v>0.50506306152560221</v>
      </c>
      <c r="AF525" s="43">
        <f>('Estimates from MCMC'!$B$2-'MCMC runs'!W525)/'Estimates from MCMC'!$B$2</f>
        <v>0.13651780954610132</v>
      </c>
    </row>
    <row r="526" spans="1:32" x14ac:dyDescent="0.3">
      <c r="A526" s="38">
        <v>647</v>
      </c>
      <c r="B526" s="38">
        <v>1919265.7496030126</v>
      </c>
      <c r="C526" s="39">
        <v>51719.752941152801</v>
      </c>
      <c r="D526" s="39">
        <v>50725.261413790598</v>
      </c>
      <c r="E526" s="39">
        <f t="shared" si="144"/>
        <v>994.49152736220276</v>
      </c>
      <c r="F526" s="39">
        <v>51640.403329743101</v>
      </c>
      <c r="G526" s="40">
        <f t="shared" si="145"/>
        <v>79.349611409699719</v>
      </c>
      <c r="H526" s="39">
        <v>51630.9771216601</v>
      </c>
      <c r="I526" s="39">
        <f t="shared" si="146"/>
        <v>88.775819492700975</v>
      </c>
      <c r="J526" s="39">
        <v>50558.320198874797</v>
      </c>
      <c r="K526" s="40">
        <f t="shared" si="147"/>
        <v>1161.4327422780043</v>
      </c>
      <c r="L526" s="39">
        <v>49977.7683136419</v>
      </c>
      <c r="M526" s="39">
        <f t="shared" si="148"/>
        <v>1741.9846275109012</v>
      </c>
      <c r="N526" s="39">
        <f t="shared" si="153"/>
        <v>580.55188523289689</v>
      </c>
      <c r="O526" s="40">
        <f>'Estimates from MCMC'!$B$2-L526</f>
        <v>19083.2316863581</v>
      </c>
      <c r="P526" s="39">
        <v>51211.043102010299</v>
      </c>
      <c r="Q526" s="40">
        <f t="shared" si="149"/>
        <v>1233.2747883683987</v>
      </c>
      <c r="R526" s="39">
        <v>51241.413244818301</v>
      </c>
      <c r="S526" s="39">
        <f t="shared" si="150"/>
        <v>30.370142808002129</v>
      </c>
      <c r="T526" s="39">
        <f t="shared" si="154"/>
        <v>1263.6449311764009</v>
      </c>
      <c r="U526" s="39">
        <v>57714.0475115593</v>
      </c>
      <c r="V526" s="39">
        <f t="shared" si="151"/>
        <v>7736.2791979173999</v>
      </c>
      <c r="W526" s="39">
        <v>59227.440639436601</v>
      </c>
      <c r="X526" s="39">
        <f t="shared" si="152"/>
        <v>249.74819670090073</v>
      </c>
      <c r="Y526" s="39">
        <f t="shared" si="155"/>
        <v>9249.6723257947015</v>
      </c>
      <c r="Z526" s="39">
        <f t="shared" si="156"/>
        <v>9833.5593605633985</v>
      </c>
      <c r="AA526" s="45">
        <f t="shared" si="157"/>
        <v>6.6217554340113893E-2</v>
      </c>
      <c r="AB526" s="45">
        <f t="shared" si="158"/>
        <v>0.40539670245935239</v>
      </c>
      <c r="AC526" s="45">
        <f t="shared" si="159"/>
        <v>1.3087311457809137E-2</v>
      </c>
      <c r="AD526" s="45">
        <f t="shared" si="160"/>
        <v>0.48470156825727539</v>
      </c>
      <c r="AE526" s="45">
        <f t="shared" si="161"/>
        <v>0.51529843174272461</v>
      </c>
      <c r="AF526" s="43">
        <f>('Estimates from MCMC'!$B$2-'MCMC runs'!W526)/'Estimates from MCMC'!$B$2</f>
        <v>0.14238947250348821</v>
      </c>
    </row>
    <row r="527" spans="1:32" x14ac:dyDescent="0.3">
      <c r="A527" s="38">
        <v>3462</v>
      </c>
      <c r="B527" s="38">
        <v>1919265.7496030126</v>
      </c>
      <c r="C527" s="39">
        <v>51719.752941152801</v>
      </c>
      <c r="D527" s="39">
        <v>50725.261413790598</v>
      </c>
      <c r="E527" s="39">
        <f t="shared" si="144"/>
        <v>994.49152736220276</v>
      </c>
      <c r="F527" s="39">
        <v>51640.403329743101</v>
      </c>
      <c r="G527" s="40">
        <f t="shared" si="145"/>
        <v>79.349611409699719</v>
      </c>
      <c r="H527" s="39">
        <v>51630.9771216601</v>
      </c>
      <c r="I527" s="39">
        <f t="shared" si="146"/>
        <v>88.775819492700975</v>
      </c>
      <c r="J527" s="39">
        <v>50558.320198874797</v>
      </c>
      <c r="K527" s="40">
        <f t="shared" si="147"/>
        <v>1161.4327422780043</v>
      </c>
      <c r="L527" s="39">
        <v>49977.7683136419</v>
      </c>
      <c r="M527" s="39">
        <f t="shared" si="148"/>
        <v>1741.9846275109012</v>
      </c>
      <c r="N527" s="39">
        <f t="shared" si="153"/>
        <v>580.55188523289689</v>
      </c>
      <c r="O527" s="40">
        <f>'Estimates from MCMC'!$B$2-L527</f>
        <v>19083.2316863581</v>
      </c>
      <c r="P527" s="39">
        <v>51211.043102010299</v>
      </c>
      <c r="Q527" s="40">
        <f t="shared" si="149"/>
        <v>1233.2747883683987</v>
      </c>
      <c r="R527" s="39">
        <v>51241.413244818301</v>
      </c>
      <c r="S527" s="39">
        <f t="shared" si="150"/>
        <v>30.370142808002129</v>
      </c>
      <c r="T527" s="39">
        <f t="shared" si="154"/>
        <v>1263.6449311764009</v>
      </c>
      <c r="U527" s="39">
        <v>57714.0475115593</v>
      </c>
      <c r="V527" s="39">
        <f t="shared" si="151"/>
        <v>7736.2791979173999</v>
      </c>
      <c r="W527" s="39">
        <v>59227.440639436601</v>
      </c>
      <c r="X527" s="39">
        <f t="shared" si="152"/>
        <v>249.74819670090073</v>
      </c>
      <c r="Y527" s="39">
        <f t="shared" si="155"/>
        <v>9249.6723257947015</v>
      </c>
      <c r="Z527" s="39">
        <f t="shared" si="156"/>
        <v>9833.5593605633985</v>
      </c>
      <c r="AA527" s="45">
        <f t="shared" si="157"/>
        <v>6.6217554340113893E-2</v>
      </c>
      <c r="AB527" s="45">
        <f t="shared" si="158"/>
        <v>0.40539670245935239</v>
      </c>
      <c r="AC527" s="45">
        <f t="shared" si="159"/>
        <v>1.3087311457809137E-2</v>
      </c>
      <c r="AD527" s="45">
        <f t="shared" si="160"/>
        <v>0.48470156825727539</v>
      </c>
      <c r="AE527" s="45">
        <f t="shared" si="161"/>
        <v>0.51529843174272461</v>
      </c>
      <c r="AF527" s="43">
        <f>('Estimates from MCMC'!$B$2-'MCMC runs'!W527)/'Estimates from MCMC'!$B$2</f>
        <v>0.14238947250348821</v>
      </c>
    </row>
    <row r="528" spans="1:32" x14ac:dyDescent="0.3">
      <c r="A528" s="38">
        <v>2457</v>
      </c>
      <c r="B528" s="38">
        <v>2041337.1449270537</v>
      </c>
      <c r="C528" s="39">
        <v>51700.865710900798</v>
      </c>
      <c r="D528" s="39">
        <v>50639.434246577097</v>
      </c>
      <c r="E528" s="39">
        <f t="shared" si="144"/>
        <v>1061.4314643237012</v>
      </c>
      <c r="F528" s="39">
        <v>51637.8558634949</v>
      </c>
      <c r="G528" s="40">
        <f t="shared" si="145"/>
        <v>63.009847405897744</v>
      </c>
      <c r="H528" s="39">
        <v>51607.559833157</v>
      </c>
      <c r="I528" s="39">
        <f t="shared" si="146"/>
        <v>93.305877743798192</v>
      </c>
      <c r="J528" s="39">
        <v>50484.049483958399</v>
      </c>
      <c r="K528" s="40">
        <f t="shared" si="147"/>
        <v>1216.8162269423992</v>
      </c>
      <c r="L528" s="39">
        <v>49874.912985316703</v>
      </c>
      <c r="M528" s="39">
        <f t="shared" si="148"/>
        <v>1825.9527255840949</v>
      </c>
      <c r="N528" s="39">
        <f t="shared" si="153"/>
        <v>609.13649864169565</v>
      </c>
      <c r="O528" s="40">
        <f>'Estimates from MCMC'!$B$2-L528</f>
        <v>19186.087014683297</v>
      </c>
      <c r="P528" s="39">
        <v>51178.114361110704</v>
      </c>
      <c r="Q528" s="40">
        <f t="shared" si="149"/>
        <v>1303.2013757940003</v>
      </c>
      <c r="R528" s="39">
        <v>51209.865747682597</v>
      </c>
      <c r="S528" s="39">
        <f t="shared" si="150"/>
        <v>31.751386571893818</v>
      </c>
      <c r="T528" s="39">
        <f t="shared" si="154"/>
        <v>1334.9527623658942</v>
      </c>
      <c r="U528" s="39">
        <v>57533.582098328399</v>
      </c>
      <c r="V528" s="39">
        <f t="shared" si="151"/>
        <v>7658.669113011696</v>
      </c>
      <c r="W528" s="39">
        <v>59130.936655704601</v>
      </c>
      <c r="X528" s="39">
        <f t="shared" si="152"/>
        <v>262.40179501030798</v>
      </c>
      <c r="Y528" s="39">
        <f t="shared" si="155"/>
        <v>9256.0236703878982</v>
      </c>
      <c r="Z528" s="39">
        <f t="shared" si="156"/>
        <v>9930.0633442953986</v>
      </c>
      <c r="AA528" s="45">
        <f t="shared" si="157"/>
        <v>6.9579209212605048E-2</v>
      </c>
      <c r="AB528" s="45">
        <f t="shared" si="158"/>
        <v>0.39917827471283973</v>
      </c>
      <c r="AC528" s="45">
        <f t="shared" si="159"/>
        <v>1.3676670746332453E-2</v>
      </c>
      <c r="AD528" s="45">
        <f t="shared" si="160"/>
        <v>0.48243415467177725</v>
      </c>
      <c r="AE528" s="45">
        <f t="shared" si="161"/>
        <v>0.51756584532822281</v>
      </c>
      <c r="AF528" s="43">
        <f>('Estimates from MCMC'!$B$2-'MCMC runs'!W528)/'Estimates from MCMC'!$B$2</f>
        <v>0.1437868456045438</v>
      </c>
    </row>
    <row r="529" spans="1:32" x14ac:dyDescent="0.3">
      <c r="A529" s="38">
        <v>3135</v>
      </c>
      <c r="B529" s="38">
        <v>2223926.6815395509</v>
      </c>
      <c r="C529" s="39">
        <v>51999.162814181502</v>
      </c>
      <c r="D529" s="39">
        <v>50949.2020155992</v>
      </c>
      <c r="E529" s="39">
        <f t="shared" si="144"/>
        <v>1049.9607985823022</v>
      </c>
      <c r="F529" s="39">
        <v>51944.258168704699</v>
      </c>
      <c r="G529" s="40">
        <f t="shared" si="145"/>
        <v>54.904645476803125</v>
      </c>
      <c r="H529" s="39">
        <v>51906.196087796001</v>
      </c>
      <c r="I529" s="39">
        <f t="shared" si="146"/>
        <v>92.966726385500806</v>
      </c>
      <c r="J529" s="39">
        <v>50801.994767391501</v>
      </c>
      <c r="K529" s="40">
        <f t="shared" si="147"/>
        <v>1197.1680467900005</v>
      </c>
      <c r="L529" s="39">
        <v>50194.712703765799</v>
      </c>
      <c r="M529" s="39">
        <f t="shared" si="148"/>
        <v>1804.4501104157025</v>
      </c>
      <c r="N529" s="39">
        <f t="shared" si="153"/>
        <v>607.28206362570199</v>
      </c>
      <c r="O529" s="40">
        <f>'Estimates from MCMC'!$B$2-L529</f>
        <v>18866.287296234201</v>
      </c>
      <c r="P529" s="39">
        <v>51481.894384422798</v>
      </c>
      <c r="Q529" s="40">
        <f t="shared" si="149"/>
        <v>1287.1816806569987</v>
      </c>
      <c r="R529" s="39">
        <v>51513.861260496902</v>
      </c>
      <c r="S529" s="39">
        <f t="shared" si="150"/>
        <v>31.966876074104221</v>
      </c>
      <c r="T529" s="39">
        <f t="shared" si="154"/>
        <v>1319.1485567311029</v>
      </c>
      <c r="U529" s="39">
        <v>57937.186833781503</v>
      </c>
      <c r="V529" s="39">
        <f t="shared" si="151"/>
        <v>7742.4741300157038</v>
      </c>
      <c r="W529" s="39">
        <v>59513.018644491101</v>
      </c>
      <c r="X529" s="39">
        <f t="shared" si="152"/>
        <v>256.68325397849549</v>
      </c>
      <c r="Y529" s="39">
        <f t="shared" si="155"/>
        <v>9318.3059407253022</v>
      </c>
      <c r="Z529" s="39">
        <f t="shared" si="156"/>
        <v>9547.9813555088986</v>
      </c>
      <c r="AA529" s="45">
        <f t="shared" si="157"/>
        <v>6.9920940777489962E-2</v>
      </c>
      <c r="AB529" s="45">
        <f t="shared" si="158"/>
        <v>0.41038673950232579</v>
      </c>
      <c r="AC529" s="45">
        <f t="shared" si="159"/>
        <v>1.360539304570702E-2</v>
      </c>
      <c r="AD529" s="45">
        <f t="shared" si="160"/>
        <v>0.49391307332552281</v>
      </c>
      <c r="AE529" s="45">
        <f t="shared" si="161"/>
        <v>0.50608692667447719</v>
      </c>
      <c r="AF529" s="43">
        <f>('Estimates from MCMC'!$B$2-'MCMC runs'!W529)/'Estimates from MCMC'!$B$2</f>
        <v>0.13825431655361056</v>
      </c>
    </row>
    <row r="530" spans="1:32" x14ac:dyDescent="0.3">
      <c r="A530" s="38">
        <v>3288</v>
      </c>
      <c r="B530" s="38">
        <v>2042967.2659975654</v>
      </c>
      <c r="C530" s="39">
        <v>51496.673583530501</v>
      </c>
      <c r="D530" s="39">
        <v>50501.255527735702</v>
      </c>
      <c r="E530" s="39">
        <f t="shared" si="144"/>
        <v>995.41805579479842</v>
      </c>
      <c r="F530" s="39">
        <v>51432.774204967798</v>
      </c>
      <c r="G530" s="40">
        <f t="shared" si="145"/>
        <v>63.899378562702623</v>
      </c>
      <c r="H530" s="39">
        <v>51407.9580101963</v>
      </c>
      <c r="I530" s="39">
        <f t="shared" si="146"/>
        <v>88.715573334200599</v>
      </c>
      <c r="J530" s="39">
        <v>50349.437892882299</v>
      </c>
      <c r="K530" s="40">
        <f t="shared" si="147"/>
        <v>1147.2356906482019</v>
      </c>
      <c r="L530" s="39">
        <v>49769.345002009097</v>
      </c>
      <c r="M530" s="39">
        <f t="shared" si="148"/>
        <v>1727.328581521404</v>
      </c>
      <c r="N530" s="39">
        <f t="shared" si="153"/>
        <v>580.09289087320212</v>
      </c>
      <c r="O530" s="40">
        <f>'Estimates from MCMC'!$B$2-L530</f>
        <v>19291.654997990903</v>
      </c>
      <c r="P530" s="39">
        <v>50991.267337132202</v>
      </c>
      <c r="Q530" s="40">
        <f t="shared" si="149"/>
        <v>1221.9223351231049</v>
      </c>
      <c r="R530" s="39">
        <v>51022.003698210901</v>
      </c>
      <c r="S530" s="39">
        <f t="shared" si="150"/>
        <v>30.736361078699701</v>
      </c>
      <c r="T530" s="39">
        <f t="shared" si="154"/>
        <v>1252.6586962018046</v>
      </c>
      <c r="U530" s="39">
        <v>57502.910398413602</v>
      </c>
      <c r="V530" s="39">
        <f t="shared" si="151"/>
        <v>7733.565396404505</v>
      </c>
      <c r="W530" s="39">
        <v>59001.581349110304</v>
      </c>
      <c r="X530" s="39">
        <f t="shared" si="152"/>
        <v>246.01225449489721</v>
      </c>
      <c r="Y530" s="39">
        <f t="shared" si="155"/>
        <v>9232.2363471012068</v>
      </c>
      <c r="Z530" s="39">
        <f t="shared" si="156"/>
        <v>10059.418650889696</v>
      </c>
      <c r="AA530" s="45">
        <f t="shared" si="157"/>
        <v>6.4932671475426057E-2</v>
      </c>
      <c r="AB530" s="45">
        <f t="shared" si="158"/>
        <v>0.4008762025450851</v>
      </c>
      <c r="AC530" s="45">
        <f t="shared" si="159"/>
        <v>1.2752262805887713E-2</v>
      </c>
      <c r="AD530" s="45">
        <f t="shared" si="160"/>
        <v>0.47856113682639889</v>
      </c>
      <c r="AE530" s="45">
        <f t="shared" si="161"/>
        <v>0.52143886317360111</v>
      </c>
      <c r="AF530" s="43">
        <f>('Estimates from MCMC'!$B$2-'MCMC runs'!W530)/'Estimates from MCMC'!$B$2</f>
        <v>0.14565990430039669</v>
      </c>
    </row>
    <row r="531" spans="1:32" x14ac:dyDescent="0.3">
      <c r="A531" s="38">
        <v>868</v>
      </c>
      <c r="B531" s="38">
        <v>1920079.0562055726</v>
      </c>
      <c r="C531" s="39">
        <v>51560.134942486999</v>
      </c>
      <c r="D531" s="39">
        <v>50558.410103467497</v>
      </c>
      <c r="E531" s="39">
        <f t="shared" si="144"/>
        <v>1001.7248390195018</v>
      </c>
      <c r="F531" s="39">
        <v>51505.098924461898</v>
      </c>
      <c r="G531" s="40">
        <f t="shared" si="145"/>
        <v>55.03601802510093</v>
      </c>
      <c r="H531" s="39">
        <v>51471.8003817606</v>
      </c>
      <c r="I531" s="39">
        <f t="shared" si="146"/>
        <v>88.334560726398195</v>
      </c>
      <c r="J531" s="39">
        <v>50415.620701649801</v>
      </c>
      <c r="K531" s="40">
        <f t="shared" si="147"/>
        <v>1144.5142408371976</v>
      </c>
      <c r="L531" s="39">
        <v>49838.080840650102</v>
      </c>
      <c r="M531" s="39">
        <f t="shared" si="148"/>
        <v>1722.0541018368967</v>
      </c>
      <c r="N531" s="39">
        <f t="shared" si="153"/>
        <v>577.53986099969916</v>
      </c>
      <c r="O531" s="40">
        <f>'Estimates from MCMC'!$B$2-L531</f>
        <v>19222.919159349898</v>
      </c>
      <c r="P531" s="39">
        <v>51059.723470978402</v>
      </c>
      <c r="Q531" s="40">
        <f t="shared" si="149"/>
        <v>1221.6426303283006</v>
      </c>
      <c r="R531" s="39">
        <v>51090.2287088058</v>
      </c>
      <c r="S531" s="39">
        <f t="shared" si="150"/>
        <v>30.50523782739765</v>
      </c>
      <c r="T531" s="39">
        <f t="shared" si="154"/>
        <v>1252.1478681556982</v>
      </c>
      <c r="U531" s="39">
        <v>57351.680605339301</v>
      </c>
      <c r="V531" s="39">
        <f t="shared" si="151"/>
        <v>7513.5997646891992</v>
      </c>
      <c r="W531" s="39">
        <v>58844.903354240501</v>
      </c>
      <c r="X531" s="39">
        <f t="shared" si="152"/>
        <v>241.07488074550201</v>
      </c>
      <c r="Y531" s="39">
        <f t="shared" si="155"/>
        <v>9006.8225135903995</v>
      </c>
      <c r="Z531" s="39">
        <f t="shared" si="156"/>
        <v>10216.096645759499</v>
      </c>
      <c r="AA531" s="45">
        <f t="shared" si="157"/>
        <v>6.5138278831426186E-2</v>
      </c>
      <c r="AB531" s="45">
        <f t="shared" si="158"/>
        <v>0.39086674101912533</v>
      </c>
      <c r="AC531" s="45">
        <f t="shared" si="159"/>
        <v>1.2541013086883051E-2</v>
      </c>
      <c r="AD531" s="45">
        <f t="shared" si="160"/>
        <v>0.46854603293743458</v>
      </c>
      <c r="AE531" s="45">
        <f t="shared" si="161"/>
        <v>0.53145396706256542</v>
      </c>
      <c r="AF531" s="43">
        <f>('Estimates from MCMC'!$B$2-'MCMC runs'!W531)/'Estimates from MCMC'!$B$2</f>
        <v>0.14792859422480847</v>
      </c>
    </row>
    <row r="532" spans="1:32" x14ac:dyDescent="0.3">
      <c r="A532" s="38">
        <v>4934</v>
      </c>
      <c r="B532" s="38">
        <v>1920079.0562055726</v>
      </c>
      <c r="C532" s="39">
        <v>51560.134942486999</v>
      </c>
      <c r="D532" s="39">
        <v>50558.410103467497</v>
      </c>
      <c r="E532" s="39">
        <f t="shared" si="144"/>
        <v>1001.7248390195018</v>
      </c>
      <c r="F532" s="39">
        <v>51505.098924461898</v>
      </c>
      <c r="G532" s="40">
        <f t="shared" si="145"/>
        <v>55.03601802510093</v>
      </c>
      <c r="H532" s="39">
        <v>51471.8003817606</v>
      </c>
      <c r="I532" s="39">
        <f t="shared" si="146"/>
        <v>88.334560726398195</v>
      </c>
      <c r="J532" s="39">
        <v>50415.620701649801</v>
      </c>
      <c r="K532" s="40">
        <f t="shared" si="147"/>
        <v>1144.5142408371976</v>
      </c>
      <c r="L532" s="39">
        <v>49838.080840650102</v>
      </c>
      <c r="M532" s="39">
        <f t="shared" si="148"/>
        <v>1722.0541018368967</v>
      </c>
      <c r="N532" s="39">
        <f t="shared" si="153"/>
        <v>577.53986099969916</v>
      </c>
      <c r="O532" s="40">
        <f>'Estimates from MCMC'!$B$2-L532</f>
        <v>19222.919159349898</v>
      </c>
      <c r="P532" s="39">
        <v>51059.723470978402</v>
      </c>
      <c r="Q532" s="40">
        <f t="shared" si="149"/>
        <v>1221.6426303283006</v>
      </c>
      <c r="R532" s="39">
        <v>51090.2287088058</v>
      </c>
      <c r="S532" s="39">
        <f t="shared" si="150"/>
        <v>30.50523782739765</v>
      </c>
      <c r="T532" s="39">
        <f t="shared" si="154"/>
        <v>1252.1478681556982</v>
      </c>
      <c r="U532" s="39">
        <v>57351.680605339301</v>
      </c>
      <c r="V532" s="39">
        <f t="shared" si="151"/>
        <v>7513.5997646891992</v>
      </c>
      <c r="W532" s="39">
        <v>58844.903354240501</v>
      </c>
      <c r="X532" s="39">
        <f t="shared" si="152"/>
        <v>241.07488074550201</v>
      </c>
      <c r="Y532" s="39">
        <f t="shared" si="155"/>
        <v>9006.8225135903995</v>
      </c>
      <c r="Z532" s="39">
        <f t="shared" si="156"/>
        <v>10216.096645759499</v>
      </c>
      <c r="AA532" s="45">
        <f t="shared" si="157"/>
        <v>6.5138278831426186E-2</v>
      </c>
      <c r="AB532" s="45">
        <f t="shared" si="158"/>
        <v>0.39086674101912533</v>
      </c>
      <c r="AC532" s="45">
        <f t="shared" si="159"/>
        <v>1.2541013086883051E-2</v>
      </c>
      <c r="AD532" s="45">
        <f t="shared" si="160"/>
        <v>0.46854603293743458</v>
      </c>
      <c r="AE532" s="45">
        <f t="shared" si="161"/>
        <v>0.53145396706256542</v>
      </c>
      <c r="AF532" s="43">
        <f>('Estimates from MCMC'!$B$2-'MCMC runs'!W532)/'Estimates from MCMC'!$B$2</f>
        <v>0.14792859422480847</v>
      </c>
    </row>
    <row r="533" spans="1:32" x14ac:dyDescent="0.3">
      <c r="A533" s="38">
        <v>2771</v>
      </c>
      <c r="B533" s="38">
        <v>1957828.4975336497</v>
      </c>
      <c r="C533" s="39">
        <v>52799.835525213697</v>
      </c>
      <c r="D533" s="39">
        <v>51743.095557426102</v>
      </c>
      <c r="E533" s="39">
        <f t="shared" si="144"/>
        <v>1056.7399677875947</v>
      </c>
      <c r="F533" s="39">
        <v>52743.460246110299</v>
      </c>
      <c r="G533" s="40">
        <f t="shared" si="145"/>
        <v>56.375279103398498</v>
      </c>
      <c r="H533" s="39">
        <v>52708.320075773197</v>
      </c>
      <c r="I533" s="39">
        <f t="shared" si="146"/>
        <v>91.515449440499651</v>
      </c>
      <c r="J533" s="39">
        <v>51595.9944423704</v>
      </c>
      <c r="K533" s="40">
        <f t="shared" si="147"/>
        <v>1203.841082843297</v>
      </c>
      <c r="L533" s="39">
        <v>50998.017909701899</v>
      </c>
      <c r="M533" s="39">
        <f t="shared" si="148"/>
        <v>1801.8176155117981</v>
      </c>
      <c r="N533" s="39">
        <f t="shared" si="153"/>
        <v>597.97653266850102</v>
      </c>
      <c r="O533" s="40">
        <f>'Estimates from MCMC'!$B$2-L533</f>
        <v>18062.982090298101</v>
      </c>
      <c r="P533" s="39">
        <v>52274.209906000702</v>
      </c>
      <c r="Q533" s="40">
        <f t="shared" si="149"/>
        <v>1276.1919962988031</v>
      </c>
      <c r="R533" s="39">
        <v>52305.440453604599</v>
      </c>
      <c r="S533" s="39">
        <f t="shared" si="150"/>
        <v>31.230547603896412</v>
      </c>
      <c r="T533" s="39">
        <f t="shared" si="154"/>
        <v>1307.4225439026995</v>
      </c>
      <c r="U533" s="39">
        <v>59108.440530869302</v>
      </c>
      <c r="V533" s="39">
        <f t="shared" si="151"/>
        <v>8110.4226211674031</v>
      </c>
      <c r="W533" s="39">
        <v>60681.424136638598</v>
      </c>
      <c r="X533" s="39">
        <f t="shared" si="152"/>
        <v>265.56106186659599</v>
      </c>
      <c r="Y533" s="39">
        <f t="shared" si="155"/>
        <v>9683.4062269366987</v>
      </c>
      <c r="Z533" s="39">
        <f t="shared" si="156"/>
        <v>8379.5758633614023</v>
      </c>
      <c r="AA533" s="45">
        <f t="shared" si="157"/>
        <v>7.2381323159531663E-2</v>
      </c>
      <c r="AB533" s="45">
        <f t="shared" si="158"/>
        <v>0.44900795342778049</v>
      </c>
      <c r="AC533" s="45">
        <f t="shared" si="159"/>
        <v>1.4701950128668557E-2</v>
      </c>
      <c r="AD533" s="45">
        <f t="shared" si="160"/>
        <v>0.53609122671598075</v>
      </c>
      <c r="AE533" s="45">
        <f t="shared" si="161"/>
        <v>0.46390877328401925</v>
      </c>
      <c r="AF533" s="43">
        <f>('Estimates from MCMC'!$B$2-'MCMC runs'!W533)/'Estimates from MCMC'!$B$2</f>
        <v>0.1213358605198506</v>
      </c>
    </row>
    <row r="534" spans="1:32" x14ac:dyDescent="0.3">
      <c r="A534" s="38">
        <v>2792</v>
      </c>
      <c r="B534" s="38">
        <v>2100023.7767063184</v>
      </c>
      <c r="C534" s="39">
        <v>52813.4179257055</v>
      </c>
      <c r="D534" s="39">
        <v>51771.8589699761</v>
      </c>
      <c r="E534" s="39">
        <f t="shared" si="144"/>
        <v>1041.5589557294006</v>
      </c>
      <c r="F534" s="39">
        <v>52745.183537211597</v>
      </c>
      <c r="G534" s="40">
        <f t="shared" si="145"/>
        <v>68.23438849390368</v>
      </c>
      <c r="H534" s="39">
        <v>52721.032962468402</v>
      </c>
      <c r="I534" s="39">
        <f t="shared" si="146"/>
        <v>92.384963237098418</v>
      </c>
      <c r="J534" s="39">
        <v>51612.132416348803</v>
      </c>
      <c r="K534" s="40">
        <f t="shared" si="147"/>
        <v>1201.2855093566977</v>
      </c>
      <c r="L534" s="39">
        <v>51008.227080593802</v>
      </c>
      <c r="M534" s="39">
        <f t="shared" si="148"/>
        <v>1805.1908451116979</v>
      </c>
      <c r="N534" s="39">
        <f t="shared" si="153"/>
        <v>603.90533575500012</v>
      </c>
      <c r="O534" s="40">
        <f>'Estimates from MCMC'!$B$2-L534</f>
        <v>18052.772919406198</v>
      </c>
      <c r="P534" s="39">
        <v>52294.595915049897</v>
      </c>
      <c r="Q534" s="40">
        <f t="shared" si="149"/>
        <v>1286.3688344560942</v>
      </c>
      <c r="R534" s="39">
        <v>52326.081301857499</v>
      </c>
      <c r="S534" s="39">
        <f t="shared" si="150"/>
        <v>31.485386807602481</v>
      </c>
      <c r="T534" s="39">
        <f t="shared" si="154"/>
        <v>1317.8542212636967</v>
      </c>
      <c r="U534" s="39">
        <v>58926.620565345598</v>
      </c>
      <c r="V534" s="39">
        <f t="shared" si="151"/>
        <v>7918.3934847517958</v>
      </c>
      <c r="W534" s="39">
        <v>60502.880791017502</v>
      </c>
      <c r="X534" s="39">
        <f t="shared" si="152"/>
        <v>258.40600440820708</v>
      </c>
      <c r="Y534" s="39">
        <f t="shared" si="155"/>
        <v>9494.6537104236995</v>
      </c>
      <c r="Z534" s="39">
        <f t="shared" si="156"/>
        <v>8558.1192089824981</v>
      </c>
      <c r="AA534" s="45">
        <f t="shared" si="157"/>
        <v>7.3000099605033106E-2</v>
      </c>
      <c r="AB534" s="45">
        <f t="shared" si="158"/>
        <v>0.43862477637658404</v>
      </c>
      <c r="AC534" s="45">
        <f t="shared" si="159"/>
        <v>1.4313923160825241E-2</v>
      </c>
      <c r="AD534" s="45">
        <f t="shared" si="160"/>
        <v>0.52593879914244235</v>
      </c>
      <c r="AE534" s="45">
        <f t="shared" si="161"/>
        <v>0.4740612008575576</v>
      </c>
      <c r="AF534" s="43">
        <f>('Estimates from MCMC'!$B$2-'MCMC runs'!W534)/'Estimates from MCMC'!$B$2</f>
        <v>0.1239211596846628</v>
      </c>
    </row>
    <row r="535" spans="1:32" x14ac:dyDescent="0.3">
      <c r="A535" s="38">
        <v>2262</v>
      </c>
      <c r="B535" s="38">
        <v>2069459.9933801771</v>
      </c>
      <c r="C535" s="39">
        <v>52259.543469884899</v>
      </c>
      <c r="D535" s="39">
        <v>51211.385414865799</v>
      </c>
      <c r="E535" s="39">
        <f t="shared" si="144"/>
        <v>1048.1580550190993</v>
      </c>
      <c r="F535" s="39">
        <v>52195.507647340601</v>
      </c>
      <c r="G535" s="40">
        <f t="shared" si="145"/>
        <v>64.035822544297844</v>
      </c>
      <c r="H535" s="39">
        <v>52166.036303788504</v>
      </c>
      <c r="I535" s="39">
        <f t="shared" si="146"/>
        <v>93.50716609639494</v>
      </c>
      <c r="J535" s="39">
        <v>51054.703768171297</v>
      </c>
      <c r="K535" s="40">
        <f t="shared" si="147"/>
        <v>1204.8397017136012</v>
      </c>
      <c r="L535" s="39">
        <v>50443.672822214001</v>
      </c>
      <c r="M535" s="39">
        <f t="shared" si="148"/>
        <v>1815.8706476708976</v>
      </c>
      <c r="N535" s="39">
        <f t="shared" si="153"/>
        <v>611.03094595729635</v>
      </c>
      <c r="O535" s="40">
        <f>'Estimates from MCMC'!$B$2-L535</f>
        <v>18617.327177785999</v>
      </c>
      <c r="P535" s="39">
        <v>51735.015747023397</v>
      </c>
      <c r="Q535" s="40">
        <f t="shared" si="149"/>
        <v>1291.3429248093962</v>
      </c>
      <c r="R535" s="39">
        <v>51767.259311032103</v>
      </c>
      <c r="S535" s="39">
        <f t="shared" si="150"/>
        <v>32.243564008706016</v>
      </c>
      <c r="T535" s="39">
        <f t="shared" si="154"/>
        <v>1323.5864888181022</v>
      </c>
      <c r="U535" s="39">
        <v>58404.401793974401</v>
      </c>
      <c r="V535" s="39">
        <f t="shared" si="151"/>
        <v>7960.7289717603999</v>
      </c>
      <c r="W535" s="39">
        <v>59991.303968432803</v>
      </c>
      <c r="X535" s="39">
        <f t="shared" si="152"/>
        <v>263.31568564030022</v>
      </c>
      <c r="Y535" s="39">
        <f t="shared" si="155"/>
        <v>9547.6311462188023</v>
      </c>
      <c r="Z535" s="39">
        <f t="shared" si="156"/>
        <v>9069.6960315671968</v>
      </c>
      <c r="AA535" s="45">
        <f t="shared" si="157"/>
        <v>7.1094334658166822E-2</v>
      </c>
      <c r="AB535" s="45">
        <f t="shared" si="158"/>
        <v>0.42759784451008942</v>
      </c>
      <c r="AC535" s="45">
        <f t="shared" si="159"/>
        <v>1.4143581574614306E-2</v>
      </c>
      <c r="AD535" s="45">
        <f t="shared" si="160"/>
        <v>0.51283576074287052</v>
      </c>
      <c r="AE535" s="45">
        <f t="shared" si="161"/>
        <v>0.48716423925712943</v>
      </c>
      <c r="AF535" s="43">
        <f>('Estimates from MCMC'!$B$2-'MCMC runs'!W535)/'Estimates from MCMC'!$B$2</f>
        <v>0.1313287677787347</v>
      </c>
    </row>
    <row r="536" spans="1:32" x14ac:dyDescent="0.3">
      <c r="A536" s="38">
        <v>1515</v>
      </c>
      <c r="B536" s="38">
        <v>1983956.8862674632</v>
      </c>
      <c r="C536" s="39">
        <v>52170.972659981497</v>
      </c>
      <c r="D536" s="39">
        <v>51122.643463909699</v>
      </c>
      <c r="E536" s="39">
        <f t="shared" si="144"/>
        <v>1048.3291960717979</v>
      </c>
      <c r="F536" s="39">
        <v>52115.768117507898</v>
      </c>
      <c r="G536" s="40">
        <f t="shared" si="145"/>
        <v>55.204542473598849</v>
      </c>
      <c r="H536" s="39">
        <v>52078.506521889598</v>
      </c>
      <c r="I536" s="39">
        <f t="shared" si="146"/>
        <v>92.466138091898756</v>
      </c>
      <c r="J536" s="39">
        <v>50975.592663947398</v>
      </c>
      <c r="K536" s="40">
        <f t="shared" si="147"/>
        <v>1195.3799960340984</v>
      </c>
      <c r="L536" s="39">
        <v>50371.569653687598</v>
      </c>
      <c r="M536" s="39">
        <f t="shared" si="148"/>
        <v>1799.4030062938982</v>
      </c>
      <c r="N536" s="39">
        <f t="shared" si="153"/>
        <v>604.02301025979978</v>
      </c>
      <c r="O536" s="40">
        <f>'Estimates from MCMC'!$B$2-L536</f>
        <v>18689.430346312402</v>
      </c>
      <c r="P536" s="39">
        <v>51652.576250847997</v>
      </c>
      <c r="Q536" s="40">
        <f t="shared" si="149"/>
        <v>1281.0065971603981</v>
      </c>
      <c r="R536" s="39">
        <v>51684.390341747203</v>
      </c>
      <c r="S536" s="39">
        <f t="shared" si="150"/>
        <v>31.814090899206349</v>
      </c>
      <c r="T536" s="39">
        <f t="shared" si="154"/>
        <v>1312.8206880596044</v>
      </c>
      <c r="U536" s="39">
        <v>58155.887132572898</v>
      </c>
      <c r="V536" s="39">
        <f t="shared" si="151"/>
        <v>7784.3174788852994</v>
      </c>
      <c r="W536" s="39">
        <v>59726.318116326598</v>
      </c>
      <c r="X536" s="39">
        <f t="shared" si="152"/>
        <v>257.61029569409584</v>
      </c>
      <c r="Y536" s="39">
        <f t="shared" si="155"/>
        <v>9354.7484626389996</v>
      </c>
      <c r="Z536" s="39">
        <f t="shared" si="156"/>
        <v>9334.6818836734019</v>
      </c>
      <c r="AA536" s="45">
        <f t="shared" si="157"/>
        <v>7.024401834262628E-2</v>
      </c>
      <c r="AB536" s="45">
        <f t="shared" si="158"/>
        <v>0.416509082119842</v>
      </c>
      <c r="AC536" s="45">
        <f t="shared" si="159"/>
        <v>1.3783742517594965E-2</v>
      </c>
      <c r="AD536" s="45">
        <f t="shared" si="160"/>
        <v>0.50053684298006329</v>
      </c>
      <c r="AE536" s="45">
        <f t="shared" si="161"/>
        <v>0.49946315701993677</v>
      </c>
      <c r="AF536" s="43">
        <f>('Estimates from MCMC'!$B$2-'MCMC runs'!W536)/'Estimates from MCMC'!$B$2</f>
        <v>0.13516575033192976</v>
      </c>
    </row>
    <row r="537" spans="1:32" x14ac:dyDescent="0.3">
      <c r="A537" s="38">
        <v>151</v>
      </c>
      <c r="B537" s="38">
        <v>2016761.155491661</v>
      </c>
      <c r="C537" s="39">
        <v>52617.775513592504</v>
      </c>
      <c r="D537" s="39">
        <v>51612.253242899103</v>
      </c>
      <c r="E537" s="39">
        <f t="shared" si="144"/>
        <v>1005.5222706934001</v>
      </c>
      <c r="F537" s="39">
        <v>52547.044944191002</v>
      </c>
      <c r="G537" s="40">
        <f t="shared" si="145"/>
        <v>70.73056940150127</v>
      </c>
      <c r="H537" s="39">
        <v>52526.754561010697</v>
      </c>
      <c r="I537" s="39">
        <f t="shared" si="146"/>
        <v>91.020952581806341</v>
      </c>
      <c r="J537" s="39">
        <v>51451.616307402001</v>
      </c>
      <c r="K537" s="40">
        <f t="shared" si="147"/>
        <v>1166.159206190503</v>
      </c>
      <c r="L537" s="39">
        <v>50856.314546580797</v>
      </c>
      <c r="M537" s="39">
        <f t="shared" si="148"/>
        <v>1761.4609670117061</v>
      </c>
      <c r="N537" s="39">
        <f t="shared" si="153"/>
        <v>595.30176082120306</v>
      </c>
      <c r="O537" s="40">
        <f>'Estimates from MCMC'!$B$2-L537</f>
        <v>18204.685453419203</v>
      </c>
      <c r="P537" s="39">
        <v>52107.090540096899</v>
      </c>
      <c r="Q537" s="40">
        <f t="shared" si="149"/>
        <v>1250.7759935161012</v>
      </c>
      <c r="R537" s="39">
        <v>52138.7078052828</v>
      </c>
      <c r="S537" s="39">
        <f t="shared" si="150"/>
        <v>31.617265185901488</v>
      </c>
      <c r="T537" s="39">
        <f t="shared" si="154"/>
        <v>1282.3932587020026</v>
      </c>
      <c r="U537" s="39">
        <v>58759.224223906996</v>
      </c>
      <c r="V537" s="39">
        <f t="shared" si="151"/>
        <v>7902.909677326199</v>
      </c>
      <c r="W537" s="39">
        <v>60291.698313707697</v>
      </c>
      <c r="X537" s="39">
        <f t="shared" si="152"/>
        <v>250.08083109869767</v>
      </c>
      <c r="Y537" s="39">
        <f t="shared" si="155"/>
        <v>9435.3837671268993</v>
      </c>
      <c r="Z537" s="39">
        <f t="shared" si="156"/>
        <v>8769.3016862923032</v>
      </c>
      <c r="AA537" s="45">
        <f t="shared" si="157"/>
        <v>7.0443033030331406E-2</v>
      </c>
      <c r="AB537" s="45">
        <f t="shared" si="158"/>
        <v>0.43411404704286582</v>
      </c>
      <c r="AC537" s="45">
        <f t="shared" si="159"/>
        <v>1.373716847448894E-2</v>
      </c>
      <c r="AD537" s="45">
        <f t="shared" si="160"/>
        <v>0.51829424854768613</v>
      </c>
      <c r="AE537" s="45">
        <f t="shared" si="161"/>
        <v>0.48170575145231381</v>
      </c>
      <c r="AF537" s="43">
        <f>('Estimates from MCMC'!$B$2-'MCMC runs'!W537)/'Estimates from MCMC'!$B$2</f>
        <v>0.12697907192615662</v>
      </c>
    </row>
    <row r="538" spans="1:32" x14ac:dyDescent="0.3">
      <c r="A538" s="38">
        <v>4772</v>
      </c>
      <c r="B538" s="38">
        <v>1926408.8555480284</v>
      </c>
      <c r="C538" s="39">
        <v>52785.7956317387</v>
      </c>
      <c r="D538" s="39">
        <v>51759.463395656399</v>
      </c>
      <c r="E538" s="39">
        <f t="shared" si="144"/>
        <v>1026.3322360823004</v>
      </c>
      <c r="F538" s="39">
        <v>52734.800333433399</v>
      </c>
      <c r="G538" s="40">
        <f t="shared" si="145"/>
        <v>50.995298305300821</v>
      </c>
      <c r="H538" s="39">
        <v>52696.553485897399</v>
      </c>
      <c r="I538" s="39">
        <f t="shared" si="146"/>
        <v>89.242145841300953</v>
      </c>
      <c r="J538" s="39">
        <v>51619.761004449698</v>
      </c>
      <c r="K538" s="40">
        <f t="shared" si="147"/>
        <v>1166.0346272890019</v>
      </c>
      <c r="L538" s="39">
        <v>51036.278744859701</v>
      </c>
      <c r="M538" s="39">
        <f t="shared" si="148"/>
        <v>1749.5168868789988</v>
      </c>
      <c r="N538" s="39">
        <f t="shared" si="153"/>
        <v>583.48225958999683</v>
      </c>
      <c r="O538" s="40">
        <f>'Estimates from MCMC'!$B$2-L538</f>
        <v>18024.721255140299</v>
      </c>
      <c r="P538" s="39">
        <v>52275.139306015</v>
      </c>
      <c r="Q538" s="40">
        <f t="shared" si="149"/>
        <v>1238.8605611552994</v>
      </c>
      <c r="R538" s="39">
        <v>52305.784490382801</v>
      </c>
      <c r="S538" s="39">
        <f t="shared" si="150"/>
        <v>30.645184367800539</v>
      </c>
      <c r="T538" s="39">
        <f t="shared" si="154"/>
        <v>1269.5057455230999</v>
      </c>
      <c r="U538" s="39">
        <v>58906.918801483102</v>
      </c>
      <c r="V538" s="39">
        <f t="shared" si="151"/>
        <v>7870.6400566234006</v>
      </c>
      <c r="W538" s="39">
        <v>60427.389471110699</v>
      </c>
      <c r="X538" s="39">
        <f t="shared" si="152"/>
        <v>250.96492410449719</v>
      </c>
      <c r="Y538" s="39">
        <f t="shared" si="155"/>
        <v>9391.1107262509977</v>
      </c>
      <c r="Z538" s="39">
        <f t="shared" si="156"/>
        <v>8633.6105288893013</v>
      </c>
      <c r="AA538" s="45">
        <f t="shared" si="157"/>
        <v>7.0431366319246777E-2</v>
      </c>
      <c r="AB538" s="45">
        <f t="shared" si="158"/>
        <v>0.43665807338789481</v>
      </c>
      <c r="AC538" s="45">
        <f t="shared" si="159"/>
        <v>1.3923373379931015E-2</v>
      </c>
      <c r="AD538" s="45">
        <f t="shared" si="160"/>
        <v>0.52101281308707259</v>
      </c>
      <c r="AE538" s="45">
        <f t="shared" si="161"/>
        <v>0.47898718691292735</v>
      </c>
      <c r="AF538" s="43">
        <f>('Estimates from MCMC'!$B$2-'MCMC runs'!W538)/'Estimates from MCMC'!$B$2</f>
        <v>0.12501427041151014</v>
      </c>
    </row>
    <row r="539" spans="1:32" x14ac:dyDescent="0.3">
      <c r="A539" s="38">
        <v>4226</v>
      </c>
      <c r="B539" s="38">
        <v>1972745.7806483146</v>
      </c>
      <c r="C539" s="39">
        <v>52064.030289789203</v>
      </c>
      <c r="D539" s="39">
        <v>51006.139622197203</v>
      </c>
      <c r="E539" s="39">
        <f t="shared" si="144"/>
        <v>1057.8906675920007</v>
      </c>
      <c r="F539" s="39">
        <v>52011.710247485396</v>
      </c>
      <c r="G539" s="40">
        <f t="shared" si="145"/>
        <v>52.320042303806986</v>
      </c>
      <c r="H539" s="39">
        <v>51971.074737572802</v>
      </c>
      <c r="I539" s="39">
        <f t="shared" si="146"/>
        <v>92.955552216400974</v>
      </c>
      <c r="J539" s="39">
        <v>50861.412358083202</v>
      </c>
      <c r="K539" s="40">
        <f t="shared" si="147"/>
        <v>1202.6179317060014</v>
      </c>
      <c r="L539" s="39">
        <v>50254.134128874197</v>
      </c>
      <c r="M539" s="39">
        <f t="shared" si="148"/>
        <v>1809.8961609150065</v>
      </c>
      <c r="N539" s="39">
        <f t="shared" si="153"/>
        <v>607.27822920900508</v>
      </c>
      <c r="O539" s="40">
        <f>'Estimates from MCMC'!$B$2-L539</f>
        <v>18806.865871125803</v>
      </c>
      <c r="P539" s="39">
        <v>51544.193021081097</v>
      </c>
      <c r="Q539" s="40">
        <f t="shared" si="149"/>
        <v>1290.0588922069001</v>
      </c>
      <c r="R539" s="39">
        <v>51576.060365260702</v>
      </c>
      <c r="S539" s="39">
        <f t="shared" si="150"/>
        <v>31.867344179605425</v>
      </c>
      <c r="T539" s="39">
        <f t="shared" si="154"/>
        <v>1321.9262363865055</v>
      </c>
      <c r="U539" s="39">
        <v>58071.066706923099</v>
      </c>
      <c r="V539" s="39">
        <f t="shared" si="151"/>
        <v>7816.9325780489016</v>
      </c>
      <c r="W539" s="39">
        <v>59651.914034896399</v>
      </c>
      <c r="X539" s="39">
        <f t="shared" si="152"/>
        <v>258.92109158679523</v>
      </c>
      <c r="Y539" s="39">
        <f t="shared" si="155"/>
        <v>9397.7799060222023</v>
      </c>
      <c r="Z539" s="39">
        <f t="shared" si="156"/>
        <v>9409.0859651036008</v>
      </c>
      <c r="AA539" s="45">
        <f t="shared" si="157"/>
        <v>7.0289555178678645E-2</v>
      </c>
      <c r="AB539" s="45">
        <f t="shared" si="158"/>
        <v>0.41564249097188727</v>
      </c>
      <c r="AC539" s="45">
        <f t="shared" si="159"/>
        <v>1.3767370563551314E-2</v>
      </c>
      <c r="AD539" s="45">
        <f t="shared" si="160"/>
        <v>0.49969941671411727</v>
      </c>
      <c r="AE539" s="45">
        <f t="shared" si="161"/>
        <v>0.50030058328588278</v>
      </c>
      <c r="AF539" s="43">
        <f>('Estimates from MCMC'!$B$2-'MCMC runs'!W539)/'Estimates from MCMC'!$B$2</f>
        <v>0.13624311789727345</v>
      </c>
    </row>
    <row r="540" spans="1:32" x14ac:dyDescent="0.3">
      <c r="A540" s="38">
        <v>3676</v>
      </c>
      <c r="B540" s="38">
        <v>2030744.4572870922</v>
      </c>
      <c r="C540" s="39">
        <v>53212.5179046786</v>
      </c>
      <c r="D540" s="39">
        <v>52192.466024667301</v>
      </c>
      <c r="E540" s="39">
        <f t="shared" si="144"/>
        <v>1020.0518800112986</v>
      </c>
      <c r="F540" s="39">
        <v>53163.031809407199</v>
      </c>
      <c r="G540" s="40">
        <f t="shared" si="145"/>
        <v>49.4860952714007</v>
      </c>
      <c r="H540" s="39">
        <v>53123.148523469899</v>
      </c>
      <c r="I540" s="39">
        <f t="shared" si="146"/>
        <v>89.369381208700361</v>
      </c>
      <c r="J540" s="39">
        <v>52054.011603846397</v>
      </c>
      <c r="K540" s="40">
        <f t="shared" si="147"/>
        <v>1158.5063008322031</v>
      </c>
      <c r="L540" s="39">
        <v>51469.316848557202</v>
      </c>
      <c r="M540" s="39">
        <f t="shared" si="148"/>
        <v>1743.2010561213974</v>
      </c>
      <c r="N540" s="39">
        <f t="shared" si="153"/>
        <v>584.69475528919429</v>
      </c>
      <c r="O540" s="40">
        <f>'Estimates from MCMC'!$B$2-L540</f>
        <v>17591.683151442798</v>
      </c>
      <c r="P540" s="39">
        <v>52706.556236723198</v>
      </c>
      <c r="Q540" s="40">
        <f t="shared" si="149"/>
        <v>1237.2393881659955</v>
      </c>
      <c r="R540" s="39">
        <v>52737.323884396697</v>
      </c>
      <c r="S540" s="39">
        <f t="shared" si="150"/>
        <v>30.767647673499596</v>
      </c>
      <c r="T540" s="39">
        <f t="shared" si="154"/>
        <v>1268.0070358394951</v>
      </c>
      <c r="U540" s="39">
        <v>59337.439912847498</v>
      </c>
      <c r="V540" s="39">
        <f t="shared" si="151"/>
        <v>7868.1230642902956</v>
      </c>
      <c r="W540" s="39">
        <v>60851.5777004517</v>
      </c>
      <c r="X540" s="39">
        <f t="shared" si="152"/>
        <v>246.13075176470738</v>
      </c>
      <c r="Y540" s="39">
        <f t="shared" si="155"/>
        <v>9382.260851894498</v>
      </c>
      <c r="Z540" s="39">
        <f t="shared" si="156"/>
        <v>8209.4222995482996</v>
      </c>
      <c r="AA540" s="45">
        <f t="shared" si="157"/>
        <v>7.2079915544380313E-2</v>
      </c>
      <c r="AB540" s="45">
        <f t="shared" si="158"/>
        <v>0.44726380054457632</v>
      </c>
      <c r="AC540" s="45">
        <f t="shared" si="159"/>
        <v>1.3991313374952456E-2</v>
      </c>
      <c r="AD540" s="45">
        <f t="shared" si="160"/>
        <v>0.53333502946390909</v>
      </c>
      <c r="AE540" s="45">
        <f t="shared" si="161"/>
        <v>0.46666497053609091</v>
      </c>
      <c r="AF540" s="43">
        <f>('Estimates from MCMC'!$B$2-'MCMC runs'!W540)/'Estimates from MCMC'!$B$2</f>
        <v>0.11887204499715179</v>
      </c>
    </row>
    <row r="541" spans="1:32" x14ac:dyDescent="0.3">
      <c r="A541" s="38">
        <v>1803</v>
      </c>
      <c r="B541" s="38">
        <v>2156703.0957341217</v>
      </c>
      <c r="C541" s="39">
        <v>52773.138160709699</v>
      </c>
      <c r="D541" s="39">
        <v>51754.390263237699</v>
      </c>
      <c r="E541" s="39">
        <f t="shared" si="144"/>
        <v>1018.7478974719997</v>
      </c>
      <c r="F541" s="39">
        <v>52713.067725282701</v>
      </c>
      <c r="G541" s="40">
        <f t="shared" si="145"/>
        <v>60.070435426998301</v>
      </c>
      <c r="H541" s="39">
        <v>52684.078726834297</v>
      </c>
      <c r="I541" s="39">
        <f t="shared" si="146"/>
        <v>89.059433875401737</v>
      </c>
      <c r="J541" s="39">
        <v>51605.961945272102</v>
      </c>
      <c r="K541" s="40">
        <f t="shared" si="147"/>
        <v>1167.1762154375974</v>
      </c>
      <c r="L541" s="39">
        <v>51023.430195030603</v>
      </c>
      <c r="M541" s="39">
        <f t="shared" si="148"/>
        <v>1749.7079656790957</v>
      </c>
      <c r="N541" s="39">
        <f t="shared" si="153"/>
        <v>582.53175024149823</v>
      </c>
      <c r="O541" s="40">
        <f>'Estimates from MCMC'!$B$2-L541</f>
        <v>18037.569804969397</v>
      </c>
      <c r="P541" s="39">
        <v>52264.020289951797</v>
      </c>
      <c r="Q541" s="40">
        <f t="shared" si="149"/>
        <v>1240.5900949211937</v>
      </c>
      <c r="R541" s="39">
        <v>52294.445702018398</v>
      </c>
      <c r="S541" s="39">
        <f t="shared" si="150"/>
        <v>30.425412066600984</v>
      </c>
      <c r="T541" s="39">
        <f t="shared" si="154"/>
        <v>1271.0155069877947</v>
      </c>
      <c r="U541" s="39">
        <v>58826.225773292797</v>
      </c>
      <c r="V541" s="39">
        <f t="shared" si="151"/>
        <v>7802.7955782621939</v>
      </c>
      <c r="W541" s="39">
        <v>60346.858881804503</v>
      </c>
      <c r="X541" s="39">
        <f t="shared" si="152"/>
        <v>249.61760152391071</v>
      </c>
      <c r="Y541" s="39">
        <f t="shared" si="155"/>
        <v>9323.4286867738992</v>
      </c>
      <c r="Z541" s="39">
        <f t="shared" si="156"/>
        <v>8714.1411181954973</v>
      </c>
      <c r="AA541" s="45">
        <f t="shared" si="157"/>
        <v>7.0464897474028163E-2</v>
      </c>
      <c r="AB541" s="45">
        <f t="shared" si="158"/>
        <v>0.43258574534317279</v>
      </c>
      <c r="AC541" s="45">
        <f t="shared" si="159"/>
        <v>1.3838760111417029E-2</v>
      </c>
      <c r="AD541" s="45">
        <f t="shared" si="160"/>
        <v>0.51688940292861796</v>
      </c>
      <c r="AE541" s="45">
        <f t="shared" si="161"/>
        <v>0.48311059707138204</v>
      </c>
      <c r="AF541" s="43">
        <f>('Estimates from MCMC'!$B$2-'MCMC runs'!W541)/'Estimates from MCMC'!$B$2</f>
        <v>0.12618034951992438</v>
      </c>
    </row>
    <row r="542" spans="1:32" x14ac:dyDescent="0.3">
      <c r="A542" s="38">
        <v>3712</v>
      </c>
      <c r="B542" s="38">
        <v>2013693.26250718</v>
      </c>
      <c r="C542" s="39">
        <v>52450.962204870099</v>
      </c>
      <c r="D542" s="39">
        <v>51434.993181300699</v>
      </c>
      <c r="E542" s="39">
        <f t="shared" si="144"/>
        <v>1015.9690235693997</v>
      </c>
      <c r="F542" s="39">
        <v>52386.418714116502</v>
      </c>
      <c r="G542" s="40">
        <f t="shared" si="145"/>
        <v>64.543490753596416</v>
      </c>
      <c r="H542" s="39">
        <v>52361.083191376601</v>
      </c>
      <c r="I542" s="39">
        <f t="shared" si="146"/>
        <v>89.879013493497041</v>
      </c>
      <c r="J542" s="39">
        <v>51281.374358139699</v>
      </c>
      <c r="K542" s="40">
        <f t="shared" si="147"/>
        <v>1169.5878467303992</v>
      </c>
      <c r="L542" s="39">
        <v>50693.639030469501</v>
      </c>
      <c r="M542" s="39">
        <f t="shared" si="148"/>
        <v>1757.3231744005971</v>
      </c>
      <c r="N542" s="39">
        <f t="shared" si="153"/>
        <v>587.73532767019788</v>
      </c>
      <c r="O542" s="40">
        <f>'Estimates from MCMC'!$B$2-L542</f>
        <v>18367.360969530499</v>
      </c>
      <c r="P542" s="39">
        <v>51938.097432305098</v>
      </c>
      <c r="Q542" s="40">
        <f t="shared" si="149"/>
        <v>1244.4584018355963</v>
      </c>
      <c r="R542" s="39">
        <v>51969.047726029203</v>
      </c>
      <c r="S542" s="39">
        <f t="shared" si="150"/>
        <v>30.950293724104995</v>
      </c>
      <c r="T542" s="39">
        <f t="shared" si="154"/>
        <v>1275.4086955597013</v>
      </c>
      <c r="U542" s="39">
        <v>58578.781561516596</v>
      </c>
      <c r="V542" s="39">
        <f t="shared" si="151"/>
        <v>7885.142531047095</v>
      </c>
      <c r="W542" s="39">
        <v>60106.973132849198</v>
      </c>
      <c r="X542" s="39">
        <f t="shared" si="152"/>
        <v>252.7828757729003</v>
      </c>
      <c r="Y542" s="39">
        <f t="shared" si="155"/>
        <v>9413.3341023796966</v>
      </c>
      <c r="Z542" s="39">
        <f t="shared" si="156"/>
        <v>8954.026867150802</v>
      </c>
      <c r="AA542" s="45">
        <f t="shared" si="157"/>
        <v>6.943886482524457E-2</v>
      </c>
      <c r="AB542" s="45">
        <f t="shared" si="158"/>
        <v>0.42930187652584978</v>
      </c>
      <c r="AC542" s="45">
        <f t="shared" si="159"/>
        <v>1.3762612723310672E-2</v>
      </c>
      <c r="AD542" s="45">
        <f t="shared" si="160"/>
        <v>0.51250335407440506</v>
      </c>
      <c r="AE542" s="45">
        <f t="shared" si="161"/>
        <v>0.48749664592559494</v>
      </c>
      <c r="AF542" s="43">
        <f>('Estimates from MCMC'!$B$2-'MCMC runs'!W542)/'Estimates from MCMC'!$B$2</f>
        <v>0.12965388377160483</v>
      </c>
    </row>
    <row r="543" spans="1:32" x14ac:dyDescent="0.3">
      <c r="A543" s="38">
        <v>1301</v>
      </c>
      <c r="B543" s="38">
        <v>2097380.6429138361</v>
      </c>
      <c r="C543" s="39">
        <v>53061.172142253403</v>
      </c>
      <c r="D543" s="39">
        <v>52024.118804834703</v>
      </c>
      <c r="E543" s="39">
        <f t="shared" si="144"/>
        <v>1037.0533374186998</v>
      </c>
      <c r="F543" s="39">
        <v>53016.7474635377</v>
      </c>
      <c r="G543" s="40">
        <f t="shared" si="145"/>
        <v>44.424678715702612</v>
      </c>
      <c r="H543" s="39">
        <v>52970.723279555001</v>
      </c>
      <c r="I543" s="39">
        <f t="shared" si="146"/>
        <v>90.448862698402081</v>
      </c>
      <c r="J543" s="39">
        <v>51889.610511422397</v>
      </c>
      <c r="K543" s="40">
        <f t="shared" si="147"/>
        <v>1171.5616308310055</v>
      </c>
      <c r="L543" s="39">
        <v>51298.1948778437</v>
      </c>
      <c r="M543" s="39">
        <f t="shared" si="148"/>
        <v>1762.9772644097029</v>
      </c>
      <c r="N543" s="39">
        <f t="shared" si="153"/>
        <v>591.41563357869745</v>
      </c>
      <c r="O543" s="40">
        <f>'Estimates from MCMC'!$B$2-L543</f>
        <v>17762.8051221563</v>
      </c>
      <c r="P543" s="39">
        <v>52546.749111237601</v>
      </c>
      <c r="Q543" s="40">
        <f t="shared" si="149"/>
        <v>1248.5542333939011</v>
      </c>
      <c r="R543" s="39">
        <v>52578.046361520297</v>
      </c>
      <c r="S543" s="39">
        <f t="shared" si="150"/>
        <v>31.297250282696041</v>
      </c>
      <c r="T543" s="39">
        <f t="shared" si="154"/>
        <v>1279.8514836765971</v>
      </c>
      <c r="U543" s="39">
        <v>59318.504045953297</v>
      </c>
      <c r="V543" s="39">
        <f t="shared" si="151"/>
        <v>8020.3091681095975</v>
      </c>
      <c r="W543" s="39">
        <v>60852.312966847203</v>
      </c>
      <c r="X543" s="39">
        <f t="shared" si="152"/>
        <v>253.95743721730832</v>
      </c>
      <c r="Y543" s="39">
        <f t="shared" si="155"/>
        <v>9554.118089003503</v>
      </c>
      <c r="Z543" s="39">
        <f t="shared" si="156"/>
        <v>8208.6870331527971</v>
      </c>
      <c r="AA543" s="45">
        <f t="shared" si="157"/>
        <v>7.2052329284420513E-2</v>
      </c>
      <c r="AB543" s="45">
        <f t="shared" si="158"/>
        <v>0.45152266846104877</v>
      </c>
      <c r="AC543" s="45">
        <f t="shared" si="159"/>
        <v>1.4297147070568063E-2</v>
      </c>
      <c r="AD543" s="45">
        <f t="shared" si="160"/>
        <v>0.53787214481603729</v>
      </c>
      <c r="AE543" s="45">
        <f t="shared" si="161"/>
        <v>0.46212785518396265</v>
      </c>
      <c r="AF543" s="43">
        <f>('Estimates from MCMC'!$B$2-'MCMC runs'!W543)/'Estimates from MCMC'!$B$2</f>
        <v>0.11886139837466583</v>
      </c>
    </row>
    <row r="544" spans="1:32" x14ac:dyDescent="0.3">
      <c r="A544" s="38">
        <v>3687</v>
      </c>
      <c r="B544" s="38">
        <v>1941055.6630199419</v>
      </c>
      <c r="C544" s="39">
        <v>52763.856110938897</v>
      </c>
      <c r="D544" s="39">
        <v>51738.909705056598</v>
      </c>
      <c r="E544" s="39">
        <f t="shared" si="144"/>
        <v>1024.9464058822996</v>
      </c>
      <c r="F544" s="39">
        <v>52720.614698326397</v>
      </c>
      <c r="G544" s="40">
        <f t="shared" si="145"/>
        <v>43.241412612500426</v>
      </c>
      <c r="H544" s="39">
        <v>52674.077914253001</v>
      </c>
      <c r="I544" s="39">
        <f t="shared" si="146"/>
        <v>89.778196685896546</v>
      </c>
      <c r="J544" s="39">
        <v>51606.146023523899</v>
      </c>
      <c r="K544" s="40">
        <f t="shared" si="147"/>
        <v>1157.7100874149983</v>
      </c>
      <c r="L544" s="39">
        <v>51019.217033794303</v>
      </c>
      <c r="M544" s="39">
        <f t="shared" si="148"/>
        <v>1744.6390771445949</v>
      </c>
      <c r="N544" s="39">
        <f t="shared" si="153"/>
        <v>586.92898972959665</v>
      </c>
      <c r="O544" s="40">
        <f>'Estimates from MCMC'!$B$2-L544</f>
        <v>18041.782966205697</v>
      </c>
      <c r="P544" s="39">
        <v>52252.361110034399</v>
      </c>
      <c r="Q544" s="40">
        <f t="shared" si="149"/>
        <v>1233.1440762400962</v>
      </c>
      <c r="R544" s="39">
        <v>52283.697705966799</v>
      </c>
      <c r="S544" s="39">
        <f t="shared" si="150"/>
        <v>31.336595932400087</v>
      </c>
      <c r="T544" s="39">
        <f t="shared" si="154"/>
        <v>1264.4806721724963</v>
      </c>
      <c r="U544" s="39">
        <v>59025.857188225498</v>
      </c>
      <c r="V544" s="39">
        <f t="shared" si="151"/>
        <v>8006.6401544311957</v>
      </c>
      <c r="W544" s="39">
        <v>60541.322518422297</v>
      </c>
      <c r="X544" s="39">
        <f t="shared" si="152"/>
        <v>250.98465802430292</v>
      </c>
      <c r="Y544" s="39">
        <f t="shared" si="155"/>
        <v>9522.1054846279949</v>
      </c>
      <c r="Z544" s="39">
        <f t="shared" si="156"/>
        <v>8519.6774815777026</v>
      </c>
      <c r="AA544" s="45">
        <f t="shared" si="157"/>
        <v>7.0086236739518026E-2</v>
      </c>
      <c r="AB544" s="45">
        <f t="shared" si="158"/>
        <v>0.44378319866880894</v>
      </c>
      <c r="AC544" s="45">
        <f t="shared" si="159"/>
        <v>1.3911300146688696E-2</v>
      </c>
      <c r="AD544" s="45">
        <f t="shared" si="160"/>
        <v>0.52778073555501559</v>
      </c>
      <c r="AE544" s="45">
        <f t="shared" si="161"/>
        <v>0.47221926444498435</v>
      </c>
      <c r="AF544" s="43">
        <f>('Estimates from MCMC'!$B$2-'MCMC runs'!W544)/'Estimates from MCMC'!$B$2</f>
        <v>0.12336452529760215</v>
      </c>
    </row>
    <row r="545" spans="1:32" x14ac:dyDescent="0.3">
      <c r="A545" s="38">
        <v>3590</v>
      </c>
      <c r="B545" s="38">
        <v>1963820.7455763521</v>
      </c>
      <c r="C545" s="39">
        <v>52524.191105824902</v>
      </c>
      <c r="D545" s="39">
        <v>51459.757921267003</v>
      </c>
      <c r="E545" s="39">
        <f t="shared" si="144"/>
        <v>1064.4331845578999</v>
      </c>
      <c r="F545" s="39">
        <v>52468.039009259701</v>
      </c>
      <c r="G545" s="40">
        <f t="shared" si="145"/>
        <v>56.152096565201646</v>
      </c>
      <c r="H545" s="39">
        <v>52429.711912602201</v>
      </c>
      <c r="I545" s="39">
        <f t="shared" si="146"/>
        <v>94.479193222701724</v>
      </c>
      <c r="J545" s="39">
        <v>51309.843889050302</v>
      </c>
      <c r="K545" s="40">
        <f t="shared" si="147"/>
        <v>1214.3472167746004</v>
      </c>
      <c r="L545" s="39">
        <v>50692.673746950401</v>
      </c>
      <c r="M545" s="39">
        <f t="shared" si="148"/>
        <v>1831.517358874502</v>
      </c>
      <c r="N545" s="39">
        <f t="shared" si="153"/>
        <v>617.17014209990157</v>
      </c>
      <c r="O545" s="40">
        <f>'Estimates from MCMC'!$B$2-L545</f>
        <v>18368.326253049599</v>
      </c>
      <c r="P545" s="39">
        <v>51999.228848408202</v>
      </c>
      <c r="Q545" s="40">
        <f t="shared" si="149"/>
        <v>1306.5551014578014</v>
      </c>
      <c r="R545" s="39">
        <v>52031.757439519599</v>
      </c>
      <c r="S545" s="39">
        <f t="shared" si="150"/>
        <v>32.528591111396963</v>
      </c>
      <c r="T545" s="39">
        <f t="shared" si="154"/>
        <v>1339.0836925691983</v>
      </c>
      <c r="U545" s="39">
        <v>58626.085550045398</v>
      </c>
      <c r="V545" s="39">
        <f t="shared" si="151"/>
        <v>7933.4118030949976</v>
      </c>
      <c r="W545" s="39">
        <v>60228.307892544297</v>
      </c>
      <c r="X545" s="39">
        <f t="shared" si="152"/>
        <v>263.13864992970048</v>
      </c>
      <c r="Y545" s="39">
        <f t="shared" si="155"/>
        <v>9535.6341455938964</v>
      </c>
      <c r="Z545" s="39">
        <f t="shared" si="156"/>
        <v>8832.6921074557031</v>
      </c>
      <c r="AA545" s="45">
        <f t="shared" si="157"/>
        <v>7.2901780713246919E-2</v>
      </c>
      <c r="AB545" s="45">
        <f t="shared" si="158"/>
        <v>0.43190716964632819</v>
      </c>
      <c r="AC545" s="45">
        <f t="shared" si="159"/>
        <v>1.4325673787834257E-2</v>
      </c>
      <c r="AD545" s="45">
        <f t="shared" si="160"/>
        <v>0.51913462414740941</v>
      </c>
      <c r="AE545" s="45">
        <f t="shared" si="161"/>
        <v>0.48086537585259059</v>
      </c>
      <c r="AF545" s="43">
        <f>('Estimates from MCMC'!$B$2-'MCMC runs'!W545)/'Estimates from MCMC'!$B$2</f>
        <v>0.12789696221392252</v>
      </c>
    </row>
    <row r="546" spans="1:32" x14ac:dyDescent="0.3">
      <c r="A546" s="38">
        <v>2667</v>
      </c>
      <c r="B546" s="38">
        <v>1933164.4375369402</v>
      </c>
      <c r="C546" s="39">
        <v>53220.758806073703</v>
      </c>
      <c r="D546" s="39">
        <v>52157.713998952502</v>
      </c>
      <c r="E546" s="39">
        <f t="shared" si="144"/>
        <v>1063.0448071212013</v>
      </c>
      <c r="F546" s="39">
        <v>53165.548264814301</v>
      </c>
      <c r="G546" s="40">
        <f t="shared" si="145"/>
        <v>55.210541259402817</v>
      </c>
      <c r="H546" s="39">
        <v>53127.438920879104</v>
      </c>
      <c r="I546" s="39">
        <f t="shared" si="146"/>
        <v>93.319885194599919</v>
      </c>
      <c r="J546" s="39">
        <v>52009.988104653799</v>
      </c>
      <c r="K546" s="40">
        <f t="shared" si="147"/>
        <v>1210.7707014199041</v>
      </c>
      <c r="L546" s="39">
        <v>51400.035239702098</v>
      </c>
      <c r="M546" s="39">
        <f t="shared" si="148"/>
        <v>1820.7235663716056</v>
      </c>
      <c r="N546" s="39">
        <f t="shared" si="153"/>
        <v>609.95286495170149</v>
      </c>
      <c r="O546" s="40">
        <f>'Estimates from MCMC'!$B$2-L546</f>
        <v>17660.964760297902</v>
      </c>
      <c r="P546" s="39">
        <v>52694.265912241703</v>
      </c>
      <c r="Q546" s="40">
        <f t="shared" si="149"/>
        <v>1294.2306725396047</v>
      </c>
      <c r="R546" s="39">
        <v>52726.2719030195</v>
      </c>
      <c r="S546" s="39">
        <f t="shared" si="150"/>
        <v>32.005990777797706</v>
      </c>
      <c r="T546" s="39">
        <f t="shared" si="154"/>
        <v>1326.2366633174024</v>
      </c>
      <c r="U546" s="39">
        <v>59595.368352313802</v>
      </c>
      <c r="V546" s="39">
        <f t="shared" si="151"/>
        <v>8195.3331126117046</v>
      </c>
      <c r="W546" s="39">
        <v>61186.768424847898</v>
      </c>
      <c r="X546" s="39">
        <f t="shared" si="152"/>
        <v>265.16340921669325</v>
      </c>
      <c r="Y546" s="39">
        <f t="shared" si="155"/>
        <v>9786.7331851458002</v>
      </c>
      <c r="Z546" s="39">
        <f t="shared" si="156"/>
        <v>7874.2315751521019</v>
      </c>
      <c r="AA546" s="45">
        <f t="shared" si="157"/>
        <v>7.5094236431454811E-2</v>
      </c>
      <c r="AB546" s="45">
        <f t="shared" si="158"/>
        <v>0.46403654748436673</v>
      </c>
      <c r="AC546" s="45">
        <f t="shared" si="159"/>
        <v>1.5014095368831965E-2</v>
      </c>
      <c r="AD546" s="45">
        <f t="shared" si="160"/>
        <v>0.5541448792846535</v>
      </c>
      <c r="AE546" s="45">
        <f t="shared" si="161"/>
        <v>0.4458551207153465</v>
      </c>
      <c r="AF546" s="43">
        <f>('Estimates from MCMC'!$B$2-'MCMC runs'!W546)/'Estimates from MCMC'!$B$2</f>
        <v>0.11401849922752497</v>
      </c>
    </row>
    <row r="547" spans="1:32" x14ac:dyDescent="0.3">
      <c r="A547" s="38">
        <v>2890</v>
      </c>
      <c r="B547" s="38">
        <v>2009711.4000078875</v>
      </c>
      <c r="C547" s="39">
        <v>52319.983072710798</v>
      </c>
      <c r="D547" s="39">
        <v>51286.311888500801</v>
      </c>
      <c r="E547" s="39">
        <f t="shared" si="144"/>
        <v>1033.6711842099976</v>
      </c>
      <c r="F547" s="39">
        <v>52244.912323517499</v>
      </c>
      <c r="G547" s="40">
        <f t="shared" si="145"/>
        <v>75.07074919329898</v>
      </c>
      <c r="H547" s="39">
        <v>52229.1394498874</v>
      </c>
      <c r="I547" s="39">
        <f t="shared" si="146"/>
        <v>90.843622823398618</v>
      </c>
      <c r="J547" s="39">
        <v>51121.534411919201</v>
      </c>
      <c r="K547" s="40">
        <f t="shared" si="147"/>
        <v>1198.4486607915969</v>
      </c>
      <c r="L547" s="39">
        <v>50527.715895985602</v>
      </c>
      <c r="M547" s="39">
        <f t="shared" si="148"/>
        <v>1792.2671767251959</v>
      </c>
      <c r="N547" s="39">
        <f t="shared" si="153"/>
        <v>593.81851593359897</v>
      </c>
      <c r="O547" s="40">
        <f>'Estimates from MCMC'!$B$2-L547</f>
        <v>18533.284104014398</v>
      </c>
      <c r="P547" s="39">
        <v>51801.087510787802</v>
      </c>
      <c r="Q547" s="40">
        <f t="shared" si="149"/>
        <v>1273.3716148021995</v>
      </c>
      <c r="R547" s="39">
        <v>51831.811360048399</v>
      </c>
      <c r="S547" s="39">
        <f t="shared" si="150"/>
        <v>30.72384926059749</v>
      </c>
      <c r="T547" s="39">
        <f t="shared" si="154"/>
        <v>1304.095464062797</v>
      </c>
      <c r="U547" s="39">
        <v>58325.553157563998</v>
      </c>
      <c r="V547" s="39">
        <f t="shared" si="151"/>
        <v>7797.8372615783956</v>
      </c>
      <c r="W547" s="39">
        <v>59888.461098677901</v>
      </c>
      <c r="X547" s="39">
        <f t="shared" si="152"/>
        <v>258.81247705110582</v>
      </c>
      <c r="Y547" s="39">
        <f t="shared" si="155"/>
        <v>9360.7452026922983</v>
      </c>
      <c r="Z547" s="39">
        <f t="shared" si="156"/>
        <v>9172.5389013220993</v>
      </c>
      <c r="AA547" s="45">
        <f t="shared" si="157"/>
        <v>7.0365050076598337E-2</v>
      </c>
      <c r="AB547" s="45">
        <f t="shared" si="158"/>
        <v>0.42074773244798785</v>
      </c>
      <c r="AC547" s="45">
        <f t="shared" si="159"/>
        <v>1.3964739093113335E-2</v>
      </c>
      <c r="AD547" s="45">
        <f t="shared" si="160"/>
        <v>0.50507752161769948</v>
      </c>
      <c r="AE547" s="45">
        <f t="shared" si="161"/>
        <v>0.49492247838230052</v>
      </c>
      <c r="AF547" s="43">
        <f>('Estimates from MCMC'!$B$2-'MCMC runs'!W547)/'Estimates from MCMC'!$B$2</f>
        <v>0.1328179276483413</v>
      </c>
    </row>
    <row r="548" spans="1:32" x14ac:dyDescent="0.3">
      <c r="A548" s="38">
        <v>3155</v>
      </c>
      <c r="B548" s="38">
        <v>2201455.330284392</v>
      </c>
      <c r="C548" s="39">
        <v>52375.908058745699</v>
      </c>
      <c r="D548" s="39">
        <v>51309.659382024402</v>
      </c>
      <c r="E548" s="39">
        <f t="shared" si="144"/>
        <v>1066.2486767212977</v>
      </c>
      <c r="F548" s="39">
        <v>52317.287295604598</v>
      </c>
      <c r="G548" s="40">
        <f t="shared" si="145"/>
        <v>58.620763141101634</v>
      </c>
      <c r="H548" s="39">
        <v>52283.314427976802</v>
      </c>
      <c r="I548" s="39">
        <f t="shared" si="146"/>
        <v>92.593630768897128</v>
      </c>
      <c r="J548" s="39">
        <v>51159.316603684798</v>
      </c>
      <c r="K548" s="40">
        <f t="shared" si="147"/>
        <v>1216.5914550609014</v>
      </c>
      <c r="L548" s="39">
        <v>50554.754246271499</v>
      </c>
      <c r="M548" s="39">
        <f t="shared" si="148"/>
        <v>1821.1538124742001</v>
      </c>
      <c r="N548" s="39">
        <f t="shared" si="153"/>
        <v>604.56235741329874</v>
      </c>
      <c r="O548" s="40">
        <f>'Estimates from MCMC'!$B$2-L548</f>
        <v>18506.245753728501</v>
      </c>
      <c r="P548" s="39">
        <v>51853.963835488597</v>
      </c>
      <c r="Q548" s="40">
        <f t="shared" si="149"/>
        <v>1299.2095892170983</v>
      </c>
      <c r="R548" s="39">
        <v>51885.230941443297</v>
      </c>
      <c r="S548" s="39">
        <f t="shared" si="150"/>
        <v>31.267105954699218</v>
      </c>
      <c r="T548" s="39">
        <f t="shared" si="154"/>
        <v>1330.4766951717975</v>
      </c>
      <c r="U548" s="39">
        <v>58360.7712941032</v>
      </c>
      <c r="V548" s="39">
        <f t="shared" si="151"/>
        <v>7806.0170478317013</v>
      </c>
      <c r="W548" s="39">
        <v>59952.536542593698</v>
      </c>
      <c r="X548" s="39">
        <f t="shared" si="152"/>
        <v>261.2885533187</v>
      </c>
      <c r="Y548" s="39">
        <f t="shared" si="155"/>
        <v>9397.7822963221988</v>
      </c>
      <c r="Z548" s="39">
        <f t="shared" si="156"/>
        <v>9108.463457406302</v>
      </c>
      <c r="AA548" s="45">
        <f t="shared" si="157"/>
        <v>7.1893387393482708E-2</v>
      </c>
      <c r="AB548" s="45">
        <f t="shared" si="158"/>
        <v>0.42180446275868799</v>
      </c>
      <c r="AC548" s="45">
        <f t="shared" si="159"/>
        <v>1.411893891369391E-2</v>
      </c>
      <c r="AD548" s="45">
        <f t="shared" si="160"/>
        <v>0.50781678906586458</v>
      </c>
      <c r="AE548" s="45">
        <f t="shared" si="161"/>
        <v>0.49218321093413536</v>
      </c>
      <c r="AF548" s="43">
        <f>('Estimates from MCMC'!$B$2-'MCMC runs'!W548)/'Estimates from MCMC'!$B$2</f>
        <v>0.13189011826365535</v>
      </c>
    </row>
    <row r="549" spans="1:32" x14ac:dyDescent="0.3">
      <c r="A549" s="38">
        <v>689</v>
      </c>
      <c r="B549" s="38">
        <v>2108687.9002563935</v>
      </c>
      <c r="C549" s="39">
        <v>52356.909806308497</v>
      </c>
      <c r="D549" s="39">
        <v>51334.6182496521</v>
      </c>
      <c r="E549" s="39">
        <f t="shared" si="144"/>
        <v>1022.291556656397</v>
      </c>
      <c r="F549" s="39">
        <v>52293.638676509203</v>
      </c>
      <c r="G549" s="40">
        <f t="shared" si="145"/>
        <v>63.271129799293703</v>
      </c>
      <c r="H549" s="39">
        <v>52266.027112227799</v>
      </c>
      <c r="I549" s="39">
        <f t="shared" si="146"/>
        <v>90.882694080697547</v>
      </c>
      <c r="J549" s="39">
        <v>51181.298410751697</v>
      </c>
      <c r="K549" s="40">
        <f t="shared" si="147"/>
        <v>1175.6113955567998</v>
      </c>
      <c r="L549" s="39">
        <v>50587.118588469399</v>
      </c>
      <c r="M549" s="39">
        <f t="shared" si="148"/>
        <v>1769.791217839098</v>
      </c>
      <c r="N549" s="39">
        <f t="shared" si="153"/>
        <v>594.17982228229812</v>
      </c>
      <c r="O549" s="40">
        <f>'Estimates from MCMC'!$B$2-L549</f>
        <v>18473.881411530601</v>
      </c>
      <c r="P549" s="39">
        <v>51846.7213623196</v>
      </c>
      <c r="Q549" s="40">
        <f t="shared" si="149"/>
        <v>1259.6027738502016</v>
      </c>
      <c r="R549" s="39">
        <v>51877.959283595301</v>
      </c>
      <c r="S549" s="39">
        <f t="shared" si="150"/>
        <v>31.237921275700501</v>
      </c>
      <c r="T549" s="39">
        <f t="shared" si="154"/>
        <v>1290.8406951259021</v>
      </c>
      <c r="U549" s="39">
        <v>58339.254035005397</v>
      </c>
      <c r="V549" s="39">
        <f t="shared" si="151"/>
        <v>7752.1354465359982</v>
      </c>
      <c r="W549" s="39">
        <v>59879.6009251984</v>
      </c>
      <c r="X549" s="39">
        <f t="shared" si="152"/>
        <v>249.50619506710063</v>
      </c>
      <c r="Y549" s="39">
        <f t="shared" si="155"/>
        <v>9292.482336729001</v>
      </c>
      <c r="Z549" s="39">
        <f t="shared" si="156"/>
        <v>9181.3990748016004</v>
      </c>
      <c r="AA549" s="45">
        <f t="shared" si="157"/>
        <v>6.9873821660466809E-2</v>
      </c>
      <c r="AB549" s="45">
        <f t="shared" si="158"/>
        <v>0.41962678409841092</v>
      </c>
      <c r="AC549" s="45">
        <f t="shared" si="159"/>
        <v>1.3505889179919149E-2</v>
      </c>
      <c r="AD549" s="45">
        <f t="shared" si="160"/>
        <v>0.5030064949387969</v>
      </c>
      <c r="AE549" s="45">
        <f t="shared" si="161"/>
        <v>0.49699350506120316</v>
      </c>
      <c r="AF549" s="43">
        <f>('Estimates from MCMC'!$B$2-'MCMC runs'!W549)/'Estimates from MCMC'!$B$2</f>
        <v>0.13294622253951724</v>
      </c>
    </row>
    <row r="550" spans="1:32" x14ac:dyDescent="0.3">
      <c r="A550" s="38">
        <v>2327</v>
      </c>
      <c r="B550" s="38">
        <v>1922483.6450971356</v>
      </c>
      <c r="C550" s="39">
        <v>52307.719798698003</v>
      </c>
      <c r="D550" s="39">
        <v>51272.675087521697</v>
      </c>
      <c r="E550" s="39">
        <f t="shared" si="144"/>
        <v>1035.044711176306</v>
      </c>
      <c r="F550" s="39">
        <v>52236.993333430699</v>
      </c>
      <c r="G550" s="40">
        <f t="shared" si="145"/>
        <v>70.726465267303865</v>
      </c>
      <c r="H550" s="39">
        <v>52215.875179010203</v>
      </c>
      <c r="I550" s="39">
        <f t="shared" si="146"/>
        <v>91.844619687799423</v>
      </c>
      <c r="J550" s="39">
        <v>51111.190274513501</v>
      </c>
      <c r="K550" s="40">
        <f t="shared" si="147"/>
        <v>1196.5295241845015</v>
      </c>
      <c r="L550" s="39">
        <v>50511.057138906501</v>
      </c>
      <c r="M550" s="39">
        <f t="shared" si="148"/>
        <v>1796.6626597915019</v>
      </c>
      <c r="N550" s="39">
        <f t="shared" si="153"/>
        <v>600.13313560700044</v>
      </c>
      <c r="O550" s="40">
        <f>'Estimates from MCMC'!$B$2-L550</f>
        <v>18549.942861093499</v>
      </c>
      <c r="P550" s="39">
        <v>51785.592633483597</v>
      </c>
      <c r="Q550" s="40">
        <f t="shared" si="149"/>
        <v>1274.535494577096</v>
      </c>
      <c r="R550" s="39">
        <v>51817.122961196801</v>
      </c>
      <c r="S550" s="39">
        <f t="shared" si="150"/>
        <v>31.530327713204315</v>
      </c>
      <c r="T550" s="39">
        <f t="shared" si="154"/>
        <v>1306.0658222903003</v>
      </c>
      <c r="U550" s="39">
        <v>58410.090750396703</v>
      </c>
      <c r="V550" s="39">
        <f t="shared" si="151"/>
        <v>7899.033611490202</v>
      </c>
      <c r="W550" s="39">
        <v>59977.266596214598</v>
      </c>
      <c r="X550" s="39">
        <f t="shared" si="152"/>
        <v>261.11002352759533</v>
      </c>
      <c r="Y550" s="39">
        <f t="shared" si="155"/>
        <v>9466.2094573080976</v>
      </c>
      <c r="Z550" s="39">
        <f t="shared" si="156"/>
        <v>9083.7334037854016</v>
      </c>
      <c r="AA550" s="45">
        <f t="shared" si="157"/>
        <v>7.0408077915411385E-2</v>
      </c>
      <c r="AB550" s="45">
        <f t="shared" si="158"/>
        <v>0.42582522602037615</v>
      </c>
      <c r="AC550" s="45">
        <f t="shared" si="159"/>
        <v>1.4076055407978932E-2</v>
      </c>
      <c r="AD550" s="45">
        <f t="shared" si="160"/>
        <v>0.51030935934376642</v>
      </c>
      <c r="AE550" s="45">
        <f t="shared" si="161"/>
        <v>0.48969064065623358</v>
      </c>
      <c r="AF550" s="43">
        <f>('Estimates from MCMC'!$B$2-'MCMC runs'!W550)/'Estimates from MCMC'!$B$2</f>
        <v>0.13153202826175991</v>
      </c>
    </row>
    <row r="551" spans="1:32" x14ac:dyDescent="0.3">
      <c r="A551" s="38">
        <v>3884</v>
      </c>
      <c r="B551" s="38">
        <v>1949607.810354017</v>
      </c>
      <c r="C551" s="39">
        <v>52903.666189923002</v>
      </c>
      <c r="D551" s="39">
        <v>51869.014847679799</v>
      </c>
      <c r="E551" s="39">
        <f t="shared" si="144"/>
        <v>1034.6513422432035</v>
      </c>
      <c r="F551" s="39">
        <v>52828.829660953699</v>
      </c>
      <c r="G551" s="40">
        <f t="shared" si="145"/>
        <v>74.83652896930289</v>
      </c>
      <c r="H551" s="39">
        <v>52811.705775745497</v>
      </c>
      <c r="I551" s="39">
        <f t="shared" si="146"/>
        <v>91.960414177505299</v>
      </c>
      <c r="J551" s="39">
        <v>51703.384430511403</v>
      </c>
      <c r="K551" s="40">
        <f t="shared" si="147"/>
        <v>1200.2817594115986</v>
      </c>
      <c r="L551" s="39">
        <v>51102.180699204699</v>
      </c>
      <c r="M551" s="39">
        <f t="shared" si="148"/>
        <v>1801.4854907183035</v>
      </c>
      <c r="N551" s="39">
        <f t="shared" si="153"/>
        <v>601.20373130670487</v>
      </c>
      <c r="O551" s="40">
        <f>'Estimates from MCMC'!$B$2-L551</f>
        <v>17958.819300795301</v>
      </c>
      <c r="P551" s="39">
        <v>52382.0657060991</v>
      </c>
      <c r="Q551" s="40">
        <f t="shared" si="149"/>
        <v>1279.8850068944012</v>
      </c>
      <c r="R551" s="39">
        <v>52413.442349580699</v>
      </c>
      <c r="S551" s="39">
        <f t="shared" si="150"/>
        <v>31.376643481598876</v>
      </c>
      <c r="T551" s="39">
        <f t="shared" si="154"/>
        <v>1311.261650376</v>
      </c>
      <c r="U551" s="39">
        <v>59048.884122274598</v>
      </c>
      <c r="V551" s="39">
        <f t="shared" si="151"/>
        <v>7946.7034230698991</v>
      </c>
      <c r="W551" s="39">
        <v>60620.8771635925</v>
      </c>
      <c r="X551" s="39">
        <f t="shared" si="152"/>
        <v>260.73139094190265</v>
      </c>
      <c r="Y551" s="39">
        <f t="shared" si="155"/>
        <v>9518.6964643878018</v>
      </c>
      <c r="Z551" s="39">
        <f t="shared" si="156"/>
        <v>8440.1228364074996</v>
      </c>
      <c r="AA551" s="45">
        <f t="shared" si="157"/>
        <v>7.3014914199728664E-2</v>
      </c>
      <c r="AB551" s="45">
        <f t="shared" si="158"/>
        <v>0.44249587291732378</v>
      </c>
      <c r="AC551" s="45">
        <f t="shared" si="159"/>
        <v>1.4518292465382523E-2</v>
      </c>
      <c r="AD551" s="45">
        <f t="shared" si="160"/>
        <v>0.53002907958243495</v>
      </c>
      <c r="AE551" s="45">
        <f t="shared" si="161"/>
        <v>0.46997092041756505</v>
      </c>
      <c r="AF551" s="43">
        <f>('Estimates from MCMC'!$B$2-'MCMC runs'!W551)/'Estimates from MCMC'!$B$2</f>
        <v>0.12221257781392536</v>
      </c>
    </row>
    <row r="552" spans="1:32" x14ac:dyDescent="0.3">
      <c r="A552" s="38">
        <v>1554</v>
      </c>
      <c r="B552" s="38">
        <v>2060568.7004476706</v>
      </c>
      <c r="C552" s="39">
        <v>52833.914009847103</v>
      </c>
      <c r="D552" s="39">
        <v>51824.100519792599</v>
      </c>
      <c r="E552" s="39">
        <f t="shared" si="144"/>
        <v>1009.8134900545047</v>
      </c>
      <c r="F552" s="39">
        <v>52774.282185542099</v>
      </c>
      <c r="G552" s="40">
        <f t="shared" si="145"/>
        <v>59.631824305004557</v>
      </c>
      <c r="H552" s="39">
        <v>52743.280435815599</v>
      </c>
      <c r="I552" s="39">
        <f t="shared" si="146"/>
        <v>90.633574031504395</v>
      </c>
      <c r="J552" s="39">
        <v>51674.537480335399</v>
      </c>
      <c r="K552" s="40">
        <f t="shared" si="147"/>
        <v>1159.3765295117046</v>
      </c>
      <c r="L552" s="39">
        <v>51122.448867163803</v>
      </c>
      <c r="M552" s="39">
        <f t="shared" si="148"/>
        <v>1711.4651426833007</v>
      </c>
      <c r="N552" s="39">
        <f t="shared" si="153"/>
        <v>552.08861317159608</v>
      </c>
      <c r="O552" s="40">
        <f>'Estimates from MCMC'!$B$2-L552</f>
        <v>17938.551132836197</v>
      </c>
      <c r="P552" s="39">
        <v>52332.6604616923</v>
      </c>
      <c r="Q552" s="40">
        <f t="shared" si="149"/>
        <v>1210.2115945284968</v>
      </c>
      <c r="R552" s="39">
        <v>52363.981002841101</v>
      </c>
      <c r="S552" s="39">
        <f t="shared" si="150"/>
        <v>31.320541148801567</v>
      </c>
      <c r="T552" s="39">
        <f t="shared" si="154"/>
        <v>1241.5321356772984</v>
      </c>
      <c r="U552" s="39">
        <v>59157.731179958602</v>
      </c>
      <c r="V552" s="39">
        <f t="shared" si="151"/>
        <v>8035.2823127947995</v>
      </c>
      <c r="W552" s="39">
        <v>60639.653454960098</v>
      </c>
      <c r="X552" s="39">
        <f t="shared" si="152"/>
        <v>240.39013932419766</v>
      </c>
      <c r="Y552" s="39">
        <f t="shared" si="155"/>
        <v>9517.2045877962955</v>
      </c>
      <c r="Z552" s="39">
        <f t="shared" si="156"/>
        <v>8421.3465450399017</v>
      </c>
      <c r="AA552" s="45">
        <f t="shared" si="157"/>
        <v>6.9210279385646473E-2</v>
      </c>
      <c r="AB552" s="45">
        <f t="shared" si="158"/>
        <v>0.44793374076272852</v>
      </c>
      <c r="AC552" s="45">
        <f t="shared" si="159"/>
        <v>1.3400755587454764E-2</v>
      </c>
      <c r="AD552" s="45">
        <f t="shared" si="160"/>
        <v>0.53054477573582981</v>
      </c>
      <c r="AE552" s="45">
        <f t="shared" si="161"/>
        <v>0.46945522426417025</v>
      </c>
      <c r="AF552" s="43">
        <f>('Estimates from MCMC'!$B$2-'MCMC runs'!W552)/'Estimates from MCMC'!$B$2</f>
        <v>0.12194069800668832</v>
      </c>
    </row>
    <row r="553" spans="1:32" x14ac:dyDescent="0.3">
      <c r="A553" s="38">
        <v>1895</v>
      </c>
      <c r="B553" s="38">
        <v>1941428.9776203372</v>
      </c>
      <c r="C553" s="39">
        <v>51635.622936257001</v>
      </c>
      <c r="D553" s="39">
        <v>50571.590798519297</v>
      </c>
      <c r="E553" s="39">
        <f t="shared" si="144"/>
        <v>1064.032137737704</v>
      </c>
      <c r="F553" s="39">
        <v>51574.843196170703</v>
      </c>
      <c r="G553" s="40">
        <f t="shared" si="145"/>
        <v>60.779740086298261</v>
      </c>
      <c r="H553" s="39">
        <v>51541.968219047798</v>
      </c>
      <c r="I553" s="39">
        <f t="shared" si="146"/>
        <v>93.654717209203227</v>
      </c>
      <c r="J553" s="39">
        <v>50417.943360261102</v>
      </c>
      <c r="K553" s="40">
        <f t="shared" si="147"/>
        <v>1217.6795759958986</v>
      </c>
      <c r="L553" s="39">
        <v>49806.580972436903</v>
      </c>
      <c r="M553" s="39">
        <f t="shared" si="148"/>
        <v>1829.0419638200983</v>
      </c>
      <c r="N553" s="39">
        <f t="shared" si="153"/>
        <v>611.36238782419969</v>
      </c>
      <c r="O553" s="40">
        <f>'Estimates from MCMC'!$B$2-L553</f>
        <v>19254.419027563097</v>
      </c>
      <c r="P553" s="39">
        <v>51110.943238757798</v>
      </c>
      <c r="Q553" s="40">
        <f t="shared" si="149"/>
        <v>1304.3622663208953</v>
      </c>
      <c r="R553" s="39">
        <v>51142.919324613897</v>
      </c>
      <c r="S553" s="39">
        <f t="shared" si="150"/>
        <v>31.976085856098507</v>
      </c>
      <c r="T553" s="39">
        <f t="shared" si="154"/>
        <v>1336.3383521769938</v>
      </c>
      <c r="U553" s="39">
        <v>57522.762153918004</v>
      </c>
      <c r="V553" s="39">
        <f t="shared" si="151"/>
        <v>7716.1811814811008</v>
      </c>
      <c r="W553" s="39">
        <v>59122.206169775702</v>
      </c>
      <c r="X553" s="39">
        <f t="shared" si="152"/>
        <v>263.10566368070431</v>
      </c>
      <c r="Y553" s="39">
        <f t="shared" si="155"/>
        <v>9315.6251973387989</v>
      </c>
      <c r="Z553" s="39">
        <f t="shared" si="156"/>
        <v>9938.7938302242983</v>
      </c>
      <c r="AA553" s="45">
        <f t="shared" si="157"/>
        <v>6.9404241710123687E-2</v>
      </c>
      <c r="AB553" s="45">
        <f t="shared" si="158"/>
        <v>0.40074858506170602</v>
      </c>
      <c r="AC553" s="45">
        <f t="shared" si="159"/>
        <v>1.3664689820246621E-2</v>
      </c>
      <c r="AD553" s="45">
        <f t="shared" si="160"/>
        <v>0.48381751659207634</v>
      </c>
      <c r="AE553" s="45">
        <f t="shared" si="161"/>
        <v>0.51618248340792372</v>
      </c>
      <c r="AF553" s="43">
        <f>('Estimates from MCMC'!$B$2-'MCMC runs'!W553)/'Estimates from MCMC'!$B$2</f>
        <v>0.14391326262614643</v>
      </c>
    </row>
    <row r="554" spans="1:32" x14ac:dyDescent="0.3">
      <c r="A554" s="38">
        <v>3051</v>
      </c>
      <c r="B554" s="38">
        <v>2159380.357836104</v>
      </c>
      <c r="C554" s="39">
        <v>52850.305005768401</v>
      </c>
      <c r="D554" s="39">
        <v>51814.074973985204</v>
      </c>
      <c r="E554" s="39">
        <f t="shared" si="144"/>
        <v>1036.2300317831978</v>
      </c>
      <c r="F554" s="39">
        <v>52790.136057803997</v>
      </c>
      <c r="G554" s="40">
        <f t="shared" si="145"/>
        <v>60.168947964404651</v>
      </c>
      <c r="H554" s="39">
        <v>52758.492140067901</v>
      </c>
      <c r="I554" s="39">
        <f t="shared" si="146"/>
        <v>91.81286570049997</v>
      </c>
      <c r="J554" s="39">
        <v>51662.843287251097</v>
      </c>
      <c r="K554" s="40">
        <f t="shared" si="147"/>
        <v>1187.4617185173047</v>
      </c>
      <c r="L554" s="39">
        <v>51062.589414454698</v>
      </c>
      <c r="M554" s="39">
        <f t="shared" si="148"/>
        <v>1787.715591313703</v>
      </c>
      <c r="N554" s="39">
        <f t="shared" si="153"/>
        <v>600.25387279639835</v>
      </c>
      <c r="O554" s="40">
        <f>'Estimates from MCMC'!$B$2-L554</f>
        <v>17998.410585545302</v>
      </c>
      <c r="P554" s="39">
        <v>52332.546972474302</v>
      </c>
      <c r="Q554" s="40">
        <f t="shared" si="149"/>
        <v>1269.9575580196033</v>
      </c>
      <c r="R554" s="39">
        <v>52364.194164165703</v>
      </c>
      <c r="S554" s="39">
        <f t="shared" si="150"/>
        <v>31.647191691401531</v>
      </c>
      <c r="T554" s="39">
        <f t="shared" si="154"/>
        <v>1301.6047497110048</v>
      </c>
      <c r="U554" s="39">
        <v>58978.943186150304</v>
      </c>
      <c r="V554" s="39">
        <f t="shared" si="151"/>
        <v>7916.3537716956052</v>
      </c>
      <c r="W554" s="39">
        <v>60537.041922077202</v>
      </c>
      <c r="X554" s="39">
        <f t="shared" si="152"/>
        <v>256.49398621589353</v>
      </c>
      <c r="Y554" s="39">
        <f t="shared" si="155"/>
        <v>9474.4525076225036</v>
      </c>
      <c r="Z554" s="39">
        <f t="shared" si="156"/>
        <v>8523.9580779227981</v>
      </c>
      <c r="AA554" s="45">
        <f t="shared" si="157"/>
        <v>7.2317760700288516E-2</v>
      </c>
      <c r="AB554" s="45">
        <f t="shared" si="158"/>
        <v>0.43983626965668321</v>
      </c>
      <c r="AC554" s="45">
        <f t="shared" si="159"/>
        <v>1.4250924268939966E-2</v>
      </c>
      <c r="AD554" s="45">
        <f t="shared" si="160"/>
        <v>0.52640495462591175</v>
      </c>
      <c r="AE554" s="45">
        <f t="shared" si="161"/>
        <v>0.47359504537408831</v>
      </c>
      <c r="AF554" s="43">
        <f>('Estimates from MCMC'!$B$2-'MCMC runs'!W554)/'Estimates from MCMC'!$B$2</f>
        <v>0.12342650812937546</v>
      </c>
    </row>
    <row r="555" spans="1:32" x14ac:dyDescent="0.3">
      <c r="A555" s="38">
        <v>1790</v>
      </c>
      <c r="B555" s="38">
        <v>1976024.321274193</v>
      </c>
      <c r="C555" s="39">
        <v>51667.911020801701</v>
      </c>
      <c r="D555" s="39">
        <v>50668.841778221802</v>
      </c>
      <c r="E555" s="39">
        <f t="shared" si="144"/>
        <v>999.06924257989886</v>
      </c>
      <c r="F555" s="39">
        <v>51597.865498610903</v>
      </c>
      <c r="G555" s="40">
        <f t="shared" si="145"/>
        <v>70.045522190797783</v>
      </c>
      <c r="H555" s="39">
        <v>51579.055401674297</v>
      </c>
      <c r="I555" s="39">
        <f t="shared" si="146"/>
        <v>88.85561912740377</v>
      </c>
      <c r="J555" s="39">
        <v>50510.891035402899</v>
      </c>
      <c r="K555" s="40">
        <f t="shared" si="147"/>
        <v>1157.0199853988015</v>
      </c>
      <c r="L555" s="39">
        <v>49929.847798839</v>
      </c>
      <c r="M555" s="39">
        <f t="shared" si="148"/>
        <v>1738.0632219627005</v>
      </c>
      <c r="N555" s="39">
        <f t="shared" si="153"/>
        <v>581.04323656389897</v>
      </c>
      <c r="O555" s="40">
        <f>'Estimates from MCMC'!$B$2-L555</f>
        <v>19131.152201161</v>
      </c>
      <c r="P555" s="39">
        <v>51163.800599611801</v>
      </c>
      <c r="Q555" s="40">
        <f t="shared" si="149"/>
        <v>1233.9528007728004</v>
      </c>
      <c r="R555" s="39">
        <v>51194.2577235926</v>
      </c>
      <c r="S555" s="39">
        <f t="shared" si="150"/>
        <v>30.457123980799224</v>
      </c>
      <c r="T555" s="39">
        <f t="shared" si="154"/>
        <v>1264.4099247535996</v>
      </c>
      <c r="U555" s="39">
        <v>57525.393257980097</v>
      </c>
      <c r="V555" s="39">
        <f t="shared" si="151"/>
        <v>7595.5454591410962</v>
      </c>
      <c r="W555" s="39">
        <v>59033.822186441503</v>
      </c>
      <c r="X555" s="39">
        <f t="shared" si="152"/>
        <v>244.01900370780641</v>
      </c>
      <c r="Y555" s="39">
        <f t="shared" si="155"/>
        <v>9103.9743876025022</v>
      </c>
      <c r="Z555" s="39">
        <f t="shared" si="156"/>
        <v>10027.177813558497</v>
      </c>
      <c r="AA555" s="45">
        <f t="shared" si="157"/>
        <v>6.6091676625565046E-2</v>
      </c>
      <c r="AB555" s="45">
        <f t="shared" si="158"/>
        <v>0.39702498727076929</v>
      </c>
      <c r="AC555" s="45">
        <f t="shared" si="159"/>
        <v>1.2755060497244791E-2</v>
      </c>
      <c r="AD555" s="45">
        <f t="shared" si="160"/>
        <v>0.47587172439357917</v>
      </c>
      <c r="AE555" s="45">
        <f t="shared" si="161"/>
        <v>0.52412827560642083</v>
      </c>
      <c r="AF555" s="43">
        <f>('Estimates from MCMC'!$B$2-'MCMC runs'!W555)/'Estimates from MCMC'!$B$2</f>
        <v>0.14519305850709513</v>
      </c>
    </row>
    <row r="556" spans="1:32" x14ac:dyDescent="0.3">
      <c r="A556" s="38">
        <v>2198</v>
      </c>
      <c r="B556" s="38">
        <v>2073524.7832152017</v>
      </c>
      <c r="C556" s="39">
        <v>52044.534152037202</v>
      </c>
      <c r="D556" s="39">
        <v>51029.857830621302</v>
      </c>
      <c r="E556" s="39">
        <f t="shared" si="144"/>
        <v>1014.6763214159</v>
      </c>
      <c r="F556" s="39">
        <v>51989.940600282302</v>
      </c>
      <c r="G556" s="40">
        <f t="shared" si="145"/>
        <v>54.593551754900545</v>
      </c>
      <c r="H556" s="39">
        <v>51955.342213804099</v>
      </c>
      <c r="I556" s="39">
        <f t="shared" si="146"/>
        <v>89.191938233103429</v>
      </c>
      <c r="J556" s="39">
        <v>50886.608206404599</v>
      </c>
      <c r="K556" s="40">
        <f t="shared" si="147"/>
        <v>1157.9259456326035</v>
      </c>
      <c r="L556" s="39">
        <v>50303.500617817801</v>
      </c>
      <c r="M556" s="39">
        <f t="shared" si="148"/>
        <v>1741.0335342194012</v>
      </c>
      <c r="N556" s="39">
        <f t="shared" si="153"/>
        <v>583.10758858679765</v>
      </c>
      <c r="O556" s="40">
        <f>'Estimates from MCMC'!$B$2-L556</f>
        <v>18757.499382182199</v>
      </c>
      <c r="P556" s="39">
        <v>51536.402071570803</v>
      </c>
      <c r="Q556" s="40">
        <f t="shared" si="149"/>
        <v>1232.901453753002</v>
      </c>
      <c r="R556" s="39">
        <v>51567.210340442703</v>
      </c>
      <c r="S556" s="39">
        <f t="shared" si="150"/>
        <v>30.808268871900509</v>
      </c>
      <c r="T556" s="39">
        <f t="shared" si="154"/>
        <v>1263.7097226249025</v>
      </c>
      <c r="U556" s="39">
        <v>58096.301723367302</v>
      </c>
      <c r="V556" s="39">
        <f t="shared" si="151"/>
        <v>7792.8011055495008</v>
      </c>
      <c r="W556" s="39">
        <v>59607.540380796498</v>
      </c>
      <c r="X556" s="39">
        <f t="shared" si="152"/>
        <v>247.52893480429339</v>
      </c>
      <c r="Y556" s="39">
        <f t="shared" si="155"/>
        <v>9304.0397629786967</v>
      </c>
      <c r="Z556" s="39">
        <f t="shared" si="156"/>
        <v>9453.4596192035024</v>
      </c>
      <c r="AA556" s="45">
        <f t="shared" si="157"/>
        <v>6.7370905730926148E-2</v>
      </c>
      <c r="AB556" s="45">
        <f t="shared" si="158"/>
        <v>0.41544989269475358</v>
      </c>
      <c r="AC556" s="45">
        <f t="shared" si="159"/>
        <v>1.3196265118335646E-2</v>
      </c>
      <c r="AD556" s="45">
        <f t="shared" si="160"/>
        <v>0.49601706354401537</v>
      </c>
      <c r="AE556" s="45">
        <f t="shared" si="161"/>
        <v>0.50398293645598469</v>
      </c>
      <c r="AF556" s="43">
        <f>('Estimates from MCMC'!$B$2-'MCMC runs'!W556)/'Estimates from MCMC'!$B$2</f>
        <v>0.13688564630114686</v>
      </c>
    </row>
    <row r="557" spans="1:32" x14ac:dyDescent="0.3">
      <c r="A557" s="38">
        <v>439</v>
      </c>
      <c r="B557" s="38">
        <v>2021221.0797001983</v>
      </c>
      <c r="C557" s="39">
        <v>52676.890936202297</v>
      </c>
      <c r="D557" s="39">
        <v>51628.449221384297</v>
      </c>
      <c r="E557" s="39">
        <f t="shared" si="144"/>
        <v>1048.441714818</v>
      </c>
      <c r="F557" s="39">
        <v>52623.936877510903</v>
      </c>
      <c r="G557" s="40">
        <f t="shared" si="145"/>
        <v>52.954058691393584</v>
      </c>
      <c r="H557" s="39">
        <v>52585.492279801598</v>
      </c>
      <c r="I557" s="39">
        <f t="shared" si="146"/>
        <v>91.39865640069911</v>
      </c>
      <c r="J557" s="39">
        <v>51484.866555349399</v>
      </c>
      <c r="K557" s="40">
        <f t="shared" si="147"/>
        <v>1192.0243808528976</v>
      </c>
      <c r="L557" s="39">
        <v>50887.657742939104</v>
      </c>
      <c r="M557" s="39">
        <f t="shared" si="148"/>
        <v>1789.2331932631932</v>
      </c>
      <c r="N557" s="39">
        <f t="shared" si="153"/>
        <v>597.20881241029565</v>
      </c>
      <c r="O557" s="40">
        <f>'Estimates from MCMC'!$B$2-L557</f>
        <v>18173.342257060896</v>
      </c>
      <c r="P557" s="39">
        <v>52160.442504594801</v>
      </c>
      <c r="Q557" s="40">
        <f t="shared" si="149"/>
        <v>1272.7847616556974</v>
      </c>
      <c r="R557" s="39">
        <v>52191.706459570203</v>
      </c>
      <c r="S557" s="39">
        <f t="shared" si="150"/>
        <v>31.263954975402157</v>
      </c>
      <c r="T557" s="39">
        <f t="shared" si="154"/>
        <v>1304.0487166310995</v>
      </c>
      <c r="U557" s="39">
        <v>58701.8707742513</v>
      </c>
      <c r="V557" s="39">
        <f t="shared" si="151"/>
        <v>7814.2130313121961</v>
      </c>
      <c r="W557" s="39">
        <v>60261.304084693104</v>
      </c>
      <c r="X557" s="39">
        <f t="shared" si="152"/>
        <v>255.38459381070425</v>
      </c>
      <c r="Y557" s="39">
        <f t="shared" si="155"/>
        <v>9373.6463417539999</v>
      </c>
      <c r="Z557" s="39">
        <f t="shared" si="156"/>
        <v>8799.6959153068965</v>
      </c>
      <c r="AA557" s="45">
        <f t="shared" si="157"/>
        <v>7.1756130390624048E-2</v>
      </c>
      <c r="AB557" s="45">
        <f t="shared" si="158"/>
        <v>0.42998216402798095</v>
      </c>
      <c r="AC557" s="45">
        <f t="shared" si="159"/>
        <v>1.4052703690840333E-2</v>
      </c>
      <c r="AD557" s="45">
        <f t="shared" si="160"/>
        <v>0.51579099810944529</v>
      </c>
      <c r="AE557" s="45">
        <f t="shared" si="161"/>
        <v>0.48420900189055466</v>
      </c>
      <c r="AF557" s="43">
        <f>('Estimates from MCMC'!$B$2-'MCMC runs'!W557)/'Estimates from MCMC'!$B$2</f>
        <v>0.127419178918737</v>
      </c>
    </row>
    <row r="558" spans="1:32" x14ac:dyDescent="0.3">
      <c r="A558" s="38">
        <v>2860</v>
      </c>
      <c r="B558" s="38">
        <v>2016552.1999757534</v>
      </c>
      <c r="C558" s="39">
        <v>52091.3945076171</v>
      </c>
      <c r="D558" s="39">
        <v>51064.038778365102</v>
      </c>
      <c r="E558" s="39">
        <f t="shared" si="144"/>
        <v>1027.3557292519981</v>
      </c>
      <c r="F558" s="39">
        <v>52020.915479342599</v>
      </c>
      <c r="G558" s="40">
        <f t="shared" si="145"/>
        <v>70.479028274501616</v>
      </c>
      <c r="H558" s="39">
        <v>51999.838689650001</v>
      </c>
      <c r="I558" s="39">
        <f t="shared" si="146"/>
        <v>91.555817967098847</v>
      </c>
      <c r="J558" s="39">
        <v>50903.119624143401</v>
      </c>
      <c r="K558" s="40">
        <f t="shared" si="147"/>
        <v>1188.2748834736994</v>
      </c>
      <c r="L558" s="39">
        <v>50304.735336416801</v>
      </c>
      <c r="M558" s="39">
        <f t="shared" si="148"/>
        <v>1786.6591712002992</v>
      </c>
      <c r="N558" s="39">
        <f t="shared" si="153"/>
        <v>598.38428772659972</v>
      </c>
      <c r="O558" s="40">
        <f>'Estimates from MCMC'!$B$2-L558</f>
        <v>18756.264663583199</v>
      </c>
      <c r="P558" s="39">
        <v>51574.101072255398</v>
      </c>
      <c r="Q558" s="40">
        <f t="shared" si="149"/>
        <v>1269.3657358385972</v>
      </c>
      <c r="R558" s="39">
        <v>51605.527307930199</v>
      </c>
      <c r="S558" s="39">
        <f t="shared" si="150"/>
        <v>31.426235674800409</v>
      </c>
      <c r="T558" s="39">
        <f t="shared" si="154"/>
        <v>1300.7919715133976</v>
      </c>
      <c r="U558" s="39">
        <v>58131.832553569002</v>
      </c>
      <c r="V558" s="39">
        <f t="shared" si="151"/>
        <v>7827.0972171522008</v>
      </c>
      <c r="W558" s="39">
        <v>59688.6857871061</v>
      </c>
      <c r="X558" s="39">
        <f t="shared" si="152"/>
        <v>256.06126202370069</v>
      </c>
      <c r="Y558" s="39">
        <f t="shared" si="155"/>
        <v>9383.950450689299</v>
      </c>
      <c r="Z558" s="39">
        <f t="shared" si="156"/>
        <v>9372.3142128938998</v>
      </c>
      <c r="AA558" s="45">
        <f t="shared" si="157"/>
        <v>6.9352400109761195E-2</v>
      </c>
      <c r="AB558" s="45">
        <f t="shared" si="158"/>
        <v>0.41730575663869479</v>
      </c>
      <c r="AC558" s="45">
        <f t="shared" si="159"/>
        <v>1.3652039284819024E-2</v>
      </c>
      <c r="AD558" s="45">
        <f t="shared" si="160"/>
        <v>0.50031019603327498</v>
      </c>
      <c r="AE558" s="45">
        <f t="shared" si="161"/>
        <v>0.49968980396672502</v>
      </c>
      <c r="AF558" s="43">
        <f>('Estimates from MCMC'!$B$2-'MCMC runs'!W558)/'Estimates from MCMC'!$B$2</f>
        <v>0.13571066467172355</v>
      </c>
    </row>
    <row r="559" spans="1:32" x14ac:dyDescent="0.3">
      <c r="A559" s="38">
        <v>3335</v>
      </c>
      <c r="B559" s="38">
        <v>1949062.3842524281</v>
      </c>
      <c r="C559" s="39">
        <v>52514.784132011599</v>
      </c>
      <c r="D559" s="39">
        <v>51489.737231343002</v>
      </c>
      <c r="E559" s="39">
        <f t="shared" si="144"/>
        <v>1025.0469006685962</v>
      </c>
      <c r="F559" s="39">
        <v>52462.494912061302</v>
      </c>
      <c r="G559" s="40">
        <f t="shared" si="145"/>
        <v>52.289219950296683</v>
      </c>
      <c r="H559" s="39">
        <v>52425.427997298299</v>
      </c>
      <c r="I559" s="39">
        <f t="shared" si="146"/>
        <v>89.35613471329998</v>
      </c>
      <c r="J559" s="39">
        <v>51348.640181574301</v>
      </c>
      <c r="K559" s="40">
        <f t="shared" si="147"/>
        <v>1166.1439504372975</v>
      </c>
      <c r="L559" s="39">
        <v>50764.406892958599</v>
      </c>
      <c r="M559" s="39">
        <f t="shared" si="148"/>
        <v>1750.3772390529994</v>
      </c>
      <c r="N559" s="39">
        <f t="shared" si="153"/>
        <v>584.23328861570189</v>
      </c>
      <c r="O559" s="40">
        <f>'Estimates from MCMC'!$B$2-L559</f>
        <v>18296.593107041401</v>
      </c>
      <c r="P559" s="39">
        <v>52002.983267713098</v>
      </c>
      <c r="Q559" s="40">
        <f t="shared" si="149"/>
        <v>1238.5763747544988</v>
      </c>
      <c r="R559" s="39">
        <v>52033.713481543899</v>
      </c>
      <c r="S559" s="39">
        <f t="shared" si="150"/>
        <v>30.730213830800494</v>
      </c>
      <c r="T559" s="39">
        <f t="shared" si="154"/>
        <v>1269.3065885852993</v>
      </c>
      <c r="U559" s="39">
        <v>58622.373270654403</v>
      </c>
      <c r="V559" s="39">
        <f t="shared" si="151"/>
        <v>7857.9663776958041</v>
      </c>
      <c r="W559" s="39">
        <v>60142.927345943397</v>
      </c>
      <c r="X559" s="39">
        <f t="shared" si="152"/>
        <v>251.24748670369445</v>
      </c>
      <c r="Y559" s="39">
        <f t="shared" si="155"/>
        <v>9378.5204529847979</v>
      </c>
      <c r="Z559" s="39">
        <f t="shared" si="156"/>
        <v>8918.0726540566029</v>
      </c>
      <c r="AA559" s="45">
        <f t="shared" si="157"/>
        <v>6.9373931046037729E-2</v>
      </c>
      <c r="AB559" s="45">
        <f t="shared" si="158"/>
        <v>0.42947702513380398</v>
      </c>
      <c r="AC559" s="45">
        <f t="shared" si="159"/>
        <v>1.3731927317496197E-2</v>
      </c>
      <c r="AD559" s="45">
        <f t="shared" si="160"/>
        <v>0.51258288349733794</v>
      </c>
      <c r="AE559" s="45">
        <f t="shared" si="161"/>
        <v>0.48741711650266212</v>
      </c>
      <c r="AF559" s="43">
        <f>('Estimates from MCMC'!$B$2-'MCMC runs'!W559)/'Estimates from MCMC'!$B$2</f>
        <v>0.12913326847361903</v>
      </c>
    </row>
    <row r="560" spans="1:32" x14ac:dyDescent="0.3">
      <c r="A560" s="38">
        <v>1254</v>
      </c>
      <c r="B560" s="38">
        <v>2046292.4044375052</v>
      </c>
      <c r="C560" s="39">
        <v>53104.954900409903</v>
      </c>
      <c r="D560" s="39">
        <v>52076.918854455696</v>
      </c>
      <c r="E560" s="39">
        <f t="shared" si="144"/>
        <v>1028.0360459542062</v>
      </c>
      <c r="F560" s="39">
        <v>53043.649147276803</v>
      </c>
      <c r="G560" s="40">
        <f t="shared" si="145"/>
        <v>61.305753133099643</v>
      </c>
      <c r="H560" s="39">
        <v>53014.088592153297</v>
      </c>
      <c r="I560" s="39">
        <f t="shared" si="146"/>
        <v>90.866308256605407</v>
      </c>
      <c r="J560" s="39">
        <v>51925.486942668802</v>
      </c>
      <c r="K560" s="40">
        <f t="shared" si="147"/>
        <v>1179.4679577411007</v>
      </c>
      <c r="L560" s="39">
        <v>51331.280529516698</v>
      </c>
      <c r="M560" s="39">
        <f t="shared" si="148"/>
        <v>1773.6743708932045</v>
      </c>
      <c r="N560" s="39">
        <f t="shared" si="153"/>
        <v>594.20641315210378</v>
      </c>
      <c r="O560" s="40">
        <f>'Estimates from MCMC'!$B$2-L560</f>
        <v>17729.719470483302</v>
      </c>
      <c r="P560" s="39">
        <v>52590.516974843697</v>
      </c>
      <c r="Q560" s="40">
        <f t="shared" si="149"/>
        <v>1259.2364453269984</v>
      </c>
      <c r="R560" s="39">
        <v>52621.762824181496</v>
      </c>
      <c r="S560" s="39">
        <f t="shared" si="150"/>
        <v>31.245849337799882</v>
      </c>
      <c r="T560" s="39">
        <f t="shared" si="154"/>
        <v>1290.4822946647982</v>
      </c>
      <c r="U560" s="39">
        <v>59270.304749688199</v>
      </c>
      <c r="V560" s="39">
        <f t="shared" si="151"/>
        <v>7939.0242201715009</v>
      </c>
      <c r="W560" s="39">
        <v>60814.149448071999</v>
      </c>
      <c r="X560" s="39">
        <f t="shared" si="152"/>
        <v>253.36240371900203</v>
      </c>
      <c r="Y560" s="39">
        <f t="shared" si="155"/>
        <v>9482.8689185553012</v>
      </c>
      <c r="Z560" s="39">
        <f t="shared" si="156"/>
        <v>8246.8505519280006</v>
      </c>
      <c r="AA560" s="45">
        <f t="shared" si="157"/>
        <v>7.2786391054478455E-2</v>
      </c>
      <c r="AB560" s="45">
        <f t="shared" si="158"/>
        <v>0.44778058859806019</v>
      </c>
      <c r="AC560" s="45">
        <f t="shared" si="159"/>
        <v>1.4290265795846545E-2</v>
      </c>
      <c r="AD560" s="45">
        <f t="shared" si="160"/>
        <v>0.5348572454483852</v>
      </c>
      <c r="AE560" s="45">
        <f t="shared" si="161"/>
        <v>0.4651427545516148</v>
      </c>
      <c r="AF560" s="43">
        <f>('Estimates from MCMC'!$B$2-'MCMC runs'!W560)/'Estimates from MCMC'!$B$2</f>
        <v>0.1194140043139833</v>
      </c>
    </row>
    <row r="561" spans="1:32" x14ac:dyDescent="0.3">
      <c r="A561" s="38">
        <v>1471</v>
      </c>
      <c r="B561" s="38">
        <v>1995875.7210283326</v>
      </c>
      <c r="C561" s="39">
        <v>52648.855466618501</v>
      </c>
      <c r="D561" s="39">
        <v>51620.8026536334</v>
      </c>
      <c r="E561" s="39">
        <f t="shared" si="144"/>
        <v>1028.0528129851009</v>
      </c>
      <c r="F561" s="39">
        <v>52569.680991297697</v>
      </c>
      <c r="G561" s="40">
        <f t="shared" si="145"/>
        <v>79.174475320804049</v>
      </c>
      <c r="H561" s="39">
        <v>52556.861418845903</v>
      </c>
      <c r="I561" s="39">
        <f t="shared" si="146"/>
        <v>91.994047772597696</v>
      </c>
      <c r="J561" s="39">
        <v>51451.103414838602</v>
      </c>
      <c r="K561" s="40">
        <f t="shared" si="147"/>
        <v>1197.7520517798985</v>
      </c>
      <c r="L561" s="39">
        <v>50849.8578433246</v>
      </c>
      <c r="M561" s="39">
        <f t="shared" si="148"/>
        <v>1798.9976232939007</v>
      </c>
      <c r="N561" s="39">
        <f t="shared" si="153"/>
        <v>601.24557151400222</v>
      </c>
      <c r="O561" s="40">
        <f>'Estimates from MCMC'!$B$2-L561</f>
        <v>18211.1421566754</v>
      </c>
      <c r="P561" s="39">
        <v>52123.509844419299</v>
      </c>
      <c r="Q561" s="40">
        <f t="shared" si="149"/>
        <v>1273.6520010946988</v>
      </c>
      <c r="R561" s="39">
        <v>52155.141176998601</v>
      </c>
      <c r="S561" s="39">
        <f t="shared" si="150"/>
        <v>31.63133257930167</v>
      </c>
      <c r="T561" s="39">
        <f t="shared" si="154"/>
        <v>1305.2833336740005</v>
      </c>
      <c r="U561" s="39">
        <v>58951.384040791898</v>
      </c>
      <c r="V561" s="39">
        <f t="shared" si="151"/>
        <v>8101.5261974672976</v>
      </c>
      <c r="W561" s="39">
        <v>60520.495441724102</v>
      </c>
      <c r="X561" s="39">
        <f t="shared" si="152"/>
        <v>263.8280672582041</v>
      </c>
      <c r="Y561" s="39">
        <f t="shared" si="155"/>
        <v>9670.6375983995022</v>
      </c>
      <c r="Z561" s="39">
        <f t="shared" si="156"/>
        <v>8540.5045582758976</v>
      </c>
      <c r="AA561" s="45">
        <f t="shared" si="157"/>
        <v>7.1674984602519365E-2</v>
      </c>
      <c r="AB561" s="45">
        <f t="shared" si="158"/>
        <v>0.44486645196482838</v>
      </c>
      <c r="AC561" s="45">
        <f t="shared" si="159"/>
        <v>1.4487178507993602E-2</v>
      </c>
      <c r="AD561" s="45">
        <f t="shared" si="160"/>
        <v>0.53102861507534138</v>
      </c>
      <c r="AE561" s="45">
        <f t="shared" si="161"/>
        <v>0.46897138492465867</v>
      </c>
      <c r="AF561" s="43">
        <f>('Estimates from MCMC'!$B$2-'MCMC runs'!W561)/'Estimates from MCMC'!$B$2</f>
        <v>0.12366610037902576</v>
      </c>
    </row>
    <row r="562" spans="1:32" x14ac:dyDescent="0.3">
      <c r="A562" s="38">
        <v>3547</v>
      </c>
      <c r="B562" s="38">
        <v>2065647.2720500168</v>
      </c>
      <c r="C562" s="39">
        <v>53014.657197749097</v>
      </c>
      <c r="D562" s="39">
        <v>51978.594805536697</v>
      </c>
      <c r="E562" s="39">
        <f t="shared" si="144"/>
        <v>1036.0623922123996</v>
      </c>
      <c r="F562" s="39">
        <v>52963.991975111901</v>
      </c>
      <c r="G562" s="40">
        <f t="shared" si="145"/>
        <v>50.665222637195257</v>
      </c>
      <c r="H562" s="39">
        <v>52924.284262137102</v>
      </c>
      <c r="I562" s="39">
        <f t="shared" si="146"/>
        <v>90.372935611994762</v>
      </c>
      <c r="J562" s="39">
        <v>51838.072501815303</v>
      </c>
      <c r="K562" s="40">
        <f t="shared" si="147"/>
        <v>1176.5846959337941</v>
      </c>
      <c r="L562" s="39">
        <v>51247.197259766901</v>
      </c>
      <c r="M562" s="39">
        <f t="shared" si="148"/>
        <v>1767.4599379821957</v>
      </c>
      <c r="N562" s="39">
        <f t="shared" si="153"/>
        <v>590.87524204840156</v>
      </c>
      <c r="O562" s="40">
        <f>'Estimates from MCMC'!$B$2-L562</f>
        <v>17813.802740233099</v>
      </c>
      <c r="P562" s="39">
        <v>52500.6638159004</v>
      </c>
      <c r="Q562" s="40">
        <f t="shared" si="149"/>
        <v>1253.4665561334987</v>
      </c>
      <c r="R562" s="39">
        <v>52531.742599305398</v>
      </c>
      <c r="S562" s="39">
        <f t="shared" si="150"/>
        <v>31.078783404998831</v>
      </c>
      <c r="T562" s="39">
        <f t="shared" si="154"/>
        <v>1284.5453395384975</v>
      </c>
      <c r="U562" s="39">
        <v>59191.283562395598</v>
      </c>
      <c r="V562" s="39">
        <f t="shared" si="151"/>
        <v>7944.086302628697</v>
      </c>
      <c r="W562" s="39">
        <v>60728.826891439101</v>
      </c>
      <c r="X562" s="39">
        <f t="shared" si="152"/>
        <v>252.99798950500553</v>
      </c>
      <c r="Y562" s="39">
        <f t="shared" si="155"/>
        <v>9481.6296316722</v>
      </c>
      <c r="Z562" s="39">
        <f t="shared" si="156"/>
        <v>8332.173108560899</v>
      </c>
      <c r="AA562" s="45">
        <f t="shared" si="157"/>
        <v>7.2109552253955683E-2</v>
      </c>
      <c r="AB562" s="45">
        <f t="shared" si="158"/>
        <v>0.44595117721196603</v>
      </c>
      <c r="AC562" s="45">
        <f t="shared" si="159"/>
        <v>1.4202357194267157E-2</v>
      </c>
      <c r="AD562" s="45">
        <f t="shared" si="160"/>
        <v>0.53226308666018884</v>
      </c>
      <c r="AE562" s="45">
        <f t="shared" si="161"/>
        <v>0.4677369133398111</v>
      </c>
      <c r="AF562" s="43">
        <f>('Estimates from MCMC'!$B$2-'MCMC runs'!W562)/'Estimates from MCMC'!$B$2</f>
        <v>0.12064947088169732</v>
      </c>
    </row>
    <row r="563" spans="1:32" x14ac:dyDescent="0.3">
      <c r="A563" s="38">
        <v>778</v>
      </c>
      <c r="B563" s="38">
        <v>2068999.0581306177</v>
      </c>
      <c r="C563" s="39">
        <v>52610.160564320802</v>
      </c>
      <c r="D563" s="39">
        <v>51623.990320117897</v>
      </c>
      <c r="E563" s="39">
        <f t="shared" si="144"/>
        <v>986.17024420290545</v>
      </c>
      <c r="F563" s="39">
        <v>52532.329011920301</v>
      </c>
      <c r="G563" s="40">
        <f t="shared" si="145"/>
        <v>77.831552400501096</v>
      </c>
      <c r="H563" s="39">
        <v>52521.117482554801</v>
      </c>
      <c r="I563" s="39">
        <f t="shared" si="146"/>
        <v>89.043081766001706</v>
      </c>
      <c r="J563" s="39">
        <v>51458.159371916598</v>
      </c>
      <c r="K563" s="40">
        <f t="shared" si="147"/>
        <v>1152.0011924042046</v>
      </c>
      <c r="L563" s="39">
        <v>50875.375390150803</v>
      </c>
      <c r="M563" s="39">
        <f t="shared" si="148"/>
        <v>1734.7851741699997</v>
      </c>
      <c r="N563" s="39">
        <f t="shared" si="153"/>
        <v>582.78398176579503</v>
      </c>
      <c r="O563" s="40">
        <f>'Estimates from MCMC'!$B$2-L563</f>
        <v>18185.624609849197</v>
      </c>
      <c r="P563" s="39">
        <v>52100.466296875202</v>
      </c>
      <c r="Q563" s="40">
        <f t="shared" si="149"/>
        <v>1225.0909067243992</v>
      </c>
      <c r="R563" s="39">
        <v>52131.356870095398</v>
      </c>
      <c r="S563" s="39">
        <f t="shared" si="150"/>
        <v>30.890573220196529</v>
      </c>
      <c r="T563" s="39">
        <f t="shared" si="154"/>
        <v>1255.9814799445958</v>
      </c>
      <c r="U563" s="39">
        <v>58746.258349180302</v>
      </c>
      <c r="V563" s="39">
        <f t="shared" si="151"/>
        <v>7870.882959029499</v>
      </c>
      <c r="W563" s="39">
        <v>60251.116968353999</v>
      </c>
      <c r="X563" s="39">
        <f t="shared" si="152"/>
        <v>248.87713922910189</v>
      </c>
      <c r="Y563" s="39">
        <f t="shared" si="155"/>
        <v>9375.7415782031967</v>
      </c>
      <c r="Z563" s="39">
        <f t="shared" si="156"/>
        <v>8809.8830316460007</v>
      </c>
      <c r="AA563" s="45">
        <f t="shared" si="157"/>
        <v>6.9064522494562311E-2</v>
      </c>
      <c r="AB563" s="45">
        <f t="shared" si="158"/>
        <v>0.43280795286881091</v>
      </c>
      <c r="AC563" s="45">
        <f t="shared" si="159"/>
        <v>1.3685377575335625E-2</v>
      </c>
      <c r="AD563" s="45">
        <f t="shared" si="160"/>
        <v>0.51555785293870882</v>
      </c>
      <c r="AE563" s="45">
        <f t="shared" si="161"/>
        <v>0.48444214706129118</v>
      </c>
      <c r="AF563" s="43">
        <f>('Estimates from MCMC'!$B$2-'MCMC runs'!W563)/'Estimates from MCMC'!$B$2</f>
        <v>0.12756668787949785</v>
      </c>
    </row>
    <row r="564" spans="1:32" x14ac:dyDescent="0.3">
      <c r="A564" s="38">
        <v>4525</v>
      </c>
      <c r="B564" s="38">
        <v>1918689.3518654516</v>
      </c>
      <c r="C564" s="39">
        <v>52999.623544546601</v>
      </c>
      <c r="D564" s="39">
        <v>51944.313390188203</v>
      </c>
      <c r="E564" s="39">
        <f t="shared" si="144"/>
        <v>1055.310154358398</v>
      </c>
      <c r="F564" s="39">
        <v>52937.684616835897</v>
      </c>
      <c r="G564" s="40">
        <f t="shared" si="145"/>
        <v>61.938927710703865</v>
      </c>
      <c r="H564" s="39">
        <v>52907.214299175597</v>
      </c>
      <c r="I564" s="39">
        <f t="shared" si="146"/>
        <v>92.409245371003635</v>
      </c>
      <c r="J564" s="39">
        <v>51790.850956547598</v>
      </c>
      <c r="K564" s="40">
        <f t="shared" si="147"/>
        <v>1208.772587999003</v>
      </c>
      <c r="L564" s="39">
        <v>51186.894490209699</v>
      </c>
      <c r="M564" s="39">
        <f t="shared" si="148"/>
        <v>1812.7290543369018</v>
      </c>
      <c r="N564" s="39">
        <f t="shared" si="153"/>
        <v>603.95646633789875</v>
      </c>
      <c r="O564" s="40">
        <f>'Estimates from MCMC'!$B$2-L564</f>
        <v>17874.105509790301</v>
      </c>
      <c r="P564" s="39">
        <v>52477.673022258903</v>
      </c>
      <c r="Q564" s="40">
        <f t="shared" si="149"/>
        <v>1290.7785320492039</v>
      </c>
      <c r="R564" s="39">
        <v>52509.0508785075</v>
      </c>
      <c r="S564" s="39">
        <f t="shared" si="150"/>
        <v>31.3778562485968</v>
      </c>
      <c r="T564" s="39">
        <f t="shared" si="154"/>
        <v>1322.1563882978007</v>
      </c>
      <c r="U564" s="39">
        <v>59186.801687142302</v>
      </c>
      <c r="V564" s="39">
        <f t="shared" si="151"/>
        <v>7999.9071969326033</v>
      </c>
      <c r="W564" s="39">
        <v>60769.575979047302</v>
      </c>
      <c r="X564" s="39">
        <f t="shared" si="152"/>
        <v>260.61790360719897</v>
      </c>
      <c r="Y564" s="39">
        <f t="shared" si="155"/>
        <v>9582.681488837603</v>
      </c>
      <c r="Z564" s="39">
        <f t="shared" si="156"/>
        <v>8291.4240209526979</v>
      </c>
      <c r="AA564" s="45">
        <f t="shared" si="157"/>
        <v>7.3970492541492905E-2</v>
      </c>
      <c r="AB564" s="45">
        <f t="shared" si="158"/>
        <v>0.44756965278910105</v>
      </c>
      <c r="AC564" s="45">
        <f t="shared" si="159"/>
        <v>1.4580752220828563E-2</v>
      </c>
      <c r="AD564" s="45">
        <f t="shared" si="160"/>
        <v>0.53612089755142256</v>
      </c>
      <c r="AE564" s="45">
        <f t="shared" si="161"/>
        <v>0.46387910244857744</v>
      </c>
      <c r="AF564" s="43">
        <f>('Estimates from MCMC'!$B$2-'MCMC runs'!W564)/'Estimates from MCMC'!$B$2</f>
        <v>0.12005942602847769</v>
      </c>
    </row>
    <row r="565" spans="1:32" x14ac:dyDescent="0.3">
      <c r="A565" s="38">
        <v>2136</v>
      </c>
      <c r="B565" s="38">
        <v>1976187.4898219486</v>
      </c>
      <c r="C565" s="39">
        <v>52573.112545329401</v>
      </c>
      <c r="D565" s="39">
        <v>51552.521470970998</v>
      </c>
      <c r="E565" s="39">
        <f t="shared" si="144"/>
        <v>1020.5910743584027</v>
      </c>
      <c r="F565" s="39">
        <v>52507.356404215498</v>
      </c>
      <c r="G565" s="40">
        <f t="shared" si="145"/>
        <v>65.756141113903141</v>
      </c>
      <c r="H565" s="39">
        <v>52482.054098209599</v>
      </c>
      <c r="I565" s="39">
        <f t="shared" si="146"/>
        <v>91.058447119801713</v>
      </c>
      <c r="J565" s="39">
        <v>51396.612720092002</v>
      </c>
      <c r="K565" s="40">
        <f t="shared" si="147"/>
        <v>1176.4998252373989</v>
      </c>
      <c r="L565" s="39">
        <v>50801.274094853703</v>
      </c>
      <c r="M565" s="39">
        <f t="shared" si="148"/>
        <v>1771.8384504756978</v>
      </c>
      <c r="N565" s="39">
        <f t="shared" si="153"/>
        <v>595.33862523829885</v>
      </c>
      <c r="O565" s="40">
        <f>'Estimates from MCMC'!$B$2-L565</f>
        <v>18259.725905146297</v>
      </c>
      <c r="P565" s="39">
        <v>52055.286286997201</v>
      </c>
      <c r="Q565" s="40">
        <f t="shared" si="149"/>
        <v>1254.0121921434984</v>
      </c>
      <c r="R565" s="39">
        <v>52086.858515628497</v>
      </c>
      <c r="S565" s="39">
        <f t="shared" si="150"/>
        <v>31.572228631295729</v>
      </c>
      <c r="T565" s="39">
        <f t="shared" si="154"/>
        <v>1285.5844207747941</v>
      </c>
      <c r="U565" s="39">
        <v>58754.4969931909</v>
      </c>
      <c r="V565" s="39">
        <f t="shared" si="151"/>
        <v>7953.222898337197</v>
      </c>
      <c r="W565" s="39">
        <v>60296.371150999199</v>
      </c>
      <c r="X565" s="39">
        <f t="shared" si="152"/>
        <v>256.28973703350493</v>
      </c>
      <c r="Y565" s="39">
        <f t="shared" si="155"/>
        <v>9495.097056145496</v>
      </c>
      <c r="Z565" s="39">
        <f t="shared" si="156"/>
        <v>8764.628849000801</v>
      </c>
      <c r="AA565" s="45">
        <f t="shared" si="157"/>
        <v>7.0405461037751207E-2</v>
      </c>
      <c r="AB565" s="45">
        <f t="shared" si="158"/>
        <v>0.4355609136550988</v>
      </c>
      <c r="AC565" s="45">
        <f t="shared" si="159"/>
        <v>1.4035793218630547E-2</v>
      </c>
      <c r="AD565" s="45">
        <f t="shared" si="160"/>
        <v>0.52000216791148057</v>
      </c>
      <c r="AE565" s="45">
        <f t="shared" si="161"/>
        <v>0.47999783208851943</v>
      </c>
      <c r="AF565" s="43">
        <f>('Estimates from MCMC'!$B$2-'MCMC runs'!W565)/'Estimates from MCMC'!$B$2</f>
        <v>0.12691140946410856</v>
      </c>
    </row>
    <row r="566" spans="1:32" x14ac:dyDescent="0.3">
      <c r="A566" s="38">
        <v>2447</v>
      </c>
      <c r="B566" s="38">
        <v>1976187.4898219486</v>
      </c>
      <c r="C566" s="39">
        <v>52573.112545329401</v>
      </c>
      <c r="D566" s="39">
        <v>51552.521470970998</v>
      </c>
      <c r="E566" s="39">
        <f t="shared" si="144"/>
        <v>1020.5910743584027</v>
      </c>
      <c r="F566" s="39">
        <v>52507.356404215498</v>
      </c>
      <c r="G566" s="40">
        <f t="shared" si="145"/>
        <v>65.756141113903141</v>
      </c>
      <c r="H566" s="39">
        <v>52482.054098209599</v>
      </c>
      <c r="I566" s="39">
        <f t="shared" si="146"/>
        <v>91.058447119801713</v>
      </c>
      <c r="J566" s="39">
        <v>51396.612720092002</v>
      </c>
      <c r="K566" s="40">
        <f t="shared" si="147"/>
        <v>1176.4998252373989</v>
      </c>
      <c r="L566" s="39">
        <v>50801.274094853703</v>
      </c>
      <c r="M566" s="39">
        <f t="shared" si="148"/>
        <v>1771.8384504756978</v>
      </c>
      <c r="N566" s="39">
        <f t="shared" si="153"/>
        <v>595.33862523829885</v>
      </c>
      <c r="O566" s="40">
        <f>'Estimates from MCMC'!$B$2-L566</f>
        <v>18259.725905146297</v>
      </c>
      <c r="P566" s="39">
        <v>52055.286286997201</v>
      </c>
      <c r="Q566" s="40">
        <f t="shared" si="149"/>
        <v>1254.0121921434984</v>
      </c>
      <c r="R566" s="39">
        <v>52086.858515628497</v>
      </c>
      <c r="S566" s="39">
        <f t="shared" si="150"/>
        <v>31.572228631295729</v>
      </c>
      <c r="T566" s="39">
        <f t="shared" si="154"/>
        <v>1285.5844207747941</v>
      </c>
      <c r="U566" s="39">
        <v>58754.4969931909</v>
      </c>
      <c r="V566" s="39">
        <f t="shared" si="151"/>
        <v>7953.222898337197</v>
      </c>
      <c r="W566" s="39">
        <v>60296.371150999199</v>
      </c>
      <c r="X566" s="39">
        <f t="shared" si="152"/>
        <v>256.28973703350493</v>
      </c>
      <c r="Y566" s="39">
        <f t="shared" si="155"/>
        <v>9495.097056145496</v>
      </c>
      <c r="Z566" s="39">
        <f t="shared" si="156"/>
        <v>8764.628849000801</v>
      </c>
      <c r="AA566" s="45">
        <f t="shared" si="157"/>
        <v>7.0405461037751207E-2</v>
      </c>
      <c r="AB566" s="45">
        <f t="shared" si="158"/>
        <v>0.4355609136550988</v>
      </c>
      <c r="AC566" s="45">
        <f t="shared" si="159"/>
        <v>1.4035793218630547E-2</v>
      </c>
      <c r="AD566" s="45">
        <f t="shared" si="160"/>
        <v>0.52000216791148057</v>
      </c>
      <c r="AE566" s="45">
        <f t="shared" si="161"/>
        <v>0.47999783208851943</v>
      </c>
      <c r="AF566" s="43">
        <f>('Estimates from MCMC'!$B$2-'MCMC runs'!W566)/'Estimates from MCMC'!$B$2</f>
        <v>0.12691140946410856</v>
      </c>
    </row>
    <row r="567" spans="1:32" x14ac:dyDescent="0.3">
      <c r="A567" s="38">
        <v>4781</v>
      </c>
      <c r="B567" s="38">
        <v>2167068.2916845302</v>
      </c>
      <c r="C567" s="39">
        <v>51135.899600772202</v>
      </c>
      <c r="D567" s="39">
        <v>50136.886974871399</v>
      </c>
      <c r="E567" s="39">
        <f t="shared" si="144"/>
        <v>999.01262590080296</v>
      </c>
      <c r="F567" s="39">
        <v>51068.493575666696</v>
      </c>
      <c r="G567" s="40">
        <f t="shared" si="145"/>
        <v>67.40602510550525</v>
      </c>
      <c r="H567" s="39">
        <v>51046.130415847198</v>
      </c>
      <c r="I567" s="39">
        <f t="shared" si="146"/>
        <v>89.769184925004083</v>
      </c>
      <c r="J567" s="39">
        <v>49980.623902031999</v>
      </c>
      <c r="K567" s="40">
        <f t="shared" si="147"/>
        <v>1155.2756987402026</v>
      </c>
      <c r="L567" s="39">
        <v>49394.005208593502</v>
      </c>
      <c r="M567" s="39">
        <f t="shared" si="148"/>
        <v>1741.8943921786995</v>
      </c>
      <c r="N567" s="39">
        <f t="shared" si="153"/>
        <v>586.61869343849685</v>
      </c>
      <c r="O567" s="40">
        <f>'Estimates from MCMC'!$B$2-L567</f>
        <v>19666.994791406498</v>
      </c>
      <c r="P567" s="39">
        <v>50626.418327953899</v>
      </c>
      <c r="Q567" s="40">
        <f t="shared" si="149"/>
        <v>1232.4131193603971</v>
      </c>
      <c r="R567" s="39">
        <v>50657.714066196102</v>
      </c>
      <c r="S567" s="39">
        <f t="shared" si="150"/>
        <v>31.295738242202788</v>
      </c>
      <c r="T567" s="39">
        <f t="shared" si="154"/>
        <v>1263.7088576025999</v>
      </c>
      <c r="U567" s="39">
        <v>57064.460520908302</v>
      </c>
      <c r="V567" s="39">
        <f t="shared" si="151"/>
        <v>7670.4553123147998</v>
      </c>
      <c r="W567" s="39">
        <v>58576.364111467097</v>
      </c>
      <c r="X567" s="39">
        <f t="shared" si="152"/>
        <v>248.19473295619537</v>
      </c>
      <c r="Y567" s="39">
        <f t="shared" si="155"/>
        <v>9182.3589028735951</v>
      </c>
      <c r="Z567" s="39">
        <f t="shared" si="156"/>
        <v>10484.635888532903</v>
      </c>
      <c r="AA567" s="45">
        <f t="shared" si="157"/>
        <v>6.4255310534519383E-2</v>
      </c>
      <c r="AB567" s="45">
        <f t="shared" si="158"/>
        <v>0.39001664431550104</v>
      </c>
      <c r="AC567" s="45">
        <f t="shared" si="159"/>
        <v>1.2619860613612617E-2</v>
      </c>
      <c r="AD567" s="45">
        <f t="shared" si="160"/>
        <v>0.46689181546363306</v>
      </c>
      <c r="AE567" s="45">
        <f t="shared" si="161"/>
        <v>0.53310818453636699</v>
      </c>
      <c r="AF567" s="43">
        <f>('Estimates from MCMC'!$B$2-'MCMC runs'!W567)/'Estimates from MCMC'!$B$2</f>
        <v>0.151817029706099</v>
      </c>
    </row>
    <row r="568" spans="1:32" x14ac:dyDescent="0.3">
      <c r="A568" s="38">
        <v>2862</v>
      </c>
      <c r="B568" s="38">
        <v>2052796.3619195265</v>
      </c>
      <c r="C568" s="39">
        <v>52321.011213552403</v>
      </c>
      <c r="D568" s="39">
        <v>51312.271497673799</v>
      </c>
      <c r="E568" s="39">
        <f t="shared" si="144"/>
        <v>1008.7397158786043</v>
      </c>
      <c r="F568" s="39">
        <v>52265.576422905797</v>
      </c>
      <c r="G568" s="40">
        <f t="shared" si="145"/>
        <v>55.434790646606416</v>
      </c>
      <c r="H568" s="39">
        <v>52232.475556804602</v>
      </c>
      <c r="I568" s="39">
        <f t="shared" si="146"/>
        <v>88.535656747801113</v>
      </c>
      <c r="J568" s="39">
        <v>51168.9408932921</v>
      </c>
      <c r="K568" s="40">
        <f t="shared" si="147"/>
        <v>1152.0703202603036</v>
      </c>
      <c r="L568" s="39">
        <v>50589.987237760201</v>
      </c>
      <c r="M568" s="39">
        <f t="shared" si="148"/>
        <v>1731.0239757922027</v>
      </c>
      <c r="N568" s="39">
        <f t="shared" si="153"/>
        <v>578.95365553189913</v>
      </c>
      <c r="O568" s="40">
        <f>'Estimates from MCMC'!$B$2-L568</f>
        <v>18471.012762239799</v>
      </c>
      <c r="P568" s="39">
        <v>51816.076020707202</v>
      </c>
      <c r="Q568" s="40">
        <f t="shared" si="149"/>
        <v>1226.0887829470012</v>
      </c>
      <c r="R568" s="39">
        <v>51846.5745386528</v>
      </c>
      <c r="S568" s="39">
        <f t="shared" si="150"/>
        <v>30.498517945597996</v>
      </c>
      <c r="T568" s="39">
        <f t="shared" si="154"/>
        <v>1256.5873008925992</v>
      </c>
      <c r="U568" s="39">
        <v>58329.440546626996</v>
      </c>
      <c r="V568" s="39">
        <f t="shared" si="151"/>
        <v>7739.4533088667959</v>
      </c>
      <c r="W568" s="39">
        <v>59830.4600619989</v>
      </c>
      <c r="X568" s="39">
        <f t="shared" si="152"/>
        <v>244.43221447930409</v>
      </c>
      <c r="Y568" s="39">
        <f t="shared" si="155"/>
        <v>9240.4728242386991</v>
      </c>
      <c r="Z568" s="39">
        <f t="shared" si="156"/>
        <v>9230.5399380011004</v>
      </c>
      <c r="AA568" s="45">
        <f t="shared" si="157"/>
        <v>6.8030232942150007E-2</v>
      </c>
      <c r="AB568" s="45">
        <f t="shared" si="158"/>
        <v>0.41900535766444397</v>
      </c>
      <c r="AC568" s="45">
        <f t="shared" si="159"/>
        <v>1.323328707665644E-2</v>
      </c>
      <c r="AD568" s="45">
        <f t="shared" si="160"/>
        <v>0.50026887768325035</v>
      </c>
      <c r="AE568" s="45">
        <f t="shared" si="161"/>
        <v>0.4997311223167496</v>
      </c>
      <c r="AF568" s="43">
        <f>('Estimates from MCMC'!$B$2-'MCMC runs'!W568)/'Estimates from MCMC'!$B$2</f>
        <v>0.13365777990473784</v>
      </c>
    </row>
    <row r="569" spans="1:32" x14ac:dyDescent="0.3">
      <c r="A569" s="38">
        <v>572</v>
      </c>
      <c r="B569" s="38">
        <v>1936452.6721595982</v>
      </c>
      <c r="C569" s="39">
        <v>52234.171842628297</v>
      </c>
      <c r="D569" s="39">
        <v>51199.929214675001</v>
      </c>
      <c r="E569" s="39">
        <f t="shared" si="144"/>
        <v>1034.2426279532956</v>
      </c>
      <c r="F569" s="39">
        <v>52174.3824571113</v>
      </c>
      <c r="G569" s="40">
        <f t="shared" si="145"/>
        <v>59.789385516996845</v>
      </c>
      <c r="H569" s="39">
        <v>52142.9129376852</v>
      </c>
      <c r="I569" s="39">
        <f t="shared" si="146"/>
        <v>91.25890494309715</v>
      </c>
      <c r="J569" s="39">
        <v>51049.713852987297</v>
      </c>
      <c r="K569" s="40">
        <f t="shared" si="147"/>
        <v>1184.4579896409996</v>
      </c>
      <c r="L569" s="39">
        <v>50453.272480657899</v>
      </c>
      <c r="M569" s="39">
        <f t="shared" si="148"/>
        <v>1780.8993619703979</v>
      </c>
      <c r="N569" s="39">
        <f t="shared" si="153"/>
        <v>596.44137232939829</v>
      </c>
      <c r="O569" s="40">
        <f>'Estimates from MCMC'!$B$2-L569</f>
        <v>18607.727519342101</v>
      </c>
      <c r="P569" s="39">
        <v>51719.112624144102</v>
      </c>
      <c r="Q569" s="40">
        <f t="shared" si="149"/>
        <v>1265.8401434862026</v>
      </c>
      <c r="R569" s="39">
        <v>51750.468362638603</v>
      </c>
      <c r="S569" s="39">
        <f t="shared" si="150"/>
        <v>31.355738494501566</v>
      </c>
      <c r="T569" s="39">
        <f t="shared" si="154"/>
        <v>1297.1958819807041</v>
      </c>
      <c r="U569" s="39">
        <v>58246.861551795497</v>
      </c>
      <c r="V569" s="39">
        <f t="shared" si="151"/>
        <v>7793.5890711375978</v>
      </c>
      <c r="W569" s="39">
        <v>59797.747499129298</v>
      </c>
      <c r="X569" s="39">
        <f t="shared" si="152"/>
        <v>253.69006535309745</v>
      </c>
      <c r="Y569" s="39">
        <f t="shared" si="155"/>
        <v>9344.4750184713994</v>
      </c>
      <c r="Z569" s="39">
        <f t="shared" si="156"/>
        <v>9263.2525008707016</v>
      </c>
      <c r="AA569" s="45">
        <f t="shared" si="157"/>
        <v>6.9712751362696654E-2</v>
      </c>
      <c r="AB569" s="45">
        <f t="shared" si="158"/>
        <v>0.41883615627090554</v>
      </c>
      <c r="AC569" s="45">
        <f t="shared" si="159"/>
        <v>1.3633586642398715E-2</v>
      </c>
      <c r="AD569" s="45">
        <f t="shared" si="160"/>
        <v>0.50218249427600092</v>
      </c>
      <c r="AE569" s="45">
        <f t="shared" si="161"/>
        <v>0.49781750572399908</v>
      </c>
      <c r="AF569" s="43">
        <f>('Estimates from MCMC'!$B$2-'MCMC runs'!W569)/'Estimates from MCMC'!$B$2</f>
        <v>0.13413145626143122</v>
      </c>
    </row>
    <row r="570" spans="1:32" x14ac:dyDescent="0.3">
      <c r="A570" s="38">
        <v>541</v>
      </c>
      <c r="B570" s="38">
        <v>2030182.0652327552</v>
      </c>
      <c r="C570" s="39">
        <v>51703.232232371403</v>
      </c>
      <c r="D570" s="39">
        <v>50723.8173781449</v>
      </c>
      <c r="E570" s="39">
        <f t="shared" si="144"/>
        <v>979.41485422650294</v>
      </c>
      <c r="F570" s="39">
        <v>51638.937911480003</v>
      </c>
      <c r="G570" s="40">
        <f t="shared" si="145"/>
        <v>64.294320891400275</v>
      </c>
      <c r="H570" s="39">
        <v>51616.866167762499</v>
      </c>
      <c r="I570" s="39">
        <f t="shared" si="146"/>
        <v>86.366064608904708</v>
      </c>
      <c r="J570" s="39">
        <v>50573.9361158717</v>
      </c>
      <c r="K570" s="40">
        <f t="shared" si="147"/>
        <v>1129.2961164997032</v>
      </c>
      <c r="L570" s="39">
        <v>50009.056138319698</v>
      </c>
      <c r="M570" s="39">
        <f t="shared" si="148"/>
        <v>1694.1760940517051</v>
      </c>
      <c r="N570" s="39">
        <f t="shared" si="153"/>
        <v>564.87997755200195</v>
      </c>
      <c r="O570" s="40">
        <f>'Estimates from MCMC'!$B$2-L570</f>
        <v>19051.943861680302</v>
      </c>
      <c r="P570" s="39">
        <v>51206.365236008802</v>
      </c>
      <c r="Q570" s="40">
        <f t="shared" si="149"/>
        <v>1197.3090976891035</v>
      </c>
      <c r="R570" s="39">
        <v>51236.1138168076</v>
      </c>
      <c r="S570" s="39">
        <f t="shared" si="150"/>
        <v>29.748580798797775</v>
      </c>
      <c r="T570" s="39">
        <f t="shared" si="154"/>
        <v>1227.0576784879013</v>
      </c>
      <c r="U570" s="39">
        <v>57547.893863119403</v>
      </c>
      <c r="V570" s="39">
        <f t="shared" si="151"/>
        <v>7538.837724799705</v>
      </c>
      <c r="W570" s="39">
        <v>59012.055041937499</v>
      </c>
      <c r="X570" s="39">
        <f t="shared" si="152"/>
        <v>237.10350033019495</v>
      </c>
      <c r="Y570" s="39">
        <f t="shared" si="155"/>
        <v>9002.9989036178013</v>
      </c>
      <c r="Z570" s="39">
        <f t="shared" si="156"/>
        <v>10048.944958062501</v>
      </c>
      <c r="AA570" s="45">
        <f t="shared" si="157"/>
        <v>6.4405904583621831E-2</v>
      </c>
      <c r="AB570" s="45">
        <f t="shared" si="158"/>
        <v>0.39569913597965067</v>
      </c>
      <c r="AC570" s="45">
        <f t="shared" si="159"/>
        <v>1.2445108071470215E-2</v>
      </c>
      <c r="AD570" s="45">
        <f t="shared" si="160"/>
        <v>0.47255014863474276</v>
      </c>
      <c r="AE570" s="45">
        <f t="shared" si="161"/>
        <v>0.52744985136525724</v>
      </c>
      <c r="AF570" s="43">
        <f>('Estimates from MCMC'!$B$2-'MCMC runs'!W570)/'Estimates from MCMC'!$B$2</f>
        <v>0.14550824572569904</v>
      </c>
    </row>
    <row r="571" spans="1:32" x14ac:dyDescent="0.3">
      <c r="A571" s="38">
        <v>4107</v>
      </c>
      <c r="B571" s="38">
        <v>2005131.16464828</v>
      </c>
      <c r="C571" s="39">
        <v>52149.577373731903</v>
      </c>
      <c r="D571" s="39">
        <v>51145.122854115398</v>
      </c>
      <c r="E571" s="39">
        <f t="shared" si="144"/>
        <v>1004.4545196165054</v>
      </c>
      <c r="F571" s="39">
        <v>52087.604956556199</v>
      </c>
      <c r="G571" s="40">
        <f t="shared" si="145"/>
        <v>61.972417175704322</v>
      </c>
      <c r="H571" s="39">
        <v>52060.961523735801</v>
      </c>
      <c r="I571" s="39">
        <f t="shared" si="146"/>
        <v>88.615849996102042</v>
      </c>
      <c r="J571" s="39">
        <v>50995.284935077201</v>
      </c>
      <c r="K571" s="40">
        <f t="shared" si="147"/>
        <v>1154.292438654702</v>
      </c>
      <c r="L571" s="39">
        <v>50415.711752486503</v>
      </c>
      <c r="M571" s="39">
        <f t="shared" si="148"/>
        <v>1733.8656212454007</v>
      </c>
      <c r="N571" s="39">
        <f t="shared" si="153"/>
        <v>579.57318259069871</v>
      </c>
      <c r="O571" s="40">
        <f>'Estimates from MCMC'!$B$2-L571</f>
        <v>18645.288247513497</v>
      </c>
      <c r="P571" s="39">
        <v>51644.138351508504</v>
      </c>
      <c r="Q571" s="40">
        <f t="shared" si="149"/>
        <v>1228.426599022001</v>
      </c>
      <c r="R571" s="39">
        <v>51674.6129578537</v>
      </c>
      <c r="S571" s="39">
        <f t="shared" si="150"/>
        <v>30.474606345196662</v>
      </c>
      <c r="T571" s="39">
        <f t="shared" si="154"/>
        <v>1258.9012053671977</v>
      </c>
      <c r="U571" s="39">
        <v>58167.386405102399</v>
      </c>
      <c r="V571" s="39">
        <f t="shared" si="151"/>
        <v>7751.6746526158968</v>
      </c>
      <c r="W571" s="39">
        <v>59671.207137427198</v>
      </c>
      <c r="X571" s="39">
        <f t="shared" si="152"/>
        <v>244.91952695760119</v>
      </c>
      <c r="Y571" s="39">
        <f t="shared" si="155"/>
        <v>9255.4953849406957</v>
      </c>
      <c r="Z571" s="39">
        <f t="shared" si="156"/>
        <v>9389.7928625728018</v>
      </c>
      <c r="AA571" s="45">
        <f t="shared" si="157"/>
        <v>6.7518463037710474E-2</v>
      </c>
      <c r="AB571" s="45">
        <f t="shared" si="158"/>
        <v>0.41574442560037367</v>
      </c>
      <c r="AC571" s="45">
        <f t="shared" si="159"/>
        <v>1.3135732937261682E-2</v>
      </c>
      <c r="AD571" s="45">
        <f t="shared" si="160"/>
        <v>0.49639862157534581</v>
      </c>
      <c r="AE571" s="45">
        <f t="shared" si="161"/>
        <v>0.50360137842465413</v>
      </c>
      <c r="AF571" s="43">
        <f>('Estimates from MCMC'!$B$2-'MCMC runs'!W571)/'Estimates from MCMC'!$B$2</f>
        <v>0.13596375468893879</v>
      </c>
    </row>
    <row r="572" spans="1:32" x14ac:dyDescent="0.3">
      <c r="A572" s="38">
        <v>3123</v>
      </c>
      <c r="B572" s="38">
        <v>2069704.2478872875</v>
      </c>
      <c r="C572" s="39">
        <v>52658.303473678803</v>
      </c>
      <c r="D572" s="39">
        <v>51614.117869331902</v>
      </c>
      <c r="E572" s="39">
        <f t="shared" si="144"/>
        <v>1044.1856043469015</v>
      </c>
      <c r="F572" s="39">
        <v>52591.149838654201</v>
      </c>
      <c r="G572" s="40">
        <f t="shared" si="145"/>
        <v>67.153635024602409</v>
      </c>
      <c r="H572" s="39">
        <v>52565.038671568502</v>
      </c>
      <c r="I572" s="39">
        <f t="shared" si="146"/>
        <v>93.264802110301389</v>
      </c>
      <c r="J572" s="39">
        <v>51454.617277656798</v>
      </c>
      <c r="K572" s="40">
        <f t="shared" si="147"/>
        <v>1203.6861960220049</v>
      </c>
      <c r="L572" s="39">
        <v>50844.997009108702</v>
      </c>
      <c r="M572" s="39">
        <f t="shared" si="148"/>
        <v>1813.3064645701015</v>
      </c>
      <c r="N572" s="39">
        <f t="shared" si="153"/>
        <v>609.62026854809665</v>
      </c>
      <c r="O572" s="40">
        <f>'Estimates from MCMC'!$B$2-L572</f>
        <v>18216.002990891298</v>
      </c>
      <c r="P572" s="39">
        <v>52134.675149083698</v>
      </c>
      <c r="Q572" s="40">
        <f t="shared" si="149"/>
        <v>1289.6781399749962</v>
      </c>
      <c r="R572" s="39">
        <v>52166.770901301403</v>
      </c>
      <c r="S572" s="39">
        <f t="shared" si="150"/>
        <v>32.095752217705012</v>
      </c>
      <c r="T572" s="39">
        <f t="shared" si="154"/>
        <v>1321.7738921927012</v>
      </c>
      <c r="U572" s="39">
        <v>58813.943223167596</v>
      </c>
      <c r="V572" s="39">
        <f t="shared" si="151"/>
        <v>7968.9462140588948</v>
      </c>
      <c r="W572" s="39">
        <v>60397.189947293897</v>
      </c>
      <c r="X572" s="39">
        <f t="shared" si="152"/>
        <v>261.47283193359908</v>
      </c>
      <c r="Y572" s="39">
        <f t="shared" si="155"/>
        <v>9552.1929381851951</v>
      </c>
      <c r="Z572" s="39">
        <f t="shared" si="156"/>
        <v>8663.8100527061033</v>
      </c>
      <c r="AA572" s="45">
        <f t="shared" si="157"/>
        <v>7.2561137196433215E-2</v>
      </c>
      <c r="AB572" s="45">
        <f t="shared" si="158"/>
        <v>0.43746952709898401</v>
      </c>
      <c r="AC572" s="45">
        <f t="shared" si="159"/>
        <v>1.4354017841583884E-2</v>
      </c>
      <c r="AD572" s="45">
        <f t="shared" si="160"/>
        <v>0.52438468213700107</v>
      </c>
      <c r="AE572" s="45">
        <f t="shared" si="161"/>
        <v>0.47561531786299888</v>
      </c>
      <c r="AF572" s="43">
        <f>('Estimates from MCMC'!$B$2-'MCMC runs'!W572)/'Estimates from MCMC'!$B$2</f>
        <v>0.12545155808207387</v>
      </c>
    </row>
    <row r="573" spans="1:32" x14ac:dyDescent="0.3">
      <c r="A573" s="38">
        <v>157</v>
      </c>
      <c r="B573" s="38">
        <v>2010537.6341084433</v>
      </c>
      <c r="C573" s="39">
        <v>51917.156520868302</v>
      </c>
      <c r="D573" s="39">
        <v>50915.545917015697</v>
      </c>
      <c r="E573" s="39">
        <f t="shared" si="144"/>
        <v>1001.610603852605</v>
      </c>
      <c r="F573" s="39">
        <v>51852.997812956499</v>
      </c>
      <c r="G573" s="40">
        <f t="shared" si="145"/>
        <v>64.158707911803504</v>
      </c>
      <c r="H573" s="39">
        <v>51828.952555189098</v>
      </c>
      <c r="I573" s="39">
        <f t="shared" si="146"/>
        <v>88.203965679203975</v>
      </c>
      <c r="J573" s="39">
        <v>50763.980904105898</v>
      </c>
      <c r="K573" s="40">
        <f t="shared" si="147"/>
        <v>1153.1756167624044</v>
      </c>
      <c r="L573" s="39">
        <v>50187.081436203</v>
      </c>
      <c r="M573" s="39">
        <f t="shared" si="148"/>
        <v>1730.0750846653027</v>
      </c>
      <c r="N573" s="39">
        <f t="shared" si="153"/>
        <v>576.89946790289832</v>
      </c>
      <c r="O573" s="40">
        <f>'Estimates from MCMC'!$B$2-L573</f>
        <v>18873.918563797</v>
      </c>
      <c r="P573" s="39">
        <v>51414.432748080202</v>
      </c>
      <c r="Q573" s="40">
        <f t="shared" si="149"/>
        <v>1227.3513118772025</v>
      </c>
      <c r="R573" s="39">
        <v>51444.545995783497</v>
      </c>
      <c r="S573" s="39">
        <f t="shared" si="150"/>
        <v>30.113247703295201</v>
      </c>
      <c r="T573" s="39">
        <f t="shared" si="154"/>
        <v>1257.4645595804977</v>
      </c>
      <c r="U573" s="39">
        <v>57816.414440273198</v>
      </c>
      <c r="V573" s="39">
        <f t="shared" si="151"/>
        <v>7629.3330040701985</v>
      </c>
      <c r="W573" s="39">
        <v>59316.290725539402</v>
      </c>
      <c r="X573" s="39">
        <f t="shared" si="152"/>
        <v>242.41172568570619</v>
      </c>
      <c r="Y573" s="39">
        <f t="shared" si="155"/>
        <v>9129.2092893364024</v>
      </c>
      <c r="Z573" s="39">
        <f t="shared" si="156"/>
        <v>9744.709274460598</v>
      </c>
      <c r="AA573" s="45">
        <f t="shared" si="157"/>
        <v>6.6624456141953628E-2</v>
      </c>
      <c r="AB573" s="45">
        <f t="shared" si="158"/>
        <v>0.40422623305710348</v>
      </c>
      <c r="AC573" s="45">
        <f t="shared" si="159"/>
        <v>1.2843741211784613E-2</v>
      </c>
      <c r="AD573" s="45">
        <f t="shared" si="160"/>
        <v>0.48369443041084176</v>
      </c>
      <c r="AE573" s="45">
        <f t="shared" si="161"/>
        <v>0.5163055695891583</v>
      </c>
      <c r="AF573" s="43">
        <f>('Estimates from MCMC'!$B$2-'MCMC runs'!W573)/'Estimates from MCMC'!$B$2</f>
        <v>0.14110292747658734</v>
      </c>
    </row>
    <row r="574" spans="1:32" x14ac:dyDescent="0.3">
      <c r="A574" s="38">
        <v>1740</v>
      </c>
      <c r="B574" s="38">
        <v>1965596.303430635</v>
      </c>
      <c r="C574" s="39">
        <v>52351.231436079099</v>
      </c>
      <c r="D574" s="39">
        <v>51297.687855804201</v>
      </c>
      <c r="E574" s="39">
        <f t="shared" si="144"/>
        <v>1053.543580274898</v>
      </c>
      <c r="F574" s="39">
        <v>52298.153867001398</v>
      </c>
      <c r="G574" s="40">
        <f t="shared" si="145"/>
        <v>53.0775690777009</v>
      </c>
      <c r="H574" s="39">
        <v>52258.064032007998</v>
      </c>
      <c r="I574" s="39">
        <f t="shared" si="146"/>
        <v>93.167404071100464</v>
      </c>
      <c r="J574" s="39">
        <v>51151.977887588699</v>
      </c>
      <c r="K574" s="40">
        <f t="shared" si="147"/>
        <v>1199.2535484904001</v>
      </c>
      <c r="L574" s="39">
        <v>50543.303620261599</v>
      </c>
      <c r="M574" s="39">
        <f t="shared" si="148"/>
        <v>1807.9278158175002</v>
      </c>
      <c r="N574" s="39">
        <f t="shared" si="153"/>
        <v>608.6742673271001</v>
      </c>
      <c r="O574" s="40">
        <f>'Estimates from MCMC'!$B$2-L574</f>
        <v>18517.696379738401</v>
      </c>
      <c r="P574" s="39">
        <v>51830.414237569603</v>
      </c>
      <c r="Q574" s="40">
        <f t="shared" si="149"/>
        <v>1287.1106173080043</v>
      </c>
      <c r="R574" s="39">
        <v>51862.5885709535</v>
      </c>
      <c r="S574" s="39">
        <f t="shared" si="150"/>
        <v>32.174333383896737</v>
      </c>
      <c r="T574" s="39">
        <f t="shared" si="154"/>
        <v>1319.284950691901</v>
      </c>
      <c r="U574" s="39">
        <v>58363.611274757102</v>
      </c>
      <c r="V574" s="39">
        <f t="shared" si="151"/>
        <v>7820.3076544955038</v>
      </c>
      <c r="W574" s="39">
        <v>59941.329748363103</v>
      </c>
      <c r="X574" s="39">
        <f t="shared" si="152"/>
        <v>258.43352291409974</v>
      </c>
      <c r="Y574" s="39">
        <f t="shared" si="155"/>
        <v>9398.0261281015046</v>
      </c>
      <c r="Z574" s="39">
        <f t="shared" si="156"/>
        <v>9119.6702516368969</v>
      </c>
      <c r="AA574" s="45">
        <f t="shared" si="157"/>
        <v>7.1244550274375901E-2</v>
      </c>
      <c r="AB574" s="45">
        <f t="shared" si="158"/>
        <v>0.42231536224194105</v>
      </c>
      <c r="AC574" s="45">
        <f t="shared" si="159"/>
        <v>1.3956029822201385E-2</v>
      </c>
      <c r="AD574" s="45">
        <f t="shared" si="160"/>
        <v>0.50751594233851838</v>
      </c>
      <c r="AE574" s="45">
        <f t="shared" si="161"/>
        <v>0.49248405766148162</v>
      </c>
      <c r="AF574" s="43">
        <f>('Estimates from MCMC'!$B$2-'MCMC runs'!W574)/'Estimates from MCMC'!$B$2</f>
        <v>0.13205239211185613</v>
      </c>
    </row>
    <row r="575" spans="1:32" x14ac:dyDescent="0.3">
      <c r="A575" s="38">
        <v>4863</v>
      </c>
      <c r="B575" s="38">
        <v>2058745.6300699876</v>
      </c>
      <c r="C575" s="39">
        <v>52862.516025058598</v>
      </c>
      <c r="D575" s="39">
        <v>51810.487132058101</v>
      </c>
      <c r="E575" s="39">
        <f t="shared" si="144"/>
        <v>1052.0288930004972</v>
      </c>
      <c r="F575" s="39">
        <v>52805.847074869802</v>
      </c>
      <c r="G575" s="40">
        <f t="shared" si="145"/>
        <v>56.668950188795861</v>
      </c>
      <c r="H575" s="39">
        <v>52771.192579913099</v>
      </c>
      <c r="I575" s="39">
        <f t="shared" si="146"/>
        <v>91.323445145499136</v>
      </c>
      <c r="J575" s="39">
        <v>51663.169496635099</v>
      </c>
      <c r="K575" s="40">
        <f t="shared" si="147"/>
        <v>1199.346528423499</v>
      </c>
      <c r="L575" s="39">
        <v>51066.348159337897</v>
      </c>
      <c r="M575" s="39">
        <f t="shared" si="148"/>
        <v>1796.1678657207012</v>
      </c>
      <c r="N575" s="39">
        <f t="shared" si="153"/>
        <v>596.82133729720226</v>
      </c>
      <c r="O575" s="40">
        <f>'Estimates from MCMC'!$B$2-L575</f>
        <v>17994.651840662103</v>
      </c>
      <c r="P575" s="39">
        <v>52341.136370909502</v>
      </c>
      <c r="Q575" s="40">
        <f t="shared" si="149"/>
        <v>1274.7882115716056</v>
      </c>
      <c r="R575" s="39">
        <v>52372.271794937697</v>
      </c>
      <c r="S575" s="39">
        <f t="shared" si="150"/>
        <v>31.135424028194393</v>
      </c>
      <c r="T575" s="39">
        <f t="shared" si="154"/>
        <v>1305.9236355998</v>
      </c>
      <c r="U575" s="39">
        <v>59086.763519253203</v>
      </c>
      <c r="V575" s="39">
        <f t="shared" si="151"/>
        <v>8020.4153599153069</v>
      </c>
      <c r="W575" s="39">
        <v>60652.684514614702</v>
      </c>
      <c r="X575" s="39">
        <f t="shared" si="152"/>
        <v>259.99735976169904</v>
      </c>
      <c r="Y575" s="39">
        <f t="shared" si="155"/>
        <v>9586.336355276806</v>
      </c>
      <c r="Z575" s="39">
        <f t="shared" si="156"/>
        <v>8408.3154853852975</v>
      </c>
      <c r="AA575" s="45">
        <f t="shared" si="157"/>
        <v>7.2572875939107315E-2</v>
      </c>
      <c r="AB575" s="45">
        <f t="shared" si="158"/>
        <v>0.44571106076038425</v>
      </c>
      <c r="AC575" s="45">
        <f t="shared" si="159"/>
        <v>1.444859072928485E-2</v>
      </c>
      <c r="AD575" s="45">
        <f t="shared" si="160"/>
        <v>0.53273252742877641</v>
      </c>
      <c r="AE575" s="45">
        <f t="shared" si="161"/>
        <v>0.46726747257122359</v>
      </c>
      <c r="AF575" s="43">
        <f>('Estimates from MCMC'!$B$2-'MCMC runs'!W575)/'Estimates from MCMC'!$B$2</f>
        <v>0.12175200888178997</v>
      </c>
    </row>
    <row r="576" spans="1:32" x14ac:dyDescent="0.3">
      <c r="A576" s="38">
        <v>1975</v>
      </c>
      <c r="B576" s="38">
        <v>1984482.8540435184</v>
      </c>
      <c r="C576" s="39">
        <v>52560.719946162302</v>
      </c>
      <c r="D576" s="39">
        <v>51513.0181278089</v>
      </c>
      <c r="E576" s="39">
        <f t="shared" si="144"/>
        <v>1047.7018183534019</v>
      </c>
      <c r="F576" s="39">
        <v>52512.959223069302</v>
      </c>
      <c r="G576" s="40">
        <f t="shared" si="145"/>
        <v>47.760723093000706</v>
      </c>
      <c r="H576" s="39">
        <v>52467.587651809998</v>
      </c>
      <c r="I576" s="39">
        <f t="shared" si="146"/>
        <v>93.132294352304598</v>
      </c>
      <c r="J576" s="39">
        <v>51372.535453721597</v>
      </c>
      <c r="K576" s="40">
        <f t="shared" si="147"/>
        <v>1188.1844924407051</v>
      </c>
      <c r="L576" s="39">
        <v>50812.966928834998</v>
      </c>
      <c r="M576" s="39">
        <f t="shared" si="148"/>
        <v>1747.7530173273044</v>
      </c>
      <c r="N576" s="39">
        <f t="shared" si="153"/>
        <v>559.56852488659933</v>
      </c>
      <c r="O576" s="40">
        <f>'Estimates from MCMC'!$B$2-L576</f>
        <v>18248.033071165002</v>
      </c>
      <c r="P576" s="39">
        <v>52056.257181251</v>
      </c>
      <c r="Q576" s="40">
        <f t="shared" si="149"/>
        <v>1243.2902524160017</v>
      </c>
      <c r="R576" s="39">
        <v>52088.212796915803</v>
      </c>
      <c r="S576" s="39">
        <f t="shared" si="150"/>
        <v>31.95561566480319</v>
      </c>
      <c r="T576" s="39">
        <f t="shared" si="154"/>
        <v>1275.2458680808049</v>
      </c>
      <c r="U576" s="39">
        <v>58696.458183154798</v>
      </c>
      <c r="V576" s="39">
        <f t="shared" si="151"/>
        <v>7883.4912543198006</v>
      </c>
      <c r="W576" s="39">
        <v>60213.940851546002</v>
      </c>
      <c r="X576" s="39">
        <f t="shared" si="152"/>
        <v>242.23680031039839</v>
      </c>
      <c r="Y576" s="39">
        <f t="shared" si="155"/>
        <v>9400.973922711004</v>
      </c>
      <c r="Z576" s="39">
        <f t="shared" si="156"/>
        <v>8847.0591484539982</v>
      </c>
      <c r="AA576" s="45">
        <f t="shared" si="157"/>
        <v>6.9884017806604623E-2</v>
      </c>
      <c r="AB576" s="45">
        <f t="shared" si="158"/>
        <v>0.43201868516870778</v>
      </c>
      <c r="AC576" s="45">
        <f t="shared" si="159"/>
        <v>1.3274680036237645E-2</v>
      </c>
      <c r="AD576" s="45">
        <f t="shared" si="160"/>
        <v>0.51517738301155003</v>
      </c>
      <c r="AE576" s="45">
        <f t="shared" si="161"/>
        <v>0.48482261698844997</v>
      </c>
      <c r="AF576" s="43">
        <f>('Estimates from MCMC'!$B$2-'MCMC runs'!W576)/'Estimates from MCMC'!$B$2</f>
        <v>0.12810499628522609</v>
      </c>
    </row>
    <row r="577" spans="1:32" x14ac:dyDescent="0.3">
      <c r="A577" s="38">
        <v>1649</v>
      </c>
      <c r="B577" s="38">
        <v>1962949.7266692684</v>
      </c>
      <c r="C577" s="39">
        <v>52049.429241596801</v>
      </c>
      <c r="D577" s="39">
        <v>51026.585064000901</v>
      </c>
      <c r="E577" s="39">
        <f t="shared" si="144"/>
        <v>1022.8441775959</v>
      </c>
      <c r="F577" s="39">
        <v>52001.772172103199</v>
      </c>
      <c r="G577" s="40">
        <f t="shared" si="145"/>
        <v>47.657069493601739</v>
      </c>
      <c r="H577" s="39">
        <v>51960.003140233202</v>
      </c>
      <c r="I577" s="39">
        <f t="shared" si="146"/>
        <v>89.426101363598718</v>
      </c>
      <c r="J577" s="39">
        <v>50889.885881074297</v>
      </c>
      <c r="K577" s="40">
        <f t="shared" si="147"/>
        <v>1159.5433605225044</v>
      </c>
      <c r="L577" s="39">
        <v>50305.228296613801</v>
      </c>
      <c r="M577" s="39">
        <f t="shared" si="148"/>
        <v>1744.2009449830002</v>
      </c>
      <c r="N577" s="39">
        <f t="shared" si="153"/>
        <v>584.65758446049585</v>
      </c>
      <c r="O577" s="40">
        <f>'Estimates from MCMC'!$B$2-L577</f>
        <v>18755.771703386199</v>
      </c>
      <c r="P577" s="39">
        <v>51545.246224060596</v>
      </c>
      <c r="Q577" s="40">
        <f t="shared" si="149"/>
        <v>1240.0179274467955</v>
      </c>
      <c r="R577" s="39">
        <v>51575.970535362103</v>
      </c>
      <c r="S577" s="39">
        <f t="shared" si="150"/>
        <v>30.724311301506532</v>
      </c>
      <c r="T577" s="39">
        <f t="shared" si="154"/>
        <v>1270.742238748302</v>
      </c>
      <c r="U577" s="39">
        <v>57901.997515119401</v>
      </c>
      <c r="V577" s="39">
        <f t="shared" si="151"/>
        <v>7596.7692185056003</v>
      </c>
      <c r="W577" s="39">
        <v>59415.925973098201</v>
      </c>
      <c r="X577" s="39">
        <f t="shared" si="152"/>
        <v>243.18621923049795</v>
      </c>
      <c r="Y577" s="39">
        <f t="shared" si="155"/>
        <v>9110.6976764844003</v>
      </c>
      <c r="Z577" s="39">
        <f t="shared" si="156"/>
        <v>9645.0740269017988</v>
      </c>
      <c r="AA577" s="45">
        <f t="shared" si="157"/>
        <v>6.7752063676424473E-2</v>
      </c>
      <c r="AB577" s="45">
        <f t="shared" si="158"/>
        <v>0.40503634500595176</v>
      </c>
      <c r="AC577" s="45">
        <f t="shared" si="159"/>
        <v>1.2965940462294745E-2</v>
      </c>
      <c r="AD577" s="45">
        <f t="shared" si="160"/>
        <v>0.48575434914467097</v>
      </c>
      <c r="AE577" s="45">
        <f t="shared" si="161"/>
        <v>0.51424565085532903</v>
      </c>
      <c r="AF577" s="43">
        <f>('Estimates from MCMC'!$B$2-'MCMC runs'!W577)/'Estimates from MCMC'!$B$2</f>
        <v>0.13966021382403671</v>
      </c>
    </row>
    <row r="578" spans="1:32" x14ac:dyDescent="0.3">
      <c r="A578" s="38">
        <v>775</v>
      </c>
      <c r="B578" s="38">
        <v>2032943.953611427</v>
      </c>
      <c r="C578" s="39">
        <v>52163.237765006998</v>
      </c>
      <c r="D578" s="39">
        <v>51150.791858115801</v>
      </c>
      <c r="E578" s="39">
        <f t="shared" ref="E578:E641" si="162">$C578-D578</f>
        <v>1012.4459068911965</v>
      </c>
      <c r="F578" s="39">
        <v>52099.145425816401</v>
      </c>
      <c r="G578" s="40">
        <f t="shared" ref="G578:G641" si="163">$C578-F578</f>
        <v>64.092339190596249</v>
      </c>
      <c r="H578" s="39">
        <v>52072.895413159204</v>
      </c>
      <c r="I578" s="39">
        <f t="shared" ref="I578:I641" si="164">$C578-H578</f>
        <v>90.342351847793907</v>
      </c>
      <c r="J578" s="39">
        <v>50997.106016698999</v>
      </c>
      <c r="K578" s="40">
        <f t="shared" ref="K578:K641" si="165">$C578-J578</f>
        <v>1166.1317483079984</v>
      </c>
      <c r="L578" s="39">
        <v>50406.549180938899</v>
      </c>
      <c r="M578" s="39">
        <f t="shared" ref="M578:M641" si="166">$C578-L578</f>
        <v>1756.6885840680989</v>
      </c>
      <c r="N578" s="39">
        <f t="shared" si="153"/>
        <v>590.55683576010051</v>
      </c>
      <c r="O578" s="40">
        <f>'Estimates from MCMC'!$B$2-L578</f>
        <v>18654.450819061101</v>
      </c>
      <c r="P578" s="39">
        <v>51649.985371914699</v>
      </c>
      <c r="Q578" s="40">
        <f t="shared" ref="Q578:Q641" si="167">P578-L578</f>
        <v>1243.4361909758009</v>
      </c>
      <c r="R578" s="39">
        <v>51681.354642199702</v>
      </c>
      <c r="S578" s="39">
        <f t="shared" ref="S578:S641" si="168">R578-L578-Q578</f>
        <v>31.369270285002131</v>
      </c>
      <c r="T578" s="39">
        <f t="shared" si="154"/>
        <v>1274.805461260803</v>
      </c>
      <c r="U578" s="39">
        <v>58253.285511664602</v>
      </c>
      <c r="V578" s="39">
        <f t="shared" ref="V578:V641" si="169">U578-L578</f>
        <v>7846.7363307257037</v>
      </c>
      <c r="W578" s="39">
        <v>59779.674647236097</v>
      </c>
      <c r="X578" s="39">
        <f t="shared" ref="X578:X641" si="170">W578-V578-S578-Q578-L578</f>
        <v>251.583674310692</v>
      </c>
      <c r="Y578" s="39">
        <f t="shared" si="155"/>
        <v>9373.1254662971987</v>
      </c>
      <c r="Z578" s="39">
        <f t="shared" si="156"/>
        <v>9281.3253527639026</v>
      </c>
      <c r="AA578" s="45">
        <f t="shared" si="157"/>
        <v>6.8337871408050671E-2</v>
      </c>
      <c r="AB578" s="45">
        <f t="shared" si="158"/>
        <v>0.42063614773949365</v>
      </c>
      <c r="AC578" s="45">
        <f t="shared" si="159"/>
        <v>1.3486522693748991E-2</v>
      </c>
      <c r="AD578" s="45">
        <f t="shared" si="160"/>
        <v>0.5024605418412933</v>
      </c>
      <c r="AE578" s="45">
        <f t="shared" si="161"/>
        <v>0.4975394581587067</v>
      </c>
      <c r="AF578" s="43">
        <f>('Estimates from MCMC'!$B$2-'MCMC runs'!W578)/'Estimates from MCMC'!$B$2</f>
        <v>0.13439315029848833</v>
      </c>
    </row>
    <row r="579" spans="1:32" x14ac:dyDescent="0.3">
      <c r="A579" s="38">
        <v>4506</v>
      </c>
      <c r="B579" s="38">
        <v>2030778.6803339275</v>
      </c>
      <c r="C579" s="39">
        <v>51766.439807728602</v>
      </c>
      <c r="D579" s="39">
        <v>50790.552033036598</v>
      </c>
      <c r="E579" s="39">
        <f t="shared" si="162"/>
        <v>975.88777469200431</v>
      </c>
      <c r="F579" s="39">
        <v>51705.548104687499</v>
      </c>
      <c r="G579" s="40">
        <f t="shared" si="163"/>
        <v>60.891703041103028</v>
      </c>
      <c r="H579" s="39">
        <v>51679.588188355898</v>
      </c>
      <c r="I579" s="39">
        <f t="shared" si="164"/>
        <v>86.85161937270459</v>
      </c>
      <c r="J579" s="39">
        <v>50643.588333972402</v>
      </c>
      <c r="K579" s="40">
        <f t="shared" si="165"/>
        <v>1122.8514737562</v>
      </c>
      <c r="L579" s="39">
        <v>50075.332377148501</v>
      </c>
      <c r="M579" s="39">
        <f t="shared" si="166"/>
        <v>1691.1074305801012</v>
      </c>
      <c r="N579" s="39">
        <f t="shared" ref="N579:N642" si="171">M579-K579</f>
        <v>568.25595682390122</v>
      </c>
      <c r="O579" s="40">
        <f>'Estimates from MCMC'!$B$2-L579</f>
        <v>18985.667622851499</v>
      </c>
      <c r="P579" s="39">
        <v>51268.642786970297</v>
      </c>
      <c r="Q579" s="40">
        <f t="shared" si="167"/>
        <v>1193.3104098217955</v>
      </c>
      <c r="R579" s="39">
        <v>51298.872539711701</v>
      </c>
      <c r="S579" s="39">
        <f t="shared" si="168"/>
        <v>30.229752741404809</v>
      </c>
      <c r="T579" s="39">
        <f t="shared" ref="T579:T642" si="172">Q579+S579</f>
        <v>1223.5401625632003</v>
      </c>
      <c r="U579" s="39">
        <v>57712.949883544999</v>
      </c>
      <c r="V579" s="39">
        <f t="shared" si="169"/>
        <v>7637.6175063964984</v>
      </c>
      <c r="W579" s="39">
        <v>59173.752435172901</v>
      </c>
      <c r="X579" s="39">
        <f t="shared" si="170"/>
        <v>237.26238906470098</v>
      </c>
      <c r="Y579" s="39">
        <f t="shared" ref="Y579:Y642" si="173">Q579+S579+V579+X579</f>
        <v>9098.4200580243996</v>
      </c>
      <c r="Z579" s="39">
        <f t="shared" ref="Z579:Z642" si="174">O579-Y579</f>
        <v>9887.2475648270993</v>
      </c>
      <c r="AA579" s="45">
        <f t="shared" ref="AA579:AA642" si="175">T579/O579</f>
        <v>6.4445464171643083E-2</v>
      </c>
      <c r="AB579" s="45">
        <f t="shared" ref="AB579:AB642" si="176">V579/O579</f>
        <v>0.40228332540719935</v>
      </c>
      <c r="AC579" s="45">
        <f t="shared" ref="AC579:AC642" si="177">X579/O579</f>
        <v>1.2496921034218865E-2</v>
      </c>
      <c r="AD579" s="45">
        <f t="shared" ref="AD579:AD642" si="178">Y579/O579</f>
        <v>0.4792257106130613</v>
      </c>
      <c r="AE579" s="45">
        <f t="shared" ref="AE579:AE642" si="179">Z579/O579</f>
        <v>0.5207742893869387</v>
      </c>
      <c r="AF579" s="43">
        <f>('Estimates from MCMC'!$B$2-'MCMC runs'!W579)/'Estimates from MCMC'!$B$2</f>
        <v>0.14316687515134591</v>
      </c>
    </row>
    <row r="580" spans="1:32" x14ac:dyDescent="0.3">
      <c r="A580" s="38">
        <v>432</v>
      </c>
      <c r="B580" s="38">
        <v>1939026.7514541626</v>
      </c>
      <c r="C580" s="39">
        <v>52763.3278104407</v>
      </c>
      <c r="D580" s="39">
        <v>51740.408639023997</v>
      </c>
      <c r="E580" s="39">
        <f t="shared" si="162"/>
        <v>1022.9191714167027</v>
      </c>
      <c r="F580" s="39">
        <v>52684.270754505997</v>
      </c>
      <c r="G580" s="40">
        <f t="shared" si="163"/>
        <v>79.057055934703385</v>
      </c>
      <c r="H580" s="39">
        <v>52672.677267839201</v>
      </c>
      <c r="I580" s="39">
        <f t="shared" si="164"/>
        <v>90.650542601499183</v>
      </c>
      <c r="J580" s="39">
        <v>51571.804080068097</v>
      </c>
      <c r="K580" s="40">
        <f t="shared" si="165"/>
        <v>1191.5237303726026</v>
      </c>
      <c r="L580" s="39">
        <v>50979.040430268396</v>
      </c>
      <c r="M580" s="39">
        <f t="shared" si="166"/>
        <v>1784.2873801723035</v>
      </c>
      <c r="N580" s="39">
        <f t="shared" si="171"/>
        <v>592.76364979970094</v>
      </c>
      <c r="O580" s="40">
        <f>'Estimates from MCMC'!$B$2-L580</f>
        <v>18081.959569731604</v>
      </c>
      <c r="P580" s="39">
        <v>52242.247108529198</v>
      </c>
      <c r="Q580" s="40">
        <f t="shared" si="167"/>
        <v>1263.2066782608017</v>
      </c>
      <c r="R580" s="39">
        <v>52273.140826791598</v>
      </c>
      <c r="S580" s="39">
        <f t="shared" si="168"/>
        <v>30.893718262399489</v>
      </c>
      <c r="T580" s="39">
        <f t="shared" si="172"/>
        <v>1294.1003965232012</v>
      </c>
      <c r="U580" s="39">
        <v>59008.639323291201</v>
      </c>
      <c r="V580" s="39">
        <f t="shared" si="169"/>
        <v>8029.598893022805</v>
      </c>
      <c r="W580" s="39">
        <v>60562.550589053899</v>
      </c>
      <c r="X580" s="39">
        <f t="shared" si="170"/>
        <v>259.81086923949624</v>
      </c>
      <c r="Y580" s="39">
        <f t="shared" si="173"/>
        <v>9583.5101587855024</v>
      </c>
      <c r="Z580" s="39">
        <f t="shared" si="174"/>
        <v>8498.4494109461011</v>
      </c>
      <c r="AA580" s="45">
        <f t="shared" si="175"/>
        <v>7.1568592526302724E-2</v>
      </c>
      <c r="AB580" s="45">
        <f t="shared" si="176"/>
        <v>0.44406685359832332</v>
      </c>
      <c r="AC580" s="45">
        <f t="shared" si="177"/>
        <v>1.436851289472011E-2</v>
      </c>
      <c r="AD580" s="45">
        <f t="shared" si="178"/>
        <v>0.53000395901934616</v>
      </c>
      <c r="AE580" s="45">
        <f t="shared" si="179"/>
        <v>0.4699960409806539</v>
      </c>
      <c r="AF580" s="43">
        <f>('Estimates from MCMC'!$B$2-'MCMC runs'!W580)/'Estimates from MCMC'!$B$2</f>
        <v>0.12305714384306773</v>
      </c>
    </row>
    <row r="581" spans="1:32" x14ac:dyDescent="0.3">
      <c r="A581" s="38">
        <v>3832</v>
      </c>
      <c r="B581" s="38">
        <v>1977934.5725643181</v>
      </c>
      <c r="C581" s="39">
        <v>52301.283236298397</v>
      </c>
      <c r="D581" s="39">
        <v>51261.4532258412</v>
      </c>
      <c r="E581" s="39">
        <f t="shared" si="162"/>
        <v>1039.8300104571972</v>
      </c>
      <c r="F581" s="39">
        <v>52242.473032215501</v>
      </c>
      <c r="G581" s="40">
        <f t="shared" si="163"/>
        <v>58.810204082896234</v>
      </c>
      <c r="H581" s="39">
        <v>52209.5336138856</v>
      </c>
      <c r="I581" s="39">
        <f t="shared" si="164"/>
        <v>91.74962241279718</v>
      </c>
      <c r="J581" s="39">
        <v>51111.753433469603</v>
      </c>
      <c r="K581" s="40">
        <f t="shared" si="165"/>
        <v>1189.5298028287943</v>
      </c>
      <c r="L581" s="39">
        <v>50512.316128184597</v>
      </c>
      <c r="M581" s="39">
        <f t="shared" si="166"/>
        <v>1788.9671081138004</v>
      </c>
      <c r="N581" s="39">
        <f t="shared" si="171"/>
        <v>599.437305285006</v>
      </c>
      <c r="O581" s="40">
        <f>'Estimates from MCMC'!$B$2-L581</f>
        <v>18548.683871815403</v>
      </c>
      <c r="P581" s="39">
        <v>51783.687864195199</v>
      </c>
      <c r="Q581" s="40">
        <f t="shared" si="167"/>
        <v>1271.371736010602</v>
      </c>
      <c r="R581" s="39">
        <v>51815.238956399196</v>
      </c>
      <c r="S581" s="39">
        <f t="shared" si="168"/>
        <v>31.551092203997541</v>
      </c>
      <c r="T581" s="39">
        <f t="shared" si="172"/>
        <v>1302.9228282145996</v>
      </c>
      <c r="U581" s="39">
        <v>58303.343071682197</v>
      </c>
      <c r="V581" s="39">
        <f t="shared" si="169"/>
        <v>7791.0269434975999</v>
      </c>
      <c r="W581" s="39">
        <v>59861.872015295303</v>
      </c>
      <c r="X581" s="39">
        <f t="shared" si="170"/>
        <v>255.60611539850652</v>
      </c>
      <c r="Y581" s="39">
        <f t="shared" si="173"/>
        <v>9349.555887110706</v>
      </c>
      <c r="Z581" s="39">
        <f t="shared" si="174"/>
        <v>9199.1279847046972</v>
      </c>
      <c r="AA581" s="45">
        <f t="shared" si="175"/>
        <v>7.0243411188563185E-2</v>
      </c>
      <c r="AB581" s="45">
        <f t="shared" si="176"/>
        <v>0.42003125382583134</v>
      </c>
      <c r="AC581" s="45">
        <f t="shared" si="177"/>
        <v>1.3780283127629247E-2</v>
      </c>
      <c r="AD581" s="45">
        <f t="shared" si="178"/>
        <v>0.50405494814202378</v>
      </c>
      <c r="AE581" s="45">
        <f t="shared" si="179"/>
        <v>0.49594505185797622</v>
      </c>
      <c r="AF581" s="43">
        <f>('Estimates from MCMC'!$B$2-'MCMC runs'!W581)/'Estimates from MCMC'!$B$2</f>
        <v>0.1332029363128929</v>
      </c>
    </row>
    <row r="582" spans="1:32" x14ac:dyDescent="0.3">
      <c r="A582" s="38">
        <v>1521</v>
      </c>
      <c r="B582" s="38">
        <v>2212090.0358690824</v>
      </c>
      <c r="C582" s="39">
        <v>51820.213347838697</v>
      </c>
      <c r="D582" s="39">
        <v>50793.600024067397</v>
      </c>
      <c r="E582" s="39">
        <f t="shared" si="162"/>
        <v>1026.6133237713002</v>
      </c>
      <c r="F582" s="39">
        <v>51743.046243193799</v>
      </c>
      <c r="G582" s="40">
        <f t="shared" si="163"/>
        <v>77.167104644897336</v>
      </c>
      <c r="H582" s="39">
        <v>51728.695189760998</v>
      </c>
      <c r="I582" s="39">
        <f t="shared" si="164"/>
        <v>91.518158077698899</v>
      </c>
      <c r="J582" s="39">
        <v>50626.028869964997</v>
      </c>
      <c r="K582" s="40">
        <f t="shared" si="165"/>
        <v>1194.1844778736995</v>
      </c>
      <c r="L582" s="39">
        <v>50027.923513311303</v>
      </c>
      <c r="M582" s="39">
        <f t="shared" si="166"/>
        <v>1792.2898345273934</v>
      </c>
      <c r="N582" s="39">
        <f t="shared" si="171"/>
        <v>598.10535665369389</v>
      </c>
      <c r="O582" s="40">
        <f>'Estimates from MCMC'!$B$2-L582</f>
        <v>19033.076486688697</v>
      </c>
      <c r="P582" s="39">
        <v>51300.082418431797</v>
      </c>
      <c r="Q582" s="40">
        <f t="shared" si="167"/>
        <v>1272.1589051204937</v>
      </c>
      <c r="R582" s="39">
        <v>51331.361834924501</v>
      </c>
      <c r="S582" s="39">
        <f t="shared" si="168"/>
        <v>31.279416492703604</v>
      </c>
      <c r="T582" s="39">
        <f t="shared" si="172"/>
        <v>1303.4383216131973</v>
      </c>
      <c r="U582" s="39">
        <v>57878.379462021003</v>
      </c>
      <c r="V582" s="39">
        <f t="shared" si="169"/>
        <v>7850.4559487096994</v>
      </c>
      <c r="W582" s="39">
        <v>59440.162057703499</v>
      </c>
      <c r="X582" s="39">
        <f t="shared" si="170"/>
        <v>258.34427406929899</v>
      </c>
      <c r="Y582" s="39">
        <f t="shared" si="173"/>
        <v>9412.2385443921958</v>
      </c>
      <c r="Z582" s="39">
        <f t="shared" si="174"/>
        <v>9620.8379422965008</v>
      </c>
      <c r="AA582" s="45">
        <f t="shared" si="175"/>
        <v>6.8482797435548193E-2</v>
      </c>
      <c r="AB582" s="45">
        <f t="shared" si="176"/>
        <v>0.41246384704018452</v>
      </c>
      <c r="AC582" s="45">
        <f t="shared" si="177"/>
        <v>1.3573437497084569E-2</v>
      </c>
      <c r="AD582" s="45">
        <f t="shared" si="178"/>
        <v>0.49452008197281733</v>
      </c>
      <c r="AE582" s="45">
        <f t="shared" si="179"/>
        <v>0.50547991802718273</v>
      </c>
      <c r="AF582" s="43">
        <f>('Estimates from MCMC'!$B$2-'MCMC runs'!W582)/'Estimates from MCMC'!$B$2</f>
        <v>0.1393092764700265</v>
      </c>
    </row>
    <row r="583" spans="1:32" x14ac:dyDescent="0.3">
      <c r="A583" s="38">
        <v>2129</v>
      </c>
      <c r="B583" s="38">
        <v>2212090.0358690824</v>
      </c>
      <c r="C583" s="39">
        <v>51820.213347838697</v>
      </c>
      <c r="D583" s="39">
        <v>50793.600024067397</v>
      </c>
      <c r="E583" s="39">
        <f t="shared" si="162"/>
        <v>1026.6133237713002</v>
      </c>
      <c r="F583" s="39">
        <v>51743.046243193799</v>
      </c>
      <c r="G583" s="40">
        <f t="shared" si="163"/>
        <v>77.167104644897336</v>
      </c>
      <c r="H583" s="39">
        <v>51728.695189760998</v>
      </c>
      <c r="I583" s="39">
        <f t="shared" si="164"/>
        <v>91.518158077698899</v>
      </c>
      <c r="J583" s="39">
        <v>50626.028869964997</v>
      </c>
      <c r="K583" s="40">
        <f t="shared" si="165"/>
        <v>1194.1844778736995</v>
      </c>
      <c r="L583" s="39">
        <v>50027.923513311303</v>
      </c>
      <c r="M583" s="39">
        <f t="shared" si="166"/>
        <v>1792.2898345273934</v>
      </c>
      <c r="N583" s="39">
        <f t="shared" si="171"/>
        <v>598.10535665369389</v>
      </c>
      <c r="O583" s="40">
        <f>'Estimates from MCMC'!$B$2-L583</f>
        <v>19033.076486688697</v>
      </c>
      <c r="P583" s="39">
        <v>51300.082418431797</v>
      </c>
      <c r="Q583" s="40">
        <f t="shared" si="167"/>
        <v>1272.1589051204937</v>
      </c>
      <c r="R583" s="39">
        <v>51331.361834924501</v>
      </c>
      <c r="S583" s="39">
        <f t="shared" si="168"/>
        <v>31.279416492703604</v>
      </c>
      <c r="T583" s="39">
        <f t="shared" si="172"/>
        <v>1303.4383216131973</v>
      </c>
      <c r="U583" s="39">
        <v>57878.379462021003</v>
      </c>
      <c r="V583" s="39">
        <f t="shared" si="169"/>
        <v>7850.4559487096994</v>
      </c>
      <c r="W583" s="39">
        <v>59440.162057703499</v>
      </c>
      <c r="X583" s="39">
        <f t="shared" si="170"/>
        <v>258.34427406929899</v>
      </c>
      <c r="Y583" s="39">
        <f t="shared" si="173"/>
        <v>9412.2385443921958</v>
      </c>
      <c r="Z583" s="39">
        <f t="shared" si="174"/>
        <v>9620.8379422965008</v>
      </c>
      <c r="AA583" s="45">
        <f t="shared" si="175"/>
        <v>6.8482797435548193E-2</v>
      </c>
      <c r="AB583" s="45">
        <f t="shared" si="176"/>
        <v>0.41246384704018452</v>
      </c>
      <c r="AC583" s="45">
        <f t="shared" si="177"/>
        <v>1.3573437497084569E-2</v>
      </c>
      <c r="AD583" s="45">
        <f t="shared" si="178"/>
        <v>0.49452008197281733</v>
      </c>
      <c r="AE583" s="45">
        <f t="shared" si="179"/>
        <v>0.50547991802718273</v>
      </c>
      <c r="AF583" s="43">
        <f>('Estimates from MCMC'!$B$2-'MCMC runs'!W583)/'Estimates from MCMC'!$B$2</f>
        <v>0.1393092764700265</v>
      </c>
    </row>
    <row r="584" spans="1:32" x14ac:dyDescent="0.3">
      <c r="A584" s="38">
        <v>2644</v>
      </c>
      <c r="B584" s="38">
        <v>2212090.0358690824</v>
      </c>
      <c r="C584" s="39">
        <v>51820.213347838697</v>
      </c>
      <c r="D584" s="39">
        <v>50793.600024067397</v>
      </c>
      <c r="E584" s="39">
        <f t="shared" si="162"/>
        <v>1026.6133237713002</v>
      </c>
      <c r="F584" s="39">
        <v>51743.046243193799</v>
      </c>
      <c r="G584" s="40">
        <f t="shared" si="163"/>
        <v>77.167104644897336</v>
      </c>
      <c r="H584" s="39">
        <v>51728.695189760998</v>
      </c>
      <c r="I584" s="39">
        <f t="shared" si="164"/>
        <v>91.518158077698899</v>
      </c>
      <c r="J584" s="39">
        <v>50626.028869964997</v>
      </c>
      <c r="K584" s="40">
        <f t="shared" si="165"/>
        <v>1194.1844778736995</v>
      </c>
      <c r="L584" s="39">
        <v>50027.923513311303</v>
      </c>
      <c r="M584" s="39">
        <f t="shared" si="166"/>
        <v>1792.2898345273934</v>
      </c>
      <c r="N584" s="39">
        <f t="shared" si="171"/>
        <v>598.10535665369389</v>
      </c>
      <c r="O584" s="40">
        <f>'Estimates from MCMC'!$B$2-L584</f>
        <v>19033.076486688697</v>
      </c>
      <c r="P584" s="39">
        <v>51300.082418431797</v>
      </c>
      <c r="Q584" s="40">
        <f t="shared" si="167"/>
        <v>1272.1589051204937</v>
      </c>
      <c r="R584" s="39">
        <v>51331.361834924501</v>
      </c>
      <c r="S584" s="39">
        <f t="shared" si="168"/>
        <v>31.279416492703604</v>
      </c>
      <c r="T584" s="39">
        <f t="shared" si="172"/>
        <v>1303.4383216131973</v>
      </c>
      <c r="U584" s="39">
        <v>57878.379462021003</v>
      </c>
      <c r="V584" s="39">
        <f t="shared" si="169"/>
        <v>7850.4559487096994</v>
      </c>
      <c r="W584" s="39">
        <v>59440.162057703499</v>
      </c>
      <c r="X584" s="39">
        <f t="shared" si="170"/>
        <v>258.34427406929899</v>
      </c>
      <c r="Y584" s="39">
        <f t="shared" si="173"/>
        <v>9412.2385443921958</v>
      </c>
      <c r="Z584" s="39">
        <f t="shared" si="174"/>
        <v>9620.8379422965008</v>
      </c>
      <c r="AA584" s="45">
        <f t="shared" si="175"/>
        <v>6.8482797435548193E-2</v>
      </c>
      <c r="AB584" s="45">
        <f t="shared" si="176"/>
        <v>0.41246384704018452</v>
      </c>
      <c r="AC584" s="45">
        <f t="shared" si="177"/>
        <v>1.3573437497084569E-2</v>
      </c>
      <c r="AD584" s="45">
        <f t="shared" si="178"/>
        <v>0.49452008197281733</v>
      </c>
      <c r="AE584" s="45">
        <f t="shared" si="179"/>
        <v>0.50547991802718273</v>
      </c>
      <c r="AF584" s="43">
        <f>('Estimates from MCMC'!$B$2-'MCMC runs'!W584)/'Estimates from MCMC'!$B$2</f>
        <v>0.1393092764700265</v>
      </c>
    </row>
    <row r="585" spans="1:32" x14ac:dyDescent="0.3">
      <c r="A585" s="38">
        <v>1011</v>
      </c>
      <c r="B585" s="38">
        <v>2212533.3301158161</v>
      </c>
      <c r="C585" s="39">
        <v>53176.710168297701</v>
      </c>
      <c r="D585" s="39">
        <v>52107.296610535202</v>
      </c>
      <c r="E585" s="39">
        <f t="shared" si="162"/>
        <v>1069.4135577624984</v>
      </c>
      <c r="F585" s="39">
        <v>53107.031787125401</v>
      </c>
      <c r="G585" s="40">
        <f t="shared" si="163"/>
        <v>69.678381172299851</v>
      </c>
      <c r="H585" s="39">
        <v>53082.826468360101</v>
      </c>
      <c r="I585" s="39">
        <f t="shared" si="164"/>
        <v>93.883699937599886</v>
      </c>
      <c r="J585" s="39">
        <v>51944.6639277863</v>
      </c>
      <c r="K585" s="40">
        <f t="shared" si="165"/>
        <v>1232.0462405114013</v>
      </c>
      <c r="L585" s="39">
        <v>51331.322471910498</v>
      </c>
      <c r="M585" s="39">
        <f t="shared" si="166"/>
        <v>1845.3876963872026</v>
      </c>
      <c r="N585" s="39">
        <f t="shared" si="171"/>
        <v>613.34145587580133</v>
      </c>
      <c r="O585" s="40">
        <f>'Estimates from MCMC'!$B$2-L585</f>
        <v>17729.677528089502</v>
      </c>
      <c r="P585" s="39">
        <v>52645.027578383197</v>
      </c>
      <c r="Q585" s="40">
        <f t="shared" si="167"/>
        <v>1313.7051064726984</v>
      </c>
      <c r="R585" s="39">
        <v>52676.860097662597</v>
      </c>
      <c r="S585" s="39">
        <f t="shared" si="168"/>
        <v>31.832519279400003</v>
      </c>
      <c r="T585" s="39">
        <f t="shared" si="172"/>
        <v>1345.5376257520984</v>
      </c>
      <c r="U585" s="39">
        <v>59416.6147575633</v>
      </c>
      <c r="V585" s="39">
        <f t="shared" si="169"/>
        <v>8085.2922856528021</v>
      </c>
      <c r="W585" s="39">
        <v>61031.4687442305</v>
      </c>
      <c r="X585" s="39">
        <f t="shared" si="170"/>
        <v>269.31636091510154</v>
      </c>
      <c r="Y585" s="39">
        <f t="shared" si="173"/>
        <v>9700.146272320002</v>
      </c>
      <c r="Z585" s="39">
        <f t="shared" si="174"/>
        <v>8029.5312557694997</v>
      </c>
      <c r="AA585" s="45">
        <f t="shared" si="175"/>
        <v>7.5891827339799878E-2</v>
      </c>
      <c r="AB585" s="45">
        <f t="shared" si="176"/>
        <v>0.45603154782951372</v>
      </c>
      <c r="AC585" s="45">
        <f t="shared" si="177"/>
        <v>1.5190144349124114E-2</v>
      </c>
      <c r="AD585" s="45">
        <f t="shared" si="178"/>
        <v>0.54711351951843767</v>
      </c>
      <c r="AE585" s="45">
        <f t="shared" si="179"/>
        <v>0.45288648048156227</v>
      </c>
      <c r="AF585" s="43">
        <f>('Estimates from MCMC'!$B$2-'MCMC runs'!W585)/'Estimates from MCMC'!$B$2</f>
        <v>0.11626723122702393</v>
      </c>
    </row>
    <row r="586" spans="1:32" x14ac:dyDescent="0.3">
      <c r="A586" s="38">
        <v>2726</v>
      </c>
      <c r="B586" s="38">
        <v>2088587.0149521569</v>
      </c>
      <c r="C586" s="39">
        <v>52675.284187236401</v>
      </c>
      <c r="D586" s="39">
        <v>51652.803546831499</v>
      </c>
      <c r="E586" s="39">
        <f t="shared" si="162"/>
        <v>1022.4806404049014</v>
      </c>
      <c r="F586" s="39">
        <v>52607.046811676599</v>
      </c>
      <c r="G586" s="40">
        <f t="shared" si="163"/>
        <v>68.237375559801876</v>
      </c>
      <c r="H586" s="39">
        <v>52583.568952572597</v>
      </c>
      <c r="I586" s="39">
        <f t="shared" si="164"/>
        <v>91.71523466380313</v>
      </c>
      <c r="J586" s="39">
        <v>51493.5739212751</v>
      </c>
      <c r="K586" s="40">
        <f t="shared" si="165"/>
        <v>1181.710265961301</v>
      </c>
      <c r="L586" s="39">
        <v>50893.739208650499</v>
      </c>
      <c r="M586" s="39">
        <f t="shared" si="166"/>
        <v>1781.5449785859018</v>
      </c>
      <c r="N586" s="39">
        <f t="shared" si="171"/>
        <v>599.8347126246008</v>
      </c>
      <c r="O586" s="40">
        <f>'Estimates from MCMC'!$B$2-L586</f>
        <v>18167.260791349501</v>
      </c>
      <c r="P586" s="39">
        <v>52157.700949628997</v>
      </c>
      <c r="Q586" s="40">
        <f t="shared" si="167"/>
        <v>1263.9617409784987</v>
      </c>
      <c r="R586" s="39">
        <v>52189.382503013097</v>
      </c>
      <c r="S586" s="39">
        <f t="shared" si="168"/>
        <v>31.681553384099971</v>
      </c>
      <c r="T586" s="39">
        <f t="shared" si="172"/>
        <v>1295.6432943625987</v>
      </c>
      <c r="U586" s="39">
        <v>58833.688844051401</v>
      </c>
      <c r="V586" s="39">
        <f t="shared" si="169"/>
        <v>7939.9496354009025</v>
      </c>
      <c r="W586" s="39">
        <v>60384.693461746203</v>
      </c>
      <c r="X586" s="39">
        <f t="shared" si="170"/>
        <v>255.36132333220303</v>
      </c>
      <c r="Y586" s="39">
        <f t="shared" si="173"/>
        <v>9490.9542530957042</v>
      </c>
      <c r="Z586" s="39">
        <f t="shared" si="174"/>
        <v>8676.306538253797</v>
      </c>
      <c r="AA586" s="45">
        <f t="shared" si="175"/>
        <v>7.1317481993737358E-2</v>
      </c>
      <c r="AB586" s="45">
        <f t="shared" si="176"/>
        <v>0.4370471545815855</v>
      </c>
      <c r="AC586" s="45">
        <f t="shared" si="177"/>
        <v>1.4056126912307855E-2</v>
      </c>
      <c r="AD586" s="45">
        <f t="shared" si="178"/>
        <v>0.52242076348763067</v>
      </c>
      <c r="AE586" s="45">
        <f t="shared" si="179"/>
        <v>0.47757923651236933</v>
      </c>
      <c r="AF586" s="43">
        <f>('Estimates from MCMC'!$B$2-'MCMC runs'!W586)/'Estimates from MCMC'!$B$2</f>
        <v>0.12563250659929334</v>
      </c>
    </row>
    <row r="587" spans="1:32" x14ac:dyDescent="0.3">
      <c r="A587" s="38">
        <v>3684</v>
      </c>
      <c r="B587" s="38">
        <v>1956163.5393434246</v>
      </c>
      <c r="C587" s="39">
        <v>53141.5808726592</v>
      </c>
      <c r="D587" s="39">
        <v>52088.9240210813</v>
      </c>
      <c r="E587" s="39">
        <f t="shared" si="162"/>
        <v>1052.6568515778999</v>
      </c>
      <c r="F587" s="39">
        <v>53084.164239313403</v>
      </c>
      <c r="G587" s="40">
        <f t="shared" si="163"/>
        <v>57.416633345797891</v>
      </c>
      <c r="H587" s="39">
        <v>53049.719849956098</v>
      </c>
      <c r="I587" s="39">
        <f t="shared" si="164"/>
        <v>91.861022703102208</v>
      </c>
      <c r="J587" s="39">
        <v>51940.430923037798</v>
      </c>
      <c r="K587" s="40">
        <f t="shared" si="165"/>
        <v>1201.1499496214019</v>
      </c>
      <c r="L587" s="39">
        <v>51340.192089620999</v>
      </c>
      <c r="M587" s="39">
        <f t="shared" si="166"/>
        <v>1801.3887830382009</v>
      </c>
      <c r="N587" s="39">
        <f t="shared" si="171"/>
        <v>600.23883341679903</v>
      </c>
      <c r="O587" s="40">
        <f>'Estimates from MCMC'!$B$2-L587</f>
        <v>17720.807910379001</v>
      </c>
      <c r="P587" s="39">
        <v>52616.803314890203</v>
      </c>
      <c r="Q587" s="40">
        <f t="shared" si="167"/>
        <v>1276.6112252692037</v>
      </c>
      <c r="R587" s="39">
        <v>52648.292140764701</v>
      </c>
      <c r="S587" s="39">
        <f t="shared" si="168"/>
        <v>31.488825874497707</v>
      </c>
      <c r="T587" s="39">
        <f t="shared" si="172"/>
        <v>1308.1000511437014</v>
      </c>
      <c r="U587" s="39">
        <v>59434.045525034599</v>
      </c>
      <c r="V587" s="39">
        <f t="shared" si="169"/>
        <v>8093.8534354135991</v>
      </c>
      <c r="W587" s="39">
        <v>61004.893784835498</v>
      </c>
      <c r="X587" s="39">
        <f t="shared" si="170"/>
        <v>262.74820865719812</v>
      </c>
      <c r="Y587" s="39">
        <f t="shared" si="173"/>
        <v>9664.7016952144986</v>
      </c>
      <c r="Z587" s="39">
        <f t="shared" si="174"/>
        <v>8056.1062151645019</v>
      </c>
      <c r="AA587" s="45">
        <f t="shared" si="175"/>
        <v>7.3817179090212529E-2</v>
      </c>
      <c r="AB587" s="45">
        <f t="shared" si="176"/>
        <v>0.45674291354814944</v>
      </c>
      <c r="AC587" s="45">
        <f t="shared" si="177"/>
        <v>1.4827100998217334E-2</v>
      </c>
      <c r="AD587" s="45">
        <f t="shared" si="178"/>
        <v>0.54538719363657928</v>
      </c>
      <c r="AE587" s="45">
        <f t="shared" si="179"/>
        <v>0.45461280636342066</v>
      </c>
      <c r="AF587" s="43">
        <f>('Estimates from MCMC'!$B$2-'MCMC runs'!W587)/'Estimates from MCMC'!$B$2</f>
        <v>0.11665203537690595</v>
      </c>
    </row>
    <row r="588" spans="1:32" x14ac:dyDescent="0.3">
      <c r="A588" s="38">
        <v>2833</v>
      </c>
      <c r="B588" s="38">
        <v>1918344.6248237677</v>
      </c>
      <c r="C588" s="39">
        <v>53305.336494254399</v>
      </c>
      <c r="D588" s="39">
        <v>52245.434719092402</v>
      </c>
      <c r="E588" s="39">
        <f t="shared" si="162"/>
        <v>1059.9017751619976</v>
      </c>
      <c r="F588" s="39">
        <v>53240.311419152997</v>
      </c>
      <c r="G588" s="40">
        <f t="shared" si="163"/>
        <v>65.025075101402763</v>
      </c>
      <c r="H588" s="39">
        <v>53211.301040508799</v>
      </c>
      <c r="I588" s="39">
        <f t="shared" si="164"/>
        <v>94.035453745600535</v>
      </c>
      <c r="J588" s="39">
        <v>52087.306949564503</v>
      </c>
      <c r="K588" s="40">
        <f t="shared" si="165"/>
        <v>1218.0295446898963</v>
      </c>
      <c r="L588" s="39">
        <v>51472.8684657255</v>
      </c>
      <c r="M588" s="39">
        <f t="shared" si="166"/>
        <v>1832.4680285288996</v>
      </c>
      <c r="N588" s="39">
        <f t="shared" si="171"/>
        <v>614.43848383900331</v>
      </c>
      <c r="O588" s="40">
        <f>'Estimates from MCMC'!$B$2-L588</f>
        <v>17588.1315342745</v>
      </c>
      <c r="P588" s="39">
        <v>52773.778872756899</v>
      </c>
      <c r="Q588" s="40">
        <f t="shared" si="167"/>
        <v>1300.9104070313988</v>
      </c>
      <c r="R588" s="39">
        <v>52806.169633648802</v>
      </c>
      <c r="S588" s="39">
        <f t="shared" si="168"/>
        <v>32.390760891903483</v>
      </c>
      <c r="T588" s="39">
        <f t="shared" si="172"/>
        <v>1333.3011679233023</v>
      </c>
      <c r="U588" s="39">
        <v>59640.2869842484</v>
      </c>
      <c r="V588" s="39">
        <f t="shared" si="169"/>
        <v>8167.4185185228998</v>
      </c>
      <c r="W588" s="39">
        <v>61242.094587362197</v>
      </c>
      <c r="X588" s="39">
        <f t="shared" si="170"/>
        <v>268.50643519049481</v>
      </c>
      <c r="Y588" s="39">
        <f t="shared" si="173"/>
        <v>9769.2261216366969</v>
      </c>
      <c r="Z588" s="39">
        <f t="shared" si="174"/>
        <v>7818.9054126378032</v>
      </c>
      <c r="AA588" s="45">
        <f t="shared" si="175"/>
        <v>7.5806868132925878E-2</v>
      </c>
      <c r="AB588" s="45">
        <f t="shared" si="176"/>
        <v>0.46437101647817536</v>
      </c>
      <c r="AC588" s="45">
        <f t="shared" si="177"/>
        <v>1.5266342230114015E-2</v>
      </c>
      <c r="AD588" s="45">
        <f t="shared" si="178"/>
        <v>0.5554442268412153</v>
      </c>
      <c r="AE588" s="45">
        <f t="shared" si="179"/>
        <v>0.44455577315878475</v>
      </c>
      <c r="AF588" s="43">
        <f>('Estimates from MCMC'!$B$2-'MCMC runs'!W588)/'Estimates from MCMC'!$B$2</f>
        <v>0.11321737902199219</v>
      </c>
    </row>
    <row r="589" spans="1:32" x14ac:dyDescent="0.3">
      <c r="A589" s="38">
        <v>639</v>
      </c>
      <c r="B589" s="38">
        <v>2026831.050293135</v>
      </c>
      <c r="C589" s="39">
        <v>52326.357830148801</v>
      </c>
      <c r="D589" s="39">
        <v>51308.408586661899</v>
      </c>
      <c r="E589" s="39">
        <f t="shared" si="162"/>
        <v>1017.9492434869026</v>
      </c>
      <c r="F589" s="39">
        <v>52261.324676119097</v>
      </c>
      <c r="G589" s="40">
        <f t="shared" si="163"/>
        <v>65.033154029704747</v>
      </c>
      <c r="H589" s="39">
        <v>52236.128880282296</v>
      </c>
      <c r="I589" s="39">
        <f t="shared" si="164"/>
        <v>90.22894986650499</v>
      </c>
      <c r="J589" s="39">
        <v>51153.997331332699</v>
      </c>
      <c r="K589" s="40">
        <f t="shared" si="165"/>
        <v>1172.3604988161023</v>
      </c>
      <c r="L589" s="39">
        <v>50564.123728511397</v>
      </c>
      <c r="M589" s="39">
        <f t="shared" si="166"/>
        <v>1762.2341016374048</v>
      </c>
      <c r="N589" s="39">
        <f t="shared" si="171"/>
        <v>589.87360282130248</v>
      </c>
      <c r="O589" s="40">
        <f>'Estimates from MCMC'!$B$2-L589</f>
        <v>18496.876271488603</v>
      </c>
      <c r="P589" s="39">
        <v>51812.6386078711</v>
      </c>
      <c r="Q589" s="40">
        <f t="shared" si="167"/>
        <v>1248.5148793597036</v>
      </c>
      <c r="R589" s="39">
        <v>51843.731023821601</v>
      </c>
      <c r="S589" s="39">
        <f t="shared" si="168"/>
        <v>31.092415950501163</v>
      </c>
      <c r="T589" s="39">
        <f t="shared" si="172"/>
        <v>1279.6072953102048</v>
      </c>
      <c r="U589" s="39">
        <v>58356.277825310899</v>
      </c>
      <c r="V589" s="39">
        <f t="shared" si="169"/>
        <v>7792.1540967995024</v>
      </c>
      <c r="W589" s="39">
        <v>59887.8454112494</v>
      </c>
      <c r="X589" s="39">
        <f t="shared" si="170"/>
        <v>251.96029062829621</v>
      </c>
      <c r="Y589" s="39">
        <f t="shared" si="173"/>
        <v>9323.7216827380034</v>
      </c>
      <c r="Z589" s="39">
        <f t="shared" si="174"/>
        <v>9173.1545887505999</v>
      </c>
      <c r="AA589" s="45">
        <f t="shared" si="175"/>
        <v>6.9179642904494798E-2</v>
      </c>
      <c r="AB589" s="45">
        <f t="shared" si="176"/>
        <v>0.42126865003743685</v>
      </c>
      <c r="AC589" s="45">
        <f t="shared" si="177"/>
        <v>1.362177520842652E-2</v>
      </c>
      <c r="AD589" s="45">
        <f t="shared" si="178"/>
        <v>0.50407006815035815</v>
      </c>
      <c r="AE589" s="45">
        <f t="shared" si="179"/>
        <v>0.49592993184964179</v>
      </c>
      <c r="AF589" s="43">
        <f>('Estimates from MCMC'!$B$2-'MCMC runs'!W589)/'Estimates from MCMC'!$B$2</f>
        <v>0.13282684277306439</v>
      </c>
    </row>
    <row r="590" spans="1:32" x14ac:dyDescent="0.3">
      <c r="A590" s="38">
        <v>2593</v>
      </c>
      <c r="B590" s="38">
        <v>1949527.7848119279</v>
      </c>
      <c r="C590" s="39">
        <v>52500.052012456297</v>
      </c>
      <c r="D590" s="39">
        <v>51466.0849392331</v>
      </c>
      <c r="E590" s="39">
        <f t="shared" si="162"/>
        <v>1033.9670732231971</v>
      </c>
      <c r="F590" s="39">
        <v>52437.081396984198</v>
      </c>
      <c r="G590" s="40">
        <f t="shared" si="163"/>
        <v>62.970615472098871</v>
      </c>
      <c r="H590" s="39">
        <v>52409.3542777373</v>
      </c>
      <c r="I590" s="39">
        <f t="shared" si="164"/>
        <v>90.697734718996799</v>
      </c>
      <c r="J590" s="39">
        <v>51313.352065327897</v>
      </c>
      <c r="K590" s="40">
        <f t="shared" si="165"/>
        <v>1186.6999471283998</v>
      </c>
      <c r="L590" s="39">
        <v>50720.629239032904</v>
      </c>
      <c r="M590" s="39">
        <f t="shared" si="166"/>
        <v>1779.4227734233937</v>
      </c>
      <c r="N590" s="39">
        <f t="shared" si="171"/>
        <v>592.72282629499387</v>
      </c>
      <c r="O590" s="40">
        <f>'Estimates from MCMC'!$B$2-L590</f>
        <v>18340.370760967096</v>
      </c>
      <c r="P590" s="39">
        <v>51981.822175339599</v>
      </c>
      <c r="Q590" s="40">
        <f t="shared" si="167"/>
        <v>1261.1929363066956</v>
      </c>
      <c r="R590" s="39">
        <v>52012.828570914302</v>
      </c>
      <c r="S590" s="39">
        <f t="shared" si="168"/>
        <v>31.006395574702765</v>
      </c>
      <c r="T590" s="39">
        <f t="shared" si="172"/>
        <v>1292.1993318813984</v>
      </c>
      <c r="U590" s="39">
        <v>58664.444913104897</v>
      </c>
      <c r="V590" s="39">
        <f t="shared" si="169"/>
        <v>7943.8156740719933</v>
      </c>
      <c r="W590" s="39">
        <v>60213.167395590899</v>
      </c>
      <c r="X590" s="39">
        <f t="shared" si="170"/>
        <v>256.52315060460387</v>
      </c>
      <c r="Y590" s="39">
        <f t="shared" si="173"/>
        <v>9492.5381565579955</v>
      </c>
      <c r="Z590" s="39">
        <f t="shared" si="174"/>
        <v>8847.8326044091009</v>
      </c>
      <c r="AA590" s="45">
        <f t="shared" si="175"/>
        <v>7.0456554489701062E-2</v>
      </c>
      <c r="AB590" s="45">
        <f t="shared" si="176"/>
        <v>0.43313277455537719</v>
      </c>
      <c r="AC590" s="45">
        <f t="shared" si="177"/>
        <v>1.398680288135447E-2</v>
      </c>
      <c r="AD590" s="45">
        <f t="shared" si="178"/>
        <v>0.5175761319264327</v>
      </c>
      <c r="AE590" s="45">
        <f t="shared" si="179"/>
        <v>0.48242386807356724</v>
      </c>
      <c r="AF590" s="43">
        <f>('Estimates from MCMC'!$B$2-'MCMC runs'!W590)/'Estimates from MCMC'!$B$2</f>
        <v>0.12811619589072126</v>
      </c>
    </row>
    <row r="591" spans="1:32" x14ac:dyDescent="0.3">
      <c r="A591" s="38">
        <v>2497</v>
      </c>
      <c r="B591" s="38">
        <v>2109732.5739685171</v>
      </c>
      <c r="C591" s="39">
        <v>53273.418962539698</v>
      </c>
      <c r="D591" s="39">
        <v>52248.777105746201</v>
      </c>
      <c r="E591" s="39">
        <f t="shared" si="162"/>
        <v>1024.6418567934961</v>
      </c>
      <c r="F591" s="39">
        <v>53220.889351021498</v>
      </c>
      <c r="G591" s="40">
        <f t="shared" si="163"/>
        <v>52.52961151819909</v>
      </c>
      <c r="H591" s="39">
        <v>53182.526715067601</v>
      </c>
      <c r="I591" s="39">
        <f t="shared" si="164"/>
        <v>90.892247472096642</v>
      </c>
      <c r="J591" s="39">
        <v>52105.986533060001</v>
      </c>
      <c r="K591" s="40">
        <f t="shared" si="165"/>
        <v>1167.432429479697</v>
      </c>
      <c r="L591" s="39">
        <v>51511.356240178698</v>
      </c>
      <c r="M591" s="39">
        <f t="shared" si="166"/>
        <v>1762.062722360999</v>
      </c>
      <c r="N591" s="39">
        <f t="shared" si="171"/>
        <v>594.63029288130201</v>
      </c>
      <c r="O591" s="40">
        <f>'Estimates from MCMC'!$B$2-L591</f>
        <v>17549.643759821302</v>
      </c>
      <c r="P591" s="39">
        <v>52759.196250251101</v>
      </c>
      <c r="Q591" s="40">
        <f t="shared" si="167"/>
        <v>1247.8400100724029</v>
      </c>
      <c r="R591" s="39">
        <v>52790.841017426203</v>
      </c>
      <c r="S591" s="39">
        <f t="shared" si="168"/>
        <v>31.644767175101151</v>
      </c>
      <c r="T591" s="39">
        <f t="shared" si="172"/>
        <v>1279.4847772475041</v>
      </c>
      <c r="U591" s="39">
        <v>59562.415323487498</v>
      </c>
      <c r="V591" s="39">
        <f t="shared" si="169"/>
        <v>8051.059083308799</v>
      </c>
      <c r="W591" s="39">
        <v>61093.685534709497</v>
      </c>
      <c r="X591" s="39">
        <f t="shared" si="170"/>
        <v>251.78543397449539</v>
      </c>
      <c r="Y591" s="39">
        <f t="shared" si="173"/>
        <v>9582.3292945307985</v>
      </c>
      <c r="Z591" s="39">
        <f t="shared" si="174"/>
        <v>7967.314465290503</v>
      </c>
      <c r="AA591" s="45">
        <f t="shared" si="175"/>
        <v>7.2906595413451999E-2</v>
      </c>
      <c r="AB591" s="45">
        <f t="shared" si="176"/>
        <v>0.45875911747799369</v>
      </c>
      <c r="AC591" s="45">
        <f t="shared" si="177"/>
        <v>1.4347039599227692E-2</v>
      </c>
      <c r="AD591" s="45">
        <f t="shared" si="178"/>
        <v>0.54601275249067338</v>
      </c>
      <c r="AE591" s="45">
        <f t="shared" si="179"/>
        <v>0.45398724750932662</v>
      </c>
      <c r="AF591" s="43">
        <f>('Estimates from MCMC'!$B$2-'MCMC runs'!W591)/'Estimates from MCMC'!$B$2</f>
        <v>0.1153663350558275</v>
      </c>
    </row>
    <row r="592" spans="1:32" x14ac:dyDescent="0.3">
      <c r="A592" s="38">
        <v>2254</v>
      </c>
      <c r="B592" s="38">
        <v>2021892.7345940403</v>
      </c>
      <c r="C592" s="39">
        <v>53324.458354054201</v>
      </c>
      <c r="D592" s="39">
        <v>52281.248100124903</v>
      </c>
      <c r="E592" s="39">
        <f t="shared" si="162"/>
        <v>1043.2102539292973</v>
      </c>
      <c r="F592" s="39">
        <v>53252.194924370902</v>
      </c>
      <c r="G592" s="40">
        <f t="shared" si="163"/>
        <v>72.263429683298455</v>
      </c>
      <c r="H592" s="39">
        <v>53232.376816445001</v>
      </c>
      <c r="I592" s="39">
        <f t="shared" si="164"/>
        <v>92.081537609199586</v>
      </c>
      <c r="J592" s="39">
        <v>52117.948233694202</v>
      </c>
      <c r="K592" s="40">
        <f t="shared" si="165"/>
        <v>1206.5101203599988</v>
      </c>
      <c r="L592" s="39">
        <v>51515.798943138499</v>
      </c>
      <c r="M592" s="39">
        <f t="shared" si="166"/>
        <v>1808.6594109157013</v>
      </c>
      <c r="N592" s="39">
        <f t="shared" si="171"/>
        <v>602.14929055570246</v>
      </c>
      <c r="O592" s="40">
        <f>'Estimates from MCMC'!$B$2-L592</f>
        <v>17545.201056861501</v>
      </c>
      <c r="P592" s="39">
        <v>52796.609954065098</v>
      </c>
      <c r="Q592" s="40">
        <f t="shared" si="167"/>
        <v>1280.8110109265981</v>
      </c>
      <c r="R592" s="39">
        <v>52828.077452437901</v>
      </c>
      <c r="S592" s="39">
        <f t="shared" si="168"/>
        <v>31.467498372803675</v>
      </c>
      <c r="T592" s="39">
        <f t="shared" si="172"/>
        <v>1312.2785092994018</v>
      </c>
      <c r="U592" s="39">
        <v>59755.715278256597</v>
      </c>
      <c r="V592" s="39">
        <f t="shared" si="169"/>
        <v>8239.9163351180978</v>
      </c>
      <c r="W592" s="39">
        <v>61333.561872683997</v>
      </c>
      <c r="X592" s="39">
        <f t="shared" si="170"/>
        <v>265.56808512799762</v>
      </c>
      <c r="Y592" s="39">
        <f t="shared" si="173"/>
        <v>9817.7629295454972</v>
      </c>
      <c r="Z592" s="39">
        <f t="shared" si="174"/>
        <v>7727.4381273160034</v>
      </c>
      <c r="AA592" s="45">
        <f t="shared" si="175"/>
        <v>7.4794156250845678E-2</v>
      </c>
      <c r="AB592" s="45">
        <f t="shared" si="176"/>
        <v>0.46963932236591083</v>
      </c>
      <c r="AC592" s="45">
        <f t="shared" si="177"/>
        <v>1.5136223532995104E-2</v>
      </c>
      <c r="AD592" s="45">
        <f t="shared" si="178"/>
        <v>0.55956970214975166</v>
      </c>
      <c r="AE592" s="45">
        <f t="shared" si="179"/>
        <v>0.4404302978502484</v>
      </c>
      <c r="AF592" s="43">
        <f>('Estimates from MCMC'!$B$2-'MCMC runs'!W592)/'Estimates from MCMC'!$B$2</f>
        <v>0.11189293707470212</v>
      </c>
    </row>
    <row r="593" spans="1:32" x14ac:dyDescent="0.3">
      <c r="A593" s="38">
        <v>3764</v>
      </c>
      <c r="B593" s="38">
        <v>2163037.8338164552</v>
      </c>
      <c r="C593" s="39">
        <v>52225.411383931903</v>
      </c>
      <c r="D593" s="39">
        <v>51180.603246007602</v>
      </c>
      <c r="E593" s="39">
        <f t="shared" si="162"/>
        <v>1044.8081379243013</v>
      </c>
      <c r="F593" s="39">
        <v>52164.838513219896</v>
      </c>
      <c r="G593" s="40">
        <f t="shared" si="163"/>
        <v>60.572870712006988</v>
      </c>
      <c r="H593" s="39">
        <v>52133.0298000935</v>
      </c>
      <c r="I593" s="39">
        <f t="shared" si="164"/>
        <v>92.381583838403458</v>
      </c>
      <c r="J593" s="39">
        <v>51028.4341732959</v>
      </c>
      <c r="K593" s="40">
        <f t="shared" si="165"/>
        <v>1196.9772106360033</v>
      </c>
      <c r="L593" s="39">
        <v>50424.742939320102</v>
      </c>
      <c r="M593" s="39">
        <f t="shared" si="166"/>
        <v>1800.6684446118015</v>
      </c>
      <c r="N593" s="39">
        <f t="shared" si="171"/>
        <v>603.69123397579824</v>
      </c>
      <c r="O593" s="40">
        <f>'Estimates from MCMC'!$B$2-L593</f>
        <v>18636.257060679898</v>
      </c>
      <c r="P593" s="39">
        <v>51705.159853853598</v>
      </c>
      <c r="Q593" s="40">
        <f t="shared" si="167"/>
        <v>1280.4169145334963</v>
      </c>
      <c r="R593" s="39">
        <v>51736.903608726097</v>
      </c>
      <c r="S593" s="39">
        <f t="shared" si="168"/>
        <v>31.743754872499267</v>
      </c>
      <c r="T593" s="39">
        <f t="shared" si="172"/>
        <v>1312.1606694059956</v>
      </c>
      <c r="U593" s="39">
        <v>58207.9176146799</v>
      </c>
      <c r="V593" s="39">
        <f t="shared" si="169"/>
        <v>7783.1746753597981</v>
      </c>
      <c r="W593" s="39">
        <v>59777.637915536303</v>
      </c>
      <c r="X593" s="39">
        <f t="shared" si="170"/>
        <v>257.55963145040732</v>
      </c>
      <c r="Y593" s="39">
        <f t="shared" si="173"/>
        <v>9352.894976216201</v>
      </c>
      <c r="Z593" s="39">
        <f t="shared" si="174"/>
        <v>9283.3620844636971</v>
      </c>
      <c r="AA593" s="45">
        <f t="shared" si="175"/>
        <v>7.0409023932948719E-2</v>
      </c>
      <c r="AB593" s="45">
        <f t="shared" si="176"/>
        <v>0.41763615140195154</v>
      </c>
      <c r="AC593" s="45">
        <f t="shared" si="177"/>
        <v>1.3820351941475682E-2</v>
      </c>
      <c r="AD593" s="45">
        <f t="shared" si="178"/>
        <v>0.5018655272763759</v>
      </c>
      <c r="AE593" s="45">
        <f t="shared" si="179"/>
        <v>0.49813447272362404</v>
      </c>
      <c r="AF593" s="43">
        <f>('Estimates from MCMC'!$B$2-'MCMC runs'!W593)/'Estimates from MCMC'!$B$2</f>
        <v>0.13442264207676832</v>
      </c>
    </row>
    <row r="594" spans="1:32" x14ac:dyDescent="0.3">
      <c r="A594" s="38">
        <v>789</v>
      </c>
      <c r="B594" s="38">
        <v>1964303.2686924501</v>
      </c>
      <c r="C594" s="39">
        <v>51683.698852646201</v>
      </c>
      <c r="D594" s="39">
        <v>50654.055926361798</v>
      </c>
      <c r="E594" s="39">
        <f t="shared" si="162"/>
        <v>1029.6429262844031</v>
      </c>
      <c r="F594" s="39">
        <v>51623.1611306341</v>
      </c>
      <c r="G594" s="40">
        <f t="shared" si="163"/>
        <v>60.537722012100858</v>
      </c>
      <c r="H594" s="39">
        <v>51593.094890989698</v>
      </c>
      <c r="I594" s="39">
        <f t="shared" si="164"/>
        <v>90.603961656503088</v>
      </c>
      <c r="J594" s="39">
        <v>50503.751734432801</v>
      </c>
      <c r="K594" s="40">
        <f t="shared" si="165"/>
        <v>1179.9471182134002</v>
      </c>
      <c r="L594" s="39">
        <v>49911.796152880299</v>
      </c>
      <c r="M594" s="39">
        <f t="shared" si="166"/>
        <v>1771.9026997659021</v>
      </c>
      <c r="N594" s="39">
        <f t="shared" si="171"/>
        <v>591.95558155250183</v>
      </c>
      <c r="O594" s="40">
        <f>'Estimates from MCMC'!$B$2-L594</f>
        <v>19149.203847119701</v>
      </c>
      <c r="P594" s="39">
        <v>51170.5008683653</v>
      </c>
      <c r="Q594" s="40">
        <f t="shared" si="167"/>
        <v>1258.7047154850006</v>
      </c>
      <c r="R594" s="39">
        <v>51201.562148976998</v>
      </c>
      <c r="S594" s="39">
        <f t="shared" si="168"/>
        <v>31.061280611698749</v>
      </c>
      <c r="T594" s="39">
        <f t="shared" si="172"/>
        <v>1289.7659960966994</v>
      </c>
      <c r="U594" s="39">
        <v>57562.134938929499</v>
      </c>
      <c r="V594" s="39">
        <f t="shared" si="169"/>
        <v>7650.3387860492003</v>
      </c>
      <c r="W594" s="39">
        <v>59103.0628340521</v>
      </c>
      <c r="X594" s="39">
        <f t="shared" si="170"/>
        <v>251.16189902590122</v>
      </c>
      <c r="Y594" s="39">
        <f t="shared" si="173"/>
        <v>9191.2666811718009</v>
      </c>
      <c r="Z594" s="39">
        <f t="shared" si="174"/>
        <v>9957.9371659479002</v>
      </c>
      <c r="AA594" s="45">
        <f t="shared" si="175"/>
        <v>6.7353504949538553E-2</v>
      </c>
      <c r="AB594" s="45">
        <f t="shared" si="176"/>
        <v>0.39951210750727451</v>
      </c>
      <c r="AC594" s="45">
        <f t="shared" si="177"/>
        <v>1.3116049159593617E-2</v>
      </c>
      <c r="AD594" s="45">
        <f t="shared" si="178"/>
        <v>0.47998166161640665</v>
      </c>
      <c r="AE594" s="45">
        <f t="shared" si="179"/>
        <v>0.52001833838359335</v>
      </c>
      <c r="AF594" s="43">
        <f>('Estimates from MCMC'!$B$2-'MCMC runs'!W594)/'Estimates from MCMC'!$B$2</f>
        <v>0.14419045721822593</v>
      </c>
    </row>
    <row r="595" spans="1:32" x14ac:dyDescent="0.3">
      <c r="A595" s="38">
        <v>2021</v>
      </c>
      <c r="B595" s="38">
        <v>2052156.9341470134</v>
      </c>
      <c r="C595" s="39">
        <v>52213.010761576603</v>
      </c>
      <c r="D595" s="39">
        <v>51199.068520755303</v>
      </c>
      <c r="E595" s="39">
        <f t="shared" si="162"/>
        <v>1013.9422408212995</v>
      </c>
      <c r="F595" s="39">
        <v>52152.504817572699</v>
      </c>
      <c r="G595" s="40">
        <f t="shared" si="163"/>
        <v>60.505944003904006</v>
      </c>
      <c r="H595" s="39">
        <v>52124.369956907598</v>
      </c>
      <c r="I595" s="39">
        <f t="shared" si="164"/>
        <v>88.640804669004865</v>
      </c>
      <c r="J595" s="39">
        <v>51050.577678426103</v>
      </c>
      <c r="K595" s="40">
        <f t="shared" si="165"/>
        <v>1162.4330831504994</v>
      </c>
      <c r="L595" s="39">
        <v>50470.765039155398</v>
      </c>
      <c r="M595" s="39">
        <f t="shared" si="166"/>
        <v>1742.2457224212048</v>
      </c>
      <c r="N595" s="39">
        <f t="shared" si="171"/>
        <v>579.8126392707054</v>
      </c>
      <c r="O595" s="40">
        <f>'Estimates from MCMC'!$B$2-L595</f>
        <v>18590.234960844602</v>
      </c>
      <c r="P595" s="39">
        <v>51701.800709897398</v>
      </c>
      <c r="Q595" s="40">
        <f t="shared" si="167"/>
        <v>1231.0356707419996</v>
      </c>
      <c r="R595" s="39">
        <v>51732.111075280998</v>
      </c>
      <c r="S595" s="39">
        <f t="shared" si="168"/>
        <v>30.310365383600583</v>
      </c>
      <c r="T595" s="39">
        <f t="shared" si="172"/>
        <v>1261.3460361256002</v>
      </c>
      <c r="U595" s="39">
        <v>58382.508117647601</v>
      </c>
      <c r="V595" s="39">
        <f t="shared" si="169"/>
        <v>7911.7430784922035</v>
      </c>
      <c r="W595" s="39">
        <v>59893.741382725697</v>
      </c>
      <c r="X595" s="39">
        <f t="shared" si="170"/>
        <v>249.88722895249521</v>
      </c>
      <c r="Y595" s="39">
        <f t="shared" si="173"/>
        <v>9422.9763435702989</v>
      </c>
      <c r="Z595" s="39">
        <f t="shared" si="174"/>
        <v>9167.2586172743031</v>
      </c>
      <c r="AA595" s="45">
        <f t="shared" si="175"/>
        <v>6.7849924370632808E-2</v>
      </c>
      <c r="AB595" s="45">
        <f t="shared" si="176"/>
        <v>0.42558596462907494</v>
      </c>
      <c r="AC595" s="45">
        <f t="shared" si="177"/>
        <v>1.3441854257292409E-2</v>
      </c>
      <c r="AD595" s="45">
        <f t="shared" si="178"/>
        <v>0.50687774325700019</v>
      </c>
      <c r="AE595" s="45">
        <f t="shared" si="179"/>
        <v>0.49312225674299981</v>
      </c>
      <c r="AF595" s="43">
        <f>('Estimates from MCMC'!$B$2-'MCMC runs'!W595)/'Estimates from MCMC'!$B$2</f>
        <v>0.13274146938611231</v>
      </c>
    </row>
    <row r="596" spans="1:32" x14ac:dyDescent="0.3">
      <c r="A596" s="38">
        <v>4814</v>
      </c>
      <c r="B596" s="38">
        <v>2158095.1577954977</v>
      </c>
      <c r="C596" s="39">
        <v>52269.799705402198</v>
      </c>
      <c r="D596" s="39">
        <v>51245.884630358501</v>
      </c>
      <c r="E596" s="39">
        <f t="shared" si="162"/>
        <v>1023.9150750436966</v>
      </c>
      <c r="F596" s="39">
        <v>52208.007573987503</v>
      </c>
      <c r="G596" s="40">
        <f t="shared" si="163"/>
        <v>61.792131414695177</v>
      </c>
      <c r="H596" s="39">
        <v>52179.348720056201</v>
      </c>
      <c r="I596" s="39">
        <f t="shared" si="164"/>
        <v>90.450985345996742</v>
      </c>
      <c r="J596" s="39">
        <v>51094.497805459803</v>
      </c>
      <c r="K596" s="40">
        <f t="shared" si="165"/>
        <v>1175.3018999423948</v>
      </c>
      <c r="L596" s="39">
        <v>50503.2695038807</v>
      </c>
      <c r="M596" s="39">
        <f t="shared" si="166"/>
        <v>1766.5302015214984</v>
      </c>
      <c r="N596" s="39">
        <f t="shared" si="171"/>
        <v>591.22830157910357</v>
      </c>
      <c r="O596" s="40">
        <f>'Estimates from MCMC'!$B$2-L596</f>
        <v>18557.7304961193</v>
      </c>
      <c r="P596" s="39">
        <v>51753.913649092603</v>
      </c>
      <c r="Q596" s="40">
        <f t="shared" si="167"/>
        <v>1250.6441452119034</v>
      </c>
      <c r="R596" s="39">
        <v>51785.124230302099</v>
      </c>
      <c r="S596" s="39">
        <f t="shared" si="168"/>
        <v>31.210581209496013</v>
      </c>
      <c r="T596" s="39">
        <f t="shared" si="172"/>
        <v>1281.8547264213994</v>
      </c>
      <c r="U596" s="39">
        <v>58348.7556721949</v>
      </c>
      <c r="V596" s="39">
        <f t="shared" si="169"/>
        <v>7845.4861683142008</v>
      </c>
      <c r="W596" s="39">
        <v>59884.234207160698</v>
      </c>
      <c r="X596" s="39">
        <f t="shared" si="170"/>
        <v>253.62380854439834</v>
      </c>
      <c r="Y596" s="39">
        <f t="shared" si="173"/>
        <v>9380.9647032799985</v>
      </c>
      <c r="Z596" s="39">
        <f t="shared" si="174"/>
        <v>9176.7657928393019</v>
      </c>
      <c r="AA596" s="45">
        <f t="shared" si="175"/>
        <v>6.9073894929633478E-2</v>
      </c>
      <c r="AB596" s="45">
        <f t="shared" si="176"/>
        <v>0.42276107899911625</v>
      </c>
      <c r="AC596" s="45">
        <f t="shared" si="177"/>
        <v>1.3666747051717066E-2</v>
      </c>
      <c r="AD596" s="45">
        <f t="shared" si="178"/>
        <v>0.50550172098046686</v>
      </c>
      <c r="AE596" s="45">
        <f t="shared" si="179"/>
        <v>0.49449827901953319</v>
      </c>
      <c r="AF596" s="43">
        <f>('Estimates from MCMC'!$B$2-'MCMC runs'!W596)/'Estimates from MCMC'!$B$2</f>
        <v>0.1328791328367574</v>
      </c>
    </row>
    <row r="597" spans="1:32" x14ac:dyDescent="0.3">
      <c r="A597" s="38">
        <v>1259</v>
      </c>
      <c r="B597" s="38">
        <v>1916637.3845693858</v>
      </c>
      <c r="C597" s="39">
        <v>51153.9452916995</v>
      </c>
      <c r="D597" s="39">
        <v>50141.883474894501</v>
      </c>
      <c r="E597" s="39">
        <f t="shared" si="162"/>
        <v>1012.0618168049987</v>
      </c>
      <c r="F597" s="39">
        <v>51083.5017350778</v>
      </c>
      <c r="G597" s="40">
        <f t="shared" si="163"/>
        <v>70.443556621699827</v>
      </c>
      <c r="H597" s="39">
        <v>51063.961910436097</v>
      </c>
      <c r="I597" s="39">
        <f t="shared" si="164"/>
        <v>89.983381263402407</v>
      </c>
      <c r="J597" s="39">
        <v>49982.415581831803</v>
      </c>
      <c r="K597" s="40">
        <f t="shared" si="165"/>
        <v>1171.5297098676965</v>
      </c>
      <c r="L597" s="39">
        <v>49394.479231562203</v>
      </c>
      <c r="M597" s="39">
        <f t="shared" si="166"/>
        <v>1759.4660601372962</v>
      </c>
      <c r="N597" s="39">
        <f t="shared" si="171"/>
        <v>587.93635026959964</v>
      </c>
      <c r="O597" s="40">
        <f>'Estimates from MCMC'!$B$2-L597</f>
        <v>19666.520768437797</v>
      </c>
      <c r="P597" s="39">
        <v>50644.454205249604</v>
      </c>
      <c r="Q597" s="40">
        <f t="shared" si="167"/>
        <v>1249.9749736874001</v>
      </c>
      <c r="R597" s="39">
        <v>50675.256093971002</v>
      </c>
      <c r="S597" s="39">
        <f t="shared" si="168"/>
        <v>30.801888721398427</v>
      </c>
      <c r="T597" s="39">
        <f t="shared" si="172"/>
        <v>1280.7768624087985</v>
      </c>
      <c r="U597" s="39">
        <v>56864.278641983503</v>
      </c>
      <c r="V597" s="39">
        <f t="shared" si="169"/>
        <v>7469.7994104212994</v>
      </c>
      <c r="W597" s="39">
        <v>58392.648861141803</v>
      </c>
      <c r="X597" s="39">
        <f t="shared" si="170"/>
        <v>247.59335674950125</v>
      </c>
      <c r="Y597" s="39">
        <f t="shared" si="173"/>
        <v>8998.1696295795991</v>
      </c>
      <c r="Z597" s="39">
        <f t="shared" si="174"/>
        <v>10668.351138858197</v>
      </c>
      <c r="AA597" s="45">
        <f t="shared" si="175"/>
        <v>6.5124730372455017E-2</v>
      </c>
      <c r="AB597" s="45">
        <f t="shared" si="176"/>
        <v>0.37982312674285296</v>
      </c>
      <c r="AC597" s="45">
        <f t="shared" si="177"/>
        <v>1.258958611260088E-2</v>
      </c>
      <c r="AD597" s="45">
        <f t="shared" si="178"/>
        <v>0.4575374432279089</v>
      </c>
      <c r="AE597" s="45">
        <f t="shared" si="179"/>
        <v>0.5424625567720911</v>
      </c>
      <c r="AF597" s="43">
        <f>('Estimates from MCMC'!$B$2-'MCMC runs'!W597)/'Estimates from MCMC'!$B$2</f>
        <v>0.15447721780539231</v>
      </c>
    </row>
    <row r="598" spans="1:32" x14ac:dyDescent="0.3">
      <c r="A598" s="38">
        <v>4648</v>
      </c>
      <c r="B598" s="38">
        <v>1958636.3772685272</v>
      </c>
      <c r="C598" s="39">
        <v>52097.1294021375</v>
      </c>
      <c r="D598" s="39">
        <v>51049.980110344302</v>
      </c>
      <c r="E598" s="39">
        <f t="shared" si="162"/>
        <v>1047.1492917931973</v>
      </c>
      <c r="F598" s="39">
        <v>52032.740654634399</v>
      </c>
      <c r="G598" s="40">
        <f t="shared" si="163"/>
        <v>64.388747503100603</v>
      </c>
      <c r="H598" s="39">
        <v>52005.432708328299</v>
      </c>
      <c r="I598" s="39">
        <f t="shared" si="164"/>
        <v>91.696693809200951</v>
      </c>
      <c r="J598" s="39">
        <v>50894.836581638701</v>
      </c>
      <c r="K598" s="40">
        <f t="shared" si="165"/>
        <v>1202.2928204987984</v>
      </c>
      <c r="L598" s="39">
        <v>50296.109792577998</v>
      </c>
      <c r="M598" s="39">
        <f t="shared" si="166"/>
        <v>1801.019609559502</v>
      </c>
      <c r="N598" s="39">
        <f t="shared" si="171"/>
        <v>598.7267890607036</v>
      </c>
      <c r="O598" s="40">
        <f>'Estimates from MCMC'!$B$2-L598</f>
        <v>18764.890207422002</v>
      </c>
      <c r="P598" s="39">
        <v>51573.491215061302</v>
      </c>
      <c r="Q598" s="40">
        <f t="shared" si="167"/>
        <v>1277.381422483304</v>
      </c>
      <c r="R598" s="39">
        <v>51604.815441761501</v>
      </c>
      <c r="S598" s="39">
        <f t="shared" si="168"/>
        <v>31.324226700198778</v>
      </c>
      <c r="T598" s="39">
        <f t="shared" si="172"/>
        <v>1308.7056491835028</v>
      </c>
      <c r="U598" s="39">
        <v>58107.7596460184</v>
      </c>
      <c r="V598" s="39">
        <f t="shared" si="169"/>
        <v>7811.6498534404018</v>
      </c>
      <c r="W598" s="39">
        <v>59677.6439504968</v>
      </c>
      <c r="X598" s="39">
        <f t="shared" si="170"/>
        <v>261.17865529489791</v>
      </c>
      <c r="Y598" s="39">
        <f t="shared" si="173"/>
        <v>9381.5341579188025</v>
      </c>
      <c r="Z598" s="39">
        <f t="shared" si="174"/>
        <v>9383.3560495031998</v>
      </c>
      <c r="AA598" s="45">
        <f t="shared" si="175"/>
        <v>6.9742249206759324E-2</v>
      </c>
      <c r="AB598" s="45">
        <f t="shared" si="176"/>
        <v>0.41629073056610216</v>
      </c>
      <c r="AC598" s="45">
        <f t="shared" si="177"/>
        <v>1.3918475003471906E-2</v>
      </c>
      <c r="AD598" s="45">
        <f t="shared" si="178"/>
        <v>0.4999514547763334</v>
      </c>
      <c r="AE598" s="45">
        <f t="shared" si="179"/>
        <v>0.5000485452236666</v>
      </c>
      <c r="AF598" s="43">
        <f>('Estimates from MCMC'!$B$2-'MCMC runs'!W598)/'Estimates from MCMC'!$B$2</f>
        <v>0.13587054994140252</v>
      </c>
    </row>
    <row r="599" spans="1:32" x14ac:dyDescent="0.3">
      <c r="A599" s="38">
        <v>1973</v>
      </c>
      <c r="B599" s="38">
        <v>2223612.1577434218</v>
      </c>
      <c r="C599" s="39">
        <v>52758.607024141696</v>
      </c>
      <c r="D599" s="39">
        <v>51717.097748394997</v>
      </c>
      <c r="E599" s="39">
        <f t="shared" si="162"/>
        <v>1041.5092757466991</v>
      </c>
      <c r="F599" s="39">
        <v>52695.374419794702</v>
      </c>
      <c r="G599" s="40">
        <f t="shared" si="163"/>
        <v>63.232604346994776</v>
      </c>
      <c r="H599" s="39">
        <v>52667.033124420101</v>
      </c>
      <c r="I599" s="39">
        <f t="shared" si="164"/>
        <v>91.573899721595808</v>
      </c>
      <c r="J599" s="39">
        <v>51563.122169503396</v>
      </c>
      <c r="K599" s="40">
        <f t="shared" si="165"/>
        <v>1195.4848546383</v>
      </c>
      <c r="L599" s="39">
        <v>50964.535632518899</v>
      </c>
      <c r="M599" s="39">
        <f t="shared" si="166"/>
        <v>1794.0713916227978</v>
      </c>
      <c r="N599" s="39">
        <f t="shared" si="171"/>
        <v>598.5865369844978</v>
      </c>
      <c r="O599" s="40">
        <f>'Estimates from MCMC'!$B$2-L599</f>
        <v>18096.464367481101</v>
      </c>
      <c r="P599" s="39">
        <v>52240.493249471503</v>
      </c>
      <c r="Q599" s="40">
        <f t="shared" si="167"/>
        <v>1275.9576169526044</v>
      </c>
      <c r="R599" s="39">
        <v>52271.731629236601</v>
      </c>
      <c r="S599" s="39">
        <f t="shared" si="168"/>
        <v>31.238379765098216</v>
      </c>
      <c r="T599" s="39">
        <f t="shared" si="172"/>
        <v>1307.1959967177027</v>
      </c>
      <c r="U599" s="39">
        <v>58798.761356414601</v>
      </c>
      <c r="V599" s="39">
        <f t="shared" si="169"/>
        <v>7834.2257238957027</v>
      </c>
      <c r="W599" s="39">
        <v>60361.693041684201</v>
      </c>
      <c r="X599" s="39">
        <f t="shared" si="170"/>
        <v>255.7356885518966</v>
      </c>
      <c r="Y599" s="39">
        <f t="shared" si="173"/>
        <v>9397.1574091653019</v>
      </c>
      <c r="Z599" s="39">
        <f t="shared" si="174"/>
        <v>8699.3069583157994</v>
      </c>
      <c r="AA599" s="45">
        <f t="shared" si="175"/>
        <v>7.2234883575749836E-2</v>
      </c>
      <c r="AB599" s="45">
        <f t="shared" si="176"/>
        <v>0.4329147155382248</v>
      </c>
      <c r="AC599" s="45">
        <f t="shared" si="177"/>
        <v>1.413180405623583E-2</v>
      </c>
      <c r="AD599" s="45">
        <f t="shared" si="178"/>
        <v>0.51928140317021054</v>
      </c>
      <c r="AE599" s="45">
        <f t="shared" si="179"/>
        <v>0.48071859682978951</v>
      </c>
      <c r="AF599" s="43">
        <f>('Estimates from MCMC'!$B$2-'MCMC runs'!W599)/'Estimates from MCMC'!$B$2</f>
        <v>0.12596555158940356</v>
      </c>
    </row>
    <row r="600" spans="1:32" x14ac:dyDescent="0.3">
      <c r="A600" s="38">
        <v>4318</v>
      </c>
      <c r="B600" s="38">
        <v>1982653.5746430499</v>
      </c>
      <c r="C600" s="39">
        <v>51393.344801306601</v>
      </c>
      <c r="D600" s="39">
        <v>50391.790690882401</v>
      </c>
      <c r="E600" s="39">
        <f t="shared" si="162"/>
        <v>1001.5541104242002</v>
      </c>
      <c r="F600" s="39">
        <v>51320.048099990803</v>
      </c>
      <c r="G600" s="40">
        <f t="shared" si="163"/>
        <v>73.296701315797691</v>
      </c>
      <c r="H600" s="39">
        <v>51304.767382250197</v>
      </c>
      <c r="I600" s="39">
        <f t="shared" si="164"/>
        <v>88.577419056404324</v>
      </c>
      <c r="J600" s="39">
        <v>50230.972057783198</v>
      </c>
      <c r="K600" s="40">
        <f t="shared" si="165"/>
        <v>1162.3727435234032</v>
      </c>
      <c r="L600" s="39">
        <v>49652.024092255997</v>
      </c>
      <c r="M600" s="39">
        <f t="shared" si="166"/>
        <v>1741.3207090506039</v>
      </c>
      <c r="N600" s="39">
        <f t="shared" si="171"/>
        <v>578.94796552720072</v>
      </c>
      <c r="O600" s="40">
        <f>'Estimates from MCMC'!$B$2-L600</f>
        <v>19408.975907744003</v>
      </c>
      <c r="P600" s="39">
        <v>50885.5155558271</v>
      </c>
      <c r="Q600" s="40">
        <f t="shared" si="167"/>
        <v>1233.4914635711029</v>
      </c>
      <c r="R600" s="39">
        <v>50915.763343341001</v>
      </c>
      <c r="S600" s="39">
        <f t="shared" si="168"/>
        <v>30.24778751390113</v>
      </c>
      <c r="T600" s="39">
        <f t="shared" si="172"/>
        <v>1263.7392510850041</v>
      </c>
      <c r="U600" s="39">
        <v>57304.536627218396</v>
      </c>
      <c r="V600" s="39">
        <f t="shared" si="169"/>
        <v>7652.5125349623995</v>
      </c>
      <c r="W600" s="39">
        <v>58814.713962530601</v>
      </c>
      <c r="X600" s="39">
        <f t="shared" si="170"/>
        <v>246.43808422720031</v>
      </c>
      <c r="Y600" s="39">
        <f t="shared" si="173"/>
        <v>9162.6898702746039</v>
      </c>
      <c r="Z600" s="39">
        <f t="shared" si="174"/>
        <v>10246.286037469399</v>
      </c>
      <c r="AA600" s="45">
        <f t="shared" si="175"/>
        <v>6.5111073200971092E-2</v>
      </c>
      <c r="AB600" s="45">
        <f t="shared" si="176"/>
        <v>0.39427698665487637</v>
      </c>
      <c r="AC600" s="45">
        <f t="shared" si="177"/>
        <v>1.269711938427796E-2</v>
      </c>
      <c r="AD600" s="45">
        <f t="shared" si="178"/>
        <v>0.47208517924012544</v>
      </c>
      <c r="AE600" s="45">
        <f t="shared" si="179"/>
        <v>0.52791482075987461</v>
      </c>
      <c r="AF600" s="43">
        <f>('Estimates from MCMC'!$B$2-'MCMC runs'!W600)/'Estimates from MCMC'!$B$2</f>
        <v>0.14836573518294549</v>
      </c>
    </row>
    <row r="601" spans="1:32" x14ac:dyDescent="0.3">
      <c r="A601" s="38">
        <v>1747</v>
      </c>
      <c r="B601" s="38">
        <v>2102760.7845730376</v>
      </c>
      <c r="C601" s="39">
        <v>52264.715903632801</v>
      </c>
      <c r="D601" s="39">
        <v>51279.137526486396</v>
      </c>
      <c r="E601" s="39">
        <f t="shared" si="162"/>
        <v>985.57837714640482</v>
      </c>
      <c r="F601" s="39">
        <v>52192.243619528803</v>
      </c>
      <c r="G601" s="40">
        <f t="shared" si="163"/>
        <v>72.47228410399839</v>
      </c>
      <c r="H601" s="39">
        <v>52176.742663886602</v>
      </c>
      <c r="I601" s="39">
        <f t="shared" si="164"/>
        <v>87.973239746199397</v>
      </c>
      <c r="J601" s="39">
        <v>51119.519705614803</v>
      </c>
      <c r="K601" s="40">
        <f t="shared" si="165"/>
        <v>1145.1961980179985</v>
      </c>
      <c r="L601" s="39">
        <v>50543.8488322095</v>
      </c>
      <c r="M601" s="39">
        <f t="shared" si="166"/>
        <v>1720.8670714233012</v>
      </c>
      <c r="N601" s="39">
        <f t="shared" si="171"/>
        <v>575.6708734053027</v>
      </c>
      <c r="O601" s="40">
        <f>'Estimates from MCMC'!$B$2-L601</f>
        <v>18517.1511677905</v>
      </c>
      <c r="P601" s="39">
        <v>51757.976340910798</v>
      </c>
      <c r="Q601" s="40">
        <f t="shared" si="167"/>
        <v>1214.1275087012982</v>
      </c>
      <c r="R601" s="39">
        <v>51788.419679330596</v>
      </c>
      <c r="S601" s="39">
        <f t="shared" si="168"/>
        <v>30.443338419798238</v>
      </c>
      <c r="T601" s="39">
        <f t="shared" si="172"/>
        <v>1244.5708471210964</v>
      </c>
      <c r="U601" s="39">
        <v>58380.0554273093</v>
      </c>
      <c r="V601" s="39">
        <f t="shared" si="169"/>
        <v>7836.2065950998003</v>
      </c>
      <c r="W601" s="39">
        <v>59869.730452282602</v>
      </c>
      <c r="X601" s="39">
        <f t="shared" si="170"/>
        <v>245.10417785220488</v>
      </c>
      <c r="Y601" s="39">
        <f t="shared" si="173"/>
        <v>9325.8816200731017</v>
      </c>
      <c r="Z601" s="39">
        <f t="shared" si="174"/>
        <v>9191.2695477173984</v>
      </c>
      <c r="AA601" s="45">
        <f t="shared" si="175"/>
        <v>6.7211788457284649E-2</v>
      </c>
      <c r="AB601" s="45">
        <f t="shared" si="176"/>
        <v>0.42318640292414</v>
      </c>
      <c r="AC601" s="45">
        <f t="shared" si="177"/>
        <v>1.3236602954268109E-2</v>
      </c>
      <c r="AD601" s="45">
        <f t="shared" si="178"/>
        <v>0.5036347943356928</v>
      </c>
      <c r="AE601" s="45">
        <f t="shared" si="179"/>
        <v>0.49636520566430725</v>
      </c>
      <c r="AF601" s="43">
        <f>('Estimates from MCMC'!$B$2-'MCMC runs'!W601)/'Estimates from MCMC'!$B$2</f>
        <v>0.13308914651854734</v>
      </c>
    </row>
    <row r="602" spans="1:32" x14ac:dyDescent="0.3">
      <c r="A602" s="38">
        <v>4375</v>
      </c>
      <c r="B602" s="38">
        <v>1930895.9579007404</v>
      </c>
      <c r="C602" s="39">
        <v>52869.237378297301</v>
      </c>
      <c r="D602" s="39">
        <v>51863.252437101903</v>
      </c>
      <c r="E602" s="39">
        <f t="shared" si="162"/>
        <v>1005.9849411953983</v>
      </c>
      <c r="F602" s="39">
        <v>52806.551940938101</v>
      </c>
      <c r="G602" s="40">
        <f t="shared" si="163"/>
        <v>62.685437359199568</v>
      </c>
      <c r="H602" s="39">
        <v>52780.038968593799</v>
      </c>
      <c r="I602" s="39">
        <f t="shared" si="164"/>
        <v>89.198409703501966</v>
      </c>
      <c r="J602" s="39">
        <v>51712.1617364966</v>
      </c>
      <c r="K602" s="40">
        <f t="shared" si="165"/>
        <v>1157.0756418007004</v>
      </c>
      <c r="L602" s="39">
        <v>51128.670655133697</v>
      </c>
      <c r="M602" s="39">
        <f t="shared" si="166"/>
        <v>1740.5667231636035</v>
      </c>
      <c r="N602" s="39">
        <f t="shared" si="171"/>
        <v>583.49108136290306</v>
      </c>
      <c r="O602" s="40">
        <f>'Estimates from MCMC'!$B$2-L602</f>
        <v>17932.329344866303</v>
      </c>
      <c r="P602" s="39">
        <v>52362.240742233502</v>
      </c>
      <c r="Q602" s="40">
        <f t="shared" si="167"/>
        <v>1233.5700870998044</v>
      </c>
      <c r="R602" s="39">
        <v>52393.019920101498</v>
      </c>
      <c r="S602" s="39">
        <f t="shared" si="168"/>
        <v>30.779177867996623</v>
      </c>
      <c r="T602" s="39">
        <f t="shared" si="172"/>
        <v>1264.349264967801</v>
      </c>
      <c r="U602" s="39">
        <v>58937.754325269001</v>
      </c>
      <c r="V602" s="39">
        <f t="shared" si="169"/>
        <v>7809.0836701353037</v>
      </c>
      <c r="W602" s="39">
        <v>60447.075915305402</v>
      </c>
      <c r="X602" s="39">
        <f t="shared" si="170"/>
        <v>244.97232506860018</v>
      </c>
      <c r="Y602" s="39">
        <f t="shared" si="173"/>
        <v>9318.4052601717049</v>
      </c>
      <c r="Z602" s="39">
        <f t="shared" si="174"/>
        <v>8613.9240846945977</v>
      </c>
      <c r="AA602" s="45">
        <f t="shared" si="175"/>
        <v>7.0506694398280223E-2</v>
      </c>
      <c r="AB602" s="45">
        <f t="shared" si="176"/>
        <v>0.43547514212764005</v>
      </c>
      <c r="AC602" s="45">
        <f t="shared" si="177"/>
        <v>1.3660931625635756E-2</v>
      </c>
      <c r="AD602" s="45">
        <f t="shared" si="178"/>
        <v>0.51964276815155608</v>
      </c>
      <c r="AE602" s="45">
        <f t="shared" si="179"/>
        <v>0.48035723184844398</v>
      </c>
      <c r="AF602" s="43">
        <f>('Estimates from MCMC'!$B$2-'MCMC runs'!W602)/'Estimates from MCMC'!$B$2</f>
        <v>0.12472921163456362</v>
      </c>
    </row>
    <row r="603" spans="1:32" x14ac:dyDescent="0.3">
      <c r="A603" s="38">
        <v>2210</v>
      </c>
      <c r="B603" s="38">
        <v>2105364.9192635226</v>
      </c>
      <c r="C603" s="39">
        <v>52800.690133845703</v>
      </c>
      <c r="D603" s="39">
        <v>51729.148611712801</v>
      </c>
      <c r="E603" s="39">
        <f t="shared" si="162"/>
        <v>1071.5415221329022</v>
      </c>
      <c r="F603" s="39">
        <v>52738.361486877002</v>
      </c>
      <c r="G603" s="40">
        <f t="shared" si="163"/>
        <v>62.328646968700923</v>
      </c>
      <c r="H603" s="39">
        <v>52706.660123499903</v>
      </c>
      <c r="I603" s="39">
        <f t="shared" si="164"/>
        <v>94.030010345799383</v>
      </c>
      <c r="J603" s="39">
        <v>51573.631427613996</v>
      </c>
      <c r="K603" s="40">
        <f t="shared" si="165"/>
        <v>1227.0587062317063</v>
      </c>
      <c r="L603" s="39">
        <v>50959.597314045299</v>
      </c>
      <c r="M603" s="39">
        <f t="shared" si="166"/>
        <v>1841.092819800404</v>
      </c>
      <c r="N603" s="39">
        <f t="shared" si="171"/>
        <v>614.03411356869765</v>
      </c>
      <c r="O603" s="40">
        <f>'Estimates from MCMC'!$B$2-L603</f>
        <v>18101.402685954701</v>
      </c>
      <c r="P603" s="39">
        <v>52268.091311260403</v>
      </c>
      <c r="Q603" s="40">
        <f t="shared" si="167"/>
        <v>1308.4939972151042</v>
      </c>
      <c r="R603" s="39">
        <v>52300.223799453299</v>
      </c>
      <c r="S603" s="39">
        <f t="shared" si="168"/>
        <v>32.132488192895835</v>
      </c>
      <c r="T603" s="39">
        <f t="shared" si="172"/>
        <v>1340.626485408</v>
      </c>
      <c r="U603" s="39">
        <v>59053.277327955497</v>
      </c>
      <c r="V603" s="39">
        <f t="shared" si="169"/>
        <v>8093.6800139101979</v>
      </c>
      <c r="W603" s="39">
        <v>60663.094778943901</v>
      </c>
      <c r="X603" s="39">
        <f t="shared" si="170"/>
        <v>269.19096558040474</v>
      </c>
      <c r="Y603" s="39">
        <f t="shared" si="173"/>
        <v>9703.4974648986026</v>
      </c>
      <c r="Z603" s="39">
        <f t="shared" si="174"/>
        <v>8397.9052210560985</v>
      </c>
      <c r="AA603" s="45">
        <f t="shared" si="175"/>
        <v>7.4062022080102291E-2</v>
      </c>
      <c r="AB603" s="45">
        <f t="shared" si="176"/>
        <v>0.44712999066035208</v>
      </c>
      <c r="AC603" s="45">
        <f t="shared" si="177"/>
        <v>1.4871276566278274E-2</v>
      </c>
      <c r="AD603" s="45">
        <f t="shared" si="178"/>
        <v>0.53606328930673264</v>
      </c>
      <c r="AE603" s="45">
        <f t="shared" si="179"/>
        <v>0.46393671069326736</v>
      </c>
      <c r="AF603" s="43">
        <f>('Estimates from MCMC'!$B$2-'MCMC runs'!W603)/'Estimates from MCMC'!$B$2</f>
        <v>0.12160126874873081</v>
      </c>
    </row>
    <row r="604" spans="1:32" x14ac:dyDescent="0.3">
      <c r="A604" s="38">
        <v>479</v>
      </c>
      <c r="B604" s="38">
        <v>2154573.6476572598</v>
      </c>
      <c r="C604" s="39">
        <v>53568.572768049598</v>
      </c>
      <c r="D604" s="39">
        <v>52547.019246972297</v>
      </c>
      <c r="E604" s="39">
        <f t="shared" si="162"/>
        <v>1021.5535210773014</v>
      </c>
      <c r="F604" s="39">
        <v>53508.558421718299</v>
      </c>
      <c r="G604" s="40">
        <f t="shared" si="163"/>
        <v>60.014346331299748</v>
      </c>
      <c r="H604" s="39">
        <v>53478.444827101303</v>
      </c>
      <c r="I604" s="39">
        <f t="shared" si="164"/>
        <v>90.127940948295873</v>
      </c>
      <c r="J604" s="39">
        <v>52397.457775809402</v>
      </c>
      <c r="K604" s="40">
        <f t="shared" si="165"/>
        <v>1171.1149922401964</v>
      </c>
      <c r="L604" s="39">
        <v>51807.787029376901</v>
      </c>
      <c r="M604" s="39">
        <f t="shared" si="166"/>
        <v>1760.7857386726973</v>
      </c>
      <c r="N604" s="39">
        <f t="shared" si="171"/>
        <v>589.67074643250089</v>
      </c>
      <c r="O604" s="40">
        <f>'Estimates from MCMC'!$B$2-L604</f>
        <v>17253.212970623099</v>
      </c>
      <c r="P604" s="39">
        <v>53052.530037635901</v>
      </c>
      <c r="Q604" s="40">
        <f t="shared" si="167"/>
        <v>1244.7430082589999</v>
      </c>
      <c r="R604" s="39">
        <v>53083.679711669203</v>
      </c>
      <c r="S604" s="39">
        <f t="shared" si="168"/>
        <v>31.14967403330229</v>
      </c>
      <c r="T604" s="39">
        <f t="shared" si="172"/>
        <v>1275.8926822923022</v>
      </c>
      <c r="U604" s="39">
        <v>59930.688461916398</v>
      </c>
      <c r="V604" s="39">
        <f t="shared" si="169"/>
        <v>8122.9014325394965</v>
      </c>
      <c r="W604" s="39">
        <v>61460.125325434899</v>
      </c>
      <c r="X604" s="39">
        <f t="shared" si="170"/>
        <v>253.54418122619973</v>
      </c>
      <c r="Y604" s="39">
        <f t="shared" si="173"/>
        <v>9652.3382960579984</v>
      </c>
      <c r="Z604" s="39">
        <f t="shared" si="174"/>
        <v>7600.8746745651006</v>
      </c>
      <c r="AA604" s="45">
        <f t="shared" si="175"/>
        <v>7.3951019121177838E-2</v>
      </c>
      <c r="AB604" s="45">
        <f t="shared" si="176"/>
        <v>0.47080514489505765</v>
      </c>
      <c r="AC604" s="45">
        <f t="shared" si="177"/>
        <v>1.4695476237261272E-2</v>
      </c>
      <c r="AD604" s="45">
        <f t="shared" si="178"/>
        <v>0.55945164025349681</v>
      </c>
      <c r="AE604" s="45">
        <f t="shared" si="179"/>
        <v>0.44054835974650325</v>
      </c>
      <c r="AF604" s="43">
        <f>('Estimates from MCMC'!$B$2-'MCMC runs'!W604)/'Estimates from MCMC'!$B$2</f>
        <v>0.11006030428990458</v>
      </c>
    </row>
    <row r="605" spans="1:32" x14ac:dyDescent="0.3">
      <c r="A605" s="38">
        <v>132</v>
      </c>
      <c r="B605" s="38">
        <v>2005429.3828219294</v>
      </c>
      <c r="C605" s="39">
        <v>53478.849057214698</v>
      </c>
      <c r="D605" s="39">
        <v>52453.134834167002</v>
      </c>
      <c r="E605" s="39">
        <f t="shared" si="162"/>
        <v>1025.7142230476966</v>
      </c>
      <c r="F605" s="39">
        <v>53415.166923515098</v>
      </c>
      <c r="G605" s="40">
        <f t="shared" si="163"/>
        <v>63.682133699599945</v>
      </c>
      <c r="H605" s="39">
        <v>53388.494201555797</v>
      </c>
      <c r="I605" s="39">
        <f t="shared" si="164"/>
        <v>90.354855658901215</v>
      </c>
      <c r="J605" s="39">
        <v>52299.905430585801</v>
      </c>
      <c r="K605" s="40">
        <f t="shared" si="165"/>
        <v>1178.9436266288976</v>
      </c>
      <c r="L605" s="39">
        <v>51709.037621620999</v>
      </c>
      <c r="M605" s="39">
        <f t="shared" si="166"/>
        <v>1769.8114355936996</v>
      </c>
      <c r="N605" s="39">
        <f t="shared" si="171"/>
        <v>590.86780896480195</v>
      </c>
      <c r="O605" s="40">
        <f>'Estimates from MCMC'!$B$2-L605</f>
        <v>17351.962378379001</v>
      </c>
      <c r="P605" s="39">
        <v>52963.564984563498</v>
      </c>
      <c r="Q605" s="40">
        <f t="shared" si="167"/>
        <v>1254.5273629424992</v>
      </c>
      <c r="R605" s="39">
        <v>52994.5834436921</v>
      </c>
      <c r="S605" s="39">
        <f t="shared" si="168"/>
        <v>31.018459128601535</v>
      </c>
      <c r="T605" s="39">
        <f t="shared" si="172"/>
        <v>1285.5458220711007</v>
      </c>
      <c r="U605" s="39">
        <v>59650.191955291499</v>
      </c>
      <c r="V605" s="39">
        <f t="shared" si="169"/>
        <v>7941.1543336704999</v>
      </c>
      <c r="W605" s="39">
        <v>61188.643508295601</v>
      </c>
      <c r="X605" s="39">
        <f t="shared" si="170"/>
        <v>252.90573093300191</v>
      </c>
      <c r="Y605" s="39">
        <f t="shared" si="173"/>
        <v>9479.6058866746025</v>
      </c>
      <c r="Z605" s="39">
        <f t="shared" si="174"/>
        <v>7872.3564917043986</v>
      </c>
      <c r="AA605" s="45">
        <f t="shared" si="175"/>
        <v>7.4086480482053393E-2</v>
      </c>
      <c r="AB605" s="45">
        <f t="shared" si="176"/>
        <v>0.45765165694258225</v>
      </c>
      <c r="AC605" s="45">
        <f t="shared" si="177"/>
        <v>1.457505067254693E-2</v>
      </c>
      <c r="AD605" s="45">
        <f t="shared" si="178"/>
        <v>0.54631318809718254</v>
      </c>
      <c r="AE605" s="45">
        <f t="shared" si="179"/>
        <v>0.45368681190281746</v>
      </c>
      <c r="AF605" s="43">
        <f>('Estimates from MCMC'!$B$2-'MCMC runs'!W605)/'Estimates from MCMC'!$B$2</f>
        <v>0.11399134810825789</v>
      </c>
    </row>
    <row r="606" spans="1:32" x14ac:dyDescent="0.3">
      <c r="A606" s="38">
        <v>1696</v>
      </c>
      <c r="B606" s="38">
        <v>2110801.3904834329</v>
      </c>
      <c r="C606" s="39">
        <v>52169.181098766603</v>
      </c>
      <c r="D606" s="39">
        <v>51104.733942336003</v>
      </c>
      <c r="E606" s="39">
        <f t="shared" si="162"/>
        <v>1064.4471564306004</v>
      </c>
      <c r="F606" s="39">
        <v>52095.282395176502</v>
      </c>
      <c r="G606" s="40">
        <f t="shared" si="163"/>
        <v>73.898703590100922</v>
      </c>
      <c r="H606" s="39">
        <v>52074.976187985201</v>
      </c>
      <c r="I606" s="39">
        <f t="shared" si="164"/>
        <v>94.20491078140185</v>
      </c>
      <c r="J606" s="39">
        <v>50937.713338060203</v>
      </c>
      <c r="K606" s="40">
        <f t="shared" si="165"/>
        <v>1231.4677607064004</v>
      </c>
      <c r="L606" s="39">
        <v>50322.552630984697</v>
      </c>
      <c r="M606" s="39">
        <f t="shared" si="166"/>
        <v>1846.6284677819058</v>
      </c>
      <c r="N606" s="39">
        <f t="shared" si="171"/>
        <v>615.16070707550534</v>
      </c>
      <c r="O606" s="40">
        <f>'Estimates from MCMC'!$B$2-L606</f>
        <v>18738.447369015303</v>
      </c>
      <c r="P606" s="39">
        <v>51636.943086298998</v>
      </c>
      <c r="Q606" s="40">
        <f t="shared" si="167"/>
        <v>1314.3904553143002</v>
      </c>
      <c r="R606" s="39">
        <v>51668.976132588803</v>
      </c>
      <c r="S606" s="39">
        <f t="shared" si="168"/>
        <v>32.033046289805498</v>
      </c>
      <c r="T606" s="39">
        <f t="shared" si="172"/>
        <v>1346.4235016041057</v>
      </c>
      <c r="U606" s="39">
        <v>58244.998454201101</v>
      </c>
      <c r="V606" s="39">
        <f t="shared" si="169"/>
        <v>7922.4458232164034</v>
      </c>
      <c r="W606" s="39">
        <v>59860.101350781501</v>
      </c>
      <c r="X606" s="39">
        <f t="shared" si="170"/>
        <v>268.67939497629413</v>
      </c>
      <c r="Y606" s="39">
        <f t="shared" si="173"/>
        <v>9537.5487197968032</v>
      </c>
      <c r="Z606" s="39">
        <f t="shared" si="174"/>
        <v>9200.8986492184995</v>
      </c>
      <c r="AA606" s="45">
        <f t="shared" si="175"/>
        <v>7.185352527288176E-2</v>
      </c>
      <c r="AB606" s="45">
        <f t="shared" si="176"/>
        <v>0.42279094245110471</v>
      </c>
      <c r="AC606" s="45">
        <f t="shared" si="177"/>
        <v>1.4338402199776978E-2</v>
      </c>
      <c r="AD606" s="45">
        <f t="shared" si="178"/>
        <v>0.5089828699237634</v>
      </c>
      <c r="AE606" s="45">
        <f t="shared" si="179"/>
        <v>0.49101713007623654</v>
      </c>
      <c r="AF606" s="43">
        <f>('Estimates from MCMC'!$B$2-'MCMC runs'!W606)/'Estimates from MCMC'!$B$2</f>
        <v>0.1332285754509564</v>
      </c>
    </row>
    <row r="607" spans="1:32" x14ac:dyDescent="0.3">
      <c r="A607" s="38">
        <v>824</v>
      </c>
      <c r="B607" s="38">
        <v>1930669.2229803565</v>
      </c>
      <c r="C607" s="39">
        <v>53405.735108481902</v>
      </c>
      <c r="D607" s="39">
        <v>52363.456835279598</v>
      </c>
      <c r="E607" s="39">
        <f t="shared" si="162"/>
        <v>1042.2782732023043</v>
      </c>
      <c r="F607" s="39">
        <v>53351.877131247602</v>
      </c>
      <c r="G607" s="40">
        <f t="shared" si="163"/>
        <v>53.857977234300051</v>
      </c>
      <c r="H607" s="39">
        <v>53314.197949358699</v>
      </c>
      <c r="I607" s="39">
        <f t="shared" si="164"/>
        <v>91.53715912320331</v>
      </c>
      <c r="J607" s="39">
        <v>52218.6554709091</v>
      </c>
      <c r="K607" s="40">
        <f t="shared" si="165"/>
        <v>1187.0796375728023</v>
      </c>
      <c r="L607" s="39">
        <v>51620.119543441302</v>
      </c>
      <c r="M607" s="39">
        <f t="shared" si="166"/>
        <v>1785.6155650405999</v>
      </c>
      <c r="N607" s="39">
        <f t="shared" si="171"/>
        <v>598.53592746779759</v>
      </c>
      <c r="O607" s="40">
        <f>'Estimates from MCMC'!$B$2-L607</f>
        <v>17440.880456558698</v>
      </c>
      <c r="P607" s="39">
        <v>52888.559027766903</v>
      </c>
      <c r="Q607" s="40">
        <f t="shared" si="167"/>
        <v>1268.4394843256014</v>
      </c>
      <c r="R607" s="39">
        <v>52920.049244940899</v>
      </c>
      <c r="S607" s="39">
        <f t="shared" si="168"/>
        <v>31.490217173995916</v>
      </c>
      <c r="T607" s="39">
        <f t="shared" si="172"/>
        <v>1299.9297014995973</v>
      </c>
      <c r="U607" s="39">
        <v>59549.3482908039</v>
      </c>
      <c r="V607" s="39">
        <f t="shared" si="169"/>
        <v>7929.2287473625984</v>
      </c>
      <c r="W607" s="39">
        <v>61103.312880777601</v>
      </c>
      <c r="X607" s="39">
        <f t="shared" si="170"/>
        <v>254.03488847410335</v>
      </c>
      <c r="Y607" s="39">
        <f t="shared" si="173"/>
        <v>9483.193337336299</v>
      </c>
      <c r="Z607" s="39">
        <f t="shared" si="174"/>
        <v>7957.6871192223989</v>
      </c>
      <c r="AA607" s="45">
        <f t="shared" si="175"/>
        <v>7.4533490710943701E-2</v>
      </c>
      <c r="AB607" s="45">
        <f t="shared" si="176"/>
        <v>0.4546346594779157</v>
      </c>
      <c r="AC607" s="45">
        <f t="shared" si="177"/>
        <v>1.4565485332397467E-2</v>
      </c>
      <c r="AD607" s="45">
        <f t="shared" si="178"/>
        <v>0.54373363552125686</v>
      </c>
      <c r="AE607" s="45">
        <f t="shared" si="179"/>
        <v>0.45626636447874314</v>
      </c>
      <c r="AF607" s="43">
        <f>('Estimates from MCMC'!$B$2-'MCMC runs'!W607)/'Estimates from MCMC'!$B$2</f>
        <v>0.11522693154200488</v>
      </c>
    </row>
    <row r="608" spans="1:32" x14ac:dyDescent="0.3">
      <c r="A608" s="38">
        <v>1405</v>
      </c>
      <c r="B608" s="38">
        <v>1942204.055074706</v>
      </c>
      <c r="C608" s="39">
        <v>52172.286180188901</v>
      </c>
      <c r="D608" s="39">
        <v>51132.053881729204</v>
      </c>
      <c r="E608" s="39">
        <f t="shared" si="162"/>
        <v>1040.2322984596976</v>
      </c>
      <c r="F608" s="39">
        <v>52110.494142993201</v>
      </c>
      <c r="G608" s="40">
        <f t="shared" si="163"/>
        <v>61.792037195700686</v>
      </c>
      <c r="H608" s="39">
        <v>52081.654419733</v>
      </c>
      <c r="I608" s="39">
        <f t="shared" si="164"/>
        <v>90.631760455900803</v>
      </c>
      <c r="J608" s="39">
        <v>50980.467809328104</v>
      </c>
      <c r="K608" s="40">
        <f t="shared" si="165"/>
        <v>1191.8183708607976</v>
      </c>
      <c r="L608" s="39">
        <v>50388.202161380497</v>
      </c>
      <c r="M608" s="39">
        <f t="shared" si="166"/>
        <v>1784.0840188084039</v>
      </c>
      <c r="N608" s="39">
        <f t="shared" si="171"/>
        <v>592.26564794760634</v>
      </c>
      <c r="O608" s="40">
        <f>'Estimates from MCMC'!$B$2-L608</f>
        <v>18672.797838619503</v>
      </c>
      <c r="P608" s="39">
        <v>51653.446801845297</v>
      </c>
      <c r="Q608" s="40">
        <f t="shared" si="167"/>
        <v>1265.2446404647999</v>
      </c>
      <c r="R608" s="39">
        <v>51684.275933059602</v>
      </c>
      <c r="S608" s="39">
        <f t="shared" si="168"/>
        <v>30.829131214304653</v>
      </c>
      <c r="T608" s="39">
        <f t="shared" si="172"/>
        <v>1296.0737716791045</v>
      </c>
      <c r="U608" s="39">
        <v>58182.9742345798</v>
      </c>
      <c r="V608" s="39">
        <f t="shared" si="169"/>
        <v>7794.7720731993031</v>
      </c>
      <c r="W608" s="39">
        <v>59735.316432807602</v>
      </c>
      <c r="X608" s="39">
        <f t="shared" si="170"/>
        <v>256.26842654869688</v>
      </c>
      <c r="Y608" s="39">
        <f t="shared" si="173"/>
        <v>9347.1142714271045</v>
      </c>
      <c r="Z608" s="39">
        <f t="shared" si="174"/>
        <v>9325.6835671923982</v>
      </c>
      <c r="AA608" s="45">
        <f t="shared" si="175"/>
        <v>6.9409725466985747E-2</v>
      </c>
      <c r="AB608" s="45">
        <f t="shared" si="176"/>
        <v>0.41743996483901191</v>
      </c>
      <c r="AC608" s="45">
        <f t="shared" si="177"/>
        <v>1.3724157930884719E-2</v>
      </c>
      <c r="AD608" s="45">
        <f t="shared" si="178"/>
        <v>0.50057384823688245</v>
      </c>
      <c r="AE608" s="45">
        <f t="shared" si="179"/>
        <v>0.49942615176311761</v>
      </c>
      <c r="AF608" s="43">
        <f>('Estimates from MCMC'!$B$2-'MCMC runs'!W608)/'Estimates from MCMC'!$B$2</f>
        <v>0.13503545513665308</v>
      </c>
    </row>
    <row r="609" spans="1:32" x14ac:dyDescent="0.3">
      <c r="A609" s="38">
        <v>1232</v>
      </c>
      <c r="B609" s="38">
        <v>1939446.7610217475</v>
      </c>
      <c r="C609" s="39">
        <v>52404.839899687002</v>
      </c>
      <c r="D609" s="39">
        <v>51389.444663884897</v>
      </c>
      <c r="E609" s="39">
        <f t="shared" si="162"/>
        <v>1015.3952358021052</v>
      </c>
      <c r="F609" s="39">
        <v>52345.66036976</v>
      </c>
      <c r="G609" s="40">
        <f t="shared" si="163"/>
        <v>59.179529927001568</v>
      </c>
      <c r="H609" s="39">
        <v>52315.305383442603</v>
      </c>
      <c r="I609" s="39">
        <f t="shared" si="164"/>
        <v>89.534516244399128</v>
      </c>
      <c r="J609" s="39">
        <v>51241.503792265401</v>
      </c>
      <c r="K609" s="40">
        <f t="shared" si="165"/>
        <v>1163.3361074216009</v>
      </c>
      <c r="L609" s="39">
        <v>50656.1623965334</v>
      </c>
      <c r="M609" s="39">
        <f t="shared" si="166"/>
        <v>1748.6775031536017</v>
      </c>
      <c r="N609" s="39">
        <f t="shared" si="171"/>
        <v>585.34139573200082</v>
      </c>
      <c r="O609" s="40">
        <f>'Estimates from MCMC'!$B$2-L609</f>
        <v>18404.8376034666</v>
      </c>
      <c r="P609" s="39">
        <v>51893.625982712198</v>
      </c>
      <c r="Q609" s="40">
        <f t="shared" si="167"/>
        <v>1237.4635861787974</v>
      </c>
      <c r="R609" s="39">
        <v>51924.532379408898</v>
      </c>
      <c r="S609" s="39">
        <f t="shared" si="168"/>
        <v>30.90639669670054</v>
      </c>
      <c r="T609" s="39">
        <f t="shared" si="172"/>
        <v>1268.369982875498</v>
      </c>
      <c r="U609" s="39">
        <v>58502.458879265898</v>
      </c>
      <c r="V609" s="39">
        <f t="shared" si="169"/>
        <v>7846.2964827324977</v>
      </c>
      <c r="W609" s="39">
        <v>60019.385650780503</v>
      </c>
      <c r="X609" s="39">
        <f t="shared" si="170"/>
        <v>248.55678863910725</v>
      </c>
      <c r="Y609" s="39">
        <f t="shared" si="173"/>
        <v>9363.2232542471029</v>
      </c>
      <c r="Z609" s="39">
        <f t="shared" si="174"/>
        <v>9041.6143492194969</v>
      </c>
      <c r="AA609" s="45">
        <f t="shared" si="175"/>
        <v>6.8915032569295639E-2</v>
      </c>
      <c r="AB609" s="45">
        <f t="shared" si="176"/>
        <v>0.42631707227096788</v>
      </c>
      <c r="AC609" s="45">
        <f t="shared" si="177"/>
        <v>1.3504970486253621E-2</v>
      </c>
      <c r="AD609" s="45">
        <f t="shared" si="178"/>
        <v>0.50873707532651713</v>
      </c>
      <c r="AE609" s="45">
        <f t="shared" si="179"/>
        <v>0.49126292467348287</v>
      </c>
      <c r="AF609" s="43">
        <f>('Estimates from MCMC'!$B$2-'MCMC runs'!W609)/'Estimates from MCMC'!$B$2</f>
        <v>0.13092214635205829</v>
      </c>
    </row>
    <row r="610" spans="1:32" x14ac:dyDescent="0.3">
      <c r="A610" s="38">
        <v>3253</v>
      </c>
      <c r="B610" s="38">
        <v>1952976.3240925979</v>
      </c>
      <c r="C610" s="39">
        <v>52844.498702098899</v>
      </c>
      <c r="D610" s="39">
        <v>51755.627008321098</v>
      </c>
      <c r="E610" s="39">
        <f t="shared" si="162"/>
        <v>1088.8716937778008</v>
      </c>
      <c r="F610" s="39">
        <v>52776.493012216502</v>
      </c>
      <c r="G610" s="40">
        <f t="shared" si="163"/>
        <v>68.005689882396837</v>
      </c>
      <c r="H610" s="39">
        <v>52749.673314036401</v>
      </c>
      <c r="I610" s="39">
        <f t="shared" si="164"/>
        <v>94.82538806249795</v>
      </c>
      <c r="J610" s="39">
        <v>51594.029648739801</v>
      </c>
      <c r="K610" s="40">
        <f t="shared" si="165"/>
        <v>1250.4690533590983</v>
      </c>
      <c r="L610" s="39">
        <v>50975.1381605161</v>
      </c>
      <c r="M610" s="39">
        <f t="shared" si="166"/>
        <v>1869.3605415827988</v>
      </c>
      <c r="N610" s="39">
        <f t="shared" si="171"/>
        <v>618.89148822370043</v>
      </c>
      <c r="O610" s="40">
        <f>'Estimates from MCMC'!$B$2-L610</f>
        <v>18085.8618394839</v>
      </c>
      <c r="P610" s="39">
        <v>52306.349876516899</v>
      </c>
      <c r="Q610" s="40">
        <f t="shared" si="167"/>
        <v>1331.2117160007983</v>
      </c>
      <c r="R610" s="39">
        <v>52338.344277528697</v>
      </c>
      <c r="S610" s="39">
        <f t="shared" si="168"/>
        <v>31.994401011797891</v>
      </c>
      <c r="T610" s="39">
        <f t="shared" si="172"/>
        <v>1363.2061170125962</v>
      </c>
      <c r="U610" s="39">
        <v>58997.348225259302</v>
      </c>
      <c r="V610" s="39">
        <f t="shared" si="169"/>
        <v>8022.2100647432017</v>
      </c>
      <c r="W610" s="39">
        <v>60634.935924997299</v>
      </c>
      <c r="X610" s="39">
        <f t="shared" si="170"/>
        <v>274.38158272540022</v>
      </c>
      <c r="Y610" s="39">
        <f t="shared" si="173"/>
        <v>9659.7977644811981</v>
      </c>
      <c r="Z610" s="39">
        <f t="shared" si="174"/>
        <v>8426.0640750027014</v>
      </c>
      <c r="AA610" s="45">
        <f t="shared" si="175"/>
        <v>7.5374130860412281E-2</v>
      </c>
      <c r="AB610" s="45">
        <f t="shared" si="176"/>
        <v>0.44356249848318674</v>
      </c>
      <c r="AC610" s="45">
        <f t="shared" si="177"/>
        <v>1.517105378558117E-2</v>
      </c>
      <c r="AD610" s="45">
        <f t="shared" si="178"/>
        <v>0.53410768312918011</v>
      </c>
      <c r="AE610" s="45">
        <f t="shared" si="179"/>
        <v>0.46589231687081983</v>
      </c>
      <c r="AF610" s="43">
        <f>('Estimates from MCMC'!$B$2-'MCMC runs'!W610)/'Estimates from MCMC'!$B$2</f>
        <v>0.12200900761649414</v>
      </c>
    </row>
    <row r="611" spans="1:32" x14ac:dyDescent="0.3">
      <c r="A611" s="38">
        <v>3395</v>
      </c>
      <c r="B611" s="38">
        <v>1932995.9099922061</v>
      </c>
      <c r="C611" s="39">
        <v>52933.971030357403</v>
      </c>
      <c r="D611" s="39">
        <v>51906.324939152699</v>
      </c>
      <c r="E611" s="39">
        <f t="shared" si="162"/>
        <v>1027.6460912047041</v>
      </c>
      <c r="F611" s="39">
        <v>52863.713516586402</v>
      </c>
      <c r="G611" s="40">
        <f t="shared" si="163"/>
        <v>70.257513771000959</v>
      </c>
      <c r="H611" s="39">
        <v>52843.680360551203</v>
      </c>
      <c r="I611" s="39">
        <f t="shared" si="164"/>
        <v>90.29066980619973</v>
      </c>
      <c r="J611" s="39">
        <v>51746.800879564304</v>
      </c>
      <c r="K611" s="40">
        <f t="shared" si="165"/>
        <v>1187.1701507930993</v>
      </c>
      <c r="L611" s="39">
        <v>51156.497267401399</v>
      </c>
      <c r="M611" s="39">
        <f t="shared" si="166"/>
        <v>1777.4737629560041</v>
      </c>
      <c r="N611" s="39">
        <f t="shared" si="171"/>
        <v>590.30361216290476</v>
      </c>
      <c r="O611" s="40">
        <f>'Estimates from MCMC'!$B$2-L611</f>
        <v>17904.502732598601</v>
      </c>
      <c r="P611" s="39">
        <v>52413.952044302598</v>
      </c>
      <c r="Q611" s="40">
        <f t="shared" si="167"/>
        <v>1257.4547769011988</v>
      </c>
      <c r="R611" s="39">
        <v>52444.7925328364</v>
      </c>
      <c r="S611" s="39">
        <f t="shared" si="168"/>
        <v>30.840488533802272</v>
      </c>
      <c r="T611" s="39">
        <f t="shared" si="172"/>
        <v>1288.2952654350011</v>
      </c>
      <c r="U611" s="39">
        <v>59141.3938958539</v>
      </c>
      <c r="V611" s="39">
        <f t="shared" si="169"/>
        <v>7984.8966284525013</v>
      </c>
      <c r="W611" s="39">
        <v>60687.058002327198</v>
      </c>
      <c r="X611" s="39">
        <f t="shared" si="170"/>
        <v>257.36884103829652</v>
      </c>
      <c r="Y611" s="39">
        <f t="shared" si="173"/>
        <v>9530.5607349257989</v>
      </c>
      <c r="Z611" s="39">
        <f t="shared" si="174"/>
        <v>8373.9419976728022</v>
      </c>
      <c r="AA611" s="45">
        <f t="shared" si="175"/>
        <v>7.1953702634221225E-2</v>
      </c>
      <c r="AB611" s="45">
        <f t="shared" si="176"/>
        <v>0.44597142672465606</v>
      </c>
      <c r="AC611" s="45">
        <f t="shared" si="177"/>
        <v>1.4374531640563628E-2</v>
      </c>
      <c r="AD611" s="45">
        <f t="shared" si="178"/>
        <v>0.53229966099944093</v>
      </c>
      <c r="AE611" s="45">
        <f t="shared" si="179"/>
        <v>0.46770033900055907</v>
      </c>
      <c r="AF611" s="43">
        <f>('Estimates from MCMC'!$B$2-'MCMC runs'!W611)/'Estimates from MCMC'!$B$2</f>
        <v>0.12125428241225586</v>
      </c>
    </row>
    <row r="612" spans="1:32" x14ac:dyDescent="0.3">
      <c r="A612" s="38">
        <v>1756</v>
      </c>
      <c r="B612" s="38">
        <v>2035471.991378465</v>
      </c>
      <c r="C612" s="39">
        <v>52559.402527130798</v>
      </c>
      <c r="D612" s="39">
        <v>51527.784397210402</v>
      </c>
      <c r="E612" s="39">
        <f t="shared" si="162"/>
        <v>1031.6181299203963</v>
      </c>
      <c r="F612" s="39">
        <v>52491.044516547197</v>
      </c>
      <c r="G612" s="40">
        <f t="shared" si="163"/>
        <v>68.358010583600844</v>
      </c>
      <c r="H612" s="39">
        <v>52468.117464642499</v>
      </c>
      <c r="I612" s="39">
        <f t="shared" si="164"/>
        <v>91.285062488299445</v>
      </c>
      <c r="J612" s="39">
        <v>51369.073985771203</v>
      </c>
      <c r="K612" s="40">
        <f t="shared" si="165"/>
        <v>1190.328541359595</v>
      </c>
      <c r="L612" s="39">
        <v>50772.367226268703</v>
      </c>
      <c r="M612" s="39">
        <f t="shared" si="166"/>
        <v>1787.035300862095</v>
      </c>
      <c r="N612" s="39">
        <f t="shared" si="171"/>
        <v>596.70675950250006</v>
      </c>
      <c r="O612" s="40">
        <f>'Estimates from MCMC'!$B$2-L612</f>
        <v>18288.632773731297</v>
      </c>
      <c r="P612" s="39">
        <v>52040.141608692502</v>
      </c>
      <c r="Q612" s="40">
        <f t="shared" si="167"/>
        <v>1267.7743824237987</v>
      </c>
      <c r="R612" s="39">
        <v>52071.413007983901</v>
      </c>
      <c r="S612" s="39">
        <f t="shared" si="168"/>
        <v>31.271399291399575</v>
      </c>
      <c r="T612" s="39">
        <f t="shared" si="172"/>
        <v>1299.0457817151982</v>
      </c>
      <c r="U612" s="39">
        <v>58635.777294894899</v>
      </c>
      <c r="V612" s="39">
        <f t="shared" si="169"/>
        <v>7863.4100686261954</v>
      </c>
      <c r="W612" s="39">
        <v>60191.001609198</v>
      </c>
      <c r="X612" s="39">
        <f t="shared" si="170"/>
        <v>256.17853258790274</v>
      </c>
      <c r="Y612" s="39">
        <f t="shared" si="173"/>
        <v>9418.6343829292964</v>
      </c>
      <c r="Z612" s="39">
        <f t="shared" si="174"/>
        <v>8869.9983908020004</v>
      </c>
      <c r="AA612" s="45">
        <f t="shared" si="175"/>
        <v>7.1030229421035249E-2</v>
      </c>
      <c r="AB612" s="45">
        <f t="shared" si="176"/>
        <v>0.4299616141847809</v>
      </c>
      <c r="AC612" s="45">
        <f t="shared" si="177"/>
        <v>1.400752783203468E-2</v>
      </c>
      <c r="AD612" s="45">
        <f t="shared" si="178"/>
        <v>0.51499937143785079</v>
      </c>
      <c r="AE612" s="45">
        <f t="shared" si="179"/>
        <v>0.48500062856214915</v>
      </c>
      <c r="AF612" s="43">
        <f>('Estimates from MCMC'!$B$2-'MCMC runs'!W612)/'Estimates from MCMC'!$B$2</f>
        <v>0.12843715542494316</v>
      </c>
    </row>
    <row r="613" spans="1:32" x14ac:dyDescent="0.3">
      <c r="A613" s="38">
        <v>3949</v>
      </c>
      <c r="B613" s="38">
        <v>2021309.2708457075</v>
      </c>
      <c r="C613" s="39">
        <v>52593.177507487002</v>
      </c>
      <c r="D613" s="39">
        <v>51544.869784472598</v>
      </c>
      <c r="E613" s="39">
        <f t="shared" si="162"/>
        <v>1048.3077230144045</v>
      </c>
      <c r="F613" s="39">
        <v>52543.110315300102</v>
      </c>
      <c r="G613" s="40">
        <f t="shared" si="163"/>
        <v>50.067192186899774</v>
      </c>
      <c r="H613" s="39">
        <v>52501.481585908099</v>
      </c>
      <c r="I613" s="39">
        <f t="shared" si="164"/>
        <v>91.695921578902926</v>
      </c>
      <c r="J613" s="39">
        <v>51403.593268975397</v>
      </c>
      <c r="K613" s="40">
        <f t="shared" si="165"/>
        <v>1189.5842385116048</v>
      </c>
      <c r="L613" s="39">
        <v>50804.516162558102</v>
      </c>
      <c r="M613" s="39">
        <f t="shared" si="166"/>
        <v>1788.6613449288998</v>
      </c>
      <c r="N613" s="39">
        <f t="shared" si="171"/>
        <v>599.077106417295</v>
      </c>
      <c r="O613" s="40">
        <f>'Estimates from MCMC'!$B$2-L613</f>
        <v>18256.483837441898</v>
      </c>
      <c r="P613" s="39">
        <v>52074.10930294</v>
      </c>
      <c r="Q613" s="40">
        <f t="shared" si="167"/>
        <v>1269.5931403818977</v>
      </c>
      <c r="R613" s="39">
        <v>52105.684969776201</v>
      </c>
      <c r="S613" s="39">
        <f t="shared" si="168"/>
        <v>31.57566683620098</v>
      </c>
      <c r="T613" s="39">
        <f t="shared" si="172"/>
        <v>1301.1688072180987</v>
      </c>
      <c r="U613" s="39">
        <v>58684.925715958998</v>
      </c>
      <c r="V613" s="39">
        <f t="shared" si="169"/>
        <v>7880.4095534008957</v>
      </c>
      <c r="W613" s="39">
        <v>60241.736437335203</v>
      </c>
      <c r="X613" s="39">
        <f t="shared" si="170"/>
        <v>255.64191415810637</v>
      </c>
      <c r="Y613" s="39">
        <f t="shared" si="173"/>
        <v>9437.2202747771007</v>
      </c>
      <c r="Z613" s="39">
        <f t="shared" si="174"/>
        <v>8819.2635626647971</v>
      </c>
      <c r="AA613" s="45">
        <f t="shared" si="175"/>
        <v>7.1271599657627097E-2</v>
      </c>
      <c r="AB613" s="45">
        <f t="shared" si="176"/>
        <v>0.43164990715458057</v>
      </c>
      <c r="AC613" s="45">
        <f t="shared" si="177"/>
        <v>1.4002801220343149E-2</v>
      </c>
      <c r="AD613" s="45">
        <f t="shared" si="178"/>
        <v>0.51692430803255085</v>
      </c>
      <c r="AE613" s="45">
        <f t="shared" si="179"/>
        <v>0.48307569196744921</v>
      </c>
      <c r="AF613" s="43">
        <f>('Estimates from MCMC'!$B$2-'MCMC runs'!W613)/'Estimates from MCMC'!$B$2</f>
        <v>0.12770251752312878</v>
      </c>
    </row>
    <row r="614" spans="1:32" x14ac:dyDescent="0.3">
      <c r="A614" s="38">
        <v>2161</v>
      </c>
      <c r="B614" s="38">
        <v>2015493.3204237425</v>
      </c>
      <c r="C614" s="39">
        <v>52609.601560280396</v>
      </c>
      <c r="D614" s="39">
        <v>51575.4713815336</v>
      </c>
      <c r="E614" s="39">
        <f t="shared" si="162"/>
        <v>1034.1301787467964</v>
      </c>
      <c r="F614" s="39">
        <v>52557.505331015702</v>
      </c>
      <c r="G614" s="40">
        <f t="shared" si="163"/>
        <v>52.096229264694557</v>
      </c>
      <c r="H614" s="39">
        <v>52519.611078453498</v>
      </c>
      <c r="I614" s="39">
        <f t="shared" si="164"/>
        <v>89.990481826898758</v>
      </c>
      <c r="J614" s="39">
        <v>51433.932900596003</v>
      </c>
      <c r="K614" s="40">
        <f t="shared" si="165"/>
        <v>1175.6686596843938</v>
      </c>
      <c r="L614" s="39">
        <v>50845.699889549702</v>
      </c>
      <c r="M614" s="39">
        <f t="shared" si="166"/>
        <v>1763.9016707306946</v>
      </c>
      <c r="N614" s="39">
        <f t="shared" si="171"/>
        <v>588.23301104630082</v>
      </c>
      <c r="O614" s="40">
        <f>'Estimates from MCMC'!$B$2-L614</f>
        <v>18215.300110450298</v>
      </c>
      <c r="P614" s="39">
        <v>52095.437383713601</v>
      </c>
      <c r="Q614" s="40">
        <f t="shared" si="167"/>
        <v>1249.7374941638991</v>
      </c>
      <c r="R614" s="39">
        <v>52126.336773400697</v>
      </c>
      <c r="S614" s="39">
        <f t="shared" si="168"/>
        <v>30.899389687096118</v>
      </c>
      <c r="T614" s="39">
        <f t="shared" si="172"/>
        <v>1280.6368838509952</v>
      </c>
      <c r="U614" s="39">
        <v>58687.059475149501</v>
      </c>
      <c r="V614" s="39">
        <f t="shared" si="169"/>
        <v>7841.3595855997992</v>
      </c>
      <c r="W614" s="39">
        <v>60219.092118226901</v>
      </c>
      <c r="X614" s="39">
        <f t="shared" si="170"/>
        <v>251.39575922640506</v>
      </c>
      <c r="Y614" s="39">
        <f t="shared" si="173"/>
        <v>9373.3922286771995</v>
      </c>
      <c r="Z614" s="39">
        <f t="shared" si="174"/>
        <v>8841.9078817730988</v>
      </c>
      <c r="AA614" s="45">
        <f t="shared" si="175"/>
        <v>7.0305560495063216E-2</v>
      </c>
      <c r="AB614" s="45">
        <f t="shared" si="176"/>
        <v>0.43048204191272882</v>
      </c>
      <c r="AC614" s="45">
        <f t="shared" si="177"/>
        <v>1.3801351484852935E-2</v>
      </c>
      <c r="AD614" s="45">
        <f t="shared" si="178"/>
        <v>0.51458895389264503</v>
      </c>
      <c r="AE614" s="45">
        <f t="shared" si="179"/>
        <v>0.48541104610735503</v>
      </c>
      <c r="AF614" s="43">
        <f>('Estimates from MCMC'!$B$2-'MCMC runs'!W614)/'Estimates from MCMC'!$B$2</f>
        <v>0.12803040618834216</v>
      </c>
    </row>
    <row r="615" spans="1:32" x14ac:dyDescent="0.3">
      <c r="A615" s="38">
        <v>2637</v>
      </c>
      <c r="B615" s="38">
        <v>1918023.310555602</v>
      </c>
      <c r="C615" s="39">
        <v>51835.594759485299</v>
      </c>
      <c r="D615" s="39">
        <v>50809.950030222397</v>
      </c>
      <c r="E615" s="39">
        <f t="shared" si="162"/>
        <v>1025.6447292629018</v>
      </c>
      <c r="F615" s="39">
        <v>51771.567071180703</v>
      </c>
      <c r="G615" s="40">
        <f t="shared" si="163"/>
        <v>64.027688304595358</v>
      </c>
      <c r="H615" s="39">
        <v>51746.275494841801</v>
      </c>
      <c r="I615" s="39">
        <f t="shared" si="164"/>
        <v>89.319264643498173</v>
      </c>
      <c r="J615" s="39">
        <v>50657.468564850999</v>
      </c>
      <c r="K615" s="40">
        <f t="shared" si="165"/>
        <v>1178.1261946343002</v>
      </c>
      <c r="L615" s="39">
        <v>50073.742469802899</v>
      </c>
      <c r="M615" s="39">
        <f t="shared" si="166"/>
        <v>1761.8522896823997</v>
      </c>
      <c r="N615" s="39">
        <f t="shared" si="171"/>
        <v>583.72609504809952</v>
      </c>
      <c r="O615" s="40">
        <f>'Estimates from MCMC'!$B$2-L615</f>
        <v>18987.257530197101</v>
      </c>
      <c r="P615" s="39">
        <v>51323.248541694396</v>
      </c>
      <c r="Q615" s="40">
        <f t="shared" si="167"/>
        <v>1249.5060718914974</v>
      </c>
      <c r="R615" s="39">
        <v>51353.500932153998</v>
      </c>
      <c r="S615" s="39">
        <f t="shared" si="168"/>
        <v>30.252390459601884</v>
      </c>
      <c r="T615" s="39">
        <f t="shared" si="172"/>
        <v>1279.7584623510993</v>
      </c>
      <c r="U615" s="39">
        <v>57788.776883166298</v>
      </c>
      <c r="V615" s="39">
        <f t="shared" si="169"/>
        <v>7715.0344133633989</v>
      </c>
      <c r="W615" s="39">
        <v>59318.758694184202</v>
      </c>
      <c r="X615" s="39">
        <f t="shared" si="170"/>
        <v>250.22334866680467</v>
      </c>
      <c r="Y615" s="39">
        <f t="shared" si="173"/>
        <v>9245.0162243813029</v>
      </c>
      <c r="Z615" s="39">
        <f t="shared" si="174"/>
        <v>9742.2413058157981</v>
      </c>
      <c r="AA615" s="45">
        <f t="shared" si="175"/>
        <v>6.7400911391009843E-2</v>
      </c>
      <c r="AB615" s="45">
        <f t="shared" si="176"/>
        <v>0.40632694853869777</v>
      </c>
      <c r="AC615" s="45">
        <f t="shared" si="177"/>
        <v>1.317848816601621E-2</v>
      </c>
      <c r="AD615" s="45">
        <f t="shared" si="178"/>
        <v>0.48690634809572381</v>
      </c>
      <c r="AE615" s="45">
        <f t="shared" si="179"/>
        <v>0.51309365190427614</v>
      </c>
      <c r="AF615" s="43">
        <f>('Estimates from MCMC'!$B$2-'MCMC runs'!W615)/'Estimates from MCMC'!$B$2</f>
        <v>0.14106719140782495</v>
      </c>
    </row>
    <row r="616" spans="1:32" x14ac:dyDescent="0.3">
      <c r="A616" s="38">
        <v>2528</v>
      </c>
      <c r="B616" s="38">
        <v>1919900.6115377571</v>
      </c>
      <c r="C616" s="39">
        <v>52437.373248709002</v>
      </c>
      <c r="D616" s="39">
        <v>51413.795538746301</v>
      </c>
      <c r="E616" s="39">
        <f t="shared" si="162"/>
        <v>1023.5777099627012</v>
      </c>
      <c r="F616" s="39">
        <v>52371.230174814998</v>
      </c>
      <c r="G616" s="40">
        <f t="shared" si="163"/>
        <v>66.143073894003464</v>
      </c>
      <c r="H616" s="39">
        <v>52346.8023824478</v>
      </c>
      <c r="I616" s="39">
        <f t="shared" si="164"/>
        <v>90.570866261201445</v>
      </c>
      <c r="J616" s="39">
        <v>51258.022956951201</v>
      </c>
      <c r="K616" s="40">
        <f t="shared" si="165"/>
        <v>1179.3502917578007</v>
      </c>
      <c r="L616" s="39">
        <v>50665.943358575103</v>
      </c>
      <c r="M616" s="39">
        <f t="shared" si="166"/>
        <v>1771.4298901338989</v>
      </c>
      <c r="N616" s="39">
        <f t="shared" si="171"/>
        <v>592.07959837609815</v>
      </c>
      <c r="O616" s="40">
        <f>'Estimates from MCMC'!$B$2-L616</f>
        <v>18395.056641424897</v>
      </c>
      <c r="P616" s="39">
        <v>51918.322491227998</v>
      </c>
      <c r="Q616" s="40">
        <f t="shared" si="167"/>
        <v>1252.3791326528954</v>
      </c>
      <c r="R616" s="39">
        <v>51949.513768553603</v>
      </c>
      <c r="S616" s="39">
        <f t="shared" si="168"/>
        <v>31.19127732560446</v>
      </c>
      <c r="T616" s="39">
        <f t="shared" si="172"/>
        <v>1283.5704099784998</v>
      </c>
      <c r="U616" s="39">
        <v>58614.410792342504</v>
      </c>
      <c r="V616" s="39">
        <f t="shared" si="169"/>
        <v>7948.4674337674005</v>
      </c>
      <c r="W616" s="39">
        <v>60153.8818752199</v>
      </c>
      <c r="X616" s="39">
        <f t="shared" si="170"/>
        <v>255.90067289889703</v>
      </c>
      <c r="Y616" s="39">
        <f t="shared" si="173"/>
        <v>9487.9385166447973</v>
      </c>
      <c r="Z616" s="39">
        <f t="shared" si="174"/>
        <v>8907.1181247800996</v>
      </c>
      <c r="AA616" s="45">
        <f t="shared" si="175"/>
        <v>6.9778008026784383E-2</v>
      </c>
      <c r="AB616" s="45">
        <f t="shared" si="176"/>
        <v>0.4320980135428224</v>
      </c>
      <c r="AC616" s="45">
        <f t="shared" si="177"/>
        <v>1.3911382709342652E-2</v>
      </c>
      <c r="AD616" s="45">
        <f t="shared" si="178"/>
        <v>0.51578740427894942</v>
      </c>
      <c r="AE616" s="45">
        <f t="shared" si="179"/>
        <v>0.48421259572105058</v>
      </c>
      <c r="AF616" s="43">
        <f>('Estimates from MCMC'!$B$2-'MCMC runs'!W616)/'Estimates from MCMC'!$B$2</f>
        <v>0.12897464740997233</v>
      </c>
    </row>
    <row r="617" spans="1:32" x14ac:dyDescent="0.3">
      <c r="A617" s="38">
        <v>3241</v>
      </c>
      <c r="B617" s="38">
        <v>1921500.1128797948</v>
      </c>
      <c r="C617" s="39">
        <v>52904.656030500701</v>
      </c>
      <c r="D617" s="39">
        <v>51871.323921434901</v>
      </c>
      <c r="E617" s="39">
        <f t="shared" si="162"/>
        <v>1033.3321090657992</v>
      </c>
      <c r="F617" s="39">
        <v>52846.178132057503</v>
      </c>
      <c r="G617" s="40">
        <f t="shared" si="163"/>
        <v>58.477898443197773</v>
      </c>
      <c r="H617" s="39">
        <v>52815.296208804502</v>
      </c>
      <c r="I617" s="39">
        <f t="shared" si="164"/>
        <v>89.359821696198196</v>
      </c>
      <c r="J617" s="39">
        <v>51724.340466376001</v>
      </c>
      <c r="K617" s="40">
        <f t="shared" si="165"/>
        <v>1180.3155641246994</v>
      </c>
      <c r="L617" s="39">
        <v>51140.377043193199</v>
      </c>
      <c r="M617" s="39">
        <f t="shared" si="166"/>
        <v>1764.2789873075017</v>
      </c>
      <c r="N617" s="39">
        <f t="shared" si="171"/>
        <v>583.96342318280222</v>
      </c>
      <c r="O617" s="40">
        <f>'Estimates from MCMC'!$B$2-L617</f>
        <v>17920.622956806801</v>
      </c>
      <c r="P617" s="39">
        <v>52389.657210536898</v>
      </c>
      <c r="Q617" s="40">
        <f t="shared" si="167"/>
        <v>1249.2801673436988</v>
      </c>
      <c r="R617" s="39">
        <v>52420.111920009898</v>
      </c>
      <c r="S617" s="39">
        <f t="shared" si="168"/>
        <v>30.454709473000548</v>
      </c>
      <c r="T617" s="39">
        <f t="shared" si="172"/>
        <v>1279.7348768166994</v>
      </c>
      <c r="U617" s="39">
        <v>59035.478435778998</v>
      </c>
      <c r="V617" s="39">
        <f t="shared" si="169"/>
        <v>7895.1013925857987</v>
      </c>
      <c r="W617" s="39">
        <v>60567.708812663397</v>
      </c>
      <c r="X617" s="39">
        <f t="shared" si="170"/>
        <v>252.49550006770005</v>
      </c>
      <c r="Y617" s="39">
        <f t="shared" si="173"/>
        <v>9427.3317694701982</v>
      </c>
      <c r="Z617" s="39">
        <f t="shared" si="174"/>
        <v>8493.2911873366029</v>
      </c>
      <c r="AA617" s="45">
        <f t="shared" si="175"/>
        <v>7.1411294121927663E-2</v>
      </c>
      <c r="AB617" s="45">
        <f t="shared" si="176"/>
        <v>0.44055953923114027</v>
      </c>
      <c r="AC617" s="45">
        <f t="shared" si="177"/>
        <v>1.4089660871515326E-2</v>
      </c>
      <c r="AD617" s="45">
        <f t="shared" si="178"/>
        <v>0.52606049422458323</v>
      </c>
      <c r="AE617" s="45">
        <f t="shared" si="179"/>
        <v>0.47393950577541677</v>
      </c>
      <c r="AF617" s="43">
        <f>('Estimates from MCMC'!$B$2-'MCMC runs'!W617)/'Estimates from MCMC'!$B$2</f>
        <v>0.12298245301018813</v>
      </c>
    </row>
    <row r="618" spans="1:32" x14ac:dyDescent="0.3">
      <c r="A618" s="38">
        <v>682</v>
      </c>
      <c r="B618" s="38">
        <v>1938174.9371193203</v>
      </c>
      <c r="C618" s="39">
        <v>52586.8576550777</v>
      </c>
      <c r="D618" s="39">
        <v>51571.064977034897</v>
      </c>
      <c r="E618" s="39">
        <f t="shared" si="162"/>
        <v>1015.7926780428024</v>
      </c>
      <c r="F618" s="39">
        <v>52538.181658682501</v>
      </c>
      <c r="G618" s="40">
        <f t="shared" si="163"/>
        <v>48.675996395199036</v>
      </c>
      <c r="H618" s="39">
        <v>52498.491156084303</v>
      </c>
      <c r="I618" s="39">
        <f t="shared" si="164"/>
        <v>88.366498993396817</v>
      </c>
      <c r="J618" s="39">
        <v>51434.596759438398</v>
      </c>
      <c r="K618" s="40">
        <f t="shared" si="165"/>
        <v>1152.2608956393015</v>
      </c>
      <c r="L618" s="39">
        <v>50856.814668568499</v>
      </c>
      <c r="M618" s="39">
        <f t="shared" si="166"/>
        <v>1730.042986509201</v>
      </c>
      <c r="N618" s="39">
        <f t="shared" si="171"/>
        <v>577.78209086989955</v>
      </c>
      <c r="O618" s="40">
        <f>'Estimates from MCMC'!$B$2-L618</f>
        <v>18204.185331431501</v>
      </c>
      <c r="P618" s="39">
        <v>52078.644654762596</v>
      </c>
      <c r="Q618" s="40">
        <f t="shared" si="167"/>
        <v>1221.8299861940977</v>
      </c>
      <c r="R618" s="39">
        <v>52109.167326918003</v>
      </c>
      <c r="S618" s="39">
        <f t="shared" si="168"/>
        <v>30.522672155406326</v>
      </c>
      <c r="T618" s="39">
        <f t="shared" si="172"/>
        <v>1252.3526583495041</v>
      </c>
      <c r="U618" s="39">
        <v>58724.989960197403</v>
      </c>
      <c r="V618" s="39">
        <f t="shared" si="169"/>
        <v>7868.1752916289042</v>
      </c>
      <c r="W618" s="39">
        <v>60222.981807622797</v>
      </c>
      <c r="X618" s="39">
        <f t="shared" si="170"/>
        <v>245.63918907588959</v>
      </c>
      <c r="Y618" s="39">
        <f t="shared" si="173"/>
        <v>9366.1671390542979</v>
      </c>
      <c r="Z618" s="39">
        <f t="shared" si="174"/>
        <v>8838.0181923772034</v>
      </c>
      <c r="AA618" s="45">
        <f t="shared" si="175"/>
        <v>6.8794765354711115E-2</v>
      </c>
      <c r="AB618" s="45">
        <f t="shared" si="176"/>
        <v>0.43221792946941961</v>
      </c>
      <c r="AC618" s="45">
        <f t="shared" si="177"/>
        <v>1.3493555718297752E-2</v>
      </c>
      <c r="AD618" s="45">
        <f t="shared" si="178"/>
        <v>0.51450625054242849</v>
      </c>
      <c r="AE618" s="45">
        <f t="shared" si="179"/>
        <v>0.48549374945757151</v>
      </c>
      <c r="AF618" s="43">
        <f>('Estimates from MCMC'!$B$2-'MCMC runs'!W618)/'Estimates from MCMC'!$B$2</f>
        <v>0.12797408367062746</v>
      </c>
    </row>
    <row r="619" spans="1:32" x14ac:dyDescent="0.3">
      <c r="A619" s="38">
        <v>1021</v>
      </c>
      <c r="B619" s="38">
        <v>1978223.2410788012</v>
      </c>
      <c r="C619" s="39">
        <v>53016.964940606798</v>
      </c>
      <c r="D619" s="39">
        <v>51974.637132243697</v>
      </c>
      <c r="E619" s="39">
        <f t="shared" si="162"/>
        <v>1042.3278083631012</v>
      </c>
      <c r="F619" s="39">
        <v>52956.001990069497</v>
      </c>
      <c r="G619" s="40">
        <f t="shared" si="163"/>
        <v>60.962950537301367</v>
      </c>
      <c r="H619" s="39">
        <v>52924.784031333198</v>
      </c>
      <c r="I619" s="39">
        <f t="shared" si="164"/>
        <v>92.180909273600264</v>
      </c>
      <c r="J619" s="39">
        <v>51822.248865220601</v>
      </c>
      <c r="K619" s="40">
        <f t="shared" si="165"/>
        <v>1194.7160753861972</v>
      </c>
      <c r="L619" s="39">
        <v>51219.573756345497</v>
      </c>
      <c r="M619" s="39">
        <f t="shared" si="166"/>
        <v>1797.3911842613015</v>
      </c>
      <c r="N619" s="39">
        <f t="shared" si="171"/>
        <v>602.67510887510434</v>
      </c>
      <c r="O619" s="40">
        <f>'Estimates from MCMC'!$B$2-L619</f>
        <v>17841.426243654503</v>
      </c>
      <c r="P619" s="39">
        <v>52493.768959431203</v>
      </c>
      <c r="Q619" s="40">
        <f t="shared" si="167"/>
        <v>1274.1952030857065</v>
      </c>
      <c r="R619" s="39">
        <v>52525.511390450498</v>
      </c>
      <c r="S619" s="39">
        <f t="shared" si="168"/>
        <v>31.7424310192946</v>
      </c>
      <c r="T619" s="39">
        <f t="shared" si="172"/>
        <v>1305.9376341050011</v>
      </c>
      <c r="U619" s="39">
        <v>59278.516226551801</v>
      </c>
      <c r="V619" s="39">
        <f t="shared" si="169"/>
        <v>8058.9424702063043</v>
      </c>
      <c r="W619" s="39">
        <v>60843.727731745501</v>
      </c>
      <c r="X619" s="39">
        <f t="shared" si="170"/>
        <v>259.2738710886988</v>
      </c>
      <c r="Y619" s="39">
        <f t="shared" si="173"/>
        <v>9624.1539754000041</v>
      </c>
      <c r="Z619" s="39">
        <f t="shared" si="174"/>
        <v>8217.2722682544991</v>
      </c>
      <c r="AA619" s="45">
        <f t="shared" si="175"/>
        <v>7.3196930350199543E-2</v>
      </c>
      <c r="AB619" s="45">
        <f t="shared" si="176"/>
        <v>0.45169833174478158</v>
      </c>
      <c r="AC619" s="45">
        <f t="shared" si="177"/>
        <v>1.4532126947020973E-2</v>
      </c>
      <c r="AD619" s="45">
        <f t="shared" si="178"/>
        <v>0.53942738904200216</v>
      </c>
      <c r="AE619" s="45">
        <f t="shared" si="179"/>
        <v>0.4605726109579979</v>
      </c>
      <c r="AF619" s="43">
        <f>('Estimates from MCMC'!$B$2-'MCMC runs'!W619)/'Estimates from MCMC'!$B$2</f>
        <v>0.11898571217118922</v>
      </c>
    </row>
    <row r="620" spans="1:32" x14ac:dyDescent="0.3">
      <c r="A620" s="38">
        <v>148</v>
      </c>
      <c r="B620" s="38">
        <v>1959166.1729961301</v>
      </c>
      <c r="C620" s="39">
        <v>51683.5544340263</v>
      </c>
      <c r="D620" s="39">
        <v>50675.426423709701</v>
      </c>
      <c r="E620" s="39">
        <f t="shared" si="162"/>
        <v>1008.1280103165991</v>
      </c>
      <c r="F620" s="39">
        <v>51621.183467939998</v>
      </c>
      <c r="G620" s="40">
        <f t="shared" si="163"/>
        <v>62.37096608630236</v>
      </c>
      <c r="H620" s="39">
        <v>51594.111353935499</v>
      </c>
      <c r="I620" s="39">
        <f t="shared" si="164"/>
        <v>89.443080090801232</v>
      </c>
      <c r="J620" s="39">
        <v>50524.373841307599</v>
      </c>
      <c r="K620" s="40">
        <f t="shared" si="165"/>
        <v>1159.1805927187015</v>
      </c>
      <c r="L620" s="39">
        <v>49939.524205342103</v>
      </c>
      <c r="M620" s="39">
        <f t="shared" si="166"/>
        <v>1744.0302286841979</v>
      </c>
      <c r="N620" s="39">
        <f t="shared" si="171"/>
        <v>584.84963596549642</v>
      </c>
      <c r="O620" s="40">
        <f>'Estimates from MCMC'!$B$2-L620</f>
        <v>19121.475794657897</v>
      </c>
      <c r="P620" s="39">
        <v>51173.341109516798</v>
      </c>
      <c r="Q620" s="40">
        <f t="shared" si="167"/>
        <v>1233.8169041746951</v>
      </c>
      <c r="R620" s="39">
        <v>51204.270762480002</v>
      </c>
      <c r="S620" s="39">
        <f t="shared" si="168"/>
        <v>30.929652963204717</v>
      </c>
      <c r="T620" s="39">
        <f t="shared" si="172"/>
        <v>1264.7465571378998</v>
      </c>
      <c r="U620" s="39">
        <v>57684.700150011602</v>
      </c>
      <c r="V620" s="39">
        <f t="shared" si="169"/>
        <v>7745.1759446694996</v>
      </c>
      <c r="W620" s="39">
        <v>59196.536331575997</v>
      </c>
      <c r="X620" s="39">
        <f t="shared" si="170"/>
        <v>247.08962442649499</v>
      </c>
      <c r="Y620" s="39">
        <f t="shared" si="173"/>
        <v>9257.0121262338944</v>
      </c>
      <c r="Z620" s="39">
        <f t="shared" si="174"/>
        <v>9864.4636684240031</v>
      </c>
      <c r="AA620" s="45">
        <f t="shared" si="175"/>
        <v>6.6142727199499998E-2</v>
      </c>
      <c r="AB620" s="45">
        <f t="shared" si="176"/>
        <v>0.40505115964079114</v>
      </c>
      <c r="AC620" s="45">
        <f t="shared" si="177"/>
        <v>1.2922100107750375E-2</v>
      </c>
      <c r="AD620" s="45">
        <f t="shared" si="178"/>
        <v>0.48411598694804153</v>
      </c>
      <c r="AE620" s="45">
        <f t="shared" si="179"/>
        <v>0.51588401305195852</v>
      </c>
      <c r="AF620" s="43">
        <f>('Estimates from MCMC'!$B$2-'MCMC runs'!W620)/'Estimates from MCMC'!$B$2</f>
        <v>0.142836965413533</v>
      </c>
    </row>
    <row r="621" spans="1:32" x14ac:dyDescent="0.3">
      <c r="A621" s="38">
        <v>1900</v>
      </c>
      <c r="B621" s="38">
        <v>1949922.6954543996</v>
      </c>
      <c r="C621" s="39">
        <v>52002.285873151202</v>
      </c>
      <c r="D621" s="39">
        <v>50959.135094459103</v>
      </c>
      <c r="E621" s="39">
        <f t="shared" si="162"/>
        <v>1043.1507786920993</v>
      </c>
      <c r="F621" s="39">
        <v>51939.015042155901</v>
      </c>
      <c r="G621" s="40">
        <f t="shared" si="163"/>
        <v>63.270830995301367</v>
      </c>
      <c r="H621" s="39">
        <v>51911.092223633903</v>
      </c>
      <c r="I621" s="39">
        <f t="shared" si="164"/>
        <v>91.193649517299491</v>
      </c>
      <c r="J621" s="39">
        <v>50805.393255821597</v>
      </c>
      <c r="K621" s="40">
        <f t="shared" si="165"/>
        <v>1196.8926173296059</v>
      </c>
      <c r="L621" s="39">
        <v>50209.712066182401</v>
      </c>
      <c r="M621" s="39">
        <f t="shared" si="166"/>
        <v>1792.5738069688014</v>
      </c>
      <c r="N621" s="39">
        <f t="shared" si="171"/>
        <v>595.68118963919551</v>
      </c>
      <c r="O621" s="40">
        <f>'Estimates from MCMC'!$B$2-L621</f>
        <v>18851.287933817599</v>
      </c>
      <c r="P621" s="39">
        <v>51478.551142501899</v>
      </c>
      <c r="Q621" s="40">
        <f t="shared" si="167"/>
        <v>1268.8390763194984</v>
      </c>
      <c r="R621" s="39">
        <v>51509.764788745997</v>
      </c>
      <c r="S621" s="39">
        <f t="shared" si="168"/>
        <v>31.213646244097617</v>
      </c>
      <c r="T621" s="39">
        <f t="shared" si="172"/>
        <v>1300.052722563596</v>
      </c>
      <c r="U621" s="39">
        <v>58084.800994086101</v>
      </c>
      <c r="V621" s="39">
        <f t="shared" si="169"/>
        <v>7875.0889279037001</v>
      </c>
      <c r="W621" s="39">
        <v>59645.176945023697</v>
      </c>
      <c r="X621" s="39">
        <f t="shared" si="170"/>
        <v>260.32322837399988</v>
      </c>
      <c r="Y621" s="39">
        <f t="shared" si="173"/>
        <v>9435.464878841296</v>
      </c>
      <c r="Z621" s="39">
        <f t="shared" si="174"/>
        <v>9415.823054976303</v>
      </c>
      <c r="AA621" s="45">
        <f t="shared" si="175"/>
        <v>6.8963602228546556E-2</v>
      </c>
      <c r="AB621" s="45">
        <f t="shared" si="176"/>
        <v>0.41774805814601473</v>
      </c>
      <c r="AC621" s="45">
        <f t="shared" si="177"/>
        <v>1.3809307315655725E-2</v>
      </c>
      <c r="AD621" s="45">
        <f t="shared" si="178"/>
        <v>0.50052096769021703</v>
      </c>
      <c r="AE621" s="45">
        <f t="shared" si="179"/>
        <v>0.49947903230978302</v>
      </c>
      <c r="AF621" s="43">
        <f>('Estimates from MCMC'!$B$2-'MCMC runs'!W621)/'Estimates from MCMC'!$B$2</f>
        <v>0.13634067063865718</v>
      </c>
    </row>
    <row r="622" spans="1:32" x14ac:dyDescent="0.3">
      <c r="A622" s="38">
        <v>791</v>
      </c>
      <c r="B622" s="38">
        <v>2011023.58104269</v>
      </c>
      <c r="C622" s="39">
        <v>52196.125932157804</v>
      </c>
      <c r="D622" s="39">
        <v>51150.030507226496</v>
      </c>
      <c r="E622" s="39">
        <f t="shared" si="162"/>
        <v>1046.0954249313072</v>
      </c>
      <c r="F622" s="39">
        <v>52139.350765806099</v>
      </c>
      <c r="G622" s="40">
        <f t="shared" si="163"/>
        <v>56.775166351704684</v>
      </c>
      <c r="H622" s="39">
        <v>52104.371274242199</v>
      </c>
      <c r="I622" s="39">
        <f t="shared" si="164"/>
        <v>91.754657915604184</v>
      </c>
      <c r="J622" s="39">
        <v>51002.305096971097</v>
      </c>
      <c r="K622" s="40">
        <f t="shared" si="165"/>
        <v>1193.820835186707</v>
      </c>
      <c r="L622" s="39">
        <v>50403.084029308797</v>
      </c>
      <c r="M622" s="39">
        <f t="shared" si="166"/>
        <v>1793.0419028490069</v>
      </c>
      <c r="N622" s="39">
        <f t="shared" si="171"/>
        <v>599.2210676622999</v>
      </c>
      <c r="O622" s="40">
        <f>'Estimates from MCMC'!$B$2-L622</f>
        <v>18657.915970691203</v>
      </c>
      <c r="P622" s="39">
        <v>51676.3957975917</v>
      </c>
      <c r="Q622" s="40">
        <f t="shared" si="167"/>
        <v>1273.3117682829034</v>
      </c>
      <c r="R622" s="39">
        <v>51707.917813760898</v>
      </c>
      <c r="S622" s="39">
        <f t="shared" si="168"/>
        <v>31.522016169197741</v>
      </c>
      <c r="T622" s="39">
        <f t="shared" si="172"/>
        <v>1304.8337844521011</v>
      </c>
      <c r="U622" s="39">
        <v>58188.765245772403</v>
      </c>
      <c r="V622" s="39">
        <f t="shared" si="169"/>
        <v>7785.6812164636067</v>
      </c>
      <c r="W622" s="39">
        <v>59749.489667756599</v>
      </c>
      <c r="X622" s="39">
        <f t="shared" si="170"/>
        <v>255.89063753209484</v>
      </c>
      <c r="Y622" s="39">
        <f t="shared" si="173"/>
        <v>9346.4056384478026</v>
      </c>
      <c r="Z622" s="39">
        <f t="shared" si="174"/>
        <v>9311.5103322434006</v>
      </c>
      <c r="AA622" s="45">
        <f t="shared" si="175"/>
        <v>6.9934594329924091E-2</v>
      </c>
      <c r="AB622" s="45">
        <f t="shared" si="176"/>
        <v>0.41728568339002853</v>
      </c>
      <c r="AC622" s="45">
        <f t="shared" si="177"/>
        <v>1.3714856360917306E-2</v>
      </c>
      <c r="AD622" s="45">
        <f t="shared" si="178"/>
        <v>0.50093513408086998</v>
      </c>
      <c r="AE622" s="45">
        <f t="shared" si="179"/>
        <v>0.49906486591913007</v>
      </c>
      <c r="AF622" s="43">
        <f>('Estimates from MCMC'!$B$2-'MCMC runs'!W622)/'Estimates from MCMC'!$B$2</f>
        <v>0.13483022736773867</v>
      </c>
    </row>
    <row r="623" spans="1:32" x14ac:dyDescent="0.3">
      <c r="A623" s="38">
        <v>587</v>
      </c>
      <c r="B623" s="38">
        <v>1999841.0391286602</v>
      </c>
      <c r="C623" s="39">
        <v>52515.815891318598</v>
      </c>
      <c r="D623" s="39">
        <v>51499.921215391201</v>
      </c>
      <c r="E623" s="39">
        <f t="shared" si="162"/>
        <v>1015.8946759273967</v>
      </c>
      <c r="F623" s="39">
        <v>52454.514053116298</v>
      </c>
      <c r="G623" s="40">
        <f t="shared" si="163"/>
        <v>61.301838202300132</v>
      </c>
      <c r="H623" s="39">
        <v>52426.784575270001</v>
      </c>
      <c r="I623" s="39">
        <f t="shared" si="164"/>
        <v>89.031316048596636</v>
      </c>
      <c r="J623" s="39">
        <v>51350.288959645397</v>
      </c>
      <c r="K623" s="40">
        <f t="shared" si="165"/>
        <v>1165.526931673201</v>
      </c>
      <c r="L623" s="39">
        <v>50768.183025051199</v>
      </c>
      <c r="M623" s="39">
        <f t="shared" si="166"/>
        <v>1747.6328662673986</v>
      </c>
      <c r="N623" s="39">
        <f t="shared" si="171"/>
        <v>582.10593459419761</v>
      </c>
      <c r="O623" s="40">
        <f>'Estimates from MCMC'!$B$2-L623</f>
        <v>18292.816974948801</v>
      </c>
      <c r="P623" s="39">
        <v>52005.678646713299</v>
      </c>
      <c r="Q623" s="40">
        <f t="shared" si="167"/>
        <v>1237.4956216620994</v>
      </c>
      <c r="R623" s="39">
        <v>52036.151370733402</v>
      </c>
      <c r="S623" s="39">
        <f t="shared" si="168"/>
        <v>30.47272402010276</v>
      </c>
      <c r="T623" s="39">
        <f t="shared" si="172"/>
        <v>1267.9683456822022</v>
      </c>
      <c r="U623" s="39">
        <v>58540.990101578704</v>
      </c>
      <c r="V623" s="39">
        <f t="shared" si="169"/>
        <v>7772.8070765275043</v>
      </c>
      <c r="W623" s="39">
        <v>60056.291626038001</v>
      </c>
      <c r="X623" s="39">
        <f t="shared" si="170"/>
        <v>247.33317877709487</v>
      </c>
      <c r="Y623" s="39">
        <f t="shared" si="173"/>
        <v>9288.1086009868013</v>
      </c>
      <c r="Z623" s="39">
        <f t="shared" si="174"/>
        <v>9004.7083739619993</v>
      </c>
      <c r="AA623" s="45">
        <f t="shared" si="175"/>
        <v>6.9315094958782367E-2</v>
      </c>
      <c r="AB623" s="45">
        <f t="shared" si="176"/>
        <v>0.42491033978921988</v>
      </c>
      <c r="AC623" s="45">
        <f t="shared" si="177"/>
        <v>1.3520781360017249E-2</v>
      </c>
      <c r="AD623" s="45">
        <f t="shared" si="178"/>
        <v>0.50774621610801951</v>
      </c>
      <c r="AE623" s="45">
        <f t="shared" si="179"/>
        <v>0.49225378389198049</v>
      </c>
      <c r="AF623" s="43">
        <f>('Estimates from MCMC'!$B$2-'MCMC runs'!W623)/'Estimates from MCMC'!$B$2</f>
        <v>0.13038774958315111</v>
      </c>
    </row>
    <row r="624" spans="1:32" x14ac:dyDescent="0.3">
      <c r="A624" s="38">
        <v>2964</v>
      </c>
      <c r="B624" s="38">
        <v>1999841.0391286602</v>
      </c>
      <c r="C624" s="39">
        <v>52515.815891318598</v>
      </c>
      <c r="D624" s="39">
        <v>51499.921215391201</v>
      </c>
      <c r="E624" s="39">
        <f t="shared" si="162"/>
        <v>1015.8946759273967</v>
      </c>
      <c r="F624" s="39">
        <v>52454.514053116298</v>
      </c>
      <c r="G624" s="40">
        <f t="shared" si="163"/>
        <v>61.301838202300132</v>
      </c>
      <c r="H624" s="39">
        <v>52426.784575270001</v>
      </c>
      <c r="I624" s="39">
        <f t="shared" si="164"/>
        <v>89.031316048596636</v>
      </c>
      <c r="J624" s="39">
        <v>51350.288959645397</v>
      </c>
      <c r="K624" s="40">
        <f t="shared" si="165"/>
        <v>1165.526931673201</v>
      </c>
      <c r="L624" s="39">
        <v>50768.183025051199</v>
      </c>
      <c r="M624" s="39">
        <f t="shared" si="166"/>
        <v>1747.6328662673986</v>
      </c>
      <c r="N624" s="39">
        <f t="shared" si="171"/>
        <v>582.10593459419761</v>
      </c>
      <c r="O624" s="40">
        <f>'Estimates from MCMC'!$B$2-L624</f>
        <v>18292.816974948801</v>
      </c>
      <c r="P624" s="39">
        <v>52005.678646713299</v>
      </c>
      <c r="Q624" s="40">
        <f t="shared" si="167"/>
        <v>1237.4956216620994</v>
      </c>
      <c r="R624" s="39">
        <v>52036.151370733402</v>
      </c>
      <c r="S624" s="39">
        <f t="shared" si="168"/>
        <v>30.47272402010276</v>
      </c>
      <c r="T624" s="39">
        <f t="shared" si="172"/>
        <v>1267.9683456822022</v>
      </c>
      <c r="U624" s="39">
        <v>58540.990101578704</v>
      </c>
      <c r="V624" s="39">
        <f t="shared" si="169"/>
        <v>7772.8070765275043</v>
      </c>
      <c r="W624" s="39">
        <v>60056.291626038001</v>
      </c>
      <c r="X624" s="39">
        <f t="shared" si="170"/>
        <v>247.33317877709487</v>
      </c>
      <c r="Y624" s="39">
        <f t="shared" si="173"/>
        <v>9288.1086009868013</v>
      </c>
      <c r="Z624" s="39">
        <f t="shared" si="174"/>
        <v>9004.7083739619993</v>
      </c>
      <c r="AA624" s="45">
        <f t="shared" si="175"/>
        <v>6.9315094958782367E-2</v>
      </c>
      <c r="AB624" s="45">
        <f t="shared" si="176"/>
        <v>0.42491033978921988</v>
      </c>
      <c r="AC624" s="45">
        <f t="shared" si="177"/>
        <v>1.3520781360017249E-2</v>
      </c>
      <c r="AD624" s="45">
        <f t="shared" si="178"/>
        <v>0.50774621610801951</v>
      </c>
      <c r="AE624" s="45">
        <f t="shared" si="179"/>
        <v>0.49225378389198049</v>
      </c>
      <c r="AF624" s="43">
        <f>('Estimates from MCMC'!$B$2-'MCMC runs'!W624)/'Estimates from MCMC'!$B$2</f>
        <v>0.13038774958315111</v>
      </c>
    </row>
    <row r="625" spans="1:32" x14ac:dyDescent="0.3">
      <c r="A625" s="38">
        <v>1018</v>
      </c>
      <c r="B625" s="38">
        <v>1954613.3029616352</v>
      </c>
      <c r="C625" s="39">
        <v>52291.983400786601</v>
      </c>
      <c r="D625" s="39">
        <v>51260.516778277</v>
      </c>
      <c r="E625" s="39">
        <f t="shared" si="162"/>
        <v>1031.4666225096007</v>
      </c>
      <c r="F625" s="39">
        <v>52227.935884457198</v>
      </c>
      <c r="G625" s="40">
        <f t="shared" si="163"/>
        <v>64.047516329403152</v>
      </c>
      <c r="H625" s="39">
        <v>52201.798380501401</v>
      </c>
      <c r="I625" s="39">
        <f t="shared" si="164"/>
        <v>90.185020285200153</v>
      </c>
      <c r="J625" s="39">
        <v>51107.119132667802</v>
      </c>
      <c r="K625" s="40">
        <f t="shared" si="165"/>
        <v>1184.8642681187994</v>
      </c>
      <c r="L625" s="39">
        <v>50517.363944113502</v>
      </c>
      <c r="M625" s="39">
        <f t="shared" si="166"/>
        <v>1774.6194566730992</v>
      </c>
      <c r="N625" s="39">
        <f t="shared" si="171"/>
        <v>589.75518855429982</v>
      </c>
      <c r="O625" s="40">
        <f>'Estimates from MCMC'!$B$2-L625</f>
        <v>18543.636055886498</v>
      </c>
      <c r="P625" s="39">
        <v>51775.341367773399</v>
      </c>
      <c r="Q625" s="40">
        <f t="shared" si="167"/>
        <v>1257.9774236598969</v>
      </c>
      <c r="R625" s="39">
        <v>51805.968740703298</v>
      </c>
      <c r="S625" s="39">
        <f t="shared" si="168"/>
        <v>30.627372929899138</v>
      </c>
      <c r="T625" s="39">
        <f t="shared" si="172"/>
        <v>1288.604796589796</v>
      </c>
      <c r="U625" s="39">
        <v>58342.991827337602</v>
      </c>
      <c r="V625" s="39">
        <f t="shared" si="169"/>
        <v>7825.6278832241005</v>
      </c>
      <c r="W625" s="39">
        <v>59885.223184565199</v>
      </c>
      <c r="X625" s="39">
        <f t="shared" si="170"/>
        <v>253.62656063780014</v>
      </c>
      <c r="Y625" s="39">
        <f t="shared" si="173"/>
        <v>9367.8592404516967</v>
      </c>
      <c r="Z625" s="39">
        <f t="shared" si="174"/>
        <v>9175.7768154348014</v>
      </c>
      <c r="AA625" s="45">
        <f t="shared" si="175"/>
        <v>6.949040591102093E-2</v>
      </c>
      <c r="AB625" s="45">
        <f t="shared" si="176"/>
        <v>0.42201151163878298</v>
      </c>
      <c r="AC625" s="45">
        <f t="shared" si="177"/>
        <v>1.3677283132252201E-2</v>
      </c>
      <c r="AD625" s="45">
        <f t="shared" si="178"/>
        <v>0.50517920068205613</v>
      </c>
      <c r="AE625" s="45">
        <f t="shared" si="179"/>
        <v>0.49482079931794387</v>
      </c>
      <c r="AF625" s="43">
        <f>('Estimates from MCMC'!$B$2-'MCMC runs'!W625)/'Estimates from MCMC'!$B$2</f>
        <v>0.13286481249091095</v>
      </c>
    </row>
    <row r="626" spans="1:32" x14ac:dyDescent="0.3">
      <c r="A626" s="38">
        <v>4384</v>
      </c>
      <c r="B626" s="38">
        <v>1951121.3970257821</v>
      </c>
      <c r="C626" s="39">
        <v>52168.945847041403</v>
      </c>
      <c r="D626" s="39">
        <v>51133.1648160603</v>
      </c>
      <c r="E626" s="39">
        <f t="shared" si="162"/>
        <v>1035.781030981103</v>
      </c>
      <c r="F626" s="39">
        <v>52113.133000022703</v>
      </c>
      <c r="G626" s="40">
        <f t="shared" si="163"/>
        <v>55.812847018700268</v>
      </c>
      <c r="H626" s="39">
        <v>52079.128309679902</v>
      </c>
      <c r="I626" s="39">
        <f t="shared" si="164"/>
        <v>89.817537361501309</v>
      </c>
      <c r="J626" s="39">
        <v>50988.3811500839</v>
      </c>
      <c r="K626" s="40">
        <f t="shared" si="165"/>
        <v>1180.5646969575027</v>
      </c>
      <c r="L626" s="39">
        <v>50401.593670058399</v>
      </c>
      <c r="M626" s="39">
        <f t="shared" si="166"/>
        <v>1767.352176983004</v>
      </c>
      <c r="N626" s="39">
        <f t="shared" si="171"/>
        <v>586.78748002550128</v>
      </c>
      <c r="O626" s="40">
        <f>'Estimates from MCMC'!$B$2-L626</f>
        <v>18659.406329941601</v>
      </c>
      <c r="P626" s="39">
        <v>51653.777963064</v>
      </c>
      <c r="Q626" s="40">
        <f t="shared" si="167"/>
        <v>1252.1842930056009</v>
      </c>
      <c r="R626" s="39">
        <v>51684.405292954601</v>
      </c>
      <c r="S626" s="39">
        <f t="shared" si="168"/>
        <v>30.627329890601686</v>
      </c>
      <c r="T626" s="39">
        <f t="shared" si="172"/>
        <v>1282.8116228962026</v>
      </c>
      <c r="U626" s="39">
        <v>58223.791494429599</v>
      </c>
      <c r="V626" s="39">
        <f t="shared" si="169"/>
        <v>7822.1978243712001</v>
      </c>
      <c r="W626" s="39">
        <v>59758.720020090099</v>
      </c>
      <c r="X626" s="39">
        <f t="shared" si="170"/>
        <v>252.11690276429727</v>
      </c>
      <c r="Y626" s="39">
        <f t="shared" si="173"/>
        <v>9357.1263500317</v>
      </c>
      <c r="Z626" s="39">
        <f t="shared" si="174"/>
        <v>9302.2799799099012</v>
      </c>
      <c r="AA626" s="45">
        <f t="shared" si="175"/>
        <v>6.8748790835738094E-2</v>
      </c>
      <c r="AB626" s="45">
        <f t="shared" si="176"/>
        <v>0.41920936208026088</v>
      </c>
      <c r="AC626" s="45">
        <f t="shared" si="177"/>
        <v>1.3511517907176971E-2</v>
      </c>
      <c r="AD626" s="45">
        <f t="shared" si="178"/>
        <v>0.50146967082317595</v>
      </c>
      <c r="AE626" s="45">
        <f t="shared" si="179"/>
        <v>0.49853032917682405</v>
      </c>
      <c r="AF626" s="43">
        <f>('Estimates from MCMC'!$B$2-'MCMC runs'!W626)/'Estimates from MCMC'!$B$2</f>
        <v>0.13469657230433821</v>
      </c>
    </row>
    <row r="627" spans="1:32" x14ac:dyDescent="0.3">
      <c r="A627" s="38">
        <v>1096</v>
      </c>
      <c r="B627" s="38">
        <v>2036799.6197653897</v>
      </c>
      <c r="C627" s="39">
        <v>51379.733559767803</v>
      </c>
      <c r="D627" s="39">
        <v>50398.963392514001</v>
      </c>
      <c r="E627" s="39">
        <f t="shared" si="162"/>
        <v>980.77016725380236</v>
      </c>
      <c r="F627" s="39">
        <v>51304.874672855804</v>
      </c>
      <c r="G627" s="40">
        <f t="shared" si="163"/>
        <v>74.858886911999434</v>
      </c>
      <c r="H627" s="39">
        <v>51292.7174166025</v>
      </c>
      <c r="I627" s="39">
        <f t="shared" si="164"/>
        <v>87.01614316530322</v>
      </c>
      <c r="J627" s="39">
        <v>50238.084746267501</v>
      </c>
      <c r="K627" s="40">
        <f t="shared" si="165"/>
        <v>1141.6488135003019</v>
      </c>
      <c r="L627" s="39">
        <v>49668.999111134501</v>
      </c>
      <c r="M627" s="39">
        <f t="shared" si="166"/>
        <v>1710.7344486333022</v>
      </c>
      <c r="N627" s="39">
        <f t="shared" si="171"/>
        <v>569.08563513300032</v>
      </c>
      <c r="O627" s="40">
        <f>'Estimates from MCMC'!$B$2-L627</f>
        <v>19392.000888865499</v>
      </c>
      <c r="P627" s="39">
        <v>50876.334071824996</v>
      </c>
      <c r="Q627" s="40">
        <f t="shared" si="167"/>
        <v>1207.3349606904958</v>
      </c>
      <c r="R627" s="39">
        <v>50906.229523895599</v>
      </c>
      <c r="S627" s="39">
        <f t="shared" si="168"/>
        <v>29.895452070602914</v>
      </c>
      <c r="T627" s="39">
        <f t="shared" si="172"/>
        <v>1237.2304127610987</v>
      </c>
      <c r="U627" s="39">
        <v>57230.075626516802</v>
      </c>
      <c r="V627" s="39">
        <f t="shared" si="169"/>
        <v>7561.0765153823013</v>
      </c>
      <c r="W627" s="39">
        <v>58708.347010705198</v>
      </c>
      <c r="X627" s="39">
        <f t="shared" si="170"/>
        <v>241.04097142729734</v>
      </c>
      <c r="Y627" s="39">
        <f t="shared" si="173"/>
        <v>9039.3478995706973</v>
      </c>
      <c r="Z627" s="39">
        <f t="shared" si="174"/>
        <v>10352.652989294802</v>
      </c>
      <c r="AA627" s="45">
        <f t="shared" si="175"/>
        <v>6.3801070340889457E-2</v>
      </c>
      <c r="AB627" s="45">
        <f t="shared" si="176"/>
        <v>0.38990698065219875</v>
      </c>
      <c r="AC627" s="45">
        <f t="shared" si="177"/>
        <v>1.2429917511281585E-2</v>
      </c>
      <c r="AD627" s="45">
        <f t="shared" si="178"/>
        <v>0.46613796850436978</v>
      </c>
      <c r="AE627" s="45">
        <f t="shared" si="179"/>
        <v>0.53386203149563016</v>
      </c>
      <c r="AF627" s="43">
        <f>('Estimates from MCMC'!$B$2-'MCMC runs'!W627)/'Estimates from MCMC'!$B$2</f>
        <v>0.14990592359355934</v>
      </c>
    </row>
    <row r="628" spans="1:32" x14ac:dyDescent="0.3">
      <c r="A628" s="38">
        <v>3320</v>
      </c>
      <c r="B628" s="38">
        <v>2080599.0222895928</v>
      </c>
      <c r="C628" s="39">
        <v>52337.5232964893</v>
      </c>
      <c r="D628" s="39">
        <v>51337.031048261299</v>
      </c>
      <c r="E628" s="39">
        <f t="shared" si="162"/>
        <v>1000.4922482280017</v>
      </c>
      <c r="F628" s="39">
        <v>52275.1351195151</v>
      </c>
      <c r="G628" s="40">
        <f t="shared" si="163"/>
        <v>62.388176974200178</v>
      </c>
      <c r="H628" s="39">
        <v>52249.263176865003</v>
      </c>
      <c r="I628" s="39">
        <f t="shared" si="164"/>
        <v>88.260119624297658</v>
      </c>
      <c r="J628" s="39">
        <v>51187.007416230001</v>
      </c>
      <c r="K628" s="40">
        <f t="shared" si="165"/>
        <v>1150.5158802592996</v>
      </c>
      <c r="L628" s="39">
        <v>50609.614877073902</v>
      </c>
      <c r="M628" s="39">
        <f t="shared" si="166"/>
        <v>1727.9084194153984</v>
      </c>
      <c r="N628" s="39">
        <f t="shared" si="171"/>
        <v>577.39253915609879</v>
      </c>
      <c r="O628" s="40">
        <f>'Estimates from MCMC'!$B$2-L628</f>
        <v>18451.385122926098</v>
      </c>
      <c r="P628" s="39">
        <v>51828.340583649602</v>
      </c>
      <c r="Q628" s="40">
        <f t="shared" si="167"/>
        <v>1218.7257065757003</v>
      </c>
      <c r="R628" s="39">
        <v>51858.811291690101</v>
      </c>
      <c r="S628" s="39">
        <f t="shared" si="168"/>
        <v>30.470708040498721</v>
      </c>
      <c r="T628" s="39">
        <f t="shared" si="172"/>
        <v>1249.196414616199</v>
      </c>
      <c r="U628" s="39">
        <v>58459.885609546203</v>
      </c>
      <c r="V628" s="39">
        <f t="shared" si="169"/>
        <v>7850.2707324723015</v>
      </c>
      <c r="W628" s="39">
        <v>59955.325543000297</v>
      </c>
      <c r="X628" s="39">
        <f t="shared" si="170"/>
        <v>246.24351883789495</v>
      </c>
      <c r="Y628" s="39">
        <f t="shared" si="173"/>
        <v>9345.7106659263954</v>
      </c>
      <c r="Z628" s="39">
        <f t="shared" si="174"/>
        <v>9105.6744569997027</v>
      </c>
      <c r="AA628" s="45">
        <f t="shared" si="175"/>
        <v>6.7702040052486645E-2</v>
      </c>
      <c r="AB628" s="45">
        <f t="shared" si="176"/>
        <v>0.42545698765553558</v>
      </c>
      <c r="AC628" s="45">
        <f t="shared" si="177"/>
        <v>1.334553027847942E-2</v>
      </c>
      <c r="AD628" s="45">
        <f t="shared" si="178"/>
        <v>0.50650455798650162</v>
      </c>
      <c r="AE628" s="45">
        <f t="shared" si="179"/>
        <v>0.49349544201349838</v>
      </c>
      <c r="AF628" s="43">
        <f>('Estimates from MCMC'!$B$2-'MCMC runs'!W628)/'Estimates from MCMC'!$B$2</f>
        <v>0.13184973367022926</v>
      </c>
    </row>
    <row r="629" spans="1:32" x14ac:dyDescent="0.3">
      <c r="A629" s="38">
        <v>2127</v>
      </c>
      <c r="B629" s="38">
        <v>2014043.8425775315</v>
      </c>
      <c r="C629" s="39">
        <v>52733.934397254903</v>
      </c>
      <c r="D629" s="39">
        <v>51633.112270506201</v>
      </c>
      <c r="E629" s="39">
        <f t="shared" si="162"/>
        <v>1100.8221267487024</v>
      </c>
      <c r="F629" s="39">
        <v>52695.391991243101</v>
      </c>
      <c r="G629" s="40">
        <f t="shared" si="163"/>
        <v>38.542406011802086</v>
      </c>
      <c r="H629" s="39">
        <v>52639.743754246803</v>
      </c>
      <c r="I629" s="39">
        <f t="shared" si="164"/>
        <v>94.190643008099869</v>
      </c>
      <c r="J629" s="39">
        <v>51500.687943464203</v>
      </c>
      <c r="K629" s="40">
        <f t="shared" si="165"/>
        <v>1233.2464537906999</v>
      </c>
      <c r="L629" s="39">
        <v>50885.855954026199</v>
      </c>
      <c r="M629" s="39">
        <f t="shared" si="166"/>
        <v>1848.0784432287037</v>
      </c>
      <c r="N629" s="39">
        <f t="shared" si="171"/>
        <v>614.8319894380038</v>
      </c>
      <c r="O629" s="40">
        <f>'Estimates from MCMC'!$B$2-L629</f>
        <v>18175.144045973801</v>
      </c>
      <c r="P629" s="39">
        <v>52201.901846424502</v>
      </c>
      <c r="Q629" s="40">
        <f t="shared" si="167"/>
        <v>1316.0458923983024</v>
      </c>
      <c r="R629" s="39">
        <v>52233.942541193202</v>
      </c>
      <c r="S629" s="39">
        <f t="shared" si="168"/>
        <v>32.040694768700632</v>
      </c>
      <c r="T629" s="39">
        <f t="shared" si="172"/>
        <v>1348.086587167003</v>
      </c>
      <c r="U629" s="39">
        <v>58890.662337145099</v>
      </c>
      <c r="V629" s="39">
        <f t="shared" si="169"/>
        <v>8004.8063831188992</v>
      </c>
      <c r="W629" s="39">
        <v>60506.2500305797</v>
      </c>
      <c r="X629" s="39">
        <f t="shared" si="170"/>
        <v>267.50110626759852</v>
      </c>
      <c r="Y629" s="39">
        <f t="shared" si="173"/>
        <v>9620.3940765535008</v>
      </c>
      <c r="Z629" s="39">
        <f t="shared" si="174"/>
        <v>8554.7499694202997</v>
      </c>
      <c r="AA629" s="45">
        <f t="shared" si="175"/>
        <v>7.4171989160417923E-2</v>
      </c>
      <c r="AB629" s="45">
        <f t="shared" si="176"/>
        <v>0.44042602154188387</v>
      </c>
      <c r="AC629" s="45">
        <f t="shared" si="177"/>
        <v>1.4717963477536013E-2</v>
      </c>
      <c r="AD629" s="45">
        <f t="shared" si="178"/>
        <v>0.52931597417983778</v>
      </c>
      <c r="AE629" s="45">
        <f t="shared" si="179"/>
        <v>0.47068402582016222</v>
      </c>
      <c r="AF629" s="43">
        <f>('Estimates from MCMC'!$B$2-'MCMC runs'!W629)/'Estimates from MCMC'!$B$2</f>
        <v>0.12387237325582166</v>
      </c>
    </row>
    <row r="630" spans="1:32" x14ac:dyDescent="0.3">
      <c r="A630" s="38">
        <v>1114</v>
      </c>
      <c r="B630" s="38">
        <v>2023526.4842264957</v>
      </c>
      <c r="C630" s="39">
        <v>51533.554985491501</v>
      </c>
      <c r="D630" s="39">
        <v>50518.953919452098</v>
      </c>
      <c r="E630" s="39">
        <f t="shared" si="162"/>
        <v>1014.6010660394022</v>
      </c>
      <c r="F630" s="39">
        <v>51460.840755031997</v>
      </c>
      <c r="G630" s="40">
        <f t="shared" si="163"/>
        <v>72.714230459503597</v>
      </c>
      <c r="H630" s="39">
        <v>51443.466558403597</v>
      </c>
      <c r="I630" s="39">
        <f t="shared" si="164"/>
        <v>90.088427087903256</v>
      </c>
      <c r="J630" s="39">
        <v>50357.2437514868</v>
      </c>
      <c r="K630" s="40">
        <f t="shared" si="165"/>
        <v>1176.311234004701</v>
      </c>
      <c r="L630" s="39">
        <v>49768.677286732804</v>
      </c>
      <c r="M630" s="39">
        <f t="shared" si="166"/>
        <v>1764.8776987586971</v>
      </c>
      <c r="N630" s="39">
        <f t="shared" si="171"/>
        <v>588.56646475399612</v>
      </c>
      <c r="O630" s="40">
        <f>'Estimates from MCMC'!$B$2-L630</f>
        <v>19292.322713267196</v>
      </c>
      <c r="P630" s="39">
        <v>51018.805438577197</v>
      </c>
      <c r="Q630" s="40">
        <f t="shared" si="167"/>
        <v>1250.1281518443939</v>
      </c>
      <c r="R630" s="39">
        <v>51049.728535602997</v>
      </c>
      <c r="S630" s="39">
        <f t="shared" si="168"/>
        <v>30.923097025799507</v>
      </c>
      <c r="T630" s="39">
        <f t="shared" si="172"/>
        <v>1281.0512488701934</v>
      </c>
      <c r="U630" s="39">
        <v>57420.508710761998</v>
      </c>
      <c r="V630" s="39">
        <f t="shared" si="169"/>
        <v>7651.8314240291947</v>
      </c>
      <c r="W630" s="39">
        <v>58952.880551367802</v>
      </c>
      <c r="X630" s="39">
        <f t="shared" si="170"/>
        <v>251.32059173560992</v>
      </c>
      <c r="Y630" s="39">
        <f t="shared" si="173"/>
        <v>9184.203264634998</v>
      </c>
      <c r="Z630" s="39">
        <f t="shared" si="174"/>
        <v>10108.119448632198</v>
      </c>
      <c r="AA630" s="45">
        <f t="shared" si="175"/>
        <v>6.6402126271152578E-2</v>
      </c>
      <c r="AB630" s="45">
        <f t="shared" si="176"/>
        <v>0.39662572193897022</v>
      </c>
      <c r="AC630" s="45">
        <f t="shared" si="177"/>
        <v>1.3026974277326311E-2</v>
      </c>
      <c r="AD630" s="45">
        <f t="shared" si="178"/>
        <v>0.47605482248744913</v>
      </c>
      <c r="AE630" s="45">
        <f t="shared" si="179"/>
        <v>0.52394517751255087</v>
      </c>
      <c r="AF630" s="43">
        <f>('Estimates from MCMC'!$B$2-'MCMC runs'!W630)/'Estimates from MCMC'!$B$2</f>
        <v>0.14636508953870053</v>
      </c>
    </row>
    <row r="631" spans="1:32" x14ac:dyDescent="0.3">
      <c r="A631" s="38">
        <v>288</v>
      </c>
      <c r="B631" s="38">
        <v>1923094.8222994269</v>
      </c>
      <c r="C631" s="39">
        <v>52370.420262500702</v>
      </c>
      <c r="D631" s="39">
        <v>51341.620814789298</v>
      </c>
      <c r="E631" s="39">
        <f t="shared" si="162"/>
        <v>1028.7994477114044</v>
      </c>
      <c r="F631" s="39">
        <v>52297.482127170297</v>
      </c>
      <c r="G631" s="40">
        <f t="shared" si="163"/>
        <v>72.938135330405203</v>
      </c>
      <c r="H631" s="39">
        <v>52279.0424925056</v>
      </c>
      <c r="I631" s="39">
        <f t="shared" si="164"/>
        <v>91.377769995102426</v>
      </c>
      <c r="J631" s="39">
        <v>51178.323185544199</v>
      </c>
      <c r="K631" s="40">
        <f t="shared" si="165"/>
        <v>1192.0970769565029</v>
      </c>
      <c r="L631" s="39">
        <v>50580.765347000401</v>
      </c>
      <c r="M631" s="39">
        <f t="shared" si="166"/>
        <v>1789.6549155003013</v>
      </c>
      <c r="N631" s="39">
        <f t="shared" si="171"/>
        <v>597.55783854379843</v>
      </c>
      <c r="O631" s="40">
        <f>'Estimates from MCMC'!$B$2-L631</f>
        <v>18480.234652999599</v>
      </c>
      <c r="P631" s="39">
        <v>51849.121435618203</v>
      </c>
      <c r="Q631" s="40">
        <f t="shared" si="167"/>
        <v>1268.356088617802</v>
      </c>
      <c r="R631" s="39">
        <v>51880.384248309703</v>
      </c>
      <c r="S631" s="39">
        <f t="shared" si="168"/>
        <v>31.262812691500585</v>
      </c>
      <c r="T631" s="39">
        <f t="shared" si="172"/>
        <v>1299.6189013093026</v>
      </c>
      <c r="U631" s="39">
        <v>58502.838764993998</v>
      </c>
      <c r="V631" s="39">
        <f t="shared" si="169"/>
        <v>7922.0734179935971</v>
      </c>
      <c r="W631" s="39">
        <v>60059.834656695501</v>
      </c>
      <c r="X631" s="39">
        <f t="shared" si="170"/>
        <v>257.37699039220024</v>
      </c>
      <c r="Y631" s="39">
        <f t="shared" si="173"/>
        <v>9479.0693096950999</v>
      </c>
      <c r="Z631" s="39">
        <f t="shared" si="174"/>
        <v>9001.1653433044994</v>
      </c>
      <c r="AA631" s="45">
        <f t="shared" si="175"/>
        <v>7.0324805161408294E-2</v>
      </c>
      <c r="AB631" s="45">
        <f t="shared" si="176"/>
        <v>0.42867818329935192</v>
      </c>
      <c r="AC631" s="45">
        <f t="shared" si="177"/>
        <v>1.3927149477532439E-2</v>
      </c>
      <c r="AD631" s="45">
        <f t="shared" si="178"/>
        <v>0.51293013793829267</v>
      </c>
      <c r="AE631" s="45">
        <f t="shared" si="179"/>
        <v>0.48706986206170738</v>
      </c>
      <c r="AF631" s="43">
        <f>('Estimates from MCMC'!$B$2-'MCMC runs'!W631)/'Estimates from MCMC'!$B$2</f>
        <v>0.13033644666750407</v>
      </c>
    </row>
    <row r="632" spans="1:32" x14ac:dyDescent="0.3">
      <c r="A632" s="38">
        <v>3584</v>
      </c>
      <c r="B632" s="38">
        <v>2183762.9220150225</v>
      </c>
      <c r="C632" s="39">
        <v>51213.711995517697</v>
      </c>
      <c r="D632" s="39">
        <v>50220.998482691597</v>
      </c>
      <c r="E632" s="39">
        <f t="shared" si="162"/>
        <v>992.71351282609976</v>
      </c>
      <c r="F632" s="39">
        <v>51159.225695556597</v>
      </c>
      <c r="G632" s="40">
        <f t="shared" si="163"/>
        <v>54.486299961099576</v>
      </c>
      <c r="H632" s="39">
        <v>51126.087938728102</v>
      </c>
      <c r="I632" s="39">
        <f t="shared" si="164"/>
        <v>87.624056789594761</v>
      </c>
      <c r="J632" s="39">
        <v>50079.329103292002</v>
      </c>
      <c r="K632" s="40">
        <f t="shared" si="165"/>
        <v>1134.3828922256944</v>
      </c>
      <c r="L632" s="39">
        <v>49506.364281661001</v>
      </c>
      <c r="M632" s="39">
        <f t="shared" si="166"/>
        <v>1707.3477138566959</v>
      </c>
      <c r="N632" s="39">
        <f t="shared" si="171"/>
        <v>572.96482163100154</v>
      </c>
      <c r="O632" s="40">
        <f>'Estimates from MCMC'!$B$2-L632</f>
        <v>19554.635718338999</v>
      </c>
      <c r="P632" s="39">
        <v>50709.636302963801</v>
      </c>
      <c r="Q632" s="40">
        <f t="shared" si="167"/>
        <v>1203.2720213028006</v>
      </c>
      <c r="R632" s="39">
        <v>50740.140253770798</v>
      </c>
      <c r="S632" s="39">
        <f t="shared" si="168"/>
        <v>30.503950806996727</v>
      </c>
      <c r="T632" s="39">
        <f t="shared" si="172"/>
        <v>1233.7759721097973</v>
      </c>
      <c r="U632" s="39">
        <v>57181.163019416497</v>
      </c>
      <c r="V632" s="39">
        <f t="shared" si="169"/>
        <v>7674.7987377554964</v>
      </c>
      <c r="W632" s="39">
        <v>58655.811619355198</v>
      </c>
      <c r="X632" s="39">
        <f t="shared" si="170"/>
        <v>240.87262782890321</v>
      </c>
      <c r="Y632" s="39">
        <f t="shared" si="173"/>
        <v>9149.4473376941969</v>
      </c>
      <c r="Z632" s="39">
        <f t="shared" si="174"/>
        <v>10405.188380644802</v>
      </c>
      <c r="AA632" s="45">
        <f t="shared" si="175"/>
        <v>6.3093784506183387E-2</v>
      </c>
      <c r="AB632" s="45">
        <f t="shared" si="176"/>
        <v>0.392479760211427</v>
      </c>
      <c r="AC632" s="45">
        <f t="shared" si="177"/>
        <v>1.2317929686770115E-2</v>
      </c>
      <c r="AD632" s="45">
        <f t="shared" si="178"/>
        <v>0.4678914744043805</v>
      </c>
      <c r="AE632" s="45">
        <f t="shared" si="179"/>
        <v>0.5321085255956195</v>
      </c>
      <c r="AF632" s="43">
        <f>('Estimates from MCMC'!$B$2-'MCMC runs'!W632)/'Estimates from MCMC'!$B$2</f>
        <v>0.15066663356517865</v>
      </c>
    </row>
    <row r="633" spans="1:32" x14ac:dyDescent="0.3">
      <c r="A633" s="38">
        <v>916</v>
      </c>
      <c r="B633" s="38">
        <v>1923230.8188957316</v>
      </c>
      <c r="C633" s="39">
        <v>52442.0661821182</v>
      </c>
      <c r="D633" s="39">
        <v>51424.382172842001</v>
      </c>
      <c r="E633" s="39">
        <f t="shared" si="162"/>
        <v>1017.6840092761995</v>
      </c>
      <c r="F633" s="39">
        <v>52357.769393769202</v>
      </c>
      <c r="G633" s="40">
        <f t="shared" si="163"/>
        <v>84.296788348998234</v>
      </c>
      <c r="H633" s="39">
        <v>52352.307493071698</v>
      </c>
      <c r="I633" s="39">
        <f t="shared" si="164"/>
        <v>89.758689046502695</v>
      </c>
      <c r="J633" s="39">
        <v>51251.669945940099</v>
      </c>
      <c r="K633" s="40">
        <f t="shared" si="165"/>
        <v>1190.3962361781014</v>
      </c>
      <c r="L633" s="39">
        <v>50664.667294832703</v>
      </c>
      <c r="M633" s="39">
        <f t="shared" si="166"/>
        <v>1777.398887285497</v>
      </c>
      <c r="N633" s="39">
        <f t="shared" si="171"/>
        <v>587.00265110739565</v>
      </c>
      <c r="O633" s="40">
        <f>'Estimates from MCMC'!$B$2-L633</f>
        <v>18396.332705167297</v>
      </c>
      <c r="P633" s="39">
        <v>51920.927835310598</v>
      </c>
      <c r="Q633" s="40">
        <f t="shared" si="167"/>
        <v>1256.2605404778951</v>
      </c>
      <c r="R633" s="39">
        <v>51951.300700712301</v>
      </c>
      <c r="S633" s="39">
        <f t="shared" si="168"/>
        <v>30.372865401703166</v>
      </c>
      <c r="T633" s="39">
        <f t="shared" si="172"/>
        <v>1286.6334058795983</v>
      </c>
      <c r="U633" s="39">
        <v>58604.2985138242</v>
      </c>
      <c r="V633" s="39">
        <f t="shared" si="169"/>
        <v>7939.631218991497</v>
      </c>
      <c r="W633" s="39">
        <v>60148.9968306132</v>
      </c>
      <c r="X633" s="39">
        <f t="shared" si="170"/>
        <v>258.06491090940108</v>
      </c>
      <c r="Y633" s="39">
        <f t="shared" si="173"/>
        <v>9484.3295357804964</v>
      </c>
      <c r="Z633" s="39">
        <f t="shared" si="174"/>
        <v>8912.0031693868004</v>
      </c>
      <c r="AA633" s="45">
        <f t="shared" si="175"/>
        <v>6.9939668220840523E-2</v>
      </c>
      <c r="AB633" s="45">
        <f t="shared" si="176"/>
        <v>0.43158771621701292</v>
      </c>
      <c r="AC633" s="45">
        <f t="shared" si="177"/>
        <v>1.4028062823462304E-2</v>
      </c>
      <c r="AD633" s="45">
        <f t="shared" si="178"/>
        <v>0.51555544726131575</v>
      </c>
      <c r="AE633" s="45">
        <f t="shared" si="179"/>
        <v>0.48444455273868425</v>
      </c>
      <c r="AF633" s="43">
        <f>('Estimates from MCMC'!$B$2-'MCMC runs'!W633)/'Estimates from MCMC'!$B$2</f>
        <v>0.12904538262386586</v>
      </c>
    </row>
    <row r="634" spans="1:32" x14ac:dyDescent="0.3">
      <c r="A634" s="38">
        <v>2468</v>
      </c>
      <c r="B634" s="38">
        <v>2213828.812223149</v>
      </c>
      <c r="C634" s="39">
        <v>52647.655516748302</v>
      </c>
      <c r="D634" s="39">
        <v>51606.844639964402</v>
      </c>
      <c r="E634" s="39">
        <f t="shared" si="162"/>
        <v>1040.8108767839003</v>
      </c>
      <c r="F634" s="39">
        <v>52589.388314391697</v>
      </c>
      <c r="G634" s="40">
        <f t="shared" si="163"/>
        <v>58.267202356604685</v>
      </c>
      <c r="H634" s="39">
        <v>52556.5407960624</v>
      </c>
      <c r="I634" s="39">
        <f t="shared" si="164"/>
        <v>91.114720685902284</v>
      </c>
      <c r="J634" s="39">
        <v>51458.178151707201</v>
      </c>
      <c r="K634" s="40">
        <f t="shared" si="165"/>
        <v>1189.4773650411007</v>
      </c>
      <c r="L634" s="39">
        <v>50862.7741994631</v>
      </c>
      <c r="M634" s="39">
        <f t="shared" si="166"/>
        <v>1784.8813172852024</v>
      </c>
      <c r="N634" s="39">
        <f t="shared" si="171"/>
        <v>595.40395224410167</v>
      </c>
      <c r="O634" s="40">
        <f>'Estimates from MCMC'!$B$2-L634</f>
        <v>18198.2258005369</v>
      </c>
      <c r="P634" s="39">
        <v>52132.116568177298</v>
      </c>
      <c r="Q634" s="40">
        <f t="shared" si="167"/>
        <v>1269.3423687141985</v>
      </c>
      <c r="R634" s="39">
        <v>52163.2438957864</v>
      </c>
      <c r="S634" s="39">
        <f t="shared" si="168"/>
        <v>31.127327609101485</v>
      </c>
      <c r="T634" s="39">
        <f t="shared" si="172"/>
        <v>1300.4696963233</v>
      </c>
      <c r="U634" s="39">
        <v>58566.461144490699</v>
      </c>
      <c r="V634" s="39">
        <f t="shared" si="169"/>
        <v>7703.686945027599</v>
      </c>
      <c r="W634" s="39">
        <v>60118.620010768798</v>
      </c>
      <c r="X634" s="39">
        <f t="shared" si="170"/>
        <v>251.68916995479958</v>
      </c>
      <c r="Y634" s="39">
        <f t="shared" si="173"/>
        <v>9255.8458113056986</v>
      </c>
      <c r="Z634" s="39">
        <f t="shared" si="174"/>
        <v>8942.3799892312018</v>
      </c>
      <c r="AA634" s="45">
        <f t="shared" si="175"/>
        <v>7.1461345219979211E-2</v>
      </c>
      <c r="AB634" s="45">
        <f t="shared" si="176"/>
        <v>0.42332076925874379</v>
      </c>
      <c r="AC634" s="45">
        <f t="shared" si="177"/>
        <v>1.3830423510151964E-2</v>
      </c>
      <c r="AD634" s="45">
        <f t="shared" si="178"/>
        <v>0.50861253798887496</v>
      </c>
      <c r="AE634" s="45">
        <f t="shared" si="179"/>
        <v>0.49138746201112504</v>
      </c>
      <c r="AF634" s="43">
        <f>('Estimates from MCMC'!$B$2-'MCMC runs'!W634)/'Estimates from MCMC'!$B$2</f>
        <v>0.1294852375324887</v>
      </c>
    </row>
    <row r="635" spans="1:32" x14ac:dyDescent="0.3">
      <c r="A635" s="38">
        <v>4702</v>
      </c>
      <c r="B635" s="38">
        <v>2024007.2964744619</v>
      </c>
      <c r="C635" s="39">
        <v>52980.023891742399</v>
      </c>
      <c r="D635" s="39">
        <v>51941.232804295403</v>
      </c>
      <c r="E635" s="39">
        <f t="shared" si="162"/>
        <v>1038.7910874469962</v>
      </c>
      <c r="F635" s="39">
        <v>52917.759995204797</v>
      </c>
      <c r="G635" s="40">
        <f t="shared" si="163"/>
        <v>62.263896537602704</v>
      </c>
      <c r="H635" s="39">
        <v>52888.560705100397</v>
      </c>
      <c r="I635" s="39">
        <f t="shared" si="164"/>
        <v>91.463186642002256</v>
      </c>
      <c r="J635" s="39">
        <v>51788.275373799101</v>
      </c>
      <c r="K635" s="40">
        <f t="shared" si="165"/>
        <v>1191.7485179432988</v>
      </c>
      <c r="L635" s="39">
        <v>51190.131142605103</v>
      </c>
      <c r="M635" s="39">
        <f t="shared" si="166"/>
        <v>1789.8927491372961</v>
      </c>
      <c r="N635" s="39">
        <f t="shared" si="171"/>
        <v>598.14423119399726</v>
      </c>
      <c r="O635" s="40">
        <f>'Estimates from MCMC'!$B$2-L635</f>
        <v>17870.868857394897</v>
      </c>
      <c r="P635" s="39">
        <v>52457.3679265354</v>
      </c>
      <c r="Q635" s="40">
        <f t="shared" si="167"/>
        <v>1267.236783930297</v>
      </c>
      <c r="R635" s="39">
        <v>52488.796309626698</v>
      </c>
      <c r="S635" s="39">
        <f t="shared" si="168"/>
        <v>31.428383091297292</v>
      </c>
      <c r="T635" s="39">
        <f t="shared" si="172"/>
        <v>1298.6651670215942</v>
      </c>
      <c r="U635" s="39">
        <v>59246.9395433092</v>
      </c>
      <c r="V635" s="39">
        <f t="shared" si="169"/>
        <v>8056.8084007040961</v>
      </c>
      <c r="W635" s="39">
        <v>60804.0882965622</v>
      </c>
      <c r="X635" s="39">
        <f t="shared" si="170"/>
        <v>258.48358623140666</v>
      </c>
      <c r="Y635" s="39">
        <f t="shared" si="173"/>
        <v>9613.957153957097</v>
      </c>
      <c r="Z635" s="39">
        <f t="shared" si="174"/>
        <v>8256.9117034377996</v>
      </c>
      <c r="AA635" s="45">
        <f t="shared" si="175"/>
        <v>7.266939158832289E-2</v>
      </c>
      <c r="AB635" s="45">
        <f t="shared" si="176"/>
        <v>0.45083473361006843</v>
      </c>
      <c r="AC635" s="45">
        <f t="shared" si="177"/>
        <v>1.4463963016797986E-2</v>
      </c>
      <c r="AD635" s="45">
        <f t="shared" si="178"/>
        <v>0.53796808821518927</v>
      </c>
      <c r="AE635" s="45">
        <f t="shared" si="179"/>
        <v>0.46203191178481068</v>
      </c>
      <c r="AF635" s="43">
        <f>('Estimates from MCMC'!$B$2-'MCMC runs'!W635)/'Estimates from MCMC'!$B$2</f>
        <v>0.1195596893099984</v>
      </c>
    </row>
    <row r="636" spans="1:32" x14ac:dyDescent="0.3">
      <c r="A636" s="38">
        <v>1476</v>
      </c>
      <c r="B636" s="38">
        <v>2004804.0062525659</v>
      </c>
      <c r="C636" s="39">
        <v>52453.427637708897</v>
      </c>
      <c r="D636" s="39">
        <v>51402.421913788399</v>
      </c>
      <c r="E636" s="39">
        <f t="shared" si="162"/>
        <v>1051.005723920498</v>
      </c>
      <c r="F636" s="39">
        <v>52398.711348677898</v>
      </c>
      <c r="G636" s="40">
        <f t="shared" si="163"/>
        <v>54.716289030999178</v>
      </c>
      <c r="H636" s="39">
        <v>52362.373011686301</v>
      </c>
      <c r="I636" s="39">
        <f t="shared" si="164"/>
        <v>91.054626022596494</v>
      </c>
      <c r="J636" s="39">
        <v>51257.283123570203</v>
      </c>
      <c r="K636" s="40">
        <f t="shared" si="165"/>
        <v>1196.1445141386939</v>
      </c>
      <c r="L636" s="39">
        <v>50662.419325107803</v>
      </c>
      <c r="M636" s="39">
        <f t="shared" si="166"/>
        <v>1791.0083126010941</v>
      </c>
      <c r="N636" s="39">
        <f t="shared" si="171"/>
        <v>594.86379846240015</v>
      </c>
      <c r="O636" s="40">
        <f>'Estimates from MCMC'!$B$2-L636</f>
        <v>18398.580674892197</v>
      </c>
      <c r="P636" s="39">
        <v>51931.084448968701</v>
      </c>
      <c r="Q636" s="40">
        <f t="shared" si="167"/>
        <v>1268.6651238608974</v>
      </c>
      <c r="R636" s="39">
        <v>51962.222304063602</v>
      </c>
      <c r="S636" s="39">
        <f t="shared" si="168"/>
        <v>31.13785509490117</v>
      </c>
      <c r="T636" s="39">
        <f t="shared" si="172"/>
        <v>1299.8029789557986</v>
      </c>
      <c r="U636" s="39">
        <v>58575.045955601898</v>
      </c>
      <c r="V636" s="39">
        <f t="shared" si="169"/>
        <v>7912.6266304940946</v>
      </c>
      <c r="W636" s="39">
        <v>60133.262836540198</v>
      </c>
      <c r="X636" s="39">
        <f t="shared" si="170"/>
        <v>258.41390198250156</v>
      </c>
      <c r="Y636" s="39">
        <f t="shared" si="173"/>
        <v>9470.8435114323947</v>
      </c>
      <c r="Z636" s="39">
        <f t="shared" si="174"/>
        <v>8927.7371634598021</v>
      </c>
      <c r="AA636" s="45">
        <f t="shared" si="175"/>
        <v>7.0646915755278206E-2</v>
      </c>
      <c r="AB636" s="45">
        <f t="shared" si="176"/>
        <v>0.43006723020173715</v>
      </c>
      <c r="AC636" s="45">
        <f t="shared" si="177"/>
        <v>1.4045317220319533E-2</v>
      </c>
      <c r="AD636" s="45">
        <f t="shared" si="178"/>
        <v>0.5147594631773349</v>
      </c>
      <c r="AE636" s="45">
        <f t="shared" si="179"/>
        <v>0.4852405368226651</v>
      </c>
      <c r="AF636" s="43">
        <f>('Estimates from MCMC'!$B$2-'MCMC runs'!W636)/'Estimates from MCMC'!$B$2</f>
        <v>0.12927321011076878</v>
      </c>
    </row>
    <row r="637" spans="1:32" x14ac:dyDescent="0.3">
      <c r="A637" s="38">
        <v>932</v>
      </c>
      <c r="B637" s="38">
        <v>1925837.5664304658</v>
      </c>
      <c r="C637" s="39">
        <v>53245.261831101998</v>
      </c>
      <c r="D637" s="39">
        <v>52242.719578421202</v>
      </c>
      <c r="E637" s="39">
        <f t="shared" si="162"/>
        <v>1002.5422526807961</v>
      </c>
      <c r="F637" s="39">
        <v>53181.686082131302</v>
      </c>
      <c r="G637" s="40">
        <f t="shared" si="163"/>
        <v>63.575748970695713</v>
      </c>
      <c r="H637" s="39">
        <v>53158.4079562798</v>
      </c>
      <c r="I637" s="39">
        <f t="shared" si="164"/>
        <v>86.853874822198122</v>
      </c>
      <c r="J637" s="39">
        <v>52093.2937192682</v>
      </c>
      <c r="K637" s="40">
        <f t="shared" si="165"/>
        <v>1151.9681118337976</v>
      </c>
      <c r="L637" s="39">
        <v>51525.097777249699</v>
      </c>
      <c r="M637" s="39">
        <f t="shared" si="166"/>
        <v>1720.1640538522988</v>
      </c>
      <c r="N637" s="39">
        <f t="shared" si="171"/>
        <v>568.19594201850123</v>
      </c>
      <c r="O637" s="40">
        <f>'Estimates from MCMC'!$B$2-L637</f>
        <v>17535.902222750301</v>
      </c>
      <c r="P637" s="39">
        <v>52735.23444326</v>
      </c>
      <c r="Q637" s="40">
        <f t="shared" si="167"/>
        <v>1210.1366660103013</v>
      </c>
      <c r="R637" s="39">
        <v>52764.927224220497</v>
      </c>
      <c r="S637" s="39">
        <f t="shared" si="168"/>
        <v>29.692780960496748</v>
      </c>
      <c r="T637" s="39">
        <f t="shared" si="172"/>
        <v>1239.829446970798</v>
      </c>
      <c r="U637" s="39">
        <v>59587.461418124803</v>
      </c>
      <c r="V637" s="39">
        <f t="shared" si="169"/>
        <v>8062.3636408751045</v>
      </c>
      <c r="W637" s="39">
        <v>61074.827586402003</v>
      </c>
      <c r="X637" s="39">
        <f t="shared" si="170"/>
        <v>247.53672130640189</v>
      </c>
      <c r="Y637" s="39">
        <f t="shared" si="173"/>
        <v>9549.7298091523044</v>
      </c>
      <c r="Z637" s="39">
        <f t="shared" si="174"/>
        <v>7986.1724135979966</v>
      </c>
      <c r="AA637" s="45">
        <f t="shared" si="175"/>
        <v>7.0702347174489741E-2</v>
      </c>
      <c r="AB637" s="45">
        <f t="shared" si="176"/>
        <v>0.45976326387218058</v>
      </c>
      <c r="AC637" s="45">
        <f t="shared" si="177"/>
        <v>1.4115995753287147E-2</v>
      </c>
      <c r="AD637" s="45">
        <f t="shared" si="178"/>
        <v>0.54458160679995748</v>
      </c>
      <c r="AE637" s="45">
        <f t="shared" si="179"/>
        <v>0.45541839320004257</v>
      </c>
      <c r="AF637" s="43">
        <f>('Estimates from MCMC'!$B$2-'MCMC runs'!W637)/'Estimates from MCMC'!$B$2</f>
        <v>0.115639397251676</v>
      </c>
    </row>
    <row r="638" spans="1:32" x14ac:dyDescent="0.3">
      <c r="A638" s="38">
        <v>4682</v>
      </c>
      <c r="B638" s="38">
        <v>1993512.7182255527</v>
      </c>
      <c r="C638" s="39">
        <v>52874.643121442503</v>
      </c>
      <c r="D638" s="39">
        <v>51830.583500962101</v>
      </c>
      <c r="E638" s="39">
        <f t="shared" si="162"/>
        <v>1044.0596204804024</v>
      </c>
      <c r="F638" s="39">
        <v>52798.5575111707</v>
      </c>
      <c r="G638" s="40">
        <f t="shared" si="163"/>
        <v>76.08561027180258</v>
      </c>
      <c r="H638" s="39">
        <v>52781.549960903802</v>
      </c>
      <c r="I638" s="39">
        <f t="shared" si="164"/>
        <v>93.093160538701341</v>
      </c>
      <c r="J638" s="39">
        <v>51662.602254435602</v>
      </c>
      <c r="K638" s="40">
        <f t="shared" si="165"/>
        <v>1212.040867006901</v>
      </c>
      <c r="L638" s="39">
        <v>51054.130116434098</v>
      </c>
      <c r="M638" s="39">
        <f t="shared" si="166"/>
        <v>1820.5130050084044</v>
      </c>
      <c r="N638" s="39">
        <f t="shared" si="171"/>
        <v>608.47213800150348</v>
      </c>
      <c r="O638" s="40">
        <f>'Estimates from MCMC'!$B$2-L638</f>
        <v>18006.869883565902</v>
      </c>
      <c r="P638" s="39">
        <v>52344.313901298498</v>
      </c>
      <c r="Q638" s="40">
        <f t="shared" si="167"/>
        <v>1290.1837848643991</v>
      </c>
      <c r="R638" s="39">
        <v>52376.2711812786</v>
      </c>
      <c r="S638" s="39">
        <f t="shared" si="168"/>
        <v>31.957279980102612</v>
      </c>
      <c r="T638" s="39">
        <f t="shared" si="172"/>
        <v>1322.1410648445017</v>
      </c>
      <c r="U638" s="39">
        <v>59164.262735214703</v>
      </c>
      <c r="V638" s="39">
        <f t="shared" si="169"/>
        <v>8110.1326187806044</v>
      </c>
      <c r="W638" s="39">
        <v>60751.876073769599</v>
      </c>
      <c r="X638" s="39">
        <f t="shared" si="170"/>
        <v>265.4722737103948</v>
      </c>
      <c r="Y638" s="39">
        <f t="shared" si="173"/>
        <v>9697.7459573355009</v>
      </c>
      <c r="Z638" s="39">
        <f t="shared" si="174"/>
        <v>8309.1239262304007</v>
      </c>
      <c r="AA638" s="45">
        <f t="shared" si="175"/>
        <v>7.3424258263295558E-2</v>
      </c>
      <c r="AB638" s="45">
        <f t="shared" si="176"/>
        <v>0.45039102693702332</v>
      </c>
      <c r="AC638" s="45">
        <f t="shared" si="177"/>
        <v>1.474283289805298E-2</v>
      </c>
      <c r="AD638" s="45">
        <f t="shared" si="178"/>
        <v>0.53855811809837184</v>
      </c>
      <c r="AE638" s="45">
        <f t="shared" si="179"/>
        <v>0.4614418819016281</v>
      </c>
      <c r="AF638" s="43">
        <f>('Estimates from MCMC'!$B$2-'MCMC runs'!W638)/'Estimates from MCMC'!$B$2</f>
        <v>0.1203157198162552</v>
      </c>
    </row>
    <row r="639" spans="1:32" x14ac:dyDescent="0.3">
      <c r="A639" s="38">
        <v>4500</v>
      </c>
      <c r="B639" s="38">
        <v>1974721.8216618015</v>
      </c>
      <c r="C639" s="39">
        <v>52800.348148213401</v>
      </c>
      <c r="D639" s="39">
        <v>51775.194798801502</v>
      </c>
      <c r="E639" s="39">
        <f t="shared" si="162"/>
        <v>1025.1533494118994</v>
      </c>
      <c r="F639" s="39">
        <v>52754.013616324199</v>
      </c>
      <c r="G639" s="40">
        <f t="shared" si="163"/>
        <v>46.334531889202481</v>
      </c>
      <c r="H639" s="39">
        <v>52711.079459320397</v>
      </c>
      <c r="I639" s="39">
        <f t="shared" si="164"/>
        <v>89.268688893003855</v>
      </c>
      <c r="J639" s="39">
        <v>51640.144045080997</v>
      </c>
      <c r="K639" s="40">
        <f t="shared" si="165"/>
        <v>1160.2041031324043</v>
      </c>
      <c r="L639" s="39">
        <v>51056.535251931004</v>
      </c>
      <c r="M639" s="39">
        <f t="shared" si="166"/>
        <v>1743.8128962823976</v>
      </c>
      <c r="N639" s="39">
        <f t="shared" si="171"/>
        <v>583.60879314999329</v>
      </c>
      <c r="O639" s="40">
        <f>'Estimates from MCMC'!$B$2-L639</f>
        <v>18004.464748068996</v>
      </c>
      <c r="P639" s="39">
        <v>52289.831895480602</v>
      </c>
      <c r="Q639" s="40">
        <f t="shared" si="167"/>
        <v>1233.2966435495982</v>
      </c>
      <c r="R639" s="39">
        <v>52320.675216965697</v>
      </c>
      <c r="S639" s="39">
        <f t="shared" si="168"/>
        <v>30.843321485095657</v>
      </c>
      <c r="T639" s="39">
        <f t="shared" si="172"/>
        <v>1264.1399650346939</v>
      </c>
      <c r="U639" s="39">
        <v>58935.995044997799</v>
      </c>
      <c r="V639" s="39">
        <f t="shared" si="169"/>
        <v>7879.4597930667951</v>
      </c>
      <c r="W639" s="39">
        <v>60446.895267844797</v>
      </c>
      <c r="X639" s="39">
        <f t="shared" si="170"/>
        <v>246.76025781230419</v>
      </c>
      <c r="Y639" s="39">
        <f t="shared" si="173"/>
        <v>9390.3600159137932</v>
      </c>
      <c r="Z639" s="39">
        <f t="shared" si="174"/>
        <v>8614.1047321552032</v>
      </c>
      <c r="AA639" s="45">
        <f t="shared" si="175"/>
        <v>7.0212582419051067E-2</v>
      </c>
      <c r="AB639" s="45">
        <f t="shared" si="176"/>
        <v>0.43763921356850544</v>
      </c>
      <c r="AC639" s="45">
        <f t="shared" si="177"/>
        <v>1.3705503677290355E-2</v>
      </c>
      <c r="AD639" s="45">
        <f t="shared" si="178"/>
        <v>0.52155729966484687</v>
      </c>
      <c r="AE639" s="45">
        <f t="shared" si="179"/>
        <v>0.47844270033515313</v>
      </c>
      <c r="AF639" s="43">
        <f>('Estimates from MCMC'!$B$2-'MCMC runs'!W639)/'Estimates from MCMC'!$B$2</f>
        <v>0.12473182740121347</v>
      </c>
    </row>
    <row r="640" spans="1:32" x14ac:dyDescent="0.3">
      <c r="A640" s="38">
        <v>2344</v>
      </c>
      <c r="B640" s="38">
        <v>2074100.5585656993</v>
      </c>
      <c r="C640" s="39">
        <v>52517.036092530499</v>
      </c>
      <c r="D640" s="39">
        <v>51445.652789045896</v>
      </c>
      <c r="E640" s="39">
        <f t="shared" si="162"/>
        <v>1071.3833034846029</v>
      </c>
      <c r="F640" s="39">
        <v>52453.603704738998</v>
      </c>
      <c r="G640" s="40">
        <f t="shared" si="163"/>
        <v>63.432387791501242</v>
      </c>
      <c r="H640" s="39">
        <v>52427.008866345903</v>
      </c>
      <c r="I640" s="39">
        <f t="shared" si="164"/>
        <v>90.027226184596657</v>
      </c>
      <c r="J640" s="39">
        <v>51292.914965178199</v>
      </c>
      <c r="K640" s="40">
        <f t="shared" si="165"/>
        <v>1224.1211273523004</v>
      </c>
      <c r="L640" s="39">
        <v>50941.426584093999</v>
      </c>
      <c r="M640" s="39">
        <f t="shared" si="166"/>
        <v>1575.6095084365006</v>
      </c>
      <c r="N640" s="39">
        <f t="shared" si="171"/>
        <v>351.48838108420023</v>
      </c>
      <c r="O640" s="40">
        <f>'Estimates from MCMC'!$B$2-L640</f>
        <v>18119.573415906001</v>
      </c>
      <c r="P640" s="39">
        <v>52034.741285367301</v>
      </c>
      <c r="Q640" s="40">
        <f t="shared" si="167"/>
        <v>1093.3147012733025</v>
      </c>
      <c r="R640" s="39">
        <v>52062.3399726524</v>
      </c>
      <c r="S640" s="39">
        <f t="shared" si="168"/>
        <v>27.598687285099004</v>
      </c>
      <c r="T640" s="39">
        <f t="shared" si="172"/>
        <v>1120.9133885584015</v>
      </c>
      <c r="U640" s="39">
        <v>58928.990713380503</v>
      </c>
      <c r="V640" s="39">
        <f t="shared" si="169"/>
        <v>7987.5641292865039</v>
      </c>
      <c r="W640" s="39">
        <v>60271.563405082597</v>
      </c>
      <c r="X640" s="39">
        <f t="shared" si="170"/>
        <v>221.65930314369325</v>
      </c>
      <c r="Y640" s="39">
        <f t="shared" si="173"/>
        <v>9330.1368209885986</v>
      </c>
      <c r="Z640" s="39">
        <f t="shared" si="174"/>
        <v>8789.4365949174025</v>
      </c>
      <c r="AA640" s="45">
        <f t="shared" si="175"/>
        <v>6.1862018648541919E-2</v>
      </c>
      <c r="AB640" s="45">
        <f t="shared" si="176"/>
        <v>0.44082517540256982</v>
      </c>
      <c r="AC640" s="45">
        <f t="shared" si="177"/>
        <v>1.2233141369051927E-2</v>
      </c>
      <c r="AD640" s="45">
        <f t="shared" si="178"/>
        <v>0.51492033542016369</v>
      </c>
      <c r="AE640" s="45">
        <f t="shared" si="179"/>
        <v>0.48507966457983637</v>
      </c>
      <c r="AF640" s="43">
        <f>('Estimates from MCMC'!$B$2-'MCMC runs'!W640)/'Estimates from MCMC'!$B$2</f>
        <v>0.1272706244467558</v>
      </c>
    </row>
    <row r="641" spans="1:32" x14ac:dyDescent="0.3">
      <c r="A641" s="38">
        <v>1850</v>
      </c>
      <c r="B641" s="38">
        <v>2052156.7121189863</v>
      </c>
      <c r="C641" s="39">
        <v>52194.473514907702</v>
      </c>
      <c r="D641" s="39">
        <v>51178.417750285</v>
      </c>
      <c r="E641" s="39">
        <f t="shared" si="162"/>
        <v>1016.0557646227026</v>
      </c>
      <c r="F641" s="39">
        <v>52134.331490304401</v>
      </c>
      <c r="G641" s="40">
        <f t="shared" si="163"/>
        <v>60.142024603301252</v>
      </c>
      <c r="H641" s="39">
        <v>52105.6317894608</v>
      </c>
      <c r="I641" s="39">
        <f t="shared" si="164"/>
        <v>88.841725446902274</v>
      </c>
      <c r="J641" s="39">
        <v>51030.091004588103</v>
      </c>
      <c r="K641" s="40">
        <f t="shared" si="165"/>
        <v>1164.3825103195995</v>
      </c>
      <c r="L641" s="39">
        <v>50448.979032830299</v>
      </c>
      <c r="M641" s="39">
        <f t="shared" si="166"/>
        <v>1745.4944820774035</v>
      </c>
      <c r="N641" s="39">
        <f t="shared" si="171"/>
        <v>581.11197175780399</v>
      </c>
      <c r="O641" s="40">
        <f>'Estimates from MCMC'!$B$2-L641</f>
        <v>18612.020967169701</v>
      </c>
      <c r="P641" s="39">
        <v>51680.838793445597</v>
      </c>
      <c r="Q641" s="40">
        <f t="shared" si="167"/>
        <v>1231.859760615298</v>
      </c>
      <c r="R641" s="39">
        <v>51711.268915453402</v>
      </c>
      <c r="S641" s="39">
        <f t="shared" si="168"/>
        <v>30.430122007805039</v>
      </c>
      <c r="T641" s="39">
        <f t="shared" si="172"/>
        <v>1262.289882623103</v>
      </c>
      <c r="U641" s="39">
        <v>58379.100244112502</v>
      </c>
      <c r="V641" s="39">
        <f t="shared" si="169"/>
        <v>7930.1212112822031</v>
      </c>
      <c r="W641" s="39">
        <v>59891.536643648004</v>
      </c>
      <c r="X641" s="39">
        <f t="shared" si="170"/>
        <v>250.14651691239851</v>
      </c>
      <c r="Y641" s="39">
        <f t="shared" si="173"/>
        <v>9442.5576108177047</v>
      </c>
      <c r="Z641" s="39">
        <f t="shared" si="174"/>
        <v>9169.4633563519965</v>
      </c>
      <c r="AA641" s="45">
        <f t="shared" si="175"/>
        <v>6.7821215377400115E-2</v>
      </c>
      <c r="AB641" s="45">
        <f t="shared" si="176"/>
        <v>0.42607523520795404</v>
      </c>
      <c r="AC641" s="45">
        <f t="shared" si="177"/>
        <v>1.3440051317029968E-2</v>
      </c>
      <c r="AD641" s="45">
        <f t="shared" si="178"/>
        <v>0.50733650190238411</v>
      </c>
      <c r="AE641" s="45">
        <f t="shared" si="179"/>
        <v>0.49266349809761584</v>
      </c>
      <c r="AF641" s="43">
        <f>('Estimates from MCMC'!$B$2-'MCMC runs'!W641)/'Estimates from MCMC'!$B$2</f>
        <v>0.13277339390324491</v>
      </c>
    </row>
    <row r="642" spans="1:32" x14ac:dyDescent="0.3">
      <c r="A642" s="38">
        <v>1856</v>
      </c>
      <c r="B642" s="38">
        <v>2094920.3716891094</v>
      </c>
      <c r="C642" s="39">
        <v>52076.993247322898</v>
      </c>
      <c r="D642" s="39">
        <v>51071.365754011102</v>
      </c>
      <c r="E642" s="39">
        <f t="shared" ref="E642:E705" si="180">$C642-D642</f>
        <v>1005.6274933117966</v>
      </c>
      <c r="F642" s="39">
        <v>52006.129303832</v>
      </c>
      <c r="G642" s="40">
        <f t="shared" ref="G642:G705" si="181">$C642-F642</f>
        <v>70.863943490898237</v>
      </c>
      <c r="H642" s="39">
        <v>51988.551274707701</v>
      </c>
      <c r="I642" s="39">
        <f t="shared" ref="I642:I705" si="182">$C642-H642</f>
        <v>88.441972615197301</v>
      </c>
      <c r="J642" s="39">
        <v>50912.994880747203</v>
      </c>
      <c r="K642" s="40">
        <f t="shared" ref="K642:K705" si="183">$C642-J642</f>
        <v>1163.9983665756954</v>
      </c>
      <c r="L642" s="39">
        <v>50334.725998726797</v>
      </c>
      <c r="M642" s="39">
        <f t="shared" ref="M642:M705" si="184">$C642-L642</f>
        <v>1742.2672485961011</v>
      </c>
      <c r="N642" s="39">
        <f t="shared" si="171"/>
        <v>578.26888202040573</v>
      </c>
      <c r="O642" s="40">
        <f>'Estimates from MCMC'!$B$2-L642</f>
        <v>18726.274001273203</v>
      </c>
      <c r="P642" s="39">
        <v>51565.625368612702</v>
      </c>
      <c r="Q642" s="40">
        <f t="shared" ref="Q642:Q705" si="185">P642-L642</f>
        <v>1230.8993698859049</v>
      </c>
      <c r="R642" s="39">
        <v>51595.840856085699</v>
      </c>
      <c r="S642" s="39">
        <f t="shared" ref="S642:S705" si="186">R642-L642-Q642</f>
        <v>30.215487472996756</v>
      </c>
      <c r="T642" s="39">
        <f t="shared" si="172"/>
        <v>1261.1148573589016</v>
      </c>
      <c r="U642" s="39">
        <v>58116.185128432997</v>
      </c>
      <c r="V642" s="39">
        <f t="shared" ref="V642:V705" si="187">U642-L642</f>
        <v>7781.4591297061997</v>
      </c>
      <c r="W642" s="39">
        <v>59625.388116813403</v>
      </c>
      <c r="X642" s="39">
        <f t="shared" ref="X642:X705" si="188">W642-V642-S642-Q642-L642</f>
        <v>248.08813102150452</v>
      </c>
      <c r="Y642" s="39">
        <f t="shared" si="173"/>
        <v>9290.6621180866059</v>
      </c>
      <c r="Z642" s="39">
        <f t="shared" si="174"/>
        <v>9435.611883186597</v>
      </c>
      <c r="AA642" s="45">
        <f t="shared" si="175"/>
        <v>6.7344676109788754E-2</v>
      </c>
      <c r="AB642" s="45">
        <f t="shared" si="176"/>
        <v>0.41553696849555533</v>
      </c>
      <c r="AC642" s="45">
        <f t="shared" si="177"/>
        <v>1.3248130995233594E-2</v>
      </c>
      <c r="AD642" s="45">
        <f t="shared" si="178"/>
        <v>0.49612977560057769</v>
      </c>
      <c r="AE642" s="45">
        <f t="shared" si="179"/>
        <v>0.50387022439942231</v>
      </c>
      <c r="AF642" s="43">
        <f>('Estimates from MCMC'!$B$2-'MCMC runs'!W642)/'Estimates from MCMC'!$B$2</f>
        <v>0.1366272119312868</v>
      </c>
    </row>
    <row r="643" spans="1:32" x14ac:dyDescent="0.3">
      <c r="A643" s="38">
        <v>4630</v>
      </c>
      <c r="B643" s="38">
        <v>1995024.0937135327</v>
      </c>
      <c r="C643" s="39">
        <v>52313.524855492702</v>
      </c>
      <c r="D643" s="39">
        <v>51277.827886807201</v>
      </c>
      <c r="E643" s="39">
        <f t="shared" si="180"/>
        <v>1035.6969686855009</v>
      </c>
      <c r="F643" s="39">
        <v>52243.294377395403</v>
      </c>
      <c r="G643" s="40">
        <f t="shared" si="181"/>
        <v>70.230478097299056</v>
      </c>
      <c r="H643" s="39">
        <v>52221.013522207097</v>
      </c>
      <c r="I643" s="39">
        <f t="shared" si="182"/>
        <v>92.51133328560536</v>
      </c>
      <c r="J643" s="39">
        <v>51116.101880688097</v>
      </c>
      <c r="K643" s="40">
        <f t="shared" si="183"/>
        <v>1197.4229748046055</v>
      </c>
      <c r="L643" s="39">
        <v>50511.601479211997</v>
      </c>
      <c r="M643" s="39">
        <f t="shared" si="184"/>
        <v>1801.9233762807053</v>
      </c>
      <c r="N643" s="39">
        <f t="shared" ref="N643:N706" si="189">M643-K643</f>
        <v>604.5004014760998</v>
      </c>
      <c r="O643" s="40">
        <f>'Estimates from MCMC'!$B$2-L643</f>
        <v>18549.398520788003</v>
      </c>
      <c r="P643" s="39">
        <v>51784.346997963403</v>
      </c>
      <c r="Q643" s="40">
        <f t="shared" si="185"/>
        <v>1272.7455187514061</v>
      </c>
      <c r="R643" s="39">
        <v>51816.445213147999</v>
      </c>
      <c r="S643" s="39">
        <f t="shared" si="186"/>
        <v>32.098215184596484</v>
      </c>
      <c r="T643" s="39">
        <f t="shared" ref="T643:T706" si="190">Q643+S643</f>
        <v>1304.8437339360025</v>
      </c>
      <c r="U643" s="39">
        <v>58554.610440140197</v>
      </c>
      <c r="V643" s="39">
        <f t="shared" si="187"/>
        <v>8043.0089609282004</v>
      </c>
      <c r="W643" s="39">
        <v>60123.466901369102</v>
      </c>
      <c r="X643" s="39">
        <f t="shared" si="188"/>
        <v>264.01272729290213</v>
      </c>
      <c r="Y643" s="39">
        <f t="shared" ref="Y643:Y706" si="191">Q643+S643+V643+X643</f>
        <v>9611.8654221571051</v>
      </c>
      <c r="Z643" s="39">
        <f t="shared" ref="Z643:Z706" si="192">O643-Y643</f>
        <v>8937.5330986308982</v>
      </c>
      <c r="AA643" s="45">
        <f t="shared" ref="AA643:AA706" si="193">T643/O643</f>
        <v>7.034426116155118E-2</v>
      </c>
      <c r="AB643" s="45">
        <f t="shared" ref="AB643:AB706" si="194">V643/O643</f>
        <v>0.43359944808531303</v>
      </c>
      <c r="AC643" s="45">
        <f t="shared" ref="AC643:AC706" si="195">X643/O643</f>
        <v>1.4232953537389768E-2</v>
      </c>
      <c r="AD643" s="45">
        <f t="shared" ref="AD643:AD706" si="196">Y643/O643</f>
        <v>0.51817666278425401</v>
      </c>
      <c r="AE643" s="45">
        <f t="shared" ref="AE643:AE706" si="197">Z643/O643</f>
        <v>0.48182333721574599</v>
      </c>
      <c r="AF643" s="43">
        <f>('Estimates from MCMC'!$B$2-'MCMC runs'!W643)/'Estimates from MCMC'!$B$2</f>
        <v>0.12941505478679571</v>
      </c>
    </row>
    <row r="644" spans="1:32" x14ac:dyDescent="0.3">
      <c r="A644" s="38">
        <v>3247</v>
      </c>
      <c r="B644" s="38">
        <v>2046501.3084320531</v>
      </c>
      <c r="C644" s="39">
        <v>52642.997665783601</v>
      </c>
      <c r="D644" s="39">
        <v>51607.742978824303</v>
      </c>
      <c r="E644" s="39">
        <f t="shared" si="180"/>
        <v>1035.2546869592989</v>
      </c>
      <c r="F644" s="39">
        <v>52585.556867766703</v>
      </c>
      <c r="G644" s="40">
        <f t="shared" si="181"/>
        <v>57.440798016898043</v>
      </c>
      <c r="H644" s="39">
        <v>52552.681687879798</v>
      </c>
      <c r="I644" s="39">
        <f t="shared" si="182"/>
        <v>90.315977903803287</v>
      </c>
      <c r="J644" s="39">
        <v>51460.598667654202</v>
      </c>
      <c r="K644" s="40">
        <f t="shared" si="183"/>
        <v>1182.3989981293998</v>
      </c>
      <c r="L644" s="39">
        <v>50870.298300156603</v>
      </c>
      <c r="M644" s="39">
        <f t="shared" si="184"/>
        <v>1772.6993656269988</v>
      </c>
      <c r="N644" s="39">
        <f t="shared" si="189"/>
        <v>590.30036749759893</v>
      </c>
      <c r="O644" s="40">
        <f>'Estimates from MCMC'!$B$2-L644</f>
        <v>18190.701699843397</v>
      </c>
      <c r="P644" s="39">
        <v>52125.303137157403</v>
      </c>
      <c r="Q644" s="40">
        <f t="shared" si="185"/>
        <v>1255.0048370008008</v>
      </c>
      <c r="R644" s="39">
        <v>52156.223929902299</v>
      </c>
      <c r="S644" s="39">
        <f t="shared" si="186"/>
        <v>30.920792744895152</v>
      </c>
      <c r="T644" s="39">
        <f t="shared" si="190"/>
        <v>1285.9256297456959</v>
      </c>
      <c r="U644" s="39">
        <v>58782.8727676087</v>
      </c>
      <c r="V644" s="39">
        <f t="shared" si="187"/>
        <v>7912.5744674520975</v>
      </c>
      <c r="W644" s="39">
        <v>60322.4954750533</v>
      </c>
      <c r="X644" s="39">
        <f t="shared" si="188"/>
        <v>253.69707769890374</v>
      </c>
      <c r="Y644" s="39">
        <f t="shared" si="191"/>
        <v>9452.1971748966971</v>
      </c>
      <c r="Z644" s="39">
        <f t="shared" si="192"/>
        <v>8738.5045249467003</v>
      </c>
      <c r="AA644" s="45">
        <f t="shared" si="193"/>
        <v>7.0691370292591094E-2</v>
      </c>
      <c r="AB644" s="45">
        <f t="shared" si="194"/>
        <v>0.43497906776846418</v>
      </c>
      <c r="AC644" s="45">
        <f t="shared" si="195"/>
        <v>1.3946525092052265E-2</v>
      </c>
      <c r="AD644" s="45">
        <f t="shared" si="196"/>
        <v>0.51961696315310757</v>
      </c>
      <c r="AE644" s="45">
        <f t="shared" si="197"/>
        <v>0.48038303684689249</v>
      </c>
      <c r="AF644" s="43">
        <f>('Estimates from MCMC'!$B$2-'MCMC runs'!W644)/'Estimates from MCMC'!$B$2</f>
        <v>0.12653313049256021</v>
      </c>
    </row>
    <row r="645" spans="1:32" x14ac:dyDescent="0.3">
      <c r="A645" s="38">
        <v>1808</v>
      </c>
      <c r="B645" s="38">
        <v>2219577.331567829</v>
      </c>
      <c r="C645" s="39">
        <v>51894.698674773899</v>
      </c>
      <c r="D645" s="39">
        <v>50873.8389690474</v>
      </c>
      <c r="E645" s="39">
        <f t="shared" si="180"/>
        <v>1020.8597057264997</v>
      </c>
      <c r="F645" s="39">
        <v>51830.195630466304</v>
      </c>
      <c r="G645" s="40">
        <f t="shared" si="181"/>
        <v>64.503044307595701</v>
      </c>
      <c r="H645" s="39">
        <v>51805.378173725301</v>
      </c>
      <c r="I645" s="39">
        <f t="shared" si="182"/>
        <v>89.320501048598089</v>
      </c>
      <c r="J645" s="39">
        <v>50720.953774706803</v>
      </c>
      <c r="K645" s="40">
        <f t="shared" si="183"/>
        <v>1173.7449000670968</v>
      </c>
      <c r="L645" s="39">
        <v>50137.271338645602</v>
      </c>
      <c r="M645" s="39">
        <f t="shared" si="184"/>
        <v>1757.4273361282976</v>
      </c>
      <c r="N645" s="39">
        <f t="shared" si="189"/>
        <v>583.68243606120086</v>
      </c>
      <c r="O645" s="40">
        <f>'Estimates from MCMC'!$B$2-L645</f>
        <v>18923.728661354398</v>
      </c>
      <c r="P645" s="39">
        <v>51382.425214400602</v>
      </c>
      <c r="Q645" s="40">
        <f t="shared" si="185"/>
        <v>1245.1538757550006</v>
      </c>
      <c r="R645" s="39">
        <v>51412.923483891202</v>
      </c>
      <c r="S645" s="39">
        <f t="shared" si="186"/>
        <v>30.498269490599341</v>
      </c>
      <c r="T645" s="39">
        <f t="shared" si="190"/>
        <v>1275.6521452456</v>
      </c>
      <c r="U645" s="39">
        <v>57679.317466489301</v>
      </c>
      <c r="V645" s="39">
        <f t="shared" si="187"/>
        <v>7542.0461278436997</v>
      </c>
      <c r="W645" s="39">
        <v>59203.659974725197</v>
      </c>
      <c r="X645" s="39">
        <f t="shared" si="188"/>
        <v>248.6903629902954</v>
      </c>
      <c r="Y645" s="39">
        <f t="shared" si="191"/>
        <v>9066.388636079595</v>
      </c>
      <c r="Z645" s="39">
        <f t="shared" si="192"/>
        <v>9857.3400252748033</v>
      </c>
      <c r="AA645" s="45">
        <f t="shared" si="193"/>
        <v>6.7410190035682938E-2</v>
      </c>
      <c r="AB645" s="45">
        <f t="shared" si="194"/>
        <v>0.39854968662945861</v>
      </c>
      <c r="AC645" s="45">
        <f t="shared" si="195"/>
        <v>1.3141721033982331E-2</v>
      </c>
      <c r="AD645" s="45">
        <f t="shared" si="196"/>
        <v>0.47910159769912386</v>
      </c>
      <c r="AE645" s="45">
        <f t="shared" si="197"/>
        <v>0.52089840230087614</v>
      </c>
      <c r="AF645" s="43">
        <f>('Estimates from MCMC'!$B$2-'MCMC runs'!W645)/'Estimates from MCMC'!$B$2</f>
        <v>0.14273381539906466</v>
      </c>
    </row>
    <row r="646" spans="1:32" x14ac:dyDescent="0.3">
      <c r="A646" s="38">
        <v>653</v>
      </c>
      <c r="B646" s="38">
        <v>1932498.0820839028</v>
      </c>
      <c r="C646" s="39">
        <v>52590.578939341598</v>
      </c>
      <c r="D646" s="39">
        <v>51577.783448846501</v>
      </c>
      <c r="E646" s="39">
        <f t="shared" si="180"/>
        <v>1012.7954904950966</v>
      </c>
      <c r="F646" s="39">
        <v>52522.491157565499</v>
      </c>
      <c r="G646" s="40">
        <f t="shared" si="181"/>
        <v>68.087781776099291</v>
      </c>
      <c r="H646" s="39">
        <v>52501.321477280399</v>
      </c>
      <c r="I646" s="39">
        <f t="shared" si="182"/>
        <v>89.257462061199476</v>
      </c>
      <c r="J646" s="39">
        <v>51421.449157941803</v>
      </c>
      <c r="K646" s="40">
        <f t="shared" si="183"/>
        <v>1169.1297813997953</v>
      </c>
      <c r="L646" s="39">
        <v>50837.863314884802</v>
      </c>
      <c r="M646" s="39">
        <f t="shared" si="184"/>
        <v>1752.7156244567959</v>
      </c>
      <c r="N646" s="39">
        <f t="shared" si="189"/>
        <v>583.5858430570006</v>
      </c>
      <c r="O646" s="40">
        <f>'Estimates from MCMC'!$B$2-L646</f>
        <v>18223.136685115198</v>
      </c>
      <c r="P646" s="39">
        <v>52075.059283320203</v>
      </c>
      <c r="Q646" s="40">
        <f t="shared" si="185"/>
        <v>1237.1959684354006</v>
      </c>
      <c r="R646" s="39">
        <v>52105.752108594199</v>
      </c>
      <c r="S646" s="39">
        <f t="shared" si="186"/>
        <v>30.692825273996277</v>
      </c>
      <c r="T646" s="39">
        <f t="shared" si="190"/>
        <v>1267.8887937093969</v>
      </c>
      <c r="U646" s="39">
        <v>58760.591916287602</v>
      </c>
      <c r="V646" s="39">
        <f t="shared" si="187"/>
        <v>7922.7286014027995</v>
      </c>
      <c r="W646" s="39">
        <v>60280.103104317001</v>
      </c>
      <c r="X646" s="39">
        <f t="shared" si="188"/>
        <v>251.62239432000206</v>
      </c>
      <c r="Y646" s="39">
        <f t="shared" si="191"/>
        <v>9442.2397894321984</v>
      </c>
      <c r="Z646" s="39">
        <f t="shared" si="192"/>
        <v>8780.8968956829995</v>
      </c>
      <c r="AA646" s="45">
        <f t="shared" si="193"/>
        <v>6.9575771483128837E-2</v>
      </c>
      <c r="AB646" s="45">
        <f t="shared" si="194"/>
        <v>0.43476206858911104</v>
      </c>
      <c r="AC646" s="45">
        <f t="shared" si="195"/>
        <v>1.3807853097295221E-2</v>
      </c>
      <c r="AD646" s="45">
        <f t="shared" si="196"/>
        <v>0.51814569316953507</v>
      </c>
      <c r="AE646" s="45">
        <f t="shared" si="197"/>
        <v>0.48185430683046487</v>
      </c>
      <c r="AF646" s="43">
        <f>('Estimates from MCMC'!$B$2-'MCMC runs'!W646)/'Estimates from MCMC'!$B$2</f>
        <v>0.12714697000742819</v>
      </c>
    </row>
    <row r="647" spans="1:32" x14ac:dyDescent="0.3">
      <c r="A647" s="38">
        <v>3087</v>
      </c>
      <c r="B647" s="38">
        <v>1922726.3439130008</v>
      </c>
      <c r="C647" s="39">
        <v>52265.452658075403</v>
      </c>
      <c r="D647" s="39">
        <v>51222.165802586504</v>
      </c>
      <c r="E647" s="39">
        <f t="shared" si="180"/>
        <v>1043.2868554888992</v>
      </c>
      <c r="F647" s="39">
        <v>52211.522110265701</v>
      </c>
      <c r="G647" s="40">
        <f t="shared" si="181"/>
        <v>53.930547809701238</v>
      </c>
      <c r="H647" s="39">
        <v>52173.658937365202</v>
      </c>
      <c r="I647" s="39">
        <f t="shared" si="182"/>
        <v>91.793720710200432</v>
      </c>
      <c r="J647" s="39">
        <v>51077.091384582498</v>
      </c>
      <c r="K647" s="40">
        <f t="shared" si="183"/>
        <v>1188.3612734929047</v>
      </c>
      <c r="L647" s="39">
        <v>50477.3325289282</v>
      </c>
      <c r="M647" s="39">
        <f t="shared" si="184"/>
        <v>1788.1201291472025</v>
      </c>
      <c r="N647" s="39">
        <f t="shared" si="189"/>
        <v>599.7588556542978</v>
      </c>
      <c r="O647" s="40">
        <f>'Estimates from MCMC'!$B$2-L647</f>
        <v>18583.6674710718</v>
      </c>
      <c r="P647" s="39">
        <v>51748.849099363702</v>
      </c>
      <c r="Q647" s="40">
        <f t="shared" si="185"/>
        <v>1271.5165704355022</v>
      </c>
      <c r="R647" s="39">
        <v>51780.424215859297</v>
      </c>
      <c r="S647" s="39">
        <f t="shared" si="186"/>
        <v>31.575116495594557</v>
      </c>
      <c r="T647" s="39">
        <f t="shared" si="190"/>
        <v>1303.0916869310968</v>
      </c>
      <c r="U647" s="39">
        <v>58193.000504719501</v>
      </c>
      <c r="V647" s="39">
        <f t="shared" si="187"/>
        <v>7715.6679757913007</v>
      </c>
      <c r="W647" s="39">
        <v>59747.866133821102</v>
      </c>
      <c r="X647" s="39">
        <f t="shared" si="188"/>
        <v>251.7739421705046</v>
      </c>
      <c r="Y647" s="39">
        <f t="shared" si="191"/>
        <v>9270.5336048929021</v>
      </c>
      <c r="Z647" s="39">
        <f t="shared" si="192"/>
        <v>9313.1338661788977</v>
      </c>
      <c r="AA647" s="45">
        <f t="shared" si="193"/>
        <v>7.0120264956287551E-2</v>
      </c>
      <c r="AB647" s="45">
        <f t="shared" si="194"/>
        <v>0.41518543031411148</v>
      </c>
      <c r="AC647" s="45">
        <f t="shared" si="195"/>
        <v>1.3548129967479649E-2</v>
      </c>
      <c r="AD647" s="45">
        <f t="shared" si="196"/>
        <v>0.49885382523787863</v>
      </c>
      <c r="AE647" s="45">
        <f t="shared" si="197"/>
        <v>0.50114617476212131</v>
      </c>
      <c r="AF647" s="43">
        <f>('Estimates from MCMC'!$B$2-'MCMC runs'!W647)/'Estimates from MCMC'!$B$2</f>
        <v>0.13485373606201614</v>
      </c>
    </row>
    <row r="648" spans="1:32" x14ac:dyDescent="0.3">
      <c r="A648" s="38">
        <v>4083</v>
      </c>
      <c r="B648" s="38">
        <v>1979626.9086926733</v>
      </c>
      <c r="C648" s="39">
        <v>52716.563946895702</v>
      </c>
      <c r="D648" s="39">
        <v>51661.727128243801</v>
      </c>
      <c r="E648" s="39">
        <f t="shared" si="180"/>
        <v>1054.8368186519001</v>
      </c>
      <c r="F648" s="39">
        <v>52646.7008233573</v>
      </c>
      <c r="G648" s="40">
        <f t="shared" si="181"/>
        <v>69.863123538401851</v>
      </c>
      <c r="H648" s="39">
        <v>52624.909712073</v>
      </c>
      <c r="I648" s="39">
        <f t="shared" si="182"/>
        <v>91.654234822701255</v>
      </c>
      <c r="J648" s="39">
        <v>51501.219564978303</v>
      </c>
      <c r="K648" s="40">
        <f t="shared" si="183"/>
        <v>1215.344381917399</v>
      </c>
      <c r="L648" s="39">
        <v>50902.285522398</v>
      </c>
      <c r="M648" s="39">
        <f t="shared" si="184"/>
        <v>1814.2784244977011</v>
      </c>
      <c r="N648" s="39">
        <f t="shared" si="189"/>
        <v>598.93404258030205</v>
      </c>
      <c r="O648" s="40">
        <f>'Estimates from MCMC'!$B$2-L648</f>
        <v>18158.714477602</v>
      </c>
      <c r="P648" s="39">
        <v>52192.480368094897</v>
      </c>
      <c r="Q648" s="40">
        <f t="shared" si="185"/>
        <v>1290.1948456968967</v>
      </c>
      <c r="R648" s="39">
        <v>52223.269928940797</v>
      </c>
      <c r="S648" s="39">
        <f t="shared" si="186"/>
        <v>30.789560845900269</v>
      </c>
      <c r="T648" s="39">
        <f t="shared" si="190"/>
        <v>1320.9844065427969</v>
      </c>
      <c r="U648" s="39">
        <v>58739.053707925399</v>
      </c>
      <c r="V648" s="39">
        <f t="shared" si="187"/>
        <v>7836.7681855273986</v>
      </c>
      <c r="W648" s="39">
        <v>60320.0723961556</v>
      </c>
      <c r="X648" s="39">
        <f t="shared" si="188"/>
        <v>260.03428168740356</v>
      </c>
      <c r="Y648" s="39">
        <f t="shared" si="191"/>
        <v>9417.7868737575991</v>
      </c>
      <c r="Z648" s="39">
        <f t="shared" si="192"/>
        <v>8740.9276038444004</v>
      </c>
      <c r="AA648" s="45">
        <f t="shared" si="193"/>
        <v>7.2746581712718431E-2</v>
      </c>
      <c r="AB648" s="45">
        <f t="shared" si="194"/>
        <v>0.4315706486378052</v>
      </c>
      <c r="AC648" s="45">
        <f t="shared" si="195"/>
        <v>1.4320082074540285E-2</v>
      </c>
      <c r="AD648" s="45">
        <f t="shared" si="196"/>
        <v>0.51863731242506395</v>
      </c>
      <c r="AE648" s="45">
        <f t="shared" si="197"/>
        <v>0.48136268757493611</v>
      </c>
      <c r="AF648" s="43">
        <f>('Estimates from MCMC'!$B$2-'MCMC runs'!W648)/'Estimates from MCMC'!$B$2</f>
        <v>0.1265682165599166</v>
      </c>
    </row>
    <row r="649" spans="1:32" x14ac:dyDescent="0.3">
      <c r="A649" s="38">
        <v>1641</v>
      </c>
      <c r="B649" s="38">
        <v>1920453.0408116854</v>
      </c>
      <c r="C649" s="39">
        <v>52648.408510738896</v>
      </c>
      <c r="D649" s="39">
        <v>51619.182629183902</v>
      </c>
      <c r="E649" s="39">
        <f t="shared" si="180"/>
        <v>1029.225881554994</v>
      </c>
      <c r="F649" s="39">
        <v>52586.684777596602</v>
      </c>
      <c r="G649" s="40">
        <f t="shared" si="181"/>
        <v>61.723733142294805</v>
      </c>
      <c r="H649" s="39">
        <v>52557.946379630397</v>
      </c>
      <c r="I649" s="39">
        <f t="shared" si="182"/>
        <v>90.462131108499307</v>
      </c>
      <c r="J649" s="39">
        <v>51467.806139804998</v>
      </c>
      <c r="K649" s="40">
        <f t="shared" si="183"/>
        <v>1180.6023709338988</v>
      </c>
      <c r="L649" s="39">
        <v>50876.619468963698</v>
      </c>
      <c r="M649" s="39">
        <f t="shared" si="184"/>
        <v>1771.7890417751987</v>
      </c>
      <c r="N649" s="39">
        <f t="shared" si="189"/>
        <v>591.18667084129993</v>
      </c>
      <c r="O649" s="40">
        <f>'Estimates from MCMC'!$B$2-L649</f>
        <v>18184.380531036302</v>
      </c>
      <c r="P649" s="39">
        <v>52130.158935703999</v>
      </c>
      <c r="Q649" s="40">
        <f t="shared" si="185"/>
        <v>1253.5394667403016</v>
      </c>
      <c r="R649" s="39">
        <v>52161.317906020297</v>
      </c>
      <c r="S649" s="39">
        <f t="shared" si="186"/>
        <v>31.1589703162972</v>
      </c>
      <c r="T649" s="39">
        <f t="shared" si="190"/>
        <v>1284.6984370565988</v>
      </c>
      <c r="U649" s="39">
        <v>58742.805175510402</v>
      </c>
      <c r="V649" s="39">
        <f t="shared" si="187"/>
        <v>7866.1857065467048</v>
      </c>
      <c r="W649" s="39">
        <v>60281.281378468302</v>
      </c>
      <c r="X649" s="39">
        <f t="shared" si="188"/>
        <v>253.77776590130088</v>
      </c>
      <c r="Y649" s="39">
        <f t="shared" si="191"/>
        <v>9404.6619095046044</v>
      </c>
      <c r="Z649" s="39">
        <f t="shared" si="192"/>
        <v>8779.7186215316979</v>
      </c>
      <c r="AA649" s="45">
        <f t="shared" si="193"/>
        <v>7.0648457607006845E-2</v>
      </c>
      <c r="AB649" s="45">
        <f t="shared" si="194"/>
        <v>0.432579250809289</v>
      </c>
      <c r="AC649" s="45">
        <f t="shared" si="195"/>
        <v>1.3955810343286874E-2</v>
      </c>
      <c r="AD649" s="45">
        <f t="shared" si="196"/>
        <v>0.51718351875958268</v>
      </c>
      <c r="AE649" s="45">
        <f t="shared" si="197"/>
        <v>0.48281648124041726</v>
      </c>
      <c r="AF649" s="43">
        <f>('Estimates from MCMC'!$B$2-'MCMC runs'!W649)/'Estimates from MCMC'!$B$2</f>
        <v>0.1271299086536786</v>
      </c>
    </row>
    <row r="650" spans="1:32" x14ac:dyDescent="0.3">
      <c r="A650" s="38">
        <v>3902</v>
      </c>
      <c r="B650" s="38">
        <v>2015149.6754734851</v>
      </c>
      <c r="C650" s="39">
        <v>52135.901483342503</v>
      </c>
      <c r="D650" s="39">
        <v>51114.9140269993</v>
      </c>
      <c r="E650" s="39">
        <f t="shared" si="180"/>
        <v>1020.9874563432022</v>
      </c>
      <c r="F650" s="39">
        <v>52063.416776512</v>
      </c>
      <c r="G650" s="40">
        <f t="shared" si="181"/>
        <v>72.484706830502546</v>
      </c>
      <c r="H650" s="39">
        <v>52046.244709707702</v>
      </c>
      <c r="I650" s="39">
        <f t="shared" si="182"/>
        <v>89.656773634800629</v>
      </c>
      <c r="J650" s="39">
        <v>50953.899027960397</v>
      </c>
      <c r="K650" s="40">
        <f t="shared" si="183"/>
        <v>1182.0024553821058</v>
      </c>
      <c r="L650" s="39">
        <v>50367.801598217899</v>
      </c>
      <c r="M650" s="39">
        <f t="shared" si="184"/>
        <v>1768.099885124604</v>
      </c>
      <c r="N650" s="39">
        <f t="shared" si="189"/>
        <v>586.09742974249821</v>
      </c>
      <c r="O650" s="40">
        <f>'Estimates from MCMC'!$B$2-L650</f>
        <v>18693.198401782101</v>
      </c>
      <c r="P650" s="39">
        <v>51617.830667010603</v>
      </c>
      <c r="Q650" s="40">
        <f t="shared" si="185"/>
        <v>1250.0290687927045</v>
      </c>
      <c r="R650" s="39">
        <v>51648.338130039599</v>
      </c>
      <c r="S650" s="39">
        <f t="shared" si="186"/>
        <v>30.507463028996426</v>
      </c>
      <c r="T650" s="39">
        <f t="shared" si="190"/>
        <v>1280.5365318217009</v>
      </c>
      <c r="U650" s="39">
        <v>58221.355730052397</v>
      </c>
      <c r="V650" s="39">
        <f t="shared" si="187"/>
        <v>7853.5541318344985</v>
      </c>
      <c r="W650" s="39">
        <v>59756.123396753901</v>
      </c>
      <c r="X650" s="39">
        <f t="shared" si="188"/>
        <v>254.23113487980299</v>
      </c>
      <c r="Y650" s="39">
        <f t="shared" si="191"/>
        <v>9388.3217985360025</v>
      </c>
      <c r="Z650" s="39">
        <f t="shared" si="192"/>
        <v>9304.876603246099</v>
      </c>
      <c r="AA650" s="45">
        <f t="shared" si="193"/>
        <v>6.85028053679472E-2</v>
      </c>
      <c r="AB650" s="45">
        <f t="shared" si="194"/>
        <v>0.42012896685918588</v>
      </c>
      <c r="AC650" s="45">
        <f t="shared" si="195"/>
        <v>1.3600194542179901E-2</v>
      </c>
      <c r="AD650" s="45">
        <f t="shared" si="196"/>
        <v>0.50223196676931292</v>
      </c>
      <c r="AE650" s="45">
        <f t="shared" si="197"/>
        <v>0.49776803323068702</v>
      </c>
      <c r="AF650" s="43">
        <f>('Estimates from MCMC'!$B$2-'MCMC runs'!W650)/'Estimates from MCMC'!$B$2</f>
        <v>0.13473417128692169</v>
      </c>
    </row>
    <row r="651" spans="1:32" x14ac:dyDescent="0.3">
      <c r="A651" s="38">
        <v>2091</v>
      </c>
      <c r="B651" s="38">
        <v>2071581.7583344746</v>
      </c>
      <c r="C651" s="39">
        <v>51698.470780911797</v>
      </c>
      <c r="D651" s="39">
        <v>50653.6180774803</v>
      </c>
      <c r="E651" s="39">
        <f t="shared" si="180"/>
        <v>1044.8527034314975</v>
      </c>
      <c r="F651" s="39">
        <v>51624.167307632102</v>
      </c>
      <c r="G651" s="40">
        <f t="shared" si="181"/>
        <v>74.303473279695027</v>
      </c>
      <c r="H651" s="39">
        <v>51605.970152372996</v>
      </c>
      <c r="I651" s="39">
        <f t="shared" si="182"/>
        <v>92.500628538800811</v>
      </c>
      <c r="J651" s="39">
        <v>50487.978613694599</v>
      </c>
      <c r="K651" s="40">
        <f t="shared" si="183"/>
        <v>1210.4921672171986</v>
      </c>
      <c r="L651" s="39">
        <v>49883.734949769903</v>
      </c>
      <c r="M651" s="39">
        <f t="shared" si="184"/>
        <v>1814.7358311418939</v>
      </c>
      <c r="N651" s="39">
        <f t="shared" si="189"/>
        <v>604.24366392469528</v>
      </c>
      <c r="O651" s="40">
        <f>'Estimates from MCMC'!$B$2-L651</f>
        <v>19177.265050230097</v>
      </c>
      <c r="P651" s="39">
        <v>51173.385127674301</v>
      </c>
      <c r="Q651" s="40">
        <f t="shared" si="185"/>
        <v>1289.6501779043974</v>
      </c>
      <c r="R651" s="39">
        <v>51204.888926548403</v>
      </c>
      <c r="S651" s="39">
        <f t="shared" si="186"/>
        <v>31.503798874102358</v>
      </c>
      <c r="T651" s="39">
        <f t="shared" si="190"/>
        <v>1321.1539767784998</v>
      </c>
      <c r="U651" s="39">
        <v>57611.2929687789</v>
      </c>
      <c r="V651" s="39">
        <f t="shared" si="187"/>
        <v>7727.5580190089968</v>
      </c>
      <c r="W651" s="39">
        <v>59192.662558287702</v>
      </c>
      <c r="X651" s="39">
        <f t="shared" si="188"/>
        <v>260.21561273030238</v>
      </c>
      <c r="Y651" s="39">
        <f t="shared" si="191"/>
        <v>9308.9276085177989</v>
      </c>
      <c r="Z651" s="39">
        <f t="shared" si="192"/>
        <v>9868.3374417122977</v>
      </c>
      <c r="AA651" s="45">
        <f t="shared" si="193"/>
        <v>6.8891678418067648E-2</v>
      </c>
      <c r="AB651" s="45">
        <f t="shared" si="194"/>
        <v>0.40295412295593624</v>
      </c>
      <c r="AC651" s="45">
        <f t="shared" si="195"/>
        <v>1.3568963668632207E-2</v>
      </c>
      <c r="AD651" s="45">
        <f t="shared" si="196"/>
        <v>0.48541476504263609</v>
      </c>
      <c r="AE651" s="45">
        <f t="shared" si="197"/>
        <v>0.51458523495736397</v>
      </c>
      <c r="AF651" s="43">
        <f>('Estimates from MCMC'!$B$2-'MCMC runs'!W651)/'Estimates from MCMC'!$B$2</f>
        <v>0.14289305746676559</v>
      </c>
    </row>
    <row r="652" spans="1:32" x14ac:dyDescent="0.3">
      <c r="A652" s="38">
        <v>1155</v>
      </c>
      <c r="B652" s="38">
        <v>1948728.0127815548</v>
      </c>
      <c r="C652" s="39">
        <v>53338.395861309204</v>
      </c>
      <c r="D652" s="39">
        <v>52331.070785636897</v>
      </c>
      <c r="E652" s="39">
        <f t="shared" si="180"/>
        <v>1007.3250756723064</v>
      </c>
      <c r="F652" s="39">
        <v>53272.001094255502</v>
      </c>
      <c r="G652" s="40">
        <f t="shared" si="181"/>
        <v>66.394767053701798</v>
      </c>
      <c r="H652" s="39">
        <v>53249.892954467097</v>
      </c>
      <c r="I652" s="39">
        <f t="shared" si="182"/>
        <v>88.502906842106313</v>
      </c>
      <c r="J652" s="39">
        <v>52177.077616938703</v>
      </c>
      <c r="K652" s="40">
        <f t="shared" si="183"/>
        <v>1161.3182443705009</v>
      </c>
      <c r="L652" s="39">
        <v>51597.948023820099</v>
      </c>
      <c r="M652" s="39">
        <f t="shared" si="184"/>
        <v>1740.4478374891041</v>
      </c>
      <c r="N652" s="39">
        <f t="shared" si="189"/>
        <v>579.12959311860322</v>
      </c>
      <c r="O652" s="40">
        <f>'Estimates from MCMC'!$B$2-L652</f>
        <v>17463.051976179901</v>
      </c>
      <c r="P652" s="39">
        <v>52823.394938567501</v>
      </c>
      <c r="Q652" s="40">
        <f t="shared" si="185"/>
        <v>1225.446914747401</v>
      </c>
      <c r="R652" s="39">
        <v>52853.830196903298</v>
      </c>
      <c r="S652" s="39">
        <f t="shared" si="186"/>
        <v>30.435258335797698</v>
      </c>
      <c r="T652" s="39">
        <f t="shared" si="190"/>
        <v>1255.8821730831987</v>
      </c>
      <c r="U652" s="39">
        <v>59787.182515110202</v>
      </c>
      <c r="V652" s="39">
        <f t="shared" si="187"/>
        <v>8189.2344912901026</v>
      </c>
      <c r="W652" s="39">
        <v>61294.2339430129</v>
      </c>
      <c r="X652" s="39">
        <f t="shared" si="188"/>
        <v>251.16925481949875</v>
      </c>
      <c r="Y652" s="39">
        <f t="shared" si="191"/>
        <v>9696.2859191928001</v>
      </c>
      <c r="Z652" s="39">
        <f t="shared" si="192"/>
        <v>7766.7660569871005</v>
      </c>
      <c r="AA652" s="45">
        <f t="shared" si="193"/>
        <v>7.19165341084856E-2</v>
      </c>
      <c r="AB652" s="45">
        <f t="shared" si="194"/>
        <v>0.46894635041231347</v>
      </c>
      <c r="AC652" s="45">
        <f t="shared" si="195"/>
        <v>1.4382895679523874E-2</v>
      </c>
      <c r="AD652" s="45">
        <f t="shared" si="196"/>
        <v>0.55524578020032289</v>
      </c>
      <c r="AE652" s="45">
        <f t="shared" si="197"/>
        <v>0.44475421979967705</v>
      </c>
      <c r="AF652" s="43">
        <f>('Estimates from MCMC'!$B$2-'MCMC runs'!W652)/'Estimates from MCMC'!$B$2</f>
        <v>0.11246240362848932</v>
      </c>
    </row>
    <row r="653" spans="1:32" x14ac:dyDescent="0.3">
      <c r="A653" s="38">
        <v>3792</v>
      </c>
      <c r="B653" s="38">
        <v>1948728.0127815548</v>
      </c>
      <c r="C653" s="39">
        <v>53338.395861309204</v>
      </c>
      <c r="D653" s="39">
        <v>52331.070785636897</v>
      </c>
      <c r="E653" s="39">
        <f t="shared" si="180"/>
        <v>1007.3250756723064</v>
      </c>
      <c r="F653" s="39">
        <v>53272.001094255502</v>
      </c>
      <c r="G653" s="40">
        <f t="shared" si="181"/>
        <v>66.394767053701798</v>
      </c>
      <c r="H653" s="39">
        <v>53249.892954467097</v>
      </c>
      <c r="I653" s="39">
        <f t="shared" si="182"/>
        <v>88.502906842106313</v>
      </c>
      <c r="J653" s="39">
        <v>52177.077616938703</v>
      </c>
      <c r="K653" s="40">
        <f t="shared" si="183"/>
        <v>1161.3182443705009</v>
      </c>
      <c r="L653" s="39">
        <v>51597.948023820099</v>
      </c>
      <c r="M653" s="39">
        <f t="shared" si="184"/>
        <v>1740.4478374891041</v>
      </c>
      <c r="N653" s="39">
        <f t="shared" si="189"/>
        <v>579.12959311860322</v>
      </c>
      <c r="O653" s="40">
        <f>'Estimates from MCMC'!$B$2-L653</f>
        <v>17463.051976179901</v>
      </c>
      <c r="P653" s="39">
        <v>52823.394938567501</v>
      </c>
      <c r="Q653" s="40">
        <f t="shared" si="185"/>
        <v>1225.446914747401</v>
      </c>
      <c r="R653" s="39">
        <v>52853.830196903298</v>
      </c>
      <c r="S653" s="39">
        <f t="shared" si="186"/>
        <v>30.435258335797698</v>
      </c>
      <c r="T653" s="39">
        <f t="shared" si="190"/>
        <v>1255.8821730831987</v>
      </c>
      <c r="U653" s="39">
        <v>59787.182515110202</v>
      </c>
      <c r="V653" s="39">
        <f t="shared" si="187"/>
        <v>8189.2344912901026</v>
      </c>
      <c r="W653" s="39">
        <v>61294.2339430129</v>
      </c>
      <c r="X653" s="39">
        <f t="shared" si="188"/>
        <v>251.16925481949875</v>
      </c>
      <c r="Y653" s="39">
        <f t="shared" si="191"/>
        <v>9696.2859191928001</v>
      </c>
      <c r="Z653" s="39">
        <f t="shared" si="192"/>
        <v>7766.7660569871005</v>
      </c>
      <c r="AA653" s="45">
        <f t="shared" si="193"/>
        <v>7.19165341084856E-2</v>
      </c>
      <c r="AB653" s="45">
        <f t="shared" si="194"/>
        <v>0.46894635041231347</v>
      </c>
      <c r="AC653" s="45">
        <f t="shared" si="195"/>
        <v>1.4382895679523874E-2</v>
      </c>
      <c r="AD653" s="45">
        <f t="shared" si="196"/>
        <v>0.55524578020032289</v>
      </c>
      <c r="AE653" s="45">
        <f t="shared" si="197"/>
        <v>0.44475421979967705</v>
      </c>
      <c r="AF653" s="43">
        <f>('Estimates from MCMC'!$B$2-'MCMC runs'!W653)/'Estimates from MCMC'!$B$2</f>
        <v>0.11246240362848932</v>
      </c>
    </row>
    <row r="654" spans="1:32" x14ac:dyDescent="0.3">
      <c r="A654" s="38">
        <v>741</v>
      </c>
      <c r="B654" s="38">
        <v>2007947.9186976529</v>
      </c>
      <c r="C654" s="39">
        <v>51828.960870392497</v>
      </c>
      <c r="D654" s="39">
        <v>50772.350951782202</v>
      </c>
      <c r="E654" s="39">
        <f t="shared" si="180"/>
        <v>1056.6099186102947</v>
      </c>
      <c r="F654" s="39">
        <v>51777.827792437303</v>
      </c>
      <c r="G654" s="40">
        <f t="shared" si="181"/>
        <v>51.133077955193585</v>
      </c>
      <c r="H654" s="39">
        <v>51738.250642652201</v>
      </c>
      <c r="I654" s="39">
        <f t="shared" si="182"/>
        <v>90.710227740295522</v>
      </c>
      <c r="J654" s="39">
        <v>50631.283332919898</v>
      </c>
      <c r="K654" s="40">
        <f t="shared" si="183"/>
        <v>1197.6775374725985</v>
      </c>
      <c r="L654" s="39">
        <v>50039.004374031101</v>
      </c>
      <c r="M654" s="39">
        <f t="shared" si="184"/>
        <v>1789.9564963613957</v>
      </c>
      <c r="N654" s="39">
        <f t="shared" si="189"/>
        <v>592.27895888879721</v>
      </c>
      <c r="O654" s="40">
        <f>'Estimates from MCMC'!$B$2-L654</f>
        <v>19021.995625968899</v>
      </c>
      <c r="P654" s="39">
        <v>51310.189873073497</v>
      </c>
      <c r="Q654" s="40">
        <f t="shared" si="185"/>
        <v>1271.1854990423963</v>
      </c>
      <c r="R654" s="39">
        <v>51340.942627799799</v>
      </c>
      <c r="S654" s="39">
        <f t="shared" si="186"/>
        <v>30.752754726301646</v>
      </c>
      <c r="T654" s="39">
        <f t="shared" si="190"/>
        <v>1301.9382537686979</v>
      </c>
      <c r="U654" s="39">
        <v>57739.205606842799</v>
      </c>
      <c r="V654" s="39">
        <f t="shared" si="187"/>
        <v>7700.201232811698</v>
      </c>
      <c r="W654" s="39">
        <v>59295.752753043897</v>
      </c>
      <c r="X654" s="39">
        <f t="shared" si="188"/>
        <v>254.60889243239944</v>
      </c>
      <c r="Y654" s="39">
        <f t="shared" si="191"/>
        <v>9256.7483790127953</v>
      </c>
      <c r="Z654" s="39">
        <f t="shared" si="192"/>
        <v>9765.2472469561035</v>
      </c>
      <c r="AA654" s="45">
        <f t="shared" si="193"/>
        <v>6.844383099275278E-2</v>
      </c>
      <c r="AB654" s="45">
        <f t="shared" si="194"/>
        <v>0.40480512056786278</v>
      </c>
      <c r="AC654" s="45">
        <f t="shared" si="195"/>
        <v>1.3384972714682282E-2</v>
      </c>
      <c r="AD654" s="45">
        <f t="shared" si="196"/>
        <v>0.48663392427529784</v>
      </c>
      <c r="AE654" s="45">
        <f t="shared" si="197"/>
        <v>0.51336607572470216</v>
      </c>
      <c r="AF654" s="43">
        <f>('Estimates from MCMC'!$B$2-'MCMC runs'!W654)/'Estimates from MCMC'!$B$2</f>
        <v>0.14140031634288677</v>
      </c>
    </row>
    <row r="655" spans="1:32" x14ac:dyDescent="0.3">
      <c r="A655" s="38">
        <v>3073</v>
      </c>
      <c r="B655" s="38">
        <v>2061295.1491767869</v>
      </c>
      <c r="C655" s="39">
        <v>51924.377291408899</v>
      </c>
      <c r="D655" s="39">
        <v>50891.327212059601</v>
      </c>
      <c r="E655" s="39">
        <f t="shared" si="180"/>
        <v>1033.0500793492974</v>
      </c>
      <c r="F655" s="39">
        <v>51857.836673095597</v>
      </c>
      <c r="G655" s="40">
        <f t="shared" si="181"/>
        <v>66.54061831330182</v>
      </c>
      <c r="H655" s="39">
        <v>51833.797228587297</v>
      </c>
      <c r="I655" s="39">
        <f t="shared" si="182"/>
        <v>90.580062821602041</v>
      </c>
      <c r="J655" s="39">
        <v>50735.124649111101</v>
      </c>
      <c r="K655" s="40">
        <f t="shared" si="183"/>
        <v>1189.2526422977971</v>
      </c>
      <c r="L655" s="39">
        <v>50143.240280398903</v>
      </c>
      <c r="M655" s="39">
        <f t="shared" si="184"/>
        <v>1781.1370110099961</v>
      </c>
      <c r="N655" s="39">
        <f t="shared" si="189"/>
        <v>591.88436871219892</v>
      </c>
      <c r="O655" s="40">
        <f>'Estimates from MCMC'!$B$2-L655</f>
        <v>18917.759719601097</v>
      </c>
      <c r="P655" s="39">
        <v>51406.976986136498</v>
      </c>
      <c r="Q655" s="40">
        <f t="shared" si="185"/>
        <v>1263.7367057375959</v>
      </c>
      <c r="R655" s="39">
        <v>51437.812664220699</v>
      </c>
      <c r="S655" s="39">
        <f t="shared" si="186"/>
        <v>30.835678084200481</v>
      </c>
      <c r="T655" s="39">
        <f t="shared" si="190"/>
        <v>1294.5723838217964</v>
      </c>
      <c r="U655" s="39">
        <v>57836.130020500197</v>
      </c>
      <c r="V655" s="39">
        <f t="shared" si="187"/>
        <v>7692.8897401012946</v>
      </c>
      <c r="W655" s="39">
        <v>59383.854599527302</v>
      </c>
      <c r="X655" s="39">
        <f t="shared" si="188"/>
        <v>253.15219520530809</v>
      </c>
      <c r="Y655" s="39">
        <f t="shared" si="191"/>
        <v>9240.6143191283991</v>
      </c>
      <c r="Z655" s="39">
        <f t="shared" si="192"/>
        <v>9677.1454004726984</v>
      </c>
      <c r="AA655" s="45">
        <f t="shared" si="193"/>
        <v>6.8431590368518216E-2</v>
      </c>
      <c r="AB655" s="45">
        <f t="shared" si="194"/>
        <v>0.4066490881650498</v>
      </c>
      <c r="AC655" s="45">
        <f t="shared" si="195"/>
        <v>1.3381721670933988E-2</v>
      </c>
      <c r="AD655" s="45">
        <f t="shared" si="196"/>
        <v>0.48846240020450199</v>
      </c>
      <c r="AE655" s="45">
        <f t="shared" si="197"/>
        <v>0.51153759979549795</v>
      </c>
      <c r="AF655" s="43">
        <f>('Estimates from MCMC'!$B$2-'MCMC runs'!W655)/'Estimates from MCMC'!$B$2</f>
        <v>0.14012460579013769</v>
      </c>
    </row>
    <row r="656" spans="1:32" x14ac:dyDescent="0.3">
      <c r="A656" s="38">
        <v>4508</v>
      </c>
      <c r="B656" s="38">
        <v>2061295.1491767869</v>
      </c>
      <c r="C656" s="39">
        <v>51924.377291408899</v>
      </c>
      <c r="D656" s="39">
        <v>50891.327212059601</v>
      </c>
      <c r="E656" s="39">
        <f t="shared" si="180"/>
        <v>1033.0500793492974</v>
      </c>
      <c r="F656" s="39">
        <v>51857.836673095597</v>
      </c>
      <c r="G656" s="40">
        <f t="shared" si="181"/>
        <v>66.54061831330182</v>
      </c>
      <c r="H656" s="39">
        <v>51833.797228587297</v>
      </c>
      <c r="I656" s="39">
        <f t="shared" si="182"/>
        <v>90.580062821602041</v>
      </c>
      <c r="J656" s="39">
        <v>50735.124649111101</v>
      </c>
      <c r="K656" s="40">
        <f t="shared" si="183"/>
        <v>1189.2526422977971</v>
      </c>
      <c r="L656" s="39">
        <v>50143.240280398903</v>
      </c>
      <c r="M656" s="39">
        <f t="shared" si="184"/>
        <v>1781.1370110099961</v>
      </c>
      <c r="N656" s="39">
        <f t="shared" si="189"/>
        <v>591.88436871219892</v>
      </c>
      <c r="O656" s="40">
        <f>'Estimates from MCMC'!$B$2-L656</f>
        <v>18917.759719601097</v>
      </c>
      <c r="P656" s="39">
        <v>51406.976986136498</v>
      </c>
      <c r="Q656" s="40">
        <f t="shared" si="185"/>
        <v>1263.7367057375959</v>
      </c>
      <c r="R656" s="39">
        <v>51437.812664220699</v>
      </c>
      <c r="S656" s="39">
        <f t="shared" si="186"/>
        <v>30.835678084200481</v>
      </c>
      <c r="T656" s="39">
        <f t="shared" si="190"/>
        <v>1294.5723838217964</v>
      </c>
      <c r="U656" s="39">
        <v>57836.130020500197</v>
      </c>
      <c r="V656" s="39">
        <f t="shared" si="187"/>
        <v>7692.8897401012946</v>
      </c>
      <c r="W656" s="39">
        <v>59383.854599527302</v>
      </c>
      <c r="X656" s="39">
        <f t="shared" si="188"/>
        <v>253.15219520530809</v>
      </c>
      <c r="Y656" s="39">
        <f t="shared" si="191"/>
        <v>9240.6143191283991</v>
      </c>
      <c r="Z656" s="39">
        <f t="shared" si="192"/>
        <v>9677.1454004726984</v>
      </c>
      <c r="AA656" s="45">
        <f t="shared" si="193"/>
        <v>6.8431590368518216E-2</v>
      </c>
      <c r="AB656" s="45">
        <f t="shared" si="194"/>
        <v>0.4066490881650498</v>
      </c>
      <c r="AC656" s="45">
        <f t="shared" si="195"/>
        <v>1.3381721670933988E-2</v>
      </c>
      <c r="AD656" s="45">
        <f t="shared" si="196"/>
        <v>0.48846240020450199</v>
      </c>
      <c r="AE656" s="45">
        <f t="shared" si="197"/>
        <v>0.51153759979549795</v>
      </c>
      <c r="AF656" s="43">
        <f>('Estimates from MCMC'!$B$2-'MCMC runs'!W656)/'Estimates from MCMC'!$B$2</f>
        <v>0.14012460579013769</v>
      </c>
    </row>
    <row r="657" spans="1:32" x14ac:dyDescent="0.3">
      <c r="A657" s="38">
        <v>3855</v>
      </c>
      <c r="B657" s="38">
        <v>2091130.8083308602</v>
      </c>
      <c r="C657" s="39">
        <v>51882.401329085602</v>
      </c>
      <c r="D657" s="39">
        <v>50860.473233527497</v>
      </c>
      <c r="E657" s="39">
        <f t="shared" si="180"/>
        <v>1021.9280955581053</v>
      </c>
      <c r="F657" s="39">
        <v>51823.4142750885</v>
      </c>
      <c r="G657" s="40">
        <f t="shared" si="181"/>
        <v>58.987053997101611</v>
      </c>
      <c r="H657" s="39">
        <v>51792.086272605098</v>
      </c>
      <c r="I657" s="39">
        <f t="shared" si="182"/>
        <v>90.315056480503699</v>
      </c>
      <c r="J657" s="39">
        <v>50711.848730939797</v>
      </c>
      <c r="K657" s="40">
        <f t="shared" si="183"/>
        <v>1170.552598145805</v>
      </c>
      <c r="L657" s="39">
        <v>50121.5709320233</v>
      </c>
      <c r="M657" s="39">
        <f t="shared" si="184"/>
        <v>1760.8303970623019</v>
      </c>
      <c r="N657" s="39">
        <f t="shared" si="189"/>
        <v>590.27779891649698</v>
      </c>
      <c r="O657" s="40">
        <f>'Estimates from MCMC'!$B$2-L657</f>
        <v>18939.4290679767</v>
      </c>
      <c r="P657" s="39">
        <v>51363.779440598199</v>
      </c>
      <c r="Q657" s="40">
        <f t="shared" si="185"/>
        <v>1242.2085085748986</v>
      </c>
      <c r="R657" s="39">
        <v>51395.165163071397</v>
      </c>
      <c r="S657" s="39">
        <f t="shared" si="186"/>
        <v>31.385722473198257</v>
      </c>
      <c r="T657" s="39">
        <f t="shared" si="190"/>
        <v>1273.5942310480968</v>
      </c>
      <c r="U657" s="39">
        <v>57990.255939603201</v>
      </c>
      <c r="V657" s="39">
        <f t="shared" si="187"/>
        <v>7868.6850075799011</v>
      </c>
      <c r="W657" s="39">
        <v>59517.628740237902</v>
      </c>
      <c r="X657" s="39">
        <f t="shared" si="188"/>
        <v>253.77856958660414</v>
      </c>
      <c r="Y657" s="39">
        <f t="shared" si="191"/>
        <v>9396.0578082146021</v>
      </c>
      <c r="Z657" s="39">
        <f t="shared" si="192"/>
        <v>9543.3712597620979</v>
      </c>
      <c r="AA657" s="45">
        <f t="shared" si="193"/>
        <v>6.7245650672834931E-2</v>
      </c>
      <c r="AB657" s="45">
        <f t="shared" si="194"/>
        <v>0.41546579779875664</v>
      </c>
      <c r="AC657" s="45">
        <f t="shared" si="195"/>
        <v>1.3399483620955598E-2</v>
      </c>
      <c r="AD657" s="45">
        <f t="shared" si="196"/>
        <v>0.49611093209254714</v>
      </c>
      <c r="AE657" s="45">
        <f t="shared" si="197"/>
        <v>0.5038890679074528</v>
      </c>
      <c r="AF657" s="43">
        <f>('Estimates from MCMC'!$B$2-'MCMC runs'!W657)/'Estimates from MCMC'!$B$2</f>
        <v>0.13818756258614989</v>
      </c>
    </row>
    <row r="658" spans="1:32" x14ac:dyDescent="0.3">
      <c r="A658" s="38">
        <v>3428</v>
      </c>
      <c r="B658" s="38">
        <v>1985423.6140096658</v>
      </c>
      <c r="C658" s="39">
        <v>52530.347376612699</v>
      </c>
      <c r="D658" s="39">
        <v>51461.647475992999</v>
      </c>
      <c r="E658" s="39">
        <f t="shared" si="180"/>
        <v>1068.6999006197002</v>
      </c>
      <c r="F658" s="39">
        <v>52464.924376172698</v>
      </c>
      <c r="G658" s="40">
        <f t="shared" si="181"/>
        <v>65.423000440001488</v>
      </c>
      <c r="H658" s="39">
        <v>52437.110743849204</v>
      </c>
      <c r="I658" s="39">
        <f t="shared" si="182"/>
        <v>93.236632763495436</v>
      </c>
      <c r="J658" s="39">
        <v>51303.979167518701</v>
      </c>
      <c r="K658" s="40">
        <f t="shared" si="183"/>
        <v>1226.3682090939983</v>
      </c>
      <c r="L658" s="39">
        <v>50695.236931428997</v>
      </c>
      <c r="M658" s="39">
        <f t="shared" si="184"/>
        <v>1835.1104451837018</v>
      </c>
      <c r="N658" s="39">
        <f t="shared" si="189"/>
        <v>608.74223608970351</v>
      </c>
      <c r="O658" s="40">
        <f>'Estimates from MCMC'!$B$2-L658</f>
        <v>18365.763068571003</v>
      </c>
      <c r="P658" s="39">
        <v>51997.905455951601</v>
      </c>
      <c r="Q658" s="40">
        <f t="shared" si="185"/>
        <v>1302.6685245226035</v>
      </c>
      <c r="R658" s="39">
        <v>52029.5839378417</v>
      </c>
      <c r="S658" s="39">
        <f t="shared" si="186"/>
        <v>31.678481890099647</v>
      </c>
      <c r="T658" s="39">
        <f t="shared" si="190"/>
        <v>1334.3470064127032</v>
      </c>
      <c r="U658" s="39">
        <v>58722.692053181097</v>
      </c>
      <c r="V658" s="39">
        <f t="shared" si="187"/>
        <v>8027.4551217521002</v>
      </c>
      <c r="W658" s="39">
        <v>60324.342257104297</v>
      </c>
      <c r="X658" s="39">
        <f t="shared" si="188"/>
        <v>267.30319751049683</v>
      </c>
      <c r="Y658" s="39">
        <f t="shared" si="191"/>
        <v>9629.1053256753003</v>
      </c>
      <c r="Z658" s="39">
        <f t="shared" si="192"/>
        <v>8736.6577428957025</v>
      </c>
      <c r="AA658" s="45">
        <f t="shared" si="193"/>
        <v>7.2654046631808453E-2</v>
      </c>
      <c r="AB658" s="45">
        <f t="shared" si="194"/>
        <v>0.43708802578910205</v>
      </c>
      <c r="AC658" s="45">
        <f t="shared" si="195"/>
        <v>1.4554429157802211E-2</v>
      </c>
      <c r="AD658" s="45">
        <f t="shared" si="196"/>
        <v>0.52429650157871266</v>
      </c>
      <c r="AE658" s="45">
        <f t="shared" si="197"/>
        <v>0.47570349842128729</v>
      </c>
      <c r="AF658" s="43">
        <f>('Estimates from MCMC'!$B$2-'MCMC runs'!W658)/'Estimates from MCMC'!$B$2</f>
        <v>0.12650638917617327</v>
      </c>
    </row>
    <row r="659" spans="1:32" x14ac:dyDescent="0.3">
      <c r="A659" s="38">
        <v>2848</v>
      </c>
      <c r="B659" s="38">
        <v>2133561.6573209069</v>
      </c>
      <c r="C659" s="39">
        <v>51956.382436637803</v>
      </c>
      <c r="D659" s="39">
        <v>50967.8224170709</v>
      </c>
      <c r="E659" s="39">
        <f t="shared" si="180"/>
        <v>988.56001956690307</v>
      </c>
      <c r="F659" s="39">
        <v>51894.451589370401</v>
      </c>
      <c r="G659" s="40">
        <f t="shared" si="181"/>
        <v>61.930847267401987</v>
      </c>
      <c r="H659" s="39">
        <v>51868.951193297798</v>
      </c>
      <c r="I659" s="39">
        <f t="shared" si="182"/>
        <v>87.431243340004585</v>
      </c>
      <c r="J659" s="39">
        <v>50819.102389302199</v>
      </c>
      <c r="K659" s="40">
        <f t="shared" si="183"/>
        <v>1137.2800473356037</v>
      </c>
      <c r="L659" s="39">
        <v>50247.210103674901</v>
      </c>
      <c r="M659" s="39">
        <f t="shared" si="184"/>
        <v>1709.1723329629021</v>
      </c>
      <c r="N659" s="39">
        <f t="shared" si="189"/>
        <v>571.89228562729841</v>
      </c>
      <c r="O659" s="40">
        <f>'Estimates from MCMC'!$B$2-L659</f>
        <v>18813.789896325099</v>
      </c>
      <c r="P659" s="39">
        <v>51450.826294521801</v>
      </c>
      <c r="Q659" s="40">
        <f t="shared" si="185"/>
        <v>1203.6161908469003</v>
      </c>
      <c r="R659" s="39">
        <v>51481.171975569101</v>
      </c>
      <c r="S659" s="39">
        <f t="shared" si="186"/>
        <v>30.345681047299877</v>
      </c>
      <c r="T659" s="39">
        <f t="shared" si="190"/>
        <v>1233.9618718942002</v>
      </c>
      <c r="U659" s="39">
        <v>58024.120583859898</v>
      </c>
      <c r="V659" s="39">
        <f t="shared" si="187"/>
        <v>7776.9104801849971</v>
      </c>
      <c r="W659" s="39">
        <v>59499.757780286498</v>
      </c>
      <c r="X659" s="39">
        <f t="shared" si="188"/>
        <v>241.67532453239983</v>
      </c>
      <c r="Y659" s="39">
        <f t="shared" si="191"/>
        <v>9252.5476766115971</v>
      </c>
      <c r="Z659" s="39">
        <f t="shared" si="192"/>
        <v>9561.242219713502</v>
      </c>
      <c r="AA659" s="45">
        <f t="shared" si="193"/>
        <v>6.5588160529805331E-2</v>
      </c>
      <c r="AB659" s="45">
        <f t="shared" si="194"/>
        <v>0.41336224774701363</v>
      </c>
      <c r="AC659" s="45">
        <f t="shared" si="195"/>
        <v>1.2845648105148995E-2</v>
      </c>
      <c r="AD659" s="45">
        <f t="shared" si="196"/>
        <v>0.49179605638196794</v>
      </c>
      <c r="AE659" s="45">
        <f t="shared" si="197"/>
        <v>0.50820394361803212</v>
      </c>
      <c r="AF659" s="43">
        <f>('Estimates from MCMC'!$B$2-'MCMC runs'!W659)/'Estimates from MCMC'!$B$2</f>
        <v>0.13844633323747849</v>
      </c>
    </row>
    <row r="660" spans="1:32" x14ac:dyDescent="0.3">
      <c r="A660" s="38">
        <v>2206</v>
      </c>
      <c r="B660" s="38">
        <v>2078449.560404913</v>
      </c>
      <c r="C660" s="39">
        <v>52606.115112813699</v>
      </c>
      <c r="D660" s="39">
        <v>51562.925086518197</v>
      </c>
      <c r="E660" s="39">
        <f t="shared" si="180"/>
        <v>1043.1900262955023</v>
      </c>
      <c r="F660" s="39">
        <v>52544.434887741103</v>
      </c>
      <c r="G660" s="40">
        <f t="shared" si="181"/>
        <v>61.680225072595931</v>
      </c>
      <c r="H660" s="39">
        <v>52515.534687159197</v>
      </c>
      <c r="I660" s="39">
        <f t="shared" si="182"/>
        <v>90.580425654501596</v>
      </c>
      <c r="J660" s="39">
        <v>51411.446160443302</v>
      </c>
      <c r="K660" s="40">
        <f t="shared" si="183"/>
        <v>1194.6689523703972</v>
      </c>
      <c r="L660" s="39">
        <v>50819.467341861098</v>
      </c>
      <c r="M660" s="39">
        <f t="shared" si="184"/>
        <v>1786.6477709526007</v>
      </c>
      <c r="N660" s="39">
        <f t="shared" si="189"/>
        <v>591.97881858220353</v>
      </c>
      <c r="O660" s="40">
        <f>'Estimates from MCMC'!$B$2-L660</f>
        <v>18241.532658138902</v>
      </c>
      <c r="P660" s="39">
        <v>52084.602795961997</v>
      </c>
      <c r="Q660" s="40">
        <f t="shared" si="185"/>
        <v>1265.1354541008986</v>
      </c>
      <c r="R660" s="39">
        <v>52115.423883582996</v>
      </c>
      <c r="S660" s="39">
        <f t="shared" si="186"/>
        <v>30.821087620999606</v>
      </c>
      <c r="T660" s="39">
        <f t="shared" si="190"/>
        <v>1295.9565417218982</v>
      </c>
      <c r="U660" s="39">
        <v>58704.137803821999</v>
      </c>
      <c r="V660" s="39">
        <f t="shared" si="187"/>
        <v>7884.6704619609009</v>
      </c>
      <c r="W660" s="39">
        <v>60257.151201900801</v>
      </c>
      <c r="X660" s="39">
        <f t="shared" si="188"/>
        <v>257.05685635690315</v>
      </c>
      <c r="Y660" s="39">
        <f t="shared" si="191"/>
        <v>9437.6838600397023</v>
      </c>
      <c r="Z660" s="39">
        <f t="shared" si="192"/>
        <v>8803.8487980991995</v>
      </c>
      <c r="AA660" s="45">
        <f t="shared" si="193"/>
        <v>7.1044279338209879E-2</v>
      </c>
      <c r="AB660" s="45">
        <f t="shared" si="194"/>
        <v>0.43223728015216772</v>
      </c>
      <c r="AC660" s="45">
        <f t="shared" si="195"/>
        <v>1.4091845305674521E-2</v>
      </c>
      <c r="AD660" s="45">
        <f t="shared" si="196"/>
        <v>0.51737340479605209</v>
      </c>
      <c r="AE660" s="45">
        <f t="shared" si="197"/>
        <v>0.48262659520394791</v>
      </c>
      <c r="AF660" s="43">
        <f>('Estimates from MCMC'!$B$2-'MCMC runs'!W660)/'Estimates from MCMC'!$B$2</f>
        <v>0.12747931246433153</v>
      </c>
    </row>
    <row r="661" spans="1:32" x14ac:dyDescent="0.3">
      <c r="A661" s="38">
        <v>1494</v>
      </c>
      <c r="B661" s="38">
        <v>2063128.9325061827</v>
      </c>
      <c r="C661" s="39">
        <v>52106.272276793199</v>
      </c>
      <c r="D661" s="39">
        <v>51078.185665452998</v>
      </c>
      <c r="E661" s="39">
        <f t="shared" si="180"/>
        <v>1028.0866113402008</v>
      </c>
      <c r="F661" s="39">
        <v>52047.419982559899</v>
      </c>
      <c r="G661" s="40">
        <f t="shared" si="181"/>
        <v>58.852294233300199</v>
      </c>
      <c r="H661" s="39">
        <v>52015.837737933602</v>
      </c>
      <c r="I661" s="39">
        <f t="shared" si="182"/>
        <v>90.434538859597524</v>
      </c>
      <c r="J661" s="39">
        <v>50929.625984589497</v>
      </c>
      <c r="K661" s="40">
        <f t="shared" si="183"/>
        <v>1176.6462922037026</v>
      </c>
      <c r="L661" s="39">
        <v>50338.499751107098</v>
      </c>
      <c r="M661" s="39">
        <f t="shared" si="184"/>
        <v>1767.7725256861013</v>
      </c>
      <c r="N661" s="39">
        <f t="shared" si="189"/>
        <v>591.12623348239867</v>
      </c>
      <c r="O661" s="40">
        <f>'Estimates from MCMC'!$B$2-L661</f>
        <v>18722.500248892902</v>
      </c>
      <c r="P661" s="39">
        <v>51589.103038615802</v>
      </c>
      <c r="Q661" s="40">
        <f t="shared" si="185"/>
        <v>1250.6032875087039</v>
      </c>
      <c r="R661" s="39">
        <v>51620.308750387601</v>
      </c>
      <c r="S661" s="39">
        <f t="shared" si="186"/>
        <v>31.205711771799542</v>
      </c>
      <c r="T661" s="39">
        <f t="shared" si="190"/>
        <v>1281.8089992805035</v>
      </c>
      <c r="U661" s="39">
        <v>58228.048052169797</v>
      </c>
      <c r="V661" s="39">
        <f t="shared" si="187"/>
        <v>7889.5483010626995</v>
      </c>
      <c r="W661" s="39">
        <v>59762.168189234202</v>
      </c>
      <c r="X661" s="39">
        <f t="shared" si="188"/>
        <v>252.31113778390136</v>
      </c>
      <c r="Y661" s="39">
        <f t="shared" si="191"/>
        <v>9423.6684381271043</v>
      </c>
      <c r="Z661" s="39">
        <f t="shared" si="192"/>
        <v>9298.8318107657979</v>
      </c>
      <c r="AA661" s="45">
        <f t="shared" si="193"/>
        <v>6.8463558939266103E-2</v>
      </c>
      <c r="AB661" s="45">
        <f t="shared" si="194"/>
        <v>0.42139394825374477</v>
      </c>
      <c r="AC661" s="45">
        <f t="shared" si="195"/>
        <v>1.3476359163024768E-2</v>
      </c>
      <c r="AD661" s="45">
        <f t="shared" si="196"/>
        <v>0.50333386635603561</v>
      </c>
      <c r="AE661" s="45">
        <f t="shared" si="197"/>
        <v>0.49666613364396434</v>
      </c>
      <c r="AF661" s="43">
        <f>('Estimates from MCMC'!$B$2-'MCMC runs'!W661)/'Estimates from MCMC'!$B$2</f>
        <v>0.13464664297889978</v>
      </c>
    </row>
    <row r="662" spans="1:32" x14ac:dyDescent="0.3">
      <c r="A662" s="38">
        <v>3597</v>
      </c>
      <c r="B662" s="38">
        <v>1927114.0202024083</v>
      </c>
      <c r="C662" s="39">
        <v>53003.565871890998</v>
      </c>
      <c r="D662" s="39">
        <v>51954.497224797102</v>
      </c>
      <c r="E662" s="39">
        <f t="shared" si="180"/>
        <v>1049.0686470938963</v>
      </c>
      <c r="F662" s="39">
        <v>52948.3112434371</v>
      </c>
      <c r="G662" s="40">
        <f t="shared" si="181"/>
        <v>55.254628453898476</v>
      </c>
      <c r="H662" s="39">
        <v>52911.677947527503</v>
      </c>
      <c r="I662" s="39">
        <f t="shared" si="182"/>
        <v>91.887924363494676</v>
      </c>
      <c r="J662" s="39">
        <v>51808.104433790497</v>
      </c>
      <c r="K662" s="40">
        <f t="shared" si="183"/>
        <v>1195.4614381005013</v>
      </c>
      <c r="L662" s="39">
        <v>51207.680714873997</v>
      </c>
      <c r="M662" s="39">
        <f t="shared" si="184"/>
        <v>1795.8851570170009</v>
      </c>
      <c r="N662" s="39">
        <f t="shared" si="189"/>
        <v>600.42371891649964</v>
      </c>
      <c r="O662" s="40">
        <f>'Estimates from MCMC'!$B$2-L662</f>
        <v>17853.319285126003</v>
      </c>
      <c r="P662" s="39">
        <v>52481.437013776398</v>
      </c>
      <c r="Q662" s="40">
        <f t="shared" si="185"/>
        <v>1273.7562989024009</v>
      </c>
      <c r="R662" s="39">
        <v>52513.0097600917</v>
      </c>
      <c r="S662" s="39">
        <f t="shared" si="186"/>
        <v>31.572746315301629</v>
      </c>
      <c r="T662" s="39">
        <f t="shared" si="190"/>
        <v>1305.3290452177025</v>
      </c>
      <c r="U662" s="39">
        <v>59158.446898974202</v>
      </c>
      <c r="V662" s="39">
        <f t="shared" si="187"/>
        <v>7950.7661841002046</v>
      </c>
      <c r="W662" s="39">
        <v>60720.636907856198</v>
      </c>
      <c r="X662" s="39">
        <f t="shared" si="188"/>
        <v>256.8609636642941</v>
      </c>
      <c r="Y662" s="39">
        <f t="shared" si="191"/>
        <v>9512.9561929822012</v>
      </c>
      <c r="Z662" s="39">
        <f t="shared" si="192"/>
        <v>8340.3630921438016</v>
      </c>
      <c r="AA662" s="45">
        <f t="shared" si="193"/>
        <v>7.3114081721778273E-2</v>
      </c>
      <c r="AB662" s="45">
        <f t="shared" si="194"/>
        <v>0.44533826215297478</v>
      </c>
      <c r="AC662" s="45">
        <f t="shared" si="195"/>
        <v>1.4387294573188453E-2</v>
      </c>
      <c r="AD662" s="45">
        <f t="shared" si="196"/>
        <v>0.53283963844794158</v>
      </c>
      <c r="AE662" s="45">
        <f t="shared" si="197"/>
        <v>0.46716036155205848</v>
      </c>
      <c r="AF662" s="43">
        <f>('Estimates from MCMC'!$B$2-'MCMC runs'!W662)/'Estimates from MCMC'!$B$2</f>
        <v>0.12076806145500067</v>
      </c>
    </row>
    <row r="663" spans="1:32" x14ac:dyDescent="0.3">
      <c r="A663" s="38">
        <v>763</v>
      </c>
      <c r="B663" s="38">
        <v>1922296.6688560799</v>
      </c>
      <c r="C663" s="39">
        <v>52851.305372422299</v>
      </c>
      <c r="D663" s="39">
        <v>51808.911857405801</v>
      </c>
      <c r="E663" s="39">
        <f t="shared" si="180"/>
        <v>1042.393515016498</v>
      </c>
      <c r="F663" s="39">
        <v>52796.156586513898</v>
      </c>
      <c r="G663" s="40">
        <f t="shared" si="181"/>
        <v>55.148785908400896</v>
      </c>
      <c r="H663" s="39">
        <v>52761.4747145109</v>
      </c>
      <c r="I663" s="39">
        <f t="shared" si="182"/>
        <v>89.830657911399612</v>
      </c>
      <c r="J663" s="39">
        <v>51664.728104977199</v>
      </c>
      <c r="K663" s="40">
        <f t="shared" si="183"/>
        <v>1186.5772674451</v>
      </c>
      <c r="L663" s="39">
        <v>51077.731403669</v>
      </c>
      <c r="M663" s="39">
        <f t="shared" si="184"/>
        <v>1773.5739687532987</v>
      </c>
      <c r="N663" s="39">
        <f t="shared" si="189"/>
        <v>586.99670130819868</v>
      </c>
      <c r="O663" s="40">
        <f>'Estimates from MCMC'!$B$2-L663</f>
        <v>17983.268596331</v>
      </c>
      <c r="P663" s="39">
        <v>52335.334318604197</v>
      </c>
      <c r="Q663" s="40">
        <f t="shared" si="185"/>
        <v>1257.6029149351962</v>
      </c>
      <c r="R663" s="39">
        <v>52365.826108466303</v>
      </c>
      <c r="S663" s="39">
        <f t="shared" si="186"/>
        <v>30.491789862106089</v>
      </c>
      <c r="T663" s="39">
        <f t="shared" si="190"/>
        <v>1288.0947047973023</v>
      </c>
      <c r="U663" s="39">
        <v>58888.389879894297</v>
      </c>
      <c r="V663" s="39">
        <f t="shared" si="187"/>
        <v>7810.6584762252969</v>
      </c>
      <c r="W663" s="39">
        <v>60428.235907652801</v>
      </c>
      <c r="X663" s="39">
        <f t="shared" si="188"/>
        <v>251.75132296120137</v>
      </c>
      <c r="Y663" s="39">
        <f t="shared" si="191"/>
        <v>9350.5045039838005</v>
      </c>
      <c r="Z663" s="39">
        <f t="shared" si="192"/>
        <v>8632.764092347199</v>
      </c>
      <c r="AA663" s="45">
        <f t="shared" si="193"/>
        <v>7.1627396204275301E-2</v>
      </c>
      <c r="AB663" s="45">
        <f t="shared" si="194"/>
        <v>0.43432918962345091</v>
      </c>
      <c r="AC663" s="45">
        <f t="shared" si="195"/>
        <v>1.3999197176678128E-2</v>
      </c>
      <c r="AD663" s="45">
        <f t="shared" si="196"/>
        <v>0.51995578300440437</v>
      </c>
      <c r="AE663" s="45">
        <f t="shared" si="197"/>
        <v>0.48004421699559563</v>
      </c>
      <c r="AF663" s="43">
        <f>('Estimates from MCMC'!$B$2-'MCMC runs'!W663)/'Estimates from MCMC'!$B$2</f>
        <v>0.12500201405058137</v>
      </c>
    </row>
    <row r="664" spans="1:32" x14ac:dyDescent="0.3">
      <c r="A664" s="38">
        <v>1062</v>
      </c>
      <c r="B664" s="38">
        <v>1962314.788782442</v>
      </c>
      <c r="C664" s="39">
        <v>52810.7674206175</v>
      </c>
      <c r="D664" s="39">
        <v>51763.5609629377</v>
      </c>
      <c r="E664" s="39">
        <f t="shared" si="180"/>
        <v>1047.2064576798002</v>
      </c>
      <c r="F664" s="39">
        <v>52763.369198068103</v>
      </c>
      <c r="G664" s="40">
        <f t="shared" si="181"/>
        <v>47.398222549396451</v>
      </c>
      <c r="H664" s="39">
        <v>52718.136910069901</v>
      </c>
      <c r="I664" s="39">
        <f t="shared" si="182"/>
        <v>92.630510547598533</v>
      </c>
      <c r="J664" s="39">
        <v>51623.978019479197</v>
      </c>
      <c r="K664" s="40">
        <f t="shared" si="183"/>
        <v>1186.7894011383032</v>
      </c>
      <c r="L664" s="39">
        <v>51018.5541439101</v>
      </c>
      <c r="M664" s="39">
        <f t="shared" si="184"/>
        <v>1792.2132767073999</v>
      </c>
      <c r="N664" s="39">
        <f t="shared" si="189"/>
        <v>605.42387556909671</v>
      </c>
      <c r="O664" s="40">
        <f>'Estimates from MCMC'!$B$2-L664</f>
        <v>18042.4458560899</v>
      </c>
      <c r="P664" s="39">
        <v>52290.146641799503</v>
      </c>
      <c r="Q664" s="40">
        <f t="shared" si="185"/>
        <v>1271.5924978894036</v>
      </c>
      <c r="R664" s="39">
        <v>52322.418644319499</v>
      </c>
      <c r="S664" s="39">
        <f t="shared" si="186"/>
        <v>32.272002519996022</v>
      </c>
      <c r="T664" s="39">
        <f t="shared" si="190"/>
        <v>1303.8645004093996</v>
      </c>
      <c r="U664" s="39">
        <v>58944.142942496401</v>
      </c>
      <c r="V664" s="39">
        <f t="shared" si="187"/>
        <v>7925.588798586301</v>
      </c>
      <c r="W664" s="39">
        <v>60502.61267178</v>
      </c>
      <c r="X664" s="39">
        <f t="shared" si="188"/>
        <v>254.60522887419938</v>
      </c>
      <c r="Y664" s="39">
        <f t="shared" si="191"/>
        <v>9484.0585278699</v>
      </c>
      <c r="Z664" s="39">
        <f t="shared" si="192"/>
        <v>8558.3873282200002</v>
      </c>
      <c r="AA664" s="45">
        <f t="shared" si="193"/>
        <v>7.2266504819206864E-2</v>
      </c>
      <c r="AB664" s="45">
        <f t="shared" si="194"/>
        <v>0.43927463392726007</v>
      </c>
      <c r="AC664" s="45">
        <f t="shared" si="195"/>
        <v>1.4111458662809955E-2</v>
      </c>
      <c r="AD664" s="45">
        <f t="shared" si="196"/>
        <v>0.52565259740927683</v>
      </c>
      <c r="AE664" s="45">
        <f t="shared" si="197"/>
        <v>0.47434740259072311</v>
      </c>
      <c r="AF664" s="43">
        <f>('Estimates from MCMC'!$B$2-'MCMC runs'!W664)/'Estimates from MCMC'!$B$2</f>
        <v>0.12392504203848771</v>
      </c>
    </row>
    <row r="665" spans="1:32" x14ac:dyDescent="0.3">
      <c r="A665" s="38">
        <v>2346</v>
      </c>
      <c r="B665" s="38">
        <v>1934100.72466195</v>
      </c>
      <c r="C665" s="39">
        <v>52999.728948905897</v>
      </c>
      <c r="D665" s="39">
        <v>51975.130913166402</v>
      </c>
      <c r="E665" s="39">
        <f t="shared" si="180"/>
        <v>1024.5980357394947</v>
      </c>
      <c r="F665" s="39">
        <v>52932.942350939098</v>
      </c>
      <c r="G665" s="40">
        <f t="shared" si="181"/>
        <v>66.786597966798581</v>
      </c>
      <c r="H665" s="39">
        <v>52908.685417085799</v>
      </c>
      <c r="I665" s="39">
        <f t="shared" si="182"/>
        <v>91.043531820097996</v>
      </c>
      <c r="J665" s="39">
        <v>51818.274139353001</v>
      </c>
      <c r="K665" s="40">
        <f t="shared" si="183"/>
        <v>1181.4548095528953</v>
      </c>
      <c r="L665" s="39">
        <v>51222.730763778003</v>
      </c>
      <c r="M665" s="39">
        <f t="shared" si="184"/>
        <v>1776.9981851278935</v>
      </c>
      <c r="N665" s="39">
        <f t="shared" si="189"/>
        <v>595.54337557499821</v>
      </c>
      <c r="O665" s="40">
        <f>'Estimates from MCMC'!$B$2-L665</f>
        <v>17838.269236221997</v>
      </c>
      <c r="P665" s="39">
        <v>52479.037574472699</v>
      </c>
      <c r="Q665" s="40">
        <f t="shared" si="185"/>
        <v>1256.3068106946957</v>
      </c>
      <c r="R665" s="39">
        <v>52510.474096382299</v>
      </c>
      <c r="S665" s="39">
        <f t="shared" si="186"/>
        <v>31.436521909599833</v>
      </c>
      <c r="T665" s="39">
        <f t="shared" si="190"/>
        <v>1287.7433326042956</v>
      </c>
      <c r="U665" s="39">
        <v>59258.835358881101</v>
      </c>
      <c r="V665" s="39">
        <f t="shared" si="187"/>
        <v>8036.1045951030974</v>
      </c>
      <c r="W665" s="39">
        <v>60802.074166542698</v>
      </c>
      <c r="X665" s="39">
        <f t="shared" si="188"/>
        <v>255.49547505730152</v>
      </c>
      <c r="Y665" s="39">
        <f t="shared" si="191"/>
        <v>9579.3434027646945</v>
      </c>
      <c r="Z665" s="39">
        <f t="shared" si="192"/>
        <v>8258.9258334573024</v>
      </c>
      <c r="AA665" s="45">
        <f t="shared" si="193"/>
        <v>7.2189925802298813E-2</v>
      </c>
      <c r="AB665" s="45">
        <f t="shared" si="194"/>
        <v>0.45049799891937725</v>
      </c>
      <c r="AC665" s="45">
        <f t="shared" si="195"/>
        <v>1.4322884786294067E-2</v>
      </c>
      <c r="AD665" s="45">
        <f t="shared" si="196"/>
        <v>0.53701080950797009</v>
      </c>
      <c r="AE665" s="45">
        <f t="shared" si="197"/>
        <v>0.46298919049202986</v>
      </c>
      <c r="AF665" s="43">
        <f>('Estimates from MCMC'!$B$2-'MCMC runs'!W665)/'Estimates from MCMC'!$B$2</f>
        <v>0.11958885381702122</v>
      </c>
    </row>
    <row r="666" spans="1:32" x14ac:dyDescent="0.3">
      <c r="A666" s="38">
        <v>547</v>
      </c>
      <c r="B666" s="38">
        <v>1915850.9052606842</v>
      </c>
      <c r="C666" s="39">
        <v>52323.397616598297</v>
      </c>
      <c r="D666" s="39">
        <v>51316.3789137352</v>
      </c>
      <c r="E666" s="39">
        <f t="shared" si="180"/>
        <v>1007.0187028630971</v>
      </c>
      <c r="F666" s="39">
        <v>52262.905871094197</v>
      </c>
      <c r="G666" s="40">
        <f t="shared" si="181"/>
        <v>60.491745504099526</v>
      </c>
      <c r="H666" s="39">
        <v>52234.238412067702</v>
      </c>
      <c r="I666" s="39">
        <f t="shared" si="182"/>
        <v>89.159204530595161</v>
      </c>
      <c r="J666" s="39">
        <v>51167.470481263103</v>
      </c>
      <c r="K666" s="40">
        <f t="shared" si="183"/>
        <v>1155.9271353351942</v>
      </c>
      <c r="L666" s="39">
        <v>50584.553249380799</v>
      </c>
      <c r="M666" s="39">
        <f t="shared" si="184"/>
        <v>1738.8443672174981</v>
      </c>
      <c r="N666" s="39">
        <f t="shared" si="189"/>
        <v>582.91723188230389</v>
      </c>
      <c r="O666" s="40">
        <f>'Estimates from MCMC'!$B$2-L666</f>
        <v>18476.446750619201</v>
      </c>
      <c r="P666" s="39">
        <v>51811.839448547304</v>
      </c>
      <c r="Q666" s="40">
        <f t="shared" si="185"/>
        <v>1227.286199166505</v>
      </c>
      <c r="R666" s="39">
        <v>51842.803276951403</v>
      </c>
      <c r="S666" s="39">
        <f t="shared" si="186"/>
        <v>30.963828404099331</v>
      </c>
      <c r="T666" s="39">
        <f t="shared" si="190"/>
        <v>1258.2500275706043</v>
      </c>
      <c r="U666" s="39">
        <v>58438.199635589997</v>
      </c>
      <c r="V666" s="39">
        <f t="shared" si="187"/>
        <v>7853.6463862091987</v>
      </c>
      <c r="W666" s="39">
        <v>59943.236001699297</v>
      </c>
      <c r="X666" s="39">
        <f t="shared" si="188"/>
        <v>246.78633853869542</v>
      </c>
      <c r="Y666" s="39">
        <f t="shared" si="191"/>
        <v>9358.6827523184984</v>
      </c>
      <c r="Z666" s="39">
        <f t="shared" si="192"/>
        <v>9117.763998300703</v>
      </c>
      <c r="AA666" s="45">
        <f t="shared" si="193"/>
        <v>6.8100216700401908E-2</v>
      </c>
      <c r="AB666" s="45">
        <f t="shared" si="194"/>
        <v>0.42506259413466496</v>
      </c>
      <c r="AC666" s="45">
        <f t="shared" si="195"/>
        <v>1.3356807283869386E-2</v>
      </c>
      <c r="AD666" s="45">
        <f t="shared" si="196"/>
        <v>0.5065196181189362</v>
      </c>
      <c r="AE666" s="45">
        <f t="shared" si="197"/>
        <v>0.49348038188106375</v>
      </c>
      <c r="AF666" s="43">
        <f>('Estimates from MCMC'!$B$2-'MCMC runs'!W666)/'Estimates from MCMC'!$B$2</f>
        <v>0.13202478965408412</v>
      </c>
    </row>
    <row r="667" spans="1:32" x14ac:dyDescent="0.3">
      <c r="A667" s="38">
        <v>577</v>
      </c>
      <c r="B667" s="38">
        <v>1951060.0800091838</v>
      </c>
      <c r="C667" s="39">
        <v>52612.696408915901</v>
      </c>
      <c r="D667" s="39">
        <v>51579.951332707002</v>
      </c>
      <c r="E667" s="39">
        <f t="shared" si="180"/>
        <v>1032.7450762088993</v>
      </c>
      <c r="F667" s="39">
        <v>52555.267337186197</v>
      </c>
      <c r="G667" s="40">
        <f t="shared" si="181"/>
        <v>57.429071729704447</v>
      </c>
      <c r="H667" s="39">
        <v>52522.782199565198</v>
      </c>
      <c r="I667" s="39">
        <f t="shared" si="182"/>
        <v>89.914209350703459</v>
      </c>
      <c r="J667" s="39">
        <v>51433.461873691696</v>
      </c>
      <c r="K667" s="40">
        <f t="shared" si="183"/>
        <v>1179.2345352242046</v>
      </c>
      <c r="L667" s="39">
        <v>50845.712063143401</v>
      </c>
      <c r="M667" s="39">
        <f t="shared" si="184"/>
        <v>1766.9843457725001</v>
      </c>
      <c r="N667" s="39">
        <f t="shared" si="189"/>
        <v>587.7498105482955</v>
      </c>
      <c r="O667" s="40">
        <f>'Estimates from MCMC'!$B$2-L667</f>
        <v>18215.287936856599</v>
      </c>
      <c r="P667" s="39">
        <v>52095.256705810098</v>
      </c>
      <c r="Q667" s="40">
        <f t="shared" si="185"/>
        <v>1249.5446426666967</v>
      </c>
      <c r="R667" s="39">
        <v>52126.019476616602</v>
      </c>
      <c r="S667" s="39">
        <f t="shared" si="186"/>
        <v>30.762770806504705</v>
      </c>
      <c r="T667" s="39">
        <f t="shared" si="190"/>
        <v>1280.3074134732014</v>
      </c>
      <c r="U667" s="39">
        <v>58764.772805762899</v>
      </c>
      <c r="V667" s="39">
        <f t="shared" si="187"/>
        <v>7919.0607426194983</v>
      </c>
      <c r="W667" s="39">
        <v>60297.8631031818</v>
      </c>
      <c r="X667" s="39">
        <f t="shared" si="188"/>
        <v>252.78288394569972</v>
      </c>
      <c r="Y667" s="39">
        <f t="shared" si="191"/>
        <v>9452.1510400383995</v>
      </c>
      <c r="Z667" s="39">
        <f t="shared" si="192"/>
        <v>8763.1368968181996</v>
      </c>
      <c r="AA667" s="45">
        <f t="shared" si="193"/>
        <v>7.0287519906981136E-2</v>
      </c>
      <c r="AB667" s="45">
        <f t="shared" si="194"/>
        <v>0.4347480407705312</v>
      </c>
      <c r="AC667" s="45">
        <f t="shared" si="195"/>
        <v>1.3877512385309146E-2</v>
      </c>
      <c r="AD667" s="45">
        <f t="shared" si="196"/>
        <v>0.51891307306282153</v>
      </c>
      <c r="AE667" s="45">
        <f t="shared" si="197"/>
        <v>0.48108692693717853</v>
      </c>
      <c r="AF667" s="43">
        <f>('Estimates from MCMC'!$B$2-'MCMC runs'!W667)/'Estimates from MCMC'!$B$2</f>
        <v>0.12688980606736364</v>
      </c>
    </row>
    <row r="668" spans="1:32" x14ac:dyDescent="0.3">
      <c r="A668" s="38">
        <v>1141</v>
      </c>
      <c r="B668" s="38">
        <v>2053202.6976276299</v>
      </c>
      <c r="C668" s="39">
        <v>52857.261735565502</v>
      </c>
      <c r="D668" s="39">
        <v>51810.797732288796</v>
      </c>
      <c r="E668" s="39">
        <f t="shared" si="180"/>
        <v>1046.4640032767056</v>
      </c>
      <c r="F668" s="39">
        <v>52797.9123574642</v>
      </c>
      <c r="G668" s="40">
        <f t="shared" si="181"/>
        <v>59.349378101302136</v>
      </c>
      <c r="H668" s="39">
        <v>52764.919682143904</v>
      </c>
      <c r="I668" s="39">
        <f t="shared" si="182"/>
        <v>92.342053421598393</v>
      </c>
      <c r="J668" s="39">
        <v>51659.8219690392</v>
      </c>
      <c r="K668" s="40">
        <f t="shared" si="183"/>
        <v>1197.4397665263023</v>
      </c>
      <c r="L668" s="39">
        <v>51056.036355271099</v>
      </c>
      <c r="M668" s="39">
        <f t="shared" si="184"/>
        <v>1801.2253802944033</v>
      </c>
      <c r="N668" s="39">
        <f t="shared" si="189"/>
        <v>603.78561376810103</v>
      </c>
      <c r="O668" s="40">
        <f>'Estimates from MCMC'!$B$2-L668</f>
        <v>18004.963644728901</v>
      </c>
      <c r="P668" s="39">
        <v>52328.847252081803</v>
      </c>
      <c r="Q668" s="40">
        <f t="shared" si="185"/>
        <v>1272.8108968107044</v>
      </c>
      <c r="R668" s="39">
        <v>52360.755899771102</v>
      </c>
      <c r="S668" s="39">
        <f t="shared" si="186"/>
        <v>31.908647689298959</v>
      </c>
      <c r="T668" s="39">
        <f t="shared" si="190"/>
        <v>1304.7195445000034</v>
      </c>
      <c r="U668" s="39">
        <v>59233.918525305402</v>
      </c>
      <c r="V668" s="39">
        <f t="shared" si="187"/>
        <v>8177.8821700343033</v>
      </c>
      <c r="W668" s="39">
        <v>60801.233100058402</v>
      </c>
      <c r="X668" s="39">
        <f t="shared" si="188"/>
        <v>262.59503025299637</v>
      </c>
      <c r="Y668" s="39">
        <f t="shared" si="191"/>
        <v>9745.196744787303</v>
      </c>
      <c r="Z668" s="39">
        <f t="shared" si="192"/>
        <v>8259.7668999415982</v>
      </c>
      <c r="AA668" s="45">
        <f t="shared" si="193"/>
        <v>7.2464436487877634E-2</v>
      </c>
      <c r="AB668" s="45">
        <f t="shared" si="194"/>
        <v>0.45420153749815789</v>
      </c>
      <c r="AC668" s="45">
        <f t="shared" si="195"/>
        <v>1.4584590973604835E-2</v>
      </c>
      <c r="AD668" s="45">
        <f t="shared" si="196"/>
        <v>0.5412505649596403</v>
      </c>
      <c r="AE668" s="45">
        <f t="shared" si="197"/>
        <v>0.45874943504035964</v>
      </c>
      <c r="AF668" s="43">
        <f>('Estimates from MCMC'!$B$2-'MCMC runs'!W668)/'Estimates from MCMC'!$B$2</f>
        <v>0.11960103241976801</v>
      </c>
    </row>
    <row r="669" spans="1:32" x14ac:dyDescent="0.3">
      <c r="A669" s="38">
        <v>1563</v>
      </c>
      <c r="B669" s="38">
        <v>2113442.1130844457</v>
      </c>
      <c r="C669" s="39">
        <v>52521.8806353912</v>
      </c>
      <c r="D669" s="39">
        <v>51457.139107460796</v>
      </c>
      <c r="E669" s="39">
        <f t="shared" si="180"/>
        <v>1064.7415279304041</v>
      </c>
      <c r="F669" s="39">
        <v>52468.753211785697</v>
      </c>
      <c r="G669" s="40">
        <f t="shared" si="181"/>
        <v>53.127423605503282</v>
      </c>
      <c r="H669" s="39">
        <v>52428.845419956997</v>
      </c>
      <c r="I669" s="39">
        <f t="shared" si="182"/>
        <v>93.035215434203565</v>
      </c>
      <c r="J669" s="39">
        <v>51311.562121642499</v>
      </c>
      <c r="K669" s="40">
        <f t="shared" si="183"/>
        <v>1210.3185137487017</v>
      </c>
      <c r="L669" s="39">
        <v>50703.844783130102</v>
      </c>
      <c r="M669" s="39">
        <f t="shared" si="184"/>
        <v>1818.0358522610986</v>
      </c>
      <c r="N669" s="39">
        <f t="shared" si="189"/>
        <v>607.71733851239696</v>
      </c>
      <c r="O669" s="40">
        <f>'Estimates from MCMC'!$B$2-L669</f>
        <v>18357.155216869898</v>
      </c>
      <c r="P669" s="39">
        <v>51997.2289821257</v>
      </c>
      <c r="Q669" s="40">
        <f t="shared" si="185"/>
        <v>1293.3841989955981</v>
      </c>
      <c r="R669" s="39">
        <v>52029.070638128498</v>
      </c>
      <c r="S669" s="39">
        <f t="shared" si="186"/>
        <v>31.841656002798118</v>
      </c>
      <c r="T669" s="39">
        <f t="shared" si="190"/>
        <v>1325.2258549983962</v>
      </c>
      <c r="U669" s="39">
        <v>58502.040871804202</v>
      </c>
      <c r="V669" s="39">
        <f t="shared" si="187"/>
        <v>7798.1960886740999</v>
      </c>
      <c r="W669" s="39">
        <v>60086.162663802599</v>
      </c>
      <c r="X669" s="39">
        <f t="shared" si="188"/>
        <v>258.89593700000114</v>
      </c>
      <c r="Y669" s="39">
        <f t="shared" si="191"/>
        <v>9382.3178806724973</v>
      </c>
      <c r="Z669" s="39">
        <f t="shared" si="192"/>
        <v>8974.8373361974009</v>
      </c>
      <c r="AA669" s="45">
        <f t="shared" si="193"/>
        <v>7.2191243106150632E-2</v>
      </c>
      <c r="AB669" s="45">
        <f t="shared" si="194"/>
        <v>0.42480417017489164</v>
      </c>
      <c r="AC669" s="45">
        <f t="shared" si="195"/>
        <v>1.4103271119159051E-2</v>
      </c>
      <c r="AD669" s="45">
        <f t="shared" si="196"/>
        <v>0.51109868440020134</v>
      </c>
      <c r="AE669" s="45">
        <f t="shared" si="197"/>
        <v>0.48890131559979866</v>
      </c>
      <c r="AF669" s="43">
        <f>('Estimates from MCMC'!$B$2-'MCMC runs'!W669)/'Estimates from MCMC'!$B$2</f>
        <v>0.12995521837502211</v>
      </c>
    </row>
    <row r="670" spans="1:32" x14ac:dyDescent="0.3">
      <c r="A670" s="38">
        <v>4686</v>
      </c>
      <c r="B670" s="38">
        <v>1978917.9042998808</v>
      </c>
      <c r="C670" s="39">
        <v>52425.575843510203</v>
      </c>
      <c r="D670" s="39">
        <v>51398.810209234798</v>
      </c>
      <c r="E670" s="39">
        <f t="shared" si="180"/>
        <v>1026.7656342754053</v>
      </c>
      <c r="F670" s="39">
        <v>52370.0050426897</v>
      </c>
      <c r="G670" s="40">
        <f t="shared" si="181"/>
        <v>55.570800820503791</v>
      </c>
      <c r="H670" s="39">
        <v>52335.544373590899</v>
      </c>
      <c r="I670" s="39">
        <f t="shared" si="182"/>
        <v>90.031469919304072</v>
      </c>
      <c r="J670" s="39">
        <v>51254.048718477097</v>
      </c>
      <c r="K670" s="40">
        <f t="shared" si="183"/>
        <v>1171.5271250331061</v>
      </c>
      <c r="L670" s="39">
        <v>50665.637591196399</v>
      </c>
      <c r="M670" s="39">
        <f t="shared" si="184"/>
        <v>1759.9382523138047</v>
      </c>
      <c r="N670" s="39">
        <f t="shared" si="189"/>
        <v>588.41112728069857</v>
      </c>
      <c r="O670" s="40">
        <f>'Estimates from MCMC'!$B$2-L670</f>
        <v>18395.362408803601</v>
      </c>
      <c r="P670" s="39">
        <v>51908.537502703002</v>
      </c>
      <c r="Q670" s="40">
        <f t="shared" si="185"/>
        <v>1242.8999115066035</v>
      </c>
      <c r="R670" s="39">
        <v>51939.651188716904</v>
      </c>
      <c r="S670" s="39">
        <f t="shared" si="186"/>
        <v>31.113686013901315</v>
      </c>
      <c r="T670" s="39">
        <f t="shared" si="190"/>
        <v>1274.0135975205048</v>
      </c>
      <c r="U670" s="39">
        <v>58561.070808765398</v>
      </c>
      <c r="V670" s="39">
        <f t="shared" si="187"/>
        <v>7895.4332175689997</v>
      </c>
      <c r="W670" s="39">
        <v>60086.975821306303</v>
      </c>
      <c r="X670" s="39">
        <f t="shared" si="188"/>
        <v>251.89141502040002</v>
      </c>
      <c r="Y670" s="39">
        <f t="shared" si="191"/>
        <v>9421.3382301099045</v>
      </c>
      <c r="Z670" s="39">
        <f t="shared" si="192"/>
        <v>8974.0241786936967</v>
      </c>
      <c r="AA670" s="45">
        <f t="shared" si="193"/>
        <v>6.9257325254477781E-2</v>
      </c>
      <c r="AB670" s="45">
        <f t="shared" si="194"/>
        <v>0.42920781021364524</v>
      </c>
      <c r="AC670" s="45">
        <f t="shared" si="195"/>
        <v>1.3693202092058297E-2</v>
      </c>
      <c r="AD670" s="45">
        <f t="shared" si="196"/>
        <v>0.51215833756018125</v>
      </c>
      <c r="AE670" s="45">
        <f t="shared" si="197"/>
        <v>0.48784166243981869</v>
      </c>
      <c r="AF670" s="43">
        <f>('Estimates from MCMC'!$B$2-'MCMC runs'!W670)/'Estimates from MCMC'!$B$2</f>
        <v>0.12994344389298876</v>
      </c>
    </row>
    <row r="671" spans="1:32" x14ac:dyDescent="0.3">
      <c r="A671" s="38">
        <v>1582</v>
      </c>
      <c r="B671" s="38">
        <v>2252659.1686663199</v>
      </c>
      <c r="C671" s="39">
        <v>51348.770490244497</v>
      </c>
      <c r="D671" s="39">
        <v>50327.277762245598</v>
      </c>
      <c r="E671" s="39">
        <f t="shared" si="180"/>
        <v>1021.4927279988988</v>
      </c>
      <c r="F671" s="39">
        <v>51286.336442857501</v>
      </c>
      <c r="G671" s="40">
        <f t="shared" si="181"/>
        <v>62.434047386996099</v>
      </c>
      <c r="H671" s="39">
        <v>51258.162411477701</v>
      </c>
      <c r="I671" s="39">
        <f t="shared" si="182"/>
        <v>90.608078766796098</v>
      </c>
      <c r="J671" s="39">
        <v>50174.948233362396</v>
      </c>
      <c r="K671" s="40">
        <f t="shared" si="183"/>
        <v>1173.8222568821002</v>
      </c>
      <c r="L671" s="39">
        <v>49582.766345326301</v>
      </c>
      <c r="M671" s="39">
        <f t="shared" si="184"/>
        <v>1766.0041449181954</v>
      </c>
      <c r="N671" s="39">
        <f t="shared" si="189"/>
        <v>592.18188803609519</v>
      </c>
      <c r="O671" s="40">
        <f>'Estimates from MCMC'!$B$2-L671</f>
        <v>19478.233654673699</v>
      </c>
      <c r="P671" s="39">
        <v>50832.380649843901</v>
      </c>
      <c r="Q671" s="40">
        <f t="shared" si="185"/>
        <v>1249.6143045175995</v>
      </c>
      <c r="R671" s="39">
        <v>50863.679713399899</v>
      </c>
      <c r="S671" s="39">
        <f t="shared" si="186"/>
        <v>31.299063555998146</v>
      </c>
      <c r="T671" s="39">
        <f t="shared" si="190"/>
        <v>1280.9133680735977</v>
      </c>
      <c r="U671" s="39">
        <v>57255.891335355998</v>
      </c>
      <c r="V671" s="39">
        <f t="shared" si="187"/>
        <v>7673.1249900296971</v>
      </c>
      <c r="W671" s="39">
        <v>58787.731948664703</v>
      </c>
      <c r="X671" s="39">
        <f t="shared" si="188"/>
        <v>250.92724523510697</v>
      </c>
      <c r="Y671" s="39">
        <f t="shared" si="191"/>
        <v>9204.9656033384017</v>
      </c>
      <c r="Z671" s="39">
        <f t="shared" si="192"/>
        <v>10273.268051335297</v>
      </c>
      <c r="AA671" s="45">
        <f t="shared" si="193"/>
        <v>6.5761269259969543E-2</v>
      </c>
      <c r="AB671" s="45">
        <f t="shared" si="194"/>
        <v>0.39393330658545478</v>
      </c>
      <c r="AC671" s="45">
        <f t="shared" si="195"/>
        <v>1.2882443535884903E-2</v>
      </c>
      <c r="AD671" s="45">
        <f t="shared" si="196"/>
        <v>0.47257701938130919</v>
      </c>
      <c r="AE671" s="45">
        <f t="shared" si="197"/>
        <v>0.52742298061869075</v>
      </c>
      <c r="AF671" s="43">
        <f>('Estimates from MCMC'!$B$2-'MCMC runs'!W671)/'Estimates from MCMC'!$B$2</f>
        <v>0.14875643346223336</v>
      </c>
    </row>
    <row r="672" spans="1:32" x14ac:dyDescent="0.3">
      <c r="A672" s="38">
        <v>4911</v>
      </c>
      <c r="B672" s="38">
        <v>1983690.178920208</v>
      </c>
      <c r="C672" s="39">
        <v>53039.801868801398</v>
      </c>
      <c r="D672" s="39">
        <v>52003.761702021002</v>
      </c>
      <c r="E672" s="39">
        <f t="shared" si="180"/>
        <v>1036.0401667803962</v>
      </c>
      <c r="F672" s="39">
        <v>52979.093929701798</v>
      </c>
      <c r="G672" s="40">
        <f t="shared" si="181"/>
        <v>60.70793909960048</v>
      </c>
      <c r="H672" s="39">
        <v>52948.095379829298</v>
      </c>
      <c r="I672" s="39">
        <f t="shared" si="182"/>
        <v>91.706488972100487</v>
      </c>
      <c r="J672" s="39">
        <v>51852.2431949397</v>
      </c>
      <c r="K672" s="40">
        <f t="shared" si="183"/>
        <v>1187.5586738616985</v>
      </c>
      <c r="L672" s="39">
        <v>51252.9742086388</v>
      </c>
      <c r="M672" s="39">
        <f t="shared" si="184"/>
        <v>1786.8276601625985</v>
      </c>
      <c r="N672" s="39">
        <f t="shared" si="189"/>
        <v>599.2689863009</v>
      </c>
      <c r="O672" s="40">
        <f>'Estimates from MCMC'!$B$2-L672</f>
        <v>17808.0257913612</v>
      </c>
      <c r="P672" s="39">
        <v>52518.917514183697</v>
      </c>
      <c r="Q672" s="40">
        <f t="shared" si="185"/>
        <v>1265.9433055448972</v>
      </c>
      <c r="R672" s="39">
        <v>52550.631506356804</v>
      </c>
      <c r="S672" s="39">
        <f t="shared" si="186"/>
        <v>31.713992173106817</v>
      </c>
      <c r="T672" s="39">
        <f t="shared" si="190"/>
        <v>1297.657297718004</v>
      </c>
      <c r="U672" s="39">
        <v>59174.907130100401</v>
      </c>
      <c r="V672" s="39">
        <f t="shared" si="187"/>
        <v>7921.9329214616009</v>
      </c>
      <c r="W672" s="39">
        <v>60727.5502486033</v>
      </c>
      <c r="X672" s="39">
        <f t="shared" si="188"/>
        <v>254.98582078489562</v>
      </c>
      <c r="Y672" s="39">
        <f t="shared" si="191"/>
        <v>9474.5760399645005</v>
      </c>
      <c r="Z672" s="39">
        <f t="shared" si="192"/>
        <v>8333.4497513966999</v>
      </c>
      <c r="AA672" s="45">
        <f t="shared" si="193"/>
        <v>7.2869239573288738E-2</v>
      </c>
      <c r="AB672" s="45">
        <f t="shared" si="194"/>
        <v>0.44485183334048106</v>
      </c>
      <c r="AC672" s="45">
        <f t="shared" si="195"/>
        <v>1.4318590043181039E-2</v>
      </c>
      <c r="AD672" s="45">
        <f t="shared" si="196"/>
        <v>0.53203966295695082</v>
      </c>
      <c r="AE672" s="45">
        <f t="shared" si="197"/>
        <v>0.46796033704304918</v>
      </c>
      <c r="AF672" s="43">
        <f>('Estimates from MCMC'!$B$2-'MCMC runs'!W672)/'Estimates from MCMC'!$B$2</f>
        <v>0.12066795660932654</v>
      </c>
    </row>
    <row r="673" spans="1:32" x14ac:dyDescent="0.3">
      <c r="A673" s="38">
        <v>995</v>
      </c>
      <c r="B673" s="38">
        <v>2061683.2761114447</v>
      </c>
      <c r="C673" s="39">
        <v>51890.147853203598</v>
      </c>
      <c r="D673" s="39">
        <v>50869.851548887098</v>
      </c>
      <c r="E673" s="39">
        <f t="shared" si="180"/>
        <v>1020.2963043165</v>
      </c>
      <c r="F673" s="39">
        <v>51817.1192016438</v>
      </c>
      <c r="G673" s="40">
        <f t="shared" si="181"/>
        <v>73.028651559798163</v>
      </c>
      <c r="H673" s="39">
        <v>51799.143604021803</v>
      </c>
      <c r="I673" s="39">
        <f t="shared" si="182"/>
        <v>91.004249181794876</v>
      </c>
      <c r="J673" s="39">
        <v>50706.897471094497</v>
      </c>
      <c r="K673" s="40">
        <f t="shared" si="183"/>
        <v>1183.2503821091013</v>
      </c>
      <c r="L673" s="39">
        <v>50112.197077635101</v>
      </c>
      <c r="M673" s="39">
        <f t="shared" si="184"/>
        <v>1777.9507755684972</v>
      </c>
      <c r="N673" s="39">
        <f t="shared" si="189"/>
        <v>594.70039345939585</v>
      </c>
      <c r="O673" s="40">
        <f>'Estimates from MCMC'!$B$2-L673</f>
        <v>18948.802922364899</v>
      </c>
      <c r="P673" s="39">
        <v>51375.543475518403</v>
      </c>
      <c r="Q673" s="40">
        <f t="shared" si="185"/>
        <v>1263.3463978833024</v>
      </c>
      <c r="R673" s="39">
        <v>51406.745441009502</v>
      </c>
      <c r="S673" s="39">
        <f t="shared" si="186"/>
        <v>31.201965491098235</v>
      </c>
      <c r="T673" s="39">
        <f t="shared" si="190"/>
        <v>1294.5483633744007</v>
      </c>
      <c r="U673" s="39">
        <v>57740.700489879899</v>
      </c>
      <c r="V673" s="39">
        <f t="shared" si="187"/>
        <v>7628.5034122447978</v>
      </c>
      <c r="W673" s="39">
        <v>59284.4659361085</v>
      </c>
      <c r="X673" s="39">
        <f t="shared" si="188"/>
        <v>249.21708285420027</v>
      </c>
      <c r="Y673" s="39">
        <f t="shared" si="191"/>
        <v>9172.2688584733987</v>
      </c>
      <c r="Z673" s="39">
        <f t="shared" si="192"/>
        <v>9776.5340638915004</v>
      </c>
      <c r="AA673" s="45">
        <f t="shared" si="193"/>
        <v>6.8318213487062587E-2</v>
      </c>
      <c r="AB673" s="45">
        <f t="shared" si="194"/>
        <v>0.4025849782437193</v>
      </c>
      <c r="AC673" s="45">
        <f t="shared" si="195"/>
        <v>1.3152128072431123E-2</v>
      </c>
      <c r="AD673" s="45">
        <f t="shared" si="196"/>
        <v>0.48405531980321304</v>
      </c>
      <c r="AE673" s="45">
        <f t="shared" si="197"/>
        <v>0.51594468019678696</v>
      </c>
      <c r="AF673" s="43">
        <f>('Estimates from MCMC'!$B$2-'MCMC runs'!W673)/'Estimates from MCMC'!$B$2</f>
        <v>0.14156374891605247</v>
      </c>
    </row>
    <row r="674" spans="1:32" x14ac:dyDescent="0.3">
      <c r="A674" s="38">
        <v>4943</v>
      </c>
      <c r="B674" s="38">
        <v>1919704.0163474486</v>
      </c>
      <c r="C674" s="39">
        <v>52601.495849269202</v>
      </c>
      <c r="D674" s="39">
        <v>51525.971341084201</v>
      </c>
      <c r="E674" s="39">
        <f t="shared" si="180"/>
        <v>1075.5245081850007</v>
      </c>
      <c r="F674" s="39">
        <v>52546.077842862403</v>
      </c>
      <c r="G674" s="40">
        <f t="shared" si="181"/>
        <v>55.418006406798668</v>
      </c>
      <c r="H674" s="39">
        <v>52507.612318683998</v>
      </c>
      <c r="I674" s="39">
        <f t="shared" si="182"/>
        <v>93.883530585204426</v>
      </c>
      <c r="J674" s="39">
        <v>51377.531701869397</v>
      </c>
      <c r="K674" s="40">
        <f t="shared" si="183"/>
        <v>1223.9641473998054</v>
      </c>
      <c r="L674" s="39">
        <v>50764.446652794097</v>
      </c>
      <c r="M674" s="39">
        <f t="shared" si="184"/>
        <v>1837.0491964751054</v>
      </c>
      <c r="N674" s="39">
        <f t="shared" si="189"/>
        <v>613.08504907530005</v>
      </c>
      <c r="O674" s="40">
        <f>'Estimates from MCMC'!$B$2-L674</f>
        <v>18296.553347205903</v>
      </c>
      <c r="P674" s="39">
        <v>52067.258854662599</v>
      </c>
      <c r="Q674" s="40">
        <f t="shared" si="185"/>
        <v>1302.8122018685026</v>
      </c>
      <c r="R674" s="39">
        <v>52099.407347108499</v>
      </c>
      <c r="S674" s="39">
        <f t="shared" si="186"/>
        <v>32.148492445900047</v>
      </c>
      <c r="T674" s="39">
        <f t="shared" si="190"/>
        <v>1334.9606943144026</v>
      </c>
      <c r="U674" s="39">
        <v>58856.646956484197</v>
      </c>
      <c r="V674" s="39">
        <f t="shared" si="187"/>
        <v>8092.2003036901006</v>
      </c>
      <c r="W674" s="39">
        <v>60459.498037752899</v>
      </c>
      <c r="X674" s="39">
        <f t="shared" si="188"/>
        <v>267.89038695429917</v>
      </c>
      <c r="Y674" s="39">
        <f t="shared" si="191"/>
        <v>9695.0513849588024</v>
      </c>
      <c r="Z674" s="39">
        <f t="shared" si="192"/>
        <v>8601.5019622471009</v>
      </c>
      <c r="AA674" s="45">
        <f t="shared" si="193"/>
        <v>7.2962413684229038E-2</v>
      </c>
      <c r="AB674" s="45">
        <f t="shared" si="194"/>
        <v>0.44228003767309942</v>
      </c>
      <c r="AC674" s="45">
        <f t="shared" si="195"/>
        <v>1.4641576578422031E-2</v>
      </c>
      <c r="AD674" s="45">
        <f t="shared" si="196"/>
        <v>0.52988402793575051</v>
      </c>
      <c r="AE674" s="45">
        <f t="shared" si="197"/>
        <v>0.47011597206424949</v>
      </c>
      <c r="AF674" s="43">
        <f>('Estimates from MCMC'!$B$2-'MCMC runs'!W674)/'Estimates from MCMC'!$B$2</f>
        <v>0.12454933989150317</v>
      </c>
    </row>
    <row r="675" spans="1:32" x14ac:dyDescent="0.3">
      <c r="A675" s="38">
        <v>1878</v>
      </c>
      <c r="B675" s="38">
        <v>2175891.2923798687</v>
      </c>
      <c r="C675" s="39">
        <v>52676.044506637401</v>
      </c>
      <c r="D675" s="39">
        <v>51663.539385834498</v>
      </c>
      <c r="E675" s="39">
        <f t="shared" si="180"/>
        <v>1012.5051208029035</v>
      </c>
      <c r="F675" s="39">
        <v>52608.694020051902</v>
      </c>
      <c r="G675" s="40">
        <f t="shared" si="181"/>
        <v>67.350486585499311</v>
      </c>
      <c r="H675" s="39">
        <v>52586.620262178098</v>
      </c>
      <c r="I675" s="39">
        <f t="shared" si="182"/>
        <v>89.424244459303736</v>
      </c>
      <c r="J675" s="39">
        <v>51507.640604979701</v>
      </c>
      <c r="K675" s="40">
        <f t="shared" si="183"/>
        <v>1168.4039016577008</v>
      </c>
      <c r="L675" s="39">
        <v>50922.911077946097</v>
      </c>
      <c r="M675" s="39">
        <f t="shared" si="184"/>
        <v>1753.1334286913043</v>
      </c>
      <c r="N675" s="39">
        <f t="shared" si="189"/>
        <v>584.72952703360352</v>
      </c>
      <c r="O675" s="40">
        <f>'Estimates from MCMC'!$B$2-L675</f>
        <v>18138.088922053903</v>
      </c>
      <c r="P675" s="39">
        <v>52166.550748326801</v>
      </c>
      <c r="Q675" s="40">
        <f t="shared" si="185"/>
        <v>1243.639670380704</v>
      </c>
      <c r="R675" s="39">
        <v>52197.135350431301</v>
      </c>
      <c r="S675" s="39">
        <f t="shared" si="186"/>
        <v>30.584602104499936</v>
      </c>
      <c r="T675" s="39">
        <f t="shared" si="190"/>
        <v>1274.224272485204</v>
      </c>
      <c r="U675" s="39">
        <v>58564.703572590603</v>
      </c>
      <c r="V675" s="39">
        <f t="shared" si="187"/>
        <v>7641.7924946445055</v>
      </c>
      <c r="W675" s="39">
        <v>60083.5721051972</v>
      </c>
      <c r="X675" s="39">
        <f t="shared" si="188"/>
        <v>244.64426012139302</v>
      </c>
      <c r="Y675" s="39">
        <f t="shared" si="191"/>
        <v>9160.6610272511025</v>
      </c>
      <c r="Z675" s="39">
        <f t="shared" si="192"/>
        <v>8977.4278948028004</v>
      </c>
      <c r="AA675" s="45">
        <f t="shared" si="193"/>
        <v>7.0251297033608023E-2</v>
      </c>
      <c r="AB675" s="45">
        <f t="shared" si="194"/>
        <v>0.42131188834083472</v>
      </c>
      <c r="AC675" s="45">
        <f t="shared" si="195"/>
        <v>1.3487874117980133E-2</v>
      </c>
      <c r="AD675" s="45">
        <f t="shared" si="196"/>
        <v>0.5050510594924229</v>
      </c>
      <c r="AE675" s="45">
        <f t="shared" si="197"/>
        <v>0.4949489405075771</v>
      </c>
      <c r="AF675" s="43">
        <f>('Estimates from MCMC'!$B$2-'MCMC runs'!W675)/'Estimates from MCMC'!$B$2</f>
        <v>0.12999272954059166</v>
      </c>
    </row>
    <row r="676" spans="1:32" x14ac:dyDescent="0.3">
      <c r="A676" s="38">
        <v>4443</v>
      </c>
      <c r="B676" s="38">
        <v>1920586.1513065088</v>
      </c>
      <c r="C676" s="39">
        <v>52699.395715521103</v>
      </c>
      <c r="D676" s="39">
        <v>51670.384944785699</v>
      </c>
      <c r="E676" s="39">
        <f t="shared" si="180"/>
        <v>1029.0107707354036</v>
      </c>
      <c r="F676" s="39">
        <v>52632.368401471103</v>
      </c>
      <c r="G676" s="40">
        <f t="shared" si="181"/>
        <v>67.027314049999404</v>
      </c>
      <c r="H676" s="39">
        <v>52608.845555797903</v>
      </c>
      <c r="I676" s="39">
        <f t="shared" si="182"/>
        <v>90.550159723199613</v>
      </c>
      <c r="J676" s="39">
        <v>51513.707895822299</v>
      </c>
      <c r="K676" s="40">
        <f t="shared" si="183"/>
        <v>1185.6878196988037</v>
      </c>
      <c r="L676" s="39">
        <v>50921.690197032302</v>
      </c>
      <c r="M676" s="39">
        <f t="shared" si="184"/>
        <v>1777.7055184888013</v>
      </c>
      <c r="N676" s="39">
        <f t="shared" si="189"/>
        <v>592.01769878999767</v>
      </c>
      <c r="O676" s="40">
        <f>'Estimates from MCMC'!$B$2-L676</f>
        <v>18139.309802967698</v>
      </c>
      <c r="P676" s="39">
        <v>52177.1808598676</v>
      </c>
      <c r="Q676" s="40">
        <f t="shared" si="185"/>
        <v>1255.4906628352983</v>
      </c>
      <c r="R676" s="39">
        <v>52208.240210179101</v>
      </c>
      <c r="S676" s="39">
        <f t="shared" si="186"/>
        <v>31.059350311501476</v>
      </c>
      <c r="T676" s="39">
        <f t="shared" si="190"/>
        <v>1286.5500131467998</v>
      </c>
      <c r="U676" s="39">
        <v>58989.792166323401</v>
      </c>
      <c r="V676" s="39">
        <f t="shared" si="187"/>
        <v>8068.1019692910995</v>
      </c>
      <c r="W676" s="39">
        <v>60533.212055698801</v>
      </c>
      <c r="X676" s="39">
        <f t="shared" si="188"/>
        <v>256.86987622860033</v>
      </c>
      <c r="Y676" s="39">
        <f t="shared" si="191"/>
        <v>9611.5218586664996</v>
      </c>
      <c r="Z676" s="39">
        <f t="shared" si="192"/>
        <v>8527.7879443011989</v>
      </c>
      <c r="AA676" s="45">
        <f t="shared" si="193"/>
        <v>7.0926073104298187E-2</v>
      </c>
      <c r="AB676" s="45">
        <f t="shared" si="194"/>
        <v>0.44478549938934886</v>
      </c>
      <c r="AC676" s="45">
        <f t="shared" si="195"/>
        <v>1.4160950941285258E-2</v>
      </c>
      <c r="AD676" s="45">
        <f t="shared" si="196"/>
        <v>0.5298725234349323</v>
      </c>
      <c r="AE676" s="45">
        <f t="shared" si="197"/>
        <v>0.47012747656506765</v>
      </c>
      <c r="AF676" s="43">
        <f>('Estimates from MCMC'!$B$2-'MCMC runs'!W676)/'Estimates from MCMC'!$B$2</f>
        <v>0.12348196441263809</v>
      </c>
    </row>
    <row r="677" spans="1:32" x14ac:dyDescent="0.3">
      <c r="A677" s="38">
        <v>2338</v>
      </c>
      <c r="B677" s="38">
        <v>2084164.3540426232</v>
      </c>
      <c r="C677" s="39">
        <v>52250.1702075992</v>
      </c>
      <c r="D677" s="39">
        <v>51229.4610027405</v>
      </c>
      <c r="E677" s="39">
        <f t="shared" si="180"/>
        <v>1020.7092048587001</v>
      </c>
      <c r="F677" s="39">
        <v>52184.695784888601</v>
      </c>
      <c r="G677" s="40">
        <f t="shared" si="181"/>
        <v>65.474422710598446</v>
      </c>
      <c r="H677" s="39">
        <v>52161.493266909398</v>
      </c>
      <c r="I677" s="39">
        <f t="shared" si="182"/>
        <v>88.676940689801995</v>
      </c>
      <c r="J677" s="39">
        <v>51076.068336713302</v>
      </c>
      <c r="K677" s="40">
        <f t="shared" si="183"/>
        <v>1174.1018708858974</v>
      </c>
      <c r="L677" s="39">
        <v>50496.301952835398</v>
      </c>
      <c r="M677" s="39">
        <f t="shared" si="184"/>
        <v>1753.8682547638018</v>
      </c>
      <c r="N677" s="39">
        <f t="shared" si="189"/>
        <v>579.76638387790445</v>
      </c>
      <c r="O677" s="40">
        <f>'Estimates from MCMC'!$B$2-L677</f>
        <v>18564.698047164602</v>
      </c>
      <c r="P677" s="39">
        <v>51735.696709750802</v>
      </c>
      <c r="Q677" s="40">
        <f t="shared" si="185"/>
        <v>1239.3947569154043</v>
      </c>
      <c r="R677" s="39">
        <v>51765.907307040397</v>
      </c>
      <c r="S677" s="39">
        <f t="shared" si="186"/>
        <v>30.210597289595171</v>
      </c>
      <c r="T677" s="39">
        <f t="shared" si="190"/>
        <v>1269.6053542049995</v>
      </c>
      <c r="U677" s="39">
        <v>58277.659543583599</v>
      </c>
      <c r="V677" s="39">
        <f t="shared" si="187"/>
        <v>7781.3575907482009</v>
      </c>
      <c r="W677" s="39">
        <v>59797.171952740799</v>
      </c>
      <c r="X677" s="39">
        <f t="shared" si="188"/>
        <v>249.90705495220027</v>
      </c>
      <c r="Y677" s="39">
        <f t="shared" si="191"/>
        <v>9300.8699999054006</v>
      </c>
      <c r="Z677" s="39">
        <f t="shared" si="192"/>
        <v>9263.8280472592014</v>
      </c>
      <c r="AA677" s="45">
        <f t="shared" si="193"/>
        <v>6.838814997041695E-2</v>
      </c>
      <c r="AB677" s="45">
        <f t="shared" si="194"/>
        <v>0.4191480826124534</v>
      </c>
      <c r="AC677" s="45">
        <f t="shared" si="195"/>
        <v>1.3461412316930666E-2</v>
      </c>
      <c r="AD677" s="45">
        <f t="shared" si="196"/>
        <v>0.50099764489980103</v>
      </c>
      <c r="AE677" s="45">
        <f t="shared" si="197"/>
        <v>0.49900235510019897</v>
      </c>
      <c r="AF677" s="43">
        <f>('Estimates from MCMC'!$B$2-'MCMC runs'!W677)/'Estimates from MCMC'!$B$2</f>
        <v>0.13413979014580155</v>
      </c>
    </row>
    <row r="678" spans="1:32" x14ac:dyDescent="0.3">
      <c r="A678" s="38">
        <v>2194</v>
      </c>
      <c r="B678" s="38">
        <v>2051085.6181523921</v>
      </c>
      <c r="C678" s="39">
        <v>53330.722251055697</v>
      </c>
      <c r="D678" s="39">
        <v>52294.694154025499</v>
      </c>
      <c r="E678" s="39">
        <f t="shared" si="180"/>
        <v>1036.0280970301974</v>
      </c>
      <c r="F678" s="39">
        <v>53275.855131640303</v>
      </c>
      <c r="G678" s="40">
        <f t="shared" si="181"/>
        <v>54.867119415393972</v>
      </c>
      <c r="H678" s="39">
        <v>53240.649557743403</v>
      </c>
      <c r="I678" s="39">
        <f t="shared" si="182"/>
        <v>90.072693312293268</v>
      </c>
      <c r="J678" s="39">
        <v>52150.477532666002</v>
      </c>
      <c r="K678" s="40">
        <f t="shared" si="183"/>
        <v>1180.2447183896948</v>
      </c>
      <c r="L678" s="39">
        <v>51561.646342610002</v>
      </c>
      <c r="M678" s="39">
        <f t="shared" si="184"/>
        <v>1769.0759084456949</v>
      </c>
      <c r="N678" s="39">
        <f t="shared" si="189"/>
        <v>588.8311900560002</v>
      </c>
      <c r="O678" s="40">
        <f>'Estimates from MCMC'!$B$2-L678</f>
        <v>17499.353657389998</v>
      </c>
      <c r="P678" s="39">
        <v>52811.703874597799</v>
      </c>
      <c r="Q678" s="40">
        <f t="shared" si="185"/>
        <v>1250.0575319877971</v>
      </c>
      <c r="R678" s="39">
        <v>52842.624345860902</v>
      </c>
      <c r="S678" s="39">
        <f t="shared" si="186"/>
        <v>30.920471263103536</v>
      </c>
      <c r="T678" s="39">
        <f t="shared" si="190"/>
        <v>1280.9780032509007</v>
      </c>
      <c r="U678" s="39">
        <v>59587.343039571897</v>
      </c>
      <c r="V678" s="39">
        <f t="shared" si="187"/>
        <v>8025.6966969618952</v>
      </c>
      <c r="W678" s="39">
        <v>61122.044773462803</v>
      </c>
      <c r="X678" s="39">
        <f t="shared" si="188"/>
        <v>253.72373064000567</v>
      </c>
      <c r="Y678" s="39">
        <f t="shared" si="191"/>
        <v>9560.3984308528015</v>
      </c>
      <c r="Z678" s="39">
        <f t="shared" si="192"/>
        <v>7938.9552265371967</v>
      </c>
      <c r="AA678" s="45">
        <f t="shared" si="193"/>
        <v>7.3201446655142152E-2</v>
      </c>
      <c r="AB678" s="45">
        <f t="shared" si="194"/>
        <v>0.45862817873691203</v>
      </c>
      <c r="AC678" s="45">
        <f t="shared" si="195"/>
        <v>1.4499034399070953E-2</v>
      </c>
      <c r="AD678" s="45">
        <f t="shared" si="196"/>
        <v>0.5463286597911251</v>
      </c>
      <c r="AE678" s="45">
        <f t="shared" si="197"/>
        <v>0.4536713402088749</v>
      </c>
      <c r="AF678" s="43">
        <f>('Estimates from MCMC'!$B$2-'MCMC runs'!W678)/'Estimates from MCMC'!$B$2</f>
        <v>0.11495569462558024</v>
      </c>
    </row>
    <row r="679" spans="1:32" x14ac:dyDescent="0.3">
      <c r="A679" s="38">
        <v>3820</v>
      </c>
      <c r="B679" s="38">
        <v>2096986.2685547417</v>
      </c>
      <c r="C679" s="39">
        <v>52621.878242477702</v>
      </c>
      <c r="D679" s="39">
        <v>51593.624390071898</v>
      </c>
      <c r="E679" s="39">
        <f t="shared" si="180"/>
        <v>1028.2538524058036</v>
      </c>
      <c r="F679" s="39">
        <v>52557.638905807697</v>
      </c>
      <c r="G679" s="40">
        <f t="shared" si="181"/>
        <v>64.239336670005287</v>
      </c>
      <c r="H679" s="39">
        <v>52531.504558861699</v>
      </c>
      <c r="I679" s="39">
        <f t="shared" si="182"/>
        <v>90.373683616002381</v>
      </c>
      <c r="J679" s="39">
        <v>51439.733058281701</v>
      </c>
      <c r="K679" s="40">
        <f t="shared" si="183"/>
        <v>1182.1451841960006</v>
      </c>
      <c r="L679" s="39">
        <v>50848.861687314798</v>
      </c>
      <c r="M679" s="39">
        <f t="shared" si="184"/>
        <v>1773.0165551629034</v>
      </c>
      <c r="N679" s="39">
        <f t="shared" si="189"/>
        <v>590.87137096690276</v>
      </c>
      <c r="O679" s="40">
        <f>'Estimates from MCMC'!$B$2-L679</f>
        <v>18212.138312685202</v>
      </c>
      <c r="P679" s="39">
        <v>52103.735878197404</v>
      </c>
      <c r="Q679" s="40">
        <f t="shared" si="185"/>
        <v>1254.874190882605</v>
      </c>
      <c r="R679" s="39">
        <v>52134.667230860003</v>
      </c>
      <c r="S679" s="39">
        <f t="shared" si="186"/>
        <v>30.931352662599238</v>
      </c>
      <c r="T679" s="39">
        <f t="shared" si="190"/>
        <v>1285.8055435452043</v>
      </c>
      <c r="U679" s="39">
        <v>58777.981854507998</v>
      </c>
      <c r="V679" s="39">
        <f t="shared" si="187"/>
        <v>7929.1201671931994</v>
      </c>
      <c r="W679" s="39">
        <v>60316.612857939101</v>
      </c>
      <c r="X679" s="39">
        <f t="shared" si="188"/>
        <v>252.82545988589845</v>
      </c>
      <c r="Y679" s="39">
        <f t="shared" si="191"/>
        <v>9467.7511706243022</v>
      </c>
      <c r="Z679" s="39">
        <f t="shared" si="192"/>
        <v>8744.3871420608994</v>
      </c>
      <c r="AA679" s="45">
        <f t="shared" si="193"/>
        <v>7.0601569210003698E-2</v>
      </c>
      <c r="AB679" s="45">
        <f t="shared" si="194"/>
        <v>0.43537557375513519</v>
      </c>
      <c r="AC679" s="45">
        <f t="shared" si="195"/>
        <v>1.3882250153448445E-2</v>
      </c>
      <c r="AD679" s="45">
        <f t="shared" si="196"/>
        <v>0.51985939311858731</v>
      </c>
      <c r="AE679" s="45">
        <f t="shared" si="197"/>
        <v>0.48014060688141263</v>
      </c>
      <c r="AF679" s="43">
        <f>('Estimates from MCMC'!$B$2-'MCMC runs'!W679)/'Estimates from MCMC'!$B$2</f>
        <v>0.12661831050898334</v>
      </c>
    </row>
    <row r="680" spans="1:32" x14ac:dyDescent="0.3">
      <c r="A680" s="38">
        <v>3427</v>
      </c>
      <c r="B680" s="38">
        <v>2038455.9379994299</v>
      </c>
      <c r="C680" s="39">
        <v>53020.6958967014</v>
      </c>
      <c r="D680" s="39">
        <v>51962.194383745802</v>
      </c>
      <c r="E680" s="39">
        <f t="shared" si="180"/>
        <v>1058.5015129555977</v>
      </c>
      <c r="F680" s="39">
        <v>52966.400068091403</v>
      </c>
      <c r="G680" s="40">
        <f t="shared" si="181"/>
        <v>54.295828609996533</v>
      </c>
      <c r="H680" s="39">
        <v>52927.732543706799</v>
      </c>
      <c r="I680" s="39">
        <f t="shared" si="182"/>
        <v>92.963352994600427</v>
      </c>
      <c r="J680" s="39">
        <v>51815.4856279093</v>
      </c>
      <c r="K680" s="40">
        <f t="shared" si="183"/>
        <v>1205.2102687920997</v>
      </c>
      <c r="L680" s="39">
        <v>51208.066369103697</v>
      </c>
      <c r="M680" s="39">
        <f t="shared" si="184"/>
        <v>1812.6295275977027</v>
      </c>
      <c r="N680" s="39">
        <f t="shared" si="189"/>
        <v>607.41925880560302</v>
      </c>
      <c r="O680" s="40">
        <f>'Estimates from MCMC'!$B$2-L680</f>
        <v>17852.933630896303</v>
      </c>
      <c r="P680" s="39">
        <v>52492.6626763967</v>
      </c>
      <c r="Q680" s="40">
        <f t="shared" si="185"/>
        <v>1284.5963072930026</v>
      </c>
      <c r="R680" s="39">
        <v>52524.787946215503</v>
      </c>
      <c r="S680" s="39">
        <f t="shared" si="186"/>
        <v>32.125269818803645</v>
      </c>
      <c r="T680" s="39">
        <f t="shared" si="190"/>
        <v>1316.7215771118063</v>
      </c>
      <c r="U680" s="39">
        <v>59256.373980356097</v>
      </c>
      <c r="V680" s="39">
        <f t="shared" si="187"/>
        <v>8048.3076112523995</v>
      </c>
      <c r="W680" s="39">
        <v>60834.6112439844</v>
      </c>
      <c r="X680" s="39">
        <f t="shared" si="188"/>
        <v>261.51568651649723</v>
      </c>
      <c r="Y680" s="39">
        <f t="shared" si="191"/>
        <v>9626.544874880703</v>
      </c>
      <c r="Z680" s="39">
        <f t="shared" si="192"/>
        <v>8226.3887560155999</v>
      </c>
      <c r="AA680" s="45">
        <f t="shared" si="193"/>
        <v>7.3753793316807426E-2</v>
      </c>
      <c r="AB680" s="45">
        <f t="shared" si="194"/>
        <v>0.45081149001327103</v>
      </c>
      <c r="AC680" s="45">
        <f t="shared" si="195"/>
        <v>1.4648331300796298E-2</v>
      </c>
      <c r="AD680" s="45">
        <f t="shared" si="196"/>
        <v>0.5392136146308748</v>
      </c>
      <c r="AE680" s="45">
        <f t="shared" si="197"/>
        <v>0.46078638536912525</v>
      </c>
      <c r="AF680" s="43">
        <f>('Estimates from MCMC'!$B$2-'MCMC runs'!W680)/'Estimates from MCMC'!$B$2</f>
        <v>0.11911771848098927</v>
      </c>
    </row>
    <row r="681" spans="1:32" x14ac:dyDescent="0.3">
      <c r="A681" s="38">
        <v>1824</v>
      </c>
      <c r="B681" s="38">
        <v>1991553.4722493929</v>
      </c>
      <c r="C681" s="39">
        <v>52811.959747117202</v>
      </c>
      <c r="D681" s="39">
        <v>51750.852181779803</v>
      </c>
      <c r="E681" s="39">
        <f t="shared" si="180"/>
        <v>1061.1075653373991</v>
      </c>
      <c r="F681" s="39">
        <v>52742.045004388798</v>
      </c>
      <c r="G681" s="40">
        <f t="shared" si="181"/>
        <v>69.914742728404235</v>
      </c>
      <c r="H681" s="39">
        <v>52719.844959567301</v>
      </c>
      <c r="I681" s="39">
        <f t="shared" si="182"/>
        <v>92.114787549900939</v>
      </c>
      <c r="J681" s="39">
        <v>51589.834380529297</v>
      </c>
      <c r="K681" s="40">
        <f t="shared" si="183"/>
        <v>1222.1253665879049</v>
      </c>
      <c r="L681" s="39">
        <v>50987.880106623503</v>
      </c>
      <c r="M681" s="39">
        <f t="shared" si="184"/>
        <v>1824.0796404936991</v>
      </c>
      <c r="N681" s="39">
        <f t="shared" si="189"/>
        <v>601.95427390579425</v>
      </c>
      <c r="O681" s="40">
        <f>'Estimates from MCMC'!$B$2-L681</f>
        <v>18073.119893376497</v>
      </c>
      <c r="P681" s="39">
        <v>52284.8447905137</v>
      </c>
      <c r="Q681" s="40">
        <f t="shared" si="185"/>
        <v>1296.9646838901972</v>
      </c>
      <c r="R681" s="39">
        <v>52315.786835762498</v>
      </c>
      <c r="S681" s="39">
        <f t="shared" si="186"/>
        <v>30.942045248797513</v>
      </c>
      <c r="T681" s="39">
        <f t="shared" si="190"/>
        <v>1327.9067291389947</v>
      </c>
      <c r="U681" s="39">
        <v>58860.4226823067</v>
      </c>
      <c r="V681" s="39">
        <f t="shared" si="187"/>
        <v>7872.5425756831974</v>
      </c>
      <c r="W681" s="39">
        <v>60450.056238786303</v>
      </c>
      <c r="X681" s="39">
        <f t="shared" si="188"/>
        <v>261.726827340608</v>
      </c>
      <c r="Y681" s="39">
        <f t="shared" si="191"/>
        <v>9462.1761321628001</v>
      </c>
      <c r="Z681" s="39">
        <f t="shared" si="192"/>
        <v>8610.9437612136971</v>
      </c>
      <c r="AA681" s="45">
        <f t="shared" si="193"/>
        <v>7.3474128261919555E-2</v>
      </c>
      <c r="AB681" s="45">
        <f t="shared" si="194"/>
        <v>0.43559399938293752</v>
      </c>
      <c r="AC681" s="45">
        <f t="shared" si="195"/>
        <v>1.4481552099730528E-2</v>
      </c>
      <c r="AD681" s="45">
        <f t="shared" si="196"/>
        <v>0.52354967974458755</v>
      </c>
      <c r="AE681" s="45">
        <f t="shared" si="197"/>
        <v>0.4764503202554124</v>
      </c>
      <c r="AF681" s="43">
        <f>('Estimates from MCMC'!$B$2-'MCMC runs'!W681)/'Estimates from MCMC'!$B$2</f>
        <v>0.12468605669210839</v>
      </c>
    </row>
    <row r="682" spans="1:32" x14ac:dyDescent="0.3">
      <c r="A682" s="38">
        <v>2635</v>
      </c>
      <c r="B682" s="38">
        <v>1991553.4722493929</v>
      </c>
      <c r="C682" s="39">
        <v>52811.959747117202</v>
      </c>
      <c r="D682" s="39">
        <v>51750.852181779803</v>
      </c>
      <c r="E682" s="39">
        <f t="shared" si="180"/>
        <v>1061.1075653373991</v>
      </c>
      <c r="F682" s="39">
        <v>52742.045004388798</v>
      </c>
      <c r="G682" s="40">
        <f t="shared" si="181"/>
        <v>69.914742728404235</v>
      </c>
      <c r="H682" s="39">
        <v>52719.844959567301</v>
      </c>
      <c r="I682" s="39">
        <f t="shared" si="182"/>
        <v>92.114787549900939</v>
      </c>
      <c r="J682" s="39">
        <v>51589.834380529297</v>
      </c>
      <c r="K682" s="40">
        <f t="shared" si="183"/>
        <v>1222.1253665879049</v>
      </c>
      <c r="L682" s="39">
        <v>50987.880106623503</v>
      </c>
      <c r="M682" s="39">
        <f t="shared" si="184"/>
        <v>1824.0796404936991</v>
      </c>
      <c r="N682" s="39">
        <f t="shared" si="189"/>
        <v>601.95427390579425</v>
      </c>
      <c r="O682" s="40">
        <f>'Estimates from MCMC'!$B$2-L682</f>
        <v>18073.119893376497</v>
      </c>
      <c r="P682" s="39">
        <v>52284.8447905137</v>
      </c>
      <c r="Q682" s="40">
        <f t="shared" si="185"/>
        <v>1296.9646838901972</v>
      </c>
      <c r="R682" s="39">
        <v>52315.786835762498</v>
      </c>
      <c r="S682" s="39">
        <f t="shared" si="186"/>
        <v>30.942045248797513</v>
      </c>
      <c r="T682" s="39">
        <f t="shared" si="190"/>
        <v>1327.9067291389947</v>
      </c>
      <c r="U682" s="39">
        <v>58860.4226823067</v>
      </c>
      <c r="V682" s="39">
        <f t="shared" si="187"/>
        <v>7872.5425756831974</v>
      </c>
      <c r="W682" s="39">
        <v>60450.056238786303</v>
      </c>
      <c r="X682" s="39">
        <f t="shared" si="188"/>
        <v>261.726827340608</v>
      </c>
      <c r="Y682" s="39">
        <f t="shared" si="191"/>
        <v>9462.1761321628001</v>
      </c>
      <c r="Z682" s="39">
        <f t="shared" si="192"/>
        <v>8610.9437612136971</v>
      </c>
      <c r="AA682" s="45">
        <f t="shared" si="193"/>
        <v>7.3474128261919555E-2</v>
      </c>
      <c r="AB682" s="45">
        <f t="shared" si="194"/>
        <v>0.43559399938293752</v>
      </c>
      <c r="AC682" s="45">
        <f t="shared" si="195"/>
        <v>1.4481552099730528E-2</v>
      </c>
      <c r="AD682" s="45">
        <f t="shared" si="196"/>
        <v>0.52354967974458755</v>
      </c>
      <c r="AE682" s="45">
        <f t="shared" si="197"/>
        <v>0.4764503202554124</v>
      </c>
      <c r="AF682" s="43">
        <f>('Estimates from MCMC'!$B$2-'MCMC runs'!W682)/'Estimates from MCMC'!$B$2</f>
        <v>0.12468605669210839</v>
      </c>
    </row>
    <row r="683" spans="1:32" x14ac:dyDescent="0.3">
      <c r="A683" s="38">
        <v>3826</v>
      </c>
      <c r="B683" s="38">
        <v>1942453.277762519</v>
      </c>
      <c r="C683" s="39">
        <v>52275.2689533628</v>
      </c>
      <c r="D683" s="39">
        <v>51219.1227213866</v>
      </c>
      <c r="E683" s="39">
        <f t="shared" si="180"/>
        <v>1056.1462319761995</v>
      </c>
      <c r="F683" s="39">
        <v>52219.794573425403</v>
      </c>
      <c r="G683" s="40">
        <f t="shared" si="181"/>
        <v>55.474379937397316</v>
      </c>
      <c r="H683" s="39">
        <v>52182.702344317302</v>
      </c>
      <c r="I683" s="39">
        <f t="shared" si="182"/>
        <v>92.566609045497898</v>
      </c>
      <c r="J683" s="39">
        <v>51071.720259442198</v>
      </c>
      <c r="K683" s="40">
        <f t="shared" si="183"/>
        <v>1203.5486939206021</v>
      </c>
      <c r="L683" s="39">
        <v>50466.939838262399</v>
      </c>
      <c r="M683" s="39">
        <f t="shared" si="184"/>
        <v>1808.3291151004014</v>
      </c>
      <c r="N683" s="39">
        <f t="shared" si="189"/>
        <v>604.7804211797993</v>
      </c>
      <c r="O683" s="40">
        <f>'Estimates from MCMC'!$B$2-L683</f>
        <v>18594.060161737601</v>
      </c>
      <c r="P683" s="39">
        <v>51749.266394046303</v>
      </c>
      <c r="Q683" s="40">
        <f t="shared" si="185"/>
        <v>1282.326555783904</v>
      </c>
      <c r="R683" s="39">
        <v>51781.079230789299</v>
      </c>
      <c r="S683" s="39">
        <f t="shared" si="186"/>
        <v>31.812836742996296</v>
      </c>
      <c r="T683" s="39">
        <f t="shared" si="190"/>
        <v>1314.1393925269003</v>
      </c>
      <c r="U683" s="39">
        <v>58362.157382324003</v>
      </c>
      <c r="V683" s="39">
        <f t="shared" si="187"/>
        <v>7895.2175440616047</v>
      </c>
      <c r="W683" s="39">
        <v>59936.024194896301</v>
      </c>
      <c r="X683" s="39">
        <f t="shared" si="188"/>
        <v>259.72742004539759</v>
      </c>
      <c r="Y683" s="39">
        <f t="shared" si="191"/>
        <v>9469.0843566339026</v>
      </c>
      <c r="Z683" s="39">
        <f t="shared" si="192"/>
        <v>9124.9758051036988</v>
      </c>
      <c r="AA683" s="45">
        <f t="shared" si="193"/>
        <v>7.0675225372837283E-2</v>
      </c>
      <c r="AB683" s="45">
        <f t="shared" si="194"/>
        <v>0.42460965896561897</v>
      </c>
      <c r="AC683" s="45">
        <f t="shared" si="195"/>
        <v>1.3968300510281141E-2</v>
      </c>
      <c r="AD683" s="45">
        <f t="shared" si="196"/>
        <v>0.50925318484873738</v>
      </c>
      <c r="AE683" s="45">
        <f t="shared" si="197"/>
        <v>0.49074681515126262</v>
      </c>
      <c r="AF683" s="43">
        <f>('Estimates from MCMC'!$B$2-'MCMC runs'!W683)/'Estimates from MCMC'!$B$2</f>
        <v>0.13212921627407218</v>
      </c>
    </row>
    <row r="684" spans="1:32" x14ac:dyDescent="0.3">
      <c r="A684" s="38">
        <v>2022</v>
      </c>
      <c r="B684" s="38">
        <v>1955809.6306235157</v>
      </c>
      <c r="C684" s="39">
        <v>51852.162880650103</v>
      </c>
      <c r="D684" s="39">
        <v>50846.303626216002</v>
      </c>
      <c r="E684" s="39">
        <f t="shared" si="180"/>
        <v>1005.8592544341009</v>
      </c>
      <c r="F684" s="39">
        <v>51769.192045395102</v>
      </c>
      <c r="G684" s="40">
        <f t="shared" si="181"/>
        <v>82.970835255000566</v>
      </c>
      <c r="H684" s="39">
        <v>51762.553222200899</v>
      </c>
      <c r="I684" s="39">
        <f t="shared" si="182"/>
        <v>89.609658449204289</v>
      </c>
      <c r="J684" s="39">
        <v>50674.976946079601</v>
      </c>
      <c r="K684" s="40">
        <f t="shared" si="183"/>
        <v>1177.1859345705016</v>
      </c>
      <c r="L684" s="39">
        <v>50088.991494091999</v>
      </c>
      <c r="M684" s="39">
        <f t="shared" si="184"/>
        <v>1763.1713865581041</v>
      </c>
      <c r="N684" s="39">
        <f t="shared" si="189"/>
        <v>585.98545198760257</v>
      </c>
      <c r="O684" s="40">
        <f>'Estimates from MCMC'!$B$2-L684</f>
        <v>18972.008505908001</v>
      </c>
      <c r="P684" s="39">
        <v>51333.679361061397</v>
      </c>
      <c r="Q684" s="40">
        <f t="shared" si="185"/>
        <v>1244.6878669693979</v>
      </c>
      <c r="R684" s="39">
        <v>51364.333101089796</v>
      </c>
      <c r="S684" s="39">
        <f t="shared" si="186"/>
        <v>30.653740028399625</v>
      </c>
      <c r="T684" s="39">
        <f t="shared" si="190"/>
        <v>1275.3416069977975</v>
      </c>
      <c r="U684" s="39">
        <v>57896.5742102355</v>
      </c>
      <c r="V684" s="39">
        <f t="shared" si="187"/>
        <v>7807.5827161435009</v>
      </c>
      <c r="W684" s="39">
        <v>59425.258339892403</v>
      </c>
      <c r="X684" s="39">
        <f t="shared" si="188"/>
        <v>253.34252265910618</v>
      </c>
      <c r="Y684" s="39">
        <f t="shared" si="191"/>
        <v>9336.2668458004046</v>
      </c>
      <c r="Z684" s="39">
        <f t="shared" si="192"/>
        <v>9635.7416601075965</v>
      </c>
      <c r="AA684" s="45">
        <f t="shared" si="193"/>
        <v>6.7222276787439153E-2</v>
      </c>
      <c r="AB684" s="45">
        <f t="shared" si="194"/>
        <v>0.41153168963171038</v>
      </c>
      <c r="AC684" s="45">
        <f t="shared" si="195"/>
        <v>1.3353489831095836E-2</v>
      </c>
      <c r="AD684" s="45">
        <f t="shared" si="196"/>
        <v>0.49210745625024538</v>
      </c>
      <c r="AE684" s="45">
        <f t="shared" si="197"/>
        <v>0.50789254374975468</v>
      </c>
      <c r="AF684" s="43">
        <f>('Estimates from MCMC'!$B$2-'MCMC runs'!W684)/'Estimates from MCMC'!$B$2</f>
        <v>0.13952508159609037</v>
      </c>
    </row>
    <row r="685" spans="1:32" x14ac:dyDescent="0.3">
      <c r="A685" s="38">
        <v>3412</v>
      </c>
      <c r="B685" s="38">
        <v>1955809.6306235157</v>
      </c>
      <c r="C685" s="39">
        <v>51852.162880650103</v>
      </c>
      <c r="D685" s="39">
        <v>50846.303626216002</v>
      </c>
      <c r="E685" s="39">
        <f t="shared" si="180"/>
        <v>1005.8592544341009</v>
      </c>
      <c r="F685" s="39">
        <v>51769.192045395102</v>
      </c>
      <c r="G685" s="40">
        <f t="shared" si="181"/>
        <v>82.970835255000566</v>
      </c>
      <c r="H685" s="39">
        <v>51762.553222200899</v>
      </c>
      <c r="I685" s="39">
        <f t="shared" si="182"/>
        <v>89.609658449204289</v>
      </c>
      <c r="J685" s="39">
        <v>50674.976946079601</v>
      </c>
      <c r="K685" s="40">
        <f t="shared" si="183"/>
        <v>1177.1859345705016</v>
      </c>
      <c r="L685" s="39">
        <v>50088.991494091999</v>
      </c>
      <c r="M685" s="39">
        <f t="shared" si="184"/>
        <v>1763.1713865581041</v>
      </c>
      <c r="N685" s="39">
        <f t="shared" si="189"/>
        <v>585.98545198760257</v>
      </c>
      <c r="O685" s="40">
        <f>'Estimates from MCMC'!$B$2-L685</f>
        <v>18972.008505908001</v>
      </c>
      <c r="P685" s="39">
        <v>51333.679361061397</v>
      </c>
      <c r="Q685" s="40">
        <f t="shared" si="185"/>
        <v>1244.6878669693979</v>
      </c>
      <c r="R685" s="39">
        <v>51364.333101089796</v>
      </c>
      <c r="S685" s="39">
        <f t="shared" si="186"/>
        <v>30.653740028399625</v>
      </c>
      <c r="T685" s="39">
        <f t="shared" si="190"/>
        <v>1275.3416069977975</v>
      </c>
      <c r="U685" s="39">
        <v>57896.5742102355</v>
      </c>
      <c r="V685" s="39">
        <f t="shared" si="187"/>
        <v>7807.5827161435009</v>
      </c>
      <c r="W685" s="39">
        <v>59425.258339892403</v>
      </c>
      <c r="X685" s="39">
        <f t="shared" si="188"/>
        <v>253.34252265910618</v>
      </c>
      <c r="Y685" s="39">
        <f t="shared" si="191"/>
        <v>9336.2668458004046</v>
      </c>
      <c r="Z685" s="39">
        <f t="shared" si="192"/>
        <v>9635.7416601075965</v>
      </c>
      <c r="AA685" s="45">
        <f t="shared" si="193"/>
        <v>6.7222276787439153E-2</v>
      </c>
      <c r="AB685" s="45">
        <f t="shared" si="194"/>
        <v>0.41153168963171038</v>
      </c>
      <c r="AC685" s="45">
        <f t="shared" si="195"/>
        <v>1.3353489831095836E-2</v>
      </c>
      <c r="AD685" s="45">
        <f t="shared" si="196"/>
        <v>0.49210745625024538</v>
      </c>
      <c r="AE685" s="45">
        <f t="shared" si="197"/>
        <v>0.50789254374975468</v>
      </c>
      <c r="AF685" s="43">
        <f>('Estimates from MCMC'!$B$2-'MCMC runs'!W685)/'Estimates from MCMC'!$B$2</f>
        <v>0.13952508159609037</v>
      </c>
    </row>
    <row r="686" spans="1:32" x14ac:dyDescent="0.3">
      <c r="A686" s="38">
        <v>461</v>
      </c>
      <c r="B686" s="38">
        <v>2041753.2784821831</v>
      </c>
      <c r="C686" s="39">
        <v>52601.944487737303</v>
      </c>
      <c r="D686" s="39">
        <v>51591.810348898602</v>
      </c>
      <c r="E686" s="39">
        <f t="shared" si="180"/>
        <v>1010.1341388387009</v>
      </c>
      <c r="F686" s="39">
        <v>52540.0053762932</v>
      </c>
      <c r="G686" s="40">
        <f t="shared" si="181"/>
        <v>61.939111444102309</v>
      </c>
      <c r="H686" s="39">
        <v>52513.233891043397</v>
      </c>
      <c r="I686" s="39">
        <f t="shared" si="182"/>
        <v>88.710596693905245</v>
      </c>
      <c r="J686" s="39">
        <v>51441.987809110098</v>
      </c>
      <c r="K686" s="40">
        <f t="shared" si="183"/>
        <v>1159.9566786272044</v>
      </c>
      <c r="L686" s="39">
        <v>50861.6403640485</v>
      </c>
      <c r="M686" s="39">
        <f t="shared" si="184"/>
        <v>1740.3041236888021</v>
      </c>
      <c r="N686" s="39">
        <f t="shared" si="189"/>
        <v>580.34744506159768</v>
      </c>
      <c r="O686" s="40">
        <f>'Estimates from MCMC'!$B$2-L686</f>
        <v>18199.3596359515</v>
      </c>
      <c r="P686" s="39">
        <v>52091.275924298199</v>
      </c>
      <c r="Q686" s="40">
        <f t="shared" si="185"/>
        <v>1229.6355602496988</v>
      </c>
      <c r="R686" s="39">
        <v>52121.721461502297</v>
      </c>
      <c r="S686" s="39">
        <f t="shared" si="186"/>
        <v>30.445537204097491</v>
      </c>
      <c r="T686" s="39">
        <f t="shared" si="190"/>
        <v>1260.0810974537962</v>
      </c>
      <c r="U686" s="39">
        <v>58654.792514192399</v>
      </c>
      <c r="V686" s="39">
        <f t="shared" si="187"/>
        <v>7793.1521501438983</v>
      </c>
      <c r="W686" s="39">
        <v>60160.521376721597</v>
      </c>
      <c r="X686" s="39">
        <f t="shared" si="188"/>
        <v>245.64776507540228</v>
      </c>
      <c r="Y686" s="39">
        <f t="shared" si="191"/>
        <v>9298.8810126730968</v>
      </c>
      <c r="Z686" s="39">
        <f t="shared" si="192"/>
        <v>8900.4786232784027</v>
      </c>
      <c r="AA686" s="45">
        <f t="shared" si="193"/>
        <v>6.9237661250706781E-2</v>
      </c>
      <c r="AB686" s="45">
        <f t="shared" si="194"/>
        <v>0.42821023959266669</v>
      </c>
      <c r="AC686" s="45">
        <f t="shared" si="195"/>
        <v>1.3497604860236025E-2</v>
      </c>
      <c r="AD686" s="45">
        <f t="shared" si="196"/>
        <v>0.51094550570360941</v>
      </c>
      <c r="AE686" s="45">
        <f t="shared" si="197"/>
        <v>0.48905449429639053</v>
      </c>
      <c r="AF686" s="43">
        <f>('Estimates from MCMC'!$B$2-'MCMC runs'!W686)/'Estimates from MCMC'!$B$2</f>
        <v>0.12887850774356588</v>
      </c>
    </row>
    <row r="687" spans="1:32" x14ac:dyDescent="0.3">
      <c r="A687" s="38">
        <v>1209</v>
      </c>
      <c r="B687" s="38">
        <v>1997053.3680194889</v>
      </c>
      <c r="C687" s="39">
        <v>52936.460756849199</v>
      </c>
      <c r="D687" s="39">
        <v>51949.948928450904</v>
      </c>
      <c r="E687" s="39">
        <f t="shared" si="180"/>
        <v>986.51182839829562</v>
      </c>
      <c r="F687" s="39">
        <v>52876.7349689412</v>
      </c>
      <c r="G687" s="40">
        <f t="shared" si="181"/>
        <v>59.725787907998892</v>
      </c>
      <c r="H687" s="39">
        <v>52849.377331595002</v>
      </c>
      <c r="I687" s="39">
        <f t="shared" si="182"/>
        <v>87.083425254197209</v>
      </c>
      <c r="J687" s="39">
        <v>51803.722105968198</v>
      </c>
      <c r="K687" s="40">
        <f t="shared" si="183"/>
        <v>1132.7386508810014</v>
      </c>
      <c r="L687" s="39">
        <v>51233.588647634999</v>
      </c>
      <c r="M687" s="39">
        <f t="shared" si="184"/>
        <v>1702.8721092142005</v>
      </c>
      <c r="N687" s="39">
        <f t="shared" si="189"/>
        <v>570.13345833319909</v>
      </c>
      <c r="O687" s="40">
        <f>'Estimates from MCMC'!$B$2-L687</f>
        <v>17827.411352365001</v>
      </c>
      <c r="P687" s="39">
        <v>52432.659084997496</v>
      </c>
      <c r="Q687" s="40">
        <f t="shared" si="185"/>
        <v>1199.0704373624976</v>
      </c>
      <c r="R687" s="39">
        <v>52462.850995476299</v>
      </c>
      <c r="S687" s="39">
        <f t="shared" si="186"/>
        <v>30.191910478803038</v>
      </c>
      <c r="T687" s="39">
        <f t="shared" si="190"/>
        <v>1229.2623478413007</v>
      </c>
      <c r="U687" s="39">
        <v>59093.2726006585</v>
      </c>
      <c r="V687" s="39">
        <f t="shared" si="187"/>
        <v>7859.6839530235011</v>
      </c>
      <c r="W687" s="39">
        <v>60561.548092425997</v>
      </c>
      <c r="X687" s="39">
        <f t="shared" si="188"/>
        <v>239.01314392619679</v>
      </c>
      <c r="Y687" s="39">
        <f t="shared" si="191"/>
        <v>9327.9594447909985</v>
      </c>
      <c r="Z687" s="39">
        <f t="shared" si="192"/>
        <v>8499.4519075740027</v>
      </c>
      <c r="AA687" s="45">
        <f t="shared" si="193"/>
        <v>6.8953496587053603E-2</v>
      </c>
      <c r="AB687" s="45">
        <f t="shared" si="194"/>
        <v>0.44087634472970344</v>
      </c>
      <c r="AC687" s="45">
        <f t="shared" si="195"/>
        <v>1.3407058332924431E-2</v>
      </c>
      <c r="AD687" s="45">
        <f t="shared" si="196"/>
        <v>0.52323689964968145</v>
      </c>
      <c r="AE687" s="45">
        <f t="shared" si="197"/>
        <v>0.47676310035031855</v>
      </c>
      <c r="AF687" s="43">
        <f>('Estimates from MCMC'!$B$2-'MCMC runs'!W687)/'Estimates from MCMC'!$B$2</f>
        <v>0.12307165994662693</v>
      </c>
    </row>
    <row r="688" spans="1:32" x14ac:dyDescent="0.3">
      <c r="A688" s="38">
        <v>1454</v>
      </c>
      <c r="B688" s="38">
        <v>1997053.3680194889</v>
      </c>
      <c r="C688" s="39">
        <v>52936.460756849199</v>
      </c>
      <c r="D688" s="39">
        <v>51949.948928450904</v>
      </c>
      <c r="E688" s="39">
        <f t="shared" si="180"/>
        <v>986.51182839829562</v>
      </c>
      <c r="F688" s="39">
        <v>52876.7349689412</v>
      </c>
      <c r="G688" s="40">
        <f t="shared" si="181"/>
        <v>59.725787907998892</v>
      </c>
      <c r="H688" s="39">
        <v>52849.377331595002</v>
      </c>
      <c r="I688" s="39">
        <f t="shared" si="182"/>
        <v>87.083425254197209</v>
      </c>
      <c r="J688" s="39">
        <v>51803.722105968198</v>
      </c>
      <c r="K688" s="40">
        <f t="shared" si="183"/>
        <v>1132.7386508810014</v>
      </c>
      <c r="L688" s="39">
        <v>51233.588647634999</v>
      </c>
      <c r="M688" s="39">
        <f t="shared" si="184"/>
        <v>1702.8721092142005</v>
      </c>
      <c r="N688" s="39">
        <f t="shared" si="189"/>
        <v>570.13345833319909</v>
      </c>
      <c r="O688" s="40">
        <f>'Estimates from MCMC'!$B$2-L688</f>
        <v>17827.411352365001</v>
      </c>
      <c r="P688" s="39">
        <v>52432.659084997496</v>
      </c>
      <c r="Q688" s="40">
        <f t="shared" si="185"/>
        <v>1199.0704373624976</v>
      </c>
      <c r="R688" s="39">
        <v>52462.850995476299</v>
      </c>
      <c r="S688" s="39">
        <f t="shared" si="186"/>
        <v>30.191910478803038</v>
      </c>
      <c r="T688" s="39">
        <f t="shared" si="190"/>
        <v>1229.2623478413007</v>
      </c>
      <c r="U688" s="39">
        <v>59093.2726006585</v>
      </c>
      <c r="V688" s="39">
        <f t="shared" si="187"/>
        <v>7859.6839530235011</v>
      </c>
      <c r="W688" s="39">
        <v>60561.548092425997</v>
      </c>
      <c r="X688" s="39">
        <f t="shared" si="188"/>
        <v>239.01314392619679</v>
      </c>
      <c r="Y688" s="39">
        <f t="shared" si="191"/>
        <v>9327.9594447909985</v>
      </c>
      <c r="Z688" s="39">
        <f t="shared" si="192"/>
        <v>8499.4519075740027</v>
      </c>
      <c r="AA688" s="45">
        <f t="shared" si="193"/>
        <v>6.8953496587053603E-2</v>
      </c>
      <c r="AB688" s="45">
        <f t="shared" si="194"/>
        <v>0.44087634472970344</v>
      </c>
      <c r="AC688" s="45">
        <f t="shared" si="195"/>
        <v>1.3407058332924431E-2</v>
      </c>
      <c r="AD688" s="45">
        <f t="shared" si="196"/>
        <v>0.52323689964968145</v>
      </c>
      <c r="AE688" s="45">
        <f t="shared" si="197"/>
        <v>0.47676310035031855</v>
      </c>
      <c r="AF688" s="43">
        <f>('Estimates from MCMC'!$B$2-'MCMC runs'!W688)/'Estimates from MCMC'!$B$2</f>
        <v>0.12307165994662693</v>
      </c>
    </row>
    <row r="689" spans="1:32" x14ac:dyDescent="0.3">
      <c r="A689" s="38">
        <v>2105</v>
      </c>
      <c r="B689" s="38">
        <v>2159842.2121223402</v>
      </c>
      <c r="C689" s="39">
        <v>52367.851036396401</v>
      </c>
      <c r="D689" s="39">
        <v>51324.336814502502</v>
      </c>
      <c r="E689" s="39">
        <f t="shared" si="180"/>
        <v>1043.5142218939</v>
      </c>
      <c r="F689" s="39">
        <v>52308.831341373101</v>
      </c>
      <c r="G689" s="40">
        <f t="shared" si="181"/>
        <v>59.019695023300301</v>
      </c>
      <c r="H689" s="39">
        <v>52279.619199647197</v>
      </c>
      <c r="I689" s="39">
        <f t="shared" si="182"/>
        <v>88.231836749204376</v>
      </c>
      <c r="J689" s="39">
        <v>51177.594246585402</v>
      </c>
      <c r="K689" s="40">
        <f t="shared" si="183"/>
        <v>1190.2567898109992</v>
      </c>
      <c r="L689" s="39">
        <v>50811.619399850897</v>
      </c>
      <c r="M689" s="39">
        <f t="shared" si="184"/>
        <v>1556.2316365455044</v>
      </c>
      <c r="N689" s="39">
        <f t="shared" si="189"/>
        <v>365.97484673450526</v>
      </c>
      <c r="O689" s="40">
        <f>'Estimates from MCMC'!$B$2-L689</f>
        <v>18249.380600149103</v>
      </c>
      <c r="P689" s="39">
        <v>51888.9018846529</v>
      </c>
      <c r="Q689" s="40">
        <f t="shared" si="185"/>
        <v>1077.2824848020027</v>
      </c>
      <c r="R689" s="39">
        <v>51916.076177810799</v>
      </c>
      <c r="S689" s="39">
        <f t="shared" si="186"/>
        <v>27.174293157899228</v>
      </c>
      <c r="T689" s="39">
        <f t="shared" si="190"/>
        <v>1104.456777959902</v>
      </c>
      <c r="U689" s="39">
        <v>58745.8659118941</v>
      </c>
      <c r="V689" s="39">
        <f t="shared" si="187"/>
        <v>7934.2465120432025</v>
      </c>
      <c r="W689" s="39">
        <v>60067.478535775903</v>
      </c>
      <c r="X689" s="39">
        <f t="shared" si="188"/>
        <v>217.15584592190135</v>
      </c>
      <c r="Y689" s="39">
        <f t="shared" si="191"/>
        <v>9255.8591359250058</v>
      </c>
      <c r="Z689" s="39">
        <f t="shared" si="192"/>
        <v>8993.5214642240971</v>
      </c>
      <c r="AA689" s="45">
        <f t="shared" si="193"/>
        <v>6.0520233653896076E-2</v>
      </c>
      <c r="AB689" s="45">
        <f t="shared" si="194"/>
        <v>0.43476798943950884</v>
      </c>
      <c r="AC689" s="45">
        <f t="shared" si="195"/>
        <v>1.1899354322202427E-2</v>
      </c>
      <c r="AD689" s="45">
        <f t="shared" si="196"/>
        <v>0.50718757741560738</v>
      </c>
      <c r="AE689" s="45">
        <f t="shared" si="197"/>
        <v>0.49281242258439267</v>
      </c>
      <c r="AF689" s="43">
        <f>('Estimates from MCMC'!$B$2-'MCMC runs'!W689)/'Estimates from MCMC'!$B$2</f>
        <v>0.1302257636614601</v>
      </c>
    </row>
    <row r="690" spans="1:32" x14ac:dyDescent="0.3">
      <c r="A690" s="38">
        <v>3946</v>
      </c>
      <c r="B690" s="38">
        <v>1984619.1724520344</v>
      </c>
      <c r="C690" s="39">
        <v>52643.4133142258</v>
      </c>
      <c r="D690" s="39">
        <v>51606.651670617</v>
      </c>
      <c r="E690" s="39">
        <f t="shared" si="180"/>
        <v>1036.7616436087992</v>
      </c>
      <c r="F690" s="39">
        <v>52581.595794945402</v>
      </c>
      <c r="G690" s="40">
        <f t="shared" si="181"/>
        <v>61.817519280397391</v>
      </c>
      <c r="H690" s="39">
        <v>52552.704893387403</v>
      </c>
      <c r="I690" s="39">
        <f t="shared" si="182"/>
        <v>90.708420838396705</v>
      </c>
      <c r="J690" s="39">
        <v>51454.999597958202</v>
      </c>
      <c r="K690" s="40">
        <f t="shared" si="183"/>
        <v>1188.4137162675979</v>
      </c>
      <c r="L690" s="39">
        <v>50862.1250013963</v>
      </c>
      <c r="M690" s="39">
        <f t="shared" si="184"/>
        <v>1781.2883128294998</v>
      </c>
      <c r="N690" s="39">
        <f t="shared" si="189"/>
        <v>592.87459656190185</v>
      </c>
      <c r="O690" s="40">
        <f>'Estimates from MCMC'!$B$2-L690</f>
        <v>18198.8749986037</v>
      </c>
      <c r="P690" s="39">
        <v>52121.991197805401</v>
      </c>
      <c r="Q690" s="40">
        <f t="shared" si="185"/>
        <v>1259.8661964091007</v>
      </c>
      <c r="R690" s="39">
        <v>52153.132383366901</v>
      </c>
      <c r="S690" s="39">
        <f t="shared" si="186"/>
        <v>31.141185561500606</v>
      </c>
      <c r="T690" s="39">
        <f t="shared" si="190"/>
        <v>1291.0073819706013</v>
      </c>
      <c r="U690" s="39">
        <v>58821.761101795899</v>
      </c>
      <c r="V690" s="39">
        <f t="shared" si="187"/>
        <v>7959.6361003995989</v>
      </c>
      <c r="W690" s="39">
        <v>60368.388732911902</v>
      </c>
      <c r="X690" s="39">
        <f t="shared" si="188"/>
        <v>255.62024914540234</v>
      </c>
      <c r="Y690" s="39">
        <f t="shared" si="191"/>
        <v>9506.2637315156026</v>
      </c>
      <c r="Z690" s="39">
        <f t="shared" si="192"/>
        <v>8692.6112670880975</v>
      </c>
      <c r="AA690" s="45">
        <f t="shared" si="193"/>
        <v>7.0938856499077732E-2</v>
      </c>
      <c r="AB690" s="45">
        <f t="shared" si="194"/>
        <v>0.4373696781262742</v>
      </c>
      <c r="AC690" s="45">
        <f t="shared" si="195"/>
        <v>1.4045936859559432E-2</v>
      </c>
      <c r="AD690" s="45">
        <f t="shared" si="196"/>
        <v>0.52235447148491132</v>
      </c>
      <c r="AE690" s="45">
        <f t="shared" si="197"/>
        <v>0.47764552851508862</v>
      </c>
      <c r="AF690" s="43">
        <f>('Estimates from MCMC'!$B$2-'MCMC runs'!W690)/'Estimates from MCMC'!$B$2</f>
        <v>0.12586859829843322</v>
      </c>
    </row>
    <row r="691" spans="1:32" x14ac:dyDescent="0.3">
      <c r="A691" s="38">
        <v>927</v>
      </c>
      <c r="B691" s="38">
        <v>2280178.5083098561</v>
      </c>
      <c r="C691" s="39">
        <v>52908.231568694202</v>
      </c>
      <c r="D691" s="39">
        <v>51832.467347612597</v>
      </c>
      <c r="E691" s="39">
        <f t="shared" si="180"/>
        <v>1075.7642210816048</v>
      </c>
      <c r="F691" s="39">
        <v>52851.939498971202</v>
      </c>
      <c r="G691" s="40">
        <f t="shared" si="181"/>
        <v>56.292069723000168</v>
      </c>
      <c r="H691" s="39">
        <v>52814.137037902903</v>
      </c>
      <c r="I691" s="39">
        <f t="shared" si="182"/>
        <v>94.094530791298894</v>
      </c>
      <c r="J691" s="39">
        <v>51682.867729015001</v>
      </c>
      <c r="K691" s="40">
        <f t="shared" si="183"/>
        <v>1225.3638396792012</v>
      </c>
      <c r="L691" s="39">
        <v>51068.0410293811</v>
      </c>
      <c r="M691" s="39">
        <f t="shared" si="184"/>
        <v>1840.1905393131019</v>
      </c>
      <c r="N691" s="39">
        <f t="shared" si="189"/>
        <v>614.82669963390072</v>
      </c>
      <c r="O691" s="40">
        <f>'Estimates from MCMC'!$B$2-L691</f>
        <v>17992.9589706189</v>
      </c>
      <c r="P691" s="39">
        <v>52374.139291247098</v>
      </c>
      <c r="Q691" s="40">
        <f t="shared" si="185"/>
        <v>1306.0982618659982</v>
      </c>
      <c r="R691" s="39">
        <v>52406.367426468998</v>
      </c>
      <c r="S691" s="39">
        <f t="shared" si="186"/>
        <v>32.22813522189972</v>
      </c>
      <c r="T691" s="39">
        <f t="shared" si="190"/>
        <v>1338.3263970878979</v>
      </c>
      <c r="U691" s="39">
        <v>59198.323956190703</v>
      </c>
      <c r="V691" s="39">
        <f t="shared" si="187"/>
        <v>8130.2829268096029</v>
      </c>
      <c r="W691" s="39">
        <v>60803.792971726602</v>
      </c>
      <c r="X691" s="39">
        <f t="shared" si="188"/>
        <v>267.14261844800058</v>
      </c>
      <c r="Y691" s="39">
        <f t="shared" si="191"/>
        <v>9735.7519423455014</v>
      </c>
      <c r="Z691" s="39">
        <f t="shared" si="192"/>
        <v>8257.2070282733985</v>
      </c>
      <c r="AA691" s="45">
        <f t="shared" si="193"/>
        <v>7.4380561822726357E-2</v>
      </c>
      <c r="AB691" s="45">
        <f t="shared" si="194"/>
        <v>0.45185913779305126</v>
      </c>
      <c r="AC691" s="45">
        <f t="shared" si="195"/>
        <v>1.4847064281323803E-2</v>
      </c>
      <c r="AD691" s="45">
        <f t="shared" si="196"/>
        <v>0.54108676389710142</v>
      </c>
      <c r="AE691" s="45">
        <f t="shared" si="197"/>
        <v>0.45891323610289858</v>
      </c>
      <c r="AF691" s="43">
        <f>('Estimates from MCMC'!$B$2-'MCMC runs'!W691)/'Estimates from MCMC'!$B$2</f>
        <v>0.11956396559959165</v>
      </c>
    </row>
    <row r="692" spans="1:32" x14ac:dyDescent="0.3">
      <c r="A692" s="38">
        <v>3830</v>
      </c>
      <c r="B692" s="38">
        <v>2280178.5083098561</v>
      </c>
      <c r="C692" s="39">
        <v>52908.231568694202</v>
      </c>
      <c r="D692" s="39">
        <v>51832.467347612597</v>
      </c>
      <c r="E692" s="39">
        <f t="shared" si="180"/>
        <v>1075.7642210816048</v>
      </c>
      <c r="F692" s="39">
        <v>52851.939498971202</v>
      </c>
      <c r="G692" s="40">
        <f t="shared" si="181"/>
        <v>56.292069723000168</v>
      </c>
      <c r="H692" s="39">
        <v>52814.137037902903</v>
      </c>
      <c r="I692" s="39">
        <f t="shared" si="182"/>
        <v>94.094530791298894</v>
      </c>
      <c r="J692" s="39">
        <v>51682.867729015001</v>
      </c>
      <c r="K692" s="40">
        <f t="shared" si="183"/>
        <v>1225.3638396792012</v>
      </c>
      <c r="L692" s="39">
        <v>51068.0410293811</v>
      </c>
      <c r="M692" s="39">
        <f t="shared" si="184"/>
        <v>1840.1905393131019</v>
      </c>
      <c r="N692" s="39">
        <f t="shared" si="189"/>
        <v>614.82669963390072</v>
      </c>
      <c r="O692" s="40">
        <f>'Estimates from MCMC'!$B$2-L692</f>
        <v>17992.9589706189</v>
      </c>
      <c r="P692" s="39">
        <v>52374.139291247098</v>
      </c>
      <c r="Q692" s="40">
        <f t="shared" si="185"/>
        <v>1306.0982618659982</v>
      </c>
      <c r="R692" s="39">
        <v>52406.367426468998</v>
      </c>
      <c r="S692" s="39">
        <f t="shared" si="186"/>
        <v>32.22813522189972</v>
      </c>
      <c r="T692" s="39">
        <f t="shared" si="190"/>
        <v>1338.3263970878979</v>
      </c>
      <c r="U692" s="39">
        <v>59198.323956190703</v>
      </c>
      <c r="V692" s="39">
        <f t="shared" si="187"/>
        <v>8130.2829268096029</v>
      </c>
      <c r="W692" s="39">
        <v>60803.792971726602</v>
      </c>
      <c r="X692" s="39">
        <f t="shared" si="188"/>
        <v>267.14261844800058</v>
      </c>
      <c r="Y692" s="39">
        <f t="shared" si="191"/>
        <v>9735.7519423455014</v>
      </c>
      <c r="Z692" s="39">
        <f t="shared" si="192"/>
        <v>8257.2070282733985</v>
      </c>
      <c r="AA692" s="45">
        <f t="shared" si="193"/>
        <v>7.4380561822726357E-2</v>
      </c>
      <c r="AB692" s="45">
        <f t="shared" si="194"/>
        <v>0.45185913779305126</v>
      </c>
      <c r="AC692" s="45">
        <f t="shared" si="195"/>
        <v>1.4847064281323803E-2</v>
      </c>
      <c r="AD692" s="45">
        <f t="shared" si="196"/>
        <v>0.54108676389710142</v>
      </c>
      <c r="AE692" s="45">
        <f t="shared" si="197"/>
        <v>0.45891323610289858</v>
      </c>
      <c r="AF692" s="43">
        <f>('Estimates from MCMC'!$B$2-'MCMC runs'!W692)/'Estimates from MCMC'!$B$2</f>
        <v>0.11956396559959165</v>
      </c>
    </row>
    <row r="693" spans="1:32" x14ac:dyDescent="0.3">
      <c r="A693" s="38">
        <v>4545</v>
      </c>
      <c r="B693" s="38">
        <v>2280178.5083098561</v>
      </c>
      <c r="C693" s="39">
        <v>52908.231568694202</v>
      </c>
      <c r="D693" s="39">
        <v>51832.467347612597</v>
      </c>
      <c r="E693" s="39">
        <f t="shared" si="180"/>
        <v>1075.7642210816048</v>
      </c>
      <c r="F693" s="39">
        <v>52851.939498971202</v>
      </c>
      <c r="G693" s="40">
        <f t="shared" si="181"/>
        <v>56.292069723000168</v>
      </c>
      <c r="H693" s="39">
        <v>52814.137037902903</v>
      </c>
      <c r="I693" s="39">
        <f t="shared" si="182"/>
        <v>94.094530791298894</v>
      </c>
      <c r="J693" s="39">
        <v>51682.867729015001</v>
      </c>
      <c r="K693" s="40">
        <f t="shared" si="183"/>
        <v>1225.3638396792012</v>
      </c>
      <c r="L693" s="39">
        <v>51068.0410293811</v>
      </c>
      <c r="M693" s="39">
        <f t="shared" si="184"/>
        <v>1840.1905393131019</v>
      </c>
      <c r="N693" s="39">
        <f t="shared" si="189"/>
        <v>614.82669963390072</v>
      </c>
      <c r="O693" s="40">
        <f>'Estimates from MCMC'!$B$2-L693</f>
        <v>17992.9589706189</v>
      </c>
      <c r="P693" s="39">
        <v>52374.139291247098</v>
      </c>
      <c r="Q693" s="40">
        <f t="shared" si="185"/>
        <v>1306.0982618659982</v>
      </c>
      <c r="R693" s="39">
        <v>52406.367426468998</v>
      </c>
      <c r="S693" s="39">
        <f t="shared" si="186"/>
        <v>32.22813522189972</v>
      </c>
      <c r="T693" s="39">
        <f t="shared" si="190"/>
        <v>1338.3263970878979</v>
      </c>
      <c r="U693" s="39">
        <v>59198.323956190703</v>
      </c>
      <c r="V693" s="39">
        <f t="shared" si="187"/>
        <v>8130.2829268096029</v>
      </c>
      <c r="W693" s="39">
        <v>60803.792971726602</v>
      </c>
      <c r="X693" s="39">
        <f t="shared" si="188"/>
        <v>267.14261844800058</v>
      </c>
      <c r="Y693" s="39">
        <f t="shared" si="191"/>
        <v>9735.7519423455014</v>
      </c>
      <c r="Z693" s="39">
        <f t="shared" si="192"/>
        <v>8257.2070282733985</v>
      </c>
      <c r="AA693" s="45">
        <f t="shared" si="193"/>
        <v>7.4380561822726357E-2</v>
      </c>
      <c r="AB693" s="45">
        <f t="shared" si="194"/>
        <v>0.45185913779305126</v>
      </c>
      <c r="AC693" s="45">
        <f t="shared" si="195"/>
        <v>1.4847064281323803E-2</v>
      </c>
      <c r="AD693" s="45">
        <f t="shared" si="196"/>
        <v>0.54108676389710142</v>
      </c>
      <c r="AE693" s="45">
        <f t="shared" si="197"/>
        <v>0.45891323610289858</v>
      </c>
      <c r="AF693" s="43">
        <f>('Estimates from MCMC'!$B$2-'MCMC runs'!W693)/'Estimates from MCMC'!$B$2</f>
        <v>0.11956396559959165</v>
      </c>
    </row>
    <row r="694" spans="1:32" x14ac:dyDescent="0.3">
      <c r="A694" s="38">
        <v>192</v>
      </c>
      <c r="B694" s="38">
        <v>2032165.6708235918</v>
      </c>
      <c r="C694" s="39">
        <v>51983.868043740098</v>
      </c>
      <c r="D694" s="39">
        <v>50953.349333581398</v>
      </c>
      <c r="E694" s="39">
        <f t="shared" si="180"/>
        <v>1030.5187101586998</v>
      </c>
      <c r="F694" s="39">
        <v>51919.619992411703</v>
      </c>
      <c r="G694" s="40">
        <f t="shared" si="181"/>
        <v>64.248051328395377</v>
      </c>
      <c r="H694" s="39">
        <v>51893.055976363597</v>
      </c>
      <c r="I694" s="39">
        <f t="shared" si="182"/>
        <v>90.812067376500636</v>
      </c>
      <c r="J694" s="39">
        <v>50799.094350728701</v>
      </c>
      <c r="K694" s="40">
        <f t="shared" si="183"/>
        <v>1184.773693011397</v>
      </c>
      <c r="L694" s="39">
        <v>50205.5740779275</v>
      </c>
      <c r="M694" s="39">
        <f t="shared" si="184"/>
        <v>1778.2939658125979</v>
      </c>
      <c r="N694" s="39">
        <f t="shared" si="189"/>
        <v>593.52027280120092</v>
      </c>
      <c r="O694" s="40">
        <f>'Estimates from MCMC'!$B$2-L694</f>
        <v>18855.4259220725</v>
      </c>
      <c r="P694" s="39">
        <v>51462.934951969597</v>
      </c>
      <c r="Q694" s="40">
        <f t="shared" si="185"/>
        <v>1257.3608740420968</v>
      </c>
      <c r="R694" s="39">
        <v>51494.2073662404</v>
      </c>
      <c r="S694" s="39">
        <f t="shared" si="186"/>
        <v>31.272414270802983</v>
      </c>
      <c r="T694" s="39">
        <f t="shared" si="190"/>
        <v>1288.6332883128998</v>
      </c>
      <c r="U694" s="39">
        <v>58021.934959375802</v>
      </c>
      <c r="V694" s="39">
        <f t="shared" si="187"/>
        <v>7816.3608814483014</v>
      </c>
      <c r="W694" s="39">
        <v>59565.4581629604</v>
      </c>
      <c r="X694" s="39">
        <f t="shared" si="188"/>
        <v>254.88991527169856</v>
      </c>
      <c r="Y694" s="39">
        <f t="shared" si="191"/>
        <v>9359.8840850328997</v>
      </c>
      <c r="Z694" s="39">
        <f t="shared" si="192"/>
        <v>9495.5418370396001</v>
      </c>
      <c r="AA694" s="45">
        <f t="shared" si="193"/>
        <v>6.8342836361198422E-2</v>
      </c>
      <c r="AB694" s="45">
        <f t="shared" si="194"/>
        <v>0.41454172999074657</v>
      </c>
      <c r="AC694" s="45">
        <f t="shared" si="195"/>
        <v>1.3518120265494499E-2</v>
      </c>
      <c r="AD694" s="45">
        <f t="shared" si="196"/>
        <v>0.49640268661743947</v>
      </c>
      <c r="AE694" s="45">
        <f t="shared" si="197"/>
        <v>0.50359731338256053</v>
      </c>
      <c r="AF694" s="43">
        <f>('Estimates from MCMC'!$B$2-'MCMC runs'!W694)/'Estimates from MCMC'!$B$2</f>
        <v>0.1374949948167504</v>
      </c>
    </row>
    <row r="695" spans="1:32" x14ac:dyDescent="0.3">
      <c r="A695" s="38">
        <v>274</v>
      </c>
      <c r="B695" s="38">
        <v>1924472.2472826377</v>
      </c>
      <c r="C695" s="39">
        <v>52135.514216243399</v>
      </c>
      <c r="D695" s="39">
        <v>51107.847058215702</v>
      </c>
      <c r="E695" s="39">
        <f t="shared" si="180"/>
        <v>1027.6671580276961</v>
      </c>
      <c r="F695" s="39">
        <v>52078.681084342898</v>
      </c>
      <c r="G695" s="40">
        <f t="shared" si="181"/>
        <v>56.83313190050103</v>
      </c>
      <c r="H695" s="39">
        <v>52045.879561205897</v>
      </c>
      <c r="I695" s="39">
        <f t="shared" si="182"/>
        <v>89.634655037501943</v>
      </c>
      <c r="J695" s="39">
        <v>50962.026389696701</v>
      </c>
      <c r="K695" s="40">
        <f t="shared" si="183"/>
        <v>1173.4878265466978</v>
      </c>
      <c r="L695" s="39">
        <v>50376.205519477298</v>
      </c>
      <c r="M695" s="39">
        <f t="shared" si="184"/>
        <v>1759.3086967661002</v>
      </c>
      <c r="N695" s="39">
        <f t="shared" si="189"/>
        <v>585.82087021940242</v>
      </c>
      <c r="O695" s="40">
        <f>'Estimates from MCMC'!$B$2-L695</f>
        <v>18684.794480522702</v>
      </c>
      <c r="P695" s="39">
        <v>51618.538465034297</v>
      </c>
      <c r="Q695" s="40">
        <f t="shared" si="185"/>
        <v>1242.3329455569983</v>
      </c>
      <c r="R695" s="39">
        <v>51649.422796129198</v>
      </c>
      <c r="S695" s="39">
        <f t="shared" si="186"/>
        <v>30.884331094901427</v>
      </c>
      <c r="T695" s="39">
        <f t="shared" si="190"/>
        <v>1273.2172766518997</v>
      </c>
      <c r="U695" s="39">
        <v>58187.204852831201</v>
      </c>
      <c r="V695" s="39">
        <f t="shared" si="187"/>
        <v>7810.9993333539023</v>
      </c>
      <c r="W695" s="39">
        <v>59711.742638504802</v>
      </c>
      <c r="X695" s="39">
        <f t="shared" si="188"/>
        <v>251.32050902170158</v>
      </c>
      <c r="Y695" s="39">
        <f t="shared" si="191"/>
        <v>9335.5371190275036</v>
      </c>
      <c r="Z695" s="39">
        <f t="shared" si="192"/>
        <v>9349.257361495198</v>
      </c>
      <c r="AA695" s="45">
        <f t="shared" si="193"/>
        <v>6.8141893558375494E-2</v>
      </c>
      <c r="AB695" s="45">
        <f t="shared" si="194"/>
        <v>0.41804042005900577</v>
      </c>
      <c r="AC695" s="45">
        <f t="shared" si="195"/>
        <v>1.3450536439332084E-2</v>
      </c>
      <c r="AD695" s="45">
        <f t="shared" si="196"/>
        <v>0.49963285005671332</v>
      </c>
      <c r="AE695" s="45">
        <f t="shared" si="197"/>
        <v>0.50036714994328668</v>
      </c>
      <c r="AF695" s="43">
        <f>('Estimates from MCMC'!$B$2-'MCMC runs'!W695)/'Estimates from MCMC'!$B$2</f>
        <v>0.13537680255853807</v>
      </c>
    </row>
    <row r="696" spans="1:32" x14ac:dyDescent="0.3">
      <c r="A696" s="38">
        <v>3271</v>
      </c>
      <c r="B696" s="38">
        <v>2061101.9940757141</v>
      </c>
      <c r="C696" s="39">
        <v>53304.5529804584</v>
      </c>
      <c r="D696" s="39">
        <v>52272.787266830899</v>
      </c>
      <c r="E696" s="39">
        <f t="shared" si="180"/>
        <v>1031.7657136275011</v>
      </c>
      <c r="F696" s="39">
        <v>53241.186860608497</v>
      </c>
      <c r="G696" s="40">
        <f t="shared" si="181"/>
        <v>63.366119849903043</v>
      </c>
      <c r="H696" s="39">
        <v>53214.212045191103</v>
      </c>
      <c r="I696" s="39">
        <f t="shared" si="182"/>
        <v>90.340935267297027</v>
      </c>
      <c r="J696" s="39">
        <v>52120.011191534199</v>
      </c>
      <c r="K696" s="40">
        <f t="shared" si="183"/>
        <v>1184.5417889242017</v>
      </c>
      <c r="L696" s="39">
        <v>51529.3731134423</v>
      </c>
      <c r="M696" s="39">
        <f t="shared" si="184"/>
        <v>1775.1798670161006</v>
      </c>
      <c r="N696" s="39">
        <f t="shared" si="189"/>
        <v>590.63807809189893</v>
      </c>
      <c r="O696" s="40">
        <f>'Estimates from MCMC'!$B$2-L696</f>
        <v>17531.6268865577</v>
      </c>
      <c r="P696" s="39">
        <v>52783.741031723803</v>
      </c>
      <c r="Q696" s="40">
        <f t="shared" si="185"/>
        <v>1254.3679182815031</v>
      </c>
      <c r="R696" s="39">
        <v>52814.729276012898</v>
      </c>
      <c r="S696" s="39">
        <f t="shared" si="186"/>
        <v>30.988244289095746</v>
      </c>
      <c r="T696" s="39">
        <f t="shared" si="190"/>
        <v>1285.3561625705988</v>
      </c>
      <c r="U696" s="39">
        <v>59568.889579084098</v>
      </c>
      <c r="V696" s="39">
        <f t="shared" si="187"/>
        <v>8039.5164656417983</v>
      </c>
      <c r="W696" s="39">
        <v>61109.289532574003</v>
      </c>
      <c r="X696" s="39">
        <f t="shared" si="188"/>
        <v>255.04379091930605</v>
      </c>
      <c r="Y696" s="39">
        <f t="shared" si="191"/>
        <v>9579.9164191317032</v>
      </c>
      <c r="Z696" s="39">
        <f t="shared" si="192"/>
        <v>7951.7104674259972</v>
      </c>
      <c r="AA696" s="45">
        <f t="shared" si="193"/>
        <v>7.3316422422618419E-2</v>
      </c>
      <c r="AB696" s="45">
        <f t="shared" si="194"/>
        <v>0.45857218600779504</v>
      </c>
      <c r="AC696" s="45">
        <f t="shared" si="195"/>
        <v>1.4547639678258256E-2</v>
      </c>
      <c r="AD696" s="45">
        <f t="shared" si="196"/>
        <v>0.54643624810867175</v>
      </c>
      <c r="AE696" s="45">
        <f t="shared" si="197"/>
        <v>0.4535637518913283</v>
      </c>
      <c r="AF696" s="43">
        <f>('Estimates from MCMC'!$B$2-'MCMC runs'!W696)/'Estimates from MCMC'!$B$2</f>
        <v>0.11514038990784954</v>
      </c>
    </row>
    <row r="697" spans="1:32" x14ac:dyDescent="0.3">
      <c r="A697" s="38">
        <v>2124</v>
      </c>
      <c r="B697" s="38">
        <v>1990176.5863164444</v>
      </c>
      <c r="C697" s="39">
        <v>52038.849356593601</v>
      </c>
      <c r="D697" s="39">
        <v>51003.687220484499</v>
      </c>
      <c r="E697" s="39">
        <f t="shared" si="180"/>
        <v>1035.162136109102</v>
      </c>
      <c r="F697" s="39">
        <v>51992.643457341699</v>
      </c>
      <c r="G697" s="40">
        <f t="shared" si="181"/>
        <v>46.205899251901428</v>
      </c>
      <c r="H697" s="39">
        <v>51948.170355801703</v>
      </c>
      <c r="I697" s="39">
        <f t="shared" si="182"/>
        <v>90.679000791897124</v>
      </c>
      <c r="J697" s="39">
        <v>50867.1472688457</v>
      </c>
      <c r="K697" s="40">
        <f t="shared" si="183"/>
        <v>1171.7020877479008</v>
      </c>
      <c r="L697" s="39">
        <v>50274.572065123699</v>
      </c>
      <c r="M697" s="39">
        <f t="shared" si="184"/>
        <v>1764.2772914699017</v>
      </c>
      <c r="N697" s="39">
        <f t="shared" si="189"/>
        <v>592.57520372200088</v>
      </c>
      <c r="O697" s="40">
        <f>'Estimates from MCMC'!$B$2-L697</f>
        <v>18786.427934876301</v>
      </c>
      <c r="P697" s="39">
        <v>51522.516757516802</v>
      </c>
      <c r="Q697" s="40">
        <f t="shared" si="185"/>
        <v>1247.9446923931027</v>
      </c>
      <c r="R697" s="39">
        <v>51554.053282119399</v>
      </c>
      <c r="S697" s="39">
        <f t="shared" si="186"/>
        <v>31.536524602597638</v>
      </c>
      <c r="T697" s="39">
        <f t="shared" si="190"/>
        <v>1279.4812169957004</v>
      </c>
      <c r="U697" s="39">
        <v>58043.8967891719</v>
      </c>
      <c r="V697" s="39">
        <f t="shared" si="187"/>
        <v>7769.3247240482015</v>
      </c>
      <c r="W697" s="39">
        <v>59573.383180435601</v>
      </c>
      <c r="X697" s="39">
        <f t="shared" si="188"/>
        <v>250.0051742680007</v>
      </c>
      <c r="Y697" s="39">
        <f t="shared" si="191"/>
        <v>9298.8111153119025</v>
      </c>
      <c r="Z697" s="39">
        <f t="shared" si="192"/>
        <v>9487.6168195643986</v>
      </c>
      <c r="AA697" s="45">
        <f t="shared" si="193"/>
        <v>6.8106679004175746E-2</v>
      </c>
      <c r="AB697" s="45">
        <f t="shared" si="194"/>
        <v>0.41356051033122376</v>
      </c>
      <c r="AC697" s="45">
        <f t="shared" si="195"/>
        <v>1.3307754679849246E-2</v>
      </c>
      <c r="AD697" s="45">
        <f t="shared" si="196"/>
        <v>0.49497494401524877</v>
      </c>
      <c r="AE697" s="45">
        <f t="shared" si="197"/>
        <v>0.50502505598475123</v>
      </c>
      <c r="AF697" s="43">
        <f>('Estimates from MCMC'!$B$2-'MCMC runs'!W697)/'Estimates from MCMC'!$B$2</f>
        <v>0.13738024094010221</v>
      </c>
    </row>
    <row r="698" spans="1:32" x14ac:dyDescent="0.3">
      <c r="A698" s="38">
        <v>2395</v>
      </c>
      <c r="B698" s="38">
        <v>2109742.9815513273</v>
      </c>
      <c r="C698" s="39">
        <v>53160.785482230298</v>
      </c>
      <c r="D698" s="39">
        <v>52111.756733824303</v>
      </c>
      <c r="E698" s="39">
        <f t="shared" si="180"/>
        <v>1049.0287484059954</v>
      </c>
      <c r="F698" s="39">
        <v>53103.411055721503</v>
      </c>
      <c r="G698" s="40">
        <f t="shared" si="181"/>
        <v>57.374426508795295</v>
      </c>
      <c r="H698" s="39">
        <v>53068.964223029703</v>
      </c>
      <c r="I698" s="39">
        <f t="shared" si="182"/>
        <v>91.821259200594795</v>
      </c>
      <c r="J698" s="39">
        <v>51963.1934468123</v>
      </c>
      <c r="K698" s="40">
        <f t="shared" si="183"/>
        <v>1197.592035417998</v>
      </c>
      <c r="L698" s="39">
        <v>51362.963144327099</v>
      </c>
      <c r="M698" s="39">
        <f t="shared" si="184"/>
        <v>1797.8223379031988</v>
      </c>
      <c r="N698" s="39">
        <f t="shared" si="189"/>
        <v>600.23030248520081</v>
      </c>
      <c r="O698" s="40">
        <f>'Estimates from MCMC'!$B$2-L698</f>
        <v>17698.036855672901</v>
      </c>
      <c r="P698" s="39">
        <v>52635.881525698001</v>
      </c>
      <c r="Q698" s="40">
        <f t="shared" si="185"/>
        <v>1272.9183813709024</v>
      </c>
      <c r="R698" s="39">
        <v>52667.410109344601</v>
      </c>
      <c r="S698" s="39">
        <f t="shared" si="186"/>
        <v>31.528583646599145</v>
      </c>
      <c r="T698" s="39">
        <f t="shared" si="190"/>
        <v>1304.4469650175015</v>
      </c>
      <c r="U698" s="39">
        <v>59389.176580306703</v>
      </c>
      <c r="V698" s="39">
        <f t="shared" si="187"/>
        <v>8026.2134359796037</v>
      </c>
      <c r="W698" s="39">
        <v>60952.2044100727</v>
      </c>
      <c r="X698" s="39">
        <f t="shared" si="188"/>
        <v>258.58086474849551</v>
      </c>
      <c r="Y698" s="39">
        <f t="shared" si="191"/>
        <v>9589.2412657456007</v>
      </c>
      <c r="Z698" s="39">
        <f t="shared" si="192"/>
        <v>8108.7955899273002</v>
      </c>
      <c r="AA698" s="45">
        <f t="shared" si="193"/>
        <v>7.3705743504504914E-2</v>
      </c>
      <c r="AB698" s="45">
        <f t="shared" si="194"/>
        <v>0.45350868581827447</v>
      </c>
      <c r="AC698" s="45">
        <f t="shared" si="195"/>
        <v>1.4610708908407002E-2</v>
      </c>
      <c r="AD698" s="45">
        <f t="shared" si="196"/>
        <v>0.54182513823118639</v>
      </c>
      <c r="AE698" s="45">
        <f t="shared" si="197"/>
        <v>0.45817486176881361</v>
      </c>
      <c r="AF698" s="43">
        <f>('Estimates from MCMC'!$B$2-'MCMC runs'!W698)/'Estimates from MCMC'!$B$2</f>
        <v>0.11741497502102924</v>
      </c>
    </row>
    <row r="699" spans="1:32" x14ac:dyDescent="0.3">
      <c r="A699" s="38">
        <v>4783</v>
      </c>
      <c r="B699" s="38">
        <v>1973708.0696734947</v>
      </c>
      <c r="C699" s="39">
        <v>51510.235840487199</v>
      </c>
      <c r="D699" s="39">
        <v>50499.839172004402</v>
      </c>
      <c r="E699" s="39">
        <f t="shared" si="180"/>
        <v>1010.3966684827974</v>
      </c>
      <c r="F699" s="39">
        <v>51434.3241989046</v>
      </c>
      <c r="G699" s="40">
        <f t="shared" si="181"/>
        <v>75.911641582599259</v>
      </c>
      <c r="H699" s="39">
        <v>51421.033621369003</v>
      </c>
      <c r="I699" s="39">
        <f t="shared" si="182"/>
        <v>89.202219118196808</v>
      </c>
      <c r="J699" s="39">
        <v>50335.983772167398</v>
      </c>
      <c r="K699" s="40">
        <f t="shared" si="183"/>
        <v>1174.2520683198018</v>
      </c>
      <c r="L699" s="39">
        <v>49752.958924236002</v>
      </c>
      <c r="M699" s="39">
        <f t="shared" si="184"/>
        <v>1757.2769162511977</v>
      </c>
      <c r="N699" s="39">
        <f t="shared" si="189"/>
        <v>583.02484793139593</v>
      </c>
      <c r="O699" s="40">
        <f>'Estimates from MCMC'!$B$2-L699</f>
        <v>19308.041075763998</v>
      </c>
      <c r="P699" s="39">
        <v>50993.7023109211</v>
      </c>
      <c r="Q699" s="40">
        <f t="shared" si="185"/>
        <v>1240.7433866850988</v>
      </c>
      <c r="R699" s="39">
        <v>51024.181825964399</v>
      </c>
      <c r="S699" s="39">
        <f t="shared" si="186"/>
        <v>30.479515043298306</v>
      </c>
      <c r="T699" s="39">
        <f t="shared" si="190"/>
        <v>1271.2229017283971</v>
      </c>
      <c r="U699" s="39">
        <v>57455.626614502798</v>
      </c>
      <c r="V699" s="39">
        <f t="shared" si="187"/>
        <v>7702.6676902667969</v>
      </c>
      <c r="W699" s="39">
        <v>58978.013906984299</v>
      </c>
      <c r="X699" s="39">
        <f t="shared" si="188"/>
        <v>251.16439075310336</v>
      </c>
      <c r="Y699" s="39">
        <f t="shared" si="191"/>
        <v>9225.0549827482973</v>
      </c>
      <c r="Z699" s="39">
        <f t="shared" si="192"/>
        <v>10082.986093015701</v>
      </c>
      <c r="AA699" s="45">
        <f t="shared" si="193"/>
        <v>6.5839040674306015E-2</v>
      </c>
      <c r="AB699" s="45">
        <f t="shared" si="194"/>
        <v>0.39893574185189629</v>
      </c>
      <c r="AC699" s="45">
        <f t="shared" si="195"/>
        <v>1.3008279284653689E-2</v>
      </c>
      <c r="AD699" s="45">
        <f t="shared" si="196"/>
        <v>0.477783061810856</v>
      </c>
      <c r="AE699" s="45">
        <f t="shared" si="197"/>
        <v>0.52221693818914394</v>
      </c>
      <c r="AF699" s="43">
        <f>('Estimates from MCMC'!$B$2-'MCMC runs'!W699)/'Estimates from MCMC'!$B$2</f>
        <v>0.14600115974306338</v>
      </c>
    </row>
    <row r="700" spans="1:32" x14ac:dyDescent="0.3">
      <c r="A700" s="38">
        <v>3262</v>
      </c>
      <c r="B700" s="38">
        <v>1942227.4003450833</v>
      </c>
      <c r="C700" s="39">
        <v>52228.457629426397</v>
      </c>
      <c r="D700" s="39">
        <v>51196.7845161082</v>
      </c>
      <c r="E700" s="39">
        <f t="shared" si="180"/>
        <v>1031.6731133181966</v>
      </c>
      <c r="F700" s="39">
        <v>52166.233026216098</v>
      </c>
      <c r="G700" s="40">
        <f t="shared" si="181"/>
        <v>62.224603210299392</v>
      </c>
      <c r="H700" s="39">
        <v>52137.492659100499</v>
      </c>
      <c r="I700" s="39">
        <f t="shared" si="182"/>
        <v>90.964970325898321</v>
      </c>
      <c r="J700" s="39">
        <v>51044.3824872357</v>
      </c>
      <c r="K700" s="40">
        <f t="shared" si="183"/>
        <v>1184.0751421906971</v>
      </c>
      <c r="L700" s="39">
        <v>50449.812151440099</v>
      </c>
      <c r="M700" s="39">
        <f t="shared" si="184"/>
        <v>1778.6454779862979</v>
      </c>
      <c r="N700" s="39">
        <f t="shared" si="189"/>
        <v>594.57033579560084</v>
      </c>
      <c r="O700" s="40">
        <f>'Estimates from MCMC'!$B$2-L700</f>
        <v>18611.187848559901</v>
      </c>
      <c r="P700" s="39">
        <v>51702.988194897</v>
      </c>
      <c r="Q700" s="40">
        <f t="shared" si="185"/>
        <v>1253.1760434569005</v>
      </c>
      <c r="R700" s="39">
        <v>51734.527126148299</v>
      </c>
      <c r="S700" s="39">
        <f t="shared" si="186"/>
        <v>31.5389312512998</v>
      </c>
      <c r="T700" s="39">
        <f t="shared" si="190"/>
        <v>1284.7149747082003</v>
      </c>
      <c r="U700" s="39">
        <v>58497.2520796018</v>
      </c>
      <c r="V700" s="39">
        <f t="shared" si="187"/>
        <v>8047.4399281617007</v>
      </c>
      <c r="W700" s="39">
        <v>60041.000112907903</v>
      </c>
      <c r="X700" s="39">
        <f t="shared" si="188"/>
        <v>259.03305859790271</v>
      </c>
      <c r="Y700" s="39">
        <f t="shared" si="191"/>
        <v>9591.1879614678037</v>
      </c>
      <c r="Z700" s="39">
        <f t="shared" si="192"/>
        <v>9019.9998870920972</v>
      </c>
      <c r="AA700" s="45">
        <f t="shared" si="193"/>
        <v>6.9029176706075168E-2</v>
      </c>
      <c r="AB700" s="45">
        <f t="shared" si="194"/>
        <v>0.43239797446805078</v>
      </c>
      <c r="AC700" s="45">
        <f t="shared" si="195"/>
        <v>1.3918136805972123E-2</v>
      </c>
      <c r="AD700" s="45">
        <f t="shared" si="196"/>
        <v>0.51534528798009804</v>
      </c>
      <c r="AE700" s="45">
        <f t="shared" si="197"/>
        <v>0.48465471201990196</v>
      </c>
      <c r="AF700" s="43">
        <f>('Estimates from MCMC'!$B$2-'MCMC runs'!W700)/'Estimates from MCMC'!$B$2</f>
        <v>0.13060916996701608</v>
      </c>
    </row>
    <row r="701" spans="1:32" x14ac:dyDescent="0.3">
      <c r="A701" s="38">
        <v>3926</v>
      </c>
      <c r="B701" s="38">
        <v>2285249.2451086929</v>
      </c>
      <c r="C701" s="39">
        <v>52952.072244226998</v>
      </c>
      <c r="D701" s="39">
        <v>51902.455948600204</v>
      </c>
      <c r="E701" s="39">
        <f t="shared" si="180"/>
        <v>1049.6162956267945</v>
      </c>
      <c r="F701" s="39">
        <v>52888.308826192202</v>
      </c>
      <c r="G701" s="40">
        <f t="shared" si="181"/>
        <v>63.763418034795905</v>
      </c>
      <c r="H701" s="39">
        <v>52861.150649295298</v>
      </c>
      <c r="I701" s="39">
        <f t="shared" si="182"/>
        <v>90.921594931700383</v>
      </c>
      <c r="J701" s="39">
        <v>51748.660091869802</v>
      </c>
      <c r="K701" s="40">
        <f t="shared" si="183"/>
        <v>1203.4121523571957</v>
      </c>
      <c r="L701" s="39">
        <v>51154.495463374202</v>
      </c>
      <c r="M701" s="39">
        <f t="shared" si="184"/>
        <v>1797.5767808527962</v>
      </c>
      <c r="N701" s="39">
        <f t="shared" si="189"/>
        <v>594.16462849560048</v>
      </c>
      <c r="O701" s="40">
        <f>'Estimates from MCMC'!$B$2-L701</f>
        <v>17906.504536625798</v>
      </c>
      <c r="P701" s="39">
        <v>52423.713168377697</v>
      </c>
      <c r="Q701" s="40">
        <f t="shared" si="185"/>
        <v>1269.2177050034952</v>
      </c>
      <c r="R701" s="39">
        <v>52454.660490489303</v>
      </c>
      <c r="S701" s="39">
        <f t="shared" si="186"/>
        <v>30.947322111605899</v>
      </c>
      <c r="T701" s="39">
        <f t="shared" si="190"/>
        <v>1300.1650271151011</v>
      </c>
      <c r="U701" s="39">
        <v>59245.729229369397</v>
      </c>
      <c r="V701" s="39">
        <f t="shared" si="187"/>
        <v>8091.2337659951954</v>
      </c>
      <c r="W701" s="39">
        <v>60808.3503359565</v>
      </c>
      <c r="X701" s="39">
        <f t="shared" si="188"/>
        <v>262.45607947200187</v>
      </c>
      <c r="Y701" s="39">
        <f t="shared" si="191"/>
        <v>9653.8548725822984</v>
      </c>
      <c r="Z701" s="39">
        <f t="shared" si="192"/>
        <v>8252.6496640434998</v>
      </c>
      <c r="AA701" s="45">
        <f t="shared" si="193"/>
        <v>7.2608533086720287E-2</v>
      </c>
      <c r="AB701" s="45">
        <f t="shared" si="194"/>
        <v>0.45186003496357768</v>
      </c>
      <c r="AC701" s="45">
        <f t="shared" si="195"/>
        <v>1.4657024710499844E-2</v>
      </c>
      <c r="AD701" s="45">
        <f t="shared" si="196"/>
        <v>0.53912559276079786</v>
      </c>
      <c r="AE701" s="45">
        <f t="shared" si="197"/>
        <v>0.4608744072392022</v>
      </c>
      <c r="AF701" s="43">
        <f>('Estimates from MCMC'!$B$2-'MCMC runs'!W701)/'Estimates from MCMC'!$B$2</f>
        <v>0.11949797518199128</v>
      </c>
    </row>
    <row r="702" spans="1:32" x14ac:dyDescent="0.3">
      <c r="A702" s="38">
        <v>4658</v>
      </c>
      <c r="B702" s="38">
        <v>2034929.7882515015</v>
      </c>
      <c r="C702" s="39">
        <v>52852.972013798499</v>
      </c>
      <c r="D702" s="39">
        <v>51799.113122341099</v>
      </c>
      <c r="E702" s="39">
        <f t="shared" si="180"/>
        <v>1053.8588914573993</v>
      </c>
      <c r="F702" s="39">
        <v>52794.287578180003</v>
      </c>
      <c r="G702" s="40">
        <f t="shared" si="181"/>
        <v>58.684435618495627</v>
      </c>
      <c r="H702" s="39">
        <v>52760.9681641551</v>
      </c>
      <c r="I702" s="39">
        <f t="shared" si="182"/>
        <v>92.003849643399008</v>
      </c>
      <c r="J702" s="39">
        <v>51649.206873558003</v>
      </c>
      <c r="K702" s="40">
        <f t="shared" si="183"/>
        <v>1203.7651402404954</v>
      </c>
      <c r="L702" s="39">
        <v>51047.926287814502</v>
      </c>
      <c r="M702" s="39">
        <f t="shared" si="184"/>
        <v>1805.0457259839968</v>
      </c>
      <c r="N702" s="39">
        <f t="shared" si="189"/>
        <v>601.28058574350143</v>
      </c>
      <c r="O702" s="40">
        <f>'Estimates from MCMC'!$B$2-L702</f>
        <v>18013.073712185498</v>
      </c>
      <c r="P702" s="39">
        <v>52330.276001909697</v>
      </c>
      <c r="Q702" s="40">
        <f t="shared" si="185"/>
        <v>1282.3497140951949</v>
      </c>
      <c r="R702" s="39">
        <v>52361.626876735201</v>
      </c>
      <c r="S702" s="39">
        <f t="shared" si="186"/>
        <v>31.350874825504434</v>
      </c>
      <c r="T702" s="39">
        <f t="shared" si="190"/>
        <v>1313.7005889206994</v>
      </c>
      <c r="U702" s="39">
        <v>58958.544428450201</v>
      </c>
      <c r="V702" s="39">
        <f t="shared" si="187"/>
        <v>7910.6181406356991</v>
      </c>
      <c r="W702" s="39">
        <v>60528.552395906903</v>
      </c>
      <c r="X702" s="39">
        <f t="shared" si="188"/>
        <v>256.30737853600294</v>
      </c>
      <c r="Y702" s="39">
        <f t="shared" si="191"/>
        <v>9480.6261080924014</v>
      </c>
      <c r="Z702" s="39">
        <f t="shared" si="192"/>
        <v>8532.4476040930967</v>
      </c>
      <c r="AA702" s="45">
        <f t="shared" si="193"/>
        <v>7.2930395440063411E-2</v>
      </c>
      <c r="AB702" s="45">
        <f t="shared" si="194"/>
        <v>0.4391598161997371</v>
      </c>
      <c r="AC702" s="45">
        <f t="shared" si="195"/>
        <v>1.4228964064173897E-2</v>
      </c>
      <c r="AD702" s="45">
        <f t="shared" si="196"/>
        <v>0.52631917570397435</v>
      </c>
      <c r="AE702" s="45">
        <f t="shared" si="197"/>
        <v>0.47368082429602559</v>
      </c>
      <c r="AF702" s="43">
        <f>('Estimates from MCMC'!$B$2-'MCMC runs'!W702)/'Estimates from MCMC'!$B$2</f>
        <v>0.12354943606511774</v>
      </c>
    </row>
    <row r="703" spans="1:32" x14ac:dyDescent="0.3">
      <c r="A703" s="38">
        <v>1716</v>
      </c>
      <c r="B703" s="38">
        <v>1938406.2551610689</v>
      </c>
      <c r="C703" s="39">
        <v>51886.635521762299</v>
      </c>
      <c r="D703" s="39">
        <v>50899.991326915799</v>
      </c>
      <c r="E703" s="39">
        <f t="shared" si="180"/>
        <v>986.64419484649989</v>
      </c>
      <c r="F703" s="39">
        <v>51817.101616186999</v>
      </c>
      <c r="G703" s="40">
        <f t="shared" si="181"/>
        <v>69.533905575299286</v>
      </c>
      <c r="H703" s="39">
        <v>51798.909319953498</v>
      </c>
      <c r="I703" s="39">
        <f t="shared" si="182"/>
        <v>87.726201808800397</v>
      </c>
      <c r="J703" s="39">
        <v>50743.669231667503</v>
      </c>
      <c r="K703" s="40">
        <f t="shared" si="183"/>
        <v>1142.9662900947951</v>
      </c>
      <c r="L703" s="39">
        <v>50169.949868837502</v>
      </c>
      <c r="M703" s="39">
        <f t="shared" si="184"/>
        <v>1716.6856529247962</v>
      </c>
      <c r="N703" s="39">
        <f t="shared" si="189"/>
        <v>573.71936283000105</v>
      </c>
      <c r="O703" s="40">
        <f>'Estimates from MCMC'!$B$2-L703</f>
        <v>18891.050131162498</v>
      </c>
      <c r="P703" s="39">
        <v>51382.278719272101</v>
      </c>
      <c r="Q703" s="40">
        <f t="shared" si="185"/>
        <v>1212.3288504345983</v>
      </c>
      <c r="R703" s="39">
        <v>51412.528893653798</v>
      </c>
      <c r="S703" s="39">
        <f t="shared" si="186"/>
        <v>30.250174381697434</v>
      </c>
      <c r="T703" s="39">
        <f t="shared" si="190"/>
        <v>1242.5790248162957</v>
      </c>
      <c r="U703" s="39">
        <v>57733.783959680099</v>
      </c>
      <c r="V703" s="39">
        <f t="shared" si="187"/>
        <v>7563.8340908425962</v>
      </c>
      <c r="W703" s="39">
        <v>59215.427909242899</v>
      </c>
      <c r="X703" s="39">
        <f t="shared" si="188"/>
        <v>239.0649247465044</v>
      </c>
      <c r="Y703" s="39">
        <f t="shared" si="191"/>
        <v>9045.4780404053963</v>
      </c>
      <c r="Z703" s="39">
        <f t="shared" si="192"/>
        <v>9845.5720907571013</v>
      </c>
      <c r="AA703" s="45">
        <f t="shared" si="193"/>
        <v>6.5776069418531119E-2</v>
      </c>
      <c r="AB703" s="45">
        <f t="shared" si="194"/>
        <v>0.40039246300899745</v>
      </c>
      <c r="AC703" s="45">
        <f t="shared" si="195"/>
        <v>1.2654930408137829E-2</v>
      </c>
      <c r="AD703" s="45">
        <f t="shared" si="196"/>
        <v>0.47882346283566635</v>
      </c>
      <c r="AE703" s="45">
        <f t="shared" si="197"/>
        <v>0.52117653716433365</v>
      </c>
      <c r="AF703" s="43">
        <f>('Estimates from MCMC'!$B$2-'MCMC runs'!W703)/'Estimates from MCMC'!$B$2</f>
        <v>0.14256341626615748</v>
      </c>
    </row>
    <row r="704" spans="1:32" x14ac:dyDescent="0.3">
      <c r="A704" s="38">
        <v>2981</v>
      </c>
      <c r="B704" s="38">
        <v>1971839.8531410901</v>
      </c>
      <c r="C704" s="39">
        <v>52721.368522665602</v>
      </c>
      <c r="D704" s="39">
        <v>51663.325256562799</v>
      </c>
      <c r="E704" s="39">
        <f t="shared" si="180"/>
        <v>1058.0432661028026</v>
      </c>
      <c r="F704" s="39">
        <v>52654.165770491498</v>
      </c>
      <c r="G704" s="40">
        <f t="shared" si="181"/>
        <v>67.202752174103807</v>
      </c>
      <c r="H704" s="39">
        <v>52628.734582473997</v>
      </c>
      <c r="I704" s="39">
        <f t="shared" si="182"/>
        <v>92.633940191604779</v>
      </c>
      <c r="J704" s="39">
        <v>51504.5025367321</v>
      </c>
      <c r="K704" s="40">
        <f t="shared" si="183"/>
        <v>1216.8659859335021</v>
      </c>
      <c r="L704" s="39">
        <v>50899.4131160744</v>
      </c>
      <c r="M704" s="39">
        <f t="shared" si="184"/>
        <v>1821.9554065912016</v>
      </c>
      <c r="N704" s="39">
        <f t="shared" si="189"/>
        <v>605.08942065769952</v>
      </c>
      <c r="O704" s="40">
        <f>'Estimates from MCMC'!$B$2-L704</f>
        <v>18161.5868839256</v>
      </c>
      <c r="P704" s="39">
        <v>52190.846229360002</v>
      </c>
      <c r="Q704" s="40">
        <f t="shared" si="185"/>
        <v>1291.4331132856023</v>
      </c>
      <c r="R704" s="39">
        <v>52222.399403380499</v>
      </c>
      <c r="S704" s="39">
        <f t="shared" si="186"/>
        <v>31.553174020496954</v>
      </c>
      <c r="T704" s="39">
        <f t="shared" si="190"/>
        <v>1322.9862873060993</v>
      </c>
      <c r="U704" s="39">
        <v>58857.1861184433</v>
      </c>
      <c r="V704" s="39">
        <f t="shared" si="187"/>
        <v>7957.7730023689001</v>
      </c>
      <c r="W704" s="39">
        <v>60444.062762725698</v>
      </c>
      <c r="X704" s="39">
        <f t="shared" si="188"/>
        <v>263.89035697629879</v>
      </c>
      <c r="Y704" s="39">
        <f t="shared" si="191"/>
        <v>9544.6496466512981</v>
      </c>
      <c r="Z704" s="39">
        <f t="shared" si="192"/>
        <v>8616.9372372743019</v>
      </c>
      <c r="AA704" s="45">
        <f t="shared" si="193"/>
        <v>7.2845302327465875E-2</v>
      </c>
      <c r="AB704" s="45">
        <f t="shared" si="194"/>
        <v>0.43816507077430228</v>
      </c>
      <c r="AC704" s="45">
        <f t="shared" si="195"/>
        <v>1.453013762854952E-2</v>
      </c>
      <c r="AD704" s="45">
        <f t="shared" si="196"/>
        <v>0.5255405107303176</v>
      </c>
      <c r="AE704" s="45">
        <f t="shared" si="197"/>
        <v>0.47445948926968234</v>
      </c>
      <c r="AF704" s="43">
        <f>('Estimates from MCMC'!$B$2-'MCMC runs'!W704)/'Estimates from MCMC'!$B$2</f>
        <v>0.12477284194081033</v>
      </c>
    </row>
    <row r="705" spans="1:32" x14ac:dyDescent="0.3">
      <c r="A705" s="38">
        <v>3959</v>
      </c>
      <c r="B705" s="38">
        <v>1945693.5360941577</v>
      </c>
      <c r="C705" s="39">
        <v>51582.571803033898</v>
      </c>
      <c r="D705" s="39">
        <v>50585.3314826981</v>
      </c>
      <c r="E705" s="39">
        <f t="shared" si="180"/>
        <v>997.24032033579715</v>
      </c>
      <c r="F705" s="39">
        <v>51508.174315199802</v>
      </c>
      <c r="G705" s="40">
        <f t="shared" si="181"/>
        <v>74.397487834095955</v>
      </c>
      <c r="H705" s="39">
        <v>51493.9078136877</v>
      </c>
      <c r="I705" s="39">
        <f t="shared" si="182"/>
        <v>88.663989346197923</v>
      </c>
      <c r="J705" s="39">
        <v>50423.235725728897</v>
      </c>
      <c r="K705" s="40">
        <f t="shared" si="183"/>
        <v>1159.3360773050008</v>
      </c>
      <c r="L705" s="39">
        <v>49843.591736195202</v>
      </c>
      <c r="M705" s="39">
        <f t="shared" si="184"/>
        <v>1738.9800668386961</v>
      </c>
      <c r="N705" s="39">
        <f t="shared" si="189"/>
        <v>579.64398953369528</v>
      </c>
      <c r="O705" s="40">
        <f>'Estimates from MCMC'!$B$2-L705</f>
        <v>19217.408263804798</v>
      </c>
      <c r="P705" s="39">
        <v>51069.102205151401</v>
      </c>
      <c r="Q705" s="40">
        <f t="shared" si="185"/>
        <v>1225.5104689561995</v>
      </c>
      <c r="R705" s="39">
        <v>51099.681580019598</v>
      </c>
      <c r="S705" s="39">
        <f t="shared" si="186"/>
        <v>30.579374868197192</v>
      </c>
      <c r="T705" s="39">
        <f t="shared" si="190"/>
        <v>1256.0898438243967</v>
      </c>
      <c r="U705" s="39">
        <v>57536.185151634898</v>
      </c>
      <c r="V705" s="39">
        <f t="shared" si="187"/>
        <v>7692.5934154396964</v>
      </c>
      <c r="W705" s="39">
        <v>59040.0131364931</v>
      </c>
      <c r="X705" s="39">
        <f t="shared" si="188"/>
        <v>247.73814103380573</v>
      </c>
      <c r="Y705" s="39">
        <f t="shared" si="191"/>
        <v>9196.4214002978988</v>
      </c>
      <c r="Z705" s="39">
        <f t="shared" si="192"/>
        <v>10020.9868635069</v>
      </c>
      <c r="AA705" s="45">
        <f t="shared" si="193"/>
        <v>6.5362083512072247E-2</v>
      </c>
      <c r="AB705" s="45">
        <f t="shared" si="194"/>
        <v>0.40029296926206126</v>
      </c>
      <c r="AC705" s="45">
        <f t="shared" si="195"/>
        <v>1.2891339853585272E-2</v>
      </c>
      <c r="AD705" s="45">
        <f t="shared" si="196"/>
        <v>0.47854639262771881</v>
      </c>
      <c r="AE705" s="45">
        <f t="shared" si="197"/>
        <v>0.52145360737228119</v>
      </c>
      <c r="AF705" s="43">
        <f>('Estimates from MCMC'!$B$2-'MCMC runs'!W705)/'Estimates from MCMC'!$B$2</f>
        <v>0.1451034138443825</v>
      </c>
    </row>
    <row r="706" spans="1:32" x14ac:dyDescent="0.3">
      <c r="A706" s="38">
        <v>448</v>
      </c>
      <c r="B706" s="38">
        <v>2024243.0122658995</v>
      </c>
      <c r="C706" s="39">
        <v>52208.111712755497</v>
      </c>
      <c r="D706" s="39">
        <v>51138.496410719898</v>
      </c>
      <c r="E706" s="39">
        <f t="shared" ref="E706:E769" si="198">$C706-D706</f>
        <v>1069.6153020355996</v>
      </c>
      <c r="F706" s="39">
        <v>52149.770905782301</v>
      </c>
      <c r="G706" s="40">
        <f t="shared" ref="G706:G769" si="199">$C706-F706</f>
        <v>58.340806973195868</v>
      </c>
      <c r="H706" s="39">
        <v>52114.975821858599</v>
      </c>
      <c r="I706" s="39">
        <f t="shared" ref="I706:I769" si="200">$C706-H706</f>
        <v>93.135890896897763</v>
      </c>
      <c r="J706" s="39">
        <v>50987.751877442301</v>
      </c>
      <c r="K706" s="40">
        <f t="shared" ref="K706:K769" si="201">$C706-J706</f>
        <v>1220.3598353131965</v>
      </c>
      <c r="L706" s="39">
        <v>50379.480069094803</v>
      </c>
      <c r="M706" s="39">
        <f t="shared" ref="M706:M769" si="202">$C706-L706</f>
        <v>1828.631643660694</v>
      </c>
      <c r="N706" s="39">
        <f t="shared" si="189"/>
        <v>608.27180834749743</v>
      </c>
      <c r="O706" s="40">
        <f>'Estimates from MCMC'!$B$2-L706</f>
        <v>18681.519930905197</v>
      </c>
      <c r="P706" s="39">
        <v>51679.331845759902</v>
      </c>
      <c r="Q706" s="40">
        <f t="shared" ref="Q706:Q769" si="203">P706-L706</f>
        <v>1299.8517766650984</v>
      </c>
      <c r="R706" s="39">
        <v>51711.019909054601</v>
      </c>
      <c r="S706" s="39">
        <f t="shared" ref="S706:S769" si="204">R706-L706-Q706</f>
        <v>31.688063294699532</v>
      </c>
      <c r="T706" s="39">
        <f t="shared" si="190"/>
        <v>1331.539839959798</v>
      </c>
      <c r="U706" s="39">
        <v>58237.430911926698</v>
      </c>
      <c r="V706" s="39">
        <f t="shared" ref="V706:V769" si="205">U706-L706</f>
        <v>7857.950842831895</v>
      </c>
      <c r="W706" s="39">
        <v>59830.865355449198</v>
      </c>
      <c r="X706" s="39">
        <f t="shared" ref="X706:X769" si="206">W706-V706-S706-Q706-L706</f>
        <v>261.89460356270138</v>
      </c>
      <c r="Y706" s="39">
        <f t="shared" si="191"/>
        <v>9451.3852863543943</v>
      </c>
      <c r="Z706" s="39">
        <f t="shared" si="192"/>
        <v>9230.1346445508025</v>
      </c>
      <c r="AA706" s="45">
        <f t="shared" si="193"/>
        <v>7.1275776536629976E-2</v>
      </c>
      <c r="AB706" s="45">
        <f t="shared" si="194"/>
        <v>0.42062695497448988</v>
      </c>
      <c r="AC706" s="45">
        <f t="shared" si="195"/>
        <v>1.4018913050508492E-2</v>
      </c>
      <c r="AD706" s="45">
        <f t="shared" si="196"/>
        <v>0.50592164456162836</v>
      </c>
      <c r="AE706" s="45">
        <f t="shared" si="197"/>
        <v>0.4940783554383717</v>
      </c>
      <c r="AF706" s="43">
        <f>('Estimates from MCMC'!$B$2-'MCMC runs'!W706)/'Estimates from MCMC'!$B$2</f>
        <v>0.13365191127482665</v>
      </c>
    </row>
    <row r="707" spans="1:32" x14ac:dyDescent="0.3">
      <c r="A707" s="38">
        <v>3308</v>
      </c>
      <c r="B707" s="38">
        <v>2104877.8679013033</v>
      </c>
      <c r="C707" s="39">
        <v>52743.951101333398</v>
      </c>
      <c r="D707" s="39">
        <v>51716.323105801399</v>
      </c>
      <c r="E707" s="39">
        <f t="shared" si="198"/>
        <v>1027.6279955319987</v>
      </c>
      <c r="F707" s="39">
        <v>52681.964330332099</v>
      </c>
      <c r="G707" s="40">
        <f t="shared" si="199"/>
        <v>61.986771001298621</v>
      </c>
      <c r="H707" s="39">
        <v>52652.796949276701</v>
      </c>
      <c r="I707" s="39">
        <f t="shared" si="200"/>
        <v>91.154152056697058</v>
      </c>
      <c r="J707" s="39">
        <v>51563.947792128201</v>
      </c>
      <c r="K707" s="40">
        <f t="shared" si="201"/>
        <v>1180.0033092051963</v>
      </c>
      <c r="L707" s="39">
        <v>50967.837281477303</v>
      </c>
      <c r="M707" s="39">
        <f t="shared" si="202"/>
        <v>1776.1138198560948</v>
      </c>
      <c r="N707" s="39">
        <f t="shared" ref="N707:N770" si="207">M707-K707</f>
        <v>596.1105106508985</v>
      </c>
      <c r="O707" s="40">
        <f>'Estimates from MCMC'!$B$2-L707</f>
        <v>18093.162718522697</v>
      </c>
      <c r="P707" s="39">
        <v>52222.830051424004</v>
      </c>
      <c r="Q707" s="40">
        <f t="shared" si="203"/>
        <v>1254.9927699467007</v>
      </c>
      <c r="R707" s="39">
        <v>52254.389569887499</v>
      </c>
      <c r="S707" s="39">
        <f t="shared" si="204"/>
        <v>31.559518463494896</v>
      </c>
      <c r="T707" s="39">
        <f t="shared" ref="T707:T770" si="208">Q707+S707</f>
        <v>1286.5522884101956</v>
      </c>
      <c r="U707" s="39">
        <v>58966.020168018898</v>
      </c>
      <c r="V707" s="39">
        <f t="shared" si="205"/>
        <v>7998.1828865415955</v>
      </c>
      <c r="W707" s="39">
        <v>60506.873952781301</v>
      </c>
      <c r="X707" s="39">
        <f t="shared" si="206"/>
        <v>254.30149635220732</v>
      </c>
      <c r="Y707" s="39">
        <f t="shared" ref="Y707:Y770" si="209">Q707+S707+V707+X707</f>
        <v>9539.0366713039984</v>
      </c>
      <c r="Z707" s="39">
        <f t="shared" ref="Z707:Z770" si="210">O707-Y707</f>
        <v>8554.1260472186987</v>
      </c>
      <c r="AA707" s="45">
        <f t="shared" ref="AA707:AA770" si="211">T707/O707</f>
        <v>7.1107097660327814E-2</v>
      </c>
      <c r="AB707" s="45">
        <f t="shared" ref="AB707:AB770" si="212">V707/O707</f>
        <v>0.44205554390739737</v>
      </c>
      <c r="AC707" s="45">
        <f t="shared" ref="AC707:AC770" si="213">X707/O707</f>
        <v>1.4055115753304349E-2</v>
      </c>
      <c r="AD707" s="45">
        <f t="shared" ref="AD707:AD770" si="214">Y707/O707</f>
        <v>0.52721775732102949</v>
      </c>
      <c r="AE707" s="45">
        <f t="shared" ref="AE707:AE770" si="215">Z707/O707</f>
        <v>0.47278224267897045</v>
      </c>
      <c r="AF707" s="43">
        <f>('Estimates from MCMC'!$B$2-'MCMC runs'!W707)/'Estimates from MCMC'!$B$2</f>
        <v>0.12386333889197519</v>
      </c>
    </row>
    <row r="708" spans="1:32" x14ac:dyDescent="0.3">
      <c r="A708" s="38">
        <v>569</v>
      </c>
      <c r="B708" s="38">
        <v>2107930.3521685158</v>
      </c>
      <c r="C708" s="39">
        <v>52554.291321168101</v>
      </c>
      <c r="D708" s="39">
        <v>51490.716735676098</v>
      </c>
      <c r="E708" s="39">
        <f t="shared" si="198"/>
        <v>1063.5745854920024</v>
      </c>
      <c r="F708" s="39">
        <v>52496.8792880486</v>
      </c>
      <c r="G708" s="40">
        <f t="shared" si="199"/>
        <v>57.412033119500848</v>
      </c>
      <c r="H708" s="39">
        <v>52460.934679821199</v>
      </c>
      <c r="I708" s="39">
        <f t="shared" si="200"/>
        <v>93.356641346901597</v>
      </c>
      <c r="J708" s="39">
        <v>51340.741911872101</v>
      </c>
      <c r="K708" s="40">
        <f t="shared" si="201"/>
        <v>1213.5494092959998</v>
      </c>
      <c r="L708" s="39">
        <v>50731.085208246601</v>
      </c>
      <c r="M708" s="39">
        <f t="shared" si="202"/>
        <v>1823.2061129214999</v>
      </c>
      <c r="N708" s="39">
        <f t="shared" si="207"/>
        <v>609.65670362550009</v>
      </c>
      <c r="O708" s="40">
        <f>'Estimates from MCMC'!$B$2-L708</f>
        <v>18329.914791753399</v>
      </c>
      <c r="P708" s="39">
        <v>52026.921240433097</v>
      </c>
      <c r="Q708" s="40">
        <f t="shared" si="203"/>
        <v>1295.8360321864966</v>
      </c>
      <c r="R708" s="39">
        <v>52058.945531280398</v>
      </c>
      <c r="S708" s="39">
        <f t="shared" si="204"/>
        <v>32.024290847301017</v>
      </c>
      <c r="T708" s="39">
        <f t="shared" si="208"/>
        <v>1327.8603230337976</v>
      </c>
      <c r="U708" s="39">
        <v>58549.580902865397</v>
      </c>
      <c r="V708" s="39">
        <f t="shared" si="205"/>
        <v>7818.4956946187958</v>
      </c>
      <c r="W708" s="39">
        <v>60137.4915022442</v>
      </c>
      <c r="X708" s="39">
        <f t="shared" si="206"/>
        <v>260.05027634500584</v>
      </c>
      <c r="Y708" s="39">
        <f t="shared" si="209"/>
        <v>9406.4062939975993</v>
      </c>
      <c r="Z708" s="39">
        <f t="shared" si="210"/>
        <v>8923.5084977557999</v>
      </c>
      <c r="AA708" s="45">
        <f t="shared" si="211"/>
        <v>7.244225290295403E-2</v>
      </c>
      <c r="AB708" s="45">
        <f t="shared" si="212"/>
        <v>0.42654293723920228</v>
      </c>
      <c r="AC708" s="45">
        <f t="shared" si="213"/>
        <v>1.4187205958098728E-2</v>
      </c>
      <c r="AD708" s="45">
        <f t="shared" si="214"/>
        <v>0.513172396100255</v>
      </c>
      <c r="AE708" s="45">
        <f t="shared" si="215"/>
        <v>0.48682760389974494</v>
      </c>
      <c r="AF708" s="43">
        <f>('Estimates from MCMC'!$B$2-'MCMC runs'!W708)/'Estimates from MCMC'!$B$2</f>
        <v>0.12921197923221209</v>
      </c>
    </row>
    <row r="709" spans="1:32" x14ac:dyDescent="0.3">
      <c r="A709" s="38">
        <v>2950</v>
      </c>
      <c r="B709" s="38">
        <v>1955116.4723195028</v>
      </c>
      <c r="C709" s="39">
        <v>52078.840488509901</v>
      </c>
      <c r="D709" s="39">
        <v>51049.121009555303</v>
      </c>
      <c r="E709" s="39">
        <f t="shared" si="198"/>
        <v>1029.7194789545974</v>
      </c>
      <c r="F709" s="39">
        <v>52018.329988082798</v>
      </c>
      <c r="G709" s="40">
        <f t="shared" si="199"/>
        <v>60.51050042710267</v>
      </c>
      <c r="H709" s="39">
        <v>51987.5473918508</v>
      </c>
      <c r="I709" s="39">
        <f t="shared" si="200"/>
        <v>91.293096659101138</v>
      </c>
      <c r="J709" s="39">
        <v>50898.117281765197</v>
      </c>
      <c r="K709" s="40">
        <f t="shared" si="201"/>
        <v>1180.7232067447039</v>
      </c>
      <c r="L709" s="39">
        <v>50301.5646273569</v>
      </c>
      <c r="M709" s="39">
        <f t="shared" si="202"/>
        <v>1777.2758611530007</v>
      </c>
      <c r="N709" s="39">
        <f t="shared" si="207"/>
        <v>596.5526544082968</v>
      </c>
      <c r="O709" s="40">
        <f>'Estimates from MCMC'!$B$2-L709</f>
        <v>18759.4353726431</v>
      </c>
      <c r="P709" s="39">
        <v>51557.4878344955</v>
      </c>
      <c r="Q709" s="40">
        <f t="shared" si="203"/>
        <v>1255.9232071385995</v>
      </c>
      <c r="R709" s="39">
        <v>51589.179410581797</v>
      </c>
      <c r="S709" s="39">
        <f t="shared" si="204"/>
        <v>31.691576086297573</v>
      </c>
      <c r="T709" s="39">
        <f t="shared" si="208"/>
        <v>1287.6147832248971</v>
      </c>
      <c r="U709" s="39">
        <v>58192.945846585397</v>
      </c>
      <c r="V709" s="39">
        <f t="shared" si="205"/>
        <v>7891.3812192284968</v>
      </c>
      <c r="W709" s="39">
        <v>59734.909050290902</v>
      </c>
      <c r="X709" s="39">
        <f t="shared" si="206"/>
        <v>254.34842048060818</v>
      </c>
      <c r="Y709" s="39">
        <f t="shared" si="209"/>
        <v>9433.3444229340021</v>
      </c>
      <c r="Z709" s="39">
        <f t="shared" si="210"/>
        <v>9326.0909497090979</v>
      </c>
      <c r="AA709" s="45">
        <f t="shared" si="211"/>
        <v>6.8638248307975561E-2</v>
      </c>
      <c r="AB709" s="45">
        <f t="shared" si="212"/>
        <v>0.42066197955704493</v>
      </c>
      <c r="AC709" s="45">
        <f t="shared" si="213"/>
        <v>1.3558426222759599E-2</v>
      </c>
      <c r="AD709" s="45">
        <f t="shared" si="214"/>
        <v>0.50285865408778008</v>
      </c>
      <c r="AE709" s="45">
        <f t="shared" si="215"/>
        <v>0.49714134591221992</v>
      </c>
      <c r="AF709" s="43">
        <f>('Estimates from MCMC'!$B$2-'MCMC runs'!W709)/'Estimates from MCMC'!$B$2</f>
        <v>0.13504135401614656</v>
      </c>
    </row>
    <row r="710" spans="1:32" x14ac:dyDescent="0.3">
      <c r="A710" s="38">
        <v>2369</v>
      </c>
      <c r="B710" s="38">
        <v>1971859.0119108262</v>
      </c>
      <c r="C710" s="39">
        <v>52154.079017382603</v>
      </c>
      <c r="D710" s="39">
        <v>51115.980553263304</v>
      </c>
      <c r="E710" s="39">
        <f t="shared" si="198"/>
        <v>1038.098464119299</v>
      </c>
      <c r="F710" s="39">
        <v>52092.563369771298</v>
      </c>
      <c r="G710" s="40">
        <f t="shared" si="199"/>
        <v>61.515647611304303</v>
      </c>
      <c r="H710" s="39">
        <v>52062.5440393319</v>
      </c>
      <c r="I710" s="39">
        <f t="shared" si="200"/>
        <v>91.534978050702193</v>
      </c>
      <c r="J710" s="39">
        <v>50963.714605525398</v>
      </c>
      <c r="K710" s="40">
        <f t="shared" si="201"/>
        <v>1190.3644118572047</v>
      </c>
      <c r="L710" s="39">
        <v>50365.573011777298</v>
      </c>
      <c r="M710" s="39">
        <f t="shared" si="202"/>
        <v>1788.5060056053044</v>
      </c>
      <c r="N710" s="39">
        <f t="shared" si="207"/>
        <v>598.14159374809969</v>
      </c>
      <c r="O710" s="40">
        <f>'Estimates from MCMC'!$B$2-L710</f>
        <v>18695.426988222702</v>
      </c>
      <c r="P710" s="39">
        <v>51632.8828912877</v>
      </c>
      <c r="Q710" s="40">
        <f t="shared" si="203"/>
        <v>1267.3098795104015</v>
      </c>
      <c r="R710" s="39">
        <v>51664.395263871003</v>
      </c>
      <c r="S710" s="39">
        <f t="shared" si="204"/>
        <v>31.512372583303659</v>
      </c>
      <c r="T710" s="39">
        <f t="shared" si="208"/>
        <v>1298.8222520937052</v>
      </c>
      <c r="U710" s="39">
        <v>58129.2936538129</v>
      </c>
      <c r="V710" s="39">
        <f t="shared" si="205"/>
        <v>7763.7206420356015</v>
      </c>
      <c r="W710" s="39">
        <v>59682.4409758076</v>
      </c>
      <c r="X710" s="39">
        <f t="shared" si="206"/>
        <v>254.325069900995</v>
      </c>
      <c r="Y710" s="39">
        <f t="shared" si="209"/>
        <v>9316.8679640303017</v>
      </c>
      <c r="Z710" s="39">
        <f t="shared" si="210"/>
        <v>9378.5590241924001</v>
      </c>
      <c r="AA710" s="45">
        <f t="shared" si="211"/>
        <v>6.9472724688872112E-2</v>
      </c>
      <c r="AB710" s="45">
        <f t="shared" si="212"/>
        <v>0.4152737804237584</v>
      </c>
      <c r="AC710" s="45">
        <f t="shared" si="213"/>
        <v>1.3603597824281234E-2</v>
      </c>
      <c r="AD710" s="45">
        <f t="shared" si="214"/>
        <v>0.49835010293691179</v>
      </c>
      <c r="AE710" s="45">
        <f t="shared" si="215"/>
        <v>0.50164989706308827</v>
      </c>
      <c r="AF710" s="43">
        <f>('Estimates from MCMC'!$B$2-'MCMC runs'!W710)/'Estimates from MCMC'!$B$2</f>
        <v>0.13580108924273324</v>
      </c>
    </row>
    <row r="711" spans="1:32" x14ac:dyDescent="0.3">
      <c r="A711" s="38">
        <v>4968</v>
      </c>
      <c r="B711" s="38">
        <v>1917733.5302351639</v>
      </c>
      <c r="C711" s="39">
        <v>52453.525758229604</v>
      </c>
      <c r="D711" s="39">
        <v>51409.953835180298</v>
      </c>
      <c r="E711" s="39">
        <f t="shared" si="198"/>
        <v>1043.571923049305</v>
      </c>
      <c r="F711" s="39">
        <v>52399.186694428798</v>
      </c>
      <c r="G711" s="40">
        <f t="shared" si="199"/>
        <v>54.339063800805889</v>
      </c>
      <c r="H711" s="39">
        <v>52363.373723134901</v>
      </c>
      <c r="I711" s="39">
        <f t="shared" si="200"/>
        <v>90.152035094703024</v>
      </c>
      <c r="J711" s="39">
        <v>51266.098189083299</v>
      </c>
      <c r="K711" s="40">
        <f t="shared" si="201"/>
        <v>1187.4275691463044</v>
      </c>
      <c r="L711" s="39">
        <v>50677.125094490002</v>
      </c>
      <c r="M711" s="39">
        <f t="shared" si="202"/>
        <v>1776.4006637396014</v>
      </c>
      <c r="N711" s="39">
        <f t="shared" si="207"/>
        <v>588.97309459329699</v>
      </c>
      <c r="O711" s="40">
        <f>'Estimates from MCMC'!$B$2-L711</f>
        <v>18383.874905509998</v>
      </c>
      <c r="P711" s="39">
        <v>51934.661683047401</v>
      </c>
      <c r="Q711" s="40">
        <f t="shared" si="203"/>
        <v>1257.5365885573992</v>
      </c>
      <c r="R711" s="39">
        <v>51965.424874323697</v>
      </c>
      <c r="S711" s="39">
        <f t="shared" si="204"/>
        <v>30.763191276295402</v>
      </c>
      <c r="T711" s="39">
        <f t="shared" si="208"/>
        <v>1288.2997798336946</v>
      </c>
      <c r="U711" s="39">
        <v>58434.8973124978</v>
      </c>
      <c r="V711" s="39">
        <f t="shared" si="205"/>
        <v>7757.7722180077981</v>
      </c>
      <c r="W711" s="39">
        <v>59975.906459649799</v>
      </c>
      <c r="X711" s="39">
        <f t="shared" si="206"/>
        <v>252.70936731830443</v>
      </c>
      <c r="Y711" s="39">
        <f t="shared" si="209"/>
        <v>9298.7813651597971</v>
      </c>
      <c r="Z711" s="39">
        <f t="shared" si="210"/>
        <v>9085.0935403502008</v>
      </c>
      <c r="AA711" s="45">
        <f t="shared" si="211"/>
        <v>7.0077705949117761E-2</v>
      </c>
      <c r="AB711" s="45">
        <f t="shared" si="212"/>
        <v>0.42198787023309464</v>
      </c>
      <c r="AC711" s="45">
        <f t="shared" si="213"/>
        <v>1.3746251463153865E-2</v>
      </c>
      <c r="AD711" s="45">
        <f t="shared" si="214"/>
        <v>0.50581182764536625</v>
      </c>
      <c r="AE711" s="45">
        <f t="shared" si="215"/>
        <v>0.49418817235463375</v>
      </c>
      <c r="AF711" s="43">
        <f>('Estimates from MCMC'!$B$2-'MCMC runs'!W711)/'Estimates from MCMC'!$B$2</f>
        <v>0.13155172297461956</v>
      </c>
    </row>
    <row r="712" spans="1:32" x14ac:dyDescent="0.3">
      <c r="A712" s="38">
        <v>3223</v>
      </c>
      <c r="B712" s="38">
        <v>1919330.9343727091</v>
      </c>
      <c r="C712" s="39">
        <v>52124.2707435681</v>
      </c>
      <c r="D712" s="39">
        <v>51092.326888703501</v>
      </c>
      <c r="E712" s="39">
        <f t="shared" si="198"/>
        <v>1031.9438548645994</v>
      </c>
      <c r="F712" s="39">
        <v>52075.268536485601</v>
      </c>
      <c r="G712" s="40">
        <f t="shared" si="199"/>
        <v>49.002207082499808</v>
      </c>
      <c r="H712" s="39">
        <v>52033.701650717798</v>
      </c>
      <c r="I712" s="39">
        <f t="shared" si="200"/>
        <v>90.569092850302695</v>
      </c>
      <c r="J712" s="39">
        <v>50953.108569274198</v>
      </c>
      <c r="K712" s="40">
        <f t="shared" si="201"/>
        <v>1171.1621742939024</v>
      </c>
      <c r="L712" s="39">
        <v>50361.160500389</v>
      </c>
      <c r="M712" s="39">
        <f t="shared" si="202"/>
        <v>1763.1102431791005</v>
      </c>
      <c r="N712" s="39">
        <f t="shared" si="207"/>
        <v>591.94806888519815</v>
      </c>
      <c r="O712" s="40">
        <f>'Estimates from MCMC'!$B$2-L712</f>
        <v>18699.839499611</v>
      </c>
      <c r="P712" s="39">
        <v>51605.271349553797</v>
      </c>
      <c r="Q712" s="40">
        <f t="shared" si="203"/>
        <v>1244.1108491647974</v>
      </c>
      <c r="R712" s="39">
        <v>51636.826788763101</v>
      </c>
      <c r="S712" s="39">
        <f t="shared" si="204"/>
        <v>31.555439209303586</v>
      </c>
      <c r="T712" s="39">
        <f t="shared" si="208"/>
        <v>1275.666288374101</v>
      </c>
      <c r="U712" s="39">
        <v>58216.267639632802</v>
      </c>
      <c r="V712" s="39">
        <f t="shared" si="205"/>
        <v>7855.1071392438025</v>
      </c>
      <c r="W712" s="39">
        <v>59743.951695234697</v>
      </c>
      <c r="X712" s="39">
        <f t="shared" si="206"/>
        <v>252.01776722779323</v>
      </c>
      <c r="Y712" s="39">
        <f t="shared" si="209"/>
        <v>9382.7911948456967</v>
      </c>
      <c r="Z712" s="39">
        <f t="shared" si="210"/>
        <v>9317.0483047653033</v>
      </c>
      <c r="AA712" s="45">
        <f t="shared" si="211"/>
        <v>6.8218034085299917E-2</v>
      </c>
      <c r="AB712" s="45">
        <f t="shared" si="212"/>
        <v>0.42006281066782453</v>
      </c>
      <c r="AC712" s="45">
        <f t="shared" si="213"/>
        <v>1.3477001619882127E-2</v>
      </c>
      <c r="AD712" s="45">
        <f t="shared" si="214"/>
        <v>0.50175784637300658</v>
      </c>
      <c r="AE712" s="45">
        <f t="shared" si="215"/>
        <v>0.49824215362699342</v>
      </c>
      <c r="AF712" s="43">
        <f>('Estimates from MCMC'!$B$2-'MCMC runs'!W712)/'Estimates from MCMC'!$B$2</f>
        <v>0.13491041694683401</v>
      </c>
    </row>
    <row r="713" spans="1:32" x14ac:dyDescent="0.3">
      <c r="A713" s="38">
        <v>909</v>
      </c>
      <c r="B713" s="38">
        <v>2041808.2848153624</v>
      </c>
      <c r="C713" s="39">
        <v>52128.744922159</v>
      </c>
      <c r="D713" s="39">
        <v>51099.324677005701</v>
      </c>
      <c r="E713" s="39">
        <f t="shared" si="198"/>
        <v>1029.4202451532983</v>
      </c>
      <c r="F713" s="39">
        <v>52066.872337054199</v>
      </c>
      <c r="G713" s="40">
        <f t="shared" si="199"/>
        <v>61.872585104800237</v>
      </c>
      <c r="H713" s="39">
        <v>52038.246793015001</v>
      </c>
      <c r="I713" s="39">
        <f t="shared" si="200"/>
        <v>90.498129143998085</v>
      </c>
      <c r="J713" s="39">
        <v>50947.635514996102</v>
      </c>
      <c r="K713" s="40">
        <f t="shared" si="201"/>
        <v>1181.1094071628977</v>
      </c>
      <c r="L713" s="39">
        <v>50356.109576911702</v>
      </c>
      <c r="M713" s="39">
        <f t="shared" si="202"/>
        <v>1772.6353452472977</v>
      </c>
      <c r="N713" s="39">
        <f t="shared" si="207"/>
        <v>591.52593808439997</v>
      </c>
      <c r="O713" s="40">
        <f>'Estimates from MCMC'!$B$2-L713</f>
        <v>18704.890423088298</v>
      </c>
      <c r="P713" s="39">
        <v>51608.652001600502</v>
      </c>
      <c r="Q713" s="40">
        <f t="shared" si="203"/>
        <v>1252.5424246887997</v>
      </c>
      <c r="R713" s="39">
        <v>51639.786348686299</v>
      </c>
      <c r="S713" s="39">
        <f t="shared" si="204"/>
        <v>31.134347085797344</v>
      </c>
      <c r="T713" s="39">
        <f t="shared" si="208"/>
        <v>1283.676771774597</v>
      </c>
      <c r="U713" s="39">
        <v>58255.307659910097</v>
      </c>
      <c r="V713" s="39">
        <f t="shared" si="205"/>
        <v>7899.198082998395</v>
      </c>
      <c r="W713" s="39">
        <v>59792.512253620996</v>
      </c>
      <c r="X713" s="39">
        <f t="shared" si="206"/>
        <v>253.52782193630264</v>
      </c>
      <c r="Y713" s="39">
        <f t="shared" si="209"/>
        <v>9436.4026767092946</v>
      </c>
      <c r="Z713" s="39">
        <f t="shared" si="210"/>
        <v>9268.4877463790035</v>
      </c>
      <c r="AA713" s="45">
        <f t="shared" si="211"/>
        <v>6.8627869115453155E-2</v>
      </c>
      <c r="AB713" s="45">
        <f t="shared" si="212"/>
        <v>0.42230656819288581</v>
      </c>
      <c r="AC713" s="45">
        <f t="shared" si="213"/>
        <v>1.3554092870993871E-2</v>
      </c>
      <c r="AD713" s="45">
        <f t="shared" si="214"/>
        <v>0.50448853017933282</v>
      </c>
      <c r="AE713" s="45">
        <f t="shared" si="215"/>
        <v>0.49551146982066718</v>
      </c>
      <c r="AF713" s="43">
        <f>('Estimates from MCMC'!$B$2-'MCMC runs'!W713)/'Estimates from MCMC'!$B$2</f>
        <v>0.13420726236774741</v>
      </c>
    </row>
    <row r="714" spans="1:32" x14ac:dyDescent="0.3">
      <c r="A714" s="38">
        <v>3917</v>
      </c>
      <c r="B714" s="38">
        <v>1962235.068511348</v>
      </c>
      <c r="C714" s="39">
        <v>52554.0394146943</v>
      </c>
      <c r="D714" s="39">
        <v>51522.191136785099</v>
      </c>
      <c r="E714" s="39">
        <f t="shared" si="198"/>
        <v>1031.848277909201</v>
      </c>
      <c r="F714" s="39">
        <v>52492.421497211297</v>
      </c>
      <c r="G714" s="40">
        <f t="shared" si="199"/>
        <v>61.617917483003112</v>
      </c>
      <c r="H714" s="39">
        <v>52464.683430613099</v>
      </c>
      <c r="I714" s="39">
        <f t="shared" si="200"/>
        <v>89.355984081201314</v>
      </c>
      <c r="J714" s="39">
        <v>51372.109601899399</v>
      </c>
      <c r="K714" s="40">
        <f t="shared" si="201"/>
        <v>1181.9298127949005</v>
      </c>
      <c r="L714" s="39">
        <v>50788.005969092497</v>
      </c>
      <c r="M714" s="39">
        <f t="shared" si="202"/>
        <v>1766.0334456018027</v>
      </c>
      <c r="N714" s="39">
        <f t="shared" si="207"/>
        <v>584.10363280690217</v>
      </c>
      <c r="O714" s="40">
        <f>'Estimates from MCMC'!$B$2-L714</f>
        <v>18272.994030907503</v>
      </c>
      <c r="P714" s="39">
        <v>52034.8885036668</v>
      </c>
      <c r="Q714" s="40">
        <f t="shared" si="203"/>
        <v>1246.8825345743026</v>
      </c>
      <c r="R714" s="39">
        <v>52065.328102072301</v>
      </c>
      <c r="S714" s="39">
        <f t="shared" si="204"/>
        <v>30.439598405500874</v>
      </c>
      <c r="T714" s="39">
        <f t="shared" si="208"/>
        <v>1277.3221329798034</v>
      </c>
      <c r="U714" s="39">
        <v>58733.966719413504</v>
      </c>
      <c r="V714" s="39">
        <f t="shared" si="205"/>
        <v>7945.9607503210063</v>
      </c>
      <c r="W714" s="39">
        <v>60264.537857595496</v>
      </c>
      <c r="X714" s="39">
        <f t="shared" si="206"/>
        <v>253.24900520218944</v>
      </c>
      <c r="Y714" s="39">
        <f t="shared" si="209"/>
        <v>9476.5318885029992</v>
      </c>
      <c r="Z714" s="39">
        <f t="shared" si="210"/>
        <v>8796.4621424045035</v>
      </c>
      <c r="AA714" s="45">
        <f t="shared" si="211"/>
        <v>6.9902180825939172E-2</v>
      </c>
      <c r="AB714" s="45">
        <f t="shared" si="212"/>
        <v>0.43484722519369101</v>
      </c>
      <c r="AC714" s="45">
        <f t="shared" si="213"/>
        <v>1.3859195968314569E-2</v>
      </c>
      <c r="AD714" s="45">
        <f t="shared" si="214"/>
        <v>0.51860860198794478</v>
      </c>
      <c r="AE714" s="45">
        <f t="shared" si="215"/>
        <v>0.48139139801205527</v>
      </c>
      <c r="AF714" s="43">
        <f>('Estimates from MCMC'!$B$2-'MCMC runs'!W714)/'Estimates from MCMC'!$B$2</f>
        <v>0.12737235404069597</v>
      </c>
    </row>
    <row r="715" spans="1:32" x14ac:dyDescent="0.3">
      <c r="A715" s="38">
        <v>3587</v>
      </c>
      <c r="B715" s="38">
        <v>2002496.371033781</v>
      </c>
      <c r="C715" s="39">
        <v>52181.4072018726</v>
      </c>
      <c r="D715" s="39">
        <v>51149.315048372599</v>
      </c>
      <c r="E715" s="39">
        <f t="shared" si="198"/>
        <v>1032.0921535000016</v>
      </c>
      <c r="F715" s="39">
        <v>52124.8215172891</v>
      </c>
      <c r="G715" s="40">
        <f t="shared" si="199"/>
        <v>56.585684583500552</v>
      </c>
      <c r="H715" s="39">
        <v>52090.4773737824</v>
      </c>
      <c r="I715" s="39">
        <f t="shared" si="200"/>
        <v>90.929828090200317</v>
      </c>
      <c r="J715" s="39">
        <v>51002.481375254698</v>
      </c>
      <c r="K715" s="40">
        <f t="shared" si="201"/>
        <v>1178.9258266179022</v>
      </c>
      <c r="L715" s="39">
        <v>50408.108132977701</v>
      </c>
      <c r="M715" s="39">
        <f t="shared" si="202"/>
        <v>1773.2990688948994</v>
      </c>
      <c r="N715" s="39">
        <f t="shared" si="207"/>
        <v>594.37324227699719</v>
      </c>
      <c r="O715" s="40">
        <f>'Estimates from MCMC'!$B$2-L715</f>
        <v>18652.891867022299</v>
      </c>
      <c r="P715" s="39">
        <v>51662.975908438399</v>
      </c>
      <c r="Q715" s="40">
        <f t="shared" si="203"/>
        <v>1254.8677754606979</v>
      </c>
      <c r="R715" s="39">
        <v>51694.406163127198</v>
      </c>
      <c r="S715" s="39">
        <f t="shared" si="204"/>
        <v>31.430254688799323</v>
      </c>
      <c r="T715" s="39">
        <f t="shared" si="208"/>
        <v>1286.2980301494972</v>
      </c>
      <c r="U715" s="39">
        <v>58202.935271562499</v>
      </c>
      <c r="V715" s="39">
        <f t="shared" si="205"/>
        <v>7794.8271385847984</v>
      </c>
      <c r="W715" s="39">
        <v>59740.651054079703</v>
      </c>
      <c r="X715" s="39">
        <f t="shared" si="206"/>
        <v>251.41775236770627</v>
      </c>
      <c r="Y715" s="39">
        <f t="shared" si="209"/>
        <v>9332.5429211020019</v>
      </c>
      <c r="Z715" s="39">
        <f t="shared" si="210"/>
        <v>9320.3489459202974</v>
      </c>
      <c r="AA715" s="45">
        <f t="shared" si="211"/>
        <v>6.895971087591142E-2</v>
      </c>
      <c r="AB715" s="45">
        <f t="shared" si="212"/>
        <v>0.41788840004834837</v>
      </c>
      <c r="AC715" s="45">
        <f t="shared" si="213"/>
        <v>1.3478754616714666E-2</v>
      </c>
      <c r="AD715" s="45">
        <f t="shared" si="214"/>
        <v>0.5003268655409745</v>
      </c>
      <c r="AE715" s="45">
        <f t="shared" si="215"/>
        <v>0.49967313445902556</v>
      </c>
      <c r="AF715" s="43">
        <f>('Estimates from MCMC'!$B$2-'MCMC runs'!W715)/'Estimates from MCMC'!$B$2</f>
        <v>0.13495821007399686</v>
      </c>
    </row>
    <row r="716" spans="1:32" x14ac:dyDescent="0.3">
      <c r="A716" s="38">
        <v>4801</v>
      </c>
      <c r="B716" s="38">
        <v>1997076.5713080193</v>
      </c>
      <c r="C716" s="39">
        <v>51885.261852996096</v>
      </c>
      <c r="D716" s="39">
        <v>50861.458363495702</v>
      </c>
      <c r="E716" s="39">
        <f t="shared" si="198"/>
        <v>1023.8034895003948</v>
      </c>
      <c r="F716" s="39">
        <v>51824.523048302101</v>
      </c>
      <c r="G716" s="40">
        <f t="shared" si="199"/>
        <v>60.738804693995917</v>
      </c>
      <c r="H716" s="39">
        <v>51793.9375262834</v>
      </c>
      <c r="I716" s="39">
        <f t="shared" si="200"/>
        <v>91.324326712696347</v>
      </c>
      <c r="J716" s="39">
        <v>50710.141121912602</v>
      </c>
      <c r="K716" s="40">
        <f t="shared" si="201"/>
        <v>1175.1207310834943</v>
      </c>
      <c r="L716" s="39">
        <v>50155.529751184302</v>
      </c>
      <c r="M716" s="39">
        <f t="shared" si="202"/>
        <v>1729.7321018117946</v>
      </c>
      <c r="N716" s="39">
        <f t="shared" si="207"/>
        <v>554.61137072830024</v>
      </c>
      <c r="O716" s="40">
        <f>'Estimates from MCMC'!$B$2-L716</f>
        <v>18905.470248815698</v>
      </c>
      <c r="P716" s="39">
        <v>51378.453903976901</v>
      </c>
      <c r="Q716" s="40">
        <f t="shared" si="203"/>
        <v>1222.9241527925988</v>
      </c>
      <c r="R716" s="39">
        <v>51409.854637402001</v>
      </c>
      <c r="S716" s="39">
        <f t="shared" si="204"/>
        <v>31.400733425100043</v>
      </c>
      <c r="T716" s="39">
        <f t="shared" si="208"/>
        <v>1254.3248862176988</v>
      </c>
      <c r="U716" s="39">
        <v>57918.287414463302</v>
      </c>
      <c r="V716" s="39">
        <f t="shared" si="205"/>
        <v>7762.7576632790006</v>
      </c>
      <c r="W716" s="39">
        <v>59412.430366738103</v>
      </c>
      <c r="X716" s="39">
        <f t="shared" si="206"/>
        <v>239.81806605710153</v>
      </c>
      <c r="Y716" s="39">
        <f t="shared" si="209"/>
        <v>9256.9006155538009</v>
      </c>
      <c r="Z716" s="39">
        <f t="shared" si="210"/>
        <v>9648.5696332618973</v>
      </c>
      <c r="AA716" s="45">
        <f t="shared" si="211"/>
        <v>6.6347193151478148E-2</v>
      </c>
      <c r="AB716" s="45">
        <f t="shared" si="212"/>
        <v>0.41060907563329646</v>
      </c>
      <c r="AC716" s="45">
        <f t="shared" si="213"/>
        <v>1.2685115096363421E-2</v>
      </c>
      <c r="AD716" s="45">
        <f t="shared" si="214"/>
        <v>0.48964138388113798</v>
      </c>
      <c r="AE716" s="45">
        <f t="shared" si="215"/>
        <v>0.51035861611886202</v>
      </c>
      <c r="AF716" s="43">
        <f>('Estimates from MCMC'!$B$2-'MCMC runs'!W716)/'Estimates from MCMC'!$B$2</f>
        <v>0.13971083003810975</v>
      </c>
    </row>
    <row r="717" spans="1:32" x14ac:dyDescent="0.3">
      <c r="A717" s="38">
        <v>430</v>
      </c>
      <c r="B717" s="38">
        <v>2043600.9041450466</v>
      </c>
      <c r="C717" s="39">
        <v>52313.658221414997</v>
      </c>
      <c r="D717" s="39">
        <v>51273.702150684199</v>
      </c>
      <c r="E717" s="39">
        <f t="shared" si="198"/>
        <v>1039.9560707307974</v>
      </c>
      <c r="F717" s="39">
        <v>52255.6098370213</v>
      </c>
      <c r="G717" s="40">
        <f t="shared" si="199"/>
        <v>58.048384393696324</v>
      </c>
      <c r="H717" s="39">
        <v>52223.806259329802</v>
      </c>
      <c r="I717" s="39">
        <f t="shared" si="200"/>
        <v>89.851962085194828</v>
      </c>
      <c r="J717" s="39">
        <v>51126.515596638601</v>
      </c>
      <c r="K717" s="40">
        <f t="shared" si="201"/>
        <v>1187.1426247763957</v>
      </c>
      <c r="L717" s="39">
        <v>50539.301762688701</v>
      </c>
      <c r="M717" s="39">
        <f t="shared" si="202"/>
        <v>1774.3564587262954</v>
      </c>
      <c r="N717" s="39">
        <f t="shared" si="207"/>
        <v>587.21383394989971</v>
      </c>
      <c r="O717" s="40">
        <f>'Estimates from MCMC'!$B$2-L717</f>
        <v>18521.698237311299</v>
      </c>
      <c r="P717" s="39">
        <v>51796.438167975997</v>
      </c>
      <c r="Q717" s="40">
        <f t="shared" si="203"/>
        <v>1257.1364052872959</v>
      </c>
      <c r="R717" s="39">
        <v>51826.915947052097</v>
      </c>
      <c r="S717" s="39">
        <f t="shared" si="204"/>
        <v>30.477779076099978</v>
      </c>
      <c r="T717" s="39">
        <f t="shared" si="208"/>
        <v>1287.6141843633959</v>
      </c>
      <c r="U717" s="39">
        <v>58260.903351548302</v>
      </c>
      <c r="V717" s="39">
        <f t="shared" si="205"/>
        <v>7721.6015888596012</v>
      </c>
      <c r="W717" s="39">
        <v>59799.652744035302</v>
      </c>
      <c r="X717" s="39">
        <f t="shared" si="206"/>
        <v>251.13520812360366</v>
      </c>
      <c r="Y717" s="39">
        <f t="shared" si="209"/>
        <v>9260.3509813466007</v>
      </c>
      <c r="Z717" s="39">
        <f t="shared" si="210"/>
        <v>9261.347255964698</v>
      </c>
      <c r="AA717" s="45">
        <f t="shared" si="211"/>
        <v>6.9519229169253127E-2</v>
      </c>
      <c r="AB717" s="45">
        <f t="shared" si="212"/>
        <v>0.41689490293631448</v>
      </c>
      <c r="AC717" s="45">
        <f t="shared" si="213"/>
        <v>1.355897309770984E-2</v>
      </c>
      <c r="AD717" s="45">
        <f t="shared" si="214"/>
        <v>0.49997310520327748</v>
      </c>
      <c r="AE717" s="45">
        <f t="shared" si="215"/>
        <v>0.50002689479672258</v>
      </c>
      <c r="AF717" s="43">
        <f>('Estimates from MCMC'!$B$2-'MCMC runs'!W717)/'Estimates from MCMC'!$B$2</f>
        <v>0.13410386840568045</v>
      </c>
    </row>
    <row r="718" spans="1:32" x14ac:dyDescent="0.3">
      <c r="A718" s="38">
        <v>4978</v>
      </c>
      <c r="B718" s="38">
        <v>2043600.9041450466</v>
      </c>
      <c r="C718" s="39">
        <v>52313.658221414997</v>
      </c>
      <c r="D718" s="39">
        <v>51273.702150684199</v>
      </c>
      <c r="E718" s="39">
        <f t="shared" si="198"/>
        <v>1039.9560707307974</v>
      </c>
      <c r="F718" s="39">
        <v>52255.6098370213</v>
      </c>
      <c r="G718" s="40">
        <f t="shared" si="199"/>
        <v>58.048384393696324</v>
      </c>
      <c r="H718" s="39">
        <v>52223.806259329802</v>
      </c>
      <c r="I718" s="39">
        <f t="shared" si="200"/>
        <v>89.851962085194828</v>
      </c>
      <c r="J718" s="39">
        <v>51126.515596638601</v>
      </c>
      <c r="K718" s="40">
        <f t="shared" si="201"/>
        <v>1187.1426247763957</v>
      </c>
      <c r="L718" s="39">
        <v>50539.301762688701</v>
      </c>
      <c r="M718" s="39">
        <f t="shared" si="202"/>
        <v>1774.3564587262954</v>
      </c>
      <c r="N718" s="39">
        <f t="shared" si="207"/>
        <v>587.21383394989971</v>
      </c>
      <c r="O718" s="40">
        <f>'Estimates from MCMC'!$B$2-L718</f>
        <v>18521.698237311299</v>
      </c>
      <c r="P718" s="39">
        <v>51796.438167975997</v>
      </c>
      <c r="Q718" s="40">
        <f t="shared" si="203"/>
        <v>1257.1364052872959</v>
      </c>
      <c r="R718" s="39">
        <v>51826.915947052097</v>
      </c>
      <c r="S718" s="39">
        <f t="shared" si="204"/>
        <v>30.477779076099978</v>
      </c>
      <c r="T718" s="39">
        <f t="shared" si="208"/>
        <v>1287.6141843633959</v>
      </c>
      <c r="U718" s="39">
        <v>58260.903351548302</v>
      </c>
      <c r="V718" s="39">
        <f t="shared" si="205"/>
        <v>7721.6015888596012</v>
      </c>
      <c r="W718" s="39">
        <v>59799.652744035302</v>
      </c>
      <c r="X718" s="39">
        <f t="shared" si="206"/>
        <v>251.13520812360366</v>
      </c>
      <c r="Y718" s="39">
        <f t="shared" si="209"/>
        <v>9260.3509813466007</v>
      </c>
      <c r="Z718" s="39">
        <f t="shared" si="210"/>
        <v>9261.347255964698</v>
      </c>
      <c r="AA718" s="45">
        <f t="shared" si="211"/>
        <v>6.9519229169253127E-2</v>
      </c>
      <c r="AB718" s="45">
        <f t="shared" si="212"/>
        <v>0.41689490293631448</v>
      </c>
      <c r="AC718" s="45">
        <f t="shared" si="213"/>
        <v>1.355897309770984E-2</v>
      </c>
      <c r="AD718" s="45">
        <f t="shared" si="214"/>
        <v>0.49997310520327748</v>
      </c>
      <c r="AE718" s="45">
        <f t="shared" si="215"/>
        <v>0.50002689479672258</v>
      </c>
      <c r="AF718" s="43">
        <f>('Estimates from MCMC'!$B$2-'MCMC runs'!W718)/'Estimates from MCMC'!$B$2</f>
        <v>0.13410386840568045</v>
      </c>
    </row>
    <row r="719" spans="1:32" x14ac:dyDescent="0.3">
      <c r="A719" s="38">
        <v>3470</v>
      </c>
      <c r="B719" s="38">
        <v>2072190.5305475739</v>
      </c>
      <c r="C719" s="39">
        <v>52787.762916694599</v>
      </c>
      <c r="D719" s="39">
        <v>51774.701418516597</v>
      </c>
      <c r="E719" s="39">
        <f t="shared" si="198"/>
        <v>1013.0614981780018</v>
      </c>
      <c r="F719" s="39">
        <v>52709.206890291898</v>
      </c>
      <c r="G719" s="40">
        <f t="shared" si="199"/>
        <v>78.556026402700809</v>
      </c>
      <c r="H719" s="39">
        <v>52697.108955716198</v>
      </c>
      <c r="I719" s="39">
        <f t="shared" si="200"/>
        <v>90.653960978401301</v>
      </c>
      <c r="J719" s="39">
        <v>51606.6653433959</v>
      </c>
      <c r="K719" s="40">
        <f t="shared" si="201"/>
        <v>1181.097573298699</v>
      </c>
      <c r="L719" s="39">
        <v>51013.6769777304</v>
      </c>
      <c r="M719" s="39">
        <f t="shared" si="202"/>
        <v>1774.0859389641992</v>
      </c>
      <c r="N719" s="39">
        <f t="shared" si="207"/>
        <v>592.98836566550017</v>
      </c>
      <c r="O719" s="40">
        <f>'Estimates from MCMC'!$B$2-L719</f>
        <v>18047.3230222696</v>
      </c>
      <c r="P719" s="39">
        <v>52265.001401235</v>
      </c>
      <c r="Q719" s="40">
        <f t="shared" si="203"/>
        <v>1251.3244235046004</v>
      </c>
      <c r="R719" s="39">
        <v>52296.274741347203</v>
      </c>
      <c r="S719" s="39">
        <f t="shared" si="204"/>
        <v>31.273340112202277</v>
      </c>
      <c r="T719" s="39">
        <f t="shared" si="208"/>
        <v>1282.5977636168027</v>
      </c>
      <c r="U719" s="39">
        <v>59008.868718013298</v>
      </c>
      <c r="V719" s="39">
        <f t="shared" si="205"/>
        <v>7995.1917402828985</v>
      </c>
      <c r="W719" s="39">
        <v>60547.337702819903</v>
      </c>
      <c r="X719" s="39">
        <f t="shared" si="206"/>
        <v>255.87122118980187</v>
      </c>
      <c r="Y719" s="39">
        <f t="shared" si="209"/>
        <v>9533.6607250895031</v>
      </c>
      <c r="Z719" s="39">
        <f t="shared" si="210"/>
        <v>8513.6622971800971</v>
      </c>
      <c r="AA719" s="45">
        <f t="shared" si="211"/>
        <v>7.1068587958121751E-2</v>
      </c>
      <c r="AB719" s="45">
        <f t="shared" si="212"/>
        <v>0.44301261358358712</v>
      </c>
      <c r="AC719" s="45">
        <f t="shared" si="213"/>
        <v>1.4177793619256888E-2</v>
      </c>
      <c r="AD719" s="45">
        <f t="shared" si="214"/>
        <v>0.52825899516096575</v>
      </c>
      <c r="AE719" s="45">
        <f t="shared" si="215"/>
        <v>0.47174100483903419</v>
      </c>
      <c r="AF719" s="43">
        <f>('Estimates from MCMC'!$B$2-'MCMC runs'!W719)/'Estimates from MCMC'!$B$2</f>
        <v>0.12327742571321147</v>
      </c>
    </row>
    <row r="720" spans="1:32" x14ac:dyDescent="0.3">
      <c r="A720" s="38">
        <v>252</v>
      </c>
      <c r="B720" s="38">
        <v>1989602.238958345</v>
      </c>
      <c r="C720" s="39">
        <v>52503.391202626597</v>
      </c>
      <c r="D720" s="39">
        <v>51484.310959390998</v>
      </c>
      <c r="E720" s="39">
        <f t="shared" si="198"/>
        <v>1019.0802432355995</v>
      </c>
      <c r="F720" s="39">
        <v>52434.763603480496</v>
      </c>
      <c r="G720" s="40">
        <f t="shared" si="199"/>
        <v>68.627599146100692</v>
      </c>
      <c r="H720" s="39">
        <v>52413.831930556298</v>
      </c>
      <c r="I720" s="39">
        <f t="shared" si="200"/>
        <v>89.559272070298903</v>
      </c>
      <c r="J720" s="39">
        <v>51326.981860171203</v>
      </c>
      <c r="K720" s="40">
        <f t="shared" si="201"/>
        <v>1176.4093424553939</v>
      </c>
      <c r="L720" s="39">
        <v>50741.295839814898</v>
      </c>
      <c r="M720" s="39">
        <f t="shared" si="202"/>
        <v>1762.0953628116986</v>
      </c>
      <c r="N720" s="39">
        <f t="shared" si="207"/>
        <v>585.68602035630465</v>
      </c>
      <c r="O720" s="40">
        <f>'Estimates from MCMC'!$B$2-L720</f>
        <v>18319.704160185102</v>
      </c>
      <c r="P720" s="39">
        <v>51987.037650647901</v>
      </c>
      <c r="Q720" s="40">
        <f t="shared" si="203"/>
        <v>1245.7418108330021</v>
      </c>
      <c r="R720" s="39">
        <v>52017.6644712458</v>
      </c>
      <c r="S720" s="39">
        <f t="shared" si="204"/>
        <v>30.626820597899496</v>
      </c>
      <c r="T720" s="39">
        <f t="shared" si="208"/>
        <v>1276.3686314309016</v>
      </c>
      <c r="U720" s="39">
        <v>58584.755830843496</v>
      </c>
      <c r="V720" s="39">
        <f t="shared" si="205"/>
        <v>7843.4599910285979</v>
      </c>
      <c r="W720" s="39">
        <v>60111.232744821398</v>
      </c>
      <c r="X720" s="39">
        <f t="shared" si="206"/>
        <v>250.10828254700027</v>
      </c>
      <c r="Y720" s="39">
        <f t="shared" si="209"/>
        <v>9369.9369050064997</v>
      </c>
      <c r="Z720" s="39">
        <f t="shared" si="210"/>
        <v>8949.7672551786018</v>
      </c>
      <c r="AA720" s="45">
        <f t="shared" si="211"/>
        <v>6.9671901918857471E-2</v>
      </c>
      <c r="AB720" s="45">
        <f t="shared" si="212"/>
        <v>0.42814337624922366</v>
      </c>
      <c r="AC720" s="45">
        <f t="shared" si="213"/>
        <v>1.3652419294552253E-2</v>
      </c>
      <c r="AD720" s="45">
        <f t="shared" si="214"/>
        <v>0.51146769746263343</v>
      </c>
      <c r="AE720" s="45">
        <f t="shared" si="215"/>
        <v>0.48853230253736663</v>
      </c>
      <c r="AF720" s="43">
        <f>('Estimates from MCMC'!$B$2-'MCMC runs'!W720)/'Estimates from MCMC'!$B$2</f>
        <v>0.12959220479255443</v>
      </c>
    </row>
    <row r="721" spans="1:32" x14ac:dyDescent="0.3">
      <c r="A721" s="38">
        <v>4259</v>
      </c>
      <c r="B721" s="38">
        <v>2033375.664013163</v>
      </c>
      <c r="C721" s="39">
        <v>51670.829904441904</v>
      </c>
      <c r="D721" s="39">
        <v>50651.835341300401</v>
      </c>
      <c r="E721" s="39">
        <f t="shared" si="198"/>
        <v>1018.994563141503</v>
      </c>
      <c r="F721" s="39">
        <v>51615.836138653001</v>
      </c>
      <c r="G721" s="40">
        <f t="shared" si="199"/>
        <v>54.993765788902238</v>
      </c>
      <c r="H721" s="39">
        <v>51581.413845305397</v>
      </c>
      <c r="I721" s="39">
        <f t="shared" si="200"/>
        <v>89.416059136507101</v>
      </c>
      <c r="J721" s="39">
        <v>50508.016263267797</v>
      </c>
      <c r="K721" s="40">
        <f t="shared" si="201"/>
        <v>1162.813641174107</v>
      </c>
      <c r="L721" s="39">
        <v>49923.521290777797</v>
      </c>
      <c r="M721" s="39">
        <f t="shared" si="202"/>
        <v>1747.3086136641068</v>
      </c>
      <c r="N721" s="39">
        <f t="shared" si="207"/>
        <v>584.49497248999978</v>
      </c>
      <c r="O721" s="40">
        <f>'Estimates from MCMC'!$B$2-L721</f>
        <v>19137.478709222203</v>
      </c>
      <c r="P721" s="39">
        <v>51155.751690186902</v>
      </c>
      <c r="Q721" s="40">
        <f t="shared" si="203"/>
        <v>1232.2303994091053</v>
      </c>
      <c r="R721" s="39">
        <v>51186.747783319697</v>
      </c>
      <c r="S721" s="39">
        <f t="shared" si="204"/>
        <v>30.996093132795068</v>
      </c>
      <c r="T721" s="39">
        <f t="shared" si="208"/>
        <v>1263.2264925419004</v>
      </c>
      <c r="U721" s="39">
        <v>57697.893944048803</v>
      </c>
      <c r="V721" s="39">
        <f t="shared" si="205"/>
        <v>7774.3726532710061</v>
      </c>
      <c r="W721" s="39">
        <v>59209.540420979101</v>
      </c>
      <c r="X721" s="39">
        <f t="shared" si="206"/>
        <v>248.41998438839801</v>
      </c>
      <c r="Y721" s="39">
        <f t="shared" si="209"/>
        <v>9286.0191302013045</v>
      </c>
      <c r="Z721" s="39">
        <f t="shared" si="210"/>
        <v>9851.4595790208987</v>
      </c>
      <c r="AA721" s="45">
        <f t="shared" si="211"/>
        <v>6.6007989439756304E-2</v>
      </c>
      <c r="AB721" s="45">
        <f t="shared" si="212"/>
        <v>0.40623808242433712</v>
      </c>
      <c r="AC721" s="45">
        <f t="shared" si="213"/>
        <v>1.2980810490395808E-2</v>
      </c>
      <c r="AD721" s="45">
        <f t="shared" si="214"/>
        <v>0.48522688235448924</v>
      </c>
      <c r="AE721" s="45">
        <f t="shared" si="215"/>
        <v>0.51477311764551081</v>
      </c>
      <c r="AF721" s="43">
        <f>('Estimates from MCMC'!$B$2-'MCMC runs'!W721)/'Estimates from MCMC'!$B$2</f>
        <v>0.14264866681659547</v>
      </c>
    </row>
    <row r="722" spans="1:32" x14ac:dyDescent="0.3">
      <c r="A722" s="38">
        <v>2495</v>
      </c>
      <c r="B722" s="38">
        <v>2052723.5271759529</v>
      </c>
      <c r="C722" s="39">
        <v>52119.4628396556</v>
      </c>
      <c r="D722" s="39">
        <v>51146.335312110597</v>
      </c>
      <c r="E722" s="39">
        <f t="shared" si="198"/>
        <v>973.12752754500252</v>
      </c>
      <c r="F722" s="39">
        <v>52055.841997107098</v>
      </c>
      <c r="G722" s="40">
        <f t="shared" si="199"/>
        <v>63.620842548501969</v>
      </c>
      <c r="H722" s="39">
        <v>52033.546984678702</v>
      </c>
      <c r="I722" s="39">
        <f t="shared" si="200"/>
        <v>85.915854976898117</v>
      </c>
      <c r="J722" s="39">
        <v>50997.457997199199</v>
      </c>
      <c r="K722" s="40">
        <f t="shared" si="201"/>
        <v>1122.0048424564011</v>
      </c>
      <c r="L722" s="39">
        <v>50435.1680188885</v>
      </c>
      <c r="M722" s="39">
        <f t="shared" si="202"/>
        <v>1684.2948207670997</v>
      </c>
      <c r="N722" s="39">
        <f t="shared" si="207"/>
        <v>562.28997831069864</v>
      </c>
      <c r="O722" s="40">
        <f>'Estimates from MCMC'!$B$2-L722</f>
        <v>18625.8319811115</v>
      </c>
      <c r="P722" s="39">
        <v>51617.209886751603</v>
      </c>
      <c r="Q722" s="40">
        <f t="shared" si="203"/>
        <v>1182.0418678631031</v>
      </c>
      <c r="R722" s="39">
        <v>51647.025887674899</v>
      </c>
      <c r="S722" s="39">
        <f t="shared" si="204"/>
        <v>29.816000923296087</v>
      </c>
      <c r="T722" s="39">
        <f t="shared" si="208"/>
        <v>1211.8578687863992</v>
      </c>
      <c r="U722" s="39">
        <v>58173.850248171599</v>
      </c>
      <c r="V722" s="39">
        <f t="shared" si="205"/>
        <v>7738.6822292830984</v>
      </c>
      <c r="W722" s="39">
        <v>59622.466004481998</v>
      </c>
      <c r="X722" s="39">
        <f t="shared" si="206"/>
        <v>236.75788752399967</v>
      </c>
      <c r="Y722" s="39">
        <f t="shared" si="209"/>
        <v>9187.2979855934973</v>
      </c>
      <c r="Z722" s="39">
        <f t="shared" si="210"/>
        <v>9438.5339955180025</v>
      </c>
      <c r="AA722" s="45">
        <f t="shared" si="211"/>
        <v>6.5063287911935802E-2</v>
      </c>
      <c r="AB722" s="45">
        <f t="shared" si="212"/>
        <v>0.41548115741250724</v>
      </c>
      <c r="AC722" s="45">
        <f t="shared" si="213"/>
        <v>1.2711265073372099E-2</v>
      </c>
      <c r="AD722" s="45">
        <f t="shared" si="214"/>
        <v>0.49325571039781513</v>
      </c>
      <c r="AE722" s="45">
        <f t="shared" si="215"/>
        <v>0.50674428960218487</v>
      </c>
      <c r="AF722" s="43">
        <f>('Estimates from MCMC'!$B$2-'MCMC runs'!W722)/'Estimates from MCMC'!$B$2</f>
        <v>0.13666952397906201</v>
      </c>
    </row>
    <row r="723" spans="1:32" x14ac:dyDescent="0.3">
      <c r="A723" s="38">
        <v>4842</v>
      </c>
      <c r="B723" s="38">
        <v>2166717.2180141015</v>
      </c>
      <c r="C723" s="39">
        <v>52964.877238965601</v>
      </c>
      <c r="D723" s="39">
        <v>51914.6370804791</v>
      </c>
      <c r="E723" s="39">
        <f t="shared" si="198"/>
        <v>1050.2401584865001</v>
      </c>
      <c r="F723" s="39">
        <v>52911.609943185402</v>
      </c>
      <c r="G723" s="40">
        <f t="shared" si="199"/>
        <v>53.267295780198765</v>
      </c>
      <c r="H723" s="39">
        <v>52874.010927607596</v>
      </c>
      <c r="I723" s="39">
        <f t="shared" si="200"/>
        <v>90.866311358004168</v>
      </c>
      <c r="J723" s="39">
        <v>51771.1439712098</v>
      </c>
      <c r="K723" s="40">
        <f t="shared" si="201"/>
        <v>1193.7332677558006</v>
      </c>
      <c r="L723" s="39">
        <v>51177.3170292828</v>
      </c>
      <c r="M723" s="39">
        <f t="shared" si="202"/>
        <v>1787.5602096828006</v>
      </c>
      <c r="N723" s="39">
        <f t="shared" si="207"/>
        <v>593.82694192700001</v>
      </c>
      <c r="O723" s="40">
        <f>'Estimates from MCMC'!$B$2-L723</f>
        <v>17883.6829707172</v>
      </c>
      <c r="P723" s="39">
        <v>52442.350280584302</v>
      </c>
      <c r="Q723" s="40">
        <f t="shared" si="203"/>
        <v>1265.0332513015019</v>
      </c>
      <c r="R723" s="39">
        <v>52473.398620151696</v>
      </c>
      <c r="S723" s="39">
        <f t="shared" si="204"/>
        <v>31.048339567394578</v>
      </c>
      <c r="T723" s="39">
        <f t="shared" si="208"/>
        <v>1296.0815908688965</v>
      </c>
      <c r="U723" s="39">
        <v>59130.388686628801</v>
      </c>
      <c r="V723" s="39">
        <f t="shared" si="205"/>
        <v>7953.0716573460013</v>
      </c>
      <c r="W723" s="39">
        <v>60682.269284857997</v>
      </c>
      <c r="X723" s="39">
        <f t="shared" si="206"/>
        <v>255.79900736029958</v>
      </c>
      <c r="Y723" s="39">
        <f t="shared" si="209"/>
        <v>9504.9522555751973</v>
      </c>
      <c r="Z723" s="39">
        <f t="shared" si="210"/>
        <v>8378.7307151420027</v>
      </c>
      <c r="AA723" s="45">
        <f t="shared" si="211"/>
        <v>7.2472856569371344E-2</v>
      </c>
      <c r="AB723" s="45">
        <f t="shared" si="212"/>
        <v>0.44471106261324284</v>
      </c>
      <c r="AC723" s="45">
        <f t="shared" si="213"/>
        <v>1.4303485908307908E-2</v>
      </c>
      <c r="AD723" s="45">
        <f t="shared" si="214"/>
        <v>0.53148740509092207</v>
      </c>
      <c r="AE723" s="45">
        <f t="shared" si="215"/>
        <v>0.46851259490907793</v>
      </c>
      <c r="AF723" s="43">
        <f>('Estimates from MCMC'!$B$2-'MCMC runs'!W723)/'Estimates from MCMC'!$B$2</f>
        <v>0.12132362281377337</v>
      </c>
    </row>
    <row r="724" spans="1:32" x14ac:dyDescent="0.3">
      <c r="A724" s="38">
        <v>171</v>
      </c>
      <c r="B724" s="38">
        <v>2038946.5084351609</v>
      </c>
      <c r="C724" s="39">
        <v>53187.026609164299</v>
      </c>
      <c r="D724" s="39">
        <v>52169.706165420503</v>
      </c>
      <c r="E724" s="39">
        <f t="shared" si="198"/>
        <v>1017.3204437437962</v>
      </c>
      <c r="F724" s="39">
        <v>53131.053524068397</v>
      </c>
      <c r="G724" s="40">
        <f t="shared" si="199"/>
        <v>55.973085095902206</v>
      </c>
      <c r="H724" s="39">
        <v>53097.981157664202</v>
      </c>
      <c r="I724" s="39">
        <f t="shared" si="200"/>
        <v>89.045451500096533</v>
      </c>
      <c r="J724" s="39">
        <v>52025.269210567501</v>
      </c>
      <c r="K724" s="40">
        <f t="shared" si="201"/>
        <v>1161.7573985967974</v>
      </c>
      <c r="L724" s="39">
        <v>51442.728164880398</v>
      </c>
      <c r="M724" s="39">
        <f t="shared" si="202"/>
        <v>1744.2984442839006</v>
      </c>
      <c r="N724" s="39">
        <f t="shared" si="207"/>
        <v>582.54104568710318</v>
      </c>
      <c r="O724" s="40">
        <f>'Estimates from MCMC'!$B$2-L724</f>
        <v>17618.271835119602</v>
      </c>
      <c r="P724" s="39">
        <v>52673.042672238204</v>
      </c>
      <c r="Q724" s="40">
        <f t="shared" si="203"/>
        <v>1230.3145073578053</v>
      </c>
      <c r="R724" s="39">
        <v>52703.769944758496</v>
      </c>
      <c r="S724" s="39">
        <f t="shared" si="204"/>
        <v>30.7272725202929</v>
      </c>
      <c r="T724" s="39">
        <f t="shared" si="208"/>
        <v>1261.0417798780982</v>
      </c>
      <c r="U724" s="39">
        <v>59450.098308159802</v>
      </c>
      <c r="V724" s="39">
        <f t="shared" si="205"/>
        <v>8007.3701432794041</v>
      </c>
      <c r="W724" s="39">
        <v>60958.698967137003</v>
      </c>
      <c r="X724" s="39">
        <f t="shared" si="206"/>
        <v>247.55887909910234</v>
      </c>
      <c r="Y724" s="39">
        <f t="shared" si="209"/>
        <v>9515.9708022566047</v>
      </c>
      <c r="Z724" s="39">
        <f t="shared" si="210"/>
        <v>8102.3010328629971</v>
      </c>
      <c r="AA724" s="45">
        <f t="shared" si="211"/>
        <v>7.1575793112942265E-2</v>
      </c>
      <c r="AB724" s="45">
        <f t="shared" si="212"/>
        <v>0.45449237122779618</v>
      </c>
      <c r="AC724" s="45">
        <f t="shared" si="213"/>
        <v>1.4051257774648917E-2</v>
      </c>
      <c r="AD724" s="45">
        <f t="shared" si="214"/>
        <v>0.54011942211538733</v>
      </c>
      <c r="AE724" s="45">
        <f t="shared" si="215"/>
        <v>0.45988057788461262</v>
      </c>
      <c r="AF724" s="43">
        <f>('Estimates from MCMC'!$B$2-'MCMC runs'!W724)/'Estimates from MCMC'!$B$2</f>
        <v>0.11732093414319221</v>
      </c>
    </row>
    <row r="725" spans="1:32" x14ac:dyDescent="0.3">
      <c r="A725" s="38">
        <v>2588</v>
      </c>
      <c r="B725" s="38">
        <v>1919827.0987796977</v>
      </c>
      <c r="C725" s="39">
        <v>53302.0590399063</v>
      </c>
      <c r="D725" s="39">
        <v>52244.186763567697</v>
      </c>
      <c r="E725" s="39">
        <f t="shared" si="198"/>
        <v>1057.8722763386031</v>
      </c>
      <c r="F725" s="39">
        <v>53243.414296440402</v>
      </c>
      <c r="G725" s="40">
        <f t="shared" si="199"/>
        <v>58.6447434658985</v>
      </c>
      <c r="H725" s="39">
        <v>53210.675224881103</v>
      </c>
      <c r="I725" s="39">
        <f t="shared" si="200"/>
        <v>91.383815025197691</v>
      </c>
      <c r="J725" s="39">
        <v>52095.128814613498</v>
      </c>
      <c r="K725" s="40">
        <f t="shared" si="201"/>
        <v>1206.9302252928028</v>
      </c>
      <c r="L725" s="39">
        <v>51497.871650460198</v>
      </c>
      <c r="M725" s="39">
        <f t="shared" si="202"/>
        <v>1804.1873894461023</v>
      </c>
      <c r="N725" s="39">
        <f t="shared" si="207"/>
        <v>597.25716415329953</v>
      </c>
      <c r="O725" s="40">
        <f>'Estimates from MCMC'!$B$2-L725</f>
        <v>17563.128349539802</v>
      </c>
      <c r="P725" s="39">
        <v>52775.364981402498</v>
      </c>
      <c r="Q725" s="40">
        <f t="shared" si="203"/>
        <v>1277.4933309422995</v>
      </c>
      <c r="R725" s="39">
        <v>52806.372171547097</v>
      </c>
      <c r="S725" s="39">
        <f t="shared" si="204"/>
        <v>31.007190144599008</v>
      </c>
      <c r="T725" s="39">
        <f t="shared" si="208"/>
        <v>1308.5005210868985</v>
      </c>
      <c r="U725" s="39">
        <v>59569.995429715302</v>
      </c>
      <c r="V725" s="39">
        <f t="shared" si="205"/>
        <v>8072.1237792551037</v>
      </c>
      <c r="W725" s="39">
        <v>61138.482607855403</v>
      </c>
      <c r="X725" s="39">
        <f t="shared" si="206"/>
        <v>259.98665705320309</v>
      </c>
      <c r="Y725" s="39">
        <f t="shared" si="209"/>
        <v>9640.6109573952053</v>
      </c>
      <c r="Z725" s="39">
        <f t="shared" si="210"/>
        <v>7922.5173921445967</v>
      </c>
      <c r="AA725" s="45">
        <f t="shared" si="211"/>
        <v>7.4502702197765613E-2</v>
      </c>
      <c r="AB725" s="45">
        <f t="shared" si="212"/>
        <v>0.45960626254072862</v>
      </c>
      <c r="AC725" s="45">
        <f t="shared" si="213"/>
        <v>1.4802981102168817E-2</v>
      </c>
      <c r="AD725" s="45">
        <f t="shared" si="214"/>
        <v>0.54891194584066305</v>
      </c>
      <c r="AE725" s="45">
        <f t="shared" si="215"/>
        <v>0.45108805415933695</v>
      </c>
      <c r="AF725" s="43">
        <f>('Estimates from MCMC'!$B$2-'MCMC runs'!W725)/'Estimates from MCMC'!$B$2</f>
        <v>0.11471767556427791</v>
      </c>
    </row>
    <row r="726" spans="1:32" x14ac:dyDescent="0.3">
      <c r="A726" s="38">
        <v>3918</v>
      </c>
      <c r="B726" s="38">
        <v>1967601.0600092092</v>
      </c>
      <c r="C726" s="39">
        <v>53381.652649698997</v>
      </c>
      <c r="D726" s="39">
        <v>52300.535676714098</v>
      </c>
      <c r="E726" s="39">
        <f t="shared" si="198"/>
        <v>1081.1169729848989</v>
      </c>
      <c r="F726" s="39">
        <v>53340.4958548344</v>
      </c>
      <c r="G726" s="40">
        <f t="shared" si="199"/>
        <v>41.156794864597032</v>
      </c>
      <c r="H726" s="39">
        <v>53289.161899594401</v>
      </c>
      <c r="I726" s="39">
        <f t="shared" si="200"/>
        <v>92.490750104596373</v>
      </c>
      <c r="J726" s="39">
        <v>52167.417535586203</v>
      </c>
      <c r="K726" s="40">
        <f t="shared" si="201"/>
        <v>1214.2351141127947</v>
      </c>
      <c r="L726" s="39">
        <v>51563.149882929501</v>
      </c>
      <c r="M726" s="39">
        <f t="shared" si="202"/>
        <v>1818.5027667694958</v>
      </c>
      <c r="N726" s="39">
        <f t="shared" si="207"/>
        <v>604.2676526567011</v>
      </c>
      <c r="O726" s="40">
        <f>'Estimates from MCMC'!$B$2-L726</f>
        <v>17497.850117070499</v>
      </c>
      <c r="P726" s="39">
        <v>52851.490205497299</v>
      </c>
      <c r="Q726" s="40">
        <f t="shared" si="203"/>
        <v>1288.3403225677976</v>
      </c>
      <c r="R726" s="39">
        <v>52883.052119954802</v>
      </c>
      <c r="S726" s="39">
        <f t="shared" si="204"/>
        <v>31.561914457503008</v>
      </c>
      <c r="T726" s="39">
        <f t="shared" si="208"/>
        <v>1319.9022370253006</v>
      </c>
      <c r="U726" s="39">
        <v>59717.549973360903</v>
      </c>
      <c r="V726" s="39">
        <f t="shared" si="205"/>
        <v>8154.4000904314016</v>
      </c>
      <c r="W726" s="39">
        <v>61300.309056838501</v>
      </c>
      <c r="X726" s="39">
        <f t="shared" si="206"/>
        <v>262.85684645229776</v>
      </c>
      <c r="Y726" s="39">
        <f t="shared" si="209"/>
        <v>9737.1591739089999</v>
      </c>
      <c r="Z726" s="39">
        <f t="shared" si="210"/>
        <v>7760.6909431614986</v>
      </c>
      <c r="AA726" s="45">
        <f t="shared" si="211"/>
        <v>7.5432251859194652E-2</v>
      </c>
      <c r="AB726" s="45">
        <f t="shared" si="212"/>
        <v>0.46602297058632119</v>
      </c>
      <c r="AC726" s="45">
        <f t="shared" si="213"/>
        <v>1.5022236714432745E-2</v>
      </c>
      <c r="AD726" s="45">
        <f t="shared" si="214"/>
        <v>0.55647745915994862</v>
      </c>
      <c r="AE726" s="45">
        <f t="shared" si="215"/>
        <v>0.44352254084005144</v>
      </c>
      <c r="AF726" s="43">
        <f>('Estimates from MCMC'!$B$2-'MCMC runs'!W726)/'Estimates from MCMC'!$B$2</f>
        <v>0.11237443626882754</v>
      </c>
    </row>
    <row r="727" spans="1:32" x14ac:dyDescent="0.3">
      <c r="A727" s="38">
        <v>4907</v>
      </c>
      <c r="B727" s="38">
        <v>1937298.9680002346</v>
      </c>
      <c r="C727" s="39">
        <v>52309.212105138096</v>
      </c>
      <c r="D727" s="39">
        <v>51295.667416843498</v>
      </c>
      <c r="E727" s="39">
        <f t="shared" si="198"/>
        <v>1013.544688294598</v>
      </c>
      <c r="F727" s="39">
        <v>52235.437144651303</v>
      </c>
      <c r="G727" s="40">
        <f t="shared" si="199"/>
        <v>73.774960486793134</v>
      </c>
      <c r="H727" s="39">
        <v>52219.671357446699</v>
      </c>
      <c r="I727" s="39">
        <f t="shared" si="200"/>
        <v>89.540747691396973</v>
      </c>
      <c r="J727" s="39">
        <v>51133.308321220502</v>
      </c>
      <c r="K727" s="40">
        <f t="shared" si="201"/>
        <v>1175.9037839175944</v>
      </c>
      <c r="L727" s="39">
        <v>50547.868511920198</v>
      </c>
      <c r="M727" s="39">
        <f t="shared" si="202"/>
        <v>1761.3435932178982</v>
      </c>
      <c r="N727" s="39">
        <f t="shared" si="207"/>
        <v>585.43980930030375</v>
      </c>
      <c r="O727" s="40">
        <f>'Estimates from MCMC'!$B$2-L727</f>
        <v>18513.131488079802</v>
      </c>
      <c r="P727" s="39">
        <v>51787.985483598997</v>
      </c>
      <c r="Q727" s="40">
        <f t="shared" si="203"/>
        <v>1240.116971678799</v>
      </c>
      <c r="R727" s="39">
        <v>51818.800376006096</v>
      </c>
      <c r="S727" s="39">
        <f t="shared" si="204"/>
        <v>30.814892407099251</v>
      </c>
      <c r="T727" s="39">
        <f t="shared" si="208"/>
        <v>1270.9318640858983</v>
      </c>
      <c r="U727" s="39">
        <v>58486.765243182301</v>
      </c>
      <c r="V727" s="39">
        <f t="shared" si="205"/>
        <v>7938.8967312621025</v>
      </c>
      <c r="W727" s="39">
        <v>60012.314940734803</v>
      </c>
      <c r="X727" s="39">
        <f t="shared" si="206"/>
        <v>254.61783346660377</v>
      </c>
      <c r="Y727" s="39">
        <f t="shared" si="209"/>
        <v>9464.4464288146046</v>
      </c>
      <c r="Z727" s="39">
        <f t="shared" si="210"/>
        <v>9048.6850592651972</v>
      </c>
      <c r="AA727" s="45">
        <f t="shared" si="211"/>
        <v>6.8650291005831365E-2</v>
      </c>
      <c r="AB727" s="45">
        <f t="shared" si="212"/>
        <v>0.42882516857689817</v>
      </c>
      <c r="AC727" s="45">
        <f t="shared" si="213"/>
        <v>1.3753363855841817E-2</v>
      </c>
      <c r="AD727" s="45">
        <f t="shared" si="214"/>
        <v>0.51122882343857134</v>
      </c>
      <c r="AE727" s="45">
        <f t="shared" si="215"/>
        <v>0.48877117656142866</v>
      </c>
      <c r="AF727" s="43">
        <f>('Estimates from MCMC'!$B$2-'MCMC runs'!W727)/'Estimates from MCMC'!$B$2</f>
        <v>0.131024529897702</v>
      </c>
    </row>
    <row r="728" spans="1:32" x14ac:dyDescent="0.3">
      <c r="A728" s="38">
        <v>1610</v>
      </c>
      <c r="B728" s="38">
        <v>1931243.2612243693</v>
      </c>
      <c r="C728" s="39">
        <v>52480.316476998298</v>
      </c>
      <c r="D728" s="39">
        <v>51428.802360805203</v>
      </c>
      <c r="E728" s="39">
        <f t="shared" si="198"/>
        <v>1051.5141161930951</v>
      </c>
      <c r="F728" s="39">
        <v>52423.709875102999</v>
      </c>
      <c r="G728" s="40">
        <f t="shared" si="199"/>
        <v>56.606601895298809</v>
      </c>
      <c r="H728" s="39">
        <v>52388.855599417198</v>
      </c>
      <c r="I728" s="39">
        <f t="shared" si="200"/>
        <v>91.460877581099339</v>
      </c>
      <c r="J728" s="39">
        <v>51281.408197292702</v>
      </c>
      <c r="K728" s="40">
        <f t="shared" si="201"/>
        <v>1198.9082797055962</v>
      </c>
      <c r="L728" s="39">
        <v>50683.774742868198</v>
      </c>
      <c r="M728" s="39">
        <f t="shared" si="202"/>
        <v>1796.5417341300999</v>
      </c>
      <c r="N728" s="39">
        <f t="shared" si="207"/>
        <v>597.63345442450373</v>
      </c>
      <c r="O728" s="40">
        <f>'Estimates from MCMC'!$B$2-L728</f>
        <v>18377.225257131802</v>
      </c>
      <c r="P728" s="39">
        <v>51955.225629415501</v>
      </c>
      <c r="Q728" s="40">
        <f t="shared" si="203"/>
        <v>1271.4508865473035</v>
      </c>
      <c r="R728" s="39">
        <v>51986.481633554999</v>
      </c>
      <c r="S728" s="39">
        <f t="shared" si="204"/>
        <v>31.256004139497236</v>
      </c>
      <c r="T728" s="39">
        <f t="shared" si="208"/>
        <v>1302.7068906868008</v>
      </c>
      <c r="U728" s="39">
        <v>58580.161150802902</v>
      </c>
      <c r="V728" s="39">
        <f t="shared" si="205"/>
        <v>7896.386407934704</v>
      </c>
      <c r="W728" s="39">
        <v>60140.889883567499</v>
      </c>
      <c r="X728" s="39">
        <f t="shared" si="206"/>
        <v>258.02184207779646</v>
      </c>
      <c r="Y728" s="39">
        <f t="shared" si="209"/>
        <v>9457.1151406993013</v>
      </c>
      <c r="Z728" s="39">
        <f t="shared" si="210"/>
        <v>8920.1101164325009</v>
      </c>
      <c r="AA728" s="45">
        <f t="shared" si="211"/>
        <v>7.0887028507268718E-2</v>
      </c>
      <c r="AB728" s="45">
        <f t="shared" si="212"/>
        <v>0.42968327902876891</v>
      </c>
      <c r="AC728" s="45">
        <f t="shared" si="213"/>
        <v>1.4040304696034771E-2</v>
      </c>
      <c r="AD728" s="45">
        <f t="shared" si="214"/>
        <v>0.51461061223207238</v>
      </c>
      <c r="AE728" s="45">
        <f t="shared" si="215"/>
        <v>0.48538938776792756</v>
      </c>
      <c r="AF728" s="43">
        <f>('Estimates from MCMC'!$B$2-'MCMC runs'!W728)/'Estimates from MCMC'!$B$2</f>
        <v>0.1291627708320543</v>
      </c>
    </row>
    <row r="729" spans="1:32" x14ac:dyDescent="0.3">
      <c r="A729" s="38">
        <v>783</v>
      </c>
      <c r="B729" s="38">
        <v>2049138.5554914977</v>
      </c>
      <c r="C729" s="39">
        <v>53319.990809746603</v>
      </c>
      <c r="D729" s="39">
        <v>52261.310551603499</v>
      </c>
      <c r="E729" s="39">
        <f t="shared" si="198"/>
        <v>1058.6802581431039</v>
      </c>
      <c r="F729" s="39">
        <v>53258.428177811496</v>
      </c>
      <c r="G729" s="40">
        <f t="shared" si="199"/>
        <v>61.562631935106765</v>
      </c>
      <c r="H729" s="39">
        <v>53227.048308769103</v>
      </c>
      <c r="I729" s="39">
        <f t="shared" si="200"/>
        <v>92.942500977500458</v>
      </c>
      <c r="J729" s="39">
        <v>52107.611444855902</v>
      </c>
      <c r="K729" s="40">
        <f t="shared" si="201"/>
        <v>1212.3793648907013</v>
      </c>
      <c r="L729" s="39">
        <v>51500.027726005101</v>
      </c>
      <c r="M729" s="39">
        <f t="shared" si="202"/>
        <v>1819.9630837415025</v>
      </c>
      <c r="N729" s="39">
        <f t="shared" si="207"/>
        <v>607.58371885080123</v>
      </c>
      <c r="O729" s="40">
        <f>'Estimates from MCMC'!$B$2-L729</f>
        <v>17560.972273994899</v>
      </c>
      <c r="P729" s="39">
        <v>52788.265079824101</v>
      </c>
      <c r="Q729" s="40">
        <f t="shared" si="203"/>
        <v>1288.2373538190004</v>
      </c>
      <c r="R729" s="39">
        <v>52820.176034661898</v>
      </c>
      <c r="S729" s="39">
        <f t="shared" si="204"/>
        <v>31.910954837796453</v>
      </c>
      <c r="T729" s="39">
        <f t="shared" si="208"/>
        <v>1320.1483086567969</v>
      </c>
      <c r="U729" s="39">
        <v>59689.802088290096</v>
      </c>
      <c r="V729" s="39">
        <f t="shared" si="205"/>
        <v>8189.7743622849957</v>
      </c>
      <c r="W729" s="39">
        <v>61273.932471978202</v>
      </c>
      <c r="X729" s="39">
        <f t="shared" si="206"/>
        <v>263.98207503130834</v>
      </c>
      <c r="Y729" s="39">
        <f t="shared" si="209"/>
        <v>9773.9047459731009</v>
      </c>
      <c r="Z729" s="39">
        <f t="shared" si="210"/>
        <v>7787.0675280217984</v>
      </c>
      <c r="AA729" s="45">
        <f t="shared" si="211"/>
        <v>7.5175126300480163E-2</v>
      </c>
      <c r="AB729" s="45">
        <f t="shared" si="212"/>
        <v>0.46636223977261171</v>
      </c>
      <c r="AC729" s="45">
        <f t="shared" si="213"/>
        <v>1.5032315461383948E-2</v>
      </c>
      <c r="AD729" s="45">
        <f t="shared" si="214"/>
        <v>0.55656968153447584</v>
      </c>
      <c r="AE729" s="45">
        <f t="shared" si="215"/>
        <v>0.44343031846552416</v>
      </c>
      <c r="AF729" s="43">
        <f>('Estimates from MCMC'!$B$2-'MCMC runs'!W729)/'Estimates from MCMC'!$B$2</f>
        <v>0.11275636796486871</v>
      </c>
    </row>
    <row r="730" spans="1:32" x14ac:dyDescent="0.3">
      <c r="A730" s="38">
        <v>2436</v>
      </c>
      <c r="B730" s="38">
        <v>2156484.0122982385</v>
      </c>
      <c r="C730" s="39">
        <v>53097.8024892291</v>
      </c>
      <c r="D730" s="39">
        <v>52057.310570454603</v>
      </c>
      <c r="E730" s="39">
        <f t="shared" si="198"/>
        <v>1040.4919187744963</v>
      </c>
      <c r="F730" s="39">
        <v>53040.444419520798</v>
      </c>
      <c r="G730" s="40">
        <f t="shared" si="199"/>
        <v>57.358069708301628</v>
      </c>
      <c r="H730" s="39">
        <v>53007.341959629302</v>
      </c>
      <c r="I730" s="39">
        <f t="shared" si="200"/>
        <v>90.460529599797155</v>
      </c>
      <c r="J730" s="39">
        <v>51910.182066542402</v>
      </c>
      <c r="K730" s="40">
        <f t="shared" si="201"/>
        <v>1187.6204226866976</v>
      </c>
      <c r="L730" s="39">
        <v>51318.714478859401</v>
      </c>
      <c r="M730" s="39">
        <f t="shared" si="202"/>
        <v>1779.0880103696982</v>
      </c>
      <c r="N730" s="39">
        <f t="shared" si="207"/>
        <v>591.4675876830006</v>
      </c>
      <c r="O730" s="40">
        <f>'Estimates from MCMC'!$B$2-L730</f>
        <v>17742.285521140599</v>
      </c>
      <c r="P730" s="39">
        <v>52578.123487426397</v>
      </c>
      <c r="Q730" s="40">
        <f t="shared" si="203"/>
        <v>1259.4090085669959</v>
      </c>
      <c r="R730" s="39">
        <v>52609.016436007099</v>
      </c>
      <c r="S730" s="39">
        <f t="shared" si="204"/>
        <v>30.892948580702068</v>
      </c>
      <c r="T730" s="39">
        <f t="shared" si="208"/>
        <v>1290.301957147698</v>
      </c>
      <c r="U730" s="39">
        <v>59203.298536190399</v>
      </c>
      <c r="V730" s="39">
        <f t="shared" si="205"/>
        <v>7884.5840573309979</v>
      </c>
      <c r="W730" s="39">
        <v>60746.366451153102</v>
      </c>
      <c r="X730" s="39">
        <f t="shared" si="206"/>
        <v>252.76595781500509</v>
      </c>
      <c r="Y730" s="39">
        <f t="shared" si="209"/>
        <v>9427.651972293701</v>
      </c>
      <c r="Z730" s="39">
        <f t="shared" si="210"/>
        <v>8314.6335488468976</v>
      </c>
      <c r="AA730" s="45">
        <f t="shared" si="211"/>
        <v>7.2724675499684338E-2</v>
      </c>
      <c r="AB730" s="45">
        <f t="shared" si="212"/>
        <v>0.44439506104984167</v>
      </c>
      <c r="AC730" s="45">
        <f t="shared" si="213"/>
        <v>1.4246527456331653E-2</v>
      </c>
      <c r="AD730" s="45">
        <f t="shared" si="214"/>
        <v>0.53136626400585762</v>
      </c>
      <c r="AE730" s="45">
        <f t="shared" si="215"/>
        <v>0.46863373599414238</v>
      </c>
      <c r="AF730" s="43">
        <f>('Estimates from MCMC'!$B$2-'MCMC runs'!W730)/'Estimates from MCMC'!$B$2</f>
        <v>0.12039549889006672</v>
      </c>
    </row>
    <row r="731" spans="1:32" x14ac:dyDescent="0.3">
      <c r="A731" s="38">
        <v>1223</v>
      </c>
      <c r="B731" s="38">
        <v>2027573.5505597109</v>
      </c>
      <c r="C731" s="39">
        <v>53261.635192360103</v>
      </c>
      <c r="D731" s="39">
        <v>52202.3661287098</v>
      </c>
      <c r="E731" s="39">
        <f t="shared" si="198"/>
        <v>1059.269063650303</v>
      </c>
      <c r="F731" s="39">
        <v>53204.951964430998</v>
      </c>
      <c r="G731" s="40">
        <f t="shared" si="199"/>
        <v>56.68322792910476</v>
      </c>
      <c r="H731" s="39">
        <v>53169.086251248998</v>
      </c>
      <c r="I731" s="39">
        <f t="shared" si="200"/>
        <v>92.548941111104796</v>
      </c>
      <c r="J731" s="39">
        <v>52053.825469226598</v>
      </c>
      <c r="K731" s="40">
        <f t="shared" si="201"/>
        <v>1207.809723133505</v>
      </c>
      <c r="L731" s="39">
        <v>51448.879413112103</v>
      </c>
      <c r="M731" s="39">
        <f t="shared" si="202"/>
        <v>1812.7557792480002</v>
      </c>
      <c r="N731" s="39">
        <f t="shared" si="207"/>
        <v>604.94605611449515</v>
      </c>
      <c r="O731" s="40">
        <f>'Estimates from MCMC'!$B$2-L731</f>
        <v>17612.120586887897</v>
      </c>
      <c r="P731" s="39">
        <v>52731.786594546</v>
      </c>
      <c r="Q731" s="40">
        <f t="shared" si="203"/>
        <v>1282.9071814338968</v>
      </c>
      <c r="R731" s="39">
        <v>52763.571930742997</v>
      </c>
      <c r="S731" s="39">
        <f t="shared" si="204"/>
        <v>31.785336196997378</v>
      </c>
      <c r="T731" s="39">
        <f t="shared" si="208"/>
        <v>1314.6925176308941</v>
      </c>
      <c r="U731" s="39">
        <v>59516.068436449299</v>
      </c>
      <c r="V731" s="39">
        <f t="shared" si="205"/>
        <v>8067.189023337196</v>
      </c>
      <c r="W731" s="39">
        <v>61092.642225224103</v>
      </c>
      <c r="X731" s="39">
        <f t="shared" si="206"/>
        <v>261.88127114390954</v>
      </c>
      <c r="Y731" s="39">
        <f t="shared" si="209"/>
        <v>9643.7628121119997</v>
      </c>
      <c r="Z731" s="39">
        <f t="shared" si="210"/>
        <v>7968.3577747758973</v>
      </c>
      <c r="AA731" s="45">
        <f t="shared" si="211"/>
        <v>7.4647031352355925E-2</v>
      </c>
      <c r="AB731" s="45">
        <f t="shared" si="212"/>
        <v>0.45804756920317496</v>
      </c>
      <c r="AC731" s="45">
        <f t="shared" si="213"/>
        <v>1.486937758868619E-2</v>
      </c>
      <c r="AD731" s="45">
        <f t="shared" si="214"/>
        <v>0.54756397814421709</v>
      </c>
      <c r="AE731" s="45">
        <f t="shared" si="215"/>
        <v>0.45243602185578297</v>
      </c>
      <c r="AF731" s="43">
        <f>('Estimates from MCMC'!$B$2-'MCMC runs'!W731)/'Estimates from MCMC'!$B$2</f>
        <v>0.11538144212762481</v>
      </c>
    </row>
    <row r="732" spans="1:32" x14ac:dyDescent="0.3">
      <c r="A732" s="38">
        <v>1374</v>
      </c>
      <c r="B732" s="38">
        <v>1924360.0845589002</v>
      </c>
      <c r="C732" s="39">
        <v>51657.748181110503</v>
      </c>
      <c r="D732" s="39">
        <v>50597.295688206403</v>
      </c>
      <c r="E732" s="39">
        <f t="shared" si="198"/>
        <v>1060.4524929040999</v>
      </c>
      <c r="F732" s="39">
        <v>51592.793617628202</v>
      </c>
      <c r="G732" s="40">
        <f t="shared" si="199"/>
        <v>64.954563482300728</v>
      </c>
      <c r="H732" s="39">
        <v>51565.153388290797</v>
      </c>
      <c r="I732" s="39">
        <f t="shared" si="200"/>
        <v>92.594792819705617</v>
      </c>
      <c r="J732" s="39">
        <v>50440.617437042099</v>
      </c>
      <c r="K732" s="40">
        <f t="shared" si="201"/>
        <v>1217.1307440684031</v>
      </c>
      <c r="L732" s="39">
        <v>49835.983567171599</v>
      </c>
      <c r="M732" s="39">
        <f t="shared" si="202"/>
        <v>1821.7646139389035</v>
      </c>
      <c r="N732" s="39">
        <f t="shared" si="207"/>
        <v>604.63386987050035</v>
      </c>
      <c r="O732" s="40">
        <f>'Estimates from MCMC'!$B$2-L732</f>
        <v>19225.016432828401</v>
      </c>
      <c r="P732" s="39">
        <v>51127.981841176101</v>
      </c>
      <c r="Q732" s="40">
        <f t="shared" si="203"/>
        <v>1291.9982740045016</v>
      </c>
      <c r="R732" s="39">
        <v>51159.410751036397</v>
      </c>
      <c r="S732" s="39">
        <f t="shared" si="204"/>
        <v>31.428909860296699</v>
      </c>
      <c r="T732" s="39">
        <f t="shared" si="208"/>
        <v>1323.4271838647983</v>
      </c>
      <c r="U732" s="39">
        <v>57667.178585759502</v>
      </c>
      <c r="V732" s="39">
        <f t="shared" si="205"/>
        <v>7831.1950185879032</v>
      </c>
      <c r="W732" s="39">
        <v>59252.7599655019</v>
      </c>
      <c r="X732" s="39">
        <f t="shared" si="206"/>
        <v>262.1541958775997</v>
      </c>
      <c r="Y732" s="39">
        <f t="shared" si="209"/>
        <v>9416.7763983303012</v>
      </c>
      <c r="Z732" s="39">
        <f t="shared" si="210"/>
        <v>9808.2400344980997</v>
      </c>
      <c r="AA732" s="45">
        <f t="shared" si="211"/>
        <v>6.8838806379636186E-2</v>
      </c>
      <c r="AB732" s="45">
        <f t="shared" si="212"/>
        <v>0.40734399608706973</v>
      </c>
      <c r="AC732" s="45">
        <f t="shared" si="213"/>
        <v>1.3636097362702299E-2</v>
      </c>
      <c r="AD732" s="45">
        <f t="shared" si="214"/>
        <v>0.48981889982940818</v>
      </c>
      <c r="AE732" s="45">
        <f t="shared" si="215"/>
        <v>0.51018110017059182</v>
      </c>
      <c r="AF732" s="43">
        <f>('Estimates from MCMC'!$B$2-'MCMC runs'!W732)/'Estimates from MCMC'!$B$2</f>
        <v>0.14202284986458494</v>
      </c>
    </row>
    <row r="733" spans="1:32" x14ac:dyDescent="0.3">
      <c r="A733" s="38">
        <v>667</v>
      </c>
      <c r="B733" s="38">
        <v>2155317.6578536327</v>
      </c>
      <c r="C733" s="39">
        <v>51841.648778559</v>
      </c>
      <c r="D733" s="39">
        <v>50811.249213351097</v>
      </c>
      <c r="E733" s="39">
        <f t="shared" si="198"/>
        <v>1030.3995652079029</v>
      </c>
      <c r="F733" s="39">
        <v>51769.879003830902</v>
      </c>
      <c r="G733" s="40">
        <f t="shared" si="199"/>
        <v>71.769774728098128</v>
      </c>
      <c r="H733" s="39">
        <v>51751.353142129199</v>
      </c>
      <c r="I733" s="39">
        <f t="shared" si="200"/>
        <v>90.295636429800652</v>
      </c>
      <c r="J733" s="39">
        <v>50650.199427129999</v>
      </c>
      <c r="K733" s="40">
        <f t="shared" si="201"/>
        <v>1191.4493514290007</v>
      </c>
      <c r="L733" s="39">
        <v>50060.348851167102</v>
      </c>
      <c r="M733" s="39">
        <f t="shared" si="202"/>
        <v>1781.2999273918977</v>
      </c>
      <c r="N733" s="39">
        <f t="shared" si="207"/>
        <v>589.85057596289698</v>
      </c>
      <c r="O733" s="40">
        <f>'Estimates from MCMC'!$B$2-L733</f>
        <v>19000.651148832898</v>
      </c>
      <c r="P733" s="39">
        <v>51319.545409656501</v>
      </c>
      <c r="Q733" s="40">
        <f t="shared" si="203"/>
        <v>1259.1965584893987</v>
      </c>
      <c r="R733" s="39">
        <v>51350.351081542998</v>
      </c>
      <c r="S733" s="39">
        <f t="shared" si="204"/>
        <v>30.805671886497294</v>
      </c>
      <c r="T733" s="39">
        <f t="shared" si="208"/>
        <v>1290.002230375896</v>
      </c>
      <c r="U733" s="39">
        <v>57757.662928595397</v>
      </c>
      <c r="V733" s="39">
        <f t="shared" si="205"/>
        <v>7697.3140774282947</v>
      </c>
      <c r="W733" s="39">
        <v>59302.752634999502</v>
      </c>
      <c r="X733" s="39">
        <f t="shared" si="206"/>
        <v>255.08747602820949</v>
      </c>
      <c r="Y733" s="39">
        <f t="shared" si="209"/>
        <v>9242.4037838324002</v>
      </c>
      <c r="Z733" s="39">
        <f t="shared" si="210"/>
        <v>9758.2473650004977</v>
      </c>
      <c r="AA733" s="45">
        <f t="shared" si="211"/>
        <v>6.7892527486097948E-2</v>
      </c>
      <c r="AB733" s="45">
        <f t="shared" si="212"/>
        <v>0.40510791009923347</v>
      </c>
      <c r="AC733" s="45">
        <f t="shared" si="213"/>
        <v>1.3425196538271168E-2</v>
      </c>
      <c r="AD733" s="45">
        <f t="shared" si="214"/>
        <v>0.48642563412360257</v>
      </c>
      <c r="AE733" s="45">
        <f t="shared" si="215"/>
        <v>0.51357436587639738</v>
      </c>
      <c r="AF733" s="43">
        <f>('Estimates from MCMC'!$B$2-'MCMC runs'!W733)/'Estimates from MCMC'!$B$2</f>
        <v>0.1412989583846237</v>
      </c>
    </row>
    <row r="734" spans="1:32" x14ac:dyDescent="0.3">
      <c r="A734" s="38">
        <v>3814</v>
      </c>
      <c r="B734" s="38">
        <v>1996562.3716736659</v>
      </c>
      <c r="C734" s="39">
        <v>52667.708969511703</v>
      </c>
      <c r="D734" s="39">
        <v>51630.185905192797</v>
      </c>
      <c r="E734" s="39">
        <f t="shared" si="198"/>
        <v>1037.5230643189061</v>
      </c>
      <c r="F734" s="39">
        <v>52612.862811455998</v>
      </c>
      <c r="G734" s="40">
        <f t="shared" si="199"/>
        <v>54.846158055705018</v>
      </c>
      <c r="H734" s="39">
        <v>52576.944827615698</v>
      </c>
      <c r="I734" s="39">
        <f t="shared" si="200"/>
        <v>90.76414189600473</v>
      </c>
      <c r="J734" s="39">
        <v>51485.180755675501</v>
      </c>
      <c r="K734" s="40">
        <f t="shared" si="201"/>
        <v>1182.5282138362018</v>
      </c>
      <c r="L734" s="39">
        <v>50891.908175034303</v>
      </c>
      <c r="M734" s="39">
        <f t="shared" si="202"/>
        <v>1775.8007944773999</v>
      </c>
      <c r="N734" s="39">
        <f t="shared" si="207"/>
        <v>593.27258064119815</v>
      </c>
      <c r="O734" s="40">
        <f>'Estimates from MCMC'!$B$2-L734</f>
        <v>18169.091824965697</v>
      </c>
      <c r="P734" s="39">
        <v>52147.255127050099</v>
      </c>
      <c r="Q734" s="40">
        <f t="shared" si="203"/>
        <v>1255.346952015796</v>
      </c>
      <c r="R734" s="39">
        <v>52178.548166901899</v>
      </c>
      <c r="S734" s="39">
        <f t="shared" si="204"/>
        <v>31.293039851800131</v>
      </c>
      <c r="T734" s="39">
        <f t="shared" si="208"/>
        <v>1286.6399918675961</v>
      </c>
      <c r="U734" s="39">
        <v>58791.2193877604</v>
      </c>
      <c r="V734" s="39">
        <f t="shared" si="205"/>
        <v>7899.3112127260974</v>
      </c>
      <c r="W734" s="39">
        <v>60330.772168516</v>
      </c>
      <c r="X734" s="39">
        <f t="shared" si="206"/>
        <v>252.91278888800298</v>
      </c>
      <c r="Y734" s="39">
        <f t="shared" si="209"/>
        <v>9438.8639934816965</v>
      </c>
      <c r="Z734" s="39">
        <f t="shared" si="210"/>
        <v>8730.2278314840005</v>
      </c>
      <c r="AA734" s="45">
        <f t="shared" si="211"/>
        <v>7.0814766321982928E-2</v>
      </c>
      <c r="AB734" s="45">
        <f t="shared" si="212"/>
        <v>0.43476643130130754</v>
      </c>
      <c r="AC734" s="45">
        <f t="shared" si="213"/>
        <v>1.3919946650304327E-2</v>
      </c>
      <c r="AD734" s="45">
        <f t="shared" si="214"/>
        <v>0.51950114427359484</v>
      </c>
      <c r="AE734" s="45">
        <f t="shared" si="215"/>
        <v>0.48049885572640522</v>
      </c>
      <c r="AF734" s="43">
        <f>('Estimates from MCMC'!$B$2-'MCMC runs'!W734)/'Estimates from MCMC'!$B$2</f>
        <v>0.12641328436431562</v>
      </c>
    </row>
    <row r="735" spans="1:32" x14ac:dyDescent="0.3">
      <c r="A735" s="38">
        <v>1073</v>
      </c>
      <c r="B735" s="38">
        <v>1964346.080914465</v>
      </c>
      <c r="C735" s="39">
        <v>52395.873626768203</v>
      </c>
      <c r="D735" s="39">
        <v>51339.8548617712</v>
      </c>
      <c r="E735" s="39">
        <f t="shared" si="198"/>
        <v>1056.018764997003</v>
      </c>
      <c r="F735" s="39">
        <v>52326.270265439001</v>
      </c>
      <c r="G735" s="40">
        <f t="shared" si="199"/>
        <v>69.603361329202016</v>
      </c>
      <c r="H735" s="39">
        <v>52304.350904760402</v>
      </c>
      <c r="I735" s="39">
        <f t="shared" si="200"/>
        <v>91.522722007801349</v>
      </c>
      <c r="J735" s="39">
        <v>51179.830885877098</v>
      </c>
      <c r="K735" s="40">
        <f t="shared" si="201"/>
        <v>1216.0427408911055</v>
      </c>
      <c r="L735" s="39">
        <v>50582.113083357297</v>
      </c>
      <c r="M735" s="39">
        <f t="shared" si="202"/>
        <v>1813.7605434109064</v>
      </c>
      <c r="N735" s="39">
        <f t="shared" si="207"/>
        <v>597.7178025198009</v>
      </c>
      <c r="O735" s="40">
        <f>'Estimates from MCMC'!$B$2-L735</f>
        <v>18478.886916642703</v>
      </c>
      <c r="P735" s="39">
        <v>51869.487408182802</v>
      </c>
      <c r="Q735" s="40">
        <f t="shared" si="203"/>
        <v>1287.374324825505</v>
      </c>
      <c r="R735" s="39">
        <v>51900.343573431601</v>
      </c>
      <c r="S735" s="39">
        <f t="shared" si="204"/>
        <v>30.856165248798789</v>
      </c>
      <c r="T735" s="39">
        <f t="shared" si="208"/>
        <v>1318.2304900743038</v>
      </c>
      <c r="U735" s="39">
        <v>58354.829723365801</v>
      </c>
      <c r="V735" s="39">
        <f t="shared" si="205"/>
        <v>7772.7166400085043</v>
      </c>
      <c r="W735" s="39">
        <v>59932.342027371502</v>
      </c>
      <c r="X735" s="39">
        <f t="shared" si="206"/>
        <v>259.28181393139675</v>
      </c>
      <c r="Y735" s="39">
        <f t="shared" si="209"/>
        <v>9350.2289440142049</v>
      </c>
      <c r="Z735" s="39">
        <f t="shared" si="210"/>
        <v>9128.6579726284981</v>
      </c>
      <c r="AA735" s="45">
        <f t="shared" si="211"/>
        <v>7.1337115488653235E-2</v>
      </c>
      <c r="AB735" s="45">
        <f t="shared" si="212"/>
        <v>0.42062688489143446</v>
      </c>
      <c r="AC735" s="45">
        <f t="shared" si="213"/>
        <v>1.4031246313752745E-2</v>
      </c>
      <c r="AD735" s="45">
        <f t="shared" si="214"/>
        <v>0.50599524669384044</v>
      </c>
      <c r="AE735" s="45">
        <f t="shared" si="215"/>
        <v>0.49400475330615956</v>
      </c>
      <c r="AF735" s="43">
        <f>('Estimates from MCMC'!$B$2-'MCMC runs'!W735)/'Estimates from MCMC'!$B$2</f>
        <v>0.13218253388494952</v>
      </c>
    </row>
    <row r="736" spans="1:32" x14ac:dyDescent="0.3">
      <c r="A736" s="38">
        <v>4348</v>
      </c>
      <c r="B736" s="38">
        <v>2214839.9117774884</v>
      </c>
      <c r="C736" s="39">
        <v>52248.187958826697</v>
      </c>
      <c r="D736" s="39">
        <v>51188.352973963003</v>
      </c>
      <c r="E736" s="39">
        <f t="shared" si="198"/>
        <v>1059.8349848636935</v>
      </c>
      <c r="F736" s="39">
        <v>52192.872234681898</v>
      </c>
      <c r="G736" s="40">
        <f t="shared" si="199"/>
        <v>55.315724144798878</v>
      </c>
      <c r="H736" s="39">
        <v>52156.350499482804</v>
      </c>
      <c r="I736" s="39">
        <f t="shared" si="200"/>
        <v>91.837459343892988</v>
      </c>
      <c r="J736" s="39">
        <v>51041.880027862397</v>
      </c>
      <c r="K736" s="40">
        <f t="shared" si="201"/>
        <v>1206.3079309642999</v>
      </c>
      <c r="L736" s="39">
        <v>50441.978323597301</v>
      </c>
      <c r="M736" s="39">
        <f t="shared" si="202"/>
        <v>1806.2096352293956</v>
      </c>
      <c r="N736" s="39">
        <f t="shared" si="207"/>
        <v>599.90170426509576</v>
      </c>
      <c r="O736" s="40">
        <f>'Estimates from MCMC'!$B$2-L736</f>
        <v>18619.021676402699</v>
      </c>
      <c r="P736" s="39">
        <v>51722.569499453501</v>
      </c>
      <c r="Q736" s="40">
        <f t="shared" si="203"/>
        <v>1280.5911758561997</v>
      </c>
      <c r="R736" s="39">
        <v>51753.8491434303</v>
      </c>
      <c r="S736" s="39">
        <f t="shared" si="204"/>
        <v>31.27964397679898</v>
      </c>
      <c r="T736" s="39">
        <f t="shared" si="208"/>
        <v>1311.8708198329987</v>
      </c>
      <c r="U736" s="39">
        <v>58287.9095306124</v>
      </c>
      <c r="V736" s="39">
        <f t="shared" si="205"/>
        <v>7845.9312070150991</v>
      </c>
      <c r="W736" s="39">
        <v>59857.842741367996</v>
      </c>
      <c r="X736" s="39">
        <f t="shared" si="206"/>
        <v>258.06239092259784</v>
      </c>
      <c r="Y736" s="39">
        <f t="shared" si="209"/>
        <v>9415.8644177706956</v>
      </c>
      <c r="Z736" s="39">
        <f t="shared" si="210"/>
        <v>9203.1572586320035</v>
      </c>
      <c r="AA736" s="45">
        <f t="shared" si="211"/>
        <v>7.0458633253305258E-2</v>
      </c>
      <c r="AB736" s="45">
        <f t="shared" si="212"/>
        <v>0.42139331181717476</v>
      </c>
      <c r="AC736" s="45">
        <f t="shared" si="213"/>
        <v>1.3860147724606815E-2</v>
      </c>
      <c r="AD736" s="45">
        <f t="shared" si="214"/>
        <v>0.50571209279508689</v>
      </c>
      <c r="AE736" s="45">
        <f t="shared" si="215"/>
        <v>0.49428790720491311</v>
      </c>
      <c r="AF736" s="43">
        <f>('Estimates from MCMC'!$B$2-'MCMC runs'!W736)/'Estimates from MCMC'!$B$2</f>
        <v>0.13326128000799298</v>
      </c>
    </row>
    <row r="737" spans="1:32" x14ac:dyDescent="0.3">
      <c r="A737" s="38">
        <v>4163</v>
      </c>
      <c r="B737" s="38">
        <v>1983704.2662027173</v>
      </c>
      <c r="C737" s="39">
        <v>52613.409664542698</v>
      </c>
      <c r="D737" s="39">
        <v>51575.100391944099</v>
      </c>
      <c r="E737" s="39">
        <f t="shared" si="198"/>
        <v>1038.3092725985989</v>
      </c>
      <c r="F737" s="39">
        <v>52552.066048368302</v>
      </c>
      <c r="G737" s="40">
        <f t="shared" si="199"/>
        <v>61.34361617439572</v>
      </c>
      <c r="H737" s="39">
        <v>52522.460294753299</v>
      </c>
      <c r="I737" s="39">
        <f t="shared" si="200"/>
        <v>90.949369789399498</v>
      </c>
      <c r="J737" s="39">
        <v>51423.550535187998</v>
      </c>
      <c r="K737" s="40">
        <f t="shared" si="201"/>
        <v>1189.8591293546997</v>
      </c>
      <c r="L737" s="39">
        <v>50829.077779892097</v>
      </c>
      <c r="M737" s="39">
        <f t="shared" si="202"/>
        <v>1784.3318846506008</v>
      </c>
      <c r="N737" s="39">
        <f t="shared" si="207"/>
        <v>594.47275529590115</v>
      </c>
      <c r="O737" s="40">
        <f>'Estimates from MCMC'!$B$2-L737</f>
        <v>18231.922220107903</v>
      </c>
      <c r="P737" s="39">
        <v>52089.565869669103</v>
      </c>
      <c r="Q737" s="40">
        <f t="shared" si="203"/>
        <v>1260.4880897770054</v>
      </c>
      <c r="R737" s="39">
        <v>52120.830171258502</v>
      </c>
      <c r="S737" s="39">
        <f t="shared" si="204"/>
        <v>31.264301589399111</v>
      </c>
      <c r="T737" s="39">
        <f t="shared" si="208"/>
        <v>1291.7523913664045</v>
      </c>
      <c r="U737" s="39">
        <v>58771.801466655401</v>
      </c>
      <c r="V737" s="39">
        <f t="shared" si="205"/>
        <v>7942.7236867633037</v>
      </c>
      <c r="W737" s="39">
        <v>60319.815330501202</v>
      </c>
      <c r="X737" s="39">
        <f t="shared" si="206"/>
        <v>256.26147247939662</v>
      </c>
      <c r="Y737" s="39">
        <f t="shared" si="209"/>
        <v>9490.7375506091048</v>
      </c>
      <c r="Z737" s="39">
        <f t="shared" si="210"/>
        <v>8741.184669498798</v>
      </c>
      <c r="AA737" s="45">
        <f t="shared" si="211"/>
        <v>7.0851135484866032E-2</v>
      </c>
      <c r="AB737" s="45">
        <f t="shared" si="212"/>
        <v>0.43564927443598406</v>
      </c>
      <c r="AC737" s="45">
        <f t="shared" si="213"/>
        <v>1.4055647527761336E-2</v>
      </c>
      <c r="AD737" s="45">
        <f t="shared" si="214"/>
        <v>0.52055605744861144</v>
      </c>
      <c r="AE737" s="45">
        <f t="shared" si="215"/>
        <v>0.47944394255138856</v>
      </c>
      <c r="AF737" s="43">
        <f>('Estimates from MCMC'!$B$2-'MCMC runs'!W737)/'Estimates from MCMC'!$B$2</f>
        <v>0.12657193885838314</v>
      </c>
    </row>
    <row r="738" spans="1:32" x14ac:dyDescent="0.3">
      <c r="A738" s="38">
        <v>4</v>
      </c>
      <c r="B738" s="38">
        <v>2053895.5626319093</v>
      </c>
      <c r="C738" s="39">
        <v>52839.645005697501</v>
      </c>
      <c r="D738" s="39">
        <v>51780.750572021498</v>
      </c>
      <c r="E738" s="39">
        <f t="shared" si="198"/>
        <v>1058.8944336760032</v>
      </c>
      <c r="F738" s="39">
        <v>52785.816439742601</v>
      </c>
      <c r="G738" s="40">
        <f t="shared" si="199"/>
        <v>53.828565954900114</v>
      </c>
      <c r="H738" s="39">
        <v>52746.833502785303</v>
      </c>
      <c r="I738" s="39">
        <f t="shared" si="200"/>
        <v>92.811502912198193</v>
      </c>
      <c r="J738" s="39">
        <v>51634.848467809999</v>
      </c>
      <c r="K738" s="40">
        <f t="shared" si="201"/>
        <v>1204.7965378875015</v>
      </c>
      <c r="L738" s="39">
        <v>51028.256807544603</v>
      </c>
      <c r="M738" s="39">
        <f t="shared" si="202"/>
        <v>1811.3881981528975</v>
      </c>
      <c r="N738" s="39">
        <f t="shared" si="207"/>
        <v>606.59166026539606</v>
      </c>
      <c r="O738" s="40">
        <f>'Estimates from MCMC'!$B$2-L738</f>
        <v>18032.743192455397</v>
      </c>
      <c r="P738" s="39">
        <v>52315.2309604892</v>
      </c>
      <c r="Q738" s="40">
        <f t="shared" si="203"/>
        <v>1286.9741529445964</v>
      </c>
      <c r="R738" s="39">
        <v>52347.126215422999</v>
      </c>
      <c r="S738" s="39">
        <f t="shared" si="204"/>
        <v>31.895254933799151</v>
      </c>
      <c r="T738" s="39">
        <f t="shared" si="208"/>
        <v>1318.8694078783956</v>
      </c>
      <c r="U738" s="39">
        <v>58893.996460449998</v>
      </c>
      <c r="V738" s="39">
        <f t="shared" si="205"/>
        <v>7865.7396529053949</v>
      </c>
      <c r="W738" s="39">
        <v>60468.959968853102</v>
      </c>
      <c r="X738" s="39">
        <f t="shared" si="206"/>
        <v>256.09410052470776</v>
      </c>
      <c r="Y738" s="39">
        <f t="shared" si="209"/>
        <v>9440.7031613084982</v>
      </c>
      <c r="Z738" s="39">
        <f t="shared" si="210"/>
        <v>8592.0400311468984</v>
      </c>
      <c r="AA738" s="45">
        <f t="shared" si="211"/>
        <v>7.31374807372729E-2</v>
      </c>
      <c r="AB738" s="45">
        <f t="shared" si="212"/>
        <v>0.43619207399328414</v>
      </c>
      <c r="AC738" s="45">
        <f t="shared" si="213"/>
        <v>1.4201616348191179E-2</v>
      </c>
      <c r="AD738" s="45">
        <f t="shared" si="214"/>
        <v>0.52353117107874825</v>
      </c>
      <c r="AE738" s="45">
        <f t="shared" si="215"/>
        <v>0.47646882892125181</v>
      </c>
      <c r="AF738" s="43">
        <f>('Estimates from MCMC'!$B$2-'MCMC runs'!W738)/'Estimates from MCMC'!$B$2</f>
        <v>0.12441233157855951</v>
      </c>
    </row>
    <row r="739" spans="1:32" x14ac:dyDescent="0.3">
      <c r="A739" s="38">
        <v>1490</v>
      </c>
      <c r="B739" s="38">
        <v>2014875.9562093243</v>
      </c>
      <c r="C739" s="39">
        <v>53115.501512737603</v>
      </c>
      <c r="D739" s="39">
        <v>52094.328057301696</v>
      </c>
      <c r="E739" s="39">
        <f t="shared" si="198"/>
        <v>1021.1734554359064</v>
      </c>
      <c r="F739" s="39">
        <v>53050.466379478501</v>
      </c>
      <c r="G739" s="40">
        <f t="shared" si="199"/>
        <v>65.035133259101713</v>
      </c>
      <c r="H739" s="39">
        <v>53026.442145112298</v>
      </c>
      <c r="I739" s="39">
        <f t="shared" si="200"/>
        <v>89.059367625304731</v>
      </c>
      <c r="J739" s="39">
        <v>51941.222592028898</v>
      </c>
      <c r="K739" s="40">
        <f t="shared" si="201"/>
        <v>1174.2789207087044</v>
      </c>
      <c r="L739" s="39">
        <v>51358.852337208002</v>
      </c>
      <c r="M739" s="39">
        <f t="shared" si="202"/>
        <v>1756.6491755296011</v>
      </c>
      <c r="N739" s="39">
        <f t="shared" si="207"/>
        <v>582.37025482089666</v>
      </c>
      <c r="O739" s="40">
        <f>'Estimates from MCMC'!$B$2-L739</f>
        <v>17702.147662791998</v>
      </c>
      <c r="P739" s="39">
        <v>52594.8303713075</v>
      </c>
      <c r="Q739" s="40">
        <f t="shared" si="203"/>
        <v>1235.9780340994985</v>
      </c>
      <c r="R739" s="39">
        <v>52625.371122984201</v>
      </c>
      <c r="S739" s="39">
        <f t="shared" si="204"/>
        <v>30.540751676700893</v>
      </c>
      <c r="T739" s="39">
        <f t="shared" si="208"/>
        <v>1266.5187857761994</v>
      </c>
      <c r="U739" s="39">
        <v>59423.836951530197</v>
      </c>
      <c r="V739" s="39">
        <f t="shared" si="205"/>
        <v>8064.9846143221948</v>
      </c>
      <c r="W739" s="39">
        <v>60944.046938559703</v>
      </c>
      <c r="X739" s="39">
        <f t="shared" si="206"/>
        <v>253.69120125330664</v>
      </c>
      <c r="Y739" s="39">
        <f t="shared" si="209"/>
        <v>9585.1946013517008</v>
      </c>
      <c r="Z739" s="39">
        <f t="shared" si="210"/>
        <v>8116.9530614402975</v>
      </c>
      <c r="AA739" s="45">
        <f t="shared" si="211"/>
        <v>7.1546052484822792E-2</v>
      </c>
      <c r="AB739" s="45">
        <f t="shared" si="212"/>
        <v>0.45559356796429401</v>
      </c>
      <c r="AC739" s="45">
        <f t="shared" si="213"/>
        <v>1.433109733834941E-2</v>
      </c>
      <c r="AD739" s="45">
        <f t="shared" si="214"/>
        <v>0.54147071778746625</v>
      </c>
      <c r="AE739" s="45">
        <f t="shared" si="215"/>
        <v>0.45852928221253381</v>
      </c>
      <c r="AF739" s="43">
        <f>('Estimates from MCMC'!$B$2-'MCMC runs'!W739)/'Estimates from MCMC'!$B$2</f>
        <v>0.11753309482110449</v>
      </c>
    </row>
    <row r="740" spans="1:32" x14ac:dyDescent="0.3">
      <c r="A740" s="38">
        <v>3010</v>
      </c>
      <c r="B740" s="38">
        <v>2046246.2002589081</v>
      </c>
      <c r="C740" s="39">
        <v>52228.428350713803</v>
      </c>
      <c r="D740" s="39">
        <v>51213.233968700399</v>
      </c>
      <c r="E740" s="39">
        <f t="shared" si="198"/>
        <v>1015.1943820134038</v>
      </c>
      <c r="F740" s="39">
        <v>52166.702833104697</v>
      </c>
      <c r="G740" s="40">
        <f t="shared" si="199"/>
        <v>61.725517609105736</v>
      </c>
      <c r="H740" s="39">
        <v>52139.380484946902</v>
      </c>
      <c r="I740" s="39">
        <f t="shared" si="200"/>
        <v>89.047865766900941</v>
      </c>
      <c r="J740" s="39">
        <v>51063.278554337499</v>
      </c>
      <c r="K740" s="40">
        <f t="shared" si="201"/>
        <v>1165.1497963763031</v>
      </c>
      <c r="L740" s="39">
        <v>50480.910422447501</v>
      </c>
      <c r="M740" s="39">
        <f t="shared" si="202"/>
        <v>1747.5179282663012</v>
      </c>
      <c r="N740" s="39">
        <f t="shared" si="207"/>
        <v>582.36813188999804</v>
      </c>
      <c r="O740" s="40">
        <f>'Estimates from MCMC'!$B$2-L740</f>
        <v>18580.089577552499</v>
      </c>
      <c r="P740" s="39">
        <v>51715.861026823302</v>
      </c>
      <c r="Q740" s="40">
        <f t="shared" si="203"/>
        <v>1234.950604375801</v>
      </c>
      <c r="R740" s="39">
        <v>51746.404243239398</v>
      </c>
      <c r="S740" s="39">
        <f t="shared" si="204"/>
        <v>30.543216416095675</v>
      </c>
      <c r="T740" s="39">
        <f t="shared" si="208"/>
        <v>1265.4938207918967</v>
      </c>
      <c r="U740" s="39">
        <v>58176.476734128599</v>
      </c>
      <c r="V740" s="39">
        <f t="shared" si="205"/>
        <v>7695.5663116810974</v>
      </c>
      <c r="W740" s="39">
        <v>59687.5436700875</v>
      </c>
      <c r="X740" s="39">
        <f t="shared" si="206"/>
        <v>245.57311516700429</v>
      </c>
      <c r="Y740" s="39">
        <f t="shared" si="209"/>
        <v>9206.6332476399984</v>
      </c>
      <c r="Z740" s="39">
        <f t="shared" si="210"/>
        <v>9373.4563299125002</v>
      </c>
      <c r="AA740" s="45">
        <f t="shared" si="211"/>
        <v>6.8110210960489706E-2</v>
      </c>
      <c r="AB740" s="45">
        <f t="shared" si="212"/>
        <v>0.41418348816673534</v>
      </c>
      <c r="AC740" s="45">
        <f t="shared" si="213"/>
        <v>1.3217003833161978E-2</v>
      </c>
      <c r="AD740" s="45">
        <f t="shared" si="214"/>
        <v>0.49551070296038702</v>
      </c>
      <c r="AE740" s="45">
        <f t="shared" si="215"/>
        <v>0.50448929703961298</v>
      </c>
      <c r="AF740" s="43">
        <f>('Estimates from MCMC'!$B$2-'MCMC runs'!W740)/'Estimates from MCMC'!$B$2</f>
        <v>0.13572720247190889</v>
      </c>
    </row>
    <row r="741" spans="1:32" x14ac:dyDescent="0.3">
      <c r="A741" s="38">
        <v>4352</v>
      </c>
      <c r="B741" s="38">
        <v>2046246.2002589081</v>
      </c>
      <c r="C741" s="39">
        <v>52228.428350713803</v>
      </c>
      <c r="D741" s="39">
        <v>51213.233968700399</v>
      </c>
      <c r="E741" s="39">
        <f t="shared" si="198"/>
        <v>1015.1943820134038</v>
      </c>
      <c r="F741" s="39">
        <v>52166.702833104697</v>
      </c>
      <c r="G741" s="40">
        <f t="shared" si="199"/>
        <v>61.725517609105736</v>
      </c>
      <c r="H741" s="39">
        <v>52139.380484946902</v>
      </c>
      <c r="I741" s="39">
        <f t="shared" si="200"/>
        <v>89.047865766900941</v>
      </c>
      <c r="J741" s="39">
        <v>51063.278554337499</v>
      </c>
      <c r="K741" s="40">
        <f t="shared" si="201"/>
        <v>1165.1497963763031</v>
      </c>
      <c r="L741" s="39">
        <v>50480.910422447501</v>
      </c>
      <c r="M741" s="39">
        <f t="shared" si="202"/>
        <v>1747.5179282663012</v>
      </c>
      <c r="N741" s="39">
        <f t="shared" si="207"/>
        <v>582.36813188999804</v>
      </c>
      <c r="O741" s="40">
        <f>'Estimates from MCMC'!$B$2-L741</f>
        <v>18580.089577552499</v>
      </c>
      <c r="P741" s="39">
        <v>51715.861026823302</v>
      </c>
      <c r="Q741" s="40">
        <f t="shared" si="203"/>
        <v>1234.950604375801</v>
      </c>
      <c r="R741" s="39">
        <v>51746.404243239398</v>
      </c>
      <c r="S741" s="39">
        <f t="shared" si="204"/>
        <v>30.543216416095675</v>
      </c>
      <c r="T741" s="39">
        <f t="shared" si="208"/>
        <v>1265.4938207918967</v>
      </c>
      <c r="U741" s="39">
        <v>58176.476734128599</v>
      </c>
      <c r="V741" s="39">
        <f t="shared" si="205"/>
        <v>7695.5663116810974</v>
      </c>
      <c r="W741" s="39">
        <v>59687.5436700875</v>
      </c>
      <c r="X741" s="39">
        <f t="shared" si="206"/>
        <v>245.57311516700429</v>
      </c>
      <c r="Y741" s="39">
        <f t="shared" si="209"/>
        <v>9206.6332476399984</v>
      </c>
      <c r="Z741" s="39">
        <f t="shared" si="210"/>
        <v>9373.4563299125002</v>
      </c>
      <c r="AA741" s="45">
        <f t="shared" si="211"/>
        <v>6.8110210960489706E-2</v>
      </c>
      <c r="AB741" s="45">
        <f t="shared" si="212"/>
        <v>0.41418348816673534</v>
      </c>
      <c r="AC741" s="45">
        <f t="shared" si="213"/>
        <v>1.3217003833161978E-2</v>
      </c>
      <c r="AD741" s="45">
        <f t="shared" si="214"/>
        <v>0.49551070296038702</v>
      </c>
      <c r="AE741" s="45">
        <f t="shared" si="215"/>
        <v>0.50448929703961298</v>
      </c>
      <c r="AF741" s="43">
        <f>('Estimates from MCMC'!$B$2-'MCMC runs'!W741)/'Estimates from MCMC'!$B$2</f>
        <v>0.13572720247190889</v>
      </c>
    </row>
    <row r="742" spans="1:32" x14ac:dyDescent="0.3">
      <c r="A742" s="38">
        <v>942</v>
      </c>
      <c r="B742" s="38">
        <v>1923332.9282671749</v>
      </c>
      <c r="C742" s="39">
        <v>52743.613812695003</v>
      </c>
      <c r="D742" s="39">
        <v>51689.201838995599</v>
      </c>
      <c r="E742" s="39">
        <f t="shared" si="198"/>
        <v>1054.4119736994035</v>
      </c>
      <c r="F742" s="39">
        <v>52676.4361020262</v>
      </c>
      <c r="G742" s="40">
        <f t="shared" si="199"/>
        <v>67.17771066880232</v>
      </c>
      <c r="H742" s="39">
        <v>52649.976973229903</v>
      </c>
      <c r="I742" s="39">
        <f t="shared" si="200"/>
        <v>93.636839465099911</v>
      </c>
      <c r="J742" s="39">
        <v>51529.403075462396</v>
      </c>
      <c r="K742" s="40">
        <f t="shared" si="201"/>
        <v>1214.2107372326063</v>
      </c>
      <c r="L742" s="39">
        <v>50917.567478687903</v>
      </c>
      <c r="M742" s="39">
        <f t="shared" si="202"/>
        <v>1826.0463340071001</v>
      </c>
      <c r="N742" s="39">
        <f t="shared" si="207"/>
        <v>611.83559677449375</v>
      </c>
      <c r="O742" s="40">
        <f>'Estimates from MCMC'!$B$2-L742</f>
        <v>18143.432521312097</v>
      </c>
      <c r="P742" s="39">
        <v>52214.249068919104</v>
      </c>
      <c r="Q742" s="40">
        <f t="shared" si="203"/>
        <v>1296.681590231201</v>
      </c>
      <c r="R742" s="39">
        <v>52246.4286298105</v>
      </c>
      <c r="S742" s="39">
        <f t="shared" si="204"/>
        <v>32.17956089139625</v>
      </c>
      <c r="T742" s="39">
        <f t="shared" si="208"/>
        <v>1328.8611511225972</v>
      </c>
      <c r="U742" s="39">
        <v>58820.420872893803</v>
      </c>
      <c r="V742" s="39">
        <f t="shared" si="205"/>
        <v>7902.8533942059003</v>
      </c>
      <c r="W742" s="39">
        <v>60410.012496570896</v>
      </c>
      <c r="X742" s="39">
        <f t="shared" si="206"/>
        <v>260.73047255449637</v>
      </c>
      <c r="Y742" s="39">
        <f t="shared" si="209"/>
        <v>9492.4450178829939</v>
      </c>
      <c r="Z742" s="39">
        <f t="shared" si="210"/>
        <v>8650.9875034291035</v>
      </c>
      <c r="AA742" s="45">
        <f t="shared" si="211"/>
        <v>7.3241992636269723E-2</v>
      </c>
      <c r="AB742" s="45">
        <f t="shared" si="212"/>
        <v>0.4355765307872615</v>
      </c>
      <c r="AC742" s="45">
        <f t="shared" si="213"/>
        <v>1.437051518494257E-2</v>
      </c>
      <c r="AD742" s="45">
        <f t="shared" si="214"/>
        <v>0.52318903860847377</v>
      </c>
      <c r="AE742" s="45">
        <f t="shared" si="215"/>
        <v>0.47681096139152623</v>
      </c>
      <c r="AF742" s="43">
        <f>('Estimates from MCMC'!$B$2-'MCMC runs'!W742)/'Estimates from MCMC'!$B$2</f>
        <v>0.1252658881775402</v>
      </c>
    </row>
    <row r="743" spans="1:32" x14ac:dyDescent="0.3">
      <c r="A743" s="38">
        <v>3493</v>
      </c>
      <c r="B743" s="38">
        <v>2028964.6335449468</v>
      </c>
      <c r="C743" s="39">
        <v>52676.522820386497</v>
      </c>
      <c r="D743" s="39">
        <v>51624.648347386399</v>
      </c>
      <c r="E743" s="39">
        <f t="shared" si="198"/>
        <v>1051.8744730000981</v>
      </c>
      <c r="F743" s="39">
        <v>52610.852318206897</v>
      </c>
      <c r="G743" s="40">
        <f t="shared" si="199"/>
        <v>65.670502179600589</v>
      </c>
      <c r="H743" s="39">
        <v>52583.3762742689</v>
      </c>
      <c r="I743" s="39">
        <f t="shared" si="200"/>
        <v>93.146546117597609</v>
      </c>
      <c r="J743" s="39">
        <v>51466.594223638203</v>
      </c>
      <c r="K743" s="40">
        <f t="shared" si="201"/>
        <v>1209.9285967482938</v>
      </c>
      <c r="L743" s="39">
        <v>50857.738031737703</v>
      </c>
      <c r="M743" s="39">
        <f t="shared" si="202"/>
        <v>1818.7847886487943</v>
      </c>
      <c r="N743" s="39">
        <f t="shared" si="207"/>
        <v>608.85619190050056</v>
      </c>
      <c r="O743" s="40">
        <f>'Estimates from MCMC'!$B$2-L743</f>
        <v>18203.261968262297</v>
      </c>
      <c r="P743" s="39">
        <v>52145.585988539402</v>
      </c>
      <c r="Q743" s="40">
        <f t="shared" si="203"/>
        <v>1287.8479568016992</v>
      </c>
      <c r="R743" s="39">
        <v>52177.636486585201</v>
      </c>
      <c r="S743" s="39">
        <f t="shared" si="204"/>
        <v>32.050498045799031</v>
      </c>
      <c r="T743" s="39">
        <f t="shared" si="208"/>
        <v>1319.8984548474982</v>
      </c>
      <c r="U743" s="39">
        <v>58919.552044374897</v>
      </c>
      <c r="V743" s="39">
        <f t="shared" si="205"/>
        <v>8061.8140126371945</v>
      </c>
      <c r="W743" s="39">
        <v>60501.819657262502</v>
      </c>
      <c r="X743" s="39">
        <f t="shared" si="206"/>
        <v>262.36915804010641</v>
      </c>
      <c r="Y743" s="39">
        <f t="shared" si="209"/>
        <v>9644.0816255247992</v>
      </c>
      <c r="Z743" s="39">
        <f t="shared" si="210"/>
        <v>8559.180342737498</v>
      </c>
      <c r="AA743" s="45">
        <f t="shared" si="211"/>
        <v>7.2508897424470628E-2</v>
      </c>
      <c r="AB743" s="45">
        <f t="shared" si="212"/>
        <v>0.4428774373896891</v>
      </c>
      <c r="AC743" s="45">
        <f t="shared" si="213"/>
        <v>1.4413304521879187E-2</v>
      </c>
      <c r="AD743" s="45">
        <f t="shared" si="214"/>
        <v>0.52979963933603891</v>
      </c>
      <c r="AE743" s="45">
        <f t="shared" si="215"/>
        <v>0.47020036066396109</v>
      </c>
      <c r="AF743" s="43">
        <f>('Estimates from MCMC'!$B$2-'MCMC runs'!W743)/'Estimates from MCMC'!$B$2</f>
        <v>0.12393652485103746</v>
      </c>
    </row>
    <row r="744" spans="1:32" x14ac:dyDescent="0.3">
      <c r="A744" s="38">
        <v>818</v>
      </c>
      <c r="B744" s="38">
        <v>2028814.1364024503</v>
      </c>
      <c r="C744" s="39">
        <v>52760.734165556103</v>
      </c>
      <c r="D744" s="39">
        <v>51722.124222015103</v>
      </c>
      <c r="E744" s="39">
        <f t="shared" si="198"/>
        <v>1038.6099435409997</v>
      </c>
      <c r="F744" s="39">
        <v>52694.267585103102</v>
      </c>
      <c r="G744" s="40">
        <f t="shared" si="199"/>
        <v>66.46658045300137</v>
      </c>
      <c r="H744" s="39">
        <v>52668.529197361699</v>
      </c>
      <c r="I744" s="39">
        <f t="shared" si="200"/>
        <v>92.204968194404501</v>
      </c>
      <c r="J744" s="39">
        <v>51564.338208700603</v>
      </c>
      <c r="K744" s="40">
        <f t="shared" si="201"/>
        <v>1196.3959568555001</v>
      </c>
      <c r="L744" s="39">
        <v>50961.462208189798</v>
      </c>
      <c r="M744" s="39">
        <f t="shared" si="202"/>
        <v>1799.2719573663053</v>
      </c>
      <c r="N744" s="39">
        <f t="shared" si="207"/>
        <v>602.87600051080517</v>
      </c>
      <c r="O744" s="40">
        <f>'Estimates from MCMC'!$B$2-L744</f>
        <v>18099.537791810202</v>
      </c>
      <c r="P744" s="39">
        <v>52233.044428589601</v>
      </c>
      <c r="Q744" s="40">
        <f t="shared" si="203"/>
        <v>1271.5822203998032</v>
      </c>
      <c r="R744" s="39">
        <v>52264.888324092397</v>
      </c>
      <c r="S744" s="39">
        <f t="shared" si="204"/>
        <v>31.843895502795931</v>
      </c>
      <c r="T744" s="39">
        <f t="shared" si="208"/>
        <v>1303.4261159025991</v>
      </c>
      <c r="U744" s="39">
        <v>58970.962677780197</v>
      </c>
      <c r="V744" s="39">
        <f t="shared" si="205"/>
        <v>8009.500469590399</v>
      </c>
      <c r="W744" s="39">
        <v>60533.691985940502</v>
      </c>
      <c r="X744" s="39">
        <f t="shared" si="206"/>
        <v>259.30319225770654</v>
      </c>
      <c r="Y744" s="39">
        <f t="shared" si="209"/>
        <v>9572.2297777507047</v>
      </c>
      <c r="Z744" s="39">
        <f t="shared" si="210"/>
        <v>8527.3080140594975</v>
      </c>
      <c r="AA744" s="45">
        <f t="shared" si="211"/>
        <v>7.2014331575493709E-2</v>
      </c>
      <c r="AB744" s="45">
        <f t="shared" si="212"/>
        <v>0.44252513858196924</v>
      </c>
      <c r="AC744" s="45">
        <f t="shared" si="213"/>
        <v>1.4326509065609274E-2</v>
      </c>
      <c r="AD744" s="45">
        <f t="shared" si="214"/>
        <v>0.52886597922307221</v>
      </c>
      <c r="AE744" s="45">
        <f t="shared" si="215"/>
        <v>0.47113402077692779</v>
      </c>
      <c r="AF744" s="43">
        <f>('Estimates from MCMC'!$B$2-'MCMC runs'!W744)/'Estimates from MCMC'!$B$2</f>
        <v>0.12347501504553217</v>
      </c>
    </row>
    <row r="745" spans="1:32" x14ac:dyDescent="0.3">
      <c r="A745" s="38">
        <v>582</v>
      </c>
      <c r="B745" s="38">
        <v>1920724.0300449012</v>
      </c>
      <c r="C745" s="39">
        <v>52832.413455723101</v>
      </c>
      <c r="D745" s="39">
        <v>51783.139012856504</v>
      </c>
      <c r="E745" s="39">
        <f t="shared" si="198"/>
        <v>1049.2744428665974</v>
      </c>
      <c r="F745" s="39">
        <v>52783.139330598402</v>
      </c>
      <c r="G745" s="40">
        <f t="shared" si="199"/>
        <v>49.274125124698912</v>
      </c>
      <c r="H745" s="39">
        <v>52741.156538933399</v>
      </c>
      <c r="I745" s="39">
        <f t="shared" si="200"/>
        <v>91.256916789701791</v>
      </c>
      <c r="J745" s="39">
        <v>51643.2036510217</v>
      </c>
      <c r="K745" s="40">
        <f t="shared" si="201"/>
        <v>1189.2098047014006</v>
      </c>
      <c r="L745" s="39">
        <v>51046.7591439026</v>
      </c>
      <c r="M745" s="39">
        <f t="shared" si="202"/>
        <v>1785.6543118205009</v>
      </c>
      <c r="N745" s="39">
        <f t="shared" si="207"/>
        <v>596.44450711910031</v>
      </c>
      <c r="O745" s="40">
        <f>'Estimates from MCMC'!$B$2-L745</f>
        <v>18014.2408560974</v>
      </c>
      <c r="P745" s="39">
        <v>52309.100442912502</v>
      </c>
      <c r="Q745" s="40">
        <f t="shared" si="203"/>
        <v>1262.3412990099023</v>
      </c>
      <c r="R745" s="39">
        <v>52340.544445641797</v>
      </c>
      <c r="S745" s="39">
        <f t="shared" si="204"/>
        <v>31.44400272929488</v>
      </c>
      <c r="T745" s="39">
        <f t="shared" si="208"/>
        <v>1293.7853017391972</v>
      </c>
      <c r="U745" s="39">
        <v>58988.167886668401</v>
      </c>
      <c r="V745" s="39">
        <f t="shared" si="205"/>
        <v>7941.4087427658014</v>
      </c>
      <c r="W745" s="39">
        <v>60537.228095674698</v>
      </c>
      <c r="X745" s="39">
        <f t="shared" si="206"/>
        <v>255.27490726709948</v>
      </c>
      <c r="Y745" s="39">
        <f t="shared" si="209"/>
        <v>9490.4689517720981</v>
      </c>
      <c r="Z745" s="39">
        <f t="shared" si="210"/>
        <v>8523.7719043253019</v>
      </c>
      <c r="AA745" s="45">
        <f t="shared" si="211"/>
        <v>7.182014008107819E-2</v>
      </c>
      <c r="AB745" s="45">
        <f t="shared" si="212"/>
        <v>0.44084059973461609</v>
      </c>
      <c r="AC745" s="45">
        <f t="shared" si="213"/>
        <v>1.4170727998271151E-2</v>
      </c>
      <c r="AD745" s="45">
        <f t="shared" si="214"/>
        <v>0.52683146781396539</v>
      </c>
      <c r="AE745" s="45">
        <f t="shared" si="215"/>
        <v>0.47316853218603461</v>
      </c>
      <c r="AF745" s="43">
        <f>('Estimates from MCMC'!$B$2-'MCMC runs'!W745)/'Estimates from MCMC'!$B$2</f>
        <v>0.12342381234452589</v>
      </c>
    </row>
    <row r="746" spans="1:32" x14ac:dyDescent="0.3">
      <c r="A746" s="38">
        <v>2073</v>
      </c>
      <c r="B746" s="38">
        <v>1993633.2734111974</v>
      </c>
      <c r="C746" s="39">
        <v>52903.278919657103</v>
      </c>
      <c r="D746" s="39">
        <v>51863.952254620999</v>
      </c>
      <c r="E746" s="39">
        <f t="shared" si="198"/>
        <v>1039.3266650361038</v>
      </c>
      <c r="F746" s="39">
        <v>52838.230034637098</v>
      </c>
      <c r="G746" s="40">
        <f t="shared" si="199"/>
        <v>65.0488850200054</v>
      </c>
      <c r="H746" s="39">
        <v>52812.269509249199</v>
      </c>
      <c r="I746" s="39">
        <f t="shared" si="200"/>
        <v>91.009410407903488</v>
      </c>
      <c r="J746" s="39">
        <v>51708.830150211201</v>
      </c>
      <c r="K746" s="40">
        <f t="shared" si="201"/>
        <v>1194.4487694459021</v>
      </c>
      <c r="L746" s="39">
        <v>51113.871964002501</v>
      </c>
      <c r="M746" s="39">
        <f t="shared" si="202"/>
        <v>1789.4069556546019</v>
      </c>
      <c r="N746" s="39">
        <f t="shared" si="207"/>
        <v>594.95818620869977</v>
      </c>
      <c r="O746" s="40">
        <f>'Estimates from MCMC'!$B$2-L746</f>
        <v>17947.128035997499</v>
      </c>
      <c r="P746" s="39">
        <v>52381.112175972899</v>
      </c>
      <c r="Q746" s="40">
        <f t="shared" si="203"/>
        <v>1267.2402119703984</v>
      </c>
      <c r="R746" s="39">
        <v>52412.163155310503</v>
      </c>
      <c r="S746" s="39">
        <f t="shared" si="204"/>
        <v>31.050979337604076</v>
      </c>
      <c r="T746" s="39">
        <f t="shared" si="208"/>
        <v>1298.2911913080025</v>
      </c>
      <c r="U746" s="39">
        <v>59034.642409153297</v>
      </c>
      <c r="V746" s="39">
        <f t="shared" si="205"/>
        <v>7920.7704451507961</v>
      </c>
      <c r="W746" s="39">
        <v>60587.3303602991</v>
      </c>
      <c r="X746" s="39">
        <f t="shared" si="206"/>
        <v>254.39675983780035</v>
      </c>
      <c r="Y746" s="39">
        <f t="shared" si="209"/>
        <v>9473.4583962965989</v>
      </c>
      <c r="Z746" s="39">
        <f t="shared" si="210"/>
        <v>8473.6696397009</v>
      </c>
      <c r="AA746" s="45">
        <f t="shared" si="211"/>
        <v>7.2339774291683409E-2</v>
      </c>
      <c r="AB746" s="45">
        <f t="shared" si="212"/>
        <v>0.44133916185718908</v>
      </c>
      <c r="AC746" s="45">
        <f t="shared" si="213"/>
        <v>1.4174789377305571E-2</v>
      </c>
      <c r="AD746" s="45">
        <f t="shared" si="214"/>
        <v>0.52785372552617804</v>
      </c>
      <c r="AE746" s="45">
        <f t="shared" si="215"/>
        <v>0.47214627447382196</v>
      </c>
      <c r="AF746" s="43">
        <f>('Estimates from MCMC'!$B$2-'MCMC runs'!W746)/'Estimates from MCMC'!$B$2</f>
        <v>0.12269833393233373</v>
      </c>
    </row>
    <row r="747" spans="1:32" x14ac:dyDescent="0.3">
      <c r="A747" s="38">
        <v>2049</v>
      </c>
      <c r="B747" s="38">
        <v>1976951.3486470773</v>
      </c>
      <c r="C747" s="39">
        <v>52008.078426804699</v>
      </c>
      <c r="D747" s="39">
        <v>50976.181626114703</v>
      </c>
      <c r="E747" s="39">
        <f t="shared" si="198"/>
        <v>1031.8968006899959</v>
      </c>
      <c r="F747" s="39">
        <v>51954.3925278487</v>
      </c>
      <c r="G747" s="40">
        <f t="shared" si="199"/>
        <v>53.685898955998709</v>
      </c>
      <c r="H747" s="39">
        <v>51919.1827381638</v>
      </c>
      <c r="I747" s="39">
        <f t="shared" si="200"/>
        <v>88.895688640899607</v>
      </c>
      <c r="J747" s="39">
        <v>50834.079487311297</v>
      </c>
      <c r="K747" s="40">
        <f t="shared" si="201"/>
        <v>1173.9989394934018</v>
      </c>
      <c r="L747" s="39">
        <v>50253.0581470377</v>
      </c>
      <c r="M747" s="39">
        <f t="shared" si="202"/>
        <v>1755.020279766999</v>
      </c>
      <c r="N747" s="39">
        <f t="shared" si="207"/>
        <v>581.02134027359716</v>
      </c>
      <c r="O747" s="40">
        <f>'Estimates from MCMC'!$B$2-L747</f>
        <v>18807.9418529623</v>
      </c>
      <c r="P747" s="39">
        <v>51488.8919055195</v>
      </c>
      <c r="Q747" s="40">
        <f t="shared" si="203"/>
        <v>1235.8337584818</v>
      </c>
      <c r="R747" s="39">
        <v>51519.351627079297</v>
      </c>
      <c r="S747" s="39">
        <f t="shared" si="204"/>
        <v>30.45972155979689</v>
      </c>
      <c r="T747" s="39">
        <f t="shared" si="208"/>
        <v>1266.2934800415969</v>
      </c>
      <c r="U747" s="39">
        <v>58150.382133923602</v>
      </c>
      <c r="V747" s="39">
        <f t="shared" si="205"/>
        <v>7897.3239868859018</v>
      </c>
      <c r="W747" s="39">
        <v>59668.475337220902</v>
      </c>
      <c r="X747" s="39">
        <f t="shared" si="206"/>
        <v>251.7997232557027</v>
      </c>
      <c r="Y747" s="39">
        <f t="shared" si="209"/>
        <v>9415.4171901832015</v>
      </c>
      <c r="Z747" s="39">
        <f t="shared" si="210"/>
        <v>9392.5246627790984</v>
      </c>
      <c r="AA747" s="45">
        <f t="shared" si="211"/>
        <v>6.7327594371637878E-2</v>
      </c>
      <c r="AB747" s="45">
        <f t="shared" si="212"/>
        <v>0.41989304564135776</v>
      </c>
      <c r="AC747" s="45">
        <f t="shared" si="213"/>
        <v>1.3387946710184218E-2</v>
      </c>
      <c r="AD747" s="45">
        <f t="shared" si="214"/>
        <v>0.50060858672317987</v>
      </c>
      <c r="AE747" s="45">
        <f t="shared" si="215"/>
        <v>0.49939141327682013</v>
      </c>
      <c r="AF747" s="43">
        <f>('Estimates from MCMC'!$B$2-'MCMC runs'!W747)/'Estimates from MCMC'!$B$2</f>
        <v>0.13600331102618118</v>
      </c>
    </row>
    <row r="748" spans="1:32" x14ac:dyDescent="0.3">
      <c r="A748" s="38">
        <v>452</v>
      </c>
      <c r="B748" s="38">
        <v>2056370.2432924591</v>
      </c>
      <c r="C748" s="39">
        <v>53148.641712142497</v>
      </c>
      <c r="D748" s="39">
        <v>52086.0091605626</v>
      </c>
      <c r="E748" s="39">
        <f t="shared" si="198"/>
        <v>1062.6325515798962</v>
      </c>
      <c r="F748" s="39">
        <v>53095.703823423501</v>
      </c>
      <c r="G748" s="40">
        <f t="shared" si="199"/>
        <v>52.937888718995964</v>
      </c>
      <c r="H748" s="39">
        <v>53055.343023631103</v>
      </c>
      <c r="I748" s="39">
        <f t="shared" si="200"/>
        <v>93.298688511393266</v>
      </c>
      <c r="J748" s="39">
        <v>51940.3329617524</v>
      </c>
      <c r="K748" s="40">
        <f t="shared" si="201"/>
        <v>1208.308750390097</v>
      </c>
      <c r="L748" s="39">
        <v>51330.685326302497</v>
      </c>
      <c r="M748" s="39">
        <f t="shared" si="202"/>
        <v>1817.9563858399997</v>
      </c>
      <c r="N748" s="39">
        <f t="shared" si="207"/>
        <v>609.64763544990274</v>
      </c>
      <c r="O748" s="40">
        <f>'Estimates from MCMC'!$B$2-L748</f>
        <v>17730.314673697503</v>
      </c>
      <c r="P748" s="39">
        <v>52616.078312044599</v>
      </c>
      <c r="Q748" s="40">
        <f t="shared" si="203"/>
        <v>1285.3929857421026</v>
      </c>
      <c r="R748" s="39">
        <v>52648.404217979201</v>
      </c>
      <c r="S748" s="39">
        <f t="shared" si="204"/>
        <v>32.325905934601906</v>
      </c>
      <c r="T748" s="39">
        <f t="shared" si="208"/>
        <v>1317.7188916767045</v>
      </c>
      <c r="U748" s="39">
        <v>59476.151237062099</v>
      </c>
      <c r="V748" s="39">
        <f t="shared" si="205"/>
        <v>8145.4659107596017</v>
      </c>
      <c r="W748" s="39">
        <v>61057.139722479398</v>
      </c>
      <c r="X748" s="39">
        <f t="shared" si="206"/>
        <v>263.26959374059516</v>
      </c>
      <c r="Y748" s="39">
        <f t="shared" si="209"/>
        <v>9726.4543961769014</v>
      </c>
      <c r="Z748" s="39">
        <f t="shared" si="210"/>
        <v>8003.8602775206018</v>
      </c>
      <c r="AA748" s="45">
        <f t="shared" si="211"/>
        <v>7.4320107450292966E-2</v>
      </c>
      <c r="AB748" s="45">
        <f t="shared" si="212"/>
        <v>0.45940898741313402</v>
      </c>
      <c r="AC748" s="45">
        <f t="shared" si="213"/>
        <v>1.4848557320370026E-2</v>
      </c>
      <c r="AD748" s="45">
        <f t="shared" si="214"/>
        <v>0.54857765218379706</v>
      </c>
      <c r="AE748" s="45">
        <f t="shared" si="215"/>
        <v>0.451422347816203</v>
      </c>
      <c r="AF748" s="43">
        <f>('Estimates from MCMC'!$B$2-'MCMC runs'!W748)/'Estimates from MCMC'!$B$2</f>
        <v>0.1158955166812036</v>
      </c>
    </row>
    <row r="749" spans="1:32" x14ac:dyDescent="0.3">
      <c r="A749" s="38">
        <v>3148</v>
      </c>
      <c r="B749" s="38">
        <v>2002225.7476857314</v>
      </c>
      <c r="C749" s="39">
        <v>52696.635426346002</v>
      </c>
      <c r="D749" s="39">
        <v>51663.893918664297</v>
      </c>
      <c r="E749" s="39">
        <f t="shared" si="198"/>
        <v>1032.7415076817051</v>
      </c>
      <c r="F749" s="39">
        <v>52634.350070530003</v>
      </c>
      <c r="G749" s="40">
        <f t="shared" si="199"/>
        <v>62.285355815998628</v>
      </c>
      <c r="H749" s="39">
        <v>52606.8782605538</v>
      </c>
      <c r="I749" s="39">
        <f t="shared" si="200"/>
        <v>89.757165792201704</v>
      </c>
      <c r="J749" s="39">
        <v>51512.607521125297</v>
      </c>
      <c r="K749" s="40">
        <f t="shared" si="201"/>
        <v>1184.0279052207043</v>
      </c>
      <c r="L749" s="39">
        <v>50925.968794736997</v>
      </c>
      <c r="M749" s="39">
        <f t="shared" si="202"/>
        <v>1770.666631609005</v>
      </c>
      <c r="N749" s="39">
        <f t="shared" si="207"/>
        <v>586.63872638830071</v>
      </c>
      <c r="O749" s="40">
        <f>'Estimates from MCMC'!$B$2-L749</f>
        <v>18135.031205263003</v>
      </c>
      <c r="P749" s="39">
        <v>52178.793079757997</v>
      </c>
      <c r="Q749" s="40">
        <f t="shared" si="203"/>
        <v>1252.8242850210008</v>
      </c>
      <c r="R749" s="39">
        <v>52209.340695654697</v>
      </c>
      <c r="S749" s="39">
        <f t="shared" si="204"/>
        <v>30.547615896699426</v>
      </c>
      <c r="T749" s="39">
        <f t="shared" si="208"/>
        <v>1283.3719009177003</v>
      </c>
      <c r="U749" s="39">
        <v>58692.285881704498</v>
      </c>
      <c r="V749" s="39">
        <f t="shared" si="205"/>
        <v>7766.3170869675014</v>
      </c>
      <c r="W749" s="39">
        <v>60225.924270155701</v>
      </c>
      <c r="X749" s="39">
        <f t="shared" si="206"/>
        <v>250.2664875335031</v>
      </c>
      <c r="Y749" s="39">
        <f t="shared" si="209"/>
        <v>9299.9554754187047</v>
      </c>
      <c r="Z749" s="39">
        <f t="shared" si="210"/>
        <v>8835.0757298442986</v>
      </c>
      <c r="AA749" s="45">
        <f t="shared" si="211"/>
        <v>7.0767559558720272E-2</v>
      </c>
      <c r="AB749" s="45">
        <f t="shared" si="212"/>
        <v>0.42824944710950502</v>
      </c>
      <c r="AC749" s="45">
        <f t="shared" si="213"/>
        <v>1.3800168563309269E-2</v>
      </c>
      <c r="AD749" s="45">
        <f t="shared" si="214"/>
        <v>0.51281717523153458</v>
      </c>
      <c r="AE749" s="45">
        <f t="shared" si="215"/>
        <v>0.48718282476846547</v>
      </c>
      <c r="AF749" s="43">
        <f>('Estimates from MCMC'!$B$2-'MCMC runs'!W749)/'Estimates from MCMC'!$B$2</f>
        <v>0.12793147695290105</v>
      </c>
    </row>
    <row r="750" spans="1:32" x14ac:dyDescent="0.3">
      <c r="A750" s="38">
        <v>3064</v>
      </c>
      <c r="B750" s="38">
        <v>2340113.4663621983</v>
      </c>
      <c r="C750" s="39">
        <v>53254.958246262002</v>
      </c>
      <c r="D750" s="39">
        <v>52203.5083534773</v>
      </c>
      <c r="E750" s="39">
        <f t="shared" si="198"/>
        <v>1051.4498927847017</v>
      </c>
      <c r="F750" s="39">
        <v>53200.012637592503</v>
      </c>
      <c r="G750" s="40">
        <f t="shared" si="199"/>
        <v>54.945608669499052</v>
      </c>
      <c r="H750" s="39">
        <v>53163.271291033503</v>
      </c>
      <c r="I750" s="39">
        <f t="shared" si="200"/>
        <v>91.686955228498846</v>
      </c>
      <c r="J750" s="39">
        <v>52057.4332775843</v>
      </c>
      <c r="K750" s="40">
        <f t="shared" si="201"/>
        <v>1197.5249686777024</v>
      </c>
      <c r="L750" s="39">
        <v>51457.928893824101</v>
      </c>
      <c r="M750" s="39">
        <f t="shared" si="202"/>
        <v>1797.0293524379013</v>
      </c>
      <c r="N750" s="39">
        <f t="shared" si="207"/>
        <v>599.50438376019883</v>
      </c>
      <c r="O750" s="40">
        <f>'Estimates from MCMC'!$B$2-L750</f>
        <v>17603.071106175899</v>
      </c>
      <c r="P750" s="39">
        <v>52726.3144234551</v>
      </c>
      <c r="Q750" s="40">
        <f t="shared" si="203"/>
        <v>1268.3855296309994</v>
      </c>
      <c r="R750" s="39">
        <v>52757.882157140797</v>
      </c>
      <c r="S750" s="39">
        <f t="shared" si="204"/>
        <v>31.567733685697021</v>
      </c>
      <c r="T750" s="39">
        <f t="shared" si="208"/>
        <v>1299.9532633166964</v>
      </c>
      <c r="U750" s="39">
        <v>59606.286197464899</v>
      </c>
      <c r="V750" s="39">
        <f t="shared" si="205"/>
        <v>8148.3573036407979</v>
      </c>
      <c r="W750" s="39">
        <v>61166.217749672498</v>
      </c>
      <c r="X750" s="39">
        <f t="shared" si="206"/>
        <v>259.97828889090306</v>
      </c>
      <c r="Y750" s="39">
        <f t="shared" si="209"/>
        <v>9708.2888558483974</v>
      </c>
      <c r="Z750" s="39">
        <f t="shared" si="210"/>
        <v>7894.782250327502</v>
      </c>
      <c r="AA750" s="45">
        <f t="shared" si="211"/>
        <v>7.3848094771407136E-2</v>
      </c>
      <c r="AB750" s="45">
        <f t="shared" si="212"/>
        <v>0.46289407424946494</v>
      </c>
      <c r="AC750" s="45">
        <f t="shared" si="213"/>
        <v>1.476891658977005E-2</v>
      </c>
      <c r="AD750" s="45">
        <f t="shared" si="214"/>
        <v>0.5515110856106421</v>
      </c>
      <c r="AE750" s="45">
        <f t="shared" si="215"/>
        <v>0.44848891438935784</v>
      </c>
      <c r="AF750" s="43">
        <f>('Estimates from MCMC'!$B$2-'MCMC runs'!W750)/'Estimates from MCMC'!$B$2</f>
        <v>0.11431607202802598</v>
      </c>
    </row>
    <row r="751" spans="1:32" x14ac:dyDescent="0.3">
      <c r="A751" s="38">
        <v>4514</v>
      </c>
      <c r="B751" s="38">
        <v>2340113.4663621983</v>
      </c>
      <c r="C751" s="39">
        <v>53254.958246262002</v>
      </c>
      <c r="D751" s="39">
        <v>52203.5083534773</v>
      </c>
      <c r="E751" s="39">
        <f t="shared" si="198"/>
        <v>1051.4498927847017</v>
      </c>
      <c r="F751" s="39">
        <v>53200.012637592503</v>
      </c>
      <c r="G751" s="40">
        <f t="shared" si="199"/>
        <v>54.945608669499052</v>
      </c>
      <c r="H751" s="39">
        <v>53163.271291033503</v>
      </c>
      <c r="I751" s="39">
        <f t="shared" si="200"/>
        <v>91.686955228498846</v>
      </c>
      <c r="J751" s="39">
        <v>52057.4332775843</v>
      </c>
      <c r="K751" s="40">
        <f t="shared" si="201"/>
        <v>1197.5249686777024</v>
      </c>
      <c r="L751" s="39">
        <v>51457.928893824101</v>
      </c>
      <c r="M751" s="39">
        <f t="shared" si="202"/>
        <v>1797.0293524379013</v>
      </c>
      <c r="N751" s="39">
        <f t="shared" si="207"/>
        <v>599.50438376019883</v>
      </c>
      <c r="O751" s="40">
        <f>'Estimates from MCMC'!$B$2-L751</f>
        <v>17603.071106175899</v>
      </c>
      <c r="P751" s="39">
        <v>52726.3144234551</v>
      </c>
      <c r="Q751" s="40">
        <f t="shared" si="203"/>
        <v>1268.3855296309994</v>
      </c>
      <c r="R751" s="39">
        <v>52757.882157140797</v>
      </c>
      <c r="S751" s="39">
        <f t="shared" si="204"/>
        <v>31.567733685697021</v>
      </c>
      <c r="T751" s="39">
        <f t="shared" si="208"/>
        <v>1299.9532633166964</v>
      </c>
      <c r="U751" s="39">
        <v>59606.286197464899</v>
      </c>
      <c r="V751" s="39">
        <f t="shared" si="205"/>
        <v>8148.3573036407979</v>
      </c>
      <c r="W751" s="39">
        <v>61166.217749672498</v>
      </c>
      <c r="X751" s="39">
        <f t="shared" si="206"/>
        <v>259.97828889090306</v>
      </c>
      <c r="Y751" s="39">
        <f t="shared" si="209"/>
        <v>9708.2888558483974</v>
      </c>
      <c r="Z751" s="39">
        <f t="shared" si="210"/>
        <v>7894.782250327502</v>
      </c>
      <c r="AA751" s="45">
        <f t="shared" si="211"/>
        <v>7.3848094771407136E-2</v>
      </c>
      <c r="AB751" s="45">
        <f t="shared" si="212"/>
        <v>0.46289407424946494</v>
      </c>
      <c r="AC751" s="45">
        <f t="shared" si="213"/>
        <v>1.476891658977005E-2</v>
      </c>
      <c r="AD751" s="45">
        <f t="shared" si="214"/>
        <v>0.5515110856106421</v>
      </c>
      <c r="AE751" s="45">
        <f t="shared" si="215"/>
        <v>0.44848891438935784</v>
      </c>
      <c r="AF751" s="43">
        <f>('Estimates from MCMC'!$B$2-'MCMC runs'!W751)/'Estimates from MCMC'!$B$2</f>
        <v>0.11431607202802598</v>
      </c>
    </row>
    <row r="752" spans="1:32" x14ac:dyDescent="0.3">
      <c r="A752" s="38">
        <v>2196</v>
      </c>
      <c r="B752" s="38">
        <v>1967649.7655642729</v>
      </c>
      <c r="C752" s="39">
        <v>52418.323542905397</v>
      </c>
      <c r="D752" s="39">
        <v>51388.954769412303</v>
      </c>
      <c r="E752" s="39">
        <f t="shared" si="198"/>
        <v>1029.3687734930936</v>
      </c>
      <c r="F752" s="39">
        <v>52360.210158126902</v>
      </c>
      <c r="G752" s="40">
        <f t="shared" si="199"/>
        <v>58.113384778494947</v>
      </c>
      <c r="H752" s="39">
        <v>52330.345006996402</v>
      </c>
      <c r="I752" s="39">
        <f t="shared" si="200"/>
        <v>87.978535908994672</v>
      </c>
      <c r="J752" s="39">
        <v>51243.670363051198</v>
      </c>
      <c r="K752" s="40">
        <f t="shared" si="201"/>
        <v>1174.6531798541982</v>
      </c>
      <c r="L752" s="39">
        <v>50668.778101821801</v>
      </c>
      <c r="M752" s="39">
        <f t="shared" si="202"/>
        <v>1749.5454410835955</v>
      </c>
      <c r="N752" s="39">
        <f t="shared" si="207"/>
        <v>574.89226122939726</v>
      </c>
      <c r="O752" s="40">
        <f>'Estimates from MCMC'!$B$2-L752</f>
        <v>18392.221898178199</v>
      </c>
      <c r="P752" s="39">
        <v>51895.641722961504</v>
      </c>
      <c r="Q752" s="40">
        <f t="shared" si="203"/>
        <v>1226.8636211397024</v>
      </c>
      <c r="R752" s="39">
        <v>51925.720762019402</v>
      </c>
      <c r="S752" s="39">
        <f t="shared" si="204"/>
        <v>30.079039057898626</v>
      </c>
      <c r="T752" s="39">
        <f t="shared" si="208"/>
        <v>1256.9426601976011</v>
      </c>
      <c r="U752" s="39">
        <v>58748.547944898201</v>
      </c>
      <c r="V752" s="39">
        <f t="shared" si="205"/>
        <v>8079.7698430763994</v>
      </c>
      <c r="W752" s="39">
        <v>60260.984867286999</v>
      </c>
      <c r="X752" s="39">
        <f t="shared" si="206"/>
        <v>255.49426219119778</v>
      </c>
      <c r="Y752" s="39">
        <f t="shared" si="209"/>
        <v>9592.2067654651983</v>
      </c>
      <c r="Z752" s="39">
        <f t="shared" si="210"/>
        <v>8800.0151327130006</v>
      </c>
      <c r="AA752" s="45">
        <f t="shared" si="211"/>
        <v>6.8340990401062132E-2</v>
      </c>
      <c r="AB752" s="45">
        <f t="shared" si="212"/>
        <v>0.43930362996961902</v>
      </c>
      <c r="AC752" s="45">
        <f t="shared" si="213"/>
        <v>1.3891429953686302E-2</v>
      </c>
      <c r="AD752" s="45">
        <f t="shared" si="214"/>
        <v>0.52153605032436745</v>
      </c>
      <c r="AE752" s="45">
        <f t="shared" si="215"/>
        <v>0.47846394967563255</v>
      </c>
      <c r="AF752" s="43">
        <f>('Estimates from MCMC'!$B$2-'MCMC runs'!W752)/'Estimates from MCMC'!$B$2</f>
        <v>0.12742380117161642</v>
      </c>
    </row>
    <row r="753" spans="1:32" x14ac:dyDescent="0.3">
      <c r="A753" s="38">
        <v>3203</v>
      </c>
      <c r="B753" s="38">
        <v>1967649.7655642729</v>
      </c>
      <c r="C753" s="39">
        <v>52418.323542905397</v>
      </c>
      <c r="D753" s="39">
        <v>51388.954769412303</v>
      </c>
      <c r="E753" s="39">
        <f t="shared" si="198"/>
        <v>1029.3687734930936</v>
      </c>
      <c r="F753" s="39">
        <v>52360.210158126902</v>
      </c>
      <c r="G753" s="40">
        <f t="shared" si="199"/>
        <v>58.113384778494947</v>
      </c>
      <c r="H753" s="39">
        <v>52330.345006996402</v>
      </c>
      <c r="I753" s="39">
        <f t="shared" si="200"/>
        <v>87.978535908994672</v>
      </c>
      <c r="J753" s="39">
        <v>51243.670363051198</v>
      </c>
      <c r="K753" s="40">
        <f t="shared" si="201"/>
        <v>1174.6531798541982</v>
      </c>
      <c r="L753" s="39">
        <v>50668.778101821801</v>
      </c>
      <c r="M753" s="39">
        <f t="shared" si="202"/>
        <v>1749.5454410835955</v>
      </c>
      <c r="N753" s="39">
        <f t="shared" si="207"/>
        <v>574.89226122939726</v>
      </c>
      <c r="O753" s="40">
        <f>'Estimates from MCMC'!$B$2-L753</f>
        <v>18392.221898178199</v>
      </c>
      <c r="P753" s="39">
        <v>51895.641722961504</v>
      </c>
      <c r="Q753" s="40">
        <f t="shared" si="203"/>
        <v>1226.8636211397024</v>
      </c>
      <c r="R753" s="39">
        <v>51925.720762019402</v>
      </c>
      <c r="S753" s="39">
        <f t="shared" si="204"/>
        <v>30.079039057898626</v>
      </c>
      <c r="T753" s="39">
        <f t="shared" si="208"/>
        <v>1256.9426601976011</v>
      </c>
      <c r="U753" s="39">
        <v>58748.547944898201</v>
      </c>
      <c r="V753" s="39">
        <f t="shared" si="205"/>
        <v>8079.7698430763994</v>
      </c>
      <c r="W753" s="39">
        <v>60260.984867286999</v>
      </c>
      <c r="X753" s="39">
        <f t="shared" si="206"/>
        <v>255.49426219119778</v>
      </c>
      <c r="Y753" s="39">
        <f t="shared" si="209"/>
        <v>9592.2067654651983</v>
      </c>
      <c r="Z753" s="39">
        <f t="shared" si="210"/>
        <v>8800.0151327130006</v>
      </c>
      <c r="AA753" s="45">
        <f t="shared" si="211"/>
        <v>6.8340990401062132E-2</v>
      </c>
      <c r="AB753" s="45">
        <f t="shared" si="212"/>
        <v>0.43930362996961902</v>
      </c>
      <c r="AC753" s="45">
        <f t="shared" si="213"/>
        <v>1.3891429953686302E-2</v>
      </c>
      <c r="AD753" s="45">
        <f t="shared" si="214"/>
        <v>0.52153605032436745</v>
      </c>
      <c r="AE753" s="45">
        <f t="shared" si="215"/>
        <v>0.47846394967563255</v>
      </c>
      <c r="AF753" s="43">
        <f>('Estimates from MCMC'!$B$2-'MCMC runs'!W753)/'Estimates from MCMC'!$B$2</f>
        <v>0.12742380117161642</v>
      </c>
    </row>
    <row r="754" spans="1:32" x14ac:dyDescent="0.3">
      <c r="A754" s="38">
        <v>1642</v>
      </c>
      <c r="B754" s="38">
        <v>2078928.0455310624</v>
      </c>
      <c r="C754" s="39">
        <v>52559.595995187701</v>
      </c>
      <c r="D754" s="39">
        <v>51515.406193160998</v>
      </c>
      <c r="E754" s="39">
        <f t="shared" si="198"/>
        <v>1044.1898020267035</v>
      </c>
      <c r="F754" s="39">
        <v>52487.450241811799</v>
      </c>
      <c r="G754" s="40">
        <f t="shared" si="199"/>
        <v>72.145753375902132</v>
      </c>
      <c r="H754" s="39">
        <v>52467.540036046303</v>
      </c>
      <c r="I754" s="39">
        <f t="shared" si="200"/>
        <v>92.055959141398489</v>
      </c>
      <c r="J754" s="39">
        <v>51352.225112281798</v>
      </c>
      <c r="K754" s="40">
        <f t="shared" si="201"/>
        <v>1207.3708829059033</v>
      </c>
      <c r="L754" s="39">
        <v>50750.620131133102</v>
      </c>
      <c r="M754" s="39">
        <f t="shared" si="202"/>
        <v>1808.9758640545988</v>
      </c>
      <c r="N754" s="39">
        <f t="shared" si="207"/>
        <v>601.60498114869552</v>
      </c>
      <c r="O754" s="40">
        <f>'Estimates from MCMC'!$B$2-L754</f>
        <v>18310.379868866898</v>
      </c>
      <c r="P754" s="39">
        <v>52033.626522561397</v>
      </c>
      <c r="Q754" s="40">
        <f t="shared" si="203"/>
        <v>1283.0063914282946</v>
      </c>
      <c r="R754" s="39">
        <v>52065.016198150101</v>
      </c>
      <c r="S754" s="39">
        <f t="shared" si="204"/>
        <v>31.38967558870354</v>
      </c>
      <c r="T754" s="39">
        <f t="shared" si="208"/>
        <v>1314.3960670169981</v>
      </c>
      <c r="U754" s="39">
        <v>58581.2812474202</v>
      </c>
      <c r="V754" s="39">
        <f t="shared" si="205"/>
        <v>7830.6611162870977</v>
      </c>
      <c r="W754" s="39">
        <v>60153.109278637297</v>
      </c>
      <c r="X754" s="39">
        <f t="shared" si="206"/>
        <v>257.43196420009917</v>
      </c>
      <c r="Y754" s="39">
        <f t="shared" si="209"/>
        <v>9402.489147504195</v>
      </c>
      <c r="Z754" s="39">
        <f t="shared" si="210"/>
        <v>8907.8907213627026</v>
      </c>
      <c r="AA754" s="45">
        <f t="shared" si="211"/>
        <v>7.1784205266645681E-2</v>
      </c>
      <c r="AB754" s="45">
        <f t="shared" si="212"/>
        <v>0.42766240637101993</v>
      </c>
      <c r="AC754" s="45">
        <f t="shared" si="213"/>
        <v>1.4059345903457209E-2</v>
      </c>
      <c r="AD754" s="45">
        <f t="shared" si="214"/>
        <v>0.51350595754112283</v>
      </c>
      <c r="AE754" s="45">
        <f t="shared" si="215"/>
        <v>0.48649404245887717</v>
      </c>
      <c r="AF754" s="43">
        <f>('Estimates from MCMC'!$B$2-'MCMC runs'!W754)/'Estimates from MCMC'!$B$2</f>
        <v>0.12898583457179455</v>
      </c>
    </row>
    <row r="755" spans="1:32" x14ac:dyDescent="0.3">
      <c r="A755" s="38">
        <v>4868</v>
      </c>
      <c r="B755" s="38">
        <v>2202822.6477237251</v>
      </c>
      <c r="C755" s="39">
        <v>51952.723450644997</v>
      </c>
      <c r="D755" s="39">
        <v>50893.271533257503</v>
      </c>
      <c r="E755" s="39">
        <f t="shared" si="198"/>
        <v>1059.4519173874942</v>
      </c>
      <c r="F755" s="39">
        <v>51889.512549640298</v>
      </c>
      <c r="G755" s="40">
        <f t="shared" si="199"/>
        <v>63.210901004698826</v>
      </c>
      <c r="H755" s="39">
        <v>51859.5491422907</v>
      </c>
      <c r="I755" s="39">
        <f t="shared" si="200"/>
        <v>93.174308354296954</v>
      </c>
      <c r="J755" s="39">
        <v>50737.783415272403</v>
      </c>
      <c r="K755" s="40">
        <f t="shared" si="201"/>
        <v>1214.9400353725941</v>
      </c>
      <c r="L755" s="39">
        <v>50129.466033636701</v>
      </c>
      <c r="M755" s="39">
        <f t="shared" si="202"/>
        <v>1823.2574170082953</v>
      </c>
      <c r="N755" s="39">
        <f t="shared" si="207"/>
        <v>608.31738163570117</v>
      </c>
      <c r="O755" s="40">
        <f>'Estimates from MCMC'!$B$2-L755</f>
        <v>18931.533966363299</v>
      </c>
      <c r="P755" s="39">
        <v>51419.388927418302</v>
      </c>
      <c r="Q755" s="40">
        <f t="shared" si="203"/>
        <v>1289.9228937816006</v>
      </c>
      <c r="R755" s="39">
        <v>51451.421237558097</v>
      </c>
      <c r="S755" s="39">
        <f t="shared" si="204"/>
        <v>32.0323101397953</v>
      </c>
      <c r="T755" s="39">
        <f t="shared" si="208"/>
        <v>1321.9552039213959</v>
      </c>
      <c r="U755" s="39">
        <v>58011.444751478499</v>
      </c>
      <c r="V755" s="39">
        <f t="shared" si="205"/>
        <v>7881.9787178417973</v>
      </c>
      <c r="W755" s="39">
        <v>59597.537864042897</v>
      </c>
      <c r="X755" s="39">
        <f t="shared" si="206"/>
        <v>264.13790864300245</v>
      </c>
      <c r="Y755" s="39">
        <f t="shared" si="209"/>
        <v>9468.0718304061957</v>
      </c>
      <c r="Z755" s="39">
        <f t="shared" si="210"/>
        <v>9463.4621359571029</v>
      </c>
      <c r="AA755" s="45">
        <f t="shared" si="211"/>
        <v>6.9828213935024322E-2</v>
      </c>
      <c r="AB755" s="45">
        <f t="shared" si="212"/>
        <v>0.41634126066308963</v>
      </c>
      <c r="AC755" s="45">
        <f t="shared" si="213"/>
        <v>1.3952271860923201E-2</v>
      </c>
      <c r="AD755" s="45">
        <f t="shared" si="214"/>
        <v>0.50012174645903718</v>
      </c>
      <c r="AE755" s="45">
        <f t="shared" si="215"/>
        <v>0.49987825354096282</v>
      </c>
      <c r="AF755" s="43">
        <f>('Estimates from MCMC'!$B$2-'MCMC runs'!W755)/'Estimates from MCMC'!$B$2</f>
        <v>0.13703048226867701</v>
      </c>
    </row>
    <row r="756" spans="1:32" x14ac:dyDescent="0.3">
      <c r="A756" s="38">
        <v>2622</v>
      </c>
      <c r="B756" s="38">
        <v>1974445.0847586291</v>
      </c>
      <c r="C756" s="39">
        <v>52450.719694392399</v>
      </c>
      <c r="D756" s="39">
        <v>51430.028585747699</v>
      </c>
      <c r="E756" s="39">
        <f t="shared" si="198"/>
        <v>1020.6911086446999</v>
      </c>
      <c r="F756" s="39">
        <v>52386.2674198276</v>
      </c>
      <c r="G756" s="40">
        <f t="shared" si="199"/>
        <v>64.452274564799154</v>
      </c>
      <c r="H756" s="39">
        <v>52361.154143958003</v>
      </c>
      <c r="I756" s="39">
        <f t="shared" si="200"/>
        <v>89.565550434395846</v>
      </c>
      <c r="J756" s="39">
        <v>51276.929051598803</v>
      </c>
      <c r="K756" s="40">
        <f t="shared" si="201"/>
        <v>1173.7906427935959</v>
      </c>
      <c r="L756" s="39">
        <v>50691.5069851839</v>
      </c>
      <c r="M756" s="39">
        <f t="shared" si="202"/>
        <v>1759.2127092084993</v>
      </c>
      <c r="N756" s="39">
        <f t="shared" si="207"/>
        <v>585.42206641490338</v>
      </c>
      <c r="O756" s="40">
        <f>'Estimates from MCMC'!$B$2-L756</f>
        <v>18369.4930148161</v>
      </c>
      <c r="P756" s="39">
        <v>51934.518853862101</v>
      </c>
      <c r="Q756" s="40">
        <f t="shared" si="203"/>
        <v>1243.0118686782007</v>
      </c>
      <c r="R756" s="39">
        <v>51965.282948542699</v>
      </c>
      <c r="S756" s="39">
        <f t="shared" si="204"/>
        <v>30.764094680598646</v>
      </c>
      <c r="T756" s="39">
        <f t="shared" si="208"/>
        <v>1273.7759633587993</v>
      </c>
      <c r="U756" s="39">
        <v>58392.695323630098</v>
      </c>
      <c r="V756" s="39">
        <f t="shared" si="205"/>
        <v>7701.188338446198</v>
      </c>
      <c r="W756" s="39">
        <v>59914.678150319502</v>
      </c>
      <c r="X756" s="39">
        <f t="shared" si="206"/>
        <v>248.20686333060439</v>
      </c>
      <c r="Y756" s="39">
        <f t="shared" si="209"/>
        <v>9223.1711651356018</v>
      </c>
      <c r="Z756" s="39">
        <f t="shared" si="210"/>
        <v>9146.3218496804984</v>
      </c>
      <c r="AA756" s="45">
        <f t="shared" si="211"/>
        <v>6.9341922628535391E-2</v>
      </c>
      <c r="AB756" s="45">
        <f t="shared" si="212"/>
        <v>0.41923793608428533</v>
      </c>
      <c r="AC756" s="45">
        <f t="shared" si="213"/>
        <v>1.3511906024320357E-2</v>
      </c>
      <c r="AD756" s="45">
        <f t="shared" si="214"/>
        <v>0.50209176473714112</v>
      </c>
      <c r="AE756" s="45">
        <f t="shared" si="215"/>
        <v>0.49790823526285893</v>
      </c>
      <c r="AF756" s="43">
        <f>('Estimates from MCMC'!$B$2-'MCMC runs'!W756)/'Estimates from MCMC'!$B$2</f>
        <v>0.13243830598572998</v>
      </c>
    </row>
    <row r="757" spans="1:32" x14ac:dyDescent="0.3">
      <c r="A757" s="38">
        <v>3793</v>
      </c>
      <c r="B757" s="38">
        <v>1952202.1140411377</v>
      </c>
      <c r="C757" s="39">
        <v>52567.095494125002</v>
      </c>
      <c r="D757" s="39">
        <v>51535.8898099086</v>
      </c>
      <c r="E757" s="39">
        <f t="shared" si="198"/>
        <v>1031.205684216402</v>
      </c>
      <c r="F757" s="39">
        <v>52499.5739844091</v>
      </c>
      <c r="G757" s="40">
        <f t="shared" si="199"/>
        <v>67.52150971590163</v>
      </c>
      <c r="H757" s="39">
        <v>52477.198879196199</v>
      </c>
      <c r="I757" s="39">
        <f t="shared" si="200"/>
        <v>89.896614928802592</v>
      </c>
      <c r="J757" s="39">
        <v>51379.373733027802</v>
      </c>
      <c r="K757" s="40">
        <f t="shared" si="201"/>
        <v>1187.7217610972002</v>
      </c>
      <c r="L757" s="39">
        <v>50791.790965195702</v>
      </c>
      <c r="M757" s="39">
        <f t="shared" si="202"/>
        <v>1775.3045289293004</v>
      </c>
      <c r="N757" s="39">
        <f t="shared" si="207"/>
        <v>587.58276783210022</v>
      </c>
      <c r="O757" s="40">
        <f>'Estimates from MCMC'!$B$2-L757</f>
        <v>18269.209034804298</v>
      </c>
      <c r="P757" s="39">
        <v>52045.993818160998</v>
      </c>
      <c r="Q757" s="40">
        <f t="shared" si="203"/>
        <v>1254.2028529652962</v>
      </c>
      <c r="R757" s="39">
        <v>52076.621089768603</v>
      </c>
      <c r="S757" s="39">
        <f t="shared" si="204"/>
        <v>30.627271607605508</v>
      </c>
      <c r="T757" s="39">
        <f t="shared" si="208"/>
        <v>1284.8301245729017</v>
      </c>
      <c r="U757" s="39">
        <v>58632.851157317898</v>
      </c>
      <c r="V757" s="39">
        <f t="shared" si="205"/>
        <v>7841.0601921221969</v>
      </c>
      <c r="W757" s="39">
        <v>60170.878049079402</v>
      </c>
      <c r="X757" s="39">
        <f t="shared" si="206"/>
        <v>253.19676718860137</v>
      </c>
      <c r="Y757" s="39">
        <f t="shared" si="209"/>
        <v>9379.0870838837</v>
      </c>
      <c r="Z757" s="39">
        <f t="shared" si="210"/>
        <v>8890.1219509205985</v>
      </c>
      <c r="AA757" s="45">
        <f t="shared" si="211"/>
        <v>7.032762732777309E-2</v>
      </c>
      <c r="AB757" s="45">
        <f t="shared" si="212"/>
        <v>0.42919538427659087</v>
      </c>
      <c r="AC757" s="45">
        <f t="shared" si="213"/>
        <v>1.3859207955103111E-2</v>
      </c>
      <c r="AD757" s="45">
        <f t="shared" si="214"/>
        <v>0.51338221955946706</v>
      </c>
      <c r="AE757" s="45">
        <f t="shared" si="215"/>
        <v>0.48661778044053294</v>
      </c>
      <c r="AF757" s="43">
        <f>('Estimates from MCMC'!$B$2-'MCMC runs'!W757)/'Estimates from MCMC'!$B$2</f>
        <v>0.1287285436197072</v>
      </c>
    </row>
    <row r="758" spans="1:32" x14ac:dyDescent="0.3">
      <c r="A758" s="38">
        <v>1595</v>
      </c>
      <c r="B758" s="38">
        <v>1978625.8437167804</v>
      </c>
      <c r="C758" s="39">
        <v>52779.493651682002</v>
      </c>
      <c r="D758" s="39">
        <v>51711.055158971503</v>
      </c>
      <c r="E758" s="39">
        <f t="shared" si="198"/>
        <v>1068.4384927104984</v>
      </c>
      <c r="F758" s="39">
        <v>52718.578477141898</v>
      </c>
      <c r="G758" s="40">
        <f t="shared" si="199"/>
        <v>60.91517454010318</v>
      </c>
      <c r="H758" s="39">
        <v>52685.876593287598</v>
      </c>
      <c r="I758" s="39">
        <f t="shared" si="200"/>
        <v>93.617058394404012</v>
      </c>
      <c r="J758" s="39">
        <v>51557.431911203697</v>
      </c>
      <c r="K758" s="40">
        <f t="shared" si="201"/>
        <v>1222.0617404783043</v>
      </c>
      <c r="L758" s="39">
        <v>50945.893313218097</v>
      </c>
      <c r="M758" s="39">
        <f t="shared" si="202"/>
        <v>1833.6003384639043</v>
      </c>
      <c r="N758" s="39">
        <f t="shared" si="207"/>
        <v>611.53859798560006</v>
      </c>
      <c r="O758" s="40">
        <f>'Estimates from MCMC'!$B$2-L758</f>
        <v>18115.106686781903</v>
      </c>
      <c r="P758" s="39">
        <v>52245.166297493699</v>
      </c>
      <c r="Q758" s="40">
        <f t="shared" si="203"/>
        <v>1299.2729842756016</v>
      </c>
      <c r="R758" s="39">
        <v>52277.231719461</v>
      </c>
      <c r="S758" s="39">
        <f t="shared" si="204"/>
        <v>32.065421967301518</v>
      </c>
      <c r="T758" s="39">
        <f t="shared" si="208"/>
        <v>1331.3384062429031</v>
      </c>
      <c r="U758" s="39">
        <v>58944.1280013258</v>
      </c>
      <c r="V758" s="39">
        <f t="shared" si="205"/>
        <v>7998.2346881077028</v>
      </c>
      <c r="W758" s="39">
        <v>60540.427497365898</v>
      </c>
      <c r="X758" s="39">
        <f t="shared" si="206"/>
        <v>264.96108979719429</v>
      </c>
      <c r="Y758" s="39">
        <f t="shared" si="209"/>
        <v>9594.5341841478003</v>
      </c>
      <c r="Z758" s="39">
        <f t="shared" si="210"/>
        <v>8520.5725026341024</v>
      </c>
      <c r="AA758" s="45">
        <f t="shared" si="211"/>
        <v>7.3493268864618072E-2</v>
      </c>
      <c r="AB758" s="45">
        <f t="shared" si="212"/>
        <v>0.44152291379789643</v>
      </c>
      <c r="AC758" s="45">
        <f t="shared" si="213"/>
        <v>1.462652659895893E-2</v>
      </c>
      <c r="AD758" s="45">
        <f t="shared" si="214"/>
        <v>0.52964270926147339</v>
      </c>
      <c r="AE758" s="45">
        <f t="shared" si="215"/>
        <v>0.47035729073852656</v>
      </c>
      <c r="AF758" s="43">
        <f>('Estimates from MCMC'!$B$2-'MCMC runs'!W758)/'Estimates from MCMC'!$B$2</f>
        <v>0.12337748515999047</v>
      </c>
    </row>
    <row r="759" spans="1:32" x14ac:dyDescent="0.3">
      <c r="A759" s="38">
        <v>4484</v>
      </c>
      <c r="B759" s="38">
        <v>2042162.1820112462</v>
      </c>
      <c r="C759" s="39">
        <v>52236.696191087598</v>
      </c>
      <c r="D759" s="39">
        <v>51221.692173652897</v>
      </c>
      <c r="E759" s="39">
        <f t="shared" si="198"/>
        <v>1015.0040174347014</v>
      </c>
      <c r="F759" s="39">
        <v>52179.167053980498</v>
      </c>
      <c r="G759" s="40">
        <f t="shared" si="199"/>
        <v>57.529137107099814</v>
      </c>
      <c r="H759" s="39">
        <v>52148.414218526603</v>
      </c>
      <c r="I759" s="39">
        <f t="shared" si="200"/>
        <v>88.2819725609952</v>
      </c>
      <c r="J759" s="39">
        <v>51076.466056965997</v>
      </c>
      <c r="K759" s="40">
        <f t="shared" si="201"/>
        <v>1160.2301341216007</v>
      </c>
      <c r="L759" s="39">
        <v>50499.262943853697</v>
      </c>
      <c r="M759" s="39">
        <f t="shared" si="202"/>
        <v>1737.4332472339011</v>
      </c>
      <c r="N759" s="39">
        <f t="shared" si="207"/>
        <v>577.20311311230034</v>
      </c>
      <c r="O759" s="40">
        <f>'Estimates from MCMC'!$B$2-L759</f>
        <v>18561.737056146303</v>
      </c>
      <c r="P759" s="39">
        <v>51722.0037498573</v>
      </c>
      <c r="Q759" s="40">
        <f t="shared" si="203"/>
        <v>1222.7408060036032</v>
      </c>
      <c r="R759" s="39">
        <v>51752.440481879697</v>
      </c>
      <c r="S759" s="39">
        <f t="shared" si="204"/>
        <v>30.436732022397337</v>
      </c>
      <c r="T759" s="39">
        <f t="shared" si="208"/>
        <v>1253.1775380260005</v>
      </c>
      <c r="U759" s="39">
        <v>58310.991955571197</v>
      </c>
      <c r="V759" s="39">
        <f t="shared" si="205"/>
        <v>7811.7290117174998</v>
      </c>
      <c r="W759" s="39">
        <v>59811.066871008697</v>
      </c>
      <c r="X759" s="39">
        <f t="shared" si="206"/>
        <v>246.8973774115002</v>
      </c>
      <c r="Y759" s="39">
        <f t="shared" si="209"/>
        <v>9311.8039271550006</v>
      </c>
      <c r="Z759" s="39">
        <f t="shared" si="210"/>
        <v>9249.9331289913025</v>
      </c>
      <c r="AA759" s="45">
        <f t="shared" si="211"/>
        <v>6.7514022757425005E-2</v>
      </c>
      <c r="AB759" s="45">
        <f t="shared" si="212"/>
        <v>0.42085118370593561</v>
      </c>
      <c r="AC759" s="45">
        <f t="shared" si="213"/>
        <v>1.3301415522947819E-2</v>
      </c>
      <c r="AD759" s="45">
        <f t="shared" si="214"/>
        <v>0.5016666219863084</v>
      </c>
      <c r="AE759" s="45">
        <f t="shared" si="215"/>
        <v>0.4983333780136916</v>
      </c>
      <c r="AF759" s="43">
        <f>('Estimates from MCMC'!$B$2-'MCMC runs'!W759)/'Estimates from MCMC'!$B$2</f>
        <v>0.13393859238921102</v>
      </c>
    </row>
    <row r="760" spans="1:32" x14ac:dyDescent="0.3">
      <c r="A760" s="38">
        <v>138</v>
      </c>
      <c r="B760" s="38">
        <v>2065535.6501426611</v>
      </c>
      <c r="C760" s="39">
        <v>52563.1137572804</v>
      </c>
      <c r="D760" s="39">
        <v>51518.815991233801</v>
      </c>
      <c r="E760" s="39">
        <f t="shared" si="198"/>
        <v>1044.2977660465986</v>
      </c>
      <c r="F760" s="39">
        <v>52494.248405861697</v>
      </c>
      <c r="G760" s="40">
        <f t="shared" si="199"/>
        <v>68.86535141870263</v>
      </c>
      <c r="H760" s="39">
        <v>52470.4965348474</v>
      </c>
      <c r="I760" s="39">
        <f t="shared" si="200"/>
        <v>92.617222433000279</v>
      </c>
      <c r="J760" s="39">
        <v>51358.304254701703</v>
      </c>
      <c r="K760" s="40">
        <f t="shared" si="201"/>
        <v>1204.809502578697</v>
      </c>
      <c r="L760" s="39">
        <v>50753.0065238963</v>
      </c>
      <c r="M760" s="39">
        <f t="shared" si="202"/>
        <v>1810.1072333841003</v>
      </c>
      <c r="N760" s="39">
        <f t="shared" si="207"/>
        <v>605.29773080540326</v>
      </c>
      <c r="O760" s="40">
        <f>'Estimates from MCMC'!$B$2-L760</f>
        <v>18307.9934761037</v>
      </c>
      <c r="P760" s="39">
        <v>52032.8026521465</v>
      </c>
      <c r="Q760" s="40">
        <f t="shared" si="203"/>
        <v>1279.7961282502001</v>
      </c>
      <c r="R760" s="39">
        <v>52064.711732571603</v>
      </c>
      <c r="S760" s="39">
        <f t="shared" si="204"/>
        <v>31.909080425102729</v>
      </c>
      <c r="T760" s="39">
        <f t="shared" si="208"/>
        <v>1311.7052086753029</v>
      </c>
      <c r="U760" s="39">
        <v>58721.802909499398</v>
      </c>
      <c r="V760" s="39">
        <f t="shared" si="205"/>
        <v>7968.7963856030983</v>
      </c>
      <c r="W760" s="39">
        <v>60294.4649681792</v>
      </c>
      <c r="X760" s="39">
        <f t="shared" si="206"/>
        <v>260.95685000449885</v>
      </c>
      <c r="Y760" s="39">
        <f t="shared" si="209"/>
        <v>9541.4584442829</v>
      </c>
      <c r="Z760" s="39">
        <f t="shared" si="210"/>
        <v>8766.5350318208002</v>
      </c>
      <c r="AA760" s="45">
        <f t="shared" si="211"/>
        <v>7.1646584885852793E-2</v>
      </c>
      <c r="AB760" s="45">
        <f t="shared" si="212"/>
        <v>0.43526323056670735</v>
      </c>
      <c r="AC760" s="45">
        <f t="shared" si="213"/>
        <v>1.425371110958226E-2</v>
      </c>
      <c r="AD760" s="45">
        <f t="shared" si="214"/>
        <v>0.52116352656214238</v>
      </c>
      <c r="AE760" s="45">
        <f t="shared" si="215"/>
        <v>0.47883647343785762</v>
      </c>
      <c r="AF760" s="43">
        <f>('Estimates from MCMC'!$B$2-'MCMC runs'!W760)/'Estimates from MCMC'!$B$2</f>
        <v>0.12693901090080945</v>
      </c>
    </row>
    <row r="761" spans="1:32" x14ac:dyDescent="0.3">
      <c r="A761" s="38">
        <v>2691</v>
      </c>
      <c r="B761" s="38">
        <v>1942690.9901449932</v>
      </c>
      <c r="C761" s="39">
        <v>52820.578508668797</v>
      </c>
      <c r="D761" s="39">
        <v>51778.814203025198</v>
      </c>
      <c r="E761" s="39">
        <f t="shared" si="198"/>
        <v>1041.7643056435991</v>
      </c>
      <c r="F761" s="39">
        <v>52757.471199167398</v>
      </c>
      <c r="G761" s="40">
        <f t="shared" si="199"/>
        <v>63.107309501399868</v>
      </c>
      <c r="H761" s="39">
        <v>52728.869723045202</v>
      </c>
      <c r="I761" s="39">
        <f t="shared" si="200"/>
        <v>91.708785623595759</v>
      </c>
      <c r="J761" s="39">
        <v>51624.8802543969</v>
      </c>
      <c r="K761" s="40">
        <f t="shared" si="201"/>
        <v>1195.6982542718979</v>
      </c>
      <c r="L761" s="39">
        <v>51025.381870669204</v>
      </c>
      <c r="M761" s="39">
        <f t="shared" si="202"/>
        <v>1795.1966379995938</v>
      </c>
      <c r="N761" s="39">
        <f t="shared" si="207"/>
        <v>599.49838372769591</v>
      </c>
      <c r="O761" s="40">
        <f>'Estimates from MCMC'!$B$2-L761</f>
        <v>18035.618129330796</v>
      </c>
      <c r="P761" s="39">
        <v>52294.732928053003</v>
      </c>
      <c r="Q761" s="40">
        <f t="shared" si="203"/>
        <v>1269.3510573837993</v>
      </c>
      <c r="R761" s="39">
        <v>52326.2785861706</v>
      </c>
      <c r="S761" s="39">
        <f t="shared" si="204"/>
        <v>31.545658117596759</v>
      </c>
      <c r="T761" s="39">
        <f t="shared" si="208"/>
        <v>1300.8967155013961</v>
      </c>
      <c r="U761" s="39">
        <v>58997.211153744698</v>
      </c>
      <c r="V761" s="39">
        <f t="shared" si="205"/>
        <v>7971.8292830754945</v>
      </c>
      <c r="W761" s="39">
        <v>60554.948813386203</v>
      </c>
      <c r="X761" s="39">
        <f t="shared" si="206"/>
        <v>256.84094414010906</v>
      </c>
      <c r="Y761" s="39">
        <f t="shared" si="209"/>
        <v>9529.5669427169996</v>
      </c>
      <c r="Z761" s="39">
        <f t="shared" si="210"/>
        <v>8506.0511866137967</v>
      </c>
      <c r="AA761" s="45">
        <f t="shared" si="211"/>
        <v>7.2129311353392761E-2</v>
      </c>
      <c r="AB761" s="45">
        <f t="shared" si="212"/>
        <v>0.44200477221854362</v>
      </c>
      <c r="AC761" s="45">
        <f t="shared" si="213"/>
        <v>1.4240761935539996E-2</v>
      </c>
      <c r="AD761" s="45">
        <f t="shared" si="214"/>
        <v>0.52837484550747638</v>
      </c>
      <c r="AE761" s="45">
        <f t="shared" si="215"/>
        <v>0.47162515449252362</v>
      </c>
      <c r="AF761" s="43">
        <f>('Estimates from MCMC'!$B$2-'MCMC runs'!W761)/'Estimates from MCMC'!$B$2</f>
        <v>0.12316721719369537</v>
      </c>
    </row>
    <row r="762" spans="1:32" x14ac:dyDescent="0.3">
      <c r="A762" s="38">
        <v>2643</v>
      </c>
      <c r="B762" s="38">
        <v>1919278.196338834</v>
      </c>
      <c r="C762" s="39">
        <v>53360.077491431599</v>
      </c>
      <c r="D762" s="39">
        <v>52303.720156643903</v>
      </c>
      <c r="E762" s="39">
        <f t="shared" si="198"/>
        <v>1056.3573347876954</v>
      </c>
      <c r="F762" s="39">
        <v>53299.439103598997</v>
      </c>
      <c r="G762" s="40">
        <f t="shared" si="199"/>
        <v>60.638387832601438</v>
      </c>
      <c r="H762" s="39">
        <v>53268.476648619901</v>
      </c>
      <c r="I762" s="39">
        <f t="shared" si="200"/>
        <v>91.600842811698385</v>
      </c>
      <c r="J762" s="39">
        <v>52152.227836302402</v>
      </c>
      <c r="K762" s="40">
        <f t="shared" si="201"/>
        <v>1207.8496551291973</v>
      </c>
      <c r="L762" s="39">
        <v>51553.640414856804</v>
      </c>
      <c r="M762" s="39">
        <f t="shared" si="202"/>
        <v>1806.4370765747954</v>
      </c>
      <c r="N762" s="39">
        <f t="shared" si="207"/>
        <v>598.58742144559801</v>
      </c>
      <c r="O762" s="40">
        <f>'Estimates from MCMC'!$B$2-L762</f>
        <v>17507.359585143196</v>
      </c>
      <c r="P762" s="39">
        <v>52829.776286770197</v>
      </c>
      <c r="Q762" s="40">
        <f t="shared" si="203"/>
        <v>1276.1358719133932</v>
      </c>
      <c r="R762" s="39">
        <v>52861.0857022489</v>
      </c>
      <c r="S762" s="39">
        <f t="shared" si="204"/>
        <v>31.309415478703158</v>
      </c>
      <c r="T762" s="39">
        <f t="shared" si="208"/>
        <v>1307.4452873920964</v>
      </c>
      <c r="U762" s="39">
        <v>59619.482661647897</v>
      </c>
      <c r="V762" s="39">
        <f t="shared" si="205"/>
        <v>8065.8422467910932</v>
      </c>
      <c r="W762" s="39">
        <v>61188.458363250502</v>
      </c>
      <c r="X762" s="39">
        <f t="shared" si="206"/>
        <v>261.53041421050875</v>
      </c>
      <c r="Y762" s="39">
        <f t="shared" si="209"/>
        <v>9634.8179483936983</v>
      </c>
      <c r="Z762" s="39">
        <f t="shared" si="210"/>
        <v>7872.5416367494981</v>
      </c>
      <c r="AA762" s="45">
        <f t="shared" si="211"/>
        <v>7.4679752879560357E-2</v>
      </c>
      <c r="AB762" s="45">
        <f t="shared" si="212"/>
        <v>0.46071152006472715</v>
      </c>
      <c r="AC762" s="45">
        <f t="shared" si="213"/>
        <v>1.4938312824307574E-2</v>
      </c>
      <c r="AD762" s="45">
        <f t="shared" si="214"/>
        <v>0.55032958576859514</v>
      </c>
      <c r="AE762" s="45">
        <f t="shared" si="215"/>
        <v>0.44967041423140491</v>
      </c>
      <c r="AF762" s="43">
        <f>('Estimates from MCMC'!$B$2-'MCMC runs'!W762)/'Estimates from MCMC'!$B$2</f>
        <v>0.11399402899971761</v>
      </c>
    </row>
    <row r="763" spans="1:32" x14ac:dyDescent="0.3">
      <c r="A763" s="38">
        <v>665</v>
      </c>
      <c r="B763" s="38">
        <v>2065157.97253604</v>
      </c>
      <c r="C763" s="39">
        <v>51960.909569521798</v>
      </c>
      <c r="D763" s="39">
        <v>50986.025347138202</v>
      </c>
      <c r="E763" s="39">
        <f t="shared" si="198"/>
        <v>974.88422238359635</v>
      </c>
      <c r="F763" s="39">
        <v>51892.850265955902</v>
      </c>
      <c r="G763" s="40">
        <f t="shared" si="199"/>
        <v>68.059303565896698</v>
      </c>
      <c r="H763" s="39">
        <v>51874.175114134297</v>
      </c>
      <c r="I763" s="39">
        <f t="shared" si="200"/>
        <v>86.73445538750093</v>
      </c>
      <c r="J763" s="39">
        <v>50832.004066933703</v>
      </c>
      <c r="K763" s="40">
        <f t="shared" si="201"/>
        <v>1128.9055025880953</v>
      </c>
      <c r="L763" s="39">
        <v>50264.276735380503</v>
      </c>
      <c r="M763" s="39">
        <f t="shared" si="202"/>
        <v>1696.6328341412955</v>
      </c>
      <c r="N763" s="39">
        <f t="shared" si="207"/>
        <v>567.7273315532002</v>
      </c>
      <c r="O763" s="40">
        <f>'Estimates from MCMC'!$B$2-L763</f>
        <v>18796.723264619497</v>
      </c>
      <c r="P763" s="39">
        <v>51455.000464608398</v>
      </c>
      <c r="Q763" s="40">
        <f t="shared" si="203"/>
        <v>1190.7237292278951</v>
      </c>
      <c r="R763" s="39">
        <v>51485.168598490898</v>
      </c>
      <c r="S763" s="39">
        <f t="shared" si="204"/>
        <v>30.168133882500115</v>
      </c>
      <c r="T763" s="39">
        <f t="shared" si="208"/>
        <v>1220.8918631103952</v>
      </c>
      <c r="U763" s="39">
        <v>58046.960633347699</v>
      </c>
      <c r="V763" s="39">
        <f t="shared" si="205"/>
        <v>7782.6838979671957</v>
      </c>
      <c r="W763" s="39">
        <v>59506.1077234029</v>
      </c>
      <c r="X763" s="39">
        <f t="shared" si="206"/>
        <v>238.25522694480605</v>
      </c>
      <c r="Y763" s="39">
        <f t="shared" si="209"/>
        <v>9241.8309880223969</v>
      </c>
      <c r="Z763" s="39">
        <f t="shared" si="210"/>
        <v>9554.8922765971001</v>
      </c>
      <c r="AA763" s="45">
        <f t="shared" si="211"/>
        <v>6.4952377386352386E-2</v>
      </c>
      <c r="AB763" s="45">
        <f t="shared" si="212"/>
        <v>0.41404471345366378</v>
      </c>
      <c r="AC763" s="45">
        <f t="shared" si="213"/>
        <v>1.2675359614048618E-2</v>
      </c>
      <c r="AD763" s="45">
        <f t="shared" si="214"/>
        <v>0.49167245045406482</v>
      </c>
      <c r="AE763" s="45">
        <f t="shared" si="215"/>
        <v>0.50832754954593518</v>
      </c>
      <c r="AF763" s="43">
        <f>('Estimates from MCMC'!$B$2-'MCMC runs'!W763)/'Estimates from MCMC'!$B$2</f>
        <v>0.13835438636273875</v>
      </c>
    </row>
    <row r="764" spans="1:32" x14ac:dyDescent="0.3">
      <c r="A764" s="38">
        <v>3016</v>
      </c>
      <c r="B764" s="38">
        <v>1970510.4293620754</v>
      </c>
      <c r="C764" s="39">
        <v>52834.144739169897</v>
      </c>
      <c r="D764" s="39">
        <v>51773.697777439302</v>
      </c>
      <c r="E764" s="39">
        <f t="shared" si="198"/>
        <v>1060.4469617305949</v>
      </c>
      <c r="F764" s="39">
        <v>52783.690889624901</v>
      </c>
      <c r="G764" s="40">
        <f t="shared" si="199"/>
        <v>50.453849544996046</v>
      </c>
      <c r="H764" s="39">
        <v>52741.786333243697</v>
      </c>
      <c r="I764" s="39">
        <f t="shared" si="200"/>
        <v>92.358405926199339</v>
      </c>
      <c r="J764" s="39">
        <v>51631.5545991896</v>
      </c>
      <c r="K764" s="40">
        <f t="shared" si="201"/>
        <v>1202.590139980297</v>
      </c>
      <c r="L764" s="39">
        <v>51028.1764687252</v>
      </c>
      <c r="M764" s="39">
        <f t="shared" si="202"/>
        <v>1805.9682704446968</v>
      </c>
      <c r="N764" s="39">
        <f t="shared" si="207"/>
        <v>603.37813046439987</v>
      </c>
      <c r="O764" s="40">
        <f>'Estimates from MCMC'!$B$2-L764</f>
        <v>18032.8235312748</v>
      </c>
      <c r="P764" s="39">
        <v>52308.714707909901</v>
      </c>
      <c r="Q764" s="40">
        <f t="shared" si="203"/>
        <v>1280.5382391847015</v>
      </c>
      <c r="R764" s="39">
        <v>52340.440240306103</v>
      </c>
      <c r="S764" s="39">
        <f t="shared" si="204"/>
        <v>31.725532396201743</v>
      </c>
      <c r="T764" s="39">
        <f t="shared" si="208"/>
        <v>1312.2637715809033</v>
      </c>
      <c r="U764" s="39">
        <v>58901.8643212897</v>
      </c>
      <c r="V764" s="39">
        <f t="shared" si="205"/>
        <v>7873.6878525645006</v>
      </c>
      <c r="W764" s="39">
        <v>60470.340538188902</v>
      </c>
      <c r="X764" s="39">
        <f t="shared" si="206"/>
        <v>256.21244531829871</v>
      </c>
      <c r="Y764" s="39">
        <f t="shared" si="209"/>
        <v>9442.1640694637026</v>
      </c>
      <c r="Z764" s="39">
        <f t="shared" si="210"/>
        <v>8590.6594618110976</v>
      </c>
      <c r="AA764" s="45">
        <f t="shared" si="211"/>
        <v>7.2770843085388684E-2</v>
      </c>
      <c r="AB764" s="45">
        <f t="shared" si="212"/>
        <v>0.43663089359849594</v>
      </c>
      <c r="AC764" s="45">
        <f t="shared" si="213"/>
        <v>1.4208115821348927E-2</v>
      </c>
      <c r="AD764" s="45">
        <f t="shared" si="214"/>
        <v>0.52360985250523351</v>
      </c>
      <c r="AE764" s="45">
        <f t="shared" si="215"/>
        <v>0.47639014749476649</v>
      </c>
      <c r="AF764" s="43">
        <f>('Estimates from MCMC'!$B$2-'MCMC runs'!W764)/'Estimates from MCMC'!$B$2</f>
        <v>0.12439234100014621</v>
      </c>
    </row>
    <row r="765" spans="1:32" x14ac:dyDescent="0.3">
      <c r="A765" s="38">
        <v>4666</v>
      </c>
      <c r="B765" s="38">
        <v>1924158.0448230759</v>
      </c>
      <c r="C765" s="39">
        <v>52958.570959623299</v>
      </c>
      <c r="D765" s="39">
        <v>51928.0102154548</v>
      </c>
      <c r="E765" s="39">
        <f t="shared" si="198"/>
        <v>1030.5607441684988</v>
      </c>
      <c r="F765" s="39">
        <v>52891.550686618</v>
      </c>
      <c r="G765" s="40">
        <f t="shared" si="199"/>
        <v>67.020273005298804</v>
      </c>
      <c r="H765" s="39">
        <v>52868.863381110903</v>
      </c>
      <c r="I765" s="39">
        <f t="shared" si="200"/>
        <v>89.70757851239614</v>
      </c>
      <c r="J765" s="39">
        <v>51772.0944317014</v>
      </c>
      <c r="K765" s="40">
        <f t="shared" si="201"/>
        <v>1186.4765279218991</v>
      </c>
      <c r="L765" s="39">
        <v>51185.347023404996</v>
      </c>
      <c r="M765" s="39">
        <f t="shared" si="202"/>
        <v>1773.2239362183027</v>
      </c>
      <c r="N765" s="39">
        <f t="shared" si="207"/>
        <v>586.74740829640359</v>
      </c>
      <c r="O765" s="40">
        <f>'Estimates from MCMC'!$B$2-L765</f>
        <v>17875.652976595004</v>
      </c>
      <c r="P765" s="39">
        <v>52435.645327687896</v>
      </c>
      <c r="Q765" s="40">
        <f t="shared" si="203"/>
        <v>1250.2983042829001</v>
      </c>
      <c r="R765" s="39">
        <v>52466.120223548503</v>
      </c>
      <c r="S765" s="39">
        <f t="shared" si="204"/>
        <v>30.474895860606921</v>
      </c>
      <c r="T765" s="39">
        <f t="shared" si="208"/>
        <v>1280.773200143507</v>
      </c>
      <c r="U765" s="39">
        <v>59246.899304874802</v>
      </c>
      <c r="V765" s="39">
        <f t="shared" si="205"/>
        <v>8061.5522814698052</v>
      </c>
      <c r="W765" s="39">
        <v>60782.623534235703</v>
      </c>
      <c r="X765" s="39">
        <f t="shared" si="206"/>
        <v>254.95102921739453</v>
      </c>
      <c r="Y765" s="39">
        <f t="shared" si="209"/>
        <v>9597.2765108307067</v>
      </c>
      <c r="Z765" s="39">
        <f t="shared" si="210"/>
        <v>8278.3764657642969</v>
      </c>
      <c r="AA765" s="45">
        <f t="shared" si="211"/>
        <v>7.1649030209998604E-2</v>
      </c>
      <c r="AB765" s="45">
        <f t="shared" si="212"/>
        <v>0.45097945747911855</v>
      </c>
      <c r="AC765" s="45">
        <f t="shared" si="213"/>
        <v>1.4262473631100787E-2</v>
      </c>
      <c r="AD765" s="45">
        <f t="shared" si="214"/>
        <v>0.53689096132021796</v>
      </c>
      <c r="AE765" s="45">
        <f t="shared" si="215"/>
        <v>0.46310903867978204</v>
      </c>
      <c r="AF765" s="43">
        <f>('Estimates from MCMC'!$B$2-'MCMC runs'!W765)/'Estimates from MCMC'!$B$2</f>
        <v>0.11987049804903342</v>
      </c>
    </row>
    <row r="766" spans="1:32" x14ac:dyDescent="0.3">
      <c r="A766" s="38">
        <v>958</v>
      </c>
      <c r="B766" s="38">
        <v>1935249.7870204195</v>
      </c>
      <c r="C766" s="39">
        <v>52416.363664670796</v>
      </c>
      <c r="D766" s="39">
        <v>51405.599893843602</v>
      </c>
      <c r="E766" s="39">
        <f t="shared" si="198"/>
        <v>1010.7637708271941</v>
      </c>
      <c r="F766" s="39">
        <v>52340.522481502703</v>
      </c>
      <c r="G766" s="40">
        <f t="shared" si="199"/>
        <v>75.841183168093266</v>
      </c>
      <c r="H766" s="39">
        <v>52327.994006239402</v>
      </c>
      <c r="I766" s="39">
        <f t="shared" si="200"/>
        <v>88.369658431394782</v>
      </c>
      <c r="J766" s="39">
        <v>51242.527785652899</v>
      </c>
      <c r="K766" s="40">
        <f t="shared" si="201"/>
        <v>1173.8358790178972</v>
      </c>
      <c r="L766" s="39">
        <v>50664.895021277902</v>
      </c>
      <c r="M766" s="39">
        <f t="shared" si="202"/>
        <v>1751.4686433928946</v>
      </c>
      <c r="N766" s="39">
        <f t="shared" si="207"/>
        <v>577.63276437499735</v>
      </c>
      <c r="O766" s="40">
        <f>'Estimates from MCMC'!$B$2-L766</f>
        <v>18396.104978722098</v>
      </c>
      <c r="P766" s="39">
        <v>51897.507146386102</v>
      </c>
      <c r="Q766" s="40">
        <f t="shared" si="203"/>
        <v>1232.6121251082004</v>
      </c>
      <c r="R766" s="39">
        <v>51927.600523839901</v>
      </c>
      <c r="S766" s="39">
        <f t="shared" si="204"/>
        <v>30.093377453798894</v>
      </c>
      <c r="T766" s="39">
        <f t="shared" si="208"/>
        <v>1262.7055025619993</v>
      </c>
      <c r="U766" s="39">
        <v>58512.639659129098</v>
      </c>
      <c r="V766" s="39">
        <f t="shared" si="205"/>
        <v>7847.7446378511959</v>
      </c>
      <c r="W766" s="39">
        <v>60026.576324761998</v>
      </c>
      <c r="X766" s="39">
        <f t="shared" si="206"/>
        <v>251.23116307090095</v>
      </c>
      <c r="Y766" s="39">
        <f t="shared" si="209"/>
        <v>9361.6813034840961</v>
      </c>
      <c r="Z766" s="39">
        <f t="shared" si="210"/>
        <v>9034.423675238002</v>
      </c>
      <c r="AA766" s="45">
        <f t="shared" si="211"/>
        <v>6.8639829138967781E-2</v>
      </c>
      <c r="AB766" s="45">
        <f t="shared" si="212"/>
        <v>0.42659816558604713</v>
      </c>
      <c r="AC766" s="45">
        <f t="shared" si="213"/>
        <v>1.3656758501948543E-2</v>
      </c>
      <c r="AD766" s="45">
        <f t="shared" si="214"/>
        <v>0.50889475322696343</v>
      </c>
      <c r="AE766" s="45">
        <f t="shared" si="215"/>
        <v>0.49110524677303652</v>
      </c>
      <c r="AF766" s="43">
        <f>('Estimates from MCMC'!$B$2-'MCMC runs'!W766)/'Estimates from MCMC'!$B$2</f>
        <v>0.13081802573432186</v>
      </c>
    </row>
    <row r="767" spans="1:32" x14ac:dyDescent="0.3">
      <c r="A767" s="38">
        <v>4291</v>
      </c>
      <c r="B767" s="38">
        <v>2003302.6847128733</v>
      </c>
      <c r="C767" s="39">
        <v>52462.000393377602</v>
      </c>
      <c r="D767" s="39">
        <v>51440.768801045502</v>
      </c>
      <c r="E767" s="39">
        <f t="shared" si="198"/>
        <v>1021.2315923321003</v>
      </c>
      <c r="F767" s="39">
        <v>52402.626728826501</v>
      </c>
      <c r="G767" s="40">
        <f t="shared" si="199"/>
        <v>59.373664551101683</v>
      </c>
      <c r="H767" s="39">
        <v>52371.865446801399</v>
      </c>
      <c r="I767" s="39">
        <f t="shared" si="200"/>
        <v>90.13494657620322</v>
      </c>
      <c r="J767" s="39">
        <v>51291.9204579496</v>
      </c>
      <c r="K767" s="40">
        <f t="shared" si="201"/>
        <v>1170.0799354280025</v>
      </c>
      <c r="L767" s="39">
        <v>50702.342263505001</v>
      </c>
      <c r="M767" s="39">
        <f t="shared" si="202"/>
        <v>1759.6581298726014</v>
      </c>
      <c r="N767" s="39">
        <f t="shared" si="207"/>
        <v>589.57819444459892</v>
      </c>
      <c r="O767" s="40">
        <f>'Estimates from MCMC'!$B$2-L767</f>
        <v>18358.657736494999</v>
      </c>
      <c r="P767" s="39">
        <v>51941.588449227602</v>
      </c>
      <c r="Q767" s="40">
        <f t="shared" si="203"/>
        <v>1239.2461857226008</v>
      </c>
      <c r="R767" s="39">
        <v>51972.904754193602</v>
      </c>
      <c r="S767" s="39">
        <f t="shared" si="204"/>
        <v>31.316304965999734</v>
      </c>
      <c r="T767" s="39">
        <f t="shared" si="208"/>
        <v>1270.5624906886005</v>
      </c>
      <c r="U767" s="39">
        <v>58659.416905447302</v>
      </c>
      <c r="V767" s="39">
        <f t="shared" si="205"/>
        <v>7957.0746419423012</v>
      </c>
      <c r="W767" s="39">
        <v>60181.483131690897</v>
      </c>
      <c r="X767" s="39">
        <f t="shared" si="206"/>
        <v>251.50373555499391</v>
      </c>
      <c r="Y767" s="39">
        <f t="shared" si="209"/>
        <v>9479.1408681858957</v>
      </c>
      <c r="Z767" s="39">
        <f t="shared" si="210"/>
        <v>8879.5168683091033</v>
      </c>
      <c r="AA767" s="45">
        <f t="shared" si="211"/>
        <v>6.9207809684411814E-2</v>
      </c>
      <c r="AB767" s="45">
        <f t="shared" si="212"/>
        <v>0.43342355177331454</v>
      </c>
      <c r="AC767" s="45">
        <f t="shared" si="213"/>
        <v>1.3699462082951306E-2</v>
      </c>
      <c r="AD767" s="45">
        <f t="shared" si="214"/>
        <v>0.51633082354067761</v>
      </c>
      <c r="AE767" s="45">
        <f t="shared" si="215"/>
        <v>0.48366917645932234</v>
      </c>
      <c r="AF767" s="43">
        <f>('Estimates from MCMC'!$B$2-'MCMC runs'!W767)/'Estimates from MCMC'!$B$2</f>
        <v>0.12857498252717312</v>
      </c>
    </row>
    <row r="768" spans="1:32" x14ac:dyDescent="0.3">
      <c r="A768" s="38">
        <v>4253</v>
      </c>
      <c r="B768" s="38">
        <v>2130797.1029798402</v>
      </c>
      <c r="C768" s="39">
        <v>52323.910329738603</v>
      </c>
      <c r="D768" s="39">
        <v>51293.801922252598</v>
      </c>
      <c r="E768" s="39">
        <f t="shared" si="198"/>
        <v>1030.1084074860046</v>
      </c>
      <c r="F768" s="39">
        <v>52254.815669765303</v>
      </c>
      <c r="G768" s="40">
        <f t="shared" si="199"/>
        <v>69.094659973299713</v>
      </c>
      <c r="H768" s="39">
        <v>52233.333890227099</v>
      </c>
      <c r="I768" s="39">
        <f t="shared" si="200"/>
        <v>90.57643951150385</v>
      </c>
      <c r="J768" s="39">
        <v>51135.074078801998</v>
      </c>
      <c r="K768" s="40">
        <f t="shared" si="201"/>
        <v>1188.8362509366052</v>
      </c>
      <c r="L768" s="39">
        <v>50542.864234515298</v>
      </c>
      <c r="M768" s="39">
        <f t="shared" si="202"/>
        <v>1781.0460952233043</v>
      </c>
      <c r="N768" s="39">
        <f t="shared" si="207"/>
        <v>592.20984428669908</v>
      </c>
      <c r="O768" s="40">
        <f>'Estimates from MCMC'!$B$2-L768</f>
        <v>18518.135765484702</v>
      </c>
      <c r="P768" s="39">
        <v>51799.9383732684</v>
      </c>
      <c r="Q768" s="40">
        <f t="shared" si="203"/>
        <v>1257.0741387531016</v>
      </c>
      <c r="R768" s="39">
        <v>51831.047488610602</v>
      </c>
      <c r="S768" s="39">
        <f t="shared" si="204"/>
        <v>31.109115342202131</v>
      </c>
      <c r="T768" s="39">
        <f t="shared" si="208"/>
        <v>1288.1832540953037</v>
      </c>
      <c r="U768" s="39">
        <v>58522.943540699001</v>
      </c>
      <c r="V768" s="39">
        <f t="shared" si="205"/>
        <v>7980.079306183703</v>
      </c>
      <c r="W768" s="39">
        <v>60066.381500323798</v>
      </c>
      <c r="X768" s="39">
        <f t="shared" si="206"/>
        <v>255.25470552949264</v>
      </c>
      <c r="Y768" s="39">
        <f t="shared" si="209"/>
        <v>9523.5172658084994</v>
      </c>
      <c r="Z768" s="39">
        <f t="shared" si="210"/>
        <v>8994.6184996762022</v>
      </c>
      <c r="AA768" s="45">
        <f t="shared" si="211"/>
        <v>6.9563333502301178E-2</v>
      </c>
      <c r="AB768" s="45">
        <f t="shared" si="212"/>
        <v>0.43093318934714209</v>
      </c>
      <c r="AC768" s="45">
        <f t="shared" si="213"/>
        <v>1.3784038996260782E-2</v>
      </c>
      <c r="AD768" s="45">
        <f t="shared" si="214"/>
        <v>0.51428056184570403</v>
      </c>
      <c r="AE768" s="45">
        <f t="shared" si="215"/>
        <v>0.48571943815429591</v>
      </c>
      <c r="AF768" s="43">
        <f>('Estimates from MCMC'!$B$2-'MCMC runs'!W768)/'Estimates from MCMC'!$B$2</f>
        <v>0.13024164868270374</v>
      </c>
    </row>
    <row r="769" spans="1:32" x14ac:dyDescent="0.3">
      <c r="A769" s="38">
        <v>531</v>
      </c>
      <c r="B769" s="38">
        <v>1916288.7187371769</v>
      </c>
      <c r="C769" s="39">
        <v>52692.598181059097</v>
      </c>
      <c r="D769" s="39">
        <v>51685.650857684697</v>
      </c>
      <c r="E769" s="39">
        <f t="shared" si="198"/>
        <v>1006.9473233743993</v>
      </c>
      <c r="F769" s="39">
        <v>52632.276469244702</v>
      </c>
      <c r="G769" s="40">
        <f t="shared" si="199"/>
        <v>60.321711814394803</v>
      </c>
      <c r="H769" s="39">
        <v>52604.044542436997</v>
      </c>
      <c r="I769" s="39">
        <f t="shared" si="200"/>
        <v>88.553638622099243</v>
      </c>
      <c r="J769" s="39">
        <v>51537.418985370103</v>
      </c>
      <c r="K769" s="40">
        <f t="shared" si="201"/>
        <v>1155.1791956889938</v>
      </c>
      <c r="L769" s="39">
        <v>50958.178040173298</v>
      </c>
      <c r="M769" s="39">
        <f t="shared" si="202"/>
        <v>1734.4201408857989</v>
      </c>
      <c r="N769" s="39">
        <f t="shared" si="207"/>
        <v>579.24094519680511</v>
      </c>
      <c r="O769" s="40">
        <f>'Estimates from MCMC'!$B$2-L769</f>
        <v>18102.821959826702</v>
      </c>
      <c r="P769" s="39">
        <v>52178.120294663997</v>
      </c>
      <c r="Q769" s="40">
        <f t="shared" si="203"/>
        <v>1219.9422544906993</v>
      </c>
      <c r="R769" s="39">
        <v>52208.814052701702</v>
      </c>
      <c r="S769" s="39">
        <f t="shared" si="204"/>
        <v>30.693758037705265</v>
      </c>
      <c r="T769" s="39">
        <f t="shared" si="208"/>
        <v>1250.6360125284045</v>
      </c>
      <c r="U769" s="39">
        <v>58893.282029741698</v>
      </c>
      <c r="V769" s="39">
        <f t="shared" si="205"/>
        <v>7935.1039895684007</v>
      </c>
      <c r="W769" s="39">
        <v>60390.070833468497</v>
      </c>
      <c r="X769" s="39">
        <f t="shared" si="206"/>
        <v>246.15279119839397</v>
      </c>
      <c r="Y769" s="39">
        <f t="shared" si="209"/>
        <v>9431.8927932951992</v>
      </c>
      <c r="Z769" s="39">
        <f t="shared" si="210"/>
        <v>8670.9291665315031</v>
      </c>
      <c r="AA769" s="45">
        <f t="shared" si="211"/>
        <v>6.9085141272658065E-2</v>
      </c>
      <c r="AB769" s="45">
        <f t="shared" si="212"/>
        <v>0.4383351947656432</v>
      </c>
      <c r="AC769" s="45">
        <f t="shared" si="213"/>
        <v>1.359748174868259E-2</v>
      </c>
      <c r="AD769" s="45">
        <f t="shared" si="214"/>
        <v>0.52101781778698386</v>
      </c>
      <c r="AE769" s="45">
        <f t="shared" si="215"/>
        <v>0.47898218221301614</v>
      </c>
      <c r="AF769" s="43">
        <f>('Estimates from MCMC'!$B$2-'MCMC runs'!W769)/'Estimates from MCMC'!$B$2</f>
        <v>0.12555464251214873</v>
      </c>
    </row>
    <row r="770" spans="1:32" x14ac:dyDescent="0.3">
      <c r="A770" s="38">
        <v>181</v>
      </c>
      <c r="B770" s="38">
        <v>2012888.0672589475</v>
      </c>
      <c r="C770" s="39">
        <v>52420.713781030703</v>
      </c>
      <c r="D770" s="39">
        <v>51374.470474633803</v>
      </c>
      <c r="E770" s="39">
        <f t="shared" ref="E770:E833" si="216">$C770-D770</f>
        <v>1046.2433063969002</v>
      </c>
      <c r="F770" s="39">
        <v>52371.633700108199</v>
      </c>
      <c r="G770" s="40">
        <f t="shared" ref="G770:G833" si="217">$C770-F770</f>
        <v>49.080080922503839</v>
      </c>
      <c r="H770" s="39">
        <v>52330.278552147902</v>
      </c>
      <c r="I770" s="39">
        <f t="shared" ref="I770:I833" si="218">$C770-H770</f>
        <v>90.435228882801312</v>
      </c>
      <c r="J770" s="39">
        <v>51235.471385590499</v>
      </c>
      <c r="K770" s="40">
        <f t="shared" ref="K770:K833" si="219">$C770-J770</f>
        <v>1185.2423954402038</v>
      </c>
      <c r="L770" s="39">
        <v>50644.606141603697</v>
      </c>
      <c r="M770" s="39">
        <f t="shared" ref="M770:M833" si="220">$C770-L770</f>
        <v>1776.1076394270058</v>
      </c>
      <c r="N770" s="39">
        <f t="shared" si="207"/>
        <v>590.86524398680194</v>
      </c>
      <c r="O770" s="40">
        <f>'Estimates from MCMC'!$B$2-L770</f>
        <v>18416.393858396303</v>
      </c>
      <c r="P770" s="39">
        <v>51901.628530510003</v>
      </c>
      <c r="Q770" s="40">
        <f t="shared" ref="Q770:Q833" si="221">P770-L770</f>
        <v>1257.0223889063054</v>
      </c>
      <c r="R770" s="39">
        <v>51932.629219998496</v>
      </c>
      <c r="S770" s="39">
        <f t="shared" ref="S770:S833" si="222">R770-L770-Q770</f>
        <v>31.000689488493663</v>
      </c>
      <c r="T770" s="39">
        <f t="shared" si="208"/>
        <v>1288.0230783947991</v>
      </c>
      <c r="U770" s="39">
        <v>58379.335699371302</v>
      </c>
      <c r="V770" s="39">
        <f t="shared" ref="V770:V833" si="223">U770-L770</f>
        <v>7734.729557767605</v>
      </c>
      <c r="W770" s="39">
        <v>59917.811008692603</v>
      </c>
      <c r="X770" s="39">
        <f t="shared" ref="X770:X833" si="224">W770-V770-S770-Q770-L770</f>
        <v>250.45223092650122</v>
      </c>
      <c r="Y770" s="39">
        <f t="shared" si="209"/>
        <v>9273.2048670889053</v>
      </c>
      <c r="Z770" s="39">
        <f t="shared" si="210"/>
        <v>9143.1889913073974</v>
      </c>
      <c r="AA770" s="45">
        <f t="shared" si="211"/>
        <v>6.9938940723054233E-2</v>
      </c>
      <c r="AB770" s="45">
        <f t="shared" si="212"/>
        <v>0.419991536738406</v>
      </c>
      <c r="AC770" s="45">
        <f t="shared" si="213"/>
        <v>1.359941760869305E-2</v>
      </c>
      <c r="AD770" s="45">
        <f t="shared" si="214"/>
        <v>0.50352989507015322</v>
      </c>
      <c r="AE770" s="45">
        <f t="shared" si="215"/>
        <v>0.49647010492984672</v>
      </c>
      <c r="AF770" s="43">
        <f>('Estimates from MCMC'!$B$2-'MCMC runs'!W770)/'Estimates from MCMC'!$B$2</f>
        <v>0.13239294234528023</v>
      </c>
    </row>
    <row r="771" spans="1:32" x14ac:dyDescent="0.3">
      <c r="A771" s="38">
        <v>4243</v>
      </c>
      <c r="B771" s="38">
        <v>2012888.0672589475</v>
      </c>
      <c r="C771" s="39">
        <v>52420.713781030703</v>
      </c>
      <c r="D771" s="39">
        <v>51374.470474633803</v>
      </c>
      <c r="E771" s="39">
        <f t="shared" si="216"/>
        <v>1046.2433063969002</v>
      </c>
      <c r="F771" s="39">
        <v>52371.633700108199</v>
      </c>
      <c r="G771" s="40">
        <f t="shared" si="217"/>
        <v>49.080080922503839</v>
      </c>
      <c r="H771" s="39">
        <v>52330.278552147902</v>
      </c>
      <c r="I771" s="39">
        <f t="shared" si="218"/>
        <v>90.435228882801312</v>
      </c>
      <c r="J771" s="39">
        <v>51235.471385590499</v>
      </c>
      <c r="K771" s="40">
        <f t="shared" si="219"/>
        <v>1185.2423954402038</v>
      </c>
      <c r="L771" s="39">
        <v>50644.606141603697</v>
      </c>
      <c r="M771" s="39">
        <f t="shared" si="220"/>
        <v>1776.1076394270058</v>
      </c>
      <c r="N771" s="39">
        <f t="shared" ref="N771:N834" si="225">M771-K771</f>
        <v>590.86524398680194</v>
      </c>
      <c r="O771" s="40">
        <f>'Estimates from MCMC'!$B$2-L771</f>
        <v>18416.393858396303</v>
      </c>
      <c r="P771" s="39">
        <v>51901.628530510003</v>
      </c>
      <c r="Q771" s="40">
        <f t="shared" si="221"/>
        <v>1257.0223889063054</v>
      </c>
      <c r="R771" s="39">
        <v>51932.629219998496</v>
      </c>
      <c r="S771" s="39">
        <f t="shared" si="222"/>
        <v>31.000689488493663</v>
      </c>
      <c r="T771" s="39">
        <f t="shared" ref="T771:T834" si="226">Q771+S771</f>
        <v>1288.0230783947991</v>
      </c>
      <c r="U771" s="39">
        <v>58379.335699371302</v>
      </c>
      <c r="V771" s="39">
        <f t="shared" si="223"/>
        <v>7734.729557767605</v>
      </c>
      <c r="W771" s="39">
        <v>59917.811008692603</v>
      </c>
      <c r="X771" s="39">
        <f t="shared" si="224"/>
        <v>250.45223092650122</v>
      </c>
      <c r="Y771" s="39">
        <f t="shared" ref="Y771:Y834" si="227">Q771+S771+V771+X771</f>
        <v>9273.2048670889053</v>
      </c>
      <c r="Z771" s="39">
        <f t="shared" ref="Z771:Z834" si="228">O771-Y771</f>
        <v>9143.1889913073974</v>
      </c>
      <c r="AA771" s="45">
        <f t="shared" ref="AA771:AA834" si="229">T771/O771</f>
        <v>6.9938940723054233E-2</v>
      </c>
      <c r="AB771" s="45">
        <f t="shared" ref="AB771:AB834" si="230">V771/O771</f>
        <v>0.419991536738406</v>
      </c>
      <c r="AC771" s="45">
        <f t="shared" ref="AC771:AC834" si="231">X771/O771</f>
        <v>1.359941760869305E-2</v>
      </c>
      <c r="AD771" s="45">
        <f t="shared" ref="AD771:AD834" si="232">Y771/O771</f>
        <v>0.50352989507015322</v>
      </c>
      <c r="AE771" s="45">
        <f t="shared" ref="AE771:AE834" si="233">Z771/O771</f>
        <v>0.49647010492984672</v>
      </c>
      <c r="AF771" s="43">
        <f>('Estimates from MCMC'!$B$2-'MCMC runs'!W771)/'Estimates from MCMC'!$B$2</f>
        <v>0.13239294234528023</v>
      </c>
    </row>
    <row r="772" spans="1:32" x14ac:dyDescent="0.3">
      <c r="A772" s="38">
        <v>4661</v>
      </c>
      <c r="B772" s="38">
        <v>1934482.7602242448</v>
      </c>
      <c r="C772" s="39">
        <v>51896.313241029202</v>
      </c>
      <c r="D772" s="39">
        <v>50872.275701374499</v>
      </c>
      <c r="E772" s="39">
        <f t="shared" si="216"/>
        <v>1024.0375396547024</v>
      </c>
      <c r="F772" s="39">
        <v>51835.3592958917</v>
      </c>
      <c r="G772" s="40">
        <f t="shared" si="217"/>
        <v>60.95394513750216</v>
      </c>
      <c r="H772" s="39">
        <v>51807.547790176803</v>
      </c>
      <c r="I772" s="39">
        <f t="shared" si="218"/>
        <v>88.765450852399226</v>
      </c>
      <c r="J772" s="39">
        <v>50723.3149082237</v>
      </c>
      <c r="K772" s="40">
        <f t="shared" si="219"/>
        <v>1172.9983328055023</v>
      </c>
      <c r="L772" s="39">
        <v>50143.220830305203</v>
      </c>
      <c r="M772" s="39">
        <f t="shared" si="220"/>
        <v>1753.0924107239989</v>
      </c>
      <c r="N772" s="39">
        <f t="shared" si="225"/>
        <v>580.09407791849662</v>
      </c>
      <c r="O772" s="40">
        <f>'Estimates from MCMC'!$B$2-L772</f>
        <v>18917.779169694797</v>
      </c>
      <c r="P772" s="39">
        <v>51377.147107232202</v>
      </c>
      <c r="Q772" s="40">
        <f t="shared" si="221"/>
        <v>1233.926276926999</v>
      </c>
      <c r="R772" s="39">
        <v>51407.582998659302</v>
      </c>
      <c r="S772" s="39">
        <f t="shared" si="222"/>
        <v>30.435891427099705</v>
      </c>
      <c r="T772" s="39">
        <f t="shared" si="226"/>
        <v>1264.3621683540987</v>
      </c>
      <c r="U772" s="39">
        <v>57973.156152363503</v>
      </c>
      <c r="V772" s="39">
        <f t="shared" si="223"/>
        <v>7829.9353220582998</v>
      </c>
      <c r="W772" s="39">
        <v>59488.5072602074</v>
      </c>
      <c r="X772" s="39">
        <f t="shared" si="224"/>
        <v>250.98893948979821</v>
      </c>
      <c r="Y772" s="39">
        <f t="shared" si="227"/>
        <v>9345.2864299021967</v>
      </c>
      <c r="Z772" s="39">
        <f t="shared" si="228"/>
        <v>9572.4927397926003</v>
      </c>
      <c r="AA772" s="45">
        <f t="shared" si="229"/>
        <v>6.683459813187452E-2</v>
      </c>
      <c r="AB772" s="45">
        <f t="shared" si="230"/>
        <v>0.41389294440022906</v>
      </c>
      <c r="AC772" s="45">
        <f t="shared" si="231"/>
        <v>1.3267357507368951E-2</v>
      </c>
      <c r="AD772" s="45">
        <f t="shared" si="232"/>
        <v>0.4939949000394725</v>
      </c>
      <c r="AE772" s="45">
        <f t="shared" si="233"/>
        <v>0.50600509996052745</v>
      </c>
      <c r="AF772" s="43">
        <f>('Estimates from MCMC'!$B$2-'MCMC runs'!W772)/'Estimates from MCMC'!$B$2</f>
        <v>0.13860924023388888</v>
      </c>
    </row>
    <row r="773" spans="1:32" x14ac:dyDescent="0.3">
      <c r="A773" s="38">
        <v>3150</v>
      </c>
      <c r="B773" s="38">
        <v>2074787.570741747</v>
      </c>
      <c r="C773" s="39">
        <v>52317.082694719502</v>
      </c>
      <c r="D773" s="39">
        <v>51291.875180561197</v>
      </c>
      <c r="E773" s="39">
        <f t="shared" si="216"/>
        <v>1025.2075141583045</v>
      </c>
      <c r="F773" s="39">
        <v>52255.423551029897</v>
      </c>
      <c r="G773" s="40">
        <f t="shared" si="217"/>
        <v>61.659143689605116</v>
      </c>
      <c r="H773" s="39">
        <v>52228.0942174464</v>
      </c>
      <c r="I773" s="39">
        <f t="shared" si="218"/>
        <v>88.988477273102035</v>
      </c>
      <c r="J773" s="39">
        <v>51141.960219063199</v>
      </c>
      <c r="K773" s="40">
        <f t="shared" si="219"/>
        <v>1175.1224756563024</v>
      </c>
      <c r="L773" s="39">
        <v>50560.270223259999</v>
      </c>
      <c r="M773" s="39">
        <f t="shared" si="220"/>
        <v>1756.8124714595033</v>
      </c>
      <c r="N773" s="39">
        <f t="shared" si="225"/>
        <v>581.68999580320087</v>
      </c>
      <c r="O773" s="40">
        <f>'Estimates from MCMC'!$B$2-L773</f>
        <v>18500.729776740001</v>
      </c>
      <c r="P773" s="39">
        <v>51797.918677080699</v>
      </c>
      <c r="Q773" s="40">
        <f t="shared" si="221"/>
        <v>1237.6484538207005</v>
      </c>
      <c r="R773" s="39">
        <v>51828.365883848201</v>
      </c>
      <c r="S773" s="39">
        <f t="shared" si="222"/>
        <v>30.447206767501484</v>
      </c>
      <c r="T773" s="39">
        <f t="shared" si="226"/>
        <v>1268.095660588202</v>
      </c>
      <c r="U773" s="39">
        <v>58396.160923193202</v>
      </c>
      <c r="V773" s="39">
        <f t="shared" si="223"/>
        <v>7835.890699933203</v>
      </c>
      <c r="W773" s="39">
        <v>59915.153766661198</v>
      </c>
      <c r="X773" s="39">
        <f t="shared" si="224"/>
        <v>250.89718287979485</v>
      </c>
      <c r="Y773" s="39">
        <f t="shared" si="227"/>
        <v>9354.8835434011999</v>
      </c>
      <c r="Z773" s="39">
        <f t="shared" si="228"/>
        <v>9145.8462333388015</v>
      </c>
      <c r="AA773" s="45">
        <f t="shared" si="229"/>
        <v>6.8543007540303208E-2</v>
      </c>
      <c r="AB773" s="45">
        <f t="shared" si="230"/>
        <v>0.42354495171238371</v>
      </c>
      <c r="AC773" s="45">
        <f t="shared" si="231"/>
        <v>1.3561474920585822E-2</v>
      </c>
      <c r="AD773" s="45">
        <f t="shared" si="232"/>
        <v>0.50564943417327268</v>
      </c>
      <c r="AE773" s="45">
        <f t="shared" si="233"/>
        <v>0.49435056582672726</v>
      </c>
      <c r="AF773" s="43">
        <f>('Estimates from MCMC'!$B$2-'MCMC runs'!W773)/'Estimates from MCMC'!$B$2</f>
        <v>0.13243141908369124</v>
      </c>
    </row>
    <row r="774" spans="1:32" x14ac:dyDescent="0.3">
      <c r="A774" s="38">
        <v>1441</v>
      </c>
      <c r="B774" s="38">
        <v>1944041.6314937989</v>
      </c>
      <c r="C774" s="39">
        <v>52326.6428691443</v>
      </c>
      <c r="D774" s="39">
        <v>51299.1658221752</v>
      </c>
      <c r="E774" s="39">
        <f t="shared" si="216"/>
        <v>1027.4770469690993</v>
      </c>
      <c r="F774" s="39">
        <v>52263.933719643202</v>
      </c>
      <c r="G774" s="40">
        <f t="shared" si="217"/>
        <v>62.709149501097272</v>
      </c>
      <c r="H774" s="39">
        <v>52237.929958417801</v>
      </c>
      <c r="I774" s="39">
        <f t="shared" si="218"/>
        <v>88.712910726499103</v>
      </c>
      <c r="J774" s="39">
        <v>51148.634833025899</v>
      </c>
      <c r="K774" s="40">
        <f t="shared" si="219"/>
        <v>1178.0080361184009</v>
      </c>
      <c r="L774" s="39">
        <v>50568.847560340801</v>
      </c>
      <c r="M774" s="39">
        <f t="shared" si="220"/>
        <v>1757.7953088034992</v>
      </c>
      <c r="N774" s="39">
        <f t="shared" si="225"/>
        <v>579.78727268509829</v>
      </c>
      <c r="O774" s="40">
        <f>'Estimates from MCMC'!$B$2-L774</f>
        <v>18492.152439659199</v>
      </c>
      <c r="P774" s="39">
        <v>51808.101375427497</v>
      </c>
      <c r="Q774" s="40">
        <f t="shared" si="221"/>
        <v>1239.2538150866967</v>
      </c>
      <c r="R774" s="39">
        <v>51838.375786062599</v>
      </c>
      <c r="S774" s="39">
        <f t="shared" si="222"/>
        <v>30.274410635101958</v>
      </c>
      <c r="T774" s="39">
        <f t="shared" si="226"/>
        <v>1269.5282257217987</v>
      </c>
      <c r="U774" s="39">
        <v>58336.5610212135</v>
      </c>
      <c r="V774" s="39">
        <f t="shared" si="223"/>
        <v>7767.7134608726992</v>
      </c>
      <c r="W774" s="39">
        <v>59856.501794539603</v>
      </c>
      <c r="X774" s="39">
        <f t="shared" si="224"/>
        <v>250.41254760430456</v>
      </c>
      <c r="Y774" s="39">
        <f t="shared" si="227"/>
        <v>9287.6542341988024</v>
      </c>
      <c r="Z774" s="39">
        <f t="shared" si="228"/>
        <v>9204.498205460397</v>
      </c>
      <c r="AA774" s="45">
        <f t="shared" si="229"/>
        <v>6.8652269110604167E-2</v>
      </c>
      <c r="AB774" s="45">
        <f t="shared" si="230"/>
        <v>0.420054587275285</v>
      </c>
      <c r="AC774" s="45">
        <f t="shared" si="231"/>
        <v>1.3541557610527654E-2</v>
      </c>
      <c r="AD774" s="45">
        <f t="shared" si="232"/>
        <v>0.50224841399641684</v>
      </c>
      <c r="AE774" s="45">
        <f t="shared" si="233"/>
        <v>0.49775158600358321</v>
      </c>
      <c r="AF774" s="43">
        <f>('Estimates from MCMC'!$B$2-'MCMC runs'!W774)/'Estimates from MCMC'!$B$2</f>
        <v>0.13328069685438088</v>
      </c>
    </row>
    <row r="775" spans="1:32" x14ac:dyDescent="0.3">
      <c r="A775" s="38">
        <v>3105</v>
      </c>
      <c r="B775" s="38">
        <v>1944041.6314937989</v>
      </c>
      <c r="C775" s="39">
        <v>52326.6428691443</v>
      </c>
      <c r="D775" s="39">
        <v>51299.1658221752</v>
      </c>
      <c r="E775" s="39">
        <f t="shared" si="216"/>
        <v>1027.4770469690993</v>
      </c>
      <c r="F775" s="39">
        <v>52263.933719643202</v>
      </c>
      <c r="G775" s="40">
        <f t="shared" si="217"/>
        <v>62.709149501097272</v>
      </c>
      <c r="H775" s="39">
        <v>52237.929958417801</v>
      </c>
      <c r="I775" s="39">
        <f t="shared" si="218"/>
        <v>88.712910726499103</v>
      </c>
      <c r="J775" s="39">
        <v>51148.634833025899</v>
      </c>
      <c r="K775" s="40">
        <f t="shared" si="219"/>
        <v>1178.0080361184009</v>
      </c>
      <c r="L775" s="39">
        <v>50568.847560340801</v>
      </c>
      <c r="M775" s="39">
        <f t="shared" si="220"/>
        <v>1757.7953088034992</v>
      </c>
      <c r="N775" s="39">
        <f t="shared" si="225"/>
        <v>579.78727268509829</v>
      </c>
      <c r="O775" s="40">
        <f>'Estimates from MCMC'!$B$2-L775</f>
        <v>18492.152439659199</v>
      </c>
      <c r="P775" s="39">
        <v>51808.101375427497</v>
      </c>
      <c r="Q775" s="40">
        <f t="shared" si="221"/>
        <v>1239.2538150866967</v>
      </c>
      <c r="R775" s="39">
        <v>51838.375786062599</v>
      </c>
      <c r="S775" s="39">
        <f t="shared" si="222"/>
        <v>30.274410635101958</v>
      </c>
      <c r="T775" s="39">
        <f t="shared" si="226"/>
        <v>1269.5282257217987</v>
      </c>
      <c r="U775" s="39">
        <v>58336.5610212135</v>
      </c>
      <c r="V775" s="39">
        <f t="shared" si="223"/>
        <v>7767.7134608726992</v>
      </c>
      <c r="W775" s="39">
        <v>59856.501794539603</v>
      </c>
      <c r="X775" s="39">
        <f t="shared" si="224"/>
        <v>250.41254760430456</v>
      </c>
      <c r="Y775" s="39">
        <f t="shared" si="227"/>
        <v>9287.6542341988024</v>
      </c>
      <c r="Z775" s="39">
        <f t="shared" si="228"/>
        <v>9204.498205460397</v>
      </c>
      <c r="AA775" s="45">
        <f t="shared" si="229"/>
        <v>6.8652269110604167E-2</v>
      </c>
      <c r="AB775" s="45">
        <f t="shared" si="230"/>
        <v>0.420054587275285</v>
      </c>
      <c r="AC775" s="45">
        <f t="shared" si="231"/>
        <v>1.3541557610527654E-2</v>
      </c>
      <c r="AD775" s="45">
        <f t="shared" si="232"/>
        <v>0.50224841399641684</v>
      </c>
      <c r="AE775" s="45">
        <f t="shared" si="233"/>
        <v>0.49775158600358321</v>
      </c>
      <c r="AF775" s="43">
        <f>('Estimates from MCMC'!$B$2-'MCMC runs'!W775)/'Estimates from MCMC'!$B$2</f>
        <v>0.13328069685438088</v>
      </c>
    </row>
    <row r="776" spans="1:32" x14ac:dyDescent="0.3">
      <c r="A776" s="38">
        <v>3283</v>
      </c>
      <c r="B776" s="38">
        <v>2128741.2418448422</v>
      </c>
      <c r="C776" s="39">
        <v>52475.437339833697</v>
      </c>
      <c r="D776" s="39">
        <v>51420.010970537202</v>
      </c>
      <c r="E776" s="39">
        <f t="shared" si="216"/>
        <v>1055.426369296496</v>
      </c>
      <c r="F776" s="39">
        <v>52419.783307636797</v>
      </c>
      <c r="G776" s="40">
        <f t="shared" si="217"/>
        <v>55.654032196900516</v>
      </c>
      <c r="H776" s="39">
        <v>52383.598143152703</v>
      </c>
      <c r="I776" s="39">
        <f t="shared" si="218"/>
        <v>91.839196680994064</v>
      </c>
      <c r="J776" s="39">
        <v>51273.283288971797</v>
      </c>
      <c r="K776" s="40">
        <f t="shared" si="219"/>
        <v>1202.1540508619</v>
      </c>
      <c r="L776" s="39">
        <v>50673.321422963803</v>
      </c>
      <c r="M776" s="39">
        <f t="shared" si="220"/>
        <v>1802.1159168698941</v>
      </c>
      <c r="N776" s="39">
        <f t="shared" si="225"/>
        <v>599.9618660079941</v>
      </c>
      <c r="O776" s="40">
        <f>'Estimates from MCMC'!$B$2-L776</f>
        <v>18387.678577036197</v>
      </c>
      <c r="P776" s="39">
        <v>51948.447169223102</v>
      </c>
      <c r="Q776" s="40">
        <f t="shared" si="221"/>
        <v>1275.1257462592985</v>
      </c>
      <c r="R776" s="39">
        <v>51979.923436468598</v>
      </c>
      <c r="S776" s="39">
        <f t="shared" si="222"/>
        <v>31.476267245496274</v>
      </c>
      <c r="T776" s="39">
        <f t="shared" si="226"/>
        <v>1306.6020135047947</v>
      </c>
      <c r="U776" s="39">
        <v>58518.790731978297</v>
      </c>
      <c r="V776" s="39">
        <f t="shared" si="223"/>
        <v>7845.4693090144938</v>
      </c>
      <c r="W776" s="39">
        <v>60083.014165190099</v>
      </c>
      <c r="X776" s="39">
        <f t="shared" si="224"/>
        <v>257.62141970700759</v>
      </c>
      <c r="Y776" s="39">
        <f t="shared" si="227"/>
        <v>9409.6927422262961</v>
      </c>
      <c r="Z776" s="39">
        <f t="shared" si="228"/>
        <v>8977.9858348099006</v>
      </c>
      <c r="AA776" s="45">
        <f t="shared" si="229"/>
        <v>7.1058562832209266E-2</v>
      </c>
      <c r="AB776" s="45">
        <f t="shared" si="230"/>
        <v>0.42666991790972775</v>
      </c>
      <c r="AC776" s="45">
        <f t="shared" si="231"/>
        <v>1.4010546172410421E-2</v>
      </c>
      <c r="AD776" s="45">
        <f t="shared" si="232"/>
        <v>0.51173902691434747</v>
      </c>
      <c r="AE776" s="45">
        <f t="shared" si="233"/>
        <v>0.48826097308565258</v>
      </c>
      <c r="AF776" s="43">
        <f>('Estimates from MCMC'!$B$2-'MCMC runs'!W776)/'Estimates from MCMC'!$B$2</f>
        <v>0.13000080848539552</v>
      </c>
    </row>
    <row r="777" spans="1:32" x14ac:dyDescent="0.3">
      <c r="A777" s="38">
        <v>4329</v>
      </c>
      <c r="B777" s="38">
        <v>1923020.0531617801</v>
      </c>
      <c r="C777" s="39">
        <v>51413.500101031903</v>
      </c>
      <c r="D777" s="39">
        <v>50394.484242637103</v>
      </c>
      <c r="E777" s="39">
        <f t="shared" si="216"/>
        <v>1019.0158583947996</v>
      </c>
      <c r="F777" s="39">
        <v>51354.074497379697</v>
      </c>
      <c r="G777" s="40">
        <f t="shared" si="217"/>
        <v>59.425603652205609</v>
      </c>
      <c r="H777" s="39">
        <v>51324.946646695098</v>
      </c>
      <c r="I777" s="39">
        <f t="shared" si="218"/>
        <v>88.553454336804862</v>
      </c>
      <c r="J777" s="39">
        <v>50247.273933251097</v>
      </c>
      <c r="K777" s="40">
        <f t="shared" si="219"/>
        <v>1166.2261677808056</v>
      </c>
      <c r="L777" s="39">
        <v>49668.5113553841</v>
      </c>
      <c r="M777" s="39">
        <f t="shared" si="220"/>
        <v>1744.9887456478027</v>
      </c>
      <c r="N777" s="39">
        <f t="shared" si="225"/>
        <v>578.76257786699716</v>
      </c>
      <c r="O777" s="40">
        <f>'Estimates from MCMC'!$B$2-L777</f>
        <v>19392.4886446159</v>
      </c>
      <c r="P777" s="39">
        <v>50897.385274927197</v>
      </c>
      <c r="Q777" s="40">
        <f t="shared" si="221"/>
        <v>1228.8739195430971</v>
      </c>
      <c r="R777" s="39">
        <v>50927.764077510103</v>
      </c>
      <c r="S777" s="39">
        <f t="shared" si="222"/>
        <v>30.378802582905337</v>
      </c>
      <c r="T777" s="39">
        <f t="shared" si="226"/>
        <v>1259.2527221260025</v>
      </c>
      <c r="U777" s="39">
        <v>57380.900750463799</v>
      </c>
      <c r="V777" s="39">
        <f t="shared" si="223"/>
        <v>7712.3893950796992</v>
      </c>
      <c r="W777" s="39">
        <v>58887.970612483397</v>
      </c>
      <c r="X777" s="39">
        <f t="shared" si="224"/>
        <v>247.81713989359559</v>
      </c>
      <c r="Y777" s="39">
        <f t="shared" si="227"/>
        <v>9219.4592570992972</v>
      </c>
      <c r="Z777" s="39">
        <f t="shared" si="228"/>
        <v>10173.029387516603</v>
      </c>
      <c r="AA777" s="45">
        <f t="shared" si="229"/>
        <v>6.4935075905052514E-2</v>
      </c>
      <c r="AB777" s="45">
        <f t="shared" si="230"/>
        <v>0.39769982782591212</v>
      </c>
      <c r="AC777" s="45">
        <f t="shared" si="231"/>
        <v>1.2779027201462312E-2</v>
      </c>
      <c r="AD777" s="45">
        <f t="shared" si="232"/>
        <v>0.47541393093242695</v>
      </c>
      <c r="AE777" s="45">
        <f t="shared" si="233"/>
        <v>0.5245860690675731</v>
      </c>
      <c r="AF777" s="43">
        <f>('Estimates from MCMC'!$B$2-'MCMC runs'!W777)/'Estimates from MCMC'!$B$2</f>
        <v>0.14730498237089823</v>
      </c>
    </row>
    <row r="778" spans="1:32" x14ac:dyDescent="0.3">
      <c r="A778" s="38">
        <v>1510</v>
      </c>
      <c r="B778" s="38">
        <v>2012129.0332731032</v>
      </c>
      <c r="C778" s="39">
        <v>53065.257897061398</v>
      </c>
      <c r="D778" s="39">
        <v>52012.675073064303</v>
      </c>
      <c r="E778" s="39">
        <f t="shared" si="216"/>
        <v>1052.5828239970942</v>
      </c>
      <c r="F778" s="39">
        <v>53018.747529574903</v>
      </c>
      <c r="G778" s="40">
        <f t="shared" si="217"/>
        <v>46.510367486494943</v>
      </c>
      <c r="H778" s="39">
        <v>52973.510755784097</v>
      </c>
      <c r="I778" s="39">
        <f t="shared" si="218"/>
        <v>91.747141277301125</v>
      </c>
      <c r="J778" s="39">
        <v>51874.999644190299</v>
      </c>
      <c r="K778" s="40">
        <f t="shared" si="219"/>
        <v>1190.2582528710991</v>
      </c>
      <c r="L778" s="39">
        <v>51275.482190111397</v>
      </c>
      <c r="M778" s="39">
        <f t="shared" si="220"/>
        <v>1789.7757069500003</v>
      </c>
      <c r="N778" s="39">
        <f t="shared" si="225"/>
        <v>599.51745407890121</v>
      </c>
      <c r="O778" s="40">
        <f>'Estimates from MCMC'!$B$2-L778</f>
        <v>17785.517809888603</v>
      </c>
      <c r="P778" s="39">
        <v>52542.542816769499</v>
      </c>
      <c r="Q778" s="40">
        <f t="shared" si="221"/>
        <v>1267.0606266581017</v>
      </c>
      <c r="R778" s="39">
        <v>52574.271790912397</v>
      </c>
      <c r="S778" s="39">
        <f t="shared" si="222"/>
        <v>31.728974142897641</v>
      </c>
      <c r="T778" s="39">
        <f t="shared" si="226"/>
        <v>1298.7896008009993</v>
      </c>
      <c r="U778" s="39">
        <v>59137.063942253997</v>
      </c>
      <c r="V778" s="39">
        <f t="shared" si="223"/>
        <v>7861.5817521425997</v>
      </c>
      <c r="W778" s="39">
        <v>60688.812561035003</v>
      </c>
      <c r="X778" s="39">
        <f t="shared" si="224"/>
        <v>252.95901798000705</v>
      </c>
      <c r="Y778" s="39">
        <f t="shared" si="227"/>
        <v>9413.3303709236061</v>
      </c>
      <c r="Z778" s="39">
        <f t="shared" si="228"/>
        <v>8372.1874389649965</v>
      </c>
      <c r="AA778" s="45">
        <f t="shared" si="229"/>
        <v>7.3025121600838794E-2</v>
      </c>
      <c r="AB778" s="45">
        <f t="shared" si="230"/>
        <v>0.44202152763703201</v>
      </c>
      <c r="AC778" s="45">
        <f t="shared" si="231"/>
        <v>1.4222752504813996E-2</v>
      </c>
      <c r="AD778" s="45">
        <f t="shared" si="232"/>
        <v>0.52926940174268478</v>
      </c>
      <c r="AE778" s="45">
        <f t="shared" si="233"/>
        <v>0.47073059825731522</v>
      </c>
      <c r="AF778" s="43">
        <f>('Estimates from MCMC'!$B$2-'MCMC runs'!W778)/'Estimates from MCMC'!$B$2</f>
        <v>0.12122887648549828</v>
      </c>
    </row>
    <row r="779" spans="1:32" x14ac:dyDescent="0.3">
      <c r="A779" s="38">
        <v>2824</v>
      </c>
      <c r="B779" s="38">
        <v>2014726.8464806532</v>
      </c>
      <c r="C779" s="39">
        <v>52387.980021753698</v>
      </c>
      <c r="D779" s="39">
        <v>51347.113388749502</v>
      </c>
      <c r="E779" s="39">
        <f t="shared" si="216"/>
        <v>1040.866633004196</v>
      </c>
      <c r="F779" s="39">
        <v>52337.1340107098</v>
      </c>
      <c r="G779" s="40">
        <f t="shared" si="217"/>
        <v>50.846011043897306</v>
      </c>
      <c r="H779" s="39">
        <v>52298.356523819697</v>
      </c>
      <c r="I779" s="39">
        <f t="shared" si="218"/>
        <v>89.623497934000625</v>
      </c>
      <c r="J779" s="39">
        <v>51207.172445297503</v>
      </c>
      <c r="K779" s="40">
        <f t="shared" si="219"/>
        <v>1180.8075764561945</v>
      </c>
      <c r="L779" s="39">
        <v>50621.3903627162</v>
      </c>
      <c r="M779" s="39">
        <f t="shared" si="220"/>
        <v>1766.5896590374978</v>
      </c>
      <c r="N779" s="39">
        <f t="shared" si="225"/>
        <v>585.78208258130326</v>
      </c>
      <c r="O779" s="40">
        <f>'Estimates from MCMC'!$B$2-L779</f>
        <v>18439.6096372838</v>
      </c>
      <c r="P779" s="39">
        <v>51865.244624261097</v>
      </c>
      <c r="Q779" s="40">
        <f t="shared" si="221"/>
        <v>1243.8542615448969</v>
      </c>
      <c r="R779" s="39">
        <v>51896.077889615</v>
      </c>
      <c r="S779" s="39">
        <f t="shared" si="222"/>
        <v>30.833265353903698</v>
      </c>
      <c r="T779" s="39">
        <f t="shared" si="226"/>
        <v>1274.6875268988006</v>
      </c>
      <c r="U779" s="39">
        <v>58599.9134894975</v>
      </c>
      <c r="V779" s="39">
        <f t="shared" si="223"/>
        <v>7978.5231267812997</v>
      </c>
      <c r="W779" s="39">
        <v>60128.470396375698</v>
      </c>
      <c r="X779" s="39">
        <f t="shared" si="224"/>
        <v>253.86937997939822</v>
      </c>
      <c r="Y779" s="39">
        <f t="shared" si="227"/>
        <v>9507.0800336594984</v>
      </c>
      <c r="Z779" s="39">
        <f t="shared" si="228"/>
        <v>8932.5296036243017</v>
      </c>
      <c r="AA779" s="45">
        <f t="shared" si="229"/>
        <v>6.9127685020048249E-2</v>
      </c>
      <c r="AB779" s="45">
        <f t="shared" si="230"/>
        <v>0.43268394959127537</v>
      </c>
      <c r="AC779" s="45">
        <f t="shared" si="231"/>
        <v>1.3767611406810334E-2</v>
      </c>
      <c r="AD779" s="45">
        <f t="shared" si="232"/>
        <v>0.51557924601813399</v>
      </c>
      <c r="AE779" s="45">
        <f t="shared" si="233"/>
        <v>0.48442075398186601</v>
      </c>
      <c r="AF779" s="43">
        <f>('Estimates from MCMC'!$B$2-'MCMC runs'!W779)/'Estimates from MCMC'!$B$2</f>
        <v>0.12934260441673739</v>
      </c>
    </row>
    <row r="780" spans="1:32" x14ac:dyDescent="0.3">
      <c r="A780" s="38">
        <v>3471</v>
      </c>
      <c r="B780" s="38">
        <v>2014726.8464806532</v>
      </c>
      <c r="C780" s="39">
        <v>52387.980021753698</v>
      </c>
      <c r="D780" s="39">
        <v>51347.113388749502</v>
      </c>
      <c r="E780" s="39">
        <f t="shared" si="216"/>
        <v>1040.866633004196</v>
      </c>
      <c r="F780" s="39">
        <v>52337.1340107098</v>
      </c>
      <c r="G780" s="40">
        <f t="shared" si="217"/>
        <v>50.846011043897306</v>
      </c>
      <c r="H780" s="39">
        <v>52298.356523819697</v>
      </c>
      <c r="I780" s="39">
        <f t="shared" si="218"/>
        <v>89.623497934000625</v>
      </c>
      <c r="J780" s="39">
        <v>51207.172445297503</v>
      </c>
      <c r="K780" s="40">
        <f t="shared" si="219"/>
        <v>1180.8075764561945</v>
      </c>
      <c r="L780" s="39">
        <v>50621.3903627162</v>
      </c>
      <c r="M780" s="39">
        <f t="shared" si="220"/>
        <v>1766.5896590374978</v>
      </c>
      <c r="N780" s="39">
        <f t="shared" si="225"/>
        <v>585.78208258130326</v>
      </c>
      <c r="O780" s="40">
        <f>'Estimates from MCMC'!$B$2-L780</f>
        <v>18439.6096372838</v>
      </c>
      <c r="P780" s="39">
        <v>51865.244624261097</v>
      </c>
      <c r="Q780" s="40">
        <f t="shared" si="221"/>
        <v>1243.8542615448969</v>
      </c>
      <c r="R780" s="39">
        <v>51896.077889615</v>
      </c>
      <c r="S780" s="39">
        <f t="shared" si="222"/>
        <v>30.833265353903698</v>
      </c>
      <c r="T780" s="39">
        <f t="shared" si="226"/>
        <v>1274.6875268988006</v>
      </c>
      <c r="U780" s="39">
        <v>58599.9134894975</v>
      </c>
      <c r="V780" s="39">
        <f t="shared" si="223"/>
        <v>7978.5231267812997</v>
      </c>
      <c r="W780" s="39">
        <v>60128.470396375698</v>
      </c>
      <c r="X780" s="39">
        <f t="shared" si="224"/>
        <v>253.86937997939822</v>
      </c>
      <c r="Y780" s="39">
        <f t="shared" si="227"/>
        <v>9507.0800336594984</v>
      </c>
      <c r="Z780" s="39">
        <f t="shared" si="228"/>
        <v>8932.5296036243017</v>
      </c>
      <c r="AA780" s="45">
        <f t="shared" si="229"/>
        <v>6.9127685020048249E-2</v>
      </c>
      <c r="AB780" s="45">
        <f t="shared" si="230"/>
        <v>0.43268394959127537</v>
      </c>
      <c r="AC780" s="45">
        <f t="shared" si="231"/>
        <v>1.3767611406810334E-2</v>
      </c>
      <c r="AD780" s="45">
        <f t="shared" si="232"/>
        <v>0.51557924601813399</v>
      </c>
      <c r="AE780" s="45">
        <f t="shared" si="233"/>
        <v>0.48442075398186601</v>
      </c>
      <c r="AF780" s="43">
        <f>('Estimates from MCMC'!$B$2-'MCMC runs'!W780)/'Estimates from MCMC'!$B$2</f>
        <v>0.12934260441673739</v>
      </c>
    </row>
    <row r="781" spans="1:32" x14ac:dyDescent="0.3">
      <c r="A781" s="38">
        <v>2178</v>
      </c>
      <c r="B781" s="38">
        <v>1995049.3837288173</v>
      </c>
      <c r="C781" s="39">
        <v>51398.137118532402</v>
      </c>
      <c r="D781" s="39">
        <v>50372.576240604598</v>
      </c>
      <c r="E781" s="39">
        <f t="shared" si="216"/>
        <v>1025.5608779278045</v>
      </c>
      <c r="F781" s="39">
        <v>51330.889935634601</v>
      </c>
      <c r="G781" s="40">
        <f t="shared" si="217"/>
        <v>67.247182897801395</v>
      </c>
      <c r="H781" s="39">
        <v>51307.070652715302</v>
      </c>
      <c r="I781" s="39">
        <f t="shared" si="218"/>
        <v>91.066465817100834</v>
      </c>
      <c r="J781" s="39">
        <v>50215.259641707999</v>
      </c>
      <c r="K781" s="40">
        <f t="shared" si="219"/>
        <v>1182.8774768244039</v>
      </c>
      <c r="L781" s="39">
        <v>49620.164497225698</v>
      </c>
      <c r="M781" s="39">
        <f t="shared" si="220"/>
        <v>1777.9726213067042</v>
      </c>
      <c r="N781" s="39">
        <f t="shared" si="225"/>
        <v>595.09514448230038</v>
      </c>
      <c r="O781" s="40">
        <f>'Estimates from MCMC'!$B$2-L781</f>
        <v>19440.835502774302</v>
      </c>
      <c r="P781" s="39">
        <v>50877.300768544301</v>
      </c>
      <c r="Q781" s="40">
        <f t="shared" si="221"/>
        <v>1257.1362713186027</v>
      </c>
      <c r="R781" s="39">
        <v>50908.7272052142</v>
      </c>
      <c r="S781" s="39">
        <f t="shared" si="222"/>
        <v>31.426436669898976</v>
      </c>
      <c r="T781" s="39">
        <f t="shared" si="226"/>
        <v>1288.5627079885016</v>
      </c>
      <c r="U781" s="39">
        <v>57287.791781761298</v>
      </c>
      <c r="V781" s="39">
        <f t="shared" si="223"/>
        <v>7667.6272845355998</v>
      </c>
      <c r="W781" s="39">
        <v>58827.6970538885</v>
      </c>
      <c r="X781" s="39">
        <f t="shared" si="224"/>
        <v>251.34256413870025</v>
      </c>
      <c r="Y781" s="39">
        <f t="shared" si="227"/>
        <v>9207.5325566628017</v>
      </c>
      <c r="Z781" s="39">
        <f t="shared" si="228"/>
        <v>10233.3029461115</v>
      </c>
      <c r="AA781" s="45">
        <f t="shared" si="229"/>
        <v>6.6281241246273465E-2</v>
      </c>
      <c r="AB781" s="45">
        <f t="shared" si="230"/>
        <v>0.39440832074533999</v>
      </c>
      <c r="AC781" s="45">
        <f t="shared" si="231"/>
        <v>1.292858859398468E-2</v>
      </c>
      <c r="AD781" s="45">
        <f t="shared" si="232"/>
        <v>0.47361815058559814</v>
      </c>
      <c r="AE781" s="45">
        <f t="shared" si="233"/>
        <v>0.52638184941440191</v>
      </c>
      <c r="AF781" s="43">
        <f>('Estimates from MCMC'!$B$2-'MCMC runs'!W781)/'Estimates from MCMC'!$B$2</f>
        <v>0.14817774063670525</v>
      </c>
    </row>
    <row r="782" spans="1:32" x14ac:dyDescent="0.3">
      <c r="A782" s="38">
        <v>1638</v>
      </c>
      <c r="B782" s="38">
        <v>1970286.481242626</v>
      </c>
      <c r="C782" s="39">
        <v>52486.154920203997</v>
      </c>
      <c r="D782" s="39">
        <v>51493.912597260503</v>
      </c>
      <c r="E782" s="39">
        <f t="shared" si="216"/>
        <v>992.24232294349349</v>
      </c>
      <c r="F782" s="39">
        <v>52418.686068307798</v>
      </c>
      <c r="G782" s="40">
        <f t="shared" si="217"/>
        <v>67.46885189619934</v>
      </c>
      <c r="H782" s="39">
        <v>52398.826387483699</v>
      </c>
      <c r="I782" s="39">
        <f t="shared" si="218"/>
        <v>87.328532720297517</v>
      </c>
      <c r="J782" s="39">
        <v>51340.103804476501</v>
      </c>
      <c r="K782" s="40">
        <f t="shared" si="219"/>
        <v>1146.0511157274959</v>
      </c>
      <c r="L782" s="39">
        <v>50768.772881912198</v>
      </c>
      <c r="M782" s="39">
        <f t="shared" si="220"/>
        <v>1717.3820382917984</v>
      </c>
      <c r="N782" s="39">
        <f t="shared" si="225"/>
        <v>571.33092256430245</v>
      </c>
      <c r="O782" s="40">
        <f>'Estimates from MCMC'!$B$2-L782</f>
        <v>18292.227118087802</v>
      </c>
      <c r="P782" s="39">
        <v>51975.884975869398</v>
      </c>
      <c r="Q782" s="40">
        <f t="shared" si="221"/>
        <v>1207.1120939571992</v>
      </c>
      <c r="R782" s="39">
        <v>52006.029563406199</v>
      </c>
      <c r="S782" s="39">
        <f t="shared" si="222"/>
        <v>30.144587536800827</v>
      </c>
      <c r="T782" s="39">
        <f t="shared" si="226"/>
        <v>1237.2566814940001</v>
      </c>
      <c r="U782" s="39">
        <v>58649.768187193302</v>
      </c>
      <c r="V782" s="39">
        <f t="shared" si="223"/>
        <v>7880.9953052811034</v>
      </c>
      <c r="W782" s="39">
        <v>60129.036193791399</v>
      </c>
      <c r="X782" s="39">
        <f t="shared" si="224"/>
        <v>242.01132510409661</v>
      </c>
      <c r="Y782" s="39">
        <f t="shared" si="227"/>
        <v>9360.2633118792</v>
      </c>
      <c r="Z782" s="39">
        <f t="shared" si="228"/>
        <v>8931.9638062086015</v>
      </c>
      <c r="AA782" s="45">
        <f t="shared" si="229"/>
        <v>6.7638383970783436E-2</v>
      </c>
      <c r="AB782" s="45">
        <f t="shared" si="230"/>
        <v>0.43083847879234904</v>
      </c>
      <c r="AC782" s="45">
        <f t="shared" si="231"/>
        <v>1.3230282105167494E-2</v>
      </c>
      <c r="AD782" s="45">
        <f t="shared" si="232"/>
        <v>0.51170714486829993</v>
      </c>
      <c r="AE782" s="45">
        <f t="shared" si="233"/>
        <v>0.48829285513170001</v>
      </c>
      <c r="AF782" s="43">
        <f>('Estimates from MCMC'!$B$2-'MCMC runs'!W782)/'Estimates from MCMC'!$B$2</f>
        <v>0.12933441169703019</v>
      </c>
    </row>
    <row r="783" spans="1:32" x14ac:dyDescent="0.3">
      <c r="A783" s="38">
        <v>4885</v>
      </c>
      <c r="B783" s="38">
        <v>2066735.4241997695</v>
      </c>
      <c r="C783" s="39">
        <v>52830.1418844289</v>
      </c>
      <c r="D783" s="39">
        <v>51775.327506289403</v>
      </c>
      <c r="E783" s="39">
        <f t="shared" si="216"/>
        <v>1054.8143781394974</v>
      </c>
      <c r="F783" s="39">
        <v>52762.335116983799</v>
      </c>
      <c r="G783" s="40">
        <f t="shared" si="217"/>
        <v>67.806767445101286</v>
      </c>
      <c r="H783" s="39">
        <v>52737.269384529602</v>
      </c>
      <c r="I783" s="39">
        <f t="shared" si="218"/>
        <v>92.872499899298418</v>
      </c>
      <c r="J783" s="39">
        <v>51615.689757873697</v>
      </c>
      <c r="K783" s="40">
        <f t="shared" si="219"/>
        <v>1214.452126555203</v>
      </c>
      <c r="L783" s="39">
        <v>51008.932670229697</v>
      </c>
      <c r="M783" s="39">
        <f t="shared" si="220"/>
        <v>1821.2092141992034</v>
      </c>
      <c r="N783" s="39">
        <f t="shared" si="225"/>
        <v>606.75708764400042</v>
      </c>
      <c r="O783" s="40">
        <f>'Estimates from MCMC'!$B$2-L783</f>
        <v>18052.067329770303</v>
      </c>
      <c r="P783" s="39">
        <v>52298.300867147402</v>
      </c>
      <c r="Q783" s="40">
        <f t="shared" si="221"/>
        <v>1289.3681969177051</v>
      </c>
      <c r="R783" s="39">
        <v>52330.098309553701</v>
      </c>
      <c r="S783" s="39">
        <f t="shared" si="222"/>
        <v>31.797442406299524</v>
      </c>
      <c r="T783" s="39">
        <f t="shared" si="226"/>
        <v>1321.1656393240046</v>
      </c>
      <c r="U783" s="39">
        <v>58969.655898888697</v>
      </c>
      <c r="V783" s="39">
        <f t="shared" si="223"/>
        <v>7960.7232286590006</v>
      </c>
      <c r="W783" s="39">
        <v>60552.749279352101</v>
      </c>
      <c r="X783" s="39">
        <f t="shared" si="224"/>
        <v>261.92774113939959</v>
      </c>
      <c r="Y783" s="39">
        <f t="shared" si="227"/>
        <v>9543.8166091224048</v>
      </c>
      <c r="Z783" s="39">
        <f t="shared" si="228"/>
        <v>8508.2507206478986</v>
      </c>
      <c r="AA783" s="45">
        <f t="shared" si="229"/>
        <v>7.3186389967935889E-2</v>
      </c>
      <c r="AB783" s="45">
        <f t="shared" si="230"/>
        <v>0.44098679022378173</v>
      </c>
      <c r="AC783" s="45">
        <f t="shared" si="231"/>
        <v>1.450957036413471E-2</v>
      </c>
      <c r="AD783" s="45">
        <f t="shared" si="232"/>
        <v>0.52868275055585234</v>
      </c>
      <c r="AE783" s="45">
        <f t="shared" si="233"/>
        <v>0.47131724944414766</v>
      </c>
      <c r="AF783" s="43">
        <f>('Estimates from MCMC'!$B$2-'MCMC runs'!W783)/'Estimates from MCMC'!$B$2</f>
        <v>0.12319906634204397</v>
      </c>
    </row>
    <row r="784" spans="1:32" x14ac:dyDescent="0.3">
      <c r="A784" s="38">
        <v>3127</v>
      </c>
      <c r="B784" s="38">
        <v>1994691.8553247328</v>
      </c>
      <c r="C784" s="39">
        <v>52807.959767805798</v>
      </c>
      <c r="D784" s="39">
        <v>51783.838442792097</v>
      </c>
      <c r="E784" s="39">
        <f t="shared" si="216"/>
        <v>1024.1213250137007</v>
      </c>
      <c r="F784" s="39">
        <v>52739.303249413701</v>
      </c>
      <c r="G784" s="40">
        <f t="shared" si="217"/>
        <v>68.656518392097496</v>
      </c>
      <c r="H784" s="39">
        <v>52718.419699188402</v>
      </c>
      <c r="I784" s="39">
        <f t="shared" si="218"/>
        <v>89.540068617396173</v>
      </c>
      <c r="J784" s="39">
        <v>51626.587366150801</v>
      </c>
      <c r="K784" s="40">
        <f t="shared" si="219"/>
        <v>1181.3724016549968</v>
      </c>
      <c r="L784" s="39">
        <v>51041.042735660703</v>
      </c>
      <c r="M784" s="39">
        <f t="shared" si="220"/>
        <v>1766.9170321450947</v>
      </c>
      <c r="N784" s="39">
        <f t="shared" si="225"/>
        <v>585.54463049009792</v>
      </c>
      <c r="O784" s="40">
        <f>'Estimates from MCMC'!$B$2-L784</f>
        <v>18019.957264339297</v>
      </c>
      <c r="P784" s="39">
        <v>52289.208365535698</v>
      </c>
      <c r="Q784" s="40">
        <f t="shared" si="221"/>
        <v>1248.1656298749949</v>
      </c>
      <c r="R784" s="39">
        <v>52319.717174971898</v>
      </c>
      <c r="S784" s="39">
        <f t="shared" si="222"/>
        <v>30.508809436199954</v>
      </c>
      <c r="T784" s="39">
        <f t="shared" si="226"/>
        <v>1278.6744393111949</v>
      </c>
      <c r="U784" s="39">
        <v>58915.054526160398</v>
      </c>
      <c r="V784" s="39">
        <f t="shared" si="223"/>
        <v>7874.0117904996951</v>
      </c>
      <c r="W784" s="39">
        <v>60443.807009974</v>
      </c>
      <c r="X784" s="39">
        <f t="shared" si="224"/>
        <v>250.07804450240656</v>
      </c>
      <c r="Y784" s="39">
        <f t="shared" si="227"/>
        <v>9402.7642743132965</v>
      </c>
      <c r="Z784" s="39">
        <f t="shared" si="228"/>
        <v>8617.1929900260002</v>
      </c>
      <c r="AA784" s="45">
        <f t="shared" si="229"/>
        <v>7.0958794216545412E-2</v>
      </c>
      <c r="AB784" s="45">
        <f t="shared" si="230"/>
        <v>0.43696062509992839</v>
      </c>
      <c r="AC784" s="45">
        <f t="shared" si="231"/>
        <v>1.3877837823583523E-2</v>
      </c>
      <c r="AD784" s="45">
        <f t="shared" si="232"/>
        <v>0.52179725714005731</v>
      </c>
      <c r="AE784" s="45">
        <f t="shared" si="233"/>
        <v>0.47820274285994263</v>
      </c>
      <c r="AF784" s="43">
        <f>('Estimates from MCMC'!$B$2-'MCMC runs'!W784)/'Estimates from MCMC'!$B$2</f>
        <v>0.12477654522850813</v>
      </c>
    </row>
    <row r="785" spans="1:32" x14ac:dyDescent="0.3">
      <c r="A785" s="38">
        <v>395</v>
      </c>
      <c r="B785" s="38">
        <v>1939207.1829222809</v>
      </c>
      <c r="C785" s="39">
        <v>52274.583120184499</v>
      </c>
      <c r="D785" s="39">
        <v>51250.131709909001</v>
      </c>
      <c r="E785" s="39">
        <f t="shared" si="216"/>
        <v>1024.4514102754983</v>
      </c>
      <c r="F785" s="39">
        <v>52202.163486402504</v>
      </c>
      <c r="G785" s="40">
        <f t="shared" si="217"/>
        <v>72.419633781995799</v>
      </c>
      <c r="H785" s="39">
        <v>52183.974618849403</v>
      </c>
      <c r="I785" s="39">
        <f t="shared" si="218"/>
        <v>90.608501335096662</v>
      </c>
      <c r="J785" s="39">
        <v>51088.215903918703</v>
      </c>
      <c r="K785" s="40">
        <f t="shared" si="219"/>
        <v>1186.3672162657967</v>
      </c>
      <c r="L785" s="39">
        <v>50495.905144631703</v>
      </c>
      <c r="M785" s="39">
        <f t="shared" si="220"/>
        <v>1778.6779755527969</v>
      </c>
      <c r="N785" s="39">
        <f t="shared" si="225"/>
        <v>592.31075928700011</v>
      </c>
      <c r="O785" s="40">
        <f>'Estimates from MCMC'!$B$2-L785</f>
        <v>18565.094855368297</v>
      </c>
      <c r="P785" s="39">
        <v>51752.207498654898</v>
      </c>
      <c r="Q785" s="40">
        <f t="shared" si="221"/>
        <v>1256.3023540231952</v>
      </c>
      <c r="R785" s="39">
        <v>51783.261586998102</v>
      </c>
      <c r="S785" s="39">
        <f t="shared" si="222"/>
        <v>31.054088343204057</v>
      </c>
      <c r="T785" s="39">
        <f t="shared" si="226"/>
        <v>1287.3564423663993</v>
      </c>
      <c r="U785" s="39">
        <v>58292.584725871398</v>
      </c>
      <c r="V785" s="39">
        <f t="shared" si="223"/>
        <v>7796.6795812396958</v>
      </c>
      <c r="W785" s="39">
        <v>59833.0649048224</v>
      </c>
      <c r="X785" s="39">
        <f t="shared" si="224"/>
        <v>253.12373658460274</v>
      </c>
      <c r="Y785" s="39">
        <f t="shared" si="227"/>
        <v>9337.1597601906979</v>
      </c>
      <c r="Z785" s="39">
        <f t="shared" si="228"/>
        <v>9227.9350951775996</v>
      </c>
      <c r="AA785" s="45">
        <f t="shared" si="229"/>
        <v>6.934284216674208E-2</v>
      </c>
      <c r="AB785" s="45">
        <f t="shared" si="230"/>
        <v>0.41996443551621293</v>
      </c>
      <c r="AC785" s="45">
        <f t="shared" si="231"/>
        <v>1.3634389619690485E-2</v>
      </c>
      <c r="AD785" s="45">
        <f t="shared" si="232"/>
        <v>0.50294166730264556</v>
      </c>
      <c r="AE785" s="45">
        <f t="shared" si="233"/>
        <v>0.4970583326973545</v>
      </c>
      <c r="AF785" s="43">
        <f>('Estimates from MCMC'!$B$2-'MCMC runs'!W785)/'Estimates from MCMC'!$B$2</f>
        <v>0.13362006190436859</v>
      </c>
    </row>
    <row r="786" spans="1:32" x14ac:dyDescent="0.3">
      <c r="A786" s="38">
        <v>4426</v>
      </c>
      <c r="B786" s="38">
        <v>2085259.3233497713</v>
      </c>
      <c r="C786" s="39">
        <v>53198.919573242703</v>
      </c>
      <c r="D786" s="39">
        <v>52170.226178284502</v>
      </c>
      <c r="E786" s="39">
        <f t="shared" si="216"/>
        <v>1028.6933949582017</v>
      </c>
      <c r="F786" s="39">
        <v>53140.763660114499</v>
      </c>
      <c r="G786" s="40">
        <f t="shared" si="217"/>
        <v>58.155913128204702</v>
      </c>
      <c r="H786" s="39">
        <v>53108.982128060001</v>
      </c>
      <c r="I786" s="39">
        <f t="shared" si="218"/>
        <v>89.937445182702504</v>
      </c>
      <c r="J786" s="39">
        <v>52022.834551226297</v>
      </c>
      <c r="K786" s="40">
        <f t="shared" si="219"/>
        <v>1176.0850220164066</v>
      </c>
      <c r="L786" s="39">
        <v>51434.683407684301</v>
      </c>
      <c r="M786" s="39">
        <f t="shared" si="220"/>
        <v>1764.2361655584027</v>
      </c>
      <c r="N786" s="39">
        <f t="shared" si="225"/>
        <v>588.15114354199613</v>
      </c>
      <c r="O786" s="40">
        <f>'Estimates from MCMC'!$B$2-L786</f>
        <v>17626.316592315699</v>
      </c>
      <c r="P786" s="39">
        <v>52680.178290336298</v>
      </c>
      <c r="Q786" s="40">
        <f t="shared" si="221"/>
        <v>1245.4948826519976</v>
      </c>
      <c r="R786" s="39">
        <v>52711.118317580404</v>
      </c>
      <c r="S786" s="39">
        <f t="shared" si="222"/>
        <v>30.940027244105295</v>
      </c>
      <c r="T786" s="39">
        <f t="shared" si="226"/>
        <v>1276.4349098961029</v>
      </c>
      <c r="U786" s="39">
        <v>59400.405361058401</v>
      </c>
      <c r="V786" s="39">
        <f t="shared" si="223"/>
        <v>7965.7219533741008</v>
      </c>
      <c r="W786" s="39">
        <v>60926.410764271001</v>
      </c>
      <c r="X786" s="39">
        <f t="shared" si="224"/>
        <v>249.57049331649614</v>
      </c>
      <c r="Y786" s="39">
        <f t="shared" si="227"/>
        <v>9491.7273565866999</v>
      </c>
      <c r="Z786" s="39">
        <f t="shared" si="228"/>
        <v>8134.5892357289995</v>
      </c>
      <c r="AA786" s="45">
        <f t="shared" si="229"/>
        <v>7.2416429332295806E-2</v>
      </c>
      <c r="AB786" s="45">
        <f t="shared" si="230"/>
        <v>0.45192209680647666</v>
      </c>
      <c r="AC786" s="45">
        <f t="shared" si="231"/>
        <v>1.4158970310637557E-2</v>
      </c>
      <c r="AD786" s="45">
        <f t="shared" si="232"/>
        <v>0.53849749644941003</v>
      </c>
      <c r="AE786" s="45">
        <f t="shared" si="233"/>
        <v>0.46150250355059003</v>
      </c>
      <c r="AF786" s="43">
        <f>('Estimates from MCMC'!$B$2-'MCMC runs'!W786)/'Estimates from MCMC'!$B$2</f>
        <v>0.11778846578718813</v>
      </c>
    </row>
    <row r="787" spans="1:32" x14ac:dyDescent="0.3">
      <c r="A787" s="38">
        <v>2939</v>
      </c>
      <c r="B787" s="38">
        <v>1980702.792848398</v>
      </c>
      <c r="C787" s="39">
        <v>52822.183512088202</v>
      </c>
      <c r="D787" s="39">
        <v>51795.1688363473</v>
      </c>
      <c r="E787" s="39">
        <f t="shared" si="216"/>
        <v>1027.014675740902</v>
      </c>
      <c r="F787" s="39">
        <v>52755.778663513898</v>
      </c>
      <c r="G787" s="40">
        <f t="shared" si="217"/>
        <v>66.404848574304197</v>
      </c>
      <c r="H787" s="39">
        <v>52732.329461693502</v>
      </c>
      <c r="I787" s="39">
        <f t="shared" si="218"/>
        <v>89.854050394700607</v>
      </c>
      <c r="J787" s="39">
        <v>51639.7426757781</v>
      </c>
      <c r="K787" s="40">
        <f t="shared" si="219"/>
        <v>1182.4408363101029</v>
      </c>
      <c r="L787" s="39">
        <v>51052.170732983599</v>
      </c>
      <c r="M787" s="39">
        <f t="shared" si="220"/>
        <v>1770.0127791046034</v>
      </c>
      <c r="N787" s="39">
        <f t="shared" si="225"/>
        <v>587.5719427945005</v>
      </c>
      <c r="O787" s="40">
        <f>'Estimates from MCMC'!$B$2-L787</f>
        <v>18008.829267016401</v>
      </c>
      <c r="P787" s="39">
        <v>52300.685746962998</v>
      </c>
      <c r="Q787" s="40">
        <f t="shared" si="221"/>
        <v>1248.5150139793986</v>
      </c>
      <c r="R787" s="39">
        <v>52331.450910373598</v>
      </c>
      <c r="S787" s="39">
        <f t="shared" si="222"/>
        <v>30.765163410600508</v>
      </c>
      <c r="T787" s="39">
        <f t="shared" si="226"/>
        <v>1279.2801773899992</v>
      </c>
      <c r="U787" s="39">
        <v>58931.7317995583</v>
      </c>
      <c r="V787" s="39">
        <f t="shared" si="223"/>
        <v>7879.5610665747008</v>
      </c>
      <c r="W787" s="39">
        <v>60463.279843460499</v>
      </c>
      <c r="X787" s="39">
        <f t="shared" si="224"/>
        <v>252.26786651220027</v>
      </c>
      <c r="Y787" s="39">
        <f t="shared" si="227"/>
        <v>9411.1091104769002</v>
      </c>
      <c r="Z787" s="39">
        <f t="shared" si="228"/>
        <v>8597.7201565395007</v>
      </c>
      <c r="AA787" s="45">
        <f t="shared" si="229"/>
        <v>7.1036276618660119E-2</v>
      </c>
      <c r="AB787" s="45">
        <f t="shared" si="230"/>
        <v>0.43753877332860858</v>
      </c>
      <c r="AC787" s="45">
        <f t="shared" si="231"/>
        <v>1.4008010336031941E-2</v>
      </c>
      <c r="AD787" s="45">
        <f t="shared" si="232"/>
        <v>0.52258306028330059</v>
      </c>
      <c r="AE787" s="45">
        <f t="shared" si="233"/>
        <v>0.47741693971669941</v>
      </c>
      <c r="AF787" s="43">
        <f>('Estimates from MCMC'!$B$2-'MCMC runs'!W787)/'Estimates from MCMC'!$B$2</f>
        <v>0.12449457952447113</v>
      </c>
    </row>
    <row r="788" spans="1:32" x14ac:dyDescent="0.3">
      <c r="A788" s="38">
        <v>4518</v>
      </c>
      <c r="B788" s="38">
        <v>2212224.6924880613</v>
      </c>
      <c r="C788" s="39">
        <v>53296.663048565999</v>
      </c>
      <c r="D788" s="39">
        <v>52259.8365290152</v>
      </c>
      <c r="E788" s="39">
        <f t="shared" si="216"/>
        <v>1036.8265195507993</v>
      </c>
      <c r="F788" s="39">
        <v>53231.703144320403</v>
      </c>
      <c r="G788" s="40">
        <f t="shared" si="217"/>
        <v>64.959904245595681</v>
      </c>
      <c r="H788" s="39">
        <v>53206.383782483201</v>
      </c>
      <c r="I788" s="39">
        <f t="shared" si="218"/>
        <v>90.279266082798131</v>
      </c>
      <c r="J788" s="39">
        <v>52105.4807295887</v>
      </c>
      <c r="K788" s="40">
        <f t="shared" si="219"/>
        <v>1191.1823189772986</v>
      </c>
      <c r="L788" s="39">
        <v>51515.206511734403</v>
      </c>
      <c r="M788" s="39">
        <f t="shared" si="220"/>
        <v>1781.4565368315962</v>
      </c>
      <c r="N788" s="39">
        <f t="shared" si="225"/>
        <v>590.2742178542976</v>
      </c>
      <c r="O788" s="40">
        <f>'Estimates from MCMC'!$B$2-L788</f>
        <v>17545.793488265597</v>
      </c>
      <c r="P788" s="39">
        <v>52769.912578153402</v>
      </c>
      <c r="Q788" s="40">
        <f t="shared" si="221"/>
        <v>1254.7060664189994</v>
      </c>
      <c r="R788" s="39">
        <v>52800.8363757181</v>
      </c>
      <c r="S788" s="39">
        <f t="shared" si="222"/>
        <v>30.923797564697452</v>
      </c>
      <c r="T788" s="39">
        <f t="shared" si="226"/>
        <v>1285.6298639836969</v>
      </c>
      <c r="U788" s="39">
        <v>59615.896976951597</v>
      </c>
      <c r="V788" s="39">
        <f t="shared" si="223"/>
        <v>8100.6904652171943</v>
      </c>
      <c r="W788" s="39">
        <v>61158.8544149601</v>
      </c>
      <c r="X788" s="39">
        <f t="shared" si="224"/>
        <v>257.32757402480638</v>
      </c>
      <c r="Y788" s="39">
        <f t="shared" si="227"/>
        <v>9643.6479032256975</v>
      </c>
      <c r="Z788" s="39">
        <f t="shared" si="228"/>
        <v>7902.1455850398997</v>
      </c>
      <c r="AA788" s="45">
        <f t="shared" si="229"/>
        <v>7.3272825469164998E-2</v>
      </c>
      <c r="AB788" s="45">
        <f t="shared" si="230"/>
        <v>0.4616884651375176</v>
      </c>
      <c r="AC788" s="45">
        <f t="shared" si="231"/>
        <v>1.4666055097303168E-2</v>
      </c>
      <c r="AD788" s="45">
        <f t="shared" si="232"/>
        <v>0.54962734570398575</v>
      </c>
      <c r="AE788" s="45">
        <f t="shared" si="233"/>
        <v>0.45037265429601425</v>
      </c>
      <c r="AF788" s="43">
        <f>('Estimates from MCMC'!$B$2-'MCMC runs'!W788)/'Estimates from MCMC'!$B$2</f>
        <v>0.11442269276494547</v>
      </c>
    </row>
    <row r="789" spans="1:32" x14ac:dyDescent="0.3">
      <c r="A789" s="38">
        <v>2982</v>
      </c>
      <c r="B789" s="38">
        <v>1946308.0422659717</v>
      </c>
      <c r="C789" s="39">
        <v>51726.2130750816</v>
      </c>
      <c r="D789" s="39">
        <v>50675.894205157303</v>
      </c>
      <c r="E789" s="39">
        <f t="shared" si="216"/>
        <v>1050.3188699242965</v>
      </c>
      <c r="F789" s="39">
        <v>51677.079265249296</v>
      </c>
      <c r="G789" s="40">
        <f t="shared" si="217"/>
        <v>49.133809832303086</v>
      </c>
      <c r="H789" s="39">
        <v>51634.558679641101</v>
      </c>
      <c r="I789" s="39">
        <f t="shared" si="218"/>
        <v>91.654395440498774</v>
      </c>
      <c r="J789" s="39">
        <v>50535.537912097803</v>
      </c>
      <c r="K789" s="40">
        <f t="shared" si="219"/>
        <v>1190.6751629837963</v>
      </c>
      <c r="L789" s="39">
        <v>49936.848851445997</v>
      </c>
      <c r="M789" s="39">
        <f t="shared" si="220"/>
        <v>1789.3642236356027</v>
      </c>
      <c r="N789" s="39">
        <f t="shared" si="225"/>
        <v>598.68906065180636</v>
      </c>
      <c r="O789" s="40">
        <f>'Estimates from MCMC'!$B$2-L789</f>
        <v>19124.151148554003</v>
      </c>
      <c r="P789" s="39">
        <v>51204.980589421102</v>
      </c>
      <c r="Q789" s="40">
        <f t="shared" si="221"/>
        <v>1268.1317379751054</v>
      </c>
      <c r="R789" s="39">
        <v>51236.557044785397</v>
      </c>
      <c r="S789" s="39">
        <f t="shared" si="222"/>
        <v>31.576455364294816</v>
      </c>
      <c r="T789" s="39">
        <f t="shared" si="226"/>
        <v>1299.7081933394002</v>
      </c>
      <c r="U789" s="39">
        <v>57538.210281936597</v>
      </c>
      <c r="V789" s="39">
        <f t="shared" si="223"/>
        <v>7601.3614304906005</v>
      </c>
      <c r="W789" s="39">
        <v>59089.024546466702</v>
      </c>
      <c r="X789" s="39">
        <f t="shared" si="224"/>
        <v>251.10607119070482</v>
      </c>
      <c r="Y789" s="39">
        <f t="shared" si="227"/>
        <v>9152.1756950207055</v>
      </c>
      <c r="Z789" s="39">
        <f t="shared" si="228"/>
        <v>9971.9754535332977</v>
      </c>
      <c r="AA789" s="45">
        <f t="shared" si="229"/>
        <v>6.7961614779313881E-2</v>
      </c>
      <c r="AB789" s="45">
        <f t="shared" si="230"/>
        <v>0.39747444848370944</v>
      </c>
      <c r="AC789" s="45">
        <f t="shared" si="231"/>
        <v>1.3130311993465458E-2</v>
      </c>
      <c r="AD789" s="45">
        <f t="shared" si="232"/>
        <v>0.47856637525648876</v>
      </c>
      <c r="AE789" s="45">
        <f t="shared" si="233"/>
        <v>0.52143362474351129</v>
      </c>
      <c r="AF789" s="43">
        <f>('Estimates from MCMC'!$B$2-'MCMC runs'!W789)/'Estimates from MCMC'!$B$2</f>
        <v>0.14439373095572461</v>
      </c>
    </row>
    <row r="790" spans="1:32" x14ac:dyDescent="0.3">
      <c r="A790" s="38">
        <v>306</v>
      </c>
      <c r="B790" s="38">
        <v>1957165.3347726171</v>
      </c>
      <c r="C790" s="39">
        <v>52386.157352931703</v>
      </c>
      <c r="D790" s="39">
        <v>51361.442892224397</v>
      </c>
      <c r="E790" s="39">
        <f t="shared" si="216"/>
        <v>1024.714460707306</v>
      </c>
      <c r="F790" s="39">
        <v>52327.288259768102</v>
      </c>
      <c r="G790" s="40">
        <f t="shared" si="217"/>
        <v>58.869093163601065</v>
      </c>
      <c r="H790" s="39">
        <v>52296.096020055098</v>
      </c>
      <c r="I790" s="39">
        <f t="shared" si="218"/>
        <v>90.061332876604865</v>
      </c>
      <c r="J790" s="39">
        <v>51213.211650913203</v>
      </c>
      <c r="K790" s="40">
        <f t="shared" si="219"/>
        <v>1172.9457020185</v>
      </c>
      <c r="L790" s="39">
        <v>50624.375642395396</v>
      </c>
      <c r="M790" s="39">
        <f t="shared" si="220"/>
        <v>1761.7817105363065</v>
      </c>
      <c r="N790" s="39">
        <f t="shared" si="225"/>
        <v>588.83600851780648</v>
      </c>
      <c r="O790" s="40">
        <f>'Estimates from MCMC'!$B$2-L790</f>
        <v>18436.624357604604</v>
      </c>
      <c r="P790" s="39">
        <v>51867.030297832003</v>
      </c>
      <c r="Q790" s="40">
        <f t="shared" si="221"/>
        <v>1242.6546554366068</v>
      </c>
      <c r="R790" s="39">
        <v>51898.124620182003</v>
      </c>
      <c r="S790" s="39">
        <f t="shared" si="222"/>
        <v>31.094322349999857</v>
      </c>
      <c r="T790" s="39">
        <f t="shared" si="226"/>
        <v>1273.7489777866067</v>
      </c>
      <c r="U790" s="39">
        <v>58508.664761514803</v>
      </c>
      <c r="V790" s="39">
        <f t="shared" si="223"/>
        <v>7884.2891191194067</v>
      </c>
      <c r="W790" s="39">
        <v>60031.8268474543</v>
      </c>
      <c r="X790" s="39">
        <f t="shared" si="224"/>
        <v>249.41310815289035</v>
      </c>
      <c r="Y790" s="39">
        <f t="shared" si="227"/>
        <v>9407.4512050589037</v>
      </c>
      <c r="Z790" s="39">
        <f t="shared" si="228"/>
        <v>9029.1731525456998</v>
      </c>
      <c r="AA790" s="45">
        <f t="shared" si="229"/>
        <v>6.9087971478966545E-2</v>
      </c>
      <c r="AB790" s="45">
        <f t="shared" si="230"/>
        <v>0.42764277050898164</v>
      </c>
      <c r="AC790" s="45">
        <f t="shared" si="231"/>
        <v>1.3528133096122569E-2</v>
      </c>
      <c r="AD790" s="45">
        <f t="shared" si="232"/>
        <v>0.51025887508407075</v>
      </c>
      <c r="AE790" s="45">
        <f t="shared" si="233"/>
        <v>0.48974112491592925</v>
      </c>
      <c r="AF790" s="43">
        <f>('Estimates from MCMC'!$B$2-'MCMC runs'!W790)/'Estimates from MCMC'!$B$2</f>
        <v>0.13074199841510692</v>
      </c>
    </row>
    <row r="791" spans="1:32" x14ac:dyDescent="0.3">
      <c r="A791" s="38">
        <v>2763</v>
      </c>
      <c r="B791" s="38">
        <v>1957165.3347726171</v>
      </c>
      <c r="C791" s="39">
        <v>52386.157352931703</v>
      </c>
      <c r="D791" s="39">
        <v>51361.442892224397</v>
      </c>
      <c r="E791" s="39">
        <f t="shared" si="216"/>
        <v>1024.714460707306</v>
      </c>
      <c r="F791" s="39">
        <v>52327.288259768102</v>
      </c>
      <c r="G791" s="40">
        <f t="shared" si="217"/>
        <v>58.869093163601065</v>
      </c>
      <c r="H791" s="39">
        <v>52296.096020055098</v>
      </c>
      <c r="I791" s="39">
        <f t="shared" si="218"/>
        <v>90.061332876604865</v>
      </c>
      <c r="J791" s="39">
        <v>51213.211650913203</v>
      </c>
      <c r="K791" s="40">
        <f t="shared" si="219"/>
        <v>1172.9457020185</v>
      </c>
      <c r="L791" s="39">
        <v>50624.375642395396</v>
      </c>
      <c r="M791" s="39">
        <f t="shared" si="220"/>
        <v>1761.7817105363065</v>
      </c>
      <c r="N791" s="39">
        <f t="shared" si="225"/>
        <v>588.83600851780648</v>
      </c>
      <c r="O791" s="40">
        <f>'Estimates from MCMC'!$B$2-L791</f>
        <v>18436.624357604604</v>
      </c>
      <c r="P791" s="39">
        <v>51867.030297832003</v>
      </c>
      <c r="Q791" s="40">
        <f t="shared" si="221"/>
        <v>1242.6546554366068</v>
      </c>
      <c r="R791" s="39">
        <v>51898.124620182003</v>
      </c>
      <c r="S791" s="39">
        <f t="shared" si="222"/>
        <v>31.094322349999857</v>
      </c>
      <c r="T791" s="39">
        <f t="shared" si="226"/>
        <v>1273.7489777866067</v>
      </c>
      <c r="U791" s="39">
        <v>58508.664761514803</v>
      </c>
      <c r="V791" s="39">
        <f t="shared" si="223"/>
        <v>7884.2891191194067</v>
      </c>
      <c r="W791" s="39">
        <v>60031.8268474543</v>
      </c>
      <c r="X791" s="39">
        <f t="shared" si="224"/>
        <v>249.41310815289035</v>
      </c>
      <c r="Y791" s="39">
        <f t="shared" si="227"/>
        <v>9407.4512050589037</v>
      </c>
      <c r="Z791" s="39">
        <f t="shared" si="228"/>
        <v>9029.1731525456998</v>
      </c>
      <c r="AA791" s="45">
        <f t="shared" si="229"/>
        <v>6.9087971478966545E-2</v>
      </c>
      <c r="AB791" s="45">
        <f t="shared" si="230"/>
        <v>0.42764277050898164</v>
      </c>
      <c r="AC791" s="45">
        <f t="shared" si="231"/>
        <v>1.3528133096122569E-2</v>
      </c>
      <c r="AD791" s="45">
        <f t="shared" si="232"/>
        <v>0.51025887508407075</v>
      </c>
      <c r="AE791" s="45">
        <f t="shared" si="233"/>
        <v>0.48974112491592925</v>
      </c>
      <c r="AF791" s="43">
        <f>('Estimates from MCMC'!$B$2-'MCMC runs'!W791)/'Estimates from MCMC'!$B$2</f>
        <v>0.13074199841510692</v>
      </c>
    </row>
    <row r="792" spans="1:32" x14ac:dyDescent="0.3">
      <c r="A792" s="38">
        <v>4708</v>
      </c>
      <c r="B792" s="38">
        <v>1957165.3347726171</v>
      </c>
      <c r="C792" s="39">
        <v>52386.157352931703</v>
      </c>
      <c r="D792" s="39">
        <v>51361.442892224397</v>
      </c>
      <c r="E792" s="39">
        <f t="shared" si="216"/>
        <v>1024.714460707306</v>
      </c>
      <c r="F792" s="39">
        <v>52327.288259768102</v>
      </c>
      <c r="G792" s="40">
        <f t="shared" si="217"/>
        <v>58.869093163601065</v>
      </c>
      <c r="H792" s="39">
        <v>52296.096020055098</v>
      </c>
      <c r="I792" s="39">
        <f t="shared" si="218"/>
        <v>90.061332876604865</v>
      </c>
      <c r="J792" s="39">
        <v>51213.211650913203</v>
      </c>
      <c r="K792" s="40">
        <f t="shared" si="219"/>
        <v>1172.9457020185</v>
      </c>
      <c r="L792" s="39">
        <v>50624.375642395396</v>
      </c>
      <c r="M792" s="39">
        <f t="shared" si="220"/>
        <v>1761.7817105363065</v>
      </c>
      <c r="N792" s="39">
        <f t="shared" si="225"/>
        <v>588.83600851780648</v>
      </c>
      <c r="O792" s="40">
        <f>'Estimates from MCMC'!$B$2-L792</f>
        <v>18436.624357604604</v>
      </c>
      <c r="P792" s="39">
        <v>51867.030297832003</v>
      </c>
      <c r="Q792" s="40">
        <f t="shared" si="221"/>
        <v>1242.6546554366068</v>
      </c>
      <c r="R792" s="39">
        <v>51898.124620182003</v>
      </c>
      <c r="S792" s="39">
        <f t="shared" si="222"/>
        <v>31.094322349999857</v>
      </c>
      <c r="T792" s="39">
        <f t="shared" si="226"/>
        <v>1273.7489777866067</v>
      </c>
      <c r="U792" s="39">
        <v>58508.664761514803</v>
      </c>
      <c r="V792" s="39">
        <f t="shared" si="223"/>
        <v>7884.2891191194067</v>
      </c>
      <c r="W792" s="39">
        <v>60031.8268474543</v>
      </c>
      <c r="X792" s="39">
        <f t="shared" si="224"/>
        <v>249.41310815289035</v>
      </c>
      <c r="Y792" s="39">
        <f t="shared" si="227"/>
        <v>9407.4512050589037</v>
      </c>
      <c r="Z792" s="39">
        <f t="shared" si="228"/>
        <v>9029.1731525456998</v>
      </c>
      <c r="AA792" s="45">
        <f t="shared" si="229"/>
        <v>6.9087971478966545E-2</v>
      </c>
      <c r="AB792" s="45">
        <f t="shared" si="230"/>
        <v>0.42764277050898164</v>
      </c>
      <c r="AC792" s="45">
        <f t="shared" si="231"/>
        <v>1.3528133096122569E-2</v>
      </c>
      <c r="AD792" s="45">
        <f t="shared" si="232"/>
        <v>0.51025887508407075</v>
      </c>
      <c r="AE792" s="45">
        <f t="shared" si="233"/>
        <v>0.48974112491592925</v>
      </c>
      <c r="AF792" s="43">
        <f>('Estimates from MCMC'!$B$2-'MCMC runs'!W792)/'Estimates from MCMC'!$B$2</f>
        <v>0.13074199841510692</v>
      </c>
    </row>
    <row r="793" spans="1:32" x14ac:dyDescent="0.3">
      <c r="A793" s="38">
        <v>442</v>
      </c>
      <c r="B793" s="38">
        <v>1972216.4633485577</v>
      </c>
      <c r="C793" s="39">
        <v>52858.951023357004</v>
      </c>
      <c r="D793" s="39">
        <v>51783.944531901303</v>
      </c>
      <c r="E793" s="39">
        <f t="shared" si="216"/>
        <v>1075.0064914557006</v>
      </c>
      <c r="F793" s="39">
        <v>52790.380457617503</v>
      </c>
      <c r="G793" s="40">
        <f t="shared" si="217"/>
        <v>68.570565739501035</v>
      </c>
      <c r="H793" s="39">
        <v>52765.890059457699</v>
      </c>
      <c r="I793" s="39">
        <f t="shared" si="218"/>
        <v>93.060963899304625</v>
      </c>
      <c r="J793" s="39">
        <v>51623.4759782365</v>
      </c>
      <c r="K793" s="40">
        <f t="shared" si="219"/>
        <v>1235.4750451205036</v>
      </c>
      <c r="L793" s="39">
        <v>51015.804537953401</v>
      </c>
      <c r="M793" s="39">
        <f t="shared" si="220"/>
        <v>1843.1464854036021</v>
      </c>
      <c r="N793" s="39">
        <f t="shared" si="225"/>
        <v>607.67144028309849</v>
      </c>
      <c r="O793" s="40">
        <f>'Estimates from MCMC'!$B$2-L793</f>
        <v>18045.195462046599</v>
      </c>
      <c r="P793" s="39">
        <v>52325.152482831298</v>
      </c>
      <c r="Q793" s="40">
        <f t="shared" si="221"/>
        <v>1309.3479448778962</v>
      </c>
      <c r="R793" s="39">
        <v>52356.4802578116</v>
      </c>
      <c r="S793" s="39">
        <f t="shared" si="222"/>
        <v>31.327774980301911</v>
      </c>
      <c r="T793" s="39">
        <f t="shared" si="226"/>
        <v>1340.6757198581981</v>
      </c>
      <c r="U793" s="39">
        <v>58892.2662000325</v>
      </c>
      <c r="V793" s="39">
        <f t="shared" si="223"/>
        <v>7876.4616620790985</v>
      </c>
      <c r="W793" s="39">
        <v>60496.692627288801</v>
      </c>
      <c r="X793" s="39">
        <f t="shared" si="224"/>
        <v>263.75070739810326</v>
      </c>
      <c r="Y793" s="39">
        <f t="shared" si="227"/>
        <v>9480.8880893353999</v>
      </c>
      <c r="Z793" s="39">
        <f t="shared" si="228"/>
        <v>8564.3073727111987</v>
      </c>
      <c r="AA793" s="45">
        <f t="shared" si="229"/>
        <v>7.4295439064540073E-2</v>
      </c>
      <c r="AB793" s="45">
        <f t="shared" si="230"/>
        <v>0.4364852505280532</v>
      </c>
      <c r="AC793" s="45">
        <f t="shared" si="231"/>
        <v>1.4616118066043376E-2</v>
      </c>
      <c r="AD793" s="45">
        <f t="shared" si="232"/>
        <v>0.52539680765863661</v>
      </c>
      <c r="AE793" s="45">
        <f t="shared" si="233"/>
        <v>0.47460319234136333</v>
      </c>
      <c r="AF793" s="43">
        <f>('Estimates from MCMC'!$B$2-'MCMC runs'!W793)/'Estimates from MCMC'!$B$2</f>
        <v>0.12401076400155223</v>
      </c>
    </row>
    <row r="794" spans="1:32" x14ac:dyDescent="0.3">
      <c r="A794" s="38">
        <v>1569</v>
      </c>
      <c r="B794" s="38">
        <v>1980135.2982664302</v>
      </c>
      <c r="C794" s="39">
        <v>51761.782415476497</v>
      </c>
      <c r="D794" s="39">
        <v>50764.871787928503</v>
      </c>
      <c r="E794" s="39">
        <f t="shared" si="216"/>
        <v>996.9106275479935</v>
      </c>
      <c r="F794" s="39">
        <v>51691.066611885799</v>
      </c>
      <c r="G794" s="40">
        <f t="shared" si="217"/>
        <v>70.71580359069776</v>
      </c>
      <c r="H794" s="39">
        <v>51673.9994830293</v>
      </c>
      <c r="I794" s="39">
        <f t="shared" si="218"/>
        <v>87.782932447196799</v>
      </c>
      <c r="J794" s="39">
        <v>50607.3408290644</v>
      </c>
      <c r="K794" s="40">
        <f t="shared" si="219"/>
        <v>1154.4415864120965</v>
      </c>
      <c r="L794" s="39">
        <v>50033.276211886499</v>
      </c>
      <c r="M794" s="39">
        <f t="shared" si="220"/>
        <v>1728.5062035899973</v>
      </c>
      <c r="N794" s="39">
        <f t="shared" si="225"/>
        <v>574.0646171779008</v>
      </c>
      <c r="O794" s="40">
        <f>'Estimates from MCMC'!$B$2-L794</f>
        <v>19027.723788113501</v>
      </c>
      <c r="P794" s="39">
        <v>51252.499778174402</v>
      </c>
      <c r="Q794" s="40">
        <f t="shared" si="221"/>
        <v>1219.2235662879029</v>
      </c>
      <c r="R794" s="39">
        <v>51282.576629274903</v>
      </c>
      <c r="S794" s="39">
        <f t="shared" si="222"/>
        <v>30.076851100500789</v>
      </c>
      <c r="T794" s="39">
        <f t="shared" si="226"/>
        <v>1249.3004173884037</v>
      </c>
      <c r="U794" s="39">
        <v>57576.878085794298</v>
      </c>
      <c r="V794" s="39">
        <f t="shared" si="223"/>
        <v>7543.601873907799</v>
      </c>
      <c r="W794" s="39">
        <v>59066.641561988297</v>
      </c>
      <c r="X794" s="39">
        <f t="shared" si="224"/>
        <v>240.46305880559521</v>
      </c>
      <c r="Y794" s="39">
        <f t="shared" si="227"/>
        <v>9033.365350101798</v>
      </c>
      <c r="Z794" s="39">
        <f t="shared" si="228"/>
        <v>9994.3584380117027</v>
      </c>
      <c r="AA794" s="45">
        <f t="shared" si="229"/>
        <v>6.5656850567109543E-2</v>
      </c>
      <c r="AB794" s="45">
        <f t="shared" si="230"/>
        <v>0.39645319418711761</v>
      </c>
      <c r="AC794" s="45">
        <f t="shared" si="231"/>
        <v>1.2637510481196441E-2</v>
      </c>
      <c r="AD794" s="45">
        <f t="shared" si="232"/>
        <v>0.47474755523542361</v>
      </c>
      <c r="AE794" s="45">
        <f t="shared" si="233"/>
        <v>0.52525244476457644</v>
      </c>
      <c r="AF794" s="43">
        <f>('Estimates from MCMC'!$B$2-'MCMC runs'!W794)/'Estimates from MCMC'!$B$2</f>
        <v>0.14471783550790898</v>
      </c>
    </row>
    <row r="795" spans="1:32" x14ac:dyDescent="0.3">
      <c r="A795" s="38">
        <v>1564</v>
      </c>
      <c r="B795" s="38">
        <v>1945857.441462775</v>
      </c>
      <c r="C795" s="39">
        <v>51405.818333839299</v>
      </c>
      <c r="D795" s="39">
        <v>50378.920005230502</v>
      </c>
      <c r="E795" s="39">
        <f t="shared" si="216"/>
        <v>1026.8983286087969</v>
      </c>
      <c r="F795" s="39">
        <v>51332.362065633803</v>
      </c>
      <c r="G795" s="40">
        <f t="shared" si="217"/>
        <v>73.456268205496599</v>
      </c>
      <c r="H795" s="39">
        <v>51315.886315303796</v>
      </c>
      <c r="I795" s="39">
        <f t="shared" si="218"/>
        <v>89.932018535502721</v>
      </c>
      <c r="J795" s="39">
        <v>50216.693558475803</v>
      </c>
      <c r="K795" s="40">
        <f t="shared" si="219"/>
        <v>1189.1247753634962</v>
      </c>
      <c r="L795" s="39">
        <v>49629.419133402502</v>
      </c>
      <c r="M795" s="39">
        <f t="shared" si="220"/>
        <v>1776.3992004367974</v>
      </c>
      <c r="N795" s="39">
        <f t="shared" si="225"/>
        <v>587.27442507330124</v>
      </c>
      <c r="O795" s="40">
        <f>'Estimates from MCMC'!$B$2-L795</f>
        <v>19431.580866597498</v>
      </c>
      <c r="P795" s="39">
        <v>50881.986110255602</v>
      </c>
      <c r="Q795" s="40">
        <f t="shared" si="221"/>
        <v>1252.5669768531006</v>
      </c>
      <c r="R795" s="39">
        <v>50912.653373472996</v>
      </c>
      <c r="S795" s="39">
        <f t="shared" si="222"/>
        <v>30.667263217394066</v>
      </c>
      <c r="T795" s="39">
        <f t="shared" si="226"/>
        <v>1283.2342400704947</v>
      </c>
      <c r="U795" s="39">
        <v>57317.022787112801</v>
      </c>
      <c r="V795" s="39">
        <f t="shared" si="223"/>
        <v>7687.6036537102991</v>
      </c>
      <c r="W795" s="39">
        <v>58854.677315274501</v>
      </c>
      <c r="X795" s="39">
        <f t="shared" si="224"/>
        <v>254.42028809120529</v>
      </c>
      <c r="Y795" s="39">
        <f t="shared" si="227"/>
        <v>9225.2581818719991</v>
      </c>
      <c r="Z795" s="39">
        <f t="shared" si="228"/>
        <v>10206.322684725499</v>
      </c>
      <c r="AA795" s="45">
        <f t="shared" si="229"/>
        <v>6.6038591964298121E-2</v>
      </c>
      <c r="AB795" s="45">
        <f t="shared" si="230"/>
        <v>0.39562420095861256</v>
      </c>
      <c r="AC795" s="45">
        <f t="shared" si="231"/>
        <v>1.309313379276046E-2</v>
      </c>
      <c r="AD795" s="45">
        <f t="shared" si="232"/>
        <v>0.47475592671567113</v>
      </c>
      <c r="AE795" s="45">
        <f t="shared" si="233"/>
        <v>0.52524407328432887</v>
      </c>
      <c r="AF795" s="43">
        <f>('Estimates from MCMC'!$B$2-'MCMC runs'!W795)/'Estimates from MCMC'!$B$2</f>
        <v>0.14778706773324307</v>
      </c>
    </row>
    <row r="796" spans="1:32" x14ac:dyDescent="0.3">
      <c r="A796" s="38">
        <v>2995</v>
      </c>
      <c r="B796" s="38">
        <v>1932982.4431349519</v>
      </c>
      <c r="C796" s="39">
        <v>52537.1841353938</v>
      </c>
      <c r="D796" s="39">
        <v>51506.476321833601</v>
      </c>
      <c r="E796" s="39">
        <f t="shared" si="216"/>
        <v>1030.7078135601987</v>
      </c>
      <c r="F796" s="39">
        <v>52462.332606098404</v>
      </c>
      <c r="G796" s="40">
        <f t="shared" si="217"/>
        <v>74.851529295396176</v>
      </c>
      <c r="H796" s="39">
        <v>52446.539404682902</v>
      </c>
      <c r="I796" s="39">
        <f t="shared" si="218"/>
        <v>90.64473071089742</v>
      </c>
      <c r="J796" s="39">
        <v>51342.185148961398</v>
      </c>
      <c r="K796" s="40">
        <f t="shared" si="219"/>
        <v>1194.9989864324016</v>
      </c>
      <c r="L796" s="39">
        <v>50749.7051437419</v>
      </c>
      <c r="M796" s="39">
        <f t="shared" si="220"/>
        <v>1787.4789916519003</v>
      </c>
      <c r="N796" s="39">
        <f t="shared" si="225"/>
        <v>592.48000521949871</v>
      </c>
      <c r="O796" s="40">
        <f>'Estimates from MCMC'!$B$2-L796</f>
        <v>18311.2948562581</v>
      </c>
      <c r="P796" s="39">
        <v>52010.766527594998</v>
      </c>
      <c r="Q796" s="40">
        <f t="shared" si="221"/>
        <v>1261.061383853099</v>
      </c>
      <c r="R796" s="39">
        <v>52041.720419495701</v>
      </c>
      <c r="S796" s="39">
        <f t="shared" si="222"/>
        <v>30.953891900702729</v>
      </c>
      <c r="T796" s="39">
        <f t="shared" si="226"/>
        <v>1292.0152757538017</v>
      </c>
      <c r="U796" s="39">
        <v>58636.715343604897</v>
      </c>
      <c r="V796" s="39">
        <f t="shared" si="223"/>
        <v>7887.010199862998</v>
      </c>
      <c r="W796" s="39">
        <v>60185.408232625501</v>
      </c>
      <c r="X796" s="39">
        <f t="shared" si="224"/>
        <v>256.67761326680193</v>
      </c>
      <c r="Y796" s="39">
        <f t="shared" si="227"/>
        <v>9435.7030888836016</v>
      </c>
      <c r="Z796" s="39">
        <f t="shared" si="228"/>
        <v>8875.5917673744989</v>
      </c>
      <c r="AA796" s="45">
        <f t="shared" si="229"/>
        <v>7.0558378634389157E-2</v>
      </c>
      <c r="AB796" s="45">
        <f t="shared" si="230"/>
        <v>0.43071832231282758</v>
      </c>
      <c r="AC796" s="45">
        <f t="shared" si="231"/>
        <v>1.4017447443323722E-2</v>
      </c>
      <c r="AD796" s="45">
        <f t="shared" si="232"/>
        <v>0.51529414839054044</v>
      </c>
      <c r="AE796" s="45">
        <f t="shared" si="233"/>
        <v>0.48470585160945956</v>
      </c>
      <c r="AF796" s="43">
        <f>('Estimates from MCMC'!$B$2-'MCMC runs'!W796)/'Estimates from MCMC'!$B$2</f>
        <v>0.12851814725205976</v>
      </c>
    </row>
    <row r="797" spans="1:32" x14ac:dyDescent="0.3">
      <c r="A797" s="38">
        <v>3875</v>
      </c>
      <c r="B797" s="38">
        <v>2066922.0309541882</v>
      </c>
      <c r="C797" s="39">
        <v>53130.546935102597</v>
      </c>
      <c r="D797" s="39">
        <v>52083.2583309412</v>
      </c>
      <c r="E797" s="39">
        <f t="shared" si="216"/>
        <v>1047.2886041613965</v>
      </c>
      <c r="F797" s="39">
        <v>53074.758198848504</v>
      </c>
      <c r="G797" s="40">
        <f t="shared" si="217"/>
        <v>55.788736254093237</v>
      </c>
      <c r="H797" s="39">
        <v>53038.861316185299</v>
      </c>
      <c r="I797" s="39">
        <f t="shared" si="218"/>
        <v>91.685618917297688</v>
      </c>
      <c r="J797" s="39">
        <v>51936.374542470701</v>
      </c>
      <c r="K797" s="40">
        <f t="shared" si="219"/>
        <v>1194.1723926318955</v>
      </c>
      <c r="L797" s="39">
        <v>51337.038430754597</v>
      </c>
      <c r="M797" s="39">
        <f t="shared" si="220"/>
        <v>1793.5085043479994</v>
      </c>
      <c r="N797" s="39">
        <f t="shared" si="225"/>
        <v>599.33611171610391</v>
      </c>
      <c r="O797" s="40">
        <f>'Estimates from MCMC'!$B$2-L797</f>
        <v>17723.961569245403</v>
      </c>
      <c r="P797" s="39">
        <v>52605.635938068197</v>
      </c>
      <c r="Q797" s="40">
        <f t="shared" si="221"/>
        <v>1268.5975073135996</v>
      </c>
      <c r="R797" s="39">
        <v>52637.210199187997</v>
      </c>
      <c r="S797" s="39">
        <f t="shared" si="222"/>
        <v>31.574261119800212</v>
      </c>
      <c r="T797" s="39">
        <f t="shared" si="226"/>
        <v>1300.1717684333998</v>
      </c>
      <c r="U797" s="39">
        <v>59293.506024314098</v>
      </c>
      <c r="V797" s="39">
        <f t="shared" si="223"/>
        <v>7956.4675935595005</v>
      </c>
      <c r="W797" s="39">
        <v>60848.180770952698</v>
      </c>
      <c r="X797" s="39">
        <f t="shared" si="224"/>
        <v>254.50297820520063</v>
      </c>
      <c r="Y797" s="39">
        <f t="shared" si="227"/>
        <v>9511.142340198101</v>
      </c>
      <c r="Z797" s="39">
        <f t="shared" si="228"/>
        <v>8212.8192290473016</v>
      </c>
      <c r="AA797" s="45">
        <f t="shared" si="229"/>
        <v>7.3356724643854815E-2</v>
      </c>
      <c r="AB797" s="45">
        <f t="shared" si="230"/>
        <v>0.44891022599403252</v>
      </c>
      <c r="AC797" s="45">
        <f t="shared" si="231"/>
        <v>1.4359260327375901E-2</v>
      </c>
      <c r="AD797" s="45">
        <f t="shared" si="232"/>
        <v>0.5366262109652632</v>
      </c>
      <c r="AE797" s="45">
        <f t="shared" si="233"/>
        <v>0.4633737890347368</v>
      </c>
      <c r="AF797" s="43">
        <f>('Estimates from MCMC'!$B$2-'MCMC runs'!W797)/'Estimates from MCMC'!$B$2</f>
        <v>0.11892123237496274</v>
      </c>
    </row>
    <row r="798" spans="1:32" x14ac:dyDescent="0.3">
      <c r="A798" s="38">
        <v>2870</v>
      </c>
      <c r="B798" s="38">
        <v>2117243.0907322457</v>
      </c>
      <c r="C798" s="39">
        <v>52930.1075178666</v>
      </c>
      <c r="D798" s="39">
        <v>51886.286155349997</v>
      </c>
      <c r="E798" s="39">
        <f t="shared" si="216"/>
        <v>1043.8213625166027</v>
      </c>
      <c r="F798" s="39">
        <v>52880.259985196702</v>
      </c>
      <c r="G798" s="40">
        <f t="shared" si="217"/>
        <v>49.847532669897191</v>
      </c>
      <c r="H798" s="39">
        <v>52839.909075912103</v>
      </c>
      <c r="I798" s="39">
        <f t="shared" si="218"/>
        <v>90.198441954496957</v>
      </c>
      <c r="J798" s="39">
        <v>51746.759660418298</v>
      </c>
      <c r="K798" s="40">
        <f t="shared" si="219"/>
        <v>1183.3478574483015</v>
      </c>
      <c r="L798" s="39">
        <v>51157.124580535703</v>
      </c>
      <c r="M798" s="39">
        <f t="shared" si="220"/>
        <v>1772.9829373308967</v>
      </c>
      <c r="N798" s="39">
        <f t="shared" si="225"/>
        <v>589.63507988259516</v>
      </c>
      <c r="O798" s="40">
        <f>'Estimates from MCMC'!$B$2-L798</f>
        <v>17903.875419464297</v>
      </c>
      <c r="P798" s="39">
        <v>52408.506139141202</v>
      </c>
      <c r="Q798" s="40">
        <f t="shared" si="221"/>
        <v>1251.3815586054989</v>
      </c>
      <c r="R798" s="39">
        <v>52439.539862500598</v>
      </c>
      <c r="S798" s="39">
        <f t="shared" si="222"/>
        <v>31.03372335939639</v>
      </c>
      <c r="T798" s="39">
        <f t="shared" si="226"/>
        <v>1282.4152819648953</v>
      </c>
      <c r="U798" s="39">
        <v>58991.534015808902</v>
      </c>
      <c r="V798" s="39">
        <f t="shared" si="223"/>
        <v>7834.4094352731991</v>
      </c>
      <c r="W798" s="39">
        <v>60525.678790760401</v>
      </c>
      <c r="X798" s="39">
        <f t="shared" si="224"/>
        <v>251.72949298660387</v>
      </c>
      <c r="Y798" s="39">
        <f t="shared" si="227"/>
        <v>9368.5542102246982</v>
      </c>
      <c r="Z798" s="39">
        <f t="shared" si="228"/>
        <v>8535.3212092395988</v>
      </c>
      <c r="AA798" s="45">
        <f t="shared" si="229"/>
        <v>7.1627804144051982E-2</v>
      </c>
      <c r="AB798" s="45">
        <f t="shared" si="230"/>
        <v>0.43758176661327625</v>
      </c>
      <c r="AC798" s="45">
        <f t="shared" si="231"/>
        <v>1.4060056110138856E-2</v>
      </c>
      <c r="AD798" s="45">
        <f t="shared" si="232"/>
        <v>0.52326962686746703</v>
      </c>
      <c r="AE798" s="45">
        <f t="shared" si="233"/>
        <v>0.47673037313253291</v>
      </c>
      <c r="AF798" s="43">
        <f>('Estimates from MCMC'!$B$2-'MCMC runs'!W798)/'Estimates from MCMC'!$B$2</f>
        <v>0.12359104573115939</v>
      </c>
    </row>
    <row r="799" spans="1:32" x14ac:dyDescent="0.3">
      <c r="A799" s="38">
        <v>1179</v>
      </c>
      <c r="B799" s="38">
        <v>2323361.535277463</v>
      </c>
      <c r="C799" s="39">
        <v>52604.301590973802</v>
      </c>
      <c r="D799" s="39">
        <v>51537.210819959997</v>
      </c>
      <c r="E799" s="39">
        <f t="shared" si="216"/>
        <v>1067.0907710138054</v>
      </c>
      <c r="F799" s="39">
        <v>52540.013697201801</v>
      </c>
      <c r="G799" s="40">
        <f t="shared" si="217"/>
        <v>64.287893772001553</v>
      </c>
      <c r="H799" s="39">
        <v>52513.949445332997</v>
      </c>
      <c r="I799" s="39">
        <f t="shared" si="218"/>
        <v>90.352145640805247</v>
      </c>
      <c r="J799" s="39">
        <v>51383.509764608003</v>
      </c>
      <c r="K799" s="40">
        <f t="shared" si="219"/>
        <v>1220.7918263657994</v>
      </c>
      <c r="L799" s="39">
        <v>50986.173517889802</v>
      </c>
      <c r="M799" s="39">
        <f t="shared" si="220"/>
        <v>1618.1280730840008</v>
      </c>
      <c r="N799" s="39">
        <f t="shared" si="225"/>
        <v>397.33624671820144</v>
      </c>
      <c r="O799" s="40">
        <f>'Estimates from MCMC'!$B$2-L799</f>
        <v>18074.826482110198</v>
      </c>
      <c r="P799" s="39">
        <v>52113.390396798102</v>
      </c>
      <c r="Q799" s="40">
        <f t="shared" si="221"/>
        <v>1127.2168789083007</v>
      </c>
      <c r="R799" s="39">
        <v>52140.997860914802</v>
      </c>
      <c r="S799" s="39">
        <f t="shared" si="222"/>
        <v>27.607464116699703</v>
      </c>
      <c r="T799" s="39">
        <f t="shared" si="226"/>
        <v>1154.8243430250004</v>
      </c>
      <c r="U799" s="39">
        <v>58819.745258572199</v>
      </c>
      <c r="V799" s="39">
        <f t="shared" si="223"/>
        <v>7833.5717406823969</v>
      </c>
      <c r="W799" s="39">
        <v>60198.983137852301</v>
      </c>
      <c r="X799" s="39">
        <f t="shared" si="224"/>
        <v>224.41353625510237</v>
      </c>
      <c r="Y799" s="39">
        <f t="shared" si="227"/>
        <v>9212.8096199624997</v>
      </c>
      <c r="Z799" s="39">
        <f t="shared" si="228"/>
        <v>8862.0168621476987</v>
      </c>
      <c r="AA799" s="45">
        <f t="shared" si="229"/>
        <v>6.3891310058661055E-2</v>
      </c>
      <c r="AB799" s="45">
        <f t="shared" si="230"/>
        <v>0.43339678798221271</v>
      </c>
      <c r="AC799" s="45">
        <f t="shared" si="231"/>
        <v>1.2415805843404288E-2</v>
      </c>
      <c r="AD799" s="45">
        <f t="shared" si="232"/>
        <v>0.509703903884278</v>
      </c>
      <c r="AE799" s="45">
        <f t="shared" si="233"/>
        <v>0.49029609611572195</v>
      </c>
      <c r="AF799" s="43">
        <f>('Estimates from MCMC'!$B$2-'MCMC runs'!W799)/'Estimates from MCMC'!$B$2</f>
        <v>0.12832158326910556</v>
      </c>
    </row>
    <row r="800" spans="1:32" x14ac:dyDescent="0.3">
      <c r="A800" s="38">
        <v>2717</v>
      </c>
      <c r="B800" s="38">
        <v>2211830.1212112647</v>
      </c>
      <c r="C800" s="39">
        <v>51789.769393538401</v>
      </c>
      <c r="D800" s="39">
        <v>50774.685269226597</v>
      </c>
      <c r="E800" s="39">
        <f t="shared" si="216"/>
        <v>1015.0841243118048</v>
      </c>
      <c r="F800" s="39">
        <v>51722.925058025503</v>
      </c>
      <c r="G800" s="40">
        <f t="shared" si="217"/>
        <v>66.844335512898397</v>
      </c>
      <c r="H800" s="39">
        <v>51700.7757393551</v>
      </c>
      <c r="I800" s="39">
        <f t="shared" si="218"/>
        <v>88.99365418330126</v>
      </c>
      <c r="J800" s="39">
        <v>50619.686045907998</v>
      </c>
      <c r="K800" s="40">
        <f t="shared" si="219"/>
        <v>1170.0833476304033</v>
      </c>
      <c r="L800" s="39">
        <v>50037.914299124299</v>
      </c>
      <c r="M800" s="39">
        <f t="shared" si="220"/>
        <v>1751.8550944141025</v>
      </c>
      <c r="N800" s="39">
        <f t="shared" si="225"/>
        <v>581.7717467836992</v>
      </c>
      <c r="O800" s="40">
        <f>'Estimates from MCMC'!$B$2-L800</f>
        <v>19023.085700875701</v>
      </c>
      <c r="P800" s="39">
        <v>51270.380075110697</v>
      </c>
      <c r="Q800" s="40">
        <f t="shared" si="221"/>
        <v>1232.4657759863985</v>
      </c>
      <c r="R800" s="39">
        <v>51301.031753499497</v>
      </c>
      <c r="S800" s="39">
        <f t="shared" si="222"/>
        <v>30.651678388800065</v>
      </c>
      <c r="T800" s="39">
        <f t="shared" si="226"/>
        <v>1263.1174543751986</v>
      </c>
      <c r="U800" s="39">
        <v>57839.793070515901</v>
      </c>
      <c r="V800" s="39">
        <f t="shared" si="223"/>
        <v>7801.8787713916026</v>
      </c>
      <c r="W800" s="39">
        <v>59352.751662999101</v>
      </c>
      <c r="X800" s="39">
        <f t="shared" si="224"/>
        <v>249.84113810800045</v>
      </c>
      <c r="Y800" s="39">
        <f t="shared" si="227"/>
        <v>9314.8373638748017</v>
      </c>
      <c r="Z800" s="39">
        <f t="shared" si="228"/>
        <v>9708.2483370008995</v>
      </c>
      <c r="AA800" s="45">
        <f t="shared" si="229"/>
        <v>6.639918855630518E-2</v>
      </c>
      <c r="AB800" s="45">
        <f t="shared" si="230"/>
        <v>0.41012687920721791</v>
      </c>
      <c r="AC800" s="45">
        <f t="shared" si="231"/>
        <v>1.3133575805553951E-2</v>
      </c>
      <c r="AD800" s="45">
        <f t="shared" si="232"/>
        <v>0.48965964356907704</v>
      </c>
      <c r="AE800" s="45">
        <f t="shared" si="233"/>
        <v>0.51034035643092301</v>
      </c>
      <c r="AF800" s="43">
        <f>('Estimates from MCMC'!$B$2-'MCMC runs'!W800)/'Estimates from MCMC'!$B$2</f>
        <v>0.14057497483385556</v>
      </c>
    </row>
    <row r="801" spans="1:32" x14ac:dyDescent="0.3">
      <c r="A801" s="38">
        <v>1682</v>
      </c>
      <c r="B801" s="38">
        <v>1935890.5019421901</v>
      </c>
      <c r="C801" s="39">
        <v>51314.536000939901</v>
      </c>
      <c r="D801" s="39">
        <v>50316.124065528202</v>
      </c>
      <c r="E801" s="39">
        <f t="shared" si="216"/>
        <v>998.41193541169923</v>
      </c>
      <c r="F801" s="39">
        <v>51236.634119451497</v>
      </c>
      <c r="G801" s="40">
        <f t="shared" si="217"/>
        <v>77.901881488403887</v>
      </c>
      <c r="H801" s="39">
        <v>51226.938454906798</v>
      </c>
      <c r="I801" s="39">
        <f t="shared" si="218"/>
        <v>87.597546033102844</v>
      </c>
      <c r="J801" s="39">
        <v>50151.865591938003</v>
      </c>
      <c r="K801" s="40">
        <f t="shared" si="219"/>
        <v>1162.6704090018975</v>
      </c>
      <c r="L801" s="39">
        <v>49579.1752724041</v>
      </c>
      <c r="M801" s="39">
        <f t="shared" si="220"/>
        <v>1735.3607285358012</v>
      </c>
      <c r="N801" s="39">
        <f t="shared" si="225"/>
        <v>572.69031953390368</v>
      </c>
      <c r="O801" s="40">
        <f>'Estimates from MCMC'!$B$2-L801</f>
        <v>19481.8247275959</v>
      </c>
      <c r="P801" s="39">
        <v>50798.375935505297</v>
      </c>
      <c r="Q801" s="40">
        <f t="shared" si="221"/>
        <v>1219.2006631011973</v>
      </c>
      <c r="R801" s="39">
        <v>50828.299080845398</v>
      </c>
      <c r="S801" s="39">
        <f t="shared" si="222"/>
        <v>29.923145340100746</v>
      </c>
      <c r="T801" s="39">
        <f t="shared" si="226"/>
        <v>1249.123808441298</v>
      </c>
      <c r="U801" s="39">
        <v>57225.828555779801</v>
      </c>
      <c r="V801" s="39">
        <f t="shared" si="223"/>
        <v>7646.653283375701</v>
      </c>
      <c r="W801" s="39">
        <v>58722.261633713599</v>
      </c>
      <c r="X801" s="39">
        <f t="shared" si="224"/>
        <v>247.30926949249988</v>
      </c>
      <c r="Y801" s="39">
        <f t="shared" si="227"/>
        <v>9143.0863613094989</v>
      </c>
      <c r="Z801" s="39">
        <f t="shared" si="228"/>
        <v>10338.738366286401</v>
      </c>
      <c r="AA801" s="45">
        <f t="shared" si="229"/>
        <v>6.4117392795959238E-2</v>
      </c>
      <c r="AB801" s="45">
        <f t="shared" si="230"/>
        <v>0.39250190319925515</v>
      </c>
      <c r="AC801" s="45">
        <f t="shared" si="231"/>
        <v>1.2694358611192494E-2</v>
      </c>
      <c r="AD801" s="45">
        <f t="shared" si="232"/>
        <v>0.46931365460640689</v>
      </c>
      <c r="AE801" s="45">
        <f t="shared" si="233"/>
        <v>0.53068634539359316</v>
      </c>
      <c r="AF801" s="43">
        <f>('Estimates from MCMC'!$B$2-'MCMC runs'!W801)/'Estimates from MCMC'!$B$2</f>
        <v>0.1497044405132622</v>
      </c>
    </row>
    <row r="802" spans="1:32" x14ac:dyDescent="0.3">
      <c r="A802" s="38">
        <v>4213</v>
      </c>
      <c r="B802" s="38">
        <v>2208205.1001787214</v>
      </c>
      <c r="C802" s="39">
        <v>53447.401263278698</v>
      </c>
      <c r="D802" s="39">
        <v>52372.562744429197</v>
      </c>
      <c r="E802" s="39">
        <f t="shared" si="216"/>
        <v>1074.8385188495013</v>
      </c>
      <c r="F802" s="39">
        <v>53400.908340790702</v>
      </c>
      <c r="G802" s="40">
        <f t="shared" si="217"/>
        <v>46.492922487996111</v>
      </c>
      <c r="H802" s="39">
        <v>53354.804526534099</v>
      </c>
      <c r="I802" s="39">
        <f t="shared" si="218"/>
        <v>92.596736744599184</v>
      </c>
      <c r="J802" s="39">
        <v>52234.0040075219</v>
      </c>
      <c r="K802" s="40">
        <f t="shared" si="219"/>
        <v>1213.3972557567977</v>
      </c>
      <c r="L802" s="39">
        <v>51629.152999812701</v>
      </c>
      <c r="M802" s="39">
        <f t="shared" si="220"/>
        <v>1818.2482634659973</v>
      </c>
      <c r="N802" s="39">
        <f t="shared" si="225"/>
        <v>604.85100770919962</v>
      </c>
      <c r="O802" s="40">
        <f>'Estimates from MCMC'!$B$2-L802</f>
        <v>17431.847000187299</v>
      </c>
      <c r="P802" s="39">
        <v>52916.227620846999</v>
      </c>
      <c r="Q802" s="40">
        <f t="shared" si="221"/>
        <v>1287.0746210342986</v>
      </c>
      <c r="R802" s="39">
        <v>52947.9646199341</v>
      </c>
      <c r="S802" s="39">
        <f t="shared" si="222"/>
        <v>31.73699908710114</v>
      </c>
      <c r="T802" s="39">
        <f t="shared" si="226"/>
        <v>1318.8116201213998</v>
      </c>
      <c r="U802" s="39">
        <v>59721.0166007316</v>
      </c>
      <c r="V802" s="39">
        <f t="shared" si="223"/>
        <v>8091.8636009188995</v>
      </c>
      <c r="W802" s="39">
        <v>61300.330561048497</v>
      </c>
      <c r="X802" s="39">
        <f t="shared" si="224"/>
        <v>260.5023401954968</v>
      </c>
      <c r="Y802" s="39">
        <f t="shared" si="227"/>
        <v>9671.177561235796</v>
      </c>
      <c r="Z802" s="39">
        <f t="shared" si="228"/>
        <v>7760.6694389515033</v>
      </c>
      <c r="AA802" s="45">
        <f t="shared" si="229"/>
        <v>7.5655300330896069E-2</v>
      </c>
      <c r="AB802" s="45">
        <f t="shared" si="230"/>
        <v>0.46420001281745732</v>
      </c>
      <c r="AC802" s="45">
        <f t="shared" si="231"/>
        <v>1.4944046961443488E-2</v>
      </c>
      <c r="AD802" s="45">
        <f t="shared" si="232"/>
        <v>0.55479936010979691</v>
      </c>
      <c r="AE802" s="45">
        <f t="shared" si="233"/>
        <v>0.44520063989020314</v>
      </c>
      <c r="AF802" s="43">
        <f>('Estimates from MCMC'!$B$2-'MCMC runs'!W802)/'Estimates from MCMC'!$B$2</f>
        <v>0.11237412488888814</v>
      </c>
    </row>
    <row r="803" spans="1:32" x14ac:dyDescent="0.3">
      <c r="A803" s="38">
        <v>2943</v>
      </c>
      <c r="B803" s="38">
        <v>2089773.8939164728</v>
      </c>
      <c r="C803" s="39">
        <v>51069.067941563997</v>
      </c>
      <c r="D803" s="39">
        <v>50049.709165625398</v>
      </c>
      <c r="E803" s="39">
        <f t="shared" si="216"/>
        <v>1019.3587759385991</v>
      </c>
      <c r="F803" s="39">
        <v>51004.965781715902</v>
      </c>
      <c r="G803" s="40">
        <f t="shared" si="217"/>
        <v>64.102159848094743</v>
      </c>
      <c r="H803" s="39">
        <v>50979.2163932486</v>
      </c>
      <c r="I803" s="39">
        <f t="shared" si="218"/>
        <v>89.85154831539694</v>
      </c>
      <c r="J803" s="39">
        <v>49896.488544853899</v>
      </c>
      <c r="K803" s="40">
        <f t="shared" si="219"/>
        <v>1172.5793967100981</v>
      </c>
      <c r="L803" s="39">
        <v>49309.266599869799</v>
      </c>
      <c r="M803" s="39">
        <f t="shared" si="220"/>
        <v>1759.8013416941976</v>
      </c>
      <c r="N803" s="39">
        <f t="shared" si="225"/>
        <v>587.22194498409954</v>
      </c>
      <c r="O803" s="40">
        <f>'Estimates from MCMC'!$B$2-L803</f>
        <v>19751.733400130201</v>
      </c>
      <c r="P803" s="39">
        <v>50552.918749880497</v>
      </c>
      <c r="Q803" s="40">
        <f t="shared" si="221"/>
        <v>1243.6521500106974</v>
      </c>
      <c r="R803" s="39">
        <v>50583.839965151798</v>
      </c>
      <c r="S803" s="39">
        <f t="shared" si="222"/>
        <v>30.921215271300753</v>
      </c>
      <c r="T803" s="39">
        <f t="shared" si="226"/>
        <v>1274.5733652819981</v>
      </c>
      <c r="U803" s="39">
        <v>56819.225347670799</v>
      </c>
      <c r="V803" s="39">
        <f t="shared" si="223"/>
        <v>7509.9587478009998</v>
      </c>
      <c r="W803" s="39">
        <v>58340.0830978058</v>
      </c>
      <c r="X803" s="39">
        <f t="shared" si="224"/>
        <v>246.28438485300285</v>
      </c>
      <c r="Y803" s="39">
        <f t="shared" si="227"/>
        <v>9030.8164979360008</v>
      </c>
      <c r="Z803" s="39">
        <f t="shared" si="228"/>
        <v>10720.9169021942</v>
      </c>
      <c r="AA803" s="45">
        <f t="shared" si="229"/>
        <v>6.4529696683410895E-2</v>
      </c>
      <c r="AB803" s="45">
        <f t="shared" si="230"/>
        <v>0.38021770523449328</v>
      </c>
      <c r="AC803" s="45">
        <f t="shared" si="231"/>
        <v>1.2469001067591332E-2</v>
      </c>
      <c r="AD803" s="45">
        <f t="shared" si="232"/>
        <v>0.45721640298549548</v>
      </c>
      <c r="AE803" s="45">
        <f t="shared" si="233"/>
        <v>0.54278359701450452</v>
      </c>
      <c r="AF803" s="43">
        <f>('Estimates from MCMC'!$B$2-'MCMC runs'!W803)/'Estimates from MCMC'!$B$2</f>
        <v>0.15523836756192641</v>
      </c>
    </row>
    <row r="804" spans="1:32" x14ac:dyDescent="0.3">
      <c r="A804" s="38">
        <v>999</v>
      </c>
      <c r="B804" s="38">
        <v>1932095.8873297374</v>
      </c>
      <c r="C804" s="39">
        <v>52766.177142361201</v>
      </c>
      <c r="D804" s="39">
        <v>51716.541376883397</v>
      </c>
      <c r="E804" s="39">
        <f t="shared" si="216"/>
        <v>1049.6357654778039</v>
      </c>
      <c r="F804" s="39">
        <v>52683.672366995401</v>
      </c>
      <c r="G804" s="40">
        <f t="shared" si="217"/>
        <v>82.504775365800015</v>
      </c>
      <c r="H804" s="39">
        <v>52673.070999944197</v>
      </c>
      <c r="I804" s="39">
        <f t="shared" si="218"/>
        <v>93.106142417003866</v>
      </c>
      <c r="J804" s="39">
        <v>51542.363152897902</v>
      </c>
      <c r="K804" s="40">
        <f t="shared" si="219"/>
        <v>1223.8139894632986</v>
      </c>
      <c r="L804" s="39">
        <v>50933.986566754698</v>
      </c>
      <c r="M804" s="39">
        <f t="shared" si="220"/>
        <v>1832.1905756065025</v>
      </c>
      <c r="N804" s="39">
        <f t="shared" si="225"/>
        <v>608.37658614320389</v>
      </c>
      <c r="O804" s="40">
        <f>'Estimates from MCMC'!$B$2-L804</f>
        <v>18127.013433245302</v>
      </c>
      <c r="P804" s="39">
        <v>52229.128300012599</v>
      </c>
      <c r="Q804" s="40">
        <f t="shared" si="221"/>
        <v>1295.1417332579003</v>
      </c>
      <c r="R804" s="39">
        <v>52260.880268495901</v>
      </c>
      <c r="S804" s="39">
        <f t="shared" si="222"/>
        <v>31.751968483302335</v>
      </c>
      <c r="T804" s="39">
        <f t="shared" si="226"/>
        <v>1326.8937017412027</v>
      </c>
      <c r="U804" s="39">
        <v>59016.304902276002</v>
      </c>
      <c r="V804" s="39">
        <f t="shared" si="223"/>
        <v>8082.3183355213041</v>
      </c>
      <c r="W804" s="39">
        <v>60609.484255027201</v>
      </c>
      <c r="X804" s="39">
        <f t="shared" si="224"/>
        <v>266.28565100999549</v>
      </c>
      <c r="Y804" s="39">
        <f t="shared" si="227"/>
        <v>9675.4976882725023</v>
      </c>
      <c r="Z804" s="39">
        <f t="shared" si="228"/>
        <v>8451.5157449727994</v>
      </c>
      <c r="AA804" s="45">
        <f t="shared" si="229"/>
        <v>7.3199796901328121E-2</v>
      </c>
      <c r="AB804" s="45">
        <f t="shared" si="230"/>
        <v>0.44587148154798473</v>
      </c>
      <c r="AC804" s="45">
        <f t="shared" si="231"/>
        <v>1.4689990272839007E-2</v>
      </c>
      <c r="AD804" s="45">
        <f t="shared" si="232"/>
        <v>0.5337612687221519</v>
      </c>
      <c r="AE804" s="45">
        <f t="shared" si="233"/>
        <v>0.46623873127784815</v>
      </c>
      <c r="AF804" s="43">
        <f>('Estimates from MCMC'!$B$2-'MCMC runs'!W804)/'Estimates from MCMC'!$B$2</f>
        <v>0.12237754658885333</v>
      </c>
    </row>
    <row r="805" spans="1:32" x14ac:dyDescent="0.3">
      <c r="A805" s="38">
        <v>809</v>
      </c>
      <c r="B805" s="38">
        <v>2031563.6024323201</v>
      </c>
      <c r="C805" s="39">
        <v>52237.822956779797</v>
      </c>
      <c r="D805" s="39">
        <v>51217.806855329298</v>
      </c>
      <c r="E805" s="39">
        <f t="shared" si="216"/>
        <v>1020.0161014504993</v>
      </c>
      <c r="F805" s="39">
        <v>52172.598385747202</v>
      </c>
      <c r="G805" s="40">
        <f t="shared" si="217"/>
        <v>65.224571032595122</v>
      </c>
      <c r="H805" s="39">
        <v>52148.609625805002</v>
      </c>
      <c r="I805" s="39">
        <f t="shared" si="218"/>
        <v>89.213330974795099</v>
      </c>
      <c r="J805" s="39">
        <v>51064.404090518699</v>
      </c>
      <c r="K805" s="40">
        <f t="shared" si="219"/>
        <v>1173.4188662610977</v>
      </c>
      <c r="L805" s="39">
        <v>50481.364581418296</v>
      </c>
      <c r="M805" s="39">
        <f t="shared" si="220"/>
        <v>1756.4583753615007</v>
      </c>
      <c r="N805" s="39">
        <f t="shared" si="225"/>
        <v>583.03950910040294</v>
      </c>
      <c r="O805" s="40">
        <f>'Estimates from MCMC'!$B$2-L805</f>
        <v>18579.635418581704</v>
      </c>
      <c r="P805" s="39">
        <v>51719.9454824399</v>
      </c>
      <c r="Q805" s="40">
        <f t="shared" si="221"/>
        <v>1238.5809010216035</v>
      </c>
      <c r="R805" s="39">
        <v>51750.542366915099</v>
      </c>
      <c r="S805" s="39">
        <f t="shared" si="222"/>
        <v>30.596884475198749</v>
      </c>
      <c r="T805" s="39">
        <f t="shared" si="226"/>
        <v>1269.1777854968022</v>
      </c>
      <c r="U805" s="39">
        <v>58257.837517313601</v>
      </c>
      <c r="V805" s="39">
        <f t="shared" si="223"/>
        <v>7776.4729358953045</v>
      </c>
      <c r="W805" s="39">
        <v>59775.262978752602</v>
      </c>
      <c r="X805" s="39">
        <f t="shared" si="224"/>
        <v>248.24767594219884</v>
      </c>
      <c r="Y805" s="39">
        <f t="shared" si="227"/>
        <v>9293.8983973343056</v>
      </c>
      <c r="Z805" s="39">
        <f t="shared" si="228"/>
        <v>9285.7370212473979</v>
      </c>
      <c r="AA805" s="45">
        <f t="shared" si="229"/>
        <v>6.8310155549526186E-2</v>
      </c>
      <c r="AB805" s="45">
        <f t="shared" si="230"/>
        <v>0.41854819864322879</v>
      </c>
      <c r="AC805" s="45">
        <f t="shared" si="231"/>
        <v>1.3361278106346668E-2</v>
      </c>
      <c r="AD805" s="45">
        <f t="shared" si="232"/>
        <v>0.50021963229910171</v>
      </c>
      <c r="AE805" s="45">
        <f t="shared" si="233"/>
        <v>0.49978036770089834</v>
      </c>
      <c r="AF805" s="43">
        <f>('Estimates from MCMC'!$B$2-'MCMC runs'!W805)/'Estimates from MCMC'!$B$2</f>
        <v>0.13445703104860049</v>
      </c>
    </row>
    <row r="806" spans="1:32" x14ac:dyDescent="0.3">
      <c r="A806" s="38">
        <v>2377</v>
      </c>
      <c r="B806" s="38">
        <v>1996467.9165058974</v>
      </c>
      <c r="C806" s="39">
        <v>53191.7602623516</v>
      </c>
      <c r="D806" s="39">
        <v>52147.909258861298</v>
      </c>
      <c r="E806" s="39">
        <f t="shared" si="216"/>
        <v>1043.8510034903011</v>
      </c>
      <c r="F806" s="39">
        <v>53125.268126454102</v>
      </c>
      <c r="G806" s="40">
        <f t="shared" si="217"/>
        <v>66.492135897497064</v>
      </c>
      <c r="H806" s="39">
        <v>53100.431786904701</v>
      </c>
      <c r="I806" s="39">
        <f t="shared" si="218"/>
        <v>91.328475446898665</v>
      </c>
      <c r="J806" s="39">
        <v>51991.016104572802</v>
      </c>
      <c r="K806" s="40">
        <f t="shared" si="219"/>
        <v>1200.7441577787977</v>
      </c>
      <c r="L806" s="39">
        <v>51394.006979062397</v>
      </c>
      <c r="M806" s="39">
        <f t="shared" si="220"/>
        <v>1797.753283289203</v>
      </c>
      <c r="N806" s="39">
        <f t="shared" si="225"/>
        <v>597.00912551040528</v>
      </c>
      <c r="O806" s="40">
        <f>'Estimates from MCMC'!$B$2-L806</f>
        <v>17666.993020937603</v>
      </c>
      <c r="P806" s="39">
        <v>52661.258677750498</v>
      </c>
      <c r="Q806" s="40">
        <f t="shared" si="221"/>
        <v>1267.2516986881019</v>
      </c>
      <c r="R806" s="39">
        <v>52692.591749963904</v>
      </c>
      <c r="S806" s="39">
        <f t="shared" si="222"/>
        <v>31.333072213405103</v>
      </c>
      <c r="T806" s="39">
        <f t="shared" si="226"/>
        <v>1298.584770901507</v>
      </c>
      <c r="U806" s="39">
        <v>59505.155983717297</v>
      </c>
      <c r="V806" s="39">
        <f t="shared" si="223"/>
        <v>8111.1490046549006</v>
      </c>
      <c r="W806" s="39">
        <v>61063.843442271304</v>
      </c>
      <c r="X806" s="39">
        <f t="shared" si="224"/>
        <v>260.1026876524993</v>
      </c>
      <c r="Y806" s="39">
        <f t="shared" si="227"/>
        <v>9669.8364632089069</v>
      </c>
      <c r="Z806" s="39">
        <f t="shared" si="228"/>
        <v>7997.1565577286965</v>
      </c>
      <c r="AA806" s="45">
        <f t="shared" si="229"/>
        <v>7.350344053243929E-2</v>
      </c>
      <c r="AB806" s="45">
        <f t="shared" si="230"/>
        <v>0.45911316062909924</v>
      </c>
      <c r="AC806" s="45">
        <f t="shared" si="231"/>
        <v>1.4722521673283336E-2</v>
      </c>
      <c r="AD806" s="45">
        <f t="shared" si="232"/>
        <v>0.54733912283482178</v>
      </c>
      <c r="AE806" s="45">
        <f t="shared" si="233"/>
        <v>0.45266087716517817</v>
      </c>
      <c r="AF806" s="43">
        <f>('Estimates from MCMC'!$B$2-'MCMC runs'!W806)/'Estimates from MCMC'!$B$2</f>
        <v>0.11579844713700492</v>
      </c>
    </row>
    <row r="807" spans="1:32" x14ac:dyDescent="0.3">
      <c r="A807" s="38">
        <v>2008</v>
      </c>
      <c r="B807" s="38">
        <v>1932971.3045858215</v>
      </c>
      <c r="C807" s="39">
        <v>52450.206137259796</v>
      </c>
      <c r="D807" s="39">
        <v>51428.909308246803</v>
      </c>
      <c r="E807" s="39">
        <f t="shared" si="216"/>
        <v>1021.2968290129938</v>
      </c>
      <c r="F807" s="39">
        <v>52399.121143241202</v>
      </c>
      <c r="G807" s="40">
        <f t="shared" si="217"/>
        <v>51.084994018594443</v>
      </c>
      <c r="H807" s="39">
        <v>52362.087704741301</v>
      </c>
      <c r="I807" s="39">
        <f t="shared" si="218"/>
        <v>88.118432518494956</v>
      </c>
      <c r="J807" s="39">
        <v>51290.145358420799</v>
      </c>
      <c r="K807" s="40">
        <f t="shared" si="219"/>
        <v>1160.0607788389971</v>
      </c>
      <c r="L807" s="39">
        <v>50713.948805356296</v>
      </c>
      <c r="M807" s="39">
        <f t="shared" si="220"/>
        <v>1736.2573319035</v>
      </c>
      <c r="N807" s="39">
        <f t="shared" si="225"/>
        <v>576.19655306450295</v>
      </c>
      <c r="O807" s="40">
        <f>'Estimates from MCMC'!$B$2-L807</f>
        <v>18347.051194643704</v>
      </c>
      <c r="P807" s="39">
        <v>51935.044511736902</v>
      </c>
      <c r="Q807" s="40">
        <f t="shared" si="221"/>
        <v>1221.0957063806054</v>
      </c>
      <c r="R807" s="39">
        <v>51965.331615246403</v>
      </c>
      <c r="S807" s="39">
        <f t="shared" si="222"/>
        <v>30.287103509501321</v>
      </c>
      <c r="T807" s="39">
        <f t="shared" si="226"/>
        <v>1251.3828098901067</v>
      </c>
      <c r="U807" s="39">
        <v>58550.246051054703</v>
      </c>
      <c r="V807" s="39">
        <f t="shared" si="223"/>
        <v>7836.2972456984062</v>
      </c>
      <c r="W807" s="39">
        <v>60047.409206685901</v>
      </c>
      <c r="X807" s="39">
        <f t="shared" si="224"/>
        <v>245.78034574109188</v>
      </c>
      <c r="Y807" s="39">
        <f t="shared" si="227"/>
        <v>9333.4604013296048</v>
      </c>
      <c r="Z807" s="39">
        <f t="shared" si="228"/>
        <v>9013.5907933140988</v>
      </c>
      <c r="AA807" s="45">
        <f t="shared" si="229"/>
        <v>6.8206209085819702E-2</v>
      </c>
      <c r="AB807" s="45">
        <f t="shared" si="230"/>
        <v>0.427114807854581</v>
      </c>
      <c r="AC807" s="45">
        <f t="shared" si="231"/>
        <v>1.3396177027774674E-2</v>
      </c>
      <c r="AD807" s="45">
        <f t="shared" si="232"/>
        <v>0.50871719396817539</v>
      </c>
      <c r="AE807" s="45">
        <f t="shared" si="233"/>
        <v>0.49128280603182461</v>
      </c>
      <c r="AF807" s="43">
        <f>('Estimates from MCMC'!$B$2-'MCMC runs'!W807)/'Estimates from MCMC'!$B$2</f>
        <v>0.13051636659350571</v>
      </c>
    </row>
    <row r="808" spans="1:32" x14ac:dyDescent="0.3">
      <c r="A808" s="38">
        <v>926</v>
      </c>
      <c r="B808" s="38">
        <v>2125931.9813439646</v>
      </c>
      <c r="C808" s="39">
        <v>53021.151125129101</v>
      </c>
      <c r="D808" s="39">
        <v>51977.473631329398</v>
      </c>
      <c r="E808" s="39">
        <f t="shared" si="216"/>
        <v>1043.6774937997034</v>
      </c>
      <c r="F808" s="39">
        <v>52969.373171496998</v>
      </c>
      <c r="G808" s="40">
        <f t="shared" si="217"/>
        <v>51.777953632103163</v>
      </c>
      <c r="H808" s="39">
        <v>52930.110221511</v>
      </c>
      <c r="I808" s="39">
        <f t="shared" si="218"/>
        <v>91.040903618100856</v>
      </c>
      <c r="J808" s="39">
        <v>51835.128062562297</v>
      </c>
      <c r="K808" s="40">
        <f t="shared" si="219"/>
        <v>1186.0230625668046</v>
      </c>
      <c r="L808" s="39">
        <v>51239.952719989102</v>
      </c>
      <c r="M808" s="39">
        <f t="shared" si="220"/>
        <v>1781.1984051399995</v>
      </c>
      <c r="N808" s="39">
        <f t="shared" si="225"/>
        <v>595.17534257319494</v>
      </c>
      <c r="O808" s="40">
        <f>'Estimates from MCMC'!$B$2-L808</f>
        <v>17821.047280010898</v>
      </c>
      <c r="P808" s="39">
        <v>52496.200405438998</v>
      </c>
      <c r="Q808" s="40">
        <f t="shared" si="221"/>
        <v>1256.2476854498964</v>
      </c>
      <c r="R808" s="39">
        <v>52527.707713271098</v>
      </c>
      <c r="S808" s="39">
        <f t="shared" si="222"/>
        <v>31.507307832100196</v>
      </c>
      <c r="T808" s="39">
        <f t="shared" si="226"/>
        <v>1287.7549932819966</v>
      </c>
      <c r="U808" s="39">
        <v>59182.334398164501</v>
      </c>
      <c r="V808" s="39">
        <f t="shared" si="223"/>
        <v>7942.3816781753994</v>
      </c>
      <c r="W808" s="39">
        <v>60724.388560498599</v>
      </c>
      <c r="X808" s="39">
        <f t="shared" si="224"/>
        <v>254.29916905210121</v>
      </c>
      <c r="Y808" s="39">
        <f t="shared" si="227"/>
        <v>9484.4358405094972</v>
      </c>
      <c r="Z808" s="39">
        <f t="shared" si="228"/>
        <v>8336.611439501401</v>
      </c>
      <c r="AA808" s="45">
        <f t="shared" si="229"/>
        <v>7.2260343236192182E-2</v>
      </c>
      <c r="AB808" s="45">
        <f t="shared" si="230"/>
        <v>0.44567423863377698</v>
      </c>
      <c r="AC808" s="45">
        <f t="shared" si="231"/>
        <v>1.4269597350619098E-2</v>
      </c>
      <c r="AD808" s="45">
        <f t="shared" si="232"/>
        <v>0.53220417922058827</v>
      </c>
      <c r="AE808" s="45">
        <f t="shared" si="233"/>
        <v>0.46779582077941173</v>
      </c>
      <c r="AF808" s="43">
        <f>('Estimates from MCMC'!$B$2-'MCMC runs'!W808)/'Estimates from MCMC'!$B$2</f>
        <v>0.12071373770292063</v>
      </c>
    </row>
    <row r="809" spans="1:32" x14ac:dyDescent="0.3">
      <c r="A809" s="38">
        <v>2070</v>
      </c>
      <c r="B809" s="38">
        <v>2125931.9813439646</v>
      </c>
      <c r="C809" s="39">
        <v>53021.151125129101</v>
      </c>
      <c r="D809" s="39">
        <v>51977.473631329398</v>
      </c>
      <c r="E809" s="39">
        <f t="shared" si="216"/>
        <v>1043.6774937997034</v>
      </c>
      <c r="F809" s="39">
        <v>52969.373171496998</v>
      </c>
      <c r="G809" s="40">
        <f t="shared" si="217"/>
        <v>51.777953632103163</v>
      </c>
      <c r="H809" s="39">
        <v>52930.110221511</v>
      </c>
      <c r="I809" s="39">
        <f t="shared" si="218"/>
        <v>91.040903618100856</v>
      </c>
      <c r="J809" s="39">
        <v>51835.128062562297</v>
      </c>
      <c r="K809" s="40">
        <f t="shared" si="219"/>
        <v>1186.0230625668046</v>
      </c>
      <c r="L809" s="39">
        <v>51239.952719989102</v>
      </c>
      <c r="M809" s="39">
        <f t="shared" si="220"/>
        <v>1781.1984051399995</v>
      </c>
      <c r="N809" s="39">
        <f t="shared" si="225"/>
        <v>595.17534257319494</v>
      </c>
      <c r="O809" s="40">
        <f>'Estimates from MCMC'!$B$2-L809</f>
        <v>17821.047280010898</v>
      </c>
      <c r="P809" s="39">
        <v>52496.200405438998</v>
      </c>
      <c r="Q809" s="40">
        <f t="shared" si="221"/>
        <v>1256.2476854498964</v>
      </c>
      <c r="R809" s="39">
        <v>52527.707713271098</v>
      </c>
      <c r="S809" s="39">
        <f t="shared" si="222"/>
        <v>31.507307832100196</v>
      </c>
      <c r="T809" s="39">
        <f t="shared" si="226"/>
        <v>1287.7549932819966</v>
      </c>
      <c r="U809" s="39">
        <v>59182.334398164501</v>
      </c>
      <c r="V809" s="39">
        <f t="shared" si="223"/>
        <v>7942.3816781753994</v>
      </c>
      <c r="W809" s="39">
        <v>60724.388560498599</v>
      </c>
      <c r="X809" s="39">
        <f t="shared" si="224"/>
        <v>254.29916905210121</v>
      </c>
      <c r="Y809" s="39">
        <f t="shared" si="227"/>
        <v>9484.4358405094972</v>
      </c>
      <c r="Z809" s="39">
        <f t="shared" si="228"/>
        <v>8336.611439501401</v>
      </c>
      <c r="AA809" s="45">
        <f t="shared" si="229"/>
        <v>7.2260343236192182E-2</v>
      </c>
      <c r="AB809" s="45">
        <f t="shared" si="230"/>
        <v>0.44567423863377698</v>
      </c>
      <c r="AC809" s="45">
        <f t="shared" si="231"/>
        <v>1.4269597350619098E-2</v>
      </c>
      <c r="AD809" s="45">
        <f t="shared" si="232"/>
        <v>0.53220417922058827</v>
      </c>
      <c r="AE809" s="45">
        <f t="shared" si="233"/>
        <v>0.46779582077941173</v>
      </c>
      <c r="AF809" s="43">
        <f>('Estimates from MCMC'!$B$2-'MCMC runs'!W809)/'Estimates from MCMC'!$B$2</f>
        <v>0.12071373770292063</v>
      </c>
    </row>
    <row r="810" spans="1:32" x14ac:dyDescent="0.3">
      <c r="A810" s="38">
        <v>2979</v>
      </c>
      <c r="B810" s="38">
        <v>2007584.2722740339</v>
      </c>
      <c r="C810" s="39">
        <v>52090.434540067203</v>
      </c>
      <c r="D810" s="39">
        <v>51063.159118176598</v>
      </c>
      <c r="E810" s="39">
        <f t="shared" si="216"/>
        <v>1027.2754218906048</v>
      </c>
      <c r="F810" s="39">
        <v>52024.240572599403</v>
      </c>
      <c r="G810" s="40">
        <f t="shared" si="217"/>
        <v>66.193967467799666</v>
      </c>
      <c r="H810" s="39">
        <v>52000.832295720102</v>
      </c>
      <c r="I810" s="39">
        <f t="shared" si="218"/>
        <v>89.602244347101077</v>
      </c>
      <c r="J810" s="39">
        <v>50908.151968564598</v>
      </c>
      <c r="K810" s="40">
        <f t="shared" si="219"/>
        <v>1182.2825715026047</v>
      </c>
      <c r="L810" s="39">
        <v>50322.323021295801</v>
      </c>
      <c r="M810" s="39">
        <f t="shared" si="220"/>
        <v>1768.1115187714022</v>
      </c>
      <c r="N810" s="39">
        <f t="shared" si="225"/>
        <v>585.82894726879749</v>
      </c>
      <c r="O810" s="40">
        <f>'Estimates from MCMC'!$B$2-L810</f>
        <v>18738.676978704199</v>
      </c>
      <c r="P810" s="39">
        <v>51570.108236698899</v>
      </c>
      <c r="Q810" s="40">
        <f t="shared" si="221"/>
        <v>1247.7852154030988</v>
      </c>
      <c r="R810" s="39">
        <v>51600.634810028001</v>
      </c>
      <c r="S810" s="39">
        <f t="shared" si="222"/>
        <v>30.526573329101666</v>
      </c>
      <c r="T810" s="39">
        <f t="shared" si="226"/>
        <v>1278.3117887322005</v>
      </c>
      <c r="U810" s="39">
        <v>58111.425359770801</v>
      </c>
      <c r="V810" s="39">
        <f t="shared" si="223"/>
        <v>7789.1023384750006</v>
      </c>
      <c r="W810" s="39">
        <v>59640.311092581498</v>
      </c>
      <c r="X810" s="39">
        <f t="shared" si="224"/>
        <v>250.57394407849642</v>
      </c>
      <c r="Y810" s="39">
        <f t="shared" si="227"/>
        <v>9317.9880712856975</v>
      </c>
      <c r="Z810" s="39">
        <f t="shared" si="228"/>
        <v>9420.6889074185019</v>
      </c>
      <c r="AA810" s="45">
        <f t="shared" si="229"/>
        <v>6.8217825099656376E-2</v>
      </c>
      <c r="AB810" s="45">
        <f t="shared" si="230"/>
        <v>0.41566981208582771</v>
      </c>
      <c r="AC810" s="45">
        <f t="shared" si="231"/>
        <v>1.3372018972484785E-2</v>
      </c>
      <c r="AD810" s="45">
        <f t="shared" si="232"/>
        <v>0.49725965615796891</v>
      </c>
      <c r="AE810" s="45">
        <f t="shared" si="233"/>
        <v>0.50274034384203115</v>
      </c>
      <c r="AF810" s="43">
        <f>('Estimates from MCMC'!$B$2-'MCMC runs'!W810)/'Estimates from MCMC'!$B$2</f>
        <v>0.13641112795092022</v>
      </c>
    </row>
    <row r="811" spans="1:32" x14ac:dyDescent="0.3">
      <c r="A811" s="38">
        <v>726</v>
      </c>
      <c r="B811" s="38">
        <v>2229010.6360623892</v>
      </c>
      <c r="C811" s="39">
        <v>53045.667322583802</v>
      </c>
      <c r="D811" s="39">
        <v>52000.285096890599</v>
      </c>
      <c r="E811" s="39">
        <f t="shared" si="216"/>
        <v>1045.3822256932035</v>
      </c>
      <c r="F811" s="39">
        <v>52986.254584310402</v>
      </c>
      <c r="G811" s="40">
        <f t="shared" si="217"/>
        <v>59.412738273400464</v>
      </c>
      <c r="H811" s="39">
        <v>52955.296933087098</v>
      </c>
      <c r="I811" s="39">
        <f t="shared" si="218"/>
        <v>90.370389496703865</v>
      </c>
      <c r="J811" s="39">
        <v>51851.218962481398</v>
      </c>
      <c r="K811" s="40">
        <f t="shared" si="219"/>
        <v>1194.448360102404</v>
      </c>
      <c r="L811" s="39">
        <v>51260.427397177198</v>
      </c>
      <c r="M811" s="39">
        <f t="shared" si="220"/>
        <v>1785.239925406604</v>
      </c>
      <c r="N811" s="39">
        <f t="shared" si="225"/>
        <v>590.79156530420005</v>
      </c>
      <c r="O811" s="40">
        <f>'Estimates from MCMC'!$B$2-L811</f>
        <v>17800.572602822802</v>
      </c>
      <c r="P811" s="39">
        <v>52521.875620804603</v>
      </c>
      <c r="Q811" s="40">
        <f t="shared" si="221"/>
        <v>1261.4482236274052</v>
      </c>
      <c r="R811" s="39">
        <v>52552.6416239436</v>
      </c>
      <c r="S811" s="39">
        <f t="shared" si="222"/>
        <v>30.766003138996894</v>
      </c>
      <c r="T811" s="39">
        <f t="shared" si="226"/>
        <v>1292.2142267664021</v>
      </c>
      <c r="U811" s="39">
        <v>59196.699468601902</v>
      </c>
      <c r="V811" s="39">
        <f t="shared" si="223"/>
        <v>7936.2720714247043</v>
      </c>
      <c r="W811" s="39">
        <v>60742.696529622102</v>
      </c>
      <c r="X811" s="39">
        <f t="shared" si="224"/>
        <v>253.78283425379777</v>
      </c>
      <c r="Y811" s="39">
        <f t="shared" si="227"/>
        <v>9482.2691324449042</v>
      </c>
      <c r="Z811" s="39">
        <f t="shared" si="228"/>
        <v>8318.3034703778976</v>
      </c>
      <c r="AA811" s="45">
        <f t="shared" si="229"/>
        <v>7.2593969621038132E-2</v>
      </c>
      <c r="AB811" s="45">
        <f t="shared" si="230"/>
        <v>0.44584363933136489</v>
      </c>
      <c r="AC811" s="45">
        <f t="shared" si="231"/>
        <v>1.4257003969274172E-2</v>
      </c>
      <c r="AD811" s="45">
        <f t="shared" si="232"/>
        <v>0.53269461292167719</v>
      </c>
      <c r="AE811" s="45">
        <f t="shared" si="233"/>
        <v>0.46730538707832281</v>
      </c>
      <c r="AF811" s="43">
        <f>('Estimates from MCMC'!$B$2-'MCMC runs'!W811)/'Estimates from MCMC'!$B$2</f>
        <v>0.12044863917953545</v>
      </c>
    </row>
    <row r="812" spans="1:32" x14ac:dyDescent="0.3">
      <c r="A812" s="38">
        <v>3255</v>
      </c>
      <c r="B812" s="38">
        <v>2014970.9952159084</v>
      </c>
      <c r="C812" s="39">
        <v>53474.576717274198</v>
      </c>
      <c r="D812" s="39">
        <v>52411.038017098603</v>
      </c>
      <c r="E812" s="39">
        <f t="shared" si="216"/>
        <v>1063.5387001755953</v>
      </c>
      <c r="F812" s="39">
        <v>53423.921789840897</v>
      </c>
      <c r="G812" s="40">
        <f t="shared" si="217"/>
        <v>50.654927433301054</v>
      </c>
      <c r="H812" s="39">
        <v>53382.1296609192</v>
      </c>
      <c r="I812" s="39">
        <f t="shared" si="218"/>
        <v>92.447056354998494</v>
      </c>
      <c r="J812" s="39">
        <v>52268.433774201898</v>
      </c>
      <c r="K812" s="40">
        <f t="shared" si="219"/>
        <v>1206.1429430723001</v>
      </c>
      <c r="L812" s="39">
        <v>51664.415419768397</v>
      </c>
      <c r="M812" s="39">
        <f t="shared" si="220"/>
        <v>1810.1612975058015</v>
      </c>
      <c r="N812" s="39">
        <f t="shared" si="225"/>
        <v>604.01835443350137</v>
      </c>
      <c r="O812" s="40">
        <f>'Estimates from MCMC'!$B$2-L812</f>
        <v>17396.584580231603</v>
      </c>
      <c r="P812" s="39">
        <v>52944.092005861603</v>
      </c>
      <c r="Q812" s="40">
        <f t="shared" si="221"/>
        <v>1279.6765860932064</v>
      </c>
      <c r="R812" s="39">
        <v>52975.960042584797</v>
      </c>
      <c r="S812" s="39">
        <f t="shared" si="222"/>
        <v>31.868036723193654</v>
      </c>
      <c r="T812" s="39">
        <f t="shared" si="226"/>
        <v>1311.5446228164001</v>
      </c>
      <c r="U812" s="39">
        <v>59748.447032710101</v>
      </c>
      <c r="V812" s="39">
        <f t="shared" si="223"/>
        <v>8084.0316129417042</v>
      </c>
      <c r="W812" s="39">
        <v>61319.323881373501</v>
      </c>
      <c r="X812" s="39">
        <f t="shared" si="224"/>
        <v>259.33222584699979</v>
      </c>
      <c r="Y812" s="39">
        <f t="shared" si="227"/>
        <v>9654.9084616051041</v>
      </c>
      <c r="Z812" s="39">
        <f t="shared" si="228"/>
        <v>7741.6761186264994</v>
      </c>
      <c r="AA812" s="45">
        <f t="shared" si="229"/>
        <v>7.539092611930033E-2</v>
      </c>
      <c r="AB812" s="45">
        <f t="shared" si="230"/>
        <v>0.46469073142827672</v>
      </c>
      <c r="AC812" s="45">
        <f t="shared" si="231"/>
        <v>1.490707699841777E-2</v>
      </c>
      <c r="AD812" s="45">
        <f t="shared" si="232"/>
        <v>0.55498873454599484</v>
      </c>
      <c r="AE812" s="45">
        <f t="shared" si="233"/>
        <v>0.44501126545400516</v>
      </c>
      <c r="AF812" s="43">
        <f>('Estimates from MCMC'!$B$2-'MCMC runs'!W812)/'Estimates from MCMC'!$B$2</f>
        <v>0.11209910251265547</v>
      </c>
    </row>
    <row r="813" spans="1:32" x14ac:dyDescent="0.3">
      <c r="A813" s="38">
        <v>2689</v>
      </c>
      <c r="B813" s="38">
        <v>1923879.1190258833</v>
      </c>
      <c r="C813" s="39">
        <v>51507.775722883198</v>
      </c>
      <c r="D813" s="39">
        <v>50431.924405778598</v>
      </c>
      <c r="E813" s="39">
        <f t="shared" si="216"/>
        <v>1075.8513171045997</v>
      </c>
      <c r="F813" s="39">
        <v>51455.800281028198</v>
      </c>
      <c r="G813" s="40">
        <f t="shared" si="217"/>
        <v>51.975441855000099</v>
      </c>
      <c r="H813" s="39">
        <v>51414.613667329802</v>
      </c>
      <c r="I813" s="39">
        <f t="shared" si="218"/>
        <v>93.162055553395476</v>
      </c>
      <c r="J813" s="39">
        <v>50287.3351705608</v>
      </c>
      <c r="K813" s="40">
        <f t="shared" si="219"/>
        <v>1220.4405523223977</v>
      </c>
      <c r="L813" s="39">
        <v>49679.276869184301</v>
      </c>
      <c r="M813" s="39">
        <f t="shared" si="220"/>
        <v>1828.4988536988967</v>
      </c>
      <c r="N813" s="39">
        <f t="shared" si="225"/>
        <v>608.058301376499</v>
      </c>
      <c r="O813" s="40">
        <f>'Estimates from MCMC'!$B$2-L813</f>
        <v>19381.723130815699</v>
      </c>
      <c r="P813" s="39">
        <v>50976.333045124797</v>
      </c>
      <c r="Q813" s="40">
        <f t="shared" si="221"/>
        <v>1297.0561759404955</v>
      </c>
      <c r="R813" s="39">
        <v>51008.1099616348</v>
      </c>
      <c r="S813" s="39">
        <f t="shared" si="222"/>
        <v>31.776916510003502</v>
      </c>
      <c r="T813" s="39">
        <f t="shared" si="226"/>
        <v>1328.833092450499</v>
      </c>
      <c r="U813" s="39">
        <v>57422.9510188243</v>
      </c>
      <c r="V813" s="39">
        <f t="shared" si="223"/>
        <v>7743.6741496399991</v>
      </c>
      <c r="W813" s="39">
        <v>59012.130821406899</v>
      </c>
      <c r="X813" s="39">
        <f t="shared" si="224"/>
        <v>260.34671013210027</v>
      </c>
      <c r="Y813" s="39">
        <f t="shared" si="227"/>
        <v>9332.8539522225983</v>
      </c>
      <c r="Z813" s="39">
        <f t="shared" si="228"/>
        <v>10048.869178593101</v>
      </c>
      <c r="AA813" s="45">
        <f t="shared" si="229"/>
        <v>6.8561143066672922E-2</v>
      </c>
      <c r="AB813" s="45">
        <f t="shared" si="230"/>
        <v>0.39953486577919656</v>
      </c>
      <c r="AC813" s="45">
        <f t="shared" si="231"/>
        <v>1.3432588442983466E-2</v>
      </c>
      <c r="AD813" s="45">
        <f t="shared" si="232"/>
        <v>0.48152859728885294</v>
      </c>
      <c r="AE813" s="45">
        <f t="shared" si="233"/>
        <v>0.51847140271114711</v>
      </c>
      <c r="AF813" s="43">
        <f>('Estimates from MCMC'!$B$2-'MCMC runs'!W813)/'Estimates from MCMC'!$B$2</f>
        <v>0.1455071484425812</v>
      </c>
    </row>
    <row r="814" spans="1:32" x14ac:dyDescent="0.3">
      <c r="A814" s="38">
        <v>4050</v>
      </c>
      <c r="B814" s="38">
        <v>2002496.3984455117</v>
      </c>
      <c r="C814" s="39">
        <v>52084.237150139998</v>
      </c>
      <c r="D814" s="39">
        <v>51062.983357636098</v>
      </c>
      <c r="E814" s="39">
        <f t="shared" si="216"/>
        <v>1021.2537925038996</v>
      </c>
      <c r="F814" s="39">
        <v>52023.454538105099</v>
      </c>
      <c r="G814" s="40">
        <f t="shared" si="217"/>
        <v>60.782612034898193</v>
      </c>
      <c r="H814" s="39">
        <v>51994.435293761599</v>
      </c>
      <c r="I814" s="39">
        <f t="shared" si="218"/>
        <v>89.801856378398952</v>
      </c>
      <c r="J814" s="39">
        <v>50913.038559598899</v>
      </c>
      <c r="K814" s="40">
        <f t="shared" si="219"/>
        <v>1171.1985905410984</v>
      </c>
      <c r="L814" s="39">
        <v>50325.9449540407</v>
      </c>
      <c r="M814" s="39">
        <f t="shared" si="220"/>
        <v>1758.2921960992971</v>
      </c>
      <c r="N814" s="39">
        <f t="shared" si="225"/>
        <v>587.09360555819876</v>
      </c>
      <c r="O814" s="40">
        <f>'Estimates from MCMC'!$B$2-L814</f>
        <v>18735.0550459593</v>
      </c>
      <c r="P814" s="39">
        <v>51570.3411586207</v>
      </c>
      <c r="Q814" s="40">
        <f t="shared" si="221"/>
        <v>1244.3962045799999</v>
      </c>
      <c r="R814" s="39">
        <v>51601.167045825103</v>
      </c>
      <c r="S814" s="39">
        <f t="shared" si="222"/>
        <v>30.825887204402534</v>
      </c>
      <c r="T814" s="39">
        <f t="shared" si="226"/>
        <v>1275.2220917844024</v>
      </c>
      <c r="U814" s="39">
        <v>57962.742756246902</v>
      </c>
      <c r="V814" s="39">
        <f t="shared" si="223"/>
        <v>7636.7978022062016</v>
      </c>
      <c r="W814" s="39">
        <v>59481.653653410998</v>
      </c>
      <c r="X814" s="39">
        <f t="shared" si="224"/>
        <v>243.6888053796938</v>
      </c>
      <c r="Y814" s="39">
        <f t="shared" si="227"/>
        <v>9155.7086993702978</v>
      </c>
      <c r="Z814" s="39">
        <f t="shared" si="228"/>
        <v>9579.3463465890018</v>
      </c>
      <c r="AA814" s="45">
        <f t="shared" si="229"/>
        <v>6.8066097946129986E-2</v>
      </c>
      <c r="AB814" s="45">
        <f t="shared" si="230"/>
        <v>0.40762078272373559</v>
      </c>
      <c r="AC814" s="45">
        <f t="shared" si="231"/>
        <v>1.300710378389049E-2</v>
      </c>
      <c r="AD814" s="45">
        <f t="shared" si="232"/>
        <v>0.48869398445375606</v>
      </c>
      <c r="AE814" s="45">
        <f t="shared" si="233"/>
        <v>0.511306015546244</v>
      </c>
      <c r="AF814" s="43">
        <f>('Estimates from MCMC'!$B$2-'MCMC runs'!W814)/'Estimates from MCMC'!$B$2</f>
        <v>0.13870848013479389</v>
      </c>
    </row>
    <row r="815" spans="1:32" x14ac:dyDescent="0.3">
      <c r="A815" s="38">
        <v>1396</v>
      </c>
      <c r="B815" s="38">
        <v>1964512.9280642513</v>
      </c>
      <c r="C815" s="39">
        <v>52481.3897006552</v>
      </c>
      <c r="D815" s="39">
        <v>51429.610440853001</v>
      </c>
      <c r="E815" s="39">
        <f t="shared" si="216"/>
        <v>1051.7792598021988</v>
      </c>
      <c r="F815" s="39">
        <v>52433.2769686518</v>
      </c>
      <c r="G815" s="40">
        <f t="shared" si="217"/>
        <v>48.112732003399287</v>
      </c>
      <c r="H815" s="39">
        <v>52390.929177645303</v>
      </c>
      <c r="I815" s="39">
        <f t="shared" si="218"/>
        <v>90.46052300989686</v>
      </c>
      <c r="J815" s="39">
        <v>51291.4667089953</v>
      </c>
      <c r="K815" s="40">
        <f t="shared" si="219"/>
        <v>1189.9229916598997</v>
      </c>
      <c r="L815" s="39">
        <v>50700.344423275201</v>
      </c>
      <c r="M815" s="39">
        <f t="shared" si="220"/>
        <v>1781.0452773799989</v>
      </c>
      <c r="N815" s="39">
        <f t="shared" si="225"/>
        <v>591.12228572009917</v>
      </c>
      <c r="O815" s="40">
        <f>'Estimates from MCMC'!$B$2-L815</f>
        <v>18360.655576724799</v>
      </c>
      <c r="P815" s="39">
        <v>51954.399657227303</v>
      </c>
      <c r="Q815" s="40">
        <f t="shared" si="221"/>
        <v>1254.0552339521018</v>
      </c>
      <c r="R815" s="39">
        <v>51985.474468932698</v>
      </c>
      <c r="S815" s="39">
        <f t="shared" si="222"/>
        <v>31.074811705395405</v>
      </c>
      <c r="T815" s="39">
        <f t="shared" si="226"/>
        <v>1285.1300456574972</v>
      </c>
      <c r="U815" s="39">
        <v>58676.190376077699</v>
      </c>
      <c r="V815" s="39">
        <f t="shared" si="223"/>
        <v>7975.8459528024978</v>
      </c>
      <c r="W815" s="39">
        <v>60217.841659492296</v>
      </c>
      <c r="X815" s="39">
        <f t="shared" si="224"/>
        <v>256.52123775710061</v>
      </c>
      <c r="Y815" s="39">
        <f t="shared" si="227"/>
        <v>9517.4972362170956</v>
      </c>
      <c r="Z815" s="39">
        <f t="shared" si="228"/>
        <v>8843.1583405077035</v>
      </c>
      <c r="AA815" s="45">
        <f t="shared" si="229"/>
        <v>6.9993690600384365E-2</v>
      </c>
      <c r="AB815" s="45">
        <f t="shared" si="230"/>
        <v>0.43439875659522831</v>
      </c>
      <c r="AC815" s="45">
        <f t="shared" si="231"/>
        <v>1.3971246107480181E-2</v>
      </c>
      <c r="AD815" s="45">
        <f t="shared" si="232"/>
        <v>0.51836369330309284</v>
      </c>
      <c r="AE815" s="45">
        <f t="shared" si="233"/>
        <v>0.4816363066969071</v>
      </c>
      <c r="AF815" s="43">
        <f>('Estimates from MCMC'!$B$2-'MCMC runs'!W815)/'Estimates from MCMC'!$B$2</f>
        <v>0.12804851277142965</v>
      </c>
    </row>
    <row r="816" spans="1:32" x14ac:dyDescent="0.3">
      <c r="A816" s="38">
        <v>2728</v>
      </c>
      <c r="B816" s="38">
        <v>1952245.805701799</v>
      </c>
      <c r="C816" s="39">
        <v>52293.254399545898</v>
      </c>
      <c r="D816" s="39">
        <v>51274.9755803894</v>
      </c>
      <c r="E816" s="39">
        <f t="shared" si="216"/>
        <v>1018.2788191564978</v>
      </c>
      <c r="F816" s="39">
        <v>52229.134483153903</v>
      </c>
      <c r="G816" s="40">
        <f t="shared" si="217"/>
        <v>64.119916391995503</v>
      </c>
      <c r="H816" s="39">
        <v>52204.0413968672</v>
      </c>
      <c r="I816" s="39">
        <f t="shared" si="218"/>
        <v>89.213002678698103</v>
      </c>
      <c r="J816" s="39">
        <v>51122.478182553998</v>
      </c>
      <c r="K816" s="40">
        <f t="shared" si="219"/>
        <v>1170.7762169919006</v>
      </c>
      <c r="L816" s="39">
        <v>50539.119841734799</v>
      </c>
      <c r="M816" s="39">
        <f t="shared" si="220"/>
        <v>1754.1345578110995</v>
      </c>
      <c r="N816" s="39">
        <f t="shared" si="225"/>
        <v>583.35834081919893</v>
      </c>
      <c r="O816" s="40">
        <f>'Estimates from MCMC'!$B$2-L816</f>
        <v>18521.880158265201</v>
      </c>
      <c r="P816" s="39">
        <v>51776.338666167998</v>
      </c>
      <c r="Q816" s="40">
        <f t="shared" si="221"/>
        <v>1237.2188244331992</v>
      </c>
      <c r="R816" s="39">
        <v>51806.930792208899</v>
      </c>
      <c r="S816" s="39">
        <f t="shared" si="222"/>
        <v>30.592126040901348</v>
      </c>
      <c r="T816" s="39">
        <f t="shared" si="226"/>
        <v>1267.8109504741005</v>
      </c>
      <c r="U816" s="39">
        <v>58299.321353139698</v>
      </c>
      <c r="V816" s="39">
        <f t="shared" si="223"/>
        <v>7760.2015114048991</v>
      </c>
      <c r="W816" s="39">
        <v>59814.000985312203</v>
      </c>
      <c r="X816" s="39">
        <f t="shared" si="224"/>
        <v>246.86868169840454</v>
      </c>
      <c r="Y816" s="39">
        <f t="shared" si="227"/>
        <v>9274.8811435774041</v>
      </c>
      <c r="Z816" s="39">
        <f t="shared" si="228"/>
        <v>9246.9990146877972</v>
      </c>
      <c r="AA816" s="45">
        <f t="shared" si="229"/>
        <v>6.8449365811729043E-2</v>
      </c>
      <c r="AB816" s="45">
        <f t="shared" si="230"/>
        <v>0.41897482572480571</v>
      </c>
      <c r="AC816" s="45">
        <f t="shared" si="231"/>
        <v>1.3328489310424671E-2</v>
      </c>
      <c r="AD816" s="45">
        <f t="shared" si="232"/>
        <v>0.50075268084695934</v>
      </c>
      <c r="AE816" s="45">
        <f t="shared" si="233"/>
        <v>0.4992473191530406</v>
      </c>
      <c r="AF816" s="43">
        <f>('Estimates from MCMC'!$B$2-'MCMC runs'!W816)/'Estimates from MCMC'!$B$2</f>
        <v>0.1338961065534498</v>
      </c>
    </row>
    <row r="817" spans="1:32" x14ac:dyDescent="0.3">
      <c r="A817" s="38">
        <v>1211</v>
      </c>
      <c r="B817" s="38">
        <v>2052810.0391022526</v>
      </c>
      <c r="C817" s="39">
        <v>53142.783409835203</v>
      </c>
      <c r="D817" s="39">
        <v>52071.5949157535</v>
      </c>
      <c r="E817" s="39">
        <f t="shared" si="216"/>
        <v>1071.1884940817035</v>
      </c>
      <c r="F817" s="39">
        <v>53087.454311590802</v>
      </c>
      <c r="G817" s="40">
        <f t="shared" si="217"/>
        <v>55.329098244401393</v>
      </c>
      <c r="H817" s="39">
        <v>53048.713355535903</v>
      </c>
      <c r="I817" s="39">
        <f t="shared" si="218"/>
        <v>94.070054299299954</v>
      </c>
      <c r="J817" s="39">
        <v>51923.040045946902</v>
      </c>
      <c r="K817" s="40">
        <f t="shared" si="219"/>
        <v>1219.7433638883012</v>
      </c>
      <c r="L817" s="39">
        <v>51308.561263200798</v>
      </c>
      <c r="M817" s="39">
        <f t="shared" si="220"/>
        <v>1834.2221466344054</v>
      </c>
      <c r="N817" s="39">
        <f t="shared" si="225"/>
        <v>614.47878274610412</v>
      </c>
      <c r="O817" s="40">
        <f>'Estimates from MCMC'!$B$2-L817</f>
        <v>17752.438736799202</v>
      </c>
      <c r="P817" s="39">
        <v>52610.103469791997</v>
      </c>
      <c r="Q817" s="40">
        <f t="shared" si="221"/>
        <v>1301.5422065911989</v>
      </c>
      <c r="R817" s="39">
        <v>52642.4532369882</v>
      </c>
      <c r="S817" s="39">
        <f t="shared" si="222"/>
        <v>32.349767196203175</v>
      </c>
      <c r="T817" s="39">
        <f t="shared" si="226"/>
        <v>1333.8919737874021</v>
      </c>
      <c r="U817" s="39">
        <v>59340.855801224498</v>
      </c>
      <c r="V817" s="39">
        <f t="shared" si="223"/>
        <v>8032.2945380236997</v>
      </c>
      <c r="W817" s="39">
        <v>60935.594994958403</v>
      </c>
      <c r="X817" s="39">
        <f t="shared" si="224"/>
        <v>260.84721994650317</v>
      </c>
      <c r="Y817" s="39">
        <f t="shared" si="227"/>
        <v>9627.033731757605</v>
      </c>
      <c r="Z817" s="39">
        <f t="shared" si="228"/>
        <v>8125.4050050415972</v>
      </c>
      <c r="AA817" s="45">
        <f t="shared" si="229"/>
        <v>7.513852004019958E-2</v>
      </c>
      <c r="AB817" s="45">
        <f t="shared" si="230"/>
        <v>0.45246147062451081</v>
      </c>
      <c r="AC817" s="45">
        <f t="shared" si="231"/>
        <v>1.4693599218331082E-2</v>
      </c>
      <c r="AD817" s="45">
        <f t="shared" si="232"/>
        <v>0.54229358988304144</v>
      </c>
      <c r="AE817" s="45">
        <f t="shared" si="233"/>
        <v>0.45770641011695856</v>
      </c>
      <c r="AF817" s="43">
        <f>('Estimates from MCMC'!$B$2-'MCMC runs'!W817)/'Estimates from MCMC'!$B$2</f>
        <v>0.11765547856303264</v>
      </c>
    </row>
    <row r="818" spans="1:32" x14ac:dyDescent="0.3">
      <c r="A818" s="38">
        <v>2869</v>
      </c>
      <c r="B818" s="38">
        <v>1960365.4393193538</v>
      </c>
      <c r="C818" s="39">
        <v>51716.653413758999</v>
      </c>
      <c r="D818" s="39">
        <v>50717.327903349302</v>
      </c>
      <c r="E818" s="39">
        <f t="shared" si="216"/>
        <v>999.32551040969702</v>
      </c>
      <c r="F818" s="39">
        <v>51651.610688016197</v>
      </c>
      <c r="G818" s="40">
        <f t="shared" si="217"/>
        <v>65.042725742801849</v>
      </c>
      <c r="H818" s="39">
        <v>51628.987110758397</v>
      </c>
      <c r="I818" s="39">
        <f t="shared" si="218"/>
        <v>87.666303000602056</v>
      </c>
      <c r="J818" s="39">
        <v>50565.446498759004</v>
      </c>
      <c r="K818" s="40">
        <f t="shared" si="219"/>
        <v>1151.2069149999952</v>
      </c>
      <c r="L818" s="39">
        <v>49992.401223740097</v>
      </c>
      <c r="M818" s="39">
        <f t="shared" si="220"/>
        <v>1724.2521900189022</v>
      </c>
      <c r="N818" s="39">
        <f t="shared" si="225"/>
        <v>573.04527501890698</v>
      </c>
      <c r="O818" s="40">
        <f>'Estimates from MCMC'!$B$2-L818</f>
        <v>19068.598776259903</v>
      </c>
      <c r="P818" s="39">
        <v>51205.050386664203</v>
      </c>
      <c r="Q818" s="40">
        <f t="shared" si="221"/>
        <v>1212.6491629241063</v>
      </c>
      <c r="R818" s="39">
        <v>51235.322569136297</v>
      </c>
      <c r="S818" s="39">
        <f t="shared" si="222"/>
        <v>30.272182472093846</v>
      </c>
      <c r="T818" s="39">
        <f t="shared" si="226"/>
        <v>1242.9213453962002</v>
      </c>
      <c r="U818" s="39">
        <v>57572.517450003397</v>
      </c>
      <c r="V818" s="39">
        <f t="shared" si="223"/>
        <v>7580.1162262633006</v>
      </c>
      <c r="W818" s="39">
        <v>59057.283808800297</v>
      </c>
      <c r="X818" s="39">
        <f t="shared" si="224"/>
        <v>241.84501340069983</v>
      </c>
      <c r="Y818" s="39">
        <f t="shared" si="227"/>
        <v>9064.8825850602007</v>
      </c>
      <c r="Z818" s="39">
        <f t="shared" si="228"/>
        <v>10003.716191199703</v>
      </c>
      <c r="AA818" s="45">
        <f t="shared" si="229"/>
        <v>6.518157731356837E-2</v>
      </c>
      <c r="AB818" s="45">
        <f t="shared" si="230"/>
        <v>0.39751826105337235</v>
      </c>
      <c r="AC818" s="45">
        <f t="shared" si="231"/>
        <v>1.2682893810833807E-2</v>
      </c>
      <c r="AD818" s="45">
        <f t="shared" si="232"/>
        <v>0.47538273217777455</v>
      </c>
      <c r="AE818" s="45">
        <f t="shared" si="233"/>
        <v>0.52461726782222551</v>
      </c>
      <c r="AF818" s="43">
        <f>('Estimates from MCMC'!$B$2-'MCMC runs'!W818)/'Estimates from MCMC'!$B$2</f>
        <v>0.14485333532963182</v>
      </c>
    </row>
    <row r="819" spans="1:32" x14ac:dyDescent="0.3">
      <c r="A819" s="38">
        <v>1710</v>
      </c>
      <c r="B819" s="38">
        <v>2030956.1699567484</v>
      </c>
      <c r="C819" s="39">
        <v>52238.779466745502</v>
      </c>
      <c r="D819" s="39">
        <v>51209.999453947101</v>
      </c>
      <c r="E819" s="39">
        <f t="shared" si="216"/>
        <v>1028.780012798401</v>
      </c>
      <c r="F819" s="39">
        <v>52186.624788193003</v>
      </c>
      <c r="G819" s="40">
        <f t="shared" si="217"/>
        <v>52.154678552498808</v>
      </c>
      <c r="H819" s="39">
        <v>52149.0454473809</v>
      </c>
      <c r="I819" s="39">
        <f t="shared" si="218"/>
        <v>89.734019364601409</v>
      </c>
      <c r="J819" s="39">
        <v>51068.525042790301</v>
      </c>
      <c r="K819" s="40">
        <f t="shared" si="219"/>
        <v>1170.2544239552008</v>
      </c>
      <c r="L819" s="39">
        <v>50482.057641306201</v>
      </c>
      <c r="M819" s="39">
        <f t="shared" si="220"/>
        <v>1756.721825439301</v>
      </c>
      <c r="N819" s="39">
        <f t="shared" si="225"/>
        <v>586.46740148410026</v>
      </c>
      <c r="O819" s="40">
        <f>'Estimates from MCMC'!$B$2-L819</f>
        <v>18578.942358693799</v>
      </c>
      <c r="P819" s="39">
        <v>51721.380940069597</v>
      </c>
      <c r="Q819" s="40">
        <f t="shared" si="221"/>
        <v>1239.3232987633965</v>
      </c>
      <c r="R819" s="39">
        <v>51752.3697798086</v>
      </c>
      <c r="S819" s="39">
        <f t="shared" si="222"/>
        <v>30.988839739002287</v>
      </c>
      <c r="T819" s="39">
        <f t="shared" si="226"/>
        <v>1270.3121385023987</v>
      </c>
      <c r="U819" s="39">
        <v>58246.805477964597</v>
      </c>
      <c r="V819" s="39">
        <f t="shared" si="223"/>
        <v>7764.7478366583964</v>
      </c>
      <c r="W819" s="39">
        <v>59764.040235284599</v>
      </c>
      <c r="X819" s="39">
        <f t="shared" si="224"/>
        <v>246.92261881760351</v>
      </c>
      <c r="Y819" s="39">
        <f t="shared" si="227"/>
        <v>9281.9825939783987</v>
      </c>
      <c r="Z819" s="39">
        <f t="shared" si="228"/>
        <v>9296.9597647154005</v>
      </c>
      <c r="AA819" s="45">
        <f t="shared" si="229"/>
        <v>6.8373759602519624E-2</v>
      </c>
      <c r="AB819" s="45">
        <f t="shared" si="230"/>
        <v>0.41793271579988367</v>
      </c>
      <c r="AC819" s="45">
        <f t="shared" si="231"/>
        <v>1.329045615462922E-2</v>
      </c>
      <c r="AD819" s="45">
        <f t="shared" si="232"/>
        <v>0.49959693155703255</v>
      </c>
      <c r="AE819" s="45">
        <f t="shared" si="233"/>
        <v>0.50040306844296745</v>
      </c>
      <c r="AF819" s="43">
        <f>('Estimates from MCMC'!$B$2-'MCMC runs'!W819)/'Estimates from MCMC'!$B$2</f>
        <v>0.13461953584100145</v>
      </c>
    </row>
    <row r="820" spans="1:32" x14ac:dyDescent="0.3">
      <c r="A820" s="38">
        <v>1086</v>
      </c>
      <c r="B820" s="38">
        <v>2038424.1602554824</v>
      </c>
      <c r="C820" s="39">
        <v>52215.038111624897</v>
      </c>
      <c r="D820" s="39">
        <v>51148.182469094798</v>
      </c>
      <c r="E820" s="39">
        <f t="shared" si="216"/>
        <v>1066.8556425300994</v>
      </c>
      <c r="F820" s="39">
        <v>52163.557378842401</v>
      </c>
      <c r="G820" s="40">
        <f t="shared" si="217"/>
        <v>51.480732782496489</v>
      </c>
      <c r="H820" s="39">
        <v>52122.349351392702</v>
      </c>
      <c r="I820" s="39">
        <f t="shared" si="218"/>
        <v>92.688760232194909</v>
      </c>
      <c r="J820" s="39">
        <v>51004.501449413801</v>
      </c>
      <c r="K820" s="40">
        <f t="shared" si="219"/>
        <v>1210.536662211096</v>
      </c>
      <c r="L820" s="39">
        <v>50399.1893225315</v>
      </c>
      <c r="M820" s="39">
        <f t="shared" si="220"/>
        <v>1815.8487890933975</v>
      </c>
      <c r="N820" s="39">
        <f t="shared" si="225"/>
        <v>605.31212688230153</v>
      </c>
      <c r="O820" s="40">
        <f>'Estimates from MCMC'!$B$2-L820</f>
        <v>18661.8106774685</v>
      </c>
      <c r="P820" s="39">
        <v>51683.782638615703</v>
      </c>
      <c r="Q820" s="40">
        <f t="shared" si="221"/>
        <v>1284.5933160842033</v>
      </c>
      <c r="R820" s="39">
        <v>51715.651882228201</v>
      </c>
      <c r="S820" s="39">
        <f t="shared" si="222"/>
        <v>31.869243612498394</v>
      </c>
      <c r="T820" s="39">
        <f t="shared" si="226"/>
        <v>1316.4625596967016</v>
      </c>
      <c r="U820" s="39">
        <v>58246.941904064603</v>
      </c>
      <c r="V820" s="39">
        <f t="shared" si="223"/>
        <v>7847.7525815331028</v>
      </c>
      <c r="W820" s="39">
        <v>59823.285125038703</v>
      </c>
      <c r="X820" s="39">
        <f t="shared" si="224"/>
        <v>259.88066127739876</v>
      </c>
      <c r="Y820" s="39">
        <f t="shared" si="227"/>
        <v>9424.0958025072032</v>
      </c>
      <c r="Z820" s="39">
        <f t="shared" si="228"/>
        <v>9237.714874961297</v>
      </c>
      <c r="AA820" s="45">
        <f t="shared" si="229"/>
        <v>7.0543131234641884E-2</v>
      </c>
      <c r="AB820" s="45">
        <f t="shared" si="230"/>
        <v>0.42052471312487139</v>
      </c>
      <c r="AC820" s="45">
        <f t="shared" si="231"/>
        <v>1.3925800972312292E-2</v>
      </c>
      <c r="AD820" s="45">
        <f t="shared" si="232"/>
        <v>0.50499364533182556</v>
      </c>
      <c r="AE820" s="45">
        <f t="shared" si="233"/>
        <v>0.49500635466817444</v>
      </c>
      <c r="AF820" s="43">
        <f>('Estimates from MCMC'!$B$2-'MCMC runs'!W820)/'Estimates from MCMC'!$B$2</f>
        <v>0.1337616726511533</v>
      </c>
    </row>
    <row r="821" spans="1:32" x14ac:dyDescent="0.3">
      <c r="A821" s="38">
        <v>3219</v>
      </c>
      <c r="B821" s="38">
        <v>1953404.3691575772</v>
      </c>
      <c r="C821" s="39">
        <v>52534.859178327097</v>
      </c>
      <c r="D821" s="39">
        <v>51466.817747628098</v>
      </c>
      <c r="E821" s="39">
        <f t="shared" si="216"/>
        <v>1068.0414306989987</v>
      </c>
      <c r="F821" s="39">
        <v>52474.567455560798</v>
      </c>
      <c r="G821" s="40">
        <f t="shared" si="217"/>
        <v>60.291722766298335</v>
      </c>
      <c r="H821" s="39">
        <v>52441.326511398198</v>
      </c>
      <c r="I821" s="39">
        <f t="shared" si="218"/>
        <v>93.532666928898834</v>
      </c>
      <c r="J821" s="39">
        <v>51313.809248400801</v>
      </c>
      <c r="K821" s="40">
        <f t="shared" si="219"/>
        <v>1221.0499299262956</v>
      </c>
      <c r="L821" s="39">
        <v>50702.9033022929</v>
      </c>
      <c r="M821" s="39">
        <f t="shared" si="220"/>
        <v>1831.955876034197</v>
      </c>
      <c r="N821" s="39">
        <f t="shared" si="225"/>
        <v>610.9059461079014</v>
      </c>
      <c r="O821" s="40">
        <f>'Estimates from MCMC'!$B$2-L821</f>
        <v>18358.0966977071</v>
      </c>
      <c r="P821" s="39">
        <v>52002.399277009703</v>
      </c>
      <c r="Q821" s="40">
        <f t="shared" si="221"/>
        <v>1299.4959747168032</v>
      </c>
      <c r="R821" s="39">
        <v>52034.354183742602</v>
      </c>
      <c r="S821" s="39">
        <f t="shared" si="222"/>
        <v>31.954906732898962</v>
      </c>
      <c r="T821" s="39">
        <f t="shared" si="226"/>
        <v>1331.4508814497021</v>
      </c>
      <c r="U821" s="39">
        <v>58597.628410760997</v>
      </c>
      <c r="V821" s="39">
        <f t="shared" si="223"/>
        <v>7894.7251084680975</v>
      </c>
      <c r="W821" s="39">
        <v>60190.065295027402</v>
      </c>
      <c r="X821" s="39">
        <f t="shared" si="224"/>
        <v>260.98600281670224</v>
      </c>
      <c r="Y821" s="39">
        <f t="shared" si="227"/>
        <v>9487.1619927345018</v>
      </c>
      <c r="Z821" s="39">
        <f t="shared" si="228"/>
        <v>8870.9347049725984</v>
      </c>
      <c r="AA821" s="45">
        <f t="shared" si="229"/>
        <v>7.2526629714070437E-2</v>
      </c>
      <c r="AB821" s="45">
        <f t="shared" si="230"/>
        <v>0.43004050139109123</v>
      </c>
      <c r="AC821" s="45">
        <f t="shared" si="231"/>
        <v>1.4216397653537745E-2</v>
      </c>
      <c r="AD821" s="45">
        <f t="shared" si="232"/>
        <v>0.51678352875869937</v>
      </c>
      <c r="AE821" s="45">
        <f t="shared" si="233"/>
        <v>0.48321647124130057</v>
      </c>
      <c r="AF821" s="43">
        <f>('Estimates from MCMC'!$B$2-'MCMC runs'!W821)/'Estimates from MCMC'!$B$2</f>
        <v>0.12845071320966389</v>
      </c>
    </row>
    <row r="822" spans="1:32" x14ac:dyDescent="0.3">
      <c r="A822" s="38">
        <v>2076</v>
      </c>
      <c r="B822" s="38">
        <v>2196222.9195864643</v>
      </c>
      <c r="C822" s="39">
        <v>52948.653760156303</v>
      </c>
      <c r="D822" s="39">
        <v>51904.677255773997</v>
      </c>
      <c r="E822" s="39">
        <f t="shared" si="216"/>
        <v>1043.9765043823063</v>
      </c>
      <c r="F822" s="39">
        <v>52901.839594514102</v>
      </c>
      <c r="G822" s="40">
        <f t="shared" si="217"/>
        <v>46.81416564220126</v>
      </c>
      <c r="H822" s="39">
        <v>52857.823219829901</v>
      </c>
      <c r="I822" s="39">
        <f t="shared" si="218"/>
        <v>90.830540326402115</v>
      </c>
      <c r="J822" s="39">
        <v>51767.340899277202</v>
      </c>
      <c r="K822" s="40">
        <f t="shared" si="219"/>
        <v>1181.3128608791012</v>
      </c>
      <c r="L822" s="39">
        <v>51173.480756324097</v>
      </c>
      <c r="M822" s="39">
        <f t="shared" si="220"/>
        <v>1775.1730038322057</v>
      </c>
      <c r="N822" s="39">
        <f t="shared" si="225"/>
        <v>593.86014295310451</v>
      </c>
      <c r="O822" s="40">
        <f>'Estimates from MCMC'!$B$2-L822</f>
        <v>17887.519243675903</v>
      </c>
      <c r="P822" s="39">
        <v>52426.657154523797</v>
      </c>
      <c r="Q822" s="40">
        <f t="shared" si="221"/>
        <v>1253.1763981996992</v>
      </c>
      <c r="R822" s="39">
        <v>52458.065629406898</v>
      </c>
      <c r="S822" s="39">
        <f t="shared" si="222"/>
        <v>31.408474883101007</v>
      </c>
      <c r="T822" s="39">
        <f t="shared" si="226"/>
        <v>1284.5848730828002</v>
      </c>
      <c r="U822" s="39">
        <v>59082.188334061197</v>
      </c>
      <c r="V822" s="39">
        <f t="shared" si="223"/>
        <v>7908.7075777370992</v>
      </c>
      <c r="W822" s="39">
        <v>60617.831168724399</v>
      </c>
      <c r="X822" s="39">
        <f t="shared" si="224"/>
        <v>251.05796158040175</v>
      </c>
      <c r="Y822" s="39">
        <f t="shared" si="227"/>
        <v>9444.3504124003011</v>
      </c>
      <c r="Z822" s="39">
        <f t="shared" si="228"/>
        <v>8443.1688312756014</v>
      </c>
      <c r="AA822" s="45">
        <f t="shared" si="229"/>
        <v>7.1814590697754949E-2</v>
      </c>
      <c r="AB822" s="45">
        <f t="shared" si="230"/>
        <v>0.44213551750800811</v>
      </c>
      <c r="AC822" s="45">
        <f t="shared" si="231"/>
        <v>1.4035370593334947E-2</v>
      </c>
      <c r="AD822" s="45">
        <f t="shared" si="232"/>
        <v>0.52798547879909807</v>
      </c>
      <c r="AE822" s="45">
        <f t="shared" si="233"/>
        <v>0.47201452120090198</v>
      </c>
      <c r="AF822" s="43">
        <f>('Estimates from MCMC'!$B$2-'MCMC runs'!W822)/'Estimates from MCMC'!$B$2</f>
        <v>0.12225668367494825</v>
      </c>
    </row>
    <row r="823" spans="1:32" x14ac:dyDescent="0.3">
      <c r="A823" s="38">
        <v>3768</v>
      </c>
      <c r="B823" s="38">
        <v>1927365.5704133383</v>
      </c>
      <c r="C823" s="39">
        <v>53256.538354948098</v>
      </c>
      <c r="D823" s="39">
        <v>52171.719541061902</v>
      </c>
      <c r="E823" s="39">
        <f t="shared" si="216"/>
        <v>1084.8188138861951</v>
      </c>
      <c r="F823" s="39">
        <v>53190.012271670203</v>
      </c>
      <c r="G823" s="40">
        <f t="shared" si="217"/>
        <v>66.526083277894941</v>
      </c>
      <c r="H823" s="39">
        <v>53162.219621632299</v>
      </c>
      <c r="I823" s="39">
        <f t="shared" si="218"/>
        <v>94.318733315798454</v>
      </c>
      <c r="J823" s="39">
        <v>52012.064616726799</v>
      </c>
      <c r="K823" s="40">
        <f t="shared" si="219"/>
        <v>1244.4737382212988</v>
      </c>
      <c r="L823" s="39">
        <v>51396.1638154623</v>
      </c>
      <c r="M823" s="39">
        <f t="shared" si="220"/>
        <v>1860.3745394857979</v>
      </c>
      <c r="N823" s="39">
        <f t="shared" si="225"/>
        <v>615.90080126449902</v>
      </c>
      <c r="O823" s="40">
        <f>'Estimates from MCMC'!$B$2-L823</f>
        <v>17664.8361845377</v>
      </c>
      <c r="P823" s="39">
        <v>52713.640899182501</v>
      </c>
      <c r="Q823" s="40">
        <f t="shared" si="221"/>
        <v>1317.4770837202013</v>
      </c>
      <c r="R823" s="39">
        <v>52745.611824097301</v>
      </c>
      <c r="S823" s="39">
        <f t="shared" si="222"/>
        <v>31.97092491479998</v>
      </c>
      <c r="T823" s="39">
        <f t="shared" si="226"/>
        <v>1349.4480086350013</v>
      </c>
      <c r="U823" s="39">
        <v>59557.197795743101</v>
      </c>
      <c r="V823" s="39">
        <f t="shared" si="223"/>
        <v>8161.0339802808012</v>
      </c>
      <c r="W823" s="39">
        <v>61177.965994937796</v>
      </c>
      <c r="X823" s="39">
        <f t="shared" si="224"/>
        <v>271.32019055969431</v>
      </c>
      <c r="Y823" s="39">
        <f t="shared" si="227"/>
        <v>9781.8021794754968</v>
      </c>
      <c r="Z823" s="39">
        <f t="shared" si="228"/>
        <v>7883.0340050622035</v>
      </c>
      <c r="AA823" s="45">
        <f t="shared" si="229"/>
        <v>7.6391764663868988E-2</v>
      </c>
      <c r="AB823" s="45">
        <f t="shared" si="230"/>
        <v>0.4619931877672479</v>
      </c>
      <c r="AC823" s="45">
        <f t="shared" si="231"/>
        <v>1.5359338050198562E-2</v>
      </c>
      <c r="AD823" s="45">
        <f t="shared" si="232"/>
        <v>0.55374429048131546</v>
      </c>
      <c r="AE823" s="45">
        <f t="shared" si="233"/>
        <v>0.44625570951868454</v>
      </c>
      <c r="AF823" s="43">
        <f>('Estimates from MCMC'!$B$2-'MCMC runs'!W823)/'Estimates from MCMC'!$B$2</f>
        <v>0.11414595799455848</v>
      </c>
    </row>
    <row r="824" spans="1:32" x14ac:dyDescent="0.3">
      <c r="A824" s="38">
        <v>4303</v>
      </c>
      <c r="B824" s="38">
        <v>2005564.7299007156</v>
      </c>
      <c r="C824" s="39">
        <v>52464.477448981102</v>
      </c>
      <c r="D824" s="39">
        <v>51429.680233551298</v>
      </c>
      <c r="E824" s="39">
        <f t="shared" si="216"/>
        <v>1034.7972154298041</v>
      </c>
      <c r="F824" s="39">
        <v>52402.448507413501</v>
      </c>
      <c r="G824" s="40">
        <f t="shared" si="217"/>
        <v>62.028941567601578</v>
      </c>
      <c r="H824" s="39">
        <v>52373.4205986222</v>
      </c>
      <c r="I824" s="39">
        <f t="shared" si="218"/>
        <v>91.056850358902011</v>
      </c>
      <c r="J824" s="39">
        <v>51277.434798754402</v>
      </c>
      <c r="K824" s="40">
        <f t="shared" si="219"/>
        <v>1187.0426502267001</v>
      </c>
      <c r="L824" s="39">
        <v>50682.4707010446</v>
      </c>
      <c r="M824" s="39">
        <f t="shared" si="220"/>
        <v>1782.0067479365025</v>
      </c>
      <c r="N824" s="39">
        <f t="shared" si="225"/>
        <v>594.96409770980245</v>
      </c>
      <c r="O824" s="40">
        <f>'Estimates from MCMC'!$B$2-L824</f>
        <v>18378.5292989554</v>
      </c>
      <c r="P824" s="39">
        <v>51939.435594165298</v>
      </c>
      <c r="Q824" s="40">
        <f t="shared" si="221"/>
        <v>1256.9648931206975</v>
      </c>
      <c r="R824" s="39">
        <v>51970.883956554397</v>
      </c>
      <c r="S824" s="39">
        <f t="shared" si="222"/>
        <v>31.448362389099202</v>
      </c>
      <c r="T824" s="39">
        <f t="shared" si="226"/>
        <v>1288.4132555097967</v>
      </c>
      <c r="U824" s="39">
        <v>58567.986607906998</v>
      </c>
      <c r="V824" s="39">
        <f t="shared" si="223"/>
        <v>7885.515906862398</v>
      </c>
      <c r="W824" s="39">
        <v>60110.384561356797</v>
      </c>
      <c r="X824" s="39">
        <f t="shared" si="224"/>
        <v>253.98469794000266</v>
      </c>
      <c r="Y824" s="39">
        <f t="shared" si="227"/>
        <v>9427.9138603121974</v>
      </c>
      <c r="Z824" s="39">
        <f t="shared" si="228"/>
        <v>8950.6154386432027</v>
      </c>
      <c r="AA824" s="45">
        <f t="shared" si="229"/>
        <v>7.01042632166997E-2</v>
      </c>
      <c r="AB824" s="45">
        <f t="shared" si="230"/>
        <v>0.42906131271943482</v>
      </c>
      <c r="AC824" s="45">
        <f t="shared" si="231"/>
        <v>1.3819642138309655E-2</v>
      </c>
      <c r="AD824" s="45">
        <f t="shared" si="232"/>
        <v>0.51298521807444419</v>
      </c>
      <c r="AE824" s="45">
        <f t="shared" si="233"/>
        <v>0.48701478192555581</v>
      </c>
      <c r="AF824" s="43">
        <f>('Estimates from MCMC'!$B$2-'MCMC runs'!W824)/'Estimates from MCMC'!$B$2</f>
        <v>0.12960448644883801</v>
      </c>
    </row>
    <row r="825" spans="1:32" x14ac:dyDescent="0.3">
      <c r="A825" s="38">
        <v>4871</v>
      </c>
      <c r="B825" s="38">
        <v>2005564.7299007156</v>
      </c>
      <c r="C825" s="39">
        <v>52464.477448981102</v>
      </c>
      <c r="D825" s="39">
        <v>51429.680233551298</v>
      </c>
      <c r="E825" s="39">
        <f t="shared" si="216"/>
        <v>1034.7972154298041</v>
      </c>
      <c r="F825" s="39">
        <v>52402.448507413501</v>
      </c>
      <c r="G825" s="40">
        <f t="shared" si="217"/>
        <v>62.028941567601578</v>
      </c>
      <c r="H825" s="39">
        <v>52373.4205986222</v>
      </c>
      <c r="I825" s="39">
        <f t="shared" si="218"/>
        <v>91.056850358902011</v>
      </c>
      <c r="J825" s="39">
        <v>51277.434798754402</v>
      </c>
      <c r="K825" s="40">
        <f t="shared" si="219"/>
        <v>1187.0426502267001</v>
      </c>
      <c r="L825" s="39">
        <v>50682.4707010446</v>
      </c>
      <c r="M825" s="39">
        <f t="shared" si="220"/>
        <v>1782.0067479365025</v>
      </c>
      <c r="N825" s="39">
        <f t="shared" si="225"/>
        <v>594.96409770980245</v>
      </c>
      <c r="O825" s="40">
        <f>'Estimates from MCMC'!$B$2-L825</f>
        <v>18378.5292989554</v>
      </c>
      <c r="P825" s="39">
        <v>51939.435594165298</v>
      </c>
      <c r="Q825" s="40">
        <f t="shared" si="221"/>
        <v>1256.9648931206975</v>
      </c>
      <c r="R825" s="39">
        <v>51970.883956554397</v>
      </c>
      <c r="S825" s="39">
        <f t="shared" si="222"/>
        <v>31.448362389099202</v>
      </c>
      <c r="T825" s="39">
        <f t="shared" si="226"/>
        <v>1288.4132555097967</v>
      </c>
      <c r="U825" s="39">
        <v>58567.986607906998</v>
      </c>
      <c r="V825" s="39">
        <f t="shared" si="223"/>
        <v>7885.515906862398</v>
      </c>
      <c r="W825" s="39">
        <v>60110.384561356797</v>
      </c>
      <c r="X825" s="39">
        <f t="shared" si="224"/>
        <v>253.98469794000266</v>
      </c>
      <c r="Y825" s="39">
        <f t="shared" si="227"/>
        <v>9427.9138603121974</v>
      </c>
      <c r="Z825" s="39">
        <f t="shared" si="228"/>
        <v>8950.6154386432027</v>
      </c>
      <c r="AA825" s="45">
        <f t="shared" si="229"/>
        <v>7.01042632166997E-2</v>
      </c>
      <c r="AB825" s="45">
        <f t="shared" si="230"/>
        <v>0.42906131271943482</v>
      </c>
      <c r="AC825" s="45">
        <f t="shared" si="231"/>
        <v>1.3819642138309655E-2</v>
      </c>
      <c r="AD825" s="45">
        <f t="shared" si="232"/>
        <v>0.51298521807444419</v>
      </c>
      <c r="AE825" s="45">
        <f t="shared" si="233"/>
        <v>0.48701478192555581</v>
      </c>
      <c r="AF825" s="43">
        <f>('Estimates from MCMC'!$B$2-'MCMC runs'!W825)/'Estimates from MCMC'!$B$2</f>
        <v>0.12960448644883801</v>
      </c>
    </row>
    <row r="826" spans="1:32" x14ac:dyDescent="0.3">
      <c r="A826" s="38">
        <v>464</v>
      </c>
      <c r="B826" s="38">
        <v>1927955.0310813561</v>
      </c>
      <c r="C826" s="39">
        <v>52622.316048697998</v>
      </c>
      <c r="D826" s="39">
        <v>51583.926819890497</v>
      </c>
      <c r="E826" s="39">
        <f t="shared" si="216"/>
        <v>1038.3892288075003</v>
      </c>
      <c r="F826" s="39">
        <v>52561.032582129301</v>
      </c>
      <c r="G826" s="40">
        <f t="shared" si="217"/>
        <v>61.283466568696895</v>
      </c>
      <c r="H826" s="39">
        <v>52531.448882468598</v>
      </c>
      <c r="I826" s="39">
        <f t="shared" si="218"/>
        <v>90.867166229400027</v>
      </c>
      <c r="J826" s="39">
        <v>51432.685758442298</v>
      </c>
      <c r="K826" s="40">
        <f t="shared" si="219"/>
        <v>1189.6302902556999</v>
      </c>
      <c r="L826" s="39">
        <v>50838.556916081398</v>
      </c>
      <c r="M826" s="39">
        <f t="shared" si="220"/>
        <v>1783.7591326166003</v>
      </c>
      <c r="N826" s="39">
        <f t="shared" si="225"/>
        <v>594.12884236090031</v>
      </c>
      <c r="O826" s="40">
        <f>'Estimates from MCMC'!$B$2-L826</f>
        <v>18222.443083918602</v>
      </c>
      <c r="P826" s="39">
        <v>52105.2966956456</v>
      </c>
      <c r="Q826" s="40">
        <f t="shared" si="221"/>
        <v>1266.7397795642028</v>
      </c>
      <c r="R826" s="39">
        <v>52136.249616390902</v>
      </c>
      <c r="S826" s="39">
        <f t="shared" si="222"/>
        <v>30.952920745301526</v>
      </c>
      <c r="T826" s="39">
        <f t="shared" si="226"/>
        <v>1297.6927003095043</v>
      </c>
      <c r="U826" s="39">
        <v>58486.101939806402</v>
      </c>
      <c r="V826" s="39">
        <f t="shared" si="223"/>
        <v>7647.5450237250043</v>
      </c>
      <c r="W826" s="39">
        <v>60030.154114080797</v>
      </c>
      <c r="X826" s="39">
        <f t="shared" si="224"/>
        <v>246.35947396489064</v>
      </c>
      <c r="Y826" s="39">
        <f t="shared" si="227"/>
        <v>9191.5971979993992</v>
      </c>
      <c r="Z826" s="39">
        <f t="shared" si="228"/>
        <v>9030.8458859192033</v>
      </c>
      <c r="AA826" s="45">
        <f t="shared" si="229"/>
        <v>7.1213980163544841E-2</v>
      </c>
      <c r="AB826" s="45">
        <f t="shared" si="230"/>
        <v>0.41967726218192997</v>
      </c>
      <c r="AC826" s="45">
        <f t="shared" si="231"/>
        <v>1.3519563366467809E-2</v>
      </c>
      <c r="AD826" s="45">
        <f t="shared" si="232"/>
        <v>0.50441080571194263</v>
      </c>
      <c r="AE826" s="45">
        <f t="shared" si="233"/>
        <v>0.49558919428805737</v>
      </c>
      <c r="AF826" s="43">
        <f>('Estimates from MCMC'!$B$2-'MCMC runs'!W826)/'Estimates from MCMC'!$B$2</f>
        <v>0.13076621951491005</v>
      </c>
    </row>
    <row r="827" spans="1:32" x14ac:dyDescent="0.3">
      <c r="A827" s="38">
        <v>1954</v>
      </c>
      <c r="B827" s="38">
        <v>2017770.7642567984</v>
      </c>
      <c r="C827" s="39">
        <v>51934.952237092701</v>
      </c>
      <c r="D827" s="39">
        <v>50962.3525113461</v>
      </c>
      <c r="E827" s="39">
        <f t="shared" si="216"/>
        <v>972.5997257466006</v>
      </c>
      <c r="F827" s="39">
        <v>51871.710124105499</v>
      </c>
      <c r="G827" s="40">
        <f t="shared" si="217"/>
        <v>63.242112987201835</v>
      </c>
      <c r="H827" s="39">
        <v>51847.573376685497</v>
      </c>
      <c r="I827" s="39">
        <f t="shared" si="218"/>
        <v>87.378860407203319</v>
      </c>
      <c r="J827" s="39">
        <v>50812.315935037899</v>
      </c>
      <c r="K827" s="40">
        <f t="shared" si="219"/>
        <v>1122.6363020548015</v>
      </c>
      <c r="L827" s="39">
        <v>50299.584510409099</v>
      </c>
      <c r="M827" s="39">
        <f t="shared" si="220"/>
        <v>1635.3677266836021</v>
      </c>
      <c r="N827" s="39">
        <f t="shared" si="225"/>
        <v>512.7314246288006</v>
      </c>
      <c r="O827" s="40">
        <f>'Estimates from MCMC'!$B$2-L827</f>
        <v>18761.415489590901</v>
      </c>
      <c r="P827" s="39">
        <v>51441.834961057903</v>
      </c>
      <c r="Q827" s="40">
        <f t="shared" si="221"/>
        <v>1142.250450648804</v>
      </c>
      <c r="R827" s="39">
        <v>51472.211888898899</v>
      </c>
      <c r="S827" s="39">
        <f t="shared" si="222"/>
        <v>30.376927840996359</v>
      </c>
      <c r="T827" s="39">
        <f t="shared" si="226"/>
        <v>1172.6273784898003</v>
      </c>
      <c r="U827" s="39">
        <v>58064.615644978403</v>
      </c>
      <c r="V827" s="39">
        <f t="shared" si="223"/>
        <v>7765.0311345693044</v>
      </c>
      <c r="W827" s="39">
        <v>59460.267026343703</v>
      </c>
      <c r="X827" s="39">
        <f t="shared" si="224"/>
        <v>223.02400287549972</v>
      </c>
      <c r="Y827" s="39">
        <f t="shared" si="227"/>
        <v>9160.6825159346045</v>
      </c>
      <c r="Z827" s="39">
        <f t="shared" si="228"/>
        <v>9600.732973656297</v>
      </c>
      <c r="AA827" s="45">
        <f t="shared" si="229"/>
        <v>6.2502073958139809E-2</v>
      </c>
      <c r="AB827" s="45">
        <f t="shared" si="230"/>
        <v>0.41388301105945091</v>
      </c>
      <c r="AC827" s="45">
        <f t="shared" si="231"/>
        <v>1.1887376141700854E-2</v>
      </c>
      <c r="AD827" s="45">
        <f t="shared" si="232"/>
        <v>0.48827246115929157</v>
      </c>
      <c r="AE827" s="45">
        <f t="shared" si="233"/>
        <v>0.51172753884070843</v>
      </c>
      <c r="AF827" s="43">
        <f>('Estimates from MCMC'!$B$2-'MCMC runs'!W827)/'Estimates from MCMC'!$B$2</f>
        <v>0.13901815747898666</v>
      </c>
    </row>
    <row r="828" spans="1:32" x14ac:dyDescent="0.3">
      <c r="A828" s="38">
        <v>4221</v>
      </c>
      <c r="B828" s="38">
        <v>2198066.8884402658</v>
      </c>
      <c r="C828" s="39">
        <v>53113.180097429104</v>
      </c>
      <c r="D828" s="39">
        <v>52042.757559454403</v>
      </c>
      <c r="E828" s="39">
        <f t="shared" si="216"/>
        <v>1070.4225379747004</v>
      </c>
      <c r="F828" s="39">
        <v>53036.151489845703</v>
      </c>
      <c r="G828" s="40">
        <f t="shared" si="217"/>
        <v>77.028607583401026</v>
      </c>
      <c r="H828" s="39">
        <v>53018.472894436898</v>
      </c>
      <c r="I828" s="39">
        <f t="shared" si="218"/>
        <v>94.707202992205566</v>
      </c>
      <c r="J828" s="39">
        <v>51872.373286997201</v>
      </c>
      <c r="K828" s="40">
        <f t="shared" si="219"/>
        <v>1240.8068104319027</v>
      </c>
      <c r="L828" s="39">
        <v>51253.6072765063</v>
      </c>
      <c r="M828" s="39">
        <f t="shared" si="220"/>
        <v>1859.5728209228037</v>
      </c>
      <c r="N828" s="39">
        <f t="shared" si="225"/>
        <v>618.76601049090095</v>
      </c>
      <c r="O828" s="40">
        <f>'Estimates from MCMC'!$B$2-L828</f>
        <v>17807.3927234937</v>
      </c>
      <c r="P828" s="39">
        <v>52575.404487896601</v>
      </c>
      <c r="Q828" s="40">
        <f t="shared" si="221"/>
        <v>1321.7972113903015</v>
      </c>
      <c r="R828" s="39">
        <v>52607.5453362017</v>
      </c>
      <c r="S828" s="39">
        <f t="shared" si="222"/>
        <v>32.140848305098189</v>
      </c>
      <c r="T828" s="39">
        <f t="shared" si="226"/>
        <v>1353.9380596953997</v>
      </c>
      <c r="U828" s="39">
        <v>59232.285272005101</v>
      </c>
      <c r="V828" s="39">
        <f t="shared" si="223"/>
        <v>7978.6779954988015</v>
      </c>
      <c r="W828" s="39">
        <v>60852.125682460901</v>
      </c>
      <c r="X828" s="39">
        <f t="shared" si="224"/>
        <v>265.90235076039971</v>
      </c>
      <c r="Y828" s="39">
        <f t="shared" si="227"/>
        <v>9598.5184059546009</v>
      </c>
      <c r="Z828" s="39">
        <f t="shared" si="228"/>
        <v>8208.8743175390991</v>
      </c>
      <c r="AA828" s="45">
        <f t="shared" si="229"/>
        <v>7.6032358061554867E-2</v>
      </c>
      <c r="AB828" s="45">
        <f t="shared" si="230"/>
        <v>0.44805425024250456</v>
      </c>
      <c r="AC828" s="45">
        <f t="shared" si="231"/>
        <v>1.4932132675974999E-2</v>
      </c>
      <c r="AD828" s="45">
        <f t="shared" si="232"/>
        <v>0.53901874098003444</v>
      </c>
      <c r="AE828" s="45">
        <f t="shared" si="233"/>
        <v>0.46098125901996556</v>
      </c>
      <c r="AF828" s="43">
        <f>('Estimates from MCMC'!$B$2-'MCMC runs'!W828)/'Estimates from MCMC'!$B$2</f>
        <v>0.11886411024368455</v>
      </c>
    </row>
    <row r="829" spans="1:32" x14ac:dyDescent="0.3">
      <c r="A829" s="38">
        <v>3446</v>
      </c>
      <c r="B829" s="38">
        <v>1978668.7286442663</v>
      </c>
      <c r="C829" s="39">
        <v>52738.6488824798</v>
      </c>
      <c r="D829" s="39">
        <v>51685.812303876701</v>
      </c>
      <c r="E829" s="39">
        <f t="shared" si="216"/>
        <v>1052.836578603099</v>
      </c>
      <c r="F829" s="39">
        <v>52693.284627293397</v>
      </c>
      <c r="G829" s="40">
        <f t="shared" si="217"/>
        <v>45.36425518640317</v>
      </c>
      <c r="H829" s="39">
        <v>52645.961172139403</v>
      </c>
      <c r="I829" s="39">
        <f t="shared" si="218"/>
        <v>92.687710340396734</v>
      </c>
      <c r="J829" s="39">
        <v>51548.181588410902</v>
      </c>
      <c r="K829" s="40">
        <f t="shared" si="219"/>
        <v>1190.4672940688979</v>
      </c>
      <c r="L829" s="39">
        <v>50942.520360816699</v>
      </c>
      <c r="M829" s="39">
        <f t="shared" si="220"/>
        <v>1796.1285216631004</v>
      </c>
      <c r="N829" s="39">
        <f t="shared" si="225"/>
        <v>605.6612275942025</v>
      </c>
      <c r="O829" s="40">
        <f>'Estimates from MCMC'!$B$2-L829</f>
        <v>18118.479639183301</v>
      </c>
      <c r="P829" s="39">
        <v>52207.856153143701</v>
      </c>
      <c r="Q829" s="40">
        <f t="shared" si="221"/>
        <v>1265.3357923270014</v>
      </c>
      <c r="R829" s="39">
        <v>52240.385329496297</v>
      </c>
      <c r="S829" s="39">
        <f t="shared" si="222"/>
        <v>32.529176352596551</v>
      </c>
      <c r="T829" s="39">
        <f t="shared" si="226"/>
        <v>1297.864968679598</v>
      </c>
      <c r="U829" s="39">
        <v>59057.009530284296</v>
      </c>
      <c r="V829" s="39">
        <f t="shared" si="223"/>
        <v>8114.4891694675971</v>
      </c>
      <c r="W829" s="39">
        <v>60613.350815413702</v>
      </c>
      <c r="X829" s="39">
        <f t="shared" si="224"/>
        <v>258.4763164498072</v>
      </c>
      <c r="Y829" s="39">
        <f t="shared" si="227"/>
        <v>9670.8304545970022</v>
      </c>
      <c r="Z829" s="39">
        <f t="shared" si="228"/>
        <v>8447.6491845862984</v>
      </c>
      <c r="AA829" s="45">
        <f t="shared" si="229"/>
        <v>7.1632112325408101E-2</v>
      </c>
      <c r="AB829" s="45">
        <f t="shared" si="230"/>
        <v>0.447857068090806</v>
      </c>
      <c r="AC829" s="45">
        <f t="shared" si="231"/>
        <v>1.4265894357428444E-2</v>
      </c>
      <c r="AD829" s="45">
        <f t="shared" si="232"/>
        <v>0.53375507477364248</v>
      </c>
      <c r="AE829" s="45">
        <f t="shared" si="233"/>
        <v>0.46624492522635747</v>
      </c>
      <c r="AF829" s="43">
        <f>('Estimates from MCMC'!$B$2-'MCMC runs'!W829)/'Estimates from MCMC'!$B$2</f>
        <v>0.12232155897809616</v>
      </c>
    </row>
    <row r="830" spans="1:32" x14ac:dyDescent="0.3">
      <c r="A830" s="38">
        <v>4092</v>
      </c>
      <c r="B830" s="38">
        <v>1959150.3102654116</v>
      </c>
      <c r="C830" s="39">
        <v>52228.586811596397</v>
      </c>
      <c r="D830" s="39">
        <v>51198.929707479103</v>
      </c>
      <c r="E830" s="39">
        <f t="shared" si="216"/>
        <v>1029.6571041172938</v>
      </c>
      <c r="F830" s="39">
        <v>52170.806462536202</v>
      </c>
      <c r="G830" s="40">
        <f t="shared" si="217"/>
        <v>57.780349060194567</v>
      </c>
      <c r="H830" s="39">
        <v>52138.821105530202</v>
      </c>
      <c r="I830" s="39">
        <f t="shared" si="218"/>
        <v>89.76570606619498</v>
      </c>
      <c r="J830" s="39">
        <v>51052.147202950597</v>
      </c>
      <c r="K830" s="40">
        <f t="shared" si="219"/>
        <v>1176.4396086458</v>
      </c>
      <c r="L830" s="39">
        <v>50465.541569316403</v>
      </c>
      <c r="M830" s="39">
        <f t="shared" si="220"/>
        <v>1763.0452422799935</v>
      </c>
      <c r="N830" s="39">
        <f t="shared" si="225"/>
        <v>586.60563363419351</v>
      </c>
      <c r="O830" s="40">
        <f>'Estimates from MCMC'!$B$2-L830</f>
        <v>18595.458430683597</v>
      </c>
      <c r="P830" s="39">
        <v>51709.468334840101</v>
      </c>
      <c r="Q830" s="40">
        <f t="shared" si="221"/>
        <v>1243.9267655236981</v>
      </c>
      <c r="R830" s="39">
        <v>51740.388086749401</v>
      </c>
      <c r="S830" s="39">
        <f t="shared" si="222"/>
        <v>30.919751909299521</v>
      </c>
      <c r="T830" s="39">
        <f t="shared" si="226"/>
        <v>1274.8465174329976</v>
      </c>
      <c r="U830" s="39">
        <v>58141.4806802124</v>
      </c>
      <c r="V830" s="39">
        <f t="shared" si="223"/>
        <v>7675.9391108959971</v>
      </c>
      <c r="W830" s="39">
        <v>59664.7300226105</v>
      </c>
      <c r="X830" s="39">
        <f t="shared" si="224"/>
        <v>248.4028249651019</v>
      </c>
      <c r="Y830" s="39">
        <f t="shared" si="227"/>
        <v>9199.1884532940967</v>
      </c>
      <c r="Z830" s="39">
        <f t="shared" si="228"/>
        <v>9396.2699773895001</v>
      </c>
      <c r="AA830" s="45">
        <f t="shared" si="229"/>
        <v>6.8556874904972823E-2</v>
      </c>
      <c r="AB830" s="45">
        <f t="shared" si="230"/>
        <v>0.41278568847919594</v>
      </c>
      <c r="AC830" s="45">
        <f t="shared" si="231"/>
        <v>1.3358252279235164E-2</v>
      </c>
      <c r="AD830" s="45">
        <f t="shared" si="232"/>
        <v>0.49470081566340396</v>
      </c>
      <c r="AE830" s="45">
        <f t="shared" si="233"/>
        <v>0.50529918433659604</v>
      </c>
      <c r="AF830" s="43">
        <f>('Estimates from MCMC'!$B$2-'MCMC runs'!W830)/'Estimates from MCMC'!$B$2</f>
        <v>0.13605754300385892</v>
      </c>
    </row>
    <row r="831" spans="1:32" x14ac:dyDescent="0.3">
      <c r="A831" s="38">
        <v>4162</v>
      </c>
      <c r="B831" s="38">
        <v>1981608.5794443341</v>
      </c>
      <c r="C831" s="39">
        <v>53230.307515009699</v>
      </c>
      <c r="D831" s="39">
        <v>52245.509345903003</v>
      </c>
      <c r="E831" s="39">
        <f t="shared" si="216"/>
        <v>984.79816910669615</v>
      </c>
      <c r="F831" s="39">
        <v>53160.925582347299</v>
      </c>
      <c r="G831" s="40">
        <f t="shared" si="217"/>
        <v>69.381932662399777</v>
      </c>
      <c r="H831" s="39">
        <v>53143.362395436401</v>
      </c>
      <c r="I831" s="39">
        <f t="shared" si="218"/>
        <v>86.945119573298143</v>
      </c>
      <c r="J831" s="39">
        <v>52090.1390677542</v>
      </c>
      <c r="K831" s="40">
        <f t="shared" si="219"/>
        <v>1140.1684472554989</v>
      </c>
      <c r="L831" s="39">
        <v>51521.0942089581</v>
      </c>
      <c r="M831" s="39">
        <f t="shared" si="220"/>
        <v>1709.2133060515989</v>
      </c>
      <c r="N831" s="39">
        <f t="shared" si="225"/>
        <v>569.04485879610002</v>
      </c>
      <c r="O831" s="40">
        <f>'Estimates from MCMC'!$B$2-L831</f>
        <v>17539.9057910419</v>
      </c>
      <c r="P831" s="39">
        <v>52719.257448972603</v>
      </c>
      <c r="Q831" s="40">
        <f t="shared" si="221"/>
        <v>1198.1632400145027</v>
      </c>
      <c r="R831" s="39">
        <v>52749.424797074098</v>
      </c>
      <c r="S831" s="39">
        <f t="shared" si="222"/>
        <v>30.167348101495008</v>
      </c>
      <c r="T831" s="39">
        <f t="shared" si="226"/>
        <v>1228.3305881159977</v>
      </c>
      <c r="U831" s="39">
        <v>59450.088458648897</v>
      </c>
      <c r="V831" s="39">
        <f t="shared" si="223"/>
        <v>7928.994249690797</v>
      </c>
      <c r="W831" s="39">
        <v>60919.490541142302</v>
      </c>
      <c r="X831" s="39">
        <f t="shared" si="224"/>
        <v>241.07149437740736</v>
      </c>
      <c r="Y831" s="39">
        <f t="shared" si="227"/>
        <v>9398.396332184202</v>
      </c>
      <c r="Z831" s="39">
        <f t="shared" si="228"/>
        <v>8141.5094588576976</v>
      </c>
      <c r="AA831" s="45">
        <f t="shared" si="229"/>
        <v>7.0030626318605377E-2</v>
      </c>
      <c r="AB831" s="45">
        <f t="shared" si="230"/>
        <v>0.45205455172628961</v>
      </c>
      <c r="AC831" s="45">
        <f t="shared" si="231"/>
        <v>1.374417270248561E-2</v>
      </c>
      <c r="AD831" s="45">
        <f t="shared" si="232"/>
        <v>0.53582935074738058</v>
      </c>
      <c r="AE831" s="45">
        <f t="shared" si="233"/>
        <v>0.46417064925261942</v>
      </c>
      <c r="AF831" s="43">
        <f>('Estimates from MCMC'!$B$2-'MCMC runs'!W831)/'Estimates from MCMC'!$B$2</f>
        <v>0.11788867028942092</v>
      </c>
    </row>
    <row r="832" spans="1:32" x14ac:dyDescent="0.3">
      <c r="A832" s="38">
        <v>3775</v>
      </c>
      <c r="B832" s="38">
        <v>2097552.869699724</v>
      </c>
      <c r="C832" s="39">
        <v>53065.698658238798</v>
      </c>
      <c r="D832" s="39">
        <v>52007.706208438598</v>
      </c>
      <c r="E832" s="39">
        <f t="shared" si="216"/>
        <v>1057.9924498002001</v>
      </c>
      <c r="F832" s="39">
        <v>53018.2787799367</v>
      </c>
      <c r="G832" s="40">
        <f t="shared" si="217"/>
        <v>47.419878302098368</v>
      </c>
      <c r="H832" s="39">
        <v>52974.391103723901</v>
      </c>
      <c r="I832" s="39">
        <f t="shared" si="218"/>
        <v>91.307554514896765</v>
      </c>
      <c r="J832" s="39">
        <v>51869.478066550502</v>
      </c>
      <c r="K832" s="40">
        <f t="shared" si="219"/>
        <v>1196.2205916882958</v>
      </c>
      <c r="L832" s="39">
        <v>51272.7420010071</v>
      </c>
      <c r="M832" s="39">
        <f t="shared" si="220"/>
        <v>1792.956657231698</v>
      </c>
      <c r="N832" s="39">
        <f t="shared" si="225"/>
        <v>596.73606554340222</v>
      </c>
      <c r="O832" s="40">
        <f>'Estimates from MCMC'!$B$2-L832</f>
        <v>17788.2579989929</v>
      </c>
      <c r="P832" s="39">
        <v>52541.538445052996</v>
      </c>
      <c r="Q832" s="40">
        <f t="shared" si="221"/>
        <v>1268.7964440458964</v>
      </c>
      <c r="R832" s="39">
        <v>52572.871057645199</v>
      </c>
      <c r="S832" s="39">
        <f t="shared" si="222"/>
        <v>31.332612592203077</v>
      </c>
      <c r="T832" s="39">
        <f t="shared" si="226"/>
        <v>1300.1290566380994</v>
      </c>
      <c r="U832" s="39">
        <v>59089.656870846899</v>
      </c>
      <c r="V832" s="39">
        <f t="shared" si="223"/>
        <v>7816.9148698397985</v>
      </c>
      <c r="W832" s="39">
        <v>60642.773686279099</v>
      </c>
      <c r="X832" s="39">
        <f t="shared" si="224"/>
        <v>252.98775879410096</v>
      </c>
      <c r="Y832" s="39">
        <f t="shared" si="227"/>
        <v>9370.0316852719989</v>
      </c>
      <c r="Z832" s="39">
        <f t="shared" si="228"/>
        <v>8418.2263137209011</v>
      </c>
      <c r="AA832" s="45">
        <f t="shared" si="229"/>
        <v>7.3089172459254156E-2</v>
      </c>
      <c r="AB832" s="45">
        <f t="shared" si="230"/>
        <v>0.43944240466280404</v>
      </c>
      <c r="AC832" s="45">
        <f t="shared" si="231"/>
        <v>1.4222177281689084E-2</v>
      </c>
      <c r="AD832" s="45">
        <f t="shared" si="232"/>
        <v>0.52675375440374728</v>
      </c>
      <c r="AE832" s="45">
        <f t="shared" si="233"/>
        <v>0.47324624559625272</v>
      </c>
      <c r="AF832" s="43">
        <f>('Estimates from MCMC'!$B$2-'MCMC runs'!W832)/'Estimates from MCMC'!$B$2</f>
        <v>0.12189551720538222</v>
      </c>
    </row>
    <row r="833" spans="1:32" x14ac:dyDescent="0.3">
      <c r="A833" s="38">
        <v>1661</v>
      </c>
      <c r="B833" s="38">
        <v>1914805.1428654569</v>
      </c>
      <c r="C833" s="39">
        <v>52792.082638849497</v>
      </c>
      <c r="D833" s="39">
        <v>51755.635287347402</v>
      </c>
      <c r="E833" s="39">
        <f t="shared" si="216"/>
        <v>1036.4473515020945</v>
      </c>
      <c r="F833" s="39">
        <v>52721.494386956198</v>
      </c>
      <c r="G833" s="40">
        <f t="shared" si="217"/>
        <v>70.588251893299457</v>
      </c>
      <c r="H833" s="39">
        <v>52702.082770637702</v>
      </c>
      <c r="I833" s="39">
        <f t="shared" si="218"/>
        <v>89.999868211794819</v>
      </c>
      <c r="J833" s="39">
        <v>51596.050685151597</v>
      </c>
      <c r="K833" s="40">
        <f t="shared" si="219"/>
        <v>1196.0319536979005</v>
      </c>
      <c r="L833" s="39">
        <v>51007.827910424901</v>
      </c>
      <c r="M833" s="39">
        <f t="shared" si="220"/>
        <v>1784.2547284245957</v>
      </c>
      <c r="N833" s="39">
        <f t="shared" si="225"/>
        <v>588.22277472669521</v>
      </c>
      <c r="O833" s="40">
        <f>'Estimates from MCMC'!$B$2-L833</f>
        <v>18053.172089575099</v>
      </c>
      <c r="P833" s="39">
        <v>52266.454894819799</v>
      </c>
      <c r="Q833" s="40">
        <f t="shared" si="221"/>
        <v>1258.6269843948976</v>
      </c>
      <c r="R833" s="39">
        <v>52297.008054369799</v>
      </c>
      <c r="S833" s="39">
        <f t="shared" si="222"/>
        <v>30.553159549999691</v>
      </c>
      <c r="T833" s="39">
        <f t="shared" si="226"/>
        <v>1289.1801439448973</v>
      </c>
      <c r="U833" s="39">
        <v>58919.702138968503</v>
      </c>
      <c r="V833" s="39">
        <f t="shared" si="223"/>
        <v>7911.8742285436019</v>
      </c>
      <c r="W833" s="39">
        <v>60464.097716511496</v>
      </c>
      <c r="X833" s="39">
        <f t="shared" si="224"/>
        <v>255.21543359809584</v>
      </c>
      <c r="Y833" s="39">
        <f t="shared" si="227"/>
        <v>9456.2698060865951</v>
      </c>
      <c r="Z833" s="39">
        <f t="shared" si="228"/>
        <v>8596.9022834885036</v>
      </c>
      <c r="AA833" s="45">
        <f t="shared" si="229"/>
        <v>7.1410173101343302E-2</v>
      </c>
      <c r="AB833" s="45">
        <f t="shared" si="230"/>
        <v>0.43825396386224869</v>
      </c>
      <c r="AC833" s="45">
        <f t="shared" si="231"/>
        <v>1.4136874801380272E-2</v>
      </c>
      <c r="AD833" s="45">
        <f t="shared" si="232"/>
        <v>0.52380101176497229</v>
      </c>
      <c r="AE833" s="45">
        <f t="shared" si="233"/>
        <v>0.47619898823502776</v>
      </c>
      <c r="AF833" s="43">
        <f>('Estimates from MCMC'!$B$2-'MCMC runs'!W833)/'Estimates from MCMC'!$B$2</f>
        <v>0.12448273676153696</v>
      </c>
    </row>
    <row r="834" spans="1:32" x14ac:dyDescent="0.3">
      <c r="A834" s="38">
        <v>668</v>
      </c>
      <c r="B834" s="38">
        <v>1965121.1090808068</v>
      </c>
      <c r="C834" s="39">
        <v>52086.412409841098</v>
      </c>
      <c r="D834" s="39">
        <v>51052.8835563424</v>
      </c>
      <c r="E834" s="39">
        <f t="shared" ref="E834:E897" si="234">$C834-D834</f>
        <v>1033.5288534986976</v>
      </c>
      <c r="F834" s="39">
        <v>52020.030924601597</v>
      </c>
      <c r="G834" s="40">
        <f t="shared" ref="G834:G897" si="235">$C834-F834</f>
        <v>66.381485239500762</v>
      </c>
      <c r="H834" s="39">
        <v>51996.717885172598</v>
      </c>
      <c r="I834" s="39">
        <f t="shared" ref="I834:I897" si="236">$C834-H834</f>
        <v>89.694524668499071</v>
      </c>
      <c r="J834" s="39">
        <v>50897.754253357802</v>
      </c>
      <c r="K834" s="40">
        <f t="shared" ref="K834:K897" si="237">$C834-J834</f>
        <v>1188.6581564832959</v>
      </c>
      <c r="L834" s="39">
        <v>50311.685242428997</v>
      </c>
      <c r="M834" s="39">
        <f t="shared" ref="M834:M897" si="238">$C834-L834</f>
        <v>1774.7271674121002</v>
      </c>
      <c r="N834" s="39">
        <f t="shared" si="225"/>
        <v>586.06901092880435</v>
      </c>
      <c r="O834" s="40">
        <f>'Estimates from MCMC'!$B$2-L834</f>
        <v>18749.314757571003</v>
      </c>
      <c r="P834" s="39">
        <v>51561.738836603501</v>
      </c>
      <c r="Q834" s="40">
        <f t="shared" ref="Q834:Q897" si="239">P834-L834</f>
        <v>1250.0535941745038</v>
      </c>
      <c r="R834" s="39">
        <v>51592.305514858002</v>
      </c>
      <c r="S834" s="39">
        <f t="shared" ref="S834:S897" si="240">R834-L834-Q834</f>
        <v>30.566678254501312</v>
      </c>
      <c r="T834" s="39">
        <f t="shared" si="226"/>
        <v>1280.6202724290051</v>
      </c>
      <c r="U834" s="39">
        <v>58145.610617712897</v>
      </c>
      <c r="V834" s="39">
        <f t="shared" ref="V834:V897" si="241">U834-L834</f>
        <v>7833.9253752838995</v>
      </c>
      <c r="W834" s="39">
        <v>59680.472900334498</v>
      </c>
      <c r="X834" s="39">
        <f t="shared" ref="X834:X897" si="242">W834-V834-S834-Q834-L834</f>
        <v>254.24201019259635</v>
      </c>
      <c r="Y834" s="39">
        <f t="shared" si="227"/>
        <v>9368.787657905501</v>
      </c>
      <c r="Z834" s="39">
        <f t="shared" si="228"/>
        <v>9380.5270996655017</v>
      </c>
      <c r="AA834" s="45">
        <f t="shared" si="229"/>
        <v>6.8302244054646785E-2</v>
      </c>
      <c r="AB834" s="45">
        <f t="shared" si="230"/>
        <v>0.4178246232769946</v>
      </c>
      <c r="AC834" s="45">
        <f t="shared" si="231"/>
        <v>1.3560069446801144E-2</v>
      </c>
      <c r="AD834" s="45">
        <f t="shared" si="232"/>
        <v>0.4996869367784425</v>
      </c>
      <c r="AE834" s="45">
        <f t="shared" si="233"/>
        <v>0.50031306322155744</v>
      </c>
      <c r="AF834" s="43">
        <f>('Estimates from MCMC'!$B$2-'MCMC runs'!W834)/'Estimates from MCMC'!$B$2</f>
        <v>0.1358295868821115</v>
      </c>
    </row>
    <row r="835" spans="1:32" x14ac:dyDescent="0.3">
      <c r="A835" s="38">
        <v>3420</v>
      </c>
      <c r="B835" s="38">
        <v>2145626.2182663195</v>
      </c>
      <c r="C835" s="39">
        <v>52705.026760706802</v>
      </c>
      <c r="D835" s="39">
        <v>51690.6337087457</v>
      </c>
      <c r="E835" s="39">
        <f t="shared" si="234"/>
        <v>1014.3930519611022</v>
      </c>
      <c r="F835" s="39">
        <v>52635.192341993701</v>
      </c>
      <c r="G835" s="40">
        <f t="shared" si="235"/>
        <v>69.834418713100604</v>
      </c>
      <c r="H835" s="39">
        <v>52615.355350849102</v>
      </c>
      <c r="I835" s="39">
        <f t="shared" si="236"/>
        <v>89.671409857699473</v>
      </c>
      <c r="J835" s="39">
        <v>51532.068950773501</v>
      </c>
      <c r="K835" s="40">
        <f t="shared" si="237"/>
        <v>1172.9578099333012</v>
      </c>
      <c r="L835" s="39">
        <v>50945.571233076102</v>
      </c>
      <c r="M835" s="39">
        <f t="shared" si="238"/>
        <v>1759.4555276307001</v>
      </c>
      <c r="N835" s="39">
        <f t="shared" ref="N835:N898" si="243">M835-K835</f>
        <v>586.49771769739891</v>
      </c>
      <c r="O835" s="40">
        <f>'Estimates from MCMC'!$B$2-L835</f>
        <v>18115.428766923898</v>
      </c>
      <c r="P835" s="39">
        <v>52185.595550073202</v>
      </c>
      <c r="Q835" s="40">
        <f t="shared" si="239"/>
        <v>1240.0243169971</v>
      </c>
      <c r="R835" s="39">
        <v>52216.4652649993</v>
      </c>
      <c r="S835" s="39">
        <f t="shared" si="240"/>
        <v>30.869714926098823</v>
      </c>
      <c r="T835" s="39">
        <f t="shared" ref="T835:T898" si="244">Q835+S835</f>
        <v>1270.8940319231988</v>
      </c>
      <c r="U835" s="39">
        <v>58840.465873651599</v>
      </c>
      <c r="V835" s="39">
        <f t="shared" si="241"/>
        <v>7894.8946405754978</v>
      </c>
      <c r="W835" s="39">
        <v>60360.0344524229</v>
      </c>
      <c r="X835" s="39">
        <f t="shared" si="242"/>
        <v>248.67454684810218</v>
      </c>
      <c r="Y835" s="39">
        <f t="shared" ref="Y835:Y898" si="245">Q835+S835+V835+X835</f>
        <v>9414.4632193467987</v>
      </c>
      <c r="Z835" s="39">
        <f t="shared" ref="Z835:Z898" si="246">O835-Y835</f>
        <v>8700.9655475770996</v>
      </c>
      <c r="AA835" s="45">
        <f t="shared" ref="AA835:AA898" si="247">T835/O835</f>
        <v>7.0155338207818954E-2</v>
      </c>
      <c r="AB835" s="45">
        <f t="shared" ref="AB835:AB898" si="248">V835/O835</f>
        <v>0.43581053157242466</v>
      </c>
      <c r="AC835" s="45">
        <f t="shared" ref="AC835:AC898" si="249">X835/O835</f>
        <v>1.3727223906626226E-2</v>
      </c>
      <c r="AD835" s="45">
        <f t="shared" ref="AD835:AD898" si="250">Y835/O835</f>
        <v>0.51969309368686989</v>
      </c>
      <c r="AE835" s="45">
        <f t="shared" ref="AE835:AE898" si="251">Z835/O835</f>
        <v>0.48030690631313017</v>
      </c>
      <c r="AF835" s="43">
        <f>('Estimates from MCMC'!$B$2-'MCMC runs'!W835)/'Estimates from MCMC'!$B$2</f>
        <v>0.12598956788313376</v>
      </c>
    </row>
    <row r="836" spans="1:32" x14ac:dyDescent="0.3">
      <c r="A836" s="38">
        <v>4644</v>
      </c>
      <c r="B836" s="38">
        <v>2003690.1223414235</v>
      </c>
      <c r="C836" s="39">
        <v>52378.2957292836</v>
      </c>
      <c r="D836" s="39">
        <v>51329.624193845601</v>
      </c>
      <c r="E836" s="39">
        <f t="shared" si="234"/>
        <v>1048.6715354379994</v>
      </c>
      <c r="F836" s="39">
        <v>52309.406394995101</v>
      </c>
      <c r="G836" s="40">
        <f t="shared" si="235"/>
        <v>68.889334288498503</v>
      </c>
      <c r="H836" s="39">
        <v>52286.683705735399</v>
      </c>
      <c r="I836" s="39">
        <f t="shared" si="236"/>
        <v>91.61202354820125</v>
      </c>
      <c r="J836" s="39">
        <v>51170.130626512902</v>
      </c>
      <c r="K836" s="40">
        <f t="shared" si="237"/>
        <v>1208.1651027706976</v>
      </c>
      <c r="L836" s="39">
        <v>50571.513626105298</v>
      </c>
      <c r="M836" s="39">
        <f t="shared" si="238"/>
        <v>1806.7821031783023</v>
      </c>
      <c r="N836" s="39">
        <f t="shared" si="243"/>
        <v>598.61700040760479</v>
      </c>
      <c r="O836" s="40">
        <f>'Estimates from MCMC'!$B$2-L836</f>
        <v>18489.486373894702</v>
      </c>
      <c r="P836" s="39">
        <v>51845.851161760198</v>
      </c>
      <c r="Q836" s="40">
        <f t="shared" si="239"/>
        <v>1274.3375356549004</v>
      </c>
      <c r="R836" s="39">
        <v>51877.165741033197</v>
      </c>
      <c r="S836" s="39">
        <f t="shared" si="240"/>
        <v>31.314579272999254</v>
      </c>
      <c r="T836" s="39">
        <f t="shared" si="244"/>
        <v>1305.6521149278997</v>
      </c>
      <c r="U836" s="39">
        <v>58517.8581954775</v>
      </c>
      <c r="V836" s="39">
        <f t="shared" si="241"/>
        <v>7946.3445693722024</v>
      </c>
      <c r="W836" s="39">
        <v>60084.734881028897</v>
      </c>
      <c r="X836" s="39">
        <f t="shared" si="242"/>
        <v>261.22457062349713</v>
      </c>
      <c r="Y836" s="39">
        <f t="shared" si="245"/>
        <v>9513.2212549235992</v>
      </c>
      <c r="Z836" s="39">
        <f t="shared" si="246"/>
        <v>8976.2651189711032</v>
      </c>
      <c r="AA836" s="45">
        <f t="shared" si="247"/>
        <v>7.0615921314685595E-2</v>
      </c>
      <c r="AB836" s="45">
        <f t="shared" si="248"/>
        <v>0.42977638257121314</v>
      </c>
      <c r="AC836" s="45">
        <f t="shared" si="249"/>
        <v>1.4128276218225292E-2</v>
      </c>
      <c r="AD836" s="45">
        <f t="shared" si="250"/>
        <v>0.51452058010412405</v>
      </c>
      <c r="AE836" s="45">
        <f t="shared" si="251"/>
        <v>0.48547941989587595</v>
      </c>
      <c r="AF836" s="43">
        <f>('Estimates from MCMC'!$B$2-'MCMC runs'!W836)/'Estimates from MCMC'!$B$2</f>
        <v>0.12997589260177383</v>
      </c>
    </row>
    <row r="837" spans="1:32" x14ac:dyDescent="0.3">
      <c r="A837" s="38">
        <v>1702</v>
      </c>
      <c r="B837" s="38">
        <v>2017911.7628695406</v>
      </c>
      <c r="C837" s="39">
        <v>51991.138011418603</v>
      </c>
      <c r="D837" s="39">
        <v>50947.677058443398</v>
      </c>
      <c r="E837" s="39">
        <f t="shared" si="234"/>
        <v>1043.4609529752051</v>
      </c>
      <c r="F837" s="39">
        <v>51931.520094048901</v>
      </c>
      <c r="G837" s="40">
        <f t="shared" si="235"/>
        <v>59.6179173697019</v>
      </c>
      <c r="H837" s="39">
        <v>51899.646320250198</v>
      </c>
      <c r="I837" s="39">
        <f t="shared" si="236"/>
        <v>91.491691168404941</v>
      </c>
      <c r="J837" s="39">
        <v>50797.357109241602</v>
      </c>
      <c r="K837" s="40">
        <f t="shared" si="237"/>
        <v>1193.7809021770008</v>
      </c>
      <c r="L837" s="39">
        <v>50199.649855048898</v>
      </c>
      <c r="M837" s="39">
        <f t="shared" si="238"/>
        <v>1791.4881563697054</v>
      </c>
      <c r="N837" s="39">
        <f t="shared" si="243"/>
        <v>597.70725419270457</v>
      </c>
      <c r="O837" s="40">
        <f>'Estimates from MCMC'!$B$2-L837</f>
        <v>18861.350144951102</v>
      </c>
      <c r="P837" s="39">
        <v>51468.186006206699</v>
      </c>
      <c r="Q837" s="40">
        <f t="shared" si="239"/>
        <v>1268.5361511578012</v>
      </c>
      <c r="R837" s="39">
        <v>51499.603238267897</v>
      </c>
      <c r="S837" s="39">
        <f t="shared" si="240"/>
        <v>31.417232061197865</v>
      </c>
      <c r="T837" s="39">
        <f t="shared" si="244"/>
        <v>1299.9533832189991</v>
      </c>
      <c r="U837" s="39">
        <v>57889.217861017802</v>
      </c>
      <c r="V837" s="39">
        <f t="shared" si="241"/>
        <v>7689.5680059689039</v>
      </c>
      <c r="W837" s="39">
        <v>59440.789659046903</v>
      </c>
      <c r="X837" s="39">
        <f t="shared" si="242"/>
        <v>251.61841481010197</v>
      </c>
      <c r="Y837" s="39">
        <f t="shared" si="245"/>
        <v>9241.1398039980049</v>
      </c>
      <c r="Z837" s="39">
        <f t="shared" si="246"/>
        <v>9620.2103409530973</v>
      </c>
      <c r="AA837" s="45">
        <f t="shared" si="247"/>
        <v>6.8921544493302192E-2</v>
      </c>
      <c r="AB837" s="45">
        <f t="shared" si="248"/>
        <v>0.40768916047228382</v>
      </c>
      <c r="AC837" s="45">
        <f t="shared" si="249"/>
        <v>1.3340424353314728E-2</v>
      </c>
      <c r="AD837" s="45">
        <f t="shared" si="250"/>
        <v>0.48995112931890072</v>
      </c>
      <c r="AE837" s="45">
        <f t="shared" si="251"/>
        <v>0.51004887068109928</v>
      </c>
      <c r="AF837" s="43">
        <f>('Estimates from MCMC'!$B$2-'MCMC runs'!W837)/'Estimates from MCMC'!$B$2</f>
        <v>0.13930018883238149</v>
      </c>
    </row>
    <row r="838" spans="1:32" x14ac:dyDescent="0.3">
      <c r="A838" s="38">
        <v>2498</v>
      </c>
      <c r="B838" s="38">
        <v>2029270.1006522679</v>
      </c>
      <c r="C838" s="39">
        <v>52675.980982881301</v>
      </c>
      <c r="D838" s="39">
        <v>51657.976767370601</v>
      </c>
      <c r="E838" s="39">
        <f t="shared" si="234"/>
        <v>1018.0042155107003</v>
      </c>
      <c r="F838" s="39">
        <v>52616.800728091002</v>
      </c>
      <c r="G838" s="40">
        <f t="shared" si="235"/>
        <v>59.180254790298932</v>
      </c>
      <c r="H838" s="39">
        <v>52586.639096198298</v>
      </c>
      <c r="I838" s="39">
        <f t="shared" si="236"/>
        <v>89.341886683003395</v>
      </c>
      <c r="J838" s="39">
        <v>51510.105624142001</v>
      </c>
      <c r="K838" s="40">
        <f t="shared" si="237"/>
        <v>1165.8753587393003</v>
      </c>
      <c r="L838" s="39">
        <v>50925.821150446303</v>
      </c>
      <c r="M838" s="39">
        <f t="shared" si="238"/>
        <v>1750.159832434998</v>
      </c>
      <c r="N838" s="39">
        <f t="shared" si="243"/>
        <v>584.28447369569767</v>
      </c>
      <c r="O838" s="40">
        <f>'Estimates from MCMC'!$B$2-L838</f>
        <v>18135.178849553697</v>
      </c>
      <c r="P838" s="39">
        <v>52157.021122412101</v>
      </c>
      <c r="Q838" s="40">
        <f t="shared" si="239"/>
        <v>1231.1999719657979</v>
      </c>
      <c r="R838" s="39">
        <v>52187.9303865947</v>
      </c>
      <c r="S838" s="39">
        <f t="shared" si="240"/>
        <v>30.909264182599145</v>
      </c>
      <c r="T838" s="39">
        <f t="shared" si="244"/>
        <v>1262.109236148397</v>
      </c>
      <c r="U838" s="39">
        <v>58871.742882869199</v>
      </c>
      <c r="V838" s="39">
        <f t="shared" si="241"/>
        <v>7945.9217324228957</v>
      </c>
      <c r="W838" s="39">
        <v>60381.9761912627</v>
      </c>
      <c r="X838" s="39">
        <f t="shared" si="242"/>
        <v>248.12407224510389</v>
      </c>
      <c r="Y838" s="39">
        <f t="shared" si="245"/>
        <v>9456.1550408163966</v>
      </c>
      <c r="Z838" s="39">
        <f t="shared" si="246"/>
        <v>8679.0238087373</v>
      </c>
      <c r="AA838" s="45">
        <f t="shared" si="247"/>
        <v>6.9594529318879994E-2</v>
      </c>
      <c r="AB838" s="45">
        <f t="shared" si="248"/>
        <v>0.43814962059877582</v>
      </c>
      <c r="AC838" s="45">
        <f t="shared" si="249"/>
        <v>1.3681920333044313E-2</v>
      </c>
      <c r="AD838" s="45">
        <f t="shared" si="250"/>
        <v>0.52142607025070009</v>
      </c>
      <c r="AE838" s="45">
        <f t="shared" si="251"/>
        <v>0.47857392974929991</v>
      </c>
      <c r="AF838" s="43">
        <f>('Estimates from MCMC'!$B$2-'MCMC runs'!W838)/'Estimates from MCMC'!$B$2</f>
        <v>0.12567185254683974</v>
      </c>
    </row>
    <row r="839" spans="1:32" x14ac:dyDescent="0.3">
      <c r="A839" s="38">
        <v>3586</v>
      </c>
      <c r="B839" s="38">
        <v>1972441.2154570525</v>
      </c>
      <c r="C839" s="39">
        <v>53003.708430195496</v>
      </c>
      <c r="D839" s="39">
        <v>51973.349771799098</v>
      </c>
      <c r="E839" s="39">
        <f t="shared" si="234"/>
        <v>1030.3586583963988</v>
      </c>
      <c r="F839" s="39">
        <v>52959.438724851199</v>
      </c>
      <c r="G839" s="40">
        <f t="shared" si="235"/>
        <v>44.269705344297108</v>
      </c>
      <c r="H839" s="39">
        <v>52915.620115757403</v>
      </c>
      <c r="I839" s="39">
        <f t="shared" si="236"/>
        <v>88.088314438093221</v>
      </c>
      <c r="J839" s="39">
        <v>51841.334288323298</v>
      </c>
      <c r="K839" s="40">
        <f t="shared" si="237"/>
        <v>1162.3741418721984</v>
      </c>
      <c r="L839" s="39">
        <v>51265.550462689702</v>
      </c>
      <c r="M839" s="39">
        <f t="shared" si="238"/>
        <v>1738.1579675057947</v>
      </c>
      <c r="N839" s="39">
        <f t="shared" si="243"/>
        <v>575.78382563359628</v>
      </c>
      <c r="O839" s="40">
        <f>'Estimates from MCMC'!$B$2-L839</f>
        <v>17795.449537310298</v>
      </c>
      <c r="P839" s="39">
        <v>52489.823283958904</v>
      </c>
      <c r="Q839" s="40">
        <f t="shared" si="239"/>
        <v>1224.2728212692018</v>
      </c>
      <c r="R839" s="39">
        <v>52520.063569992002</v>
      </c>
      <c r="S839" s="39">
        <f t="shared" si="240"/>
        <v>30.240286033098528</v>
      </c>
      <c r="T839" s="39">
        <f t="shared" si="244"/>
        <v>1254.5131073023003</v>
      </c>
      <c r="U839" s="39">
        <v>59036.659132244597</v>
      </c>
      <c r="V839" s="39">
        <f t="shared" si="241"/>
        <v>7771.1086695548947</v>
      </c>
      <c r="W839" s="39">
        <v>60534.862855025</v>
      </c>
      <c r="X839" s="39">
        <f t="shared" si="242"/>
        <v>243.6906154781027</v>
      </c>
      <c r="Y839" s="39">
        <f t="shared" si="245"/>
        <v>9269.3123923352978</v>
      </c>
      <c r="Z839" s="39">
        <f t="shared" si="246"/>
        <v>8526.1371449750004</v>
      </c>
      <c r="AA839" s="45">
        <f t="shared" si="247"/>
        <v>7.0496286405806324E-2</v>
      </c>
      <c r="AB839" s="45">
        <f t="shared" si="248"/>
        <v>0.43669077610328594</v>
      </c>
      <c r="AC839" s="45">
        <f t="shared" si="249"/>
        <v>1.3693984800281445E-2</v>
      </c>
      <c r="AD839" s="45">
        <f t="shared" si="250"/>
        <v>0.52088104730937368</v>
      </c>
      <c r="AE839" s="45">
        <f t="shared" si="251"/>
        <v>0.47911895269062632</v>
      </c>
      <c r="AF839" s="43">
        <f>('Estimates from MCMC'!$B$2-'MCMC runs'!W839)/'Estimates from MCMC'!$B$2</f>
        <v>0.1234580609167982</v>
      </c>
    </row>
    <row r="840" spans="1:32" x14ac:dyDescent="0.3">
      <c r="A840" s="38">
        <v>1767</v>
      </c>
      <c r="B840" s="38">
        <v>1993066.1458725431</v>
      </c>
      <c r="C840" s="39">
        <v>52134.090897811802</v>
      </c>
      <c r="D840" s="39">
        <v>51094.641966732699</v>
      </c>
      <c r="E840" s="39">
        <f t="shared" si="234"/>
        <v>1039.4489310791032</v>
      </c>
      <c r="F840" s="39">
        <v>52075.004503570803</v>
      </c>
      <c r="G840" s="40">
        <f t="shared" si="235"/>
        <v>59.086394240999653</v>
      </c>
      <c r="H840" s="39">
        <v>52043.430563601803</v>
      </c>
      <c r="I840" s="39">
        <f t="shared" si="236"/>
        <v>90.660334209998837</v>
      </c>
      <c r="J840" s="39">
        <v>50945.519571754703</v>
      </c>
      <c r="K840" s="40">
        <f t="shared" si="237"/>
        <v>1188.5713260570992</v>
      </c>
      <c r="L840" s="39">
        <v>50353.1378425238</v>
      </c>
      <c r="M840" s="39">
        <f t="shared" si="238"/>
        <v>1780.9530552880024</v>
      </c>
      <c r="N840" s="39">
        <f t="shared" si="243"/>
        <v>592.38172923090315</v>
      </c>
      <c r="O840" s="40">
        <f>'Estimates from MCMC'!$B$2-L840</f>
        <v>18707.8621574762</v>
      </c>
      <c r="P840" s="39">
        <v>51611.604084319799</v>
      </c>
      <c r="Q840" s="40">
        <f t="shared" si="239"/>
        <v>1258.4662417959989</v>
      </c>
      <c r="R840" s="39">
        <v>51642.646941901403</v>
      </c>
      <c r="S840" s="39">
        <f t="shared" si="240"/>
        <v>31.042857581604039</v>
      </c>
      <c r="T840" s="39">
        <f t="shared" si="244"/>
        <v>1289.509099377603</v>
      </c>
      <c r="U840" s="39">
        <v>58090.507301448699</v>
      </c>
      <c r="V840" s="39">
        <f t="shared" si="241"/>
        <v>7737.3694589248989</v>
      </c>
      <c r="W840" s="39">
        <v>59631.504974668198</v>
      </c>
      <c r="X840" s="39">
        <f t="shared" si="242"/>
        <v>251.48857384189614</v>
      </c>
      <c r="Y840" s="39">
        <f t="shared" si="245"/>
        <v>9278.3671321443981</v>
      </c>
      <c r="Z840" s="39">
        <f t="shared" si="246"/>
        <v>9429.495025331802</v>
      </c>
      <c r="AA840" s="45">
        <f t="shared" si="247"/>
        <v>6.8928725715582534E-2</v>
      </c>
      <c r="AB840" s="45">
        <f t="shared" si="248"/>
        <v>0.41358918479270618</v>
      </c>
      <c r="AC840" s="45">
        <f t="shared" si="249"/>
        <v>1.3442934939596723E-2</v>
      </c>
      <c r="AD840" s="45">
        <f t="shared" si="250"/>
        <v>0.49596084544788543</v>
      </c>
      <c r="AE840" s="45">
        <f t="shared" si="251"/>
        <v>0.50403915455211457</v>
      </c>
      <c r="AF840" s="43">
        <f>('Estimates from MCMC'!$B$2-'MCMC runs'!W840)/'Estimates from MCMC'!$B$2</f>
        <v>0.13653864012006489</v>
      </c>
    </row>
    <row r="841" spans="1:32" x14ac:dyDescent="0.3">
      <c r="A841" s="38">
        <v>3987</v>
      </c>
      <c r="B841" s="38">
        <v>2146073.778414744</v>
      </c>
      <c r="C841" s="39">
        <v>51788.038649816299</v>
      </c>
      <c r="D841" s="39">
        <v>50727.700188659401</v>
      </c>
      <c r="E841" s="39">
        <f t="shared" si="234"/>
        <v>1060.3384611568981</v>
      </c>
      <c r="F841" s="39">
        <v>51728.399032428402</v>
      </c>
      <c r="G841" s="40">
        <f t="shared" si="235"/>
        <v>59.639617387896578</v>
      </c>
      <c r="H841" s="39">
        <v>51696.208002694097</v>
      </c>
      <c r="I841" s="39">
        <f t="shared" si="236"/>
        <v>91.830647122202208</v>
      </c>
      <c r="J841" s="39">
        <v>50577.043417785499</v>
      </c>
      <c r="K841" s="40">
        <f t="shared" si="237"/>
        <v>1210.9952320308003</v>
      </c>
      <c r="L841" s="39">
        <v>49977.513027758803</v>
      </c>
      <c r="M841" s="39">
        <f t="shared" si="238"/>
        <v>1810.5256220574956</v>
      </c>
      <c r="N841" s="39">
        <f t="shared" si="243"/>
        <v>599.53039002669539</v>
      </c>
      <c r="O841" s="40">
        <f>'Estimates from MCMC'!$B$2-L841</f>
        <v>19083.486972241197</v>
      </c>
      <c r="P841" s="39">
        <v>51258.330771435503</v>
      </c>
      <c r="Q841" s="40">
        <f t="shared" si="239"/>
        <v>1280.8177436767</v>
      </c>
      <c r="R841" s="39">
        <v>51289.598651731998</v>
      </c>
      <c r="S841" s="39">
        <f t="shared" si="240"/>
        <v>31.267880296494695</v>
      </c>
      <c r="T841" s="39">
        <f t="shared" si="244"/>
        <v>1312.0856239731947</v>
      </c>
      <c r="U841" s="39">
        <v>57695.936884892901</v>
      </c>
      <c r="V841" s="39">
        <f t="shared" si="241"/>
        <v>7718.4238571340975</v>
      </c>
      <c r="W841" s="39">
        <v>59266.401241439402</v>
      </c>
      <c r="X841" s="39">
        <f t="shared" si="242"/>
        <v>258.37873257330648</v>
      </c>
      <c r="Y841" s="39">
        <f t="shared" si="245"/>
        <v>9288.8882136805987</v>
      </c>
      <c r="Z841" s="39">
        <f t="shared" si="246"/>
        <v>9794.5987585605981</v>
      </c>
      <c r="AA841" s="45">
        <f t="shared" si="247"/>
        <v>6.8755025005741974E-2</v>
      </c>
      <c r="AB841" s="45">
        <f t="shared" si="248"/>
        <v>0.40445563582595268</v>
      </c>
      <c r="AC841" s="45">
        <f t="shared" si="249"/>
        <v>1.3539387898508469E-2</v>
      </c>
      <c r="AD841" s="45">
        <f t="shared" si="250"/>
        <v>0.48675004873020311</v>
      </c>
      <c r="AE841" s="45">
        <f t="shared" si="251"/>
        <v>0.51324995126979689</v>
      </c>
      <c r="AF841" s="43">
        <f>('Estimates from MCMC'!$B$2-'MCMC runs'!W841)/'Estimates from MCMC'!$B$2</f>
        <v>0.141825324836892</v>
      </c>
    </row>
    <row r="842" spans="1:32" x14ac:dyDescent="0.3">
      <c r="A842" s="38">
        <v>2692</v>
      </c>
      <c r="B842" s="38">
        <v>1944527.1721955244</v>
      </c>
      <c r="C842" s="39">
        <v>51973.1256533829</v>
      </c>
      <c r="D842" s="39">
        <v>50966.604072126698</v>
      </c>
      <c r="E842" s="39">
        <f t="shared" si="234"/>
        <v>1006.5215812562019</v>
      </c>
      <c r="F842" s="39">
        <v>51906.648021628098</v>
      </c>
      <c r="G842" s="40">
        <f t="shared" si="235"/>
        <v>66.477631754802132</v>
      </c>
      <c r="H842" s="39">
        <v>51885.6560684246</v>
      </c>
      <c r="I842" s="39">
        <f t="shared" si="236"/>
        <v>87.469584958300402</v>
      </c>
      <c r="J842" s="39">
        <v>50813.522057208997</v>
      </c>
      <c r="K842" s="40">
        <f t="shared" si="237"/>
        <v>1159.6035961739035</v>
      </c>
      <c r="L842" s="39">
        <v>50241.650148519897</v>
      </c>
      <c r="M842" s="39">
        <f t="shared" si="238"/>
        <v>1731.4755048630032</v>
      </c>
      <c r="N842" s="39">
        <f t="shared" si="243"/>
        <v>571.87190868909966</v>
      </c>
      <c r="O842" s="40">
        <f>'Estimates from MCMC'!$B$2-L842</f>
        <v>18819.349851480103</v>
      </c>
      <c r="P842" s="39">
        <v>51456.884296966702</v>
      </c>
      <c r="Q842" s="40">
        <f t="shared" si="239"/>
        <v>1215.2341484468052</v>
      </c>
      <c r="R842" s="39">
        <v>51486.8602164888</v>
      </c>
      <c r="S842" s="39">
        <f t="shared" si="240"/>
        <v>29.975919522097684</v>
      </c>
      <c r="T842" s="39">
        <f t="shared" si="244"/>
        <v>1245.2100679689029</v>
      </c>
      <c r="U842" s="39">
        <v>57953.930485826197</v>
      </c>
      <c r="V842" s="39">
        <f t="shared" si="241"/>
        <v>7712.2803373062998</v>
      </c>
      <c r="W842" s="39">
        <v>59445.288862215901</v>
      </c>
      <c r="X842" s="39">
        <f t="shared" si="242"/>
        <v>246.14830842080119</v>
      </c>
      <c r="Y842" s="39">
        <f t="shared" si="245"/>
        <v>9203.6387136960038</v>
      </c>
      <c r="Z842" s="39">
        <f t="shared" si="246"/>
        <v>9615.7111377840993</v>
      </c>
      <c r="AA842" s="45">
        <f t="shared" si="247"/>
        <v>6.6166476408374419E-2</v>
      </c>
      <c r="AB842" s="45">
        <f t="shared" si="248"/>
        <v>0.40980588586591077</v>
      </c>
      <c r="AC842" s="45">
        <f t="shared" si="249"/>
        <v>1.3079533053127344E-2</v>
      </c>
      <c r="AD842" s="45">
        <f t="shared" si="250"/>
        <v>0.4890518953274125</v>
      </c>
      <c r="AE842" s="45">
        <f t="shared" si="251"/>
        <v>0.51094810467258744</v>
      </c>
      <c r="AF842" s="43">
        <f>('Estimates from MCMC'!$B$2-'MCMC runs'!W842)/'Estimates from MCMC'!$B$2</f>
        <v>0.13923504058418065</v>
      </c>
    </row>
    <row r="843" spans="1:32" x14ac:dyDescent="0.3">
      <c r="A843" s="38">
        <v>3865</v>
      </c>
      <c r="B843" s="38">
        <v>2051899.543604871</v>
      </c>
      <c r="C843" s="39">
        <v>51818.971397472</v>
      </c>
      <c r="D843" s="39">
        <v>50780.224581332499</v>
      </c>
      <c r="E843" s="39">
        <f t="shared" si="234"/>
        <v>1038.7468161395009</v>
      </c>
      <c r="F843" s="39">
        <v>51747.257634267997</v>
      </c>
      <c r="G843" s="40">
        <f t="shared" si="235"/>
        <v>71.713763204003044</v>
      </c>
      <c r="H843" s="39">
        <v>51726.4551752404</v>
      </c>
      <c r="I843" s="39">
        <f t="shared" si="236"/>
        <v>92.516222231599386</v>
      </c>
      <c r="J843" s="39">
        <v>50617.143353353698</v>
      </c>
      <c r="K843" s="40">
        <f t="shared" si="237"/>
        <v>1201.8280441183015</v>
      </c>
      <c r="L843" s="39">
        <v>50012.5643089933</v>
      </c>
      <c r="M843" s="39">
        <f t="shared" si="238"/>
        <v>1806.4070884786997</v>
      </c>
      <c r="N843" s="39">
        <f t="shared" si="243"/>
        <v>604.57904436039826</v>
      </c>
      <c r="O843" s="40">
        <f>'Estimates from MCMC'!$B$2-L843</f>
        <v>19048.4356910067</v>
      </c>
      <c r="P843" s="39">
        <v>51289.739802384604</v>
      </c>
      <c r="Q843" s="40">
        <f t="shared" si="239"/>
        <v>1277.1754933913035</v>
      </c>
      <c r="R843" s="39">
        <v>51321.630330274602</v>
      </c>
      <c r="S843" s="39">
        <f t="shared" si="240"/>
        <v>31.890527889998339</v>
      </c>
      <c r="T843" s="39">
        <f t="shared" si="244"/>
        <v>1309.0660212813018</v>
      </c>
      <c r="U843" s="39">
        <v>57796.929779054801</v>
      </c>
      <c r="V843" s="39">
        <f t="shared" si="241"/>
        <v>7784.3654700615007</v>
      </c>
      <c r="W843" s="39">
        <v>59363.199597987397</v>
      </c>
      <c r="X843" s="39">
        <f t="shared" si="242"/>
        <v>257.20379765129474</v>
      </c>
      <c r="Y843" s="39">
        <f t="shared" si="245"/>
        <v>9350.6352889940972</v>
      </c>
      <c r="Z843" s="39">
        <f t="shared" si="246"/>
        <v>9697.8004020126027</v>
      </c>
      <c r="AA843" s="45">
        <f t="shared" si="247"/>
        <v>6.8723019701788346E-2</v>
      </c>
      <c r="AB843" s="45">
        <f t="shared" si="248"/>
        <v>0.40866166630873096</v>
      </c>
      <c r="AC843" s="45">
        <f t="shared" si="249"/>
        <v>1.3502620468342597E-2</v>
      </c>
      <c r="AD843" s="45">
        <f t="shared" si="250"/>
        <v>0.49088730647886186</v>
      </c>
      <c r="AE843" s="45">
        <f t="shared" si="251"/>
        <v>0.50911269352113808</v>
      </c>
      <c r="AF843" s="43">
        <f>('Estimates from MCMC'!$B$2-'MCMC runs'!W843)/'Estimates from MCMC'!$B$2</f>
        <v>0.1404236892314418</v>
      </c>
    </row>
    <row r="844" spans="1:32" x14ac:dyDescent="0.3">
      <c r="A844" s="38">
        <v>3603</v>
      </c>
      <c r="B844" s="38">
        <v>1920579.3205813295</v>
      </c>
      <c r="C844" s="39">
        <v>51314.533530724002</v>
      </c>
      <c r="D844" s="39">
        <v>50274.793374170797</v>
      </c>
      <c r="E844" s="39">
        <f t="shared" si="234"/>
        <v>1039.7401565532055</v>
      </c>
      <c r="F844" s="39">
        <v>51240.497142598397</v>
      </c>
      <c r="G844" s="40">
        <f t="shared" si="235"/>
        <v>74.036388125605299</v>
      </c>
      <c r="H844" s="39">
        <v>51223.706019285601</v>
      </c>
      <c r="I844" s="39">
        <f t="shared" si="236"/>
        <v>90.827511438401416</v>
      </c>
      <c r="J844" s="39">
        <v>50111.167369682997</v>
      </c>
      <c r="K844" s="40">
        <f t="shared" si="237"/>
        <v>1203.3661610410054</v>
      </c>
      <c r="L844" s="39">
        <v>49518.016101738001</v>
      </c>
      <c r="M844" s="39">
        <f t="shared" si="238"/>
        <v>1796.5174289860006</v>
      </c>
      <c r="N844" s="39">
        <f t="shared" si="243"/>
        <v>593.1512679449952</v>
      </c>
      <c r="O844" s="40">
        <f>'Estimates from MCMC'!$B$2-L844</f>
        <v>19542.983898261999</v>
      </c>
      <c r="P844" s="39">
        <v>50786.681857258998</v>
      </c>
      <c r="Q844" s="40">
        <f t="shared" si="239"/>
        <v>1268.6657555209968</v>
      </c>
      <c r="R844" s="39">
        <v>50817.557467296298</v>
      </c>
      <c r="S844" s="39">
        <f t="shared" si="240"/>
        <v>30.875610037299339</v>
      </c>
      <c r="T844" s="39">
        <f t="shared" si="244"/>
        <v>1299.5413655582961</v>
      </c>
      <c r="U844" s="39">
        <v>57164.941975328598</v>
      </c>
      <c r="V844" s="39">
        <f t="shared" si="241"/>
        <v>7646.9258735905969</v>
      </c>
      <c r="W844" s="39">
        <v>58721.319142559798</v>
      </c>
      <c r="X844" s="39">
        <f t="shared" si="242"/>
        <v>256.83580167290347</v>
      </c>
      <c r="Y844" s="39">
        <f t="shared" si="245"/>
        <v>9203.3030408217965</v>
      </c>
      <c r="Z844" s="39">
        <f t="shared" si="246"/>
        <v>10339.680857440202</v>
      </c>
      <c r="AA844" s="45">
        <f t="shared" si="247"/>
        <v>6.6496568401402986E-2</v>
      </c>
      <c r="AB844" s="45">
        <f t="shared" si="248"/>
        <v>0.39128752873150835</v>
      </c>
      <c r="AC844" s="45">
        <f t="shared" si="249"/>
        <v>1.3142097594203333E-2</v>
      </c>
      <c r="AD844" s="45">
        <f t="shared" si="250"/>
        <v>0.47092619472711467</v>
      </c>
      <c r="AE844" s="45">
        <f t="shared" si="251"/>
        <v>0.52907380527288528</v>
      </c>
      <c r="AF844" s="43">
        <f>('Estimates from MCMC'!$B$2-'MCMC runs'!W844)/'Estimates from MCMC'!$B$2</f>
        <v>0.14971808774040635</v>
      </c>
    </row>
    <row r="845" spans="1:32" x14ac:dyDescent="0.3">
      <c r="A845" s="38">
        <v>1236</v>
      </c>
      <c r="B845" s="38">
        <v>1983396.7419133035</v>
      </c>
      <c r="C845" s="39">
        <v>52590.938579274502</v>
      </c>
      <c r="D845" s="39">
        <v>51576.869894989097</v>
      </c>
      <c r="E845" s="39">
        <f t="shared" si="234"/>
        <v>1014.0686842854047</v>
      </c>
      <c r="F845" s="39">
        <v>52529.612814267697</v>
      </c>
      <c r="G845" s="40">
        <f t="shared" si="235"/>
        <v>61.325765006804431</v>
      </c>
      <c r="H845" s="39">
        <v>52501.832497042204</v>
      </c>
      <c r="I845" s="39">
        <f t="shared" si="236"/>
        <v>89.106082232297922</v>
      </c>
      <c r="J845" s="39">
        <v>51427.077807260597</v>
      </c>
      <c r="K845" s="40">
        <f t="shared" si="237"/>
        <v>1163.8607720139044</v>
      </c>
      <c r="L845" s="39">
        <v>50844.1779144639</v>
      </c>
      <c r="M845" s="39">
        <f t="shared" si="238"/>
        <v>1746.7606648106012</v>
      </c>
      <c r="N845" s="39">
        <f t="shared" si="243"/>
        <v>582.8998927966968</v>
      </c>
      <c r="O845" s="40">
        <f>'Estimates from MCMC'!$B$2-L845</f>
        <v>18216.8220855361</v>
      </c>
      <c r="P845" s="39">
        <v>52073.912628422797</v>
      </c>
      <c r="Q845" s="40">
        <f t="shared" si="239"/>
        <v>1229.7347139588965</v>
      </c>
      <c r="R845" s="39">
        <v>52104.660449383002</v>
      </c>
      <c r="S845" s="39">
        <f t="shared" si="240"/>
        <v>30.74782096020499</v>
      </c>
      <c r="T845" s="39">
        <f t="shared" si="244"/>
        <v>1260.4825349191015</v>
      </c>
      <c r="U845" s="39">
        <v>58712.100678966402</v>
      </c>
      <c r="V845" s="39">
        <f t="shared" si="241"/>
        <v>7867.9227645025021</v>
      </c>
      <c r="W845" s="39">
        <v>60218.654463900501</v>
      </c>
      <c r="X845" s="39">
        <f t="shared" si="242"/>
        <v>246.07125001499662</v>
      </c>
      <c r="Y845" s="39">
        <f t="shared" si="245"/>
        <v>9374.4765494366002</v>
      </c>
      <c r="Z845" s="39">
        <f t="shared" si="246"/>
        <v>8842.3455360994994</v>
      </c>
      <c r="AA845" s="45">
        <f t="shared" si="247"/>
        <v>6.9193327409170169E-2</v>
      </c>
      <c r="AB845" s="45">
        <f t="shared" si="248"/>
        <v>0.43190424364683905</v>
      </c>
      <c r="AC845" s="45">
        <f t="shared" si="249"/>
        <v>1.3507913117863391E-2</v>
      </c>
      <c r="AD845" s="45">
        <f t="shared" si="250"/>
        <v>0.51460548417387264</v>
      </c>
      <c r="AE845" s="45">
        <f t="shared" si="251"/>
        <v>0.48539451582612742</v>
      </c>
      <c r="AF845" s="43">
        <f>('Estimates from MCMC'!$B$2-'MCMC runs'!W845)/'Estimates from MCMC'!$B$2</f>
        <v>0.12803674340220239</v>
      </c>
    </row>
    <row r="846" spans="1:32" x14ac:dyDescent="0.3">
      <c r="A846" s="38">
        <v>4044</v>
      </c>
      <c r="B846" s="38">
        <v>2038342.1670107078</v>
      </c>
      <c r="C846" s="39">
        <v>52551.205854129199</v>
      </c>
      <c r="D846" s="39">
        <v>51538.520964617899</v>
      </c>
      <c r="E846" s="39">
        <f t="shared" si="234"/>
        <v>1012.6848895112998</v>
      </c>
      <c r="F846" s="39">
        <v>52484.294751214999</v>
      </c>
      <c r="G846" s="40">
        <f t="shared" si="235"/>
        <v>66.911102914200455</v>
      </c>
      <c r="H846" s="39">
        <v>52463.023467255203</v>
      </c>
      <c r="I846" s="39">
        <f t="shared" si="236"/>
        <v>88.182386873995711</v>
      </c>
      <c r="J846" s="39">
        <v>51384.2945090379</v>
      </c>
      <c r="K846" s="40">
        <f t="shared" si="237"/>
        <v>1166.9113450912992</v>
      </c>
      <c r="L846" s="39">
        <v>50807.750795204898</v>
      </c>
      <c r="M846" s="39">
        <f t="shared" si="238"/>
        <v>1743.4550589243008</v>
      </c>
      <c r="N846" s="39">
        <f t="shared" si="243"/>
        <v>576.54371383300168</v>
      </c>
      <c r="O846" s="40">
        <f>'Estimates from MCMC'!$B$2-L846</f>
        <v>18253.249204795102</v>
      </c>
      <c r="P846" s="39">
        <v>52032.910815119998</v>
      </c>
      <c r="Q846" s="40">
        <f t="shared" si="239"/>
        <v>1225.1600199150998</v>
      </c>
      <c r="R846" s="39">
        <v>52063.170798995598</v>
      </c>
      <c r="S846" s="39">
        <f t="shared" si="240"/>
        <v>30.259983875599573</v>
      </c>
      <c r="T846" s="39">
        <f t="shared" si="244"/>
        <v>1255.4200037906994</v>
      </c>
      <c r="U846" s="39">
        <v>58644.353790188303</v>
      </c>
      <c r="V846" s="39">
        <f t="shared" si="241"/>
        <v>7836.6029949834046</v>
      </c>
      <c r="W846" s="39">
        <v>60147.572851172197</v>
      </c>
      <c r="X846" s="39">
        <f t="shared" si="242"/>
        <v>247.79905719319504</v>
      </c>
      <c r="Y846" s="39">
        <f t="shared" si="245"/>
        <v>9339.8220559672991</v>
      </c>
      <c r="Z846" s="39">
        <f t="shared" si="246"/>
        <v>8913.4271488278027</v>
      </c>
      <c r="AA846" s="45">
        <f t="shared" si="247"/>
        <v>6.8777892073094718E-2</v>
      </c>
      <c r="AB846" s="45">
        <f t="shared" si="248"/>
        <v>0.42932646714343553</v>
      </c>
      <c r="AC846" s="45">
        <f t="shared" si="249"/>
        <v>1.35756135476471E-2</v>
      </c>
      <c r="AD846" s="45">
        <f t="shared" si="250"/>
        <v>0.51167997276417732</v>
      </c>
      <c r="AE846" s="45">
        <f t="shared" si="251"/>
        <v>0.48832002723582268</v>
      </c>
      <c r="AF846" s="43">
        <f>('Estimates from MCMC'!$B$2-'MCMC runs'!W846)/'Estimates from MCMC'!$B$2</f>
        <v>0.12906600177854075</v>
      </c>
    </row>
    <row r="847" spans="1:32" x14ac:dyDescent="0.3">
      <c r="A847" s="38">
        <v>1382</v>
      </c>
      <c r="B847" s="38">
        <v>2129171.9153307932</v>
      </c>
      <c r="C847" s="39">
        <v>53376.889647076699</v>
      </c>
      <c r="D847" s="39">
        <v>52335.625813250503</v>
      </c>
      <c r="E847" s="39">
        <f t="shared" si="234"/>
        <v>1041.2638338261968</v>
      </c>
      <c r="F847" s="39">
        <v>53318.223078466901</v>
      </c>
      <c r="G847" s="40">
        <f t="shared" si="235"/>
        <v>58.66656860979856</v>
      </c>
      <c r="H847" s="39">
        <v>53285.048514243397</v>
      </c>
      <c r="I847" s="39">
        <f t="shared" si="236"/>
        <v>91.841132833302254</v>
      </c>
      <c r="J847" s="39">
        <v>52185.8673458747</v>
      </c>
      <c r="K847" s="40">
        <f t="shared" si="237"/>
        <v>1191.0223012019997</v>
      </c>
      <c r="L847" s="39">
        <v>51585.447372414601</v>
      </c>
      <c r="M847" s="39">
        <f t="shared" si="238"/>
        <v>1791.4422746620985</v>
      </c>
      <c r="N847" s="39">
        <f t="shared" si="243"/>
        <v>600.41997346009884</v>
      </c>
      <c r="O847" s="40">
        <f>'Estimates from MCMC'!$B$2-L847</f>
        <v>17475.552627585399</v>
      </c>
      <c r="P847" s="39">
        <v>52849.835818688203</v>
      </c>
      <c r="Q847" s="40">
        <f t="shared" si="239"/>
        <v>1264.3884462736023</v>
      </c>
      <c r="R847" s="39">
        <v>52881.679538473501</v>
      </c>
      <c r="S847" s="39">
        <f t="shared" si="240"/>
        <v>31.843719785298163</v>
      </c>
      <c r="T847" s="39">
        <f t="shared" si="244"/>
        <v>1296.2321660589005</v>
      </c>
      <c r="U847" s="39">
        <v>59651.215411062098</v>
      </c>
      <c r="V847" s="39">
        <f t="shared" si="241"/>
        <v>8065.7680386474967</v>
      </c>
      <c r="W847" s="39">
        <v>61202.410317612601</v>
      </c>
      <c r="X847" s="39">
        <f t="shared" si="242"/>
        <v>254.96274049160274</v>
      </c>
      <c r="Y847" s="39">
        <f t="shared" si="245"/>
        <v>9616.9629451979999</v>
      </c>
      <c r="Z847" s="39">
        <f t="shared" si="246"/>
        <v>7858.5896823873991</v>
      </c>
      <c r="AA847" s="45">
        <f t="shared" si="247"/>
        <v>7.4174030068312705E-2</v>
      </c>
      <c r="AB847" s="45">
        <f t="shared" si="248"/>
        <v>0.46154580690716307</v>
      </c>
      <c r="AC847" s="45">
        <f t="shared" si="249"/>
        <v>1.4589681134840942E-2</v>
      </c>
      <c r="AD847" s="45">
        <f t="shared" si="250"/>
        <v>0.5503095181103167</v>
      </c>
      <c r="AE847" s="45">
        <f t="shared" si="251"/>
        <v>0.4496904818896833</v>
      </c>
      <c r="AF847" s="43">
        <f>('Estimates from MCMC'!$B$2-'MCMC runs'!W847)/'Estimates from MCMC'!$B$2</f>
        <v>0.11379200536319195</v>
      </c>
    </row>
    <row r="848" spans="1:32" x14ac:dyDescent="0.3">
      <c r="A848" s="38">
        <v>307</v>
      </c>
      <c r="B848" s="38">
        <v>1924214.3221662173</v>
      </c>
      <c r="C848" s="39">
        <v>52560.811057883497</v>
      </c>
      <c r="D848" s="39">
        <v>51507.947692542199</v>
      </c>
      <c r="E848" s="39">
        <f t="shared" si="234"/>
        <v>1052.863365341298</v>
      </c>
      <c r="F848" s="39">
        <v>52484.877195129797</v>
      </c>
      <c r="G848" s="40">
        <f t="shared" si="235"/>
        <v>75.933862753699941</v>
      </c>
      <c r="H848" s="39">
        <v>52468.877109405097</v>
      </c>
      <c r="I848" s="39">
        <f t="shared" si="236"/>
        <v>91.933948478399543</v>
      </c>
      <c r="J848" s="39">
        <v>51341.358862003297</v>
      </c>
      <c r="K848" s="40">
        <f t="shared" si="237"/>
        <v>1219.4521958801997</v>
      </c>
      <c r="L848" s="39">
        <v>50740.794351938297</v>
      </c>
      <c r="M848" s="39">
        <f t="shared" si="238"/>
        <v>1820.0167059451996</v>
      </c>
      <c r="N848" s="39">
        <f t="shared" si="243"/>
        <v>600.56451006499992</v>
      </c>
      <c r="O848" s="40">
        <f>'Estimates from MCMC'!$B$2-L848</f>
        <v>18320.205648061703</v>
      </c>
      <c r="P848" s="39">
        <v>52022.752544388</v>
      </c>
      <c r="Q848" s="40">
        <f t="shared" si="239"/>
        <v>1281.9581924497033</v>
      </c>
      <c r="R848" s="39">
        <v>52054.017982437399</v>
      </c>
      <c r="S848" s="39">
        <f t="shared" si="240"/>
        <v>31.265438049398654</v>
      </c>
      <c r="T848" s="39">
        <f t="shared" si="244"/>
        <v>1313.223630499102</v>
      </c>
      <c r="U848" s="39">
        <v>58873.715773570199</v>
      </c>
      <c r="V848" s="39">
        <f t="shared" si="241"/>
        <v>8132.9214216319015</v>
      </c>
      <c r="W848" s="39">
        <v>60453.477098883799</v>
      </c>
      <c r="X848" s="39">
        <f t="shared" si="242"/>
        <v>266.53769481449854</v>
      </c>
      <c r="Y848" s="39">
        <f t="shared" si="245"/>
        <v>9712.682746945502</v>
      </c>
      <c r="Z848" s="39">
        <f t="shared" si="246"/>
        <v>8607.522901116201</v>
      </c>
      <c r="AA848" s="45">
        <f t="shared" si="247"/>
        <v>7.1681707930939212E-2</v>
      </c>
      <c r="AB848" s="45">
        <f t="shared" si="248"/>
        <v>0.44393177554163388</v>
      </c>
      <c r="AC848" s="45">
        <f t="shared" si="249"/>
        <v>1.4548837493136901E-2</v>
      </c>
      <c r="AD848" s="45">
        <f t="shared" si="250"/>
        <v>0.53016232096571003</v>
      </c>
      <c r="AE848" s="45">
        <f t="shared" si="251"/>
        <v>0.46983767903428997</v>
      </c>
      <c r="AF848" s="43">
        <f>('Estimates from MCMC'!$B$2-'MCMC runs'!W848)/'Estimates from MCMC'!$B$2</f>
        <v>0.1246365228003678</v>
      </c>
    </row>
    <row r="849" spans="1:32" x14ac:dyDescent="0.3">
      <c r="A849" s="38">
        <v>2809</v>
      </c>
      <c r="B849" s="38">
        <v>1924214.3221662173</v>
      </c>
      <c r="C849" s="39">
        <v>52560.811057883497</v>
      </c>
      <c r="D849" s="39">
        <v>51507.947692542199</v>
      </c>
      <c r="E849" s="39">
        <f t="shared" si="234"/>
        <v>1052.863365341298</v>
      </c>
      <c r="F849" s="39">
        <v>52484.877195129797</v>
      </c>
      <c r="G849" s="40">
        <f t="shared" si="235"/>
        <v>75.933862753699941</v>
      </c>
      <c r="H849" s="39">
        <v>52468.877109405097</v>
      </c>
      <c r="I849" s="39">
        <f t="shared" si="236"/>
        <v>91.933948478399543</v>
      </c>
      <c r="J849" s="39">
        <v>51341.358862003297</v>
      </c>
      <c r="K849" s="40">
        <f t="shared" si="237"/>
        <v>1219.4521958801997</v>
      </c>
      <c r="L849" s="39">
        <v>50740.794351938297</v>
      </c>
      <c r="M849" s="39">
        <f t="shared" si="238"/>
        <v>1820.0167059451996</v>
      </c>
      <c r="N849" s="39">
        <f t="shared" si="243"/>
        <v>600.56451006499992</v>
      </c>
      <c r="O849" s="40">
        <f>'Estimates from MCMC'!$B$2-L849</f>
        <v>18320.205648061703</v>
      </c>
      <c r="P849" s="39">
        <v>52022.752544388</v>
      </c>
      <c r="Q849" s="40">
        <f t="shared" si="239"/>
        <v>1281.9581924497033</v>
      </c>
      <c r="R849" s="39">
        <v>52054.017982437399</v>
      </c>
      <c r="S849" s="39">
        <f t="shared" si="240"/>
        <v>31.265438049398654</v>
      </c>
      <c r="T849" s="39">
        <f t="shared" si="244"/>
        <v>1313.223630499102</v>
      </c>
      <c r="U849" s="39">
        <v>58873.715773570199</v>
      </c>
      <c r="V849" s="39">
        <f t="shared" si="241"/>
        <v>8132.9214216319015</v>
      </c>
      <c r="W849" s="39">
        <v>60453.477098883799</v>
      </c>
      <c r="X849" s="39">
        <f t="shared" si="242"/>
        <v>266.53769481449854</v>
      </c>
      <c r="Y849" s="39">
        <f t="shared" si="245"/>
        <v>9712.682746945502</v>
      </c>
      <c r="Z849" s="39">
        <f t="shared" si="246"/>
        <v>8607.522901116201</v>
      </c>
      <c r="AA849" s="45">
        <f t="shared" si="247"/>
        <v>7.1681707930939212E-2</v>
      </c>
      <c r="AB849" s="45">
        <f t="shared" si="248"/>
        <v>0.44393177554163388</v>
      </c>
      <c r="AC849" s="45">
        <f t="shared" si="249"/>
        <v>1.4548837493136901E-2</v>
      </c>
      <c r="AD849" s="45">
        <f t="shared" si="250"/>
        <v>0.53016232096571003</v>
      </c>
      <c r="AE849" s="45">
        <f t="shared" si="251"/>
        <v>0.46983767903428997</v>
      </c>
      <c r="AF849" s="43">
        <f>('Estimates from MCMC'!$B$2-'MCMC runs'!W849)/'Estimates from MCMC'!$B$2</f>
        <v>0.1246365228003678</v>
      </c>
    </row>
    <row r="850" spans="1:32" x14ac:dyDescent="0.3">
      <c r="A850" s="38">
        <v>1919</v>
      </c>
      <c r="B850" s="38">
        <v>2099790.5059795128</v>
      </c>
      <c r="C850" s="39">
        <v>52879.565306564597</v>
      </c>
      <c r="D850" s="39">
        <v>51843.556980734298</v>
      </c>
      <c r="E850" s="39">
        <f t="shared" si="234"/>
        <v>1036.0083258302984</v>
      </c>
      <c r="F850" s="39">
        <v>52823.908594121502</v>
      </c>
      <c r="G850" s="40">
        <f t="shared" si="235"/>
        <v>55.656712443094875</v>
      </c>
      <c r="H850" s="39">
        <v>52789.552192700903</v>
      </c>
      <c r="I850" s="39">
        <f t="shared" si="236"/>
        <v>90.013113863693434</v>
      </c>
      <c r="J850" s="39">
        <v>51698.565524409198</v>
      </c>
      <c r="K850" s="40">
        <f t="shared" si="237"/>
        <v>1180.9997821553989</v>
      </c>
      <c r="L850" s="39">
        <v>51110.098206032802</v>
      </c>
      <c r="M850" s="39">
        <f t="shared" si="238"/>
        <v>1769.4671005317941</v>
      </c>
      <c r="N850" s="39">
        <f t="shared" si="243"/>
        <v>588.46731837639527</v>
      </c>
      <c r="O850" s="40">
        <f>'Estimates from MCMC'!$B$2-L850</f>
        <v>17950.901793967198</v>
      </c>
      <c r="P850" s="39">
        <v>52356.227951175402</v>
      </c>
      <c r="Q850" s="40">
        <f t="shared" si="239"/>
        <v>1246.1297451425999</v>
      </c>
      <c r="R850" s="39">
        <v>52387.203273349602</v>
      </c>
      <c r="S850" s="39">
        <f t="shared" si="240"/>
        <v>30.975322174199391</v>
      </c>
      <c r="T850" s="39">
        <f t="shared" si="244"/>
        <v>1277.1050673167992</v>
      </c>
      <c r="U850" s="39">
        <v>59085.716570287703</v>
      </c>
      <c r="V850" s="39">
        <f t="shared" si="241"/>
        <v>7975.6183642549004</v>
      </c>
      <c r="W850" s="39">
        <v>60614.892118628297</v>
      </c>
      <c r="X850" s="39">
        <f t="shared" si="242"/>
        <v>252.07048102379485</v>
      </c>
      <c r="Y850" s="39">
        <f t="shared" si="245"/>
        <v>9504.7939125954945</v>
      </c>
      <c r="Z850" s="39">
        <f t="shared" si="246"/>
        <v>8446.1078813717031</v>
      </c>
      <c r="AA850" s="45">
        <f t="shared" si="247"/>
        <v>7.1144340377707324E-2</v>
      </c>
      <c r="AB850" s="45">
        <f t="shared" si="248"/>
        <v>0.44430182147925767</v>
      </c>
      <c r="AC850" s="45">
        <f t="shared" si="249"/>
        <v>1.4042218263848381E-2</v>
      </c>
      <c r="AD850" s="45">
        <f t="shared" si="250"/>
        <v>0.52948838012081334</v>
      </c>
      <c r="AE850" s="45">
        <f t="shared" si="251"/>
        <v>0.4705116198791866</v>
      </c>
      <c r="AF850" s="43">
        <f>('Estimates from MCMC'!$B$2-'MCMC runs'!W850)/'Estimates from MCMC'!$B$2</f>
        <v>0.12229924098075184</v>
      </c>
    </row>
    <row r="851" spans="1:32" x14ac:dyDescent="0.3">
      <c r="A851" s="38">
        <v>4776</v>
      </c>
      <c r="B851" s="38">
        <v>2027195.07265753</v>
      </c>
      <c r="C851" s="39">
        <v>52159.382826900597</v>
      </c>
      <c r="D851" s="39">
        <v>51149.843126909</v>
      </c>
      <c r="E851" s="39">
        <f t="shared" si="234"/>
        <v>1009.5396999915974</v>
      </c>
      <c r="F851" s="39">
        <v>52097.226797500698</v>
      </c>
      <c r="G851" s="40">
        <f t="shared" si="235"/>
        <v>62.156029399899126</v>
      </c>
      <c r="H851" s="39">
        <v>52071.0608131271</v>
      </c>
      <c r="I851" s="39">
        <f t="shared" si="236"/>
        <v>88.322013773497019</v>
      </c>
      <c r="J851" s="39">
        <v>51000.021871340403</v>
      </c>
      <c r="K851" s="40">
        <f t="shared" si="237"/>
        <v>1159.3609555601943</v>
      </c>
      <c r="L851" s="39">
        <v>50422.3169426928</v>
      </c>
      <c r="M851" s="39">
        <f t="shared" si="238"/>
        <v>1737.0658842077974</v>
      </c>
      <c r="N851" s="39">
        <f t="shared" si="243"/>
        <v>577.70492864760308</v>
      </c>
      <c r="O851" s="40">
        <f>'Estimates from MCMC'!$B$2-L851</f>
        <v>18638.6830573072</v>
      </c>
      <c r="P851" s="39">
        <v>51643.422993116401</v>
      </c>
      <c r="Q851" s="40">
        <f t="shared" si="239"/>
        <v>1221.1060504236011</v>
      </c>
      <c r="R851" s="39">
        <v>51673.811598948698</v>
      </c>
      <c r="S851" s="39">
        <f t="shared" si="240"/>
        <v>30.388605832296889</v>
      </c>
      <c r="T851" s="39">
        <f t="shared" si="244"/>
        <v>1251.494656255898</v>
      </c>
      <c r="U851" s="39">
        <v>58258.727140929201</v>
      </c>
      <c r="V851" s="39">
        <f t="shared" si="241"/>
        <v>7836.4101982364009</v>
      </c>
      <c r="W851" s="39">
        <v>59755.492513426201</v>
      </c>
      <c r="X851" s="39">
        <f t="shared" si="242"/>
        <v>245.27071624110249</v>
      </c>
      <c r="Y851" s="39">
        <f t="shared" si="245"/>
        <v>9333.1755707334014</v>
      </c>
      <c r="Z851" s="39">
        <f t="shared" si="246"/>
        <v>9305.5074865737988</v>
      </c>
      <c r="AA851" s="45">
        <f t="shared" si="247"/>
        <v>6.714501514983677E-2</v>
      </c>
      <c r="AB851" s="45">
        <f t="shared" si="248"/>
        <v>0.42043797698272339</v>
      </c>
      <c r="AC851" s="45">
        <f t="shared" si="249"/>
        <v>1.3159229945966883E-2</v>
      </c>
      <c r="AD851" s="45">
        <f t="shared" si="250"/>
        <v>0.50074222207852703</v>
      </c>
      <c r="AE851" s="45">
        <f t="shared" si="251"/>
        <v>0.49925777792147297</v>
      </c>
      <c r="AF851" s="43">
        <f>('Estimates from MCMC'!$B$2-'MCMC runs'!W851)/'Estimates from MCMC'!$B$2</f>
        <v>0.13474330644754345</v>
      </c>
    </row>
    <row r="852" spans="1:32" x14ac:dyDescent="0.3">
      <c r="A852" s="38">
        <v>1847</v>
      </c>
      <c r="B852" s="38">
        <v>1954478.8182798193</v>
      </c>
      <c r="C852" s="39">
        <v>52211.605687801602</v>
      </c>
      <c r="D852" s="39">
        <v>51178.219068669001</v>
      </c>
      <c r="E852" s="39">
        <f t="shared" si="234"/>
        <v>1033.3866191326015</v>
      </c>
      <c r="F852" s="39">
        <v>52148.713778433797</v>
      </c>
      <c r="G852" s="40">
        <f t="shared" si="235"/>
        <v>62.891909367805056</v>
      </c>
      <c r="H852" s="39">
        <v>52121.183690323698</v>
      </c>
      <c r="I852" s="39">
        <f t="shared" si="236"/>
        <v>90.42199747790437</v>
      </c>
      <c r="J852" s="39">
        <v>51025.771806997902</v>
      </c>
      <c r="K852" s="40">
        <f t="shared" si="237"/>
        <v>1185.8338808037006</v>
      </c>
      <c r="L852" s="39">
        <v>50434.963347272802</v>
      </c>
      <c r="M852" s="39">
        <f t="shared" si="238"/>
        <v>1776.6423405288006</v>
      </c>
      <c r="N852" s="39">
        <f t="shared" si="243"/>
        <v>590.80845972509996</v>
      </c>
      <c r="O852" s="40">
        <f>'Estimates from MCMC'!$B$2-L852</f>
        <v>18626.036652727198</v>
      </c>
      <c r="P852" s="39">
        <v>51689.383800493102</v>
      </c>
      <c r="Q852" s="40">
        <f t="shared" si="239"/>
        <v>1254.4204532203003</v>
      </c>
      <c r="R852" s="39">
        <v>51720.375605845002</v>
      </c>
      <c r="S852" s="39">
        <f t="shared" si="240"/>
        <v>30.991805351899529</v>
      </c>
      <c r="T852" s="39">
        <f t="shared" si="244"/>
        <v>1285.4122585721998</v>
      </c>
      <c r="U852" s="39">
        <v>58205.399453343503</v>
      </c>
      <c r="V852" s="39">
        <f t="shared" si="241"/>
        <v>7770.4361060707015</v>
      </c>
      <c r="W852" s="39">
        <v>59741.741174477502</v>
      </c>
      <c r="X852" s="39">
        <f t="shared" si="242"/>
        <v>250.92946256179857</v>
      </c>
      <c r="Y852" s="39">
        <f t="shared" si="245"/>
        <v>9306.7778272046999</v>
      </c>
      <c r="Z852" s="39">
        <f t="shared" si="246"/>
        <v>9319.2588255224982</v>
      </c>
      <c r="AA852" s="45">
        <f t="shared" si="247"/>
        <v>6.9011582149119816E-2</v>
      </c>
      <c r="AB852" s="45">
        <f t="shared" si="248"/>
        <v>0.41718140315873187</v>
      </c>
      <c r="AC852" s="45">
        <f t="shared" si="249"/>
        <v>1.3471972982779341E-2</v>
      </c>
      <c r="AD852" s="45">
        <f t="shared" si="250"/>
        <v>0.49966495829063101</v>
      </c>
      <c r="AE852" s="45">
        <f t="shared" si="251"/>
        <v>0.50033504170936904</v>
      </c>
      <c r="AF852" s="43">
        <f>('Estimates from MCMC'!$B$2-'MCMC runs'!W852)/'Estimates from MCMC'!$B$2</f>
        <v>0.13494242518241117</v>
      </c>
    </row>
    <row r="853" spans="1:32" x14ac:dyDescent="0.3">
      <c r="A853" s="38">
        <v>2333</v>
      </c>
      <c r="B853" s="38">
        <v>1976049.352430891</v>
      </c>
      <c r="C853" s="39">
        <v>52182.115393148</v>
      </c>
      <c r="D853" s="39">
        <v>51119.067248955696</v>
      </c>
      <c r="E853" s="39">
        <f t="shared" si="234"/>
        <v>1063.0481441923039</v>
      </c>
      <c r="F853" s="39">
        <v>52128.654772033799</v>
      </c>
      <c r="G853" s="40">
        <f t="shared" si="235"/>
        <v>53.460621114201786</v>
      </c>
      <c r="H853" s="39">
        <v>52090.159275024002</v>
      </c>
      <c r="I853" s="39">
        <f t="shared" si="236"/>
        <v>91.956118123998749</v>
      </c>
      <c r="J853" s="39">
        <v>50974.263192519102</v>
      </c>
      <c r="K853" s="40">
        <f t="shared" si="237"/>
        <v>1207.8522006288986</v>
      </c>
      <c r="L853" s="39">
        <v>50373.493639509397</v>
      </c>
      <c r="M853" s="39">
        <f t="shared" si="238"/>
        <v>1808.621753638603</v>
      </c>
      <c r="N853" s="39">
        <f t="shared" si="243"/>
        <v>600.7695530097044</v>
      </c>
      <c r="O853" s="40">
        <f>'Estimates from MCMC'!$B$2-L853</f>
        <v>18687.506360490603</v>
      </c>
      <c r="P853" s="39">
        <v>51652.506202826196</v>
      </c>
      <c r="Q853" s="40">
        <f t="shared" si="239"/>
        <v>1279.0125633167991</v>
      </c>
      <c r="R853" s="39">
        <v>51683.951248199999</v>
      </c>
      <c r="S853" s="39">
        <f t="shared" si="240"/>
        <v>31.445045373802714</v>
      </c>
      <c r="T853" s="39">
        <f t="shared" si="244"/>
        <v>1310.4576086906018</v>
      </c>
      <c r="U853" s="39">
        <v>58169.283858421601</v>
      </c>
      <c r="V853" s="39">
        <f t="shared" si="241"/>
        <v>7795.7902189122033</v>
      </c>
      <c r="W853" s="39">
        <v>59737.5337092259</v>
      </c>
      <c r="X853" s="39">
        <f t="shared" si="242"/>
        <v>257.79224211369728</v>
      </c>
      <c r="Y853" s="39">
        <f t="shared" si="245"/>
        <v>9364.0400697165023</v>
      </c>
      <c r="Z853" s="39">
        <f t="shared" si="246"/>
        <v>9323.4662907741003</v>
      </c>
      <c r="AA853" s="45">
        <f t="shared" si="247"/>
        <v>7.0124798002005787E-2</v>
      </c>
      <c r="AB853" s="45">
        <f t="shared" si="248"/>
        <v>0.4171658897943803</v>
      </c>
      <c r="AC853" s="45">
        <f t="shared" si="249"/>
        <v>1.3794897892782815E-2</v>
      </c>
      <c r="AD853" s="45">
        <f t="shared" si="250"/>
        <v>0.50108558568916883</v>
      </c>
      <c r="AE853" s="45">
        <f t="shared" si="251"/>
        <v>0.49891441431083111</v>
      </c>
      <c r="AF853" s="43">
        <f>('Estimates from MCMC'!$B$2-'MCMC runs'!W853)/'Estimates from MCMC'!$B$2</f>
        <v>0.13500334907942399</v>
      </c>
    </row>
    <row r="854" spans="1:32" x14ac:dyDescent="0.3">
      <c r="A854" s="38">
        <v>1229</v>
      </c>
      <c r="B854" s="38">
        <v>1980475.5172061019</v>
      </c>
      <c r="C854" s="39">
        <v>51815.370072169797</v>
      </c>
      <c r="D854" s="39">
        <v>50755.971155719999</v>
      </c>
      <c r="E854" s="39">
        <f t="shared" si="234"/>
        <v>1059.398916449798</v>
      </c>
      <c r="F854" s="39">
        <v>51753.416690951497</v>
      </c>
      <c r="G854" s="40">
        <f t="shared" si="235"/>
        <v>61.95338121829991</v>
      </c>
      <c r="H854" s="39">
        <v>51723.0088653817</v>
      </c>
      <c r="I854" s="39">
        <f t="shared" si="236"/>
        <v>92.361206788096752</v>
      </c>
      <c r="J854" s="39">
        <v>50602.564040904203</v>
      </c>
      <c r="K854" s="40">
        <f t="shared" si="237"/>
        <v>1212.8060312655944</v>
      </c>
      <c r="L854" s="39">
        <v>49999.468568336197</v>
      </c>
      <c r="M854" s="39">
        <f t="shared" si="238"/>
        <v>1815.9015038336001</v>
      </c>
      <c r="N854" s="39">
        <f t="shared" si="243"/>
        <v>603.09547256800579</v>
      </c>
      <c r="O854" s="40">
        <f>'Estimates from MCMC'!$B$2-L854</f>
        <v>19061.531431663803</v>
      </c>
      <c r="P854" s="39">
        <v>51282.620405963396</v>
      </c>
      <c r="Q854" s="40">
        <f t="shared" si="239"/>
        <v>1283.1518376271997</v>
      </c>
      <c r="R854" s="39">
        <v>51314.215982248999</v>
      </c>
      <c r="S854" s="39">
        <f t="shared" si="240"/>
        <v>31.595576285602874</v>
      </c>
      <c r="T854" s="39">
        <f t="shared" si="244"/>
        <v>1314.7474139128026</v>
      </c>
      <c r="U854" s="39">
        <v>57833.750838611697</v>
      </c>
      <c r="V854" s="39">
        <f t="shared" si="241"/>
        <v>7834.2822702755002</v>
      </c>
      <c r="W854" s="39">
        <v>59409.266869864303</v>
      </c>
      <c r="X854" s="39">
        <f t="shared" si="242"/>
        <v>260.76861733980331</v>
      </c>
      <c r="Y854" s="39">
        <f t="shared" si="245"/>
        <v>9409.7983015281061</v>
      </c>
      <c r="Z854" s="39">
        <f t="shared" si="246"/>
        <v>9651.7331301356971</v>
      </c>
      <c r="AA854" s="45">
        <f t="shared" si="247"/>
        <v>6.8973860711360677E-2</v>
      </c>
      <c r="AB854" s="45">
        <f t="shared" si="248"/>
        <v>0.41099962499664056</v>
      </c>
      <c r="AC854" s="45">
        <f t="shared" si="249"/>
        <v>1.3680360272975291E-2</v>
      </c>
      <c r="AD854" s="45">
        <f t="shared" si="250"/>
        <v>0.4936538459809765</v>
      </c>
      <c r="AE854" s="45">
        <f t="shared" si="251"/>
        <v>0.5063461540190235</v>
      </c>
      <c r="AF854" s="43">
        <f>('Estimates from MCMC'!$B$2-'MCMC runs'!W854)/'Estimates from MCMC'!$B$2</f>
        <v>0.13975663732259447</v>
      </c>
    </row>
    <row r="855" spans="1:32" x14ac:dyDescent="0.3">
      <c r="A855" s="38">
        <v>2274</v>
      </c>
      <c r="B855" s="38">
        <v>1980475.5172061019</v>
      </c>
      <c r="C855" s="39">
        <v>51815.370072169797</v>
      </c>
      <c r="D855" s="39">
        <v>50755.971155719999</v>
      </c>
      <c r="E855" s="39">
        <f t="shared" si="234"/>
        <v>1059.398916449798</v>
      </c>
      <c r="F855" s="39">
        <v>51753.416690951497</v>
      </c>
      <c r="G855" s="40">
        <f t="shared" si="235"/>
        <v>61.95338121829991</v>
      </c>
      <c r="H855" s="39">
        <v>51723.0088653817</v>
      </c>
      <c r="I855" s="39">
        <f t="shared" si="236"/>
        <v>92.361206788096752</v>
      </c>
      <c r="J855" s="39">
        <v>50602.564040904203</v>
      </c>
      <c r="K855" s="40">
        <f t="shared" si="237"/>
        <v>1212.8060312655944</v>
      </c>
      <c r="L855" s="39">
        <v>49999.468568336197</v>
      </c>
      <c r="M855" s="39">
        <f t="shared" si="238"/>
        <v>1815.9015038336001</v>
      </c>
      <c r="N855" s="39">
        <f t="shared" si="243"/>
        <v>603.09547256800579</v>
      </c>
      <c r="O855" s="40">
        <f>'Estimates from MCMC'!$B$2-L855</f>
        <v>19061.531431663803</v>
      </c>
      <c r="P855" s="39">
        <v>51282.620405963396</v>
      </c>
      <c r="Q855" s="40">
        <f t="shared" si="239"/>
        <v>1283.1518376271997</v>
      </c>
      <c r="R855" s="39">
        <v>51314.215982248999</v>
      </c>
      <c r="S855" s="39">
        <f t="shared" si="240"/>
        <v>31.595576285602874</v>
      </c>
      <c r="T855" s="39">
        <f t="shared" si="244"/>
        <v>1314.7474139128026</v>
      </c>
      <c r="U855" s="39">
        <v>57833.750838611697</v>
      </c>
      <c r="V855" s="39">
        <f t="shared" si="241"/>
        <v>7834.2822702755002</v>
      </c>
      <c r="W855" s="39">
        <v>59409.266869864303</v>
      </c>
      <c r="X855" s="39">
        <f t="shared" si="242"/>
        <v>260.76861733980331</v>
      </c>
      <c r="Y855" s="39">
        <f t="shared" si="245"/>
        <v>9409.7983015281061</v>
      </c>
      <c r="Z855" s="39">
        <f t="shared" si="246"/>
        <v>9651.7331301356971</v>
      </c>
      <c r="AA855" s="45">
        <f t="shared" si="247"/>
        <v>6.8973860711360677E-2</v>
      </c>
      <c r="AB855" s="45">
        <f t="shared" si="248"/>
        <v>0.41099962499664056</v>
      </c>
      <c r="AC855" s="45">
        <f t="shared" si="249"/>
        <v>1.3680360272975291E-2</v>
      </c>
      <c r="AD855" s="45">
        <f t="shared" si="250"/>
        <v>0.4936538459809765</v>
      </c>
      <c r="AE855" s="45">
        <f t="shared" si="251"/>
        <v>0.5063461540190235</v>
      </c>
      <c r="AF855" s="43">
        <f>('Estimates from MCMC'!$B$2-'MCMC runs'!W855)/'Estimates from MCMC'!$B$2</f>
        <v>0.13975663732259447</v>
      </c>
    </row>
    <row r="856" spans="1:32" x14ac:dyDescent="0.3">
      <c r="A856" s="38">
        <v>3783</v>
      </c>
      <c r="B856" s="38">
        <v>1980475.5172061019</v>
      </c>
      <c r="C856" s="39">
        <v>51815.370072169797</v>
      </c>
      <c r="D856" s="39">
        <v>50755.971155719999</v>
      </c>
      <c r="E856" s="39">
        <f t="shared" si="234"/>
        <v>1059.398916449798</v>
      </c>
      <c r="F856" s="39">
        <v>51753.416690951497</v>
      </c>
      <c r="G856" s="40">
        <f t="shared" si="235"/>
        <v>61.95338121829991</v>
      </c>
      <c r="H856" s="39">
        <v>51723.0088653817</v>
      </c>
      <c r="I856" s="39">
        <f t="shared" si="236"/>
        <v>92.361206788096752</v>
      </c>
      <c r="J856" s="39">
        <v>50602.564040904203</v>
      </c>
      <c r="K856" s="40">
        <f t="shared" si="237"/>
        <v>1212.8060312655944</v>
      </c>
      <c r="L856" s="39">
        <v>49999.468568336197</v>
      </c>
      <c r="M856" s="39">
        <f t="shared" si="238"/>
        <v>1815.9015038336001</v>
      </c>
      <c r="N856" s="39">
        <f t="shared" si="243"/>
        <v>603.09547256800579</v>
      </c>
      <c r="O856" s="40">
        <f>'Estimates from MCMC'!$B$2-L856</f>
        <v>19061.531431663803</v>
      </c>
      <c r="P856" s="39">
        <v>51282.620405963396</v>
      </c>
      <c r="Q856" s="40">
        <f t="shared" si="239"/>
        <v>1283.1518376271997</v>
      </c>
      <c r="R856" s="39">
        <v>51314.215982248999</v>
      </c>
      <c r="S856" s="39">
        <f t="shared" si="240"/>
        <v>31.595576285602874</v>
      </c>
      <c r="T856" s="39">
        <f t="shared" si="244"/>
        <v>1314.7474139128026</v>
      </c>
      <c r="U856" s="39">
        <v>57833.750838611697</v>
      </c>
      <c r="V856" s="39">
        <f t="shared" si="241"/>
        <v>7834.2822702755002</v>
      </c>
      <c r="W856" s="39">
        <v>59409.266869864303</v>
      </c>
      <c r="X856" s="39">
        <f t="shared" si="242"/>
        <v>260.76861733980331</v>
      </c>
      <c r="Y856" s="39">
        <f t="shared" si="245"/>
        <v>9409.7983015281061</v>
      </c>
      <c r="Z856" s="39">
        <f t="shared" si="246"/>
        <v>9651.7331301356971</v>
      </c>
      <c r="AA856" s="45">
        <f t="shared" si="247"/>
        <v>6.8973860711360677E-2</v>
      </c>
      <c r="AB856" s="45">
        <f t="shared" si="248"/>
        <v>0.41099962499664056</v>
      </c>
      <c r="AC856" s="45">
        <f t="shared" si="249"/>
        <v>1.3680360272975291E-2</v>
      </c>
      <c r="AD856" s="45">
        <f t="shared" si="250"/>
        <v>0.4936538459809765</v>
      </c>
      <c r="AE856" s="45">
        <f t="shared" si="251"/>
        <v>0.5063461540190235</v>
      </c>
      <c r="AF856" s="43">
        <f>('Estimates from MCMC'!$B$2-'MCMC runs'!W856)/'Estimates from MCMC'!$B$2</f>
        <v>0.13975663732259447</v>
      </c>
    </row>
    <row r="857" spans="1:32" x14ac:dyDescent="0.3">
      <c r="A857" s="38">
        <v>4286</v>
      </c>
      <c r="B857" s="38">
        <v>1980475.5172061019</v>
      </c>
      <c r="C857" s="39">
        <v>51815.370072169797</v>
      </c>
      <c r="D857" s="39">
        <v>50755.971155719999</v>
      </c>
      <c r="E857" s="39">
        <f t="shared" si="234"/>
        <v>1059.398916449798</v>
      </c>
      <c r="F857" s="39">
        <v>51753.416690951497</v>
      </c>
      <c r="G857" s="40">
        <f t="shared" si="235"/>
        <v>61.95338121829991</v>
      </c>
      <c r="H857" s="39">
        <v>51723.0088653817</v>
      </c>
      <c r="I857" s="39">
        <f t="shared" si="236"/>
        <v>92.361206788096752</v>
      </c>
      <c r="J857" s="39">
        <v>50602.564040904203</v>
      </c>
      <c r="K857" s="40">
        <f t="shared" si="237"/>
        <v>1212.8060312655944</v>
      </c>
      <c r="L857" s="39">
        <v>49999.468568336197</v>
      </c>
      <c r="M857" s="39">
        <f t="shared" si="238"/>
        <v>1815.9015038336001</v>
      </c>
      <c r="N857" s="39">
        <f t="shared" si="243"/>
        <v>603.09547256800579</v>
      </c>
      <c r="O857" s="40">
        <f>'Estimates from MCMC'!$B$2-L857</f>
        <v>19061.531431663803</v>
      </c>
      <c r="P857" s="39">
        <v>51282.620405963396</v>
      </c>
      <c r="Q857" s="40">
        <f t="shared" si="239"/>
        <v>1283.1518376271997</v>
      </c>
      <c r="R857" s="39">
        <v>51314.215982248999</v>
      </c>
      <c r="S857" s="39">
        <f t="shared" si="240"/>
        <v>31.595576285602874</v>
      </c>
      <c r="T857" s="39">
        <f t="shared" si="244"/>
        <v>1314.7474139128026</v>
      </c>
      <c r="U857" s="39">
        <v>57833.750838611697</v>
      </c>
      <c r="V857" s="39">
        <f t="shared" si="241"/>
        <v>7834.2822702755002</v>
      </c>
      <c r="W857" s="39">
        <v>59409.266869864303</v>
      </c>
      <c r="X857" s="39">
        <f t="shared" si="242"/>
        <v>260.76861733980331</v>
      </c>
      <c r="Y857" s="39">
        <f t="shared" si="245"/>
        <v>9409.7983015281061</v>
      </c>
      <c r="Z857" s="39">
        <f t="shared" si="246"/>
        <v>9651.7331301356971</v>
      </c>
      <c r="AA857" s="45">
        <f t="shared" si="247"/>
        <v>6.8973860711360677E-2</v>
      </c>
      <c r="AB857" s="45">
        <f t="shared" si="248"/>
        <v>0.41099962499664056</v>
      </c>
      <c r="AC857" s="45">
        <f t="shared" si="249"/>
        <v>1.3680360272975291E-2</v>
      </c>
      <c r="AD857" s="45">
        <f t="shared" si="250"/>
        <v>0.4936538459809765</v>
      </c>
      <c r="AE857" s="45">
        <f t="shared" si="251"/>
        <v>0.5063461540190235</v>
      </c>
      <c r="AF857" s="43">
        <f>('Estimates from MCMC'!$B$2-'MCMC runs'!W857)/'Estimates from MCMC'!$B$2</f>
        <v>0.13975663732259447</v>
      </c>
    </row>
    <row r="858" spans="1:32" x14ac:dyDescent="0.3">
      <c r="A858" s="38">
        <v>602</v>
      </c>
      <c r="B858" s="38">
        <v>2130759.9688585857</v>
      </c>
      <c r="C858" s="39">
        <v>51580.435378468101</v>
      </c>
      <c r="D858" s="39">
        <v>50535.1067207577</v>
      </c>
      <c r="E858" s="39">
        <f t="shared" si="234"/>
        <v>1045.3286577104009</v>
      </c>
      <c r="F858" s="39">
        <v>51516.950808787798</v>
      </c>
      <c r="G858" s="40">
        <f t="shared" si="235"/>
        <v>63.484569680302229</v>
      </c>
      <c r="H858" s="39">
        <v>51489.875217528002</v>
      </c>
      <c r="I858" s="39">
        <f t="shared" si="236"/>
        <v>90.560160940098285</v>
      </c>
      <c r="J858" s="39">
        <v>50381.954315121598</v>
      </c>
      <c r="K858" s="40">
        <f t="shared" si="237"/>
        <v>1198.4810633465022</v>
      </c>
      <c r="L858" s="39">
        <v>49790.451921393797</v>
      </c>
      <c r="M858" s="39">
        <f t="shared" si="238"/>
        <v>1789.9834570743042</v>
      </c>
      <c r="N858" s="39">
        <f t="shared" si="243"/>
        <v>591.50239372780197</v>
      </c>
      <c r="O858" s="40">
        <f>'Estimates from MCMC'!$B$2-L858</f>
        <v>19270.548078606203</v>
      </c>
      <c r="P858" s="39">
        <v>51058.187036779003</v>
      </c>
      <c r="Q858" s="40">
        <f t="shared" si="239"/>
        <v>1267.7351153852069</v>
      </c>
      <c r="R858" s="39">
        <v>51088.921930275697</v>
      </c>
      <c r="S858" s="39">
        <f t="shared" si="240"/>
        <v>30.734893496693985</v>
      </c>
      <c r="T858" s="39">
        <f t="shared" si="244"/>
        <v>1298.4700088819009</v>
      </c>
      <c r="U858" s="39">
        <v>57320.525305852098</v>
      </c>
      <c r="V858" s="39">
        <f t="shared" si="241"/>
        <v>7530.073384458301</v>
      </c>
      <c r="W858" s="39">
        <v>58870.108910018302</v>
      </c>
      <c r="X858" s="39">
        <f t="shared" si="242"/>
        <v>251.1135952843033</v>
      </c>
      <c r="Y858" s="39">
        <f t="shared" si="245"/>
        <v>9079.6569886245052</v>
      </c>
      <c r="Z858" s="39">
        <f t="shared" si="246"/>
        <v>10190.891089981698</v>
      </c>
      <c r="AA858" s="45">
        <f t="shared" si="247"/>
        <v>6.7381062727709218E-2</v>
      </c>
      <c r="AB858" s="45">
        <f t="shared" si="248"/>
        <v>0.39075553812701597</v>
      </c>
      <c r="AC858" s="45">
        <f t="shared" si="249"/>
        <v>1.3030952428544825E-2</v>
      </c>
      <c r="AD858" s="45">
        <f t="shared" si="250"/>
        <v>0.47116755328327004</v>
      </c>
      <c r="AE858" s="45">
        <f t="shared" si="251"/>
        <v>0.52883244671673002</v>
      </c>
      <c r="AF858" s="43">
        <f>('Estimates from MCMC'!$B$2-'MCMC runs'!W858)/'Estimates from MCMC'!$B$2</f>
        <v>0.14756361897426476</v>
      </c>
    </row>
    <row r="859" spans="1:32" x14ac:dyDescent="0.3">
      <c r="A859" s="38">
        <v>3113</v>
      </c>
      <c r="B859" s="38">
        <v>2106444.4578421423</v>
      </c>
      <c r="C859" s="39">
        <v>52131.4490344023</v>
      </c>
      <c r="D859" s="39">
        <v>51082.010316921303</v>
      </c>
      <c r="E859" s="39">
        <f t="shared" si="234"/>
        <v>1049.4387174809963</v>
      </c>
      <c r="F859" s="39">
        <v>52070.577717619897</v>
      </c>
      <c r="G859" s="40">
        <f t="shared" si="235"/>
        <v>60.871316782402573</v>
      </c>
      <c r="H859" s="39">
        <v>52040.141720760803</v>
      </c>
      <c r="I859" s="39">
        <f t="shared" si="236"/>
        <v>91.307313641496876</v>
      </c>
      <c r="J859" s="39">
        <v>50930.620621838199</v>
      </c>
      <c r="K859" s="40">
        <f t="shared" si="237"/>
        <v>1200.8284125641003</v>
      </c>
      <c r="L859" s="39">
        <v>50334.055846203897</v>
      </c>
      <c r="M859" s="39">
        <f t="shared" si="238"/>
        <v>1797.3931881984026</v>
      </c>
      <c r="N859" s="39">
        <f t="shared" si="243"/>
        <v>596.56477563430235</v>
      </c>
      <c r="O859" s="40">
        <f>'Estimates from MCMC'!$B$2-L859</f>
        <v>18726.944153796103</v>
      </c>
      <c r="P859" s="39">
        <v>51602.6844293377</v>
      </c>
      <c r="Q859" s="40">
        <f t="shared" si="239"/>
        <v>1268.6285831338027</v>
      </c>
      <c r="R859" s="39">
        <v>51633.911781043404</v>
      </c>
      <c r="S859" s="39">
        <f t="shared" si="240"/>
        <v>31.227351705703768</v>
      </c>
      <c r="T859" s="39">
        <f t="shared" si="244"/>
        <v>1299.8559348395065</v>
      </c>
      <c r="U859" s="39">
        <v>58190.634357195901</v>
      </c>
      <c r="V859" s="39">
        <f t="shared" si="241"/>
        <v>7856.5785109920034</v>
      </c>
      <c r="W859" s="39">
        <v>59747.561104255903</v>
      </c>
      <c r="X859" s="39">
        <f t="shared" si="242"/>
        <v>257.07081222049601</v>
      </c>
      <c r="Y859" s="39">
        <f t="shared" si="245"/>
        <v>9413.505258052006</v>
      </c>
      <c r="Z859" s="39">
        <f t="shared" si="246"/>
        <v>9313.438895744097</v>
      </c>
      <c r="AA859" s="45">
        <f t="shared" si="247"/>
        <v>6.9411000757217248E-2</v>
      </c>
      <c r="AB859" s="45">
        <f t="shared" si="248"/>
        <v>0.41953339778606707</v>
      </c>
      <c r="AC859" s="45">
        <f t="shared" si="249"/>
        <v>1.3727323054380213E-2</v>
      </c>
      <c r="AD859" s="45">
        <f t="shared" si="250"/>
        <v>0.50267172159766449</v>
      </c>
      <c r="AE859" s="45">
        <f t="shared" si="251"/>
        <v>0.49732827840233546</v>
      </c>
      <c r="AF859" s="43">
        <f>('Estimates from MCMC'!$B$2-'MCMC runs'!W859)/'Estimates from MCMC'!$B$2</f>
        <v>0.1348581528756331</v>
      </c>
    </row>
    <row r="860" spans="1:32" x14ac:dyDescent="0.3">
      <c r="A860" s="38">
        <v>3731</v>
      </c>
      <c r="B860" s="38">
        <v>1955248.2910116515</v>
      </c>
      <c r="C860" s="39">
        <v>52361.0850228665</v>
      </c>
      <c r="D860" s="39">
        <v>51352.504526266697</v>
      </c>
      <c r="E860" s="39">
        <f t="shared" si="234"/>
        <v>1008.5804965998032</v>
      </c>
      <c r="F860" s="39">
        <v>52300.6926605505</v>
      </c>
      <c r="G860" s="40">
        <f t="shared" si="235"/>
        <v>60.392362316000799</v>
      </c>
      <c r="H860" s="39">
        <v>52273.293216638398</v>
      </c>
      <c r="I860" s="39">
        <f t="shared" si="236"/>
        <v>87.791806228102359</v>
      </c>
      <c r="J860" s="39">
        <v>51204.977635968702</v>
      </c>
      <c r="K860" s="40">
        <f t="shared" si="237"/>
        <v>1156.1073868977983</v>
      </c>
      <c r="L860" s="39">
        <v>50630.795514651902</v>
      </c>
      <c r="M860" s="39">
        <f t="shared" si="238"/>
        <v>1730.2895082145988</v>
      </c>
      <c r="N860" s="39">
        <f t="shared" si="243"/>
        <v>574.18212131680048</v>
      </c>
      <c r="O860" s="40">
        <f>'Estimates from MCMC'!$B$2-L860</f>
        <v>18430.204485348098</v>
      </c>
      <c r="P860" s="39">
        <v>51846.146793683598</v>
      </c>
      <c r="Q860" s="40">
        <f t="shared" si="239"/>
        <v>1215.3512790316963</v>
      </c>
      <c r="R860" s="39">
        <v>51876.406196942298</v>
      </c>
      <c r="S860" s="39">
        <f t="shared" si="240"/>
        <v>30.259403258700331</v>
      </c>
      <c r="T860" s="39">
        <f t="shared" si="244"/>
        <v>1245.6106822903967</v>
      </c>
      <c r="U860" s="39">
        <v>58466.278701475501</v>
      </c>
      <c r="V860" s="39">
        <f t="shared" si="241"/>
        <v>7835.4831868235997</v>
      </c>
      <c r="W860" s="39">
        <v>59956.1013026691</v>
      </c>
      <c r="X860" s="39">
        <f t="shared" si="242"/>
        <v>244.21191890320188</v>
      </c>
      <c r="Y860" s="39">
        <f t="shared" si="245"/>
        <v>9325.3057880171982</v>
      </c>
      <c r="Z860" s="39">
        <f t="shared" si="246"/>
        <v>9104.8986973309002</v>
      </c>
      <c r="AA860" s="45">
        <f t="shared" si="247"/>
        <v>6.7585288230559218E-2</v>
      </c>
      <c r="AB860" s="45">
        <f t="shared" si="248"/>
        <v>0.42514358389527157</v>
      </c>
      <c r="AC860" s="45">
        <f t="shared" si="249"/>
        <v>1.3250635341422765E-2</v>
      </c>
      <c r="AD860" s="45">
        <f t="shared" si="250"/>
        <v>0.50597950746725351</v>
      </c>
      <c r="AE860" s="45">
        <f t="shared" si="251"/>
        <v>0.49402049253274644</v>
      </c>
      <c r="AF860" s="43">
        <f>('Estimates from MCMC'!$B$2-'MCMC runs'!W860)/'Estimates from MCMC'!$B$2</f>
        <v>0.13183850070706912</v>
      </c>
    </row>
    <row r="861" spans="1:32" x14ac:dyDescent="0.3">
      <c r="A861" s="38">
        <v>3261</v>
      </c>
      <c r="B861" s="38">
        <v>1988823.764010852</v>
      </c>
      <c r="C861" s="39">
        <v>53025.381240018098</v>
      </c>
      <c r="D861" s="39">
        <v>51998.528538255698</v>
      </c>
      <c r="E861" s="39">
        <f t="shared" si="234"/>
        <v>1026.8527017624001</v>
      </c>
      <c r="F861" s="39">
        <v>52950.858183611701</v>
      </c>
      <c r="G861" s="40">
        <f t="shared" si="235"/>
        <v>74.52305640639679</v>
      </c>
      <c r="H861" s="39">
        <v>52934.807237764697</v>
      </c>
      <c r="I861" s="39">
        <f t="shared" si="236"/>
        <v>90.574002253400977</v>
      </c>
      <c r="J861" s="39">
        <v>51834.526727490796</v>
      </c>
      <c r="K861" s="40">
        <f t="shared" si="237"/>
        <v>1190.8545125273013</v>
      </c>
      <c r="L861" s="39">
        <v>51242.234969658202</v>
      </c>
      <c r="M861" s="39">
        <f t="shared" si="238"/>
        <v>1783.1462703598954</v>
      </c>
      <c r="N861" s="39">
        <f t="shared" si="243"/>
        <v>592.29175783259416</v>
      </c>
      <c r="O861" s="40">
        <f>'Estimates from MCMC'!$B$2-L861</f>
        <v>17818.765030341798</v>
      </c>
      <c r="P861" s="39">
        <v>52500.3748722401</v>
      </c>
      <c r="Q861" s="40">
        <f t="shared" si="239"/>
        <v>1258.1399025818973</v>
      </c>
      <c r="R861" s="39">
        <v>52531.385480942103</v>
      </c>
      <c r="S861" s="39">
        <f t="shared" si="240"/>
        <v>31.010608702003083</v>
      </c>
      <c r="T861" s="39">
        <f t="shared" si="244"/>
        <v>1289.1505112839004</v>
      </c>
      <c r="U861" s="39">
        <v>59179.032975927701</v>
      </c>
      <c r="V861" s="39">
        <f t="shared" si="241"/>
        <v>7936.7980062694987</v>
      </c>
      <c r="W861" s="39">
        <v>60721.711786437998</v>
      </c>
      <c r="X861" s="39">
        <f t="shared" si="242"/>
        <v>253.52829922639648</v>
      </c>
      <c r="Y861" s="39">
        <f t="shared" si="245"/>
        <v>9479.4768167797956</v>
      </c>
      <c r="Z861" s="39">
        <f t="shared" si="246"/>
        <v>8339.2882135620021</v>
      </c>
      <c r="AA861" s="45">
        <f t="shared" si="247"/>
        <v>7.2347915755594433E-2</v>
      </c>
      <c r="AB861" s="45">
        <f t="shared" si="248"/>
        <v>0.4454179620616085</v>
      </c>
      <c r="AC861" s="45">
        <f t="shared" si="249"/>
        <v>1.4228163332009172E-2</v>
      </c>
      <c r="AD861" s="45">
        <f t="shared" si="250"/>
        <v>0.53199404114921212</v>
      </c>
      <c r="AE861" s="45">
        <f t="shared" si="251"/>
        <v>0.46800595885078794</v>
      </c>
      <c r="AF861" s="43">
        <f>('Estimates from MCMC'!$B$2-'MCMC runs'!W861)/'Estimates from MCMC'!$B$2</f>
        <v>0.12075249726418677</v>
      </c>
    </row>
    <row r="862" spans="1:32" x14ac:dyDescent="0.3">
      <c r="A862" s="38">
        <v>4862</v>
      </c>
      <c r="B862" s="38">
        <v>1925643.9853684148</v>
      </c>
      <c r="C862" s="39">
        <v>52076.559870841302</v>
      </c>
      <c r="D862" s="39">
        <v>51056.7040327922</v>
      </c>
      <c r="E862" s="39">
        <f t="shared" si="234"/>
        <v>1019.8558380491013</v>
      </c>
      <c r="F862" s="39">
        <v>52009.325656914298</v>
      </c>
      <c r="G862" s="40">
        <f t="shared" si="235"/>
        <v>67.234213927004021</v>
      </c>
      <c r="H862" s="39">
        <v>51986.580935098602</v>
      </c>
      <c r="I862" s="39">
        <f t="shared" si="236"/>
        <v>89.978935742699832</v>
      </c>
      <c r="J862" s="39">
        <v>50900.375952854301</v>
      </c>
      <c r="K862" s="40">
        <f t="shared" si="237"/>
        <v>1176.1839179870003</v>
      </c>
      <c r="L862" s="39">
        <v>50312.243289317397</v>
      </c>
      <c r="M862" s="39">
        <f t="shared" si="238"/>
        <v>1764.3165815239045</v>
      </c>
      <c r="N862" s="39">
        <f t="shared" si="243"/>
        <v>588.13266353690415</v>
      </c>
      <c r="O862" s="40">
        <f>'Estimates from MCMC'!$B$2-L862</f>
        <v>18748.756710682603</v>
      </c>
      <c r="P862" s="39">
        <v>51550.141030092404</v>
      </c>
      <c r="Q862" s="40">
        <f t="shared" si="239"/>
        <v>1237.8977407750062</v>
      </c>
      <c r="R862" s="39">
        <v>51581.365852524003</v>
      </c>
      <c r="S862" s="39">
        <f t="shared" si="240"/>
        <v>31.224822431599023</v>
      </c>
      <c r="T862" s="39">
        <f t="shared" si="244"/>
        <v>1269.1225632066053</v>
      </c>
      <c r="U862" s="39">
        <v>58215.010135364399</v>
      </c>
      <c r="V862" s="39">
        <f t="shared" si="241"/>
        <v>7902.7668460470013</v>
      </c>
      <c r="W862" s="39">
        <v>59738.849029647601</v>
      </c>
      <c r="X862" s="39">
        <f t="shared" si="242"/>
        <v>254.71633107659727</v>
      </c>
      <c r="Y862" s="39">
        <f t="shared" si="245"/>
        <v>9426.6057403302038</v>
      </c>
      <c r="Z862" s="39">
        <f t="shared" si="246"/>
        <v>9322.1509703523989</v>
      </c>
      <c r="AA862" s="45">
        <f t="shared" si="247"/>
        <v>6.769102521254057E-2</v>
      </c>
      <c r="AB862" s="45">
        <f t="shared" si="248"/>
        <v>0.42150884818640744</v>
      </c>
      <c r="AC862" s="45">
        <f t="shared" si="249"/>
        <v>1.3585771846485472E-2</v>
      </c>
      <c r="AD862" s="45">
        <f t="shared" si="250"/>
        <v>0.50278564524543345</v>
      </c>
      <c r="AE862" s="45">
        <f t="shared" si="251"/>
        <v>0.49721435475456649</v>
      </c>
      <c r="AF862" s="43">
        <f>('Estimates from MCMC'!$B$2-'MCMC runs'!W862)/'Estimates from MCMC'!$B$2</f>
        <v>0.13498430330218791</v>
      </c>
    </row>
    <row r="863" spans="1:32" x14ac:dyDescent="0.3">
      <c r="A863" s="38">
        <v>4819</v>
      </c>
      <c r="B863" s="38">
        <v>2042079.2792670121</v>
      </c>
      <c r="C863" s="39">
        <v>53494.285621489798</v>
      </c>
      <c r="D863" s="39">
        <v>52424.663258997803</v>
      </c>
      <c r="E863" s="39">
        <f t="shared" si="234"/>
        <v>1069.6223624919949</v>
      </c>
      <c r="F863" s="39">
        <v>53436.869849221803</v>
      </c>
      <c r="G863" s="40">
        <f t="shared" si="235"/>
        <v>57.415772267995635</v>
      </c>
      <c r="H863" s="39">
        <v>53401.763948959102</v>
      </c>
      <c r="I863" s="39">
        <f t="shared" si="236"/>
        <v>92.521672530696378</v>
      </c>
      <c r="J863" s="39">
        <v>52275.665528052203</v>
      </c>
      <c r="K863" s="40">
        <f t="shared" si="237"/>
        <v>1218.6200934375956</v>
      </c>
      <c r="L863" s="39">
        <v>51671.414590510904</v>
      </c>
      <c r="M863" s="39">
        <f t="shared" si="238"/>
        <v>1822.8710309788949</v>
      </c>
      <c r="N863" s="39">
        <f t="shared" si="243"/>
        <v>604.25093754129921</v>
      </c>
      <c r="O863" s="40">
        <f>'Estimates from MCMC'!$B$2-L863</f>
        <v>17389.585409489096</v>
      </c>
      <c r="P863" s="39">
        <v>52963.960635099204</v>
      </c>
      <c r="Q863" s="40">
        <f t="shared" si="239"/>
        <v>1292.5460445883</v>
      </c>
      <c r="R863" s="39">
        <v>52995.412103609902</v>
      </c>
      <c r="S863" s="39">
        <f t="shared" si="240"/>
        <v>31.45146851069876</v>
      </c>
      <c r="T863" s="39">
        <f t="shared" si="244"/>
        <v>1323.9975130989988</v>
      </c>
      <c r="U863" s="39">
        <v>59612.915043715802</v>
      </c>
      <c r="V863" s="39">
        <f t="shared" si="241"/>
        <v>7941.5004532048988</v>
      </c>
      <c r="W863" s="39">
        <v>61195.289343901102</v>
      </c>
      <c r="X863" s="39">
        <f t="shared" si="242"/>
        <v>258.37678708630119</v>
      </c>
      <c r="Y863" s="39">
        <f t="shared" si="245"/>
        <v>9523.8747533901987</v>
      </c>
      <c r="Z863" s="39">
        <f t="shared" si="246"/>
        <v>7865.7106560988977</v>
      </c>
      <c r="AA863" s="45">
        <f t="shared" si="247"/>
        <v>7.6137382342452153E-2</v>
      </c>
      <c r="AB863" s="45">
        <f t="shared" si="248"/>
        <v>0.45668141397272211</v>
      </c>
      <c r="AC863" s="45">
        <f t="shared" si="249"/>
        <v>1.4858133819873068E-2</v>
      </c>
      <c r="AD863" s="45">
        <f t="shared" si="250"/>
        <v>0.54767693013504737</v>
      </c>
      <c r="AE863" s="45">
        <f t="shared" si="251"/>
        <v>0.45232306986495263</v>
      </c>
      <c r="AF863" s="43">
        <f>('Estimates from MCMC'!$B$2-'MCMC runs'!W863)/'Estimates from MCMC'!$B$2</f>
        <v>0.11389511672432918</v>
      </c>
    </row>
    <row r="864" spans="1:32" x14ac:dyDescent="0.3">
      <c r="A864" s="38">
        <v>152</v>
      </c>
      <c r="B864" s="38">
        <v>1939083.0757169968</v>
      </c>
      <c r="C864" s="39">
        <v>52317.4822453745</v>
      </c>
      <c r="D864" s="39">
        <v>51301.689623911101</v>
      </c>
      <c r="E864" s="39">
        <f t="shared" si="234"/>
        <v>1015.792621463399</v>
      </c>
      <c r="F864" s="39">
        <v>52251.320829381002</v>
      </c>
      <c r="G864" s="40">
        <f t="shared" si="235"/>
        <v>66.16141599349794</v>
      </c>
      <c r="H864" s="39">
        <v>52228.214582932596</v>
      </c>
      <c r="I864" s="39">
        <f t="shared" si="236"/>
        <v>89.267662441903667</v>
      </c>
      <c r="J864" s="39">
        <v>51147.213951915299</v>
      </c>
      <c r="K864" s="40">
        <f t="shared" si="237"/>
        <v>1170.2682934592012</v>
      </c>
      <c r="L864" s="39">
        <v>50563.713386447402</v>
      </c>
      <c r="M864" s="39">
        <f t="shared" si="238"/>
        <v>1753.7688589270983</v>
      </c>
      <c r="N864" s="39">
        <f t="shared" si="243"/>
        <v>583.5005654678971</v>
      </c>
      <c r="O864" s="40">
        <f>'Estimates from MCMC'!$B$2-L864</f>
        <v>18497.286613552598</v>
      </c>
      <c r="P864" s="39">
        <v>51798.659202904702</v>
      </c>
      <c r="Q864" s="40">
        <f t="shared" si="239"/>
        <v>1234.9458164573007</v>
      </c>
      <c r="R864" s="39">
        <v>51829.434935490499</v>
      </c>
      <c r="S864" s="39">
        <f t="shared" si="240"/>
        <v>30.775732585796504</v>
      </c>
      <c r="T864" s="39">
        <f t="shared" si="244"/>
        <v>1265.7215490430972</v>
      </c>
      <c r="U864" s="39">
        <v>58360.622900954797</v>
      </c>
      <c r="V864" s="39">
        <f t="shared" si="241"/>
        <v>7796.9095145073952</v>
      </c>
      <c r="W864" s="39">
        <v>59873.877443489997</v>
      </c>
      <c r="X864" s="39">
        <f t="shared" si="242"/>
        <v>247.53299349210283</v>
      </c>
      <c r="Y864" s="39">
        <f t="shared" si="245"/>
        <v>9310.1640570425952</v>
      </c>
      <c r="Z864" s="39">
        <f t="shared" si="246"/>
        <v>9187.1225565100031</v>
      </c>
      <c r="AA864" s="45">
        <f t="shared" si="247"/>
        <v>6.8427417247010056E-2</v>
      </c>
      <c r="AB864" s="45">
        <f t="shared" si="248"/>
        <v>0.42151639196609264</v>
      </c>
      <c r="AC864" s="45">
        <f t="shared" si="249"/>
        <v>1.3382124560406621E-2</v>
      </c>
      <c r="AD864" s="45">
        <f t="shared" si="250"/>
        <v>0.50332593377350932</v>
      </c>
      <c r="AE864" s="45">
        <f t="shared" si="251"/>
        <v>0.49667406622649068</v>
      </c>
      <c r="AF864" s="43">
        <f>('Estimates from MCMC'!$B$2-'MCMC runs'!W864)/'Estimates from MCMC'!$B$2</f>
        <v>0.13302909828282247</v>
      </c>
    </row>
    <row r="865" spans="1:32" x14ac:dyDescent="0.3">
      <c r="A865" s="38">
        <v>596</v>
      </c>
      <c r="B865" s="38">
        <v>1958451.898326965</v>
      </c>
      <c r="C865" s="39">
        <v>52638.924001915198</v>
      </c>
      <c r="D865" s="39">
        <v>51629.984090441001</v>
      </c>
      <c r="E865" s="39">
        <f t="shared" si="234"/>
        <v>1008.9399114741973</v>
      </c>
      <c r="F865" s="39">
        <v>52578.522659910799</v>
      </c>
      <c r="G865" s="40">
        <f t="shared" si="235"/>
        <v>60.401342004399339</v>
      </c>
      <c r="H865" s="39">
        <v>52550.436938714302</v>
      </c>
      <c r="I865" s="39">
        <f t="shared" si="236"/>
        <v>88.487063200896955</v>
      </c>
      <c r="J865" s="39">
        <v>51481.773021568901</v>
      </c>
      <c r="K865" s="40">
        <f t="shared" si="237"/>
        <v>1157.1509803462977</v>
      </c>
      <c r="L865" s="39">
        <v>50903.112325964699</v>
      </c>
      <c r="M865" s="39">
        <f t="shared" si="238"/>
        <v>1735.8116759504992</v>
      </c>
      <c r="N865" s="39">
        <f t="shared" si="243"/>
        <v>578.66069560420146</v>
      </c>
      <c r="O865" s="40">
        <f>'Estimates from MCMC'!$B$2-L865</f>
        <v>18157.887674035301</v>
      </c>
      <c r="P865" s="39">
        <v>52120.826482977398</v>
      </c>
      <c r="Q865" s="40">
        <f t="shared" si="239"/>
        <v>1217.7141570126987</v>
      </c>
      <c r="R865" s="39">
        <v>52151.6151971445</v>
      </c>
      <c r="S865" s="39">
        <f t="shared" si="240"/>
        <v>30.788714167101716</v>
      </c>
      <c r="T865" s="39">
        <f t="shared" si="244"/>
        <v>1248.5028711798004</v>
      </c>
      <c r="U865" s="39">
        <v>58797.613671647203</v>
      </c>
      <c r="V865" s="39">
        <f t="shared" si="241"/>
        <v>7894.5013456825036</v>
      </c>
      <c r="W865" s="39">
        <v>60292.846122607603</v>
      </c>
      <c r="X865" s="39">
        <f t="shared" si="242"/>
        <v>246.72957978060003</v>
      </c>
      <c r="Y865" s="39">
        <f t="shared" si="245"/>
        <v>9389.7337966429041</v>
      </c>
      <c r="Z865" s="39">
        <f t="shared" si="246"/>
        <v>8768.1538773923967</v>
      </c>
      <c r="AA865" s="45">
        <f t="shared" si="247"/>
        <v>6.875815588203496E-2</v>
      </c>
      <c r="AB865" s="45">
        <f t="shared" si="248"/>
        <v>0.43476980843819024</v>
      </c>
      <c r="AC865" s="45">
        <f t="shared" si="249"/>
        <v>1.3588011128266238E-2</v>
      </c>
      <c r="AD865" s="45">
        <f t="shared" si="250"/>
        <v>0.51711597544849142</v>
      </c>
      <c r="AE865" s="45">
        <f t="shared" si="251"/>
        <v>0.48288402455150853</v>
      </c>
      <c r="AF865" s="43">
        <f>('Estimates from MCMC'!$B$2-'MCMC runs'!W865)/'Estimates from MCMC'!$B$2</f>
        <v>0.12696245170780029</v>
      </c>
    </row>
    <row r="866" spans="1:32" x14ac:dyDescent="0.3">
      <c r="A866" s="38">
        <v>1397</v>
      </c>
      <c r="B866" s="38">
        <v>1936748.4343421366</v>
      </c>
      <c r="C866" s="39">
        <v>52363.027498298499</v>
      </c>
      <c r="D866" s="39">
        <v>51346.417952942298</v>
      </c>
      <c r="E866" s="39">
        <f t="shared" si="234"/>
        <v>1016.6095453562011</v>
      </c>
      <c r="F866" s="39">
        <v>52297.986460984801</v>
      </c>
      <c r="G866" s="40">
        <f t="shared" si="235"/>
        <v>65.041037313698325</v>
      </c>
      <c r="H866" s="39">
        <v>52274.014731423398</v>
      </c>
      <c r="I866" s="39">
        <f t="shared" si="236"/>
        <v>89.012766875101079</v>
      </c>
      <c r="J866" s="39">
        <v>51193.279101822904</v>
      </c>
      <c r="K866" s="40">
        <f t="shared" si="237"/>
        <v>1169.7483964755957</v>
      </c>
      <c r="L866" s="39">
        <v>50611.337145997102</v>
      </c>
      <c r="M866" s="39">
        <f t="shared" si="238"/>
        <v>1751.6903523013971</v>
      </c>
      <c r="N866" s="39">
        <f t="shared" si="243"/>
        <v>581.94195582580141</v>
      </c>
      <c r="O866" s="40">
        <f>'Estimates from MCMC'!$B$2-L866</f>
        <v>18449.662854002898</v>
      </c>
      <c r="P866" s="39">
        <v>51844.933081296898</v>
      </c>
      <c r="Q866" s="40">
        <f t="shared" si="239"/>
        <v>1233.5959352997961</v>
      </c>
      <c r="R866" s="39">
        <v>51875.486908684499</v>
      </c>
      <c r="S866" s="39">
        <f t="shared" si="240"/>
        <v>30.553827387600904</v>
      </c>
      <c r="T866" s="39">
        <f t="shared" si="244"/>
        <v>1264.149762687397</v>
      </c>
      <c r="U866" s="39">
        <v>58398.152350560602</v>
      </c>
      <c r="V866" s="39">
        <f t="shared" si="241"/>
        <v>7786.8152045634997</v>
      </c>
      <c r="W866" s="39">
        <v>59909.161042722902</v>
      </c>
      <c r="X866" s="39">
        <f t="shared" si="242"/>
        <v>246.85892947490356</v>
      </c>
      <c r="Y866" s="39">
        <f t="shared" si="245"/>
        <v>9297.8238967258003</v>
      </c>
      <c r="Z866" s="39">
        <f t="shared" si="246"/>
        <v>9151.8389572770975</v>
      </c>
      <c r="AA866" s="45">
        <f t="shared" si="247"/>
        <v>6.8518854392676506E-2</v>
      </c>
      <c r="AB866" s="45">
        <f t="shared" si="248"/>
        <v>0.42205731704598859</v>
      </c>
      <c r="AC866" s="45">
        <f t="shared" si="249"/>
        <v>1.338013227820823E-2</v>
      </c>
      <c r="AD866" s="45">
        <f t="shared" si="250"/>
        <v>0.50395630371687328</v>
      </c>
      <c r="AE866" s="45">
        <f t="shared" si="251"/>
        <v>0.49604369628312667</v>
      </c>
      <c r="AF866" s="43">
        <f>('Estimates from MCMC'!$B$2-'MCMC runs'!W866)/'Estimates from MCMC'!$B$2</f>
        <v>0.13251819344169788</v>
      </c>
    </row>
    <row r="867" spans="1:32" x14ac:dyDescent="0.3">
      <c r="A867" s="38">
        <v>1277</v>
      </c>
      <c r="B867" s="38">
        <v>2033052.7618510104</v>
      </c>
      <c r="C867" s="39">
        <v>52175.250732509601</v>
      </c>
      <c r="D867" s="39">
        <v>51175.529670286298</v>
      </c>
      <c r="E867" s="39">
        <f t="shared" si="234"/>
        <v>999.72106222330331</v>
      </c>
      <c r="F867" s="39">
        <v>52114.241728201101</v>
      </c>
      <c r="G867" s="40">
        <f t="shared" si="235"/>
        <v>61.009004308500153</v>
      </c>
      <c r="H867" s="39">
        <v>52088.454391476</v>
      </c>
      <c r="I867" s="39">
        <f t="shared" si="236"/>
        <v>86.796341033601493</v>
      </c>
      <c r="J867" s="39">
        <v>51028.319530263499</v>
      </c>
      <c r="K867" s="40">
        <f t="shared" si="237"/>
        <v>1146.9312022461017</v>
      </c>
      <c r="L867" s="39">
        <v>50460.534278901898</v>
      </c>
      <c r="M867" s="39">
        <f t="shared" si="238"/>
        <v>1714.7164536077034</v>
      </c>
      <c r="N867" s="39">
        <f t="shared" si="243"/>
        <v>567.78525136160169</v>
      </c>
      <c r="O867" s="40">
        <f>'Estimates from MCMC'!$B$2-L867</f>
        <v>18600.465721098102</v>
      </c>
      <c r="P867" s="39">
        <v>51667.371000533902</v>
      </c>
      <c r="Q867" s="40">
        <f t="shared" si="239"/>
        <v>1206.8367216320039</v>
      </c>
      <c r="R867" s="39">
        <v>51697.000150883599</v>
      </c>
      <c r="S867" s="39">
        <f t="shared" si="240"/>
        <v>29.629150349697738</v>
      </c>
      <c r="T867" s="39">
        <f t="shared" si="244"/>
        <v>1236.4658719817016</v>
      </c>
      <c r="U867" s="39">
        <v>58119.363085705001</v>
      </c>
      <c r="V867" s="39">
        <f t="shared" si="241"/>
        <v>7658.8288068031034</v>
      </c>
      <c r="W867" s="39">
        <v>59593.384318371704</v>
      </c>
      <c r="X867" s="39">
        <f t="shared" si="242"/>
        <v>237.55536068500078</v>
      </c>
      <c r="Y867" s="39">
        <f t="shared" si="245"/>
        <v>9132.8500394698058</v>
      </c>
      <c r="Z867" s="39">
        <f t="shared" si="246"/>
        <v>9467.6156816282964</v>
      </c>
      <c r="AA867" s="45">
        <f t="shared" si="247"/>
        <v>6.6474995331928993E-2</v>
      </c>
      <c r="AB867" s="45">
        <f t="shared" si="248"/>
        <v>0.41175467978287561</v>
      </c>
      <c r="AC867" s="45">
        <f t="shared" si="249"/>
        <v>1.2771473803236384E-2</v>
      </c>
      <c r="AD867" s="45">
        <f t="shared" si="250"/>
        <v>0.49100114891804097</v>
      </c>
      <c r="AE867" s="45">
        <f t="shared" si="251"/>
        <v>0.50899885108195897</v>
      </c>
      <c r="AF867" s="43">
        <f>('Estimates from MCMC'!$B$2-'MCMC runs'!W867)/'Estimates from MCMC'!$B$2</f>
        <v>0.13709062541272637</v>
      </c>
    </row>
    <row r="868" spans="1:32" x14ac:dyDescent="0.3">
      <c r="A868" s="38">
        <v>489</v>
      </c>
      <c r="B868" s="38">
        <v>2004978.7488932298</v>
      </c>
      <c r="C868" s="39">
        <v>51780.424039463898</v>
      </c>
      <c r="D868" s="39">
        <v>50756.927614613502</v>
      </c>
      <c r="E868" s="39">
        <f t="shared" si="234"/>
        <v>1023.4964248503966</v>
      </c>
      <c r="F868" s="39">
        <v>51720.296586294702</v>
      </c>
      <c r="G868" s="40">
        <f t="shared" si="235"/>
        <v>60.127453169196087</v>
      </c>
      <c r="H868" s="39">
        <v>51690.5885814914</v>
      </c>
      <c r="I868" s="39">
        <f t="shared" si="236"/>
        <v>89.835457972498261</v>
      </c>
      <c r="J868" s="39">
        <v>50607.730547387102</v>
      </c>
      <c r="K868" s="40">
        <f t="shared" si="237"/>
        <v>1172.6934920767962</v>
      </c>
      <c r="L868" s="39">
        <v>50020.604393952897</v>
      </c>
      <c r="M868" s="39">
        <f t="shared" si="238"/>
        <v>1759.819645511001</v>
      </c>
      <c r="N868" s="39">
        <f t="shared" si="243"/>
        <v>587.12615343420475</v>
      </c>
      <c r="O868" s="40">
        <f>'Estimates from MCMC'!$B$2-L868</f>
        <v>19040.395606047103</v>
      </c>
      <c r="P868" s="39">
        <v>51261.933802350497</v>
      </c>
      <c r="Q868" s="40">
        <f t="shared" si="239"/>
        <v>1241.3294083975998</v>
      </c>
      <c r="R868" s="39">
        <v>51292.9189352018</v>
      </c>
      <c r="S868" s="39">
        <f t="shared" si="240"/>
        <v>30.985132851303206</v>
      </c>
      <c r="T868" s="39">
        <f t="shared" si="244"/>
        <v>1272.314541248903</v>
      </c>
      <c r="U868" s="39">
        <v>57698.980221217898</v>
      </c>
      <c r="V868" s="39">
        <f t="shared" si="241"/>
        <v>7678.3758272650011</v>
      </c>
      <c r="W868" s="39">
        <v>59218.103717255603</v>
      </c>
      <c r="X868" s="39">
        <f t="shared" si="242"/>
        <v>246.8089547888012</v>
      </c>
      <c r="Y868" s="39">
        <f t="shared" si="245"/>
        <v>9197.4993233027053</v>
      </c>
      <c r="Z868" s="39">
        <f t="shared" si="246"/>
        <v>9842.8962827443975</v>
      </c>
      <c r="AA868" s="45">
        <f t="shared" si="247"/>
        <v>6.6821854312986248E-2</v>
      </c>
      <c r="AB868" s="45">
        <f t="shared" si="248"/>
        <v>0.40326766240226647</v>
      </c>
      <c r="AC868" s="45">
        <f t="shared" si="249"/>
        <v>1.2962385860849253E-2</v>
      </c>
      <c r="AD868" s="45">
        <f t="shared" si="250"/>
        <v>0.48305190257610198</v>
      </c>
      <c r="AE868" s="45">
        <f t="shared" si="251"/>
        <v>0.51694809742389802</v>
      </c>
      <c r="AF868" s="43">
        <f>('Estimates from MCMC'!$B$2-'MCMC runs'!W868)/'Estimates from MCMC'!$B$2</f>
        <v>0.142524670693219</v>
      </c>
    </row>
    <row r="869" spans="1:32" x14ac:dyDescent="0.3">
      <c r="A869" s="38">
        <v>3124</v>
      </c>
      <c r="B869" s="38">
        <v>2004978.7488932298</v>
      </c>
      <c r="C869" s="39">
        <v>51780.424039463898</v>
      </c>
      <c r="D869" s="39">
        <v>50756.927614613502</v>
      </c>
      <c r="E869" s="39">
        <f t="shared" si="234"/>
        <v>1023.4964248503966</v>
      </c>
      <c r="F869" s="39">
        <v>51720.296586294702</v>
      </c>
      <c r="G869" s="40">
        <f t="shared" si="235"/>
        <v>60.127453169196087</v>
      </c>
      <c r="H869" s="39">
        <v>51690.5885814914</v>
      </c>
      <c r="I869" s="39">
        <f t="shared" si="236"/>
        <v>89.835457972498261</v>
      </c>
      <c r="J869" s="39">
        <v>50607.730547387102</v>
      </c>
      <c r="K869" s="40">
        <f t="shared" si="237"/>
        <v>1172.6934920767962</v>
      </c>
      <c r="L869" s="39">
        <v>50020.604393952897</v>
      </c>
      <c r="M869" s="39">
        <f t="shared" si="238"/>
        <v>1759.819645511001</v>
      </c>
      <c r="N869" s="39">
        <f t="shared" si="243"/>
        <v>587.12615343420475</v>
      </c>
      <c r="O869" s="40">
        <f>'Estimates from MCMC'!$B$2-L869</f>
        <v>19040.395606047103</v>
      </c>
      <c r="P869" s="39">
        <v>51261.933802350497</v>
      </c>
      <c r="Q869" s="40">
        <f t="shared" si="239"/>
        <v>1241.3294083975998</v>
      </c>
      <c r="R869" s="39">
        <v>51292.9189352018</v>
      </c>
      <c r="S869" s="39">
        <f t="shared" si="240"/>
        <v>30.985132851303206</v>
      </c>
      <c r="T869" s="39">
        <f t="shared" si="244"/>
        <v>1272.314541248903</v>
      </c>
      <c r="U869" s="39">
        <v>57698.980221217898</v>
      </c>
      <c r="V869" s="39">
        <f t="shared" si="241"/>
        <v>7678.3758272650011</v>
      </c>
      <c r="W869" s="39">
        <v>59218.103717255603</v>
      </c>
      <c r="X869" s="39">
        <f t="shared" si="242"/>
        <v>246.8089547888012</v>
      </c>
      <c r="Y869" s="39">
        <f t="shared" si="245"/>
        <v>9197.4993233027053</v>
      </c>
      <c r="Z869" s="39">
        <f t="shared" si="246"/>
        <v>9842.8962827443975</v>
      </c>
      <c r="AA869" s="45">
        <f t="shared" si="247"/>
        <v>6.6821854312986248E-2</v>
      </c>
      <c r="AB869" s="45">
        <f t="shared" si="248"/>
        <v>0.40326766240226647</v>
      </c>
      <c r="AC869" s="45">
        <f t="shared" si="249"/>
        <v>1.2962385860849253E-2</v>
      </c>
      <c r="AD869" s="45">
        <f t="shared" si="250"/>
        <v>0.48305190257610198</v>
      </c>
      <c r="AE869" s="45">
        <f t="shared" si="251"/>
        <v>0.51694809742389802</v>
      </c>
      <c r="AF869" s="43">
        <f>('Estimates from MCMC'!$B$2-'MCMC runs'!W869)/'Estimates from MCMC'!$B$2</f>
        <v>0.142524670693219</v>
      </c>
    </row>
    <row r="870" spans="1:32" x14ac:dyDescent="0.3">
      <c r="A870" s="38">
        <v>25</v>
      </c>
      <c r="B870" s="38">
        <v>1919822.2638550708</v>
      </c>
      <c r="C870" s="39">
        <v>52278.890986473598</v>
      </c>
      <c r="D870" s="39">
        <v>51208.235332457902</v>
      </c>
      <c r="E870" s="39">
        <f t="shared" si="234"/>
        <v>1070.6556540156962</v>
      </c>
      <c r="F870" s="39">
        <v>52231.157831139702</v>
      </c>
      <c r="G870" s="40">
        <f t="shared" si="235"/>
        <v>47.733155333895411</v>
      </c>
      <c r="H870" s="39">
        <v>52186.246139470401</v>
      </c>
      <c r="I870" s="39">
        <f t="shared" si="236"/>
        <v>92.644847003197356</v>
      </c>
      <c r="J870" s="39">
        <v>51068.356024782399</v>
      </c>
      <c r="K870" s="40">
        <f t="shared" si="237"/>
        <v>1210.534961691199</v>
      </c>
      <c r="L870" s="39">
        <v>50463.3498933257</v>
      </c>
      <c r="M870" s="39">
        <f t="shared" si="238"/>
        <v>1815.5410931478982</v>
      </c>
      <c r="N870" s="39">
        <f t="shared" si="243"/>
        <v>605.00613145669922</v>
      </c>
      <c r="O870" s="40">
        <f>'Estimates from MCMC'!$B$2-L870</f>
        <v>18597.6501066743</v>
      </c>
      <c r="P870" s="39">
        <v>51749.676041680803</v>
      </c>
      <c r="Q870" s="40">
        <f t="shared" si="239"/>
        <v>1286.3261483551032</v>
      </c>
      <c r="R870" s="39">
        <v>51781.416939720497</v>
      </c>
      <c r="S870" s="39">
        <f t="shared" si="240"/>
        <v>31.740898039694002</v>
      </c>
      <c r="T870" s="39">
        <f t="shared" si="244"/>
        <v>1318.0670463947972</v>
      </c>
      <c r="U870" s="39">
        <v>58273.2936161322</v>
      </c>
      <c r="V870" s="39">
        <f t="shared" si="241"/>
        <v>7809.9437228064999</v>
      </c>
      <c r="W870" s="39">
        <v>59847.958846554</v>
      </c>
      <c r="X870" s="39">
        <f t="shared" si="242"/>
        <v>256.5981840270033</v>
      </c>
      <c r="Y870" s="39">
        <f t="shared" si="245"/>
        <v>9384.6089532283004</v>
      </c>
      <c r="Z870" s="39">
        <f t="shared" si="246"/>
        <v>9213.041153446</v>
      </c>
      <c r="AA870" s="45">
        <f t="shared" si="247"/>
        <v>7.0872773647987442E-2</v>
      </c>
      <c r="AB870" s="45">
        <f t="shared" si="248"/>
        <v>0.41994250230590568</v>
      </c>
      <c r="AC870" s="45">
        <f t="shared" si="249"/>
        <v>1.3797344425515118E-2</v>
      </c>
      <c r="AD870" s="45">
        <f t="shared" si="250"/>
        <v>0.50461262037940824</v>
      </c>
      <c r="AE870" s="45">
        <f t="shared" si="251"/>
        <v>0.49538737962059171</v>
      </c>
      <c r="AF870" s="43">
        <f>('Estimates from MCMC'!$B$2-'MCMC runs'!W870)/'Estimates from MCMC'!$B$2</f>
        <v>0.13340439833547155</v>
      </c>
    </row>
    <row r="871" spans="1:32" x14ac:dyDescent="0.3">
      <c r="A871" s="38">
        <v>1634</v>
      </c>
      <c r="B871" s="38">
        <v>1919822.2638550708</v>
      </c>
      <c r="C871" s="39">
        <v>52278.890986473598</v>
      </c>
      <c r="D871" s="39">
        <v>51208.235332457902</v>
      </c>
      <c r="E871" s="39">
        <f t="shared" si="234"/>
        <v>1070.6556540156962</v>
      </c>
      <c r="F871" s="39">
        <v>52231.157831139702</v>
      </c>
      <c r="G871" s="40">
        <f t="shared" si="235"/>
        <v>47.733155333895411</v>
      </c>
      <c r="H871" s="39">
        <v>52186.246139470401</v>
      </c>
      <c r="I871" s="39">
        <f t="shared" si="236"/>
        <v>92.644847003197356</v>
      </c>
      <c r="J871" s="39">
        <v>51068.356024782399</v>
      </c>
      <c r="K871" s="40">
        <f t="shared" si="237"/>
        <v>1210.534961691199</v>
      </c>
      <c r="L871" s="39">
        <v>50463.3498933257</v>
      </c>
      <c r="M871" s="39">
        <f t="shared" si="238"/>
        <v>1815.5410931478982</v>
      </c>
      <c r="N871" s="39">
        <f t="shared" si="243"/>
        <v>605.00613145669922</v>
      </c>
      <c r="O871" s="40">
        <f>'Estimates from MCMC'!$B$2-L871</f>
        <v>18597.6501066743</v>
      </c>
      <c r="P871" s="39">
        <v>51749.676041680803</v>
      </c>
      <c r="Q871" s="40">
        <f t="shared" si="239"/>
        <v>1286.3261483551032</v>
      </c>
      <c r="R871" s="39">
        <v>51781.416939720497</v>
      </c>
      <c r="S871" s="39">
        <f t="shared" si="240"/>
        <v>31.740898039694002</v>
      </c>
      <c r="T871" s="39">
        <f t="shared" si="244"/>
        <v>1318.0670463947972</v>
      </c>
      <c r="U871" s="39">
        <v>58273.2936161322</v>
      </c>
      <c r="V871" s="39">
        <f t="shared" si="241"/>
        <v>7809.9437228064999</v>
      </c>
      <c r="W871" s="39">
        <v>59847.958846554</v>
      </c>
      <c r="X871" s="39">
        <f t="shared" si="242"/>
        <v>256.5981840270033</v>
      </c>
      <c r="Y871" s="39">
        <f t="shared" si="245"/>
        <v>9384.6089532283004</v>
      </c>
      <c r="Z871" s="39">
        <f t="shared" si="246"/>
        <v>9213.041153446</v>
      </c>
      <c r="AA871" s="45">
        <f t="shared" si="247"/>
        <v>7.0872773647987442E-2</v>
      </c>
      <c r="AB871" s="45">
        <f t="shared" si="248"/>
        <v>0.41994250230590568</v>
      </c>
      <c r="AC871" s="45">
        <f t="shared" si="249"/>
        <v>1.3797344425515118E-2</v>
      </c>
      <c r="AD871" s="45">
        <f t="shared" si="250"/>
        <v>0.50461262037940824</v>
      </c>
      <c r="AE871" s="45">
        <f t="shared" si="251"/>
        <v>0.49538737962059171</v>
      </c>
      <c r="AF871" s="43">
        <f>('Estimates from MCMC'!$B$2-'MCMC runs'!W871)/'Estimates from MCMC'!$B$2</f>
        <v>0.13340439833547155</v>
      </c>
    </row>
    <row r="872" spans="1:32" x14ac:dyDescent="0.3">
      <c r="A872" s="38">
        <v>3055</v>
      </c>
      <c r="B872" s="38">
        <v>2151325.1206819825</v>
      </c>
      <c r="C872" s="39">
        <v>53567.871142476302</v>
      </c>
      <c r="D872" s="39">
        <v>52530.830716156997</v>
      </c>
      <c r="E872" s="39">
        <f t="shared" si="234"/>
        <v>1037.040426319305</v>
      </c>
      <c r="F872" s="39">
        <v>53509.842212645301</v>
      </c>
      <c r="G872" s="40">
        <f t="shared" si="235"/>
        <v>58.028929831001733</v>
      </c>
      <c r="H872" s="39">
        <v>53477.960068930101</v>
      </c>
      <c r="I872" s="39">
        <f t="shared" si="236"/>
        <v>89.911073546201806</v>
      </c>
      <c r="J872" s="39">
        <v>52383.683725445597</v>
      </c>
      <c r="K872" s="40">
        <f t="shared" si="237"/>
        <v>1184.1874170307055</v>
      </c>
      <c r="L872" s="39">
        <v>51795.448840449098</v>
      </c>
      <c r="M872" s="39">
        <f t="shared" si="238"/>
        <v>1772.4223020272038</v>
      </c>
      <c r="N872" s="39">
        <f t="shared" si="243"/>
        <v>588.23488499649829</v>
      </c>
      <c r="O872" s="40">
        <f>'Estimates from MCMC'!$B$2-L872</f>
        <v>17265.551159550902</v>
      </c>
      <c r="P872" s="39">
        <v>53044.587468476901</v>
      </c>
      <c r="Q872" s="40">
        <f t="shared" si="239"/>
        <v>1249.138628027802</v>
      </c>
      <c r="R872" s="39">
        <v>53075.345418814497</v>
      </c>
      <c r="S872" s="39">
        <f t="shared" si="240"/>
        <v>30.757950337596412</v>
      </c>
      <c r="T872" s="39">
        <f t="shared" si="244"/>
        <v>1279.8965783653985</v>
      </c>
      <c r="U872" s="39">
        <v>59822.825263748302</v>
      </c>
      <c r="V872" s="39">
        <f t="shared" si="241"/>
        <v>8027.3764232992035</v>
      </c>
      <c r="W872" s="39">
        <v>61354.3671247358</v>
      </c>
      <c r="X872" s="39">
        <f t="shared" si="242"/>
        <v>251.64528262209933</v>
      </c>
      <c r="Y872" s="39">
        <f t="shared" si="245"/>
        <v>9558.9182842867012</v>
      </c>
      <c r="Z872" s="39">
        <f t="shared" si="246"/>
        <v>7706.6328752642003</v>
      </c>
      <c r="AA872" s="45">
        <f t="shared" si="247"/>
        <v>7.4130073609459571E-2</v>
      </c>
      <c r="AB872" s="45">
        <f t="shared" si="248"/>
        <v>0.46493600749366437</v>
      </c>
      <c r="AC872" s="45">
        <f t="shared" si="249"/>
        <v>1.4574992729548342E-2</v>
      </c>
      <c r="AD872" s="45">
        <f t="shared" si="250"/>
        <v>0.55364107383267225</v>
      </c>
      <c r="AE872" s="45">
        <f t="shared" si="251"/>
        <v>0.4463589261673277</v>
      </c>
      <c r="AF872" s="43">
        <f>('Estimates from MCMC'!$B$2-'MCMC runs'!W872)/'Estimates from MCMC'!$B$2</f>
        <v>0.11159167801312174</v>
      </c>
    </row>
    <row r="873" spans="1:32" x14ac:dyDescent="0.3">
      <c r="A873" s="38">
        <v>1673</v>
      </c>
      <c r="B873" s="38">
        <v>2017114.0575224026</v>
      </c>
      <c r="C873" s="39">
        <v>52897.444100783301</v>
      </c>
      <c r="D873" s="39">
        <v>51857.592683538402</v>
      </c>
      <c r="E873" s="39">
        <f t="shared" si="234"/>
        <v>1039.8514172448995</v>
      </c>
      <c r="F873" s="39">
        <v>52839.4448794157</v>
      </c>
      <c r="G873" s="40">
        <f t="shared" si="235"/>
        <v>57.999221367601422</v>
      </c>
      <c r="H873" s="39">
        <v>52807.992730368504</v>
      </c>
      <c r="I873" s="39">
        <f t="shared" si="236"/>
        <v>89.451370414797566</v>
      </c>
      <c r="J873" s="39">
        <v>51710.709468651199</v>
      </c>
      <c r="K873" s="40">
        <f t="shared" si="237"/>
        <v>1186.734632132102</v>
      </c>
      <c r="L873" s="39">
        <v>51125.833946914099</v>
      </c>
      <c r="M873" s="39">
        <f t="shared" si="238"/>
        <v>1771.6101538692019</v>
      </c>
      <c r="N873" s="39">
        <f t="shared" si="243"/>
        <v>584.87552173709992</v>
      </c>
      <c r="O873" s="40">
        <f>'Estimates from MCMC'!$B$2-L873</f>
        <v>17935.166053085901</v>
      </c>
      <c r="P873" s="39">
        <v>52372.095728541201</v>
      </c>
      <c r="Q873" s="40">
        <f t="shared" si="239"/>
        <v>1246.2617816271013</v>
      </c>
      <c r="R873" s="39">
        <v>52402.609339546703</v>
      </c>
      <c r="S873" s="39">
        <f t="shared" si="240"/>
        <v>30.513611005502753</v>
      </c>
      <c r="T873" s="39">
        <f t="shared" si="244"/>
        <v>1276.7753926326041</v>
      </c>
      <c r="U873" s="39">
        <v>59098.5773102151</v>
      </c>
      <c r="V873" s="39">
        <f t="shared" si="241"/>
        <v>7972.7433633010005</v>
      </c>
      <c r="W873" s="39">
        <v>60629.302217779303</v>
      </c>
      <c r="X873" s="39">
        <f t="shared" si="242"/>
        <v>253.94951493159897</v>
      </c>
      <c r="Y873" s="39">
        <f t="shared" si="245"/>
        <v>9503.4682708652035</v>
      </c>
      <c r="Z873" s="39">
        <f t="shared" si="246"/>
        <v>8431.6977822206973</v>
      </c>
      <c r="AA873" s="45">
        <f t="shared" si="247"/>
        <v>7.1188378677593769E-2</v>
      </c>
      <c r="AB873" s="45">
        <f t="shared" si="248"/>
        <v>0.44453133802623596</v>
      </c>
      <c r="AC873" s="45">
        <f t="shared" si="249"/>
        <v>1.4159306592419575E-2</v>
      </c>
      <c r="AD873" s="45">
        <f t="shared" si="250"/>
        <v>0.52987902329624925</v>
      </c>
      <c r="AE873" s="45">
        <f t="shared" si="251"/>
        <v>0.47012097670375069</v>
      </c>
      <c r="AF873" s="43">
        <f>('Estimates from MCMC'!$B$2-'MCMC runs'!W873)/'Estimates from MCMC'!$B$2</f>
        <v>0.12209058342944205</v>
      </c>
    </row>
    <row r="874" spans="1:32" x14ac:dyDescent="0.3">
      <c r="A874" s="38">
        <v>4319</v>
      </c>
      <c r="B874" s="38">
        <v>2078441.2835675539</v>
      </c>
      <c r="C874" s="39">
        <v>51988.3770166451</v>
      </c>
      <c r="D874" s="39">
        <v>50946.017850440403</v>
      </c>
      <c r="E874" s="39">
        <f t="shared" si="234"/>
        <v>1042.3591662046965</v>
      </c>
      <c r="F874" s="39">
        <v>51925.0593929483</v>
      </c>
      <c r="G874" s="40">
        <f t="shared" si="235"/>
        <v>63.317623696799274</v>
      </c>
      <c r="H874" s="39">
        <v>51896.972974427197</v>
      </c>
      <c r="I874" s="39">
        <f t="shared" si="236"/>
        <v>91.404042217902315</v>
      </c>
      <c r="J874" s="39">
        <v>50792.181671308703</v>
      </c>
      <c r="K874" s="40">
        <f t="shared" si="237"/>
        <v>1196.1953453363967</v>
      </c>
      <c r="L874" s="39">
        <v>50195.023607298303</v>
      </c>
      <c r="M874" s="39">
        <f t="shared" si="238"/>
        <v>1793.353409346797</v>
      </c>
      <c r="N874" s="39">
        <f t="shared" si="243"/>
        <v>597.15806401040027</v>
      </c>
      <c r="O874" s="40">
        <f>'Estimates from MCMC'!$B$2-L874</f>
        <v>18865.976392701697</v>
      </c>
      <c r="P874" s="39">
        <v>51460.194553415902</v>
      </c>
      <c r="Q874" s="40">
        <f t="shared" si="239"/>
        <v>1265.1709461175997</v>
      </c>
      <c r="R874" s="39">
        <v>51491.636070320899</v>
      </c>
      <c r="S874" s="39">
        <f t="shared" si="240"/>
        <v>31.441516904997115</v>
      </c>
      <c r="T874" s="39">
        <f t="shared" si="244"/>
        <v>1296.6124630225968</v>
      </c>
      <c r="U874" s="39">
        <v>58017.358079352198</v>
      </c>
      <c r="V874" s="39">
        <f t="shared" si="241"/>
        <v>7822.3344720538953</v>
      </c>
      <c r="W874" s="39">
        <v>59569.798800491197</v>
      </c>
      <c r="X874" s="39">
        <f t="shared" si="242"/>
        <v>255.82825811640214</v>
      </c>
      <c r="Y874" s="39">
        <f t="shared" si="245"/>
        <v>9374.7751931928942</v>
      </c>
      <c r="Z874" s="39">
        <f t="shared" si="246"/>
        <v>9491.2011995088033</v>
      </c>
      <c r="AA874" s="45">
        <f t="shared" si="247"/>
        <v>6.8727556741997792E-2</v>
      </c>
      <c r="AB874" s="45">
        <f t="shared" si="248"/>
        <v>0.41462653770095703</v>
      </c>
      <c r="AC874" s="45">
        <f t="shared" si="249"/>
        <v>1.3560297797010352E-2</v>
      </c>
      <c r="AD874" s="45">
        <f t="shared" si="250"/>
        <v>0.49691439223996514</v>
      </c>
      <c r="AE874" s="45">
        <f t="shared" si="251"/>
        <v>0.50308560776003486</v>
      </c>
      <c r="AF874" s="43">
        <f>('Estimates from MCMC'!$B$2-'MCMC runs'!W874)/'Estimates from MCMC'!$B$2</f>
        <v>0.13743214259145978</v>
      </c>
    </row>
    <row r="875" spans="1:32" x14ac:dyDescent="0.3">
      <c r="A875" s="38">
        <v>2309</v>
      </c>
      <c r="B875" s="38">
        <v>2146224.8619874711</v>
      </c>
      <c r="C875" s="39">
        <v>52294.162737516599</v>
      </c>
      <c r="D875" s="39">
        <v>51280.437778597501</v>
      </c>
      <c r="E875" s="39">
        <f t="shared" si="234"/>
        <v>1013.7249589190978</v>
      </c>
      <c r="F875" s="39">
        <v>52238.266072397302</v>
      </c>
      <c r="G875" s="40">
        <f t="shared" si="235"/>
        <v>55.896665119296813</v>
      </c>
      <c r="H875" s="39">
        <v>52207.148716644297</v>
      </c>
      <c r="I875" s="39">
        <f t="shared" si="236"/>
        <v>87.014020872302353</v>
      </c>
      <c r="J875" s="39">
        <v>51138.094027240099</v>
      </c>
      <c r="K875" s="40">
        <f t="shared" si="237"/>
        <v>1156.0687102765005</v>
      </c>
      <c r="L875" s="39">
        <v>50569.201978806697</v>
      </c>
      <c r="M875" s="39">
        <f t="shared" si="238"/>
        <v>1724.9607587099017</v>
      </c>
      <c r="N875" s="39">
        <f t="shared" si="243"/>
        <v>568.89204843340121</v>
      </c>
      <c r="O875" s="40">
        <f>'Estimates from MCMC'!$B$2-L875</f>
        <v>18491.798021193303</v>
      </c>
      <c r="P875" s="39">
        <v>51778.1966980336</v>
      </c>
      <c r="Q875" s="40">
        <f t="shared" si="239"/>
        <v>1208.9947192269028</v>
      </c>
      <c r="R875" s="39">
        <v>51808.139911522201</v>
      </c>
      <c r="S875" s="39">
        <f t="shared" si="240"/>
        <v>29.943213488601032</v>
      </c>
      <c r="T875" s="39">
        <f t="shared" si="244"/>
        <v>1238.9379327155038</v>
      </c>
      <c r="U875" s="39">
        <v>58403.822398839198</v>
      </c>
      <c r="V875" s="39">
        <f t="shared" si="241"/>
        <v>7834.620420032501</v>
      </c>
      <c r="W875" s="39">
        <v>59887.840637293499</v>
      </c>
      <c r="X875" s="39">
        <f t="shared" si="242"/>
        <v>245.0803057387966</v>
      </c>
      <c r="Y875" s="39">
        <f t="shared" si="245"/>
        <v>9318.6386584868014</v>
      </c>
      <c r="Z875" s="39">
        <f t="shared" si="246"/>
        <v>9173.1593627065013</v>
      </c>
      <c r="AA875" s="45">
        <f t="shared" si="247"/>
        <v>6.6999322147882373E-2</v>
      </c>
      <c r="AB875" s="45">
        <f t="shared" si="248"/>
        <v>0.42368083466265988</v>
      </c>
      <c r="AC875" s="45">
        <f t="shared" si="249"/>
        <v>1.325346001821521E-2</v>
      </c>
      <c r="AD875" s="45">
        <f t="shared" si="250"/>
        <v>0.50393361682875748</v>
      </c>
      <c r="AE875" s="45">
        <f t="shared" si="251"/>
        <v>0.49606638317124252</v>
      </c>
      <c r="AF875" s="43">
        <f>('Estimates from MCMC'!$B$2-'MCMC runs'!W875)/'Estimates from MCMC'!$B$2</f>
        <v>0.1328269118997191</v>
      </c>
    </row>
    <row r="876" spans="1:32" x14ac:dyDescent="0.3">
      <c r="A876" s="38">
        <v>62</v>
      </c>
      <c r="B876" s="38">
        <v>1972195.4274196429</v>
      </c>
      <c r="C876" s="39">
        <v>51817.665489234103</v>
      </c>
      <c r="D876" s="39">
        <v>50770.347066524897</v>
      </c>
      <c r="E876" s="39">
        <f t="shared" si="234"/>
        <v>1047.3184227092061</v>
      </c>
      <c r="F876" s="39">
        <v>51753.867106084901</v>
      </c>
      <c r="G876" s="40">
        <f t="shared" si="235"/>
        <v>63.798383149201982</v>
      </c>
      <c r="H876" s="39">
        <v>51725.421545133002</v>
      </c>
      <c r="I876" s="39">
        <f t="shared" si="236"/>
        <v>92.243944101101079</v>
      </c>
      <c r="J876" s="39">
        <v>50615.219141838301</v>
      </c>
      <c r="K876" s="40">
        <f t="shared" si="237"/>
        <v>1202.4463473958021</v>
      </c>
      <c r="L876" s="39">
        <v>50012.6137576365</v>
      </c>
      <c r="M876" s="39">
        <f t="shared" si="238"/>
        <v>1805.0517315976031</v>
      </c>
      <c r="N876" s="39">
        <f t="shared" si="243"/>
        <v>602.60538420180092</v>
      </c>
      <c r="O876" s="40">
        <f>'Estimates from MCMC'!$B$2-L876</f>
        <v>19048.3862423635</v>
      </c>
      <c r="P876" s="39">
        <v>51286.639656626299</v>
      </c>
      <c r="Q876" s="40">
        <f t="shared" si="239"/>
        <v>1274.0258989897993</v>
      </c>
      <c r="R876" s="39">
        <v>51318.4582646485</v>
      </c>
      <c r="S876" s="39">
        <f t="shared" si="240"/>
        <v>31.818608022200351</v>
      </c>
      <c r="T876" s="39">
        <f t="shared" si="244"/>
        <v>1305.8445070119997</v>
      </c>
      <c r="U876" s="39">
        <v>57823.132827355497</v>
      </c>
      <c r="V876" s="39">
        <f t="shared" si="241"/>
        <v>7810.5190697189973</v>
      </c>
      <c r="W876" s="39">
        <v>59387.219762000401</v>
      </c>
      <c r="X876" s="39">
        <f t="shared" si="242"/>
        <v>258.24242763290385</v>
      </c>
      <c r="Y876" s="39">
        <f t="shared" si="245"/>
        <v>9374.6060043639009</v>
      </c>
      <c r="Z876" s="39">
        <f t="shared" si="246"/>
        <v>9673.7802379995992</v>
      </c>
      <c r="AA876" s="45">
        <f t="shared" si="247"/>
        <v>6.8554075415995563E-2</v>
      </c>
      <c r="AB876" s="45">
        <f t="shared" si="248"/>
        <v>0.41003573585401415</v>
      </c>
      <c r="AC876" s="45">
        <f t="shared" si="249"/>
        <v>1.3557181398315738E-2</v>
      </c>
      <c r="AD876" s="45">
        <f t="shared" si="250"/>
        <v>0.49214699266832546</v>
      </c>
      <c r="AE876" s="45">
        <f t="shared" si="251"/>
        <v>0.5078530073316746</v>
      </c>
      <c r="AF876" s="43">
        <f>('Estimates from MCMC'!$B$2-'MCMC runs'!W876)/'Estimates from MCMC'!$B$2</f>
        <v>0.14007587839735305</v>
      </c>
    </row>
    <row r="877" spans="1:32" x14ac:dyDescent="0.3">
      <c r="A877" s="38">
        <v>3181</v>
      </c>
      <c r="B877" s="38">
        <v>1927421.8484927688</v>
      </c>
      <c r="C877" s="39">
        <v>50954.191439534501</v>
      </c>
      <c r="D877" s="39">
        <v>49913.979924594401</v>
      </c>
      <c r="E877" s="39">
        <f t="shared" si="234"/>
        <v>1040.2115149400997</v>
      </c>
      <c r="F877" s="39">
        <v>50887.044356992701</v>
      </c>
      <c r="G877" s="40">
        <f t="shared" si="235"/>
        <v>67.147082541800046</v>
      </c>
      <c r="H877" s="39">
        <v>50862.6349907982</v>
      </c>
      <c r="I877" s="39">
        <f t="shared" si="236"/>
        <v>91.556448736300808</v>
      </c>
      <c r="J877" s="39">
        <v>49756.090423086098</v>
      </c>
      <c r="K877" s="40">
        <f t="shared" si="237"/>
        <v>1198.1010164484032</v>
      </c>
      <c r="L877" s="39">
        <v>49158.293757414598</v>
      </c>
      <c r="M877" s="39">
        <f t="shared" si="238"/>
        <v>1795.897682119903</v>
      </c>
      <c r="N877" s="39">
        <f t="shared" si="243"/>
        <v>597.7966656714998</v>
      </c>
      <c r="O877" s="40">
        <f>'Estimates from MCMC'!$B$2-L877</f>
        <v>19902.706242585402</v>
      </c>
      <c r="P877" s="39">
        <v>50428.049482033297</v>
      </c>
      <c r="Q877" s="40">
        <f t="shared" si="239"/>
        <v>1269.7557246186989</v>
      </c>
      <c r="R877" s="39">
        <v>50459.501970422098</v>
      </c>
      <c r="S877" s="39">
        <f t="shared" si="240"/>
        <v>31.452488388800703</v>
      </c>
      <c r="T877" s="39">
        <f t="shared" si="244"/>
        <v>1301.2082130074996</v>
      </c>
      <c r="U877" s="39">
        <v>56701.268684654897</v>
      </c>
      <c r="V877" s="39">
        <f t="shared" si="241"/>
        <v>7542.9749272402987</v>
      </c>
      <c r="W877" s="39">
        <v>58256.152578572102</v>
      </c>
      <c r="X877" s="39">
        <f t="shared" si="242"/>
        <v>253.67568090970599</v>
      </c>
      <c r="Y877" s="39">
        <f t="shared" si="245"/>
        <v>9097.8588211575043</v>
      </c>
      <c r="Z877" s="39">
        <f t="shared" si="246"/>
        <v>10804.847421427898</v>
      </c>
      <c r="AA877" s="45">
        <f t="shared" si="247"/>
        <v>6.5378456434398435E-2</v>
      </c>
      <c r="AB877" s="45">
        <f t="shared" si="248"/>
        <v>0.37899242622095047</v>
      </c>
      <c r="AC877" s="45">
        <f t="shared" si="249"/>
        <v>1.2745788327364319E-2</v>
      </c>
      <c r="AD877" s="45">
        <f t="shared" si="250"/>
        <v>0.45711667098271325</v>
      </c>
      <c r="AE877" s="45">
        <f t="shared" si="251"/>
        <v>0.54288332901728675</v>
      </c>
      <c r="AF877" s="43">
        <f>('Estimates from MCMC'!$B$2-'MCMC runs'!W877)/'Estimates from MCMC'!$B$2</f>
        <v>0.15645367749421377</v>
      </c>
    </row>
    <row r="878" spans="1:32" x14ac:dyDescent="0.3">
      <c r="A878" s="38">
        <v>871</v>
      </c>
      <c r="B878" s="38">
        <v>1918617.1420078955</v>
      </c>
      <c r="C878" s="39">
        <v>52825.164148205302</v>
      </c>
      <c r="D878" s="39">
        <v>51769.437653285197</v>
      </c>
      <c r="E878" s="39">
        <f t="shared" si="234"/>
        <v>1055.7264949201053</v>
      </c>
      <c r="F878" s="39">
        <v>52745.0966561561</v>
      </c>
      <c r="G878" s="40">
        <f t="shared" si="235"/>
        <v>80.067492049201974</v>
      </c>
      <c r="H878" s="39">
        <v>52731.157251090997</v>
      </c>
      <c r="I878" s="39">
        <f t="shared" si="236"/>
        <v>94.006897114304593</v>
      </c>
      <c r="J878" s="39">
        <v>51596.660318727401</v>
      </c>
      <c r="K878" s="40">
        <f t="shared" si="237"/>
        <v>1228.5038294779006</v>
      </c>
      <c r="L878" s="39">
        <v>50982.501100960202</v>
      </c>
      <c r="M878" s="39">
        <f t="shared" si="238"/>
        <v>1842.6630472450997</v>
      </c>
      <c r="N878" s="39">
        <f t="shared" si="243"/>
        <v>614.15921776719915</v>
      </c>
      <c r="O878" s="40">
        <f>'Estimates from MCMC'!$B$2-L878</f>
        <v>18078.498899039798</v>
      </c>
      <c r="P878" s="39">
        <v>52285.148585918403</v>
      </c>
      <c r="Q878" s="40">
        <f t="shared" si="239"/>
        <v>1302.6474849582009</v>
      </c>
      <c r="R878" s="39">
        <v>52317.410661729104</v>
      </c>
      <c r="S878" s="39">
        <f t="shared" si="240"/>
        <v>32.26207581070048</v>
      </c>
      <c r="T878" s="39">
        <f t="shared" si="244"/>
        <v>1334.9095607689014</v>
      </c>
      <c r="U878" s="39">
        <v>59062.273979526602</v>
      </c>
      <c r="V878" s="39">
        <f t="shared" si="241"/>
        <v>8079.7728785664003</v>
      </c>
      <c r="W878" s="39">
        <v>60663.911480461</v>
      </c>
      <c r="X878" s="39">
        <f t="shared" si="242"/>
        <v>266.72794016549597</v>
      </c>
      <c r="Y878" s="39">
        <f t="shared" si="245"/>
        <v>9681.4103795007977</v>
      </c>
      <c r="Z878" s="39">
        <f t="shared" si="246"/>
        <v>8397.0885195390001</v>
      </c>
      <c r="AA878" s="45">
        <f t="shared" si="247"/>
        <v>7.3839623976734173E-2</v>
      </c>
      <c r="AB878" s="45">
        <f t="shared" si="248"/>
        <v>0.44692719919326601</v>
      </c>
      <c r="AC878" s="45">
        <f t="shared" si="249"/>
        <v>1.4753876505734814E-2</v>
      </c>
      <c r="AD878" s="45">
        <f t="shared" si="250"/>
        <v>0.53552069967573501</v>
      </c>
      <c r="AE878" s="45">
        <f t="shared" si="251"/>
        <v>0.46447930032426499</v>
      </c>
      <c r="AF878" s="43">
        <f>('Estimates from MCMC'!$B$2-'MCMC runs'!W878)/'Estimates from MCMC'!$B$2</f>
        <v>0.12158944294955185</v>
      </c>
    </row>
    <row r="879" spans="1:32" x14ac:dyDescent="0.3">
      <c r="A879" s="38">
        <v>4788</v>
      </c>
      <c r="B879" s="38">
        <v>1985437.5505081585</v>
      </c>
      <c r="C879" s="39">
        <v>53284.387000245202</v>
      </c>
      <c r="D879" s="39">
        <v>52242.315654571998</v>
      </c>
      <c r="E879" s="39">
        <f t="shared" si="234"/>
        <v>1042.0713456732046</v>
      </c>
      <c r="F879" s="39">
        <v>53232.312571137598</v>
      </c>
      <c r="G879" s="40">
        <f t="shared" si="235"/>
        <v>52.074429107604374</v>
      </c>
      <c r="H879" s="39">
        <v>53194.705223895398</v>
      </c>
      <c r="I879" s="39">
        <f t="shared" si="236"/>
        <v>89.68177634980384</v>
      </c>
      <c r="J879" s="39">
        <v>52101.129552066603</v>
      </c>
      <c r="K879" s="40">
        <f t="shared" si="237"/>
        <v>1183.2574481785996</v>
      </c>
      <c r="L879" s="39">
        <v>51514.789609791304</v>
      </c>
      <c r="M879" s="39">
        <f t="shared" si="238"/>
        <v>1769.5973904538987</v>
      </c>
      <c r="N879" s="39">
        <f t="shared" si="243"/>
        <v>586.33994227529911</v>
      </c>
      <c r="O879" s="40">
        <f>'Estimates from MCMC'!$B$2-L879</f>
        <v>17546.210390208696</v>
      </c>
      <c r="P879" s="39">
        <v>52758.846911638102</v>
      </c>
      <c r="Q879" s="40">
        <f t="shared" si="239"/>
        <v>1244.0573018467985</v>
      </c>
      <c r="R879" s="39">
        <v>52789.644553364698</v>
      </c>
      <c r="S879" s="39">
        <f t="shared" si="240"/>
        <v>30.797641726596339</v>
      </c>
      <c r="T879" s="39">
        <f t="shared" si="244"/>
        <v>1274.8549435733948</v>
      </c>
      <c r="U879" s="39">
        <v>59610.0069828587</v>
      </c>
      <c r="V879" s="39">
        <f t="shared" si="241"/>
        <v>8095.2173730673967</v>
      </c>
      <c r="W879" s="39">
        <v>61138.577628602201</v>
      </c>
      <c r="X879" s="39">
        <f t="shared" si="242"/>
        <v>253.71570217010594</v>
      </c>
      <c r="Y879" s="39">
        <f t="shared" si="245"/>
        <v>9623.7880188108975</v>
      </c>
      <c r="Z879" s="39">
        <f t="shared" si="246"/>
        <v>7922.422371397799</v>
      </c>
      <c r="AA879" s="45">
        <f t="shared" si="247"/>
        <v>7.2656996309858543E-2</v>
      </c>
      <c r="AB879" s="45">
        <f t="shared" si="248"/>
        <v>0.46136557085766888</v>
      </c>
      <c r="AC879" s="45">
        <f t="shared" si="249"/>
        <v>1.4459857514970115E-2</v>
      </c>
      <c r="AD879" s="45">
        <f t="shared" si="250"/>
        <v>0.54848242468249753</v>
      </c>
      <c r="AE879" s="45">
        <f t="shared" si="251"/>
        <v>0.45151757531750242</v>
      </c>
      <c r="AF879" s="43">
        <f>('Estimates from MCMC'!$B$2-'MCMC runs'!W879)/'Estimates from MCMC'!$B$2</f>
        <v>0.11471629966837722</v>
      </c>
    </row>
    <row r="880" spans="1:32" x14ac:dyDescent="0.3">
      <c r="A880" s="38">
        <v>4246</v>
      </c>
      <c r="B880" s="38">
        <v>1934247.1322519197</v>
      </c>
      <c r="C880" s="39">
        <v>53007.408575521797</v>
      </c>
      <c r="D880" s="39">
        <v>51958.555248121898</v>
      </c>
      <c r="E880" s="39">
        <f t="shared" si="234"/>
        <v>1048.8533273998983</v>
      </c>
      <c r="F880" s="39">
        <v>52952.697725815597</v>
      </c>
      <c r="G880" s="40">
        <f t="shared" si="235"/>
        <v>54.710849706199951</v>
      </c>
      <c r="H880" s="39">
        <v>52917.828627781899</v>
      </c>
      <c r="I880" s="39">
        <f t="shared" si="236"/>
        <v>89.579947739897761</v>
      </c>
      <c r="J880" s="39">
        <v>51814.865318335003</v>
      </c>
      <c r="K880" s="40">
        <f t="shared" si="237"/>
        <v>1192.5432571867932</v>
      </c>
      <c r="L880" s="39">
        <v>51229.366852368097</v>
      </c>
      <c r="M880" s="39">
        <f t="shared" si="238"/>
        <v>1778.0417231536994</v>
      </c>
      <c r="N880" s="39">
        <f t="shared" si="243"/>
        <v>585.49846596690622</v>
      </c>
      <c r="O880" s="40">
        <f>'Estimates from MCMC'!$B$2-L880</f>
        <v>17831.633147631903</v>
      </c>
      <c r="P880" s="39">
        <v>52478.160385425799</v>
      </c>
      <c r="Q880" s="40">
        <f t="shared" si="239"/>
        <v>1248.793533057702</v>
      </c>
      <c r="R880" s="39">
        <v>52508.813077507497</v>
      </c>
      <c r="S880" s="39">
        <f t="shared" si="240"/>
        <v>30.652692081697751</v>
      </c>
      <c r="T880" s="39">
        <f t="shared" si="244"/>
        <v>1279.4462251393998</v>
      </c>
      <c r="U880" s="39">
        <v>59349.031435655801</v>
      </c>
      <c r="V880" s="39">
        <f t="shared" si="241"/>
        <v>8119.6645832877039</v>
      </c>
      <c r="W880" s="39">
        <v>60886.0462653176</v>
      </c>
      <c r="X880" s="39">
        <f t="shared" si="242"/>
        <v>257.56860452239926</v>
      </c>
      <c r="Y880" s="39">
        <f t="shared" si="245"/>
        <v>9656.6794129495029</v>
      </c>
      <c r="Z880" s="39">
        <f t="shared" si="246"/>
        <v>8174.9537346824</v>
      </c>
      <c r="AA880" s="45">
        <f t="shared" si="247"/>
        <v>7.1751488747362119E-2</v>
      </c>
      <c r="AB880" s="45">
        <f t="shared" si="248"/>
        <v>0.45535170649055334</v>
      </c>
      <c r="AC880" s="45">
        <f t="shared" si="249"/>
        <v>1.4444476419514338E-2</v>
      </c>
      <c r="AD880" s="45">
        <f t="shared" si="250"/>
        <v>0.54154767165742979</v>
      </c>
      <c r="AE880" s="45">
        <f t="shared" si="251"/>
        <v>0.45845232834257021</v>
      </c>
      <c r="AF880" s="43">
        <f>('Estimates from MCMC'!$B$2-'MCMC runs'!W880)/'Estimates from MCMC'!$B$2</f>
        <v>0.118372941814952</v>
      </c>
    </row>
    <row r="881" spans="1:32" x14ac:dyDescent="0.3">
      <c r="A881" s="38">
        <v>4170</v>
      </c>
      <c r="B881" s="38">
        <v>1920032.1706826733</v>
      </c>
      <c r="C881" s="39">
        <v>52038.911177824099</v>
      </c>
      <c r="D881" s="39">
        <v>50995.882184456699</v>
      </c>
      <c r="E881" s="39">
        <f t="shared" si="234"/>
        <v>1043.0289933673994</v>
      </c>
      <c r="F881" s="39">
        <v>51961.902470710702</v>
      </c>
      <c r="G881" s="40">
        <f t="shared" si="235"/>
        <v>77.008707113396667</v>
      </c>
      <c r="H881" s="39">
        <v>51947.744161506103</v>
      </c>
      <c r="I881" s="39">
        <f t="shared" si="236"/>
        <v>91.167016317995149</v>
      </c>
      <c r="J881" s="39">
        <v>50828.892832268502</v>
      </c>
      <c r="K881" s="40">
        <f t="shared" si="237"/>
        <v>1210.0183455555962</v>
      </c>
      <c r="L881" s="39">
        <v>50233.336654055602</v>
      </c>
      <c r="M881" s="39">
        <f t="shared" si="238"/>
        <v>1805.5745237684969</v>
      </c>
      <c r="N881" s="39">
        <f t="shared" si="243"/>
        <v>595.5561782129007</v>
      </c>
      <c r="O881" s="40">
        <f>'Estimates from MCMC'!$B$2-L881</f>
        <v>18827.663345944398</v>
      </c>
      <c r="P881" s="39">
        <v>51505.287648345897</v>
      </c>
      <c r="Q881" s="40">
        <f t="shared" si="239"/>
        <v>1271.9509942902951</v>
      </c>
      <c r="R881" s="39">
        <v>51536.302949552897</v>
      </c>
      <c r="S881" s="39">
        <f t="shared" si="240"/>
        <v>31.015301207000448</v>
      </c>
      <c r="T881" s="39">
        <f t="shared" si="244"/>
        <v>1302.9662954972955</v>
      </c>
      <c r="U881" s="39">
        <v>58144.536231947401</v>
      </c>
      <c r="V881" s="39">
        <f t="shared" si="241"/>
        <v>7911.199577891799</v>
      </c>
      <c r="W881" s="39">
        <v>59708.9378044814</v>
      </c>
      <c r="X881" s="39">
        <f t="shared" si="242"/>
        <v>261.43527703670406</v>
      </c>
      <c r="Y881" s="39">
        <f t="shared" si="245"/>
        <v>9475.6011504257986</v>
      </c>
      <c r="Z881" s="39">
        <f t="shared" si="246"/>
        <v>9352.0621955185998</v>
      </c>
      <c r="AA881" s="45">
        <f t="shared" si="247"/>
        <v>6.9204885999725657E-2</v>
      </c>
      <c r="AB881" s="45">
        <f t="shared" si="248"/>
        <v>0.42019019739886748</v>
      </c>
      <c r="AC881" s="45">
        <f t="shared" si="249"/>
        <v>1.3885699581144197E-2</v>
      </c>
      <c r="AD881" s="45">
        <f t="shared" si="250"/>
        <v>0.50328078297973733</v>
      </c>
      <c r="AE881" s="45">
        <f t="shared" si="251"/>
        <v>0.49671921702026262</v>
      </c>
      <c r="AF881" s="43">
        <f>('Estimates from MCMC'!$B$2-'MCMC runs'!W881)/'Estimates from MCMC'!$B$2</f>
        <v>0.13541741642198346</v>
      </c>
    </row>
    <row r="882" spans="1:32" x14ac:dyDescent="0.3">
      <c r="A882" s="38">
        <v>2103</v>
      </c>
      <c r="B882" s="38">
        <v>2129788.714759361</v>
      </c>
      <c r="C882" s="39">
        <v>53069.805967527303</v>
      </c>
      <c r="D882" s="39">
        <v>52020.384775920596</v>
      </c>
      <c r="E882" s="39">
        <f t="shared" si="234"/>
        <v>1049.421191606707</v>
      </c>
      <c r="F882" s="39">
        <v>52992.917149317298</v>
      </c>
      <c r="G882" s="40">
        <f t="shared" si="235"/>
        <v>76.888818210005411</v>
      </c>
      <c r="H882" s="39">
        <v>52977.6876651286</v>
      </c>
      <c r="I882" s="39">
        <f t="shared" si="236"/>
        <v>92.118302398703236</v>
      </c>
      <c r="J882" s="39">
        <v>51852.664452478202</v>
      </c>
      <c r="K882" s="40">
        <f t="shared" si="237"/>
        <v>1217.1415150491011</v>
      </c>
      <c r="L882" s="39">
        <v>51250.583966339203</v>
      </c>
      <c r="M882" s="39">
        <f t="shared" si="238"/>
        <v>1819.2220011881</v>
      </c>
      <c r="N882" s="39">
        <f t="shared" si="243"/>
        <v>602.08048613899882</v>
      </c>
      <c r="O882" s="40">
        <f>'Estimates from MCMC'!$B$2-L882</f>
        <v>17810.416033660797</v>
      </c>
      <c r="P882" s="39">
        <v>52534.715254426999</v>
      </c>
      <c r="Q882" s="40">
        <f t="shared" si="239"/>
        <v>1284.1312880877958</v>
      </c>
      <c r="R882" s="39">
        <v>52566.067774097297</v>
      </c>
      <c r="S882" s="39">
        <f t="shared" si="240"/>
        <v>31.352519670297625</v>
      </c>
      <c r="T882" s="39">
        <f t="shared" si="244"/>
        <v>1315.4838077580935</v>
      </c>
      <c r="U882" s="39">
        <v>59268.072346405199</v>
      </c>
      <c r="V882" s="39">
        <f t="shared" si="241"/>
        <v>8017.4883800659954</v>
      </c>
      <c r="W882" s="39">
        <v>60846.075177877297</v>
      </c>
      <c r="X882" s="39">
        <f t="shared" si="242"/>
        <v>262.51902371400502</v>
      </c>
      <c r="Y882" s="39">
        <f t="shared" si="245"/>
        <v>9595.4912115380939</v>
      </c>
      <c r="Z882" s="39">
        <f t="shared" si="246"/>
        <v>8214.9248221227026</v>
      </c>
      <c r="AA882" s="45">
        <f t="shared" si="247"/>
        <v>7.3860363804635148E-2</v>
      </c>
      <c r="AB882" s="45">
        <f t="shared" si="248"/>
        <v>0.45015727678193157</v>
      </c>
      <c r="AC882" s="45">
        <f t="shared" si="249"/>
        <v>1.4739634560914084E-2</v>
      </c>
      <c r="AD882" s="45">
        <f t="shared" si="250"/>
        <v>0.53875727514748084</v>
      </c>
      <c r="AE882" s="45">
        <f t="shared" si="251"/>
        <v>0.46124272485251916</v>
      </c>
      <c r="AF882" s="43">
        <f>('Estimates from MCMC'!$B$2-'MCMC runs'!W882)/'Estimates from MCMC'!$B$2</f>
        <v>0.11895172126269099</v>
      </c>
    </row>
    <row r="883" spans="1:32" x14ac:dyDescent="0.3">
      <c r="A883" s="38">
        <v>187</v>
      </c>
      <c r="B883" s="38">
        <v>2055764.973283028</v>
      </c>
      <c r="C883" s="39">
        <v>52902.757416195498</v>
      </c>
      <c r="D883" s="39">
        <v>51833.794956812497</v>
      </c>
      <c r="E883" s="39">
        <f t="shared" si="234"/>
        <v>1068.9624593830013</v>
      </c>
      <c r="F883" s="39">
        <v>52852.232422421002</v>
      </c>
      <c r="G883" s="40">
        <f t="shared" si="235"/>
        <v>50.52499377449567</v>
      </c>
      <c r="H883" s="39">
        <v>52809.468454161601</v>
      </c>
      <c r="I883" s="39">
        <f t="shared" si="236"/>
        <v>93.288962033897405</v>
      </c>
      <c r="J883" s="39">
        <v>51690.4902658387</v>
      </c>
      <c r="K883" s="40">
        <f t="shared" si="237"/>
        <v>1212.2671503567981</v>
      </c>
      <c r="L883" s="39">
        <v>51080.857838290103</v>
      </c>
      <c r="M883" s="39">
        <f t="shared" si="238"/>
        <v>1821.8995779053948</v>
      </c>
      <c r="N883" s="39">
        <f t="shared" si="243"/>
        <v>609.63242754859675</v>
      </c>
      <c r="O883" s="40">
        <f>'Estimates from MCMC'!$B$2-L883</f>
        <v>17980.142161709897</v>
      </c>
      <c r="P883" s="39">
        <v>52369.1960509454</v>
      </c>
      <c r="Q883" s="40">
        <f t="shared" si="239"/>
        <v>1288.338212655297</v>
      </c>
      <c r="R883" s="39">
        <v>52401.354182504801</v>
      </c>
      <c r="S883" s="39">
        <f t="shared" si="240"/>
        <v>32.158131559401227</v>
      </c>
      <c r="T883" s="39">
        <f t="shared" si="244"/>
        <v>1320.4963442146982</v>
      </c>
      <c r="U883" s="39">
        <v>59112.749366784898</v>
      </c>
      <c r="V883" s="39">
        <f t="shared" si="241"/>
        <v>8031.8915284947943</v>
      </c>
      <c r="W883" s="39">
        <v>60693.422434329601</v>
      </c>
      <c r="X883" s="39">
        <f t="shared" si="242"/>
        <v>260.17672333000519</v>
      </c>
      <c r="Y883" s="39">
        <f t="shared" si="245"/>
        <v>9612.5645960394977</v>
      </c>
      <c r="Z883" s="39">
        <f t="shared" si="246"/>
        <v>8367.5775656703991</v>
      </c>
      <c r="AA883" s="45">
        <f t="shared" si="247"/>
        <v>7.3441930121486879E-2</v>
      </c>
      <c r="AB883" s="45">
        <f t="shared" si="248"/>
        <v>0.44670901132246488</v>
      </c>
      <c r="AC883" s="45">
        <f t="shared" si="249"/>
        <v>1.4470226152275461E-2</v>
      </c>
      <c r="AD883" s="45">
        <f t="shared" si="250"/>
        <v>0.53462116759622724</v>
      </c>
      <c r="AE883" s="45">
        <f t="shared" si="251"/>
        <v>0.46537883240377281</v>
      </c>
      <c r="AF883" s="43">
        <f>('Estimates from MCMC'!$B$2-'MCMC runs'!W883)/'Estimates from MCMC'!$B$2</f>
        <v>0.12116212573913496</v>
      </c>
    </row>
    <row r="884" spans="1:32" x14ac:dyDescent="0.3">
      <c r="A884" s="38">
        <v>1227</v>
      </c>
      <c r="B884" s="38">
        <v>1989444.9199287985</v>
      </c>
      <c r="C884" s="39">
        <v>52469.508039512999</v>
      </c>
      <c r="D884" s="39">
        <v>51433.746634581199</v>
      </c>
      <c r="E884" s="39">
        <f t="shared" si="234"/>
        <v>1035.7614049317999</v>
      </c>
      <c r="F884" s="39">
        <v>52403.193102451303</v>
      </c>
      <c r="G884" s="40">
        <f t="shared" si="235"/>
        <v>66.314937061695673</v>
      </c>
      <c r="H884" s="39">
        <v>52378.945236413703</v>
      </c>
      <c r="I884" s="39">
        <f t="shared" si="236"/>
        <v>90.562803099295706</v>
      </c>
      <c r="J884" s="39">
        <v>51277.752488519698</v>
      </c>
      <c r="K884" s="40">
        <f t="shared" si="237"/>
        <v>1191.7555509933009</v>
      </c>
      <c r="L884" s="39">
        <v>50685.752786684701</v>
      </c>
      <c r="M884" s="39">
        <f t="shared" si="238"/>
        <v>1783.7552528282977</v>
      </c>
      <c r="N884" s="39">
        <f t="shared" si="243"/>
        <v>591.99970183499681</v>
      </c>
      <c r="O884" s="40">
        <f>'Estimates from MCMC'!$B$2-L884</f>
        <v>18375.247213315299</v>
      </c>
      <c r="P884" s="39">
        <v>51943.146461570599</v>
      </c>
      <c r="Q884" s="40">
        <f t="shared" si="239"/>
        <v>1257.3936748858978</v>
      </c>
      <c r="R884" s="39">
        <v>51974.163066028203</v>
      </c>
      <c r="S884" s="39">
        <f t="shared" si="240"/>
        <v>31.016604457603535</v>
      </c>
      <c r="T884" s="39">
        <f t="shared" si="244"/>
        <v>1288.4102793435013</v>
      </c>
      <c r="U884" s="39">
        <v>58518.756892715202</v>
      </c>
      <c r="V884" s="39">
        <f t="shared" si="241"/>
        <v>7833.0041060305011</v>
      </c>
      <c r="W884" s="39">
        <v>60061.242277340803</v>
      </c>
      <c r="X884" s="39">
        <f t="shared" si="242"/>
        <v>254.07510528209968</v>
      </c>
      <c r="Y884" s="39">
        <f t="shared" si="245"/>
        <v>9375.4894906561021</v>
      </c>
      <c r="Z884" s="39">
        <f t="shared" si="246"/>
        <v>8999.7577226591966</v>
      </c>
      <c r="AA884" s="45">
        <f t="shared" si="247"/>
        <v>7.0116622888745553E-2</v>
      </c>
      <c r="AB884" s="45">
        <f t="shared" si="248"/>
        <v>0.42628020266059075</v>
      </c>
      <c r="AC884" s="45">
        <f t="shared" si="249"/>
        <v>1.3827030588083116E-2</v>
      </c>
      <c r="AD884" s="45">
        <f t="shared" si="250"/>
        <v>0.51022385613741938</v>
      </c>
      <c r="AE884" s="45">
        <f t="shared" si="251"/>
        <v>0.48977614386258056</v>
      </c>
      <c r="AF884" s="43">
        <f>('Estimates from MCMC'!$B$2-'MCMC runs'!W884)/'Estimates from MCMC'!$B$2</f>
        <v>0.13031606438741397</v>
      </c>
    </row>
    <row r="885" spans="1:32" x14ac:dyDescent="0.3">
      <c r="A885" s="38">
        <v>3407</v>
      </c>
      <c r="B885" s="38">
        <v>1989444.9199287985</v>
      </c>
      <c r="C885" s="39">
        <v>52469.508039512999</v>
      </c>
      <c r="D885" s="39">
        <v>51433.746634581199</v>
      </c>
      <c r="E885" s="39">
        <f t="shared" si="234"/>
        <v>1035.7614049317999</v>
      </c>
      <c r="F885" s="39">
        <v>52403.193102451303</v>
      </c>
      <c r="G885" s="40">
        <f t="shared" si="235"/>
        <v>66.314937061695673</v>
      </c>
      <c r="H885" s="39">
        <v>52378.945236413703</v>
      </c>
      <c r="I885" s="39">
        <f t="shared" si="236"/>
        <v>90.562803099295706</v>
      </c>
      <c r="J885" s="39">
        <v>51277.752488519698</v>
      </c>
      <c r="K885" s="40">
        <f t="shared" si="237"/>
        <v>1191.7555509933009</v>
      </c>
      <c r="L885" s="39">
        <v>50685.752786684701</v>
      </c>
      <c r="M885" s="39">
        <f t="shared" si="238"/>
        <v>1783.7552528282977</v>
      </c>
      <c r="N885" s="39">
        <f t="shared" si="243"/>
        <v>591.99970183499681</v>
      </c>
      <c r="O885" s="40">
        <f>'Estimates from MCMC'!$B$2-L885</f>
        <v>18375.247213315299</v>
      </c>
      <c r="P885" s="39">
        <v>51943.146461570599</v>
      </c>
      <c r="Q885" s="40">
        <f t="shared" si="239"/>
        <v>1257.3936748858978</v>
      </c>
      <c r="R885" s="39">
        <v>51974.163066028203</v>
      </c>
      <c r="S885" s="39">
        <f t="shared" si="240"/>
        <v>31.016604457603535</v>
      </c>
      <c r="T885" s="39">
        <f t="shared" si="244"/>
        <v>1288.4102793435013</v>
      </c>
      <c r="U885" s="39">
        <v>58518.756892715202</v>
      </c>
      <c r="V885" s="39">
        <f t="shared" si="241"/>
        <v>7833.0041060305011</v>
      </c>
      <c r="W885" s="39">
        <v>60061.242277340803</v>
      </c>
      <c r="X885" s="39">
        <f t="shared" si="242"/>
        <v>254.07510528209968</v>
      </c>
      <c r="Y885" s="39">
        <f t="shared" si="245"/>
        <v>9375.4894906561021</v>
      </c>
      <c r="Z885" s="39">
        <f t="shared" si="246"/>
        <v>8999.7577226591966</v>
      </c>
      <c r="AA885" s="45">
        <f t="shared" si="247"/>
        <v>7.0116622888745553E-2</v>
      </c>
      <c r="AB885" s="45">
        <f t="shared" si="248"/>
        <v>0.42628020266059075</v>
      </c>
      <c r="AC885" s="45">
        <f t="shared" si="249"/>
        <v>1.3827030588083116E-2</v>
      </c>
      <c r="AD885" s="45">
        <f t="shared" si="250"/>
        <v>0.51022385613741938</v>
      </c>
      <c r="AE885" s="45">
        <f t="shared" si="251"/>
        <v>0.48977614386258056</v>
      </c>
      <c r="AF885" s="43">
        <f>('Estimates from MCMC'!$B$2-'MCMC runs'!W885)/'Estimates from MCMC'!$B$2</f>
        <v>0.13031606438741397</v>
      </c>
    </row>
    <row r="886" spans="1:32" x14ac:dyDescent="0.3">
      <c r="A886" s="38">
        <v>3185</v>
      </c>
      <c r="B886" s="38">
        <v>2112091.3858498316</v>
      </c>
      <c r="C886" s="39">
        <v>51606.811423346298</v>
      </c>
      <c r="D886" s="39">
        <v>50573.765982126999</v>
      </c>
      <c r="E886" s="39">
        <f t="shared" si="234"/>
        <v>1033.0454412192994</v>
      </c>
      <c r="F886" s="39">
        <v>51548.193285507303</v>
      </c>
      <c r="G886" s="40">
        <f t="shared" si="235"/>
        <v>58.618137838995608</v>
      </c>
      <c r="H886" s="39">
        <v>51513.736651758001</v>
      </c>
      <c r="I886" s="39">
        <f t="shared" si="236"/>
        <v>93.074771588297153</v>
      </c>
      <c r="J886" s="39">
        <v>50422.794849925704</v>
      </c>
      <c r="K886" s="40">
        <f t="shared" si="237"/>
        <v>1184.0165734205948</v>
      </c>
      <c r="L886" s="39">
        <v>49895.260933616199</v>
      </c>
      <c r="M886" s="39">
        <f t="shared" si="238"/>
        <v>1711.5504897300998</v>
      </c>
      <c r="N886" s="39">
        <f t="shared" si="243"/>
        <v>527.533916309505</v>
      </c>
      <c r="O886" s="40">
        <f>'Estimates from MCMC'!$B$2-L886</f>
        <v>19165.739066383801</v>
      </c>
      <c r="P886" s="39">
        <v>51096.624925452103</v>
      </c>
      <c r="Q886" s="40">
        <f t="shared" si="239"/>
        <v>1201.363991835904</v>
      </c>
      <c r="R886" s="39">
        <v>51128.905348722401</v>
      </c>
      <c r="S886" s="39">
        <f t="shared" si="240"/>
        <v>32.280423270298343</v>
      </c>
      <c r="T886" s="39">
        <f t="shared" si="244"/>
        <v>1233.6444151062024</v>
      </c>
      <c r="U886" s="39">
        <v>57731.715140204302</v>
      </c>
      <c r="V886" s="39">
        <f t="shared" si="241"/>
        <v>7836.4542065881033</v>
      </c>
      <c r="W886" s="39">
        <v>59201.987347758499</v>
      </c>
      <c r="X886" s="39">
        <f t="shared" si="242"/>
        <v>236.62779244799458</v>
      </c>
      <c r="Y886" s="39">
        <f t="shared" si="245"/>
        <v>9306.7264141423002</v>
      </c>
      <c r="Z886" s="39">
        <f t="shared" si="246"/>
        <v>9859.0126522415012</v>
      </c>
      <c r="AA886" s="45">
        <f t="shared" si="247"/>
        <v>6.4367171588492617E-2</v>
      </c>
      <c r="AB886" s="45">
        <f t="shared" si="248"/>
        <v>0.40887826863577814</v>
      </c>
      <c r="AC886" s="45">
        <f t="shared" si="249"/>
        <v>1.2346395389626976E-2</v>
      </c>
      <c r="AD886" s="45">
        <f t="shared" si="250"/>
        <v>0.48559183561389768</v>
      </c>
      <c r="AE886" s="45">
        <f t="shared" si="251"/>
        <v>0.51440816438610226</v>
      </c>
      <c r="AF886" s="43">
        <f>('Estimates from MCMC'!$B$2-'MCMC runs'!W886)/'Estimates from MCMC'!$B$2</f>
        <v>0.14275803495810227</v>
      </c>
    </row>
    <row r="887" spans="1:32" x14ac:dyDescent="0.3">
      <c r="A887" s="38">
        <v>4723</v>
      </c>
      <c r="B887" s="38">
        <v>2182772.0817059157</v>
      </c>
      <c r="C887" s="39">
        <v>51987.218922586202</v>
      </c>
      <c r="D887" s="39">
        <v>50933.775642722801</v>
      </c>
      <c r="E887" s="39">
        <f t="shared" si="234"/>
        <v>1053.4432798634007</v>
      </c>
      <c r="F887" s="39">
        <v>51930.972264607801</v>
      </c>
      <c r="G887" s="40">
        <f t="shared" si="235"/>
        <v>56.246657978401345</v>
      </c>
      <c r="H887" s="39">
        <v>51895.739875566403</v>
      </c>
      <c r="I887" s="39">
        <f t="shared" si="236"/>
        <v>91.4790470197986</v>
      </c>
      <c r="J887" s="39">
        <v>50786.840997273299</v>
      </c>
      <c r="K887" s="40">
        <f t="shared" si="237"/>
        <v>1200.3779253129032</v>
      </c>
      <c r="L887" s="39">
        <v>50189.442734653603</v>
      </c>
      <c r="M887" s="39">
        <f t="shared" si="238"/>
        <v>1797.776187932599</v>
      </c>
      <c r="N887" s="39">
        <f t="shared" si="243"/>
        <v>597.39826261969574</v>
      </c>
      <c r="O887" s="40">
        <f>'Estimates from MCMC'!$B$2-L887</f>
        <v>18871.557265346397</v>
      </c>
      <c r="P887" s="39">
        <v>51457.349120127699</v>
      </c>
      <c r="Q887" s="40">
        <f t="shared" si="239"/>
        <v>1267.9063854740962</v>
      </c>
      <c r="R887" s="39">
        <v>51488.757603599697</v>
      </c>
      <c r="S887" s="39">
        <f t="shared" si="240"/>
        <v>31.408483471997897</v>
      </c>
      <c r="T887" s="39">
        <f t="shared" si="244"/>
        <v>1299.3148689460941</v>
      </c>
      <c r="U887" s="39">
        <v>58000.229343900202</v>
      </c>
      <c r="V887" s="39">
        <f t="shared" si="241"/>
        <v>7810.7866092465993</v>
      </c>
      <c r="W887" s="39">
        <v>59556.7264832578</v>
      </c>
      <c r="X887" s="39">
        <f t="shared" si="242"/>
        <v>257.18227041150385</v>
      </c>
      <c r="Y887" s="39">
        <f t="shared" si="245"/>
        <v>9367.2837486041972</v>
      </c>
      <c r="Z887" s="39">
        <f t="shared" si="246"/>
        <v>9504.2735167421997</v>
      </c>
      <c r="AA887" s="45">
        <f t="shared" si="247"/>
        <v>6.8850431931868683E-2</v>
      </c>
      <c r="AB887" s="45">
        <f t="shared" si="248"/>
        <v>0.4138920015673242</v>
      </c>
      <c r="AC887" s="45">
        <f t="shared" si="249"/>
        <v>1.3628036456947006E-2</v>
      </c>
      <c r="AD887" s="45">
        <f t="shared" si="250"/>
        <v>0.49637046995613987</v>
      </c>
      <c r="AE887" s="45">
        <f t="shared" si="251"/>
        <v>0.50362953004386013</v>
      </c>
      <c r="AF887" s="43">
        <f>('Estimates from MCMC'!$B$2-'MCMC runs'!W887)/'Estimates from MCMC'!$B$2</f>
        <v>0.13762142912413952</v>
      </c>
    </row>
    <row r="888" spans="1:32" x14ac:dyDescent="0.3">
      <c r="A888" s="38">
        <v>4531</v>
      </c>
      <c r="B888" s="38">
        <v>2160950.4771004608</v>
      </c>
      <c r="C888" s="39">
        <v>52097.127096636403</v>
      </c>
      <c r="D888" s="39">
        <v>51086.764671850797</v>
      </c>
      <c r="E888" s="39">
        <f t="shared" si="234"/>
        <v>1010.362424785606</v>
      </c>
      <c r="F888" s="39">
        <v>52024.5800036699</v>
      </c>
      <c r="G888" s="40">
        <f t="shared" si="235"/>
        <v>72.547092966502532</v>
      </c>
      <c r="H888" s="39">
        <v>52008.541988956902</v>
      </c>
      <c r="I888" s="39">
        <f t="shared" si="236"/>
        <v>88.585107679500652</v>
      </c>
      <c r="J888" s="39">
        <v>50926.590762800901</v>
      </c>
      <c r="K888" s="40">
        <f t="shared" si="237"/>
        <v>1170.5363338355019</v>
      </c>
      <c r="L888" s="39">
        <v>50347.624712390701</v>
      </c>
      <c r="M888" s="39">
        <f t="shared" si="238"/>
        <v>1749.5023842457013</v>
      </c>
      <c r="N888" s="39">
        <f t="shared" si="243"/>
        <v>578.96605041019939</v>
      </c>
      <c r="O888" s="40">
        <f>'Estimates from MCMC'!$B$2-L888</f>
        <v>18713.375287609299</v>
      </c>
      <c r="P888" s="39">
        <v>51576.515853183701</v>
      </c>
      <c r="Q888" s="40">
        <f t="shared" si="239"/>
        <v>1228.8911407929991</v>
      </c>
      <c r="R888" s="39">
        <v>51606.971763452297</v>
      </c>
      <c r="S888" s="39">
        <f t="shared" si="240"/>
        <v>30.455910268596199</v>
      </c>
      <c r="T888" s="39">
        <f t="shared" si="244"/>
        <v>1259.3470510615953</v>
      </c>
      <c r="U888" s="39">
        <v>58067.813699544698</v>
      </c>
      <c r="V888" s="39">
        <f t="shared" si="241"/>
        <v>7720.188987153997</v>
      </c>
      <c r="W888" s="39">
        <v>59576.028474557002</v>
      </c>
      <c r="X888" s="39">
        <f t="shared" si="242"/>
        <v>248.86772395070875</v>
      </c>
      <c r="Y888" s="39">
        <f t="shared" si="245"/>
        <v>9228.403762166301</v>
      </c>
      <c r="Z888" s="39">
        <f t="shared" si="246"/>
        <v>9484.9715254429975</v>
      </c>
      <c r="AA888" s="45">
        <f t="shared" si="247"/>
        <v>6.7296627770589715E-2</v>
      </c>
      <c r="AB888" s="45">
        <f t="shared" si="248"/>
        <v>0.4125492525266552</v>
      </c>
      <c r="AC888" s="45">
        <f t="shared" si="249"/>
        <v>1.3298922301605939E-2</v>
      </c>
      <c r="AD888" s="45">
        <f t="shared" si="250"/>
        <v>0.49314480259885085</v>
      </c>
      <c r="AE888" s="45">
        <f t="shared" si="251"/>
        <v>0.50685519740114915</v>
      </c>
      <c r="AF888" s="43">
        <f>('Estimates from MCMC'!$B$2-'MCMC runs'!W888)/'Estimates from MCMC'!$B$2</f>
        <v>0.13734193720686055</v>
      </c>
    </row>
    <row r="889" spans="1:32" x14ac:dyDescent="0.3">
      <c r="A889" s="38">
        <v>4778</v>
      </c>
      <c r="B889" s="38">
        <v>2064396.2110424363</v>
      </c>
      <c r="C889" s="39">
        <v>51990.604726958103</v>
      </c>
      <c r="D889" s="39">
        <v>50943.176776026703</v>
      </c>
      <c r="E889" s="39">
        <f t="shared" si="234"/>
        <v>1047.4279509314001</v>
      </c>
      <c r="F889" s="39">
        <v>51920.064114173598</v>
      </c>
      <c r="G889" s="40">
        <f t="shared" si="235"/>
        <v>70.540612784505356</v>
      </c>
      <c r="H889" s="39">
        <v>51900.272199697101</v>
      </c>
      <c r="I889" s="39">
        <f t="shared" si="236"/>
        <v>90.332527261001815</v>
      </c>
      <c r="J889" s="39">
        <v>50783.337169303202</v>
      </c>
      <c r="K889" s="40">
        <f t="shared" si="237"/>
        <v>1207.2675576549009</v>
      </c>
      <c r="L889" s="39">
        <v>50193.101380177301</v>
      </c>
      <c r="M889" s="39">
        <f t="shared" si="238"/>
        <v>1797.5033467808025</v>
      </c>
      <c r="N889" s="39">
        <f t="shared" si="243"/>
        <v>590.23578912590165</v>
      </c>
      <c r="O889" s="40">
        <f>'Estimates from MCMC'!$B$2-L889</f>
        <v>18867.898619822699</v>
      </c>
      <c r="P889" s="39">
        <v>51457.591880711101</v>
      </c>
      <c r="Q889" s="40">
        <f t="shared" si="239"/>
        <v>1264.4905005338005</v>
      </c>
      <c r="R889" s="39">
        <v>51488.252719170203</v>
      </c>
      <c r="S889" s="39">
        <f t="shared" si="240"/>
        <v>30.660838459101797</v>
      </c>
      <c r="T889" s="39">
        <f t="shared" si="244"/>
        <v>1295.1513389929023</v>
      </c>
      <c r="U889" s="39">
        <v>58143.177386012001</v>
      </c>
      <c r="V889" s="39">
        <f t="shared" si="241"/>
        <v>7950.0760058347005</v>
      </c>
      <c r="W889" s="39">
        <v>59699.349080140397</v>
      </c>
      <c r="X889" s="39">
        <f t="shared" si="242"/>
        <v>261.02035513549345</v>
      </c>
      <c r="Y889" s="39">
        <f t="shared" si="245"/>
        <v>9506.2476999630962</v>
      </c>
      <c r="Z889" s="39">
        <f t="shared" si="246"/>
        <v>9361.6509198596032</v>
      </c>
      <c r="AA889" s="45">
        <f t="shared" si="247"/>
        <v>6.8643115223876089E-2</v>
      </c>
      <c r="AB889" s="45">
        <f t="shared" si="248"/>
        <v>0.4213546068920635</v>
      </c>
      <c r="AC889" s="45">
        <f t="shared" si="249"/>
        <v>1.3834097818464229E-2</v>
      </c>
      <c r="AD889" s="45">
        <f t="shared" si="250"/>
        <v>0.50383181993440385</v>
      </c>
      <c r="AE889" s="45">
        <f t="shared" si="251"/>
        <v>0.49616818006559621</v>
      </c>
      <c r="AF889" s="43">
        <f>('Estimates from MCMC'!$B$2-'MCMC runs'!W889)/'Estimates from MCMC'!$B$2</f>
        <v>0.13555626069503196</v>
      </c>
    </row>
    <row r="890" spans="1:32" x14ac:dyDescent="0.3">
      <c r="A890" s="38">
        <v>1384</v>
      </c>
      <c r="B890" s="38">
        <v>2282505.7428815211</v>
      </c>
      <c r="C890" s="39">
        <v>52450.852537321698</v>
      </c>
      <c r="D890" s="39">
        <v>51446.711581157302</v>
      </c>
      <c r="E890" s="39">
        <f t="shared" si="234"/>
        <v>1004.1409561643959</v>
      </c>
      <c r="F890" s="39">
        <v>52390.310265679502</v>
      </c>
      <c r="G890" s="40">
        <f t="shared" si="235"/>
        <v>60.542271642196283</v>
      </c>
      <c r="H890" s="39">
        <v>52361.643278699201</v>
      </c>
      <c r="I890" s="39">
        <f t="shared" si="236"/>
        <v>89.209258622497146</v>
      </c>
      <c r="J890" s="39">
        <v>51297.713573151297</v>
      </c>
      <c r="K890" s="40">
        <f t="shared" si="237"/>
        <v>1153.1389641704009</v>
      </c>
      <c r="L890" s="39">
        <v>50759.601386579299</v>
      </c>
      <c r="M890" s="39">
        <f t="shared" si="238"/>
        <v>1691.2511507423987</v>
      </c>
      <c r="N890" s="39">
        <f t="shared" si="243"/>
        <v>538.11218657199788</v>
      </c>
      <c r="O890" s="40">
        <f>'Estimates from MCMC'!$B$2-L890</f>
        <v>18301.398613420701</v>
      </c>
      <c r="P890" s="39">
        <v>51944.301907960697</v>
      </c>
      <c r="Q890" s="40">
        <f t="shared" si="239"/>
        <v>1184.7005213813973</v>
      </c>
      <c r="R890" s="39">
        <v>51975.202150745397</v>
      </c>
      <c r="S890" s="39">
        <f t="shared" si="240"/>
        <v>30.900242784700822</v>
      </c>
      <c r="T890" s="39">
        <f t="shared" si="244"/>
        <v>1215.6007641660981</v>
      </c>
      <c r="U890" s="39">
        <v>58662.928842116897</v>
      </c>
      <c r="V890" s="39">
        <f t="shared" si="241"/>
        <v>7903.3274555375974</v>
      </c>
      <c r="W890" s="39">
        <v>60112.839620878804</v>
      </c>
      <c r="X890" s="39">
        <f t="shared" si="242"/>
        <v>234.31001459580875</v>
      </c>
      <c r="Y890" s="39">
        <f t="shared" si="245"/>
        <v>9353.2382342995043</v>
      </c>
      <c r="Z890" s="39">
        <f t="shared" si="246"/>
        <v>8948.1603791211965</v>
      </c>
      <c r="AA890" s="45">
        <f t="shared" si="247"/>
        <v>6.6421194895710273E-2</v>
      </c>
      <c r="AB890" s="45">
        <f t="shared" si="248"/>
        <v>0.43184281280786729</v>
      </c>
      <c r="AC890" s="45">
        <f t="shared" si="249"/>
        <v>1.2802847451450272E-2</v>
      </c>
      <c r="AD890" s="45">
        <f t="shared" si="250"/>
        <v>0.51106685515502781</v>
      </c>
      <c r="AE890" s="45">
        <f t="shared" si="251"/>
        <v>0.48893314484497219</v>
      </c>
      <c r="AF890" s="43">
        <f>('Estimates from MCMC'!$B$2-'MCMC runs'!W890)/'Estimates from MCMC'!$B$2</f>
        <v>0.12956893730356056</v>
      </c>
    </row>
    <row r="891" spans="1:32" x14ac:dyDescent="0.3">
      <c r="A891" s="38">
        <v>4232</v>
      </c>
      <c r="B891" s="38">
        <v>1921476.9700324025</v>
      </c>
      <c r="C891" s="39">
        <v>53079.691788976597</v>
      </c>
      <c r="D891" s="39">
        <v>52026.043309447399</v>
      </c>
      <c r="E891" s="39">
        <f t="shared" si="234"/>
        <v>1053.6484795291981</v>
      </c>
      <c r="F891" s="39">
        <v>53020.963572581903</v>
      </c>
      <c r="G891" s="40">
        <f t="shared" si="235"/>
        <v>58.728216394694755</v>
      </c>
      <c r="H891" s="39">
        <v>52988.519648683803</v>
      </c>
      <c r="I891" s="39">
        <f t="shared" si="236"/>
        <v>91.172140292794211</v>
      </c>
      <c r="J891" s="39">
        <v>51876.873975198803</v>
      </c>
      <c r="K891" s="40">
        <f t="shared" si="237"/>
        <v>1202.8178137777941</v>
      </c>
      <c r="L891" s="39">
        <v>51280.938298403104</v>
      </c>
      <c r="M891" s="39">
        <f t="shared" si="238"/>
        <v>1798.7534905734938</v>
      </c>
      <c r="N891" s="39">
        <f t="shared" si="243"/>
        <v>595.93567679569969</v>
      </c>
      <c r="O891" s="40">
        <f>'Estimates from MCMC'!$B$2-L891</f>
        <v>17780.061701596896</v>
      </c>
      <c r="P891" s="39">
        <v>52548.537386667602</v>
      </c>
      <c r="Q891" s="40">
        <f t="shared" si="239"/>
        <v>1267.5990882644983</v>
      </c>
      <c r="R891" s="39">
        <v>52579.719582862301</v>
      </c>
      <c r="S891" s="39">
        <f t="shared" si="240"/>
        <v>31.182196194698918</v>
      </c>
      <c r="T891" s="39">
        <f t="shared" si="244"/>
        <v>1298.7812844591972</v>
      </c>
      <c r="U891" s="39">
        <v>59330.1088256152</v>
      </c>
      <c r="V891" s="39">
        <f t="shared" si="241"/>
        <v>8049.1705272120962</v>
      </c>
      <c r="W891" s="39">
        <v>60887.511748795798</v>
      </c>
      <c r="X891" s="39">
        <f t="shared" si="242"/>
        <v>258.62163872140081</v>
      </c>
      <c r="Y891" s="39">
        <f t="shared" si="245"/>
        <v>9606.5734503926942</v>
      </c>
      <c r="Z891" s="39">
        <f t="shared" si="246"/>
        <v>8173.4882512042022</v>
      </c>
      <c r="AA891" s="45">
        <f t="shared" si="247"/>
        <v>7.3047062842450577E-2</v>
      </c>
      <c r="AB891" s="45">
        <f t="shared" si="248"/>
        <v>0.45270768247610577</v>
      </c>
      <c r="AC891" s="45">
        <f t="shared" si="249"/>
        <v>1.4545598494642625E-2</v>
      </c>
      <c r="AD891" s="45">
        <f t="shared" si="250"/>
        <v>0.54030034381319891</v>
      </c>
      <c r="AE891" s="45">
        <f t="shared" si="251"/>
        <v>0.45969965618680103</v>
      </c>
      <c r="AF891" s="43">
        <f>('Estimates from MCMC'!$B$2-'MCMC runs'!W891)/'Estimates from MCMC'!$B$2</f>
        <v>0.11835172168378973</v>
      </c>
    </row>
    <row r="892" spans="1:32" x14ac:dyDescent="0.3">
      <c r="A892" s="38">
        <v>2304</v>
      </c>
      <c r="B892" s="38">
        <v>1937827.2717268798</v>
      </c>
      <c r="C892" s="39">
        <v>52846.081928984502</v>
      </c>
      <c r="D892" s="39">
        <v>51817.934924106798</v>
      </c>
      <c r="E892" s="39">
        <f t="shared" si="234"/>
        <v>1028.1470048777046</v>
      </c>
      <c r="F892" s="39">
        <v>52786.327847586901</v>
      </c>
      <c r="G892" s="40">
        <f t="shared" si="235"/>
        <v>59.754081397601112</v>
      </c>
      <c r="H892" s="39">
        <v>52756.9637077921</v>
      </c>
      <c r="I892" s="39">
        <f t="shared" si="236"/>
        <v>89.118221192402416</v>
      </c>
      <c r="J892" s="39">
        <v>51669.699884429101</v>
      </c>
      <c r="K892" s="40">
        <f t="shared" si="237"/>
        <v>1176.3820445554011</v>
      </c>
      <c r="L892" s="39">
        <v>51087.0707799702</v>
      </c>
      <c r="M892" s="39">
        <f t="shared" si="238"/>
        <v>1759.0111490143026</v>
      </c>
      <c r="N892" s="39">
        <f t="shared" si="243"/>
        <v>582.62910445890157</v>
      </c>
      <c r="O892" s="40">
        <f>'Estimates from MCMC'!$B$2-L892</f>
        <v>17973.9292200298</v>
      </c>
      <c r="P892" s="39">
        <v>52323.971741374502</v>
      </c>
      <c r="Q892" s="40">
        <f t="shared" si="239"/>
        <v>1236.9009614043025</v>
      </c>
      <c r="R892" s="39">
        <v>52354.569088055599</v>
      </c>
      <c r="S892" s="39">
        <f t="shared" si="240"/>
        <v>30.597346681097406</v>
      </c>
      <c r="T892" s="39">
        <f t="shared" si="244"/>
        <v>1267.4983080853999</v>
      </c>
      <c r="U892" s="39">
        <v>59000.659927169603</v>
      </c>
      <c r="V892" s="39">
        <f t="shared" si="241"/>
        <v>7913.5891471994037</v>
      </c>
      <c r="W892" s="39">
        <v>60518.241776999697</v>
      </c>
      <c r="X892" s="39">
        <f t="shared" si="242"/>
        <v>250.08354174469423</v>
      </c>
      <c r="Y892" s="39">
        <f t="shared" si="245"/>
        <v>9431.1709970294978</v>
      </c>
      <c r="Z892" s="39">
        <f t="shared" si="246"/>
        <v>8542.7582230003027</v>
      </c>
      <c r="AA892" s="45">
        <f t="shared" si="247"/>
        <v>7.051871032589381E-2</v>
      </c>
      <c r="AB892" s="45">
        <f t="shared" si="248"/>
        <v>0.44028153501242523</v>
      </c>
      <c r="AC892" s="45">
        <f t="shared" si="249"/>
        <v>1.3913682349767236E-2</v>
      </c>
      <c r="AD892" s="45">
        <f t="shared" si="250"/>
        <v>0.52471392768808633</v>
      </c>
      <c r="AE892" s="45">
        <f t="shared" si="251"/>
        <v>0.47528607231191372</v>
      </c>
      <c r="AF892" s="43">
        <f>('Estimates from MCMC'!$B$2-'MCMC runs'!W892)/'Estimates from MCMC'!$B$2</f>
        <v>0.12369873333719904</v>
      </c>
    </row>
    <row r="893" spans="1:32" x14ac:dyDescent="0.3">
      <c r="A893" s="38">
        <v>1215</v>
      </c>
      <c r="B893" s="38">
        <v>1958751.8212592921</v>
      </c>
      <c r="C893" s="39">
        <v>52689.037265977502</v>
      </c>
      <c r="D893" s="39">
        <v>51647.857567184801</v>
      </c>
      <c r="E893" s="39">
        <f t="shared" si="234"/>
        <v>1041.1796987927009</v>
      </c>
      <c r="F893" s="39">
        <v>52623.584450529001</v>
      </c>
      <c r="G893" s="40">
        <f t="shared" si="235"/>
        <v>65.452815448501497</v>
      </c>
      <c r="H893" s="39">
        <v>52597.960652110203</v>
      </c>
      <c r="I893" s="39">
        <f t="shared" si="236"/>
        <v>91.076613867298875</v>
      </c>
      <c r="J893" s="39">
        <v>51492.360898600302</v>
      </c>
      <c r="K893" s="40">
        <f t="shared" si="237"/>
        <v>1196.6763673772002</v>
      </c>
      <c r="L893" s="39">
        <v>50897.320652214403</v>
      </c>
      <c r="M893" s="39">
        <f t="shared" si="238"/>
        <v>1791.7166137630993</v>
      </c>
      <c r="N893" s="39">
        <f t="shared" si="243"/>
        <v>595.04024638589908</v>
      </c>
      <c r="O893" s="40">
        <f>'Estimates from MCMC'!$B$2-L893</f>
        <v>18163.679347785597</v>
      </c>
      <c r="P893" s="39">
        <v>52158.216746663697</v>
      </c>
      <c r="Q893" s="40">
        <f t="shared" si="239"/>
        <v>1260.8960944492937</v>
      </c>
      <c r="R893" s="39">
        <v>52189.601635407802</v>
      </c>
      <c r="S893" s="39">
        <f t="shared" si="240"/>
        <v>31.38488874410541</v>
      </c>
      <c r="T893" s="39">
        <f t="shared" si="244"/>
        <v>1292.2809831933992</v>
      </c>
      <c r="U893" s="39">
        <v>58851.772709162797</v>
      </c>
      <c r="V893" s="39">
        <f t="shared" si="241"/>
        <v>7954.4520569483939</v>
      </c>
      <c r="W893" s="39">
        <v>60402.053287363</v>
      </c>
      <c r="X893" s="39">
        <f t="shared" si="242"/>
        <v>257.99959500680416</v>
      </c>
      <c r="Y893" s="39">
        <f t="shared" si="245"/>
        <v>9504.7326351485972</v>
      </c>
      <c r="Z893" s="39">
        <f t="shared" si="246"/>
        <v>8658.946712637</v>
      </c>
      <c r="AA893" s="45">
        <f t="shared" si="247"/>
        <v>7.1146432308658109E-2</v>
      </c>
      <c r="AB893" s="45">
        <f t="shared" si="248"/>
        <v>0.43793175956490066</v>
      </c>
      <c r="AC893" s="45">
        <f t="shared" si="249"/>
        <v>1.4204148293239819E-2</v>
      </c>
      <c r="AD893" s="45">
        <f t="shared" si="250"/>
        <v>0.52328234016679864</v>
      </c>
      <c r="AE893" s="45">
        <f t="shared" si="251"/>
        <v>0.47671765983320141</v>
      </c>
      <c r="AF893" s="43">
        <f>('Estimates from MCMC'!$B$2-'MCMC runs'!W893)/'Estimates from MCMC'!$B$2</f>
        <v>0.12538113714885391</v>
      </c>
    </row>
    <row r="894" spans="1:32" x14ac:dyDescent="0.3">
      <c r="A894" s="38">
        <v>901</v>
      </c>
      <c r="B894" s="38">
        <v>1927039.4238949709</v>
      </c>
      <c r="C894" s="39">
        <v>52644.032558275103</v>
      </c>
      <c r="D894" s="39">
        <v>51636.719542446997</v>
      </c>
      <c r="E894" s="39">
        <f t="shared" si="234"/>
        <v>1007.3130158281056</v>
      </c>
      <c r="F894" s="39">
        <v>52562.884550788302</v>
      </c>
      <c r="G894" s="40">
        <f t="shared" si="235"/>
        <v>81.148007486801362</v>
      </c>
      <c r="H894" s="39">
        <v>52554.485148052801</v>
      </c>
      <c r="I894" s="39">
        <f t="shared" si="236"/>
        <v>89.547410222301551</v>
      </c>
      <c r="J894" s="39">
        <v>51467.326142309597</v>
      </c>
      <c r="K894" s="40">
        <f t="shared" si="237"/>
        <v>1176.7064159655056</v>
      </c>
      <c r="L894" s="39">
        <v>50881.701088035101</v>
      </c>
      <c r="M894" s="39">
        <f t="shared" si="238"/>
        <v>1762.3314702400021</v>
      </c>
      <c r="N894" s="39">
        <f t="shared" si="243"/>
        <v>585.62505427449651</v>
      </c>
      <c r="O894" s="40">
        <f>'Estimates from MCMC'!$B$2-L894</f>
        <v>18179.298911964899</v>
      </c>
      <c r="P894" s="39">
        <v>52122.776219382002</v>
      </c>
      <c r="Q894" s="40">
        <f t="shared" si="239"/>
        <v>1241.0751313469009</v>
      </c>
      <c r="R894" s="39">
        <v>52153.506578722299</v>
      </c>
      <c r="S894" s="39">
        <f t="shared" si="240"/>
        <v>30.730359340297582</v>
      </c>
      <c r="T894" s="39">
        <f t="shared" si="244"/>
        <v>1271.8054906871985</v>
      </c>
      <c r="U894" s="39">
        <v>58726.216855004997</v>
      </c>
      <c r="V894" s="39">
        <f t="shared" si="241"/>
        <v>7844.5157669698965</v>
      </c>
      <c r="W894" s="39">
        <v>60247.070478716698</v>
      </c>
      <c r="X894" s="39">
        <f t="shared" si="242"/>
        <v>249.04813302450202</v>
      </c>
      <c r="Y894" s="39">
        <f t="shared" si="245"/>
        <v>9365.369390681597</v>
      </c>
      <c r="Z894" s="39">
        <f t="shared" si="246"/>
        <v>8813.9295212833022</v>
      </c>
      <c r="AA894" s="45">
        <f t="shared" si="247"/>
        <v>6.9958995495153345E-2</v>
      </c>
      <c r="AB894" s="45">
        <f t="shared" si="248"/>
        <v>0.4315081568853541</v>
      </c>
      <c r="AC894" s="45">
        <f t="shared" si="249"/>
        <v>1.3699545523209827E-2</v>
      </c>
      <c r="AD894" s="45">
        <f t="shared" si="250"/>
        <v>0.51516669790371727</v>
      </c>
      <c r="AE894" s="45">
        <f t="shared" si="251"/>
        <v>0.48483330209628273</v>
      </c>
      <c r="AF894" s="43">
        <f>('Estimates from MCMC'!$B$2-'MCMC runs'!W894)/'Estimates from MCMC'!$B$2</f>
        <v>0.12762528085726099</v>
      </c>
    </row>
    <row r="895" spans="1:32" x14ac:dyDescent="0.3">
      <c r="A895" s="38">
        <v>1914</v>
      </c>
      <c r="B895" s="38">
        <v>2014888.1955602795</v>
      </c>
      <c r="C895" s="39">
        <v>52490.411373737799</v>
      </c>
      <c r="D895" s="39">
        <v>51455.4683861581</v>
      </c>
      <c r="E895" s="39">
        <f t="shared" si="234"/>
        <v>1034.9429875796995</v>
      </c>
      <c r="F895" s="39">
        <v>52437.085668526001</v>
      </c>
      <c r="G895" s="40">
        <f t="shared" si="235"/>
        <v>53.325705211798777</v>
      </c>
      <c r="H895" s="39">
        <v>52399.945611111798</v>
      </c>
      <c r="I895" s="39">
        <f t="shared" si="236"/>
        <v>90.465762626001379</v>
      </c>
      <c r="J895" s="39">
        <v>51312.205353440302</v>
      </c>
      <c r="K895" s="40">
        <f t="shared" si="237"/>
        <v>1178.2060202974972</v>
      </c>
      <c r="L895" s="39">
        <v>50720.805345717301</v>
      </c>
      <c r="M895" s="39">
        <f t="shared" si="238"/>
        <v>1769.6060280204983</v>
      </c>
      <c r="N895" s="39">
        <f t="shared" si="243"/>
        <v>591.40000772300118</v>
      </c>
      <c r="O895" s="40">
        <f>'Estimates from MCMC'!$B$2-L895</f>
        <v>18340.194654282699</v>
      </c>
      <c r="P895" s="39">
        <v>51966.325307100902</v>
      </c>
      <c r="Q895" s="40">
        <f t="shared" si="239"/>
        <v>1245.5199613836012</v>
      </c>
      <c r="R895" s="39">
        <v>51997.691676670001</v>
      </c>
      <c r="S895" s="39">
        <f t="shared" si="240"/>
        <v>31.366369569099334</v>
      </c>
      <c r="T895" s="39">
        <f t="shared" si="244"/>
        <v>1276.8863309527005</v>
      </c>
      <c r="U895" s="39">
        <v>58637.842198251397</v>
      </c>
      <c r="V895" s="39">
        <f t="shared" si="241"/>
        <v>7917.0368525340964</v>
      </c>
      <c r="W895" s="39">
        <v>60165.959533480098</v>
      </c>
      <c r="X895" s="39">
        <f t="shared" si="242"/>
        <v>251.23100427600002</v>
      </c>
      <c r="Y895" s="39">
        <f t="shared" si="245"/>
        <v>9445.1541877627969</v>
      </c>
      <c r="Z895" s="39">
        <f t="shared" si="246"/>
        <v>8895.0404665199021</v>
      </c>
      <c r="AA895" s="45">
        <f t="shared" si="247"/>
        <v>6.9622288913630981E-2</v>
      </c>
      <c r="AB895" s="45">
        <f t="shared" si="248"/>
        <v>0.43167681705522981</v>
      </c>
      <c r="AC895" s="45">
        <f t="shared" si="249"/>
        <v>1.3698382651425893E-2</v>
      </c>
      <c r="AD895" s="45">
        <f t="shared" si="250"/>
        <v>0.51499748862028671</v>
      </c>
      <c r="AE895" s="45">
        <f t="shared" si="251"/>
        <v>0.48500251137971334</v>
      </c>
      <c r="AF895" s="43">
        <f>('Estimates from MCMC'!$B$2-'MCMC runs'!W895)/'Estimates from MCMC'!$B$2</f>
        <v>0.12879976349198394</v>
      </c>
    </row>
    <row r="896" spans="1:32" x14ac:dyDescent="0.3">
      <c r="A896" s="38">
        <v>107</v>
      </c>
      <c r="B896" s="38">
        <v>1976433.8492761464</v>
      </c>
      <c r="C896" s="39">
        <v>52867.090196085301</v>
      </c>
      <c r="D896" s="39">
        <v>51832.080459891302</v>
      </c>
      <c r="E896" s="39">
        <f t="shared" si="234"/>
        <v>1035.0097361939988</v>
      </c>
      <c r="F896" s="39">
        <v>52817.191435132299</v>
      </c>
      <c r="G896" s="40">
        <f t="shared" si="235"/>
        <v>49.898760953001329</v>
      </c>
      <c r="H896" s="39">
        <v>52776.751411302102</v>
      </c>
      <c r="I896" s="39">
        <f t="shared" si="236"/>
        <v>90.338784783198207</v>
      </c>
      <c r="J896" s="39">
        <v>51692.393444077898</v>
      </c>
      <c r="K896" s="40">
        <f t="shared" si="237"/>
        <v>1174.6967520074031</v>
      </c>
      <c r="L896" s="39">
        <v>51101.877249965</v>
      </c>
      <c r="M896" s="39">
        <f t="shared" si="238"/>
        <v>1765.2129461203003</v>
      </c>
      <c r="N896" s="39">
        <f t="shared" si="243"/>
        <v>590.51619411289721</v>
      </c>
      <c r="O896" s="40">
        <f>'Estimates from MCMC'!$B$2-L896</f>
        <v>17959.122750035</v>
      </c>
      <c r="P896" s="39">
        <v>52341.219804462104</v>
      </c>
      <c r="Q896" s="40">
        <f t="shared" si="239"/>
        <v>1239.3425544971033</v>
      </c>
      <c r="R896" s="39">
        <v>52372.748137910297</v>
      </c>
      <c r="S896" s="39">
        <f t="shared" si="240"/>
        <v>31.528333448193735</v>
      </c>
      <c r="T896" s="39">
        <f t="shared" si="244"/>
        <v>1270.870887945297</v>
      </c>
      <c r="U896" s="39">
        <v>59153.369637576499</v>
      </c>
      <c r="V896" s="39">
        <f t="shared" si="241"/>
        <v>8051.492387611499</v>
      </c>
      <c r="W896" s="39">
        <v>60677.076113310097</v>
      </c>
      <c r="X896" s="39">
        <f t="shared" si="242"/>
        <v>252.83558778830047</v>
      </c>
      <c r="Y896" s="39">
        <f t="shared" si="245"/>
        <v>9575.1988633450965</v>
      </c>
      <c r="Z896" s="39">
        <f t="shared" si="246"/>
        <v>8383.9238866899032</v>
      </c>
      <c r="AA896" s="45">
        <f t="shared" si="247"/>
        <v>7.0764641771983008E-2</v>
      </c>
      <c r="AB896" s="45">
        <f t="shared" si="248"/>
        <v>0.44832325607863044</v>
      </c>
      <c r="AC896" s="45">
        <f t="shared" si="249"/>
        <v>1.4078392987642324E-2</v>
      </c>
      <c r="AD896" s="45">
        <f t="shared" si="250"/>
        <v>0.53316629083825573</v>
      </c>
      <c r="AE896" s="45">
        <f t="shared" si="251"/>
        <v>0.46683370916174421</v>
      </c>
      <c r="AF896" s="43">
        <f>('Estimates from MCMC'!$B$2-'MCMC runs'!W896)/'Estimates from MCMC'!$B$2</f>
        <v>0.1213988196911412</v>
      </c>
    </row>
    <row r="897" spans="1:32" x14ac:dyDescent="0.3">
      <c r="A897" s="38">
        <v>4205</v>
      </c>
      <c r="B897" s="38">
        <v>1998380.500118867</v>
      </c>
      <c r="C897" s="39">
        <v>52650.400031428799</v>
      </c>
      <c r="D897" s="39">
        <v>51627.017850264499</v>
      </c>
      <c r="E897" s="39">
        <f t="shared" si="234"/>
        <v>1023.3821811642993</v>
      </c>
      <c r="F897" s="39">
        <v>52592.626322913202</v>
      </c>
      <c r="G897" s="40">
        <f t="shared" si="235"/>
        <v>57.773708515596809</v>
      </c>
      <c r="H897" s="39">
        <v>52561.120200236903</v>
      </c>
      <c r="I897" s="39">
        <f t="shared" si="236"/>
        <v>89.279831191895937</v>
      </c>
      <c r="J897" s="39">
        <v>51480.6342288659</v>
      </c>
      <c r="K897" s="40">
        <f t="shared" si="237"/>
        <v>1169.7658025628989</v>
      </c>
      <c r="L897" s="39">
        <v>50897.0485667666</v>
      </c>
      <c r="M897" s="39">
        <f t="shared" si="238"/>
        <v>1753.3514646621989</v>
      </c>
      <c r="N897" s="39">
        <f t="shared" si="243"/>
        <v>583.58566209929995</v>
      </c>
      <c r="O897" s="40">
        <f>'Estimates from MCMC'!$B$2-L897</f>
        <v>18163.9514332334</v>
      </c>
      <c r="P897" s="39">
        <v>52130.854205635696</v>
      </c>
      <c r="Q897" s="40">
        <f t="shared" si="239"/>
        <v>1233.8056388690966</v>
      </c>
      <c r="R897" s="39">
        <v>52161.698772224103</v>
      </c>
      <c r="S897" s="39">
        <f t="shared" si="240"/>
        <v>30.844566588406451</v>
      </c>
      <c r="T897" s="39">
        <f t="shared" si="244"/>
        <v>1264.650205457503</v>
      </c>
      <c r="U897" s="39">
        <v>58725.367319052501</v>
      </c>
      <c r="V897" s="39">
        <f t="shared" si="241"/>
        <v>7828.3187522859007</v>
      </c>
      <c r="W897" s="39">
        <v>60237.117406929399</v>
      </c>
      <c r="X897" s="39">
        <f t="shared" si="242"/>
        <v>247.09988241939573</v>
      </c>
      <c r="Y897" s="39">
        <f t="shared" si="245"/>
        <v>9340.0688401627995</v>
      </c>
      <c r="Z897" s="39">
        <f t="shared" si="246"/>
        <v>8823.8825930706007</v>
      </c>
      <c r="AA897" s="45">
        <f t="shared" si="247"/>
        <v>6.9624178973725664E-2</v>
      </c>
      <c r="AB897" s="45">
        <f t="shared" si="248"/>
        <v>0.43098104402343507</v>
      </c>
      <c r="AC897" s="45">
        <f t="shared" si="249"/>
        <v>1.3603861655745959E-2</v>
      </c>
      <c r="AD897" s="45">
        <f t="shared" si="250"/>
        <v>0.51420908465290671</v>
      </c>
      <c r="AE897" s="45">
        <f t="shared" si="251"/>
        <v>0.48579091534709329</v>
      </c>
      <c r="AF897" s="43">
        <f>('Estimates from MCMC'!$B$2-'MCMC runs'!W897)/'Estimates from MCMC'!$B$2</f>
        <v>0.12776940086402747</v>
      </c>
    </row>
    <row r="898" spans="1:32" x14ac:dyDescent="0.3">
      <c r="A898" s="38">
        <v>397</v>
      </c>
      <c r="B898" s="38">
        <v>1944548.0795563629</v>
      </c>
      <c r="C898" s="39">
        <v>52791.496137682501</v>
      </c>
      <c r="D898" s="39">
        <v>51749.432770714702</v>
      </c>
      <c r="E898" s="39">
        <f t="shared" ref="E898:E961" si="252">$C898-D898</f>
        <v>1042.0633669677991</v>
      </c>
      <c r="F898" s="39">
        <v>52722.846740972003</v>
      </c>
      <c r="G898" s="40">
        <f t="shared" ref="G898:G961" si="253">$C898-F898</f>
        <v>68.649396710497967</v>
      </c>
      <c r="H898" s="39">
        <v>52700.9626141997</v>
      </c>
      <c r="I898" s="39">
        <f t="shared" ref="I898:I961" si="254">$C898-H898</f>
        <v>90.533523482801684</v>
      </c>
      <c r="J898" s="39">
        <v>51591.201745015402</v>
      </c>
      <c r="K898" s="40">
        <f t="shared" ref="K898:K961" si="255">$C898-J898</f>
        <v>1200.2943926670996</v>
      </c>
      <c r="L898" s="39">
        <v>50999.422473062303</v>
      </c>
      <c r="M898" s="39">
        <f t="shared" ref="M898:M961" si="256">$C898-L898</f>
        <v>1792.0736646201985</v>
      </c>
      <c r="N898" s="39">
        <f t="shared" si="243"/>
        <v>591.77927195309894</v>
      </c>
      <c r="O898" s="40">
        <f>'Estimates from MCMC'!$B$2-L898</f>
        <v>18061.577526937697</v>
      </c>
      <c r="P898" s="39">
        <v>52263.627873383601</v>
      </c>
      <c r="Q898" s="40">
        <f t="shared" ref="Q898:Q961" si="257">P898-L898</f>
        <v>1264.2054003212979</v>
      </c>
      <c r="R898" s="39">
        <v>52294.3997705527</v>
      </c>
      <c r="S898" s="39">
        <f t="shared" ref="S898:S961" si="258">R898-L898-Q898</f>
        <v>30.771897169099248</v>
      </c>
      <c r="T898" s="39">
        <f t="shared" si="244"/>
        <v>1294.9772974903972</v>
      </c>
      <c r="U898" s="39">
        <v>58900.260489668603</v>
      </c>
      <c r="V898" s="39">
        <f t="shared" ref="V898:V961" si="259">U898-L898</f>
        <v>7900.8380166062998</v>
      </c>
      <c r="W898" s="39">
        <v>60450.730836308401</v>
      </c>
      <c r="X898" s="39">
        <f t="shared" ref="X898:X961" si="260">W898-V898-S898-Q898-L898</f>
        <v>255.49304914940149</v>
      </c>
      <c r="Y898" s="39">
        <f t="shared" si="245"/>
        <v>9451.3083632460985</v>
      </c>
      <c r="Z898" s="39">
        <f t="shared" si="246"/>
        <v>8610.2691636915988</v>
      </c>
      <c r="AA898" s="45">
        <f t="shared" si="247"/>
        <v>7.169790653994762E-2</v>
      </c>
      <c r="AB898" s="45">
        <f t="shared" si="248"/>
        <v>0.43743897811930887</v>
      </c>
      <c r="AC898" s="45">
        <f t="shared" si="249"/>
        <v>1.414566633331722E-2</v>
      </c>
      <c r="AD898" s="45">
        <f t="shared" si="250"/>
        <v>0.5232825509925737</v>
      </c>
      <c r="AE898" s="45">
        <f t="shared" si="251"/>
        <v>0.4767174490074263</v>
      </c>
      <c r="AF898" s="43">
        <f>('Estimates from MCMC'!$B$2-'MCMC runs'!W898)/'Estimates from MCMC'!$B$2</f>
        <v>0.12467628855202791</v>
      </c>
    </row>
    <row r="899" spans="1:32" x14ac:dyDescent="0.3">
      <c r="A899" s="38">
        <v>1325</v>
      </c>
      <c r="B899" s="38">
        <v>1952737.5587702047</v>
      </c>
      <c r="C899" s="39">
        <v>52737.690205140701</v>
      </c>
      <c r="D899" s="39">
        <v>51706.4207813295</v>
      </c>
      <c r="E899" s="39">
        <f t="shared" si="252"/>
        <v>1031.2694238112017</v>
      </c>
      <c r="F899" s="39">
        <v>52677.823710099001</v>
      </c>
      <c r="G899" s="40">
        <f t="shared" si="253"/>
        <v>59.866495041700546</v>
      </c>
      <c r="H899" s="39">
        <v>52648.410249005901</v>
      </c>
      <c r="I899" s="39">
        <f t="shared" si="254"/>
        <v>89.279956134800159</v>
      </c>
      <c r="J899" s="39">
        <v>51558.038670115799</v>
      </c>
      <c r="K899" s="40">
        <f t="shared" si="255"/>
        <v>1179.6515350249028</v>
      </c>
      <c r="L899" s="39">
        <v>50974.226105288297</v>
      </c>
      <c r="M899" s="39">
        <f t="shared" si="256"/>
        <v>1763.4640998524046</v>
      </c>
      <c r="N899" s="39">
        <f t="shared" ref="N899:N962" si="261">M899-K899</f>
        <v>583.81256482750177</v>
      </c>
      <c r="O899" s="40">
        <f>'Estimates from MCMC'!$B$2-L899</f>
        <v>18086.773894711703</v>
      </c>
      <c r="P899" s="39">
        <v>52216.334521886303</v>
      </c>
      <c r="Q899" s="40">
        <f t="shared" si="257"/>
        <v>1242.1084165980064</v>
      </c>
      <c r="R899" s="39">
        <v>52246.824067418602</v>
      </c>
      <c r="S899" s="39">
        <f t="shared" si="258"/>
        <v>30.489545532298507</v>
      </c>
      <c r="T899" s="39">
        <f t="shared" ref="T899:T962" si="262">Q899+S899</f>
        <v>1272.5979621303049</v>
      </c>
      <c r="U899" s="39">
        <v>58864.7884446854</v>
      </c>
      <c r="V899" s="39">
        <f t="shared" si="259"/>
        <v>7890.5623393971036</v>
      </c>
      <c r="W899" s="39">
        <v>60386.629234737498</v>
      </c>
      <c r="X899" s="39">
        <f t="shared" si="260"/>
        <v>249.24282792179292</v>
      </c>
      <c r="Y899" s="39">
        <f t="shared" ref="Y899:Y962" si="263">Q899+S899+V899+X899</f>
        <v>9412.4031294492015</v>
      </c>
      <c r="Z899" s="39">
        <f t="shared" ref="Z899:Z962" si="264">O899-Y899</f>
        <v>8674.3707652625017</v>
      </c>
      <c r="AA899" s="45">
        <f t="shared" ref="AA899:AA962" si="265">T899/O899</f>
        <v>7.0360693926869583E-2</v>
      </c>
      <c r="AB899" s="45">
        <f t="shared" ref="AB899:AB962" si="266">V899/O899</f>
        <v>0.43626145742354772</v>
      </c>
      <c r="AC899" s="45">
        <f t="shared" ref="AC899:AC962" si="267">X899/O899</f>
        <v>1.3780391648212494E-2</v>
      </c>
      <c r="AD899" s="45">
        <f t="shared" ref="AD899:AD962" si="268">Y899/O899</f>
        <v>0.52040254299862976</v>
      </c>
      <c r="AE899" s="45">
        <f t="shared" ref="AE899:AE962" si="269">Z899/O899</f>
        <v>0.47959745700137024</v>
      </c>
      <c r="AF899" s="43">
        <f>('Estimates from MCMC'!$B$2-'MCMC runs'!W899)/'Estimates from MCMC'!$B$2</f>
        <v>0.12560447669831745</v>
      </c>
    </row>
    <row r="900" spans="1:32" x14ac:dyDescent="0.3">
      <c r="A900" s="38">
        <v>2445</v>
      </c>
      <c r="B900" s="38">
        <v>2142161.2708691005</v>
      </c>
      <c r="C900" s="39">
        <v>52161.555148282503</v>
      </c>
      <c r="D900" s="39">
        <v>51117.714733053799</v>
      </c>
      <c r="E900" s="39">
        <f t="shared" si="252"/>
        <v>1043.8404152287039</v>
      </c>
      <c r="F900" s="39">
        <v>52099.985265715397</v>
      </c>
      <c r="G900" s="40">
        <f t="shared" si="253"/>
        <v>61.569882567106106</v>
      </c>
      <c r="H900" s="39">
        <v>52070.146569667901</v>
      </c>
      <c r="I900" s="39">
        <f t="shared" si="254"/>
        <v>91.408578614602447</v>
      </c>
      <c r="J900" s="39">
        <v>50965.566969499901</v>
      </c>
      <c r="K900" s="40">
        <f t="shared" si="255"/>
        <v>1195.9881787826016</v>
      </c>
      <c r="L900" s="39">
        <v>50368.347352725097</v>
      </c>
      <c r="M900" s="39">
        <f t="shared" si="256"/>
        <v>1793.2077955574059</v>
      </c>
      <c r="N900" s="39">
        <f t="shared" si="261"/>
        <v>597.21961677480431</v>
      </c>
      <c r="O900" s="40">
        <f>'Estimates from MCMC'!$B$2-L900</f>
        <v>18692.652647274903</v>
      </c>
      <c r="P900" s="39">
        <v>51633.249275351598</v>
      </c>
      <c r="Q900" s="40">
        <f t="shared" si="257"/>
        <v>1264.9019226265009</v>
      </c>
      <c r="R900" s="39">
        <v>51664.701784745303</v>
      </c>
      <c r="S900" s="39">
        <f t="shared" si="258"/>
        <v>31.452509393704531</v>
      </c>
      <c r="T900" s="39">
        <f t="shared" si="262"/>
        <v>1296.3544320202054</v>
      </c>
      <c r="U900" s="39">
        <v>58180.125287768002</v>
      </c>
      <c r="V900" s="39">
        <f t="shared" si="259"/>
        <v>7811.7779350429046</v>
      </c>
      <c r="W900" s="39">
        <v>59731.614788480903</v>
      </c>
      <c r="X900" s="39">
        <f t="shared" si="260"/>
        <v>255.13506869269622</v>
      </c>
      <c r="Y900" s="39">
        <f t="shared" si="263"/>
        <v>9363.2674357558062</v>
      </c>
      <c r="Z900" s="39">
        <f t="shared" si="264"/>
        <v>9329.3852115190966</v>
      </c>
      <c r="AA900" s="45">
        <f t="shared" si="265"/>
        <v>6.9351014887081508E-2</v>
      </c>
      <c r="AB900" s="45">
        <f t="shared" si="266"/>
        <v>0.4179063337049565</v>
      </c>
      <c r="AC900" s="45">
        <f t="shared" si="267"/>
        <v>1.3648949322871569E-2</v>
      </c>
      <c r="AD900" s="45">
        <f t="shared" si="268"/>
        <v>0.50090629791490959</v>
      </c>
      <c r="AE900" s="45">
        <f t="shared" si="269"/>
        <v>0.49909370208509041</v>
      </c>
      <c r="AF900" s="43">
        <f>('Estimates from MCMC'!$B$2-'MCMC runs'!W900)/'Estimates from MCMC'!$B$2</f>
        <v>0.13508905477069688</v>
      </c>
    </row>
    <row r="901" spans="1:32" x14ac:dyDescent="0.3">
      <c r="A901" s="38">
        <v>170</v>
      </c>
      <c r="B901" s="38">
        <v>1917047.4795344512</v>
      </c>
      <c r="C901" s="39">
        <v>53287.842292771304</v>
      </c>
      <c r="D901" s="39">
        <v>52255.831975002897</v>
      </c>
      <c r="E901" s="39">
        <f t="shared" si="252"/>
        <v>1032.0103177684068</v>
      </c>
      <c r="F901" s="39">
        <v>53231.2480703892</v>
      </c>
      <c r="G901" s="40">
        <f t="shared" si="253"/>
        <v>56.594222382103908</v>
      </c>
      <c r="H901" s="39">
        <v>53198.2381689912</v>
      </c>
      <c r="I901" s="39">
        <f t="shared" si="254"/>
        <v>89.604123780103691</v>
      </c>
      <c r="J901" s="39">
        <v>52110.282428407998</v>
      </c>
      <c r="K901" s="40">
        <f t="shared" si="255"/>
        <v>1177.5598643633057</v>
      </c>
      <c r="L901" s="39">
        <v>51524.248828611802</v>
      </c>
      <c r="M901" s="39">
        <f t="shared" si="256"/>
        <v>1763.5934641595013</v>
      </c>
      <c r="N901" s="39">
        <f t="shared" si="261"/>
        <v>586.03359979619563</v>
      </c>
      <c r="O901" s="40">
        <f>'Estimates from MCMC'!$B$2-L901</f>
        <v>17536.751171388198</v>
      </c>
      <c r="P901" s="39">
        <v>52768.2505858195</v>
      </c>
      <c r="Q901" s="40">
        <f t="shared" si="257"/>
        <v>1244.0017572076977</v>
      </c>
      <c r="R901" s="39">
        <v>52798.933651359403</v>
      </c>
      <c r="S901" s="39">
        <f t="shared" si="258"/>
        <v>30.6830655399026</v>
      </c>
      <c r="T901" s="39">
        <f t="shared" si="262"/>
        <v>1274.6848227476003</v>
      </c>
      <c r="U901" s="39">
        <v>59396.766068836201</v>
      </c>
      <c r="V901" s="39">
        <f t="shared" si="259"/>
        <v>7872.5172402243988</v>
      </c>
      <c r="W901" s="39">
        <v>60918.624633589701</v>
      </c>
      <c r="X901" s="39">
        <f t="shared" si="260"/>
        <v>247.17374200589984</v>
      </c>
      <c r="Y901" s="39">
        <f t="shared" si="263"/>
        <v>9394.375804977899</v>
      </c>
      <c r="Z901" s="39">
        <f t="shared" si="264"/>
        <v>8142.3753664102987</v>
      </c>
      <c r="AA901" s="45">
        <f t="shared" si="265"/>
        <v>7.2686486241949511E-2</v>
      </c>
      <c r="AB901" s="45">
        <f t="shared" si="266"/>
        <v>0.44891537567509521</v>
      </c>
      <c r="AC901" s="45">
        <f t="shared" si="267"/>
        <v>1.4094614195653991E-2</v>
      </c>
      <c r="AD901" s="45">
        <f t="shared" si="268"/>
        <v>0.53569647611269877</v>
      </c>
      <c r="AE901" s="45">
        <f t="shared" si="269"/>
        <v>0.46430352388730128</v>
      </c>
      <c r="AF901" s="43">
        <f>('Estimates from MCMC'!$B$2-'MCMC runs'!W901)/'Estimates from MCMC'!$B$2</f>
        <v>0.11790120858965696</v>
      </c>
    </row>
    <row r="902" spans="1:32" x14ac:dyDescent="0.3">
      <c r="A902" s="38">
        <v>737</v>
      </c>
      <c r="B902" s="38">
        <v>2072000.4803771379</v>
      </c>
      <c r="C902" s="39">
        <v>52149.060594030401</v>
      </c>
      <c r="D902" s="39">
        <v>51094.287353425199</v>
      </c>
      <c r="E902" s="39">
        <f t="shared" si="252"/>
        <v>1054.7732406052019</v>
      </c>
      <c r="F902" s="39">
        <v>52086.660771332099</v>
      </c>
      <c r="G902" s="40">
        <f t="shared" si="253"/>
        <v>62.39982269830216</v>
      </c>
      <c r="H902" s="39">
        <v>52056.849784535501</v>
      </c>
      <c r="I902" s="39">
        <f t="shared" si="254"/>
        <v>92.210809494899877</v>
      </c>
      <c r="J902" s="39">
        <v>50940.487557024702</v>
      </c>
      <c r="K902" s="40">
        <f t="shared" si="255"/>
        <v>1208.573037005699</v>
      </c>
      <c r="L902" s="39">
        <v>50338.184269490797</v>
      </c>
      <c r="M902" s="39">
        <f t="shared" si="256"/>
        <v>1810.876324539604</v>
      </c>
      <c r="N902" s="39">
        <f t="shared" si="261"/>
        <v>602.30328753390495</v>
      </c>
      <c r="O902" s="40">
        <f>'Estimates from MCMC'!$B$2-L902</f>
        <v>18722.815730509203</v>
      </c>
      <c r="P902" s="39">
        <v>51616.859825491098</v>
      </c>
      <c r="Q902" s="40">
        <f t="shared" si="257"/>
        <v>1278.6755560003003</v>
      </c>
      <c r="R902" s="39">
        <v>51648.511735355998</v>
      </c>
      <c r="S902" s="39">
        <f t="shared" si="258"/>
        <v>31.651909864900517</v>
      </c>
      <c r="T902" s="39">
        <f t="shared" si="262"/>
        <v>1310.3274658652008</v>
      </c>
      <c r="U902" s="39">
        <v>58149.0355268969</v>
      </c>
      <c r="V902" s="39">
        <f t="shared" si="259"/>
        <v>7810.8512574061024</v>
      </c>
      <c r="W902" s="39">
        <v>59718.167633862999</v>
      </c>
      <c r="X902" s="39">
        <f t="shared" si="260"/>
        <v>258.80464110089815</v>
      </c>
      <c r="Y902" s="39">
        <f t="shared" si="263"/>
        <v>9379.9833643722013</v>
      </c>
      <c r="Z902" s="39">
        <f t="shared" si="264"/>
        <v>9342.8323661370014</v>
      </c>
      <c r="AA902" s="45">
        <f t="shared" si="265"/>
        <v>6.9985598572654642E-2</v>
      </c>
      <c r="AB902" s="45">
        <f t="shared" si="266"/>
        <v>0.41718357803832701</v>
      </c>
      <c r="AC902" s="45">
        <f t="shared" si="267"/>
        <v>1.382295509532633E-2</v>
      </c>
      <c r="AD902" s="45">
        <f t="shared" si="268"/>
        <v>0.50099213170630796</v>
      </c>
      <c r="AE902" s="45">
        <f t="shared" si="269"/>
        <v>0.49900786829369204</v>
      </c>
      <c r="AF902" s="43">
        <f>('Estimates from MCMC'!$B$2-'MCMC runs'!W902)/'Estimates from MCMC'!$B$2</f>
        <v>0.13528376893090169</v>
      </c>
    </row>
    <row r="903" spans="1:32" x14ac:dyDescent="0.3">
      <c r="A903" s="38">
        <v>4378</v>
      </c>
      <c r="B903" s="38">
        <v>2137617.9998311228</v>
      </c>
      <c r="C903" s="39">
        <v>53029.989290752201</v>
      </c>
      <c r="D903" s="39">
        <v>51979.8008079133</v>
      </c>
      <c r="E903" s="39">
        <f t="shared" si="252"/>
        <v>1050.1884828389011</v>
      </c>
      <c r="F903" s="39">
        <v>52970.518062802701</v>
      </c>
      <c r="G903" s="40">
        <f t="shared" si="253"/>
        <v>59.471227949499735</v>
      </c>
      <c r="H903" s="39">
        <v>52937.7356558268</v>
      </c>
      <c r="I903" s="39">
        <f t="shared" si="254"/>
        <v>92.253634925400547</v>
      </c>
      <c r="J903" s="39">
        <v>51828.831246819398</v>
      </c>
      <c r="K903" s="40">
        <f t="shared" si="255"/>
        <v>1201.1580439328027</v>
      </c>
      <c r="L903" s="39">
        <v>51225.899646071797</v>
      </c>
      <c r="M903" s="39">
        <f t="shared" si="256"/>
        <v>1804.0896446804036</v>
      </c>
      <c r="N903" s="39">
        <f t="shared" si="261"/>
        <v>602.9316007476009</v>
      </c>
      <c r="O903" s="40">
        <f>'Estimates from MCMC'!$B$2-L903</f>
        <v>17835.100353928203</v>
      </c>
      <c r="P903" s="39">
        <v>52503.073046148304</v>
      </c>
      <c r="Q903" s="40">
        <f t="shared" si="257"/>
        <v>1277.1734000765064</v>
      </c>
      <c r="R903" s="39">
        <v>52534.811233880297</v>
      </c>
      <c r="S903" s="39">
        <f t="shared" si="258"/>
        <v>31.738187731993094</v>
      </c>
      <c r="T903" s="39">
        <f t="shared" si="262"/>
        <v>1308.9115878084995</v>
      </c>
      <c r="U903" s="39">
        <v>59087.392244514398</v>
      </c>
      <c r="V903" s="39">
        <f t="shared" si="259"/>
        <v>7861.4925984426009</v>
      </c>
      <c r="W903" s="39">
        <v>60649.731454162902</v>
      </c>
      <c r="X903" s="39">
        <f t="shared" si="260"/>
        <v>253.42762184000458</v>
      </c>
      <c r="Y903" s="39">
        <f t="shared" si="263"/>
        <v>9423.8318080911049</v>
      </c>
      <c r="Z903" s="39">
        <f t="shared" si="264"/>
        <v>8411.2685458370979</v>
      </c>
      <c r="AA903" s="45">
        <f t="shared" si="265"/>
        <v>7.3389639633858861E-2</v>
      </c>
      <c r="AB903" s="45">
        <f t="shared" si="266"/>
        <v>0.44078768509486393</v>
      </c>
      <c r="AC903" s="45">
        <f t="shared" si="267"/>
        <v>1.4209486731830295E-2</v>
      </c>
      <c r="AD903" s="45">
        <f t="shared" si="268"/>
        <v>0.52838681146055311</v>
      </c>
      <c r="AE903" s="45">
        <f t="shared" si="269"/>
        <v>0.47161318853944689</v>
      </c>
      <c r="AF903" s="43">
        <f>('Estimates from MCMC'!$B$2-'MCMC runs'!W903)/'Estimates from MCMC'!$B$2</f>
        <v>0.12179476905687867</v>
      </c>
    </row>
    <row r="904" spans="1:32" x14ac:dyDescent="0.3">
      <c r="A904" s="38">
        <v>4123</v>
      </c>
      <c r="B904" s="38">
        <v>2037970.3392499313</v>
      </c>
      <c r="C904" s="39">
        <v>52755.906121366803</v>
      </c>
      <c r="D904" s="39">
        <v>51687.411196838999</v>
      </c>
      <c r="E904" s="39">
        <f t="shared" si="252"/>
        <v>1068.494924527804</v>
      </c>
      <c r="F904" s="39">
        <v>52702.437599034398</v>
      </c>
      <c r="G904" s="40">
        <f t="shared" si="253"/>
        <v>53.468522332404973</v>
      </c>
      <c r="H904" s="39">
        <v>52663.953574700899</v>
      </c>
      <c r="I904" s="39">
        <f t="shared" si="254"/>
        <v>91.952546665903355</v>
      </c>
      <c r="J904" s="39">
        <v>51542.657387073603</v>
      </c>
      <c r="K904" s="40">
        <f t="shared" si="255"/>
        <v>1213.2487342932</v>
      </c>
      <c r="L904" s="39">
        <v>50941.9681056595</v>
      </c>
      <c r="M904" s="39">
        <f t="shared" si="256"/>
        <v>1813.9380157073028</v>
      </c>
      <c r="N904" s="39">
        <f t="shared" si="261"/>
        <v>600.68928141410288</v>
      </c>
      <c r="O904" s="40">
        <f>'Estimates from MCMC'!$B$2-L904</f>
        <v>18119.0318943405</v>
      </c>
      <c r="P904" s="39">
        <v>52224.925158806902</v>
      </c>
      <c r="Q904" s="40">
        <f t="shared" si="257"/>
        <v>1282.9570531474019</v>
      </c>
      <c r="R904" s="39">
        <v>52256.195017521401</v>
      </c>
      <c r="S904" s="39">
        <f t="shared" si="258"/>
        <v>31.269858714498696</v>
      </c>
      <c r="T904" s="39">
        <f t="shared" si="262"/>
        <v>1314.2269118619006</v>
      </c>
      <c r="U904" s="39">
        <v>58840.282546011702</v>
      </c>
      <c r="V904" s="39">
        <f t="shared" si="259"/>
        <v>7898.3144403522019</v>
      </c>
      <c r="W904" s="39">
        <v>60412.444089757701</v>
      </c>
      <c r="X904" s="39">
        <f t="shared" si="260"/>
        <v>257.93463188409805</v>
      </c>
      <c r="Y904" s="39">
        <f t="shared" si="263"/>
        <v>9470.4759840982006</v>
      </c>
      <c r="Z904" s="39">
        <f t="shared" si="264"/>
        <v>8648.5559102422994</v>
      </c>
      <c r="AA904" s="45">
        <f t="shared" si="265"/>
        <v>7.2532954272926733E-2</v>
      </c>
      <c r="AB904" s="45">
        <f t="shared" si="266"/>
        <v>0.43591260760566625</v>
      </c>
      <c r="AC904" s="45">
        <f t="shared" si="267"/>
        <v>1.4235563654185312E-2</v>
      </c>
      <c r="AD904" s="45">
        <f t="shared" si="268"/>
        <v>0.52268112553277835</v>
      </c>
      <c r="AE904" s="45">
        <f t="shared" si="269"/>
        <v>0.47731887446722171</v>
      </c>
      <c r="AF904" s="43">
        <f>('Estimates from MCMC'!$B$2-'MCMC runs'!W904)/'Estimates from MCMC'!$B$2</f>
        <v>0.12523067882368197</v>
      </c>
    </row>
    <row r="905" spans="1:32" x14ac:dyDescent="0.3">
      <c r="A905" s="38">
        <v>2827</v>
      </c>
      <c r="B905" s="38">
        <v>1957553.7015056321</v>
      </c>
      <c r="C905" s="39">
        <v>53028.750219871101</v>
      </c>
      <c r="D905" s="39">
        <v>51970.179372415798</v>
      </c>
      <c r="E905" s="39">
        <f t="shared" si="252"/>
        <v>1058.570847455303</v>
      </c>
      <c r="F905" s="39">
        <v>52972.932083761902</v>
      </c>
      <c r="G905" s="40">
        <f t="shared" si="253"/>
        <v>55.818136109199258</v>
      </c>
      <c r="H905" s="39">
        <v>52936.554355582201</v>
      </c>
      <c r="I905" s="39">
        <f t="shared" si="254"/>
        <v>92.195864288900339</v>
      </c>
      <c r="J905" s="39">
        <v>51822.921760282297</v>
      </c>
      <c r="K905" s="40">
        <f t="shared" si="255"/>
        <v>1205.8284595888035</v>
      </c>
      <c r="L905" s="39">
        <v>51220.471203583897</v>
      </c>
      <c r="M905" s="39">
        <f t="shared" si="256"/>
        <v>1808.2790162872043</v>
      </c>
      <c r="N905" s="39">
        <f t="shared" si="261"/>
        <v>602.45055669840076</v>
      </c>
      <c r="O905" s="40">
        <f>'Estimates from MCMC'!$B$2-L905</f>
        <v>17840.528796416103</v>
      </c>
      <c r="P905" s="39">
        <v>52497.776229470001</v>
      </c>
      <c r="Q905" s="40">
        <f t="shared" si="257"/>
        <v>1277.305025886104</v>
      </c>
      <c r="R905" s="39">
        <v>52529.470942034503</v>
      </c>
      <c r="S905" s="39">
        <f t="shared" si="258"/>
        <v>31.69471256450197</v>
      </c>
      <c r="T905" s="39">
        <f t="shared" si="262"/>
        <v>1308.9997384506059</v>
      </c>
      <c r="U905" s="39">
        <v>59179.322590618598</v>
      </c>
      <c r="V905" s="39">
        <f t="shared" si="259"/>
        <v>7958.8513870347015</v>
      </c>
      <c r="W905" s="39">
        <v>60745.781011384599</v>
      </c>
      <c r="X905" s="39">
        <f t="shared" si="260"/>
        <v>257.45868231539498</v>
      </c>
      <c r="Y905" s="39">
        <f t="shared" si="263"/>
        <v>9525.3098078007024</v>
      </c>
      <c r="Z905" s="39">
        <f t="shared" si="264"/>
        <v>8315.218988615401</v>
      </c>
      <c r="AA905" s="45">
        <f t="shared" si="265"/>
        <v>7.3372249970167058E-2</v>
      </c>
      <c r="AB905" s="45">
        <f t="shared" si="266"/>
        <v>0.44611073347968905</v>
      </c>
      <c r="AC905" s="45">
        <f t="shared" si="267"/>
        <v>1.4431112735128938E-2</v>
      </c>
      <c r="AD905" s="45">
        <f t="shared" si="268"/>
        <v>0.53391409618498498</v>
      </c>
      <c r="AE905" s="45">
        <f t="shared" si="269"/>
        <v>0.46608590381501497</v>
      </c>
      <c r="AF905" s="43">
        <f>('Estimates from MCMC'!$B$2-'MCMC runs'!W905)/'Estimates from MCMC'!$B$2</f>
        <v>0.12040397603010963</v>
      </c>
    </row>
    <row r="906" spans="1:32" x14ac:dyDescent="0.3">
      <c r="A906" s="38">
        <v>1393</v>
      </c>
      <c r="B906" s="38">
        <v>1969481.7656721631</v>
      </c>
      <c r="C906" s="39">
        <v>52623.5489596466</v>
      </c>
      <c r="D906" s="39">
        <v>51596.065371821802</v>
      </c>
      <c r="E906" s="39">
        <f t="shared" si="252"/>
        <v>1027.4835878247977</v>
      </c>
      <c r="F906" s="39">
        <v>52571.704963634496</v>
      </c>
      <c r="G906" s="40">
        <f t="shared" si="253"/>
        <v>51.843996012103162</v>
      </c>
      <c r="H906" s="39">
        <v>52533.741346477698</v>
      </c>
      <c r="I906" s="39">
        <f t="shared" si="254"/>
        <v>89.807613168901298</v>
      </c>
      <c r="J906" s="39">
        <v>51454.941475900203</v>
      </c>
      <c r="K906" s="40">
        <f t="shared" si="255"/>
        <v>1168.6074837463966</v>
      </c>
      <c r="L906" s="39">
        <v>50867.899626528902</v>
      </c>
      <c r="M906" s="39">
        <f t="shared" si="256"/>
        <v>1755.6493331176971</v>
      </c>
      <c r="N906" s="39">
        <f t="shared" si="261"/>
        <v>587.04184937130049</v>
      </c>
      <c r="O906" s="40">
        <f>'Estimates from MCMC'!$B$2-L906</f>
        <v>18193.100373471098</v>
      </c>
      <c r="P906" s="39">
        <v>52098.690202166399</v>
      </c>
      <c r="Q906" s="40">
        <f t="shared" si="257"/>
        <v>1230.7905756374967</v>
      </c>
      <c r="R906" s="39">
        <v>52130.096119612601</v>
      </c>
      <c r="S906" s="39">
        <f t="shared" si="258"/>
        <v>31.405917446201784</v>
      </c>
      <c r="T906" s="39">
        <f t="shared" si="262"/>
        <v>1262.1964930836984</v>
      </c>
      <c r="U906" s="39">
        <v>58875.548982481698</v>
      </c>
      <c r="V906" s="39">
        <f t="shared" si="259"/>
        <v>8007.6493559527953</v>
      </c>
      <c r="W906" s="39">
        <v>60389.2575458746</v>
      </c>
      <c r="X906" s="39">
        <f t="shared" si="260"/>
        <v>251.51207030920341</v>
      </c>
      <c r="Y906" s="39">
        <f t="shared" si="263"/>
        <v>9521.3579193456972</v>
      </c>
      <c r="Z906" s="39">
        <f t="shared" si="264"/>
        <v>8671.7424541254004</v>
      </c>
      <c r="AA906" s="45">
        <f t="shared" si="265"/>
        <v>6.9377756796428949E-2</v>
      </c>
      <c r="AB906" s="45">
        <f t="shared" si="266"/>
        <v>0.44014759395432279</v>
      </c>
      <c r="AC906" s="45">
        <f t="shared" si="267"/>
        <v>1.3824585427778681E-2</v>
      </c>
      <c r="AD906" s="45">
        <f t="shared" si="268"/>
        <v>0.52334993617853043</v>
      </c>
      <c r="AE906" s="45">
        <f t="shared" si="269"/>
        <v>0.47665006382146957</v>
      </c>
      <c r="AF906" s="43">
        <f>('Estimates from MCMC'!$B$2-'MCMC runs'!W906)/'Estimates from MCMC'!$B$2</f>
        <v>0.12556641887788189</v>
      </c>
    </row>
    <row r="907" spans="1:32" x14ac:dyDescent="0.3">
      <c r="A907" s="38">
        <v>2157</v>
      </c>
      <c r="B907" s="38">
        <v>1969481.7656721631</v>
      </c>
      <c r="C907" s="39">
        <v>52623.5489596466</v>
      </c>
      <c r="D907" s="39">
        <v>51596.065371821802</v>
      </c>
      <c r="E907" s="39">
        <f t="shared" si="252"/>
        <v>1027.4835878247977</v>
      </c>
      <c r="F907" s="39">
        <v>52571.704963634496</v>
      </c>
      <c r="G907" s="40">
        <f t="shared" si="253"/>
        <v>51.843996012103162</v>
      </c>
      <c r="H907" s="39">
        <v>52533.741346477698</v>
      </c>
      <c r="I907" s="39">
        <f t="shared" si="254"/>
        <v>89.807613168901298</v>
      </c>
      <c r="J907" s="39">
        <v>51454.941475900203</v>
      </c>
      <c r="K907" s="40">
        <f t="shared" si="255"/>
        <v>1168.6074837463966</v>
      </c>
      <c r="L907" s="39">
        <v>50867.899626528902</v>
      </c>
      <c r="M907" s="39">
        <f t="shared" si="256"/>
        <v>1755.6493331176971</v>
      </c>
      <c r="N907" s="39">
        <f t="shared" si="261"/>
        <v>587.04184937130049</v>
      </c>
      <c r="O907" s="40">
        <f>'Estimates from MCMC'!$B$2-L907</f>
        <v>18193.100373471098</v>
      </c>
      <c r="P907" s="39">
        <v>52098.690202166399</v>
      </c>
      <c r="Q907" s="40">
        <f t="shared" si="257"/>
        <v>1230.7905756374967</v>
      </c>
      <c r="R907" s="39">
        <v>52130.096119612601</v>
      </c>
      <c r="S907" s="39">
        <f t="shared" si="258"/>
        <v>31.405917446201784</v>
      </c>
      <c r="T907" s="39">
        <f t="shared" si="262"/>
        <v>1262.1964930836984</v>
      </c>
      <c r="U907" s="39">
        <v>58875.548982481698</v>
      </c>
      <c r="V907" s="39">
        <f t="shared" si="259"/>
        <v>8007.6493559527953</v>
      </c>
      <c r="W907" s="39">
        <v>60389.2575458746</v>
      </c>
      <c r="X907" s="39">
        <f t="shared" si="260"/>
        <v>251.51207030920341</v>
      </c>
      <c r="Y907" s="39">
        <f t="shared" si="263"/>
        <v>9521.3579193456972</v>
      </c>
      <c r="Z907" s="39">
        <f t="shared" si="264"/>
        <v>8671.7424541254004</v>
      </c>
      <c r="AA907" s="45">
        <f t="shared" si="265"/>
        <v>6.9377756796428949E-2</v>
      </c>
      <c r="AB907" s="45">
        <f t="shared" si="266"/>
        <v>0.44014759395432279</v>
      </c>
      <c r="AC907" s="45">
        <f t="shared" si="267"/>
        <v>1.3824585427778681E-2</v>
      </c>
      <c r="AD907" s="45">
        <f t="shared" si="268"/>
        <v>0.52334993617853043</v>
      </c>
      <c r="AE907" s="45">
        <f t="shared" si="269"/>
        <v>0.47665006382146957</v>
      </c>
      <c r="AF907" s="43">
        <f>('Estimates from MCMC'!$B$2-'MCMC runs'!W907)/'Estimates from MCMC'!$B$2</f>
        <v>0.12556641887788189</v>
      </c>
    </row>
    <row r="908" spans="1:32" x14ac:dyDescent="0.3">
      <c r="A908" s="38">
        <v>2263</v>
      </c>
      <c r="B908" s="38">
        <v>1917110.1699636565</v>
      </c>
      <c r="C908" s="39">
        <v>53043.444830187298</v>
      </c>
      <c r="D908" s="39">
        <v>51965.453132094597</v>
      </c>
      <c r="E908" s="39">
        <f t="shared" si="252"/>
        <v>1077.991698092701</v>
      </c>
      <c r="F908" s="39">
        <v>52987.7278093282</v>
      </c>
      <c r="G908" s="40">
        <f t="shared" si="253"/>
        <v>55.717020859097829</v>
      </c>
      <c r="H908" s="39">
        <v>52949.909032490898</v>
      </c>
      <c r="I908" s="39">
        <f t="shared" si="254"/>
        <v>93.53579769640055</v>
      </c>
      <c r="J908" s="39">
        <v>51816.959118713203</v>
      </c>
      <c r="K908" s="40">
        <f t="shared" si="255"/>
        <v>1226.4857114740953</v>
      </c>
      <c r="L908" s="39">
        <v>51205.987727533997</v>
      </c>
      <c r="M908" s="39">
        <f t="shared" si="256"/>
        <v>1837.4571026533013</v>
      </c>
      <c r="N908" s="39">
        <f t="shared" si="261"/>
        <v>610.97139117920597</v>
      </c>
      <c r="O908" s="40">
        <f>'Estimates from MCMC'!$B$2-L908</f>
        <v>17855.012272466003</v>
      </c>
      <c r="P908" s="39">
        <v>52506.5431522816</v>
      </c>
      <c r="Q908" s="40">
        <f t="shared" si="257"/>
        <v>1300.555424747603</v>
      </c>
      <c r="R908" s="39">
        <v>52538.5432210414</v>
      </c>
      <c r="S908" s="39">
        <f t="shared" si="258"/>
        <v>32.000068759800342</v>
      </c>
      <c r="T908" s="39">
        <f t="shared" si="262"/>
        <v>1332.5554935074033</v>
      </c>
      <c r="U908" s="39">
        <v>59145.332659288099</v>
      </c>
      <c r="V908" s="39">
        <f t="shared" si="259"/>
        <v>7939.3449317541017</v>
      </c>
      <c r="W908" s="39">
        <v>60740.787715546699</v>
      </c>
      <c r="X908" s="39">
        <f t="shared" si="260"/>
        <v>262.89956275119766</v>
      </c>
      <c r="Y908" s="39">
        <f t="shared" si="263"/>
        <v>9534.7999880127027</v>
      </c>
      <c r="Z908" s="39">
        <f t="shared" si="264"/>
        <v>8320.2122844533005</v>
      </c>
      <c r="AA908" s="45">
        <f t="shared" si="265"/>
        <v>7.4632012186422347E-2</v>
      </c>
      <c r="AB908" s="45">
        <f t="shared" si="266"/>
        <v>0.44465636934886171</v>
      </c>
      <c r="AC908" s="45">
        <f t="shared" si="267"/>
        <v>1.4724132290662823E-2</v>
      </c>
      <c r="AD908" s="45">
        <f t="shared" si="268"/>
        <v>0.53401251382594683</v>
      </c>
      <c r="AE908" s="45">
        <f t="shared" si="269"/>
        <v>0.46598748617405311</v>
      </c>
      <c r="AF908" s="43">
        <f>('Estimates from MCMC'!$B$2-'MCMC runs'!W908)/'Estimates from MCMC'!$B$2</f>
        <v>0.1204762787166896</v>
      </c>
    </row>
    <row r="909" spans="1:32" x14ac:dyDescent="0.3">
      <c r="A909" s="38">
        <v>1965</v>
      </c>
      <c r="B909" s="38">
        <v>2000040.5681911989</v>
      </c>
      <c r="C909" s="39">
        <v>52559.186373653203</v>
      </c>
      <c r="D909" s="39">
        <v>51494.770137088402</v>
      </c>
      <c r="E909" s="39">
        <f t="shared" si="252"/>
        <v>1064.4162365648008</v>
      </c>
      <c r="F909" s="39">
        <v>52501.065408276998</v>
      </c>
      <c r="G909" s="40">
        <f t="shared" si="253"/>
        <v>58.120965376205277</v>
      </c>
      <c r="H909" s="39">
        <v>52467.794252181702</v>
      </c>
      <c r="I909" s="39">
        <f t="shared" si="254"/>
        <v>91.392121471501014</v>
      </c>
      <c r="J909" s="39">
        <v>51346.155961837998</v>
      </c>
      <c r="K909" s="40">
        <f t="shared" si="255"/>
        <v>1213.0304118152053</v>
      </c>
      <c r="L909" s="39">
        <v>50749.451056214697</v>
      </c>
      <c r="M909" s="39">
        <f t="shared" si="256"/>
        <v>1809.7353174385062</v>
      </c>
      <c r="N909" s="39">
        <f t="shared" si="261"/>
        <v>596.70490562330087</v>
      </c>
      <c r="O909" s="40">
        <f>'Estimates from MCMC'!$B$2-L909</f>
        <v>18311.548943785303</v>
      </c>
      <c r="P909" s="39">
        <v>52025.205133164098</v>
      </c>
      <c r="Q909" s="40">
        <f t="shared" si="257"/>
        <v>1275.7540769494008</v>
      </c>
      <c r="R909" s="39">
        <v>52056.3076825717</v>
      </c>
      <c r="S909" s="39">
        <f t="shared" si="258"/>
        <v>31.102549407602055</v>
      </c>
      <c r="T909" s="39">
        <f t="shared" si="262"/>
        <v>1306.8566263570028</v>
      </c>
      <c r="U909" s="39">
        <v>58632.276337351497</v>
      </c>
      <c r="V909" s="39">
        <f t="shared" si="259"/>
        <v>7882.8252811368002</v>
      </c>
      <c r="W909" s="39">
        <v>60199.971493352597</v>
      </c>
      <c r="X909" s="39">
        <f t="shared" si="260"/>
        <v>260.83852964409743</v>
      </c>
      <c r="Y909" s="39">
        <f t="shared" si="263"/>
        <v>9450.5204371379004</v>
      </c>
      <c r="Z909" s="39">
        <f t="shared" si="264"/>
        <v>8861.0285066474025</v>
      </c>
      <c r="AA909" s="45">
        <f t="shared" si="265"/>
        <v>7.1367890852320967E-2</v>
      </c>
      <c r="AB909" s="45">
        <f t="shared" si="266"/>
        <v>0.43048380589410085</v>
      </c>
      <c r="AC909" s="45">
        <f t="shared" si="267"/>
        <v>1.4244482017597019E-2</v>
      </c>
      <c r="AD909" s="45">
        <f t="shared" si="268"/>
        <v>0.51609617876401881</v>
      </c>
      <c r="AE909" s="45">
        <f t="shared" si="269"/>
        <v>0.48390382123598114</v>
      </c>
      <c r="AF909" s="43">
        <f>('Estimates from MCMC'!$B$2-'MCMC runs'!W909)/'Estimates from MCMC'!$B$2</f>
        <v>0.12830727192840247</v>
      </c>
    </row>
    <row r="910" spans="1:32" x14ac:dyDescent="0.3">
      <c r="A910" s="38">
        <v>2709</v>
      </c>
      <c r="B910" s="38">
        <v>1916743.5312631731</v>
      </c>
      <c r="C910" s="39">
        <v>52729.5188331889</v>
      </c>
      <c r="D910" s="39">
        <v>51671.292998143501</v>
      </c>
      <c r="E910" s="39">
        <f t="shared" si="252"/>
        <v>1058.2258350453994</v>
      </c>
      <c r="F910" s="39">
        <v>52668.703709585803</v>
      </c>
      <c r="G910" s="40">
        <f t="shared" si="253"/>
        <v>60.815123603097163</v>
      </c>
      <c r="H910" s="39">
        <v>52637.291710426602</v>
      </c>
      <c r="I910" s="39">
        <f t="shared" si="254"/>
        <v>92.227122762298677</v>
      </c>
      <c r="J910" s="39">
        <v>51519.076763114099</v>
      </c>
      <c r="K910" s="40">
        <f t="shared" si="255"/>
        <v>1210.4420700748014</v>
      </c>
      <c r="L910" s="39">
        <v>50916.515723547098</v>
      </c>
      <c r="M910" s="39">
        <f t="shared" si="256"/>
        <v>1813.0031096418024</v>
      </c>
      <c r="N910" s="39">
        <f t="shared" si="261"/>
        <v>602.56103956700099</v>
      </c>
      <c r="O910" s="40">
        <f>'Estimates from MCMC'!$B$2-L910</f>
        <v>18144.484276452902</v>
      </c>
      <c r="P910" s="39">
        <v>52196.904203685197</v>
      </c>
      <c r="Q910" s="40">
        <f t="shared" si="257"/>
        <v>1280.3884801380991</v>
      </c>
      <c r="R910" s="39">
        <v>52228.528064817001</v>
      </c>
      <c r="S910" s="39">
        <f t="shared" si="258"/>
        <v>31.623861131804006</v>
      </c>
      <c r="T910" s="39">
        <f t="shared" si="262"/>
        <v>1312.0123412699031</v>
      </c>
      <c r="U910" s="39">
        <v>58795.422727863399</v>
      </c>
      <c r="V910" s="39">
        <f t="shared" si="259"/>
        <v>7878.907004316301</v>
      </c>
      <c r="W910" s="39">
        <v>60366.381642132801</v>
      </c>
      <c r="X910" s="39">
        <f t="shared" si="260"/>
        <v>258.94657299949904</v>
      </c>
      <c r="Y910" s="39">
        <f t="shared" si="263"/>
        <v>9449.8659185857032</v>
      </c>
      <c r="Z910" s="39">
        <f t="shared" si="264"/>
        <v>8694.6183578671989</v>
      </c>
      <c r="AA910" s="45">
        <f t="shared" si="265"/>
        <v>7.2309155844819131E-2</v>
      </c>
      <c r="AB910" s="45">
        <f t="shared" si="266"/>
        <v>0.43423152095544504</v>
      </c>
      <c r="AC910" s="45">
        <f t="shared" si="267"/>
        <v>1.4271365835156213E-2</v>
      </c>
      <c r="AD910" s="45">
        <f t="shared" si="268"/>
        <v>0.52081204263542036</v>
      </c>
      <c r="AE910" s="45">
        <f t="shared" si="269"/>
        <v>0.47918795736457964</v>
      </c>
      <c r="AF910" s="43">
        <f>('Estimates from MCMC'!$B$2-'MCMC runs'!W910)/'Estimates from MCMC'!$B$2</f>
        <v>0.12589766087758936</v>
      </c>
    </row>
    <row r="911" spans="1:32" x14ac:dyDescent="0.3">
      <c r="A911" s="38">
        <v>3373</v>
      </c>
      <c r="B911" s="38">
        <v>2000687.3953270514</v>
      </c>
      <c r="C911" s="39">
        <v>51927.534954968898</v>
      </c>
      <c r="D911" s="39">
        <v>50907.743597607099</v>
      </c>
      <c r="E911" s="39">
        <f t="shared" si="252"/>
        <v>1019.7913573617989</v>
      </c>
      <c r="F911" s="39">
        <v>51857.220131608898</v>
      </c>
      <c r="G911" s="40">
        <f t="shared" si="253"/>
        <v>70.314823360000446</v>
      </c>
      <c r="H911" s="39">
        <v>51837.016988305702</v>
      </c>
      <c r="I911" s="39">
        <f t="shared" si="254"/>
        <v>90.517966663195693</v>
      </c>
      <c r="J911" s="39">
        <v>50747.879319320498</v>
      </c>
      <c r="K911" s="40">
        <f t="shared" si="255"/>
        <v>1179.6556356483998</v>
      </c>
      <c r="L911" s="39">
        <v>50156.2216625824</v>
      </c>
      <c r="M911" s="39">
        <f t="shared" si="256"/>
        <v>1771.3132923864978</v>
      </c>
      <c r="N911" s="39">
        <f t="shared" si="261"/>
        <v>591.65765673809801</v>
      </c>
      <c r="O911" s="40">
        <f>'Estimates from MCMC'!$B$2-L911</f>
        <v>18904.7783374176</v>
      </c>
      <c r="P911" s="39">
        <v>51404.955942838002</v>
      </c>
      <c r="Q911" s="40">
        <f t="shared" si="257"/>
        <v>1248.7342802556013</v>
      </c>
      <c r="R911" s="39">
        <v>51436.202739647197</v>
      </c>
      <c r="S911" s="39">
        <f t="shared" si="258"/>
        <v>31.246796809195075</v>
      </c>
      <c r="T911" s="39">
        <f t="shared" si="262"/>
        <v>1279.9810770647964</v>
      </c>
      <c r="U911" s="39">
        <v>57902.462608135102</v>
      </c>
      <c r="V911" s="39">
        <f t="shared" si="259"/>
        <v>7746.2409455527013</v>
      </c>
      <c r="W911" s="39">
        <v>59431.7178472819</v>
      </c>
      <c r="X911" s="39">
        <f t="shared" si="260"/>
        <v>249.27416208200157</v>
      </c>
      <c r="Y911" s="39">
        <f t="shared" si="263"/>
        <v>9275.4961846994993</v>
      </c>
      <c r="Z911" s="39">
        <f t="shared" si="264"/>
        <v>9629.2821527181004</v>
      </c>
      <c r="AA911" s="45">
        <f t="shared" si="265"/>
        <v>6.7706748749937595E-2</v>
      </c>
      <c r="AB911" s="45">
        <f t="shared" si="266"/>
        <v>0.40975042432636322</v>
      </c>
      <c r="AC911" s="45">
        <f t="shared" si="267"/>
        <v>1.3185775449618549E-2</v>
      </c>
      <c r="AD911" s="45">
        <f t="shared" si="268"/>
        <v>0.49064294852591939</v>
      </c>
      <c r="AE911" s="45">
        <f t="shared" si="269"/>
        <v>0.50935705147408061</v>
      </c>
      <c r="AF911" s="43">
        <f>('Estimates from MCMC'!$B$2-'MCMC runs'!W911)/'Estimates from MCMC'!$B$2</f>
        <v>0.13943154823587989</v>
      </c>
    </row>
    <row r="912" spans="1:32" x14ac:dyDescent="0.3">
      <c r="A912" s="38">
        <v>691</v>
      </c>
      <c r="B912" s="38">
        <v>2032225.0624131823</v>
      </c>
      <c r="C912" s="39">
        <v>53281.722035588202</v>
      </c>
      <c r="D912" s="39">
        <v>52221.293235265897</v>
      </c>
      <c r="E912" s="39">
        <f t="shared" si="252"/>
        <v>1060.4288003223046</v>
      </c>
      <c r="F912" s="39">
        <v>53219.708774234998</v>
      </c>
      <c r="G912" s="40">
        <f t="shared" si="253"/>
        <v>62.013261353204143</v>
      </c>
      <c r="H912" s="39">
        <v>53188.317116373997</v>
      </c>
      <c r="I912" s="39">
        <f t="shared" si="254"/>
        <v>93.40491921420471</v>
      </c>
      <c r="J912" s="39">
        <v>52066.5790873796</v>
      </c>
      <c r="K912" s="40">
        <f t="shared" si="255"/>
        <v>1215.1429482086023</v>
      </c>
      <c r="L912" s="39">
        <v>51456.239089983101</v>
      </c>
      <c r="M912" s="39">
        <f t="shared" si="256"/>
        <v>1825.4829456051011</v>
      </c>
      <c r="N912" s="39">
        <f t="shared" si="261"/>
        <v>610.3399973964988</v>
      </c>
      <c r="O912" s="40">
        <f>'Estimates from MCMC'!$B$2-L912</f>
        <v>17604.760910016899</v>
      </c>
      <c r="P912" s="39">
        <v>52745.370418674698</v>
      </c>
      <c r="Q912" s="40">
        <f t="shared" si="257"/>
        <v>1289.1313286915974</v>
      </c>
      <c r="R912" s="39">
        <v>52777.646757901603</v>
      </c>
      <c r="S912" s="39">
        <f t="shared" si="258"/>
        <v>32.276339226904383</v>
      </c>
      <c r="T912" s="39">
        <f t="shared" si="262"/>
        <v>1321.4076679185018</v>
      </c>
      <c r="U912" s="39">
        <v>59553.464697448602</v>
      </c>
      <c r="V912" s="39">
        <f t="shared" si="259"/>
        <v>8097.2256074655015</v>
      </c>
      <c r="W912" s="39">
        <v>61136.846912298497</v>
      </c>
      <c r="X912" s="39">
        <f t="shared" si="260"/>
        <v>261.97454693139298</v>
      </c>
      <c r="Y912" s="39">
        <f t="shared" si="263"/>
        <v>9680.6078223153963</v>
      </c>
      <c r="Z912" s="39">
        <f t="shared" si="264"/>
        <v>7924.153087701503</v>
      </c>
      <c r="AA912" s="45">
        <f t="shared" si="265"/>
        <v>7.5059677019904125E-2</v>
      </c>
      <c r="AB912" s="45">
        <f t="shared" si="266"/>
        <v>0.4599452187310466</v>
      </c>
      <c r="AC912" s="45">
        <f t="shared" si="267"/>
        <v>1.4880892064960256E-2</v>
      </c>
      <c r="AD912" s="45">
        <f t="shared" si="268"/>
        <v>0.54988578781591102</v>
      </c>
      <c r="AE912" s="45">
        <f t="shared" si="269"/>
        <v>0.45011421218408904</v>
      </c>
      <c r="AF912" s="43">
        <f>('Estimates from MCMC'!$B$2-'MCMC runs'!W912)/'Estimates from MCMC'!$B$2</f>
        <v>0.11474136035825579</v>
      </c>
    </row>
    <row r="913" spans="1:32" x14ac:dyDescent="0.3">
      <c r="A913" s="38">
        <v>1916</v>
      </c>
      <c r="B913" s="38">
        <v>2048955.8318697882</v>
      </c>
      <c r="C913" s="39">
        <v>52618.949714985603</v>
      </c>
      <c r="D913" s="39">
        <v>51590.9181888643</v>
      </c>
      <c r="E913" s="39">
        <f t="shared" si="252"/>
        <v>1028.0315261213036</v>
      </c>
      <c r="F913" s="39">
        <v>52560.930914271499</v>
      </c>
      <c r="G913" s="40">
        <f t="shared" si="253"/>
        <v>58.018800714104145</v>
      </c>
      <c r="H913" s="39">
        <v>52528.936640543398</v>
      </c>
      <c r="I913" s="39">
        <f t="shared" si="254"/>
        <v>90.013074442205834</v>
      </c>
      <c r="J913" s="39">
        <v>51443.502582540401</v>
      </c>
      <c r="K913" s="40">
        <f t="shared" si="255"/>
        <v>1175.4471324452024</v>
      </c>
      <c r="L913" s="39">
        <v>50855.091603695502</v>
      </c>
      <c r="M913" s="39">
        <f t="shared" si="256"/>
        <v>1763.8581112901011</v>
      </c>
      <c r="N913" s="39">
        <f t="shared" si="261"/>
        <v>588.41097884489864</v>
      </c>
      <c r="O913" s="40">
        <f>'Estimates from MCMC'!$B$2-L913</f>
        <v>18205.908396304498</v>
      </c>
      <c r="P913" s="39">
        <v>52097.051548989199</v>
      </c>
      <c r="Q913" s="40">
        <f t="shared" si="257"/>
        <v>1241.9599452936964</v>
      </c>
      <c r="R913" s="39">
        <v>52128.181763072098</v>
      </c>
      <c r="S913" s="39">
        <f t="shared" si="258"/>
        <v>31.130214082899329</v>
      </c>
      <c r="T913" s="39">
        <f t="shared" si="262"/>
        <v>1273.0901593765957</v>
      </c>
      <c r="U913" s="39">
        <v>58688.721403280397</v>
      </c>
      <c r="V913" s="39">
        <f t="shared" si="259"/>
        <v>7833.6297995848945</v>
      </c>
      <c r="W913" s="39">
        <v>60210.471158124601</v>
      </c>
      <c r="X913" s="39">
        <f t="shared" si="260"/>
        <v>248.6595954676086</v>
      </c>
      <c r="Y913" s="39">
        <f t="shared" si="263"/>
        <v>9355.3795544290988</v>
      </c>
      <c r="Z913" s="39">
        <f t="shared" si="264"/>
        <v>8850.5288418753989</v>
      </c>
      <c r="AA913" s="45">
        <f t="shared" si="265"/>
        <v>6.9927307754388796E-2</v>
      </c>
      <c r="AB913" s="45">
        <f t="shared" si="266"/>
        <v>0.43027953503133048</v>
      </c>
      <c r="AC913" s="45">
        <f t="shared" si="267"/>
        <v>1.3658181182438688E-2</v>
      </c>
      <c r="AD913" s="45">
        <f t="shared" si="268"/>
        <v>0.51386502396815792</v>
      </c>
      <c r="AE913" s="45">
        <f t="shared" si="269"/>
        <v>0.48613497603184203</v>
      </c>
      <c r="AF913" s="43">
        <f>('Estimates from MCMC'!$B$2-'MCMC runs'!W913)/'Estimates from MCMC'!$B$2</f>
        <v>0.1281552372811775</v>
      </c>
    </row>
    <row r="914" spans="1:32" x14ac:dyDescent="0.3">
      <c r="A914" s="38">
        <v>130</v>
      </c>
      <c r="B914" s="38">
        <v>1930364.4383393102</v>
      </c>
      <c r="C914" s="39">
        <v>53099.181224373002</v>
      </c>
      <c r="D914" s="39">
        <v>52045.6543522336</v>
      </c>
      <c r="E914" s="39">
        <f t="shared" si="252"/>
        <v>1053.5268721394023</v>
      </c>
      <c r="F914" s="39">
        <v>53045.511825913898</v>
      </c>
      <c r="G914" s="40">
        <f t="shared" si="253"/>
        <v>53.669398459103832</v>
      </c>
      <c r="H914" s="39">
        <v>53008.925513151</v>
      </c>
      <c r="I914" s="39">
        <f t="shared" si="254"/>
        <v>90.255711222001992</v>
      </c>
      <c r="J914" s="39">
        <v>51902.418053543297</v>
      </c>
      <c r="K914" s="40">
        <f t="shared" si="255"/>
        <v>1196.7631708297049</v>
      </c>
      <c r="L914" s="39">
        <v>51312.645766445799</v>
      </c>
      <c r="M914" s="39">
        <f t="shared" si="256"/>
        <v>1786.5354579272025</v>
      </c>
      <c r="N914" s="39">
        <f t="shared" si="261"/>
        <v>589.77228709749761</v>
      </c>
      <c r="O914" s="40">
        <f>'Estimates from MCMC'!$B$2-L914</f>
        <v>17748.354233554201</v>
      </c>
      <c r="P914" s="39">
        <v>52570.004625948401</v>
      </c>
      <c r="Q914" s="40">
        <f t="shared" si="257"/>
        <v>1257.3588595026013</v>
      </c>
      <c r="R914" s="39">
        <v>52600.845021423702</v>
      </c>
      <c r="S914" s="39">
        <f t="shared" si="258"/>
        <v>30.840395475301193</v>
      </c>
      <c r="T914" s="39">
        <f t="shared" si="262"/>
        <v>1288.1992549779025</v>
      </c>
      <c r="U914" s="39">
        <v>59268.475199476597</v>
      </c>
      <c r="V914" s="39">
        <f t="shared" si="259"/>
        <v>7955.8294330307981</v>
      </c>
      <c r="W914" s="39">
        <v>60812.860970737303</v>
      </c>
      <c r="X914" s="39">
        <f t="shared" si="260"/>
        <v>256.1865162828035</v>
      </c>
      <c r="Y914" s="39">
        <f t="shared" si="263"/>
        <v>9500.2152042915041</v>
      </c>
      <c r="Z914" s="39">
        <f t="shared" si="264"/>
        <v>8248.1390292626966</v>
      </c>
      <c r="AA914" s="45">
        <f t="shared" si="265"/>
        <v>7.2581335600260546E-2</v>
      </c>
      <c r="AB914" s="45">
        <f t="shared" si="266"/>
        <v>0.44825730478096287</v>
      </c>
      <c r="AC914" s="45">
        <f t="shared" si="267"/>
        <v>1.4434381515693966E-2</v>
      </c>
      <c r="AD914" s="45">
        <f t="shared" si="268"/>
        <v>0.53527302189691739</v>
      </c>
      <c r="AE914" s="45">
        <f t="shared" si="269"/>
        <v>0.46472697810308261</v>
      </c>
      <c r="AF914" s="43">
        <f>('Estimates from MCMC'!$B$2-'MCMC runs'!W914)/'Estimates from MCMC'!$B$2</f>
        <v>0.11943266140459444</v>
      </c>
    </row>
    <row r="915" spans="1:32" x14ac:dyDescent="0.3">
      <c r="A915" s="38">
        <v>2569</v>
      </c>
      <c r="B915" s="38">
        <v>2012016.9715559371</v>
      </c>
      <c r="C915" s="39">
        <v>52163.209125520603</v>
      </c>
      <c r="D915" s="39">
        <v>51156.866820294701</v>
      </c>
      <c r="E915" s="39">
        <f t="shared" si="252"/>
        <v>1006.3423052259022</v>
      </c>
      <c r="F915" s="39">
        <v>52097.351484334496</v>
      </c>
      <c r="G915" s="40">
        <f t="shared" si="253"/>
        <v>65.857641186106775</v>
      </c>
      <c r="H915" s="39">
        <v>52074.979839947897</v>
      </c>
      <c r="I915" s="39">
        <f t="shared" si="254"/>
        <v>88.229285572706431</v>
      </c>
      <c r="J915" s="39">
        <v>51003.637813296999</v>
      </c>
      <c r="K915" s="40">
        <f t="shared" si="255"/>
        <v>1159.5713122236048</v>
      </c>
      <c r="L915" s="39">
        <v>50426.729085257299</v>
      </c>
      <c r="M915" s="39">
        <f t="shared" si="256"/>
        <v>1736.4800402633045</v>
      </c>
      <c r="N915" s="39">
        <f t="shared" si="261"/>
        <v>576.90872803969978</v>
      </c>
      <c r="O915" s="40">
        <f>'Estimates from MCMC'!$B$2-L915</f>
        <v>18634.270914742701</v>
      </c>
      <c r="P915" s="39">
        <v>51644.791667504702</v>
      </c>
      <c r="Q915" s="40">
        <f t="shared" si="257"/>
        <v>1218.062582247403</v>
      </c>
      <c r="R915" s="39">
        <v>51675.2618657844</v>
      </c>
      <c r="S915" s="39">
        <f t="shared" si="258"/>
        <v>30.470198279697797</v>
      </c>
      <c r="T915" s="39">
        <f t="shared" si="262"/>
        <v>1248.5327805271008</v>
      </c>
      <c r="U915" s="39">
        <v>58214.500598794802</v>
      </c>
      <c r="V915" s="39">
        <f t="shared" si="259"/>
        <v>7787.7715135375038</v>
      </c>
      <c r="W915" s="39">
        <v>59708.820285708302</v>
      </c>
      <c r="X915" s="39">
        <f t="shared" si="260"/>
        <v>245.78690638639819</v>
      </c>
      <c r="Y915" s="39">
        <f t="shared" si="263"/>
        <v>9282.0912004510028</v>
      </c>
      <c r="Z915" s="39">
        <f t="shared" si="264"/>
        <v>9352.1797142916985</v>
      </c>
      <c r="AA915" s="45">
        <f t="shared" si="265"/>
        <v>6.7001965692111462E-2</v>
      </c>
      <c r="AB915" s="45">
        <f t="shared" si="266"/>
        <v>0.4179273527345857</v>
      </c>
      <c r="AC915" s="45">
        <f t="shared" si="267"/>
        <v>1.3190046850287084E-2</v>
      </c>
      <c r="AD915" s="45">
        <f t="shared" si="268"/>
        <v>0.49811936527698425</v>
      </c>
      <c r="AE915" s="45">
        <f t="shared" si="269"/>
        <v>0.50188063472301581</v>
      </c>
      <c r="AF915" s="43">
        <f>('Estimates from MCMC'!$B$2-'MCMC runs'!W915)/'Estimates from MCMC'!$B$2</f>
        <v>0.13541911808823645</v>
      </c>
    </row>
    <row r="916" spans="1:32" x14ac:dyDescent="0.3">
      <c r="A916" s="38">
        <v>2693</v>
      </c>
      <c r="B916" s="38">
        <v>2012016.9715559371</v>
      </c>
      <c r="C916" s="39">
        <v>52163.209125520603</v>
      </c>
      <c r="D916" s="39">
        <v>51156.866820294701</v>
      </c>
      <c r="E916" s="39">
        <f t="shared" si="252"/>
        <v>1006.3423052259022</v>
      </c>
      <c r="F916" s="39">
        <v>52097.351484334496</v>
      </c>
      <c r="G916" s="40">
        <f t="shared" si="253"/>
        <v>65.857641186106775</v>
      </c>
      <c r="H916" s="39">
        <v>52074.979839947897</v>
      </c>
      <c r="I916" s="39">
        <f t="shared" si="254"/>
        <v>88.229285572706431</v>
      </c>
      <c r="J916" s="39">
        <v>51003.637813296999</v>
      </c>
      <c r="K916" s="40">
        <f t="shared" si="255"/>
        <v>1159.5713122236048</v>
      </c>
      <c r="L916" s="39">
        <v>50426.729085257299</v>
      </c>
      <c r="M916" s="39">
        <f t="shared" si="256"/>
        <v>1736.4800402633045</v>
      </c>
      <c r="N916" s="39">
        <f t="shared" si="261"/>
        <v>576.90872803969978</v>
      </c>
      <c r="O916" s="40">
        <f>'Estimates from MCMC'!$B$2-L916</f>
        <v>18634.270914742701</v>
      </c>
      <c r="P916" s="39">
        <v>51644.791667504702</v>
      </c>
      <c r="Q916" s="40">
        <f t="shared" si="257"/>
        <v>1218.062582247403</v>
      </c>
      <c r="R916" s="39">
        <v>51675.2618657844</v>
      </c>
      <c r="S916" s="39">
        <f t="shared" si="258"/>
        <v>30.470198279697797</v>
      </c>
      <c r="T916" s="39">
        <f t="shared" si="262"/>
        <v>1248.5327805271008</v>
      </c>
      <c r="U916" s="39">
        <v>58214.500598794802</v>
      </c>
      <c r="V916" s="39">
        <f t="shared" si="259"/>
        <v>7787.7715135375038</v>
      </c>
      <c r="W916" s="39">
        <v>59708.820285708302</v>
      </c>
      <c r="X916" s="39">
        <f t="shared" si="260"/>
        <v>245.78690638639819</v>
      </c>
      <c r="Y916" s="39">
        <f t="shared" si="263"/>
        <v>9282.0912004510028</v>
      </c>
      <c r="Z916" s="39">
        <f t="shared" si="264"/>
        <v>9352.1797142916985</v>
      </c>
      <c r="AA916" s="45">
        <f t="shared" si="265"/>
        <v>6.7001965692111462E-2</v>
      </c>
      <c r="AB916" s="45">
        <f t="shared" si="266"/>
        <v>0.4179273527345857</v>
      </c>
      <c r="AC916" s="45">
        <f t="shared" si="267"/>
        <v>1.3190046850287084E-2</v>
      </c>
      <c r="AD916" s="45">
        <f t="shared" si="268"/>
        <v>0.49811936527698425</v>
      </c>
      <c r="AE916" s="45">
        <f t="shared" si="269"/>
        <v>0.50188063472301581</v>
      </c>
      <c r="AF916" s="43">
        <f>('Estimates from MCMC'!$B$2-'MCMC runs'!W916)/'Estimates from MCMC'!$B$2</f>
        <v>0.13541911808823645</v>
      </c>
    </row>
    <row r="917" spans="1:32" x14ac:dyDescent="0.3">
      <c r="A917" s="38">
        <v>3746</v>
      </c>
      <c r="B917" s="38">
        <v>2012016.9715559371</v>
      </c>
      <c r="C917" s="39">
        <v>52163.209125520603</v>
      </c>
      <c r="D917" s="39">
        <v>51156.866820294701</v>
      </c>
      <c r="E917" s="39">
        <f t="shared" si="252"/>
        <v>1006.3423052259022</v>
      </c>
      <c r="F917" s="39">
        <v>52097.351484334496</v>
      </c>
      <c r="G917" s="40">
        <f t="shared" si="253"/>
        <v>65.857641186106775</v>
      </c>
      <c r="H917" s="39">
        <v>52074.979839947897</v>
      </c>
      <c r="I917" s="39">
        <f t="shared" si="254"/>
        <v>88.229285572706431</v>
      </c>
      <c r="J917" s="39">
        <v>51003.637813296999</v>
      </c>
      <c r="K917" s="40">
        <f t="shared" si="255"/>
        <v>1159.5713122236048</v>
      </c>
      <c r="L917" s="39">
        <v>50426.729085257299</v>
      </c>
      <c r="M917" s="39">
        <f t="shared" si="256"/>
        <v>1736.4800402633045</v>
      </c>
      <c r="N917" s="39">
        <f t="shared" si="261"/>
        <v>576.90872803969978</v>
      </c>
      <c r="O917" s="40">
        <f>'Estimates from MCMC'!$B$2-L917</f>
        <v>18634.270914742701</v>
      </c>
      <c r="P917" s="39">
        <v>51644.791667504702</v>
      </c>
      <c r="Q917" s="40">
        <f t="shared" si="257"/>
        <v>1218.062582247403</v>
      </c>
      <c r="R917" s="39">
        <v>51675.2618657844</v>
      </c>
      <c r="S917" s="39">
        <f t="shared" si="258"/>
        <v>30.470198279697797</v>
      </c>
      <c r="T917" s="39">
        <f t="shared" si="262"/>
        <v>1248.5327805271008</v>
      </c>
      <c r="U917" s="39">
        <v>58214.500598794802</v>
      </c>
      <c r="V917" s="39">
        <f t="shared" si="259"/>
        <v>7787.7715135375038</v>
      </c>
      <c r="W917" s="39">
        <v>59708.820285708302</v>
      </c>
      <c r="X917" s="39">
        <f t="shared" si="260"/>
        <v>245.78690638639819</v>
      </c>
      <c r="Y917" s="39">
        <f t="shared" si="263"/>
        <v>9282.0912004510028</v>
      </c>
      <c r="Z917" s="39">
        <f t="shared" si="264"/>
        <v>9352.1797142916985</v>
      </c>
      <c r="AA917" s="45">
        <f t="shared" si="265"/>
        <v>6.7001965692111462E-2</v>
      </c>
      <c r="AB917" s="45">
        <f t="shared" si="266"/>
        <v>0.4179273527345857</v>
      </c>
      <c r="AC917" s="45">
        <f t="shared" si="267"/>
        <v>1.3190046850287084E-2</v>
      </c>
      <c r="AD917" s="45">
        <f t="shared" si="268"/>
        <v>0.49811936527698425</v>
      </c>
      <c r="AE917" s="45">
        <f t="shared" si="269"/>
        <v>0.50188063472301581</v>
      </c>
      <c r="AF917" s="43">
        <f>('Estimates from MCMC'!$B$2-'MCMC runs'!W917)/'Estimates from MCMC'!$B$2</f>
        <v>0.13541911808823645</v>
      </c>
    </row>
    <row r="918" spans="1:32" x14ac:dyDescent="0.3">
      <c r="A918" s="38">
        <v>4261</v>
      </c>
      <c r="B918" s="38">
        <v>2009156.7309112861</v>
      </c>
      <c r="C918" s="39">
        <v>51322.102844604698</v>
      </c>
      <c r="D918" s="39">
        <v>50283.577031105102</v>
      </c>
      <c r="E918" s="39">
        <f t="shared" si="252"/>
        <v>1038.5258134995966</v>
      </c>
      <c r="F918" s="39">
        <v>51265.045787304203</v>
      </c>
      <c r="G918" s="40">
        <f t="shared" si="253"/>
        <v>57.057057300495217</v>
      </c>
      <c r="H918" s="39">
        <v>51232.242679815201</v>
      </c>
      <c r="I918" s="39">
        <f t="shared" si="254"/>
        <v>89.860164789497503</v>
      </c>
      <c r="J918" s="39">
        <v>50137.390258041298</v>
      </c>
      <c r="K918" s="40">
        <f t="shared" si="255"/>
        <v>1184.7125865634007</v>
      </c>
      <c r="L918" s="39">
        <v>49550.546630944496</v>
      </c>
      <c r="M918" s="39">
        <f t="shared" si="256"/>
        <v>1771.556213660202</v>
      </c>
      <c r="N918" s="39">
        <f t="shared" si="261"/>
        <v>586.84362709680136</v>
      </c>
      <c r="O918" s="40">
        <f>'Estimates from MCMC'!$B$2-L918</f>
        <v>19510.453369055504</v>
      </c>
      <c r="P918" s="39">
        <v>50800.369142140997</v>
      </c>
      <c r="Q918" s="40">
        <f t="shared" si="257"/>
        <v>1249.8225111965003</v>
      </c>
      <c r="R918" s="39">
        <v>50831.125010885597</v>
      </c>
      <c r="S918" s="39">
        <f t="shared" si="258"/>
        <v>30.755868744599866</v>
      </c>
      <c r="T918" s="39">
        <f t="shared" si="262"/>
        <v>1280.5783799411001</v>
      </c>
      <c r="U918" s="39">
        <v>57094.755649256404</v>
      </c>
      <c r="V918" s="39">
        <f t="shared" si="259"/>
        <v>7544.2090183119071</v>
      </c>
      <c r="W918" s="39">
        <v>58624.134407363701</v>
      </c>
      <c r="X918" s="39">
        <f t="shared" si="260"/>
        <v>248.80037816619733</v>
      </c>
      <c r="Y918" s="39">
        <f t="shared" si="263"/>
        <v>9073.5877764192046</v>
      </c>
      <c r="Z918" s="39">
        <f t="shared" si="264"/>
        <v>10436.865592636299</v>
      </c>
      <c r="AA918" s="45">
        <f t="shared" si="265"/>
        <v>6.5635500914200062E-2</v>
      </c>
      <c r="AB918" s="45">
        <f t="shared" si="266"/>
        <v>0.38667522868932291</v>
      </c>
      <c r="AC918" s="45">
        <f t="shared" si="267"/>
        <v>1.2752157700282169E-2</v>
      </c>
      <c r="AD918" s="45">
        <f t="shared" si="268"/>
        <v>0.46506288730380513</v>
      </c>
      <c r="AE918" s="45">
        <f t="shared" si="269"/>
        <v>0.53493711269619493</v>
      </c>
      <c r="AF918" s="43">
        <f>('Estimates from MCMC'!$B$2-'MCMC runs'!W918)/'Estimates from MCMC'!$B$2</f>
        <v>0.15112531809033028</v>
      </c>
    </row>
    <row r="919" spans="1:32" x14ac:dyDescent="0.3">
      <c r="A919" s="38">
        <v>2698</v>
      </c>
      <c r="B919" s="38">
        <v>1980126.7532952507</v>
      </c>
      <c r="C919" s="39">
        <v>53210.156152545504</v>
      </c>
      <c r="D919" s="39">
        <v>52159.541473559897</v>
      </c>
      <c r="E919" s="39">
        <f t="shared" si="252"/>
        <v>1050.6146789856066</v>
      </c>
      <c r="F919" s="39">
        <v>53160.863998733097</v>
      </c>
      <c r="G919" s="40">
        <f t="shared" si="253"/>
        <v>49.292153812406468</v>
      </c>
      <c r="H919" s="39">
        <v>53119.863559986297</v>
      </c>
      <c r="I919" s="39">
        <f t="shared" si="254"/>
        <v>90.292592559206241</v>
      </c>
      <c r="J919" s="39">
        <v>52020.517183502197</v>
      </c>
      <c r="K919" s="40">
        <f t="shared" si="255"/>
        <v>1189.6389690433061</v>
      </c>
      <c r="L919" s="39">
        <v>51430.322708009502</v>
      </c>
      <c r="M919" s="39">
        <f t="shared" si="256"/>
        <v>1779.8334445360015</v>
      </c>
      <c r="N919" s="39">
        <f t="shared" si="261"/>
        <v>590.19447549269535</v>
      </c>
      <c r="O919" s="40">
        <f>'Estimates from MCMC'!$B$2-L919</f>
        <v>17630.677291990498</v>
      </c>
      <c r="P919" s="39">
        <v>52682.5220827144</v>
      </c>
      <c r="Q919" s="40">
        <f t="shared" si="257"/>
        <v>1252.1993747048982</v>
      </c>
      <c r="R919" s="39">
        <v>52713.534357258599</v>
      </c>
      <c r="S919" s="39">
        <f t="shared" si="258"/>
        <v>31.01227454419859</v>
      </c>
      <c r="T919" s="39">
        <f t="shared" si="262"/>
        <v>1283.2116492490968</v>
      </c>
      <c r="U919" s="39">
        <v>59508.6359575069</v>
      </c>
      <c r="V919" s="39">
        <f t="shared" si="259"/>
        <v>8078.3132494973979</v>
      </c>
      <c r="W919" s="39">
        <v>61046.282892850497</v>
      </c>
      <c r="X919" s="39">
        <f t="shared" si="260"/>
        <v>254.43528609450004</v>
      </c>
      <c r="Y919" s="39">
        <f t="shared" si="263"/>
        <v>9615.9601848409948</v>
      </c>
      <c r="Z919" s="39">
        <f t="shared" si="264"/>
        <v>8014.7171071495031</v>
      </c>
      <c r="AA919" s="45">
        <f t="shared" si="265"/>
        <v>7.278289018607649E-2</v>
      </c>
      <c r="AB919" s="45">
        <f t="shared" si="266"/>
        <v>0.45819642182250836</v>
      </c>
      <c r="AC919" s="45">
        <f t="shared" si="267"/>
        <v>1.4431396019600922E-2</v>
      </c>
      <c r="AD919" s="45">
        <f t="shared" si="268"/>
        <v>0.54541070802818581</v>
      </c>
      <c r="AE919" s="45">
        <f t="shared" si="269"/>
        <v>0.45458929197181419</v>
      </c>
      <c r="AF919" s="43">
        <f>('Estimates from MCMC'!$B$2-'MCMC runs'!W919)/'Estimates from MCMC'!$B$2</f>
        <v>0.11605272305859317</v>
      </c>
    </row>
    <row r="920" spans="1:32" x14ac:dyDescent="0.3">
      <c r="A920" s="38">
        <v>2345</v>
      </c>
      <c r="B920" s="38">
        <v>1948102.778438542</v>
      </c>
      <c r="C920" s="39">
        <v>52520.646949094502</v>
      </c>
      <c r="D920" s="39">
        <v>51476.3937800118</v>
      </c>
      <c r="E920" s="39">
        <f t="shared" si="252"/>
        <v>1044.2531690827018</v>
      </c>
      <c r="F920" s="39">
        <v>52452.010694015298</v>
      </c>
      <c r="G920" s="40">
        <f t="shared" si="253"/>
        <v>68.636255079203693</v>
      </c>
      <c r="H920" s="39">
        <v>52428.530068888504</v>
      </c>
      <c r="I920" s="39">
        <f t="shared" si="254"/>
        <v>92.116880205998314</v>
      </c>
      <c r="J920" s="39">
        <v>51316.696686917203</v>
      </c>
      <c r="K920" s="40">
        <f t="shared" si="255"/>
        <v>1203.950262177299</v>
      </c>
      <c r="L920" s="39">
        <v>50714.6039596669</v>
      </c>
      <c r="M920" s="39">
        <f t="shared" si="256"/>
        <v>1806.0429894276022</v>
      </c>
      <c r="N920" s="39">
        <f t="shared" si="261"/>
        <v>602.09272725030314</v>
      </c>
      <c r="O920" s="40">
        <f>'Estimates from MCMC'!$B$2-L920</f>
        <v>18346.3960403331</v>
      </c>
      <c r="P920" s="39">
        <v>51988.941546094698</v>
      </c>
      <c r="Q920" s="40">
        <f t="shared" si="257"/>
        <v>1274.3375864277987</v>
      </c>
      <c r="R920" s="39">
        <v>52020.598001393002</v>
      </c>
      <c r="S920" s="39">
        <f t="shared" si="258"/>
        <v>31.656455298303626</v>
      </c>
      <c r="T920" s="39">
        <f t="shared" si="262"/>
        <v>1305.9940417261023</v>
      </c>
      <c r="U920" s="39">
        <v>58627.659209839301</v>
      </c>
      <c r="V920" s="39">
        <f t="shared" si="259"/>
        <v>7913.0552501724014</v>
      </c>
      <c r="W920" s="39">
        <v>60191.487107291898</v>
      </c>
      <c r="X920" s="39">
        <f t="shared" si="260"/>
        <v>257.83385572649422</v>
      </c>
      <c r="Y920" s="39">
        <f t="shared" si="263"/>
        <v>9476.8831476249979</v>
      </c>
      <c r="Z920" s="39">
        <f t="shared" si="264"/>
        <v>8869.5128927081023</v>
      </c>
      <c r="AA920" s="45">
        <f t="shared" si="265"/>
        <v>7.1185318296573222E-2</v>
      </c>
      <c r="AB920" s="45">
        <f t="shared" si="266"/>
        <v>0.43131387945491723</v>
      </c>
      <c r="AC920" s="45">
        <f t="shared" si="267"/>
        <v>1.4053651472456328E-2</v>
      </c>
      <c r="AD920" s="45">
        <f t="shared" si="268"/>
        <v>0.51655284922394673</v>
      </c>
      <c r="AE920" s="45">
        <f t="shared" si="269"/>
        <v>0.48344715077605321</v>
      </c>
      <c r="AF920" s="43">
        <f>('Estimates from MCMC'!$B$2-'MCMC runs'!W920)/'Estimates from MCMC'!$B$2</f>
        <v>0.12843012543560189</v>
      </c>
    </row>
    <row r="921" spans="1:32" x14ac:dyDescent="0.3">
      <c r="A921" s="38">
        <v>4361</v>
      </c>
      <c r="B921" s="38">
        <v>2016350.7907037444</v>
      </c>
      <c r="C921" s="39">
        <v>52344.946107378499</v>
      </c>
      <c r="D921" s="39">
        <v>51302.667349996504</v>
      </c>
      <c r="E921" s="39">
        <f t="shared" si="252"/>
        <v>1042.2787573819951</v>
      </c>
      <c r="F921" s="39">
        <v>52293.428680661404</v>
      </c>
      <c r="G921" s="40">
        <f t="shared" si="253"/>
        <v>51.517426717095077</v>
      </c>
      <c r="H921" s="39">
        <v>52255.038640904801</v>
      </c>
      <c r="I921" s="39">
        <f t="shared" si="254"/>
        <v>89.90746647369815</v>
      </c>
      <c r="J921" s="39">
        <v>51161.916567712797</v>
      </c>
      <c r="K921" s="40">
        <f t="shared" si="255"/>
        <v>1183.029539665702</v>
      </c>
      <c r="L921" s="39">
        <v>50574.347528846098</v>
      </c>
      <c r="M921" s="39">
        <f t="shared" si="256"/>
        <v>1770.598578532401</v>
      </c>
      <c r="N921" s="39">
        <f t="shared" si="261"/>
        <v>587.56903886669897</v>
      </c>
      <c r="O921" s="40">
        <f>'Estimates from MCMC'!$B$2-L921</f>
        <v>18486.652471153902</v>
      </c>
      <c r="P921" s="39">
        <v>51821.884610750501</v>
      </c>
      <c r="Q921" s="40">
        <f t="shared" si="257"/>
        <v>1247.5370819044037</v>
      </c>
      <c r="R921" s="39">
        <v>51852.730968690499</v>
      </c>
      <c r="S921" s="39">
        <f t="shared" si="258"/>
        <v>30.846357939997688</v>
      </c>
      <c r="T921" s="39">
        <f t="shared" si="262"/>
        <v>1278.3834398444014</v>
      </c>
      <c r="U921" s="39">
        <v>58327.7637601553</v>
      </c>
      <c r="V921" s="39">
        <f t="shared" si="259"/>
        <v>7753.416231309202</v>
      </c>
      <c r="W921" s="39">
        <v>59856.099456251097</v>
      </c>
      <c r="X921" s="39">
        <f t="shared" si="260"/>
        <v>249.95225625139574</v>
      </c>
      <c r="Y921" s="39">
        <f t="shared" si="263"/>
        <v>9281.7519274049992</v>
      </c>
      <c r="Z921" s="39">
        <f t="shared" si="264"/>
        <v>9204.9005437489031</v>
      </c>
      <c r="AA921" s="45">
        <f t="shared" si="265"/>
        <v>6.9151699683820969E-2</v>
      </c>
      <c r="AB921" s="45">
        <f t="shared" si="266"/>
        <v>0.41940617661350177</v>
      </c>
      <c r="AC921" s="45">
        <f t="shared" si="267"/>
        <v>1.3520687784952674E-2</v>
      </c>
      <c r="AD921" s="45">
        <f t="shared" si="268"/>
        <v>0.50207856408227536</v>
      </c>
      <c r="AE921" s="45">
        <f t="shared" si="269"/>
        <v>0.49792143591772464</v>
      </c>
      <c r="AF921" s="43">
        <f>('Estimates from MCMC'!$B$2-'MCMC runs'!W921)/'Estimates from MCMC'!$B$2</f>
        <v>0.13328652269368968</v>
      </c>
    </row>
    <row r="922" spans="1:32" x14ac:dyDescent="0.3">
      <c r="A922" s="38">
        <v>3453</v>
      </c>
      <c r="B922" s="38">
        <v>1917721.5208077917</v>
      </c>
      <c r="C922" s="39">
        <v>52734.091810894402</v>
      </c>
      <c r="D922" s="39">
        <v>51711.6858283154</v>
      </c>
      <c r="E922" s="39">
        <f t="shared" si="252"/>
        <v>1022.4059825790027</v>
      </c>
      <c r="F922" s="39">
        <v>52675.963459109204</v>
      </c>
      <c r="G922" s="40">
        <f t="shared" si="253"/>
        <v>58.128351785198902</v>
      </c>
      <c r="H922" s="39">
        <v>52645.291166467097</v>
      </c>
      <c r="I922" s="39">
        <f t="shared" si="254"/>
        <v>88.800644427305087</v>
      </c>
      <c r="J922" s="39">
        <v>51565.474889429301</v>
      </c>
      <c r="K922" s="40">
        <f t="shared" si="255"/>
        <v>1168.6169214651018</v>
      </c>
      <c r="L922" s="39">
        <v>50984.680415007897</v>
      </c>
      <c r="M922" s="39">
        <f t="shared" si="256"/>
        <v>1749.4113958865055</v>
      </c>
      <c r="N922" s="39">
        <f t="shared" si="261"/>
        <v>580.79447442140372</v>
      </c>
      <c r="O922" s="40">
        <f>'Estimates from MCMC'!$B$2-L922</f>
        <v>18076.319584992103</v>
      </c>
      <c r="P922" s="39">
        <v>52213.844879061202</v>
      </c>
      <c r="Q922" s="40">
        <f t="shared" si="257"/>
        <v>1229.164464053305</v>
      </c>
      <c r="R922" s="39">
        <v>52244.417684399399</v>
      </c>
      <c r="S922" s="39">
        <f t="shared" si="258"/>
        <v>30.572805338197213</v>
      </c>
      <c r="T922" s="39">
        <f t="shared" si="262"/>
        <v>1259.7372693915022</v>
      </c>
      <c r="U922" s="39">
        <v>58923.043198640204</v>
      </c>
      <c r="V922" s="39">
        <f t="shared" si="259"/>
        <v>7938.3627836323067</v>
      </c>
      <c r="W922" s="39">
        <v>60430.094393239</v>
      </c>
      <c r="X922" s="39">
        <f t="shared" si="260"/>
        <v>247.31392520729423</v>
      </c>
      <c r="Y922" s="39">
        <f t="shared" si="263"/>
        <v>9445.4139782311031</v>
      </c>
      <c r="Z922" s="39">
        <f t="shared" si="264"/>
        <v>8630.9056067609999</v>
      </c>
      <c r="AA922" s="45">
        <f t="shared" si="265"/>
        <v>6.9689920200204994E-2</v>
      </c>
      <c r="AB922" s="45">
        <f t="shared" si="266"/>
        <v>0.43915813428211053</v>
      </c>
      <c r="AC922" s="45">
        <f t="shared" si="267"/>
        <v>1.3681652619852278E-2</v>
      </c>
      <c r="AD922" s="45">
        <f t="shared" si="268"/>
        <v>0.52252970710216784</v>
      </c>
      <c r="AE922" s="45">
        <f t="shared" si="269"/>
        <v>0.47747029289783222</v>
      </c>
      <c r="AF922" s="43">
        <f>('Estimates from MCMC'!$B$2-'MCMC runs'!W922)/'Estimates from MCMC'!$B$2</f>
        <v>0.12497510326756056</v>
      </c>
    </row>
    <row r="923" spans="1:32" x14ac:dyDescent="0.3">
      <c r="A923" s="38">
        <v>3251</v>
      </c>
      <c r="B923" s="38">
        <v>2083578.5028838534</v>
      </c>
      <c r="C923" s="39">
        <v>52131.920382491597</v>
      </c>
      <c r="D923" s="39">
        <v>51084.247194564799</v>
      </c>
      <c r="E923" s="39">
        <f t="shared" si="252"/>
        <v>1047.6731879267973</v>
      </c>
      <c r="F923" s="39">
        <v>52065.663074171003</v>
      </c>
      <c r="G923" s="40">
        <f t="shared" si="253"/>
        <v>66.257308320593438</v>
      </c>
      <c r="H923" s="39">
        <v>52040.140683659498</v>
      </c>
      <c r="I923" s="39">
        <f t="shared" si="254"/>
        <v>91.779698832098802</v>
      </c>
      <c r="J923" s="39">
        <v>50927.122711685501</v>
      </c>
      <c r="K923" s="40">
        <f t="shared" si="255"/>
        <v>1204.797670806096</v>
      </c>
      <c r="L923" s="39">
        <v>50327.637218482101</v>
      </c>
      <c r="M923" s="39">
        <f t="shared" si="256"/>
        <v>1804.2831640094955</v>
      </c>
      <c r="N923" s="39">
        <f t="shared" si="261"/>
        <v>599.48549320339953</v>
      </c>
      <c r="O923" s="40">
        <f>'Estimates from MCMC'!$B$2-L923</f>
        <v>18733.362781517899</v>
      </c>
      <c r="P923" s="39">
        <v>51599.553395024101</v>
      </c>
      <c r="Q923" s="40">
        <f t="shared" si="257"/>
        <v>1271.9161765419994</v>
      </c>
      <c r="R923" s="39">
        <v>51631.056873116599</v>
      </c>
      <c r="S923" s="39">
        <f t="shared" si="258"/>
        <v>31.503478092497971</v>
      </c>
      <c r="T923" s="39">
        <f t="shared" si="262"/>
        <v>1303.4196546344974</v>
      </c>
      <c r="U923" s="39">
        <v>58221.964915270502</v>
      </c>
      <c r="V923" s="39">
        <f t="shared" si="259"/>
        <v>7894.3276967884012</v>
      </c>
      <c r="W923" s="39">
        <v>59783.8807346873</v>
      </c>
      <c r="X923" s="39">
        <f t="shared" si="260"/>
        <v>258.49616478230018</v>
      </c>
      <c r="Y923" s="39">
        <f t="shared" si="263"/>
        <v>9456.2435162051988</v>
      </c>
      <c r="Z923" s="39">
        <f t="shared" si="264"/>
        <v>9277.1192653127</v>
      </c>
      <c r="AA923" s="45">
        <f t="shared" si="265"/>
        <v>6.9577452261824282E-2</v>
      </c>
      <c r="AB923" s="45">
        <f t="shared" si="266"/>
        <v>0.42140473063260409</v>
      </c>
      <c r="AC923" s="45">
        <f t="shared" si="267"/>
        <v>1.37987059663057E-2</v>
      </c>
      <c r="AD923" s="45">
        <f t="shared" si="268"/>
        <v>0.50478088886073413</v>
      </c>
      <c r="AE923" s="45">
        <f t="shared" si="269"/>
        <v>0.49521911113926592</v>
      </c>
      <c r="AF923" s="43">
        <f>('Estimates from MCMC'!$B$2-'MCMC runs'!W923)/'Estimates from MCMC'!$B$2</f>
        <v>0.13433224635195987</v>
      </c>
    </row>
    <row r="924" spans="1:32" x14ac:dyDescent="0.3">
      <c r="A924" s="38">
        <v>305</v>
      </c>
      <c r="B924" s="38">
        <v>2095036.9017408737</v>
      </c>
      <c r="C924" s="39">
        <v>52481.402341369903</v>
      </c>
      <c r="D924" s="39">
        <v>51461.840954720399</v>
      </c>
      <c r="E924" s="39">
        <f t="shared" si="252"/>
        <v>1019.5613866495041</v>
      </c>
      <c r="F924" s="39">
        <v>52405.438856336397</v>
      </c>
      <c r="G924" s="40">
        <f t="shared" si="253"/>
        <v>75.963485033506004</v>
      </c>
      <c r="H924" s="39">
        <v>52391.819422009903</v>
      </c>
      <c r="I924" s="39">
        <f t="shared" si="254"/>
        <v>89.582919360000233</v>
      </c>
      <c r="J924" s="39">
        <v>51297.302863636804</v>
      </c>
      <c r="K924" s="40">
        <f t="shared" si="255"/>
        <v>1184.0994777330998</v>
      </c>
      <c r="L924" s="39">
        <v>50711.494813142002</v>
      </c>
      <c r="M924" s="39">
        <f t="shared" si="256"/>
        <v>1769.9075282279009</v>
      </c>
      <c r="N924" s="39">
        <f t="shared" si="261"/>
        <v>585.80805049480114</v>
      </c>
      <c r="O924" s="40">
        <f>'Estimates from MCMC'!$B$2-L924</f>
        <v>18349.505186857998</v>
      </c>
      <c r="P924" s="39">
        <v>51956.052526840402</v>
      </c>
      <c r="Q924" s="40">
        <f t="shared" si="257"/>
        <v>1244.5577136983993</v>
      </c>
      <c r="R924" s="39">
        <v>51986.754168428997</v>
      </c>
      <c r="S924" s="39">
        <f t="shared" si="258"/>
        <v>30.701641588595521</v>
      </c>
      <c r="T924" s="39">
        <f t="shared" si="262"/>
        <v>1275.2593552869948</v>
      </c>
      <c r="U924" s="39">
        <v>58569.871915592703</v>
      </c>
      <c r="V924" s="39">
        <f t="shared" si="259"/>
        <v>7858.3771024507005</v>
      </c>
      <c r="W924" s="39">
        <v>60097.345123322397</v>
      </c>
      <c r="X924" s="39">
        <f t="shared" si="260"/>
        <v>252.21385244269914</v>
      </c>
      <c r="Y924" s="39">
        <f t="shared" si="263"/>
        <v>9385.8503101803944</v>
      </c>
      <c r="Z924" s="39">
        <f t="shared" si="264"/>
        <v>8963.6548766776032</v>
      </c>
      <c r="AA924" s="45">
        <f t="shared" si="265"/>
        <v>6.9498296673435184E-2</v>
      </c>
      <c r="AB924" s="45">
        <f t="shared" si="266"/>
        <v>0.42826098155926884</v>
      </c>
      <c r="AC924" s="45">
        <f t="shared" si="267"/>
        <v>1.3744994749141022E-2</v>
      </c>
      <c r="AD924" s="45">
        <f t="shared" si="268"/>
        <v>0.51150427298184498</v>
      </c>
      <c r="AE924" s="45">
        <f t="shared" si="269"/>
        <v>0.48849572701815497</v>
      </c>
      <c r="AF924" s="43">
        <f>('Estimates from MCMC'!$B$2-'MCMC runs'!W924)/'Estimates from MCMC'!$B$2</f>
        <v>0.12979329689227789</v>
      </c>
    </row>
    <row r="925" spans="1:32" x14ac:dyDescent="0.3">
      <c r="A925" s="38">
        <v>491</v>
      </c>
      <c r="B925" s="38">
        <v>2061403.7707714729</v>
      </c>
      <c r="C925" s="39">
        <v>52370.291805556197</v>
      </c>
      <c r="D925" s="39">
        <v>51328.584084406699</v>
      </c>
      <c r="E925" s="39">
        <f t="shared" si="252"/>
        <v>1041.707721149498</v>
      </c>
      <c r="F925" s="39">
        <v>52315.576398676101</v>
      </c>
      <c r="G925" s="40">
        <f t="shared" si="253"/>
        <v>54.715406880095543</v>
      </c>
      <c r="H925" s="39">
        <v>52281.089133007998</v>
      </c>
      <c r="I925" s="39">
        <f t="shared" si="254"/>
        <v>89.202672548199189</v>
      </c>
      <c r="J925" s="39">
        <v>51185.356366567503</v>
      </c>
      <c r="K925" s="40">
        <f t="shared" si="255"/>
        <v>1184.9354389886939</v>
      </c>
      <c r="L925" s="39">
        <v>50602.676819671397</v>
      </c>
      <c r="M925" s="39">
        <f t="shared" si="256"/>
        <v>1767.6149858848003</v>
      </c>
      <c r="N925" s="39">
        <f t="shared" si="261"/>
        <v>582.67954689610633</v>
      </c>
      <c r="O925" s="40">
        <f>'Estimates from MCMC'!$B$2-L925</f>
        <v>18458.323180328603</v>
      </c>
      <c r="P925" s="39">
        <v>51845.278379686402</v>
      </c>
      <c r="Q925" s="40">
        <f t="shared" si="257"/>
        <v>1242.6015600150058</v>
      </c>
      <c r="R925" s="39">
        <v>51875.747534152499</v>
      </c>
      <c r="S925" s="39">
        <f t="shared" si="258"/>
        <v>30.46915446609637</v>
      </c>
      <c r="T925" s="39">
        <f t="shared" si="262"/>
        <v>1273.0707144811022</v>
      </c>
      <c r="U925" s="39">
        <v>58413.824934971803</v>
      </c>
      <c r="V925" s="39">
        <f t="shared" si="259"/>
        <v>7811.1481153004061</v>
      </c>
      <c r="W925" s="39">
        <v>59938.9869602939</v>
      </c>
      <c r="X925" s="39">
        <f t="shared" si="260"/>
        <v>252.09131084099499</v>
      </c>
      <c r="Y925" s="39">
        <f t="shared" si="263"/>
        <v>9336.3101406225032</v>
      </c>
      <c r="Z925" s="39">
        <f t="shared" si="264"/>
        <v>9122.0130397061002</v>
      </c>
      <c r="AA925" s="45">
        <f t="shared" si="265"/>
        <v>6.8970008924637241E-2</v>
      </c>
      <c r="AB925" s="45">
        <f t="shared" si="266"/>
        <v>0.42317755729972806</v>
      </c>
      <c r="AC925" s="45">
        <f t="shared" si="267"/>
        <v>1.3657324578088091E-2</v>
      </c>
      <c r="AD925" s="45">
        <f t="shared" si="268"/>
        <v>0.50580489080245339</v>
      </c>
      <c r="AE925" s="45">
        <f t="shared" si="269"/>
        <v>0.49419510919754661</v>
      </c>
      <c r="AF925" s="43">
        <f>('Estimates from MCMC'!$B$2-'MCMC runs'!W925)/'Estimates from MCMC'!$B$2</f>
        <v>0.13208631557182926</v>
      </c>
    </row>
    <row r="926" spans="1:32" x14ac:dyDescent="0.3">
      <c r="A926" s="38">
        <v>573</v>
      </c>
      <c r="B926" s="38">
        <v>1944558.7020148677</v>
      </c>
      <c r="C926" s="39">
        <v>52861.344661031399</v>
      </c>
      <c r="D926" s="39">
        <v>51808.645218156198</v>
      </c>
      <c r="E926" s="39">
        <f t="shared" si="252"/>
        <v>1052.6994428752005</v>
      </c>
      <c r="F926" s="39">
        <v>52806.502775194502</v>
      </c>
      <c r="G926" s="40">
        <f t="shared" si="253"/>
        <v>54.841885836896836</v>
      </c>
      <c r="H926" s="39">
        <v>52770.120269525803</v>
      </c>
      <c r="I926" s="39">
        <f t="shared" si="254"/>
        <v>91.224391505595122</v>
      </c>
      <c r="J926" s="39">
        <v>51663.195300946099</v>
      </c>
      <c r="K926" s="40">
        <f t="shared" si="255"/>
        <v>1198.1493600852991</v>
      </c>
      <c r="L926" s="39">
        <v>51067.0256557432</v>
      </c>
      <c r="M926" s="39">
        <f t="shared" si="256"/>
        <v>1794.3190052881982</v>
      </c>
      <c r="N926" s="39">
        <f t="shared" si="261"/>
        <v>596.16964520289912</v>
      </c>
      <c r="O926" s="40">
        <f>'Estimates from MCMC'!$B$2-L926</f>
        <v>17993.9743442568</v>
      </c>
      <c r="P926" s="39">
        <v>52334.991207533603</v>
      </c>
      <c r="Q926" s="40">
        <f t="shared" si="257"/>
        <v>1267.965551790403</v>
      </c>
      <c r="R926" s="39">
        <v>52366.194093529899</v>
      </c>
      <c r="S926" s="39">
        <f t="shared" si="258"/>
        <v>31.202885996295663</v>
      </c>
      <c r="T926" s="39">
        <f t="shared" si="262"/>
        <v>1299.1684377866986</v>
      </c>
      <c r="U926" s="39">
        <v>58889.456950122199</v>
      </c>
      <c r="V926" s="39">
        <f t="shared" si="259"/>
        <v>7822.4312943789992</v>
      </c>
      <c r="W926" s="39">
        <v>60441.316948984597</v>
      </c>
      <c r="X926" s="39">
        <f t="shared" si="260"/>
        <v>252.6915610756987</v>
      </c>
      <c r="Y926" s="39">
        <f t="shared" si="263"/>
        <v>9374.2912932413965</v>
      </c>
      <c r="Z926" s="39">
        <f t="shared" si="264"/>
        <v>8619.6830510154032</v>
      </c>
      <c r="AA926" s="45">
        <f t="shared" si="265"/>
        <v>7.2200193961116696E-2</v>
      </c>
      <c r="AB926" s="45">
        <f t="shared" si="266"/>
        <v>0.43472504432439141</v>
      </c>
      <c r="AC926" s="45">
        <f t="shared" si="267"/>
        <v>1.4043121116061342E-2</v>
      </c>
      <c r="AD926" s="45">
        <f t="shared" si="268"/>
        <v>0.52096835940156949</v>
      </c>
      <c r="AE926" s="45">
        <f t="shared" si="269"/>
        <v>0.47903164059843056</v>
      </c>
      <c r="AF926" s="43">
        <f>('Estimates from MCMC'!$B$2-'MCMC runs'!W926)/'Estimates from MCMC'!$B$2</f>
        <v>0.12481260119337112</v>
      </c>
    </row>
    <row r="927" spans="1:32" x14ac:dyDescent="0.3">
      <c r="A927" s="38">
        <v>3553</v>
      </c>
      <c r="B927" s="38">
        <v>1930283.3507782379</v>
      </c>
      <c r="C927" s="39">
        <v>52861.708064061699</v>
      </c>
      <c r="D927" s="39">
        <v>51823.585801312103</v>
      </c>
      <c r="E927" s="39">
        <f t="shared" si="252"/>
        <v>1038.1222627495954</v>
      </c>
      <c r="F927" s="39">
        <v>52803.763937625998</v>
      </c>
      <c r="G927" s="40">
        <f t="shared" si="253"/>
        <v>57.944126435701037</v>
      </c>
      <c r="H927" s="39">
        <v>52771.850338215503</v>
      </c>
      <c r="I927" s="39">
        <f t="shared" si="254"/>
        <v>89.857725846195535</v>
      </c>
      <c r="J927" s="39">
        <v>51676.593224058401</v>
      </c>
      <c r="K927" s="40">
        <f t="shared" si="255"/>
        <v>1185.114840003298</v>
      </c>
      <c r="L927" s="39">
        <v>51089.199993934802</v>
      </c>
      <c r="M927" s="39">
        <f t="shared" si="256"/>
        <v>1772.5080701268962</v>
      </c>
      <c r="N927" s="39">
        <f t="shared" si="261"/>
        <v>587.39323012359819</v>
      </c>
      <c r="O927" s="40">
        <f>'Estimates from MCMC'!$B$2-L927</f>
        <v>17971.800006065198</v>
      </c>
      <c r="P927" s="39">
        <v>52335.866061246401</v>
      </c>
      <c r="Q927" s="40">
        <f t="shared" si="257"/>
        <v>1246.6660673115985</v>
      </c>
      <c r="R927" s="39">
        <v>52366.710000410698</v>
      </c>
      <c r="S927" s="39">
        <f t="shared" si="258"/>
        <v>30.843939164296899</v>
      </c>
      <c r="T927" s="39">
        <f t="shared" si="262"/>
        <v>1277.5100064758954</v>
      </c>
      <c r="U927" s="39">
        <v>59079.057278362103</v>
      </c>
      <c r="V927" s="39">
        <f t="shared" si="259"/>
        <v>7989.8572844273003</v>
      </c>
      <c r="W927" s="39">
        <v>60609.104601287298</v>
      </c>
      <c r="X927" s="39">
        <f t="shared" si="260"/>
        <v>252.5373164492994</v>
      </c>
      <c r="Y927" s="39">
        <f t="shared" si="263"/>
        <v>9519.9046073524951</v>
      </c>
      <c r="Z927" s="39">
        <f t="shared" si="264"/>
        <v>8451.8953987127024</v>
      </c>
      <c r="AA927" s="45">
        <f t="shared" si="265"/>
        <v>7.1084143271389399E-2</v>
      </c>
      <c r="AB927" s="45">
        <f t="shared" si="266"/>
        <v>0.44457746479099758</v>
      </c>
      <c r="AC927" s="45">
        <f t="shared" si="267"/>
        <v>1.4051865498395934E-2</v>
      </c>
      <c r="AD927" s="45">
        <f t="shared" si="268"/>
        <v>0.52971347356078291</v>
      </c>
      <c r="AE927" s="45">
        <f t="shared" si="269"/>
        <v>0.47028652643921709</v>
      </c>
      <c r="AF927" s="43">
        <f>('Estimates from MCMC'!$B$2-'MCMC runs'!W927)/'Estimates from MCMC'!$B$2</f>
        <v>0.12238304395697576</v>
      </c>
    </row>
    <row r="928" spans="1:32" x14ac:dyDescent="0.3">
      <c r="A928" s="38">
        <v>3681</v>
      </c>
      <c r="B928" s="38">
        <v>1994574.1457418653</v>
      </c>
      <c r="C928" s="39">
        <v>52331.3165411015</v>
      </c>
      <c r="D928" s="39">
        <v>51306.298018829701</v>
      </c>
      <c r="E928" s="39">
        <f t="shared" si="252"/>
        <v>1025.0185222717992</v>
      </c>
      <c r="F928" s="39">
        <v>52255.690863183598</v>
      </c>
      <c r="G928" s="40">
        <f t="shared" si="253"/>
        <v>75.625677917902067</v>
      </c>
      <c r="H928" s="39">
        <v>52240.484664750897</v>
      </c>
      <c r="I928" s="39">
        <f t="shared" si="254"/>
        <v>90.831876350603125</v>
      </c>
      <c r="J928" s="39">
        <v>51141.046438894104</v>
      </c>
      <c r="K928" s="40">
        <f t="shared" si="255"/>
        <v>1190.2701022073961</v>
      </c>
      <c r="L928" s="39">
        <v>50547.327063357799</v>
      </c>
      <c r="M928" s="39">
        <f t="shared" si="256"/>
        <v>1783.9894777437003</v>
      </c>
      <c r="N928" s="39">
        <f t="shared" si="261"/>
        <v>593.71937553630414</v>
      </c>
      <c r="O928" s="40">
        <f>'Estimates from MCMC'!$B$2-L928</f>
        <v>18513.672936642201</v>
      </c>
      <c r="P928" s="39">
        <v>51802.162198699698</v>
      </c>
      <c r="Q928" s="40">
        <f t="shared" si="257"/>
        <v>1254.8351353418984</v>
      </c>
      <c r="R928" s="39">
        <v>51833.419389753501</v>
      </c>
      <c r="S928" s="39">
        <f t="shared" si="258"/>
        <v>31.257191053802671</v>
      </c>
      <c r="T928" s="39">
        <f t="shared" si="262"/>
        <v>1286.0923263957011</v>
      </c>
      <c r="U928" s="39">
        <v>58515.528907061198</v>
      </c>
      <c r="V928" s="39">
        <f t="shared" si="259"/>
        <v>7968.2018437033985</v>
      </c>
      <c r="W928" s="39">
        <v>60057.052427840499</v>
      </c>
      <c r="X928" s="39">
        <f t="shared" si="260"/>
        <v>255.43119438360009</v>
      </c>
      <c r="Y928" s="39">
        <f t="shared" si="263"/>
        <v>9509.7253644826997</v>
      </c>
      <c r="Z928" s="39">
        <f t="shared" si="264"/>
        <v>9003.9475721595009</v>
      </c>
      <c r="AA928" s="45">
        <f t="shared" si="265"/>
        <v>6.9467162501843246E-2</v>
      </c>
      <c r="AB928" s="45">
        <f t="shared" si="266"/>
        <v>0.43039551746281313</v>
      </c>
      <c r="AC928" s="45">
        <f t="shared" si="267"/>
        <v>1.3796894611768338E-2</v>
      </c>
      <c r="AD928" s="45">
        <f t="shared" si="268"/>
        <v>0.51365957457642464</v>
      </c>
      <c r="AE928" s="45">
        <f t="shared" si="269"/>
        <v>0.48634042542357531</v>
      </c>
      <c r="AF928" s="43">
        <f>('Estimates from MCMC'!$B$2-'MCMC runs'!W928)/'Estimates from MCMC'!$B$2</f>
        <v>0.13037673320918464</v>
      </c>
    </row>
    <row r="929" spans="1:32" x14ac:dyDescent="0.3">
      <c r="A929" s="38">
        <v>2318</v>
      </c>
      <c r="B929" s="38">
        <v>1992401.8814950746</v>
      </c>
      <c r="C929" s="39">
        <v>52107.462148132901</v>
      </c>
      <c r="D929" s="39">
        <v>51092.5221113937</v>
      </c>
      <c r="E929" s="39">
        <f t="shared" si="252"/>
        <v>1014.9400367392009</v>
      </c>
      <c r="F929" s="39">
        <v>52038.747362657799</v>
      </c>
      <c r="G929" s="40">
        <f t="shared" si="253"/>
        <v>68.714785475101962</v>
      </c>
      <c r="H929" s="39">
        <v>52016.832144446897</v>
      </c>
      <c r="I929" s="39">
        <f t="shared" si="254"/>
        <v>90.630003686004784</v>
      </c>
      <c r="J929" s="39">
        <v>50934.183872996698</v>
      </c>
      <c r="K929" s="40">
        <f t="shared" si="255"/>
        <v>1173.2782751362029</v>
      </c>
      <c r="L929" s="39">
        <v>50381.010440646103</v>
      </c>
      <c r="M929" s="39">
        <f t="shared" si="256"/>
        <v>1726.4517074867981</v>
      </c>
      <c r="N929" s="39">
        <f t="shared" si="261"/>
        <v>553.17343235059525</v>
      </c>
      <c r="O929" s="40">
        <f>'Estimates from MCMC'!$B$2-L929</f>
        <v>18679.989559353897</v>
      </c>
      <c r="P929" s="39">
        <v>51595.183531456503</v>
      </c>
      <c r="Q929" s="40">
        <f t="shared" si="257"/>
        <v>1214.1730908104</v>
      </c>
      <c r="R929" s="39">
        <v>51626.436476490999</v>
      </c>
      <c r="S929" s="39">
        <f t="shared" si="258"/>
        <v>31.252945034495497</v>
      </c>
      <c r="T929" s="39">
        <f t="shared" si="262"/>
        <v>1245.4260358448955</v>
      </c>
      <c r="U929" s="39">
        <v>58183.960471002501</v>
      </c>
      <c r="V929" s="39">
        <f t="shared" si="259"/>
        <v>7802.9500303563982</v>
      </c>
      <c r="W929" s="39">
        <v>59667.921855254797</v>
      </c>
      <c r="X929" s="39">
        <f t="shared" si="260"/>
        <v>238.53534840740031</v>
      </c>
      <c r="Y929" s="39">
        <f t="shared" si="263"/>
        <v>9286.911414608694</v>
      </c>
      <c r="Z929" s="39">
        <f t="shared" si="264"/>
        <v>9393.0781447452027</v>
      </c>
      <c r="AA929" s="45">
        <f t="shared" si="265"/>
        <v>6.6671666592086273E-2</v>
      </c>
      <c r="AB929" s="45">
        <f t="shared" si="266"/>
        <v>0.41771704451778541</v>
      </c>
      <c r="AC929" s="45">
        <f t="shared" si="267"/>
        <v>1.2769565403100298E-2</v>
      </c>
      <c r="AD929" s="45">
        <f t="shared" si="268"/>
        <v>0.49715827651297195</v>
      </c>
      <c r="AE929" s="45">
        <f t="shared" si="269"/>
        <v>0.50284172348702805</v>
      </c>
      <c r="AF929" s="43">
        <f>('Estimates from MCMC'!$B$2-'MCMC runs'!W929)/'Estimates from MCMC'!$B$2</f>
        <v>0.13601132541876315</v>
      </c>
    </row>
    <row r="930" spans="1:32" x14ac:dyDescent="0.3">
      <c r="A930" s="38">
        <v>3332</v>
      </c>
      <c r="B930" s="38">
        <v>1992401.8814950746</v>
      </c>
      <c r="C930" s="39">
        <v>52107.462148132901</v>
      </c>
      <c r="D930" s="39">
        <v>51092.5221113937</v>
      </c>
      <c r="E930" s="39">
        <f t="shared" si="252"/>
        <v>1014.9400367392009</v>
      </c>
      <c r="F930" s="39">
        <v>52038.747362657799</v>
      </c>
      <c r="G930" s="40">
        <f t="shared" si="253"/>
        <v>68.714785475101962</v>
      </c>
      <c r="H930" s="39">
        <v>52016.832144446897</v>
      </c>
      <c r="I930" s="39">
        <f t="shared" si="254"/>
        <v>90.630003686004784</v>
      </c>
      <c r="J930" s="39">
        <v>50934.183872996698</v>
      </c>
      <c r="K930" s="40">
        <f t="shared" si="255"/>
        <v>1173.2782751362029</v>
      </c>
      <c r="L930" s="39">
        <v>50381.010440646103</v>
      </c>
      <c r="M930" s="39">
        <f t="shared" si="256"/>
        <v>1726.4517074867981</v>
      </c>
      <c r="N930" s="39">
        <f t="shared" si="261"/>
        <v>553.17343235059525</v>
      </c>
      <c r="O930" s="40">
        <f>'Estimates from MCMC'!$B$2-L930</f>
        <v>18679.989559353897</v>
      </c>
      <c r="P930" s="39">
        <v>51595.183531456503</v>
      </c>
      <c r="Q930" s="40">
        <f t="shared" si="257"/>
        <v>1214.1730908104</v>
      </c>
      <c r="R930" s="39">
        <v>51626.436476490999</v>
      </c>
      <c r="S930" s="39">
        <f t="shared" si="258"/>
        <v>31.252945034495497</v>
      </c>
      <c r="T930" s="39">
        <f t="shared" si="262"/>
        <v>1245.4260358448955</v>
      </c>
      <c r="U930" s="39">
        <v>58183.960471002501</v>
      </c>
      <c r="V930" s="39">
        <f t="shared" si="259"/>
        <v>7802.9500303563982</v>
      </c>
      <c r="W930" s="39">
        <v>59667.921855254797</v>
      </c>
      <c r="X930" s="39">
        <f t="shared" si="260"/>
        <v>238.53534840740031</v>
      </c>
      <c r="Y930" s="39">
        <f t="shared" si="263"/>
        <v>9286.911414608694</v>
      </c>
      <c r="Z930" s="39">
        <f t="shared" si="264"/>
        <v>9393.0781447452027</v>
      </c>
      <c r="AA930" s="45">
        <f t="shared" si="265"/>
        <v>6.6671666592086273E-2</v>
      </c>
      <c r="AB930" s="45">
        <f t="shared" si="266"/>
        <v>0.41771704451778541</v>
      </c>
      <c r="AC930" s="45">
        <f t="shared" si="267"/>
        <v>1.2769565403100298E-2</v>
      </c>
      <c r="AD930" s="45">
        <f t="shared" si="268"/>
        <v>0.49715827651297195</v>
      </c>
      <c r="AE930" s="45">
        <f t="shared" si="269"/>
        <v>0.50284172348702805</v>
      </c>
      <c r="AF930" s="43">
        <f>('Estimates from MCMC'!$B$2-'MCMC runs'!W930)/'Estimates from MCMC'!$B$2</f>
        <v>0.13601132541876315</v>
      </c>
    </row>
    <row r="931" spans="1:32" x14ac:dyDescent="0.3">
      <c r="A931" s="38">
        <v>473</v>
      </c>
      <c r="B931" s="38">
        <v>1987536.1661191671</v>
      </c>
      <c r="C931" s="39">
        <v>51943.692761316699</v>
      </c>
      <c r="D931" s="39">
        <v>50935.013438219503</v>
      </c>
      <c r="E931" s="39">
        <f t="shared" si="252"/>
        <v>1008.6793230971962</v>
      </c>
      <c r="F931" s="39">
        <v>51892.427123886897</v>
      </c>
      <c r="G931" s="40">
        <f t="shared" si="253"/>
        <v>51.265637429802155</v>
      </c>
      <c r="H931" s="39">
        <v>51855.908880984498</v>
      </c>
      <c r="I931" s="39">
        <f t="shared" si="254"/>
        <v>87.783880332201079</v>
      </c>
      <c r="J931" s="39">
        <v>50796.568826804199</v>
      </c>
      <c r="K931" s="40">
        <f t="shared" si="255"/>
        <v>1147.1239345124995</v>
      </c>
      <c r="L931" s="39">
        <v>50222.800962307701</v>
      </c>
      <c r="M931" s="39">
        <f t="shared" si="256"/>
        <v>1720.8917990089976</v>
      </c>
      <c r="N931" s="39">
        <f t="shared" si="261"/>
        <v>573.76786449649808</v>
      </c>
      <c r="O931" s="40">
        <f>'Estimates from MCMC'!$B$2-L931</f>
        <v>18838.199037692299</v>
      </c>
      <c r="P931" s="39">
        <v>51433.412380073001</v>
      </c>
      <c r="Q931" s="40">
        <f t="shared" si="257"/>
        <v>1210.6114177652998</v>
      </c>
      <c r="R931" s="39">
        <v>51463.819203813197</v>
      </c>
      <c r="S931" s="39">
        <f t="shared" si="258"/>
        <v>30.40682374019525</v>
      </c>
      <c r="T931" s="39">
        <f t="shared" si="262"/>
        <v>1241.0182415054951</v>
      </c>
      <c r="U931" s="39">
        <v>57753.889983819201</v>
      </c>
      <c r="V931" s="39">
        <f t="shared" si="259"/>
        <v>7531.0890215114996</v>
      </c>
      <c r="W931" s="39">
        <v>59232.222933442601</v>
      </c>
      <c r="X931" s="39">
        <f t="shared" si="260"/>
        <v>237.31470811790496</v>
      </c>
      <c r="Y931" s="39">
        <f t="shared" si="263"/>
        <v>9009.4219711348996</v>
      </c>
      <c r="Z931" s="39">
        <f t="shared" si="264"/>
        <v>9828.7770665573989</v>
      </c>
      <c r="AA931" s="45">
        <f t="shared" si="265"/>
        <v>6.5877753973318312E-2</v>
      </c>
      <c r="AB931" s="45">
        <f t="shared" si="266"/>
        <v>0.39977754807893073</v>
      </c>
      <c r="AC931" s="45">
        <f t="shared" si="267"/>
        <v>1.2597526315709651E-2</v>
      </c>
      <c r="AD931" s="45">
        <f t="shared" si="268"/>
        <v>0.47825282836795868</v>
      </c>
      <c r="AE931" s="45">
        <f t="shared" si="269"/>
        <v>0.52174717163204132</v>
      </c>
      <c r="AF931" s="43">
        <f>('Estimates from MCMC'!$B$2-'MCMC runs'!W931)/'Estimates from MCMC'!$B$2</f>
        <v>0.14232022511341277</v>
      </c>
    </row>
    <row r="932" spans="1:32" x14ac:dyDescent="0.3">
      <c r="A932" s="38">
        <v>4945</v>
      </c>
      <c r="B932" s="38">
        <v>2082578.6268667297</v>
      </c>
      <c r="C932" s="39">
        <v>52455.893753821802</v>
      </c>
      <c r="D932" s="39">
        <v>51433.121442927797</v>
      </c>
      <c r="E932" s="39">
        <f t="shared" si="252"/>
        <v>1022.7723108940045</v>
      </c>
      <c r="F932" s="39">
        <v>52399.270066631601</v>
      </c>
      <c r="G932" s="40">
        <f t="shared" si="253"/>
        <v>56.623687190200144</v>
      </c>
      <c r="H932" s="39">
        <v>52366.974975463498</v>
      </c>
      <c r="I932" s="39">
        <f t="shared" si="254"/>
        <v>88.918778358303825</v>
      </c>
      <c r="J932" s="39">
        <v>51288.187425567798</v>
      </c>
      <c r="K932" s="40">
        <f t="shared" si="255"/>
        <v>1167.7063282540039</v>
      </c>
      <c r="L932" s="39">
        <v>50706.946420951601</v>
      </c>
      <c r="M932" s="39">
        <f t="shared" si="256"/>
        <v>1748.9473328702006</v>
      </c>
      <c r="N932" s="39">
        <f t="shared" si="261"/>
        <v>581.24100461619673</v>
      </c>
      <c r="O932" s="40">
        <f>'Estimates from MCMC'!$B$2-L932</f>
        <v>18354.053579048399</v>
      </c>
      <c r="P932" s="39">
        <v>51938.462870175899</v>
      </c>
      <c r="Q932" s="40">
        <f t="shared" si="257"/>
        <v>1231.5164492242984</v>
      </c>
      <c r="R932" s="39">
        <v>51969.087045824199</v>
      </c>
      <c r="S932" s="39">
        <f t="shared" si="258"/>
        <v>30.62417564829957</v>
      </c>
      <c r="T932" s="39">
        <f t="shared" si="262"/>
        <v>1262.140624872598</v>
      </c>
      <c r="U932" s="39">
        <v>58336.352988297796</v>
      </c>
      <c r="V932" s="39">
        <f t="shared" si="259"/>
        <v>7629.4065673461955</v>
      </c>
      <c r="W932" s="39">
        <v>59842.6951732745</v>
      </c>
      <c r="X932" s="39">
        <f t="shared" si="260"/>
        <v>244.20156010410574</v>
      </c>
      <c r="Y932" s="39">
        <f t="shared" si="263"/>
        <v>9135.7487523228992</v>
      </c>
      <c r="Z932" s="39">
        <f t="shared" si="264"/>
        <v>9218.3048267254999</v>
      </c>
      <c r="AA932" s="45">
        <f t="shared" si="265"/>
        <v>6.8766314723705632E-2</v>
      </c>
      <c r="AB932" s="45">
        <f t="shared" si="266"/>
        <v>0.41567964997418061</v>
      </c>
      <c r="AC932" s="45">
        <f t="shared" si="267"/>
        <v>1.3305047795156694E-2</v>
      </c>
      <c r="AD932" s="45">
        <f t="shared" si="268"/>
        <v>0.49775101249304293</v>
      </c>
      <c r="AE932" s="45">
        <f t="shared" si="269"/>
        <v>0.50224898750695701</v>
      </c>
      <c r="AF932" s="43">
        <f>('Estimates from MCMC'!$B$2-'MCMC runs'!W932)/'Estimates from MCMC'!$B$2</f>
        <v>0.13348061607456452</v>
      </c>
    </row>
    <row r="933" spans="1:32" x14ac:dyDescent="0.3">
      <c r="A933" s="38">
        <v>2154</v>
      </c>
      <c r="B933" s="38">
        <v>2217890.7783351475</v>
      </c>
      <c r="C933" s="39">
        <v>51615.253461462598</v>
      </c>
      <c r="D933" s="39">
        <v>50561.112277911998</v>
      </c>
      <c r="E933" s="39">
        <f t="shared" si="252"/>
        <v>1054.1411835506005</v>
      </c>
      <c r="F933" s="39">
        <v>51551.981397725598</v>
      </c>
      <c r="G933" s="40">
        <f t="shared" si="253"/>
        <v>63.272063737000281</v>
      </c>
      <c r="H933" s="39">
        <v>51523.207521040102</v>
      </c>
      <c r="I933" s="39">
        <f t="shared" si="254"/>
        <v>92.045940422496642</v>
      </c>
      <c r="J933" s="39">
        <v>50406.788898271203</v>
      </c>
      <c r="K933" s="40">
        <f t="shared" si="255"/>
        <v>1208.4645631913954</v>
      </c>
      <c r="L933" s="39">
        <v>49805.780254993602</v>
      </c>
      <c r="M933" s="39">
        <f t="shared" si="256"/>
        <v>1809.4732064689961</v>
      </c>
      <c r="N933" s="39">
        <f t="shared" si="261"/>
        <v>601.00864327760064</v>
      </c>
      <c r="O933" s="40">
        <f>'Estimates from MCMC'!$B$2-L933</f>
        <v>19255.219745006398</v>
      </c>
      <c r="P933" s="39">
        <v>51081.2169719425</v>
      </c>
      <c r="Q933" s="40">
        <f t="shared" si="257"/>
        <v>1275.4367169488978</v>
      </c>
      <c r="R933" s="39">
        <v>51112.789815906901</v>
      </c>
      <c r="S933" s="39">
        <f t="shared" si="258"/>
        <v>31.572843964400818</v>
      </c>
      <c r="T933" s="39">
        <f t="shared" si="262"/>
        <v>1307.0095609132986</v>
      </c>
      <c r="U933" s="39">
        <v>57644.9077457971</v>
      </c>
      <c r="V933" s="39">
        <f t="shared" si="259"/>
        <v>7839.1274908034975</v>
      </c>
      <c r="W933" s="39">
        <v>59211.712493515501</v>
      </c>
      <c r="X933" s="39">
        <f t="shared" si="260"/>
        <v>259.79518680510228</v>
      </c>
      <c r="Y933" s="39">
        <f t="shared" si="263"/>
        <v>9405.9322385218984</v>
      </c>
      <c r="Z933" s="39">
        <f t="shared" si="264"/>
        <v>9849.2875064844993</v>
      </c>
      <c r="AA933" s="45">
        <f t="shared" si="265"/>
        <v>6.7878195015263612E-2</v>
      </c>
      <c r="AB933" s="45">
        <f t="shared" si="266"/>
        <v>0.40711701006873618</v>
      </c>
      <c r="AC933" s="45">
        <f t="shared" si="267"/>
        <v>1.3492195375878634E-2</v>
      </c>
      <c r="AD933" s="45">
        <f t="shared" si="268"/>
        <v>0.48848740045987843</v>
      </c>
      <c r="AE933" s="45">
        <f t="shared" si="269"/>
        <v>0.51151259954012163</v>
      </c>
      <c r="AF933" s="43">
        <f>('Estimates from MCMC'!$B$2-'MCMC runs'!W933)/'Estimates from MCMC'!$B$2</f>
        <v>0.14261721530942933</v>
      </c>
    </row>
    <row r="934" spans="1:32" x14ac:dyDescent="0.3">
      <c r="A934" s="38">
        <v>3498</v>
      </c>
      <c r="B934" s="38">
        <v>2141307.1690802649</v>
      </c>
      <c r="C934" s="39">
        <v>52186.950921617201</v>
      </c>
      <c r="D934" s="39">
        <v>51144.853564484598</v>
      </c>
      <c r="E934" s="39">
        <f t="shared" si="252"/>
        <v>1042.0973571326031</v>
      </c>
      <c r="F934" s="39">
        <v>52120.848585299696</v>
      </c>
      <c r="G934" s="40">
        <f t="shared" si="253"/>
        <v>66.102336317504523</v>
      </c>
      <c r="H934" s="39">
        <v>52096.071365960997</v>
      </c>
      <c r="I934" s="39">
        <f t="shared" si="254"/>
        <v>90.879555656203593</v>
      </c>
      <c r="J934" s="39">
        <v>50988.749370764803</v>
      </c>
      <c r="K934" s="40">
        <f t="shared" si="255"/>
        <v>1198.2015508523982</v>
      </c>
      <c r="L934" s="39">
        <v>50394.939982573698</v>
      </c>
      <c r="M934" s="39">
        <f t="shared" si="256"/>
        <v>1792.0109390435027</v>
      </c>
      <c r="N934" s="39">
        <f t="shared" si="261"/>
        <v>593.80938819110452</v>
      </c>
      <c r="O934" s="40">
        <f>'Estimates from MCMC'!$B$2-L934</f>
        <v>18666.060017426302</v>
      </c>
      <c r="P934" s="39">
        <v>51662.514679352898</v>
      </c>
      <c r="Q934" s="40">
        <f t="shared" si="257"/>
        <v>1267.5746967792002</v>
      </c>
      <c r="R934" s="39">
        <v>51693.457272497602</v>
      </c>
      <c r="S934" s="39">
        <f t="shared" si="258"/>
        <v>30.942593144704006</v>
      </c>
      <c r="T934" s="39">
        <f t="shared" si="262"/>
        <v>1298.5172899239042</v>
      </c>
      <c r="U934" s="39">
        <v>58093.614277156099</v>
      </c>
      <c r="V934" s="39">
        <f t="shared" si="259"/>
        <v>7698.6742945824008</v>
      </c>
      <c r="W934" s="39">
        <v>59642.953531221603</v>
      </c>
      <c r="X934" s="39">
        <f t="shared" si="260"/>
        <v>250.82196414159989</v>
      </c>
      <c r="Y934" s="39">
        <f t="shared" si="263"/>
        <v>9248.0135486479048</v>
      </c>
      <c r="Z934" s="39">
        <f t="shared" si="264"/>
        <v>9418.046468778397</v>
      </c>
      <c r="AA934" s="45">
        <f t="shared" si="265"/>
        <v>6.95656870658099E-2</v>
      </c>
      <c r="AB934" s="45">
        <f t="shared" si="266"/>
        <v>0.4124423840593599</v>
      </c>
      <c r="AC934" s="45">
        <f t="shared" si="267"/>
        <v>1.3437327636760889E-2</v>
      </c>
      <c r="AD934" s="45">
        <f t="shared" si="268"/>
        <v>0.49544539876193067</v>
      </c>
      <c r="AE934" s="45">
        <f t="shared" si="269"/>
        <v>0.50455460123806928</v>
      </c>
      <c r="AF934" s="43">
        <f>('Estimates from MCMC'!$B$2-'MCMC runs'!W934)/'Estimates from MCMC'!$B$2</f>
        <v>0.13637286556491213</v>
      </c>
    </row>
    <row r="935" spans="1:32" x14ac:dyDescent="0.3">
      <c r="A935" s="38">
        <v>644</v>
      </c>
      <c r="B935" s="38">
        <v>1951597.559405942</v>
      </c>
      <c r="C935" s="39">
        <v>51710.261827183102</v>
      </c>
      <c r="D935" s="39">
        <v>50690.561848106001</v>
      </c>
      <c r="E935" s="39">
        <f t="shared" si="252"/>
        <v>1019.6999790771006</v>
      </c>
      <c r="F935" s="39">
        <v>51641.8003185626</v>
      </c>
      <c r="G935" s="40">
        <f t="shared" si="253"/>
        <v>68.461508620501263</v>
      </c>
      <c r="H935" s="39">
        <v>51621.130200936299</v>
      </c>
      <c r="I935" s="39">
        <f t="shared" si="254"/>
        <v>89.131626246802625</v>
      </c>
      <c r="J935" s="39">
        <v>50533.860775303401</v>
      </c>
      <c r="K935" s="40">
        <f t="shared" si="255"/>
        <v>1176.4010518797004</v>
      </c>
      <c r="L935" s="39">
        <v>49951.254092016199</v>
      </c>
      <c r="M935" s="39">
        <f t="shared" si="256"/>
        <v>1759.0077351669024</v>
      </c>
      <c r="N935" s="39">
        <f t="shared" si="261"/>
        <v>582.60668328720203</v>
      </c>
      <c r="O935" s="40">
        <f>'Estimates from MCMC'!$B$2-L935</f>
        <v>19109.745907983801</v>
      </c>
      <c r="P935" s="39">
        <v>51188.320392667003</v>
      </c>
      <c r="Q935" s="40">
        <f t="shared" si="257"/>
        <v>1237.0663006508039</v>
      </c>
      <c r="R935" s="39">
        <v>51218.804618568203</v>
      </c>
      <c r="S935" s="39">
        <f t="shared" si="258"/>
        <v>30.484225901200261</v>
      </c>
      <c r="T935" s="39">
        <f t="shared" si="262"/>
        <v>1267.5505265520042</v>
      </c>
      <c r="U935" s="39">
        <v>57707.7622140561</v>
      </c>
      <c r="V935" s="39">
        <f t="shared" si="259"/>
        <v>7756.5081220399006</v>
      </c>
      <c r="W935" s="39">
        <v>59224.069871458501</v>
      </c>
      <c r="X935" s="39">
        <f t="shared" si="260"/>
        <v>248.75713085039752</v>
      </c>
      <c r="Y935" s="39">
        <f t="shared" si="263"/>
        <v>9272.8157794423023</v>
      </c>
      <c r="Z935" s="39">
        <f t="shared" si="264"/>
        <v>9836.9301285414986</v>
      </c>
      <c r="AA935" s="45">
        <f t="shared" si="265"/>
        <v>6.6330056540544483E-2</v>
      </c>
      <c r="AB935" s="45">
        <f t="shared" si="266"/>
        <v>0.40589279205430634</v>
      </c>
      <c r="AC935" s="45">
        <f t="shared" si="267"/>
        <v>1.3017291388812765E-2</v>
      </c>
      <c r="AD935" s="45">
        <f t="shared" si="268"/>
        <v>0.48524013998366361</v>
      </c>
      <c r="AE935" s="45">
        <f t="shared" si="269"/>
        <v>0.51475986001633645</v>
      </c>
      <c r="AF935" s="43">
        <f>('Estimates from MCMC'!$B$2-'MCMC runs'!W935)/'Estimates from MCMC'!$B$2</f>
        <v>0.142438281063719</v>
      </c>
    </row>
    <row r="936" spans="1:32" x14ac:dyDescent="0.3">
      <c r="A936" s="38">
        <v>3433</v>
      </c>
      <c r="B936" s="38">
        <v>2038184.1671387283</v>
      </c>
      <c r="C936" s="39">
        <v>52632.9350586332</v>
      </c>
      <c r="D936" s="39">
        <v>51580.171032755599</v>
      </c>
      <c r="E936" s="39">
        <f t="shared" si="252"/>
        <v>1052.7640258776009</v>
      </c>
      <c r="F936" s="39">
        <v>52565.645412846497</v>
      </c>
      <c r="G936" s="40">
        <f t="shared" si="253"/>
        <v>67.289645786702749</v>
      </c>
      <c r="H936" s="39">
        <v>52541.7936161857</v>
      </c>
      <c r="I936" s="39">
        <f t="shared" si="254"/>
        <v>91.141442447500594</v>
      </c>
      <c r="J936" s="39">
        <v>51422.717782317901</v>
      </c>
      <c r="K936" s="40">
        <f t="shared" si="255"/>
        <v>1210.2172763152994</v>
      </c>
      <c r="L936" s="39">
        <v>50827.193779854199</v>
      </c>
      <c r="M936" s="39">
        <f t="shared" si="256"/>
        <v>1805.7412787790017</v>
      </c>
      <c r="N936" s="39">
        <f t="shared" si="261"/>
        <v>595.52400246370235</v>
      </c>
      <c r="O936" s="40">
        <f>'Estimates from MCMC'!$B$2-L936</f>
        <v>18233.806220145801</v>
      </c>
      <c r="P936" s="39">
        <v>52101.550836620299</v>
      </c>
      <c r="Q936" s="40">
        <f t="shared" si="257"/>
        <v>1274.3570567661009</v>
      </c>
      <c r="R936" s="39">
        <v>52132.467671969403</v>
      </c>
      <c r="S936" s="39">
        <f t="shared" si="258"/>
        <v>30.916835349104076</v>
      </c>
      <c r="T936" s="39">
        <f t="shared" si="262"/>
        <v>1305.2738921152049</v>
      </c>
      <c r="U936" s="39">
        <v>58759.322917635604</v>
      </c>
      <c r="V936" s="39">
        <f t="shared" si="259"/>
        <v>7932.129137781405</v>
      </c>
      <c r="W936" s="39">
        <v>60322.359664142597</v>
      </c>
      <c r="X936" s="39">
        <f t="shared" si="260"/>
        <v>257.76285439178901</v>
      </c>
      <c r="Y936" s="39">
        <f t="shared" si="263"/>
        <v>9495.165884288399</v>
      </c>
      <c r="Z936" s="39">
        <f t="shared" si="264"/>
        <v>8738.6403358574025</v>
      </c>
      <c r="AA936" s="45">
        <f t="shared" si="265"/>
        <v>7.1585376983608617E-2</v>
      </c>
      <c r="AB936" s="45">
        <f t="shared" si="266"/>
        <v>0.43502322236031626</v>
      </c>
      <c r="AC936" s="45">
        <f t="shared" si="267"/>
        <v>1.4136535799475436E-2</v>
      </c>
      <c r="AD936" s="45">
        <f t="shared" si="268"/>
        <v>0.52074513514340037</v>
      </c>
      <c r="AE936" s="45">
        <f t="shared" si="269"/>
        <v>0.47925486485659968</v>
      </c>
      <c r="AF936" s="43">
        <f>('Estimates from MCMC'!$B$2-'MCMC runs'!W936)/'Estimates from MCMC'!$B$2</f>
        <v>0.12653509702809693</v>
      </c>
    </row>
    <row r="937" spans="1:32" x14ac:dyDescent="0.3">
      <c r="A937" s="38">
        <v>4596</v>
      </c>
      <c r="B937" s="38">
        <v>1933618.6012425271</v>
      </c>
      <c r="C937" s="39">
        <v>52983.259156440901</v>
      </c>
      <c r="D937" s="39">
        <v>51946.5590918077</v>
      </c>
      <c r="E937" s="39">
        <f t="shared" si="252"/>
        <v>1036.7000646332017</v>
      </c>
      <c r="F937" s="39">
        <v>52920.409088491797</v>
      </c>
      <c r="G937" s="40">
        <f t="shared" si="253"/>
        <v>62.850067949104414</v>
      </c>
      <c r="H937" s="39">
        <v>52893.545684326498</v>
      </c>
      <c r="I937" s="39">
        <f t="shared" si="254"/>
        <v>89.713472114402975</v>
      </c>
      <c r="J937" s="39">
        <v>51794.882589172797</v>
      </c>
      <c r="K937" s="40">
        <f t="shared" si="255"/>
        <v>1188.3765672681038</v>
      </c>
      <c r="L937" s="39">
        <v>51208.355731568998</v>
      </c>
      <c r="M937" s="39">
        <f t="shared" si="256"/>
        <v>1774.9034248719036</v>
      </c>
      <c r="N937" s="39">
        <f t="shared" si="261"/>
        <v>586.52685760379973</v>
      </c>
      <c r="O937" s="40">
        <f>'Estimates from MCMC'!$B$2-L937</f>
        <v>17852.644268431002</v>
      </c>
      <c r="P937" s="39">
        <v>52458.665675099503</v>
      </c>
      <c r="Q937" s="40">
        <f t="shared" si="257"/>
        <v>1250.3099435305048</v>
      </c>
      <c r="R937" s="39">
        <v>52489.212149422099</v>
      </c>
      <c r="S937" s="39">
        <f t="shared" si="258"/>
        <v>30.546474322596623</v>
      </c>
      <c r="T937" s="39">
        <f t="shared" si="262"/>
        <v>1280.8564178531014</v>
      </c>
      <c r="U937" s="39">
        <v>59141.255496980099</v>
      </c>
      <c r="V937" s="39">
        <f t="shared" si="259"/>
        <v>7932.8997654111008</v>
      </c>
      <c r="W937" s="39">
        <v>60673.433366345598</v>
      </c>
      <c r="X937" s="39">
        <f t="shared" si="260"/>
        <v>251.3214515123982</v>
      </c>
      <c r="Y937" s="39">
        <f t="shared" si="263"/>
        <v>9465.0776347766005</v>
      </c>
      <c r="Z937" s="39">
        <f t="shared" si="264"/>
        <v>8387.5666336544018</v>
      </c>
      <c r="AA937" s="45">
        <f t="shared" si="265"/>
        <v>7.1746033730031342E-2</v>
      </c>
      <c r="AB937" s="45">
        <f t="shared" si="266"/>
        <v>0.4443543290356668</v>
      </c>
      <c r="AC937" s="45">
        <f t="shared" si="267"/>
        <v>1.4077547714139596E-2</v>
      </c>
      <c r="AD937" s="45">
        <f t="shared" si="268"/>
        <v>0.53017791047983776</v>
      </c>
      <c r="AE937" s="45">
        <f t="shared" si="269"/>
        <v>0.46982208952016224</v>
      </c>
      <c r="AF937" s="43">
        <f>('Estimates from MCMC'!$B$2-'MCMC runs'!W937)/'Estimates from MCMC'!$B$2</f>
        <v>0.12145156649417764</v>
      </c>
    </row>
    <row r="938" spans="1:32" x14ac:dyDescent="0.3">
      <c r="A938" s="38">
        <v>1974</v>
      </c>
      <c r="B938" s="38">
        <v>1927662.7233306703</v>
      </c>
      <c r="C938" s="39">
        <v>51237.165815182503</v>
      </c>
      <c r="D938" s="39">
        <v>50200.710202234797</v>
      </c>
      <c r="E938" s="39">
        <f t="shared" si="252"/>
        <v>1036.455612947706</v>
      </c>
      <c r="F938" s="39">
        <v>51161.190459126701</v>
      </c>
      <c r="G938" s="40">
        <f t="shared" si="253"/>
        <v>75.975356055801967</v>
      </c>
      <c r="H938" s="39">
        <v>51146.730090438003</v>
      </c>
      <c r="I938" s="39">
        <f t="shared" si="254"/>
        <v>90.435724744500476</v>
      </c>
      <c r="J938" s="39">
        <v>50035.588309066799</v>
      </c>
      <c r="K938" s="40">
        <f t="shared" si="255"/>
        <v>1201.5775061157037</v>
      </c>
      <c r="L938" s="39">
        <v>49445.031317562498</v>
      </c>
      <c r="M938" s="39">
        <f t="shared" si="256"/>
        <v>1792.1344976200053</v>
      </c>
      <c r="N938" s="39">
        <f t="shared" si="261"/>
        <v>590.55699150430155</v>
      </c>
      <c r="O938" s="40">
        <f>'Estimates from MCMC'!$B$2-L938</f>
        <v>19615.968682437502</v>
      </c>
      <c r="P938" s="39">
        <v>50707.667292442296</v>
      </c>
      <c r="Q938" s="40">
        <f t="shared" si="257"/>
        <v>1262.6359748797986</v>
      </c>
      <c r="R938" s="39">
        <v>50738.439874453499</v>
      </c>
      <c r="S938" s="39">
        <f t="shared" si="258"/>
        <v>30.772582011202758</v>
      </c>
      <c r="T938" s="39">
        <f t="shared" si="262"/>
        <v>1293.4085568910014</v>
      </c>
      <c r="U938" s="39">
        <v>57076.745135241399</v>
      </c>
      <c r="V938" s="39">
        <f t="shared" si="259"/>
        <v>7631.7138176789013</v>
      </c>
      <c r="W938" s="39">
        <v>58626.1089280101</v>
      </c>
      <c r="X938" s="39">
        <f t="shared" si="260"/>
        <v>255.95523587770003</v>
      </c>
      <c r="Y938" s="39">
        <f t="shared" si="263"/>
        <v>9181.0776104476026</v>
      </c>
      <c r="Z938" s="39">
        <f t="shared" si="264"/>
        <v>10434.8910719899</v>
      </c>
      <c r="AA938" s="45">
        <f t="shared" si="265"/>
        <v>6.5936512125909494E-2</v>
      </c>
      <c r="AB938" s="45">
        <f t="shared" si="266"/>
        <v>0.38905617873012305</v>
      </c>
      <c r="AC938" s="45">
        <f t="shared" si="267"/>
        <v>1.3048309773600981E-2</v>
      </c>
      <c r="AD938" s="45">
        <f t="shared" si="268"/>
        <v>0.46804100062963355</v>
      </c>
      <c r="AE938" s="45">
        <f t="shared" si="269"/>
        <v>0.5319589993703665</v>
      </c>
      <c r="AF938" s="43">
        <f>('Estimates from MCMC'!$B$2-'MCMC runs'!W938)/'Estimates from MCMC'!$B$2</f>
        <v>0.15109672712514877</v>
      </c>
    </row>
    <row r="939" spans="1:32" x14ac:dyDescent="0.3">
      <c r="A939" s="38">
        <v>53</v>
      </c>
      <c r="B939" s="38">
        <v>2010419.8401359725</v>
      </c>
      <c r="C939" s="39">
        <v>52102.835964574297</v>
      </c>
      <c r="D939" s="39">
        <v>51076.509342106598</v>
      </c>
      <c r="E939" s="39">
        <f t="shared" si="252"/>
        <v>1026.3266224676991</v>
      </c>
      <c r="F939" s="39">
        <v>52040.738449105098</v>
      </c>
      <c r="G939" s="40">
        <f t="shared" si="253"/>
        <v>62.097515469198697</v>
      </c>
      <c r="H939" s="39">
        <v>52013.689481252797</v>
      </c>
      <c r="I939" s="39">
        <f t="shared" si="254"/>
        <v>89.146483321499545</v>
      </c>
      <c r="J939" s="39">
        <v>50926.0322711763</v>
      </c>
      <c r="K939" s="40">
        <f t="shared" si="255"/>
        <v>1176.8036933979965</v>
      </c>
      <c r="L939" s="39">
        <v>50343.420444168201</v>
      </c>
      <c r="M939" s="39">
        <f t="shared" si="256"/>
        <v>1759.4155204060953</v>
      </c>
      <c r="N939" s="39">
        <f t="shared" si="261"/>
        <v>582.61182700809877</v>
      </c>
      <c r="O939" s="40">
        <f>'Estimates from MCMC'!$B$2-L939</f>
        <v>18717.579555831799</v>
      </c>
      <c r="P939" s="39">
        <v>51581.092869108703</v>
      </c>
      <c r="Q939" s="40">
        <f t="shared" si="257"/>
        <v>1237.6724249405015</v>
      </c>
      <c r="R939" s="39">
        <v>51611.677805443796</v>
      </c>
      <c r="S939" s="39">
        <f t="shared" si="258"/>
        <v>30.584936335093516</v>
      </c>
      <c r="T939" s="39">
        <f t="shared" si="262"/>
        <v>1268.257361275595</v>
      </c>
      <c r="U939" s="39">
        <v>58141.200756683997</v>
      </c>
      <c r="V939" s="39">
        <f t="shared" si="259"/>
        <v>7797.7803125157952</v>
      </c>
      <c r="W939" s="39">
        <v>59657.836732396099</v>
      </c>
      <c r="X939" s="39">
        <f t="shared" si="260"/>
        <v>248.37861443650763</v>
      </c>
      <c r="Y939" s="39">
        <f t="shared" si="263"/>
        <v>9314.4162882278979</v>
      </c>
      <c r="Z939" s="39">
        <f t="shared" si="264"/>
        <v>9403.1632676039007</v>
      </c>
      <c r="AA939" s="45">
        <f t="shared" si="265"/>
        <v>6.7757551530237603E-2</v>
      </c>
      <c r="AB939" s="45">
        <f t="shared" si="266"/>
        <v>0.41660195909712355</v>
      </c>
      <c r="AC939" s="45">
        <f t="shared" si="267"/>
        <v>1.3269804126950849E-2</v>
      </c>
      <c r="AD939" s="45">
        <f t="shared" si="268"/>
        <v>0.49762931475431205</v>
      </c>
      <c r="AE939" s="45">
        <f t="shared" si="269"/>
        <v>0.50237068524568795</v>
      </c>
      <c r="AF939" s="43">
        <f>('Estimates from MCMC'!$B$2-'MCMC runs'!W939)/'Estimates from MCMC'!$B$2</f>
        <v>0.13615735751877181</v>
      </c>
    </row>
    <row r="940" spans="1:32" x14ac:dyDescent="0.3">
      <c r="A940" s="38">
        <v>251</v>
      </c>
      <c r="B940" s="38">
        <v>2113603.0674476763</v>
      </c>
      <c r="C940" s="39">
        <v>52229.964838987202</v>
      </c>
      <c r="D940" s="39">
        <v>51170.487738501201</v>
      </c>
      <c r="E940" s="39">
        <f t="shared" si="252"/>
        <v>1059.4771004860013</v>
      </c>
      <c r="F940" s="39">
        <v>52165.502844673101</v>
      </c>
      <c r="G940" s="40">
        <f t="shared" si="253"/>
        <v>64.461994314100593</v>
      </c>
      <c r="H940" s="39">
        <v>52138.894061302803</v>
      </c>
      <c r="I940" s="39">
        <f t="shared" si="254"/>
        <v>91.070777684399218</v>
      </c>
      <c r="J940" s="39">
        <v>51015.874065338197</v>
      </c>
      <c r="K940" s="40">
        <f t="shared" si="255"/>
        <v>1214.0907736490044</v>
      </c>
      <c r="L940" s="39">
        <v>50421.1241359017</v>
      </c>
      <c r="M940" s="39">
        <f t="shared" si="256"/>
        <v>1808.8407030855014</v>
      </c>
      <c r="N940" s="39">
        <f t="shared" si="261"/>
        <v>594.74992943649704</v>
      </c>
      <c r="O940" s="40">
        <f>'Estimates from MCMC'!$B$2-L940</f>
        <v>18639.8758640983</v>
      </c>
      <c r="P940" s="39">
        <v>51695.621200145499</v>
      </c>
      <c r="Q940" s="40">
        <f t="shared" si="257"/>
        <v>1274.4970642437984</v>
      </c>
      <c r="R940" s="39">
        <v>51726.467064534103</v>
      </c>
      <c r="S940" s="39">
        <f t="shared" si="258"/>
        <v>30.845864388604241</v>
      </c>
      <c r="T940" s="39">
        <f t="shared" si="262"/>
        <v>1305.3429286324026</v>
      </c>
      <c r="U940" s="39">
        <v>58302.985142896498</v>
      </c>
      <c r="V940" s="39">
        <f t="shared" si="259"/>
        <v>7881.8610069947972</v>
      </c>
      <c r="W940" s="39">
        <v>59868.996849625502</v>
      </c>
      <c r="X940" s="39">
        <f t="shared" si="260"/>
        <v>260.66877809660218</v>
      </c>
      <c r="Y940" s="39">
        <f t="shared" si="263"/>
        <v>9447.872713723802</v>
      </c>
      <c r="Z940" s="39">
        <f t="shared" si="264"/>
        <v>9192.0031503744976</v>
      </c>
      <c r="AA940" s="45">
        <f t="shared" si="265"/>
        <v>7.0029593445232324E-2</v>
      </c>
      <c r="AB940" s="45">
        <f t="shared" si="266"/>
        <v>0.42284943657676449</v>
      </c>
      <c r="AC940" s="45">
        <f t="shared" si="267"/>
        <v>1.3984469639020955E-2</v>
      </c>
      <c r="AD940" s="45">
        <f t="shared" si="268"/>
        <v>0.50686349966101774</v>
      </c>
      <c r="AE940" s="45">
        <f t="shared" si="269"/>
        <v>0.49313650033898221</v>
      </c>
      <c r="AF940" s="43">
        <f>('Estimates from MCMC'!$B$2-'MCMC runs'!W940)/'Estimates from MCMC'!$B$2</f>
        <v>0.13309976905018023</v>
      </c>
    </row>
    <row r="941" spans="1:32" x14ac:dyDescent="0.3">
      <c r="A941" s="38">
        <v>1271</v>
      </c>
      <c r="B941" s="38">
        <v>1985358.2417363296</v>
      </c>
      <c r="C941" s="39">
        <v>52628.522035346999</v>
      </c>
      <c r="D941" s="39">
        <v>51586.075691739097</v>
      </c>
      <c r="E941" s="39">
        <f t="shared" si="252"/>
        <v>1042.4463436079022</v>
      </c>
      <c r="F941" s="39">
        <v>52559.228222870202</v>
      </c>
      <c r="G941" s="40">
        <f t="shared" si="253"/>
        <v>69.293812476797029</v>
      </c>
      <c r="H941" s="39">
        <v>52537.8384983781</v>
      </c>
      <c r="I941" s="39">
        <f t="shared" si="254"/>
        <v>90.683536968899716</v>
      </c>
      <c r="J941" s="39">
        <v>51427.106278114297</v>
      </c>
      <c r="K941" s="40">
        <f t="shared" si="255"/>
        <v>1201.4157572327022</v>
      </c>
      <c r="L941" s="39">
        <v>50834.498520308698</v>
      </c>
      <c r="M941" s="39">
        <f t="shared" si="256"/>
        <v>1794.0235150383014</v>
      </c>
      <c r="N941" s="39">
        <f t="shared" si="261"/>
        <v>592.60775780559925</v>
      </c>
      <c r="O941" s="40">
        <f>'Estimates from MCMC'!$B$2-L941</f>
        <v>18226.501479691302</v>
      </c>
      <c r="P941" s="39">
        <v>52095.6632989551</v>
      </c>
      <c r="Q941" s="40">
        <f t="shared" si="257"/>
        <v>1261.1647786464018</v>
      </c>
      <c r="R941" s="39">
        <v>52126.689854220604</v>
      </c>
      <c r="S941" s="39">
        <f t="shared" si="258"/>
        <v>31.026555265503703</v>
      </c>
      <c r="T941" s="39">
        <f t="shared" si="262"/>
        <v>1292.1913339119055</v>
      </c>
      <c r="U941" s="39">
        <v>58873.326224319899</v>
      </c>
      <c r="V941" s="39">
        <f t="shared" si="259"/>
        <v>8038.8277040112007</v>
      </c>
      <c r="W941" s="39">
        <v>60424.508005233503</v>
      </c>
      <c r="X941" s="39">
        <f t="shared" si="260"/>
        <v>258.99044700169907</v>
      </c>
      <c r="Y941" s="39">
        <f t="shared" si="263"/>
        <v>9590.0094849248053</v>
      </c>
      <c r="Z941" s="39">
        <f t="shared" si="264"/>
        <v>8636.4919947664966</v>
      </c>
      <c r="AA941" s="45">
        <f t="shared" si="265"/>
        <v>7.0896289962816883E-2</v>
      </c>
      <c r="AB941" s="45">
        <f t="shared" si="266"/>
        <v>0.44105160351087586</v>
      </c>
      <c r="AC941" s="45">
        <f t="shared" si="267"/>
        <v>1.4209553451071047E-2</v>
      </c>
      <c r="AD941" s="45">
        <f t="shared" si="268"/>
        <v>0.52615744692476385</v>
      </c>
      <c r="AE941" s="45">
        <f t="shared" si="269"/>
        <v>0.47384255307523621</v>
      </c>
      <c r="AF941" s="43">
        <f>('Estimates from MCMC'!$B$2-'MCMC runs'!W941)/'Estimates from MCMC'!$B$2</f>
        <v>0.12505599390055888</v>
      </c>
    </row>
    <row r="942" spans="1:32" x14ac:dyDescent="0.3">
      <c r="A942" s="38">
        <v>4874</v>
      </c>
      <c r="B942" s="38">
        <v>1985358.2417363296</v>
      </c>
      <c r="C942" s="39">
        <v>52628.522035346999</v>
      </c>
      <c r="D942" s="39">
        <v>51586.075691739097</v>
      </c>
      <c r="E942" s="39">
        <f t="shared" si="252"/>
        <v>1042.4463436079022</v>
      </c>
      <c r="F942" s="39">
        <v>52559.228222870202</v>
      </c>
      <c r="G942" s="40">
        <f t="shared" si="253"/>
        <v>69.293812476797029</v>
      </c>
      <c r="H942" s="39">
        <v>52537.8384983781</v>
      </c>
      <c r="I942" s="39">
        <f t="shared" si="254"/>
        <v>90.683536968899716</v>
      </c>
      <c r="J942" s="39">
        <v>51427.106278114297</v>
      </c>
      <c r="K942" s="40">
        <f t="shared" si="255"/>
        <v>1201.4157572327022</v>
      </c>
      <c r="L942" s="39">
        <v>50834.498520308698</v>
      </c>
      <c r="M942" s="39">
        <f t="shared" si="256"/>
        <v>1794.0235150383014</v>
      </c>
      <c r="N942" s="39">
        <f t="shared" si="261"/>
        <v>592.60775780559925</v>
      </c>
      <c r="O942" s="40">
        <f>'Estimates from MCMC'!$B$2-L942</f>
        <v>18226.501479691302</v>
      </c>
      <c r="P942" s="39">
        <v>52095.6632989551</v>
      </c>
      <c r="Q942" s="40">
        <f t="shared" si="257"/>
        <v>1261.1647786464018</v>
      </c>
      <c r="R942" s="39">
        <v>52126.689854220604</v>
      </c>
      <c r="S942" s="39">
        <f t="shared" si="258"/>
        <v>31.026555265503703</v>
      </c>
      <c r="T942" s="39">
        <f t="shared" si="262"/>
        <v>1292.1913339119055</v>
      </c>
      <c r="U942" s="39">
        <v>58873.326224319899</v>
      </c>
      <c r="V942" s="39">
        <f t="shared" si="259"/>
        <v>8038.8277040112007</v>
      </c>
      <c r="W942" s="39">
        <v>60424.508005233503</v>
      </c>
      <c r="X942" s="39">
        <f t="shared" si="260"/>
        <v>258.99044700169907</v>
      </c>
      <c r="Y942" s="39">
        <f t="shared" si="263"/>
        <v>9590.0094849248053</v>
      </c>
      <c r="Z942" s="39">
        <f t="shared" si="264"/>
        <v>8636.4919947664966</v>
      </c>
      <c r="AA942" s="45">
        <f t="shared" si="265"/>
        <v>7.0896289962816883E-2</v>
      </c>
      <c r="AB942" s="45">
        <f t="shared" si="266"/>
        <v>0.44105160351087586</v>
      </c>
      <c r="AC942" s="45">
        <f t="shared" si="267"/>
        <v>1.4209553451071047E-2</v>
      </c>
      <c r="AD942" s="45">
        <f t="shared" si="268"/>
        <v>0.52615744692476385</v>
      </c>
      <c r="AE942" s="45">
        <f t="shared" si="269"/>
        <v>0.47384255307523621</v>
      </c>
      <c r="AF942" s="43">
        <f>('Estimates from MCMC'!$B$2-'MCMC runs'!W942)/'Estimates from MCMC'!$B$2</f>
        <v>0.12505599390055888</v>
      </c>
    </row>
    <row r="943" spans="1:32" x14ac:dyDescent="0.3">
      <c r="A943" s="38">
        <v>3628</v>
      </c>
      <c r="B943" s="38">
        <v>1977163.7517955091</v>
      </c>
      <c r="C943" s="39">
        <v>52584.873192717001</v>
      </c>
      <c r="D943" s="39">
        <v>51544.741983746302</v>
      </c>
      <c r="E943" s="39">
        <f t="shared" si="252"/>
        <v>1040.1312089706989</v>
      </c>
      <c r="F943" s="39">
        <v>52525.522902557401</v>
      </c>
      <c r="G943" s="40">
        <f t="shared" si="253"/>
        <v>59.350290159600263</v>
      </c>
      <c r="H943" s="39">
        <v>52494.120972084798</v>
      </c>
      <c r="I943" s="39">
        <f t="shared" si="254"/>
        <v>90.752220632202807</v>
      </c>
      <c r="J943" s="39">
        <v>51395.419994206</v>
      </c>
      <c r="K943" s="40">
        <f t="shared" si="255"/>
        <v>1189.4531985110007</v>
      </c>
      <c r="L943" s="39">
        <v>50802.3356107215</v>
      </c>
      <c r="M943" s="39">
        <f t="shared" si="256"/>
        <v>1782.5375819955007</v>
      </c>
      <c r="N943" s="39">
        <f t="shared" si="261"/>
        <v>593.08438348449999</v>
      </c>
      <c r="O943" s="40">
        <f>'Estimates from MCMC'!$B$2-L943</f>
        <v>18258.6643892785</v>
      </c>
      <c r="P943" s="39">
        <v>52058.709617506298</v>
      </c>
      <c r="Q943" s="40">
        <f t="shared" si="257"/>
        <v>1256.3740067847975</v>
      </c>
      <c r="R943" s="39">
        <v>52089.953776460301</v>
      </c>
      <c r="S943" s="39">
        <f t="shared" si="258"/>
        <v>31.244158954003069</v>
      </c>
      <c r="T943" s="39">
        <f t="shared" si="262"/>
        <v>1287.6181657388006</v>
      </c>
      <c r="U943" s="39">
        <v>58653.181938093003</v>
      </c>
      <c r="V943" s="39">
        <f t="shared" si="259"/>
        <v>7850.8463273715024</v>
      </c>
      <c r="W943" s="39">
        <v>60192.823554233597</v>
      </c>
      <c r="X943" s="39">
        <f t="shared" si="260"/>
        <v>252.02345040179353</v>
      </c>
      <c r="Y943" s="39">
        <f t="shared" si="263"/>
        <v>9390.4879435120965</v>
      </c>
      <c r="Z943" s="39">
        <f t="shared" si="264"/>
        <v>8868.176445766403</v>
      </c>
      <c r="AA943" s="45">
        <f t="shared" si="265"/>
        <v>7.0520939444776193E-2</v>
      </c>
      <c r="AB943" s="45">
        <f t="shared" si="266"/>
        <v>0.42997922301378871</v>
      </c>
      <c r="AC943" s="45">
        <f t="shared" si="267"/>
        <v>1.3802951027994241E-2</v>
      </c>
      <c r="AD943" s="45">
        <f t="shared" si="268"/>
        <v>0.5143031134865591</v>
      </c>
      <c r="AE943" s="45">
        <f t="shared" si="269"/>
        <v>0.48569688651344084</v>
      </c>
      <c r="AF943" s="43">
        <f>('Estimates from MCMC'!$B$2-'MCMC runs'!W943)/'Estimates from MCMC'!$B$2</f>
        <v>0.12841077374735962</v>
      </c>
    </row>
    <row r="944" spans="1:32" x14ac:dyDescent="0.3">
      <c r="A944" s="38">
        <v>3269</v>
      </c>
      <c r="B944" s="38">
        <v>2022927.8275006313</v>
      </c>
      <c r="C944" s="39">
        <v>52821.5307834548</v>
      </c>
      <c r="D944" s="39">
        <v>51781.132610624103</v>
      </c>
      <c r="E944" s="39">
        <f t="shared" si="252"/>
        <v>1040.3981728306971</v>
      </c>
      <c r="F944" s="39">
        <v>52756.152272378</v>
      </c>
      <c r="G944" s="40">
        <f t="shared" si="253"/>
        <v>65.378511076800351</v>
      </c>
      <c r="H944" s="39">
        <v>52730.184944125598</v>
      </c>
      <c r="I944" s="39">
        <f t="shared" si="254"/>
        <v>91.345839329202136</v>
      </c>
      <c r="J944" s="39">
        <v>51625.1672416699</v>
      </c>
      <c r="K944" s="40">
        <f t="shared" si="255"/>
        <v>1196.3635417849</v>
      </c>
      <c r="L944" s="39">
        <v>51028.088332817402</v>
      </c>
      <c r="M944" s="39">
        <f t="shared" si="256"/>
        <v>1793.442450637398</v>
      </c>
      <c r="N944" s="39">
        <f t="shared" si="261"/>
        <v>597.07890885249799</v>
      </c>
      <c r="O944" s="40">
        <f>'Estimates from MCMC'!$B$2-L944</f>
        <v>18032.911667182598</v>
      </c>
      <c r="P944" s="39">
        <v>52291.749189751201</v>
      </c>
      <c r="Q944" s="40">
        <f t="shared" si="257"/>
        <v>1263.6608569337986</v>
      </c>
      <c r="R944" s="39">
        <v>52323.1665876033</v>
      </c>
      <c r="S944" s="39">
        <f t="shared" si="258"/>
        <v>31.417397852099384</v>
      </c>
      <c r="T944" s="39">
        <f t="shared" si="262"/>
        <v>1295.078254785898</v>
      </c>
      <c r="U944" s="39">
        <v>59005.494804313901</v>
      </c>
      <c r="V944" s="39">
        <f t="shared" si="259"/>
        <v>7977.4064714964989</v>
      </c>
      <c r="W944" s="39">
        <v>60556.031411721298</v>
      </c>
      <c r="X944" s="39">
        <f t="shared" si="260"/>
        <v>255.45835262149922</v>
      </c>
      <c r="Y944" s="39">
        <f t="shared" si="263"/>
        <v>9527.9430789038961</v>
      </c>
      <c r="Z944" s="39">
        <f t="shared" si="264"/>
        <v>8504.9685882787016</v>
      </c>
      <c r="AA944" s="45">
        <f t="shared" si="265"/>
        <v>7.1817478989971498E-2</v>
      </c>
      <c r="AB944" s="45">
        <f t="shared" si="266"/>
        <v>0.44238038863209617</v>
      </c>
      <c r="AC944" s="45">
        <f t="shared" si="267"/>
        <v>1.4166228800776419E-2</v>
      </c>
      <c r="AD944" s="45">
        <f t="shared" si="268"/>
        <v>0.5283640964228441</v>
      </c>
      <c r="AE944" s="45">
        <f t="shared" si="269"/>
        <v>0.4716359035771559</v>
      </c>
      <c r="AF944" s="43">
        <f>('Estimates from MCMC'!$B$2-'MCMC runs'!W944)/'Estimates from MCMC'!$B$2</f>
        <v>0.12315154122122039</v>
      </c>
    </row>
    <row r="945" spans="1:32" x14ac:dyDescent="0.3">
      <c r="A945" s="38">
        <v>4250</v>
      </c>
      <c r="B945" s="38">
        <v>1953059.4680345464</v>
      </c>
      <c r="C945" s="39">
        <v>52410.796213641901</v>
      </c>
      <c r="D945" s="39">
        <v>51375.809562003997</v>
      </c>
      <c r="E945" s="39">
        <f t="shared" si="252"/>
        <v>1034.9866516379043</v>
      </c>
      <c r="F945" s="39">
        <v>52351.808859640703</v>
      </c>
      <c r="G945" s="40">
        <f t="shared" si="253"/>
        <v>58.987354001197673</v>
      </c>
      <c r="H945" s="39">
        <v>52321.110079386599</v>
      </c>
      <c r="I945" s="39">
        <f t="shared" si="254"/>
        <v>89.686134255302022</v>
      </c>
      <c r="J945" s="39">
        <v>51227.867718305301</v>
      </c>
      <c r="K945" s="40">
        <f t="shared" si="255"/>
        <v>1182.9284953366005</v>
      </c>
      <c r="L945" s="39">
        <v>50641.807955302102</v>
      </c>
      <c r="M945" s="39">
        <f t="shared" si="256"/>
        <v>1768.9882583397994</v>
      </c>
      <c r="N945" s="39">
        <f t="shared" si="261"/>
        <v>586.0597630031989</v>
      </c>
      <c r="O945" s="40">
        <f>'Estimates from MCMC'!$B$2-L945</f>
        <v>18419.192044697898</v>
      </c>
      <c r="P945" s="39">
        <v>51888.132825621396</v>
      </c>
      <c r="Q945" s="40">
        <f t="shared" si="257"/>
        <v>1246.3248703192949</v>
      </c>
      <c r="R945" s="39">
        <v>51918.885625044</v>
      </c>
      <c r="S945" s="39">
        <f t="shared" si="258"/>
        <v>30.752799422603857</v>
      </c>
      <c r="T945" s="39">
        <f t="shared" si="262"/>
        <v>1277.0776697418987</v>
      </c>
      <c r="U945" s="39">
        <v>58391.303158926698</v>
      </c>
      <c r="V945" s="39">
        <f t="shared" si="259"/>
        <v>7749.4952036245959</v>
      </c>
      <c r="W945" s="39">
        <v>59917.346231977303</v>
      </c>
      <c r="X945" s="39">
        <f t="shared" si="260"/>
        <v>248.9654033087063</v>
      </c>
      <c r="Y945" s="39">
        <f t="shared" si="263"/>
        <v>9275.5382766752009</v>
      </c>
      <c r="Z945" s="39">
        <f t="shared" si="264"/>
        <v>9143.6537680226975</v>
      </c>
      <c r="AA945" s="45">
        <f t="shared" si="265"/>
        <v>6.9334076469956513E-2</v>
      </c>
      <c r="AB945" s="45">
        <f t="shared" si="266"/>
        <v>0.42072937753289485</v>
      </c>
      <c r="AC945" s="45">
        <f t="shared" si="267"/>
        <v>1.3516629975111901E-2</v>
      </c>
      <c r="AD945" s="45">
        <f t="shared" si="268"/>
        <v>0.50358008397796328</v>
      </c>
      <c r="AE945" s="45">
        <f t="shared" si="269"/>
        <v>0.49641991602203672</v>
      </c>
      <c r="AF945" s="43">
        <f>('Estimates from MCMC'!$B$2-'MCMC runs'!W945)/'Estimates from MCMC'!$B$2</f>
        <v>0.13239967229004354</v>
      </c>
    </row>
    <row r="946" spans="1:32" x14ac:dyDescent="0.3">
      <c r="A946" s="38">
        <v>2940</v>
      </c>
      <c r="B946" s="38">
        <v>1948622.5230235332</v>
      </c>
      <c r="C946" s="39">
        <v>52190.231581058397</v>
      </c>
      <c r="D946" s="39">
        <v>51180.352443226497</v>
      </c>
      <c r="E946" s="39">
        <f t="shared" si="252"/>
        <v>1009.8791378319002</v>
      </c>
      <c r="F946" s="39">
        <v>52133.917893504396</v>
      </c>
      <c r="G946" s="40">
        <f t="shared" si="253"/>
        <v>56.313687554000353</v>
      </c>
      <c r="H946" s="39">
        <v>52101.541055943002</v>
      </c>
      <c r="I946" s="39">
        <f t="shared" si="254"/>
        <v>88.690525115394848</v>
      </c>
      <c r="J946" s="39">
        <v>51035.8434044393</v>
      </c>
      <c r="K946" s="40">
        <f t="shared" si="255"/>
        <v>1154.3881766190971</v>
      </c>
      <c r="L946" s="39">
        <v>50455.776072010602</v>
      </c>
      <c r="M946" s="39">
        <f t="shared" si="256"/>
        <v>1734.4555090477952</v>
      </c>
      <c r="N946" s="39">
        <f t="shared" si="261"/>
        <v>580.06733242869814</v>
      </c>
      <c r="O946" s="40">
        <f>'Estimates from MCMC'!$B$2-L946</f>
        <v>18605.223927989398</v>
      </c>
      <c r="P946" s="39">
        <v>51673.396260966503</v>
      </c>
      <c r="Q946" s="40">
        <f t="shared" si="257"/>
        <v>1217.6201889559015</v>
      </c>
      <c r="R946" s="39">
        <v>51704.247705595903</v>
      </c>
      <c r="S946" s="39">
        <f t="shared" si="258"/>
        <v>30.851444629399339</v>
      </c>
      <c r="T946" s="39">
        <f t="shared" si="262"/>
        <v>1248.4716335853009</v>
      </c>
      <c r="U946" s="39">
        <v>58168.358099728102</v>
      </c>
      <c r="V946" s="39">
        <f t="shared" si="259"/>
        <v>7712.5820277175008</v>
      </c>
      <c r="W946" s="39">
        <v>59659.858777527501</v>
      </c>
      <c r="X946" s="39">
        <f t="shared" si="260"/>
        <v>243.02904421409767</v>
      </c>
      <c r="Y946" s="39">
        <f t="shared" si="263"/>
        <v>9204.0827055168993</v>
      </c>
      <c r="Z946" s="39">
        <f t="shared" si="264"/>
        <v>9401.1412224724991</v>
      </c>
      <c r="AA946" s="45">
        <f t="shared" si="265"/>
        <v>6.7103284454809509E-2</v>
      </c>
      <c r="AB946" s="45">
        <f t="shared" si="266"/>
        <v>0.41453852195322505</v>
      </c>
      <c r="AC946" s="45">
        <f t="shared" si="267"/>
        <v>1.3062408985494052E-2</v>
      </c>
      <c r="AD946" s="45">
        <f t="shared" si="268"/>
        <v>0.4947042153935286</v>
      </c>
      <c r="AE946" s="45">
        <f t="shared" si="269"/>
        <v>0.5052957846064714</v>
      </c>
      <c r="AF946" s="43">
        <f>('Estimates from MCMC'!$B$2-'MCMC runs'!W946)/'Estimates from MCMC'!$B$2</f>
        <v>0.13612807840130464</v>
      </c>
    </row>
    <row r="947" spans="1:32" x14ac:dyDescent="0.3">
      <c r="A947" s="38">
        <v>4957</v>
      </c>
      <c r="B947" s="38">
        <v>2045618.7323435661</v>
      </c>
      <c r="C947" s="39">
        <v>53206.133931028802</v>
      </c>
      <c r="D947" s="39">
        <v>52139.165678895202</v>
      </c>
      <c r="E947" s="39">
        <f t="shared" si="252"/>
        <v>1066.9682521335999</v>
      </c>
      <c r="F947" s="39">
        <v>53149.210048225701</v>
      </c>
      <c r="G947" s="40">
        <f t="shared" si="253"/>
        <v>56.923882803101151</v>
      </c>
      <c r="H947" s="39">
        <v>53114.786439307703</v>
      </c>
      <c r="I947" s="39">
        <f t="shared" si="254"/>
        <v>91.347491721098777</v>
      </c>
      <c r="J947" s="39">
        <v>51991.876829211003</v>
      </c>
      <c r="K947" s="40">
        <f t="shared" si="255"/>
        <v>1214.2571018177987</v>
      </c>
      <c r="L947" s="39">
        <v>51395.242692628999</v>
      </c>
      <c r="M947" s="39">
        <f t="shared" si="256"/>
        <v>1810.8912383998031</v>
      </c>
      <c r="N947" s="39">
        <f t="shared" si="261"/>
        <v>596.63413658200443</v>
      </c>
      <c r="O947" s="40">
        <f>'Estimates from MCMC'!$B$2-L947</f>
        <v>17665.757307371001</v>
      </c>
      <c r="P947" s="39">
        <v>52669.342279468998</v>
      </c>
      <c r="Q947" s="40">
        <f t="shared" si="257"/>
        <v>1274.0995868399987</v>
      </c>
      <c r="R947" s="39">
        <v>52700.496495053798</v>
      </c>
      <c r="S947" s="39">
        <f t="shared" si="258"/>
        <v>31.154215584800113</v>
      </c>
      <c r="T947" s="39">
        <f t="shared" si="262"/>
        <v>1305.2538024247988</v>
      </c>
      <c r="U947" s="39">
        <v>59525.937658408897</v>
      </c>
      <c r="V947" s="39">
        <f t="shared" si="259"/>
        <v>8130.6949657798978</v>
      </c>
      <c r="W947" s="39">
        <v>61093.779242570599</v>
      </c>
      <c r="X947" s="39">
        <f t="shared" si="260"/>
        <v>262.58778173690371</v>
      </c>
      <c r="Y947" s="39">
        <f t="shared" si="263"/>
        <v>9698.5365499416002</v>
      </c>
      <c r="Z947" s="39">
        <f t="shared" si="264"/>
        <v>7967.2207574294007</v>
      </c>
      <c r="AA947" s="45">
        <f t="shared" si="265"/>
        <v>7.3886093854588636E-2</v>
      </c>
      <c r="AB947" s="45">
        <f t="shared" si="266"/>
        <v>0.46025170754425465</v>
      </c>
      <c r="AC947" s="45">
        <f t="shared" si="267"/>
        <v>1.4864224452315979E-2</v>
      </c>
      <c r="AD947" s="45">
        <f t="shared" si="268"/>
        <v>0.54900202585115931</v>
      </c>
      <c r="AE947" s="45">
        <f t="shared" si="269"/>
        <v>0.45099797414884074</v>
      </c>
      <c r="AF947" s="43">
        <f>('Estimates from MCMC'!$B$2-'MCMC runs'!W947)/'Estimates from MCMC'!$B$2</f>
        <v>0.11536497817044933</v>
      </c>
    </row>
    <row r="948" spans="1:32" x14ac:dyDescent="0.3">
      <c r="A948" s="38">
        <v>2094</v>
      </c>
      <c r="B948" s="38">
        <v>1931873.2442751408</v>
      </c>
      <c r="C948" s="39">
        <v>52097.017325173401</v>
      </c>
      <c r="D948" s="39">
        <v>51071.914459022097</v>
      </c>
      <c r="E948" s="39">
        <f t="shared" si="252"/>
        <v>1025.1028661513046</v>
      </c>
      <c r="F948" s="39">
        <v>52040.956436521701</v>
      </c>
      <c r="G948" s="40">
        <f t="shared" si="253"/>
        <v>56.060888651700225</v>
      </c>
      <c r="H948" s="39">
        <v>52007.916523674103</v>
      </c>
      <c r="I948" s="39">
        <f t="shared" si="254"/>
        <v>89.100801499298541</v>
      </c>
      <c r="J948" s="39">
        <v>50927.430104805797</v>
      </c>
      <c r="K948" s="40">
        <f t="shared" si="255"/>
        <v>1169.5872203676045</v>
      </c>
      <c r="L948" s="39">
        <v>50345.043416892498</v>
      </c>
      <c r="M948" s="39">
        <f t="shared" si="256"/>
        <v>1751.9739082809028</v>
      </c>
      <c r="N948" s="39">
        <f t="shared" si="261"/>
        <v>582.38668791329837</v>
      </c>
      <c r="O948" s="40">
        <f>'Estimates from MCMC'!$B$2-L948</f>
        <v>18715.956583107502</v>
      </c>
      <c r="P948" s="39">
        <v>51576.780076068499</v>
      </c>
      <c r="Q948" s="40">
        <f t="shared" si="257"/>
        <v>1231.7366591760001</v>
      </c>
      <c r="R948" s="39">
        <v>51607.509222772002</v>
      </c>
      <c r="S948" s="39">
        <f t="shared" si="258"/>
        <v>30.72914670350292</v>
      </c>
      <c r="T948" s="39">
        <f t="shared" si="262"/>
        <v>1262.465805879503</v>
      </c>
      <c r="U948" s="39">
        <v>58059.6242859743</v>
      </c>
      <c r="V948" s="39">
        <f t="shared" si="259"/>
        <v>7714.5808690818012</v>
      </c>
      <c r="W948" s="39">
        <v>59568.517412323599</v>
      </c>
      <c r="X948" s="39">
        <f t="shared" si="260"/>
        <v>246.42732046979654</v>
      </c>
      <c r="Y948" s="39">
        <f t="shared" si="263"/>
        <v>9223.4739954311008</v>
      </c>
      <c r="Z948" s="39">
        <f t="shared" si="264"/>
        <v>9492.4825876764007</v>
      </c>
      <c r="AA948" s="45">
        <f t="shared" si="265"/>
        <v>6.7453982395907525E-2</v>
      </c>
      <c r="AB948" s="45">
        <f t="shared" si="266"/>
        <v>0.41219271025905063</v>
      </c>
      <c r="AC948" s="45">
        <f t="shared" si="267"/>
        <v>1.3166696523126954E-2</v>
      </c>
      <c r="AD948" s="45">
        <f t="shared" si="268"/>
        <v>0.49281338917808509</v>
      </c>
      <c r="AE948" s="45">
        <f t="shared" si="269"/>
        <v>0.50718661082191496</v>
      </c>
      <c r="AF948" s="43">
        <f>('Estimates from MCMC'!$B$2-'MCMC runs'!W948)/'Estimates from MCMC'!$B$2</f>
        <v>0.13745069703126803</v>
      </c>
    </row>
    <row r="949" spans="1:32" x14ac:dyDescent="0.3">
      <c r="A949" s="38">
        <v>2983</v>
      </c>
      <c r="B949" s="38">
        <v>1931873.2442751408</v>
      </c>
      <c r="C949" s="39">
        <v>52097.017325173401</v>
      </c>
      <c r="D949" s="39">
        <v>51071.914459022097</v>
      </c>
      <c r="E949" s="39">
        <f t="shared" si="252"/>
        <v>1025.1028661513046</v>
      </c>
      <c r="F949" s="39">
        <v>52040.956436521701</v>
      </c>
      <c r="G949" s="40">
        <f t="shared" si="253"/>
        <v>56.060888651700225</v>
      </c>
      <c r="H949" s="39">
        <v>52007.916523674103</v>
      </c>
      <c r="I949" s="39">
        <f t="shared" si="254"/>
        <v>89.100801499298541</v>
      </c>
      <c r="J949" s="39">
        <v>50927.430104805797</v>
      </c>
      <c r="K949" s="40">
        <f t="shared" si="255"/>
        <v>1169.5872203676045</v>
      </c>
      <c r="L949" s="39">
        <v>50345.043416892498</v>
      </c>
      <c r="M949" s="39">
        <f t="shared" si="256"/>
        <v>1751.9739082809028</v>
      </c>
      <c r="N949" s="39">
        <f t="shared" si="261"/>
        <v>582.38668791329837</v>
      </c>
      <c r="O949" s="40">
        <f>'Estimates from MCMC'!$B$2-L949</f>
        <v>18715.956583107502</v>
      </c>
      <c r="P949" s="39">
        <v>51576.780076068499</v>
      </c>
      <c r="Q949" s="40">
        <f t="shared" si="257"/>
        <v>1231.7366591760001</v>
      </c>
      <c r="R949" s="39">
        <v>51607.509222772002</v>
      </c>
      <c r="S949" s="39">
        <f t="shared" si="258"/>
        <v>30.72914670350292</v>
      </c>
      <c r="T949" s="39">
        <f t="shared" si="262"/>
        <v>1262.465805879503</v>
      </c>
      <c r="U949" s="39">
        <v>58059.6242859743</v>
      </c>
      <c r="V949" s="39">
        <f t="shared" si="259"/>
        <v>7714.5808690818012</v>
      </c>
      <c r="W949" s="39">
        <v>59568.517412323599</v>
      </c>
      <c r="X949" s="39">
        <f t="shared" si="260"/>
        <v>246.42732046979654</v>
      </c>
      <c r="Y949" s="39">
        <f t="shared" si="263"/>
        <v>9223.4739954311008</v>
      </c>
      <c r="Z949" s="39">
        <f t="shared" si="264"/>
        <v>9492.4825876764007</v>
      </c>
      <c r="AA949" s="45">
        <f t="shared" si="265"/>
        <v>6.7453982395907525E-2</v>
      </c>
      <c r="AB949" s="45">
        <f t="shared" si="266"/>
        <v>0.41219271025905063</v>
      </c>
      <c r="AC949" s="45">
        <f t="shared" si="267"/>
        <v>1.3166696523126954E-2</v>
      </c>
      <c r="AD949" s="45">
        <f t="shared" si="268"/>
        <v>0.49281338917808509</v>
      </c>
      <c r="AE949" s="45">
        <f t="shared" si="269"/>
        <v>0.50718661082191496</v>
      </c>
      <c r="AF949" s="43">
        <f>('Estimates from MCMC'!$B$2-'MCMC runs'!W949)/'Estimates from MCMC'!$B$2</f>
        <v>0.13745069703126803</v>
      </c>
    </row>
    <row r="950" spans="1:32" x14ac:dyDescent="0.3">
      <c r="A950" s="38">
        <v>4222</v>
      </c>
      <c r="B950" s="38">
        <v>1931873.2442751408</v>
      </c>
      <c r="C950" s="39">
        <v>52097.017325173401</v>
      </c>
      <c r="D950" s="39">
        <v>51071.914459022097</v>
      </c>
      <c r="E950" s="39">
        <f t="shared" si="252"/>
        <v>1025.1028661513046</v>
      </c>
      <c r="F950" s="39">
        <v>52040.956436521701</v>
      </c>
      <c r="G950" s="40">
        <f t="shared" si="253"/>
        <v>56.060888651700225</v>
      </c>
      <c r="H950" s="39">
        <v>52007.916523674103</v>
      </c>
      <c r="I950" s="39">
        <f t="shared" si="254"/>
        <v>89.100801499298541</v>
      </c>
      <c r="J950" s="39">
        <v>50927.430104805797</v>
      </c>
      <c r="K950" s="40">
        <f t="shared" si="255"/>
        <v>1169.5872203676045</v>
      </c>
      <c r="L950" s="39">
        <v>50345.043416892498</v>
      </c>
      <c r="M950" s="39">
        <f t="shared" si="256"/>
        <v>1751.9739082809028</v>
      </c>
      <c r="N950" s="39">
        <f t="shared" si="261"/>
        <v>582.38668791329837</v>
      </c>
      <c r="O950" s="40">
        <f>'Estimates from MCMC'!$B$2-L950</f>
        <v>18715.956583107502</v>
      </c>
      <c r="P950" s="39">
        <v>51576.780076068499</v>
      </c>
      <c r="Q950" s="40">
        <f t="shared" si="257"/>
        <v>1231.7366591760001</v>
      </c>
      <c r="R950" s="39">
        <v>51607.509222772002</v>
      </c>
      <c r="S950" s="39">
        <f t="shared" si="258"/>
        <v>30.72914670350292</v>
      </c>
      <c r="T950" s="39">
        <f t="shared" si="262"/>
        <v>1262.465805879503</v>
      </c>
      <c r="U950" s="39">
        <v>58059.6242859743</v>
      </c>
      <c r="V950" s="39">
        <f t="shared" si="259"/>
        <v>7714.5808690818012</v>
      </c>
      <c r="W950" s="39">
        <v>59568.517412323599</v>
      </c>
      <c r="X950" s="39">
        <f t="shared" si="260"/>
        <v>246.42732046979654</v>
      </c>
      <c r="Y950" s="39">
        <f t="shared" si="263"/>
        <v>9223.4739954311008</v>
      </c>
      <c r="Z950" s="39">
        <f t="shared" si="264"/>
        <v>9492.4825876764007</v>
      </c>
      <c r="AA950" s="45">
        <f t="shared" si="265"/>
        <v>6.7453982395907525E-2</v>
      </c>
      <c r="AB950" s="45">
        <f t="shared" si="266"/>
        <v>0.41219271025905063</v>
      </c>
      <c r="AC950" s="45">
        <f t="shared" si="267"/>
        <v>1.3166696523126954E-2</v>
      </c>
      <c r="AD950" s="45">
        <f t="shared" si="268"/>
        <v>0.49281338917808509</v>
      </c>
      <c r="AE950" s="45">
        <f t="shared" si="269"/>
        <v>0.50718661082191496</v>
      </c>
      <c r="AF950" s="43">
        <f>('Estimates from MCMC'!$B$2-'MCMC runs'!W950)/'Estimates from MCMC'!$B$2</f>
        <v>0.13745069703126803</v>
      </c>
    </row>
    <row r="951" spans="1:32" x14ac:dyDescent="0.3">
      <c r="A951" s="38">
        <v>2616</v>
      </c>
      <c r="B951" s="38">
        <v>1947414.2107562593</v>
      </c>
      <c r="C951" s="39">
        <v>51940.534743808901</v>
      </c>
      <c r="D951" s="39">
        <v>50906.369999194598</v>
      </c>
      <c r="E951" s="39">
        <f t="shared" si="252"/>
        <v>1034.1647446143033</v>
      </c>
      <c r="F951" s="39">
        <v>51874.356562676701</v>
      </c>
      <c r="G951" s="40">
        <f t="shared" si="253"/>
        <v>66.178181132199825</v>
      </c>
      <c r="H951" s="39">
        <v>51850.194570248103</v>
      </c>
      <c r="I951" s="39">
        <f t="shared" si="254"/>
        <v>90.340173560798576</v>
      </c>
      <c r="J951" s="39">
        <v>50750.776270455397</v>
      </c>
      <c r="K951" s="40">
        <f t="shared" si="255"/>
        <v>1189.7584733535041</v>
      </c>
      <c r="L951" s="39">
        <v>50160.551251090903</v>
      </c>
      <c r="M951" s="39">
        <f t="shared" si="256"/>
        <v>1779.9834927179982</v>
      </c>
      <c r="N951" s="39">
        <f t="shared" si="261"/>
        <v>590.22501936449407</v>
      </c>
      <c r="O951" s="40">
        <f>'Estimates from MCMC'!$B$2-L951</f>
        <v>18900.448748909097</v>
      </c>
      <c r="P951" s="39">
        <v>51415.8459096101</v>
      </c>
      <c r="Q951" s="40">
        <f t="shared" si="257"/>
        <v>1255.2946585191967</v>
      </c>
      <c r="R951" s="39">
        <v>51446.7184612946</v>
      </c>
      <c r="S951" s="39">
        <f t="shared" si="258"/>
        <v>30.87255168450065</v>
      </c>
      <c r="T951" s="39">
        <f t="shared" si="262"/>
        <v>1286.1672102036973</v>
      </c>
      <c r="U951" s="39">
        <v>57894.740668960003</v>
      </c>
      <c r="V951" s="39">
        <f t="shared" si="259"/>
        <v>7734.1894178691</v>
      </c>
      <c r="W951" s="39">
        <v>59431.601269085899</v>
      </c>
      <c r="X951" s="39">
        <f t="shared" si="260"/>
        <v>250.69338992219855</v>
      </c>
      <c r="Y951" s="39">
        <f t="shared" si="263"/>
        <v>9271.0500179949959</v>
      </c>
      <c r="Z951" s="39">
        <f t="shared" si="264"/>
        <v>9629.3987309141012</v>
      </c>
      <c r="AA951" s="45">
        <f t="shared" si="265"/>
        <v>6.8049559420007566E-2</v>
      </c>
      <c r="AB951" s="45">
        <f t="shared" si="266"/>
        <v>0.40920665538777246</v>
      </c>
      <c r="AC951" s="45">
        <f t="shared" si="267"/>
        <v>1.3263885596190839E-2</v>
      </c>
      <c r="AD951" s="45">
        <f t="shared" si="268"/>
        <v>0.49052010040397087</v>
      </c>
      <c r="AE951" s="45">
        <f t="shared" si="269"/>
        <v>0.50947989959602913</v>
      </c>
      <c r="AF951" s="43">
        <f>('Estimates from MCMC'!$B$2-'MCMC runs'!W951)/'Estimates from MCMC'!$B$2</f>
        <v>0.13943323628262116</v>
      </c>
    </row>
    <row r="952" spans="1:32" x14ac:dyDescent="0.3">
      <c r="A952" s="38">
        <v>3235</v>
      </c>
      <c r="B952" s="38">
        <v>1947414.2107562593</v>
      </c>
      <c r="C952" s="39">
        <v>51940.534743808901</v>
      </c>
      <c r="D952" s="39">
        <v>50906.369999194598</v>
      </c>
      <c r="E952" s="39">
        <f t="shared" si="252"/>
        <v>1034.1647446143033</v>
      </c>
      <c r="F952" s="39">
        <v>51874.356562676701</v>
      </c>
      <c r="G952" s="40">
        <f t="shared" si="253"/>
        <v>66.178181132199825</v>
      </c>
      <c r="H952" s="39">
        <v>51850.194570248103</v>
      </c>
      <c r="I952" s="39">
        <f t="shared" si="254"/>
        <v>90.340173560798576</v>
      </c>
      <c r="J952" s="39">
        <v>50750.776270455397</v>
      </c>
      <c r="K952" s="40">
        <f t="shared" si="255"/>
        <v>1189.7584733535041</v>
      </c>
      <c r="L952" s="39">
        <v>50160.551251090903</v>
      </c>
      <c r="M952" s="39">
        <f t="shared" si="256"/>
        <v>1779.9834927179982</v>
      </c>
      <c r="N952" s="39">
        <f t="shared" si="261"/>
        <v>590.22501936449407</v>
      </c>
      <c r="O952" s="40">
        <f>'Estimates from MCMC'!$B$2-L952</f>
        <v>18900.448748909097</v>
      </c>
      <c r="P952" s="39">
        <v>51415.8459096101</v>
      </c>
      <c r="Q952" s="40">
        <f t="shared" si="257"/>
        <v>1255.2946585191967</v>
      </c>
      <c r="R952" s="39">
        <v>51446.7184612946</v>
      </c>
      <c r="S952" s="39">
        <f t="shared" si="258"/>
        <v>30.87255168450065</v>
      </c>
      <c r="T952" s="39">
        <f t="shared" si="262"/>
        <v>1286.1672102036973</v>
      </c>
      <c r="U952" s="39">
        <v>57894.740668960003</v>
      </c>
      <c r="V952" s="39">
        <f t="shared" si="259"/>
        <v>7734.1894178691</v>
      </c>
      <c r="W952" s="39">
        <v>59431.601269085899</v>
      </c>
      <c r="X952" s="39">
        <f t="shared" si="260"/>
        <v>250.69338992219855</v>
      </c>
      <c r="Y952" s="39">
        <f t="shared" si="263"/>
        <v>9271.0500179949959</v>
      </c>
      <c r="Z952" s="39">
        <f t="shared" si="264"/>
        <v>9629.3987309141012</v>
      </c>
      <c r="AA952" s="45">
        <f t="shared" si="265"/>
        <v>6.8049559420007566E-2</v>
      </c>
      <c r="AB952" s="45">
        <f t="shared" si="266"/>
        <v>0.40920665538777246</v>
      </c>
      <c r="AC952" s="45">
        <f t="shared" si="267"/>
        <v>1.3263885596190839E-2</v>
      </c>
      <c r="AD952" s="45">
        <f t="shared" si="268"/>
        <v>0.49052010040397087</v>
      </c>
      <c r="AE952" s="45">
        <f t="shared" si="269"/>
        <v>0.50947989959602913</v>
      </c>
      <c r="AF952" s="43">
        <f>('Estimates from MCMC'!$B$2-'MCMC runs'!W952)/'Estimates from MCMC'!$B$2</f>
        <v>0.13943323628262116</v>
      </c>
    </row>
    <row r="953" spans="1:32" x14ac:dyDescent="0.3">
      <c r="A953" s="38">
        <v>1944</v>
      </c>
      <c r="B953" s="38">
        <v>1966942.7284096265</v>
      </c>
      <c r="C953" s="39">
        <v>51844.461271378197</v>
      </c>
      <c r="D953" s="39">
        <v>50791.386759315697</v>
      </c>
      <c r="E953" s="39">
        <f t="shared" si="252"/>
        <v>1053.0745120624997</v>
      </c>
      <c r="F953" s="39">
        <v>51787.908682715599</v>
      </c>
      <c r="G953" s="40">
        <f t="shared" si="253"/>
        <v>56.552588662598282</v>
      </c>
      <c r="H953" s="39">
        <v>51752.623726809601</v>
      </c>
      <c r="I953" s="39">
        <f t="shared" si="254"/>
        <v>91.837544568596059</v>
      </c>
      <c r="J953" s="39">
        <v>50643.651971664498</v>
      </c>
      <c r="K953" s="40">
        <f t="shared" si="255"/>
        <v>1200.8092997136991</v>
      </c>
      <c r="L953" s="39">
        <v>50043.7370886922</v>
      </c>
      <c r="M953" s="39">
        <f t="shared" si="256"/>
        <v>1800.7241826859972</v>
      </c>
      <c r="N953" s="39">
        <f t="shared" si="261"/>
        <v>599.91488297229807</v>
      </c>
      <c r="O953" s="40">
        <f>'Estimates from MCMC'!$B$2-L953</f>
        <v>19017.2629113078</v>
      </c>
      <c r="P953" s="39">
        <v>51313.243996774901</v>
      </c>
      <c r="Q953" s="40">
        <f t="shared" si="257"/>
        <v>1269.5069080827016</v>
      </c>
      <c r="R953" s="39">
        <v>51344.872614715197</v>
      </c>
      <c r="S953" s="39">
        <f t="shared" si="258"/>
        <v>31.628617940295953</v>
      </c>
      <c r="T953" s="39">
        <f t="shared" si="262"/>
        <v>1301.1355260229975</v>
      </c>
      <c r="U953" s="39">
        <v>57850.226292264502</v>
      </c>
      <c r="V953" s="39">
        <f t="shared" si="259"/>
        <v>7806.4892035723024</v>
      </c>
      <c r="W953" s="39">
        <v>59407.760640426</v>
      </c>
      <c r="X953" s="39">
        <f t="shared" si="260"/>
        <v>256.39882213850069</v>
      </c>
      <c r="Y953" s="39">
        <f t="shared" si="263"/>
        <v>9364.0235517338006</v>
      </c>
      <c r="Z953" s="39">
        <f t="shared" si="264"/>
        <v>9653.2393595739995</v>
      </c>
      <c r="AA953" s="45">
        <f t="shared" si="265"/>
        <v>6.8418653730097673E-2</v>
      </c>
      <c r="AB953" s="45">
        <f t="shared" si="266"/>
        <v>0.41049488772280202</v>
      </c>
      <c r="AC953" s="45">
        <f t="shared" si="267"/>
        <v>1.3482425064757565E-2</v>
      </c>
      <c r="AD953" s="45">
        <f t="shared" si="268"/>
        <v>0.49239596651765727</v>
      </c>
      <c r="AE953" s="45">
        <f t="shared" si="269"/>
        <v>0.50760403348234273</v>
      </c>
      <c r="AF953" s="43">
        <f>('Estimates from MCMC'!$B$2-'MCMC runs'!W953)/'Estimates from MCMC'!$B$2</f>
        <v>0.13977844745332388</v>
      </c>
    </row>
    <row r="954" spans="1:32" x14ac:dyDescent="0.3">
      <c r="A954" s="38">
        <v>108</v>
      </c>
      <c r="B954" s="38">
        <v>1927332.6281793357</v>
      </c>
      <c r="C954" s="39">
        <v>53352.289476846003</v>
      </c>
      <c r="D954" s="39">
        <v>52314.737756786897</v>
      </c>
      <c r="E954" s="39">
        <f t="shared" si="252"/>
        <v>1037.5517200591057</v>
      </c>
      <c r="F954" s="39">
        <v>53293.098108520702</v>
      </c>
      <c r="G954" s="40">
        <f t="shared" si="253"/>
        <v>59.191368325300573</v>
      </c>
      <c r="H954" s="39">
        <v>53262.280102111603</v>
      </c>
      <c r="I954" s="39">
        <f t="shared" si="254"/>
        <v>90.009374734399898</v>
      </c>
      <c r="J954" s="39">
        <v>52166.207448416601</v>
      </c>
      <c r="K954" s="40">
        <f t="shared" si="255"/>
        <v>1186.0820284294023</v>
      </c>
      <c r="L954" s="39">
        <v>51577.5614117941</v>
      </c>
      <c r="M954" s="39">
        <f t="shared" si="256"/>
        <v>1774.7280650519024</v>
      </c>
      <c r="N954" s="39">
        <f t="shared" si="261"/>
        <v>588.64603662250011</v>
      </c>
      <c r="O954" s="40">
        <f>'Estimates from MCMC'!$B$2-L954</f>
        <v>17483.4385882059</v>
      </c>
      <c r="P954" s="39">
        <v>52825.890107245497</v>
      </c>
      <c r="Q954" s="40">
        <f t="shared" si="257"/>
        <v>1248.3286954513969</v>
      </c>
      <c r="R954" s="39">
        <v>52856.809088406502</v>
      </c>
      <c r="S954" s="39">
        <f t="shared" si="258"/>
        <v>30.918981161004922</v>
      </c>
      <c r="T954" s="39">
        <f t="shared" si="262"/>
        <v>1279.2476766124018</v>
      </c>
      <c r="U954" s="39">
        <v>59613.082961793603</v>
      </c>
      <c r="V954" s="39">
        <f t="shared" si="259"/>
        <v>8035.5215499995029</v>
      </c>
      <c r="W954" s="39">
        <v>61144.566471708</v>
      </c>
      <c r="X954" s="39">
        <f t="shared" si="260"/>
        <v>252.23583330199472</v>
      </c>
      <c r="Y954" s="39">
        <f t="shared" si="263"/>
        <v>9567.0050599138995</v>
      </c>
      <c r="Z954" s="39">
        <f t="shared" si="264"/>
        <v>7916.4335282920001</v>
      </c>
      <c r="AA954" s="45">
        <f t="shared" si="265"/>
        <v>7.3169112023270172E-2</v>
      </c>
      <c r="AB954" s="45">
        <f t="shared" si="266"/>
        <v>0.45960761720066678</v>
      </c>
      <c r="AC954" s="45">
        <f t="shared" si="267"/>
        <v>1.4427129539159976E-2</v>
      </c>
      <c r="AD954" s="45">
        <f t="shared" si="268"/>
        <v>0.54720385876309696</v>
      </c>
      <c r="AE954" s="45">
        <f t="shared" si="269"/>
        <v>0.45279614123690309</v>
      </c>
      <c r="AF954" s="43">
        <f>('Estimates from MCMC'!$B$2-'MCMC runs'!W954)/'Estimates from MCMC'!$B$2</f>
        <v>0.11462958150464082</v>
      </c>
    </row>
    <row r="955" spans="1:32" x14ac:dyDescent="0.3">
      <c r="A955" s="38">
        <v>115</v>
      </c>
      <c r="B955" s="38">
        <v>2345962.7158326134</v>
      </c>
      <c r="C955" s="39">
        <v>52536.566229470904</v>
      </c>
      <c r="D955" s="39">
        <v>51495.282677093899</v>
      </c>
      <c r="E955" s="39">
        <f t="shared" si="252"/>
        <v>1041.2835523770045</v>
      </c>
      <c r="F955" s="39">
        <v>52475.407280198699</v>
      </c>
      <c r="G955" s="40">
        <f t="shared" si="253"/>
        <v>61.158949272205064</v>
      </c>
      <c r="H955" s="39">
        <v>52444.547843237</v>
      </c>
      <c r="I955" s="39">
        <f t="shared" si="254"/>
        <v>92.018386233903584</v>
      </c>
      <c r="J955" s="39">
        <v>51342.940690406504</v>
      </c>
      <c r="K955" s="40">
        <f t="shared" si="255"/>
        <v>1193.6255390644001</v>
      </c>
      <c r="L955" s="39">
        <v>50741.487937603197</v>
      </c>
      <c r="M955" s="39">
        <f t="shared" si="256"/>
        <v>1795.0782918677069</v>
      </c>
      <c r="N955" s="39">
        <f t="shared" si="261"/>
        <v>601.45275280330679</v>
      </c>
      <c r="O955" s="40">
        <f>'Estimates from MCMC'!$B$2-L955</f>
        <v>18319.512062396803</v>
      </c>
      <c r="P955" s="39">
        <v>52007.514498426797</v>
      </c>
      <c r="Q955" s="40">
        <f t="shared" si="257"/>
        <v>1266.0265608236004</v>
      </c>
      <c r="R955" s="39">
        <v>52039.421415272598</v>
      </c>
      <c r="S955" s="39">
        <f t="shared" si="258"/>
        <v>31.906916845800879</v>
      </c>
      <c r="T955" s="39">
        <f t="shared" si="262"/>
        <v>1297.9334776694013</v>
      </c>
      <c r="U955" s="39">
        <v>58594.240396759204</v>
      </c>
      <c r="V955" s="39">
        <f t="shared" si="259"/>
        <v>7852.7524591560068</v>
      </c>
      <c r="W955" s="39">
        <v>60146.055108347202</v>
      </c>
      <c r="X955" s="39">
        <f t="shared" si="260"/>
        <v>253.88123391859699</v>
      </c>
      <c r="Y955" s="39">
        <f t="shared" si="263"/>
        <v>9404.5671707440051</v>
      </c>
      <c r="Z955" s="39">
        <f t="shared" si="264"/>
        <v>8914.9448916527981</v>
      </c>
      <c r="AA955" s="45">
        <f t="shared" si="265"/>
        <v>7.0849784276382541E-2</v>
      </c>
      <c r="AB955" s="45">
        <f t="shared" si="266"/>
        <v>0.42865511004929052</v>
      </c>
      <c r="AC955" s="45">
        <f t="shared" si="267"/>
        <v>1.3858515066005576E-2</v>
      </c>
      <c r="AD955" s="45">
        <f t="shared" si="268"/>
        <v>0.51336340939167868</v>
      </c>
      <c r="AE955" s="45">
        <f t="shared" si="269"/>
        <v>0.48663659060832137</v>
      </c>
      <c r="AF955" s="43">
        <f>('Estimates from MCMC'!$B$2-'MCMC runs'!W955)/'Estimates from MCMC'!$B$2</f>
        <v>0.12908797862256263</v>
      </c>
    </row>
    <row r="956" spans="1:32" x14ac:dyDescent="0.3">
      <c r="A956" s="38">
        <v>2998</v>
      </c>
      <c r="B956" s="38">
        <v>2108398.340151492</v>
      </c>
      <c r="C956" s="39">
        <v>53011.337250570599</v>
      </c>
      <c r="D956" s="39">
        <v>51912.290972191899</v>
      </c>
      <c r="E956" s="39">
        <f t="shared" si="252"/>
        <v>1099.0462783787007</v>
      </c>
      <c r="F956" s="39">
        <v>52954.062405320197</v>
      </c>
      <c r="G956" s="40">
        <f t="shared" si="253"/>
        <v>57.274845250401995</v>
      </c>
      <c r="H956" s="39">
        <v>52916.298243958598</v>
      </c>
      <c r="I956" s="39">
        <f t="shared" si="254"/>
        <v>95.039006612001685</v>
      </c>
      <c r="J956" s="39">
        <v>51760.787892291999</v>
      </c>
      <c r="K956" s="40">
        <f t="shared" si="255"/>
        <v>1250.5493582786003</v>
      </c>
      <c r="L956" s="39">
        <v>51140.403348883898</v>
      </c>
      <c r="M956" s="39">
        <f t="shared" si="256"/>
        <v>1870.9339016867016</v>
      </c>
      <c r="N956" s="39">
        <f t="shared" si="261"/>
        <v>620.38454340810131</v>
      </c>
      <c r="O956" s="40">
        <f>'Estimates from MCMC'!$B$2-L956</f>
        <v>17920.596651116102</v>
      </c>
      <c r="P956" s="39">
        <v>52465.950664117197</v>
      </c>
      <c r="Q956" s="40">
        <f t="shared" si="257"/>
        <v>1325.5473152332997</v>
      </c>
      <c r="R956" s="39">
        <v>52498.293545697597</v>
      </c>
      <c r="S956" s="39">
        <f t="shared" si="258"/>
        <v>32.34288158039999</v>
      </c>
      <c r="T956" s="39">
        <f t="shared" si="262"/>
        <v>1357.8901968136997</v>
      </c>
      <c r="U956" s="39">
        <v>59159.441118980802</v>
      </c>
      <c r="V956" s="39">
        <f t="shared" si="259"/>
        <v>8019.0377700969038</v>
      </c>
      <c r="W956" s="39">
        <v>60787.1044416886</v>
      </c>
      <c r="X956" s="39">
        <f t="shared" si="260"/>
        <v>269.77312589409848</v>
      </c>
      <c r="Y956" s="39">
        <f t="shared" si="263"/>
        <v>9646.7010928047021</v>
      </c>
      <c r="Z956" s="39">
        <f t="shared" si="264"/>
        <v>8273.8955583114002</v>
      </c>
      <c r="AA956" s="45">
        <f t="shared" si="265"/>
        <v>7.5772599721401004E-2</v>
      </c>
      <c r="AB956" s="45">
        <f t="shared" si="266"/>
        <v>0.44747604815922659</v>
      </c>
      <c r="AC956" s="45">
        <f t="shared" si="267"/>
        <v>1.5053802680018297E-2</v>
      </c>
      <c r="AD956" s="45">
        <f t="shared" si="268"/>
        <v>0.53830245056064585</v>
      </c>
      <c r="AE956" s="45">
        <f t="shared" si="269"/>
        <v>0.46169754943935409</v>
      </c>
      <c r="AF956" s="43">
        <f>('Estimates from MCMC'!$B$2-'MCMC runs'!W956)/'Estimates from MCMC'!$B$2</f>
        <v>0.11980561472193278</v>
      </c>
    </row>
    <row r="957" spans="1:32" x14ac:dyDescent="0.3">
      <c r="A957" s="38">
        <v>780</v>
      </c>
      <c r="B957" s="38">
        <v>1920119.7154565717</v>
      </c>
      <c r="C957" s="39">
        <v>51773.993362940098</v>
      </c>
      <c r="D957" s="39">
        <v>50766.898362530999</v>
      </c>
      <c r="E957" s="39">
        <f t="shared" si="252"/>
        <v>1007.0950004090992</v>
      </c>
      <c r="F957" s="39">
        <v>51716.258391183103</v>
      </c>
      <c r="G957" s="40">
        <f t="shared" si="253"/>
        <v>57.734971756995947</v>
      </c>
      <c r="H957" s="39">
        <v>51686.003734559003</v>
      </c>
      <c r="I957" s="39">
        <f t="shared" si="254"/>
        <v>87.989628381095827</v>
      </c>
      <c r="J957" s="39">
        <v>50621.762310234903</v>
      </c>
      <c r="K957" s="40">
        <f t="shared" si="255"/>
        <v>1152.2310527051959</v>
      </c>
      <c r="L957" s="39">
        <v>50046.434917018501</v>
      </c>
      <c r="M957" s="39">
        <f t="shared" si="256"/>
        <v>1727.558445921597</v>
      </c>
      <c r="N957" s="39">
        <f t="shared" si="261"/>
        <v>575.32739321640111</v>
      </c>
      <c r="O957" s="40">
        <f>'Estimates from MCMC'!$B$2-L957</f>
        <v>19014.565082981499</v>
      </c>
      <c r="P957" s="39">
        <v>51260.470466249797</v>
      </c>
      <c r="Q957" s="40">
        <f t="shared" si="257"/>
        <v>1214.0355492312956</v>
      </c>
      <c r="R957" s="39">
        <v>51290.923137859303</v>
      </c>
      <c r="S957" s="39">
        <f t="shared" si="258"/>
        <v>30.452671609506069</v>
      </c>
      <c r="T957" s="39">
        <f t="shared" si="262"/>
        <v>1244.4882208408017</v>
      </c>
      <c r="U957" s="39">
        <v>57646.246008510803</v>
      </c>
      <c r="V957" s="39">
        <f t="shared" si="259"/>
        <v>7599.8110914923018</v>
      </c>
      <c r="W957" s="39">
        <v>59130.482999805703</v>
      </c>
      <c r="X957" s="39">
        <f t="shared" si="260"/>
        <v>239.74877045409812</v>
      </c>
      <c r="Y957" s="39">
        <f t="shared" si="263"/>
        <v>9084.0480827872016</v>
      </c>
      <c r="Z957" s="39">
        <f t="shared" si="264"/>
        <v>9930.517000194297</v>
      </c>
      <c r="AA957" s="45">
        <f t="shared" si="265"/>
        <v>6.5449207773605564E-2</v>
      </c>
      <c r="AB957" s="45">
        <f t="shared" si="266"/>
        <v>0.39968366661693033</v>
      </c>
      <c r="AC957" s="45">
        <f t="shared" si="267"/>
        <v>1.2608690727755806E-2</v>
      </c>
      <c r="AD957" s="45">
        <f t="shared" si="268"/>
        <v>0.47774156511829174</v>
      </c>
      <c r="AE957" s="45">
        <f t="shared" si="269"/>
        <v>0.52225843488170831</v>
      </c>
      <c r="AF957" s="43">
        <f>('Estimates from MCMC'!$B$2-'MCMC runs'!W957)/'Estimates from MCMC'!$B$2</f>
        <v>0.1437934145204138</v>
      </c>
    </row>
    <row r="958" spans="1:32" x14ac:dyDescent="0.3">
      <c r="A958" s="38">
        <v>2159</v>
      </c>
      <c r="B958" s="38">
        <v>1964467.2868073338</v>
      </c>
      <c r="C958" s="39">
        <v>51987.359516073702</v>
      </c>
      <c r="D958" s="39">
        <v>50926.620727010602</v>
      </c>
      <c r="E958" s="39">
        <f t="shared" si="252"/>
        <v>1060.7387890630998</v>
      </c>
      <c r="F958" s="39">
        <v>51927.549430558902</v>
      </c>
      <c r="G958" s="40">
        <f t="shared" si="253"/>
        <v>59.810085514800448</v>
      </c>
      <c r="H958" s="39">
        <v>51895.266853570902</v>
      </c>
      <c r="I958" s="39">
        <f t="shared" si="254"/>
        <v>92.092662502800522</v>
      </c>
      <c r="J958" s="39">
        <v>50775.4797588941</v>
      </c>
      <c r="K958" s="40">
        <f t="shared" si="255"/>
        <v>1211.8797571796022</v>
      </c>
      <c r="L958" s="39">
        <v>50174.081276439298</v>
      </c>
      <c r="M958" s="39">
        <f t="shared" si="256"/>
        <v>1813.2782396344046</v>
      </c>
      <c r="N958" s="39">
        <f t="shared" si="261"/>
        <v>601.39848245480243</v>
      </c>
      <c r="O958" s="40">
        <f>'Estimates from MCMC'!$B$2-L958</f>
        <v>18886.918723560702</v>
      </c>
      <c r="P958" s="39">
        <v>51456.098682069598</v>
      </c>
      <c r="Q958" s="40">
        <f t="shared" si="257"/>
        <v>1282.0174056303003</v>
      </c>
      <c r="R958" s="39">
        <v>51487.516542586403</v>
      </c>
      <c r="S958" s="39">
        <f t="shared" si="258"/>
        <v>31.417860516805376</v>
      </c>
      <c r="T958" s="39">
        <f t="shared" si="262"/>
        <v>1313.4352661471057</v>
      </c>
      <c r="U958" s="39">
        <v>57923.901274518001</v>
      </c>
      <c r="V958" s="39">
        <f t="shared" si="259"/>
        <v>7749.8199980787031</v>
      </c>
      <c r="W958" s="39">
        <v>59493.845512510299</v>
      </c>
      <c r="X958" s="39">
        <f t="shared" si="260"/>
        <v>256.50897184519272</v>
      </c>
      <c r="Y958" s="39">
        <f t="shared" si="263"/>
        <v>9319.7642360710015</v>
      </c>
      <c r="Z958" s="39">
        <f t="shared" si="264"/>
        <v>9567.1544874897008</v>
      </c>
      <c r="AA958" s="45">
        <f t="shared" si="265"/>
        <v>6.954206164442514E-2</v>
      </c>
      <c r="AB958" s="45">
        <f t="shared" si="266"/>
        <v>0.41032738645775513</v>
      </c>
      <c r="AC958" s="45">
        <f t="shared" si="267"/>
        <v>1.358130331366374E-2</v>
      </c>
      <c r="AD958" s="45">
        <f t="shared" si="268"/>
        <v>0.49345075141584399</v>
      </c>
      <c r="AE958" s="45">
        <f t="shared" si="269"/>
        <v>0.50654924858415606</v>
      </c>
      <c r="AF958" s="43">
        <f>('Estimates from MCMC'!$B$2-'MCMC runs'!W958)/'Estimates from MCMC'!$B$2</f>
        <v>0.13853194259407917</v>
      </c>
    </row>
    <row r="959" spans="1:32" x14ac:dyDescent="0.3">
      <c r="A959" s="38">
        <v>2024</v>
      </c>
      <c r="B959" s="38">
        <v>1917063.4182226541</v>
      </c>
      <c r="C959" s="39">
        <v>52147.876153597303</v>
      </c>
      <c r="D959" s="39">
        <v>51106.302130413198</v>
      </c>
      <c r="E959" s="39">
        <f t="shared" si="252"/>
        <v>1041.5740231841046</v>
      </c>
      <c r="F959" s="39">
        <v>52073.533320900598</v>
      </c>
      <c r="G959" s="40">
        <f t="shared" si="253"/>
        <v>74.342832696704136</v>
      </c>
      <c r="H959" s="39">
        <v>52056.120921244597</v>
      </c>
      <c r="I959" s="39">
        <f t="shared" si="254"/>
        <v>91.755232352705207</v>
      </c>
      <c r="J959" s="39">
        <v>50941.242903926301</v>
      </c>
      <c r="K959" s="40">
        <f t="shared" si="255"/>
        <v>1206.633249671002</v>
      </c>
      <c r="L959" s="39">
        <v>50341.798780443802</v>
      </c>
      <c r="M959" s="39">
        <f t="shared" si="256"/>
        <v>1806.077373153501</v>
      </c>
      <c r="N959" s="39">
        <f t="shared" si="261"/>
        <v>599.44412348249898</v>
      </c>
      <c r="O959" s="40">
        <f>'Estimates from MCMC'!$B$2-L959</f>
        <v>18719.201219556198</v>
      </c>
      <c r="P959" s="39">
        <v>51617.240764749702</v>
      </c>
      <c r="Q959" s="40">
        <f t="shared" si="257"/>
        <v>1275.4419843059004</v>
      </c>
      <c r="R959" s="39">
        <v>51648.624316482201</v>
      </c>
      <c r="S959" s="39">
        <f t="shared" si="258"/>
        <v>31.383551732498745</v>
      </c>
      <c r="T959" s="39">
        <f t="shared" si="262"/>
        <v>1306.8255360383992</v>
      </c>
      <c r="U959" s="39">
        <v>58099.076751311601</v>
      </c>
      <c r="V959" s="39">
        <f t="shared" si="259"/>
        <v>7757.277970867799</v>
      </c>
      <c r="W959" s="39">
        <v>59661.814405649202</v>
      </c>
      <c r="X959" s="39">
        <f t="shared" si="260"/>
        <v>255.91211829920212</v>
      </c>
      <c r="Y959" s="39">
        <f t="shared" si="263"/>
        <v>9320.0156252054003</v>
      </c>
      <c r="Z959" s="39">
        <f t="shared" si="264"/>
        <v>9399.1855943507981</v>
      </c>
      <c r="AA959" s="45">
        <f t="shared" si="265"/>
        <v>6.9812035284558038E-2</v>
      </c>
      <c r="AB959" s="45">
        <f t="shared" si="266"/>
        <v>0.4144021894889226</v>
      </c>
      <c r="AC959" s="45">
        <f t="shared" si="267"/>
        <v>1.3671102484429053E-2</v>
      </c>
      <c r="AD959" s="45">
        <f t="shared" si="268"/>
        <v>0.49788532725790968</v>
      </c>
      <c r="AE959" s="45">
        <f t="shared" si="269"/>
        <v>0.50211467274209032</v>
      </c>
      <c r="AF959" s="43">
        <f>('Estimates from MCMC'!$B$2-'MCMC runs'!W959)/'Estimates from MCMC'!$B$2</f>
        <v>0.13609976099898347</v>
      </c>
    </row>
    <row r="960" spans="1:32" x14ac:dyDescent="0.3">
      <c r="A960" s="38">
        <v>794</v>
      </c>
      <c r="B960" s="38">
        <v>2079290.048017886</v>
      </c>
      <c r="C960" s="39">
        <v>52320.532013615702</v>
      </c>
      <c r="D960" s="39">
        <v>51280.021205142402</v>
      </c>
      <c r="E960" s="39">
        <f t="shared" si="252"/>
        <v>1040.5108084733001</v>
      </c>
      <c r="F960" s="39">
        <v>52269.325167503899</v>
      </c>
      <c r="G960" s="40">
        <f t="shared" si="253"/>
        <v>51.206846111803316</v>
      </c>
      <c r="H960" s="39">
        <v>52230.765417583199</v>
      </c>
      <c r="I960" s="39">
        <f t="shared" si="254"/>
        <v>89.766596032503003</v>
      </c>
      <c r="J960" s="39">
        <v>51139.509520909</v>
      </c>
      <c r="K960" s="40">
        <f t="shared" si="255"/>
        <v>1181.0224927067029</v>
      </c>
      <c r="L960" s="39">
        <v>50552.994425263401</v>
      </c>
      <c r="M960" s="39">
        <f t="shared" si="256"/>
        <v>1767.5375883523011</v>
      </c>
      <c r="N960" s="39">
        <f t="shared" si="261"/>
        <v>586.51509564559819</v>
      </c>
      <c r="O960" s="40">
        <f>'Estimates from MCMC'!$B$2-L960</f>
        <v>18508.005574736599</v>
      </c>
      <c r="P960" s="39">
        <v>51796.5635296693</v>
      </c>
      <c r="Q960" s="40">
        <f t="shared" si="257"/>
        <v>1243.5691044058985</v>
      </c>
      <c r="R960" s="39">
        <v>51827.477566590002</v>
      </c>
      <c r="S960" s="39">
        <f t="shared" si="258"/>
        <v>30.914036920701619</v>
      </c>
      <c r="T960" s="39">
        <f t="shared" si="262"/>
        <v>1274.4831413266002</v>
      </c>
      <c r="U960" s="39">
        <v>58325.478602639399</v>
      </c>
      <c r="V960" s="39">
        <f t="shared" si="259"/>
        <v>7772.4841773759981</v>
      </c>
      <c r="W960" s="39">
        <v>59849.667974216798</v>
      </c>
      <c r="X960" s="39">
        <f t="shared" si="260"/>
        <v>249.7062302507984</v>
      </c>
      <c r="Y960" s="39">
        <f t="shared" si="263"/>
        <v>9296.6735489533967</v>
      </c>
      <c r="Z960" s="39">
        <f t="shared" si="264"/>
        <v>9211.332025783202</v>
      </c>
      <c r="AA960" s="45">
        <f t="shared" si="265"/>
        <v>6.8861182053363321E-2</v>
      </c>
      <c r="AB960" s="45">
        <f t="shared" si="266"/>
        <v>0.419952552207215</v>
      </c>
      <c r="AC960" s="45">
        <f t="shared" si="267"/>
        <v>1.3491795711994331E-2</v>
      </c>
      <c r="AD960" s="45">
        <f t="shared" si="268"/>
        <v>0.50230552997257272</v>
      </c>
      <c r="AE960" s="45">
        <f t="shared" si="269"/>
        <v>0.49769447002742734</v>
      </c>
      <c r="AF960" s="43">
        <f>('Estimates from MCMC'!$B$2-'MCMC runs'!W960)/'Estimates from MCMC'!$B$2</f>
        <v>0.13337965024808796</v>
      </c>
    </row>
    <row r="961" spans="1:32" x14ac:dyDescent="0.3">
      <c r="A961" s="38">
        <v>977</v>
      </c>
      <c r="B961" s="38">
        <v>1974342.5948377263</v>
      </c>
      <c r="C961" s="39">
        <v>52479.223190837401</v>
      </c>
      <c r="D961" s="39">
        <v>51435.359705651099</v>
      </c>
      <c r="E961" s="39">
        <f t="shared" si="252"/>
        <v>1043.8634851863026</v>
      </c>
      <c r="F961" s="39">
        <v>52413.177940751499</v>
      </c>
      <c r="G961" s="40">
        <f t="shared" si="253"/>
        <v>66.045250085902808</v>
      </c>
      <c r="H961" s="39">
        <v>52387.7304954418</v>
      </c>
      <c r="I961" s="39">
        <f t="shared" si="254"/>
        <v>91.492695395601913</v>
      </c>
      <c r="J961" s="39">
        <v>51278.664935463399</v>
      </c>
      <c r="K961" s="40">
        <f t="shared" si="255"/>
        <v>1200.5582553740023</v>
      </c>
      <c r="L961" s="39">
        <v>50680.7177679007</v>
      </c>
      <c r="M961" s="39">
        <f t="shared" si="256"/>
        <v>1798.5054229367015</v>
      </c>
      <c r="N961" s="39">
        <f t="shared" si="261"/>
        <v>597.94716756269918</v>
      </c>
      <c r="O961" s="40">
        <f>'Estimates from MCMC'!$B$2-L961</f>
        <v>18380.2822320993</v>
      </c>
      <c r="P961" s="39">
        <v>51949.807882111199</v>
      </c>
      <c r="Q961" s="40">
        <f t="shared" si="257"/>
        <v>1269.0901142104995</v>
      </c>
      <c r="R961" s="39">
        <v>51981.195018792103</v>
      </c>
      <c r="S961" s="39">
        <f t="shared" si="258"/>
        <v>31.387136680903495</v>
      </c>
      <c r="T961" s="39">
        <f t="shared" si="262"/>
        <v>1300.4772508914029</v>
      </c>
      <c r="U961" s="39">
        <v>58529.977872668103</v>
      </c>
      <c r="V961" s="39">
        <f t="shared" si="259"/>
        <v>7849.2601047674034</v>
      </c>
      <c r="W961" s="39">
        <v>60085.1272186079</v>
      </c>
      <c r="X961" s="39">
        <f t="shared" si="260"/>
        <v>254.67209504839411</v>
      </c>
      <c r="Y961" s="39">
        <f t="shared" si="263"/>
        <v>9404.4094507072004</v>
      </c>
      <c r="Z961" s="39">
        <f t="shared" si="264"/>
        <v>8975.8727813920996</v>
      </c>
      <c r="AA961" s="45">
        <f t="shared" si="265"/>
        <v>7.0753932636586567E-2</v>
      </c>
      <c r="AB961" s="45">
        <f t="shared" si="266"/>
        <v>0.42704785517708027</v>
      </c>
      <c r="AC961" s="45">
        <f t="shared" si="267"/>
        <v>1.3855722770330214E-2</v>
      </c>
      <c r="AD961" s="45">
        <f t="shared" si="268"/>
        <v>0.511657510583997</v>
      </c>
      <c r="AE961" s="45">
        <f t="shared" si="269"/>
        <v>0.48834248941600295</v>
      </c>
      <c r="AF961" s="43">
        <f>('Estimates from MCMC'!$B$2-'MCMC runs'!W961)/'Estimates from MCMC'!$B$2</f>
        <v>0.12997021157226366</v>
      </c>
    </row>
    <row r="962" spans="1:32" x14ac:dyDescent="0.3">
      <c r="A962" s="38">
        <v>2282</v>
      </c>
      <c r="B962" s="38">
        <v>1974342.5948377263</v>
      </c>
      <c r="C962" s="39">
        <v>52479.223190837401</v>
      </c>
      <c r="D962" s="39">
        <v>51435.359705651099</v>
      </c>
      <c r="E962" s="39">
        <f t="shared" ref="E962:E1025" si="270">$C962-D962</f>
        <v>1043.8634851863026</v>
      </c>
      <c r="F962" s="39">
        <v>52413.177940751499</v>
      </c>
      <c r="G962" s="40">
        <f t="shared" ref="G962:G1025" si="271">$C962-F962</f>
        <v>66.045250085902808</v>
      </c>
      <c r="H962" s="39">
        <v>52387.7304954418</v>
      </c>
      <c r="I962" s="39">
        <f t="shared" ref="I962:I1025" si="272">$C962-H962</f>
        <v>91.492695395601913</v>
      </c>
      <c r="J962" s="39">
        <v>51278.664935463399</v>
      </c>
      <c r="K962" s="40">
        <f t="shared" ref="K962:K1025" si="273">$C962-J962</f>
        <v>1200.5582553740023</v>
      </c>
      <c r="L962" s="39">
        <v>50680.7177679007</v>
      </c>
      <c r="M962" s="39">
        <f t="shared" ref="M962:M1025" si="274">$C962-L962</f>
        <v>1798.5054229367015</v>
      </c>
      <c r="N962" s="39">
        <f t="shared" si="261"/>
        <v>597.94716756269918</v>
      </c>
      <c r="O962" s="40">
        <f>'Estimates from MCMC'!$B$2-L962</f>
        <v>18380.2822320993</v>
      </c>
      <c r="P962" s="39">
        <v>51949.807882111199</v>
      </c>
      <c r="Q962" s="40">
        <f t="shared" ref="Q962:Q1025" si="275">P962-L962</f>
        <v>1269.0901142104995</v>
      </c>
      <c r="R962" s="39">
        <v>51981.195018792103</v>
      </c>
      <c r="S962" s="39">
        <f t="shared" ref="S962:S1025" si="276">R962-L962-Q962</f>
        <v>31.387136680903495</v>
      </c>
      <c r="T962" s="39">
        <f t="shared" si="262"/>
        <v>1300.4772508914029</v>
      </c>
      <c r="U962" s="39">
        <v>58529.977872668103</v>
      </c>
      <c r="V962" s="39">
        <f t="shared" ref="V962:V1025" si="277">U962-L962</f>
        <v>7849.2601047674034</v>
      </c>
      <c r="W962" s="39">
        <v>60085.1272186079</v>
      </c>
      <c r="X962" s="39">
        <f t="shared" ref="X962:X1025" si="278">W962-V962-S962-Q962-L962</f>
        <v>254.67209504839411</v>
      </c>
      <c r="Y962" s="39">
        <f t="shared" si="263"/>
        <v>9404.4094507072004</v>
      </c>
      <c r="Z962" s="39">
        <f t="shared" si="264"/>
        <v>8975.8727813920996</v>
      </c>
      <c r="AA962" s="45">
        <f t="shared" si="265"/>
        <v>7.0753932636586567E-2</v>
      </c>
      <c r="AB962" s="45">
        <f t="shared" si="266"/>
        <v>0.42704785517708027</v>
      </c>
      <c r="AC962" s="45">
        <f t="shared" si="267"/>
        <v>1.3855722770330214E-2</v>
      </c>
      <c r="AD962" s="45">
        <f t="shared" si="268"/>
        <v>0.511657510583997</v>
      </c>
      <c r="AE962" s="45">
        <f t="shared" si="269"/>
        <v>0.48834248941600295</v>
      </c>
      <c r="AF962" s="43">
        <f>('Estimates from MCMC'!$B$2-'MCMC runs'!W962)/'Estimates from MCMC'!$B$2</f>
        <v>0.12997021157226366</v>
      </c>
    </row>
    <row r="963" spans="1:32" x14ac:dyDescent="0.3">
      <c r="A963" s="38">
        <v>3555</v>
      </c>
      <c r="B963" s="38">
        <v>2035324.3934979467</v>
      </c>
      <c r="C963" s="39">
        <v>53419.753021479599</v>
      </c>
      <c r="D963" s="39">
        <v>52355.517571672201</v>
      </c>
      <c r="E963" s="39">
        <f t="shared" si="270"/>
        <v>1064.2354498073983</v>
      </c>
      <c r="F963" s="39">
        <v>53362.455258205497</v>
      </c>
      <c r="G963" s="40">
        <f t="shared" si="271"/>
        <v>57.297763274102181</v>
      </c>
      <c r="H963" s="39">
        <v>53327.534480307098</v>
      </c>
      <c r="I963" s="39">
        <f t="shared" si="272"/>
        <v>92.218541172500409</v>
      </c>
      <c r="J963" s="39">
        <v>52206.717802278901</v>
      </c>
      <c r="K963" s="40">
        <f t="shared" si="273"/>
        <v>1213.0352192006976</v>
      </c>
      <c r="L963" s="39">
        <v>51604.085675035101</v>
      </c>
      <c r="M963" s="39">
        <f t="shared" si="274"/>
        <v>1815.6673464444975</v>
      </c>
      <c r="N963" s="39">
        <f t="shared" ref="N963:N1026" si="279">M963-K963</f>
        <v>602.63212724379991</v>
      </c>
      <c r="O963" s="40">
        <f>'Estimates from MCMC'!$B$2-L963</f>
        <v>17456.914324964899</v>
      </c>
      <c r="P963" s="39">
        <v>52885.8175057478</v>
      </c>
      <c r="Q963" s="40">
        <f t="shared" si="275"/>
        <v>1281.7318307126989</v>
      </c>
      <c r="R963" s="39">
        <v>52917.360758100796</v>
      </c>
      <c r="S963" s="39">
        <f t="shared" si="276"/>
        <v>31.543252352996205</v>
      </c>
      <c r="T963" s="39">
        <f t="shared" ref="T963:T1026" si="280">Q963+S963</f>
        <v>1313.2750830656951</v>
      </c>
      <c r="U963" s="39">
        <v>59628.5739475882</v>
      </c>
      <c r="V963" s="39">
        <f t="shared" si="277"/>
        <v>8024.4882725530988</v>
      </c>
      <c r="W963" s="39">
        <v>61200.884418226902</v>
      </c>
      <c r="X963" s="39">
        <f t="shared" si="278"/>
        <v>259.03538757300703</v>
      </c>
      <c r="Y963" s="39">
        <f t="shared" ref="Y963:Y1026" si="281">Q963+S963+V963+X963</f>
        <v>9596.7987431918009</v>
      </c>
      <c r="Z963" s="39">
        <f t="shared" ref="Z963:Z1026" si="282">O963-Y963</f>
        <v>7860.1155817730978</v>
      </c>
      <c r="AA963" s="45">
        <f t="shared" ref="AA963:AA1026" si="283">T963/O963</f>
        <v>7.5229508412468865E-2</v>
      </c>
      <c r="AB963" s="45">
        <f t="shared" ref="AB963:AB1026" si="284">V963/O963</f>
        <v>0.45967392193002782</v>
      </c>
      <c r="AC963" s="45">
        <f t="shared" ref="AC963:AC1026" si="285">X963/O963</f>
        <v>1.4838555242409823E-2</v>
      </c>
      <c r="AD963" s="45">
        <f t="shared" ref="AD963:AD1026" si="286">Y963/O963</f>
        <v>0.5497419855849065</v>
      </c>
      <c r="AE963" s="45">
        <f t="shared" ref="AE963:AE1026" si="287">Z963/O963</f>
        <v>0.4502580144150935</v>
      </c>
      <c r="AF963" s="43">
        <f>('Estimates from MCMC'!$B$2-'MCMC runs'!W963)/'Estimates from MCMC'!$B$2</f>
        <v>0.11381410031382543</v>
      </c>
    </row>
    <row r="964" spans="1:32" x14ac:dyDescent="0.3">
      <c r="A964" s="38">
        <v>3815</v>
      </c>
      <c r="B964" s="38">
        <v>2210077.6441847286</v>
      </c>
      <c r="C964" s="39">
        <v>52646.440240852397</v>
      </c>
      <c r="D964" s="39">
        <v>51601.988885451698</v>
      </c>
      <c r="E964" s="39">
        <f t="shared" si="270"/>
        <v>1044.451355400699</v>
      </c>
      <c r="F964" s="39">
        <v>52586.299434308799</v>
      </c>
      <c r="G964" s="40">
        <f t="shared" si="271"/>
        <v>60.140806543597137</v>
      </c>
      <c r="H964" s="39">
        <v>52556.486191690798</v>
      </c>
      <c r="I964" s="39">
        <f t="shared" si="272"/>
        <v>89.954049161598959</v>
      </c>
      <c r="J964" s="39">
        <v>51452.711745287801</v>
      </c>
      <c r="K964" s="40">
        <f t="shared" si="273"/>
        <v>1193.7284955645955</v>
      </c>
      <c r="L964" s="39">
        <v>50864.920741974202</v>
      </c>
      <c r="M964" s="39">
        <f t="shared" si="274"/>
        <v>1781.519498878195</v>
      </c>
      <c r="N964" s="39">
        <f t="shared" si="279"/>
        <v>587.7910033135995</v>
      </c>
      <c r="O964" s="40">
        <f>'Estimates from MCMC'!$B$2-L964</f>
        <v>18196.079258025798</v>
      </c>
      <c r="P964" s="39">
        <v>52117.573706501302</v>
      </c>
      <c r="Q964" s="40">
        <f t="shared" si="275"/>
        <v>1252.6529645271003</v>
      </c>
      <c r="R964" s="39">
        <v>52148.2835385043</v>
      </c>
      <c r="S964" s="39">
        <f t="shared" si="276"/>
        <v>30.709832002998155</v>
      </c>
      <c r="T964" s="39">
        <f t="shared" si="280"/>
        <v>1283.3627965300984</v>
      </c>
      <c r="U964" s="39">
        <v>58763.378162868001</v>
      </c>
      <c r="V964" s="39">
        <f t="shared" si="277"/>
        <v>7898.4574208937993</v>
      </c>
      <c r="W964" s="39">
        <v>60301.497529513501</v>
      </c>
      <c r="X964" s="39">
        <f t="shared" si="278"/>
        <v>254.7565701154017</v>
      </c>
      <c r="Y964" s="39">
        <f t="shared" si="281"/>
        <v>9436.5767875392994</v>
      </c>
      <c r="Z964" s="39">
        <f t="shared" si="282"/>
        <v>8759.5024704864991</v>
      </c>
      <c r="AA964" s="45">
        <f t="shared" si="283"/>
        <v>7.0529633243053821E-2</v>
      </c>
      <c r="AB964" s="45">
        <f t="shared" si="284"/>
        <v>0.43407468767811636</v>
      </c>
      <c r="AC964" s="45">
        <f t="shared" si="285"/>
        <v>1.4000629833651416E-2</v>
      </c>
      <c r="AD964" s="45">
        <f t="shared" si="286"/>
        <v>0.5186049507548216</v>
      </c>
      <c r="AE964" s="45">
        <f t="shared" si="287"/>
        <v>0.48139504924517845</v>
      </c>
      <c r="AF964" s="43">
        <f>('Estimates from MCMC'!$B$2-'MCMC runs'!W964)/'Estimates from MCMC'!$B$2</f>
        <v>0.12683717974669495</v>
      </c>
    </row>
    <row r="965" spans="1:32" x14ac:dyDescent="0.3">
      <c r="A965" s="38">
        <v>2914</v>
      </c>
      <c r="B965" s="38">
        <v>2020722.6443499422</v>
      </c>
      <c r="C965" s="39">
        <v>53215.882288659799</v>
      </c>
      <c r="D965" s="39">
        <v>52161.330314883598</v>
      </c>
      <c r="E965" s="39">
        <f t="shared" si="270"/>
        <v>1054.5519737762006</v>
      </c>
      <c r="F965" s="39">
        <v>53150.702913368397</v>
      </c>
      <c r="G965" s="40">
        <f t="shared" si="271"/>
        <v>65.179375291401811</v>
      </c>
      <c r="H965" s="39">
        <v>53124.147112056802</v>
      </c>
      <c r="I965" s="39">
        <f t="shared" si="272"/>
        <v>91.735176602996944</v>
      </c>
      <c r="J965" s="39">
        <v>52005.3057706256</v>
      </c>
      <c r="K965" s="40">
        <f t="shared" si="273"/>
        <v>1210.5765180341987</v>
      </c>
      <c r="L965" s="39">
        <v>51405.649173502701</v>
      </c>
      <c r="M965" s="39">
        <f t="shared" si="274"/>
        <v>1810.2331151570979</v>
      </c>
      <c r="N965" s="39">
        <f t="shared" si="279"/>
        <v>599.65659712289926</v>
      </c>
      <c r="O965" s="40">
        <f>'Estimates from MCMC'!$B$2-L965</f>
        <v>17655.350826497299</v>
      </c>
      <c r="P965" s="39">
        <v>52679.503013203597</v>
      </c>
      <c r="Q965" s="40">
        <f t="shared" si="275"/>
        <v>1273.8538397008961</v>
      </c>
      <c r="R965" s="39">
        <v>52710.880243790598</v>
      </c>
      <c r="S965" s="39">
        <f t="shared" si="276"/>
        <v>31.377230587000668</v>
      </c>
      <c r="T965" s="39">
        <f t="shared" si="280"/>
        <v>1305.2310702878967</v>
      </c>
      <c r="U965" s="39">
        <v>59553.981044707703</v>
      </c>
      <c r="V965" s="39">
        <f t="shared" si="277"/>
        <v>8148.3318712050022</v>
      </c>
      <c r="W965" s="39">
        <v>61120.806019309697</v>
      </c>
      <c r="X965" s="39">
        <f t="shared" si="278"/>
        <v>261.59390431409702</v>
      </c>
      <c r="Y965" s="39">
        <f t="shared" si="281"/>
        <v>9715.156845806996</v>
      </c>
      <c r="Z965" s="39">
        <f t="shared" si="282"/>
        <v>7940.1939806903029</v>
      </c>
      <c r="AA965" s="45">
        <f t="shared" si="283"/>
        <v>7.3928356514388546E-2</v>
      </c>
      <c r="AB965" s="45">
        <f t="shared" si="284"/>
        <v>0.46152194602533286</v>
      </c>
      <c r="AC965" s="45">
        <f t="shared" si="285"/>
        <v>1.4816692507831375E-2</v>
      </c>
      <c r="AD965" s="45">
        <f t="shared" si="286"/>
        <v>0.55026699504755283</v>
      </c>
      <c r="AE965" s="45">
        <f t="shared" si="287"/>
        <v>0.44973300495244722</v>
      </c>
      <c r="AF965" s="43">
        <f>('Estimates from MCMC'!$B$2-'MCMC runs'!W965)/'Estimates from MCMC'!$B$2</f>
        <v>0.11497363172688352</v>
      </c>
    </row>
    <row r="966" spans="1:32" x14ac:dyDescent="0.3">
      <c r="A966" s="38">
        <v>1234</v>
      </c>
      <c r="B966" s="38">
        <v>1944181.3851840878</v>
      </c>
      <c r="C966" s="39">
        <v>52131.195453646898</v>
      </c>
      <c r="D966" s="39">
        <v>51087.961062456503</v>
      </c>
      <c r="E966" s="39">
        <f t="shared" si="270"/>
        <v>1043.2343911903954</v>
      </c>
      <c r="F966" s="39">
        <v>52066.9540189701</v>
      </c>
      <c r="G966" s="40">
        <f t="shared" si="271"/>
        <v>64.241434676798235</v>
      </c>
      <c r="H966" s="39">
        <v>52040.625460525102</v>
      </c>
      <c r="I966" s="39">
        <f t="shared" si="272"/>
        <v>90.56999312179687</v>
      </c>
      <c r="J966" s="39">
        <v>50934.091335037403</v>
      </c>
      <c r="K966" s="40">
        <f t="shared" si="273"/>
        <v>1197.1041186094953</v>
      </c>
      <c r="L966" s="39">
        <v>50342.440624298702</v>
      </c>
      <c r="M966" s="39">
        <f t="shared" si="274"/>
        <v>1788.7548293481959</v>
      </c>
      <c r="N966" s="39">
        <f t="shared" si="279"/>
        <v>591.65071073870058</v>
      </c>
      <c r="O966" s="40">
        <f>'Estimates from MCMC'!$B$2-L966</f>
        <v>18718.559375701298</v>
      </c>
      <c r="P966" s="39">
        <v>51601.351007399498</v>
      </c>
      <c r="Q966" s="40">
        <f t="shared" si="275"/>
        <v>1258.910383100796</v>
      </c>
      <c r="R966" s="39">
        <v>51632.415282215101</v>
      </c>
      <c r="S966" s="39">
        <f t="shared" si="276"/>
        <v>31.064274815602403</v>
      </c>
      <c r="T966" s="39">
        <f t="shared" si="280"/>
        <v>1289.9746579163984</v>
      </c>
      <c r="U966" s="39">
        <v>58171.331632451598</v>
      </c>
      <c r="V966" s="39">
        <f t="shared" si="277"/>
        <v>7828.8910081528957</v>
      </c>
      <c r="W966" s="39">
        <v>59716.640608133697</v>
      </c>
      <c r="X966" s="39">
        <f t="shared" si="278"/>
        <v>255.33431776570069</v>
      </c>
      <c r="Y966" s="39">
        <f t="shared" si="281"/>
        <v>9374.1999838349948</v>
      </c>
      <c r="Z966" s="39">
        <f t="shared" si="282"/>
        <v>9344.3593918663028</v>
      </c>
      <c r="AA966" s="45">
        <f t="shared" si="283"/>
        <v>6.8914206057487742E-2</v>
      </c>
      <c r="AB966" s="45">
        <f t="shared" si="284"/>
        <v>0.41824217617492709</v>
      </c>
      <c r="AC966" s="45">
        <f t="shared" si="285"/>
        <v>1.3640703466590067E-2</v>
      </c>
      <c r="AD966" s="45">
        <f t="shared" si="286"/>
        <v>0.50079708569900494</v>
      </c>
      <c r="AE966" s="45">
        <f t="shared" si="287"/>
        <v>0.49920291430099506</v>
      </c>
      <c r="AF966" s="43">
        <f>('Estimates from MCMC'!$B$2-'MCMC runs'!W966)/'Estimates from MCMC'!$B$2</f>
        <v>0.13530588019093703</v>
      </c>
    </row>
    <row r="967" spans="1:32" x14ac:dyDescent="0.3">
      <c r="A967" s="38">
        <v>2331</v>
      </c>
      <c r="B967" s="38">
        <v>2043575.8156840282</v>
      </c>
      <c r="C967" s="39">
        <v>52991.314162072202</v>
      </c>
      <c r="D967" s="39">
        <v>51963.714423191101</v>
      </c>
      <c r="E967" s="39">
        <f t="shared" si="270"/>
        <v>1027.5997388811011</v>
      </c>
      <c r="F967" s="39">
        <v>52914.8251359153</v>
      </c>
      <c r="G967" s="40">
        <f t="shared" si="271"/>
        <v>76.489026156901673</v>
      </c>
      <c r="H967" s="39">
        <v>52900.625803713599</v>
      </c>
      <c r="I967" s="39">
        <f t="shared" si="272"/>
        <v>90.688358358602272</v>
      </c>
      <c r="J967" s="39">
        <v>51797.664445096103</v>
      </c>
      <c r="K967" s="40">
        <f t="shared" si="273"/>
        <v>1193.6497169760987</v>
      </c>
      <c r="L967" s="39">
        <v>51204.585237715997</v>
      </c>
      <c r="M967" s="39">
        <f t="shared" si="274"/>
        <v>1786.7289243562045</v>
      </c>
      <c r="N967" s="39">
        <f t="shared" si="279"/>
        <v>593.0792073801058</v>
      </c>
      <c r="O967" s="40">
        <f>'Estimates from MCMC'!$B$2-L967</f>
        <v>17856.414762284003</v>
      </c>
      <c r="P967" s="39">
        <v>52462.877931576098</v>
      </c>
      <c r="Q967" s="40">
        <f t="shared" si="275"/>
        <v>1258.2926938601013</v>
      </c>
      <c r="R967" s="39">
        <v>52493.941805814</v>
      </c>
      <c r="S967" s="39">
        <f t="shared" si="276"/>
        <v>31.063874237901473</v>
      </c>
      <c r="T967" s="39">
        <f t="shared" si="280"/>
        <v>1289.3565680980028</v>
      </c>
      <c r="U967" s="39">
        <v>59120.100481176902</v>
      </c>
      <c r="V967" s="39">
        <f t="shared" si="277"/>
        <v>7915.5152434609045</v>
      </c>
      <c r="W967" s="39">
        <v>60663.3704212054</v>
      </c>
      <c r="X967" s="39">
        <f t="shared" si="278"/>
        <v>253.91337193049549</v>
      </c>
      <c r="Y967" s="39">
        <f t="shared" si="281"/>
        <v>9458.7851834894027</v>
      </c>
      <c r="Z967" s="39">
        <f t="shared" si="282"/>
        <v>8397.6295787946001</v>
      </c>
      <c r="AA967" s="45">
        <f t="shared" si="283"/>
        <v>7.2206911928443696E-2</v>
      </c>
      <c r="AB967" s="45">
        <f t="shared" si="284"/>
        <v>0.44328692791007035</v>
      </c>
      <c r="AC967" s="45">
        <f t="shared" si="285"/>
        <v>1.4219728613540426E-2</v>
      </c>
      <c r="AD967" s="45">
        <f t="shared" si="286"/>
        <v>0.52971356845205442</v>
      </c>
      <c r="AE967" s="45">
        <f t="shared" si="287"/>
        <v>0.47028643154794553</v>
      </c>
      <c r="AF967" s="43">
        <f>('Estimates from MCMC'!$B$2-'MCMC runs'!W967)/'Estimates from MCMC'!$B$2</f>
        <v>0.12159727746187574</v>
      </c>
    </row>
    <row r="968" spans="1:32" x14ac:dyDescent="0.3">
      <c r="A968" s="38">
        <v>2976</v>
      </c>
      <c r="B968" s="38">
        <v>2072712.020130205</v>
      </c>
      <c r="C968" s="39">
        <v>52409.758509749998</v>
      </c>
      <c r="D968" s="39">
        <v>51385.479352964801</v>
      </c>
      <c r="E968" s="39">
        <f t="shared" si="270"/>
        <v>1024.2791567851964</v>
      </c>
      <c r="F968" s="39">
        <v>52350.803170288098</v>
      </c>
      <c r="G968" s="40">
        <f t="shared" si="271"/>
        <v>58.955339461899712</v>
      </c>
      <c r="H968" s="39">
        <v>52321.326511131498</v>
      </c>
      <c r="I968" s="39">
        <f t="shared" si="272"/>
        <v>88.431998618500074</v>
      </c>
      <c r="J968" s="39">
        <v>51238.709572038599</v>
      </c>
      <c r="K968" s="40">
        <f t="shared" si="273"/>
        <v>1171.048937711399</v>
      </c>
      <c r="L968" s="39">
        <v>50660.499776205397</v>
      </c>
      <c r="M968" s="39">
        <f t="shared" si="274"/>
        <v>1749.2587335446005</v>
      </c>
      <c r="N968" s="39">
        <f t="shared" si="279"/>
        <v>578.2097958332015</v>
      </c>
      <c r="O968" s="40">
        <f>'Estimates from MCMC'!$B$2-L968</f>
        <v>18400.500223794603</v>
      </c>
      <c r="P968" s="39">
        <v>51889.009844147098</v>
      </c>
      <c r="Q968" s="40">
        <f t="shared" si="275"/>
        <v>1228.510067941701</v>
      </c>
      <c r="R968" s="39">
        <v>51919.338830139597</v>
      </c>
      <c r="S968" s="39">
        <f t="shared" si="276"/>
        <v>30.328985992498929</v>
      </c>
      <c r="T968" s="39">
        <f t="shared" si="280"/>
        <v>1258.8390539341999</v>
      </c>
      <c r="U968" s="39">
        <v>58474.737291217702</v>
      </c>
      <c r="V968" s="39">
        <f t="shared" si="277"/>
        <v>7814.2375150123044</v>
      </c>
      <c r="W968" s="39">
        <v>59980.482269203698</v>
      </c>
      <c r="X968" s="39">
        <f t="shared" si="278"/>
        <v>246.90592405179632</v>
      </c>
      <c r="Y968" s="39">
        <f t="shared" si="281"/>
        <v>9319.9824929983006</v>
      </c>
      <c r="Z968" s="39">
        <f t="shared" si="282"/>
        <v>9080.5177307963022</v>
      </c>
      <c r="AA968" s="45">
        <f t="shared" si="283"/>
        <v>6.8413306085360254E-2</v>
      </c>
      <c r="AB968" s="45">
        <f t="shared" si="284"/>
        <v>0.42467527621381318</v>
      </c>
      <c r="AC968" s="45">
        <f t="shared" si="285"/>
        <v>1.3418435425603809E-2</v>
      </c>
      <c r="AD968" s="45">
        <f t="shared" si="286"/>
        <v>0.50650701772477724</v>
      </c>
      <c r="AE968" s="45">
        <f t="shared" si="287"/>
        <v>0.49349298227522276</v>
      </c>
      <c r="AF968" s="43">
        <f>('Estimates from MCMC'!$B$2-'MCMC runs'!W968)/'Estimates from MCMC'!$B$2</f>
        <v>0.13148546546960371</v>
      </c>
    </row>
    <row r="969" spans="1:32" x14ac:dyDescent="0.3">
      <c r="A969" s="38">
        <v>1166</v>
      </c>
      <c r="B969" s="38">
        <v>2107065.3544166461</v>
      </c>
      <c r="C969" s="39">
        <v>52665.882877148601</v>
      </c>
      <c r="D969" s="39">
        <v>51632.614851102597</v>
      </c>
      <c r="E969" s="39">
        <f t="shared" si="270"/>
        <v>1033.2680260460038</v>
      </c>
      <c r="F969" s="39">
        <v>52610.057564531598</v>
      </c>
      <c r="G969" s="40">
        <f t="shared" si="271"/>
        <v>55.825312617002055</v>
      </c>
      <c r="H969" s="39">
        <v>52576.664054024899</v>
      </c>
      <c r="I969" s="39">
        <f t="shared" si="272"/>
        <v>89.218823123701441</v>
      </c>
      <c r="J969" s="39">
        <v>51488.115201681503</v>
      </c>
      <c r="K969" s="40">
        <f t="shared" si="273"/>
        <v>1177.7676754670974</v>
      </c>
      <c r="L969" s="39">
        <v>50904.905573766096</v>
      </c>
      <c r="M969" s="39">
        <f t="shared" si="274"/>
        <v>1760.977303382504</v>
      </c>
      <c r="N969" s="39">
        <f t="shared" si="279"/>
        <v>583.2096279154066</v>
      </c>
      <c r="O969" s="40">
        <f>'Estimates from MCMC'!$B$2-L969</f>
        <v>18156.094426233904</v>
      </c>
      <c r="P969" s="39">
        <v>52141.109062677897</v>
      </c>
      <c r="Q969" s="40">
        <f t="shared" si="275"/>
        <v>1236.2034889118004</v>
      </c>
      <c r="R969" s="39">
        <v>52171.800383694601</v>
      </c>
      <c r="S969" s="39">
        <f t="shared" si="276"/>
        <v>30.691321016704023</v>
      </c>
      <c r="T969" s="39">
        <f t="shared" si="280"/>
        <v>1266.8948099285044</v>
      </c>
      <c r="U969" s="39">
        <v>58797.001126297102</v>
      </c>
      <c r="V969" s="39">
        <f t="shared" si="277"/>
        <v>7892.0955525310055</v>
      </c>
      <c r="W969" s="39">
        <v>60314.464296518701</v>
      </c>
      <c r="X969" s="39">
        <f t="shared" si="278"/>
        <v>250.56836029309488</v>
      </c>
      <c r="Y969" s="39">
        <f t="shared" si="281"/>
        <v>9409.5587227526048</v>
      </c>
      <c r="Z969" s="39">
        <f t="shared" si="282"/>
        <v>8746.5357034812987</v>
      </c>
      <c r="AA969" s="45">
        <f t="shared" si="283"/>
        <v>6.9777936828636269E-2</v>
      </c>
      <c r="AB969" s="45">
        <f t="shared" si="284"/>
        <v>0.43468024384845927</v>
      </c>
      <c r="AC969" s="45">
        <f t="shared" si="285"/>
        <v>1.3800785257596282E-2</v>
      </c>
      <c r="AD969" s="45">
        <f t="shared" si="286"/>
        <v>0.51825896593469178</v>
      </c>
      <c r="AE969" s="45">
        <f t="shared" si="287"/>
        <v>0.48174103406530816</v>
      </c>
      <c r="AF969" s="43">
        <f>('Estimates from MCMC'!$B$2-'MCMC runs'!W969)/'Estimates from MCMC'!$B$2</f>
        <v>0.12664942157630643</v>
      </c>
    </row>
    <row r="970" spans="1:32" x14ac:dyDescent="0.3">
      <c r="A970" s="38">
        <v>1491</v>
      </c>
      <c r="B970" s="38">
        <v>2107065.3544166461</v>
      </c>
      <c r="C970" s="39">
        <v>52665.882877148601</v>
      </c>
      <c r="D970" s="39">
        <v>51632.614851102597</v>
      </c>
      <c r="E970" s="39">
        <f t="shared" si="270"/>
        <v>1033.2680260460038</v>
      </c>
      <c r="F970" s="39">
        <v>52610.057564531598</v>
      </c>
      <c r="G970" s="40">
        <f t="shared" si="271"/>
        <v>55.825312617002055</v>
      </c>
      <c r="H970" s="39">
        <v>52576.664054024899</v>
      </c>
      <c r="I970" s="39">
        <f t="shared" si="272"/>
        <v>89.218823123701441</v>
      </c>
      <c r="J970" s="39">
        <v>51488.115201681503</v>
      </c>
      <c r="K970" s="40">
        <f t="shared" si="273"/>
        <v>1177.7676754670974</v>
      </c>
      <c r="L970" s="39">
        <v>50904.905573766096</v>
      </c>
      <c r="M970" s="39">
        <f t="shared" si="274"/>
        <v>1760.977303382504</v>
      </c>
      <c r="N970" s="39">
        <f t="shared" si="279"/>
        <v>583.2096279154066</v>
      </c>
      <c r="O970" s="40">
        <f>'Estimates from MCMC'!$B$2-L970</f>
        <v>18156.094426233904</v>
      </c>
      <c r="P970" s="39">
        <v>52141.109062677897</v>
      </c>
      <c r="Q970" s="40">
        <f t="shared" si="275"/>
        <v>1236.2034889118004</v>
      </c>
      <c r="R970" s="39">
        <v>52171.800383694601</v>
      </c>
      <c r="S970" s="39">
        <f t="shared" si="276"/>
        <v>30.691321016704023</v>
      </c>
      <c r="T970" s="39">
        <f t="shared" si="280"/>
        <v>1266.8948099285044</v>
      </c>
      <c r="U970" s="39">
        <v>58797.001126297102</v>
      </c>
      <c r="V970" s="39">
        <f t="shared" si="277"/>
        <v>7892.0955525310055</v>
      </c>
      <c r="W970" s="39">
        <v>60314.464296518701</v>
      </c>
      <c r="X970" s="39">
        <f t="shared" si="278"/>
        <v>250.56836029309488</v>
      </c>
      <c r="Y970" s="39">
        <f t="shared" si="281"/>
        <v>9409.5587227526048</v>
      </c>
      <c r="Z970" s="39">
        <f t="shared" si="282"/>
        <v>8746.5357034812987</v>
      </c>
      <c r="AA970" s="45">
        <f t="shared" si="283"/>
        <v>6.9777936828636269E-2</v>
      </c>
      <c r="AB970" s="45">
        <f t="shared" si="284"/>
        <v>0.43468024384845927</v>
      </c>
      <c r="AC970" s="45">
        <f t="shared" si="285"/>
        <v>1.3800785257596282E-2</v>
      </c>
      <c r="AD970" s="45">
        <f t="shared" si="286"/>
        <v>0.51825896593469178</v>
      </c>
      <c r="AE970" s="45">
        <f t="shared" si="287"/>
        <v>0.48174103406530816</v>
      </c>
      <c r="AF970" s="43">
        <f>('Estimates from MCMC'!$B$2-'MCMC runs'!W970)/'Estimates from MCMC'!$B$2</f>
        <v>0.12664942157630643</v>
      </c>
    </row>
    <row r="971" spans="1:32" x14ac:dyDescent="0.3">
      <c r="A971" s="38">
        <v>2777</v>
      </c>
      <c r="B971" s="38">
        <v>1976644.78013989</v>
      </c>
      <c r="C971" s="39">
        <v>52573.297966378603</v>
      </c>
      <c r="D971" s="39">
        <v>51516.642106975101</v>
      </c>
      <c r="E971" s="39">
        <f t="shared" si="270"/>
        <v>1056.6558594035014</v>
      </c>
      <c r="F971" s="39">
        <v>52517.487697250697</v>
      </c>
      <c r="G971" s="40">
        <f t="shared" si="271"/>
        <v>55.810269127905485</v>
      </c>
      <c r="H971" s="39">
        <v>52481.867582412196</v>
      </c>
      <c r="I971" s="39">
        <f t="shared" si="272"/>
        <v>91.430383966406225</v>
      </c>
      <c r="J971" s="39">
        <v>51370.087363561499</v>
      </c>
      <c r="K971" s="40">
        <f t="shared" si="273"/>
        <v>1203.2106028171038</v>
      </c>
      <c r="L971" s="39">
        <v>50772.831507691</v>
      </c>
      <c r="M971" s="39">
        <f t="shared" si="274"/>
        <v>1800.4664586876024</v>
      </c>
      <c r="N971" s="39">
        <f t="shared" si="279"/>
        <v>597.25585587049864</v>
      </c>
      <c r="O971" s="40">
        <f>'Estimates from MCMC'!$B$2-L971</f>
        <v>18288.168492309</v>
      </c>
      <c r="P971" s="39">
        <v>52043.217805722903</v>
      </c>
      <c r="Q971" s="40">
        <f t="shared" si="275"/>
        <v>1270.3862980319027</v>
      </c>
      <c r="R971" s="39">
        <v>52074.515286097499</v>
      </c>
      <c r="S971" s="39">
        <f t="shared" si="276"/>
        <v>31.297480374596489</v>
      </c>
      <c r="T971" s="39">
        <f t="shared" si="280"/>
        <v>1301.6837784064992</v>
      </c>
      <c r="U971" s="39">
        <v>58608.323778746599</v>
      </c>
      <c r="V971" s="39">
        <f t="shared" si="277"/>
        <v>7835.4922710555984</v>
      </c>
      <c r="W971" s="39">
        <v>60165.274875079202</v>
      </c>
      <c r="X971" s="39">
        <f t="shared" si="278"/>
        <v>255.26731792610371</v>
      </c>
      <c r="Y971" s="39">
        <f t="shared" si="281"/>
        <v>9392.4433673882013</v>
      </c>
      <c r="Z971" s="39">
        <f t="shared" si="282"/>
        <v>8895.7251249207984</v>
      </c>
      <c r="AA971" s="45">
        <f t="shared" si="283"/>
        <v>7.1176278748411356E-2</v>
      </c>
      <c r="AB971" s="45">
        <f t="shared" si="284"/>
        <v>0.42844597994330469</v>
      </c>
      <c r="AC971" s="45">
        <f t="shared" si="285"/>
        <v>1.3958058076370804E-2</v>
      </c>
      <c r="AD971" s="45">
        <f t="shared" si="286"/>
        <v>0.5135803167680868</v>
      </c>
      <c r="AE971" s="45">
        <f t="shared" si="287"/>
        <v>0.48641968323191315</v>
      </c>
      <c r="AF971" s="43">
        <f>('Estimates from MCMC'!$B$2-'MCMC runs'!W971)/'Estimates from MCMC'!$B$2</f>
        <v>0.12880967731311158</v>
      </c>
    </row>
    <row r="972" spans="1:32" x14ac:dyDescent="0.3">
      <c r="A972" s="38">
        <v>2089</v>
      </c>
      <c r="B972" s="38">
        <v>2062192.3596545542</v>
      </c>
      <c r="C972" s="39">
        <v>53101.908910186503</v>
      </c>
      <c r="D972" s="39">
        <v>52068.1635387438</v>
      </c>
      <c r="E972" s="39">
        <f t="shared" si="270"/>
        <v>1033.7453714427029</v>
      </c>
      <c r="F972" s="39">
        <v>53041.245329884499</v>
      </c>
      <c r="G972" s="40">
        <f t="shared" si="271"/>
        <v>60.663580302003538</v>
      </c>
      <c r="H972" s="39">
        <v>53011.817473195901</v>
      </c>
      <c r="I972" s="39">
        <f t="shared" si="272"/>
        <v>90.091436990602233</v>
      </c>
      <c r="J972" s="39">
        <v>51918.157602140403</v>
      </c>
      <c r="K972" s="40">
        <f t="shared" si="273"/>
        <v>1183.7513080460994</v>
      </c>
      <c r="L972" s="39">
        <v>51329.0725685547</v>
      </c>
      <c r="M972" s="39">
        <f t="shared" si="274"/>
        <v>1772.8363416318025</v>
      </c>
      <c r="N972" s="39">
        <f t="shared" si="279"/>
        <v>589.08503358570306</v>
      </c>
      <c r="O972" s="40">
        <f>'Estimates from MCMC'!$B$2-L972</f>
        <v>17731.9274314453</v>
      </c>
      <c r="P972" s="39">
        <v>52574.305808586701</v>
      </c>
      <c r="Q972" s="40">
        <f t="shared" si="275"/>
        <v>1245.233240032001</v>
      </c>
      <c r="R972" s="39">
        <v>52605.355020386603</v>
      </c>
      <c r="S972" s="39">
        <f t="shared" si="276"/>
        <v>31.049211799901968</v>
      </c>
      <c r="T972" s="39">
        <f t="shared" si="280"/>
        <v>1276.282451831903</v>
      </c>
      <c r="U972" s="39">
        <v>59304.7115975384</v>
      </c>
      <c r="V972" s="39">
        <f t="shared" si="277"/>
        <v>7975.6390289837</v>
      </c>
      <c r="W972" s="39">
        <v>60833.992301455197</v>
      </c>
      <c r="X972" s="39">
        <f t="shared" si="278"/>
        <v>252.99825208489347</v>
      </c>
      <c r="Y972" s="39">
        <f t="shared" si="281"/>
        <v>9504.9197329004965</v>
      </c>
      <c r="Z972" s="39">
        <f t="shared" si="282"/>
        <v>8227.0076985448031</v>
      </c>
      <c r="AA972" s="45">
        <f t="shared" si="283"/>
        <v>7.1976521264607685E-2</v>
      </c>
      <c r="AB972" s="45">
        <f t="shared" si="284"/>
        <v>0.44978973999408134</v>
      </c>
      <c r="AC972" s="45">
        <f t="shared" si="285"/>
        <v>1.4267949892251055E-2</v>
      </c>
      <c r="AD972" s="45">
        <f t="shared" si="286"/>
        <v>0.53603421115094008</v>
      </c>
      <c r="AE972" s="45">
        <f t="shared" si="287"/>
        <v>0.46396578884905992</v>
      </c>
      <c r="AF972" s="43">
        <f>('Estimates from MCMC'!$B$2-'MCMC runs'!W972)/'Estimates from MCMC'!$B$2</f>
        <v>0.11912668073941593</v>
      </c>
    </row>
    <row r="973" spans="1:32" x14ac:dyDescent="0.3">
      <c r="A973" s="38">
        <v>2653</v>
      </c>
      <c r="B973" s="38">
        <v>1939808.5073112396</v>
      </c>
      <c r="C973" s="39">
        <v>52898.524299042401</v>
      </c>
      <c r="D973" s="39">
        <v>51847.735586452902</v>
      </c>
      <c r="E973" s="39">
        <f t="shared" si="270"/>
        <v>1050.7887125894995</v>
      </c>
      <c r="F973" s="39">
        <v>52831.154968586998</v>
      </c>
      <c r="G973" s="40">
        <f t="shared" si="271"/>
        <v>67.369330455403542</v>
      </c>
      <c r="H973" s="39">
        <v>52806.8536206196</v>
      </c>
      <c r="I973" s="39">
        <f t="shared" si="272"/>
        <v>91.670678422800847</v>
      </c>
      <c r="J973" s="39">
        <v>51689.616539798102</v>
      </c>
      <c r="K973" s="40">
        <f t="shared" si="273"/>
        <v>1208.9077592442991</v>
      </c>
      <c r="L973" s="39">
        <v>51090.706769021097</v>
      </c>
      <c r="M973" s="39">
        <f t="shared" si="274"/>
        <v>1807.8175300213043</v>
      </c>
      <c r="N973" s="39">
        <f t="shared" si="279"/>
        <v>598.90977077700518</v>
      </c>
      <c r="O973" s="40">
        <f>'Estimates from MCMC'!$B$2-L973</f>
        <v>17970.293230978903</v>
      </c>
      <c r="P973" s="39">
        <v>52365.179491336101</v>
      </c>
      <c r="Q973" s="40">
        <f t="shared" si="275"/>
        <v>1274.4727223150039</v>
      </c>
      <c r="R973" s="39">
        <v>52396.518027624799</v>
      </c>
      <c r="S973" s="39">
        <f t="shared" si="276"/>
        <v>31.338536288698378</v>
      </c>
      <c r="T973" s="39">
        <f t="shared" si="280"/>
        <v>1305.8112586037023</v>
      </c>
      <c r="U973" s="39">
        <v>58990.402188426699</v>
      </c>
      <c r="V973" s="39">
        <f t="shared" si="277"/>
        <v>7899.6954194056016</v>
      </c>
      <c r="W973" s="39">
        <v>60554.64313217</v>
      </c>
      <c r="X973" s="39">
        <f t="shared" si="278"/>
        <v>258.42968513959931</v>
      </c>
      <c r="Y973" s="39">
        <f t="shared" si="281"/>
        <v>9463.9363631489032</v>
      </c>
      <c r="Z973" s="39">
        <f t="shared" si="282"/>
        <v>8506.3568678299998</v>
      </c>
      <c r="AA973" s="45">
        <f t="shared" si="283"/>
        <v>7.2664994489495607E-2</v>
      </c>
      <c r="AB973" s="45">
        <f t="shared" si="284"/>
        <v>0.43959746888199658</v>
      </c>
      <c r="AC973" s="45">
        <f t="shared" si="285"/>
        <v>1.4380938686859801E-2</v>
      </c>
      <c r="AD973" s="45">
        <f t="shared" si="286"/>
        <v>0.52664340205835192</v>
      </c>
      <c r="AE973" s="45">
        <f t="shared" si="287"/>
        <v>0.47335659794164803</v>
      </c>
      <c r="AF973" s="43">
        <f>('Estimates from MCMC'!$B$2-'MCMC runs'!W973)/'Estimates from MCMC'!$B$2</f>
        <v>0.1231716434431879</v>
      </c>
    </row>
    <row r="974" spans="1:32" x14ac:dyDescent="0.3">
      <c r="A974" s="38">
        <v>3277</v>
      </c>
      <c r="B974" s="38">
        <v>2155804.4702398265</v>
      </c>
      <c r="C974" s="39">
        <v>52430.1728722888</v>
      </c>
      <c r="D974" s="39">
        <v>51390.804673566097</v>
      </c>
      <c r="E974" s="39">
        <f t="shared" si="270"/>
        <v>1039.3681987227028</v>
      </c>
      <c r="F974" s="39">
        <v>52370.783297726302</v>
      </c>
      <c r="G974" s="40">
        <f t="shared" si="271"/>
        <v>59.389574562497728</v>
      </c>
      <c r="H974" s="39">
        <v>52339.434176148701</v>
      </c>
      <c r="I974" s="39">
        <f t="shared" si="272"/>
        <v>90.738696140098909</v>
      </c>
      <c r="J974" s="39">
        <v>51241.251439827298</v>
      </c>
      <c r="K974" s="40">
        <f t="shared" si="273"/>
        <v>1188.9214324615023</v>
      </c>
      <c r="L974" s="39">
        <v>50648.180771280298</v>
      </c>
      <c r="M974" s="39">
        <f t="shared" si="274"/>
        <v>1781.9921010085018</v>
      </c>
      <c r="N974" s="39">
        <f t="shared" si="279"/>
        <v>593.07066854699951</v>
      </c>
      <c r="O974" s="40">
        <f>'Estimates from MCMC'!$B$2-L974</f>
        <v>18412.819228719702</v>
      </c>
      <c r="P974" s="39">
        <v>51902.756473051202</v>
      </c>
      <c r="Q974" s="40">
        <f t="shared" si="275"/>
        <v>1254.5757017709038</v>
      </c>
      <c r="R974" s="39">
        <v>51934.020249947003</v>
      </c>
      <c r="S974" s="39">
        <f t="shared" si="276"/>
        <v>31.263776895801129</v>
      </c>
      <c r="T974" s="39">
        <f t="shared" si="280"/>
        <v>1285.839478666705</v>
      </c>
      <c r="U974" s="39">
        <v>58544.0150727824</v>
      </c>
      <c r="V974" s="39">
        <f t="shared" si="277"/>
        <v>7895.8343015021019</v>
      </c>
      <c r="W974" s="39">
        <v>60082.416695748201</v>
      </c>
      <c r="X974" s="39">
        <f t="shared" si="278"/>
        <v>252.56214429909596</v>
      </c>
      <c r="Y974" s="39">
        <f t="shared" si="281"/>
        <v>9434.2359244679028</v>
      </c>
      <c r="Z974" s="39">
        <f t="shared" si="282"/>
        <v>8978.5833042517988</v>
      </c>
      <c r="AA974" s="45">
        <f t="shared" si="283"/>
        <v>6.9833927259824249E-2</v>
      </c>
      <c r="AB974" s="45">
        <f t="shared" si="284"/>
        <v>0.4288226698704804</v>
      </c>
      <c r="AC974" s="45">
        <f t="shared" si="285"/>
        <v>1.3716647144678309E-2</v>
      </c>
      <c r="AD974" s="45">
        <f t="shared" si="286"/>
        <v>0.51237324427498299</v>
      </c>
      <c r="AE974" s="45">
        <f t="shared" si="287"/>
        <v>0.48762675572501707</v>
      </c>
      <c r="AF974" s="43">
        <f>('Estimates from MCMC'!$B$2-'MCMC runs'!W974)/'Estimates from MCMC'!$B$2</f>
        <v>0.13000945981453785</v>
      </c>
    </row>
    <row r="975" spans="1:32" x14ac:dyDescent="0.3">
      <c r="A975" s="38">
        <v>4442</v>
      </c>
      <c r="B975" s="38">
        <v>1945189.6000630558</v>
      </c>
      <c r="C975" s="39">
        <v>52785.613752864199</v>
      </c>
      <c r="D975" s="39">
        <v>51704.728150224102</v>
      </c>
      <c r="E975" s="39">
        <f t="shared" si="270"/>
        <v>1080.8856026400972</v>
      </c>
      <c r="F975" s="39">
        <v>52717.430287516901</v>
      </c>
      <c r="G975" s="40">
        <f t="shared" si="271"/>
        <v>68.183465347297897</v>
      </c>
      <c r="H975" s="39">
        <v>52692.594507537498</v>
      </c>
      <c r="I975" s="39">
        <f t="shared" si="272"/>
        <v>93.019245326700911</v>
      </c>
      <c r="J975" s="39">
        <v>51544.697967669003</v>
      </c>
      <c r="K975" s="40">
        <f t="shared" si="273"/>
        <v>1240.9157851951968</v>
      </c>
      <c r="L975" s="39">
        <v>50937.404465558502</v>
      </c>
      <c r="M975" s="39">
        <f t="shared" si="274"/>
        <v>1848.2092873056972</v>
      </c>
      <c r="N975" s="39">
        <f t="shared" si="279"/>
        <v>607.29350211050041</v>
      </c>
      <c r="O975" s="40">
        <f>'Estimates from MCMC'!$B$2-L975</f>
        <v>18123.595534441498</v>
      </c>
      <c r="P975" s="39">
        <v>52246.036551310899</v>
      </c>
      <c r="Q975" s="40">
        <f t="shared" si="275"/>
        <v>1308.632085752397</v>
      </c>
      <c r="R975" s="39">
        <v>52277.340333684901</v>
      </c>
      <c r="S975" s="39">
        <f t="shared" si="276"/>
        <v>31.303782374001457</v>
      </c>
      <c r="T975" s="39">
        <f t="shared" si="280"/>
        <v>1339.9358681263984</v>
      </c>
      <c r="U975" s="39">
        <v>58832.688618301101</v>
      </c>
      <c r="V975" s="39">
        <f t="shared" si="277"/>
        <v>7895.284152742599</v>
      </c>
      <c r="W975" s="39">
        <v>60437.273486858401</v>
      </c>
      <c r="X975" s="39">
        <f t="shared" si="278"/>
        <v>264.64900043090165</v>
      </c>
      <c r="Y975" s="39">
        <f t="shared" si="281"/>
        <v>9499.869021299899</v>
      </c>
      <c r="Z975" s="39">
        <f t="shared" si="282"/>
        <v>8623.7265131415988</v>
      </c>
      <c r="AA975" s="45">
        <f t="shared" si="283"/>
        <v>7.3933225092119678E-2</v>
      </c>
      <c r="AB975" s="45">
        <f t="shared" si="284"/>
        <v>0.43563564071702299</v>
      </c>
      <c r="AC975" s="45">
        <f t="shared" si="285"/>
        <v>1.460245567321182E-2</v>
      </c>
      <c r="AD975" s="45">
        <f t="shared" si="286"/>
        <v>0.52417132148235446</v>
      </c>
      <c r="AE975" s="45">
        <f t="shared" si="287"/>
        <v>0.47582867851764549</v>
      </c>
      <c r="AF975" s="43">
        <f>('Estimates from MCMC'!$B$2-'MCMC runs'!W975)/'Estimates from MCMC'!$B$2</f>
        <v>0.12487115033291726</v>
      </c>
    </row>
    <row r="976" spans="1:32" x14ac:dyDescent="0.3">
      <c r="A976" s="38">
        <v>792</v>
      </c>
      <c r="B976" s="38">
        <v>2173059.2026732555</v>
      </c>
      <c r="C976" s="39">
        <v>52874.814405875899</v>
      </c>
      <c r="D976" s="39">
        <v>51839.095641571097</v>
      </c>
      <c r="E976" s="39">
        <f t="shared" si="270"/>
        <v>1035.7187643048019</v>
      </c>
      <c r="F976" s="39">
        <v>52811.551520131899</v>
      </c>
      <c r="G976" s="40">
        <f t="shared" si="271"/>
        <v>63.262885743999504</v>
      </c>
      <c r="H976" s="39">
        <v>52784.248578804298</v>
      </c>
      <c r="I976" s="39">
        <f t="shared" si="272"/>
        <v>90.565827071601234</v>
      </c>
      <c r="J976" s="39">
        <v>51686.186341887602</v>
      </c>
      <c r="K976" s="40">
        <f t="shared" si="273"/>
        <v>1188.6280639882971</v>
      </c>
      <c r="L976" s="39">
        <v>51094.012443911597</v>
      </c>
      <c r="M976" s="39">
        <f t="shared" si="274"/>
        <v>1780.8019619643019</v>
      </c>
      <c r="N976" s="39">
        <f t="shared" si="279"/>
        <v>592.17389797600481</v>
      </c>
      <c r="O976" s="40">
        <f>'Estimates from MCMC'!$B$2-L976</f>
        <v>17966.987556088403</v>
      </c>
      <c r="P976" s="39">
        <v>52346.231969033397</v>
      </c>
      <c r="Q976" s="40">
        <f t="shared" si="275"/>
        <v>1252.2195251218</v>
      </c>
      <c r="R976" s="39">
        <v>52377.397333345099</v>
      </c>
      <c r="S976" s="39">
        <f t="shared" si="276"/>
        <v>31.165364311702433</v>
      </c>
      <c r="T976" s="39">
        <f t="shared" si="280"/>
        <v>1283.3848894335024</v>
      </c>
      <c r="U976" s="39">
        <v>59104.842355002402</v>
      </c>
      <c r="V976" s="39">
        <f t="shared" si="277"/>
        <v>8010.8299110908047</v>
      </c>
      <c r="W976" s="39">
        <v>60641.975659136202</v>
      </c>
      <c r="X976" s="39">
        <f t="shared" si="278"/>
        <v>253.74841470029787</v>
      </c>
      <c r="Y976" s="39">
        <f t="shared" si="281"/>
        <v>9547.9632152246049</v>
      </c>
      <c r="Z976" s="39">
        <f t="shared" si="282"/>
        <v>8419.024340863798</v>
      </c>
      <c r="AA976" s="45">
        <f t="shared" si="283"/>
        <v>7.1430165208669433E-2</v>
      </c>
      <c r="AB976" s="45">
        <f t="shared" si="284"/>
        <v>0.44586383143434671</v>
      </c>
      <c r="AC976" s="45">
        <f t="shared" si="285"/>
        <v>1.4123036146608292E-2</v>
      </c>
      <c r="AD976" s="45">
        <f t="shared" si="286"/>
        <v>0.53141703278962438</v>
      </c>
      <c r="AE976" s="45">
        <f t="shared" si="287"/>
        <v>0.46858296721037557</v>
      </c>
      <c r="AF976" s="43">
        <f>('Estimates from MCMC'!$B$2-'MCMC runs'!W976)/'Estimates from MCMC'!$B$2</f>
        <v>0.12190707260050966</v>
      </c>
    </row>
    <row r="977" spans="1:32" x14ac:dyDescent="0.3">
      <c r="A977" s="38">
        <v>2893</v>
      </c>
      <c r="B977" s="38">
        <v>2141237.8508820566</v>
      </c>
      <c r="C977" s="39">
        <v>52645.578970169801</v>
      </c>
      <c r="D977" s="39">
        <v>51597.020091306797</v>
      </c>
      <c r="E977" s="39">
        <f t="shared" si="270"/>
        <v>1048.5588788630048</v>
      </c>
      <c r="F977" s="39">
        <v>52572.647523833097</v>
      </c>
      <c r="G977" s="40">
        <f t="shared" si="271"/>
        <v>72.931446336704539</v>
      </c>
      <c r="H977" s="39">
        <v>52553.045923443598</v>
      </c>
      <c r="I977" s="39">
        <f t="shared" si="272"/>
        <v>92.533046726202883</v>
      </c>
      <c r="J977" s="39">
        <v>51432.521295378698</v>
      </c>
      <c r="K977" s="40">
        <f t="shared" si="273"/>
        <v>1213.0576747911036</v>
      </c>
      <c r="L977" s="39">
        <v>50827.789573201801</v>
      </c>
      <c r="M977" s="39">
        <f t="shared" si="274"/>
        <v>1817.7893969680008</v>
      </c>
      <c r="N977" s="39">
        <f t="shared" si="279"/>
        <v>604.73172217689716</v>
      </c>
      <c r="O977" s="40">
        <f>'Estimates from MCMC'!$B$2-L977</f>
        <v>18233.210426798199</v>
      </c>
      <c r="P977" s="39">
        <v>52108.5366074966</v>
      </c>
      <c r="Q977" s="40">
        <f t="shared" si="275"/>
        <v>1280.7470342948</v>
      </c>
      <c r="R977" s="39">
        <v>52140.334939571199</v>
      </c>
      <c r="S977" s="39">
        <f t="shared" si="276"/>
        <v>31.798332074598875</v>
      </c>
      <c r="T977" s="39">
        <f t="shared" si="280"/>
        <v>1312.5453663693988</v>
      </c>
      <c r="U977" s="39">
        <v>58847.297184390598</v>
      </c>
      <c r="V977" s="39">
        <f t="shared" si="277"/>
        <v>8019.5076111887975</v>
      </c>
      <c r="W977" s="39">
        <v>60421.379268898498</v>
      </c>
      <c r="X977" s="39">
        <f t="shared" si="278"/>
        <v>261.53671813850087</v>
      </c>
      <c r="Y977" s="39">
        <f t="shared" si="281"/>
        <v>9593.5896956966972</v>
      </c>
      <c r="Z977" s="39">
        <f t="shared" si="282"/>
        <v>8639.6207311015023</v>
      </c>
      <c r="AA977" s="45">
        <f t="shared" si="283"/>
        <v>7.1986519962512457E-2</v>
      </c>
      <c r="AB977" s="45">
        <f t="shared" si="284"/>
        <v>0.43982970763076112</v>
      </c>
      <c r="AC977" s="45">
        <f t="shared" si="285"/>
        <v>1.4343975197813117E-2</v>
      </c>
      <c r="AD977" s="45">
        <f t="shared" si="286"/>
        <v>0.52616020279108666</v>
      </c>
      <c r="AE977" s="45">
        <f t="shared" si="287"/>
        <v>0.47383979720891328</v>
      </c>
      <c r="AF977" s="43">
        <f>('Estimates from MCMC'!$B$2-'MCMC runs'!W977)/'Estimates from MCMC'!$B$2</f>
        <v>0.1251012978540928</v>
      </c>
    </row>
    <row r="978" spans="1:32" x14ac:dyDescent="0.3">
      <c r="A978" s="38">
        <v>1645</v>
      </c>
      <c r="B978" s="38">
        <v>1988157.8179520294</v>
      </c>
      <c r="C978" s="39">
        <v>53153.0214841915</v>
      </c>
      <c r="D978" s="39">
        <v>52091.069366207899</v>
      </c>
      <c r="E978" s="39">
        <f t="shared" si="270"/>
        <v>1061.9521179836011</v>
      </c>
      <c r="F978" s="39">
        <v>53091.606272409597</v>
      </c>
      <c r="G978" s="40">
        <f t="shared" si="271"/>
        <v>61.415211781903054</v>
      </c>
      <c r="H978" s="39">
        <v>53061.784704182799</v>
      </c>
      <c r="I978" s="39">
        <f t="shared" si="272"/>
        <v>91.236780008701317</v>
      </c>
      <c r="J978" s="39">
        <v>51939.329383467499</v>
      </c>
      <c r="K978" s="40">
        <f t="shared" si="273"/>
        <v>1213.6921007240016</v>
      </c>
      <c r="L978" s="39">
        <v>51343.316538655003</v>
      </c>
      <c r="M978" s="39">
        <f t="shared" si="274"/>
        <v>1809.7049455364977</v>
      </c>
      <c r="N978" s="39">
        <f t="shared" si="279"/>
        <v>596.01284481249604</v>
      </c>
      <c r="O978" s="40">
        <f>'Estimates from MCMC'!$B$2-L978</f>
        <v>17717.683461344997</v>
      </c>
      <c r="P978" s="39">
        <v>52618.5031827325</v>
      </c>
      <c r="Q978" s="40">
        <f t="shared" si="275"/>
        <v>1275.1866440774975</v>
      </c>
      <c r="R978" s="39">
        <v>52649.474065473703</v>
      </c>
      <c r="S978" s="39">
        <f t="shared" si="276"/>
        <v>30.970882741203241</v>
      </c>
      <c r="T978" s="39">
        <f t="shared" si="280"/>
        <v>1306.1575268187007</v>
      </c>
      <c r="U978" s="39">
        <v>59344.028910946399</v>
      </c>
      <c r="V978" s="39">
        <f t="shared" si="277"/>
        <v>8000.7123722913966</v>
      </c>
      <c r="W978" s="39">
        <v>60910.0153282545</v>
      </c>
      <c r="X978" s="39">
        <f t="shared" si="278"/>
        <v>259.82889048939978</v>
      </c>
      <c r="Y978" s="39">
        <f t="shared" si="281"/>
        <v>9566.6987895994971</v>
      </c>
      <c r="Z978" s="39">
        <f t="shared" si="282"/>
        <v>8150.9846717455002</v>
      </c>
      <c r="AA978" s="45">
        <f t="shared" si="283"/>
        <v>7.3720558879402556E-2</v>
      </c>
      <c r="AB978" s="45">
        <f t="shared" si="284"/>
        <v>0.4515665035864706</v>
      </c>
      <c r="AC978" s="45">
        <f t="shared" si="285"/>
        <v>1.4664947088386207E-2</v>
      </c>
      <c r="AD978" s="45">
        <f t="shared" si="286"/>
        <v>0.53995200955425937</v>
      </c>
      <c r="AE978" s="45">
        <f t="shared" si="287"/>
        <v>0.46004799044574063</v>
      </c>
      <c r="AF978" s="43">
        <f>('Estimates from MCMC'!$B$2-'MCMC runs'!W978)/'Estimates from MCMC'!$B$2</f>
        <v>0.11802587092201822</v>
      </c>
    </row>
    <row r="979" spans="1:32" x14ac:dyDescent="0.3">
      <c r="A979" s="38">
        <v>755</v>
      </c>
      <c r="B979" s="38">
        <v>2086454.6945030452</v>
      </c>
      <c r="C979" s="39">
        <v>52994.087882141801</v>
      </c>
      <c r="D979" s="39">
        <v>51937.947048891503</v>
      </c>
      <c r="E979" s="39">
        <f t="shared" si="270"/>
        <v>1056.1408332502979</v>
      </c>
      <c r="F979" s="39">
        <v>52943.558319253403</v>
      </c>
      <c r="G979" s="40">
        <f t="shared" si="271"/>
        <v>50.529562888397777</v>
      </c>
      <c r="H979" s="39">
        <v>52903.3811055162</v>
      </c>
      <c r="I979" s="39">
        <f t="shared" si="272"/>
        <v>90.706776625600469</v>
      </c>
      <c r="J979" s="39">
        <v>51797.172227219999</v>
      </c>
      <c r="K979" s="40">
        <f t="shared" si="273"/>
        <v>1196.9156549218023</v>
      </c>
      <c r="L979" s="39">
        <v>51204.143442072098</v>
      </c>
      <c r="M979" s="39">
        <f t="shared" si="274"/>
        <v>1789.944440069703</v>
      </c>
      <c r="N979" s="39">
        <f t="shared" si="279"/>
        <v>593.02878514790063</v>
      </c>
      <c r="O979" s="40">
        <f>'Estimates from MCMC'!$B$2-L979</f>
        <v>17856.856557927902</v>
      </c>
      <c r="P979" s="39">
        <v>52461.516241662001</v>
      </c>
      <c r="Q979" s="40">
        <f t="shared" si="275"/>
        <v>1257.3727995899026</v>
      </c>
      <c r="R979" s="39">
        <v>52492.619215732797</v>
      </c>
      <c r="S979" s="39">
        <f t="shared" si="276"/>
        <v>31.102974070796336</v>
      </c>
      <c r="T979" s="39">
        <f t="shared" si="280"/>
        <v>1288.4757736606989</v>
      </c>
      <c r="U979" s="39">
        <v>59286.3645680958</v>
      </c>
      <c r="V979" s="39">
        <f t="shared" si="277"/>
        <v>8082.2211260237018</v>
      </c>
      <c r="W979" s="39">
        <v>60832.585252155499</v>
      </c>
      <c r="X979" s="39">
        <f t="shared" si="278"/>
        <v>257.74491039900022</v>
      </c>
      <c r="Y979" s="39">
        <f t="shared" si="281"/>
        <v>9628.4418100834009</v>
      </c>
      <c r="Z979" s="39">
        <f t="shared" si="282"/>
        <v>8228.4147478445011</v>
      </c>
      <c r="AA979" s="45">
        <f t="shared" si="283"/>
        <v>7.215580018134013E-2</v>
      </c>
      <c r="AB979" s="45">
        <f t="shared" si="284"/>
        <v>0.45261163966932583</v>
      </c>
      <c r="AC979" s="45">
        <f t="shared" si="285"/>
        <v>1.4433946398285274E-2</v>
      </c>
      <c r="AD979" s="45">
        <f t="shared" si="286"/>
        <v>0.53920138624895131</v>
      </c>
      <c r="AE979" s="45">
        <f t="shared" si="287"/>
        <v>0.46079861375104875</v>
      </c>
      <c r="AF979" s="43">
        <f>('Estimates from MCMC'!$B$2-'MCMC runs'!W979)/'Estimates from MCMC'!$B$2</f>
        <v>0.11914705474644881</v>
      </c>
    </row>
    <row r="980" spans="1:32" x14ac:dyDescent="0.3">
      <c r="A980" s="38">
        <v>1373</v>
      </c>
      <c r="B980" s="38">
        <v>1996087.1186853845</v>
      </c>
      <c r="C980" s="39">
        <v>52162.571826342697</v>
      </c>
      <c r="D980" s="39">
        <v>51090.621752175997</v>
      </c>
      <c r="E980" s="39">
        <f t="shared" si="270"/>
        <v>1071.9500741666998</v>
      </c>
      <c r="F980" s="39">
        <v>52096.203109469403</v>
      </c>
      <c r="G980" s="40">
        <f t="shared" si="271"/>
        <v>66.368716873294034</v>
      </c>
      <c r="H980" s="39">
        <v>52068.388023960499</v>
      </c>
      <c r="I980" s="39">
        <f t="shared" si="272"/>
        <v>94.183802382198337</v>
      </c>
      <c r="J980" s="39">
        <v>50931.115464576797</v>
      </c>
      <c r="K980" s="40">
        <f t="shared" si="273"/>
        <v>1231.4563617659005</v>
      </c>
      <c r="L980" s="39">
        <v>50316.254452813402</v>
      </c>
      <c r="M980" s="39">
        <f t="shared" si="274"/>
        <v>1846.3173735292949</v>
      </c>
      <c r="N980" s="39">
        <f t="shared" si="279"/>
        <v>614.86101176339434</v>
      </c>
      <c r="O980" s="40">
        <f>'Estimates from MCMC'!$B$2-L980</f>
        <v>18744.745547186598</v>
      </c>
      <c r="P980" s="39">
        <v>51623.205173525101</v>
      </c>
      <c r="Q980" s="40">
        <f t="shared" si="275"/>
        <v>1306.9507207116985</v>
      </c>
      <c r="R980" s="39">
        <v>51655.462109852597</v>
      </c>
      <c r="S980" s="39">
        <f t="shared" si="276"/>
        <v>32.256936327496078</v>
      </c>
      <c r="T980" s="39">
        <f t="shared" si="280"/>
        <v>1339.2076570391946</v>
      </c>
      <c r="U980" s="39">
        <v>58145.216005283</v>
      </c>
      <c r="V980" s="39">
        <f t="shared" si="277"/>
        <v>7828.9615524695982</v>
      </c>
      <c r="W980" s="39">
        <v>59747.776444380397</v>
      </c>
      <c r="X980" s="39">
        <f t="shared" si="278"/>
        <v>263.35278205820214</v>
      </c>
      <c r="Y980" s="39">
        <f t="shared" si="281"/>
        <v>9431.521991566995</v>
      </c>
      <c r="Z980" s="39">
        <f t="shared" si="282"/>
        <v>9313.2235556196028</v>
      </c>
      <c r="AA980" s="45">
        <f t="shared" si="283"/>
        <v>7.1444429782627619E-2</v>
      </c>
      <c r="AB980" s="45">
        <f t="shared" si="284"/>
        <v>0.41766166058437898</v>
      </c>
      <c r="AC980" s="45">
        <f t="shared" si="285"/>
        <v>1.4049418883561681E-2</v>
      </c>
      <c r="AD980" s="45">
        <f t="shared" si="286"/>
        <v>0.50315550925056829</v>
      </c>
      <c r="AE980" s="45">
        <f t="shared" si="287"/>
        <v>0.49684449074943171</v>
      </c>
      <c r="AF980" s="43">
        <f>('Estimates from MCMC'!$B$2-'MCMC runs'!W980)/'Estimates from MCMC'!$B$2</f>
        <v>0.13485503476085783</v>
      </c>
    </row>
    <row r="981" spans="1:32" x14ac:dyDescent="0.3">
      <c r="A981" s="38">
        <v>95</v>
      </c>
      <c r="B981" s="38">
        <v>2055134.7222193719</v>
      </c>
      <c r="C981" s="39">
        <v>51942.211074623003</v>
      </c>
      <c r="D981" s="39">
        <v>50898.385371837503</v>
      </c>
      <c r="E981" s="39">
        <f t="shared" si="270"/>
        <v>1043.8257027854997</v>
      </c>
      <c r="F981" s="39">
        <v>51884.473980324801</v>
      </c>
      <c r="G981" s="40">
        <f t="shared" si="271"/>
        <v>57.737094298201555</v>
      </c>
      <c r="H981" s="39">
        <v>51852.512329699901</v>
      </c>
      <c r="I981" s="39">
        <f t="shared" si="272"/>
        <v>89.698744923101913</v>
      </c>
      <c r="J981" s="39">
        <v>50751.554800881902</v>
      </c>
      <c r="K981" s="40">
        <f t="shared" si="273"/>
        <v>1190.6562737411004</v>
      </c>
      <c r="L981" s="39">
        <v>50165.615255602599</v>
      </c>
      <c r="M981" s="39">
        <f t="shared" si="274"/>
        <v>1776.5958190204037</v>
      </c>
      <c r="N981" s="39">
        <f t="shared" si="279"/>
        <v>585.93954527930327</v>
      </c>
      <c r="O981" s="40">
        <f>'Estimates from MCMC'!$B$2-L981</f>
        <v>18895.384744397401</v>
      </c>
      <c r="P981" s="39">
        <v>51413.1538643616</v>
      </c>
      <c r="Q981" s="40">
        <f t="shared" si="275"/>
        <v>1247.5386087590014</v>
      </c>
      <c r="R981" s="39">
        <v>51443.896544441501</v>
      </c>
      <c r="S981" s="39">
        <f t="shared" si="276"/>
        <v>30.74268007990031</v>
      </c>
      <c r="T981" s="39">
        <f t="shared" si="280"/>
        <v>1278.2812888389017</v>
      </c>
      <c r="U981" s="39">
        <v>57929.572431982</v>
      </c>
      <c r="V981" s="39">
        <f t="shared" si="277"/>
        <v>7763.9571763794011</v>
      </c>
      <c r="W981" s="39">
        <v>59462.400400832703</v>
      </c>
      <c r="X981" s="39">
        <f t="shared" si="278"/>
        <v>254.54668001180107</v>
      </c>
      <c r="Y981" s="39">
        <f t="shared" si="281"/>
        <v>9296.7851452301038</v>
      </c>
      <c r="Z981" s="39">
        <f t="shared" si="282"/>
        <v>9598.5995991672971</v>
      </c>
      <c r="AA981" s="45">
        <f t="shared" si="283"/>
        <v>6.7650450421123068E-2</v>
      </c>
      <c r="AB981" s="45">
        <f t="shared" si="284"/>
        <v>0.41089172204770602</v>
      </c>
      <c r="AC981" s="45">
        <f t="shared" si="285"/>
        <v>1.3471367926883613E-2</v>
      </c>
      <c r="AD981" s="45">
        <f t="shared" si="286"/>
        <v>0.49201354039571266</v>
      </c>
      <c r="AE981" s="45">
        <f t="shared" si="287"/>
        <v>0.50798645960428734</v>
      </c>
      <c r="AF981" s="43">
        <f>('Estimates from MCMC'!$B$2-'MCMC runs'!W981)/'Estimates from MCMC'!$B$2</f>
        <v>0.13898726631770894</v>
      </c>
    </row>
    <row r="982" spans="1:32" x14ac:dyDescent="0.3">
      <c r="A982" s="38">
        <v>2455</v>
      </c>
      <c r="B982" s="38">
        <v>1955776.6335126515</v>
      </c>
      <c r="C982" s="39">
        <v>52720.116064804097</v>
      </c>
      <c r="D982" s="39">
        <v>51661.1639039941</v>
      </c>
      <c r="E982" s="39">
        <f t="shared" si="270"/>
        <v>1058.9521608099967</v>
      </c>
      <c r="F982" s="39">
        <v>52659.379244089003</v>
      </c>
      <c r="G982" s="40">
        <f t="shared" si="271"/>
        <v>60.736820715093927</v>
      </c>
      <c r="H982" s="39">
        <v>52628.832378248801</v>
      </c>
      <c r="I982" s="39">
        <f t="shared" si="272"/>
        <v>91.283686555296299</v>
      </c>
      <c r="J982" s="39">
        <v>51509.993233927897</v>
      </c>
      <c r="K982" s="40">
        <f t="shared" si="273"/>
        <v>1210.1228308762002</v>
      </c>
      <c r="L982" s="39">
        <v>50913.686217731898</v>
      </c>
      <c r="M982" s="39">
        <f t="shared" si="274"/>
        <v>1806.4298470721988</v>
      </c>
      <c r="N982" s="39">
        <f t="shared" si="279"/>
        <v>596.30701619599859</v>
      </c>
      <c r="O982" s="40">
        <f>'Estimates from MCMC'!$B$2-L982</f>
        <v>18147.313782268102</v>
      </c>
      <c r="P982" s="39">
        <v>52186.712222407703</v>
      </c>
      <c r="Q982" s="40">
        <f t="shared" si="275"/>
        <v>1273.0260046758049</v>
      </c>
      <c r="R982" s="39">
        <v>52217.822791356099</v>
      </c>
      <c r="S982" s="39">
        <f t="shared" si="276"/>
        <v>31.110568948395667</v>
      </c>
      <c r="T982" s="39">
        <f t="shared" si="280"/>
        <v>1304.1365736242005</v>
      </c>
      <c r="U982" s="39">
        <v>58832.3942018987</v>
      </c>
      <c r="V982" s="39">
        <f t="shared" si="277"/>
        <v>7918.7079841668019</v>
      </c>
      <c r="W982" s="39">
        <v>60395.027132939897</v>
      </c>
      <c r="X982" s="39">
        <f t="shared" si="278"/>
        <v>258.49635741699603</v>
      </c>
      <c r="Y982" s="39">
        <f t="shared" si="281"/>
        <v>9481.3409152079985</v>
      </c>
      <c r="Z982" s="39">
        <f t="shared" si="282"/>
        <v>8665.9728670601035</v>
      </c>
      <c r="AA982" s="45">
        <f t="shared" si="283"/>
        <v>7.1863890671162792E-2</v>
      </c>
      <c r="AB982" s="45">
        <f t="shared" si="284"/>
        <v>0.43635703218534966</v>
      </c>
      <c r="AC982" s="45">
        <f t="shared" si="285"/>
        <v>1.4244331724157162E-2</v>
      </c>
      <c r="AD982" s="45">
        <f t="shared" si="286"/>
        <v>0.52246525458066961</v>
      </c>
      <c r="AE982" s="45">
        <f t="shared" si="287"/>
        <v>0.47753474541933039</v>
      </c>
      <c r="AF982" s="43">
        <f>('Estimates from MCMC'!$B$2-'MCMC runs'!W982)/'Estimates from MCMC'!$B$2</f>
        <v>0.12548287553119855</v>
      </c>
    </row>
    <row r="983" spans="1:32" x14ac:dyDescent="0.3">
      <c r="A983" s="38">
        <v>3206</v>
      </c>
      <c r="B983" s="38">
        <v>2124608.0172194019</v>
      </c>
      <c r="C983" s="39">
        <v>51968.7111880581</v>
      </c>
      <c r="D983" s="39">
        <v>50974.019211842897</v>
      </c>
      <c r="E983" s="39">
        <f t="shared" si="270"/>
        <v>994.69197621520289</v>
      </c>
      <c r="F983" s="39">
        <v>51899.977573443401</v>
      </c>
      <c r="G983" s="40">
        <f t="shared" si="271"/>
        <v>68.733614614699036</v>
      </c>
      <c r="H983" s="39">
        <v>51880.930703864498</v>
      </c>
      <c r="I983" s="39">
        <f t="shared" si="272"/>
        <v>87.780484193601296</v>
      </c>
      <c r="J983" s="39">
        <v>50818.393415632097</v>
      </c>
      <c r="K983" s="40">
        <f t="shared" si="273"/>
        <v>1150.3177724260022</v>
      </c>
      <c r="L983" s="39">
        <v>50244.125337238998</v>
      </c>
      <c r="M983" s="39">
        <f t="shared" si="274"/>
        <v>1724.5858508191013</v>
      </c>
      <c r="N983" s="39">
        <f t="shared" si="279"/>
        <v>574.26807839309913</v>
      </c>
      <c r="O983" s="40">
        <f>'Estimates from MCMC'!$B$2-L983</f>
        <v>18816.874662761002</v>
      </c>
      <c r="P983" s="39">
        <v>51452.868098076498</v>
      </c>
      <c r="Q983" s="40">
        <f t="shared" si="275"/>
        <v>1208.7427608375001</v>
      </c>
      <c r="R983" s="39">
        <v>51483.266914911597</v>
      </c>
      <c r="S983" s="39">
        <f t="shared" si="276"/>
        <v>30.398816835098842</v>
      </c>
      <c r="T983" s="39">
        <f t="shared" si="280"/>
        <v>1239.1415776725989</v>
      </c>
      <c r="U983" s="39">
        <v>58004.969404517396</v>
      </c>
      <c r="V983" s="39">
        <f t="shared" si="277"/>
        <v>7760.8440672783981</v>
      </c>
      <c r="W983" s="39">
        <v>59485.744515668601</v>
      </c>
      <c r="X983" s="39">
        <f t="shared" si="278"/>
        <v>241.63353347860539</v>
      </c>
      <c r="Y983" s="39">
        <f t="shared" si="281"/>
        <v>9241.6191784296025</v>
      </c>
      <c r="Z983" s="39">
        <f t="shared" si="282"/>
        <v>9575.2554843313992</v>
      </c>
      <c r="AA983" s="45">
        <f t="shared" si="283"/>
        <v>6.5852677444086224E-2</v>
      </c>
      <c r="AB983" s="45">
        <f t="shared" si="284"/>
        <v>0.41244065267848518</v>
      </c>
      <c r="AC983" s="45">
        <f t="shared" si="285"/>
        <v>1.2841321303840287E-2</v>
      </c>
      <c r="AD983" s="45">
        <f t="shared" si="286"/>
        <v>0.49113465142641166</v>
      </c>
      <c r="AE983" s="45">
        <f t="shared" si="287"/>
        <v>0.50886534857358834</v>
      </c>
      <c r="AF983" s="43">
        <f>('Estimates from MCMC'!$B$2-'MCMC runs'!W983)/'Estimates from MCMC'!$B$2</f>
        <v>0.13864924464359624</v>
      </c>
    </row>
    <row r="984" spans="1:32" x14ac:dyDescent="0.3">
      <c r="A984" s="38">
        <v>3381</v>
      </c>
      <c r="B984" s="38">
        <v>1933693.0799084206</v>
      </c>
      <c r="C984" s="39">
        <v>53389.414213963602</v>
      </c>
      <c r="D984" s="39">
        <v>52348.333351829802</v>
      </c>
      <c r="E984" s="39">
        <f t="shared" si="270"/>
        <v>1041.0808621338001</v>
      </c>
      <c r="F984" s="39">
        <v>53325.836873677297</v>
      </c>
      <c r="G984" s="40">
        <f t="shared" si="271"/>
        <v>63.577340286305116</v>
      </c>
      <c r="H984" s="39">
        <v>53298.594738753003</v>
      </c>
      <c r="I984" s="39">
        <f t="shared" si="272"/>
        <v>90.819475210599194</v>
      </c>
      <c r="J984" s="39">
        <v>52194.8051384102</v>
      </c>
      <c r="K984" s="40">
        <f t="shared" si="273"/>
        <v>1194.6090755534024</v>
      </c>
      <c r="L984" s="39">
        <v>51601.164316683302</v>
      </c>
      <c r="M984" s="39">
        <f t="shared" si="274"/>
        <v>1788.2498972803005</v>
      </c>
      <c r="N984" s="39">
        <f t="shared" si="279"/>
        <v>593.64082172689814</v>
      </c>
      <c r="O984" s="40">
        <f>'Estimates from MCMC'!$B$2-L984</f>
        <v>17459.835683316698</v>
      </c>
      <c r="P984" s="39">
        <v>52858.581780962799</v>
      </c>
      <c r="Q984" s="40">
        <f t="shared" si="275"/>
        <v>1257.4174642794969</v>
      </c>
      <c r="R984" s="39">
        <v>52889.805142284298</v>
      </c>
      <c r="S984" s="39">
        <f t="shared" si="276"/>
        <v>31.223361321499397</v>
      </c>
      <c r="T984" s="39">
        <f t="shared" si="280"/>
        <v>1288.6408256009963</v>
      </c>
      <c r="U984" s="39">
        <v>59711.984531005801</v>
      </c>
      <c r="V984" s="39">
        <f t="shared" si="277"/>
        <v>8110.8202143224989</v>
      </c>
      <c r="W984" s="39">
        <v>61256.394751086897</v>
      </c>
      <c r="X984" s="39">
        <f t="shared" si="278"/>
        <v>255.76939448009944</v>
      </c>
      <c r="Y984" s="39">
        <f t="shared" si="281"/>
        <v>9655.2304344035947</v>
      </c>
      <c r="Z984" s="39">
        <f t="shared" si="282"/>
        <v>7804.6052489131034</v>
      </c>
      <c r="AA984" s="45">
        <f t="shared" si="283"/>
        <v>7.380601106299782E-2</v>
      </c>
      <c r="AB984" s="45">
        <f t="shared" si="284"/>
        <v>0.46454161204235084</v>
      </c>
      <c r="AC984" s="45">
        <f t="shared" si="285"/>
        <v>1.4649014980392592E-2</v>
      </c>
      <c r="AD984" s="45">
        <f t="shared" si="286"/>
        <v>0.55299663808574129</v>
      </c>
      <c r="AE984" s="45">
        <f t="shared" si="287"/>
        <v>0.44700336191425877</v>
      </c>
      <c r="AF984" s="43">
        <f>('Estimates from MCMC'!$B$2-'MCMC runs'!W984)/'Estimates from MCMC'!$B$2</f>
        <v>0.11301031333043401</v>
      </c>
    </row>
    <row r="985" spans="1:32" x14ac:dyDescent="0.3">
      <c r="A985" s="38">
        <v>4540</v>
      </c>
      <c r="B985" s="38">
        <v>1982894.5464236427</v>
      </c>
      <c r="C985" s="39">
        <v>53787.661183348297</v>
      </c>
      <c r="D985" s="39">
        <v>52773.143143203502</v>
      </c>
      <c r="E985" s="39">
        <f t="shared" si="270"/>
        <v>1014.5180401447942</v>
      </c>
      <c r="F985" s="39">
        <v>53717.397795080004</v>
      </c>
      <c r="G985" s="40">
        <f t="shared" si="271"/>
        <v>70.263388268293056</v>
      </c>
      <c r="H985" s="39">
        <v>53699.426748115198</v>
      </c>
      <c r="I985" s="39">
        <f t="shared" si="272"/>
        <v>88.234435233098338</v>
      </c>
      <c r="J985" s="39">
        <v>52615.696173155397</v>
      </c>
      <c r="K985" s="40">
        <f t="shared" si="273"/>
        <v>1171.9650101929001</v>
      </c>
      <c r="L985" s="39">
        <v>52038.459933488899</v>
      </c>
      <c r="M985" s="39">
        <f t="shared" si="274"/>
        <v>1749.2012498593976</v>
      </c>
      <c r="N985" s="39">
        <f t="shared" si="279"/>
        <v>577.23623966649757</v>
      </c>
      <c r="O985" s="40">
        <f>'Estimates from MCMC'!$B$2-L985</f>
        <v>17022.540066511101</v>
      </c>
      <c r="P985" s="39">
        <v>53266.246968616797</v>
      </c>
      <c r="Q985" s="40">
        <f t="shared" si="275"/>
        <v>1227.787035127898</v>
      </c>
      <c r="R985" s="39">
        <v>53296.387115981597</v>
      </c>
      <c r="S985" s="39">
        <f t="shared" si="276"/>
        <v>30.140147364800214</v>
      </c>
      <c r="T985" s="39">
        <f t="shared" si="280"/>
        <v>1257.9271824926982</v>
      </c>
      <c r="U985" s="39">
        <v>60055.937446141397</v>
      </c>
      <c r="V985" s="39">
        <f t="shared" si="277"/>
        <v>8017.4775126524983</v>
      </c>
      <c r="W985" s="39">
        <v>61561.246132941502</v>
      </c>
      <c r="X985" s="39">
        <f t="shared" si="278"/>
        <v>247.38150430740643</v>
      </c>
      <c r="Y985" s="39">
        <f t="shared" si="281"/>
        <v>9522.7861994526029</v>
      </c>
      <c r="Z985" s="39">
        <f t="shared" si="282"/>
        <v>7499.7538670584981</v>
      </c>
      <c r="AA985" s="45">
        <f t="shared" si="283"/>
        <v>7.3897736623187743E-2</v>
      </c>
      <c r="AB985" s="45">
        <f t="shared" si="284"/>
        <v>0.47099184265839955</v>
      </c>
      <c r="AC985" s="45">
        <f t="shared" si="285"/>
        <v>1.4532584640178741E-2</v>
      </c>
      <c r="AD985" s="45">
        <f t="shared" si="286"/>
        <v>0.55942216392176602</v>
      </c>
      <c r="AE985" s="45">
        <f t="shared" si="287"/>
        <v>0.44057783607823398</v>
      </c>
      <c r="AF985" s="43">
        <f>('Estimates from MCMC'!$B$2-'MCMC runs'!W985)/'Estimates from MCMC'!$B$2</f>
        <v>0.10859607979986531</v>
      </c>
    </row>
    <row r="986" spans="1:32" x14ac:dyDescent="0.3">
      <c r="A986" s="38">
        <v>803</v>
      </c>
      <c r="B986" s="38">
        <v>2163480.4946699678</v>
      </c>
      <c r="C986" s="39">
        <v>52178.546280714101</v>
      </c>
      <c r="D986" s="39">
        <v>51170.203326566603</v>
      </c>
      <c r="E986" s="39">
        <f t="shared" si="270"/>
        <v>1008.3429541474979</v>
      </c>
      <c r="F986" s="39">
        <v>52115.305421827601</v>
      </c>
      <c r="G986" s="40">
        <f t="shared" si="271"/>
        <v>63.240858886500064</v>
      </c>
      <c r="H986" s="39">
        <v>52090.193816220199</v>
      </c>
      <c r="I986" s="39">
        <f t="shared" si="272"/>
        <v>88.352464493902517</v>
      </c>
      <c r="J986" s="39">
        <v>51019.4294651042</v>
      </c>
      <c r="K986" s="40">
        <f t="shared" si="273"/>
        <v>1159.1168156099011</v>
      </c>
      <c r="L986" s="39">
        <v>50441.791081994699</v>
      </c>
      <c r="M986" s="39">
        <f t="shared" si="274"/>
        <v>1736.755198719402</v>
      </c>
      <c r="N986" s="39">
        <f t="shared" si="279"/>
        <v>577.63838310950086</v>
      </c>
      <c r="O986" s="40">
        <f>'Estimates from MCMC'!$B$2-L986</f>
        <v>18619.208918005301</v>
      </c>
      <c r="P986" s="39">
        <v>51660.1312633747</v>
      </c>
      <c r="Q986" s="40">
        <f t="shared" si="275"/>
        <v>1218.340181380001</v>
      </c>
      <c r="R986" s="39">
        <v>51690.690150790098</v>
      </c>
      <c r="S986" s="39">
        <f t="shared" si="276"/>
        <v>30.558887415398203</v>
      </c>
      <c r="T986" s="39">
        <f t="shared" si="280"/>
        <v>1248.8990687953992</v>
      </c>
      <c r="U986" s="39">
        <v>58221.918356196496</v>
      </c>
      <c r="V986" s="39">
        <f t="shared" si="277"/>
        <v>7780.1272742017973</v>
      </c>
      <c r="W986" s="39">
        <v>59714.775039868597</v>
      </c>
      <c r="X986" s="39">
        <f t="shared" si="278"/>
        <v>243.95761487670097</v>
      </c>
      <c r="Y986" s="39">
        <f t="shared" si="281"/>
        <v>9272.9839578738975</v>
      </c>
      <c r="Z986" s="39">
        <f t="shared" si="282"/>
        <v>9346.2249601314033</v>
      </c>
      <c r="AA986" s="45">
        <f t="shared" si="283"/>
        <v>6.707583948895264E-2</v>
      </c>
      <c r="AB986" s="45">
        <f t="shared" si="284"/>
        <v>0.41785487817789052</v>
      </c>
      <c r="AC986" s="45">
        <f t="shared" si="285"/>
        <v>1.3102469387987106E-2</v>
      </c>
      <c r="AD986" s="45">
        <f t="shared" si="286"/>
        <v>0.49803318705483024</v>
      </c>
      <c r="AE986" s="45">
        <f t="shared" si="287"/>
        <v>0.50196681294516976</v>
      </c>
      <c r="AF986" s="43">
        <f>('Estimates from MCMC'!$B$2-'MCMC runs'!W986)/'Estimates from MCMC'!$B$2</f>
        <v>0.13533289353081193</v>
      </c>
    </row>
    <row r="987" spans="1:32" x14ac:dyDescent="0.3">
      <c r="A987" s="38">
        <v>2429</v>
      </c>
      <c r="B987" s="38">
        <v>1918812.1040728553</v>
      </c>
      <c r="C987" s="39">
        <v>53345.820315356003</v>
      </c>
      <c r="D987" s="39">
        <v>52283.210212674501</v>
      </c>
      <c r="E987" s="39">
        <f t="shared" si="270"/>
        <v>1062.6101026815013</v>
      </c>
      <c r="F987" s="39">
        <v>53277.814520640502</v>
      </c>
      <c r="G987" s="40">
        <f t="shared" si="271"/>
        <v>68.005794715500087</v>
      </c>
      <c r="H987" s="39">
        <v>53253.755107865603</v>
      </c>
      <c r="I987" s="39">
        <f t="shared" si="272"/>
        <v>92.065207490399189</v>
      </c>
      <c r="J987" s="39">
        <v>52124.0595597309</v>
      </c>
      <c r="K987" s="40">
        <f t="shared" si="273"/>
        <v>1221.7607556251023</v>
      </c>
      <c r="L987" s="39">
        <v>51522.273540403803</v>
      </c>
      <c r="M987" s="39">
        <f t="shared" si="274"/>
        <v>1823.5467749521995</v>
      </c>
      <c r="N987" s="39">
        <f t="shared" si="279"/>
        <v>601.78601932709716</v>
      </c>
      <c r="O987" s="40">
        <f>'Estimates from MCMC'!$B$2-L987</f>
        <v>17538.726459596197</v>
      </c>
      <c r="P987" s="39">
        <v>52806.101642286798</v>
      </c>
      <c r="Q987" s="40">
        <f t="shared" si="275"/>
        <v>1283.8281018829948</v>
      </c>
      <c r="R987" s="39">
        <v>52837.3784218418</v>
      </c>
      <c r="S987" s="39">
        <f t="shared" si="276"/>
        <v>31.276779555002577</v>
      </c>
      <c r="T987" s="39">
        <f t="shared" si="280"/>
        <v>1315.1048814379974</v>
      </c>
      <c r="U987" s="39">
        <v>59669.050652330799</v>
      </c>
      <c r="V987" s="39">
        <f t="shared" si="277"/>
        <v>8146.7771119269964</v>
      </c>
      <c r="W987" s="39">
        <v>61248.670583322499</v>
      </c>
      <c r="X987" s="39">
        <f t="shared" si="278"/>
        <v>264.51504955370183</v>
      </c>
      <c r="Y987" s="39">
        <f t="shared" si="281"/>
        <v>9726.3970429186957</v>
      </c>
      <c r="Z987" s="39">
        <f t="shared" si="282"/>
        <v>7812.3294166775013</v>
      </c>
      <c r="AA987" s="45">
        <f t="shared" si="283"/>
        <v>7.4982917629030393E-2</v>
      </c>
      <c r="AB987" s="45">
        <f t="shared" si="284"/>
        <v>0.46450220491748084</v>
      </c>
      <c r="AC987" s="45">
        <f t="shared" si="285"/>
        <v>1.508177062702145E-2</v>
      </c>
      <c r="AD987" s="45">
        <f t="shared" si="286"/>
        <v>0.55456689317353269</v>
      </c>
      <c r="AE987" s="45">
        <f t="shared" si="287"/>
        <v>0.44543310682646731</v>
      </c>
      <c r="AF987" s="43">
        <f>('Estimates from MCMC'!$B$2-'MCMC runs'!W987)/'Estimates from MCMC'!$B$2</f>
        <v>0.11312215891280898</v>
      </c>
    </row>
    <row r="988" spans="1:32" x14ac:dyDescent="0.3">
      <c r="A988" s="38">
        <v>4236</v>
      </c>
      <c r="B988" s="38">
        <v>2032764.8744103194</v>
      </c>
      <c r="C988" s="39">
        <v>52531.288361742598</v>
      </c>
      <c r="D988" s="39">
        <v>51503.335792156999</v>
      </c>
      <c r="E988" s="39">
        <f t="shared" si="270"/>
        <v>1027.9525695855991</v>
      </c>
      <c r="F988" s="39">
        <v>52469.932599242202</v>
      </c>
      <c r="G988" s="40">
        <f t="shared" si="271"/>
        <v>61.35576250039594</v>
      </c>
      <c r="H988" s="39">
        <v>52441.945544929302</v>
      </c>
      <c r="I988" s="39">
        <f t="shared" si="272"/>
        <v>89.34281681329594</v>
      </c>
      <c r="J988" s="39">
        <v>51353.429675835199</v>
      </c>
      <c r="K988" s="40">
        <f t="shared" si="273"/>
        <v>1177.8586859073985</v>
      </c>
      <c r="L988" s="39">
        <v>50769.386274821503</v>
      </c>
      <c r="M988" s="39">
        <f t="shared" si="274"/>
        <v>1761.9020869210945</v>
      </c>
      <c r="N988" s="39">
        <f t="shared" si="279"/>
        <v>584.04340101369598</v>
      </c>
      <c r="O988" s="40">
        <f>'Estimates from MCMC'!$B$2-L988</f>
        <v>18291.613725178497</v>
      </c>
      <c r="P988" s="39">
        <v>52007.903971856897</v>
      </c>
      <c r="Q988" s="40">
        <f t="shared" si="275"/>
        <v>1238.5176970353932</v>
      </c>
      <c r="R988" s="39">
        <v>52038.607717697298</v>
      </c>
      <c r="S988" s="39">
        <f t="shared" si="276"/>
        <v>30.703745840401098</v>
      </c>
      <c r="T988" s="39">
        <f t="shared" si="280"/>
        <v>1269.2214428757943</v>
      </c>
      <c r="U988" s="39">
        <v>58540.505838548299</v>
      </c>
      <c r="V988" s="39">
        <f t="shared" si="277"/>
        <v>7771.1195637267956</v>
      </c>
      <c r="W988" s="39">
        <v>60058.474637760402</v>
      </c>
      <c r="X988" s="39">
        <f t="shared" si="278"/>
        <v>248.74735633630917</v>
      </c>
      <c r="Y988" s="39">
        <f t="shared" si="281"/>
        <v>9289.0883629388991</v>
      </c>
      <c r="Z988" s="39">
        <f t="shared" si="282"/>
        <v>9002.5253622395976</v>
      </c>
      <c r="AA988" s="45">
        <f t="shared" si="283"/>
        <v>6.9388161260408907E-2</v>
      </c>
      <c r="AB988" s="45">
        <f t="shared" si="284"/>
        <v>0.42484603493620748</v>
      </c>
      <c r="AC988" s="45">
        <f t="shared" si="285"/>
        <v>1.3598983669434656E-2</v>
      </c>
      <c r="AD988" s="45">
        <f t="shared" si="286"/>
        <v>0.50783317986605103</v>
      </c>
      <c r="AE988" s="45">
        <f t="shared" si="287"/>
        <v>0.49216682013394897</v>
      </c>
      <c r="AF988" s="43">
        <f>('Estimates from MCMC'!$B$2-'MCMC runs'!W988)/'Estimates from MCMC'!$B$2</f>
        <v>0.13035613967709123</v>
      </c>
    </row>
    <row r="989" spans="1:32" x14ac:dyDescent="0.3">
      <c r="A989" s="38">
        <v>2427</v>
      </c>
      <c r="B989" s="38">
        <v>2141619.9644540744</v>
      </c>
      <c r="C989" s="39">
        <v>52147.011368561398</v>
      </c>
      <c r="D989" s="39">
        <v>51118.346589477798</v>
      </c>
      <c r="E989" s="39">
        <f t="shared" si="270"/>
        <v>1028.6647790835996</v>
      </c>
      <c r="F989" s="39">
        <v>52093.982976415296</v>
      </c>
      <c r="G989" s="40">
        <f t="shared" si="271"/>
        <v>53.028392146101396</v>
      </c>
      <c r="H989" s="39">
        <v>52057.590425054703</v>
      </c>
      <c r="I989" s="39">
        <f t="shared" si="272"/>
        <v>89.420943506695039</v>
      </c>
      <c r="J989" s="39">
        <v>50976.5067550811</v>
      </c>
      <c r="K989" s="40">
        <f t="shared" si="273"/>
        <v>1170.5046134802978</v>
      </c>
      <c r="L989" s="39">
        <v>50392.0873841797</v>
      </c>
      <c r="M989" s="39">
        <f t="shared" si="274"/>
        <v>1754.9239843816977</v>
      </c>
      <c r="N989" s="39">
        <f t="shared" si="279"/>
        <v>584.41937090139982</v>
      </c>
      <c r="O989" s="40">
        <f>'Estimates from MCMC'!$B$2-L989</f>
        <v>18668.9126158203</v>
      </c>
      <c r="P989" s="39">
        <v>51624.675042805102</v>
      </c>
      <c r="Q989" s="40">
        <f t="shared" si="275"/>
        <v>1232.5876586254017</v>
      </c>
      <c r="R989" s="39">
        <v>51655.6371910628</v>
      </c>
      <c r="S989" s="39">
        <f t="shared" si="276"/>
        <v>30.962148257698573</v>
      </c>
      <c r="T989" s="39">
        <f t="shared" si="280"/>
        <v>1263.5498068831002</v>
      </c>
      <c r="U989" s="39">
        <v>58182.389860483898</v>
      </c>
      <c r="V989" s="39">
        <f t="shared" si="277"/>
        <v>7790.3024763041976</v>
      </c>
      <c r="W989" s="39">
        <v>59693.3737944241</v>
      </c>
      <c r="X989" s="39">
        <f t="shared" si="278"/>
        <v>247.43412705710216</v>
      </c>
      <c r="Y989" s="39">
        <f t="shared" si="281"/>
        <v>9301.2864102444</v>
      </c>
      <c r="Z989" s="39">
        <f t="shared" si="282"/>
        <v>9367.6262055758998</v>
      </c>
      <c r="AA989" s="45">
        <f t="shared" si="283"/>
        <v>6.7682024812326255E-2</v>
      </c>
      <c r="AB989" s="45">
        <f t="shared" si="284"/>
        <v>0.41728742517668571</v>
      </c>
      <c r="AC989" s="45">
        <f t="shared" si="285"/>
        <v>1.3253804983125958E-2</v>
      </c>
      <c r="AD989" s="45">
        <f t="shared" si="286"/>
        <v>0.49822325497213793</v>
      </c>
      <c r="AE989" s="45">
        <f t="shared" si="287"/>
        <v>0.50177674502786207</v>
      </c>
      <c r="AF989" s="43">
        <f>('Estimates from MCMC'!$B$2-'MCMC runs'!W989)/'Estimates from MCMC'!$B$2</f>
        <v>0.13564278254841228</v>
      </c>
    </row>
    <row r="990" spans="1:32" x14ac:dyDescent="0.3">
      <c r="A990" s="38">
        <v>618</v>
      </c>
      <c r="B990" s="38">
        <v>2144592.8621273893</v>
      </c>
      <c r="C990" s="39">
        <v>52588.893796283701</v>
      </c>
      <c r="D990" s="39">
        <v>51547.151219567299</v>
      </c>
      <c r="E990" s="39">
        <f t="shared" si="270"/>
        <v>1041.7425767164023</v>
      </c>
      <c r="F990" s="39">
        <v>52523.4094537907</v>
      </c>
      <c r="G990" s="40">
        <f t="shared" si="271"/>
        <v>65.48434249300044</v>
      </c>
      <c r="H990" s="39">
        <v>52499.204941236298</v>
      </c>
      <c r="I990" s="39">
        <f t="shared" si="272"/>
        <v>89.688855047403194</v>
      </c>
      <c r="J990" s="39">
        <v>51392.778318908298</v>
      </c>
      <c r="K990" s="40">
        <f t="shared" si="273"/>
        <v>1196.1154773754024</v>
      </c>
      <c r="L990" s="39">
        <v>50806.722866931697</v>
      </c>
      <c r="M990" s="39">
        <f t="shared" si="274"/>
        <v>1782.1709293520034</v>
      </c>
      <c r="N990" s="39">
        <f t="shared" si="279"/>
        <v>586.05545197660103</v>
      </c>
      <c r="O990" s="40">
        <f>'Estimates from MCMC'!$B$2-L990</f>
        <v>18254.277133068303</v>
      </c>
      <c r="P990" s="39">
        <v>52058.376118635999</v>
      </c>
      <c r="Q990" s="40">
        <f t="shared" si="275"/>
        <v>1251.6532517043015</v>
      </c>
      <c r="R990" s="39">
        <v>52088.873908723297</v>
      </c>
      <c r="S990" s="39">
        <f t="shared" si="276"/>
        <v>30.497790087298199</v>
      </c>
      <c r="T990" s="39">
        <f t="shared" si="280"/>
        <v>1282.1510417915997</v>
      </c>
      <c r="U990" s="39">
        <v>58709.752189083301</v>
      </c>
      <c r="V990" s="39">
        <f t="shared" si="277"/>
        <v>7903.029322151604</v>
      </c>
      <c r="W990" s="39">
        <v>60247.837408896201</v>
      </c>
      <c r="X990" s="39">
        <f t="shared" si="278"/>
        <v>255.93417802129989</v>
      </c>
      <c r="Y990" s="39">
        <f t="shared" si="281"/>
        <v>9441.1145419645036</v>
      </c>
      <c r="Z990" s="39">
        <f t="shared" si="282"/>
        <v>8813.1625911037991</v>
      </c>
      <c r="AA990" s="45">
        <f t="shared" si="283"/>
        <v>7.0238390293140412E-2</v>
      </c>
      <c r="AB990" s="45">
        <f t="shared" si="284"/>
        <v>0.4329412369791939</v>
      </c>
      <c r="AC990" s="45">
        <f t="shared" si="285"/>
        <v>1.402050468258015E-2</v>
      </c>
      <c r="AD990" s="45">
        <f t="shared" si="286"/>
        <v>0.51720013195491443</v>
      </c>
      <c r="AE990" s="45">
        <f t="shared" si="287"/>
        <v>0.48279986804508557</v>
      </c>
      <c r="AF990" s="43">
        <f>('Estimates from MCMC'!$B$2-'MCMC runs'!W990)/'Estimates from MCMC'!$B$2</f>
        <v>0.12761417574468656</v>
      </c>
    </row>
    <row r="991" spans="1:32" x14ac:dyDescent="0.3">
      <c r="A991" s="38">
        <v>1972</v>
      </c>
      <c r="B991" s="38">
        <v>1918336.9316910615</v>
      </c>
      <c r="C991" s="39">
        <v>53172.224681207299</v>
      </c>
      <c r="D991" s="39">
        <v>52105.6808890678</v>
      </c>
      <c r="E991" s="39">
        <f t="shared" si="270"/>
        <v>1066.5437921394987</v>
      </c>
      <c r="F991" s="39">
        <v>53108.321055064502</v>
      </c>
      <c r="G991" s="40">
        <f t="shared" si="271"/>
        <v>63.903626142797293</v>
      </c>
      <c r="H991" s="39">
        <v>53078.624936889501</v>
      </c>
      <c r="I991" s="39">
        <f t="shared" si="272"/>
        <v>93.599744317798468</v>
      </c>
      <c r="J991" s="39">
        <v>51949.0808444832</v>
      </c>
      <c r="K991" s="40">
        <f t="shared" si="273"/>
        <v>1223.1438367240989</v>
      </c>
      <c r="L991" s="39">
        <v>51337.503843957798</v>
      </c>
      <c r="M991" s="39">
        <f t="shared" si="274"/>
        <v>1834.7208372495006</v>
      </c>
      <c r="N991" s="39">
        <f t="shared" si="279"/>
        <v>611.57700052540167</v>
      </c>
      <c r="O991" s="40">
        <f>'Estimates from MCMC'!$B$2-L991</f>
        <v>17723.496156042202</v>
      </c>
      <c r="P991" s="39">
        <v>52634.195290410797</v>
      </c>
      <c r="Q991" s="40">
        <f t="shared" si="275"/>
        <v>1296.6914464529982</v>
      </c>
      <c r="R991" s="39">
        <v>52666.3157069683</v>
      </c>
      <c r="S991" s="39">
        <f t="shared" si="276"/>
        <v>32.120416557503631</v>
      </c>
      <c r="T991" s="39">
        <f t="shared" si="280"/>
        <v>1328.8118630105018</v>
      </c>
      <c r="U991" s="39">
        <v>59365.898144944302</v>
      </c>
      <c r="V991" s="39">
        <f t="shared" si="277"/>
        <v>8028.3943009865034</v>
      </c>
      <c r="W991" s="39">
        <v>60956.518293747002</v>
      </c>
      <c r="X991" s="39">
        <f t="shared" si="278"/>
        <v>261.80828579219815</v>
      </c>
      <c r="Y991" s="39">
        <f t="shared" si="281"/>
        <v>9619.0144497892034</v>
      </c>
      <c r="Z991" s="39">
        <f t="shared" si="282"/>
        <v>8104.4817062529983</v>
      </c>
      <c r="AA991" s="45">
        <f t="shared" si="283"/>
        <v>7.4974590301557981E-2</v>
      </c>
      <c r="AB991" s="45">
        <f t="shared" si="284"/>
        <v>0.452980282801004</v>
      </c>
      <c r="AC991" s="45">
        <f t="shared" si="285"/>
        <v>1.4771819481166184E-2</v>
      </c>
      <c r="AD991" s="45">
        <f t="shared" si="286"/>
        <v>0.54272669258372819</v>
      </c>
      <c r="AE991" s="45">
        <f t="shared" si="287"/>
        <v>0.45727330741627187</v>
      </c>
      <c r="AF991" s="43">
        <f>('Estimates from MCMC'!$B$2-'MCMC runs'!W991)/'Estimates from MCMC'!$B$2</f>
        <v>0.11735251019031</v>
      </c>
    </row>
    <row r="992" spans="1:32" x14ac:dyDescent="0.3">
      <c r="A992" s="38">
        <v>4285</v>
      </c>
      <c r="B992" s="38">
        <v>1951323.1313147412</v>
      </c>
      <c r="C992" s="39">
        <v>52808.661614657402</v>
      </c>
      <c r="D992" s="39">
        <v>51784.367839891398</v>
      </c>
      <c r="E992" s="39">
        <f t="shared" si="270"/>
        <v>1024.2937747660035</v>
      </c>
      <c r="F992" s="39">
        <v>52732.097541490497</v>
      </c>
      <c r="G992" s="40">
        <f t="shared" si="271"/>
        <v>76.564073166904564</v>
      </c>
      <c r="H992" s="39">
        <v>52718.873046617198</v>
      </c>
      <c r="I992" s="39">
        <f t="shared" si="272"/>
        <v>89.788568040203245</v>
      </c>
      <c r="J992" s="39">
        <v>51619.099154010699</v>
      </c>
      <c r="K992" s="40">
        <f t="shared" si="273"/>
        <v>1189.5624606467027</v>
      </c>
      <c r="L992" s="39">
        <v>51031.903414790497</v>
      </c>
      <c r="M992" s="39">
        <f t="shared" si="274"/>
        <v>1776.7581998669048</v>
      </c>
      <c r="N992" s="39">
        <f t="shared" si="279"/>
        <v>587.19573922020209</v>
      </c>
      <c r="O992" s="40">
        <f>'Estimates from MCMC'!$B$2-L992</f>
        <v>18029.096585209503</v>
      </c>
      <c r="P992" s="39">
        <v>52280.705361426699</v>
      </c>
      <c r="Q992" s="40">
        <f t="shared" si="275"/>
        <v>1248.801946636202</v>
      </c>
      <c r="R992" s="39">
        <v>52311.305947244997</v>
      </c>
      <c r="S992" s="39">
        <f t="shared" si="276"/>
        <v>30.600585818297986</v>
      </c>
      <c r="T992" s="39">
        <f t="shared" si="280"/>
        <v>1279.4025324545</v>
      </c>
      <c r="U992" s="39">
        <v>58969.594784538203</v>
      </c>
      <c r="V992" s="39">
        <f t="shared" si="277"/>
        <v>7937.6913697477066</v>
      </c>
      <c r="W992" s="39">
        <v>60502.194361114001</v>
      </c>
      <c r="X992" s="39">
        <f t="shared" si="278"/>
        <v>253.19704412129795</v>
      </c>
      <c r="Y992" s="39">
        <f t="shared" si="281"/>
        <v>9470.2909463235046</v>
      </c>
      <c r="Z992" s="39">
        <f t="shared" si="282"/>
        <v>8558.8056388859986</v>
      </c>
      <c r="AA992" s="45">
        <f t="shared" si="283"/>
        <v>7.096320807910482E-2</v>
      </c>
      <c r="AB992" s="45">
        <f t="shared" si="284"/>
        <v>0.44027116568112101</v>
      </c>
      <c r="AC992" s="45">
        <f t="shared" si="285"/>
        <v>1.4043800970538521E-2</v>
      </c>
      <c r="AD992" s="45">
        <f t="shared" si="286"/>
        <v>0.52527817473076432</v>
      </c>
      <c r="AE992" s="45">
        <f t="shared" si="287"/>
        <v>0.47472182526923562</v>
      </c>
      <c r="AF992" s="43">
        <f>('Estimates from MCMC'!$B$2-'MCMC runs'!W992)/'Estimates from MCMC'!$B$2</f>
        <v>0.12393109915706403</v>
      </c>
    </row>
    <row r="993" spans="1:32" x14ac:dyDescent="0.3">
      <c r="A993" s="38">
        <v>4372</v>
      </c>
      <c r="B993" s="38">
        <v>1951323.1313147412</v>
      </c>
      <c r="C993" s="39">
        <v>52808.661614657402</v>
      </c>
      <c r="D993" s="39">
        <v>51784.367839891398</v>
      </c>
      <c r="E993" s="39">
        <f t="shared" si="270"/>
        <v>1024.2937747660035</v>
      </c>
      <c r="F993" s="39">
        <v>52732.097541490497</v>
      </c>
      <c r="G993" s="40">
        <f t="shared" si="271"/>
        <v>76.564073166904564</v>
      </c>
      <c r="H993" s="39">
        <v>52718.873046617198</v>
      </c>
      <c r="I993" s="39">
        <f t="shared" si="272"/>
        <v>89.788568040203245</v>
      </c>
      <c r="J993" s="39">
        <v>51619.099154010699</v>
      </c>
      <c r="K993" s="40">
        <f t="shared" si="273"/>
        <v>1189.5624606467027</v>
      </c>
      <c r="L993" s="39">
        <v>51031.903414790497</v>
      </c>
      <c r="M993" s="39">
        <f t="shared" si="274"/>
        <v>1776.7581998669048</v>
      </c>
      <c r="N993" s="39">
        <f t="shared" si="279"/>
        <v>587.19573922020209</v>
      </c>
      <c r="O993" s="40">
        <f>'Estimates from MCMC'!$B$2-L993</f>
        <v>18029.096585209503</v>
      </c>
      <c r="P993" s="39">
        <v>52280.705361426699</v>
      </c>
      <c r="Q993" s="40">
        <f t="shared" si="275"/>
        <v>1248.801946636202</v>
      </c>
      <c r="R993" s="39">
        <v>52311.305947244997</v>
      </c>
      <c r="S993" s="39">
        <f t="shared" si="276"/>
        <v>30.600585818297986</v>
      </c>
      <c r="T993" s="39">
        <f t="shared" si="280"/>
        <v>1279.4025324545</v>
      </c>
      <c r="U993" s="39">
        <v>58969.594784538203</v>
      </c>
      <c r="V993" s="39">
        <f t="shared" si="277"/>
        <v>7937.6913697477066</v>
      </c>
      <c r="W993" s="39">
        <v>60502.194361114001</v>
      </c>
      <c r="X993" s="39">
        <f t="shared" si="278"/>
        <v>253.19704412129795</v>
      </c>
      <c r="Y993" s="39">
        <f t="shared" si="281"/>
        <v>9470.2909463235046</v>
      </c>
      <c r="Z993" s="39">
        <f t="shared" si="282"/>
        <v>8558.8056388859986</v>
      </c>
      <c r="AA993" s="45">
        <f t="shared" si="283"/>
        <v>7.096320807910482E-2</v>
      </c>
      <c r="AB993" s="45">
        <f t="shared" si="284"/>
        <v>0.44027116568112101</v>
      </c>
      <c r="AC993" s="45">
        <f t="shared" si="285"/>
        <v>1.4043800970538521E-2</v>
      </c>
      <c r="AD993" s="45">
        <f t="shared" si="286"/>
        <v>0.52527817473076432</v>
      </c>
      <c r="AE993" s="45">
        <f t="shared" si="287"/>
        <v>0.47472182526923562</v>
      </c>
      <c r="AF993" s="43">
        <f>('Estimates from MCMC'!$B$2-'MCMC runs'!W993)/'Estimates from MCMC'!$B$2</f>
        <v>0.12393109915706403</v>
      </c>
    </row>
    <row r="994" spans="1:32" x14ac:dyDescent="0.3">
      <c r="A994" s="38">
        <v>1304</v>
      </c>
      <c r="B994" s="38">
        <v>2102844.3808460678</v>
      </c>
      <c r="C994" s="39">
        <v>52112.269132756002</v>
      </c>
      <c r="D994" s="39">
        <v>51067.312434379201</v>
      </c>
      <c r="E994" s="39">
        <f t="shared" si="270"/>
        <v>1044.9566983768018</v>
      </c>
      <c r="F994" s="39">
        <v>52054.497117814099</v>
      </c>
      <c r="G994" s="40">
        <f t="shared" si="271"/>
        <v>57.772014941903763</v>
      </c>
      <c r="H994" s="39">
        <v>52021.2231711735</v>
      </c>
      <c r="I994" s="39">
        <f t="shared" si="272"/>
        <v>91.045961582502059</v>
      </c>
      <c r="J994" s="39">
        <v>50919.126884259</v>
      </c>
      <c r="K994" s="40">
        <f t="shared" si="273"/>
        <v>1193.1422484970026</v>
      </c>
      <c r="L994" s="39">
        <v>50324.262748074798</v>
      </c>
      <c r="M994" s="39">
        <f t="shared" si="274"/>
        <v>1788.0063846812045</v>
      </c>
      <c r="N994" s="39">
        <f t="shared" si="279"/>
        <v>594.86413618420193</v>
      </c>
      <c r="O994" s="40">
        <f>'Estimates from MCMC'!$B$2-L994</f>
        <v>18736.737251925202</v>
      </c>
      <c r="P994" s="39">
        <v>51581.864768942498</v>
      </c>
      <c r="Q994" s="40">
        <f t="shared" si="275"/>
        <v>1257.6020208677</v>
      </c>
      <c r="R994" s="39">
        <v>51613.285774811098</v>
      </c>
      <c r="S994" s="39">
        <f t="shared" si="276"/>
        <v>31.421005868600332</v>
      </c>
      <c r="T994" s="39">
        <f t="shared" si="280"/>
        <v>1289.0230267363004</v>
      </c>
      <c r="U994" s="39">
        <v>58176.025247130798</v>
      </c>
      <c r="V994" s="39">
        <f t="shared" si="277"/>
        <v>7851.7624990559998</v>
      </c>
      <c r="W994" s="39">
        <v>59719.825792996497</v>
      </c>
      <c r="X994" s="39">
        <f t="shared" si="278"/>
        <v>254.77751912939857</v>
      </c>
      <c r="Y994" s="39">
        <f t="shared" si="281"/>
        <v>9395.5630449216987</v>
      </c>
      <c r="Z994" s="39">
        <f t="shared" si="282"/>
        <v>9341.1742070035034</v>
      </c>
      <c r="AA994" s="45">
        <f t="shared" si="283"/>
        <v>6.879655776802085E-2</v>
      </c>
      <c r="AB994" s="45">
        <f t="shared" si="284"/>
        <v>0.41905708520565554</v>
      </c>
      <c r="AC994" s="45">
        <f t="shared" si="285"/>
        <v>1.3597752677202118E-2</v>
      </c>
      <c r="AD994" s="45">
        <f t="shared" si="286"/>
        <v>0.50145139565087848</v>
      </c>
      <c r="AE994" s="45">
        <f t="shared" si="287"/>
        <v>0.49854860434912146</v>
      </c>
      <c r="AF994" s="43">
        <f>('Estimates from MCMC'!$B$2-'MCMC runs'!W994)/'Estimates from MCMC'!$B$2</f>
        <v>0.13525975886540165</v>
      </c>
    </row>
    <row r="995" spans="1:32" x14ac:dyDescent="0.3">
      <c r="A995" s="38">
        <v>825</v>
      </c>
      <c r="B995" s="38">
        <v>2103661.1608152185</v>
      </c>
      <c r="C995" s="39">
        <v>52081.141535772796</v>
      </c>
      <c r="D995" s="39">
        <v>51059.081085514903</v>
      </c>
      <c r="E995" s="39">
        <f t="shared" si="270"/>
        <v>1022.0604502578935</v>
      </c>
      <c r="F995" s="39">
        <v>52013.531628586999</v>
      </c>
      <c r="G995" s="40">
        <f t="shared" si="271"/>
        <v>67.609907185797056</v>
      </c>
      <c r="H995" s="39">
        <v>51991.628185826899</v>
      </c>
      <c r="I995" s="39">
        <f t="shared" si="272"/>
        <v>89.513349945897062</v>
      </c>
      <c r="J995" s="39">
        <v>50902.6911105045</v>
      </c>
      <c r="K995" s="40">
        <f t="shared" si="273"/>
        <v>1178.4504252682964</v>
      </c>
      <c r="L995" s="39">
        <v>50317.381419527097</v>
      </c>
      <c r="M995" s="39">
        <f t="shared" si="274"/>
        <v>1763.7601162456995</v>
      </c>
      <c r="N995" s="39">
        <f t="shared" si="279"/>
        <v>585.30969097740308</v>
      </c>
      <c r="O995" s="40">
        <f>'Estimates from MCMC'!$B$2-L995</f>
        <v>18743.618580472903</v>
      </c>
      <c r="P995" s="39">
        <v>51555.278146386001</v>
      </c>
      <c r="Q995" s="40">
        <f t="shared" si="275"/>
        <v>1237.896726858904</v>
      </c>
      <c r="R995" s="39">
        <v>51586.0913835186</v>
      </c>
      <c r="S995" s="39">
        <f t="shared" si="276"/>
        <v>30.81323713259917</v>
      </c>
      <c r="T995" s="39">
        <f t="shared" si="280"/>
        <v>1268.7099639915032</v>
      </c>
      <c r="U995" s="39">
        <v>58143.656505804604</v>
      </c>
      <c r="V995" s="39">
        <f t="shared" si="277"/>
        <v>7826.2750862775065</v>
      </c>
      <c r="W995" s="39">
        <v>59663.178845394701</v>
      </c>
      <c r="X995" s="39">
        <f t="shared" si="278"/>
        <v>250.81237559859437</v>
      </c>
      <c r="Y995" s="39">
        <f t="shared" si="281"/>
        <v>9345.797425867604</v>
      </c>
      <c r="Z995" s="39">
        <f t="shared" si="282"/>
        <v>9397.8211546052989</v>
      </c>
      <c r="AA995" s="45">
        <f t="shared" si="283"/>
        <v>6.7687568360639008E-2</v>
      </c>
      <c r="AB995" s="45">
        <f t="shared" si="284"/>
        <v>0.41754344566267038</v>
      </c>
      <c r="AC995" s="45">
        <f t="shared" si="285"/>
        <v>1.3381214226152181E-2</v>
      </c>
      <c r="AD995" s="45">
        <f t="shared" si="286"/>
        <v>0.49861222824946155</v>
      </c>
      <c r="AE995" s="45">
        <f t="shared" si="287"/>
        <v>0.50138777175053839</v>
      </c>
      <c r="AF995" s="43">
        <f>('Estimates from MCMC'!$B$2-'MCMC runs'!W995)/'Estimates from MCMC'!$B$2</f>
        <v>0.13608000397627168</v>
      </c>
    </row>
    <row r="996" spans="1:32" x14ac:dyDescent="0.3">
      <c r="A996" s="38">
        <v>1631</v>
      </c>
      <c r="B996" s="38">
        <v>1928676.397741671</v>
      </c>
      <c r="C996" s="39">
        <v>53370.671243899997</v>
      </c>
      <c r="D996" s="39">
        <v>52332.122715440601</v>
      </c>
      <c r="E996" s="39">
        <f t="shared" si="270"/>
        <v>1038.548528459396</v>
      </c>
      <c r="F996" s="39">
        <v>53306.449865668801</v>
      </c>
      <c r="G996" s="40">
        <f t="shared" si="271"/>
        <v>64.221378231195558</v>
      </c>
      <c r="H996" s="39">
        <v>53281.232247228101</v>
      </c>
      <c r="I996" s="39">
        <f t="shared" si="272"/>
        <v>89.438996671895438</v>
      </c>
      <c r="J996" s="39">
        <v>52179.350635545699</v>
      </c>
      <c r="K996" s="40">
        <f t="shared" si="273"/>
        <v>1191.3206083542973</v>
      </c>
      <c r="L996" s="39">
        <v>51594.593232097199</v>
      </c>
      <c r="M996" s="39">
        <f t="shared" si="274"/>
        <v>1776.0780118027978</v>
      </c>
      <c r="N996" s="39">
        <f t="shared" si="279"/>
        <v>584.75740344850055</v>
      </c>
      <c r="O996" s="40">
        <f>'Estimates from MCMC'!$B$2-L996</f>
        <v>17466.406767902801</v>
      </c>
      <c r="P996" s="39">
        <v>52844.842297564603</v>
      </c>
      <c r="Q996" s="40">
        <f t="shared" si="275"/>
        <v>1250.2490654674039</v>
      </c>
      <c r="R996" s="39">
        <v>52875.178547523297</v>
      </c>
      <c r="S996" s="39">
        <f t="shared" si="276"/>
        <v>30.33624995869468</v>
      </c>
      <c r="T996" s="39">
        <f t="shared" si="280"/>
        <v>1280.5853154260985</v>
      </c>
      <c r="U996" s="39">
        <v>59498.932643525302</v>
      </c>
      <c r="V996" s="39">
        <f t="shared" si="277"/>
        <v>7904.3394114281036</v>
      </c>
      <c r="W996" s="39">
        <v>61030.622882191397</v>
      </c>
      <c r="X996" s="39">
        <f t="shared" si="278"/>
        <v>251.10492323999642</v>
      </c>
      <c r="Y996" s="39">
        <f t="shared" si="281"/>
        <v>9436.0296500941986</v>
      </c>
      <c r="Z996" s="39">
        <f t="shared" si="282"/>
        <v>8030.3771178086026</v>
      </c>
      <c r="AA996" s="45">
        <f t="shared" si="283"/>
        <v>7.3317044108887369E-2</v>
      </c>
      <c r="AB996" s="45">
        <f t="shared" si="284"/>
        <v>0.45254524965910781</v>
      </c>
      <c r="AC996" s="45">
        <f t="shared" si="285"/>
        <v>1.4376449980624532E-2</v>
      </c>
      <c r="AD996" s="45">
        <f t="shared" si="286"/>
        <v>0.54023874374861969</v>
      </c>
      <c r="AE996" s="45">
        <f t="shared" si="287"/>
        <v>0.45976125625138026</v>
      </c>
      <c r="AF996" s="43">
        <f>('Estimates from MCMC'!$B$2-'MCMC runs'!W996)/'Estimates from MCMC'!$B$2</f>
        <v>0.11627947926917656</v>
      </c>
    </row>
    <row r="997" spans="1:32" x14ac:dyDescent="0.3">
      <c r="A997" s="38">
        <v>3600</v>
      </c>
      <c r="B997" s="38">
        <v>2171658.4424670991</v>
      </c>
      <c r="C997" s="39">
        <v>53142.106464159398</v>
      </c>
      <c r="D997" s="39">
        <v>52113.501405705101</v>
      </c>
      <c r="E997" s="39">
        <f t="shared" si="270"/>
        <v>1028.6050584542973</v>
      </c>
      <c r="F997" s="39">
        <v>53085.472432679897</v>
      </c>
      <c r="G997" s="40">
        <f t="shared" si="271"/>
        <v>56.634031479501573</v>
      </c>
      <c r="H997" s="39">
        <v>53052.210187338998</v>
      </c>
      <c r="I997" s="39">
        <f t="shared" si="272"/>
        <v>89.896276820400089</v>
      </c>
      <c r="J997" s="39">
        <v>51967.570752077299</v>
      </c>
      <c r="K997" s="40">
        <f t="shared" si="273"/>
        <v>1174.5357120820991</v>
      </c>
      <c r="L997" s="39">
        <v>51379.592939823597</v>
      </c>
      <c r="M997" s="39">
        <f t="shared" si="274"/>
        <v>1762.5135243358018</v>
      </c>
      <c r="N997" s="39">
        <f t="shared" si="279"/>
        <v>587.97781225370272</v>
      </c>
      <c r="O997" s="40">
        <f>'Estimates from MCMC'!$B$2-L997</f>
        <v>17681.407060176403</v>
      </c>
      <c r="P997" s="39">
        <v>52615.484754659403</v>
      </c>
      <c r="Q997" s="40">
        <f t="shared" si="275"/>
        <v>1235.8918148358061</v>
      </c>
      <c r="R997" s="39">
        <v>52646.706471303398</v>
      </c>
      <c r="S997" s="39">
        <f t="shared" si="276"/>
        <v>31.221716643995023</v>
      </c>
      <c r="T997" s="39">
        <f t="shared" si="280"/>
        <v>1267.1135314798012</v>
      </c>
      <c r="U997" s="39">
        <v>59457.8902431155</v>
      </c>
      <c r="V997" s="39">
        <f t="shared" si="277"/>
        <v>8078.2973032919035</v>
      </c>
      <c r="W997" s="39">
        <v>60975.947159052797</v>
      </c>
      <c r="X997" s="39">
        <f t="shared" si="278"/>
        <v>250.94338445749599</v>
      </c>
      <c r="Y997" s="39">
        <f t="shared" si="281"/>
        <v>9596.3542192292007</v>
      </c>
      <c r="Z997" s="39">
        <f t="shared" si="282"/>
        <v>8085.0528409472026</v>
      </c>
      <c r="AA997" s="45">
        <f t="shared" si="283"/>
        <v>7.1663614053301447E-2</v>
      </c>
      <c r="AB997" s="45">
        <f t="shared" si="284"/>
        <v>0.456880907486517</v>
      </c>
      <c r="AC997" s="45">
        <f t="shared" si="285"/>
        <v>1.4192500834545709E-2</v>
      </c>
      <c r="AD997" s="45">
        <f t="shared" si="286"/>
        <v>0.54273702237436416</v>
      </c>
      <c r="AE997" s="45">
        <f t="shared" si="287"/>
        <v>0.45726297762563584</v>
      </c>
      <c r="AF997" s="43">
        <f>('Estimates from MCMC'!$B$2-'MCMC runs'!W997)/'Estimates from MCMC'!$B$2</f>
        <v>0.11707118114344134</v>
      </c>
    </row>
    <row r="998" spans="1:32" x14ac:dyDescent="0.3">
      <c r="A998" s="38">
        <v>4564</v>
      </c>
      <c r="B998" s="38">
        <v>2168588.534863309</v>
      </c>
      <c r="C998" s="39">
        <v>52383.526148575598</v>
      </c>
      <c r="D998" s="39">
        <v>51343.7667955371</v>
      </c>
      <c r="E998" s="39">
        <f t="shared" si="270"/>
        <v>1039.7593530384984</v>
      </c>
      <c r="F998" s="39">
        <v>52293.5352600181</v>
      </c>
      <c r="G998" s="40">
        <f t="shared" si="271"/>
        <v>89.990888557498693</v>
      </c>
      <c r="H998" s="39">
        <v>52290.636151738603</v>
      </c>
      <c r="I998" s="39">
        <f t="shared" si="272"/>
        <v>92.889996836995124</v>
      </c>
      <c r="J998" s="39">
        <v>51162.590644414398</v>
      </c>
      <c r="K998" s="40">
        <f t="shared" si="273"/>
        <v>1220.9355041611998</v>
      </c>
      <c r="L998" s="39">
        <v>50555.632893481401</v>
      </c>
      <c r="M998" s="39">
        <f t="shared" si="274"/>
        <v>1827.8932550941972</v>
      </c>
      <c r="N998" s="39">
        <f t="shared" si="279"/>
        <v>606.95775093299744</v>
      </c>
      <c r="O998" s="40">
        <f>'Estimates from MCMC'!$B$2-L998</f>
        <v>18505.367106518599</v>
      </c>
      <c r="P998" s="39">
        <v>51845.085428950399</v>
      </c>
      <c r="Q998" s="40">
        <f t="shared" si="275"/>
        <v>1289.4525354689977</v>
      </c>
      <c r="R998" s="39">
        <v>51876.843571040103</v>
      </c>
      <c r="S998" s="39">
        <f t="shared" si="276"/>
        <v>31.758142089704052</v>
      </c>
      <c r="T998" s="39">
        <f t="shared" si="280"/>
        <v>1321.2106775587017</v>
      </c>
      <c r="U998" s="39">
        <v>58489.156867610203</v>
      </c>
      <c r="V998" s="39">
        <f t="shared" si="277"/>
        <v>7933.5239741288024</v>
      </c>
      <c r="W998" s="39">
        <v>60072.587918028599</v>
      </c>
      <c r="X998" s="39">
        <f t="shared" si="278"/>
        <v>262.22037285969418</v>
      </c>
      <c r="Y998" s="39">
        <f t="shared" si="281"/>
        <v>9516.9550245471983</v>
      </c>
      <c r="Z998" s="39">
        <f t="shared" si="282"/>
        <v>8988.4120819714008</v>
      </c>
      <c r="AA998" s="45">
        <f t="shared" si="283"/>
        <v>7.1396080388661909E-2</v>
      </c>
      <c r="AB998" s="45">
        <f t="shared" si="284"/>
        <v>0.4287147576409972</v>
      </c>
      <c r="AC998" s="45">
        <f t="shared" si="285"/>
        <v>1.4169963305798233E-2</v>
      </c>
      <c r="AD998" s="45">
        <f t="shared" si="286"/>
        <v>0.51428080133545728</v>
      </c>
      <c r="AE998" s="45">
        <f t="shared" si="287"/>
        <v>0.48571919866454266</v>
      </c>
      <c r="AF998" s="43">
        <f>('Estimates from MCMC'!$B$2-'MCMC runs'!W998)/'Estimates from MCMC'!$B$2</f>
        <v>0.13015178004910732</v>
      </c>
    </row>
    <row r="999" spans="1:32" x14ac:dyDescent="0.3">
      <c r="A999" s="38">
        <v>23</v>
      </c>
      <c r="B999" s="38">
        <v>2059084.05827778</v>
      </c>
      <c r="C999" s="39">
        <v>52882.529728776397</v>
      </c>
      <c r="D999" s="39">
        <v>51826.392785673801</v>
      </c>
      <c r="E999" s="39">
        <f t="shared" si="270"/>
        <v>1056.136943102596</v>
      </c>
      <c r="F999" s="39">
        <v>52816.2354197081</v>
      </c>
      <c r="G999" s="40">
        <f t="shared" si="271"/>
        <v>66.29430906829657</v>
      </c>
      <c r="H999" s="39">
        <v>52789.254924820401</v>
      </c>
      <c r="I999" s="39">
        <f t="shared" si="272"/>
        <v>93.274803955995594</v>
      </c>
      <c r="J999" s="39">
        <v>51667.7373398403</v>
      </c>
      <c r="K999" s="40">
        <f t="shared" si="273"/>
        <v>1214.7923889360973</v>
      </c>
      <c r="L999" s="39">
        <v>51058.165699980796</v>
      </c>
      <c r="M999" s="39">
        <f t="shared" si="274"/>
        <v>1824.3640287956005</v>
      </c>
      <c r="N999" s="39">
        <f t="shared" si="279"/>
        <v>609.57163985950319</v>
      </c>
      <c r="O999" s="40">
        <f>'Estimates from MCMC'!$B$2-L999</f>
        <v>18002.834300019204</v>
      </c>
      <c r="P999" s="39">
        <v>52344.455729082103</v>
      </c>
      <c r="Q999" s="40">
        <f t="shared" si="275"/>
        <v>1286.2900291013066</v>
      </c>
      <c r="R999" s="39">
        <v>52376.654416305399</v>
      </c>
      <c r="S999" s="39">
        <f t="shared" si="276"/>
        <v>32.198687223295565</v>
      </c>
      <c r="T999" s="39">
        <f t="shared" si="280"/>
        <v>1318.4887163246021</v>
      </c>
      <c r="U999" s="39">
        <v>59090.422180492002</v>
      </c>
      <c r="V999" s="39">
        <f t="shared" si="277"/>
        <v>8032.2564805112052</v>
      </c>
      <c r="W999" s="39">
        <v>60670.318675841503</v>
      </c>
      <c r="X999" s="39">
        <f t="shared" si="278"/>
        <v>261.40777902489936</v>
      </c>
      <c r="Y999" s="39">
        <f t="shared" si="281"/>
        <v>9612.1529758607066</v>
      </c>
      <c r="Z999" s="39">
        <f t="shared" si="282"/>
        <v>8390.6813241584969</v>
      </c>
      <c r="AA999" s="45">
        <f t="shared" si="283"/>
        <v>7.3237841017244468E-2</v>
      </c>
      <c r="AB999" s="45">
        <f t="shared" si="284"/>
        <v>0.44616621731071743</v>
      </c>
      <c r="AC999" s="45">
        <f t="shared" si="285"/>
        <v>1.4520367996978149E-2</v>
      </c>
      <c r="AD999" s="45">
        <f t="shared" si="286"/>
        <v>0.53392442632494008</v>
      </c>
      <c r="AE999" s="45">
        <f t="shared" si="287"/>
        <v>0.46607557367505997</v>
      </c>
      <c r="AF999" s="43">
        <f>('Estimates from MCMC'!$B$2-'MCMC runs'!W999)/'Estimates from MCMC'!$B$2</f>
        <v>0.12149666706474706</v>
      </c>
    </row>
    <row r="1000" spans="1:32" x14ac:dyDescent="0.3">
      <c r="A1000" s="38">
        <v>4588</v>
      </c>
      <c r="B1000" s="38">
        <v>2112830.8076255298</v>
      </c>
      <c r="C1000" s="39">
        <v>51756.246349635898</v>
      </c>
      <c r="D1000" s="39">
        <v>50723.463244300503</v>
      </c>
      <c r="E1000" s="39">
        <f t="shared" si="270"/>
        <v>1032.7831053353948</v>
      </c>
      <c r="F1000" s="39">
        <v>51685.987142281701</v>
      </c>
      <c r="G1000" s="40">
        <f t="shared" si="271"/>
        <v>70.259207354196406</v>
      </c>
      <c r="H1000" s="39">
        <v>51664.993436803299</v>
      </c>
      <c r="I1000" s="39">
        <f t="shared" si="272"/>
        <v>91.252912832598668</v>
      </c>
      <c r="J1000" s="39">
        <v>50562.932603900597</v>
      </c>
      <c r="K1000" s="40">
        <f t="shared" si="273"/>
        <v>1193.3137457353005</v>
      </c>
      <c r="L1000" s="39">
        <v>49966.721649220402</v>
      </c>
      <c r="M1000" s="39">
        <f t="shared" si="274"/>
        <v>1789.5247004154953</v>
      </c>
      <c r="N1000" s="39">
        <f t="shared" si="279"/>
        <v>596.21095468019485</v>
      </c>
      <c r="O1000" s="40">
        <f>'Estimates from MCMC'!$B$2-L1000</f>
        <v>19094.278350779598</v>
      </c>
      <c r="P1000" s="39">
        <v>51228.668144583797</v>
      </c>
      <c r="Q1000" s="40">
        <f t="shared" si="275"/>
        <v>1261.9464953633942</v>
      </c>
      <c r="R1000" s="39">
        <v>51260.1066836311</v>
      </c>
      <c r="S1000" s="39">
        <f t="shared" si="276"/>
        <v>31.438539047303493</v>
      </c>
      <c r="T1000" s="39">
        <f t="shared" si="280"/>
        <v>1293.3850344106977</v>
      </c>
      <c r="U1000" s="39">
        <v>57584.482572357199</v>
      </c>
      <c r="V1000" s="39">
        <f t="shared" si="277"/>
        <v>7617.7609231367969</v>
      </c>
      <c r="W1000" s="39">
        <v>59129.497586371799</v>
      </c>
      <c r="X1000" s="39">
        <f t="shared" si="278"/>
        <v>251.62997960390203</v>
      </c>
      <c r="Y1000" s="39">
        <f t="shared" si="281"/>
        <v>9162.7759371513966</v>
      </c>
      <c r="Z1000" s="39">
        <f t="shared" si="282"/>
        <v>9931.5024136282009</v>
      </c>
      <c r="AA1000" s="45">
        <f t="shared" si="283"/>
        <v>6.7736785368371369E-2</v>
      </c>
      <c r="AB1000" s="45">
        <f t="shared" si="284"/>
        <v>0.39895516254615471</v>
      </c>
      <c r="AC1000" s="45">
        <f t="shared" si="285"/>
        <v>1.3178292207813566E-2</v>
      </c>
      <c r="AD1000" s="45">
        <f t="shared" si="286"/>
        <v>0.47987024012233964</v>
      </c>
      <c r="AE1000" s="45">
        <f t="shared" si="287"/>
        <v>0.52012975987766041</v>
      </c>
      <c r="AF1000" s="43">
        <f>('Estimates from MCMC'!$B$2-'MCMC runs'!W1000)/'Estimates from MCMC'!$B$2</f>
        <v>0.14380768326013527</v>
      </c>
    </row>
    <row r="1001" spans="1:32" x14ac:dyDescent="0.3">
      <c r="A1001" s="38">
        <v>904</v>
      </c>
      <c r="B1001" s="38">
        <v>2015291.9696862935</v>
      </c>
      <c r="C1001" s="39">
        <v>52321.448449580901</v>
      </c>
      <c r="D1001" s="39">
        <v>51292.061812567903</v>
      </c>
      <c r="E1001" s="39">
        <f t="shared" si="270"/>
        <v>1029.3866370129981</v>
      </c>
      <c r="F1001" s="39">
        <v>52259.135514679001</v>
      </c>
      <c r="G1001" s="40">
        <f t="shared" si="271"/>
        <v>62.312934901900007</v>
      </c>
      <c r="H1001" s="39">
        <v>52232.000100776197</v>
      </c>
      <c r="I1001" s="39">
        <f t="shared" si="272"/>
        <v>89.448348804704437</v>
      </c>
      <c r="J1001" s="39">
        <v>51140.946892569198</v>
      </c>
      <c r="K1001" s="40">
        <f t="shared" si="273"/>
        <v>1180.501557011703</v>
      </c>
      <c r="L1001" s="39">
        <v>50556.216998850403</v>
      </c>
      <c r="M1001" s="39">
        <f t="shared" si="274"/>
        <v>1765.2314507304982</v>
      </c>
      <c r="N1001" s="39">
        <f t="shared" si="279"/>
        <v>584.72989371879521</v>
      </c>
      <c r="O1001" s="40">
        <f>'Estimates from MCMC'!$B$2-L1001</f>
        <v>18504.783001149597</v>
      </c>
      <c r="P1001" s="39">
        <v>51799.518199236998</v>
      </c>
      <c r="Q1001" s="40">
        <f t="shared" si="275"/>
        <v>1243.3012003865952</v>
      </c>
      <c r="R1001" s="39">
        <v>51830.0720765894</v>
      </c>
      <c r="S1001" s="39">
        <f t="shared" si="276"/>
        <v>30.553877352402196</v>
      </c>
      <c r="T1001" s="39">
        <f t="shared" si="280"/>
        <v>1273.8550777389974</v>
      </c>
      <c r="U1001" s="39">
        <v>58284.837726892503</v>
      </c>
      <c r="V1001" s="39">
        <f t="shared" si="277"/>
        <v>7728.6207280421004</v>
      </c>
      <c r="W1001" s="39">
        <v>59805.505040465701</v>
      </c>
      <c r="X1001" s="39">
        <f t="shared" si="278"/>
        <v>246.81223583420069</v>
      </c>
      <c r="Y1001" s="39">
        <f t="shared" si="281"/>
        <v>9249.2880416152984</v>
      </c>
      <c r="Z1001" s="39">
        <f t="shared" si="282"/>
        <v>9255.4949595342987</v>
      </c>
      <c r="AA1001" s="45">
        <f t="shared" si="283"/>
        <v>6.883923349221982E-2</v>
      </c>
      <c r="AB1001" s="45">
        <f t="shared" si="284"/>
        <v>0.41765530174344467</v>
      </c>
      <c r="AC1001" s="45">
        <f t="shared" si="285"/>
        <v>1.3337753586133252E-2</v>
      </c>
      <c r="AD1001" s="45">
        <f t="shared" si="286"/>
        <v>0.49983228882179775</v>
      </c>
      <c r="AE1001" s="45">
        <f t="shared" si="287"/>
        <v>0.50016771117820225</v>
      </c>
      <c r="AF1001" s="43">
        <f>('Estimates from MCMC'!$B$2-'MCMC runs'!W1001)/'Estimates from MCMC'!$B$2</f>
        <v>0.13401912743131866</v>
      </c>
    </row>
    <row r="1002" spans="1:32" x14ac:dyDescent="0.3">
      <c r="A1002" s="38">
        <v>3438</v>
      </c>
      <c r="B1002" s="38">
        <v>1942877.7893925717</v>
      </c>
      <c r="C1002" s="39">
        <v>52319.2607578803</v>
      </c>
      <c r="D1002" s="39">
        <v>51278.358554405197</v>
      </c>
      <c r="E1002" s="39">
        <f t="shared" si="270"/>
        <v>1040.9022034751033</v>
      </c>
      <c r="F1002" s="39">
        <v>52273.5841313743</v>
      </c>
      <c r="G1002" s="40">
        <f t="shared" si="271"/>
        <v>45.676626505999593</v>
      </c>
      <c r="H1002" s="39">
        <v>52229.181979075802</v>
      </c>
      <c r="I1002" s="39">
        <f t="shared" si="272"/>
        <v>90.078778804498143</v>
      </c>
      <c r="J1002" s="39">
        <v>51142.989563227697</v>
      </c>
      <c r="K1002" s="40">
        <f t="shared" si="273"/>
        <v>1176.2711946526033</v>
      </c>
      <c r="L1002" s="39">
        <v>50554.356850023003</v>
      </c>
      <c r="M1002" s="39">
        <f t="shared" si="274"/>
        <v>1764.9039078572969</v>
      </c>
      <c r="N1002" s="39">
        <f t="shared" si="279"/>
        <v>588.63271320469357</v>
      </c>
      <c r="O1002" s="40">
        <f>'Estimates from MCMC'!$B$2-L1002</f>
        <v>18506.643149976997</v>
      </c>
      <c r="P1002" s="39">
        <v>51795.075823578598</v>
      </c>
      <c r="Q1002" s="40">
        <f t="shared" si="275"/>
        <v>1240.7189735555949</v>
      </c>
      <c r="R1002" s="39">
        <v>51826.295169667697</v>
      </c>
      <c r="S1002" s="39">
        <f t="shared" si="276"/>
        <v>31.219346089099417</v>
      </c>
      <c r="T1002" s="39">
        <f t="shared" si="280"/>
        <v>1271.9383196446943</v>
      </c>
      <c r="U1002" s="39">
        <v>58382.438999658101</v>
      </c>
      <c r="V1002" s="39">
        <f t="shared" si="277"/>
        <v>7828.0821496350982</v>
      </c>
      <c r="W1002" s="39">
        <v>59902.776328205</v>
      </c>
      <c r="X1002" s="39">
        <f t="shared" si="278"/>
        <v>248.39900890220451</v>
      </c>
      <c r="Y1002" s="39">
        <f t="shared" si="281"/>
        <v>9348.419478181997</v>
      </c>
      <c r="Z1002" s="39">
        <f t="shared" si="282"/>
        <v>9158.223671795</v>
      </c>
      <c r="AA1002" s="45">
        <f t="shared" si="283"/>
        <v>6.8728742935007928E-2</v>
      </c>
      <c r="AB1002" s="45">
        <f t="shared" si="284"/>
        <v>0.42298768535150733</v>
      </c>
      <c r="AC1002" s="45">
        <f t="shared" si="285"/>
        <v>1.34221537038992E-2</v>
      </c>
      <c r="AD1002" s="45">
        <f t="shared" si="286"/>
        <v>0.50513858199041439</v>
      </c>
      <c r="AE1002" s="45">
        <f t="shared" si="287"/>
        <v>0.49486141800958555</v>
      </c>
      <c r="AF1002" s="43">
        <f>('Estimates from MCMC'!$B$2-'MCMC runs'!W1002)/'Estimates from MCMC'!$B$2</f>
        <v>0.13261064380467993</v>
      </c>
    </row>
    <row r="1003" spans="1:32" x14ac:dyDescent="0.3">
      <c r="A1003" s="38">
        <v>2853</v>
      </c>
      <c r="B1003" s="38">
        <v>1926782.9432773595</v>
      </c>
      <c r="C1003" s="39">
        <v>52163.620210969799</v>
      </c>
      <c r="D1003" s="39">
        <v>51116.0289320827</v>
      </c>
      <c r="E1003" s="39">
        <f t="shared" si="270"/>
        <v>1047.5912788870992</v>
      </c>
      <c r="F1003" s="39">
        <v>52107.307177306597</v>
      </c>
      <c r="G1003" s="40">
        <f t="shared" si="271"/>
        <v>56.313033663202077</v>
      </c>
      <c r="H1003" s="39">
        <v>52073.045862475003</v>
      </c>
      <c r="I1003" s="39">
        <f t="shared" si="272"/>
        <v>90.574348494796141</v>
      </c>
      <c r="J1003" s="39">
        <v>50969.832056170802</v>
      </c>
      <c r="K1003" s="40">
        <f t="shared" si="273"/>
        <v>1193.7881547989964</v>
      </c>
      <c r="L1003" s="39">
        <v>50377.9607054382</v>
      </c>
      <c r="M1003" s="39">
        <f t="shared" si="274"/>
        <v>1785.6595055315993</v>
      </c>
      <c r="N1003" s="39">
        <f t="shared" si="279"/>
        <v>591.87135073260288</v>
      </c>
      <c r="O1003" s="40">
        <f>'Estimates from MCMC'!$B$2-L1003</f>
        <v>18683.0392945618</v>
      </c>
      <c r="P1003" s="39">
        <v>51633.864206012702</v>
      </c>
      <c r="Q1003" s="40">
        <f t="shared" si="275"/>
        <v>1255.9035005745027</v>
      </c>
      <c r="R1003" s="39">
        <v>51664.955467593201</v>
      </c>
      <c r="S1003" s="39">
        <f t="shared" si="276"/>
        <v>31.091261580499122</v>
      </c>
      <c r="T1003" s="39">
        <f t="shared" si="280"/>
        <v>1286.9947621550018</v>
      </c>
      <c r="U1003" s="39">
        <v>58220.009930711603</v>
      </c>
      <c r="V1003" s="39">
        <f t="shared" si="277"/>
        <v>7842.0492252734039</v>
      </c>
      <c r="W1003" s="39">
        <v>59761.102843940302</v>
      </c>
      <c r="X1003" s="39">
        <f t="shared" si="278"/>
        <v>254.0981510736965</v>
      </c>
      <c r="Y1003" s="39">
        <f t="shared" si="281"/>
        <v>9383.1421385021022</v>
      </c>
      <c r="Z1003" s="39">
        <f t="shared" si="282"/>
        <v>9299.8971560596983</v>
      </c>
      <c r="AA1003" s="45">
        <f t="shared" si="283"/>
        <v>6.888572795164094E-2</v>
      </c>
      <c r="AB1003" s="45">
        <f t="shared" si="284"/>
        <v>0.41974162242200297</v>
      </c>
      <c r="AC1003" s="45">
        <f t="shared" si="285"/>
        <v>1.3600471907569052E-2</v>
      </c>
      <c r="AD1003" s="45">
        <f t="shared" si="286"/>
        <v>0.50222782228121299</v>
      </c>
      <c r="AE1003" s="45">
        <f t="shared" si="287"/>
        <v>0.49777217771878707</v>
      </c>
      <c r="AF1003" s="43">
        <f>('Estimates from MCMC'!$B$2-'MCMC runs'!W1003)/'Estimates from MCMC'!$B$2</f>
        <v>0.1346620691281577</v>
      </c>
    </row>
    <row r="1004" spans="1:32" x14ac:dyDescent="0.3">
      <c r="A1004" s="38">
        <v>2130</v>
      </c>
      <c r="B1004" s="38">
        <v>2072290.2159347252</v>
      </c>
      <c r="C1004" s="39">
        <v>52796.186516050097</v>
      </c>
      <c r="D1004" s="39">
        <v>51737.220366846799</v>
      </c>
      <c r="E1004" s="39">
        <f t="shared" si="270"/>
        <v>1058.9661492032974</v>
      </c>
      <c r="F1004" s="39">
        <v>52750.363350533902</v>
      </c>
      <c r="G1004" s="40">
        <f t="shared" si="271"/>
        <v>45.823165516194422</v>
      </c>
      <c r="H1004" s="39">
        <v>52705.479461643699</v>
      </c>
      <c r="I1004" s="39">
        <f t="shared" si="272"/>
        <v>90.707054406397219</v>
      </c>
      <c r="J1004" s="39">
        <v>51601.207574470704</v>
      </c>
      <c r="K1004" s="40">
        <f t="shared" si="273"/>
        <v>1194.978941579393</v>
      </c>
      <c r="L1004" s="39">
        <v>51008.599258628397</v>
      </c>
      <c r="M1004" s="39">
        <f t="shared" si="274"/>
        <v>1787.5872574216992</v>
      </c>
      <c r="N1004" s="39">
        <f t="shared" si="279"/>
        <v>592.60831584230618</v>
      </c>
      <c r="O1004" s="40">
        <f>'Estimates from MCMC'!$B$2-L1004</f>
        <v>18052.400741371603</v>
      </c>
      <c r="P1004" s="39">
        <v>52268.078788388397</v>
      </c>
      <c r="Q1004" s="40">
        <f t="shared" si="275"/>
        <v>1259.4795297599994</v>
      </c>
      <c r="R1004" s="39">
        <v>52299.188091148797</v>
      </c>
      <c r="S1004" s="39">
        <f t="shared" si="276"/>
        <v>31.109302760400169</v>
      </c>
      <c r="T1004" s="39">
        <f t="shared" si="280"/>
        <v>1290.5888325203996</v>
      </c>
      <c r="U1004" s="39">
        <v>58879.963914975699</v>
      </c>
      <c r="V1004" s="39">
        <f t="shared" si="277"/>
        <v>7871.3646563473012</v>
      </c>
      <c r="W1004" s="39">
        <v>60422.918817143203</v>
      </c>
      <c r="X1004" s="39">
        <f t="shared" si="278"/>
        <v>252.36606964710518</v>
      </c>
      <c r="Y1004" s="39">
        <f t="shared" si="281"/>
        <v>9414.319558514806</v>
      </c>
      <c r="Z1004" s="39">
        <f t="shared" si="282"/>
        <v>8638.0811828567967</v>
      </c>
      <c r="AA1004" s="45">
        <f t="shared" si="283"/>
        <v>7.149125764545497E-2</v>
      </c>
      <c r="AB1004" s="45">
        <f t="shared" si="284"/>
        <v>0.43602869053909799</v>
      </c>
      <c r="AC1004" s="45">
        <f t="shared" si="285"/>
        <v>1.3979640340508566E-2</v>
      </c>
      <c r="AD1004" s="45">
        <f t="shared" si="286"/>
        <v>0.52149958852506151</v>
      </c>
      <c r="AE1004" s="45">
        <f t="shared" si="287"/>
        <v>0.47850041147493849</v>
      </c>
      <c r="AF1004" s="43">
        <f>('Estimates from MCMC'!$B$2-'MCMC runs'!W1004)/'Estimates from MCMC'!$B$2</f>
        <v>0.12507900526862914</v>
      </c>
    </row>
    <row r="1005" spans="1:32" x14ac:dyDescent="0.3">
      <c r="A1005" s="38">
        <v>813</v>
      </c>
      <c r="B1005" s="38">
        <v>2074841.0654464588</v>
      </c>
      <c r="C1005" s="39">
        <v>52243.590533592498</v>
      </c>
      <c r="D1005" s="39">
        <v>51198.867998337599</v>
      </c>
      <c r="E1005" s="39">
        <f t="shared" si="270"/>
        <v>1044.7225352548994</v>
      </c>
      <c r="F1005" s="39">
        <v>52173.842805681801</v>
      </c>
      <c r="G1005" s="40">
        <f t="shared" si="271"/>
        <v>69.747727910696995</v>
      </c>
      <c r="H1005" s="39">
        <v>52152.054420766202</v>
      </c>
      <c r="I1005" s="39">
        <f t="shared" si="272"/>
        <v>91.536112826295721</v>
      </c>
      <c r="J1005" s="39">
        <v>51038.581081499098</v>
      </c>
      <c r="K1005" s="40">
        <f t="shared" si="273"/>
        <v>1205.0094520933999</v>
      </c>
      <c r="L1005" s="39">
        <v>50440.498521309499</v>
      </c>
      <c r="M1005" s="39">
        <f t="shared" si="274"/>
        <v>1803.0920122829993</v>
      </c>
      <c r="N1005" s="39">
        <f t="shared" si="279"/>
        <v>598.08256018959946</v>
      </c>
      <c r="O1005" s="40">
        <f>'Estimates from MCMC'!$B$2-L1005</f>
        <v>18620.501478690501</v>
      </c>
      <c r="P1005" s="39">
        <v>51709.2670986995</v>
      </c>
      <c r="Q1005" s="40">
        <f t="shared" si="275"/>
        <v>1268.7685773900012</v>
      </c>
      <c r="R1005" s="39">
        <v>51740.6560913797</v>
      </c>
      <c r="S1005" s="39">
        <f t="shared" si="276"/>
        <v>31.388992680200317</v>
      </c>
      <c r="T1005" s="39">
        <f t="shared" si="280"/>
        <v>1300.1575700702015</v>
      </c>
      <c r="U1005" s="39">
        <v>58352.376208119</v>
      </c>
      <c r="V1005" s="39">
        <f t="shared" si="277"/>
        <v>7911.877686809501</v>
      </c>
      <c r="W1005" s="39">
        <v>59910.820860775399</v>
      </c>
      <c r="X1005" s="39">
        <f t="shared" si="278"/>
        <v>258.28708258619736</v>
      </c>
      <c r="Y1005" s="39">
        <f t="shared" si="281"/>
        <v>9470.3223394658999</v>
      </c>
      <c r="Z1005" s="39">
        <f t="shared" si="282"/>
        <v>9150.1791392246014</v>
      </c>
      <c r="AA1005" s="45">
        <f t="shared" si="283"/>
        <v>6.9823982536566784E-2</v>
      </c>
      <c r="AB1005" s="45">
        <f t="shared" si="284"/>
        <v>0.4249014289901879</v>
      </c>
      <c r="AC1005" s="45">
        <f t="shared" si="285"/>
        <v>1.3871113132038029E-2</v>
      </c>
      <c r="AD1005" s="45">
        <f t="shared" si="286"/>
        <v>0.50859652465879268</v>
      </c>
      <c r="AE1005" s="45">
        <f t="shared" si="287"/>
        <v>0.49140347534120726</v>
      </c>
      <c r="AF1005" s="43">
        <f>('Estimates from MCMC'!$B$2-'MCMC runs'!W1005)/'Estimates from MCMC'!$B$2</f>
        <v>0.13249415935512954</v>
      </c>
    </row>
    <row r="1006" spans="1:32" x14ac:dyDescent="0.3">
      <c r="A1006" s="38">
        <v>154</v>
      </c>
      <c r="B1006" s="38">
        <v>2032946.2951748609</v>
      </c>
      <c r="C1006" s="39">
        <v>52714.426679911099</v>
      </c>
      <c r="D1006" s="39">
        <v>51680.2327333785</v>
      </c>
      <c r="E1006" s="39">
        <f t="shared" si="270"/>
        <v>1034.1939465325995</v>
      </c>
      <c r="F1006" s="39">
        <v>52652.0939703845</v>
      </c>
      <c r="G1006" s="40">
        <f t="shared" si="271"/>
        <v>62.332709526599501</v>
      </c>
      <c r="H1006" s="39">
        <v>52624.620122007997</v>
      </c>
      <c r="I1006" s="39">
        <f t="shared" si="272"/>
        <v>89.806557903102657</v>
      </c>
      <c r="J1006" s="39">
        <v>51528.782108215601</v>
      </c>
      <c r="K1006" s="40">
        <f t="shared" si="273"/>
        <v>1185.6445716954986</v>
      </c>
      <c r="L1006" s="39">
        <v>50941.7341832315</v>
      </c>
      <c r="M1006" s="39">
        <f t="shared" si="274"/>
        <v>1772.6924966795996</v>
      </c>
      <c r="N1006" s="39">
        <f t="shared" si="279"/>
        <v>587.04792498410097</v>
      </c>
      <c r="O1006" s="40">
        <f>'Estimates from MCMC'!$B$2-L1006</f>
        <v>18119.2658167685</v>
      </c>
      <c r="P1006" s="39">
        <v>52187.0057119544</v>
      </c>
      <c r="Q1006" s="40">
        <f t="shared" si="275"/>
        <v>1245.2715287229003</v>
      </c>
      <c r="R1006" s="39">
        <v>52217.817468212997</v>
      </c>
      <c r="S1006" s="39">
        <f t="shared" si="276"/>
        <v>30.811756258597597</v>
      </c>
      <c r="T1006" s="39">
        <f t="shared" si="280"/>
        <v>1276.0832849814979</v>
      </c>
      <c r="U1006" s="39">
        <v>58895.638428547099</v>
      </c>
      <c r="V1006" s="39">
        <f t="shared" si="277"/>
        <v>7953.9042453155998</v>
      </c>
      <c r="W1006" s="39">
        <v>60423.600085066799</v>
      </c>
      <c r="X1006" s="39">
        <f t="shared" si="278"/>
        <v>251.87837153820146</v>
      </c>
      <c r="Y1006" s="39">
        <f t="shared" si="281"/>
        <v>9481.8659018352992</v>
      </c>
      <c r="Z1006" s="39">
        <f t="shared" si="282"/>
        <v>8637.3999149332012</v>
      </c>
      <c r="AA1006" s="45">
        <f t="shared" si="283"/>
        <v>7.0426875894747609E-2</v>
      </c>
      <c r="AB1006" s="45">
        <f t="shared" si="284"/>
        <v>0.43897497424838527</v>
      </c>
      <c r="AC1006" s="45">
        <f t="shared" si="285"/>
        <v>1.3901135624662025E-2</v>
      </c>
      <c r="AD1006" s="45">
        <f t="shared" si="286"/>
        <v>0.52330298576779488</v>
      </c>
      <c r="AE1006" s="45">
        <f t="shared" si="287"/>
        <v>0.47669701423220512</v>
      </c>
      <c r="AF1006" s="43">
        <f>('Estimates from MCMC'!$B$2-'MCMC runs'!W1006)/'Estimates from MCMC'!$B$2</f>
        <v>0.12506914054145177</v>
      </c>
    </row>
    <row r="1007" spans="1:32" x14ac:dyDescent="0.3">
      <c r="A1007" s="38">
        <v>1151</v>
      </c>
      <c r="B1007" s="38">
        <v>1983253.8246537207</v>
      </c>
      <c r="C1007" s="39">
        <v>52285.388488975099</v>
      </c>
      <c r="D1007" s="39">
        <v>51249.552442509499</v>
      </c>
      <c r="E1007" s="39">
        <f t="shared" si="270"/>
        <v>1035.8360464655998</v>
      </c>
      <c r="F1007" s="39">
        <v>52234.688310342899</v>
      </c>
      <c r="G1007" s="40">
        <f t="shared" si="271"/>
        <v>50.700178632199822</v>
      </c>
      <c r="H1007" s="39">
        <v>52196.786081812003</v>
      </c>
      <c r="I1007" s="39">
        <f t="shared" si="272"/>
        <v>88.602407163096359</v>
      </c>
      <c r="J1007" s="39">
        <v>51110.750606410897</v>
      </c>
      <c r="K1007" s="40">
        <f t="shared" si="273"/>
        <v>1174.6378825642023</v>
      </c>
      <c r="L1007" s="39">
        <v>50531.707219762997</v>
      </c>
      <c r="M1007" s="39">
        <f t="shared" si="274"/>
        <v>1753.6812692121021</v>
      </c>
      <c r="N1007" s="39">
        <f t="shared" si="279"/>
        <v>579.04338664789975</v>
      </c>
      <c r="O1007" s="40">
        <f>'Estimates from MCMC'!$B$2-L1007</f>
        <v>18529.292780237003</v>
      </c>
      <c r="P1007" s="39">
        <v>51761.857967781703</v>
      </c>
      <c r="Q1007" s="40">
        <f t="shared" si="275"/>
        <v>1230.1507480187065</v>
      </c>
      <c r="R1007" s="39">
        <v>51792.292638024701</v>
      </c>
      <c r="S1007" s="39">
        <f t="shared" si="276"/>
        <v>30.434670242997527</v>
      </c>
      <c r="T1007" s="39">
        <f t="shared" si="280"/>
        <v>1260.585418261704</v>
      </c>
      <c r="U1007" s="39">
        <v>58360.483222708797</v>
      </c>
      <c r="V1007" s="39">
        <f t="shared" si="277"/>
        <v>7828.7760029458004</v>
      </c>
      <c r="W1007" s="39">
        <v>59869.432777759903</v>
      </c>
      <c r="X1007" s="39">
        <f t="shared" si="278"/>
        <v>248.36413678940153</v>
      </c>
      <c r="Y1007" s="39">
        <f t="shared" si="281"/>
        <v>9337.725557996906</v>
      </c>
      <c r="Z1007" s="39">
        <f t="shared" si="282"/>
        <v>9191.5672222400972</v>
      </c>
      <c r="AA1007" s="45">
        <f t="shared" si="283"/>
        <v>6.8032030861222115E-2</v>
      </c>
      <c r="AB1007" s="45">
        <f t="shared" si="284"/>
        <v>0.42250808467422063</v>
      </c>
      <c r="AC1007" s="45">
        <f t="shared" si="285"/>
        <v>1.340386488222055E-2</v>
      </c>
      <c r="AD1007" s="45">
        <f t="shared" si="286"/>
        <v>0.50394398041766331</v>
      </c>
      <c r="AE1007" s="45">
        <f t="shared" si="287"/>
        <v>0.49605601958233669</v>
      </c>
      <c r="AF1007" s="43">
        <f>('Estimates from MCMC'!$B$2-'MCMC runs'!W1007)/'Estimates from MCMC'!$B$2</f>
        <v>0.1330934568314982</v>
      </c>
    </row>
    <row r="1008" spans="1:32" x14ac:dyDescent="0.3">
      <c r="A1008" s="38">
        <v>1688</v>
      </c>
      <c r="B1008" s="38">
        <v>1947564.9226360333</v>
      </c>
      <c r="C1008" s="39">
        <v>52510.196738414299</v>
      </c>
      <c r="D1008" s="39">
        <v>51480.4372430863</v>
      </c>
      <c r="E1008" s="39">
        <f t="shared" si="270"/>
        <v>1029.7594953279986</v>
      </c>
      <c r="F1008" s="39">
        <v>52452.262809604203</v>
      </c>
      <c r="G1008" s="40">
        <f t="shared" si="271"/>
        <v>57.933928810096404</v>
      </c>
      <c r="H1008" s="39">
        <v>52420.277223924299</v>
      </c>
      <c r="I1008" s="39">
        <f t="shared" si="272"/>
        <v>89.919514490000438</v>
      </c>
      <c r="J1008" s="39">
        <v>51333.275217174698</v>
      </c>
      <c r="K1008" s="40">
        <f t="shared" si="273"/>
        <v>1176.9215212396011</v>
      </c>
      <c r="L1008" s="39">
        <v>50745.432688966197</v>
      </c>
      <c r="M1008" s="39">
        <f t="shared" si="274"/>
        <v>1764.764049448102</v>
      </c>
      <c r="N1008" s="39">
        <f t="shared" si="279"/>
        <v>587.84252820850088</v>
      </c>
      <c r="O1008" s="40">
        <f>'Estimates from MCMC'!$B$2-L1008</f>
        <v>18315.567311033803</v>
      </c>
      <c r="P1008" s="39">
        <v>51987.256156777803</v>
      </c>
      <c r="Q1008" s="40">
        <f t="shared" si="275"/>
        <v>1241.823467811606</v>
      </c>
      <c r="R1008" s="39">
        <v>52018.330476838397</v>
      </c>
      <c r="S1008" s="39">
        <f t="shared" si="276"/>
        <v>31.074320060593891</v>
      </c>
      <c r="T1008" s="39">
        <f t="shared" si="280"/>
        <v>1272.8977878721998</v>
      </c>
      <c r="U1008" s="39">
        <v>58591.913477330803</v>
      </c>
      <c r="V1008" s="39">
        <f t="shared" si="277"/>
        <v>7846.4807883646063</v>
      </c>
      <c r="W1008" s="39">
        <v>60111.914289145701</v>
      </c>
      <c r="X1008" s="39">
        <f t="shared" si="278"/>
        <v>247.1030239426982</v>
      </c>
      <c r="Y1008" s="39">
        <f t="shared" si="281"/>
        <v>9366.4816001795043</v>
      </c>
      <c r="Z1008" s="39">
        <f t="shared" si="282"/>
        <v>8949.0857108542987</v>
      </c>
      <c r="AA1008" s="45">
        <f t="shared" si="283"/>
        <v>6.9498135998515925E-2</v>
      </c>
      <c r="AB1008" s="45">
        <f t="shared" si="284"/>
        <v>0.42840500952638633</v>
      </c>
      <c r="AC1008" s="45">
        <f t="shared" si="285"/>
        <v>1.3491420699474404E-2</v>
      </c>
      <c r="AD1008" s="45">
        <f t="shared" si="286"/>
        <v>0.51139456622437662</v>
      </c>
      <c r="AE1008" s="45">
        <f t="shared" si="287"/>
        <v>0.48860543377562338</v>
      </c>
      <c r="AF1008" s="43">
        <f>('Estimates from MCMC'!$B$2-'MCMC runs'!W1008)/'Estimates from MCMC'!$B$2</f>
        <v>0.12958233606310796</v>
      </c>
    </row>
    <row r="1009" spans="1:32" x14ac:dyDescent="0.3">
      <c r="A1009" s="38">
        <v>1979</v>
      </c>
      <c r="B1009" s="38">
        <v>1997485.3470863546</v>
      </c>
      <c r="C1009" s="39">
        <v>51774.9383115448</v>
      </c>
      <c r="D1009" s="39">
        <v>50723.540130221103</v>
      </c>
      <c r="E1009" s="39">
        <f t="shared" si="270"/>
        <v>1051.3981813236969</v>
      </c>
      <c r="F1009" s="39">
        <v>51711.221567456399</v>
      </c>
      <c r="G1009" s="40">
        <f t="shared" si="271"/>
        <v>63.716744088400446</v>
      </c>
      <c r="H1009" s="39">
        <v>51684.6992997583</v>
      </c>
      <c r="I1009" s="39">
        <f t="shared" si="272"/>
        <v>90.239011786499759</v>
      </c>
      <c r="J1009" s="39">
        <v>50570.579540374099</v>
      </c>
      <c r="K1009" s="40">
        <f t="shared" si="273"/>
        <v>1204.3587711707005</v>
      </c>
      <c r="L1009" s="39">
        <v>49981.149265260101</v>
      </c>
      <c r="M1009" s="39">
        <f t="shared" si="274"/>
        <v>1793.789046284699</v>
      </c>
      <c r="N1009" s="39">
        <f t="shared" si="279"/>
        <v>589.4302751139985</v>
      </c>
      <c r="O1009" s="40">
        <f>'Estimates from MCMC'!$B$2-L1009</f>
        <v>19079.850734739899</v>
      </c>
      <c r="P1009" s="39">
        <v>51245.527646366099</v>
      </c>
      <c r="Q1009" s="40">
        <f t="shared" si="275"/>
        <v>1264.3783811059984</v>
      </c>
      <c r="R1009" s="39">
        <v>51276.060558839999</v>
      </c>
      <c r="S1009" s="39">
        <f t="shared" si="276"/>
        <v>30.532912473900069</v>
      </c>
      <c r="T1009" s="39">
        <f t="shared" si="280"/>
        <v>1294.9112935798985</v>
      </c>
      <c r="U1009" s="39">
        <v>57673.411256404601</v>
      </c>
      <c r="V1009" s="39">
        <f t="shared" si="277"/>
        <v>7692.2619911444999</v>
      </c>
      <c r="W1009" s="39">
        <v>59222.420459007299</v>
      </c>
      <c r="X1009" s="39">
        <f t="shared" si="278"/>
        <v>254.09790902279929</v>
      </c>
      <c r="Y1009" s="39">
        <f t="shared" si="281"/>
        <v>9241.2711937471977</v>
      </c>
      <c r="Z1009" s="39">
        <f t="shared" si="282"/>
        <v>9838.5795409927014</v>
      </c>
      <c r="AA1009" s="45">
        <f t="shared" si="283"/>
        <v>6.7867999156941569E-2</v>
      </c>
      <c r="AB1009" s="45">
        <f t="shared" si="284"/>
        <v>0.40316153926396858</v>
      </c>
      <c r="AC1009" s="45">
        <f t="shared" si="285"/>
        <v>1.3317604658203487E-2</v>
      </c>
      <c r="AD1009" s="45">
        <f t="shared" si="286"/>
        <v>0.48434714307911364</v>
      </c>
      <c r="AE1009" s="45">
        <f t="shared" si="287"/>
        <v>0.51565285692088636</v>
      </c>
      <c r="AF1009" s="43">
        <f>('Estimates from MCMC'!$B$2-'MCMC runs'!W1009)/'Estimates from MCMC'!$B$2</f>
        <v>0.14246216447767482</v>
      </c>
    </row>
    <row r="1010" spans="1:32" x14ac:dyDescent="0.3">
      <c r="A1010" s="38">
        <v>1627</v>
      </c>
      <c r="B1010" s="38">
        <v>1942202.1180784404</v>
      </c>
      <c r="C1010" s="39">
        <v>52648.527254512897</v>
      </c>
      <c r="D1010" s="39">
        <v>51603.635788519401</v>
      </c>
      <c r="E1010" s="39">
        <f t="shared" si="270"/>
        <v>1044.8914659934962</v>
      </c>
      <c r="F1010" s="39">
        <v>52588.870601100003</v>
      </c>
      <c r="G1010" s="40">
        <f t="shared" si="271"/>
        <v>59.656653412894229</v>
      </c>
      <c r="H1010" s="39">
        <v>52559.730505197003</v>
      </c>
      <c r="I1010" s="39">
        <f t="shared" si="272"/>
        <v>88.796749315893976</v>
      </c>
      <c r="J1010" s="39">
        <v>51455.996249688702</v>
      </c>
      <c r="K1010" s="40">
        <f t="shared" si="273"/>
        <v>1192.5310048241954</v>
      </c>
      <c r="L1010" s="39">
        <v>50875.6613570544</v>
      </c>
      <c r="M1010" s="39">
        <f t="shared" si="274"/>
        <v>1772.8658974584978</v>
      </c>
      <c r="N1010" s="39">
        <f t="shared" si="279"/>
        <v>580.33489263430238</v>
      </c>
      <c r="O1010" s="40">
        <f>'Estimates from MCMC'!$B$2-L1010</f>
        <v>18185.3386429456</v>
      </c>
      <c r="P1010" s="39">
        <v>52119.339653886302</v>
      </c>
      <c r="Q1010" s="40">
        <f t="shared" si="275"/>
        <v>1243.6782968319021</v>
      </c>
      <c r="R1010" s="39">
        <v>52149.474547446502</v>
      </c>
      <c r="S1010" s="39">
        <f t="shared" si="276"/>
        <v>30.134893560199998</v>
      </c>
      <c r="T1010" s="39">
        <f t="shared" si="280"/>
        <v>1273.8131903921021</v>
      </c>
      <c r="U1010" s="39">
        <v>58834.488225936802</v>
      </c>
      <c r="V1010" s="39">
        <f t="shared" si="277"/>
        <v>7958.8268688824028</v>
      </c>
      <c r="W1010" s="39">
        <v>60362.562069325897</v>
      </c>
      <c r="X1010" s="39">
        <f t="shared" si="278"/>
        <v>254.26065299699258</v>
      </c>
      <c r="Y1010" s="39">
        <f t="shared" si="281"/>
        <v>9486.9007122714975</v>
      </c>
      <c r="Z1010" s="39">
        <f t="shared" si="282"/>
        <v>8698.437930674103</v>
      </c>
      <c r="AA1010" s="45">
        <f t="shared" si="283"/>
        <v>7.0046162757944341E-2</v>
      </c>
      <c r="AB1010" s="45">
        <f t="shared" si="284"/>
        <v>0.43765073750604949</v>
      </c>
      <c r="AC1010" s="45">
        <f t="shared" si="285"/>
        <v>1.3981628716912818E-2</v>
      </c>
      <c r="AD1010" s="45">
        <f t="shared" si="286"/>
        <v>0.52167852898090661</v>
      </c>
      <c r="AE1010" s="45">
        <f t="shared" si="287"/>
        <v>0.47832147101909339</v>
      </c>
      <c r="AF1010" s="43">
        <f>('Estimates from MCMC'!$B$2-'MCMC runs'!W1010)/'Estimates from MCMC'!$B$2</f>
        <v>0.12595296811042561</v>
      </c>
    </row>
    <row r="1011" spans="1:32" x14ac:dyDescent="0.3">
      <c r="A1011" s="38">
        <v>2465</v>
      </c>
      <c r="B1011" s="38">
        <v>2054322.3946476614</v>
      </c>
      <c r="C1011" s="39">
        <v>53087.508521788302</v>
      </c>
      <c r="D1011" s="39">
        <v>52051.509363311299</v>
      </c>
      <c r="E1011" s="39">
        <f t="shared" si="270"/>
        <v>1035.9991584770032</v>
      </c>
      <c r="F1011" s="39">
        <v>53033.352372956499</v>
      </c>
      <c r="G1011" s="40">
        <f t="shared" si="271"/>
        <v>54.156148831803876</v>
      </c>
      <c r="H1011" s="39">
        <v>52997.857159172403</v>
      </c>
      <c r="I1011" s="39">
        <f t="shared" si="272"/>
        <v>89.651362615899416</v>
      </c>
      <c r="J1011" s="39">
        <v>51908.337153016299</v>
      </c>
      <c r="K1011" s="40">
        <f t="shared" si="273"/>
        <v>1179.1713687720039</v>
      </c>
      <c r="L1011" s="39">
        <v>51322.278447184101</v>
      </c>
      <c r="M1011" s="39">
        <f t="shared" si="274"/>
        <v>1765.2300746042019</v>
      </c>
      <c r="N1011" s="39">
        <f t="shared" si="279"/>
        <v>586.05870583219803</v>
      </c>
      <c r="O1011" s="40">
        <f>'Estimates from MCMC'!$B$2-L1011</f>
        <v>17738.721552815899</v>
      </c>
      <c r="P1011" s="39">
        <v>52561.897251173199</v>
      </c>
      <c r="Q1011" s="40">
        <f t="shared" si="275"/>
        <v>1239.6188039890985</v>
      </c>
      <c r="R1011" s="39">
        <v>52592.881285894502</v>
      </c>
      <c r="S1011" s="39">
        <f t="shared" si="276"/>
        <v>30.984034721303033</v>
      </c>
      <c r="T1011" s="39">
        <f t="shared" si="280"/>
        <v>1270.6028387104016</v>
      </c>
      <c r="U1011" s="39">
        <v>59272.336649931902</v>
      </c>
      <c r="V1011" s="39">
        <f t="shared" si="277"/>
        <v>7950.0582027478013</v>
      </c>
      <c r="W1011" s="39">
        <v>60792.7530621443</v>
      </c>
      <c r="X1011" s="39">
        <f t="shared" si="278"/>
        <v>249.81357350199687</v>
      </c>
      <c r="Y1011" s="39">
        <f t="shared" si="281"/>
        <v>9470.4746149601997</v>
      </c>
      <c r="Z1011" s="39">
        <f t="shared" si="282"/>
        <v>8268.2469378556998</v>
      </c>
      <c r="AA1011" s="45">
        <f t="shared" si="283"/>
        <v>7.1628771832697391E-2</v>
      </c>
      <c r="AB1011" s="45">
        <f t="shared" si="284"/>
        <v>0.44817537605948748</v>
      </c>
      <c r="AC1011" s="45">
        <f t="shared" si="285"/>
        <v>1.408295252609908E-2</v>
      </c>
      <c r="AD1011" s="45">
        <f t="shared" si="286"/>
        <v>0.53388710041828391</v>
      </c>
      <c r="AE1011" s="45">
        <f t="shared" si="287"/>
        <v>0.46611289958171609</v>
      </c>
      <c r="AF1011" s="43">
        <f>('Estimates from MCMC'!$B$2-'MCMC runs'!W1011)/'Estimates from MCMC'!$B$2</f>
        <v>0.11972382296601121</v>
      </c>
    </row>
    <row r="1012" spans="1:32" x14ac:dyDescent="0.3">
      <c r="A1012" s="38">
        <v>447</v>
      </c>
      <c r="B1012" s="38">
        <v>2083757.094040405</v>
      </c>
      <c r="C1012" s="39">
        <v>52023.892081329897</v>
      </c>
      <c r="D1012" s="39">
        <v>50990.3971356283</v>
      </c>
      <c r="E1012" s="39">
        <f t="shared" si="270"/>
        <v>1033.4949457015973</v>
      </c>
      <c r="F1012" s="39">
        <v>51954.640012342199</v>
      </c>
      <c r="G1012" s="40">
        <f t="shared" si="271"/>
        <v>69.252068987698294</v>
      </c>
      <c r="H1012" s="39">
        <v>51932.715254825598</v>
      </c>
      <c r="I1012" s="39">
        <f t="shared" si="272"/>
        <v>91.176826504299243</v>
      </c>
      <c r="J1012" s="39">
        <v>50830.905409044899</v>
      </c>
      <c r="K1012" s="40">
        <f t="shared" si="273"/>
        <v>1192.9866722849983</v>
      </c>
      <c r="L1012" s="39">
        <v>50234.8507892895</v>
      </c>
      <c r="M1012" s="39">
        <f t="shared" si="274"/>
        <v>1789.0412920403978</v>
      </c>
      <c r="N1012" s="39">
        <f t="shared" si="279"/>
        <v>596.05461975539947</v>
      </c>
      <c r="O1012" s="40">
        <f>'Estimates from MCMC'!$B$2-L1012</f>
        <v>18826.1492107105</v>
      </c>
      <c r="P1012" s="39">
        <v>51495.871154466498</v>
      </c>
      <c r="Q1012" s="40">
        <f t="shared" si="275"/>
        <v>1261.0203651769989</v>
      </c>
      <c r="R1012" s="39">
        <v>51527.166603373102</v>
      </c>
      <c r="S1012" s="39">
        <f t="shared" si="276"/>
        <v>31.295448906603269</v>
      </c>
      <c r="T1012" s="39">
        <f t="shared" si="280"/>
        <v>1292.3158140836022</v>
      </c>
      <c r="U1012" s="39">
        <v>57972.668500375898</v>
      </c>
      <c r="V1012" s="39">
        <f t="shared" si="277"/>
        <v>7737.817711086398</v>
      </c>
      <c r="W1012" s="39">
        <v>59516.848514083897</v>
      </c>
      <c r="X1012" s="39">
        <f t="shared" si="278"/>
        <v>251.86419962439686</v>
      </c>
      <c r="Y1012" s="39">
        <f t="shared" si="281"/>
        <v>9281.9977247943971</v>
      </c>
      <c r="Z1012" s="39">
        <f t="shared" si="282"/>
        <v>9544.1514859161034</v>
      </c>
      <c r="AA1012" s="45">
        <f t="shared" si="283"/>
        <v>6.8644723868882485E-2</v>
      </c>
      <c r="AB1012" s="45">
        <f t="shared" si="284"/>
        <v>0.41101436222996834</v>
      </c>
      <c r="AC1012" s="45">
        <f t="shared" si="285"/>
        <v>1.3378423638600891E-2</v>
      </c>
      <c r="AD1012" s="45">
        <f t="shared" si="286"/>
        <v>0.4930375097374517</v>
      </c>
      <c r="AE1012" s="45">
        <f t="shared" si="287"/>
        <v>0.50696249026254825</v>
      </c>
      <c r="AF1012" s="43">
        <f>('Estimates from MCMC'!$B$2-'MCMC runs'!W1012)/'Estimates from MCMC'!$B$2</f>
        <v>0.13819886022380365</v>
      </c>
    </row>
    <row r="1013" spans="1:32" x14ac:dyDescent="0.3">
      <c r="A1013" s="38">
        <v>340</v>
      </c>
      <c r="B1013" s="38">
        <v>2229355.7633636459</v>
      </c>
      <c r="C1013" s="39">
        <v>52381.175137484999</v>
      </c>
      <c r="D1013" s="39">
        <v>51356.050048348901</v>
      </c>
      <c r="E1013" s="39">
        <f t="shared" si="270"/>
        <v>1025.1250891360978</v>
      </c>
      <c r="F1013" s="39">
        <v>52326.127666203902</v>
      </c>
      <c r="G1013" s="40">
        <f t="shared" si="271"/>
        <v>55.047471281097387</v>
      </c>
      <c r="H1013" s="39">
        <v>52292.827159342203</v>
      </c>
      <c r="I1013" s="39">
        <f t="shared" si="272"/>
        <v>88.34797814279591</v>
      </c>
      <c r="J1013" s="39">
        <v>51213.133555122397</v>
      </c>
      <c r="K1013" s="40">
        <f t="shared" si="273"/>
        <v>1168.0415823626026</v>
      </c>
      <c r="L1013" s="39">
        <v>50635.402381811102</v>
      </c>
      <c r="M1013" s="39">
        <f t="shared" si="274"/>
        <v>1745.7727556738973</v>
      </c>
      <c r="N1013" s="39">
        <f t="shared" si="279"/>
        <v>577.7311733112947</v>
      </c>
      <c r="O1013" s="40">
        <f>'Estimates from MCMC'!$B$2-L1013</f>
        <v>18425.597618188898</v>
      </c>
      <c r="P1013" s="39">
        <v>51860.6319348416</v>
      </c>
      <c r="Q1013" s="40">
        <f t="shared" si="275"/>
        <v>1225.2295530304982</v>
      </c>
      <c r="R1013" s="39">
        <v>51890.958706772901</v>
      </c>
      <c r="S1013" s="39">
        <f t="shared" si="276"/>
        <v>30.326771931300755</v>
      </c>
      <c r="T1013" s="39">
        <f t="shared" si="280"/>
        <v>1255.556324961799</v>
      </c>
      <c r="U1013" s="39">
        <v>58424.866737358599</v>
      </c>
      <c r="V1013" s="39">
        <f t="shared" si="277"/>
        <v>7789.4643555474977</v>
      </c>
      <c r="W1013" s="39">
        <v>59925.753391431201</v>
      </c>
      <c r="X1013" s="39">
        <f t="shared" si="278"/>
        <v>245.33032911080227</v>
      </c>
      <c r="Y1013" s="39">
        <f t="shared" si="281"/>
        <v>9290.3510096200989</v>
      </c>
      <c r="Z1013" s="39">
        <f t="shared" si="282"/>
        <v>9135.2466085687993</v>
      </c>
      <c r="AA1013" s="45">
        <f t="shared" si="283"/>
        <v>6.814195940773024E-2</v>
      </c>
      <c r="AB1013" s="45">
        <f t="shared" si="284"/>
        <v>0.42275233167243914</v>
      </c>
      <c r="AC1013" s="45">
        <f t="shared" si="285"/>
        <v>1.331464705755994E-2</v>
      </c>
      <c r="AD1013" s="45">
        <f t="shared" si="286"/>
        <v>0.50420893813772927</v>
      </c>
      <c r="AE1013" s="45">
        <f t="shared" si="287"/>
        <v>0.49579106186227068</v>
      </c>
      <c r="AF1013" s="43">
        <f>('Estimates from MCMC'!$B$2-'MCMC runs'!W1013)/'Estimates from MCMC'!$B$2</f>
        <v>0.1322779370204428</v>
      </c>
    </row>
    <row r="1014" spans="1:32" x14ac:dyDescent="0.3">
      <c r="A1014" s="38">
        <v>3727</v>
      </c>
      <c r="B1014" s="38">
        <v>2092371.9340148307</v>
      </c>
      <c r="C1014" s="39">
        <v>52990.515827266601</v>
      </c>
      <c r="D1014" s="39">
        <v>51945.5728819949</v>
      </c>
      <c r="E1014" s="39">
        <f t="shared" si="270"/>
        <v>1044.9429452717013</v>
      </c>
      <c r="F1014" s="39">
        <v>52918.825389250997</v>
      </c>
      <c r="G1014" s="40">
        <f t="shared" si="271"/>
        <v>71.690438015604741</v>
      </c>
      <c r="H1014" s="39">
        <v>52898.084943199698</v>
      </c>
      <c r="I1014" s="39">
        <f t="shared" si="272"/>
        <v>92.430884066903673</v>
      </c>
      <c r="J1014" s="39">
        <v>51782.4870134253</v>
      </c>
      <c r="K1014" s="40">
        <f t="shared" si="273"/>
        <v>1208.0288138413016</v>
      </c>
      <c r="L1014" s="39">
        <v>51178.261040523001</v>
      </c>
      <c r="M1014" s="39">
        <f t="shared" si="274"/>
        <v>1812.2547867436006</v>
      </c>
      <c r="N1014" s="39">
        <f t="shared" si="279"/>
        <v>604.22597290229896</v>
      </c>
      <c r="O1014" s="40">
        <f>'Estimates from MCMC'!$B$2-L1014</f>
        <v>17882.738959476999</v>
      </c>
      <c r="P1014" s="39">
        <v>52454.453335250902</v>
      </c>
      <c r="Q1014" s="40">
        <f t="shared" si="275"/>
        <v>1276.1922947279018</v>
      </c>
      <c r="R1014" s="39">
        <v>52486.350676560403</v>
      </c>
      <c r="S1014" s="39">
        <f t="shared" si="276"/>
        <v>31.897341309500916</v>
      </c>
      <c r="T1014" s="39">
        <f t="shared" si="280"/>
        <v>1308.0896360374027</v>
      </c>
      <c r="U1014" s="39">
        <v>59221.393669991499</v>
      </c>
      <c r="V1014" s="39">
        <f t="shared" si="277"/>
        <v>8043.1326294684986</v>
      </c>
      <c r="W1014" s="39">
        <v>60788.736297718096</v>
      </c>
      <c r="X1014" s="39">
        <f t="shared" si="278"/>
        <v>259.25299168919446</v>
      </c>
      <c r="Y1014" s="39">
        <f t="shared" si="281"/>
        <v>9610.4752571950958</v>
      </c>
      <c r="Z1014" s="39">
        <f t="shared" si="282"/>
        <v>8272.2637022819035</v>
      </c>
      <c r="AA1014" s="45">
        <f t="shared" si="283"/>
        <v>7.3148170367055412E-2</v>
      </c>
      <c r="AB1014" s="45">
        <f t="shared" si="284"/>
        <v>0.44977073409697244</v>
      </c>
      <c r="AC1014" s="45">
        <f t="shared" si="285"/>
        <v>1.4497387244575459E-2</v>
      </c>
      <c r="AD1014" s="45">
        <f t="shared" si="286"/>
        <v>0.53741629170860328</v>
      </c>
      <c r="AE1014" s="45">
        <f t="shared" si="287"/>
        <v>0.46258370829139672</v>
      </c>
      <c r="AF1014" s="43">
        <f>('Estimates from MCMC'!$B$2-'MCMC runs'!W1014)/'Estimates from MCMC'!$B$2</f>
        <v>0.11978198552412944</v>
      </c>
    </row>
    <row r="1015" spans="1:32" x14ac:dyDescent="0.3">
      <c r="A1015" s="38">
        <v>4998</v>
      </c>
      <c r="B1015" s="38">
        <v>1990267.4246857248</v>
      </c>
      <c r="C1015" s="39">
        <v>53373.667289137498</v>
      </c>
      <c r="D1015" s="39">
        <v>52313.621175159598</v>
      </c>
      <c r="E1015" s="39">
        <f t="shared" si="270"/>
        <v>1060.0461139778999</v>
      </c>
      <c r="F1015" s="39">
        <v>53316.2456148028</v>
      </c>
      <c r="G1015" s="40">
        <f t="shared" si="271"/>
        <v>57.421674334698764</v>
      </c>
      <c r="H1015" s="39">
        <v>53281.422245660498</v>
      </c>
      <c r="I1015" s="39">
        <f t="shared" si="272"/>
        <v>92.245043476999854</v>
      </c>
      <c r="J1015" s="39">
        <v>52164.801202768998</v>
      </c>
      <c r="K1015" s="40">
        <f t="shared" si="273"/>
        <v>1208.8660863685</v>
      </c>
      <c r="L1015" s="39">
        <v>51561.976569271799</v>
      </c>
      <c r="M1015" s="39">
        <f t="shared" si="274"/>
        <v>1811.6907198656991</v>
      </c>
      <c r="N1015" s="39">
        <f t="shared" si="279"/>
        <v>602.8246334971991</v>
      </c>
      <c r="O1015" s="40">
        <f>'Estimates from MCMC'!$B$2-L1015</f>
        <v>17499.023430728201</v>
      </c>
      <c r="P1015" s="39">
        <v>52836.226263962802</v>
      </c>
      <c r="Q1015" s="40">
        <f t="shared" si="275"/>
        <v>1274.2496946910032</v>
      </c>
      <c r="R1015" s="39">
        <v>52868.052465909699</v>
      </c>
      <c r="S1015" s="39">
        <f t="shared" si="276"/>
        <v>31.826201946896617</v>
      </c>
      <c r="T1015" s="39">
        <f t="shared" si="280"/>
        <v>1306.0758966378999</v>
      </c>
      <c r="U1015" s="39">
        <v>59702.941900045204</v>
      </c>
      <c r="V1015" s="39">
        <f t="shared" si="277"/>
        <v>8140.9653307734043</v>
      </c>
      <c r="W1015" s="39">
        <v>61269.614038432897</v>
      </c>
      <c r="X1015" s="39">
        <f t="shared" si="278"/>
        <v>260.59624174979399</v>
      </c>
      <c r="Y1015" s="39">
        <f t="shared" si="281"/>
        <v>9707.6374691610981</v>
      </c>
      <c r="Z1015" s="39">
        <f t="shared" si="282"/>
        <v>7791.3859615671026</v>
      </c>
      <c r="AA1015" s="45">
        <f t="shared" si="283"/>
        <v>7.4637073423448122E-2</v>
      </c>
      <c r="AB1015" s="45">
        <f t="shared" si="284"/>
        <v>0.46522398024097211</v>
      </c>
      <c r="AC1015" s="45">
        <f t="shared" si="285"/>
        <v>1.4892044849325034E-2</v>
      </c>
      <c r="AD1015" s="45">
        <f t="shared" si="286"/>
        <v>0.55475309851374521</v>
      </c>
      <c r="AE1015" s="45">
        <f t="shared" si="287"/>
        <v>0.44524690148625473</v>
      </c>
      <c r="AF1015" s="43">
        <f>('Estimates from MCMC'!$B$2-'MCMC runs'!W1015)/'Estimates from MCMC'!$B$2</f>
        <v>0.11281889867750398</v>
      </c>
    </row>
    <row r="1016" spans="1:32" x14ac:dyDescent="0.3">
      <c r="A1016" s="38">
        <v>4997</v>
      </c>
      <c r="B1016" s="38">
        <v>2176980.3755012373</v>
      </c>
      <c r="C1016" s="39">
        <v>52313.364899130203</v>
      </c>
      <c r="D1016" s="39">
        <v>51248.466627449699</v>
      </c>
      <c r="E1016" s="39">
        <f t="shared" si="270"/>
        <v>1064.898271680504</v>
      </c>
      <c r="F1016" s="39">
        <v>52240.952658530499</v>
      </c>
      <c r="G1016" s="40">
        <f t="shared" si="271"/>
        <v>72.412240599704091</v>
      </c>
      <c r="H1016" s="39">
        <v>52220.011996601002</v>
      </c>
      <c r="I1016" s="39">
        <f t="shared" si="272"/>
        <v>93.352902529200946</v>
      </c>
      <c r="J1016" s="39">
        <v>51083.847452873801</v>
      </c>
      <c r="K1016" s="40">
        <f t="shared" si="273"/>
        <v>1229.5174462564028</v>
      </c>
      <c r="L1016" s="39">
        <v>50474.2667093165</v>
      </c>
      <c r="M1016" s="39">
        <f t="shared" si="274"/>
        <v>1839.0981898137034</v>
      </c>
      <c r="N1016" s="39">
        <f t="shared" si="279"/>
        <v>609.58074355730059</v>
      </c>
      <c r="O1016" s="40">
        <f>'Estimates from MCMC'!$B$2-L1016</f>
        <v>18586.7332906835</v>
      </c>
      <c r="P1016" s="39">
        <v>51771.7720639076</v>
      </c>
      <c r="Q1016" s="40">
        <f t="shared" si="275"/>
        <v>1297.5053545910996</v>
      </c>
      <c r="R1016" s="39">
        <v>51803.6771395752</v>
      </c>
      <c r="S1016" s="39">
        <f t="shared" si="276"/>
        <v>31.905075667600613</v>
      </c>
      <c r="T1016" s="39">
        <f t="shared" si="280"/>
        <v>1329.4104302587002</v>
      </c>
      <c r="U1016" s="39">
        <v>58372.201704096398</v>
      </c>
      <c r="V1016" s="39">
        <f t="shared" si="277"/>
        <v>7897.9349947798983</v>
      </c>
      <c r="W1016" s="39">
        <v>59966.248219826397</v>
      </c>
      <c r="X1016" s="39">
        <f t="shared" si="278"/>
        <v>264.63608547129843</v>
      </c>
      <c r="Y1016" s="39">
        <f t="shared" si="281"/>
        <v>9491.9815105098969</v>
      </c>
      <c r="Z1016" s="39">
        <f t="shared" si="282"/>
        <v>9094.751780173603</v>
      </c>
      <c r="AA1016" s="45">
        <f t="shared" si="283"/>
        <v>7.1524695032077534E-2</v>
      </c>
      <c r="AB1016" s="45">
        <f t="shared" si="284"/>
        <v>0.42492324343722604</v>
      </c>
      <c r="AC1016" s="45">
        <f t="shared" si="285"/>
        <v>1.4237901912755473E-2</v>
      </c>
      <c r="AD1016" s="45">
        <f t="shared" si="286"/>
        <v>0.510685840382059</v>
      </c>
      <c r="AE1016" s="45">
        <f t="shared" si="287"/>
        <v>0.48931415961794095</v>
      </c>
      <c r="AF1016" s="43">
        <f>('Estimates from MCMC'!$B$2-'MCMC runs'!W1016)/'Estimates from MCMC'!$B$2</f>
        <v>0.13169157382855162</v>
      </c>
    </row>
    <row r="1017" spans="1:32" x14ac:dyDescent="0.3">
      <c r="A1017" s="38">
        <v>1600</v>
      </c>
      <c r="B1017" s="38">
        <v>2005859.0905212029</v>
      </c>
      <c r="C1017" s="39">
        <v>52863.358060885701</v>
      </c>
      <c r="D1017" s="39">
        <v>51811.505847617002</v>
      </c>
      <c r="E1017" s="39">
        <f t="shared" si="270"/>
        <v>1051.8522132686994</v>
      </c>
      <c r="F1017" s="39">
        <v>52788.3026153389</v>
      </c>
      <c r="G1017" s="40">
        <f t="shared" si="271"/>
        <v>75.055445546800911</v>
      </c>
      <c r="H1017" s="39">
        <v>52770.730609754399</v>
      </c>
      <c r="I1017" s="39">
        <f t="shared" si="272"/>
        <v>92.627451131302223</v>
      </c>
      <c r="J1017" s="39">
        <v>51645.051197876703</v>
      </c>
      <c r="K1017" s="40">
        <f t="shared" si="273"/>
        <v>1218.3068630089983</v>
      </c>
      <c r="L1017" s="39">
        <v>51039.8718661608</v>
      </c>
      <c r="M1017" s="39">
        <f t="shared" si="274"/>
        <v>1823.486194724901</v>
      </c>
      <c r="N1017" s="39">
        <f t="shared" si="279"/>
        <v>605.17933171590266</v>
      </c>
      <c r="O1017" s="40">
        <f>'Estimates from MCMC'!$B$2-L1017</f>
        <v>18021.1281338392</v>
      </c>
      <c r="P1017" s="39">
        <v>52326.130793194301</v>
      </c>
      <c r="Q1017" s="40">
        <f t="shared" si="275"/>
        <v>1286.2589270335011</v>
      </c>
      <c r="R1017" s="39">
        <v>52357.8059926602</v>
      </c>
      <c r="S1017" s="39">
        <f t="shared" si="276"/>
        <v>31.675199465898913</v>
      </c>
      <c r="T1017" s="39">
        <f t="shared" si="280"/>
        <v>1317.9341264994</v>
      </c>
      <c r="U1017" s="39">
        <v>59016.208605180604</v>
      </c>
      <c r="V1017" s="39">
        <f t="shared" si="277"/>
        <v>7976.3367390198036</v>
      </c>
      <c r="W1017" s="39">
        <v>60594.637200100202</v>
      </c>
      <c r="X1017" s="39">
        <f t="shared" si="278"/>
        <v>260.49446842019825</v>
      </c>
      <c r="Y1017" s="39">
        <f t="shared" si="281"/>
        <v>9554.7653339394019</v>
      </c>
      <c r="Z1017" s="39">
        <f t="shared" si="282"/>
        <v>8466.3627998997981</v>
      </c>
      <c r="AA1017" s="45">
        <f t="shared" si="283"/>
        <v>7.3132720477396038E-2</v>
      </c>
      <c r="AB1017" s="45">
        <f t="shared" si="284"/>
        <v>0.44261028942146113</v>
      </c>
      <c r="AC1017" s="45">
        <f t="shared" si="285"/>
        <v>1.4454947908119823E-2</v>
      </c>
      <c r="AD1017" s="45">
        <f t="shared" si="286"/>
        <v>0.53019795780697698</v>
      </c>
      <c r="AE1017" s="45">
        <f t="shared" si="287"/>
        <v>0.46980204219302302</v>
      </c>
      <c r="AF1017" s="43">
        <f>('Estimates from MCMC'!$B$2-'MCMC runs'!W1017)/'Estimates from MCMC'!$B$2</f>
        <v>0.12259253123904661</v>
      </c>
    </row>
    <row r="1018" spans="1:32" x14ac:dyDescent="0.3">
      <c r="A1018" s="38">
        <v>1632</v>
      </c>
      <c r="B1018" s="38">
        <v>1919486.5561850942</v>
      </c>
      <c r="C1018" s="39">
        <v>51632.078447377498</v>
      </c>
      <c r="D1018" s="39">
        <v>50593.008403498301</v>
      </c>
      <c r="E1018" s="39">
        <f t="shared" si="270"/>
        <v>1039.0700438791973</v>
      </c>
      <c r="F1018" s="39">
        <v>51571.611571015703</v>
      </c>
      <c r="G1018" s="40">
        <f t="shared" si="271"/>
        <v>60.466876361795585</v>
      </c>
      <c r="H1018" s="39">
        <v>51541.037538808901</v>
      </c>
      <c r="I1018" s="39">
        <f t="shared" si="272"/>
        <v>91.040908568596933</v>
      </c>
      <c r="J1018" s="39">
        <v>50442.186984867803</v>
      </c>
      <c r="K1018" s="40">
        <f t="shared" si="273"/>
        <v>1189.891462509695</v>
      </c>
      <c r="L1018" s="39">
        <v>49847.479302555301</v>
      </c>
      <c r="M1018" s="39">
        <f t="shared" si="274"/>
        <v>1784.5991448221976</v>
      </c>
      <c r="N1018" s="39">
        <f t="shared" si="279"/>
        <v>594.70768231250258</v>
      </c>
      <c r="O1018" s="40">
        <f>'Estimates from MCMC'!$B$2-L1018</f>
        <v>19213.520697444699</v>
      </c>
      <c r="P1018" s="39">
        <v>51103.137999094797</v>
      </c>
      <c r="Q1018" s="40">
        <f t="shared" si="275"/>
        <v>1255.6586965394963</v>
      </c>
      <c r="R1018" s="39">
        <v>51134.637545455902</v>
      </c>
      <c r="S1018" s="39">
        <f t="shared" si="276"/>
        <v>31.499546361104876</v>
      </c>
      <c r="T1018" s="39">
        <f t="shared" si="280"/>
        <v>1287.1582429006012</v>
      </c>
      <c r="U1018" s="39">
        <v>57535.621773096696</v>
      </c>
      <c r="V1018" s="39">
        <f t="shared" si="277"/>
        <v>7688.1424705413956</v>
      </c>
      <c r="W1018" s="39">
        <v>59075.139933744402</v>
      </c>
      <c r="X1018" s="39">
        <f t="shared" si="278"/>
        <v>252.35991774710419</v>
      </c>
      <c r="Y1018" s="39">
        <f t="shared" si="281"/>
        <v>9227.660631189101</v>
      </c>
      <c r="Z1018" s="39">
        <f t="shared" si="282"/>
        <v>9985.8600662555982</v>
      </c>
      <c r="AA1018" s="45">
        <f t="shared" si="283"/>
        <v>6.6992315628638888E-2</v>
      </c>
      <c r="AB1018" s="45">
        <f t="shared" si="284"/>
        <v>0.4001423055985715</v>
      </c>
      <c r="AC1018" s="45">
        <f t="shared" si="285"/>
        <v>1.313449636435798E-2</v>
      </c>
      <c r="AD1018" s="45">
        <f t="shared" si="286"/>
        <v>0.48026911759156837</v>
      </c>
      <c r="AE1018" s="45">
        <f t="shared" si="287"/>
        <v>0.51973088240843168</v>
      </c>
      <c r="AF1018" s="43">
        <f>('Estimates from MCMC'!$B$2-'MCMC runs'!W1018)/'Estimates from MCMC'!$B$2</f>
        <v>0.14459477948850433</v>
      </c>
    </row>
    <row r="1019" spans="1:32" x14ac:dyDescent="0.3">
      <c r="A1019" s="38">
        <v>4422</v>
      </c>
      <c r="B1019" s="38">
        <v>2090450.0780167722</v>
      </c>
      <c r="C1019" s="39">
        <v>52216.559185170299</v>
      </c>
      <c r="D1019" s="39">
        <v>51180.405096912204</v>
      </c>
      <c r="E1019" s="39">
        <f t="shared" si="270"/>
        <v>1036.1540882580957</v>
      </c>
      <c r="F1019" s="39">
        <v>52153.570864271001</v>
      </c>
      <c r="G1019" s="40">
        <f t="shared" si="271"/>
        <v>62.988320899297833</v>
      </c>
      <c r="H1019" s="39">
        <v>52126.3607432024</v>
      </c>
      <c r="I1019" s="39">
        <f t="shared" si="272"/>
        <v>90.198441967899271</v>
      </c>
      <c r="J1019" s="39">
        <v>51028.000472854103</v>
      </c>
      <c r="K1019" s="40">
        <f t="shared" si="273"/>
        <v>1188.5587123161968</v>
      </c>
      <c r="L1019" s="39">
        <v>50438.516185922803</v>
      </c>
      <c r="M1019" s="39">
        <f t="shared" si="274"/>
        <v>1778.0429992474965</v>
      </c>
      <c r="N1019" s="39">
        <f t="shared" si="279"/>
        <v>589.48428693129972</v>
      </c>
      <c r="O1019" s="40">
        <f>'Estimates from MCMC'!$B$2-L1019</f>
        <v>18622.483814077197</v>
      </c>
      <c r="P1019" s="39">
        <v>51690.3323644169</v>
      </c>
      <c r="Q1019" s="40">
        <f t="shared" si="275"/>
        <v>1251.8161784940967</v>
      </c>
      <c r="R1019" s="39">
        <v>51721.245419321102</v>
      </c>
      <c r="S1019" s="39">
        <f t="shared" si="276"/>
        <v>30.913054904201999</v>
      </c>
      <c r="T1019" s="39">
        <f t="shared" si="280"/>
        <v>1282.7292333982987</v>
      </c>
      <c r="U1019" s="39">
        <v>58208.112095059601</v>
      </c>
      <c r="V1019" s="39">
        <f t="shared" si="277"/>
        <v>7769.5959091367986</v>
      </c>
      <c r="W1019" s="39">
        <v>59741.034135690003</v>
      </c>
      <c r="X1019" s="39">
        <f t="shared" si="278"/>
        <v>250.1928072321025</v>
      </c>
      <c r="Y1019" s="39">
        <f t="shared" si="281"/>
        <v>9302.5179497671998</v>
      </c>
      <c r="Z1019" s="39">
        <f t="shared" si="282"/>
        <v>9319.9658643099974</v>
      </c>
      <c r="AA1019" s="45">
        <f t="shared" si="283"/>
        <v>6.8880673824436453E-2</v>
      </c>
      <c r="AB1019" s="45">
        <f t="shared" si="284"/>
        <v>0.41721587660951909</v>
      </c>
      <c r="AC1019" s="45">
        <f t="shared" si="285"/>
        <v>1.3434985887488088E-2</v>
      </c>
      <c r="AD1019" s="45">
        <f t="shared" si="286"/>
        <v>0.49953153632144365</v>
      </c>
      <c r="AE1019" s="45">
        <f t="shared" si="287"/>
        <v>0.50046846367855635</v>
      </c>
      <c r="AF1019" s="43">
        <f>('Estimates from MCMC'!$B$2-'MCMC runs'!W1019)/'Estimates from MCMC'!$B$2</f>
        <v>0.1349526630704739</v>
      </c>
    </row>
    <row r="1020" spans="1:32" x14ac:dyDescent="0.3">
      <c r="A1020" s="38">
        <v>3945</v>
      </c>
      <c r="B1020" s="38">
        <v>2053548.5522306738</v>
      </c>
      <c r="C1020" s="39">
        <v>52591.356728426901</v>
      </c>
      <c r="D1020" s="39">
        <v>51538.522023715697</v>
      </c>
      <c r="E1020" s="39">
        <f t="shared" si="270"/>
        <v>1052.8347047112038</v>
      </c>
      <c r="F1020" s="39">
        <v>52524.659709974003</v>
      </c>
      <c r="G1020" s="40">
        <f t="shared" si="271"/>
        <v>66.697018452898192</v>
      </c>
      <c r="H1020" s="39">
        <v>52499.956189615099</v>
      </c>
      <c r="I1020" s="39">
        <f t="shared" si="272"/>
        <v>91.400538811802107</v>
      </c>
      <c r="J1020" s="39">
        <v>51381.366732688301</v>
      </c>
      <c r="K1020" s="40">
        <f t="shared" si="273"/>
        <v>1209.9899957386006</v>
      </c>
      <c r="L1020" s="39">
        <v>50784.073990126999</v>
      </c>
      <c r="M1020" s="39">
        <f t="shared" si="274"/>
        <v>1807.2827382999021</v>
      </c>
      <c r="N1020" s="39">
        <f t="shared" si="279"/>
        <v>597.29274256130157</v>
      </c>
      <c r="O1020" s="40">
        <f>'Estimates from MCMC'!$B$2-L1020</f>
        <v>18276.926009873001</v>
      </c>
      <c r="P1020" s="39">
        <v>52055.677824774903</v>
      </c>
      <c r="Q1020" s="40">
        <f t="shared" si="275"/>
        <v>1271.6038346479036</v>
      </c>
      <c r="R1020" s="39">
        <v>52086.863246879002</v>
      </c>
      <c r="S1020" s="39">
        <f t="shared" si="276"/>
        <v>31.185422104099416</v>
      </c>
      <c r="T1020" s="39">
        <f t="shared" si="280"/>
        <v>1302.789256752003</v>
      </c>
      <c r="U1020" s="39">
        <v>58807.6098039668</v>
      </c>
      <c r="V1020" s="39">
        <f t="shared" si="277"/>
        <v>8023.5358138398005</v>
      </c>
      <c r="W1020" s="39">
        <v>60369.770608856597</v>
      </c>
      <c r="X1020" s="39">
        <f t="shared" si="278"/>
        <v>259.37154813779489</v>
      </c>
      <c r="Y1020" s="39">
        <f t="shared" si="281"/>
        <v>9585.6966187295984</v>
      </c>
      <c r="Z1020" s="39">
        <f t="shared" si="282"/>
        <v>8691.2293911434026</v>
      </c>
      <c r="AA1020" s="45">
        <f t="shared" si="283"/>
        <v>7.1280545538579626E-2</v>
      </c>
      <c r="AB1020" s="45">
        <f t="shared" si="284"/>
        <v>0.43899810118537286</v>
      </c>
      <c r="AC1020" s="45">
        <f t="shared" si="285"/>
        <v>1.4191201955825895E-2</v>
      </c>
      <c r="AD1020" s="45">
        <f t="shared" si="286"/>
        <v>0.52446984867977842</v>
      </c>
      <c r="AE1020" s="45">
        <f t="shared" si="287"/>
        <v>0.47553015132022164</v>
      </c>
      <c r="AF1020" s="43">
        <f>('Estimates from MCMC'!$B$2-'MCMC runs'!W1020)/'Estimates from MCMC'!$B$2</f>
        <v>0.12584858880038521</v>
      </c>
    </row>
    <row r="1021" spans="1:32" x14ac:dyDescent="0.3">
      <c r="A1021" s="38">
        <v>852</v>
      </c>
      <c r="B1021" s="38">
        <v>2155022.7391773341</v>
      </c>
      <c r="C1021" s="39">
        <v>51378.570368321103</v>
      </c>
      <c r="D1021" s="39">
        <v>50352.711564831203</v>
      </c>
      <c r="E1021" s="39">
        <f t="shared" si="270"/>
        <v>1025.8588034899003</v>
      </c>
      <c r="F1021" s="39">
        <v>51314.870109699601</v>
      </c>
      <c r="G1021" s="40">
        <f t="shared" si="271"/>
        <v>63.700258621502144</v>
      </c>
      <c r="H1021" s="39">
        <v>51288.032216296298</v>
      </c>
      <c r="I1021" s="39">
        <f t="shared" si="272"/>
        <v>90.538152024804731</v>
      </c>
      <c r="J1021" s="39">
        <v>50199.1746415999</v>
      </c>
      <c r="K1021" s="40">
        <f t="shared" si="273"/>
        <v>1179.3957267212027</v>
      </c>
      <c r="L1021" s="39">
        <v>49607.432354375502</v>
      </c>
      <c r="M1021" s="39">
        <f t="shared" si="274"/>
        <v>1771.1380139456014</v>
      </c>
      <c r="N1021" s="39">
        <f t="shared" si="279"/>
        <v>591.74228722439875</v>
      </c>
      <c r="O1021" s="40">
        <f>'Estimates from MCMC'!$B$2-L1021</f>
        <v>19453.567645624498</v>
      </c>
      <c r="P1021" s="39">
        <v>50854.048374899197</v>
      </c>
      <c r="Q1021" s="40">
        <f t="shared" si="275"/>
        <v>1246.6160205236956</v>
      </c>
      <c r="R1021" s="39">
        <v>50885.360004049398</v>
      </c>
      <c r="S1021" s="39">
        <f t="shared" si="276"/>
        <v>31.311629150201043</v>
      </c>
      <c r="T1021" s="39">
        <f t="shared" si="280"/>
        <v>1277.9276496738967</v>
      </c>
      <c r="U1021" s="39">
        <v>57265.3594103297</v>
      </c>
      <c r="V1021" s="39">
        <f t="shared" si="277"/>
        <v>7657.9270559541983</v>
      </c>
      <c r="W1021" s="39">
        <v>58791.373508542303</v>
      </c>
      <c r="X1021" s="39">
        <f t="shared" si="278"/>
        <v>248.08644853870646</v>
      </c>
      <c r="Y1021" s="39">
        <f t="shared" si="281"/>
        <v>9183.9411541668014</v>
      </c>
      <c r="Z1021" s="39">
        <f t="shared" si="282"/>
        <v>10269.626491457697</v>
      </c>
      <c r="AA1021" s="45">
        <f t="shared" si="283"/>
        <v>6.5691171560571235E-2</v>
      </c>
      <c r="AB1021" s="45">
        <f t="shared" si="284"/>
        <v>0.39365154996012369</v>
      </c>
      <c r="AC1021" s="45">
        <f t="shared" si="285"/>
        <v>1.2752748136381355E-2</v>
      </c>
      <c r="AD1021" s="45">
        <f t="shared" si="286"/>
        <v>0.47209546965707627</v>
      </c>
      <c r="AE1021" s="45">
        <f t="shared" si="287"/>
        <v>0.52790453034292373</v>
      </c>
      <c r="AF1021" s="43">
        <f>('Estimates from MCMC'!$B$2-'MCMC runs'!W1021)/'Estimates from MCMC'!$B$2</f>
        <v>0.14870370384815884</v>
      </c>
    </row>
    <row r="1022" spans="1:32" x14ac:dyDescent="0.3">
      <c r="A1022" s="38">
        <v>698</v>
      </c>
      <c r="B1022" s="38">
        <v>2216982.4092100272</v>
      </c>
      <c r="C1022" s="39">
        <v>52851.213818049502</v>
      </c>
      <c r="D1022" s="39">
        <v>51789.652340665903</v>
      </c>
      <c r="E1022" s="39">
        <f t="shared" si="270"/>
        <v>1061.5614773835987</v>
      </c>
      <c r="F1022" s="39">
        <v>52789.995658400599</v>
      </c>
      <c r="G1022" s="40">
        <f t="shared" si="271"/>
        <v>61.218159648902656</v>
      </c>
      <c r="H1022" s="39">
        <v>52759.572672710798</v>
      </c>
      <c r="I1022" s="39">
        <f t="shared" si="272"/>
        <v>91.641145338704519</v>
      </c>
      <c r="J1022" s="39">
        <v>51637.554571739303</v>
      </c>
      <c r="K1022" s="40">
        <f t="shared" si="273"/>
        <v>1213.6592463101988</v>
      </c>
      <c r="L1022" s="39">
        <v>51038.848032004302</v>
      </c>
      <c r="M1022" s="39">
        <f t="shared" si="274"/>
        <v>1812.3657860452004</v>
      </c>
      <c r="N1022" s="39">
        <f t="shared" si="279"/>
        <v>598.70653973500157</v>
      </c>
      <c r="O1022" s="40">
        <f>'Estimates from MCMC'!$B$2-L1022</f>
        <v>18022.151967995698</v>
      </c>
      <c r="P1022" s="39">
        <v>52315.5262254357</v>
      </c>
      <c r="Q1022" s="40">
        <f t="shared" si="275"/>
        <v>1276.6781934313985</v>
      </c>
      <c r="R1022" s="39">
        <v>52346.768841850899</v>
      </c>
      <c r="S1022" s="39">
        <f t="shared" si="276"/>
        <v>31.242616415198427</v>
      </c>
      <c r="T1022" s="39">
        <f t="shared" si="280"/>
        <v>1307.920809846597</v>
      </c>
      <c r="U1022" s="39">
        <v>58996.706481872199</v>
      </c>
      <c r="V1022" s="39">
        <f t="shared" si="277"/>
        <v>7957.8584498678974</v>
      </c>
      <c r="W1022" s="39">
        <v>60563.942179205398</v>
      </c>
      <c r="X1022" s="39">
        <f t="shared" si="278"/>
        <v>259.31488748660195</v>
      </c>
      <c r="Y1022" s="39">
        <f t="shared" si="281"/>
        <v>9525.0941472010963</v>
      </c>
      <c r="Z1022" s="39">
        <f t="shared" si="282"/>
        <v>8497.0578207946019</v>
      </c>
      <c r="AA1022" s="45">
        <f t="shared" si="283"/>
        <v>7.2572954227066985E-2</v>
      </c>
      <c r="AB1022" s="45">
        <f t="shared" si="284"/>
        <v>0.44155983502967411</v>
      </c>
      <c r="AC1022" s="45">
        <f t="shared" si="285"/>
        <v>1.4388675001026594E-2</v>
      </c>
      <c r="AD1022" s="45">
        <f t="shared" si="286"/>
        <v>0.52852146425776769</v>
      </c>
      <c r="AE1022" s="45">
        <f t="shared" si="287"/>
        <v>0.47147853574223231</v>
      </c>
      <c r="AF1022" s="43">
        <f>('Estimates from MCMC'!$B$2-'MCMC runs'!W1022)/'Estimates from MCMC'!$B$2</f>
        <v>0.12303699368376655</v>
      </c>
    </row>
    <row r="1023" spans="1:32" x14ac:dyDescent="0.3">
      <c r="A1023" s="38">
        <v>2990</v>
      </c>
      <c r="B1023" s="38">
        <v>1915105.1610905195</v>
      </c>
      <c r="C1023" s="39">
        <v>51944.219853452203</v>
      </c>
      <c r="D1023" s="39">
        <v>50914.4472130949</v>
      </c>
      <c r="E1023" s="39">
        <f t="shared" si="270"/>
        <v>1029.7726403573033</v>
      </c>
      <c r="F1023" s="39">
        <v>51873.619344459999</v>
      </c>
      <c r="G1023" s="40">
        <f t="shared" si="271"/>
        <v>70.600508992203686</v>
      </c>
      <c r="H1023" s="39">
        <v>51854.604220059198</v>
      </c>
      <c r="I1023" s="39">
        <f t="shared" si="272"/>
        <v>89.615633393004828</v>
      </c>
      <c r="J1023" s="39">
        <v>50755.205780697099</v>
      </c>
      <c r="K1023" s="40">
        <f t="shared" si="273"/>
        <v>1189.0140727551043</v>
      </c>
      <c r="L1023" s="39">
        <v>50169.721258146397</v>
      </c>
      <c r="M1023" s="39">
        <f t="shared" si="274"/>
        <v>1774.4985953058058</v>
      </c>
      <c r="N1023" s="39">
        <f t="shared" si="279"/>
        <v>585.48452255070151</v>
      </c>
      <c r="O1023" s="40">
        <f>'Estimates from MCMC'!$B$2-L1023</f>
        <v>18891.278741853603</v>
      </c>
      <c r="P1023" s="39">
        <v>51416.483937739897</v>
      </c>
      <c r="Q1023" s="40">
        <f t="shared" si="275"/>
        <v>1246.7626795934993</v>
      </c>
      <c r="R1023" s="39">
        <v>51447.101005370903</v>
      </c>
      <c r="S1023" s="39">
        <f t="shared" si="276"/>
        <v>30.617067631006648</v>
      </c>
      <c r="T1023" s="39">
        <f t="shared" si="280"/>
        <v>1277.379747224506</v>
      </c>
      <c r="U1023" s="39">
        <v>57869.352997187299</v>
      </c>
      <c r="V1023" s="39">
        <f t="shared" si="277"/>
        <v>7699.6317390409022</v>
      </c>
      <c r="W1023" s="39">
        <v>59398.713556838702</v>
      </c>
      <c r="X1023" s="39">
        <f t="shared" si="278"/>
        <v>251.98081242689659</v>
      </c>
      <c r="Y1023" s="39">
        <f t="shared" si="281"/>
        <v>9228.9922986923048</v>
      </c>
      <c r="Z1023" s="39">
        <f t="shared" si="282"/>
        <v>9662.2864431612979</v>
      </c>
      <c r="AA1023" s="45">
        <f t="shared" si="283"/>
        <v>6.7617431550277898E-2</v>
      </c>
      <c r="AB1023" s="45">
        <f t="shared" si="284"/>
        <v>0.40757599547681111</v>
      </c>
      <c r="AC1023" s="45">
        <f t="shared" si="285"/>
        <v>1.3338473052574967E-2</v>
      </c>
      <c r="AD1023" s="45">
        <f t="shared" si="286"/>
        <v>0.48853190007966402</v>
      </c>
      <c r="AE1023" s="45">
        <f t="shared" si="287"/>
        <v>0.51146809992033604</v>
      </c>
      <c r="AF1023" s="43">
        <f>('Estimates from MCMC'!$B$2-'MCMC runs'!W1023)/'Estimates from MCMC'!$B$2</f>
        <v>0.13990944879398354</v>
      </c>
    </row>
    <row r="1024" spans="1:32" x14ac:dyDescent="0.3">
      <c r="A1024" s="38">
        <v>2014</v>
      </c>
      <c r="B1024" s="38">
        <v>1989329.2124435662</v>
      </c>
      <c r="C1024" s="39">
        <v>51912.220782615499</v>
      </c>
      <c r="D1024" s="39">
        <v>50901.065099603999</v>
      </c>
      <c r="E1024" s="39">
        <f t="shared" si="270"/>
        <v>1011.1556830115005</v>
      </c>
      <c r="F1024" s="39">
        <v>51835.760514033696</v>
      </c>
      <c r="G1024" s="40">
        <f t="shared" si="271"/>
        <v>76.460268581802666</v>
      </c>
      <c r="H1024" s="39">
        <v>51823.622993400699</v>
      </c>
      <c r="I1024" s="39">
        <f t="shared" si="272"/>
        <v>88.597789214800287</v>
      </c>
      <c r="J1024" s="39">
        <v>50737.310966635603</v>
      </c>
      <c r="K1024" s="40">
        <f t="shared" si="273"/>
        <v>1174.9098159798959</v>
      </c>
      <c r="L1024" s="39">
        <v>50158.214272482801</v>
      </c>
      <c r="M1024" s="39">
        <f t="shared" si="274"/>
        <v>1754.0065101326982</v>
      </c>
      <c r="N1024" s="39">
        <f t="shared" si="279"/>
        <v>579.09669415280223</v>
      </c>
      <c r="O1024" s="40">
        <f>'Estimates from MCMC'!$B$2-L1024</f>
        <v>18902.785727517199</v>
      </c>
      <c r="P1024" s="39">
        <v>51390.681349864499</v>
      </c>
      <c r="Q1024" s="40">
        <f t="shared" si="275"/>
        <v>1232.4670773816979</v>
      </c>
      <c r="R1024" s="39">
        <v>51420.963697463099</v>
      </c>
      <c r="S1024" s="39">
        <f t="shared" si="276"/>
        <v>30.282347598600609</v>
      </c>
      <c r="T1024" s="39">
        <f t="shared" si="280"/>
        <v>1262.7494249802985</v>
      </c>
      <c r="U1024" s="39">
        <v>57823.490087176397</v>
      </c>
      <c r="V1024" s="39">
        <f t="shared" si="277"/>
        <v>7665.2758146935957</v>
      </c>
      <c r="W1024" s="39">
        <v>59332.348650117303</v>
      </c>
      <c r="X1024" s="39">
        <f t="shared" si="278"/>
        <v>246.10913796060777</v>
      </c>
      <c r="Y1024" s="39">
        <f t="shared" si="281"/>
        <v>9174.134377634502</v>
      </c>
      <c r="Z1024" s="39">
        <f t="shared" si="282"/>
        <v>9728.6513498826971</v>
      </c>
      <c r="AA1024" s="45">
        <f t="shared" si="283"/>
        <v>6.6802292698164928E-2</v>
      </c>
      <c r="AB1024" s="45">
        <f t="shared" si="284"/>
        <v>0.4055103795381379</v>
      </c>
      <c r="AC1024" s="45">
        <f t="shared" si="285"/>
        <v>1.3019728494427216E-2</v>
      </c>
      <c r="AD1024" s="45">
        <f t="shared" si="286"/>
        <v>0.48533240073073008</v>
      </c>
      <c r="AE1024" s="45">
        <f t="shared" si="287"/>
        <v>0.51466759926926997</v>
      </c>
      <c r="AF1024" s="43">
        <f>('Estimates from MCMC'!$B$2-'MCMC runs'!W1024)/'Estimates from MCMC'!$B$2</f>
        <v>0.14087040949135832</v>
      </c>
    </row>
    <row r="1025" spans="1:32" x14ac:dyDescent="0.3">
      <c r="A1025" s="38">
        <v>2598</v>
      </c>
      <c r="B1025" s="38">
        <v>2013417.2267213603</v>
      </c>
      <c r="C1025" s="39">
        <v>53114.459215271097</v>
      </c>
      <c r="D1025" s="39">
        <v>52041.048164072803</v>
      </c>
      <c r="E1025" s="39">
        <f t="shared" si="270"/>
        <v>1073.4110511982944</v>
      </c>
      <c r="F1025" s="39">
        <v>53070.824853918501</v>
      </c>
      <c r="G1025" s="40">
        <f t="shared" si="271"/>
        <v>43.634361352596898</v>
      </c>
      <c r="H1025" s="39">
        <v>53023.055700543002</v>
      </c>
      <c r="I1025" s="39">
        <f t="shared" si="272"/>
        <v>91.403514728095615</v>
      </c>
      <c r="J1025" s="39">
        <v>51906.369123444601</v>
      </c>
      <c r="K1025" s="40">
        <f t="shared" si="273"/>
        <v>1208.0900918264961</v>
      </c>
      <c r="L1025" s="39">
        <v>51309.008093379904</v>
      </c>
      <c r="M1025" s="39">
        <f t="shared" si="274"/>
        <v>1805.4511218911939</v>
      </c>
      <c r="N1025" s="39">
        <f t="shared" si="279"/>
        <v>597.36103006469784</v>
      </c>
      <c r="O1025" s="40">
        <f>'Estimates from MCMC'!$B$2-L1025</f>
        <v>17751.991906620096</v>
      </c>
      <c r="P1025" s="39">
        <v>52580.657195221698</v>
      </c>
      <c r="Q1025" s="40">
        <f t="shared" si="275"/>
        <v>1271.6491018417946</v>
      </c>
      <c r="R1025" s="39">
        <v>52611.897750866898</v>
      </c>
      <c r="S1025" s="39">
        <f t="shared" si="276"/>
        <v>31.240555645199493</v>
      </c>
      <c r="T1025" s="39">
        <f t="shared" si="280"/>
        <v>1302.8896574869941</v>
      </c>
      <c r="U1025" s="39">
        <v>59296.379708023</v>
      </c>
      <c r="V1025" s="39">
        <f t="shared" si="277"/>
        <v>7987.3716146430961</v>
      </c>
      <c r="W1025" s="39">
        <v>60856.668664391102</v>
      </c>
      <c r="X1025" s="39">
        <f t="shared" si="278"/>
        <v>257.39929888110782</v>
      </c>
      <c r="Y1025" s="39">
        <f t="shared" si="281"/>
        <v>9547.660571011198</v>
      </c>
      <c r="Z1025" s="39">
        <f t="shared" si="282"/>
        <v>8204.3313356088984</v>
      </c>
      <c r="AA1025" s="45">
        <f t="shared" si="283"/>
        <v>7.3393997943471276E-2</v>
      </c>
      <c r="AB1025" s="45">
        <f t="shared" si="284"/>
        <v>0.44994227445903889</v>
      </c>
      <c r="AC1025" s="45">
        <f t="shared" si="285"/>
        <v>1.4499741788701365E-2</v>
      </c>
      <c r="AD1025" s="45">
        <f t="shared" si="286"/>
        <v>0.53783601419121152</v>
      </c>
      <c r="AE1025" s="45">
        <f t="shared" si="287"/>
        <v>0.46216398580878848</v>
      </c>
      <c r="AF1025" s="43">
        <f>('Estimates from MCMC'!$B$2-'MCMC runs'!W1025)/'Estimates from MCMC'!$B$2</f>
        <v>0.11879832808110075</v>
      </c>
    </row>
    <row r="1026" spans="1:32" x14ac:dyDescent="0.3">
      <c r="A1026" s="38">
        <v>1480</v>
      </c>
      <c r="B1026" s="38">
        <v>2059305.9616183168</v>
      </c>
      <c r="C1026" s="39">
        <v>53510.3618460582</v>
      </c>
      <c r="D1026" s="39">
        <v>52482.846394464803</v>
      </c>
      <c r="E1026" s="39">
        <f t="shared" ref="E1026:E1089" si="288">$C1026-D1026</f>
        <v>1027.5154515933973</v>
      </c>
      <c r="F1026" s="39">
        <v>53449.019487307298</v>
      </c>
      <c r="G1026" s="40">
        <f t="shared" ref="G1026:G1089" si="289">$C1026-F1026</f>
        <v>61.342358750902349</v>
      </c>
      <c r="H1026" s="39">
        <v>53422.352595541197</v>
      </c>
      <c r="I1026" s="39">
        <f t="shared" ref="I1026:I1089" si="290">$C1026-H1026</f>
        <v>88.009250517003238</v>
      </c>
      <c r="J1026" s="39">
        <v>52334.367437960696</v>
      </c>
      <c r="K1026" s="40">
        <f t="shared" ref="K1026:K1089" si="291">$C1026-J1026</f>
        <v>1175.9944080975038</v>
      </c>
      <c r="L1026" s="39">
        <v>51758.869338489603</v>
      </c>
      <c r="M1026" s="39">
        <f t="shared" ref="M1026:M1089" si="292">$C1026-L1026</f>
        <v>1751.4925075685969</v>
      </c>
      <c r="N1026" s="39">
        <f t="shared" si="279"/>
        <v>575.49809947109316</v>
      </c>
      <c r="O1026" s="40">
        <f>'Estimates from MCMC'!$B$2-L1026</f>
        <v>17302.130661510397</v>
      </c>
      <c r="P1026" s="39">
        <v>52984.121407913801</v>
      </c>
      <c r="Q1026" s="40">
        <f t="shared" ref="Q1026:Q1089" si="293">P1026-L1026</f>
        <v>1225.2520694241975</v>
      </c>
      <c r="R1026" s="39">
        <v>53014.200428337303</v>
      </c>
      <c r="S1026" s="39">
        <f t="shared" ref="S1026:S1089" si="294">R1026-L1026-Q1026</f>
        <v>30.079020423501788</v>
      </c>
      <c r="T1026" s="39">
        <f t="shared" si="280"/>
        <v>1255.3310898476993</v>
      </c>
      <c r="U1026" s="39">
        <v>59775.0382561605</v>
      </c>
      <c r="V1026" s="39">
        <f t="shared" ref="V1026:V1089" si="295">U1026-L1026</f>
        <v>8016.1689176708969</v>
      </c>
      <c r="W1026" s="39">
        <v>61281.353991629498</v>
      </c>
      <c r="X1026" s="39">
        <f t="shared" ref="X1026:X1089" si="296">W1026-V1026-S1026-Q1026-L1026</f>
        <v>250.98464562129811</v>
      </c>
      <c r="Y1026" s="39">
        <f t="shared" si="281"/>
        <v>9522.4846531398944</v>
      </c>
      <c r="Z1026" s="39">
        <f t="shared" si="282"/>
        <v>7779.6460083705024</v>
      </c>
      <c r="AA1026" s="45">
        <f t="shared" si="283"/>
        <v>7.2553555074015064E-2</v>
      </c>
      <c r="AB1026" s="45">
        <f t="shared" si="284"/>
        <v>0.46330530467576081</v>
      </c>
      <c r="AC1026" s="45">
        <f t="shared" si="285"/>
        <v>1.4505996430811158E-2</v>
      </c>
      <c r="AD1026" s="45">
        <f t="shared" si="286"/>
        <v>0.55036485618058706</v>
      </c>
      <c r="AE1026" s="45">
        <f t="shared" si="287"/>
        <v>0.449635143819413</v>
      </c>
      <c r="AF1026" s="43">
        <f>('Estimates from MCMC'!$B$2-'MCMC runs'!W1026)/'Estimates from MCMC'!$B$2</f>
        <v>0.11264890471279741</v>
      </c>
    </row>
    <row r="1027" spans="1:32" x14ac:dyDescent="0.3">
      <c r="A1027" s="38">
        <v>1466</v>
      </c>
      <c r="B1027" s="38">
        <v>2134359.241299293</v>
      </c>
      <c r="C1027" s="39">
        <v>51611.958697937902</v>
      </c>
      <c r="D1027" s="39">
        <v>50602.442845416503</v>
      </c>
      <c r="E1027" s="39">
        <f t="shared" si="288"/>
        <v>1009.5158525213992</v>
      </c>
      <c r="F1027" s="39">
        <v>51544.948668883699</v>
      </c>
      <c r="G1027" s="40">
        <f t="shared" si="289"/>
        <v>67.010029054203187</v>
      </c>
      <c r="H1027" s="39">
        <v>51522.266825652703</v>
      </c>
      <c r="I1027" s="39">
        <f t="shared" si="290"/>
        <v>89.69187228519877</v>
      </c>
      <c r="J1027" s="39">
        <v>50446.6014652472</v>
      </c>
      <c r="K1027" s="40">
        <f t="shared" si="291"/>
        <v>1165.3572326907015</v>
      </c>
      <c r="L1027" s="39">
        <v>49860.450823405401</v>
      </c>
      <c r="M1027" s="39">
        <f t="shared" si="292"/>
        <v>1751.5078745325009</v>
      </c>
      <c r="N1027" s="39">
        <f t="shared" ref="N1027:N1090" si="297">M1027-K1027</f>
        <v>586.15064184179937</v>
      </c>
      <c r="O1027" s="40">
        <f>'Estimates from MCMC'!$B$2-L1027</f>
        <v>19200.549176594599</v>
      </c>
      <c r="P1027" s="39">
        <v>51089.697640154001</v>
      </c>
      <c r="Q1027" s="40">
        <f t="shared" si="293"/>
        <v>1229.2468167486004</v>
      </c>
      <c r="R1027" s="39">
        <v>51121.018760386301</v>
      </c>
      <c r="S1027" s="39">
        <f t="shared" si="294"/>
        <v>31.321120232300018</v>
      </c>
      <c r="T1027" s="39">
        <f t="shared" ref="T1027:T1090" si="298">Q1027+S1027</f>
        <v>1260.5679369809004</v>
      </c>
      <c r="U1027" s="39">
        <v>57543.691582848602</v>
      </c>
      <c r="V1027" s="39">
        <f t="shared" si="295"/>
        <v>7683.2407594432007</v>
      </c>
      <c r="W1027" s="39">
        <v>59050.016397016698</v>
      </c>
      <c r="X1027" s="39">
        <f t="shared" si="296"/>
        <v>245.75687718719564</v>
      </c>
      <c r="Y1027" s="39">
        <f t="shared" ref="Y1027:Y1090" si="299">Q1027+S1027+V1027+X1027</f>
        <v>9189.5655736112967</v>
      </c>
      <c r="Z1027" s="39">
        <f t="shared" ref="Z1027:Z1090" si="300">O1027-Y1027</f>
        <v>10010.983602983302</v>
      </c>
      <c r="AA1027" s="45">
        <f t="shared" ref="AA1027:AA1090" si="301">T1027/O1027</f>
        <v>6.5652702190285697E-2</v>
      </c>
      <c r="AB1027" s="45">
        <f t="shared" ref="AB1027:AB1090" si="302">V1027/O1027</f>
        <v>0.40015734387478064</v>
      </c>
      <c r="AC1027" s="45">
        <f t="shared" ref="AC1027:AC1090" si="303">X1027/O1027</f>
        <v>1.2799471250893823E-2</v>
      </c>
      <c r="AD1027" s="45">
        <f t="shared" ref="AD1027:AD1090" si="304">Y1027/O1027</f>
        <v>0.47860951731596013</v>
      </c>
      <c r="AE1027" s="45">
        <f t="shared" ref="AE1027:AE1090" si="305">Z1027/O1027</f>
        <v>0.52139048268403987</v>
      </c>
      <c r="AF1027" s="43">
        <f>('Estimates from MCMC'!$B$2-'MCMC runs'!W1027)/'Estimates from MCMC'!$B$2</f>
        <v>0.14495856710709812</v>
      </c>
    </row>
    <row r="1028" spans="1:32" x14ac:dyDescent="0.3">
      <c r="A1028" s="38">
        <v>185</v>
      </c>
      <c r="B1028" s="38">
        <v>2145117.8599391193</v>
      </c>
      <c r="C1028" s="39">
        <v>53043.914706192598</v>
      </c>
      <c r="D1028" s="39">
        <v>52003.0883611096</v>
      </c>
      <c r="E1028" s="39">
        <f t="shared" si="288"/>
        <v>1040.8263450829982</v>
      </c>
      <c r="F1028" s="39">
        <v>52978.867922463003</v>
      </c>
      <c r="G1028" s="40">
        <f t="shared" si="289"/>
        <v>65.046783729594608</v>
      </c>
      <c r="H1028" s="39">
        <v>52953.506752393703</v>
      </c>
      <c r="I1028" s="39">
        <f t="shared" si="290"/>
        <v>90.407953798894596</v>
      </c>
      <c r="J1028" s="39">
        <v>51848.525228730898</v>
      </c>
      <c r="K1028" s="40">
        <f t="shared" si="291"/>
        <v>1195.3894774617002</v>
      </c>
      <c r="L1028" s="39">
        <v>51257.479203673996</v>
      </c>
      <c r="M1028" s="39">
        <f t="shared" si="292"/>
        <v>1786.4355025186014</v>
      </c>
      <c r="N1028" s="39">
        <f t="shared" si="297"/>
        <v>591.04602505690127</v>
      </c>
      <c r="O1028" s="40">
        <f>'Estimates from MCMC'!$B$2-L1028</f>
        <v>17803.520796326004</v>
      </c>
      <c r="P1028" s="39">
        <v>52515.6605465088</v>
      </c>
      <c r="Q1028" s="40">
        <f t="shared" si="293"/>
        <v>1258.1813428348032</v>
      </c>
      <c r="R1028" s="39">
        <v>52546.555115106101</v>
      </c>
      <c r="S1028" s="39">
        <f t="shared" si="294"/>
        <v>30.894568597301259</v>
      </c>
      <c r="T1028" s="39">
        <f t="shared" si="298"/>
        <v>1289.0759114321045</v>
      </c>
      <c r="U1028" s="39">
        <v>59152.359395742897</v>
      </c>
      <c r="V1028" s="39">
        <f t="shared" si="295"/>
        <v>7894.8801920689002</v>
      </c>
      <c r="W1028" s="39">
        <v>60693.589822084403</v>
      </c>
      <c r="X1028" s="39">
        <f t="shared" si="296"/>
        <v>252.15451490940177</v>
      </c>
      <c r="Y1028" s="39">
        <f t="shared" si="299"/>
        <v>9436.1106184104065</v>
      </c>
      <c r="Z1028" s="39">
        <f t="shared" si="300"/>
        <v>8367.4101779155972</v>
      </c>
      <c r="AA1028" s="45">
        <f t="shared" si="301"/>
        <v>7.24056733597392E-2</v>
      </c>
      <c r="AB1028" s="45">
        <f t="shared" si="302"/>
        <v>0.44344488275027683</v>
      </c>
      <c r="AC1028" s="45">
        <f t="shared" si="303"/>
        <v>1.4163182540918381E-2</v>
      </c>
      <c r="AD1028" s="45">
        <f t="shared" si="304"/>
        <v>0.53001373865093437</v>
      </c>
      <c r="AE1028" s="45">
        <f t="shared" si="305"/>
        <v>0.46998626134906557</v>
      </c>
      <c r="AF1028" s="43">
        <f>('Estimates from MCMC'!$B$2-'MCMC runs'!W1028)/'Estimates from MCMC'!$B$2</f>
        <v>0.12115970197239538</v>
      </c>
    </row>
    <row r="1029" spans="1:32" x14ac:dyDescent="0.3">
      <c r="A1029" s="38">
        <v>606</v>
      </c>
      <c r="B1029" s="38">
        <v>2139022.3675866439</v>
      </c>
      <c r="C1029" s="39">
        <v>51979.0146395806</v>
      </c>
      <c r="D1029" s="39">
        <v>50947.669607502299</v>
      </c>
      <c r="E1029" s="39">
        <f t="shared" si="288"/>
        <v>1031.3450320783013</v>
      </c>
      <c r="F1029" s="39">
        <v>51923.320236563603</v>
      </c>
      <c r="G1029" s="40">
        <f t="shared" si="289"/>
        <v>55.694403016997967</v>
      </c>
      <c r="H1029" s="39">
        <v>51890.109055114401</v>
      </c>
      <c r="I1029" s="39">
        <f t="shared" si="290"/>
        <v>88.905584466199798</v>
      </c>
      <c r="J1029" s="39">
        <v>50803.683851528796</v>
      </c>
      <c r="K1029" s="40">
        <f t="shared" si="291"/>
        <v>1175.3307880518041</v>
      </c>
      <c r="L1029" s="39">
        <v>50222.670916643801</v>
      </c>
      <c r="M1029" s="39">
        <f t="shared" si="292"/>
        <v>1756.3437229367992</v>
      </c>
      <c r="N1029" s="39">
        <f t="shared" si="297"/>
        <v>581.01293488499505</v>
      </c>
      <c r="O1029" s="40">
        <f>'Estimates from MCMC'!$B$2-L1029</f>
        <v>18838.329083356199</v>
      </c>
      <c r="P1029" s="39">
        <v>51456.907033710901</v>
      </c>
      <c r="Q1029" s="40">
        <f t="shared" si="293"/>
        <v>1234.2361170670993</v>
      </c>
      <c r="R1029" s="39">
        <v>51487.3502380348</v>
      </c>
      <c r="S1029" s="39">
        <f t="shared" si="294"/>
        <v>30.443204323899408</v>
      </c>
      <c r="T1029" s="39">
        <f t="shared" si="298"/>
        <v>1264.6793213909987</v>
      </c>
      <c r="U1029" s="39">
        <v>57980.482706401701</v>
      </c>
      <c r="V1029" s="39">
        <f t="shared" si="295"/>
        <v>7757.8117897578995</v>
      </c>
      <c r="W1029" s="39">
        <v>59491.592021032797</v>
      </c>
      <c r="X1029" s="39">
        <f t="shared" si="296"/>
        <v>246.42999324009725</v>
      </c>
      <c r="Y1029" s="39">
        <f t="shared" si="299"/>
        <v>9268.9211043889954</v>
      </c>
      <c r="Z1029" s="39">
        <f t="shared" si="300"/>
        <v>9569.4079789672032</v>
      </c>
      <c r="AA1029" s="45">
        <f t="shared" si="301"/>
        <v>6.7133306557870462E-2</v>
      </c>
      <c r="AB1029" s="45">
        <f t="shared" si="302"/>
        <v>0.41180997292440247</v>
      </c>
      <c r="AC1029" s="45">
        <f t="shared" si="303"/>
        <v>1.3081308440344634E-2</v>
      </c>
      <c r="AD1029" s="45">
        <f t="shared" si="304"/>
        <v>0.49202458792261755</v>
      </c>
      <c r="AE1029" s="45">
        <f t="shared" si="305"/>
        <v>0.50797541207738239</v>
      </c>
      <c r="AF1029" s="43">
        <f>('Estimates from MCMC'!$B$2-'MCMC runs'!W1029)/'Estimates from MCMC'!$B$2</f>
        <v>0.13856457304364553</v>
      </c>
    </row>
    <row r="1030" spans="1:32" x14ac:dyDescent="0.3">
      <c r="A1030" s="38">
        <v>4015</v>
      </c>
      <c r="B1030" s="38">
        <v>2176525.5459021223</v>
      </c>
      <c r="C1030" s="39">
        <v>52759.714139812197</v>
      </c>
      <c r="D1030" s="39">
        <v>51714.563778662501</v>
      </c>
      <c r="E1030" s="39">
        <f t="shared" si="288"/>
        <v>1045.1503611496955</v>
      </c>
      <c r="F1030" s="39">
        <v>52692.925327074801</v>
      </c>
      <c r="G1030" s="40">
        <f t="shared" si="289"/>
        <v>66.788812737395347</v>
      </c>
      <c r="H1030" s="39">
        <v>52669.880427668497</v>
      </c>
      <c r="I1030" s="39">
        <f t="shared" si="290"/>
        <v>89.833712143699813</v>
      </c>
      <c r="J1030" s="39">
        <v>51558.783366254102</v>
      </c>
      <c r="K1030" s="40">
        <f t="shared" si="291"/>
        <v>1200.9307735580951</v>
      </c>
      <c r="L1030" s="39">
        <v>50971.778918701297</v>
      </c>
      <c r="M1030" s="39">
        <f t="shared" si="292"/>
        <v>1787.9352211108999</v>
      </c>
      <c r="N1030" s="39">
        <f t="shared" si="297"/>
        <v>587.00444755280478</v>
      </c>
      <c r="O1030" s="40">
        <f>'Estimates from MCMC'!$B$2-L1030</f>
        <v>18089.221081298703</v>
      </c>
      <c r="P1030" s="39">
        <v>52228.185763647103</v>
      </c>
      <c r="Q1030" s="40">
        <f t="shared" si="293"/>
        <v>1256.4068449458064</v>
      </c>
      <c r="R1030" s="39">
        <v>52258.643045408397</v>
      </c>
      <c r="S1030" s="39">
        <f t="shared" si="294"/>
        <v>30.457281761293416</v>
      </c>
      <c r="T1030" s="39">
        <f t="shared" si="298"/>
        <v>1286.8641267070998</v>
      </c>
      <c r="U1030" s="39">
        <v>58848.418644830002</v>
      </c>
      <c r="V1030" s="39">
        <f t="shared" si="295"/>
        <v>7876.6397261287057</v>
      </c>
      <c r="W1030" s="39">
        <v>60391.074760604701</v>
      </c>
      <c r="X1030" s="39">
        <f t="shared" si="296"/>
        <v>255.79198906759848</v>
      </c>
      <c r="Y1030" s="39">
        <f t="shared" si="299"/>
        <v>9419.2958419034039</v>
      </c>
      <c r="Z1030" s="39">
        <f t="shared" si="300"/>
        <v>8669.9252393952993</v>
      </c>
      <c r="AA1030" s="45">
        <f t="shared" si="301"/>
        <v>7.1139830782294258E-2</v>
      </c>
      <c r="AB1030" s="45">
        <f t="shared" si="302"/>
        <v>0.43543277461912738</v>
      </c>
      <c r="AC1030" s="45">
        <f t="shared" si="303"/>
        <v>1.4140575092647056E-2</v>
      </c>
      <c r="AD1030" s="45">
        <f t="shared" si="304"/>
        <v>0.52071318049406867</v>
      </c>
      <c r="AE1030" s="45">
        <f t="shared" si="305"/>
        <v>0.47928681950593133</v>
      </c>
      <c r="AF1030" s="43">
        <f>('Estimates from MCMC'!$B$2-'MCMC runs'!W1030)/'Estimates from MCMC'!$B$2</f>
        <v>0.12554010569489726</v>
      </c>
    </row>
    <row r="1031" spans="1:32" x14ac:dyDescent="0.3">
      <c r="A1031" s="38">
        <v>4613</v>
      </c>
      <c r="B1031" s="38">
        <v>1918700.3092252626</v>
      </c>
      <c r="C1031" s="39">
        <v>51619.106869525502</v>
      </c>
      <c r="D1031" s="39">
        <v>50581.047538653002</v>
      </c>
      <c r="E1031" s="39">
        <f t="shared" si="288"/>
        <v>1038.0593308725001</v>
      </c>
      <c r="F1031" s="39">
        <v>51546.099034529099</v>
      </c>
      <c r="G1031" s="40">
        <f t="shared" si="289"/>
        <v>73.00783499640238</v>
      </c>
      <c r="H1031" s="39">
        <v>51528.142716107999</v>
      </c>
      <c r="I1031" s="39">
        <f t="shared" si="290"/>
        <v>90.96415341750253</v>
      </c>
      <c r="J1031" s="39">
        <v>50418.209893930798</v>
      </c>
      <c r="K1031" s="40">
        <f t="shared" si="291"/>
        <v>1200.8969755947037</v>
      </c>
      <c r="L1031" s="39">
        <v>49824.026621361998</v>
      </c>
      <c r="M1031" s="39">
        <f t="shared" si="292"/>
        <v>1795.0802481635037</v>
      </c>
      <c r="N1031" s="39">
        <f t="shared" si="297"/>
        <v>594.18327256880002</v>
      </c>
      <c r="O1031" s="40">
        <f>'Estimates from MCMC'!$B$2-L1031</f>
        <v>19236.973378638002</v>
      </c>
      <c r="P1031" s="39">
        <v>51088.132106568701</v>
      </c>
      <c r="Q1031" s="40">
        <f t="shared" si="293"/>
        <v>1264.1054852067027</v>
      </c>
      <c r="R1031" s="39">
        <v>51119.236517998397</v>
      </c>
      <c r="S1031" s="39">
        <f t="shared" si="294"/>
        <v>31.104411429696484</v>
      </c>
      <c r="T1031" s="39">
        <f t="shared" si="298"/>
        <v>1295.2098966363992</v>
      </c>
      <c r="U1031" s="39">
        <v>57536.172719408401</v>
      </c>
      <c r="V1031" s="39">
        <f t="shared" si="295"/>
        <v>7712.1460980464035</v>
      </c>
      <c r="W1031" s="39">
        <v>59085.961365836003</v>
      </c>
      <c r="X1031" s="39">
        <f t="shared" si="296"/>
        <v>254.57874979120243</v>
      </c>
      <c r="Y1031" s="39">
        <f t="shared" si="299"/>
        <v>9261.9347444740051</v>
      </c>
      <c r="Z1031" s="39">
        <f t="shared" si="300"/>
        <v>9975.0386341639969</v>
      </c>
      <c r="AA1031" s="45">
        <f t="shared" si="301"/>
        <v>6.7329193171036208E-2</v>
      </c>
      <c r="AB1031" s="45">
        <f t="shared" si="302"/>
        <v>0.40090225973959481</v>
      </c>
      <c r="AC1031" s="45">
        <f t="shared" si="303"/>
        <v>1.3233825549392472E-2</v>
      </c>
      <c r="AD1031" s="45">
        <f t="shared" si="304"/>
        <v>0.48146527846002352</v>
      </c>
      <c r="AE1031" s="45">
        <f t="shared" si="305"/>
        <v>0.51853472153997648</v>
      </c>
      <c r="AF1031" s="43">
        <f>('Estimates from MCMC'!$B$2-'MCMC runs'!W1031)/'Estimates from MCMC'!$B$2</f>
        <v>0.14443808566577368</v>
      </c>
    </row>
    <row r="1032" spans="1:32" x14ac:dyDescent="0.3">
      <c r="A1032" s="38">
        <v>1550</v>
      </c>
      <c r="B1032" s="38">
        <v>1982524.6937004391</v>
      </c>
      <c r="C1032" s="39">
        <v>52503.459121282402</v>
      </c>
      <c r="D1032" s="39">
        <v>51439.094974687898</v>
      </c>
      <c r="E1032" s="39">
        <f t="shared" si="288"/>
        <v>1064.3641465945038</v>
      </c>
      <c r="F1032" s="39">
        <v>52452.054035489396</v>
      </c>
      <c r="G1032" s="40">
        <f t="shared" si="289"/>
        <v>51.405085793005128</v>
      </c>
      <c r="H1032" s="39">
        <v>52411.384003224397</v>
      </c>
      <c r="I1032" s="39">
        <f t="shared" si="290"/>
        <v>92.075118058004591</v>
      </c>
      <c r="J1032" s="39">
        <v>51296.075976826898</v>
      </c>
      <c r="K1032" s="40">
        <f t="shared" si="291"/>
        <v>1207.3831444555035</v>
      </c>
      <c r="L1032" s="39">
        <v>50694.490167229596</v>
      </c>
      <c r="M1032" s="39">
        <f t="shared" si="292"/>
        <v>1808.9689540528052</v>
      </c>
      <c r="N1032" s="39">
        <f t="shared" si="297"/>
        <v>601.5858095973017</v>
      </c>
      <c r="O1032" s="40">
        <f>'Estimates from MCMC'!$B$2-L1032</f>
        <v>18366.509832770404</v>
      </c>
      <c r="P1032" s="39">
        <v>51970.936867551703</v>
      </c>
      <c r="Q1032" s="40">
        <f t="shared" si="293"/>
        <v>1276.4467003221071</v>
      </c>
      <c r="R1032" s="39">
        <v>52002.530266212198</v>
      </c>
      <c r="S1032" s="39">
        <f t="shared" si="294"/>
        <v>31.593398660494131</v>
      </c>
      <c r="T1032" s="39">
        <f t="shared" si="298"/>
        <v>1308.0400989826012</v>
      </c>
      <c r="U1032" s="39">
        <v>58455.873088221197</v>
      </c>
      <c r="V1032" s="39">
        <f t="shared" si="295"/>
        <v>7761.3829209916003</v>
      </c>
      <c r="W1032" s="39">
        <v>60019.5286290679</v>
      </c>
      <c r="X1032" s="39">
        <f t="shared" si="296"/>
        <v>255.61544186410174</v>
      </c>
      <c r="Y1032" s="39">
        <f t="shared" si="299"/>
        <v>9325.0384618383032</v>
      </c>
      <c r="Z1032" s="39">
        <f t="shared" si="300"/>
        <v>9041.4713709321004</v>
      </c>
      <c r="AA1032" s="45">
        <f t="shared" si="301"/>
        <v>7.1218762350195336E-2</v>
      </c>
      <c r="AB1032" s="45">
        <f t="shared" si="302"/>
        <v>0.42258344082027877</v>
      </c>
      <c r="AC1032" s="45">
        <f t="shared" si="303"/>
        <v>1.3917475023372185E-2</v>
      </c>
      <c r="AD1032" s="45">
        <f t="shared" si="304"/>
        <v>0.50771967819384634</v>
      </c>
      <c r="AE1032" s="45">
        <f t="shared" si="305"/>
        <v>0.49228032180615372</v>
      </c>
      <c r="AF1032" s="43">
        <f>('Estimates from MCMC'!$B$2-'MCMC runs'!W1032)/'Estimates from MCMC'!$B$2</f>
        <v>0.13092007603324743</v>
      </c>
    </row>
    <row r="1033" spans="1:32" x14ac:dyDescent="0.3">
      <c r="A1033" s="38">
        <v>559</v>
      </c>
      <c r="B1033" s="38">
        <v>1926533.4419729374</v>
      </c>
      <c r="C1033" s="39">
        <v>52126.421780738201</v>
      </c>
      <c r="D1033" s="39">
        <v>51137.536874274498</v>
      </c>
      <c r="E1033" s="39">
        <f t="shared" si="288"/>
        <v>988.88490646370337</v>
      </c>
      <c r="F1033" s="39">
        <v>52053.6152729151</v>
      </c>
      <c r="G1033" s="40">
        <f t="shared" si="289"/>
        <v>72.806507823101128</v>
      </c>
      <c r="H1033" s="39">
        <v>52038.9599955706</v>
      </c>
      <c r="I1033" s="39">
        <f t="shared" si="290"/>
        <v>87.461785167601192</v>
      </c>
      <c r="J1033" s="39">
        <v>50978.228460403901</v>
      </c>
      <c r="K1033" s="40">
        <f t="shared" si="291"/>
        <v>1148.1933203342996</v>
      </c>
      <c r="L1033" s="39">
        <v>50468.313377541097</v>
      </c>
      <c r="M1033" s="39">
        <f t="shared" si="292"/>
        <v>1658.1084031971041</v>
      </c>
      <c r="N1033" s="39">
        <f t="shared" si="297"/>
        <v>509.91508286280441</v>
      </c>
      <c r="O1033" s="40">
        <f>'Estimates from MCMC'!$B$2-L1033</f>
        <v>18592.686622458903</v>
      </c>
      <c r="P1033" s="39">
        <v>51624.4353612462</v>
      </c>
      <c r="Q1033" s="40">
        <f t="shared" si="293"/>
        <v>1156.121983705103</v>
      </c>
      <c r="R1033" s="39">
        <v>51654.314866064</v>
      </c>
      <c r="S1033" s="39">
        <f t="shared" si="294"/>
        <v>29.879504817799898</v>
      </c>
      <c r="T1033" s="39">
        <f t="shared" si="298"/>
        <v>1186.0014885229029</v>
      </c>
      <c r="U1033" s="39">
        <v>58197.359037667899</v>
      </c>
      <c r="V1033" s="39">
        <f t="shared" si="295"/>
        <v>7729.0456601268015</v>
      </c>
      <c r="W1033" s="39">
        <v>59610.085609702997</v>
      </c>
      <c r="X1033" s="39">
        <f t="shared" si="296"/>
        <v>226.72508351219585</v>
      </c>
      <c r="Y1033" s="39">
        <f t="shared" si="299"/>
        <v>9141.7722321619003</v>
      </c>
      <c r="Z1033" s="39">
        <f t="shared" si="300"/>
        <v>9450.9143902970027</v>
      </c>
      <c r="AA1033" s="45">
        <f t="shared" si="301"/>
        <v>6.3788602078103163E-2</v>
      </c>
      <c r="AB1033" s="45">
        <f t="shared" si="302"/>
        <v>0.41570354070242632</v>
      </c>
      <c r="AC1033" s="45">
        <f t="shared" si="303"/>
        <v>1.2194315330325899E-2</v>
      </c>
      <c r="AD1033" s="45">
        <f t="shared" si="304"/>
        <v>0.49168645811085537</v>
      </c>
      <c r="AE1033" s="45">
        <f t="shared" si="305"/>
        <v>0.50831354188914468</v>
      </c>
      <c r="AF1033" s="43">
        <f>('Estimates from MCMC'!$B$2-'MCMC runs'!W1033)/'Estimates from MCMC'!$B$2</f>
        <v>0.13684879150746446</v>
      </c>
    </row>
    <row r="1034" spans="1:32" x14ac:dyDescent="0.3">
      <c r="A1034" s="38">
        <v>4636</v>
      </c>
      <c r="B1034" s="38">
        <v>1926533.4419729374</v>
      </c>
      <c r="C1034" s="39">
        <v>52126.421780738201</v>
      </c>
      <c r="D1034" s="39">
        <v>51137.536874274498</v>
      </c>
      <c r="E1034" s="39">
        <f t="shared" si="288"/>
        <v>988.88490646370337</v>
      </c>
      <c r="F1034" s="39">
        <v>52053.6152729151</v>
      </c>
      <c r="G1034" s="40">
        <f t="shared" si="289"/>
        <v>72.806507823101128</v>
      </c>
      <c r="H1034" s="39">
        <v>52038.9599955706</v>
      </c>
      <c r="I1034" s="39">
        <f t="shared" si="290"/>
        <v>87.461785167601192</v>
      </c>
      <c r="J1034" s="39">
        <v>50978.228460403901</v>
      </c>
      <c r="K1034" s="40">
        <f t="shared" si="291"/>
        <v>1148.1933203342996</v>
      </c>
      <c r="L1034" s="39">
        <v>50468.313377541097</v>
      </c>
      <c r="M1034" s="39">
        <f t="shared" si="292"/>
        <v>1658.1084031971041</v>
      </c>
      <c r="N1034" s="39">
        <f t="shared" si="297"/>
        <v>509.91508286280441</v>
      </c>
      <c r="O1034" s="40">
        <f>'Estimates from MCMC'!$B$2-L1034</f>
        <v>18592.686622458903</v>
      </c>
      <c r="P1034" s="39">
        <v>51624.4353612462</v>
      </c>
      <c r="Q1034" s="40">
        <f t="shared" si="293"/>
        <v>1156.121983705103</v>
      </c>
      <c r="R1034" s="39">
        <v>51654.314866064</v>
      </c>
      <c r="S1034" s="39">
        <f t="shared" si="294"/>
        <v>29.879504817799898</v>
      </c>
      <c r="T1034" s="39">
        <f t="shared" si="298"/>
        <v>1186.0014885229029</v>
      </c>
      <c r="U1034" s="39">
        <v>58197.359037667899</v>
      </c>
      <c r="V1034" s="39">
        <f t="shared" si="295"/>
        <v>7729.0456601268015</v>
      </c>
      <c r="W1034" s="39">
        <v>59610.085609702997</v>
      </c>
      <c r="X1034" s="39">
        <f t="shared" si="296"/>
        <v>226.72508351219585</v>
      </c>
      <c r="Y1034" s="39">
        <f t="shared" si="299"/>
        <v>9141.7722321619003</v>
      </c>
      <c r="Z1034" s="39">
        <f t="shared" si="300"/>
        <v>9450.9143902970027</v>
      </c>
      <c r="AA1034" s="45">
        <f t="shared" si="301"/>
        <v>6.3788602078103163E-2</v>
      </c>
      <c r="AB1034" s="45">
        <f t="shared" si="302"/>
        <v>0.41570354070242632</v>
      </c>
      <c r="AC1034" s="45">
        <f t="shared" si="303"/>
        <v>1.2194315330325899E-2</v>
      </c>
      <c r="AD1034" s="45">
        <f t="shared" si="304"/>
        <v>0.49168645811085537</v>
      </c>
      <c r="AE1034" s="45">
        <f t="shared" si="305"/>
        <v>0.50831354188914468</v>
      </c>
      <c r="AF1034" s="43">
        <f>('Estimates from MCMC'!$B$2-'MCMC runs'!W1034)/'Estimates from MCMC'!$B$2</f>
        <v>0.13684879150746446</v>
      </c>
    </row>
    <row r="1035" spans="1:32" x14ac:dyDescent="0.3">
      <c r="A1035" s="38">
        <v>2638</v>
      </c>
      <c r="B1035" s="38">
        <v>1928765.8342980682</v>
      </c>
      <c r="C1035" s="39">
        <v>51997.291890819397</v>
      </c>
      <c r="D1035" s="39">
        <v>50952.628123408402</v>
      </c>
      <c r="E1035" s="39">
        <f t="shared" si="288"/>
        <v>1044.6637674109952</v>
      </c>
      <c r="F1035" s="39">
        <v>51937.1355524104</v>
      </c>
      <c r="G1035" s="40">
        <f t="shared" si="289"/>
        <v>60.156338408996817</v>
      </c>
      <c r="H1035" s="39">
        <v>51906.061693596399</v>
      </c>
      <c r="I1035" s="39">
        <f t="shared" si="290"/>
        <v>91.230197222997958</v>
      </c>
      <c r="J1035" s="39">
        <v>50801.865953669898</v>
      </c>
      <c r="K1035" s="40">
        <f t="shared" si="291"/>
        <v>1195.4259371494991</v>
      </c>
      <c r="L1035" s="39">
        <v>50205.739718992503</v>
      </c>
      <c r="M1035" s="39">
        <f t="shared" si="292"/>
        <v>1791.5521718268938</v>
      </c>
      <c r="N1035" s="39">
        <f t="shared" si="297"/>
        <v>596.12623467739468</v>
      </c>
      <c r="O1035" s="40">
        <f>'Estimates from MCMC'!$B$2-L1035</f>
        <v>18855.260281007497</v>
      </c>
      <c r="P1035" s="39">
        <v>51470.043429477897</v>
      </c>
      <c r="Q1035" s="40">
        <f t="shared" si="293"/>
        <v>1264.3037104853938</v>
      </c>
      <c r="R1035" s="39">
        <v>51501.299062128201</v>
      </c>
      <c r="S1035" s="39">
        <f t="shared" si="294"/>
        <v>31.255632650303596</v>
      </c>
      <c r="T1035" s="39">
        <f t="shared" si="298"/>
        <v>1295.5593431356974</v>
      </c>
      <c r="U1035" s="39">
        <v>57958.721036105002</v>
      </c>
      <c r="V1035" s="39">
        <f t="shared" si="295"/>
        <v>7752.9813171124988</v>
      </c>
      <c r="W1035" s="39">
        <v>59504.859322851502</v>
      </c>
      <c r="X1035" s="39">
        <f t="shared" si="296"/>
        <v>250.57894361080253</v>
      </c>
      <c r="Y1035" s="39">
        <f t="shared" si="299"/>
        <v>9299.1196038589987</v>
      </c>
      <c r="Z1035" s="39">
        <f t="shared" si="300"/>
        <v>9556.1406771484981</v>
      </c>
      <c r="AA1035" s="45">
        <f t="shared" si="301"/>
        <v>6.8710764202002922E-2</v>
      </c>
      <c r="AB1035" s="45">
        <f t="shared" si="302"/>
        <v>0.4111839986065805</v>
      </c>
      <c r="AC1035" s="45">
        <f t="shared" si="303"/>
        <v>1.3289604061483329E-2</v>
      </c>
      <c r="AD1035" s="45">
        <f t="shared" si="304"/>
        <v>0.49318436687006673</v>
      </c>
      <c r="AE1035" s="45">
        <f t="shared" si="305"/>
        <v>0.50681563312993327</v>
      </c>
      <c r="AF1035" s="43">
        <f>('Estimates from MCMC'!$B$2-'MCMC runs'!W1035)/'Estimates from MCMC'!$B$2</f>
        <v>0.13837246314343113</v>
      </c>
    </row>
    <row r="1036" spans="1:32" x14ac:dyDescent="0.3">
      <c r="A1036" s="38">
        <v>2168</v>
      </c>
      <c r="B1036" s="38">
        <v>2061479.1317379363</v>
      </c>
      <c r="C1036" s="39">
        <v>52208.332046841097</v>
      </c>
      <c r="D1036" s="39">
        <v>51211.661272496298</v>
      </c>
      <c r="E1036" s="39">
        <f t="shared" si="288"/>
        <v>996.6707743447987</v>
      </c>
      <c r="F1036" s="39">
        <v>52143.477143848198</v>
      </c>
      <c r="G1036" s="40">
        <f t="shared" si="289"/>
        <v>64.854902992898133</v>
      </c>
      <c r="H1036" s="39">
        <v>52120.426294985897</v>
      </c>
      <c r="I1036" s="39">
        <f t="shared" si="290"/>
        <v>87.905751855199924</v>
      </c>
      <c r="J1036" s="39">
        <v>51059.483216522502</v>
      </c>
      <c r="K1036" s="40">
        <f t="shared" si="291"/>
        <v>1148.848830318595</v>
      </c>
      <c r="L1036" s="39">
        <v>50484.467161263703</v>
      </c>
      <c r="M1036" s="39">
        <f t="shared" si="292"/>
        <v>1723.8648855773936</v>
      </c>
      <c r="N1036" s="39">
        <f t="shared" si="297"/>
        <v>575.01605525879859</v>
      </c>
      <c r="O1036" s="40">
        <f>'Estimates from MCMC'!$B$2-L1036</f>
        <v>18576.532838736297</v>
      </c>
      <c r="P1036" s="39">
        <v>51689.737005415896</v>
      </c>
      <c r="Q1036" s="40">
        <f t="shared" si="293"/>
        <v>1205.2698441521934</v>
      </c>
      <c r="R1036" s="39">
        <v>51720.445405503</v>
      </c>
      <c r="S1036" s="39">
        <f t="shared" si="294"/>
        <v>30.708400087103655</v>
      </c>
      <c r="T1036" s="39">
        <f t="shared" si="298"/>
        <v>1235.9782442392971</v>
      </c>
      <c r="U1036" s="39">
        <v>58292.624580942902</v>
      </c>
      <c r="V1036" s="39">
        <f t="shared" si="295"/>
        <v>7808.1574196791989</v>
      </c>
      <c r="W1036" s="39">
        <v>59771.0175631077</v>
      </c>
      <c r="X1036" s="39">
        <f t="shared" si="296"/>
        <v>242.41473792550096</v>
      </c>
      <c r="Y1036" s="39">
        <f t="shared" si="299"/>
        <v>9286.550401843997</v>
      </c>
      <c r="Z1036" s="39">
        <f t="shared" si="300"/>
        <v>9289.9824368923</v>
      </c>
      <c r="AA1036" s="45">
        <f t="shared" si="301"/>
        <v>6.6534388035102074E-2</v>
      </c>
      <c r="AB1036" s="45">
        <f t="shared" si="302"/>
        <v>0.42032372173333737</v>
      </c>
      <c r="AC1036" s="45">
        <f t="shared" si="303"/>
        <v>1.3049514676926745E-2</v>
      </c>
      <c r="AD1036" s="45">
        <f t="shared" si="304"/>
        <v>0.49990762444536618</v>
      </c>
      <c r="AE1036" s="45">
        <f t="shared" si="305"/>
        <v>0.50009237555463382</v>
      </c>
      <c r="AF1036" s="43">
        <f>('Estimates from MCMC'!$B$2-'MCMC runs'!W1036)/'Estimates from MCMC'!$B$2</f>
        <v>0.13451850446550587</v>
      </c>
    </row>
    <row r="1037" spans="1:32" x14ac:dyDescent="0.3">
      <c r="A1037" s="38">
        <v>261</v>
      </c>
      <c r="B1037" s="38">
        <v>1929238.8302808278</v>
      </c>
      <c r="C1037" s="39">
        <v>51439.203150278801</v>
      </c>
      <c r="D1037" s="39">
        <v>50436.582211127898</v>
      </c>
      <c r="E1037" s="39">
        <f t="shared" si="288"/>
        <v>1002.6209391509037</v>
      </c>
      <c r="F1037" s="39">
        <v>51369.876052161497</v>
      </c>
      <c r="G1037" s="40">
        <f t="shared" si="289"/>
        <v>69.327098117304558</v>
      </c>
      <c r="H1037" s="39">
        <v>51351.869257868799</v>
      </c>
      <c r="I1037" s="39">
        <f t="shared" si="290"/>
        <v>87.333892410002591</v>
      </c>
      <c r="J1037" s="39">
        <v>50280.7230439103</v>
      </c>
      <c r="K1037" s="40">
        <f t="shared" si="291"/>
        <v>1158.4801063685009</v>
      </c>
      <c r="L1037" s="39">
        <v>49709.776276159697</v>
      </c>
      <c r="M1037" s="39">
        <f t="shared" si="292"/>
        <v>1729.4268741191045</v>
      </c>
      <c r="N1037" s="39">
        <f t="shared" si="297"/>
        <v>570.94676775060361</v>
      </c>
      <c r="O1037" s="40">
        <f>'Estimates from MCMC'!$B$2-L1037</f>
        <v>19351.223723840303</v>
      </c>
      <c r="P1037" s="39">
        <v>50920.677544125298</v>
      </c>
      <c r="Q1037" s="40">
        <f t="shared" si="293"/>
        <v>1210.9012679656007</v>
      </c>
      <c r="R1037" s="39">
        <v>50950.718652549003</v>
      </c>
      <c r="S1037" s="39">
        <f t="shared" si="294"/>
        <v>30.041108423705737</v>
      </c>
      <c r="T1037" s="39">
        <f t="shared" si="298"/>
        <v>1240.9423763893064</v>
      </c>
      <c r="U1037" s="39">
        <v>57399.030031485498</v>
      </c>
      <c r="V1037" s="39">
        <f t="shared" si="295"/>
        <v>7689.2537553258007</v>
      </c>
      <c r="W1037" s="39">
        <v>58882.952233516102</v>
      </c>
      <c r="X1037" s="39">
        <f t="shared" si="296"/>
        <v>242.97982564129779</v>
      </c>
      <c r="Y1037" s="39">
        <f t="shared" si="299"/>
        <v>9173.175957356405</v>
      </c>
      <c r="Z1037" s="39">
        <f t="shared" si="300"/>
        <v>10178.047766483898</v>
      </c>
      <c r="AA1037" s="45">
        <f t="shared" si="301"/>
        <v>6.4127333449227372E-2</v>
      </c>
      <c r="AB1037" s="45">
        <f t="shared" si="302"/>
        <v>0.39735232588173741</v>
      </c>
      <c r="AC1037" s="45">
        <f t="shared" si="303"/>
        <v>1.2556302852410916E-2</v>
      </c>
      <c r="AD1037" s="45">
        <f t="shared" si="304"/>
        <v>0.47403596218337574</v>
      </c>
      <c r="AE1037" s="45">
        <f t="shared" si="305"/>
        <v>0.52596403781662426</v>
      </c>
      <c r="AF1037" s="43">
        <f>('Estimates from MCMC'!$B$2-'MCMC runs'!W1037)/'Estimates from MCMC'!$B$2</f>
        <v>0.14737764826000055</v>
      </c>
    </row>
    <row r="1038" spans="1:32" x14ac:dyDescent="0.3">
      <c r="A1038" s="38">
        <v>2211</v>
      </c>
      <c r="B1038" s="38">
        <v>1937710.6238413514</v>
      </c>
      <c r="C1038" s="39">
        <v>52614.392542253001</v>
      </c>
      <c r="D1038" s="39">
        <v>51575.730063659299</v>
      </c>
      <c r="E1038" s="39">
        <f t="shared" si="288"/>
        <v>1038.662478593702</v>
      </c>
      <c r="F1038" s="39">
        <v>52561.049726278499</v>
      </c>
      <c r="G1038" s="40">
        <f t="shared" si="289"/>
        <v>53.342815974501718</v>
      </c>
      <c r="H1038" s="39">
        <v>52524.667758741401</v>
      </c>
      <c r="I1038" s="39">
        <f t="shared" si="290"/>
        <v>89.724783511599526</v>
      </c>
      <c r="J1038" s="39">
        <v>51433.274019374701</v>
      </c>
      <c r="K1038" s="40">
        <f t="shared" si="291"/>
        <v>1181.1185228782997</v>
      </c>
      <c r="L1038" s="39">
        <v>50846.812284259497</v>
      </c>
      <c r="M1038" s="39">
        <f t="shared" si="292"/>
        <v>1767.5802579935043</v>
      </c>
      <c r="N1038" s="39">
        <f t="shared" si="297"/>
        <v>586.46173511520465</v>
      </c>
      <c r="O1038" s="40">
        <f>'Estimates from MCMC'!$B$2-L1038</f>
        <v>18214.187715740503</v>
      </c>
      <c r="P1038" s="39">
        <v>52084.026737721797</v>
      </c>
      <c r="Q1038" s="40">
        <f t="shared" si="293"/>
        <v>1237.2144534623003</v>
      </c>
      <c r="R1038" s="39">
        <v>52115.075367449499</v>
      </c>
      <c r="S1038" s="39">
        <f t="shared" si="294"/>
        <v>31.048629727702064</v>
      </c>
      <c r="T1038" s="39">
        <f t="shared" si="298"/>
        <v>1268.2630831900024</v>
      </c>
      <c r="U1038" s="39">
        <v>58852.279956481398</v>
      </c>
      <c r="V1038" s="39">
        <f t="shared" si="295"/>
        <v>8005.467672221901</v>
      </c>
      <c r="W1038" s="39">
        <v>60374.353182587904</v>
      </c>
      <c r="X1038" s="39">
        <f t="shared" si="296"/>
        <v>253.81014291650354</v>
      </c>
      <c r="Y1038" s="39">
        <f t="shared" si="299"/>
        <v>9527.5408983284069</v>
      </c>
      <c r="Z1038" s="39">
        <f t="shared" si="300"/>
        <v>8686.6468174120964</v>
      </c>
      <c r="AA1038" s="45">
        <f t="shared" si="301"/>
        <v>6.9630504691350209E-2</v>
      </c>
      <c r="AB1038" s="45">
        <f t="shared" si="302"/>
        <v>0.43951823694578829</v>
      </c>
      <c r="AC1038" s="45">
        <f t="shared" si="303"/>
        <v>1.3934749486366804E-2</v>
      </c>
      <c r="AD1038" s="45">
        <f t="shared" si="304"/>
        <v>0.52308349112350527</v>
      </c>
      <c r="AE1038" s="45">
        <f t="shared" si="305"/>
        <v>0.47691650887649467</v>
      </c>
      <c r="AF1038" s="43">
        <f>('Estimates from MCMC'!$B$2-'MCMC runs'!W1038)/'Estimates from MCMC'!$B$2</f>
        <v>0.12578223335040176</v>
      </c>
    </row>
    <row r="1039" spans="1:32" x14ac:dyDescent="0.3">
      <c r="A1039" s="38">
        <v>3977</v>
      </c>
      <c r="B1039" s="38">
        <v>1937710.6238413514</v>
      </c>
      <c r="C1039" s="39">
        <v>52614.392542253001</v>
      </c>
      <c r="D1039" s="39">
        <v>51575.730063659299</v>
      </c>
      <c r="E1039" s="39">
        <f t="shared" si="288"/>
        <v>1038.662478593702</v>
      </c>
      <c r="F1039" s="39">
        <v>52561.049726278499</v>
      </c>
      <c r="G1039" s="40">
        <f t="shared" si="289"/>
        <v>53.342815974501718</v>
      </c>
      <c r="H1039" s="39">
        <v>52524.667758741401</v>
      </c>
      <c r="I1039" s="39">
        <f t="shared" si="290"/>
        <v>89.724783511599526</v>
      </c>
      <c r="J1039" s="39">
        <v>51433.274019374701</v>
      </c>
      <c r="K1039" s="40">
        <f t="shared" si="291"/>
        <v>1181.1185228782997</v>
      </c>
      <c r="L1039" s="39">
        <v>50846.812284259497</v>
      </c>
      <c r="M1039" s="39">
        <f t="shared" si="292"/>
        <v>1767.5802579935043</v>
      </c>
      <c r="N1039" s="39">
        <f t="shared" si="297"/>
        <v>586.46173511520465</v>
      </c>
      <c r="O1039" s="40">
        <f>'Estimates from MCMC'!$B$2-L1039</f>
        <v>18214.187715740503</v>
      </c>
      <c r="P1039" s="39">
        <v>52084.026737721797</v>
      </c>
      <c r="Q1039" s="40">
        <f t="shared" si="293"/>
        <v>1237.2144534623003</v>
      </c>
      <c r="R1039" s="39">
        <v>52115.075367449499</v>
      </c>
      <c r="S1039" s="39">
        <f t="shared" si="294"/>
        <v>31.048629727702064</v>
      </c>
      <c r="T1039" s="39">
        <f t="shared" si="298"/>
        <v>1268.2630831900024</v>
      </c>
      <c r="U1039" s="39">
        <v>58852.279956481398</v>
      </c>
      <c r="V1039" s="39">
        <f t="shared" si="295"/>
        <v>8005.467672221901</v>
      </c>
      <c r="W1039" s="39">
        <v>60374.353182587904</v>
      </c>
      <c r="X1039" s="39">
        <f t="shared" si="296"/>
        <v>253.81014291650354</v>
      </c>
      <c r="Y1039" s="39">
        <f t="shared" si="299"/>
        <v>9527.5408983284069</v>
      </c>
      <c r="Z1039" s="39">
        <f t="shared" si="300"/>
        <v>8686.6468174120964</v>
      </c>
      <c r="AA1039" s="45">
        <f t="shared" si="301"/>
        <v>6.9630504691350209E-2</v>
      </c>
      <c r="AB1039" s="45">
        <f t="shared" si="302"/>
        <v>0.43951823694578829</v>
      </c>
      <c r="AC1039" s="45">
        <f t="shared" si="303"/>
        <v>1.3934749486366804E-2</v>
      </c>
      <c r="AD1039" s="45">
        <f t="shared" si="304"/>
        <v>0.52308349112350527</v>
      </c>
      <c r="AE1039" s="45">
        <f t="shared" si="305"/>
        <v>0.47691650887649467</v>
      </c>
      <c r="AF1039" s="43">
        <f>('Estimates from MCMC'!$B$2-'MCMC runs'!W1039)/'Estimates from MCMC'!$B$2</f>
        <v>0.12578223335040176</v>
      </c>
    </row>
    <row r="1040" spans="1:32" x14ac:dyDescent="0.3">
      <c r="A1040" s="38">
        <v>2399</v>
      </c>
      <c r="B1040" s="38">
        <v>1986810.3568299636</v>
      </c>
      <c r="C1040" s="39">
        <v>53600.388136742702</v>
      </c>
      <c r="D1040" s="39">
        <v>52578.588017235801</v>
      </c>
      <c r="E1040" s="39">
        <f t="shared" si="288"/>
        <v>1021.800119506901</v>
      </c>
      <c r="F1040" s="39">
        <v>53525.875345434797</v>
      </c>
      <c r="G1040" s="40">
        <f t="shared" si="289"/>
        <v>74.51279130790499</v>
      </c>
      <c r="H1040" s="39">
        <v>53510.732597680602</v>
      </c>
      <c r="I1040" s="39">
        <f t="shared" si="290"/>
        <v>89.655539062099706</v>
      </c>
      <c r="J1040" s="39">
        <v>52415.443360258098</v>
      </c>
      <c r="K1040" s="40">
        <f t="shared" si="291"/>
        <v>1184.9447764846045</v>
      </c>
      <c r="L1040" s="39">
        <v>51828.925291116298</v>
      </c>
      <c r="M1040" s="39">
        <f t="shared" si="292"/>
        <v>1771.4628456264036</v>
      </c>
      <c r="N1040" s="39">
        <f t="shared" si="297"/>
        <v>586.51806914179906</v>
      </c>
      <c r="O1040" s="40">
        <f>'Estimates from MCMC'!$B$2-L1040</f>
        <v>17232.074708883702</v>
      </c>
      <c r="P1040" s="39">
        <v>53068.492190349498</v>
      </c>
      <c r="Q1040" s="40">
        <f t="shared" si="293"/>
        <v>1239.5668992331994</v>
      </c>
      <c r="R1040" s="39">
        <v>53099.313728453897</v>
      </c>
      <c r="S1040" s="39">
        <f t="shared" si="294"/>
        <v>30.821538104399224</v>
      </c>
      <c r="T1040" s="39">
        <f t="shared" si="298"/>
        <v>1270.3884373375986</v>
      </c>
      <c r="U1040" s="39">
        <v>60015.161804137897</v>
      </c>
      <c r="V1040" s="39">
        <f t="shared" si="295"/>
        <v>8186.2365130215985</v>
      </c>
      <c r="W1040" s="39">
        <v>61541.083531364799</v>
      </c>
      <c r="X1040" s="39">
        <f t="shared" si="296"/>
        <v>255.53328988930298</v>
      </c>
      <c r="Y1040" s="39">
        <f t="shared" si="299"/>
        <v>9712.1582402485001</v>
      </c>
      <c r="Z1040" s="39">
        <f t="shared" si="300"/>
        <v>7519.9164686352015</v>
      </c>
      <c r="AA1040" s="45">
        <f t="shared" si="301"/>
        <v>7.3722314857576118E-2</v>
      </c>
      <c r="AB1040" s="45">
        <f t="shared" si="302"/>
        <v>0.47505809087522838</v>
      </c>
      <c r="AC1040" s="45">
        <f t="shared" si="303"/>
        <v>1.4828933497924492E-2</v>
      </c>
      <c r="AD1040" s="45">
        <f t="shared" si="304"/>
        <v>0.56360933923072898</v>
      </c>
      <c r="AE1040" s="45">
        <f t="shared" si="305"/>
        <v>0.43639066076927097</v>
      </c>
      <c r="AF1040" s="43">
        <f>('Estimates from MCMC'!$B$2-'MCMC runs'!W1040)/'Estimates from MCMC'!$B$2</f>
        <v>0.10888803331308845</v>
      </c>
    </row>
    <row r="1041" spans="1:32" x14ac:dyDescent="0.3">
      <c r="A1041" s="38">
        <v>1836</v>
      </c>
      <c r="B1041" s="38">
        <v>2109504.6426466564</v>
      </c>
      <c r="C1041" s="39">
        <v>52465.666635816</v>
      </c>
      <c r="D1041" s="39">
        <v>51405.8042755692</v>
      </c>
      <c r="E1041" s="39">
        <f t="shared" si="288"/>
        <v>1059.8623602467997</v>
      </c>
      <c r="F1041" s="39">
        <v>52402.875513274899</v>
      </c>
      <c r="G1041" s="40">
        <f t="shared" si="289"/>
        <v>62.791122541100776</v>
      </c>
      <c r="H1041" s="39">
        <v>52374.182551036298</v>
      </c>
      <c r="I1041" s="39">
        <f t="shared" si="290"/>
        <v>91.484084779702243</v>
      </c>
      <c r="J1041" s="39">
        <v>51252.395638530899</v>
      </c>
      <c r="K1041" s="40">
        <f t="shared" si="291"/>
        <v>1213.2709972851007</v>
      </c>
      <c r="L1041" s="39">
        <v>50654.878109854399</v>
      </c>
      <c r="M1041" s="39">
        <f t="shared" si="292"/>
        <v>1810.7885259616014</v>
      </c>
      <c r="N1041" s="39">
        <f t="shared" si="297"/>
        <v>597.51752867650066</v>
      </c>
      <c r="O1041" s="40">
        <f>'Estimates from MCMC'!$B$2-L1041</f>
        <v>18406.121890145601</v>
      </c>
      <c r="P1041" s="39">
        <v>51932.513121005002</v>
      </c>
      <c r="Q1041" s="40">
        <f t="shared" si="293"/>
        <v>1277.6350111506035</v>
      </c>
      <c r="R1041" s="39">
        <v>51963.656739465703</v>
      </c>
      <c r="S1041" s="39">
        <f t="shared" si="294"/>
        <v>31.143618460700964</v>
      </c>
      <c r="T1041" s="39">
        <f t="shared" si="298"/>
        <v>1308.7786296113045</v>
      </c>
      <c r="U1041" s="39">
        <v>58470.955889408498</v>
      </c>
      <c r="V1041" s="39">
        <f t="shared" si="295"/>
        <v>7816.0777795540998</v>
      </c>
      <c r="W1041" s="39">
        <v>60036.188138794103</v>
      </c>
      <c r="X1041" s="39">
        <f t="shared" si="296"/>
        <v>256.45361977430002</v>
      </c>
      <c r="Y1041" s="39">
        <f t="shared" si="299"/>
        <v>9381.3100289397044</v>
      </c>
      <c r="Z1041" s="39">
        <f t="shared" si="300"/>
        <v>9024.811861205897</v>
      </c>
      <c r="AA1041" s="45">
        <f t="shared" si="301"/>
        <v>7.1105615698003583E-2</v>
      </c>
      <c r="AB1041" s="45">
        <f t="shared" si="302"/>
        <v>0.42464555142051552</v>
      </c>
      <c r="AC1041" s="45">
        <f t="shared" si="303"/>
        <v>1.3933061038327794E-2</v>
      </c>
      <c r="AD1041" s="45">
        <f t="shared" si="304"/>
        <v>0.50968422815684689</v>
      </c>
      <c r="AE1041" s="45">
        <f t="shared" si="305"/>
        <v>0.49031577184315311</v>
      </c>
      <c r="AF1041" s="43">
        <f>('Estimates from MCMC'!$B$2-'MCMC runs'!W1041)/'Estimates from MCMC'!$B$2</f>
        <v>0.13067884712364283</v>
      </c>
    </row>
    <row r="1042" spans="1:32" x14ac:dyDescent="0.3">
      <c r="A1042" s="38">
        <v>672</v>
      </c>
      <c r="B1042" s="38">
        <v>1934696.3000831024</v>
      </c>
      <c r="C1042" s="39">
        <v>52906.729557621598</v>
      </c>
      <c r="D1042" s="39">
        <v>51831.914363341297</v>
      </c>
      <c r="E1042" s="39">
        <f t="shared" si="288"/>
        <v>1074.8151942803015</v>
      </c>
      <c r="F1042" s="39">
        <v>52838.432460129203</v>
      </c>
      <c r="G1042" s="40">
        <f t="shared" si="289"/>
        <v>68.297097492395551</v>
      </c>
      <c r="H1042" s="39">
        <v>52813.688063735797</v>
      </c>
      <c r="I1042" s="39">
        <f t="shared" si="290"/>
        <v>93.041493885801174</v>
      </c>
      <c r="J1042" s="39">
        <v>51671.7114307054</v>
      </c>
      <c r="K1042" s="40">
        <f t="shared" si="291"/>
        <v>1235.0181269161985</v>
      </c>
      <c r="L1042" s="39">
        <v>51064.128737415798</v>
      </c>
      <c r="M1042" s="39">
        <f t="shared" si="292"/>
        <v>1842.6008202058001</v>
      </c>
      <c r="N1042" s="39">
        <f t="shared" si="297"/>
        <v>607.58269328960159</v>
      </c>
      <c r="O1042" s="40">
        <f>'Estimates from MCMC'!$B$2-L1042</f>
        <v>17996.871262584202</v>
      </c>
      <c r="P1042" s="39">
        <v>52365.624870601103</v>
      </c>
      <c r="Q1042" s="40">
        <f t="shared" si="293"/>
        <v>1301.4961331853046</v>
      </c>
      <c r="R1042" s="39">
        <v>52397.128181526903</v>
      </c>
      <c r="S1042" s="39">
        <f t="shared" si="294"/>
        <v>31.503310925800179</v>
      </c>
      <c r="T1042" s="39">
        <f t="shared" si="298"/>
        <v>1332.9994441111048</v>
      </c>
      <c r="U1042" s="39">
        <v>59083.690459146303</v>
      </c>
      <c r="V1042" s="39">
        <f t="shared" si="295"/>
        <v>8019.5617217305044</v>
      </c>
      <c r="W1042" s="39">
        <v>60680.690434994802</v>
      </c>
      <c r="X1042" s="39">
        <f t="shared" si="296"/>
        <v>264.00053173739434</v>
      </c>
      <c r="Y1042" s="39">
        <f t="shared" si="299"/>
        <v>9616.5616975790035</v>
      </c>
      <c r="Z1042" s="39">
        <f t="shared" si="300"/>
        <v>8380.3095650051982</v>
      </c>
      <c r="AA1042" s="45">
        <f t="shared" si="301"/>
        <v>7.4068399149047268E-2</v>
      </c>
      <c r="AB1042" s="45">
        <f t="shared" si="302"/>
        <v>0.44560866190132215</v>
      </c>
      <c r="AC1042" s="45">
        <f t="shared" si="303"/>
        <v>1.4669245997567137E-2</v>
      </c>
      <c r="AD1042" s="45">
        <f t="shared" si="304"/>
        <v>0.53434630704793651</v>
      </c>
      <c r="AE1042" s="45">
        <f t="shared" si="305"/>
        <v>0.46565369295206344</v>
      </c>
      <c r="AF1042" s="43">
        <f>('Estimates from MCMC'!$B$2-'MCMC runs'!W1042)/'Estimates from MCMC'!$B$2</f>
        <v>0.12134648448480616</v>
      </c>
    </row>
    <row r="1043" spans="1:32" x14ac:dyDescent="0.3">
      <c r="A1043" s="38">
        <v>3145</v>
      </c>
      <c r="B1043" s="38">
        <v>2145718.682146952</v>
      </c>
      <c r="C1043" s="39">
        <v>52073.746610193397</v>
      </c>
      <c r="D1043" s="39">
        <v>51018.975727419202</v>
      </c>
      <c r="E1043" s="39">
        <f t="shared" si="288"/>
        <v>1054.7708827741953</v>
      </c>
      <c r="F1043" s="39">
        <v>52024.632626425599</v>
      </c>
      <c r="G1043" s="40">
        <f t="shared" si="289"/>
        <v>49.113983767798345</v>
      </c>
      <c r="H1043" s="39">
        <v>51983.182007139403</v>
      </c>
      <c r="I1043" s="39">
        <f t="shared" si="290"/>
        <v>90.564603053993778</v>
      </c>
      <c r="J1043" s="39">
        <v>50879.844770634299</v>
      </c>
      <c r="K1043" s="40">
        <f t="shared" si="291"/>
        <v>1193.9018395590974</v>
      </c>
      <c r="L1043" s="39">
        <v>50288.303267818497</v>
      </c>
      <c r="M1043" s="39">
        <f t="shared" si="292"/>
        <v>1785.4433423748997</v>
      </c>
      <c r="N1043" s="39">
        <f t="shared" si="297"/>
        <v>591.54150281580223</v>
      </c>
      <c r="O1043" s="40">
        <f>'Estimates from MCMC'!$B$2-L1043</f>
        <v>18772.696732181503</v>
      </c>
      <c r="P1043" s="39">
        <v>51546.276724017996</v>
      </c>
      <c r="Q1043" s="40">
        <f t="shared" si="293"/>
        <v>1257.9734561994992</v>
      </c>
      <c r="R1043" s="39">
        <v>51577.341625058398</v>
      </c>
      <c r="S1043" s="39">
        <f t="shared" si="294"/>
        <v>31.06490104040131</v>
      </c>
      <c r="T1043" s="39">
        <f t="shared" si="298"/>
        <v>1289.0383572399005</v>
      </c>
      <c r="U1043" s="39">
        <v>58039.562901133701</v>
      </c>
      <c r="V1043" s="39">
        <f t="shared" si="295"/>
        <v>7751.2596333152032</v>
      </c>
      <c r="W1043" s="39">
        <v>59579.379585467897</v>
      </c>
      <c r="X1043" s="39">
        <f t="shared" si="296"/>
        <v>250.7783270942964</v>
      </c>
      <c r="Y1043" s="39">
        <f t="shared" si="299"/>
        <v>9291.0763176494002</v>
      </c>
      <c r="Z1043" s="39">
        <f t="shared" si="300"/>
        <v>9481.6204145321026</v>
      </c>
      <c r="AA1043" s="45">
        <f t="shared" si="301"/>
        <v>6.8665593208573947E-2</v>
      </c>
      <c r="AB1043" s="45">
        <f t="shared" si="302"/>
        <v>0.41290070062376483</v>
      </c>
      <c r="AC1043" s="45">
        <f t="shared" si="303"/>
        <v>1.3358673539129527E-2</v>
      </c>
      <c r="AD1043" s="45">
        <f t="shared" si="304"/>
        <v>0.49492496737146829</v>
      </c>
      <c r="AE1043" s="45">
        <f t="shared" si="305"/>
        <v>0.50507503262853171</v>
      </c>
      <c r="AF1043" s="43">
        <f>('Estimates from MCMC'!$B$2-'MCMC runs'!W1043)/'Estimates from MCMC'!$B$2</f>
        <v>0.13729341328002928</v>
      </c>
    </row>
    <row r="1044" spans="1:32" x14ac:dyDescent="0.3">
      <c r="A1044" s="38">
        <v>1840</v>
      </c>
      <c r="B1044" s="38">
        <v>1961245.9724202221</v>
      </c>
      <c r="C1044" s="39">
        <v>52640.879479247997</v>
      </c>
      <c r="D1044" s="39">
        <v>51596.881864959003</v>
      </c>
      <c r="E1044" s="39">
        <f t="shared" si="288"/>
        <v>1043.9976142889936</v>
      </c>
      <c r="F1044" s="39">
        <v>52590.8486723319</v>
      </c>
      <c r="G1044" s="40">
        <f t="shared" si="289"/>
        <v>50.030806916096481</v>
      </c>
      <c r="H1044" s="39">
        <v>52551.780641081801</v>
      </c>
      <c r="I1044" s="39">
        <f t="shared" si="290"/>
        <v>89.098838166195492</v>
      </c>
      <c r="J1044" s="39">
        <v>51458.228310545601</v>
      </c>
      <c r="K1044" s="40">
        <f t="shared" si="291"/>
        <v>1182.6511687023958</v>
      </c>
      <c r="L1044" s="39">
        <v>50875.7589149423</v>
      </c>
      <c r="M1044" s="39">
        <f t="shared" si="292"/>
        <v>1765.1205643056965</v>
      </c>
      <c r="N1044" s="39">
        <f t="shared" si="297"/>
        <v>582.46939560330065</v>
      </c>
      <c r="O1044" s="40">
        <f>'Estimates from MCMC'!$B$2-L1044</f>
        <v>18185.2410850577</v>
      </c>
      <c r="P1044" s="39">
        <v>52111.340054156499</v>
      </c>
      <c r="Q1044" s="40">
        <f t="shared" si="293"/>
        <v>1235.5811392141986</v>
      </c>
      <c r="R1044" s="39">
        <v>52141.938595403</v>
      </c>
      <c r="S1044" s="39">
        <f t="shared" si="294"/>
        <v>30.598541246501554</v>
      </c>
      <c r="T1044" s="39">
        <f t="shared" si="298"/>
        <v>1266.1796804607002</v>
      </c>
      <c r="U1044" s="39">
        <v>58940.22358623</v>
      </c>
      <c r="V1044" s="39">
        <f t="shared" si="295"/>
        <v>8064.4646712877002</v>
      </c>
      <c r="W1044" s="39">
        <v>60459.702352649299</v>
      </c>
      <c r="X1044" s="39">
        <f t="shared" si="296"/>
        <v>253.29908595859888</v>
      </c>
      <c r="Y1044" s="39">
        <f t="shared" si="299"/>
        <v>9583.9434377069992</v>
      </c>
      <c r="Z1044" s="39">
        <f t="shared" si="300"/>
        <v>8601.2976473507006</v>
      </c>
      <c r="AA1044" s="45">
        <f t="shared" si="301"/>
        <v>6.9626774511176784E-2</v>
      </c>
      <c r="AB1044" s="45">
        <f t="shared" si="302"/>
        <v>0.44346207089407486</v>
      </c>
      <c r="AC1044" s="45">
        <f t="shared" si="303"/>
        <v>1.3928827491142121E-2</v>
      </c>
      <c r="AD1044" s="45">
        <f t="shared" si="304"/>
        <v>0.52701767289639379</v>
      </c>
      <c r="AE1044" s="45">
        <f t="shared" si="305"/>
        <v>0.47298232710360627</v>
      </c>
      <c r="AF1044" s="43">
        <f>('Estimates from MCMC'!$B$2-'MCMC runs'!W1044)/'Estimates from MCMC'!$B$2</f>
        <v>0.12454638142150708</v>
      </c>
    </row>
    <row r="1045" spans="1:32" x14ac:dyDescent="0.3">
      <c r="A1045" s="38">
        <v>3008</v>
      </c>
      <c r="B1045" s="38">
        <v>2012948.5933906748</v>
      </c>
      <c r="C1045" s="39">
        <v>52282.268625625402</v>
      </c>
      <c r="D1045" s="39">
        <v>51248.321839050899</v>
      </c>
      <c r="E1045" s="39">
        <f t="shared" si="288"/>
        <v>1033.9467865745028</v>
      </c>
      <c r="F1045" s="39">
        <v>52215.084105756803</v>
      </c>
      <c r="G1045" s="40">
        <f t="shared" si="289"/>
        <v>67.184519868598727</v>
      </c>
      <c r="H1045" s="39">
        <v>52191.248289308503</v>
      </c>
      <c r="I1045" s="39">
        <f t="shared" si="290"/>
        <v>91.020336316898465</v>
      </c>
      <c r="J1045" s="39">
        <v>51091.008590367797</v>
      </c>
      <c r="K1045" s="40">
        <f t="shared" si="291"/>
        <v>1191.2600352576046</v>
      </c>
      <c r="L1045" s="39">
        <v>50495.950924001903</v>
      </c>
      <c r="M1045" s="39">
        <f t="shared" si="292"/>
        <v>1786.3177016234986</v>
      </c>
      <c r="N1045" s="39">
        <f t="shared" si="297"/>
        <v>595.05766636589397</v>
      </c>
      <c r="O1045" s="40">
        <f>'Estimates from MCMC'!$B$2-L1045</f>
        <v>18565.049075998097</v>
      </c>
      <c r="P1045" s="39">
        <v>51751.237209772997</v>
      </c>
      <c r="Q1045" s="40">
        <f t="shared" si="293"/>
        <v>1255.2862857710934</v>
      </c>
      <c r="R1045" s="39">
        <v>51782.638410042702</v>
      </c>
      <c r="S1045" s="39">
        <f t="shared" si="294"/>
        <v>31.401200269705441</v>
      </c>
      <c r="T1045" s="39">
        <f t="shared" si="298"/>
        <v>1286.6874860407988</v>
      </c>
      <c r="U1045" s="39">
        <v>58395.100083226404</v>
      </c>
      <c r="V1045" s="39">
        <f t="shared" si="295"/>
        <v>7899.1491592245002</v>
      </c>
      <c r="W1045" s="39">
        <v>59935.7384182479</v>
      </c>
      <c r="X1045" s="39">
        <f t="shared" si="296"/>
        <v>253.95084898069763</v>
      </c>
      <c r="Y1045" s="39">
        <f t="shared" si="299"/>
        <v>9439.7874942459966</v>
      </c>
      <c r="Z1045" s="39">
        <f t="shared" si="300"/>
        <v>9125.2615817521</v>
      </c>
      <c r="AA1045" s="45">
        <f t="shared" si="301"/>
        <v>6.9306980055565723E-2</v>
      </c>
      <c r="AB1045" s="45">
        <f t="shared" si="302"/>
        <v>0.42548495976975081</v>
      </c>
      <c r="AC1045" s="45">
        <f t="shared" si="303"/>
        <v>1.3678975366082877E-2</v>
      </c>
      <c r="AD1045" s="45">
        <f t="shared" si="304"/>
        <v>0.50847091519139942</v>
      </c>
      <c r="AE1045" s="45">
        <f t="shared" si="305"/>
        <v>0.49152908480860058</v>
      </c>
      <c r="AF1045" s="43">
        <f>('Estimates from MCMC'!$B$2-'MCMC runs'!W1045)/'Estimates from MCMC'!$B$2</f>
        <v>0.13213335430636827</v>
      </c>
    </row>
    <row r="1046" spans="1:32" x14ac:dyDescent="0.3">
      <c r="A1046" s="38">
        <v>725</v>
      </c>
      <c r="B1046" s="38">
        <v>2043223.4879203353</v>
      </c>
      <c r="C1046" s="39">
        <v>52388.033415567799</v>
      </c>
      <c r="D1046" s="39">
        <v>51332.3120972795</v>
      </c>
      <c r="E1046" s="39">
        <f t="shared" si="288"/>
        <v>1055.7213182882988</v>
      </c>
      <c r="F1046" s="39">
        <v>52330.836909489502</v>
      </c>
      <c r="G1046" s="40">
        <f t="shared" si="289"/>
        <v>57.196506078296807</v>
      </c>
      <c r="H1046" s="39">
        <v>52295.944376918203</v>
      </c>
      <c r="I1046" s="39">
        <f t="shared" si="290"/>
        <v>92.08903864959575</v>
      </c>
      <c r="J1046" s="39">
        <v>51183.669899118897</v>
      </c>
      <c r="K1046" s="40">
        <f t="shared" si="291"/>
        <v>1204.3635164489024</v>
      </c>
      <c r="L1046" s="39">
        <v>50582.085101288401</v>
      </c>
      <c r="M1046" s="39">
        <f t="shared" si="292"/>
        <v>1805.9483142793979</v>
      </c>
      <c r="N1046" s="39">
        <f t="shared" si="297"/>
        <v>601.58479783049552</v>
      </c>
      <c r="O1046" s="40">
        <f>'Estimates from MCMC'!$B$2-L1046</f>
        <v>18478.914898711599</v>
      </c>
      <c r="P1046" s="39">
        <v>51856.366026638003</v>
      </c>
      <c r="Q1046" s="40">
        <f t="shared" si="293"/>
        <v>1274.2809253496016</v>
      </c>
      <c r="R1046" s="39">
        <v>51888.053643480504</v>
      </c>
      <c r="S1046" s="39">
        <f t="shared" si="294"/>
        <v>31.687616842500574</v>
      </c>
      <c r="T1046" s="39">
        <f t="shared" si="298"/>
        <v>1305.9685421921022</v>
      </c>
      <c r="U1046" s="39">
        <v>58383.342482452899</v>
      </c>
      <c r="V1046" s="39">
        <f t="shared" si="295"/>
        <v>7801.2573811644979</v>
      </c>
      <c r="W1046" s="39">
        <v>59943.546498862197</v>
      </c>
      <c r="X1046" s="39">
        <f t="shared" si="296"/>
        <v>254.23547421719559</v>
      </c>
      <c r="Y1046" s="39">
        <f t="shared" si="299"/>
        <v>9361.4613975737957</v>
      </c>
      <c r="Z1046" s="39">
        <f t="shared" si="300"/>
        <v>9117.453501137803</v>
      </c>
      <c r="AA1046" s="45">
        <f t="shared" si="301"/>
        <v>7.0673443183785531E-2</v>
      </c>
      <c r="AB1046" s="45">
        <f t="shared" si="302"/>
        <v>0.42217075103844021</v>
      </c>
      <c r="AC1046" s="45">
        <f t="shared" si="303"/>
        <v>1.3758138700823911E-2</v>
      </c>
      <c r="AD1046" s="45">
        <f t="shared" si="304"/>
        <v>0.50660233292304968</v>
      </c>
      <c r="AE1046" s="45">
        <f t="shared" si="305"/>
        <v>0.49339766707695032</v>
      </c>
      <c r="AF1046" s="43">
        <f>('Estimates from MCMC'!$B$2-'MCMC runs'!W1046)/'Estimates from MCMC'!$B$2</f>
        <v>0.13202029366991214</v>
      </c>
    </row>
    <row r="1047" spans="1:32" x14ac:dyDescent="0.3">
      <c r="A1047" s="38">
        <v>4640</v>
      </c>
      <c r="B1047" s="38">
        <v>2043223.4879203353</v>
      </c>
      <c r="C1047" s="39">
        <v>52388.033415567799</v>
      </c>
      <c r="D1047" s="39">
        <v>51332.3120972795</v>
      </c>
      <c r="E1047" s="39">
        <f t="shared" si="288"/>
        <v>1055.7213182882988</v>
      </c>
      <c r="F1047" s="39">
        <v>52330.836909489502</v>
      </c>
      <c r="G1047" s="40">
        <f t="shared" si="289"/>
        <v>57.196506078296807</v>
      </c>
      <c r="H1047" s="39">
        <v>52295.944376918203</v>
      </c>
      <c r="I1047" s="39">
        <f t="shared" si="290"/>
        <v>92.08903864959575</v>
      </c>
      <c r="J1047" s="39">
        <v>51183.669899118897</v>
      </c>
      <c r="K1047" s="40">
        <f t="shared" si="291"/>
        <v>1204.3635164489024</v>
      </c>
      <c r="L1047" s="39">
        <v>50582.085101288401</v>
      </c>
      <c r="M1047" s="39">
        <f t="shared" si="292"/>
        <v>1805.9483142793979</v>
      </c>
      <c r="N1047" s="39">
        <f t="shared" si="297"/>
        <v>601.58479783049552</v>
      </c>
      <c r="O1047" s="40">
        <f>'Estimates from MCMC'!$B$2-L1047</f>
        <v>18478.914898711599</v>
      </c>
      <c r="P1047" s="39">
        <v>51856.366026638003</v>
      </c>
      <c r="Q1047" s="40">
        <f t="shared" si="293"/>
        <v>1274.2809253496016</v>
      </c>
      <c r="R1047" s="39">
        <v>51888.053643480504</v>
      </c>
      <c r="S1047" s="39">
        <f t="shared" si="294"/>
        <v>31.687616842500574</v>
      </c>
      <c r="T1047" s="39">
        <f t="shared" si="298"/>
        <v>1305.9685421921022</v>
      </c>
      <c r="U1047" s="39">
        <v>58383.342482452899</v>
      </c>
      <c r="V1047" s="39">
        <f t="shared" si="295"/>
        <v>7801.2573811644979</v>
      </c>
      <c r="W1047" s="39">
        <v>59943.546498862197</v>
      </c>
      <c r="X1047" s="39">
        <f t="shared" si="296"/>
        <v>254.23547421719559</v>
      </c>
      <c r="Y1047" s="39">
        <f t="shared" si="299"/>
        <v>9361.4613975737957</v>
      </c>
      <c r="Z1047" s="39">
        <f t="shared" si="300"/>
        <v>9117.453501137803</v>
      </c>
      <c r="AA1047" s="45">
        <f t="shared" si="301"/>
        <v>7.0673443183785531E-2</v>
      </c>
      <c r="AB1047" s="45">
        <f t="shared" si="302"/>
        <v>0.42217075103844021</v>
      </c>
      <c r="AC1047" s="45">
        <f t="shared" si="303"/>
        <v>1.3758138700823911E-2</v>
      </c>
      <c r="AD1047" s="45">
        <f t="shared" si="304"/>
        <v>0.50660233292304968</v>
      </c>
      <c r="AE1047" s="45">
        <f t="shared" si="305"/>
        <v>0.49339766707695032</v>
      </c>
      <c r="AF1047" s="43">
        <f>('Estimates from MCMC'!$B$2-'MCMC runs'!W1047)/'Estimates from MCMC'!$B$2</f>
        <v>0.13202029366991214</v>
      </c>
    </row>
    <row r="1048" spans="1:32" x14ac:dyDescent="0.3">
      <c r="A1048" s="38">
        <v>2829</v>
      </c>
      <c r="B1048" s="38">
        <v>2100771.542866732</v>
      </c>
      <c r="C1048" s="39">
        <v>52553.839889638897</v>
      </c>
      <c r="D1048" s="39">
        <v>51540.177429991301</v>
      </c>
      <c r="E1048" s="39">
        <f t="shared" si="288"/>
        <v>1013.6624596475958</v>
      </c>
      <c r="F1048" s="39">
        <v>52487.209621241302</v>
      </c>
      <c r="G1048" s="40">
        <f t="shared" si="289"/>
        <v>66.630268397595501</v>
      </c>
      <c r="H1048" s="39">
        <v>52466.0527385893</v>
      </c>
      <c r="I1048" s="39">
        <f t="shared" si="290"/>
        <v>87.787151049597014</v>
      </c>
      <c r="J1048" s="39">
        <v>51386.611814116703</v>
      </c>
      <c r="K1048" s="40">
        <f t="shared" si="291"/>
        <v>1167.2280755221946</v>
      </c>
      <c r="L1048" s="39">
        <v>50812.290543385803</v>
      </c>
      <c r="M1048" s="39">
        <f t="shared" si="292"/>
        <v>1741.549346253094</v>
      </c>
      <c r="N1048" s="39">
        <f t="shared" si="297"/>
        <v>574.32127073089941</v>
      </c>
      <c r="O1048" s="40">
        <f>'Estimates from MCMC'!$B$2-L1048</f>
        <v>18248.709456614197</v>
      </c>
      <c r="P1048" s="39">
        <v>52030.699700117097</v>
      </c>
      <c r="Q1048" s="40">
        <f t="shared" si="293"/>
        <v>1218.4091567312935</v>
      </c>
      <c r="R1048" s="39">
        <v>52060.758962891297</v>
      </c>
      <c r="S1048" s="39">
        <f t="shared" si="294"/>
        <v>30.059262774200761</v>
      </c>
      <c r="T1048" s="39">
        <f t="shared" si="298"/>
        <v>1248.4684195054942</v>
      </c>
      <c r="U1048" s="39">
        <v>58721.803980093697</v>
      </c>
      <c r="V1048" s="39">
        <f t="shared" si="295"/>
        <v>7909.5134367078936</v>
      </c>
      <c r="W1048" s="39">
        <v>60217.586412404497</v>
      </c>
      <c r="X1048" s="39">
        <f t="shared" si="296"/>
        <v>247.31401280530554</v>
      </c>
      <c r="Y1048" s="39">
        <f t="shared" si="299"/>
        <v>9405.2958690186933</v>
      </c>
      <c r="Z1048" s="39">
        <f t="shared" si="300"/>
        <v>8843.4135875955035</v>
      </c>
      <c r="AA1048" s="45">
        <f t="shared" si="301"/>
        <v>6.8414066346647331E-2</v>
      </c>
      <c r="AB1048" s="45">
        <f t="shared" si="302"/>
        <v>0.43342864631126621</v>
      </c>
      <c r="AC1048" s="45">
        <f t="shared" si="303"/>
        <v>1.3552411111223387E-2</v>
      </c>
      <c r="AD1048" s="45">
        <f t="shared" si="304"/>
        <v>0.51539512376913688</v>
      </c>
      <c r="AE1048" s="45">
        <f t="shared" si="305"/>
        <v>0.48460487623086307</v>
      </c>
      <c r="AF1048" s="43">
        <f>('Estimates from MCMC'!$B$2-'MCMC runs'!W1048)/'Estimates from MCMC'!$B$2</f>
        <v>0.12805220873713824</v>
      </c>
    </row>
    <row r="1049" spans="1:32" x14ac:dyDescent="0.3">
      <c r="A1049" s="38">
        <v>2612</v>
      </c>
      <c r="B1049" s="38">
        <v>2177467.2759048725</v>
      </c>
      <c r="C1049" s="39">
        <v>52188.485017438798</v>
      </c>
      <c r="D1049" s="39">
        <v>51138.145878042204</v>
      </c>
      <c r="E1049" s="39">
        <f t="shared" si="288"/>
        <v>1050.339139396594</v>
      </c>
      <c r="F1049" s="39">
        <v>52128.1922316981</v>
      </c>
      <c r="G1049" s="40">
        <f t="shared" si="289"/>
        <v>60.292785740697582</v>
      </c>
      <c r="H1049" s="39">
        <v>52097.731533783197</v>
      </c>
      <c r="I1049" s="39">
        <f t="shared" si="290"/>
        <v>90.753483655600576</v>
      </c>
      <c r="J1049" s="39">
        <v>50987.861706095602</v>
      </c>
      <c r="K1049" s="40">
        <f t="shared" si="291"/>
        <v>1200.6233113431954</v>
      </c>
      <c r="L1049" s="39">
        <v>50394.909768299498</v>
      </c>
      <c r="M1049" s="39">
        <f t="shared" si="292"/>
        <v>1793.5752491392996</v>
      </c>
      <c r="N1049" s="39">
        <f t="shared" si="297"/>
        <v>592.95193779610418</v>
      </c>
      <c r="O1049" s="40">
        <f>'Estimates from MCMC'!$B$2-L1049</f>
        <v>18666.090231700502</v>
      </c>
      <c r="P1049" s="39">
        <v>51654.9987053843</v>
      </c>
      <c r="Q1049" s="40">
        <f t="shared" si="293"/>
        <v>1260.0889370848017</v>
      </c>
      <c r="R1049" s="39">
        <v>51686.106986149003</v>
      </c>
      <c r="S1049" s="39">
        <f t="shared" si="294"/>
        <v>31.108280764703522</v>
      </c>
      <c r="T1049" s="39">
        <f t="shared" si="298"/>
        <v>1291.1972178495053</v>
      </c>
      <c r="U1049" s="39">
        <v>58301.381468867301</v>
      </c>
      <c r="V1049" s="39">
        <f t="shared" si="295"/>
        <v>7906.4717005678031</v>
      </c>
      <c r="W1049" s="39">
        <v>59849.119602365499</v>
      </c>
      <c r="X1049" s="39">
        <f t="shared" si="296"/>
        <v>256.54091564869304</v>
      </c>
      <c r="Y1049" s="39">
        <f t="shared" si="299"/>
        <v>9454.2098340660013</v>
      </c>
      <c r="Z1049" s="39">
        <f t="shared" si="300"/>
        <v>9211.8803976345007</v>
      </c>
      <c r="AA1049" s="45">
        <f t="shared" si="301"/>
        <v>6.9173415633482435E-2</v>
      </c>
      <c r="AB1049" s="45">
        <f t="shared" si="302"/>
        <v>0.42357406411441711</v>
      </c>
      <c r="AC1049" s="45">
        <f t="shared" si="303"/>
        <v>1.3743687749511209E-2</v>
      </c>
      <c r="AD1049" s="45">
        <f t="shared" si="304"/>
        <v>0.50649116749741074</v>
      </c>
      <c r="AE1049" s="45">
        <f t="shared" si="305"/>
        <v>0.49350883250258926</v>
      </c>
      <c r="AF1049" s="43">
        <f>('Estimates from MCMC'!$B$2-'MCMC runs'!W1049)/'Estimates from MCMC'!$B$2</f>
        <v>0.13338759064645025</v>
      </c>
    </row>
    <row r="1050" spans="1:32" x14ac:dyDescent="0.3">
      <c r="A1050" s="38">
        <v>1295</v>
      </c>
      <c r="B1050" s="38">
        <v>1961955.6155553174</v>
      </c>
      <c r="C1050" s="39">
        <v>52042.911414164097</v>
      </c>
      <c r="D1050" s="39">
        <v>51020.3217553863</v>
      </c>
      <c r="E1050" s="39">
        <f t="shared" si="288"/>
        <v>1022.589658777797</v>
      </c>
      <c r="F1050" s="39">
        <v>51988.837847887698</v>
      </c>
      <c r="G1050" s="40">
        <f t="shared" si="289"/>
        <v>54.073566276398196</v>
      </c>
      <c r="H1050" s="39">
        <v>51954.369889936097</v>
      </c>
      <c r="I1050" s="39">
        <f t="shared" si="290"/>
        <v>88.541524227999616</v>
      </c>
      <c r="J1050" s="39">
        <v>50878.268048919999</v>
      </c>
      <c r="K1050" s="40">
        <f t="shared" si="291"/>
        <v>1164.6433652440974</v>
      </c>
      <c r="L1050" s="39">
        <v>50299.453989165901</v>
      </c>
      <c r="M1050" s="39">
        <f t="shared" si="292"/>
        <v>1743.4574249981961</v>
      </c>
      <c r="N1050" s="39">
        <f t="shared" si="297"/>
        <v>578.81405975409871</v>
      </c>
      <c r="O1050" s="40">
        <f>'Estimates from MCMC'!$B$2-L1050</f>
        <v>18761.546010834099</v>
      </c>
      <c r="P1050" s="39">
        <v>51526.156216510797</v>
      </c>
      <c r="Q1050" s="40">
        <f t="shared" si="293"/>
        <v>1226.7022273448965</v>
      </c>
      <c r="R1050" s="39">
        <v>51556.562377308699</v>
      </c>
      <c r="S1050" s="39">
        <f t="shared" si="294"/>
        <v>30.406160797901975</v>
      </c>
      <c r="T1050" s="39">
        <f t="shared" si="298"/>
        <v>1257.1083881427985</v>
      </c>
      <c r="U1050" s="39">
        <v>57915.263690477397</v>
      </c>
      <c r="V1050" s="39">
        <f t="shared" si="295"/>
        <v>7615.8097013114966</v>
      </c>
      <c r="W1050" s="39">
        <v>59412.820264744398</v>
      </c>
      <c r="X1050" s="39">
        <f t="shared" si="296"/>
        <v>240.44818612420204</v>
      </c>
      <c r="Y1050" s="39">
        <f t="shared" si="299"/>
        <v>9113.3662755784972</v>
      </c>
      <c r="Z1050" s="39">
        <f t="shared" si="300"/>
        <v>9648.1797352556023</v>
      </c>
      <c r="AA1050" s="45">
        <f t="shared" si="301"/>
        <v>6.7004520172104412E-2</v>
      </c>
      <c r="AB1050" s="45">
        <f t="shared" si="302"/>
        <v>0.40592655300973851</v>
      </c>
      <c r="AC1050" s="45">
        <f t="shared" si="303"/>
        <v>1.2816011323659154E-2</v>
      </c>
      <c r="AD1050" s="45">
        <f t="shared" si="304"/>
        <v>0.48574708450550208</v>
      </c>
      <c r="AE1050" s="45">
        <f t="shared" si="305"/>
        <v>0.51425291549449792</v>
      </c>
      <c r="AF1050" s="43">
        <f>('Estimates from MCMC'!$B$2-'MCMC runs'!W1050)/'Estimates from MCMC'!$B$2</f>
        <v>0.13970518433349652</v>
      </c>
    </row>
    <row r="1051" spans="1:32" x14ac:dyDescent="0.3">
      <c r="A1051" s="38">
        <v>4126</v>
      </c>
      <c r="B1051" s="38">
        <v>1996212.3622172351</v>
      </c>
      <c r="C1051" s="39">
        <v>52627.448306861603</v>
      </c>
      <c r="D1051" s="39">
        <v>51582.264373131598</v>
      </c>
      <c r="E1051" s="39">
        <f t="shared" si="288"/>
        <v>1045.1839337300044</v>
      </c>
      <c r="F1051" s="39">
        <v>52565.1567021214</v>
      </c>
      <c r="G1051" s="40">
        <f t="shared" si="289"/>
        <v>62.291604740203184</v>
      </c>
      <c r="H1051" s="39">
        <v>52537.326175855997</v>
      </c>
      <c r="I1051" s="39">
        <f t="shared" si="290"/>
        <v>90.122131005606207</v>
      </c>
      <c r="J1051" s="39">
        <v>51430.807848873403</v>
      </c>
      <c r="K1051" s="40">
        <f t="shared" si="291"/>
        <v>1196.6404579882001</v>
      </c>
      <c r="L1051" s="39">
        <v>50841.954869821202</v>
      </c>
      <c r="M1051" s="39">
        <f t="shared" si="292"/>
        <v>1785.4934370404007</v>
      </c>
      <c r="N1051" s="39">
        <f t="shared" si="297"/>
        <v>588.85297905220068</v>
      </c>
      <c r="O1051" s="40">
        <f>'Estimates from MCMC'!$B$2-L1051</f>
        <v>18219.045130178798</v>
      </c>
      <c r="P1051" s="39">
        <v>52095.992273894299</v>
      </c>
      <c r="Q1051" s="40">
        <f t="shared" si="293"/>
        <v>1254.0374040730967</v>
      </c>
      <c r="R1051" s="39">
        <v>52126.779039756701</v>
      </c>
      <c r="S1051" s="39">
        <f t="shared" si="294"/>
        <v>30.786765862401808</v>
      </c>
      <c r="T1051" s="39">
        <f t="shared" si="298"/>
        <v>1284.8241699354985</v>
      </c>
      <c r="U1051" s="39">
        <v>58758.970742180398</v>
      </c>
      <c r="V1051" s="39">
        <f t="shared" si="295"/>
        <v>7917.0158723591958</v>
      </c>
      <c r="W1051" s="39">
        <v>60298.516426522103</v>
      </c>
      <c r="X1051" s="39">
        <f t="shared" si="296"/>
        <v>254.72151440620655</v>
      </c>
      <c r="Y1051" s="39">
        <f t="shared" si="299"/>
        <v>9456.5615567009008</v>
      </c>
      <c r="Z1051" s="39">
        <f t="shared" si="300"/>
        <v>8762.4835734778972</v>
      </c>
      <c r="AA1051" s="45">
        <f t="shared" si="301"/>
        <v>7.0520938981992048E-2</v>
      </c>
      <c r="AB1051" s="45">
        <f t="shared" si="302"/>
        <v>0.43454614749513493</v>
      </c>
      <c r="AC1051" s="45">
        <f t="shared" si="303"/>
        <v>1.3981057326888941E-2</v>
      </c>
      <c r="AD1051" s="45">
        <f t="shared" si="304"/>
        <v>0.51904814380401598</v>
      </c>
      <c r="AE1051" s="45">
        <f t="shared" si="305"/>
        <v>0.48095185619598407</v>
      </c>
      <c r="AF1051" s="43">
        <f>('Estimates from MCMC'!$B$2-'MCMC runs'!W1051)/'Estimates from MCMC'!$B$2</f>
        <v>0.12688034597642514</v>
      </c>
    </row>
    <row r="1052" spans="1:32" x14ac:dyDescent="0.3">
      <c r="A1052" s="38">
        <v>4194</v>
      </c>
      <c r="B1052" s="38">
        <v>1996212.3622172351</v>
      </c>
      <c r="C1052" s="39">
        <v>52627.448306861603</v>
      </c>
      <c r="D1052" s="39">
        <v>51582.264373131598</v>
      </c>
      <c r="E1052" s="39">
        <f t="shared" si="288"/>
        <v>1045.1839337300044</v>
      </c>
      <c r="F1052" s="39">
        <v>52565.1567021214</v>
      </c>
      <c r="G1052" s="40">
        <f t="shared" si="289"/>
        <v>62.291604740203184</v>
      </c>
      <c r="H1052" s="39">
        <v>52537.326175855997</v>
      </c>
      <c r="I1052" s="39">
        <f t="shared" si="290"/>
        <v>90.122131005606207</v>
      </c>
      <c r="J1052" s="39">
        <v>51430.807848873403</v>
      </c>
      <c r="K1052" s="40">
        <f t="shared" si="291"/>
        <v>1196.6404579882001</v>
      </c>
      <c r="L1052" s="39">
        <v>50841.954869821202</v>
      </c>
      <c r="M1052" s="39">
        <f t="shared" si="292"/>
        <v>1785.4934370404007</v>
      </c>
      <c r="N1052" s="39">
        <f t="shared" si="297"/>
        <v>588.85297905220068</v>
      </c>
      <c r="O1052" s="40">
        <f>'Estimates from MCMC'!$B$2-L1052</f>
        <v>18219.045130178798</v>
      </c>
      <c r="P1052" s="39">
        <v>52095.992273894299</v>
      </c>
      <c r="Q1052" s="40">
        <f t="shared" si="293"/>
        <v>1254.0374040730967</v>
      </c>
      <c r="R1052" s="39">
        <v>52126.779039756701</v>
      </c>
      <c r="S1052" s="39">
        <f t="shared" si="294"/>
        <v>30.786765862401808</v>
      </c>
      <c r="T1052" s="39">
        <f t="shared" si="298"/>
        <v>1284.8241699354985</v>
      </c>
      <c r="U1052" s="39">
        <v>58758.970742180398</v>
      </c>
      <c r="V1052" s="39">
        <f t="shared" si="295"/>
        <v>7917.0158723591958</v>
      </c>
      <c r="W1052" s="39">
        <v>60298.516426522103</v>
      </c>
      <c r="X1052" s="39">
        <f t="shared" si="296"/>
        <v>254.72151440620655</v>
      </c>
      <c r="Y1052" s="39">
        <f t="shared" si="299"/>
        <v>9456.5615567009008</v>
      </c>
      <c r="Z1052" s="39">
        <f t="shared" si="300"/>
        <v>8762.4835734778972</v>
      </c>
      <c r="AA1052" s="45">
        <f t="shared" si="301"/>
        <v>7.0520938981992048E-2</v>
      </c>
      <c r="AB1052" s="45">
        <f t="shared" si="302"/>
        <v>0.43454614749513493</v>
      </c>
      <c r="AC1052" s="45">
        <f t="shared" si="303"/>
        <v>1.3981057326888941E-2</v>
      </c>
      <c r="AD1052" s="45">
        <f t="shared" si="304"/>
        <v>0.51904814380401598</v>
      </c>
      <c r="AE1052" s="45">
        <f t="shared" si="305"/>
        <v>0.48095185619598407</v>
      </c>
      <c r="AF1052" s="43">
        <f>('Estimates from MCMC'!$B$2-'MCMC runs'!W1052)/'Estimates from MCMC'!$B$2</f>
        <v>0.12688034597642514</v>
      </c>
    </row>
    <row r="1053" spans="1:32" x14ac:dyDescent="0.3">
      <c r="A1053" s="38">
        <v>1653</v>
      </c>
      <c r="B1053" s="38">
        <v>1916506.7182180579</v>
      </c>
      <c r="C1053" s="39">
        <v>51820.483758488102</v>
      </c>
      <c r="D1053" s="39">
        <v>50780.156826833598</v>
      </c>
      <c r="E1053" s="39">
        <f t="shared" si="288"/>
        <v>1040.3269316545047</v>
      </c>
      <c r="F1053" s="39">
        <v>51754.8878603505</v>
      </c>
      <c r="G1053" s="40">
        <f t="shared" si="289"/>
        <v>65.595898137602489</v>
      </c>
      <c r="H1053" s="39">
        <v>51729.389128103903</v>
      </c>
      <c r="I1053" s="39">
        <f t="shared" si="290"/>
        <v>91.094630384199263</v>
      </c>
      <c r="J1053" s="39">
        <v>50624.399470533397</v>
      </c>
      <c r="K1053" s="40">
        <f t="shared" si="291"/>
        <v>1196.0842879547054</v>
      </c>
      <c r="L1053" s="39">
        <v>50029.160495536402</v>
      </c>
      <c r="M1053" s="39">
        <f t="shared" si="292"/>
        <v>1791.3232629517006</v>
      </c>
      <c r="N1053" s="39">
        <f t="shared" si="297"/>
        <v>595.23897499699524</v>
      </c>
      <c r="O1053" s="40">
        <f>'Estimates from MCMC'!$B$2-L1053</f>
        <v>19031.839504463598</v>
      </c>
      <c r="P1053" s="39">
        <v>51290.869551169402</v>
      </c>
      <c r="Q1053" s="40">
        <f t="shared" si="293"/>
        <v>1261.7090556330004</v>
      </c>
      <c r="R1053" s="39">
        <v>51322.104785110598</v>
      </c>
      <c r="S1053" s="39">
        <f t="shared" si="294"/>
        <v>31.235233941195474</v>
      </c>
      <c r="T1053" s="39">
        <f t="shared" si="298"/>
        <v>1292.9442895741959</v>
      </c>
      <c r="U1053" s="39">
        <v>57808.485764180798</v>
      </c>
      <c r="V1053" s="39">
        <f t="shared" si="295"/>
        <v>7779.3252686443957</v>
      </c>
      <c r="W1053" s="39">
        <v>59353.848618105199</v>
      </c>
      <c r="X1053" s="39">
        <f t="shared" si="296"/>
        <v>252.418564350206</v>
      </c>
      <c r="Y1053" s="39">
        <f t="shared" si="299"/>
        <v>9324.6881225687976</v>
      </c>
      <c r="Z1053" s="39">
        <f t="shared" si="300"/>
        <v>9707.1513818948006</v>
      </c>
      <c r="AA1053" s="45">
        <f t="shared" si="301"/>
        <v>6.7935855032350265E-2</v>
      </c>
      <c r="AB1053" s="45">
        <f t="shared" si="302"/>
        <v>0.40875319838735952</v>
      </c>
      <c r="AC1053" s="45">
        <f t="shared" si="303"/>
        <v>1.3262962011160584E-2</v>
      </c>
      <c r="AD1053" s="45">
        <f t="shared" si="304"/>
        <v>0.48995201543087041</v>
      </c>
      <c r="AE1053" s="45">
        <f t="shared" si="305"/>
        <v>0.51004798456912959</v>
      </c>
      <c r="AF1053" s="43">
        <f>('Estimates from MCMC'!$B$2-'MCMC runs'!W1053)/'Estimates from MCMC'!$B$2</f>
        <v>0.14055909097601832</v>
      </c>
    </row>
    <row r="1054" spans="1:32" x14ac:dyDescent="0.3">
      <c r="A1054" s="38">
        <v>3931</v>
      </c>
      <c r="B1054" s="38">
        <v>2086030.1310097647</v>
      </c>
      <c r="C1054" s="39">
        <v>52798.665915250604</v>
      </c>
      <c r="D1054" s="39">
        <v>51794.479428264996</v>
      </c>
      <c r="E1054" s="39">
        <f t="shared" si="288"/>
        <v>1004.1864869856072</v>
      </c>
      <c r="F1054" s="39">
        <v>52736.5353487498</v>
      </c>
      <c r="G1054" s="40">
        <f t="shared" si="289"/>
        <v>62.13056650080398</v>
      </c>
      <c r="H1054" s="39">
        <v>52710.306031119901</v>
      </c>
      <c r="I1054" s="39">
        <f t="shared" si="290"/>
        <v>88.359884130702994</v>
      </c>
      <c r="J1054" s="39">
        <v>51644.707161898303</v>
      </c>
      <c r="K1054" s="40">
        <f t="shared" si="291"/>
        <v>1153.9587533523008</v>
      </c>
      <c r="L1054" s="39">
        <v>51066.752162069497</v>
      </c>
      <c r="M1054" s="39">
        <f t="shared" si="292"/>
        <v>1731.9137531811066</v>
      </c>
      <c r="N1054" s="39">
        <f t="shared" si="297"/>
        <v>577.95499982880574</v>
      </c>
      <c r="O1054" s="40">
        <f>'Estimates from MCMC'!$B$2-L1054</f>
        <v>17994.247837930503</v>
      </c>
      <c r="P1054" s="39">
        <v>52277.994781462097</v>
      </c>
      <c r="Q1054" s="40">
        <f t="shared" si="293"/>
        <v>1211.2426193926003</v>
      </c>
      <c r="R1054" s="39">
        <v>52308.837119845703</v>
      </c>
      <c r="S1054" s="39">
        <f t="shared" si="294"/>
        <v>30.842338383605238</v>
      </c>
      <c r="T1054" s="39">
        <f t="shared" si="298"/>
        <v>1242.0849577762056</v>
      </c>
      <c r="U1054" s="39">
        <v>58997.123921883001</v>
      </c>
      <c r="V1054" s="39">
        <f t="shared" si="295"/>
        <v>7930.3717598135045</v>
      </c>
      <c r="W1054" s="39">
        <v>60483.077253052899</v>
      </c>
      <c r="X1054" s="39">
        <f t="shared" si="296"/>
        <v>243.86837339369231</v>
      </c>
      <c r="Y1054" s="39">
        <f t="shared" si="299"/>
        <v>9416.3250909834023</v>
      </c>
      <c r="Z1054" s="39">
        <f t="shared" si="300"/>
        <v>8577.9227469471007</v>
      </c>
      <c r="AA1054" s="45">
        <f t="shared" si="301"/>
        <v>6.9026778388479523E-2</v>
      </c>
      <c r="AB1054" s="45">
        <f t="shared" si="302"/>
        <v>0.44071704642729692</v>
      </c>
      <c r="AC1054" s="45">
        <f t="shared" si="303"/>
        <v>1.3552573888619916E-2</v>
      </c>
      <c r="AD1054" s="45">
        <f t="shared" si="304"/>
        <v>0.52329639870439637</v>
      </c>
      <c r="AE1054" s="45">
        <f t="shared" si="305"/>
        <v>0.47670360129560369</v>
      </c>
      <c r="AF1054" s="43">
        <f>('Estimates from MCMC'!$B$2-'MCMC runs'!W1054)/'Estimates from MCMC'!$B$2</f>
        <v>0.12420791397383618</v>
      </c>
    </row>
    <row r="1055" spans="1:32" x14ac:dyDescent="0.3">
      <c r="A1055" s="38">
        <v>4534</v>
      </c>
      <c r="B1055" s="38">
        <v>1967551.0579839076</v>
      </c>
      <c r="C1055" s="39">
        <v>52974.8348807644</v>
      </c>
      <c r="D1055" s="39">
        <v>51916.954854906602</v>
      </c>
      <c r="E1055" s="39">
        <f t="shared" si="288"/>
        <v>1057.8800258577976</v>
      </c>
      <c r="F1055" s="39">
        <v>52916.035837859003</v>
      </c>
      <c r="G1055" s="40">
        <f t="shared" si="289"/>
        <v>58.799042905397073</v>
      </c>
      <c r="H1055" s="39">
        <v>52883.302569562598</v>
      </c>
      <c r="I1055" s="39">
        <f t="shared" si="290"/>
        <v>91.532311201801349</v>
      </c>
      <c r="J1055" s="39">
        <v>51767.366573595798</v>
      </c>
      <c r="K1055" s="40">
        <f t="shared" si="291"/>
        <v>1207.4683071686013</v>
      </c>
      <c r="L1055" s="39">
        <v>51169.295523588298</v>
      </c>
      <c r="M1055" s="39">
        <f t="shared" si="292"/>
        <v>1805.5393571761015</v>
      </c>
      <c r="N1055" s="39">
        <f t="shared" si="297"/>
        <v>598.07105000750016</v>
      </c>
      <c r="O1055" s="40">
        <f>'Estimates from MCMC'!$B$2-L1055</f>
        <v>17891.704476411702</v>
      </c>
      <c r="P1055" s="39">
        <v>52441.541635636699</v>
      </c>
      <c r="Q1055" s="40">
        <f t="shared" si="293"/>
        <v>1272.2461120484004</v>
      </c>
      <c r="R1055" s="39">
        <v>52472.874272016597</v>
      </c>
      <c r="S1055" s="39">
        <f t="shared" si="294"/>
        <v>31.332636379898759</v>
      </c>
      <c r="T1055" s="39">
        <f t="shared" si="298"/>
        <v>1303.5787484282991</v>
      </c>
      <c r="U1055" s="39">
        <v>59109.058809608403</v>
      </c>
      <c r="V1055" s="39">
        <f t="shared" si="295"/>
        <v>7939.7632860201047</v>
      </c>
      <c r="W1055" s="39">
        <v>60668.616129600603</v>
      </c>
      <c r="X1055" s="39">
        <f t="shared" si="296"/>
        <v>255.97857156390091</v>
      </c>
      <c r="Y1055" s="39">
        <f t="shared" si="299"/>
        <v>9499.3206060123048</v>
      </c>
      <c r="Z1055" s="39">
        <f t="shared" si="300"/>
        <v>8392.383870399397</v>
      </c>
      <c r="AA1055" s="45">
        <f t="shared" si="301"/>
        <v>7.2859394148105244E-2</v>
      </c>
      <c r="AB1055" s="45">
        <f t="shared" si="302"/>
        <v>0.44376785322426004</v>
      </c>
      <c r="AC1055" s="45">
        <f t="shared" si="303"/>
        <v>1.4307109303162327E-2</v>
      </c>
      <c r="AD1055" s="45">
        <f t="shared" si="304"/>
        <v>0.53093435667552757</v>
      </c>
      <c r="AE1055" s="45">
        <f t="shared" si="305"/>
        <v>0.46906564332447237</v>
      </c>
      <c r="AF1055" s="43">
        <f>('Estimates from MCMC'!$B$2-'MCMC runs'!W1055)/'Estimates from MCMC'!$B$2</f>
        <v>0.12152131985345414</v>
      </c>
    </row>
    <row r="1056" spans="1:32" x14ac:dyDescent="0.3">
      <c r="A1056" s="38">
        <v>700</v>
      </c>
      <c r="B1056" s="38">
        <v>1940088.7701841863</v>
      </c>
      <c r="C1056" s="39">
        <v>52870.670021322599</v>
      </c>
      <c r="D1056" s="39">
        <v>51830.3662473984</v>
      </c>
      <c r="E1056" s="39">
        <f t="shared" si="288"/>
        <v>1040.303773924199</v>
      </c>
      <c r="F1056" s="39">
        <v>52817.907002218097</v>
      </c>
      <c r="G1056" s="40">
        <f t="shared" si="289"/>
        <v>52.763019104502746</v>
      </c>
      <c r="H1056" s="39">
        <v>52781.599395014397</v>
      </c>
      <c r="I1056" s="39">
        <f t="shared" si="290"/>
        <v>89.070626308202918</v>
      </c>
      <c r="J1056" s="39">
        <v>51689.120287430102</v>
      </c>
      <c r="K1056" s="40">
        <f t="shared" si="291"/>
        <v>1181.5497338924979</v>
      </c>
      <c r="L1056" s="39">
        <v>51107.021596164202</v>
      </c>
      <c r="M1056" s="39">
        <f t="shared" si="292"/>
        <v>1763.648425158397</v>
      </c>
      <c r="N1056" s="39">
        <f t="shared" si="297"/>
        <v>582.09869126589911</v>
      </c>
      <c r="O1056" s="40">
        <f>'Estimates from MCMC'!$B$2-L1056</f>
        <v>17953.978403835798</v>
      </c>
      <c r="P1056" s="39">
        <v>52342.607060879003</v>
      </c>
      <c r="Q1056" s="40">
        <f t="shared" si="293"/>
        <v>1235.5854647148008</v>
      </c>
      <c r="R1056" s="39">
        <v>52373.2261651031</v>
      </c>
      <c r="S1056" s="39">
        <f t="shared" si="294"/>
        <v>30.6191042240971</v>
      </c>
      <c r="T1056" s="39">
        <f t="shared" si="298"/>
        <v>1266.2045689388979</v>
      </c>
      <c r="U1056" s="39">
        <v>59056.796137202902</v>
      </c>
      <c r="V1056" s="39">
        <f t="shared" si="295"/>
        <v>7949.7745410386997</v>
      </c>
      <c r="W1056" s="39">
        <v>60574.425420480198</v>
      </c>
      <c r="X1056" s="39">
        <f t="shared" si="296"/>
        <v>251.42471433839819</v>
      </c>
      <c r="Y1056" s="39">
        <f t="shared" si="299"/>
        <v>9467.4038243159957</v>
      </c>
      <c r="Z1056" s="39">
        <f t="shared" si="300"/>
        <v>8486.5745795198018</v>
      </c>
      <c r="AA1056" s="45">
        <f t="shared" si="301"/>
        <v>7.0525013479373358E-2</v>
      </c>
      <c r="AB1056" s="45">
        <f t="shared" si="302"/>
        <v>0.44278623724646238</v>
      </c>
      <c r="AC1056" s="45">
        <f t="shared" si="303"/>
        <v>1.4003844088655152E-2</v>
      </c>
      <c r="AD1056" s="45">
        <f t="shared" si="304"/>
        <v>0.5273150948144909</v>
      </c>
      <c r="AE1056" s="45">
        <f t="shared" si="305"/>
        <v>0.4726849051855091</v>
      </c>
      <c r="AF1056" s="43">
        <f>('Estimates from MCMC'!$B$2-'MCMC runs'!W1056)/'Estimates from MCMC'!$B$2</f>
        <v>0.12288519684800107</v>
      </c>
    </row>
    <row r="1057" spans="1:32" x14ac:dyDescent="0.3">
      <c r="A1057" s="38">
        <v>3649</v>
      </c>
      <c r="B1057" s="38">
        <v>2035942.5995891001</v>
      </c>
      <c r="C1057" s="39">
        <v>52137.7509828615</v>
      </c>
      <c r="D1057" s="39">
        <v>51090.9344899762</v>
      </c>
      <c r="E1057" s="39">
        <f t="shared" si="288"/>
        <v>1046.8164928853002</v>
      </c>
      <c r="F1057" s="39">
        <v>52083.341313208199</v>
      </c>
      <c r="G1057" s="40">
        <f t="shared" si="289"/>
        <v>54.409669653301535</v>
      </c>
      <c r="H1057" s="39">
        <v>52047.534563902198</v>
      </c>
      <c r="I1057" s="39">
        <f t="shared" si="290"/>
        <v>90.216418959302246</v>
      </c>
      <c r="J1057" s="39">
        <v>50946.985049769501</v>
      </c>
      <c r="K1057" s="40">
        <f t="shared" si="291"/>
        <v>1190.7659330919996</v>
      </c>
      <c r="L1057" s="39">
        <v>50357.459437644502</v>
      </c>
      <c r="M1057" s="39">
        <f t="shared" si="292"/>
        <v>1780.2915452169982</v>
      </c>
      <c r="N1057" s="39">
        <f t="shared" si="297"/>
        <v>589.52561212499859</v>
      </c>
      <c r="O1057" s="40">
        <f>'Estimates from MCMC'!$B$2-L1057</f>
        <v>18703.540562355498</v>
      </c>
      <c r="P1057" s="39">
        <v>51609.891637971101</v>
      </c>
      <c r="Q1057" s="40">
        <f t="shared" si="293"/>
        <v>1252.4322003265988</v>
      </c>
      <c r="R1057" s="39">
        <v>51640.818106236497</v>
      </c>
      <c r="S1057" s="39">
        <f t="shared" si="294"/>
        <v>30.92646826539567</v>
      </c>
      <c r="T1057" s="39">
        <f t="shared" si="298"/>
        <v>1283.3586685919945</v>
      </c>
      <c r="U1057" s="39">
        <v>58152.533474876902</v>
      </c>
      <c r="V1057" s="39">
        <f t="shared" si="295"/>
        <v>7795.0740372323999</v>
      </c>
      <c r="W1057" s="39">
        <v>59686.788180247699</v>
      </c>
      <c r="X1057" s="39">
        <f t="shared" si="296"/>
        <v>250.89603677880223</v>
      </c>
      <c r="Y1057" s="39">
        <f t="shared" si="299"/>
        <v>9329.3287426031966</v>
      </c>
      <c r="Z1057" s="39">
        <f t="shared" si="300"/>
        <v>9374.2118197523014</v>
      </c>
      <c r="AA1057" s="45">
        <f t="shared" si="301"/>
        <v>6.8615814439700398E-2</v>
      </c>
      <c r="AB1057" s="45">
        <f t="shared" si="302"/>
        <v>0.41676996990192849</v>
      </c>
      <c r="AC1057" s="45">
        <f t="shared" si="303"/>
        <v>1.3414360556085256E-2</v>
      </c>
      <c r="AD1057" s="45">
        <f t="shared" si="304"/>
        <v>0.49880014489771418</v>
      </c>
      <c r="AE1057" s="45">
        <f t="shared" si="305"/>
        <v>0.50119985510228582</v>
      </c>
      <c r="AF1057" s="43">
        <f>('Estimates from MCMC'!$B$2-'MCMC runs'!W1057)/'Estimates from MCMC'!$B$2</f>
        <v>0.13573814192890779</v>
      </c>
    </row>
    <row r="1058" spans="1:32" x14ac:dyDescent="0.3">
      <c r="A1058" s="38">
        <v>622</v>
      </c>
      <c r="B1058" s="38">
        <v>2041093.8942247669</v>
      </c>
      <c r="C1058" s="39">
        <v>51461.775625889502</v>
      </c>
      <c r="D1058" s="39">
        <v>50452.724243933</v>
      </c>
      <c r="E1058" s="39">
        <f t="shared" si="288"/>
        <v>1009.0513819565022</v>
      </c>
      <c r="F1058" s="39">
        <v>51391.3951403631</v>
      </c>
      <c r="G1058" s="40">
        <f t="shared" si="289"/>
        <v>70.380485526402481</v>
      </c>
      <c r="H1058" s="39">
        <v>51373.4159325738</v>
      </c>
      <c r="I1058" s="39">
        <f t="shared" si="290"/>
        <v>88.359693315702316</v>
      </c>
      <c r="J1058" s="39">
        <v>50295.019055107099</v>
      </c>
      <c r="K1058" s="40">
        <f t="shared" si="291"/>
        <v>1166.7565707824033</v>
      </c>
      <c r="L1058" s="39">
        <v>49717.520139501998</v>
      </c>
      <c r="M1058" s="39">
        <f t="shared" si="292"/>
        <v>1744.2554863875048</v>
      </c>
      <c r="N1058" s="39">
        <f t="shared" si="297"/>
        <v>577.4989156051015</v>
      </c>
      <c r="O1058" s="40">
        <f>'Estimates from MCMC'!$B$2-L1058</f>
        <v>19343.479860498002</v>
      </c>
      <c r="P1058" s="39">
        <v>50935.284715724301</v>
      </c>
      <c r="Q1058" s="40">
        <f t="shared" si="293"/>
        <v>1217.7645762223037</v>
      </c>
      <c r="R1058" s="39">
        <v>50965.8632842812</v>
      </c>
      <c r="S1058" s="39">
        <f t="shared" si="294"/>
        <v>30.578568556898972</v>
      </c>
      <c r="T1058" s="39">
        <f t="shared" si="298"/>
        <v>1248.3431447792027</v>
      </c>
      <c r="U1058" s="39">
        <v>57474.4995561252</v>
      </c>
      <c r="V1058" s="39">
        <f t="shared" si="295"/>
        <v>7756.9794166232023</v>
      </c>
      <c r="W1058" s="39">
        <v>58972.699420498699</v>
      </c>
      <c r="X1058" s="39">
        <f t="shared" si="296"/>
        <v>249.85671959429601</v>
      </c>
      <c r="Y1058" s="39">
        <f t="shared" si="299"/>
        <v>9255.179280996701</v>
      </c>
      <c r="Z1058" s="39">
        <f t="shared" si="300"/>
        <v>10088.300579501301</v>
      </c>
      <c r="AA1058" s="45">
        <f t="shared" si="301"/>
        <v>6.4535603406525005E-2</v>
      </c>
      <c r="AB1058" s="45">
        <f t="shared" si="302"/>
        <v>0.40101261368508989</v>
      </c>
      <c r="AC1058" s="45">
        <f t="shared" si="303"/>
        <v>1.2916844404224142E-2</v>
      </c>
      <c r="AD1058" s="45">
        <f t="shared" si="304"/>
        <v>0.47846506149583906</v>
      </c>
      <c r="AE1058" s="45">
        <f t="shared" si="305"/>
        <v>0.52153493850416099</v>
      </c>
      <c r="AF1058" s="43">
        <f>('Estimates from MCMC'!$B$2-'MCMC runs'!W1058)/'Estimates from MCMC'!$B$2</f>
        <v>0.14607811325496736</v>
      </c>
    </row>
    <row r="1059" spans="1:32" x14ac:dyDescent="0.3">
      <c r="A1059" s="38">
        <v>885</v>
      </c>
      <c r="B1059" s="38">
        <v>1932839.7427993887</v>
      </c>
      <c r="C1059" s="39">
        <v>52330.196756209902</v>
      </c>
      <c r="D1059" s="39">
        <v>51306.499740562402</v>
      </c>
      <c r="E1059" s="39">
        <f t="shared" si="288"/>
        <v>1023.6970156474999</v>
      </c>
      <c r="F1059" s="39">
        <v>52274.680726140803</v>
      </c>
      <c r="G1059" s="40">
        <f t="shared" si="289"/>
        <v>55.516030069098633</v>
      </c>
      <c r="H1059" s="39">
        <v>52242.1143033876</v>
      </c>
      <c r="I1059" s="39">
        <f t="shared" si="290"/>
        <v>88.082452822302002</v>
      </c>
      <c r="J1059" s="39">
        <v>51163.426959146098</v>
      </c>
      <c r="K1059" s="40">
        <f t="shared" si="291"/>
        <v>1166.7697970638037</v>
      </c>
      <c r="L1059" s="39">
        <v>50587.670112453299</v>
      </c>
      <c r="M1059" s="39">
        <f t="shared" si="292"/>
        <v>1742.5266437566024</v>
      </c>
      <c r="N1059" s="39">
        <f t="shared" si="297"/>
        <v>575.75684669279872</v>
      </c>
      <c r="O1059" s="40">
        <f>'Estimates from MCMC'!$B$2-L1059</f>
        <v>18473.329887546701</v>
      </c>
      <c r="P1059" s="39">
        <v>51808.471542494102</v>
      </c>
      <c r="Q1059" s="40">
        <f t="shared" si="293"/>
        <v>1220.8014300408031</v>
      </c>
      <c r="R1059" s="39">
        <v>51838.752282064001</v>
      </c>
      <c r="S1059" s="39">
        <f t="shared" si="294"/>
        <v>30.280739569898287</v>
      </c>
      <c r="T1059" s="39">
        <f t="shared" si="298"/>
        <v>1251.0821696107014</v>
      </c>
      <c r="U1059" s="39">
        <v>58378.379388039197</v>
      </c>
      <c r="V1059" s="39">
        <f t="shared" si="295"/>
        <v>7790.7092755858976</v>
      </c>
      <c r="W1059" s="39">
        <v>59874.7780755762</v>
      </c>
      <c r="X1059" s="39">
        <f t="shared" si="296"/>
        <v>245.31651792630146</v>
      </c>
      <c r="Y1059" s="39">
        <f t="shared" si="299"/>
        <v>9287.1079631229004</v>
      </c>
      <c r="Z1059" s="39">
        <f t="shared" si="300"/>
        <v>9186.2219244238004</v>
      </c>
      <c r="AA1059" s="45">
        <f t="shared" si="301"/>
        <v>6.7723695577703344E-2</v>
      </c>
      <c r="AB1059" s="45">
        <f t="shared" si="302"/>
        <v>0.42172739419533645</v>
      </c>
      <c r="AC1059" s="45">
        <f t="shared" si="303"/>
        <v>1.3279496410209996E-2</v>
      </c>
      <c r="AD1059" s="45">
        <f t="shared" si="304"/>
        <v>0.50273058618324973</v>
      </c>
      <c r="AE1059" s="45">
        <f t="shared" si="305"/>
        <v>0.49726941381675022</v>
      </c>
      <c r="AF1059" s="43">
        <f>('Estimates from MCMC'!$B$2-'MCMC runs'!W1059)/'Estimates from MCMC'!$B$2</f>
        <v>0.13301605717298909</v>
      </c>
    </row>
    <row r="1060" spans="1:32" x14ac:dyDescent="0.3">
      <c r="A1060" s="38">
        <v>959</v>
      </c>
      <c r="B1060" s="38">
        <v>2150787.4304756564</v>
      </c>
      <c r="C1060" s="39">
        <v>52714.215727640898</v>
      </c>
      <c r="D1060" s="39">
        <v>51665.128481268897</v>
      </c>
      <c r="E1060" s="39">
        <f t="shared" si="288"/>
        <v>1049.0872463720007</v>
      </c>
      <c r="F1060" s="39">
        <v>52658.986613000598</v>
      </c>
      <c r="G1060" s="40">
        <f t="shared" si="289"/>
        <v>55.229114640300395</v>
      </c>
      <c r="H1060" s="39">
        <v>52622.920117000402</v>
      </c>
      <c r="I1060" s="39">
        <f t="shared" si="290"/>
        <v>91.295610640496307</v>
      </c>
      <c r="J1060" s="39">
        <v>51519.169791294298</v>
      </c>
      <c r="K1060" s="40">
        <f t="shared" si="291"/>
        <v>1195.0459363465998</v>
      </c>
      <c r="L1060" s="39">
        <v>50922.605483318897</v>
      </c>
      <c r="M1060" s="39">
        <f t="shared" si="292"/>
        <v>1791.6102443220007</v>
      </c>
      <c r="N1060" s="39">
        <f t="shared" si="297"/>
        <v>596.56430797540088</v>
      </c>
      <c r="O1060" s="40">
        <f>'Estimates from MCMC'!$B$2-L1060</f>
        <v>18138.394516681103</v>
      </c>
      <c r="P1060" s="39">
        <v>52183.098396125897</v>
      </c>
      <c r="Q1060" s="40">
        <f t="shared" si="293"/>
        <v>1260.4929128069998</v>
      </c>
      <c r="R1060" s="39">
        <v>52214.661645686101</v>
      </c>
      <c r="S1060" s="39">
        <f t="shared" si="294"/>
        <v>31.563249560203985</v>
      </c>
      <c r="T1060" s="39">
        <f t="shared" si="298"/>
        <v>1292.0561623672038</v>
      </c>
      <c r="U1060" s="39">
        <v>58804.726933763901</v>
      </c>
      <c r="V1060" s="39">
        <f t="shared" si="295"/>
        <v>7882.1214504450036</v>
      </c>
      <c r="W1060" s="39">
        <v>60350.206173685103</v>
      </c>
      <c r="X1060" s="39">
        <f t="shared" si="296"/>
        <v>253.42307755399816</v>
      </c>
      <c r="Y1060" s="39">
        <f t="shared" si="299"/>
        <v>9427.6006903662055</v>
      </c>
      <c r="Z1060" s="39">
        <f t="shared" si="300"/>
        <v>8710.7938263148972</v>
      </c>
      <c r="AA1060" s="45">
        <f t="shared" si="301"/>
        <v>7.1233215331100844E-2</v>
      </c>
      <c r="AB1060" s="45">
        <f t="shared" si="302"/>
        <v>0.4345545270391023</v>
      </c>
      <c r="AC1060" s="45">
        <f t="shared" si="303"/>
        <v>1.3971637750018936E-2</v>
      </c>
      <c r="AD1060" s="45">
        <f t="shared" si="304"/>
        <v>0.51975938012022216</v>
      </c>
      <c r="AE1060" s="45">
        <f t="shared" si="305"/>
        <v>0.4802406198797779</v>
      </c>
      <c r="AF1060" s="43">
        <f>('Estimates from MCMC'!$B$2-'MCMC runs'!W1060)/'Estimates from MCMC'!$B$2</f>
        <v>0.12613188089247038</v>
      </c>
    </row>
    <row r="1061" spans="1:32" x14ac:dyDescent="0.3">
      <c r="A1061" s="38">
        <v>2050</v>
      </c>
      <c r="B1061" s="38">
        <v>2122952.382868865</v>
      </c>
      <c r="C1061" s="39">
        <v>52653.487599960899</v>
      </c>
      <c r="D1061" s="39">
        <v>51605.516973011603</v>
      </c>
      <c r="E1061" s="39">
        <f t="shared" si="288"/>
        <v>1047.9706269492963</v>
      </c>
      <c r="F1061" s="39">
        <v>52597.707734029398</v>
      </c>
      <c r="G1061" s="40">
        <f t="shared" si="289"/>
        <v>55.779865931501263</v>
      </c>
      <c r="H1061" s="39">
        <v>52562.9733409088</v>
      </c>
      <c r="I1061" s="39">
        <f t="shared" si="290"/>
        <v>90.514259052099078</v>
      </c>
      <c r="J1061" s="39">
        <v>51459.8100316036</v>
      </c>
      <c r="K1061" s="40">
        <f t="shared" si="291"/>
        <v>1193.6775683572996</v>
      </c>
      <c r="L1061" s="39">
        <v>50868.320811730897</v>
      </c>
      <c r="M1061" s="39">
        <f t="shared" si="292"/>
        <v>1785.1667882300026</v>
      </c>
      <c r="N1061" s="39">
        <f t="shared" si="297"/>
        <v>591.48921987270296</v>
      </c>
      <c r="O1061" s="40">
        <f>'Estimates from MCMC'!$B$2-L1061</f>
        <v>18192.679188269103</v>
      </c>
      <c r="P1061" s="39">
        <v>52120.514537636402</v>
      </c>
      <c r="Q1061" s="40">
        <f t="shared" si="293"/>
        <v>1252.1937259055048</v>
      </c>
      <c r="R1061" s="39">
        <v>52151.707684684101</v>
      </c>
      <c r="S1061" s="39">
        <f t="shared" si="294"/>
        <v>31.193147047699313</v>
      </c>
      <c r="T1061" s="39">
        <f t="shared" si="298"/>
        <v>1283.3868729532041</v>
      </c>
      <c r="U1061" s="39">
        <v>58881.281330625097</v>
      </c>
      <c r="V1061" s="39">
        <f t="shared" si="295"/>
        <v>8012.9605188942005</v>
      </c>
      <c r="W1061" s="39">
        <v>60420.2899489911</v>
      </c>
      <c r="X1061" s="39">
        <f t="shared" si="296"/>
        <v>255.62174541279819</v>
      </c>
      <c r="Y1061" s="39">
        <f t="shared" si="299"/>
        <v>9551.9691372602028</v>
      </c>
      <c r="Z1061" s="39">
        <f t="shared" si="300"/>
        <v>8640.7100510089003</v>
      </c>
      <c r="AA1061" s="45">
        <f t="shared" si="301"/>
        <v>7.054413809378611E-2</v>
      </c>
      <c r="AB1061" s="45">
        <f t="shared" si="302"/>
        <v>0.44044972353830497</v>
      </c>
      <c r="AC1061" s="45">
        <f t="shared" si="303"/>
        <v>1.4050802675486451E-2</v>
      </c>
      <c r="AD1061" s="45">
        <f t="shared" si="304"/>
        <v>0.52504466430757746</v>
      </c>
      <c r="AE1061" s="45">
        <f t="shared" si="305"/>
        <v>0.47495533569242249</v>
      </c>
      <c r="AF1061" s="43">
        <f>('Estimates from MCMC'!$B$2-'MCMC runs'!W1061)/'Estimates from MCMC'!$B$2</f>
        <v>0.12511707115461548</v>
      </c>
    </row>
    <row r="1062" spans="1:32" x14ac:dyDescent="0.3">
      <c r="A1062" s="38">
        <v>2921</v>
      </c>
      <c r="B1062" s="38">
        <v>2122952.382868865</v>
      </c>
      <c r="C1062" s="39">
        <v>52653.487599960899</v>
      </c>
      <c r="D1062" s="39">
        <v>51605.516973011603</v>
      </c>
      <c r="E1062" s="39">
        <f t="shared" si="288"/>
        <v>1047.9706269492963</v>
      </c>
      <c r="F1062" s="39">
        <v>52597.707734029398</v>
      </c>
      <c r="G1062" s="40">
        <f t="shared" si="289"/>
        <v>55.779865931501263</v>
      </c>
      <c r="H1062" s="39">
        <v>52562.9733409088</v>
      </c>
      <c r="I1062" s="39">
        <f t="shared" si="290"/>
        <v>90.514259052099078</v>
      </c>
      <c r="J1062" s="39">
        <v>51459.8100316036</v>
      </c>
      <c r="K1062" s="40">
        <f t="shared" si="291"/>
        <v>1193.6775683572996</v>
      </c>
      <c r="L1062" s="39">
        <v>50868.320811730897</v>
      </c>
      <c r="M1062" s="39">
        <f t="shared" si="292"/>
        <v>1785.1667882300026</v>
      </c>
      <c r="N1062" s="39">
        <f t="shared" si="297"/>
        <v>591.48921987270296</v>
      </c>
      <c r="O1062" s="40">
        <f>'Estimates from MCMC'!$B$2-L1062</f>
        <v>18192.679188269103</v>
      </c>
      <c r="P1062" s="39">
        <v>52120.514537636402</v>
      </c>
      <c r="Q1062" s="40">
        <f t="shared" si="293"/>
        <v>1252.1937259055048</v>
      </c>
      <c r="R1062" s="39">
        <v>52151.707684684101</v>
      </c>
      <c r="S1062" s="39">
        <f t="shared" si="294"/>
        <v>31.193147047699313</v>
      </c>
      <c r="T1062" s="39">
        <f t="shared" si="298"/>
        <v>1283.3868729532041</v>
      </c>
      <c r="U1062" s="39">
        <v>58881.281330625097</v>
      </c>
      <c r="V1062" s="39">
        <f t="shared" si="295"/>
        <v>8012.9605188942005</v>
      </c>
      <c r="W1062" s="39">
        <v>60420.2899489911</v>
      </c>
      <c r="X1062" s="39">
        <f t="shared" si="296"/>
        <v>255.62174541279819</v>
      </c>
      <c r="Y1062" s="39">
        <f t="shared" si="299"/>
        <v>9551.9691372602028</v>
      </c>
      <c r="Z1062" s="39">
        <f t="shared" si="300"/>
        <v>8640.7100510089003</v>
      </c>
      <c r="AA1062" s="45">
        <f t="shared" si="301"/>
        <v>7.054413809378611E-2</v>
      </c>
      <c r="AB1062" s="45">
        <f t="shared" si="302"/>
        <v>0.44044972353830497</v>
      </c>
      <c r="AC1062" s="45">
        <f t="shared" si="303"/>
        <v>1.4050802675486451E-2</v>
      </c>
      <c r="AD1062" s="45">
        <f t="shared" si="304"/>
        <v>0.52504466430757746</v>
      </c>
      <c r="AE1062" s="45">
        <f t="shared" si="305"/>
        <v>0.47495533569242249</v>
      </c>
      <c r="AF1062" s="43">
        <f>('Estimates from MCMC'!$B$2-'MCMC runs'!W1062)/'Estimates from MCMC'!$B$2</f>
        <v>0.12511707115461548</v>
      </c>
    </row>
    <row r="1063" spans="1:32" x14ac:dyDescent="0.3">
      <c r="A1063" s="38">
        <v>4823</v>
      </c>
      <c r="B1063" s="38">
        <v>2122952.382868865</v>
      </c>
      <c r="C1063" s="39">
        <v>52653.487599960899</v>
      </c>
      <c r="D1063" s="39">
        <v>51605.516973011603</v>
      </c>
      <c r="E1063" s="39">
        <f t="shared" si="288"/>
        <v>1047.9706269492963</v>
      </c>
      <c r="F1063" s="39">
        <v>52597.707734029398</v>
      </c>
      <c r="G1063" s="40">
        <f t="shared" si="289"/>
        <v>55.779865931501263</v>
      </c>
      <c r="H1063" s="39">
        <v>52562.9733409088</v>
      </c>
      <c r="I1063" s="39">
        <f t="shared" si="290"/>
        <v>90.514259052099078</v>
      </c>
      <c r="J1063" s="39">
        <v>51459.8100316036</v>
      </c>
      <c r="K1063" s="40">
        <f t="shared" si="291"/>
        <v>1193.6775683572996</v>
      </c>
      <c r="L1063" s="39">
        <v>50868.320811730897</v>
      </c>
      <c r="M1063" s="39">
        <f t="shared" si="292"/>
        <v>1785.1667882300026</v>
      </c>
      <c r="N1063" s="39">
        <f t="shared" si="297"/>
        <v>591.48921987270296</v>
      </c>
      <c r="O1063" s="40">
        <f>'Estimates from MCMC'!$B$2-L1063</f>
        <v>18192.679188269103</v>
      </c>
      <c r="P1063" s="39">
        <v>52120.514537636402</v>
      </c>
      <c r="Q1063" s="40">
        <f t="shared" si="293"/>
        <v>1252.1937259055048</v>
      </c>
      <c r="R1063" s="39">
        <v>52151.707684684101</v>
      </c>
      <c r="S1063" s="39">
        <f t="shared" si="294"/>
        <v>31.193147047699313</v>
      </c>
      <c r="T1063" s="39">
        <f t="shared" si="298"/>
        <v>1283.3868729532041</v>
      </c>
      <c r="U1063" s="39">
        <v>58881.281330625097</v>
      </c>
      <c r="V1063" s="39">
        <f t="shared" si="295"/>
        <v>8012.9605188942005</v>
      </c>
      <c r="W1063" s="39">
        <v>60420.2899489911</v>
      </c>
      <c r="X1063" s="39">
        <f t="shared" si="296"/>
        <v>255.62174541279819</v>
      </c>
      <c r="Y1063" s="39">
        <f t="shared" si="299"/>
        <v>9551.9691372602028</v>
      </c>
      <c r="Z1063" s="39">
        <f t="shared" si="300"/>
        <v>8640.7100510089003</v>
      </c>
      <c r="AA1063" s="45">
        <f t="shared" si="301"/>
        <v>7.054413809378611E-2</v>
      </c>
      <c r="AB1063" s="45">
        <f t="shared" si="302"/>
        <v>0.44044972353830497</v>
      </c>
      <c r="AC1063" s="45">
        <f t="shared" si="303"/>
        <v>1.4050802675486451E-2</v>
      </c>
      <c r="AD1063" s="45">
        <f t="shared" si="304"/>
        <v>0.52504466430757746</v>
      </c>
      <c r="AE1063" s="45">
        <f t="shared" si="305"/>
        <v>0.47495533569242249</v>
      </c>
      <c r="AF1063" s="43">
        <f>('Estimates from MCMC'!$B$2-'MCMC runs'!W1063)/'Estimates from MCMC'!$B$2</f>
        <v>0.12511707115461548</v>
      </c>
    </row>
    <row r="1064" spans="1:32" x14ac:dyDescent="0.3">
      <c r="A1064" s="38">
        <v>2776</v>
      </c>
      <c r="B1064" s="38">
        <v>2064832.971168577</v>
      </c>
      <c r="C1064" s="39">
        <v>53514.800000226896</v>
      </c>
      <c r="D1064" s="39">
        <v>52437.335207606397</v>
      </c>
      <c r="E1064" s="39">
        <f t="shared" si="288"/>
        <v>1077.4647926204998</v>
      </c>
      <c r="F1064" s="39">
        <v>53453.1847273003</v>
      </c>
      <c r="G1064" s="40">
        <f t="shared" si="289"/>
        <v>61.615272926595935</v>
      </c>
      <c r="H1064" s="39">
        <v>53423.400903807997</v>
      </c>
      <c r="I1064" s="39">
        <f t="shared" si="290"/>
        <v>91.399096418899717</v>
      </c>
      <c r="J1064" s="39">
        <v>52285.0977609334</v>
      </c>
      <c r="K1064" s="40">
        <f t="shared" si="291"/>
        <v>1229.7022392934959</v>
      </c>
      <c r="L1064" s="39">
        <v>51687.8961917048</v>
      </c>
      <c r="M1064" s="39">
        <f t="shared" si="292"/>
        <v>1826.9038085220964</v>
      </c>
      <c r="N1064" s="39">
        <f t="shared" si="297"/>
        <v>597.20156922860042</v>
      </c>
      <c r="O1064" s="40">
        <f>'Estimates from MCMC'!$B$2-L1064</f>
        <v>17373.1038082952</v>
      </c>
      <c r="P1064" s="39">
        <v>52971.718406782296</v>
      </c>
      <c r="Q1064" s="40">
        <f t="shared" si="293"/>
        <v>1283.8222150774964</v>
      </c>
      <c r="R1064" s="39">
        <v>53002.498552634002</v>
      </c>
      <c r="S1064" s="39">
        <f t="shared" si="294"/>
        <v>30.780145851706038</v>
      </c>
      <c r="T1064" s="39">
        <f t="shared" si="298"/>
        <v>1314.6023609292024</v>
      </c>
      <c r="U1064" s="39">
        <v>59893.025872585597</v>
      </c>
      <c r="V1064" s="39">
        <f t="shared" si="295"/>
        <v>8205.1296808807965</v>
      </c>
      <c r="W1064" s="39">
        <v>61473.760709379399</v>
      </c>
      <c r="X1064" s="39">
        <f t="shared" si="296"/>
        <v>266.13247586460056</v>
      </c>
      <c r="Y1064" s="39">
        <f t="shared" si="299"/>
        <v>9785.8645176745995</v>
      </c>
      <c r="Z1064" s="39">
        <f t="shared" si="300"/>
        <v>7587.2392906206005</v>
      </c>
      <c r="AA1064" s="45">
        <f t="shared" si="301"/>
        <v>7.5668825526818889E-2</v>
      </c>
      <c r="AB1064" s="45">
        <f t="shared" si="302"/>
        <v>0.47228922197328166</v>
      </c>
      <c r="AC1064" s="45">
        <f t="shared" si="303"/>
        <v>1.531864880341815E-2</v>
      </c>
      <c r="AD1064" s="45">
        <f t="shared" si="304"/>
        <v>0.56327669630351873</v>
      </c>
      <c r="AE1064" s="45">
        <f t="shared" si="305"/>
        <v>0.43672330369648132</v>
      </c>
      <c r="AF1064" s="43">
        <f>('Estimates from MCMC'!$B$2-'MCMC runs'!W1064)/'Estimates from MCMC'!$B$2</f>
        <v>0.10986286457799048</v>
      </c>
    </row>
    <row r="1065" spans="1:32" x14ac:dyDescent="0.3">
      <c r="A1065" s="38">
        <v>2314</v>
      </c>
      <c r="B1065" s="38">
        <v>2039296.3802702415</v>
      </c>
      <c r="C1065" s="39">
        <v>52185.402275941</v>
      </c>
      <c r="D1065" s="39">
        <v>51177.382638038602</v>
      </c>
      <c r="E1065" s="39">
        <f t="shared" si="288"/>
        <v>1008.0196379023982</v>
      </c>
      <c r="F1065" s="39">
        <v>52124.223778026397</v>
      </c>
      <c r="G1065" s="40">
        <f t="shared" si="289"/>
        <v>61.178497914603213</v>
      </c>
      <c r="H1065" s="39">
        <v>52098.092227096102</v>
      </c>
      <c r="I1065" s="39">
        <f t="shared" si="290"/>
        <v>87.31004884489812</v>
      </c>
      <c r="J1065" s="39">
        <v>51029.561447940003</v>
      </c>
      <c r="K1065" s="40">
        <f t="shared" si="291"/>
        <v>1155.8408280009971</v>
      </c>
      <c r="L1065" s="39">
        <v>50458.623615372198</v>
      </c>
      <c r="M1065" s="39">
        <f t="shared" si="292"/>
        <v>1726.7786605688016</v>
      </c>
      <c r="N1065" s="39">
        <f t="shared" si="297"/>
        <v>570.93783256780443</v>
      </c>
      <c r="O1065" s="40">
        <f>'Estimates from MCMC'!$B$2-L1065</f>
        <v>18602.376384627802</v>
      </c>
      <c r="P1065" s="39">
        <v>51665.947337618898</v>
      </c>
      <c r="Q1065" s="40">
        <f t="shared" si="293"/>
        <v>1207.3237222466996</v>
      </c>
      <c r="R1065" s="39">
        <v>51696.057073327298</v>
      </c>
      <c r="S1065" s="39">
        <f t="shared" si="294"/>
        <v>30.109735708399967</v>
      </c>
      <c r="T1065" s="39">
        <f t="shared" si="298"/>
        <v>1237.4334579550996</v>
      </c>
      <c r="U1065" s="39">
        <v>58192.885264880999</v>
      </c>
      <c r="V1065" s="39">
        <f t="shared" si="295"/>
        <v>7734.2616495088005</v>
      </c>
      <c r="W1065" s="39">
        <v>59673.465912444102</v>
      </c>
      <c r="X1065" s="39">
        <f t="shared" si="296"/>
        <v>243.14718960800383</v>
      </c>
      <c r="Y1065" s="39">
        <f t="shared" si="299"/>
        <v>9214.8422970719039</v>
      </c>
      <c r="Z1065" s="39">
        <f t="shared" si="300"/>
        <v>9387.5340875558977</v>
      </c>
      <c r="AA1065" s="45">
        <f t="shared" si="301"/>
        <v>6.6520181742890705E-2</v>
      </c>
      <c r="AB1065" s="45">
        <f t="shared" si="302"/>
        <v>0.41576739926088474</v>
      </c>
      <c r="AC1065" s="45">
        <f t="shared" si="303"/>
        <v>1.3070759594399463E-2</v>
      </c>
      <c r="AD1065" s="45">
        <f t="shared" si="304"/>
        <v>0.49535834059817491</v>
      </c>
      <c r="AE1065" s="45">
        <f t="shared" si="305"/>
        <v>0.50464165940182515</v>
      </c>
      <c r="AF1065" s="43">
        <f>('Estimates from MCMC'!$B$2-'MCMC runs'!W1065)/'Estimates from MCMC'!$B$2</f>
        <v>0.13593104773397283</v>
      </c>
    </row>
    <row r="1066" spans="1:32" x14ac:dyDescent="0.3">
      <c r="A1066" s="38">
        <v>259</v>
      </c>
      <c r="B1066" s="38">
        <v>2030421.1982942126</v>
      </c>
      <c r="C1066" s="39">
        <v>52194.2562236003</v>
      </c>
      <c r="D1066" s="39">
        <v>51132.4756915424</v>
      </c>
      <c r="E1066" s="39">
        <f t="shared" si="288"/>
        <v>1061.7805320578991</v>
      </c>
      <c r="F1066" s="39">
        <v>52136.156066265998</v>
      </c>
      <c r="G1066" s="40">
        <f t="shared" si="289"/>
        <v>58.100157334301912</v>
      </c>
      <c r="H1066" s="39">
        <v>52102.992445270102</v>
      </c>
      <c r="I1066" s="39">
        <f t="shared" si="290"/>
        <v>91.263778330197965</v>
      </c>
      <c r="J1066" s="39">
        <v>50983.905209300399</v>
      </c>
      <c r="K1066" s="40">
        <f t="shared" si="291"/>
        <v>1210.3510142999003</v>
      </c>
      <c r="L1066" s="39">
        <v>50387.975429279497</v>
      </c>
      <c r="M1066" s="39">
        <f t="shared" si="292"/>
        <v>1806.2807943208027</v>
      </c>
      <c r="N1066" s="39">
        <f t="shared" si="297"/>
        <v>595.9297800209024</v>
      </c>
      <c r="O1066" s="40">
        <f>'Estimates from MCMC'!$B$2-L1066</f>
        <v>18673.024570720503</v>
      </c>
      <c r="P1066" s="39">
        <v>51662.841124699502</v>
      </c>
      <c r="Q1066" s="40">
        <f t="shared" si="293"/>
        <v>1274.8656954200051</v>
      </c>
      <c r="R1066" s="39">
        <v>51693.870745610198</v>
      </c>
      <c r="S1066" s="39">
        <f t="shared" si="294"/>
        <v>31.029620910696394</v>
      </c>
      <c r="T1066" s="39">
        <f t="shared" si="298"/>
        <v>1305.8953163307015</v>
      </c>
      <c r="U1066" s="39">
        <v>58078.848876211603</v>
      </c>
      <c r="V1066" s="39">
        <f t="shared" si="295"/>
        <v>7690.8734469321062</v>
      </c>
      <c r="W1066" s="39">
        <v>59638.873194475003</v>
      </c>
      <c r="X1066" s="39">
        <f t="shared" si="296"/>
        <v>254.12900193269888</v>
      </c>
      <c r="Y1066" s="39">
        <f t="shared" si="299"/>
        <v>9250.8977651955065</v>
      </c>
      <c r="Z1066" s="39">
        <f t="shared" si="300"/>
        <v>9422.1268055249966</v>
      </c>
      <c r="AA1066" s="45">
        <f t="shared" si="301"/>
        <v>6.993485770796655E-2</v>
      </c>
      <c r="AB1066" s="45">
        <f t="shared" si="302"/>
        <v>0.41187079349702543</v>
      </c>
      <c r="AC1066" s="45">
        <f t="shared" si="303"/>
        <v>1.3609418279841809E-2</v>
      </c>
      <c r="AD1066" s="45">
        <f t="shared" si="304"/>
        <v>0.49541506948483377</v>
      </c>
      <c r="AE1066" s="45">
        <f t="shared" si="305"/>
        <v>0.50458493051516617</v>
      </c>
      <c r="AF1066" s="43">
        <f>('Estimates from MCMC'!$B$2-'MCMC runs'!W1066)/'Estimates from MCMC'!$B$2</f>
        <v>0.13643194864721039</v>
      </c>
    </row>
    <row r="1067" spans="1:32" x14ac:dyDescent="0.3">
      <c r="A1067" s="38">
        <v>566</v>
      </c>
      <c r="B1067" s="38">
        <v>2030421.1982942126</v>
      </c>
      <c r="C1067" s="39">
        <v>52194.2562236003</v>
      </c>
      <c r="D1067" s="39">
        <v>51132.4756915424</v>
      </c>
      <c r="E1067" s="39">
        <f t="shared" si="288"/>
        <v>1061.7805320578991</v>
      </c>
      <c r="F1067" s="39">
        <v>52136.156066265998</v>
      </c>
      <c r="G1067" s="40">
        <f t="shared" si="289"/>
        <v>58.100157334301912</v>
      </c>
      <c r="H1067" s="39">
        <v>52102.992445270102</v>
      </c>
      <c r="I1067" s="39">
        <f t="shared" si="290"/>
        <v>91.263778330197965</v>
      </c>
      <c r="J1067" s="39">
        <v>50983.905209300399</v>
      </c>
      <c r="K1067" s="40">
        <f t="shared" si="291"/>
        <v>1210.3510142999003</v>
      </c>
      <c r="L1067" s="39">
        <v>50387.975429279497</v>
      </c>
      <c r="M1067" s="39">
        <f t="shared" si="292"/>
        <v>1806.2807943208027</v>
      </c>
      <c r="N1067" s="39">
        <f t="shared" si="297"/>
        <v>595.9297800209024</v>
      </c>
      <c r="O1067" s="40">
        <f>'Estimates from MCMC'!$B$2-L1067</f>
        <v>18673.024570720503</v>
      </c>
      <c r="P1067" s="39">
        <v>51662.841124699502</v>
      </c>
      <c r="Q1067" s="40">
        <f t="shared" si="293"/>
        <v>1274.8656954200051</v>
      </c>
      <c r="R1067" s="39">
        <v>51693.870745610198</v>
      </c>
      <c r="S1067" s="39">
        <f t="shared" si="294"/>
        <v>31.029620910696394</v>
      </c>
      <c r="T1067" s="39">
        <f t="shared" si="298"/>
        <v>1305.8953163307015</v>
      </c>
      <c r="U1067" s="39">
        <v>58078.848876211603</v>
      </c>
      <c r="V1067" s="39">
        <f t="shared" si="295"/>
        <v>7690.8734469321062</v>
      </c>
      <c r="W1067" s="39">
        <v>59638.873194475003</v>
      </c>
      <c r="X1067" s="39">
        <f t="shared" si="296"/>
        <v>254.12900193269888</v>
      </c>
      <c r="Y1067" s="39">
        <f t="shared" si="299"/>
        <v>9250.8977651955065</v>
      </c>
      <c r="Z1067" s="39">
        <f t="shared" si="300"/>
        <v>9422.1268055249966</v>
      </c>
      <c r="AA1067" s="45">
        <f t="shared" si="301"/>
        <v>6.993485770796655E-2</v>
      </c>
      <c r="AB1067" s="45">
        <f t="shared" si="302"/>
        <v>0.41187079349702543</v>
      </c>
      <c r="AC1067" s="45">
        <f t="shared" si="303"/>
        <v>1.3609418279841809E-2</v>
      </c>
      <c r="AD1067" s="45">
        <f t="shared" si="304"/>
        <v>0.49541506948483377</v>
      </c>
      <c r="AE1067" s="45">
        <f t="shared" si="305"/>
        <v>0.50458493051516617</v>
      </c>
      <c r="AF1067" s="43">
        <f>('Estimates from MCMC'!$B$2-'MCMC runs'!W1067)/'Estimates from MCMC'!$B$2</f>
        <v>0.13643194864721039</v>
      </c>
    </row>
    <row r="1068" spans="1:32" x14ac:dyDescent="0.3">
      <c r="A1068" s="38">
        <v>3532</v>
      </c>
      <c r="B1068" s="38">
        <v>1919961.4880300267</v>
      </c>
      <c r="C1068" s="39">
        <v>51481.934942232903</v>
      </c>
      <c r="D1068" s="39">
        <v>50468.406853234097</v>
      </c>
      <c r="E1068" s="39">
        <f t="shared" si="288"/>
        <v>1013.5280889988062</v>
      </c>
      <c r="F1068" s="39">
        <v>51425.806443803303</v>
      </c>
      <c r="G1068" s="40">
        <f t="shared" si="289"/>
        <v>56.128498429599858</v>
      </c>
      <c r="H1068" s="39">
        <v>51394.501023704302</v>
      </c>
      <c r="I1068" s="39">
        <f t="shared" si="290"/>
        <v>87.433918528600771</v>
      </c>
      <c r="J1068" s="39">
        <v>50325.437215630802</v>
      </c>
      <c r="K1068" s="40">
        <f t="shared" si="291"/>
        <v>1156.4977266021015</v>
      </c>
      <c r="L1068" s="39">
        <v>49753.938583900701</v>
      </c>
      <c r="M1068" s="39">
        <f t="shared" si="292"/>
        <v>1727.9963583322024</v>
      </c>
      <c r="N1068" s="39">
        <f t="shared" si="297"/>
        <v>571.4986317301009</v>
      </c>
      <c r="O1068" s="40">
        <f>'Estimates from MCMC'!$B$2-L1068</f>
        <v>19307.061416099299</v>
      </c>
      <c r="P1068" s="39">
        <v>50966.2866381114</v>
      </c>
      <c r="Q1068" s="40">
        <f t="shared" si="293"/>
        <v>1212.348054210699</v>
      </c>
      <c r="R1068" s="39">
        <v>50996.318687133396</v>
      </c>
      <c r="S1068" s="39">
        <f t="shared" si="294"/>
        <v>30.0320490219965</v>
      </c>
      <c r="T1068" s="39">
        <f t="shared" si="298"/>
        <v>1242.3801032326955</v>
      </c>
      <c r="U1068" s="39">
        <v>57303.606118276599</v>
      </c>
      <c r="V1068" s="39">
        <f t="shared" si="295"/>
        <v>7549.667534375898</v>
      </c>
      <c r="W1068" s="39">
        <v>58785.324913746903</v>
      </c>
      <c r="X1068" s="39">
        <f t="shared" si="296"/>
        <v>239.33869223760848</v>
      </c>
      <c r="Y1068" s="39">
        <f t="shared" si="299"/>
        <v>9031.386329846202</v>
      </c>
      <c r="Z1068" s="39">
        <f t="shared" si="300"/>
        <v>10275.675086253097</v>
      </c>
      <c r="AA1068" s="45">
        <f t="shared" si="301"/>
        <v>6.4348482477852895E-2</v>
      </c>
      <c r="AB1068" s="45">
        <f t="shared" si="302"/>
        <v>0.39103141444821665</v>
      </c>
      <c r="AC1068" s="45">
        <f t="shared" si="303"/>
        <v>1.2396432946446972E-2</v>
      </c>
      <c r="AD1068" s="45">
        <f t="shared" si="304"/>
        <v>0.46777632987251655</v>
      </c>
      <c r="AE1068" s="45">
        <f t="shared" si="305"/>
        <v>0.53222367012748351</v>
      </c>
      <c r="AF1068" s="43">
        <f>('Estimates from MCMC'!$B$2-'MCMC runs'!W1068)/'Estimates from MCMC'!$B$2</f>
        <v>0.14879128721352278</v>
      </c>
    </row>
    <row r="1069" spans="1:32" x14ac:dyDescent="0.3">
      <c r="A1069" s="38">
        <v>4605</v>
      </c>
      <c r="B1069" s="38">
        <v>1919961.4880300267</v>
      </c>
      <c r="C1069" s="39">
        <v>51481.934942232903</v>
      </c>
      <c r="D1069" s="39">
        <v>50468.406853234097</v>
      </c>
      <c r="E1069" s="39">
        <f t="shared" si="288"/>
        <v>1013.5280889988062</v>
      </c>
      <c r="F1069" s="39">
        <v>51425.806443803303</v>
      </c>
      <c r="G1069" s="40">
        <f t="shared" si="289"/>
        <v>56.128498429599858</v>
      </c>
      <c r="H1069" s="39">
        <v>51394.501023704302</v>
      </c>
      <c r="I1069" s="39">
        <f t="shared" si="290"/>
        <v>87.433918528600771</v>
      </c>
      <c r="J1069" s="39">
        <v>50325.437215630802</v>
      </c>
      <c r="K1069" s="40">
        <f t="shared" si="291"/>
        <v>1156.4977266021015</v>
      </c>
      <c r="L1069" s="39">
        <v>49753.938583900701</v>
      </c>
      <c r="M1069" s="39">
        <f t="shared" si="292"/>
        <v>1727.9963583322024</v>
      </c>
      <c r="N1069" s="39">
        <f t="shared" si="297"/>
        <v>571.4986317301009</v>
      </c>
      <c r="O1069" s="40">
        <f>'Estimates from MCMC'!$B$2-L1069</f>
        <v>19307.061416099299</v>
      </c>
      <c r="P1069" s="39">
        <v>50966.2866381114</v>
      </c>
      <c r="Q1069" s="40">
        <f t="shared" si="293"/>
        <v>1212.348054210699</v>
      </c>
      <c r="R1069" s="39">
        <v>50996.318687133396</v>
      </c>
      <c r="S1069" s="39">
        <f t="shared" si="294"/>
        <v>30.0320490219965</v>
      </c>
      <c r="T1069" s="39">
        <f t="shared" si="298"/>
        <v>1242.3801032326955</v>
      </c>
      <c r="U1069" s="39">
        <v>57303.606118276599</v>
      </c>
      <c r="V1069" s="39">
        <f t="shared" si="295"/>
        <v>7549.667534375898</v>
      </c>
      <c r="W1069" s="39">
        <v>58785.324913746903</v>
      </c>
      <c r="X1069" s="39">
        <f t="shared" si="296"/>
        <v>239.33869223760848</v>
      </c>
      <c r="Y1069" s="39">
        <f t="shared" si="299"/>
        <v>9031.386329846202</v>
      </c>
      <c r="Z1069" s="39">
        <f t="shared" si="300"/>
        <v>10275.675086253097</v>
      </c>
      <c r="AA1069" s="45">
        <f t="shared" si="301"/>
        <v>6.4348482477852895E-2</v>
      </c>
      <c r="AB1069" s="45">
        <f t="shared" si="302"/>
        <v>0.39103141444821665</v>
      </c>
      <c r="AC1069" s="45">
        <f t="shared" si="303"/>
        <v>1.2396432946446972E-2</v>
      </c>
      <c r="AD1069" s="45">
        <f t="shared" si="304"/>
        <v>0.46777632987251655</v>
      </c>
      <c r="AE1069" s="45">
        <f t="shared" si="305"/>
        <v>0.53222367012748351</v>
      </c>
      <c r="AF1069" s="43">
        <f>('Estimates from MCMC'!$B$2-'MCMC runs'!W1069)/'Estimates from MCMC'!$B$2</f>
        <v>0.14879128721352278</v>
      </c>
    </row>
    <row r="1070" spans="1:32" x14ac:dyDescent="0.3">
      <c r="A1070" s="38">
        <v>2101</v>
      </c>
      <c r="B1070" s="38">
        <v>2097801.6157261566</v>
      </c>
      <c r="C1070" s="39">
        <v>53507.043998613801</v>
      </c>
      <c r="D1070" s="39">
        <v>52457.314158258501</v>
      </c>
      <c r="E1070" s="39">
        <f t="shared" si="288"/>
        <v>1049.7298403552995</v>
      </c>
      <c r="F1070" s="39">
        <v>53440.375200575203</v>
      </c>
      <c r="G1070" s="40">
        <f t="shared" si="289"/>
        <v>66.668798038597743</v>
      </c>
      <c r="H1070" s="39">
        <v>53416.370430437397</v>
      </c>
      <c r="I1070" s="39">
        <f t="shared" si="290"/>
        <v>90.673568176403933</v>
      </c>
      <c r="J1070" s="39">
        <v>52300.868031325597</v>
      </c>
      <c r="K1070" s="40">
        <f t="shared" si="291"/>
        <v>1206.1759672882035</v>
      </c>
      <c r="L1070" s="39">
        <v>51708.278624321698</v>
      </c>
      <c r="M1070" s="39">
        <f t="shared" si="292"/>
        <v>1798.7653742921029</v>
      </c>
      <c r="N1070" s="39">
        <f t="shared" si="297"/>
        <v>592.5894070038994</v>
      </c>
      <c r="O1070" s="40">
        <f>'Estimates from MCMC'!$B$2-L1070</f>
        <v>17352.721375678302</v>
      </c>
      <c r="P1070" s="39">
        <v>52970.130560175603</v>
      </c>
      <c r="Q1070" s="40">
        <f t="shared" si="293"/>
        <v>1261.8519358539052</v>
      </c>
      <c r="R1070" s="39">
        <v>53001.154768807399</v>
      </c>
      <c r="S1070" s="39">
        <f t="shared" si="294"/>
        <v>31.024208631795773</v>
      </c>
      <c r="T1070" s="39">
        <f t="shared" si="298"/>
        <v>1292.8761444857009</v>
      </c>
      <c r="U1070" s="39">
        <v>59782.545605161802</v>
      </c>
      <c r="V1070" s="39">
        <f t="shared" si="295"/>
        <v>8074.2669808401042</v>
      </c>
      <c r="W1070" s="39">
        <v>61334.990556985998</v>
      </c>
      <c r="X1070" s="39">
        <f t="shared" si="296"/>
        <v>259.56880733849539</v>
      </c>
      <c r="Y1070" s="39">
        <f t="shared" si="299"/>
        <v>9626.7119326643005</v>
      </c>
      <c r="Z1070" s="39">
        <f t="shared" si="300"/>
        <v>7726.0094430140016</v>
      </c>
      <c r="AA1070" s="45">
        <f t="shared" si="301"/>
        <v>7.4505670695422174E-2</v>
      </c>
      <c r="AB1070" s="45">
        <f t="shared" si="302"/>
        <v>0.46530263501821995</v>
      </c>
      <c r="AC1070" s="45">
        <f t="shared" si="303"/>
        <v>1.4958391927061589E-2</v>
      </c>
      <c r="AD1070" s="45">
        <f t="shared" si="304"/>
        <v>0.55476669764070374</v>
      </c>
      <c r="AE1070" s="45">
        <f t="shared" si="305"/>
        <v>0.44523330235929631</v>
      </c>
      <c r="AF1070" s="43">
        <f>('Estimates from MCMC'!$B$2-'MCMC runs'!W1070)/'Estimates from MCMC'!$B$2</f>
        <v>0.11187224979386341</v>
      </c>
    </row>
    <row r="1071" spans="1:32" x14ac:dyDescent="0.3">
      <c r="A1071" s="38">
        <v>3805</v>
      </c>
      <c r="B1071" s="38">
        <v>2097801.6157261566</v>
      </c>
      <c r="C1071" s="39">
        <v>53507.043998613801</v>
      </c>
      <c r="D1071" s="39">
        <v>52457.314158258501</v>
      </c>
      <c r="E1071" s="39">
        <f t="shared" si="288"/>
        <v>1049.7298403552995</v>
      </c>
      <c r="F1071" s="39">
        <v>53440.375200575203</v>
      </c>
      <c r="G1071" s="40">
        <f t="shared" si="289"/>
        <v>66.668798038597743</v>
      </c>
      <c r="H1071" s="39">
        <v>53416.370430437397</v>
      </c>
      <c r="I1071" s="39">
        <f t="shared" si="290"/>
        <v>90.673568176403933</v>
      </c>
      <c r="J1071" s="39">
        <v>52300.868031325597</v>
      </c>
      <c r="K1071" s="40">
        <f t="shared" si="291"/>
        <v>1206.1759672882035</v>
      </c>
      <c r="L1071" s="39">
        <v>51708.278624321698</v>
      </c>
      <c r="M1071" s="39">
        <f t="shared" si="292"/>
        <v>1798.7653742921029</v>
      </c>
      <c r="N1071" s="39">
        <f t="shared" si="297"/>
        <v>592.5894070038994</v>
      </c>
      <c r="O1071" s="40">
        <f>'Estimates from MCMC'!$B$2-L1071</f>
        <v>17352.721375678302</v>
      </c>
      <c r="P1071" s="39">
        <v>52970.130560175603</v>
      </c>
      <c r="Q1071" s="40">
        <f t="shared" si="293"/>
        <v>1261.8519358539052</v>
      </c>
      <c r="R1071" s="39">
        <v>53001.154768807399</v>
      </c>
      <c r="S1071" s="39">
        <f t="shared" si="294"/>
        <v>31.024208631795773</v>
      </c>
      <c r="T1071" s="39">
        <f t="shared" si="298"/>
        <v>1292.8761444857009</v>
      </c>
      <c r="U1071" s="39">
        <v>59782.545605161802</v>
      </c>
      <c r="V1071" s="39">
        <f t="shared" si="295"/>
        <v>8074.2669808401042</v>
      </c>
      <c r="W1071" s="39">
        <v>61334.990556985998</v>
      </c>
      <c r="X1071" s="39">
        <f t="shared" si="296"/>
        <v>259.56880733849539</v>
      </c>
      <c r="Y1071" s="39">
        <f t="shared" si="299"/>
        <v>9626.7119326643005</v>
      </c>
      <c r="Z1071" s="39">
        <f t="shared" si="300"/>
        <v>7726.0094430140016</v>
      </c>
      <c r="AA1071" s="45">
        <f t="shared" si="301"/>
        <v>7.4505670695422174E-2</v>
      </c>
      <c r="AB1071" s="45">
        <f t="shared" si="302"/>
        <v>0.46530263501821995</v>
      </c>
      <c r="AC1071" s="45">
        <f t="shared" si="303"/>
        <v>1.4958391927061589E-2</v>
      </c>
      <c r="AD1071" s="45">
        <f t="shared" si="304"/>
        <v>0.55476669764070374</v>
      </c>
      <c r="AE1071" s="45">
        <f t="shared" si="305"/>
        <v>0.44523330235929631</v>
      </c>
      <c r="AF1071" s="43">
        <f>('Estimates from MCMC'!$B$2-'MCMC runs'!W1071)/'Estimates from MCMC'!$B$2</f>
        <v>0.11187224979386341</v>
      </c>
    </row>
    <row r="1072" spans="1:32" x14ac:dyDescent="0.3">
      <c r="A1072" s="38">
        <v>649</v>
      </c>
      <c r="B1072" s="38">
        <v>1945177.5756275319</v>
      </c>
      <c r="C1072" s="39">
        <v>53180.870330545004</v>
      </c>
      <c r="D1072" s="39">
        <v>52146.536268832097</v>
      </c>
      <c r="E1072" s="39">
        <f t="shared" si="288"/>
        <v>1034.334061712907</v>
      </c>
      <c r="F1072" s="39">
        <v>53099.975016261298</v>
      </c>
      <c r="G1072" s="40">
        <f t="shared" si="289"/>
        <v>80.895314283705375</v>
      </c>
      <c r="H1072" s="39">
        <v>53090.325102982599</v>
      </c>
      <c r="I1072" s="39">
        <f t="shared" si="290"/>
        <v>90.545227562404762</v>
      </c>
      <c r="J1072" s="39">
        <v>51976.558735909901</v>
      </c>
      <c r="K1072" s="40">
        <f t="shared" si="291"/>
        <v>1204.3115946351027</v>
      </c>
      <c r="L1072" s="39">
        <v>51384.8213732203</v>
      </c>
      <c r="M1072" s="39">
        <f t="shared" si="292"/>
        <v>1796.0489573247032</v>
      </c>
      <c r="N1072" s="39">
        <f t="shared" si="297"/>
        <v>591.73736268960056</v>
      </c>
      <c r="O1072" s="40">
        <f>'Estimates from MCMC'!$B$2-L1072</f>
        <v>17676.1786267797</v>
      </c>
      <c r="P1072" s="39">
        <v>52648.342609094099</v>
      </c>
      <c r="Q1072" s="40">
        <f t="shared" si="293"/>
        <v>1263.521235873799</v>
      </c>
      <c r="R1072" s="39">
        <v>52679.133040901703</v>
      </c>
      <c r="S1072" s="39">
        <f t="shared" si="294"/>
        <v>30.790431807603454</v>
      </c>
      <c r="T1072" s="39">
        <f t="shared" si="298"/>
        <v>1294.3116676814025</v>
      </c>
      <c r="U1072" s="39">
        <v>59324.358928087699</v>
      </c>
      <c r="V1072" s="39">
        <f t="shared" si="295"/>
        <v>7939.5375548673983</v>
      </c>
      <c r="W1072" s="39">
        <v>60874.0735629548</v>
      </c>
      <c r="X1072" s="39">
        <f t="shared" si="296"/>
        <v>255.4029671856988</v>
      </c>
      <c r="Y1072" s="39">
        <f t="shared" si="299"/>
        <v>9489.2521897344996</v>
      </c>
      <c r="Z1072" s="39">
        <f t="shared" si="300"/>
        <v>8186.9264370452001</v>
      </c>
      <c r="AA1072" s="45">
        <f t="shared" si="301"/>
        <v>7.3223500113338932E-2</v>
      </c>
      <c r="AB1072" s="45">
        <f t="shared" si="302"/>
        <v>0.44916594941164878</v>
      </c>
      <c r="AC1072" s="45">
        <f t="shared" si="303"/>
        <v>1.4448992204613679E-2</v>
      </c>
      <c r="AD1072" s="45">
        <f t="shared" si="304"/>
        <v>0.53683844172960138</v>
      </c>
      <c r="AE1072" s="45">
        <f t="shared" si="305"/>
        <v>0.46316155827039862</v>
      </c>
      <c r="AF1072" s="43">
        <f>('Estimates from MCMC'!$B$2-'MCMC runs'!W1072)/'Estimates from MCMC'!$B$2</f>
        <v>0.11854630597653089</v>
      </c>
    </row>
    <row r="1073" spans="1:32" x14ac:dyDescent="0.3">
      <c r="A1073" s="38">
        <v>3561</v>
      </c>
      <c r="B1073" s="38">
        <v>1970266.2311796625</v>
      </c>
      <c r="C1073" s="39">
        <v>52771.4072560981</v>
      </c>
      <c r="D1073" s="39">
        <v>51700.475340353798</v>
      </c>
      <c r="E1073" s="39">
        <f t="shared" si="288"/>
        <v>1070.9319157443024</v>
      </c>
      <c r="F1073" s="39">
        <v>52714.8016470765</v>
      </c>
      <c r="G1073" s="40">
        <f t="shared" si="289"/>
        <v>56.605609021600685</v>
      </c>
      <c r="H1073" s="39">
        <v>52679.1669804626</v>
      </c>
      <c r="I1073" s="39">
        <f t="shared" si="290"/>
        <v>92.240275635500439</v>
      </c>
      <c r="J1073" s="39">
        <v>51552.553645847001</v>
      </c>
      <c r="K1073" s="40">
        <f t="shared" si="291"/>
        <v>1218.8536102510989</v>
      </c>
      <c r="L1073" s="39">
        <v>50950.303401680903</v>
      </c>
      <c r="M1073" s="39">
        <f t="shared" si="292"/>
        <v>1821.103854417197</v>
      </c>
      <c r="N1073" s="39">
        <f t="shared" si="297"/>
        <v>602.25024416609813</v>
      </c>
      <c r="O1073" s="40">
        <f>'Estimates from MCMC'!$B$2-L1073</f>
        <v>18110.696598319097</v>
      </c>
      <c r="P1073" s="39">
        <v>52237.910762146399</v>
      </c>
      <c r="Q1073" s="40">
        <f t="shared" si="293"/>
        <v>1287.6073604654957</v>
      </c>
      <c r="R1073" s="39">
        <v>52269.268853008602</v>
      </c>
      <c r="S1073" s="39">
        <f t="shared" si="294"/>
        <v>31.358090862202516</v>
      </c>
      <c r="T1073" s="39">
        <f t="shared" si="298"/>
        <v>1318.9654513276982</v>
      </c>
      <c r="U1073" s="39">
        <v>58763.154898117697</v>
      </c>
      <c r="V1073" s="39">
        <f t="shared" si="295"/>
        <v>7812.8514964367932</v>
      </c>
      <c r="W1073" s="39">
        <v>60337.917943189103</v>
      </c>
      <c r="X1073" s="39">
        <f t="shared" si="296"/>
        <v>255.79759374370769</v>
      </c>
      <c r="Y1073" s="39">
        <f t="shared" si="299"/>
        <v>9387.6145415081992</v>
      </c>
      <c r="Z1073" s="39">
        <f t="shared" si="300"/>
        <v>8723.0820568108975</v>
      </c>
      <c r="AA1073" s="45">
        <f t="shared" si="301"/>
        <v>7.2827980092721289E-2</v>
      </c>
      <c r="AB1073" s="45">
        <f t="shared" si="302"/>
        <v>0.43139431186550414</v>
      </c>
      <c r="AC1073" s="45">
        <f t="shared" si="303"/>
        <v>1.4124116781209232E-2</v>
      </c>
      <c r="AD1073" s="45">
        <f t="shared" si="304"/>
        <v>0.51834640873943461</v>
      </c>
      <c r="AE1073" s="45">
        <f t="shared" si="305"/>
        <v>0.48165359126056534</v>
      </c>
      <c r="AF1073" s="43">
        <f>('Estimates from MCMC'!$B$2-'MCMC runs'!W1073)/'Estimates from MCMC'!$B$2</f>
        <v>0.12630981388643225</v>
      </c>
    </row>
    <row r="1074" spans="1:32" x14ac:dyDescent="0.3">
      <c r="A1074" s="38">
        <v>3753</v>
      </c>
      <c r="B1074" s="38">
        <v>1970266.2311796625</v>
      </c>
      <c r="C1074" s="39">
        <v>52771.4072560981</v>
      </c>
      <c r="D1074" s="39">
        <v>51700.475340353798</v>
      </c>
      <c r="E1074" s="39">
        <f t="shared" si="288"/>
        <v>1070.9319157443024</v>
      </c>
      <c r="F1074" s="39">
        <v>52714.8016470765</v>
      </c>
      <c r="G1074" s="40">
        <f t="shared" si="289"/>
        <v>56.605609021600685</v>
      </c>
      <c r="H1074" s="39">
        <v>52679.1669804626</v>
      </c>
      <c r="I1074" s="39">
        <f t="shared" si="290"/>
        <v>92.240275635500439</v>
      </c>
      <c r="J1074" s="39">
        <v>51552.553645847001</v>
      </c>
      <c r="K1074" s="40">
        <f t="shared" si="291"/>
        <v>1218.8536102510989</v>
      </c>
      <c r="L1074" s="39">
        <v>50950.303401680903</v>
      </c>
      <c r="M1074" s="39">
        <f t="shared" si="292"/>
        <v>1821.103854417197</v>
      </c>
      <c r="N1074" s="39">
        <f t="shared" si="297"/>
        <v>602.25024416609813</v>
      </c>
      <c r="O1074" s="40">
        <f>'Estimates from MCMC'!$B$2-L1074</f>
        <v>18110.696598319097</v>
      </c>
      <c r="P1074" s="39">
        <v>52237.910762146399</v>
      </c>
      <c r="Q1074" s="40">
        <f t="shared" si="293"/>
        <v>1287.6073604654957</v>
      </c>
      <c r="R1074" s="39">
        <v>52269.268853008602</v>
      </c>
      <c r="S1074" s="39">
        <f t="shared" si="294"/>
        <v>31.358090862202516</v>
      </c>
      <c r="T1074" s="39">
        <f t="shared" si="298"/>
        <v>1318.9654513276982</v>
      </c>
      <c r="U1074" s="39">
        <v>58763.154898117697</v>
      </c>
      <c r="V1074" s="39">
        <f t="shared" si="295"/>
        <v>7812.8514964367932</v>
      </c>
      <c r="W1074" s="39">
        <v>60337.917943189103</v>
      </c>
      <c r="X1074" s="39">
        <f t="shared" si="296"/>
        <v>255.79759374370769</v>
      </c>
      <c r="Y1074" s="39">
        <f t="shared" si="299"/>
        <v>9387.6145415081992</v>
      </c>
      <c r="Z1074" s="39">
        <f t="shared" si="300"/>
        <v>8723.0820568108975</v>
      </c>
      <c r="AA1074" s="45">
        <f t="shared" si="301"/>
        <v>7.2827980092721289E-2</v>
      </c>
      <c r="AB1074" s="45">
        <f t="shared" si="302"/>
        <v>0.43139431186550414</v>
      </c>
      <c r="AC1074" s="45">
        <f t="shared" si="303"/>
        <v>1.4124116781209232E-2</v>
      </c>
      <c r="AD1074" s="45">
        <f t="shared" si="304"/>
        <v>0.51834640873943461</v>
      </c>
      <c r="AE1074" s="45">
        <f t="shared" si="305"/>
        <v>0.48165359126056534</v>
      </c>
      <c r="AF1074" s="43">
        <f>('Estimates from MCMC'!$B$2-'MCMC runs'!W1074)/'Estimates from MCMC'!$B$2</f>
        <v>0.12630981388643225</v>
      </c>
    </row>
    <row r="1075" spans="1:32" x14ac:dyDescent="0.3">
      <c r="A1075" s="38">
        <v>3672</v>
      </c>
      <c r="B1075" s="38">
        <v>1994776.0104636601</v>
      </c>
      <c r="C1075" s="39">
        <v>52443.590709385098</v>
      </c>
      <c r="D1075" s="39">
        <v>51412.359969842197</v>
      </c>
      <c r="E1075" s="39">
        <f t="shared" si="288"/>
        <v>1031.2307395429016</v>
      </c>
      <c r="F1075" s="39">
        <v>52384.382362044802</v>
      </c>
      <c r="G1075" s="40">
        <f t="shared" si="289"/>
        <v>59.208347340296314</v>
      </c>
      <c r="H1075" s="39">
        <v>52354.364802442797</v>
      </c>
      <c r="I1075" s="39">
        <f t="shared" si="290"/>
        <v>89.225906942301663</v>
      </c>
      <c r="J1075" s="39">
        <v>51264.556984153503</v>
      </c>
      <c r="K1075" s="40">
        <f t="shared" si="291"/>
        <v>1179.0337252315949</v>
      </c>
      <c r="L1075" s="39">
        <v>50681.250195026703</v>
      </c>
      <c r="M1075" s="39">
        <f t="shared" si="292"/>
        <v>1762.340514358395</v>
      </c>
      <c r="N1075" s="39">
        <f t="shared" si="297"/>
        <v>583.30678912680014</v>
      </c>
      <c r="O1075" s="40">
        <f>'Estimates from MCMC'!$B$2-L1075</f>
        <v>18379.749804973297</v>
      </c>
      <c r="P1075" s="39">
        <v>51915.412382904702</v>
      </c>
      <c r="Q1075" s="40">
        <f t="shared" si="293"/>
        <v>1234.1621878779988</v>
      </c>
      <c r="R1075" s="39">
        <v>51946.185902196601</v>
      </c>
      <c r="S1075" s="39">
        <f t="shared" si="294"/>
        <v>30.773519291898992</v>
      </c>
      <c r="T1075" s="39">
        <f t="shared" si="298"/>
        <v>1264.9357071698978</v>
      </c>
      <c r="U1075" s="39">
        <v>58622.122207926201</v>
      </c>
      <c r="V1075" s="39">
        <f t="shared" si="295"/>
        <v>7940.8720128994973</v>
      </c>
      <c r="W1075" s="39">
        <v>60138.109374456399</v>
      </c>
      <c r="X1075" s="39">
        <f t="shared" si="296"/>
        <v>251.05145936030021</v>
      </c>
      <c r="Y1075" s="39">
        <f t="shared" si="299"/>
        <v>9456.8591794296954</v>
      </c>
      <c r="Z1075" s="39">
        <f t="shared" si="300"/>
        <v>8922.8906255436013</v>
      </c>
      <c r="AA1075" s="45">
        <f t="shared" si="301"/>
        <v>6.8822248430586597E-2</v>
      </c>
      <c r="AB1075" s="45">
        <f t="shared" si="302"/>
        <v>0.43204461960362545</v>
      </c>
      <c r="AC1075" s="45">
        <f t="shared" si="303"/>
        <v>1.3659133667443573E-2</v>
      </c>
      <c r="AD1075" s="45">
        <f t="shared" si="304"/>
        <v>0.51452600170165563</v>
      </c>
      <c r="AE1075" s="45">
        <f t="shared" si="305"/>
        <v>0.48547399829834437</v>
      </c>
      <c r="AF1075" s="43">
        <f>('Estimates from MCMC'!$B$2-'MCMC runs'!W1075)/'Estimates from MCMC'!$B$2</f>
        <v>0.12920303247192483</v>
      </c>
    </row>
    <row r="1076" spans="1:32" x14ac:dyDescent="0.3">
      <c r="A1076" s="38">
        <v>4879</v>
      </c>
      <c r="B1076" s="38">
        <v>1975762.2634350606</v>
      </c>
      <c r="C1076" s="39">
        <v>53333.304166377697</v>
      </c>
      <c r="D1076" s="39">
        <v>52289.711371064303</v>
      </c>
      <c r="E1076" s="39">
        <f t="shared" si="288"/>
        <v>1043.5927953133942</v>
      </c>
      <c r="F1076" s="39">
        <v>53264.243232625398</v>
      </c>
      <c r="G1076" s="40">
        <f t="shared" si="289"/>
        <v>69.060933752298297</v>
      </c>
      <c r="H1076" s="39">
        <v>53243.061523297598</v>
      </c>
      <c r="I1076" s="39">
        <f t="shared" si="290"/>
        <v>90.242643080098787</v>
      </c>
      <c r="J1076" s="39">
        <v>52131.312948081802</v>
      </c>
      <c r="K1076" s="40">
        <f t="shared" si="291"/>
        <v>1201.9912182958942</v>
      </c>
      <c r="L1076" s="39">
        <v>51541.0979501115</v>
      </c>
      <c r="M1076" s="39">
        <f t="shared" si="292"/>
        <v>1792.2062162661969</v>
      </c>
      <c r="N1076" s="39">
        <f t="shared" si="297"/>
        <v>590.21499797030265</v>
      </c>
      <c r="O1076" s="40">
        <f>'Estimates from MCMC'!$B$2-L1076</f>
        <v>17519.9020498885</v>
      </c>
      <c r="P1076" s="39">
        <v>52800.515681683501</v>
      </c>
      <c r="Q1076" s="40">
        <f t="shared" si="293"/>
        <v>1259.4177315720008</v>
      </c>
      <c r="R1076" s="39">
        <v>52831.0735366464</v>
      </c>
      <c r="S1076" s="39">
        <f t="shared" si="294"/>
        <v>30.557854962899</v>
      </c>
      <c r="T1076" s="39">
        <f t="shared" si="298"/>
        <v>1289.9755865348998</v>
      </c>
      <c r="U1076" s="39">
        <v>59638.452834276701</v>
      </c>
      <c r="V1076" s="39">
        <f t="shared" si="295"/>
        <v>8097.3548841652009</v>
      </c>
      <c r="W1076" s="39">
        <v>61184.253221822</v>
      </c>
      <c r="X1076" s="39">
        <f t="shared" si="296"/>
        <v>255.82480101039982</v>
      </c>
      <c r="Y1076" s="39">
        <f t="shared" si="299"/>
        <v>9643.1552717105005</v>
      </c>
      <c r="Z1076" s="39">
        <f t="shared" si="300"/>
        <v>7876.7467781779997</v>
      </c>
      <c r="AA1076" s="45">
        <f t="shared" si="301"/>
        <v>7.3629155166601484E-2</v>
      </c>
      <c r="AB1076" s="45">
        <f t="shared" si="302"/>
        <v>0.46218037413152857</v>
      </c>
      <c r="AC1076" s="45">
        <f t="shared" si="303"/>
        <v>1.460195383980631E-2</v>
      </c>
      <c r="AD1076" s="45">
        <f t="shared" si="304"/>
        <v>0.55041148313793631</v>
      </c>
      <c r="AE1076" s="45">
        <f t="shared" si="305"/>
        <v>0.44958851686206364</v>
      </c>
      <c r="AF1076" s="43">
        <f>('Estimates from MCMC'!$B$2-'MCMC runs'!W1076)/'Estimates from MCMC'!$B$2</f>
        <v>0.1140549192478823</v>
      </c>
    </row>
    <row r="1077" spans="1:32" x14ac:dyDescent="0.3">
      <c r="A1077" s="38">
        <v>1797</v>
      </c>
      <c r="B1077" s="38">
        <v>1935313.6370474123</v>
      </c>
      <c r="C1077" s="39">
        <v>52817.959333401202</v>
      </c>
      <c r="D1077" s="39">
        <v>51765.978555974798</v>
      </c>
      <c r="E1077" s="39">
        <f t="shared" si="288"/>
        <v>1051.9807774264045</v>
      </c>
      <c r="F1077" s="39">
        <v>52765.074112409697</v>
      </c>
      <c r="G1077" s="40">
        <f t="shared" si="289"/>
        <v>52.885220991505776</v>
      </c>
      <c r="H1077" s="39">
        <v>52727.775199470801</v>
      </c>
      <c r="I1077" s="39">
        <f t="shared" si="290"/>
        <v>90.184133930401003</v>
      </c>
      <c r="J1077" s="39">
        <v>51623.440994545497</v>
      </c>
      <c r="K1077" s="40">
        <f t="shared" si="291"/>
        <v>1194.5183388557052</v>
      </c>
      <c r="L1077" s="39">
        <v>51033.956214138903</v>
      </c>
      <c r="M1077" s="39">
        <f t="shared" si="292"/>
        <v>1784.0031192622992</v>
      </c>
      <c r="N1077" s="39">
        <f t="shared" si="297"/>
        <v>589.48478040659393</v>
      </c>
      <c r="O1077" s="40">
        <f>'Estimates from MCMC'!$B$2-L1077</f>
        <v>18027.043785861097</v>
      </c>
      <c r="P1077" s="39">
        <v>52283.382732851402</v>
      </c>
      <c r="Q1077" s="40">
        <f t="shared" si="293"/>
        <v>1249.4265187124984</v>
      </c>
      <c r="R1077" s="39">
        <v>52314.401640841497</v>
      </c>
      <c r="S1077" s="39">
        <f t="shared" si="294"/>
        <v>31.018907990095613</v>
      </c>
      <c r="T1077" s="39">
        <f t="shared" si="298"/>
        <v>1280.445426702594</v>
      </c>
      <c r="U1077" s="39">
        <v>59111.7517020253</v>
      </c>
      <c r="V1077" s="39">
        <f t="shared" si="295"/>
        <v>8077.7954878863966</v>
      </c>
      <c r="W1077" s="39">
        <v>60649.3332120302</v>
      </c>
      <c r="X1077" s="39">
        <f t="shared" si="296"/>
        <v>257.13608330230636</v>
      </c>
      <c r="Y1077" s="39">
        <f t="shared" si="299"/>
        <v>9615.3769978912969</v>
      </c>
      <c r="Z1077" s="39">
        <f t="shared" si="300"/>
        <v>8411.6667879697998</v>
      </c>
      <c r="AA1077" s="45">
        <f t="shared" si="301"/>
        <v>7.102914054643103E-2</v>
      </c>
      <c r="AB1077" s="45">
        <f t="shared" si="302"/>
        <v>0.44809318620626765</v>
      </c>
      <c r="AC1077" s="45">
        <f t="shared" si="303"/>
        <v>1.4263907402498371E-2</v>
      </c>
      <c r="AD1077" s="45">
        <f t="shared" si="304"/>
        <v>0.53338623415519704</v>
      </c>
      <c r="AE1077" s="45">
        <f t="shared" si="305"/>
        <v>0.46661376584480296</v>
      </c>
      <c r="AF1077" s="43">
        <f>('Estimates from MCMC'!$B$2-'MCMC runs'!W1077)/'Estimates from MCMC'!$B$2</f>
        <v>0.12180053558404598</v>
      </c>
    </row>
    <row r="1078" spans="1:32" x14ac:dyDescent="0.3">
      <c r="A1078" s="38">
        <v>1408</v>
      </c>
      <c r="B1078" s="38">
        <v>2147421.547399404</v>
      </c>
      <c r="C1078" s="39">
        <v>53051.0288693271</v>
      </c>
      <c r="D1078" s="39">
        <v>51999.987486669503</v>
      </c>
      <c r="E1078" s="39">
        <f t="shared" si="288"/>
        <v>1051.0413826575968</v>
      </c>
      <c r="F1078" s="39">
        <v>52976.5431128196</v>
      </c>
      <c r="G1078" s="40">
        <f t="shared" si="289"/>
        <v>74.4857565074999</v>
      </c>
      <c r="H1078" s="39">
        <v>52959.1536945919</v>
      </c>
      <c r="I1078" s="39">
        <f t="shared" si="290"/>
        <v>91.875174735199835</v>
      </c>
      <c r="J1078" s="39">
        <v>51834.851554433</v>
      </c>
      <c r="K1078" s="40">
        <f t="shared" si="291"/>
        <v>1216.1773148940993</v>
      </c>
      <c r="L1078" s="39">
        <v>51234.387663986199</v>
      </c>
      <c r="M1078" s="39">
        <f t="shared" si="292"/>
        <v>1816.6412053409003</v>
      </c>
      <c r="N1078" s="39">
        <f t="shared" si="297"/>
        <v>600.46389044680109</v>
      </c>
      <c r="O1078" s="40">
        <f>'Estimates from MCMC'!$B$2-L1078</f>
        <v>17826.612336013801</v>
      </c>
      <c r="P1078" s="39">
        <v>52509.2931046218</v>
      </c>
      <c r="Q1078" s="40">
        <f t="shared" si="293"/>
        <v>1274.9054406356008</v>
      </c>
      <c r="R1078" s="39">
        <v>52540.771112957002</v>
      </c>
      <c r="S1078" s="39">
        <f t="shared" si="294"/>
        <v>31.478008335201594</v>
      </c>
      <c r="T1078" s="39">
        <f t="shared" si="298"/>
        <v>1306.3834489708024</v>
      </c>
      <c r="U1078" s="39">
        <v>59402.229956842297</v>
      </c>
      <c r="V1078" s="39">
        <f t="shared" si="295"/>
        <v>8167.8422928560976</v>
      </c>
      <c r="W1078" s="39">
        <v>60972.4415027453</v>
      </c>
      <c r="X1078" s="39">
        <f t="shared" si="296"/>
        <v>263.82809693220042</v>
      </c>
      <c r="Y1078" s="39">
        <f t="shared" si="299"/>
        <v>9738.0538387591005</v>
      </c>
      <c r="Z1078" s="39">
        <f t="shared" si="300"/>
        <v>8088.5584972547003</v>
      </c>
      <c r="AA1078" s="45">
        <f t="shared" si="301"/>
        <v>7.3282765359271959E-2</v>
      </c>
      <c r="AB1078" s="45">
        <f t="shared" si="302"/>
        <v>0.45818252727441677</v>
      </c>
      <c r="AC1078" s="45">
        <f t="shared" si="303"/>
        <v>1.4799676571145703E-2</v>
      </c>
      <c r="AD1078" s="45">
        <f t="shared" si="304"/>
        <v>0.54626496920483447</v>
      </c>
      <c r="AE1078" s="45">
        <f t="shared" si="305"/>
        <v>0.45373503079516558</v>
      </c>
      <c r="AF1078" s="43">
        <f>('Estimates from MCMC'!$B$2-'MCMC runs'!W1078)/'Estimates from MCMC'!$B$2</f>
        <v>0.11712194288027541</v>
      </c>
    </row>
    <row r="1079" spans="1:32" x14ac:dyDescent="0.3">
      <c r="A1079" s="38">
        <v>2044</v>
      </c>
      <c r="B1079" s="38">
        <v>1919592.7803607355</v>
      </c>
      <c r="C1079" s="39">
        <v>51796.236645396399</v>
      </c>
      <c r="D1079" s="39">
        <v>50759.885634274397</v>
      </c>
      <c r="E1079" s="39">
        <f t="shared" si="288"/>
        <v>1036.3510111220021</v>
      </c>
      <c r="F1079" s="39">
        <v>51733.971150277299</v>
      </c>
      <c r="G1079" s="40">
        <f t="shared" si="289"/>
        <v>62.265495119099796</v>
      </c>
      <c r="H1079" s="39">
        <v>51705.802558180803</v>
      </c>
      <c r="I1079" s="39">
        <f t="shared" si="290"/>
        <v>90.434087215595355</v>
      </c>
      <c r="J1079" s="39">
        <v>50607.948478191502</v>
      </c>
      <c r="K1079" s="40">
        <f t="shared" si="291"/>
        <v>1188.288167204897</v>
      </c>
      <c r="L1079" s="39">
        <v>50017.136485328898</v>
      </c>
      <c r="M1079" s="39">
        <f t="shared" si="292"/>
        <v>1779.1001600675008</v>
      </c>
      <c r="N1079" s="39">
        <f t="shared" si="297"/>
        <v>590.8119928626038</v>
      </c>
      <c r="O1079" s="40">
        <f>'Estimates from MCMC'!$B$2-L1079</f>
        <v>19043.863514671102</v>
      </c>
      <c r="P1079" s="39">
        <v>51267.871921021302</v>
      </c>
      <c r="Q1079" s="40">
        <f t="shared" si="293"/>
        <v>1250.7354356924043</v>
      </c>
      <c r="R1079" s="39">
        <v>51299.0749099483</v>
      </c>
      <c r="S1079" s="39">
        <f t="shared" si="294"/>
        <v>31.202988926997932</v>
      </c>
      <c r="T1079" s="39">
        <f t="shared" si="298"/>
        <v>1281.9384246194022</v>
      </c>
      <c r="U1079" s="39">
        <v>57687.346556365803</v>
      </c>
      <c r="V1079" s="39">
        <f t="shared" si="295"/>
        <v>7670.210071036905</v>
      </c>
      <c r="W1079" s="39">
        <v>59219.940399892803</v>
      </c>
      <c r="X1079" s="39">
        <f t="shared" si="296"/>
        <v>250.65541890759778</v>
      </c>
      <c r="Y1079" s="39">
        <f t="shared" si="299"/>
        <v>9202.803914563905</v>
      </c>
      <c r="Z1079" s="39">
        <f t="shared" si="300"/>
        <v>9841.0596001071972</v>
      </c>
      <c r="AA1079" s="45">
        <f t="shared" si="301"/>
        <v>6.7315039494576109E-2</v>
      </c>
      <c r="AB1079" s="45">
        <f t="shared" si="302"/>
        <v>0.40276544017068239</v>
      </c>
      <c r="AC1079" s="45">
        <f t="shared" si="303"/>
        <v>1.31620045855977E-2</v>
      </c>
      <c r="AD1079" s="45">
        <f t="shared" si="304"/>
        <v>0.4832424842508562</v>
      </c>
      <c r="AE1079" s="45">
        <f t="shared" si="305"/>
        <v>0.51675751574914386</v>
      </c>
      <c r="AF1079" s="43">
        <f>('Estimates from MCMC'!$B$2-'MCMC runs'!W1079)/'Estimates from MCMC'!$B$2</f>
        <v>0.14249807561586419</v>
      </c>
    </row>
    <row r="1080" spans="1:32" x14ac:dyDescent="0.3">
      <c r="A1080" s="38">
        <v>1093</v>
      </c>
      <c r="B1080" s="38">
        <v>2071420.257514141</v>
      </c>
      <c r="C1080" s="39">
        <v>52470.419664673798</v>
      </c>
      <c r="D1080" s="39">
        <v>51387.247214652001</v>
      </c>
      <c r="E1080" s="39">
        <f t="shared" si="288"/>
        <v>1083.172450021797</v>
      </c>
      <c r="F1080" s="39">
        <v>52412.474692461801</v>
      </c>
      <c r="G1080" s="40">
        <f t="shared" si="289"/>
        <v>57.944972211997083</v>
      </c>
      <c r="H1080" s="39">
        <v>52376.421574821499</v>
      </c>
      <c r="I1080" s="39">
        <f t="shared" si="290"/>
        <v>93.998089852299017</v>
      </c>
      <c r="J1080" s="39">
        <v>51235.961738675302</v>
      </c>
      <c r="K1080" s="40">
        <f t="shared" si="291"/>
        <v>1234.4579259984966</v>
      </c>
      <c r="L1080" s="39">
        <v>50622.1653680323</v>
      </c>
      <c r="M1080" s="39">
        <f t="shared" si="292"/>
        <v>1848.2542966414985</v>
      </c>
      <c r="N1080" s="39">
        <f t="shared" si="297"/>
        <v>613.79637064300186</v>
      </c>
      <c r="O1080" s="40">
        <f>'Estimates from MCMC'!$B$2-L1080</f>
        <v>18438.8346319677</v>
      </c>
      <c r="P1080" s="39">
        <v>51925.186564142401</v>
      </c>
      <c r="Q1080" s="40">
        <f t="shared" si="293"/>
        <v>1303.0211961101013</v>
      </c>
      <c r="R1080" s="39">
        <v>51957.438955558202</v>
      </c>
      <c r="S1080" s="39">
        <f t="shared" si="294"/>
        <v>32.252391415800957</v>
      </c>
      <c r="T1080" s="39">
        <f t="shared" si="298"/>
        <v>1335.2735875259023</v>
      </c>
      <c r="U1080" s="39">
        <v>58634.226411942203</v>
      </c>
      <c r="V1080" s="39">
        <f t="shared" si="295"/>
        <v>8012.0610439099037</v>
      </c>
      <c r="W1080" s="39">
        <v>60235.950055947498</v>
      </c>
      <c r="X1080" s="39">
        <f t="shared" si="296"/>
        <v>266.45005647939252</v>
      </c>
      <c r="Y1080" s="39">
        <f t="shared" si="299"/>
        <v>9613.7846879151984</v>
      </c>
      <c r="Z1080" s="39">
        <f t="shared" si="300"/>
        <v>8825.0499440525018</v>
      </c>
      <c r="AA1080" s="45">
        <f t="shared" si="301"/>
        <v>7.2416376315394534E-2</v>
      </c>
      <c r="AB1080" s="45">
        <f t="shared" si="302"/>
        <v>0.4345210098049942</v>
      </c>
      <c r="AC1080" s="45">
        <f t="shared" si="303"/>
        <v>1.4450482462565384E-2</v>
      </c>
      <c r="AD1080" s="45">
        <f t="shared" si="304"/>
        <v>0.52138786858295416</v>
      </c>
      <c r="AE1080" s="45">
        <f t="shared" si="305"/>
        <v>0.47861213141704589</v>
      </c>
      <c r="AF1080" s="43">
        <f>('Estimates from MCMC'!$B$2-'MCMC runs'!W1080)/'Estimates from MCMC'!$B$2</f>
        <v>0.12778630405080293</v>
      </c>
    </row>
    <row r="1081" spans="1:32" x14ac:dyDescent="0.3">
      <c r="A1081" s="38">
        <v>48</v>
      </c>
      <c r="B1081" s="38">
        <v>1930329.8042474398</v>
      </c>
      <c r="C1081" s="39">
        <v>52057.556140014502</v>
      </c>
      <c r="D1081" s="39">
        <v>51009.955450781803</v>
      </c>
      <c r="E1081" s="39">
        <f t="shared" si="288"/>
        <v>1047.6006892326986</v>
      </c>
      <c r="F1081" s="39">
        <v>52009.061687472</v>
      </c>
      <c r="G1081" s="40">
        <f t="shared" si="289"/>
        <v>48.494452542501676</v>
      </c>
      <c r="H1081" s="39">
        <v>51966.897590835302</v>
      </c>
      <c r="I1081" s="39">
        <f t="shared" si="290"/>
        <v>90.658549179199326</v>
      </c>
      <c r="J1081" s="39">
        <v>50871.346306663399</v>
      </c>
      <c r="K1081" s="40">
        <f t="shared" si="291"/>
        <v>1186.2098333511021</v>
      </c>
      <c r="L1081" s="39">
        <v>50279.159275976803</v>
      </c>
      <c r="M1081" s="39">
        <f t="shared" si="292"/>
        <v>1778.3968640376988</v>
      </c>
      <c r="N1081" s="39">
        <f t="shared" si="297"/>
        <v>592.1870306865967</v>
      </c>
      <c r="O1081" s="40">
        <f>'Estimates from MCMC'!$B$2-L1081</f>
        <v>18781.840724023197</v>
      </c>
      <c r="P1081" s="39">
        <v>51527.3979680669</v>
      </c>
      <c r="Q1081" s="40">
        <f t="shared" si="293"/>
        <v>1248.2386920900972</v>
      </c>
      <c r="R1081" s="39">
        <v>51558.864582518399</v>
      </c>
      <c r="S1081" s="39">
        <f t="shared" si="294"/>
        <v>31.466614451499481</v>
      </c>
      <c r="T1081" s="39">
        <f t="shared" si="298"/>
        <v>1279.7053065415967</v>
      </c>
      <c r="U1081" s="39">
        <v>58065.034971233697</v>
      </c>
      <c r="V1081" s="39">
        <f t="shared" si="295"/>
        <v>7785.8756952568947</v>
      </c>
      <c r="W1081" s="39">
        <v>59596.8858247561</v>
      </c>
      <c r="X1081" s="39">
        <f t="shared" si="296"/>
        <v>252.1455469808061</v>
      </c>
      <c r="Y1081" s="39">
        <f t="shared" si="299"/>
        <v>9317.7265487792974</v>
      </c>
      <c r="Z1081" s="39">
        <f t="shared" si="300"/>
        <v>9464.1141752438998</v>
      </c>
      <c r="AA1081" s="45">
        <f t="shared" si="301"/>
        <v>6.8135244321647886E-2</v>
      </c>
      <c r="AB1081" s="45">
        <f t="shared" si="302"/>
        <v>0.4145427388966329</v>
      </c>
      <c r="AC1081" s="45">
        <f t="shared" si="303"/>
        <v>1.3424964607345196E-2</v>
      </c>
      <c r="AD1081" s="45">
        <f t="shared" si="304"/>
        <v>0.49610294782562597</v>
      </c>
      <c r="AE1081" s="45">
        <f t="shared" si="305"/>
        <v>0.50389705217437397</v>
      </c>
      <c r="AF1081" s="43">
        <f>('Estimates from MCMC'!$B$2-'MCMC runs'!W1081)/'Estimates from MCMC'!$B$2</f>
        <v>0.13703992376658172</v>
      </c>
    </row>
    <row r="1082" spans="1:32" x14ac:dyDescent="0.3">
      <c r="A1082" s="38">
        <v>73</v>
      </c>
      <c r="B1082" s="38">
        <v>1937661.8173064396</v>
      </c>
      <c r="C1082" s="39">
        <v>52331.583711002299</v>
      </c>
      <c r="D1082" s="39">
        <v>51292.856881069398</v>
      </c>
      <c r="E1082" s="39">
        <f t="shared" si="288"/>
        <v>1038.7268299329007</v>
      </c>
      <c r="F1082" s="39">
        <v>52262.510564702097</v>
      </c>
      <c r="G1082" s="40">
        <f t="shared" si="289"/>
        <v>69.073146300201188</v>
      </c>
      <c r="H1082" s="39">
        <v>52241.561751866502</v>
      </c>
      <c r="I1082" s="39">
        <f t="shared" si="290"/>
        <v>90.021959135796351</v>
      </c>
      <c r="J1082" s="39">
        <v>51134.7479317916</v>
      </c>
      <c r="K1082" s="40">
        <f t="shared" si="291"/>
        <v>1196.8357792106981</v>
      </c>
      <c r="L1082" s="39">
        <v>50546.4952012457</v>
      </c>
      <c r="M1082" s="39">
        <f t="shared" si="292"/>
        <v>1785.0885097565988</v>
      </c>
      <c r="N1082" s="39">
        <f t="shared" si="297"/>
        <v>588.2527305459007</v>
      </c>
      <c r="O1082" s="40">
        <f>'Estimates from MCMC'!$B$2-L1082</f>
        <v>18514.5047987543</v>
      </c>
      <c r="P1082" s="39">
        <v>51798.618122526001</v>
      </c>
      <c r="Q1082" s="40">
        <f t="shared" si="293"/>
        <v>1252.1229212803009</v>
      </c>
      <c r="R1082" s="39">
        <v>51829.357698309097</v>
      </c>
      <c r="S1082" s="39">
        <f t="shared" si="294"/>
        <v>30.73957578309637</v>
      </c>
      <c r="T1082" s="39">
        <f t="shared" si="298"/>
        <v>1282.8624970633973</v>
      </c>
      <c r="U1082" s="39">
        <v>58459.587383835496</v>
      </c>
      <c r="V1082" s="39">
        <f t="shared" si="295"/>
        <v>7913.0921825897967</v>
      </c>
      <c r="W1082" s="39">
        <v>59998.096332458401</v>
      </c>
      <c r="X1082" s="39">
        <f t="shared" si="296"/>
        <v>255.64645155950711</v>
      </c>
      <c r="Y1082" s="39">
        <f t="shared" si="299"/>
        <v>9451.6011312127011</v>
      </c>
      <c r="Z1082" s="39">
        <f t="shared" si="300"/>
        <v>9062.9036675415991</v>
      </c>
      <c r="AA1082" s="45">
        <f t="shared" si="301"/>
        <v>6.9289592727843921E-2</v>
      </c>
      <c r="AB1082" s="45">
        <f t="shared" si="302"/>
        <v>0.42739961282260208</v>
      </c>
      <c r="AC1082" s="45">
        <f t="shared" si="303"/>
        <v>1.3807901120677427E-2</v>
      </c>
      <c r="AD1082" s="45">
        <f t="shared" si="304"/>
        <v>0.51049710667112347</v>
      </c>
      <c r="AE1082" s="45">
        <f t="shared" si="305"/>
        <v>0.48950289332887653</v>
      </c>
      <c r="AF1082" s="43">
        <f>('Estimates from MCMC'!$B$2-'MCMC runs'!W1082)/'Estimates from MCMC'!$B$2</f>
        <v>0.13123041467024224</v>
      </c>
    </row>
    <row r="1083" spans="1:32" x14ac:dyDescent="0.3">
      <c r="A1083" s="38">
        <v>2580</v>
      </c>
      <c r="B1083" s="38">
        <v>1937661.8173064396</v>
      </c>
      <c r="C1083" s="39">
        <v>52331.583711002299</v>
      </c>
      <c r="D1083" s="39">
        <v>51292.856881069398</v>
      </c>
      <c r="E1083" s="39">
        <f t="shared" si="288"/>
        <v>1038.7268299329007</v>
      </c>
      <c r="F1083" s="39">
        <v>52262.510564702097</v>
      </c>
      <c r="G1083" s="40">
        <f t="shared" si="289"/>
        <v>69.073146300201188</v>
      </c>
      <c r="H1083" s="39">
        <v>52241.561751866502</v>
      </c>
      <c r="I1083" s="39">
        <f t="shared" si="290"/>
        <v>90.021959135796351</v>
      </c>
      <c r="J1083" s="39">
        <v>51134.7479317916</v>
      </c>
      <c r="K1083" s="40">
        <f t="shared" si="291"/>
        <v>1196.8357792106981</v>
      </c>
      <c r="L1083" s="39">
        <v>50546.4952012457</v>
      </c>
      <c r="M1083" s="39">
        <f t="shared" si="292"/>
        <v>1785.0885097565988</v>
      </c>
      <c r="N1083" s="39">
        <f t="shared" si="297"/>
        <v>588.2527305459007</v>
      </c>
      <c r="O1083" s="40">
        <f>'Estimates from MCMC'!$B$2-L1083</f>
        <v>18514.5047987543</v>
      </c>
      <c r="P1083" s="39">
        <v>51798.618122526001</v>
      </c>
      <c r="Q1083" s="40">
        <f t="shared" si="293"/>
        <v>1252.1229212803009</v>
      </c>
      <c r="R1083" s="39">
        <v>51829.357698309097</v>
      </c>
      <c r="S1083" s="39">
        <f t="shared" si="294"/>
        <v>30.73957578309637</v>
      </c>
      <c r="T1083" s="39">
        <f t="shared" si="298"/>
        <v>1282.8624970633973</v>
      </c>
      <c r="U1083" s="39">
        <v>58459.587383835496</v>
      </c>
      <c r="V1083" s="39">
        <f t="shared" si="295"/>
        <v>7913.0921825897967</v>
      </c>
      <c r="W1083" s="39">
        <v>59998.096332458401</v>
      </c>
      <c r="X1083" s="39">
        <f t="shared" si="296"/>
        <v>255.64645155950711</v>
      </c>
      <c r="Y1083" s="39">
        <f t="shared" si="299"/>
        <v>9451.6011312127011</v>
      </c>
      <c r="Z1083" s="39">
        <f t="shared" si="300"/>
        <v>9062.9036675415991</v>
      </c>
      <c r="AA1083" s="45">
        <f t="shared" si="301"/>
        <v>6.9289592727843921E-2</v>
      </c>
      <c r="AB1083" s="45">
        <f t="shared" si="302"/>
        <v>0.42739961282260208</v>
      </c>
      <c r="AC1083" s="45">
        <f t="shared" si="303"/>
        <v>1.3807901120677427E-2</v>
      </c>
      <c r="AD1083" s="45">
        <f t="shared" si="304"/>
        <v>0.51049710667112347</v>
      </c>
      <c r="AE1083" s="45">
        <f t="shared" si="305"/>
        <v>0.48950289332887653</v>
      </c>
      <c r="AF1083" s="43">
        <f>('Estimates from MCMC'!$B$2-'MCMC runs'!W1083)/'Estimates from MCMC'!$B$2</f>
        <v>0.13123041467024224</v>
      </c>
    </row>
    <row r="1084" spans="1:32" x14ac:dyDescent="0.3">
      <c r="A1084" s="38">
        <v>3302</v>
      </c>
      <c r="B1084" s="38">
        <v>2108370.9160058289</v>
      </c>
      <c r="C1084" s="39">
        <v>52565.971176045903</v>
      </c>
      <c r="D1084" s="39">
        <v>51519.406049028003</v>
      </c>
      <c r="E1084" s="39">
        <f t="shared" si="288"/>
        <v>1046.5651270179005</v>
      </c>
      <c r="F1084" s="39">
        <v>52503.581439871799</v>
      </c>
      <c r="G1084" s="40">
        <f t="shared" si="289"/>
        <v>62.389736174103746</v>
      </c>
      <c r="H1084" s="39">
        <v>52475.140781053502</v>
      </c>
      <c r="I1084" s="39">
        <f t="shared" si="290"/>
        <v>90.830394992401125</v>
      </c>
      <c r="J1084" s="39">
        <v>51366.947220865201</v>
      </c>
      <c r="K1084" s="40">
        <f t="shared" si="291"/>
        <v>1199.0239551807026</v>
      </c>
      <c r="L1084" s="39">
        <v>50773.4211475423</v>
      </c>
      <c r="M1084" s="39">
        <f t="shared" si="292"/>
        <v>1792.5500285036032</v>
      </c>
      <c r="N1084" s="39">
        <f t="shared" si="297"/>
        <v>593.52607332290063</v>
      </c>
      <c r="O1084" s="40">
        <f>'Estimates from MCMC'!$B$2-L1084</f>
        <v>18287.5788524577</v>
      </c>
      <c r="P1084" s="39">
        <v>52033.2007418344</v>
      </c>
      <c r="Q1084" s="40">
        <f t="shared" si="293"/>
        <v>1259.7795942921002</v>
      </c>
      <c r="R1084" s="39">
        <v>52064.407823393798</v>
      </c>
      <c r="S1084" s="39">
        <f t="shared" si="294"/>
        <v>31.207081559397921</v>
      </c>
      <c r="T1084" s="39">
        <f t="shared" si="298"/>
        <v>1290.9866758514981</v>
      </c>
      <c r="U1084" s="39">
        <v>58713.298456136603</v>
      </c>
      <c r="V1084" s="39">
        <f t="shared" si="295"/>
        <v>7939.877308594303</v>
      </c>
      <c r="W1084" s="39">
        <v>60259.2562138578</v>
      </c>
      <c r="X1084" s="39">
        <f t="shared" si="296"/>
        <v>254.97108186969854</v>
      </c>
      <c r="Y1084" s="39">
        <f t="shared" si="299"/>
        <v>9485.8350663154997</v>
      </c>
      <c r="Z1084" s="39">
        <f t="shared" si="300"/>
        <v>8801.7437861422004</v>
      </c>
      <c r="AA1084" s="45">
        <f t="shared" si="301"/>
        <v>7.0593635508945471E-2</v>
      </c>
      <c r="AB1084" s="45">
        <f t="shared" si="302"/>
        <v>0.43416776888031017</v>
      </c>
      <c r="AC1084" s="45">
        <f t="shared" si="303"/>
        <v>1.3942309363463525E-2</v>
      </c>
      <c r="AD1084" s="45">
        <f t="shared" si="304"/>
        <v>0.51870371375271918</v>
      </c>
      <c r="AE1084" s="45">
        <f t="shared" si="305"/>
        <v>0.48129628624728082</v>
      </c>
      <c r="AF1084" s="43">
        <f>('Estimates from MCMC'!$B$2-'MCMC runs'!W1084)/'Estimates from MCMC'!$B$2</f>
        <v>0.12744883199117013</v>
      </c>
    </row>
    <row r="1085" spans="1:32" x14ac:dyDescent="0.3">
      <c r="A1085" s="38">
        <v>1939</v>
      </c>
      <c r="B1085" s="38">
        <v>2013170.2101575669</v>
      </c>
      <c r="C1085" s="39">
        <v>51920.807934765297</v>
      </c>
      <c r="D1085" s="39">
        <v>50888.230138585903</v>
      </c>
      <c r="E1085" s="39">
        <f t="shared" si="288"/>
        <v>1032.5777961793938</v>
      </c>
      <c r="F1085" s="39">
        <v>51863.400839192997</v>
      </c>
      <c r="G1085" s="40">
        <f t="shared" si="289"/>
        <v>57.407095572300022</v>
      </c>
      <c r="H1085" s="39">
        <v>51831.060111742903</v>
      </c>
      <c r="I1085" s="39">
        <f t="shared" si="290"/>
        <v>89.747823022393277</v>
      </c>
      <c r="J1085" s="39">
        <v>50741.6752286521</v>
      </c>
      <c r="K1085" s="40">
        <f t="shared" si="291"/>
        <v>1179.132706113196</v>
      </c>
      <c r="L1085" s="39">
        <v>50155.1887445459</v>
      </c>
      <c r="M1085" s="39">
        <f t="shared" si="292"/>
        <v>1765.6191902193968</v>
      </c>
      <c r="N1085" s="39">
        <f t="shared" si="297"/>
        <v>586.48648410620081</v>
      </c>
      <c r="O1085" s="40">
        <f>'Estimates from MCMC'!$B$2-L1085</f>
        <v>18905.8112554541</v>
      </c>
      <c r="P1085" s="39">
        <v>51394.452082255397</v>
      </c>
      <c r="Q1085" s="40">
        <f t="shared" si="293"/>
        <v>1239.2633377094971</v>
      </c>
      <c r="R1085" s="39">
        <v>51425.441030734102</v>
      </c>
      <c r="S1085" s="39">
        <f t="shared" si="294"/>
        <v>30.988948478705424</v>
      </c>
      <c r="T1085" s="39">
        <f t="shared" si="298"/>
        <v>1270.2522861882026</v>
      </c>
      <c r="U1085" s="39">
        <v>57895.761345891697</v>
      </c>
      <c r="V1085" s="39">
        <f t="shared" si="295"/>
        <v>7740.572601345797</v>
      </c>
      <c r="W1085" s="39">
        <v>59414.771291110897</v>
      </c>
      <c r="X1085" s="39">
        <f t="shared" si="296"/>
        <v>248.75765903099818</v>
      </c>
      <c r="Y1085" s="39">
        <f t="shared" si="299"/>
        <v>9259.5825465649978</v>
      </c>
      <c r="Z1085" s="39">
        <f t="shared" si="300"/>
        <v>9646.2287088891026</v>
      </c>
      <c r="AA1085" s="45">
        <f t="shared" si="301"/>
        <v>6.7188456978895833E-2</v>
      </c>
      <c r="AB1085" s="45">
        <f t="shared" si="302"/>
        <v>0.40942821742773583</v>
      </c>
      <c r="AC1085" s="45">
        <f t="shared" si="303"/>
        <v>1.3157735241815374E-2</v>
      </c>
      <c r="AD1085" s="45">
        <f t="shared" si="304"/>
        <v>0.48977440964844704</v>
      </c>
      <c r="AE1085" s="45">
        <f t="shared" si="305"/>
        <v>0.5102255903515529</v>
      </c>
      <c r="AF1085" s="43">
        <f>('Estimates from MCMC'!$B$2-'MCMC runs'!W1085)/'Estimates from MCMC'!$B$2</f>
        <v>0.13967693356437211</v>
      </c>
    </row>
    <row r="1086" spans="1:32" x14ac:dyDescent="0.3">
      <c r="A1086" s="38">
        <v>1896</v>
      </c>
      <c r="B1086" s="38">
        <v>2065750.1950118698</v>
      </c>
      <c r="C1086" s="39">
        <v>51495.1306570655</v>
      </c>
      <c r="D1086" s="39">
        <v>50481.885815916903</v>
      </c>
      <c r="E1086" s="39">
        <f t="shared" si="288"/>
        <v>1013.2448411485966</v>
      </c>
      <c r="F1086" s="39">
        <v>51435.075275282397</v>
      </c>
      <c r="G1086" s="40">
        <f t="shared" si="289"/>
        <v>60.055381783102348</v>
      </c>
      <c r="H1086" s="39">
        <v>51406.706392116503</v>
      </c>
      <c r="I1086" s="39">
        <f t="shared" si="290"/>
        <v>88.424264948997006</v>
      </c>
      <c r="J1086" s="39">
        <v>50334.163087167799</v>
      </c>
      <c r="K1086" s="40">
        <f t="shared" si="291"/>
        <v>1160.9675698977007</v>
      </c>
      <c r="L1086" s="39">
        <v>49756.299719123002</v>
      </c>
      <c r="M1086" s="39">
        <f t="shared" si="292"/>
        <v>1738.8309379424973</v>
      </c>
      <c r="N1086" s="39">
        <f t="shared" si="297"/>
        <v>577.86336804479652</v>
      </c>
      <c r="O1086" s="40">
        <f>'Estimates from MCMC'!$B$2-L1086</f>
        <v>19304.700280876998</v>
      </c>
      <c r="P1086" s="39">
        <v>50977.048734887103</v>
      </c>
      <c r="Q1086" s="40">
        <f t="shared" si="293"/>
        <v>1220.7490157641005</v>
      </c>
      <c r="R1086" s="39">
        <v>51007.593733424197</v>
      </c>
      <c r="S1086" s="39">
        <f t="shared" si="294"/>
        <v>30.544998537094216</v>
      </c>
      <c r="T1086" s="39">
        <f t="shared" si="298"/>
        <v>1251.2940143011947</v>
      </c>
      <c r="U1086" s="39">
        <v>57264.212958696196</v>
      </c>
      <c r="V1086" s="39">
        <f t="shared" si="295"/>
        <v>7507.913239573194</v>
      </c>
      <c r="W1086" s="39">
        <v>58756.422573325501</v>
      </c>
      <c r="X1086" s="39">
        <f t="shared" si="296"/>
        <v>240.91560032810958</v>
      </c>
      <c r="Y1086" s="39">
        <f t="shared" si="299"/>
        <v>9000.1228542024983</v>
      </c>
      <c r="Z1086" s="39">
        <f t="shared" si="300"/>
        <v>10304.577426674499</v>
      </c>
      <c r="AA1086" s="45">
        <f t="shared" si="301"/>
        <v>6.4818101089127569E-2</v>
      </c>
      <c r="AB1086" s="45">
        <f t="shared" si="302"/>
        <v>0.38891633282752602</v>
      </c>
      <c r="AC1086" s="45">
        <f t="shared" si="303"/>
        <v>1.2479634328576324E-2</v>
      </c>
      <c r="AD1086" s="45">
        <f t="shared" si="304"/>
        <v>0.46621406824522993</v>
      </c>
      <c r="AE1086" s="45">
        <f t="shared" si="305"/>
        <v>0.53378593175477007</v>
      </c>
      <c r="AF1086" s="43">
        <f>('Estimates from MCMC'!$B$2-'MCMC runs'!W1086)/'Estimates from MCMC'!$B$2</f>
        <v>0.14920979173012988</v>
      </c>
    </row>
    <row r="1087" spans="1:32" x14ac:dyDescent="0.3">
      <c r="A1087" s="38">
        <v>2460</v>
      </c>
      <c r="B1087" s="38">
        <v>2030755.2061085762</v>
      </c>
      <c r="C1087" s="39">
        <v>52198.7226334796</v>
      </c>
      <c r="D1087" s="39">
        <v>51146.170146905497</v>
      </c>
      <c r="E1087" s="39">
        <f t="shared" si="288"/>
        <v>1052.5524865741027</v>
      </c>
      <c r="F1087" s="39">
        <v>52135.343064681103</v>
      </c>
      <c r="G1087" s="40">
        <f t="shared" si="289"/>
        <v>63.379568798496621</v>
      </c>
      <c r="H1087" s="39">
        <v>52107.701331163204</v>
      </c>
      <c r="I1087" s="39">
        <f t="shared" si="290"/>
        <v>91.021302316396032</v>
      </c>
      <c r="J1087" s="39">
        <v>50992.600169131802</v>
      </c>
      <c r="K1087" s="40">
        <f t="shared" si="291"/>
        <v>1206.1224643477981</v>
      </c>
      <c r="L1087" s="39">
        <v>50398.1354381415</v>
      </c>
      <c r="M1087" s="39">
        <f t="shared" si="292"/>
        <v>1800.5871953380993</v>
      </c>
      <c r="N1087" s="39">
        <f t="shared" si="297"/>
        <v>594.46473099030118</v>
      </c>
      <c r="O1087" s="40">
        <f>'Estimates from MCMC'!$B$2-L1087</f>
        <v>18662.8645618585</v>
      </c>
      <c r="P1087" s="39">
        <v>51665.036854358601</v>
      </c>
      <c r="Q1087" s="40">
        <f t="shared" si="293"/>
        <v>1266.9014162171006</v>
      </c>
      <c r="R1087" s="39">
        <v>51696.099450121401</v>
      </c>
      <c r="S1087" s="39">
        <f t="shared" si="294"/>
        <v>31.062595762799901</v>
      </c>
      <c r="T1087" s="39">
        <f t="shared" si="298"/>
        <v>1297.9640119799005</v>
      </c>
      <c r="U1087" s="39">
        <v>58237.524897493298</v>
      </c>
      <c r="V1087" s="39">
        <f t="shared" si="295"/>
        <v>7839.389459351798</v>
      </c>
      <c r="W1087" s="39">
        <v>59791.479554771802</v>
      </c>
      <c r="X1087" s="39">
        <f t="shared" si="296"/>
        <v>255.99064529860334</v>
      </c>
      <c r="Y1087" s="39">
        <f t="shared" si="299"/>
        <v>9393.3441166303019</v>
      </c>
      <c r="Z1087" s="39">
        <f t="shared" si="300"/>
        <v>9269.5204452281978</v>
      </c>
      <c r="AA1087" s="45">
        <f t="shared" si="301"/>
        <v>6.95479521741032E-2</v>
      </c>
      <c r="AB1087" s="45">
        <f t="shared" si="302"/>
        <v>0.42005285058828773</v>
      </c>
      <c r="AC1087" s="45">
        <f t="shared" si="303"/>
        <v>1.3716578419680237E-2</v>
      </c>
      <c r="AD1087" s="45">
        <f t="shared" si="304"/>
        <v>0.50331738118207114</v>
      </c>
      <c r="AE1087" s="45">
        <f t="shared" si="305"/>
        <v>0.49668261881792886</v>
      </c>
      <c r="AF1087" s="43">
        <f>('Estimates from MCMC'!$B$2-'MCMC runs'!W1087)/'Estimates from MCMC'!$B$2</f>
        <v>0.13422221579803648</v>
      </c>
    </row>
    <row r="1088" spans="1:32" x14ac:dyDescent="0.3">
      <c r="A1088" s="38">
        <v>561</v>
      </c>
      <c r="B1088" s="38">
        <v>1940294.5227797688</v>
      </c>
      <c r="C1088" s="39">
        <v>52951.1070455015</v>
      </c>
      <c r="D1088" s="39">
        <v>51906.778234680503</v>
      </c>
      <c r="E1088" s="39">
        <f t="shared" si="288"/>
        <v>1044.3288108209963</v>
      </c>
      <c r="F1088" s="39">
        <v>52878.950104418502</v>
      </c>
      <c r="G1088" s="40">
        <f t="shared" si="289"/>
        <v>72.156941082997946</v>
      </c>
      <c r="H1088" s="39">
        <v>52859.407014845703</v>
      </c>
      <c r="I1088" s="39">
        <f t="shared" si="290"/>
        <v>91.700030655796581</v>
      </c>
      <c r="J1088" s="39">
        <v>51743.922955449198</v>
      </c>
      <c r="K1088" s="40">
        <f t="shared" si="291"/>
        <v>1207.1840900523021</v>
      </c>
      <c r="L1088" s="39">
        <v>51144.353506243497</v>
      </c>
      <c r="M1088" s="39">
        <f t="shared" si="292"/>
        <v>1806.753539258003</v>
      </c>
      <c r="N1088" s="39">
        <f t="shared" si="297"/>
        <v>599.56944920570095</v>
      </c>
      <c r="O1088" s="40">
        <f>'Estimates from MCMC'!$B$2-L1088</f>
        <v>17916.646493756503</v>
      </c>
      <c r="P1088" s="39">
        <v>52414.580646741</v>
      </c>
      <c r="Q1088" s="40">
        <f t="shared" si="293"/>
        <v>1270.2271404975036</v>
      </c>
      <c r="R1088" s="39">
        <v>52446.025175018804</v>
      </c>
      <c r="S1088" s="39">
        <f t="shared" si="294"/>
        <v>31.444528277803329</v>
      </c>
      <c r="T1088" s="39">
        <f t="shared" si="298"/>
        <v>1301.6716687753069</v>
      </c>
      <c r="U1088" s="39">
        <v>59190.654068526303</v>
      </c>
      <c r="V1088" s="39">
        <f t="shared" si="295"/>
        <v>8046.3005622828059</v>
      </c>
      <c r="W1088" s="39">
        <v>60750.7353683408</v>
      </c>
      <c r="X1088" s="39">
        <f t="shared" si="296"/>
        <v>258.40963103919057</v>
      </c>
      <c r="Y1088" s="39">
        <f t="shared" si="299"/>
        <v>9606.3818620973034</v>
      </c>
      <c r="Z1088" s="39">
        <f t="shared" si="300"/>
        <v>8310.2646316591999</v>
      </c>
      <c r="AA1088" s="45">
        <f t="shared" si="301"/>
        <v>7.2651523778677354E-2</v>
      </c>
      <c r="AB1088" s="45">
        <f t="shared" si="302"/>
        <v>0.44909635098771067</v>
      </c>
      <c r="AC1088" s="45">
        <f t="shared" si="303"/>
        <v>1.4422879366919461E-2</v>
      </c>
      <c r="AD1088" s="45">
        <f t="shared" si="304"/>
        <v>0.5361707541333075</v>
      </c>
      <c r="AE1088" s="45">
        <f t="shared" si="305"/>
        <v>0.46382924586669255</v>
      </c>
      <c r="AF1088" s="43">
        <f>('Estimates from MCMC'!$B$2-'MCMC runs'!W1088)/'Estimates from MCMC'!$B$2</f>
        <v>0.12033223717668727</v>
      </c>
    </row>
    <row r="1089" spans="1:32" x14ac:dyDescent="0.3">
      <c r="A1089" s="38">
        <v>2541</v>
      </c>
      <c r="B1089" s="38">
        <v>1918329.1082643489</v>
      </c>
      <c r="C1089" s="39">
        <v>52305.525112239498</v>
      </c>
      <c r="D1089" s="39">
        <v>51258.211820757897</v>
      </c>
      <c r="E1089" s="39">
        <f t="shared" si="288"/>
        <v>1047.3132914816015</v>
      </c>
      <c r="F1089" s="39">
        <v>52248.0439283999</v>
      </c>
      <c r="G1089" s="40">
        <f t="shared" si="289"/>
        <v>57.481183839598089</v>
      </c>
      <c r="H1089" s="39">
        <v>52214.475173502797</v>
      </c>
      <c r="I1089" s="39">
        <f t="shared" si="290"/>
        <v>91.049938736701733</v>
      </c>
      <c r="J1089" s="39">
        <v>51110.439786370102</v>
      </c>
      <c r="K1089" s="40">
        <f t="shared" si="291"/>
        <v>1195.0853258693969</v>
      </c>
      <c r="L1089" s="39">
        <v>50515.487386580498</v>
      </c>
      <c r="M1089" s="39">
        <f t="shared" si="292"/>
        <v>1790.037725659</v>
      </c>
      <c r="N1089" s="39">
        <f t="shared" si="297"/>
        <v>594.95239978960308</v>
      </c>
      <c r="O1089" s="40">
        <f>'Estimates from MCMC'!$B$2-L1089</f>
        <v>18545.512613419502</v>
      </c>
      <c r="P1089" s="39">
        <v>51773.551182921801</v>
      </c>
      <c r="Q1089" s="40">
        <f t="shared" si="293"/>
        <v>1258.0637963413028</v>
      </c>
      <c r="R1089" s="39">
        <v>51804.959482294602</v>
      </c>
      <c r="S1089" s="39">
        <f t="shared" si="294"/>
        <v>31.408299372800684</v>
      </c>
      <c r="T1089" s="39">
        <f t="shared" si="298"/>
        <v>1289.4720957141035</v>
      </c>
      <c r="U1089" s="39">
        <v>58344.060462510402</v>
      </c>
      <c r="V1089" s="39">
        <f t="shared" si="295"/>
        <v>7828.573075929904</v>
      </c>
      <c r="W1089" s="39">
        <v>59887.401600553298</v>
      </c>
      <c r="X1089" s="39">
        <f t="shared" si="296"/>
        <v>253.86904232879169</v>
      </c>
      <c r="Y1089" s="39">
        <f t="shared" si="299"/>
        <v>9371.9142139727992</v>
      </c>
      <c r="Z1089" s="39">
        <f t="shared" si="300"/>
        <v>9173.5983994467024</v>
      </c>
      <c r="AA1089" s="45">
        <f t="shared" si="301"/>
        <v>6.9530140395312856E-2</v>
      </c>
      <c r="AB1089" s="45">
        <f t="shared" si="302"/>
        <v>0.42212761863833098</v>
      </c>
      <c r="AC1089" s="45">
        <f t="shared" si="303"/>
        <v>1.3688974126554608E-2</v>
      </c>
      <c r="AD1089" s="45">
        <f t="shared" si="304"/>
        <v>0.5053467331601984</v>
      </c>
      <c r="AE1089" s="45">
        <f t="shared" si="305"/>
        <v>0.49465326683980154</v>
      </c>
      <c r="AF1089" s="43">
        <f>('Estimates from MCMC'!$B$2-'MCMC runs'!W1089)/'Estimates from MCMC'!$B$2</f>
        <v>0.13283326913086549</v>
      </c>
    </row>
    <row r="1090" spans="1:32" x14ac:dyDescent="0.3">
      <c r="A1090" s="38">
        <v>2816</v>
      </c>
      <c r="B1090" s="38">
        <v>1988915.180307375</v>
      </c>
      <c r="C1090" s="39">
        <v>52662.980551741901</v>
      </c>
      <c r="D1090" s="39">
        <v>51564.4708633056</v>
      </c>
      <c r="E1090" s="39">
        <f t="shared" ref="E1090:E1153" si="306">$C1090-D1090</f>
        <v>1098.5096884363011</v>
      </c>
      <c r="F1090" s="39">
        <v>52623.250260461798</v>
      </c>
      <c r="G1090" s="40">
        <f t="shared" ref="G1090:G1153" si="307">$C1090-F1090</f>
        <v>39.730291280102392</v>
      </c>
      <c r="H1090" s="39">
        <v>52570.005208136798</v>
      </c>
      <c r="I1090" s="39">
        <f t="shared" ref="I1090:I1153" si="308">$C1090-H1090</f>
        <v>92.975343605103262</v>
      </c>
      <c r="J1090" s="39">
        <v>51432.298646113501</v>
      </c>
      <c r="K1090" s="40">
        <f t="shared" ref="K1090:K1153" si="309">$C1090-J1090</f>
        <v>1230.6819056284003</v>
      </c>
      <c r="L1090" s="39">
        <v>50825.465570512701</v>
      </c>
      <c r="M1090" s="39">
        <f t="shared" ref="M1090:M1153" si="310">$C1090-L1090</f>
        <v>1837.5149812292002</v>
      </c>
      <c r="N1090" s="39">
        <f t="shared" si="297"/>
        <v>606.83307560079993</v>
      </c>
      <c r="O1090" s="40">
        <f>'Estimates from MCMC'!$B$2-L1090</f>
        <v>18235.534429487299</v>
      </c>
      <c r="P1090" s="39">
        <v>52123.116706366702</v>
      </c>
      <c r="Q1090" s="40">
        <f t="shared" ref="Q1090:Q1153" si="311">P1090-L1090</f>
        <v>1297.651135854001</v>
      </c>
      <c r="R1090" s="39">
        <v>52154.755014983297</v>
      </c>
      <c r="S1090" s="39">
        <f t="shared" ref="S1090:S1153" si="312">R1090-L1090-Q1090</f>
        <v>31.638308616595168</v>
      </c>
      <c r="T1090" s="39">
        <f t="shared" si="298"/>
        <v>1329.2894444705962</v>
      </c>
      <c r="U1090" s="39">
        <v>58686.320013910001</v>
      </c>
      <c r="V1090" s="39">
        <f t="shared" ref="V1090:V1153" si="313">U1090-L1090</f>
        <v>7860.8544433973002</v>
      </c>
      <c r="W1090" s="39">
        <v>60277.0862310667</v>
      </c>
      <c r="X1090" s="39">
        <f t="shared" ref="X1090:X1153" si="314">W1090-V1090-S1090-Q1090-L1090</f>
        <v>261.47677268610278</v>
      </c>
      <c r="Y1090" s="39">
        <f t="shared" si="299"/>
        <v>9451.6206605539992</v>
      </c>
      <c r="Z1090" s="39">
        <f t="shared" si="300"/>
        <v>8783.9137689333002</v>
      </c>
      <c r="AA1090" s="45">
        <f t="shared" si="301"/>
        <v>7.2895557276407716E-2</v>
      </c>
      <c r="AB1090" s="45">
        <f t="shared" si="302"/>
        <v>0.43107343378355334</v>
      </c>
      <c r="AC1090" s="45">
        <f t="shared" si="303"/>
        <v>1.4338859861616588E-2</v>
      </c>
      <c r="AD1090" s="45">
        <f t="shared" si="304"/>
        <v>0.51830785092157761</v>
      </c>
      <c r="AE1090" s="45">
        <f t="shared" si="305"/>
        <v>0.48169214907842239</v>
      </c>
      <c r="AF1090" s="43">
        <f>('Estimates from MCMC'!$B$2-'MCMC runs'!W1090)/'Estimates from MCMC'!$B$2</f>
        <v>0.12719065418880846</v>
      </c>
    </row>
    <row r="1091" spans="1:32" x14ac:dyDescent="0.3">
      <c r="A1091" s="38">
        <v>3787</v>
      </c>
      <c r="B1091" s="38">
        <v>2041206.2261142568</v>
      </c>
      <c r="C1091" s="39">
        <v>51684.676171708001</v>
      </c>
      <c r="D1091" s="39">
        <v>50660.8820973416</v>
      </c>
      <c r="E1091" s="39">
        <f t="shared" si="306"/>
        <v>1023.7940743664003</v>
      </c>
      <c r="F1091" s="39">
        <v>51617.622689326898</v>
      </c>
      <c r="G1091" s="40">
        <f t="shared" si="307"/>
        <v>67.053482381103095</v>
      </c>
      <c r="H1091" s="39">
        <v>51596.065826148602</v>
      </c>
      <c r="I1091" s="39">
        <f t="shared" si="308"/>
        <v>88.610345559398411</v>
      </c>
      <c r="J1091" s="39">
        <v>50506.097566263401</v>
      </c>
      <c r="K1091" s="40">
        <f t="shared" si="309"/>
        <v>1178.5786054445998</v>
      </c>
      <c r="L1091" s="39">
        <v>49927.084797484102</v>
      </c>
      <c r="M1091" s="39">
        <f t="shared" si="310"/>
        <v>1757.591374223899</v>
      </c>
      <c r="N1091" s="39">
        <f t="shared" ref="N1091:N1154" si="315">M1091-K1091</f>
        <v>579.01276877929922</v>
      </c>
      <c r="O1091" s="40">
        <f>'Estimates from MCMC'!$B$2-L1091</f>
        <v>19133.915202515898</v>
      </c>
      <c r="P1091" s="39">
        <v>51160.058836437398</v>
      </c>
      <c r="Q1091" s="40">
        <f t="shared" si="311"/>
        <v>1232.9740389532963</v>
      </c>
      <c r="R1091" s="39">
        <v>51190.345745491097</v>
      </c>
      <c r="S1091" s="39">
        <f t="shared" si="312"/>
        <v>30.286909053698764</v>
      </c>
      <c r="T1091" s="39">
        <f t="shared" ref="T1091:T1154" si="316">Q1091+S1091</f>
        <v>1263.260948006995</v>
      </c>
      <c r="U1091" s="39">
        <v>57522.937666179401</v>
      </c>
      <c r="V1091" s="39">
        <f t="shared" si="313"/>
        <v>7595.8528686952995</v>
      </c>
      <c r="W1091" s="39">
        <v>59033.7222815434</v>
      </c>
      <c r="X1091" s="39">
        <f t="shared" si="314"/>
        <v>247.52366735700343</v>
      </c>
      <c r="Y1091" s="39">
        <f t="shared" ref="Y1091:Y1154" si="317">Q1091+S1091+V1091+X1091</f>
        <v>9106.637484059298</v>
      </c>
      <c r="Z1091" s="39">
        <f t="shared" ref="Z1091:Z1154" si="318">O1091-Y1091</f>
        <v>10027.2777184566</v>
      </c>
      <c r="AA1091" s="45">
        <f t="shared" ref="AA1091:AA1154" si="319">T1091/O1091</f>
        <v>6.6022083543094731E-2</v>
      </c>
      <c r="AB1091" s="45">
        <f t="shared" ref="AB1091:AB1154" si="320">V1091/O1091</f>
        <v>0.39698372174747221</v>
      </c>
      <c r="AC1091" s="45">
        <f t="shared" ref="AC1091:AC1154" si="321">X1091/O1091</f>
        <v>1.2936383627562895E-2</v>
      </c>
      <c r="AD1091" s="45">
        <f t="shared" ref="AD1091:AD1154" si="322">Y1091/O1091</f>
        <v>0.47594218891812984</v>
      </c>
      <c r="AE1091" s="45">
        <f t="shared" ref="AE1091:AE1154" si="323">Z1091/O1091</f>
        <v>0.52405781108187022</v>
      </c>
      <c r="AF1091" s="43">
        <f>('Estimates from MCMC'!$B$2-'MCMC runs'!W1091)/'Estimates from MCMC'!$B$2</f>
        <v>0.14519450512527476</v>
      </c>
    </row>
    <row r="1092" spans="1:32" x14ac:dyDescent="0.3">
      <c r="A1092" s="38">
        <v>3724</v>
      </c>
      <c r="B1092" s="38">
        <v>2033242.2295702698</v>
      </c>
      <c r="C1092" s="39">
        <v>52916.608260754801</v>
      </c>
      <c r="D1092" s="39">
        <v>51850.627886401402</v>
      </c>
      <c r="E1092" s="39">
        <f t="shared" si="306"/>
        <v>1065.9803743533994</v>
      </c>
      <c r="F1092" s="39">
        <v>52864.550322230803</v>
      </c>
      <c r="G1092" s="40">
        <f t="shared" si="307"/>
        <v>52.057938523998018</v>
      </c>
      <c r="H1092" s="39">
        <v>52824.783239512901</v>
      </c>
      <c r="I1092" s="39">
        <f t="shared" si="308"/>
        <v>91.825021241900686</v>
      </c>
      <c r="J1092" s="39">
        <v>51707.395861584402</v>
      </c>
      <c r="K1092" s="40">
        <f t="shared" si="309"/>
        <v>1209.2123991703993</v>
      </c>
      <c r="L1092" s="39">
        <v>51107.4991939143</v>
      </c>
      <c r="M1092" s="39">
        <f t="shared" si="310"/>
        <v>1809.1090668405013</v>
      </c>
      <c r="N1092" s="39">
        <f t="shared" si="315"/>
        <v>599.89666767010203</v>
      </c>
      <c r="O1092" s="40">
        <f>'Estimates from MCMC'!$B$2-L1092</f>
        <v>17953.5008060857</v>
      </c>
      <c r="P1092" s="39">
        <v>52383.710304264598</v>
      </c>
      <c r="Q1092" s="40">
        <f t="shared" si="311"/>
        <v>1276.2111103502975</v>
      </c>
      <c r="R1092" s="39">
        <v>52415.148184863298</v>
      </c>
      <c r="S1092" s="39">
        <f t="shared" si="312"/>
        <v>31.437880598699849</v>
      </c>
      <c r="T1092" s="39">
        <f t="shared" si="316"/>
        <v>1307.6489909489974</v>
      </c>
      <c r="U1092" s="39">
        <v>58957.923785191997</v>
      </c>
      <c r="V1092" s="39">
        <f t="shared" si="313"/>
        <v>7850.4245912776969</v>
      </c>
      <c r="W1092" s="39">
        <v>60520.225474642903</v>
      </c>
      <c r="X1092" s="39">
        <f t="shared" si="314"/>
        <v>254.65269850190816</v>
      </c>
      <c r="Y1092" s="39">
        <f t="shared" si="317"/>
        <v>9412.7262807286024</v>
      </c>
      <c r="Z1092" s="39">
        <f t="shared" si="318"/>
        <v>8540.7745253570974</v>
      </c>
      <c r="AA1092" s="45">
        <f t="shared" si="319"/>
        <v>7.2835320814185908E-2</v>
      </c>
      <c r="AB1092" s="45">
        <f t="shared" si="320"/>
        <v>0.43726427932187117</v>
      </c>
      <c r="AC1092" s="45">
        <f t="shared" si="321"/>
        <v>1.4184013538773925E-2</v>
      </c>
      <c r="AD1092" s="45">
        <f t="shared" si="322"/>
        <v>0.52428361367483101</v>
      </c>
      <c r="AE1092" s="45">
        <f t="shared" si="323"/>
        <v>0.47571638632516899</v>
      </c>
      <c r="AF1092" s="43">
        <f>('Estimates from MCMC'!$B$2-'MCMC runs'!W1092)/'Estimates from MCMC'!$B$2</f>
        <v>0.12367000948953964</v>
      </c>
    </row>
    <row r="1093" spans="1:32" x14ac:dyDescent="0.3">
      <c r="A1093" s="38">
        <v>3951</v>
      </c>
      <c r="B1093" s="38">
        <v>2033242.2295702698</v>
      </c>
      <c r="C1093" s="39">
        <v>52916.608260754801</v>
      </c>
      <c r="D1093" s="39">
        <v>51850.627886401402</v>
      </c>
      <c r="E1093" s="39">
        <f t="shared" si="306"/>
        <v>1065.9803743533994</v>
      </c>
      <c r="F1093" s="39">
        <v>52864.550322230803</v>
      </c>
      <c r="G1093" s="40">
        <f t="shared" si="307"/>
        <v>52.057938523998018</v>
      </c>
      <c r="H1093" s="39">
        <v>52824.783239512901</v>
      </c>
      <c r="I1093" s="39">
        <f t="shared" si="308"/>
        <v>91.825021241900686</v>
      </c>
      <c r="J1093" s="39">
        <v>51707.395861584402</v>
      </c>
      <c r="K1093" s="40">
        <f t="shared" si="309"/>
        <v>1209.2123991703993</v>
      </c>
      <c r="L1093" s="39">
        <v>51107.4991939143</v>
      </c>
      <c r="M1093" s="39">
        <f t="shared" si="310"/>
        <v>1809.1090668405013</v>
      </c>
      <c r="N1093" s="39">
        <f t="shared" si="315"/>
        <v>599.89666767010203</v>
      </c>
      <c r="O1093" s="40">
        <f>'Estimates from MCMC'!$B$2-L1093</f>
        <v>17953.5008060857</v>
      </c>
      <c r="P1093" s="39">
        <v>52383.710304264598</v>
      </c>
      <c r="Q1093" s="40">
        <f t="shared" si="311"/>
        <v>1276.2111103502975</v>
      </c>
      <c r="R1093" s="39">
        <v>52415.148184863298</v>
      </c>
      <c r="S1093" s="39">
        <f t="shared" si="312"/>
        <v>31.437880598699849</v>
      </c>
      <c r="T1093" s="39">
        <f t="shared" si="316"/>
        <v>1307.6489909489974</v>
      </c>
      <c r="U1093" s="39">
        <v>58957.923785191997</v>
      </c>
      <c r="V1093" s="39">
        <f t="shared" si="313"/>
        <v>7850.4245912776969</v>
      </c>
      <c r="W1093" s="39">
        <v>60520.225474642903</v>
      </c>
      <c r="X1093" s="39">
        <f t="shared" si="314"/>
        <v>254.65269850190816</v>
      </c>
      <c r="Y1093" s="39">
        <f t="shared" si="317"/>
        <v>9412.7262807286024</v>
      </c>
      <c r="Z1093" s="39">
        <f t="shared" si="318"/>
        <v>8540.7745253570974</v>
      </c>
      <c r="AA1093" s="45">
        <f t="shared" si="319"/>
        <v>7.2835320814185908E-2</v>
      </c>
      <c r="AB1093" s="45">
        <f t="shared" si="320"/>
        <v>0.43726427932187117</v>
      </c>
      <c r="AC1093" s="45">
        <f t="shared" si="321"/>
        <v>1.4184013538773925E-2</v>
      </c>
      <c r="AD1093" s="45">
        <f t="shared" si="322"/>
        <v>0.52428361367483101</v>
      </c>
      <c r="AE1093" s="45">
        <f t="shared" si="323"/>
        <v>0.47571638632516899</v>
      </c>
      <c r="AF1093" s="43">
        <f>('Estimates from MCMC'!$B$2-'MCMC runs'!W1093)/'Estimates from MCMC'!$B$2</f>
        <v>0.12367000948953964</v>
      </c>
    </row>
    <row r="1094" spans="1:32" x14ac:dyDescent="0.3">
      <c r="A1094" s="38">
        <v>4750</v>
      </c>
      <c r="B1094" s="38">
        <v>2033242.2295702698</v>
      </c>
      <c r="C1094" s="39">
        <v>52916.608260754801</v>
      </c>
      <c r="D1094" s="39">
        <v>51850.627886401402</v>
      </c>
      <c r="E1094" s="39">
        <f t="shared" si="306"/>
        <v>1065.9803743533994</v>
      </c>
      <c r="F1094" s="39">
        <v>52864.550322230803</v>
      </c>
      <c r="G1094" s="40">
        <f t="shared" si="307"/>
        <v>52.057938523998018</v>
      </c>
      <c r="H1094" s="39">
        <v>52824.783239512901</v>
      </c>
      <c r="I1094" s="39">
        <f t="shared" si="308"/>
        <v>91.825021241900686</v>
      </c>
      <c r="J1094" s="39">
        <v>51707.395861584402</v>
      </c>
      <c r="K1094" s="40">
        <f t="shared" si="309"/>
        <v>1209.2123991703993</v>
      </c>
      <c r="L1094" s="39">
        <v>51107.4991939143</v>
      </c>
      <c r="M1094" s="39">
        <f t="shared" si="310"/>
        <v>1809.1090668405013</v>
      </c>
      <c r="N1094" s="39">
        <f t="shared" si="315"/>
        <v>599.89666767010203</v>
      </c>
      <c r="O1094" s="40">
        <f>'Estimates from MCMC'!$B$2-L1094</f>
        <v>17953.5008060857</v>
      </c>
      <c r="P1094" s="39">
        <v>52383.710304264598</v>
      </c>
      <c r="Q1094" s="40">
        <f t="shared" si="311"/>
        <v>1276.2111103502975</v>
      </c>
      <c r="R1094" s="39">
        <v>52415.148184863298</v>
      </c>
      <c r="S1094" s="39">
        <f t="shared" si="312"/>
        <v>31.437880598699849</v>
      </c>
      <c r="T1094" s="39">
        <f t="shared" si="316"/>
        <v>1307.6489909489974</v>
      </c>
      <c r="U1094" s="39">
        <v>58957.923785191997</v>
      </c>
      <c r="V1094" s="39">
        <f t="shared" si="313"/>
        <v>7850.4245912776969</v>
      </c>
      <c r="W1094" s="39">
        <v>60520.225474642903</v>
      </c>
      <c r="X1094" s="39">
        <f t="shared" si="314"/>
        <v>254.65269850190816</v>
      </c>
      <c r="Y1094" s="39">
        <f t="shared" si="317"/>
        <v>9412.7262807286024</v>
      </c>
      <c r="Z1094" s="39">
        <f t="shared" si="318"/>
        <v>8540.7745253570974</v>
      </c>
      <c r="AA1094" s="45">
        <f t="shared" si="319"/>
        <v>7.2835320814185908E-2</v>
      </c>
      <c r="AB1094" s="45">
        <f t="shared" si="320"/>
        <v>0.43726427932187117</v>
      </c>
      <c r="AC1094" s="45">
        <f t="shared" si="321"/>
        <v>1.4184013538773925E-2</v>
      </c>
      <c r="AD1094" s="45">
        <f t="shared" si="322"/>
        <v>0.52428361367483101</v>
      </c>
      <c r="AE1094" s="45">
        <f t="shared" si="323"/>
        <v>0.47571638632516899</v>
      </c>
      <c r="AF1094" s="43">
        <f>('Estimates from MCMC'!$B$2-'MCMC runs'!W1094)/'Estimates from MCMC'!$B$2</f>
        <v>0.12367000948953964</v>
      </c>
    </row>
    <row r="1095" spans="1:32" x14ac:dyDescent="0.3">
      <c r="A1095" s="38">
        <v>3134</v>
      </c>
      <c r="B1095" s="38">
        <v>2039684.2784408389</v>
      </c>
      <c r="C1095" s="39">
        <v>51637.625008970397</v>
      </c>
      <c r="D1095" s="39">
        <v>50626.740648885097</v>
      </c>
      <c r="E1095" s="39">
        <f t="shared" si="306"/>
        <v>1010.8843600852997</v>
      </c>
      <c r="F1095" s="39">
        <v>51585.485086342997</v>
      </c>
      <c r="G1095" s="40">
        <f t="shared" si="307"/>
        <v>52.139922627400665</v>
      </c>
      <c r="H1095" s="39">
        <v>51548.044996523</v>
      </c>
      <c r="I1095" s="39">
        <f t="shared" si="308"/>
        <v>89.580012447397166</v>
      </c>
      <c r="J1095" s="39">
        <v>50485.485659620797</v>
      </c>
      <c r="K1095" s="40">
        <f t="shared" si="309"/>
        <v>1152.1393493495998</v>
      </c>
      <c r="L1095" s="39">
        <v>49974.462919733603</v>
      </c>
      <c r="M1095" s="39">
        <f t="shared" si="310"/>
        <v>1663.1620892367937</v>
      </c>
      <c r="N1095" s="39">
        <f t="shared" si="315"/>
        <v>511.02273988719389</v>
      </c>
      <c r="O1095" s="40">
        <f>'Estimates from MCMC'!$B$2-L1095</f>
        <v>19086.537080266397</v>
      </c>
      <c r="P1095" s="39">
        <v>51134.052789935697</v>
      </c>
      <c r="Q1095" s="40">
        <f t="shared" si="311"/>
        <v>1159.5898702020932</v>
      </c>
      <c r="R1095" s="39">
        <v>51165.137860174502</v>
      </c>
      <c r="S1095" s="39">
        <f t="shared" si="312"/>
        <v>31.085070238805201</v>
      </c>
      <c r="T1095" s="39">
        <f t="shared" si="316"/>
        <v>1190.6749404408984</v>
      </c>
      <c r="U1095" s="39">
        <v>57685.433372152598</v>
      </c>
      <c r="V1095" s="39">
        <f t="shared" si="313"/>
        <v>7710.9704524189947</v>
      </c>
      <c r="W1095" s="39">
        <v>59101.787921992</v>
      </c>
      <c r="X1095" s="39">
        <f t="shared" si="314"/>
        <v>225.67960939850309</v>
      </c>
      <c r="Y1095" s="39">
        <f t="shared" si="317"/>
        <v>9127.3250022583961</v>
      </c>
      <c r="Z1095" s="39">
        <f t="shared" si="318"/>
        <v>9959.2120780080004</v>
      </c>
      <c r="AA1095" s="45">
        <f t="shared" si="319"/>
        <v>6.2382973686302648E-2</v>
      </c>
      <c r="AB1095" s="45">
        <f t="shared" si="320"/>
        <v>0.40400049626557877</v>
      </c>
      <c r="AC1095" s="45">
        <f t="shared" si="321"/>
        <v>1.1824020693194976E-2</v>
      </c>
      <c r="AD1095" s="45">
        <f t="shared" si="322"/>
        <v>0.47820749064507639</v>
      </c>
      <c r="AE1095" s="45">
        <f t="shared" si="323"/>
        <v>0.52179250935492361</v>
      </c>
      <c r="AF1095" s="43">
        <f>('Estimates from MCMC'!$B$2-'MCMC runs'!W1095)/'Estimates from MCMC'!$B$2</f>
        <v>0.14420891788430518</v>
      </c>
    </row>
    <row r="1096" spans="1:32" x14ac:dyDescent="0.3">
      <c r="A1096" s="38">
        <v>4786</v>
      </c>
      <c r="B1096" s="38">
        <v>2125185.0268470063</v>
      </c>
      <c r="C1096" s="39">
        <v>52619.277043458402</v>
      </c>
      <c r="D1096" s="39">
        <v>51565.642375754302</v>
      </c>
      <c r="E1096" s="39">
        <f t="shared" si="306"/>
        <v>1053.6346677041001</v>
      </c>
      <c r="F1096" s="39">
        <v>52546.197500690403</v>
      </c>
      <c r="G1096" s="40">
        <f t="shared" si="307"/>
        <v>73.079542767998646</v>
      </c>
      <c r="H1096" s="39">
        <v>52526.150191904897</v>
      </c>
      <c r="I1096" s="39">
        <f t="shared" si="308"/>
        <v>93.126851553504821</v>
      </c>
      <c r="J1096" s="39">
        <v>51400.607976212501</v>
      </c>
      <c r="K1096" s="40">
        <f t="shared" si="309"/>
        <v>1218.6690672459008</v>
      </c>
      <c r="L1096" s="39">
        <v>50792.0396661989</v>
      </c>
      <c r="M1096" s="39">
        <f t="shared" si="310"/>
        <v>1827.237377259502</v>
      </c>
      <c r="N1096" s="39">
        <f t="shared" si="315"/>
        <v>608.56831001360115</v>
      </c>
      <c r="O1096" s="40">
        <f>'Estimates from MCMC'!$B$2-L1096</f>
        <v>18268.9603338011</v>
      </c>
      <c r="P1096" s="39">
        <v>52080.5236226247</v>
      </c>
      <c r="Q1096" s="40">
        <f t="shared" si="311"/>
        <v>1288.4839564258</v>
      </c>
      <c r="R1096" s="39">
        <v>52112.562026534601</v>
      </c>
      <c r="S1096" s="39">
        <f t="shared" si="312"/>
        <v>32.038403909900808</v>
      </c>
      <c r="T1096" s="39">
        <f t="shared" si="316"/>
        <v>1320.5223603357008</v>
      </c>
      <c r="U1096" s="39">
        <v>58713.938687547103</v>
      </c>
      <c r="V1096" s="39">
        <f t="shared" si="313"/>
        <v>7921.899021348203</v>
      </c>
      <c r="W1096" s="39">
        <v>60294.3408721124</v>
      </c>
      <c r="X1096" s="39">
        <f t="shared" si="314"/>
        <v>259.87982422959612</v>
      </c>
      <c r="Y1096" s="39">
        <f t="shared" si="317"/>
        <v>9502.3012059134999</v>
      </c>
      <c r="Z1096" s="39">
        <f t="shared" si="318"/>
        <v>8766.6591278876003</v>
      </c>
      <c r="AA1096" s="45">
        <f t="shared" si="319"/>
        <v>7.228229391316153E-2</v>
      </c>
      <c r="AB1096" s="45">
        <f t="shared" si="320"/>
        <v>0.43362615477855965</v>
      </c>
      <c r="AC1096" s="45">
        <f t="shared" si="321"/>
        <v>1.4225211477895013E-2</v>
      </c>
      <c r="AD1096" s="45">
        <f t="shared" si="322"/>
        <v>0.52013366016961626</v>
      </c>
      <c r="AE1096" s="45">
        <f t="shared" si="323"/>
        <v>0.47986633983038379</v>
      </c>
      <c r="AF1096" s="43">
        <f>('Estimates from MCMC'!$B$2-'MCMC runs'!W1096)/'Estimates from MCMC'!$B$2</f>
        <v>0.12694080780596284</v>
      </c>
    </row>
    <row r="1097" spans="1:32" x14ac:dyDescent="0.3">
      <c r="A1097" s="38">
        <v>4591</v>
      </c>
      <c r="B1097" s="38">
        <v>2074537.6718542997</v>
      </c>
      <c r="C1097" s="39">
        <v>52244.178903328597</v>
      </c>
      <c r="D1097" s="39">
        <v>51215.1946200987</v>
      </c>
      <c r="E1097" s="39">
        <f t="shared" si="306"/>
        <v>1028.9842832298964</v>
      </c>
      <c r="F1097" s="39">
        <v>52173.222200727898</v>
      </c>
      <c r="G1097" s="40">
        <f t="shared" si="307"/>
        <v>70.956702600698918</v>
      </c>
      <c r="H1097" s="39">
        <v>52154.1656189973</v>
      </c>
      <c r="I1097" s="39">
        <f t="shared" si="308"/>
        <v>90.013284331296745</v>
      </c>
      <c r="J1097" s="39">
        <v>51055.211252959001</v>
      </c>
      <c r="K1097" s="40">
        <f t="shared" si="309"/>
        <v>1188.9676503695955</v>
      </c>
      <c r="L1097" s="39">
        <v>50466.794398691498</v>
      </c>
      <c r="M1097" s="39">
        <f t="shared" si="310"/>
        <v>1777.3845046370989</v>
      </c>
      <c r="N1097" s="39">
        <f t="shared" si="315"/>
        <v>588.41685426750337</v>
      </c>
      <c r="O1097" s="40">
        <f>'Estimates from MCMC'!$B$2-L1097</f>
        <v>18594.205601308502</v>
      </c>
      <c r="P1097" s="39">
        <v>51714.463845641403</v>
      </c>
      <c r="Q1097" s="40">
        <f t="shared" si="311"/>
        <v>1247.6694469499053</v>
      </c>
      <c r="R1097" s="39">
        <v>51745.355191495801</v>
      </c>
      <c r="S1097" s="39">
        <f t="shared" si="312"/>
        <v>30.891345854397514</v>
      </c>
      <c r="T1097" s="39">
        <f t="shared" si="316"/>
        <v>1278.5607928043028</v>
      </c>
      <c r="U1097" s="39">
        <v>58288.672009574097</v>
      </c>
      <c r="V1097" s="39">
        <f t="shared" si="313"/>
        <v>7821.8776108825987</v>
      </c>
      <c r="W1097" s="39">
        <v>59819.219080613097</v>
      </c>
      <c r="X1097" s="39">
        <f t="shared" si="314"/>
        <v>251.98627823469724</v>
      </c>
      <c r="Y1097" s="39">
        <f t="shared" si="317"/>
        <v>9352.4246819215987</v>
      </c>
      <c r="Z1097" s="39">
        <f t="shared" si="318"/>
        <v>9241.7809193869034</v>
      </c>
      <c r="AA1097" s="45">
        <f t="shared" si="319"/>
        <v>6.8761248542628162E-2</v>
      </c>
      <c r="AB1097" s="45">
        <f t="shared" si="320"/>
        <v>0.42066210187178749</v>
      </c>
      <c r="AC1097" s="45">
        <f t="shared" si="321"/>
        <v>1.3551871138660776E-2</v>
      </c>
      <c r="AD1097" s="45">
        <f t="shared" si="322"/>
        <v>0.50297522155307639</v>
      </c>
      <c r="AE1097" s="45">
        <f t="shared" si="323"/>
        <v>0.49702477844692355</v>
      </c>
      <c r="AF1097" s="43">
        <f>('Estimates from MCMC'!$B$2-'MCMC runs'!W1097)/'Estimates from MCMC'!$B$2</f>
        <v>0.13382054878132235</v>
      </c>
    </row>
    <row r="1098" spans="1:32" x14ac:dyDescent="0.3">
      <c r="A1098" s="38">
        <v>2559</v>
      </c>
      <c r="B1098" s="38">
        <v>1934599.5118503019</v>
      </c>
      <c r="C1098" s="39">
        <v>52352.887791717003</v>
      </c>
      <c r="D1098" s="39">
        <v>51313.864264690899</v>
      </c>
      <c r="E1098" s="39">
        <f t="shared" si="306"/>
        <v>1039.0235270261037</v>
      </c>
      <c r="F1098" s="39">
        <v>52277.214379225203</v>
      </c>
      <c r="G1098" s="40">
        <f t="shared" si="307"/>
        <v>75.673412491800264</v>
      </c>
      <c r="H1098" s="39">
        <v>52262.8078715015</v>
      </c>
      <c r="I1098" s="39">
        <f t="shared" si="308"/>
        <v>90.07992021550308</v>
      </c>
      <c r="J1098" s="39">
        <v>51149.411653298703</v>
      </c>
      <c r="K1098" s="40">
        <f t="shared" si="309"/>
        <v>1203.4761384183003</v>
      </c>
      <c r="L1098" s="39">
        <v>50560.980825607097</v>
      </c>
      <c r="M1098" s="39">
        <f t="shared" si="310"/>
        <v>1791.9069661099056</v>
      </c>
      <c r="N1098" s="39">
        <f t="shared" si="315"/>
        <v>588.43082769160537</v>
      </c>
      <c r="O1098" s="40">
        <f>'Estimates from MCMC'!$B$2-L1098</f>
        <v>18500.019174392903</v>
      </c>
      <c r="P1098" s="39">
        <v>51821.623734688401</v>
      </c>
      <c r="Q1098" s="40">
        <f t="shared" si="311"/>
        <v>1260.6429090813035</v>
      </c>
      <c r="R1098" s="39">
        <v>51852.1519992377</v>
      </c>
      <c r="S1098" s="39">
        <f t="shared" si="312"/>
        <v>30.52826454929891</v>
      </c>
      <c r="T1098" s="39">
        <f t="shared" si="316"/>
        <v>1291.1711736306024</v>
      </c>
      <c r="U1098" s="39">
        <v>58331.325894417001</v>
      </c>
      <c r="V1098" s="39">
        <f t="shared" si="313"/>
        <v>7770.3450688099038</v>
      </c>
      <c r="W1098" s="39">
        <v>59876.394531049998</v>
      </c>
      <c r="X1098" s="39">
        <f t="shared" si="314"/>
        <v>253.89746300239494</v>
      </c>
      <c r="Y1098" s="39">
        <f t="shared" si="317"/>
        <v>9315.4137054429011</v>
      </c>
      <c r="Z1098" s="39">
        <f t="shared" si="318"/>
        <v>9184.6054689500015</v>
      </c>
      <c r="AA1098" s="45">
        <f t="shared" si="319"/>
        <v>6.9792964075291217E-2</v>
      </c>
      <c r="AB1098" s="45">
        <f t="shared" si="320"/>
        <v>0.4200182170386802</v>
      </c>
      <c r="AC1098" s="45">
        <f t="shared" si="321"/>
        <v>1.3724172964849202E-2</v>
      </c>
      <c r="AD1098" s="45">
        <f t="shared" si="322"/>
        <v>0.50353535407882066</v>
      </c>
      <c r="AE1098" s="45">
        <f t="shared" si="323"/>
        <v>0.49646464592117939</v>
      </c>
      <c r="AF1098" s="43">
        <f>('Estimates from MCMC'!$B$2-'MCMC runs'!W1098)/'Estimates from MCMC'!$B$2</f>
        <v>0.13299265097450083</v>
      </c>
    </row>
    <row r="1099" spans="1:32" x14ac:dyDescent="0.3">
      <c r="A1099" s="38">
        <v>2088</v>
      </c>
      <c r="B1099" s="38">
        <v>2057363.4123671169</v>
      </c>
      <c r="C1099" s="39">
        <v>52167.392890291703</v>
      </c>
      <c r="D1099" s="39">
        <v>51109.566407374899</v>
      </c>
      <c r="E1099" s="39">
        <f t="shared" si="306"/>
        <v>1057.8264829168038</v>
      </c>
      <c r="F1099" s="39">
        <v>52105.7530941234</v>
      </c>
      <c r="G1099" s="40">
        <f t="shared" si="307"/>
        <v>61.639796168303292</v>
      </c>
      <c r="H1099" s="39">
        <v>52075.913653948497</v>
      </c>
      <c r="I1099" s="39">
        <f t="shared" si="308"/>
        <v>91.479236343206139</v>
      </c>
      <c r="J1099" s="39">
        <v>50957.3230112405</v>
      </c>
      <c r="K1099" s="40">
        <f t="shared" si="309"/>
        <v>1210.0698790512033</v>
      </c>
      <c r="L1099" s="39">
        <v>50359.754887716401</v>
      </c>
      <c r="M1099" s="39">
        <f t="shared" si="310"/>
        <v>1807.6380025753024</v>
      </c>
      <c r="N1099" s="39">
        <f t="shared" si="315"/>
        <v>597.56812352409906</v>
      </c>
      <c r="O1099" s="40">
        <f>'Estimates from MCMC'!$B$2-L1099</f>
        <v>18701.245112283599</v>
      </c>
      <c r="P1099" s="39">
        <v>51630.484998962304</v>
      </c>
      <c r="Q1099" s="40">
        <f t="shared" si="311"/>
        <v>1270.7301112459027</v>
      </c>
      <c r="R1099" s="39">
        <v>51661.781779773701</v>
      </c>
      <c r="S1099" s="39">
        <f t="shared" si="312"/>
        <v>31.296780811397184</v>
      </c>
      <c r="T1099" s="39">
        <f t="shared" si="316"/>
        <v>1302.0268920572998</v>
      </c>
      <c r="U1099" s="39">
        <v>58255.0311509823</v>
      </c>
      <c r="V1099" s="39">
        <f t="shared" si="313"/>
        <v>7895.2762632658996</v>
      </c>
      <c r="W1099" s="39">
        <v>59815.820570211101</v>
      </c>
      <c r="X1099" s="39">
        <f t="shared" si="314"/>
        <v>258.76252717150055</v>
      </c>
      <c r="Y1099" s="39">
        <f t="shared" si="317"/>
        <v>9456.0656824947</v>
      </c>
      <c r="Z1099" s="39">
        <f t="shared" si="318"/>
        <v>9245.1794297888991</v>
      </c>
      <c r="AA1099" s="45">
        <f t="shared" si="319"/>
        <v>6.9622470816239151E-2</v>
      </c>
      <c r="AB1099" s="45">
        <f t="shared" si="320"/>
        <v>0.42217917661963694</v>
      </c>
      <c r="AC1099" s="45">
        <f t="shared" si="321"/>
        <v>1.383664700493855E-2</v>
      </c>
      <c r="AD1099" s="45">
        <f t="shared" si="322"/>
        <v>0.50563829444081465</v>
      </c>
      <c r="AE1099" s="45">
        <f t="shared" si="323"/>
        <v>0.49436170555918535</v>
      </c>
      <c r="AF1099" s="43">
        <f>('Estimates from MCMC'!$B$2-'MCMC runs'!W1099)/'Estimates from MCMC'!$B$2</f>
        <v>0.13386975905053358</v>
      </c>
    </row>
    <row r="1100" spans="1:32" x14ac:dyDescent="0.3">
      <c r="A1100" s="38">
        <v>1486</v>
      </c>
      <c r="B1100" s="38">
        <v>1915372.4681545626</v>
      </c>
      <c r="C1100" s="39">
        <v>52877.296820334101</v>
      </c>
      <c r="D1100" s="39">
        <v>51836.900928471099</v>
      </c>
      <c r="E1100" s="39">
        <f t="shared" si="306"/>
        <v>1040.3958918630015</v>
      </c>
      <c r="F1100" s="39">
        <v>52827.413237759603</v>
      </c>
      <c r="G1100" s="40">
        <f t="shared" si="307"/>
        <v>49.883582574497268</v>
      </c>
      <c r="H1100" s="39">
        <v>52788.103451804498</v>
      </c>
      <c r="I1100" s="39">
        <f t="shared" si="308"/>
        <v>89.193368529602594</v>
      </c>
      <c r="J1100" s="39">
        <v>51698.261990461899</v>
      </c>
      <c r="K1100" s="40">
        <f t="shared" si="309"/>
        <v>1179.034829872202</v>
      </c>
      <c r="L1100" s="39">
        <v>51115.3744323672</v>
      </c>
      <c r="M1100" s="39">
        <f t="shared" si="310"/>
        <v>1761.9223879669007</v>
      </c>
      <c r="N1100" s="39">
        <f t="shared" si="315"/>
        <v>582.88755809469876</v>
      </c>
      <c r="O1100" s="40">
        <f>'Estimates from MCMC'!$B$2-L1100</f>
        <v>17945.6255676328</v>
      </c>
      <c r="P1100" s="39">
        <v>52351.225278461803</v>
      </c>
      <c r="Q1100" s="40">
        <f t="shared" si="311"/>
        <v>1235.8508460946032</v>
      </c>
      <c r="R1100" s="39">
        <v>52381.931455482001</v>
      </c>
      <c r="S1100" s="39">
        <f t="shared" si="312"/>
        <v>30.706177020198083</v>
      </c>
      <c r="T1100" s="39">
        <f t="shared" si="316"/>
        <v>1266.5570231148013</v>
      </c>
      <c r="U1100" s="39">
        <v>58974.647065725403</v>
      </c>
      <c r="V1100" s="39">
        <f t="shared" si="313"/>
        <v>7859.2726333582032</v>
      </c>
      <c r="W1100" s="39">
        <v>60489.681230975002</v>
      </c>
      <c r="X1100" s="39">
        <f t="shared" si="314"/>
        <v>248.47714213479776</v>
      </c>
      <c r="Y1100" s="39">
        <f t="shared" si="317"/>
        <v>9374.3067986078022</v>
      </c>
      <c r="Z1100" s="39">
        <f t="shared" si="318"/>
        <v>8571.3187690249979</v>
      </c>
      <c r="AA1100" s="45">
        <f t="shared" si="319"/>
        <v>7.0577479639338775E-2</v>
      </c>
      <c r="AB1100" s="45">
        <f t="shared" si="320"/>
        <v>0.43794921518553204</v>
      </c>
      <c r="AC1100" s="45">
        <f t="shared" si="321"/>
        <v>1.3846112034286375E-2</v>
      </c>
      <c r="AD1100" s="45">
        <f t="shared" si="322"/>
        <v>0.52237280685915721</v>
      </c>
      <c r="AE1100" s="45">
        <f t="shared" si="323"/>
        <v>0.47762719314084279</v>
      </c>
      <c r="AF1100" s="43">
        <f>('Estimates from MCMC'!$B$2-'MCMC runs'!W1100)/'Estimates from MCMC'!$B$2</f>
        <v>0.12411228868717508</v>
      </c>
    </row>
    <row r="1101" spans="1:32" x14ac:dyDescent="0.3">
      <c r="A1101" s="38">
        <v>4158</v>
      </c>
      <c r="B1101" s="38">
        <v>1988033.9881968398</v>
      </c>
      <c r="C1101" s="39">
        <v>52036.016765649401</v>
      </c>
      <c r="D1101" s="39">
        <v>50987.347774789399</v>
      </c>
      <c r="E1101" s="39">
        <f t="shared" si="306"/>
        <v>1048.6689908600019</v>
      </c>
      <c r="F1101" s="39">
        <v>51975.006646933303</v>
      </c>
      <c r="G1101" s="40">
        <f t="shared" si="307"/>
        <v>61.010118716098077</v>
      </c>
      <c r="H1101" s="39">
        <v>51944.551469325503</v>
      </c>
      <c r="I1101" s="39">
        <f t="shared" si="308"/>
        <v>91.465296323898656</v>
      </c>
      <c r="J1101" s="39">
        <v>50835.704505658301</v>
      </c>
      <c r="K1101" s="40">
        <f t="shared" si="309"/>
        <v>1200.3122599911003</v>
      </c>
      <c r="L1101" s="39">
        <v>50238.135172639602</v>
      </c>
      <c r="M1101" s="39">
        <f t="shared" si="310"/>
        <v>1797.881593009799</v>
      </c>
      <c r="N1101" s="39">
        <f t="shared" si="315"/>
        <v>597.56933301869867</v>
      </c>
      <c r="O1101" s="40">
        <f>'Estimates from MCMC'!$B$2-L1101</f>
        <v>18822.864827360398</v>
      </c>
      <c r="P1101" s="39">
        <v>51503.364137742799</v>
      </c>
      <c r="Q1101" s="40">
        <f t="shared" si="311"/>
        <v>1265.228965103197</v>
      </c>
      <c r="R1101" s="39">
        <v>51534.840926918099</v>
      </c>
      <c r="S1101" s="39">
        <f t="shared" si="312"/>
        <v>31.476789175299928</v>
      </c>
      <c r="T1101" s="39">
        <f t="shared" si="316"/>
        <v>1296.7057542784969</v>
      </c>
      <c r="U1101" s="39">
        <v>58002.558625835001</v>
      </c>
      <c r="V1101" s="39">
        <f t="shared" si="313"/>
        <v>7764.4234531953989</v>
      </c>
      <c r="W1101" s="39">
        <v>59553.550514465103</v>
      </c>
      <c r="X1101" s="39">
        <f t="shared" si="314"/>
        <v>254.28613435160514</v>
      </c>
      <c r="Y1101" s="39">
        <f t="shared" si="317"/>
        <v>9315.4153418255009</v>
      </c>
      <c r="Z1101" s="39">
        <f t="shared" si="318"/>
        <v>9507.4494855348967</v>
      </c>
      <c r="AA1101" s="45">
        <f t="shared" si="319"/>
        <v>6.8889925426954199E-2</v>
      </c>
      <c r="AB1101" s="45">
        <f t="shared" si="320"/>
        <v>0.41249955967963214</v>
      </c>
      <c r="AC1101" s="45">
        <f t="shared" si="321"/>
        <v>1.3509427851916667E-2</v>
      </c>
      <c r="AD1101" s="45">
        <f t="shared" si="322"/>
        <v>0.49489891295850302</v>
      </c>
      <c r="AE1101" s="45">
        <f t="shared" si="323"/>
        <v>0.50510108704149703</v>
      </c>
      <c r="AF1101" s="43">
        <f>('Estimates from MCMC'!$B$2-'MCMC runs'!W1101)/'Estimates from MCMC'!$B$2</f>
        <v>0.13766741700141755</v>
      </c>
    </row>
    <row r="1102" spans="1:32" x14ac:dyDescent="0.3">
      <c r="A1102" s="38">
        <v>3317</v>
      </c>
      <c r="B1102" s="38">
        <v>2178559.4194515292</v>
      </c>
      <c r="C1102" s="39">
        <v>52706.586170958501</v>
      </c>
      <c r="D1102" s="39">
        <v>51672.570383209197</v>
      </c>
      <c r="E1102" s="39">
        <f t="shared" si="306"/>
        <v>1034.0157877493039</v>
      </c>
      <c r="F1102" s="39">
        <v>52643.373958693002</v>
      </c>
      <c r="G1102" s="40">
        <f t="shared" si="307"/>
        <v>63.212212265498238</v>
      </c>
      <c r="H1102" s="39">
        <v>52616.141293475397</v>
      </c>
      <c r="I1102" s="39">
        <f t="shared" si="308"/>
        <v>90.444877483103483</v>
      </c>
      <c r="J1102" s="39">
        <v>51519.732157581202</v>
      </c>
      <c r="K1102" s="40">
        <f t="shared" si="309"/>
        <v>1186.8540133772985</v>
      </c>
      <c r="L1102" s="39">
        <v>50928.553061986902</v>
      </c>
      <c r="M1102" s="39">
        <f t="shared" si="310"/>
        <v>1778.0331089715983</v>
      </c>
      <c r="N1102" s="39">
        <f t="shared" si="315"/>
        <v>591.17909559429972</v>
      </c>
      <c r="O1102" s="40">
        <f>'Estimates from MCMC'!$B$2-L1102</f>
        <v>18132.446938013098</v>
      </c>
      <c r="P1102" s="39">
        <v>52177.983461072203</v>
      </c>
      <c r="Q1102" s="40">
        <f t="shared" si="311"/>
        <v>1249.4303990853005</v>
      </c>
      <c r="R1102" s="39">
        <v>52209.187439664798</v>
      </c>
      <c r="S1102" s="39">
        <f t="shared" si="312"/>
        <v>31.203978592595377</v>
      </c>
      <c r="T1102" s="39">
        <f t="shared" si="316"/>
        <v>1280.6343776778958</v>
      </c>
      <c r="U1102" s="39">
        <v>58822.032659297103</v>
      </c>
      <c r="V1102" s="39">
        <f t="shared" si="313"/>
        <v>7893.4795973102009</v>
      </c>
      <c r="W1102" s="39">
        <v>60353.168461042304</v>
      </c>
      <c r="X1102" s="39">
        <f t="shared" si="314"/>
        <v>250.50142406730447</v>
      </c>
      <c r="Y1102" s="39">
        <f t="shared" si="317"/>
        <v>9424.6153990554012</v>
      </c>
      <c r="Z1102" s="39">
        <f t="shared" si="318"/>
        <v>8707.8315389576965</v>
      </c>
      <c r="AA1102" s="45">
        <f t="shared" si="319"/>
        <v>7.0626671736904817E-2</v>
      </c>
      <c r="AB1102" s="45">
        <f t="shared" si="320"/>
        <v>0.43532346319802034</v>
      </c>
      <c r="AC1102" s="45">
        <f t="shared" si="321"/>
        <v>1.3815092079059116E-2</v>
      </c>
      <c r="AD1102" s="45">
        <f t="shared" si="322"/>
        <v>0.5197652270139842</v>
      </c>
      <c r="AE1102" s="45">
        <f t="shared" si="323"/>
        <v>0.48023477298601575</v>
      </c>
      <c r="AF1102" s="43">
        <f>('Estimates from MCMC'!$B$2-'MCMC runs'!W1102)/'Estimates from MCMC'!$B$2</f>
        <v>0.12608898711222971</v>
      </c>
    </row>
    <row r="1103" spans="1:32" x14ac:dyDescent="0.3">
      <c r="A1103" s="38">
        <v>1142</v>
      </c>
      <c r="B1103" s="38">
        <v>1984872.8694152988</v>
      </c>
      <c r="C1103" s="39">
        <v>52759.780761308102</v>
      </c>
      <c r="D1103" s="39">
        <v>51714.957345762603</v>
      </c>
      <c r="E1103" s="39">
        <f t="shared" si="306"/>
        <v>1044.8234155454993</v>
      </c>
      <c r="F1103" s="39">
        <v>52709.093974770003</v>
      </c>
      <c r="G1103" s="40">
        <f t="shared" si="307"/>
        <v>50.686786538099113</v>
      </c>
      <c r="H1103" s="39">
        <v>52671.378561122998</v>
      </c>
      <c r="I1103" s="39">
        <f t="shared" si="308"/>
        <v>88.402200185104448</v>
      </c>
      <c r="J1103" s="39">
        <v>51576.6465071809</v>
      </c>
      <c r="K1103" s="40">
        <f t="shared" si="309"/>
        <v>1183.1342541272024</v>
      </c>
      <c r="L1103" s="39">
        <v>50999.033385559298</v>
      </c>
      <c r="M1103" s="39">
        <f t="shared" si="310"/>
        <v>1760.7473757488042</v>
      </c>
      <c r="N1103" s="39">
        <f t="shared" si="315"/>
        <v>577.61312162160175</v>
      </c>
      <c r="O1103" s="40">
        <f>'Estimates from MCMC'!$B$2-L1103</f>
        <v>18061.966614440702</v>
      </c>
      <c r="P1103" s="39">
        <v>52229.968563710499</v>
      </c>
      <c r="Q1103" s="40">
        <f t="shared" si="311"/>
        <v>1230.9351781512014</v>
      </c>
      <c r="R1103" s="39">
        <v>52260.216587431503</v>
      </c>
      <c r="S1103" s="39">
        <f t="shared" si="312"/>
        <v>30.248023721003847</v>
      </c>
      <c r="T1103" s="39">
        <f t="shared" si="316"/>
        <v>1261.1832018722052</v>
      </c>
      <c r="U1103" s="39">
        <v>59018.478010776897</v>
      </c>
      <c r="V1103" s="39">
        <f t="shared" si="313"/>
        <v>8019.4446252175985</v>
      </c>
      <c r="W1103" s="39">
        <v>60532.300860335898</v>
      </c>
      <c r="X1103" s="39">
        <f t="shared" si="314"/>
        <v>252.6396476867958</v>
      </c>
      <c r="Y1103" s="39">
        <f t="shared" si="317"/>
        <v>9533.2674747765996</v>
      </c>
      <c r="Z1103" s="39">
        <f t="shared" si="318"/>
        <v>8528.6991396641024</v>
      </c>
      <c r="AA1103" s="45">
        <f t="shared" si="319"/>
        <v>6.9825353395564255E-2</v>
      </c>
      <c r="AB1103" s="45">
        <f t="shared" si="320"/>
        <v>0.44399620464396061</v>
      </c>
      <c r="AC1103" s="45">
        <f t="shared" si="321"/>
        <v>1.3987383161521745E-2</v>
      </c>
      <c r="AD1103" s="45">
        <f t="shared" si="322"/>
        <v>0.5278089412010466</v>
      </c>
      <c r="AE1103" s="45">
        <f t="shared" si="323"/>
        <v>0.4721910587989534</v>
      </c>
      <c r="AF1103" s="43">
        <f>('Estimates from MCMC'!$B$2-'MCMC runs'!W1103)/'Estimates from MCMC'!$B$2</f>
        <v>0.12349515847821639</v>
      </c>
    </row>
    <row r="1104" spans="1:32" x14ac:dyDescent="0.3">
      <c r="A1104" s="38">
        <v>1588</v>
      </c>
      <c r="B1104" s="38">
        <v>2113384.7777713803</v>
      </c>
      <c r="C1104" s="39">
        <v>52010.5114369082</v>
      </c>
      <c r="D1104" s="39">
        <v>50974.369466172197</v>
      </c>
      <c r="E1104" s="39">
        <f t="shared" si="306"/>
        <v>1036.1419707360037</v>
      </c>
      <c r="F1104" s="39">
        <v>51951.939774187798</v>
      </c>
      <c r="G1104" s="40">
        <f t="shared" si="307"/>
        <v>58.571662720401946</v>
      </c>
      <c r="H1104" s="39">
        <v>51921.056477108097</v>
      </c>
      <c r="I1104" s="39">
        <f t="shared" si="308"/>
        <v>89.454959800103097</v>
      </c>
      <c r="J1104" s="39">
        <v>50827.123690055603</v>
      </c>
      <c r="K1104" s="40">
        <f t="shared" si="309"/>
        <v>1183.387746852597</v>
      </c>
      <c r="L1104" s="39">
        <v>50242.618136432597</v>
      </c>
      <c r="M1104" s="39">
        <f t="shared" si="310"/>
        <v>1767.8933004756036</v>
      </c>
      <c r="N1104" s="39">
        <f t="shared" si="315"/>
        <v>584.50555362300656</v>
      </c>
      <c r="O1104" s="40">
        <f>'Estimates from MCMC'!$B$2-L1104</f>
        <v>18818.381863567403</v>
      </c>
      <c r="P1104" s="39">
        <v>51483.057680724902</v>
      </c>
      <c r="Q1104" s="40">
        <f t="shared" si="311"/>
        <v>1240.4395442923051</v>
      </c>
      <c r="R1104" s="39">
        <v>51513.799696758499</v>
      </c>
      <c r="S1104" s="39">
        <f t="shared" si="312"/>
        <v>30.742016033596883</v>
      </c>
      <c r="T1104" s="39">
        <f t="shared" si="316"/>
        <v>1271.181560325902</v>
      </c>
      <c r="U1104" s="39">
        <v>57960.568734155997</v>
      </c>
      <c r="V1104" s="39">
        <f t="shared" si="313"/>
        <v>7717.9505977234003</v>
      </c>
      <c r="W1104" s="39">
        <v>59481.509447768898</v>
      </c>
      <c r="X1104" s="39">
        <f t="shared" si="314"/>
        <v>249.75915328699921</v>
      </c>
      <c r="Y1104" s="39">
        <f t="shared" si="317"/>
        <v>9238.8913113363014</v>
      </c>
      <c r="Z1104" s="39">
        <f t="shared" si="318"/>
        <v>9579.4905522311019</v>
      </c>
      <c r="AA1104" s="45">
        <f t="shared" si="319"/>
        <v>6.7549992849646842E-2</v>
      </c>
      <c r="AB1104" s="45">
        <f t="shared" si="320"/>
        <v>0.41012828061829476</v>
      </c>
      <c r="AC1104" s="45">
        <f t="shared" si="321"/>
        <v>1.3272084449010768E-2</v>
      </c>
      <c r="AD1104" s="45">
        <f t="shared" si="322"/>
        <v>0.49095035791695235</v>
      </c>
      <c r="AE1104" s="45">
        <f t="shared" si="323"/>
        <v>0.5090496420830477</v>
      </c>
      <c r="AF1104" s="43">
        <f>('Estimates from MCMC'!$B$2-'MCMC runs'!W1104)/'Estimates from MCMC'!$B$2</f>
        <v>0.13871056822564257</v>
      </c>
    </row>
    <row r="1105" spans="1:32" x14ac:dyDescent="0.3">
      <c r="A1105" s="38">
        <v>2038</v>
      </c>
      <c r="B1105" s="38">
        <v>2210367.9403821146</v>
      </c>
      <c r="C1105" s="39">
        <v>52941.058146665797</v>
      </c>
      <c r="D1105" s="39">
        <v>51913.716047010203</v>
      </c>
      <c r="E1105" s="39">
        <f t="shared" si="306"/>
        <v>1027.3420996555942</v>
      </c>
      <c r="F1105" s="39">
        <v>52880.1287201753</v>
      </c>
      <c r="G1105" s="40">
        <f t="shared" si="307"/>
        <v>60.929426490496553</v>
      </c>
      <c r="H1105" s="39">
        <v>52851.635154027201</v>
      </c>
      <c r="I1105" s="39">
        <f t="shared" si="308"/>
        <v>89.422992638596043</v>
      </c>
      <c r="J1105" s="39">
        <v>51764.089957653297</v>
      </c>
      <c r="K1105" s="40">
        <f t="shared" si="309"/>
        <v>1176.9681890124994</v>
      </c>
      <c r="L1105" s="39">
        <v>51179.520738404703</v>
      </c>
      <c r="M1105" s="39">
        <f t="shared" si="310"/>
        <v>1761.5374082610942</v>
      </c>
      <c r="N1105" s="39">
        <f t="shared" si="315"/>
        <v>584.56921924859489</v>
      </c>
      <c r="O1105" s="40">
        <f>'Estimates from MCMC'!$B$2-L1105</f>
        <v>17881.479261595297</v>
      </c>
      <c r="P1105" s="39">
        <v>52413.482311919797</v>
      </c>
      <c r="Q1105" s="40">
        <f t="shared" si="311"/>
        <v>1233.9615735150946</v>
      </c>
      <c r="R1105" s="39">
        <v>52444.381121980201</v>
      </c>
      <c r="S1105" s="39">
        <f t="shared" si="312"/>
        <v>30.898810060403775</v>
      </c>
      <c r="T1105" s="39">
        <f t="shared" si="316"/>
        <v>1264.8603835754984</v>
      </c>
      <c r="U1105" s="39">
        <v>59127.832704193701</v>
      </c>
      <c r="V1105" s="39">
        <f t="shared" si="313"/>
        <v>7948.3119657889984</v>
      </c>
      <c r="W1105" s="39">
        <v>60642.415117279103</v>
      </c>
      <c r="X1105" s="39">
        <f t="shared" si="314"/>
        <v>249.72202950990322</v>
      </c>
      <c r="Y1105" s="39">
        <f t="shared" si="317"/>
        <v>9462.8943788744</v>
      </c>
      <c r="Z1105" s="39">
        <f t="shared" si="318"/>
        <v>8418.5848827208974</v>
      </c>
      <c r="AA1105" s="45">
        <f t="shared" si="319"/>
        <v>7.0735780025318426E-2</v>
      </c>
      <c r="AB1105" s="45">
        <f t="shared" si="320"/>
        <v>0.44449968872876622</v>
      </c>
      <c r="AC1105" s="45">
        <f t="shared" si="321"/>
        <v>1.396540106423076E-2</v>
      </c>
      <c r="AD1105" s="45">
        <f t="shared" si="322"/>
        <v>0.52920086981831538</v>
      </c>
      <c r="AE1105" s="45">
        <f t="shared" si="323"/>
        <v>0.47079913018168457</v>
      </c>
      <c r="AF1105" s="43">
        <f>('Estimates from MCMC'!$B$2-'MCMC runs'!W1105)/'Estimates from MCMC'!$B$2</f>
        <v>0.12190070926747219</v>
      </c>
    </row>
    <row r="1106" spans="1:32" x14ac:dyDescent="0.3">
      <c r="A1106" s="38">
        <v>4229</v>
      </c>
      <c r="B1106" s="38">
        <v>2210367.9403821146</v>
      </c>
      <c r="C1106" s="39">
        <v>52941.058146665797</v>
      </c>
      <c r="D1106" s="39">
        <v>51913.716047010203</v>
      </c>
      <c r="E1106" s="39">
        <f t="shared" si="306"/>
        <v>1027.3420996555942</v>
      </c>
      <c r="F1106" s="39">
        <v>52880.1287201753</v>
      </c>
      <c r="G1106" s="40">
        <f t="shared" si="307"/>
        <v>60.929426490496553</v>
      </c>
      <c r="H1106" s="39">
        <v>52851.635154027201</v>
      </c>
      <c r="I1106" s="39">
        <f t="shared" si="308"/>
        <v>89.422992638596043</v>
      </c>
      <c r="J1106" s="39">
        <v>51764.089957653297</v>
      </c>
      <c r="K1106" s="40">
        <f t="shared" si="309"/>
        <v>1176.9681890124994</v>
      </c>
      <c r="L1106" s="39">
        <v>51179.520738404703</v>
      </c>
      <c r="M1106" s="39">
        <f t="shared" si="310"/>
        <v>1761.5374082610942</v>
      </c>
      <c r="N1106" s="39">
        <f t="shared" si="315"/>
        <v>584.56921924859489</v>
      </c>
      <c r="O1106" s="40">
        <f>'Estimates from MCMC'!$B$2-L1106</f>
        <v>17881.479261595297</v>
      </c>
      <c r="P1106" s="39">
        <v>52413.482311919797</v>
      </c>
      <c r="Q1106" s="40">
        <f t="shared" si="311"/>
        <v>1233.9615735150946</v>
      </c>
      <c r="R1106" s="39">
        <v>52444.381121980201</v>
      </c>
      <c r="S1106" s="39">
        <f t="shared" si="312"/>
        <v>30.898810060403775</v>
      </c>
      <c r="T1106" s="39">
        <f t="shared" si="316"/>
        <v>1264.8603835754984</v>
      </c>
      <c r="U1106" s="39">
        <v>59127.832704193701</v>
      </c>
      <c r="V1106" s="39">
        <f t="shared" si="313"/>
        <v>7948.3119657889984</v>
      </c>
      <c r="W1106" s="39">
        <v>60642.415117279103</v>
      </c>
      <c r="X1106" s="39">
        <f t="shared" si="314"/>
        <v>249.72202950990322</v>
      </c>
      <c r="Y1106" s="39">
        <f t="shared" si="317"/>
        <v>9462.8943788744</v>
      </c>
      <c r="Z1106" s="39">
        <f t="shared" si="318"/>
        <v>8418.5848827208974</v>
      </c>
      <c r="AA1106" s="45">
        <f t="shared" si="319"/>
        <v>7.0735780025318426E-2</v>
      </c>
      <c r="AB1106" s="45">
        <f t="shared" si="320"/>
        <v>0.44449968872876622</v>
      </c>
      <c r="AC1106" s="45">
        <f t="shared" si="321"/>
        <v>1.396540106423076E-2</v>
      </c>
      <c r="AD1106" s="45">
        <f t="shared" si="322"/>
        <v>0.52920086981831538</v>
      </c>
      <c r="AE1106" s="45">
        <f t="shared" si="323"/>
        <v>0.47079913018168457</v>
      </c>
      <c r="AF1106" s="43">
        <f>('Estimates from MCMC'!$B$2-'MCMC runs'!W1106)/'Estimates from MCMC'!$B$2</f>
        <v>0.12190070926747219</v>
      </c>
    </row>
    <row r="1107" spans="1:32" x14ac:dyDescent="0.3">
      <c r="A1107" s="38">
        <v>2267</v>
      </c>
      <c r="B1107" s="38">
        <v>1920032.1726935832</v>
      </c>
      <c r="C1107" s="39">
        <v>52270.328136247903</v>
      </c>
      <c r="D1107" s="39">
        <v>51221.356476895999</v>
      </c>
      <c r="E1107" s="39">
        <f t="shared" si="306"/>
        <v>1048.9716593519042</v>
      </c>
      <c r="F1107" s="39">
        <v>52193.419025752897</v>
      </c>
      <c r="G1107" s="40">
        <f t="shared" si="307"/>
        <v>76.909110495005734</v>
      </c>
      <c r="H1107" s="39">
        <v>52179.033658284301</v>
      </c>
      <c r="I1107" s="39">
        <f t="shared" si="308"/>
        <v>91.294477963601821</v>
      </c>
      <c r="J1107" s="39">
        <v>51054.344123305404</v>
      </c>
      <c r="K1107" s="40">
        <f t="shared" si="309"/>
        <v>1215.9840129424992</v>
      </c>
      <c r="L1107" s="39">
        <v>50457.963434609002</v>
      </c>
      <c r="M1107" s="39">
        <f t="shared" si="310"/>
        <v>1812.3647016389004</v>
      </c>
      <c r="N1107" s="39">
        <f t="shared" si="315"/>
        <v>596.38068869640119</v>
      </c>
      <c r="O1107" s="40">
        <f>'Estimates from MCMC'!$B$2-L1107</f>
        <v>18603.036565390998</v>
      </c>
      <c r="P1107" s="39">
        <v>51730.630408298101</v>
      </c>
      <c r="Q1107" s="40">
        <f t="shared" si="311"/>
        <v>1272.6669736890981</v>
      </c>
      <c r="R1107" s="39">
        <v>51761.710555897502</v>
      </c>
      <c r="S1107" s="39">
        <f t="shared" si="312"/>
        <v>31.080147599401243</v>
      </c>
      <c r="T1107" s="39">
        <f t="shared" si="316"/>
        <v>1303.7471212884993</v>
      </c>
      <c r="U1107" s="39">
        <v>58415.552841039003</v>
      </c>
      <c r="V1107" s="39">
        <f t="shared" si="313"/>
        <v>7957.589406430001</v>
      </c>
      <c r="W1107" s="39">
        <v>59980.951705502397</v>
      </c>
      <c r="X1107" s="39">
        <f t="shared" si="314"/>
        <v>261.65174317489436</v>
      </c>
      <c r="Y1107" s="39">
        <f t="shared" si="317"/>
        <v>9522.9882708933947</v>
      </c>
      <c r="Z1107" s="39">
        <f t="shared" si="318"/>
        <v>9080.0482944976029</v>
      </c>
      <c r="AA1107" s="45">
        <f t="shared" si="319"/>
        <v>7.0082489850822757E-2</v>
      </c>
      <c r="AB1107" s="45">
        <f t="shared" si="320"/>
        <v>0.42775755336815618</v>
      </c>
      <c r="AC1107" s="45">
        <f t="shared" si="321"/>
        <v>1.4065001821351578E-2</v>
      </c>
      <c r="AD1107" s="45">
        <f t="shared" si="322"/>
        <v>0.51190504504033052</v>
      </c>
      <c r="AE1107" s="45">
        <f t="shared" si="323"/>
        <v>0.48809495495966948</v>
      </c>
      <c r="AF1107" s="43">
        <f>('Estimates from MCMC'!$B$2-'MCMC runs'!W1107)/'Estimates from MCMC'!$B$2</f>
        <v>0.13147866805429406</v>
      </c>
    </row>
    <row r="1108" spans="1:32" x14ac:dyDescent="0.3">
      <c r="A1108" s="38">
        <v>3688</v>
      </c>
      <c r="B1108" s="38">
        <v>1920502.7341215545</v>
      </c>
      <c r="C1108" s="39">
        <v>52673.581273875701</v>
      </c>
      <c r="D1108" s="39">
        <v>51662.349060138498</v>
      </c>
      <c r="E1108" s="39">
        <f t="shared" si="306"/>
        <v>1011.232213737203</v>
      </c>
      <c r="F1108" s="39">
        <v>52611.754428360597</v>
      </c>
      <c r="G1108" s="40">
        <f t="shared" si="307"/>
        <v>61.826845515104651</v>
      </c>
      <c r="H1108" s="39">
        <v>52585.992897970304</v>
      </c>
      <c r="I1108" s="39">
        <f t="shared" si="308"/>
        <v>87.588375905397697</v>
      </c>
      <c r="J1108" s="39">
        <v>51513.794955818201</v>
      </c>
      <c r="K1108" s="40">
        <f t="shared" si="309"/>
        <v>1159.7863180575005</v>
      </c>
      <c r="L1108" s="39">
        <v>50941.099214392503</v>
      </c>
      <c r="M1108" s="39">
        <f t="shared" si="310"/>
        <v>1732.4820594831981</v>
      </c>
      <c r="N1108" s="39">
        <f t="shared" si="315"/>
        <v>572.69574142569763</v>
      </c>
      <c r="O1108" s="40">
        <f>'Estimates from MCMC'!$B$2-L1108</f>
        <v>18119.900785607497</v>
      </c>
      <c r="P1108" s="39">
        <v>52153.676385106999</v>
      </c>
      <c r="Q1108" s="40">
        <f t="shared" si="311"/>
        <v>1212.5771707144959</v>
      </c>
      <c r="R1108" s="39">
        <v>52183.863922497803</v>
      </c>
      <c r="S1108" s="39">
        <f t="shared" si="312"/>
        <v>30.187537390804209</v>
      </c>
      <c r="T1108" s="39">
        <f t="shared" si="316"/>
        <v>1242.7647081053001</v>
      </c>
      <c r="U1108" s="39">
        <v>58739.049569089999</v>
      </c>
      <c r="V1108" s="39">
        <f t="shared" si="313"/>
        <v>7797.9503546974956</v>
      </c>
      <c r="W1108" s="39">
        <v>60224.5641834786</v>
      </c>
      <c r="X1108" s="39">
        <f t="shared" si="314"/>
        <v>242.74990628330124</v>
      </c>
      <c r="Y1108" s="39">
        <f t="shared" si="317"/>
        <v>9283.464969086097</v>
      </c>
      <c r="Z1108" s="39">
        <f t="shared" si="318"/>
        <v>8836.4358165213998</v>
      </c>
      <c r="AA1108" s="45">
        <f t="shared" si="319"/>
        <v>6.858562432595762E-2</v>
      </c>
      <c r="AB1108" s="45">
        <f t="shared" si="320"/>
        <v>0.43035281743326925</v>
      </c>
      <c r="AC1108" s="45">
        <f t="shared" si="321"/>
        <v>1.3396867298308593E-2</v>
      </c>
      <c r="AD1108" s="45">
        <f t="shared" si="322"/>
        <v>0.51233530905753544</v>
      </c>
      <c r="AE1108" s="45">
        <f t="shared" si="323"/>
        <v>0.48766469094246451</v>
      </c>
      <c r="AF1108" s="43">
        <f>('Estimates from MCMC'!$B$2-'MCMC runs'!W1108)/'Estimates from MCMC'!$B$2</f>
        <v>0.12795117094338918</v>
      </c>
    </row>
    <row r="1109" spans="1:32" x14ac:dyDescent="0.3">
      <c r="A1109" s="38">
        <v>4449</v>
      </c>
      <c r="B1109" s="38">
        <v>2061493.8104756251</v>
      </c>
      <c r="C1109" s="39">
        <v>52232.299744979398</v>
      </c>
      <c r="D1109" s="39">
        <v>51223.9257412429</v>
      </c>
      <c r="E1109" s="39">
        <f t="shared" si="306"/>
        <v>1008.3740037364987</v>
      </c>
      <c r="F1109" s="39">
        <v>52153.338991283701</v>
      </c>
      <c r="G1109" s="40">
        <f t="shared" si="307"/>
        <v>78.960753695697349</v>
      </c>
      <c r="H1109" s="39">
        <v>52143.876421052897</v>
      </c>
      <c r="I1109" s="39">
        <f t="shared" si="308"/>
        <v>88.423323926501325</v>
      </c>
      <c r="J1109" s="39">
        <v>51057.768457396603</v>
      </c>
      <c r="K1109" s="40">
        <f t="shared" si="309"/>
        <v>1174.5312875827949</v>
      </c>
      <c r="L1109" s="39">
        <v>50479.680284443799</v>
      </c>
      <c r="M1109" s="39">
        <f t="shared" si="310"/>
        <v>1752.6194605355995</v>
      </c>
      <c r="N1109" s="39">
        <f t="shared" si="315"/>
        <v>578.0881729528046</v>
      </c>
      <c r="O1109" s="40">
        <f>'Estimates from MCMC'!$B$2-L1109</f>
        <v>18581.319715556201</v>
      </c>
      <c r="P1109" s="39">
        <v>51706.896656316399</v>
      </c>
      <c r="Q1109" s="40">
        <f t="shared" si="311"/>
        <v>1227.2163718726006</v>
      </c>
      <c r="R1109" s="39">
        <v>51737.250709168198</v>
      </c>
      <c r="S1109" s="39">
        <f t="shared" si="312"/>
        <v>30.35405285179877</v>
      </c>
      <c r="T1109" s="39">
        <f t="shared" si="316"/>
        <v>1257.5704247243993</v>
      </c>
      <c r="U1109" s="39">
        <v>58280.99662038</v>
      </c>
      <c r="V1109" s="39">
        <f t="shared" si="313"/>
        <v>7801.3163359362006</v>
      </c>
      <c r="W1109" s="39">
        <v>59786.617818226303</v>
      </c>
      <c r="X1109" s="39">
        <f t="shared" si="314"/>
        <v>248.05077312190406</v>
      </c>
      <c r="Y1109" s="39">
        <f t="shared" si="317"/>
        <v>9306.937533782504</v>
      </c>
      <c r="Z1109" s="39">
        <f t="shared" si="318"/>
        <v>9274.3821817736971</v>
      </c>
      <c r="AA1109" s="45">
        <f t="shared" si="319"/>
        <v>6.76792845704908E-2</v>
      </c>
      <c r="AB1109" s="45">
        <f t="shared" si="320"/>
        <v>0.41984726894317265</v>
      </c>
      <c r="AC1109" s="45">
        <f t="shared" si="321"/>
        <v>1.3349470162457676E-2</v>
      </c>
      <c r="AD1109" s="45">
        <f t="shared" si="322"/>
        <v>0.50087602367612116</v>
      </c>
      <c r="AE1109" s="45">
        <f t="shared" si="323"/>
        <v>0.49912397632387889</v>
      </c>
      <c r="AF1109" s="43">
        <f>('Estimates from MCMC'!$B$2-'MCMC runs'!W1109)/'Estimates from MCMC'!$B$2</f>
        <v>0.13429261351231081</v>
      </c>
    </row>
    <row r="1110" spans="1:32" x14ac:dyDescent="0.3">
      <c r="A1110" s="38">
        <v>2106</v>
      </c>
      <c r="B1110" s="38">
        <v>2003641.1297750282</v>
      </c>
      <c r="C1110" s="39">
        <v>52553.516334225002</v>
      </c>
      <c r="D1110" s="39">
        <v>51516.517402608799</v>
      </c>
      <c r="E1110" s="39">
        <f t="shared" si="306"/>
        <v>1036.9989316162028</v>
      </c>
      <c r="F1110" s="39">
        <v>52484.125542748799</v>
      </c>
      <c r="G1110" s="40">
        <f t="shared" si="307"/>
        <v>69.390791476202139</v>
      </c>
      <c r="H1110" s="39">
        <v>52463.553725432997</v>
      </c>
      <c r="I1110" s="39">
        <f t="shared" si="308"/>
        <v>89.962608792004175</v>
      </c>
      <c r="J1110" s="39">
        <v>51358.182950579299</v>
      </c>
      <c r="K1110" s="40">
        <f t="shared" si="309"/>
        <v>1195.3333836457023</v>
      </c>
      <c r="L1110" s="39">
        <v>50769.904051198202</v>
      </c>
      <c r="M1110" s="39">
        <f t="shared" si="310"/>
        <v>1783.6122830267996</v>
      </c>
      <c r="N1110" s="39">
        <f t="shared" si="315"/>
        <v>588.27889938109729</v>
      </c>
      <c r="O1110" s="40">
        <f>'Estimates from MCMC'!$B$2-L1110</f>
        <v>18291.095948801798</v>
      </c>
      <c r="P1110" s="39">
        <v>52023.970678428901</v>
      </c>
      <c r="Q1110" s="40">
        <f t="shared" si="311"/>
        <v>1254.0666272306989</v>
      </c>
      <c r="R1110" s="39">
        <v>52054.536265156203</v>
      </c>
      <c r="S1110" s="39">
        <f t="shared" si="312"/>
        <v>30.565586727301707</v>
      </c>
      <c r="T1110" s="39">
        <f t="shared" si="316"/>
        <v>1284.6322139580006</v>
      </c>
      <c r="U1110" s="39">
        <v>58616.5792266157</v>
      </c>
      <c r="V1110" s="39">
        <f t="shared" si="313"/>
        <v>7846.6751754174984</v>
      </c>
      <c r="W1110" s="39">
        <v>60153.193182634597</v>
      </c>
      <c r="X1110" s="39">
        <f t="shared" si="314"/>
        <v>251.98174206089607</v>
      </c>
      <c r="Y1110" s="39">
        <f t="shared" si="317"/>
        <v>9383.2891314363951</v>
      </c>
      <c r="Z1110" s="39">
        <f t="shared" si="318"/>
        <v>8907.8068173654028</v>
      </c>
      <c r="AA1110" s="45">
        <f t="shared" si="319"/>
        <v>7.0232654049477747E-2</v>
      </c>
      <c r="AB1110" s="45">
        <f t="shared" si="320"/>
        <v>0.42898879309260379</v>
      </c>
      <c r="AC1110" s="45">
        <f t="shared" si="321"/>
        <v>1.3776197050532816E-2</v>
      </c>
      <c r="AD1110" s="45">
        <f t="shared" si="322"/>
        <v>0.5129976441926144</v>
      </c>
      <c r="AE1110" s="45">
        <f t="shared" si="323"/>
        <v>0.4870023558073856</v>
      </c>
      <c r="AF1110" s="43">
        <f>('Estimates from MCMC'!$B$2-'MCMC runs'!W1110)/'Estimates from MCMC'!$B$2</f>
        <v>0.12898461964589861</v>
      </c>
    </row>
    <row r="1111" spans="1:32" x14ac:dyDescent="0.3">
      <c r="A1111" s="38">
        <v>2876</v>
      </c>
      <c r="B1111" s="38">
        <v>1990946.0887033406</v>
      </c>
      <c r="C1111" s="39">
        <v>52610.232233868403</v>
      </c>
      <c r="D1111" s="39">
        <v>51568.399703355499</v>
      </c>
      <c r="E1111" s="39">
        <f t="shared" si="306"/>
        <v>1041.8325305129038</v>
      </c>
      <c r="F1111" s="39">
        <v>52545.308663727199</v>
      </c>
      <c r="G1111" s="40">
        <f t="shared" si="307"/>
        <v>64.923570141203527</v>
      </c>
      <c r="H1111" s="39">
        <v>52519.650071407603</v>
      </c>
      <c r="I1111" s="39">
        <f t="shared" si="308"/>
        <v>90.582162460799736</v>
      </c>
      <c r="J1111" s="39">
        <v>51413.810863885301</v>
      </c>
      <c r="K1111" s="40">
        <f t="shared" si="309"/>
        <v>1196.4213699831016</v>
      </c>
      <c r="L1111" s="39">
        <v>50821.769316214501</v>
      </c>
      <c r="M1111" s="39">
        <f t="shared" si="310"/>
        <v>1788.462917653902</v>
      </c>
      <c r="N1111" s="39">
        <f t="shared" si="315"/>
        <v>592.04154767080036</v>
      </c>
      <c r="O1111" s="40">
        <f>'Estimates from MCMC'!$B$2-L1111</f>
        <v>18239.230683785499</v>
      </c>
      <c r="P1111" s="39">
        <v>52077.076915122801</v>
      </c>
      <c r="Q1111" s="40">
        <f t="shared" si="311"/>
        <v>1255.3075989083009</v>
      </c>
      <c r="R1111" s="39">
        <v>52108.136510814598</v>
      </c>
      <c r="S1111" s="39">
        <f t="shared" si="312"/>
        <v>31.059595691796858</v>
      </c>
      <c r="T1111" s="39">
        <f t="shared" si="316"/>
        <v>1286.3671946000977</v>
      </c>
      <c r="U1111" s="39">
        <v>58795.672565695801</v>
      </c>
      <c r="V1111" s="39">
        <f t="shared" si="313"/>
        <v>7973.9032494813</v>
      </c>
      <c r="W1111" s="39">
        <v>60337.084355660903</v>
      </c>
      <c r="X1111" s="39">
        <f t="shared" si="314"/>
        <v>255.04459536500508</v>
      </c>
      <c r="Y1111" s="39">
        <f t="shared" si="317"/>
        <v>9515.3150394464028</v>
      </c>
      <c r="Z1111" s="39">
        <f t="shared" si="318"/>
        <v>8723.9156443390966</v>
      </c>
      <c r="AA1111" s="45">
        <f t="shared" si="319"/>
        <v>7.0527491915745422E-2</v>
      </c>
      <c r="AB1111" s="45">
        <f t="shared" si="320"/>
        <v>0.43718418762969113</v>
      </c>
      <c r="AC1111" s="45">
        <f t="shared" si="321"/>
        <v>1.3983297858705042E-2</v>
      </c>
      <c r="AD1111" s="45">
        <f t="shared" si="322"/>
        <v>0.52169497740414161</v>
      </c>
      <c r="AE1111" s="45">
        <f t="shared" si="323"/>
        <v>0.47830502259585839</v>
      </c>
      <c r="AF1111" s="43">
        <f>('Estimates from MCMC'!$B$2-'MCMC runs'!W1111)/'Estimates from MCMC'!$B$2</f>
        <v>0.12632188419424997</v>
      </c>
    </row>
    <row r="1112" spans="1:32" x14ac:dyDescent="0.3">
      <c r="A1112" s="38">
        <v>4322</v>
      </c>
      <c r="B1112" s="38">
        <v>1957139.550708554</v>
      </c>
      <c r="C1112" s="39">
        <v>52213.187439374597</v>
      </c>
      <c r="D1112" s="39">
        <v>51181.784257315398</v>
      </c>
      <c r="E1112" s="39">
        <f t="shared" si="306"/>
        <v>1031.403182059199</v>
      </c>
      <c r="F1112" s="39">
        <v>52149.506623364301</v>
      </c>
      <c r="G1112" s="40">
        <f t="shared" si="307"/>
        <v>63.68081601029553</v>
      </c>
      <c r="H1112" s="39">
        <v>52122.8274209913</v>
      </c>
      <c r="I1112" s="39">
        <f t="shared" si="308"/>
        <v>90.360018383296847</v>
      </c>
      <c r="J1112" s="39">
        <v>51028.654521093202</v>
      </c>
      <c r="K1112" s="40">
        <f t="shared" si="309"/>
        <v>1184.5329182813948</v>
      </c>
      <c r="L1112" s="39">
        <v>50438.336184412503</v>
      </c>
      <c r="M1112" s="39">
        <f t="shared" si="310"/>
        <v>1774.8512549620937</v>
      </c>
      <c r="N1112" s="39">
        <f t="shared" si="315"/>
        <v>590.31833668069885</v>
      </c>
      <c r="O1112" s="40">
        <f>'Estimates from MCMC'!$B$2-L1112</f>
        <v>18622.663815587497</v>
      </c>
      <c r="P1112" s="39">
        <v>51685.564908911001</v>
      </c>
      <c r="Q1112" s="40">
        <f t="shared" si="311"/>
        <v>1247.2287244984982</v>
      </c>
      <c r="R1112" s="39">
        <v>51716.792703989202</v>
      </c>
      <c r="S1112" s="39">
        <f t="shared" si="312"/>
        <v>31.22779507820087</v>
      </c>
      <c r="T1112" s="39">
        <f t="shared" si="316"/>
        <v>1278.4565195766991</v>
      </c>
      <c r="U1112" s="39">
        <v>58144.1443978561</v>
      </c>
      <c r="V1112" s="39">
        <f t="shared" si="313"/>
        <v>7705.8082134435972</v>
      </c>
      <c r="W1112" s="39">
        <v>59671.943949727603</v>
      </c>
      <c r="X1112" s="39">
        <f t="shared" si="314"/>
        <v>249.34303229480429</v>
      </c>
      <c r="Y1112" s="39">
        <f t="shared" si="317"/>
        <v>9233.6077653151006</v>
      </c>
      <c r="Z1112" s="39">
        <f t="shared" si="318"/>
        <v>9389.0560502723965</v>
      </c>
      <c r="AA1112" s="45">
        <f t="shared" si="319"/>
        <v>6.8650571810602551E-2</v>
      </c>
      <c r="AB1112" s="45">
        <f t="shared" si="320"/>
        <v>0.41378657155340476</v>
      </c>
      <c r="AC1112" s="45">
        <f t="shared" si="321"/>
        <v>1.3389224804998079E-2</v>
      </c>
      <c r="AD1112" s="45">
        <f t="shared" si="322"/>
        <v>0.49582636816900538</v>
      </c>
      <c r="AE1112" s="45">
        <f t="shared" si="323"/>
        <v>0.50417363183099462</v>
      </c>
      <c r="AF1112" s="43">
        <f>('Estimates from MCMC'!$B$2-'MCMC runs'!W1112)/'Estimates from MCMC'!$B$2</f>
        <v>0.13595308568182327</v>
      </c>
    </row>
    <row r="1113" spans="1:32" x14ac:dyDescent="0.3">
      <c r="A1113" s="38">
        <v>4149</v>
      </c>
      <c r="B1113" s="38">
        <v>2002598.9660891138</v>
      </c>
      <c r="C1113" s="39">
        <v>52411.093455986003</v>
      </c>
      <c r="D1113" s="39">
        <v>51333.579479783497</v>
      </c>
      <c r="E1113" s="39">
        <f t="shared" si="306"/>
        <v>1077.5139762025065</v>
      </c>
      <c r="F1113" s="39">
        <v>52354.630299401098</v>
      </c>
      <c r="G1113" s="40">
        <f t="shared" si="307"/>
        <v>56.463156584904937</v>
      </c>
      <c r="H1113" s="39">
        <v>52318.2128148927</v>
      </c>
      <c r="I1113" s="39">
        <f t="shared" si="308"/>
        <v>92.880641093302984</v>
      </c>
      <c r="J1113" s="39">
        <v>51185.037283384903</v>
      </c>
      <c r="K1113" s="40">
        <f t="shared" si="309"/>
        <v>1226.0561726011001</v>
      </c>
      <c r="L1113" s="39">
        <v>50578.4839182785</v>
      </c>
      <c r="M1113" s="39">
        <f t="shared" si="310"/>
        <v>1832.6095377075035</v>
      </c>
      <c r="N1113" s="39">
        <f t="shared" si="315"/>
        <v>606.55336510640336</v>
      </c>
      <c r="O1113" s="40">
        <f>'Estimates from MCMC'!$B$2-L1113</f>
        <v>18482.5160817215</v>
      </c>
      <c r="P1113" s="39">
        <v>51870.204689793602</v>
      </c>
      <c r="Q1113" s="40">
        <f t="shared" si="311"/>
        <v>1291.7207715151017</v>
      </c>
      <c r="R1113" s="39">
        <v>51901.945590515003</v>
      </c>
      <c r="S1113" s="39">
        <f t="shared" si="312"/>
        <v>31.740900721400976</v>
      </c>
      <c r="T1113" s="39">
        <f t="shared" si="316"/>
        <v>1323.4616722365026</v>
      </c>
      <c r="U1113" s="39">
        <v>58485.1668541611</v>
      </c>
      <c r="V1113" s="39">
        <f t="shared" si="313"/>
        <v>7906.6829358825998</v>
      </c>
      <c r="W1113" s="39">
        <v>60070.710999531897</v>
      </c>
      <c r="X1113" s="39">
        <f t="shared" si="314"/>
        <v>262.08247313429456</v>
      </c>
      <c r="Y1113" s="39">
        <f t="shared" si="317"/>
        <v>9492.227081253397</v>
      </c>
      <c r="Z1113" s="39">
        <f t="shared" si="318"/>
        <v>8990.289000468103</v>
      </c>
      <c r="AA1113" s="45">
        <f t="shared" si="319"/>
        <v>7.1606142063382561E-2</v>
      </c>
      <c r="AB1113" s="45">
        <f t="shared" si="320"/>
        <v>0.42779256357320344</v>
      </c>
      <c r="AC1113" s="45">
        <f t="shared" si="321"/>
        <v>1.4180021376715266E-2</v>
      </c>
      <c r="AD1113" s="45">
        <f t="shared" si="322"/>
        <v>0.51357872701330132</v>
      </c>
      <c r="AE1113" s="45">
        <f t="shared" si="323"/>
        <v>0.48642127298669874</v>
      </c>
      <c r="AF1113" s="43">
        <f>('Estimates from MCMC'!$B$2-'MCMC runs'!W1113)/'Estimates from MCMC'!$B$2</f>
        <v>0.13017895773979674</v>
      </c>
    </row>
    <row r="1114" spans="1:32" x14ac:dyDescent="0.3">
      <c r="A1114" s="38">
        <v>831</v>
      </c>
      <c r="B1114" s="38">
        <v>1967618.6206220782</v>
      </c>
      <c r="C1114" s="39">
        <v>52748.417441990699</v>
      </c>
      <c r="D1114" s="39">
        <v>51718.600782234404</v>
      </c>
      <c r="E1114" s="39">
        <f t="shared" si="306"/>
        <v>1029.8166597562958</v>
      </c>
      <c r="F1114" s="39">
        <v>52695.001004960599</v>
      </c>
      <c r="G1114" s="40">
        <f t="shared" si="307"/>
        <v>53.416437030100496</v>
      </c>
      <c r="H1114" s="39">
        <v>52659.490970166204</v>
      </c>
      <c r="I1114" s="39">
        <f t="shared" si="308"/>
        <v>88.92647182449582</v>
      </c>
      <c r="J1114" s="39">
        <v>51576.791131125901</v>
      </c>
      <c r="K1114" s="40">
        <f t="shared" si="309"/>
        <v>1171.6263108647981</v>
      </c>
      <c r="L1114" s="39">
        <v>50995.369923163897</v>
      </c>
      <c r="M1114" s="39">
        <f t="shared" si="310"/>
        <v>1753.0475188268028</v>
      </c>
      <c r="N1114" s="39">
        <f t="shared" si="315"/>
        <v>581.4212079620047</v>
      </c>
      <c r="O1114" s="40">
        <f>'Estimates from MCMC'!$B$2-L1114</f>
        <v>18065.630076836103</v>
      </c>
      <c r="P1114" s="39">
        <v>52227.260615052299</v>
      </c>
      <c r="Q1114" s="40">
        <f t="shared" si="311"/>
        <v>1231.8906918884022</v>
      </c>
      <c r="R1114" s="39">
        <v>52257.811404692897</v>
      </c>
      <c r="S1114" s="39">
        <f t="shared" si="312"/>
        <v>30.550789640597941</v>
      </c>
      <c r="T1114" s="39">
        <f t="shared" si="316"/>
        <v>1262.4414815290002</v>
      </c>
      <c r="U1114" s="39">
        <v>58774.449398876801</v>
      </c>
      <c r="V1114" s="39">
        <f t="shared" si="313"/>
        <v>7779.0794757129042</v>
      </c>
      <c r="W1114" s="39">
        <v>60280.417619637199</v>
      </c>
      <c r="X1114" s="39">
        <f t="shared" si="314"/>
        <v>243.5267392313981</v>
      </c>
      <c r="Y1114" s="39">
        <f t="shared" si="317"/>
        <v>9285.0476964733025</v>
      </c>
      <c r="Z1114" s="39">
        <f t="shared" si="318"/>
        <v>8780.5823803628009</v>
      </c>
      <c r="AA1114" s="45">
        <f t="shared" si="319"/>
        <v>6.9880844241780024E-2</v>
      </c>
      <c r="AB1114" s="45">
        <f t="shared" si="320"/>
        <v>0.43060106083359379</v>
      </c>
      <c r="AC1114" s="45">
        <f t="shared" si="321"/>
        <v>1.3480113242418821E-2</v>
      </c>
      <c r="AD1114" s="45">
        <f t="shared" si="322"/>
        <v>0.51396201831779265</v>
      </c>
      <c r="AE1114" s="45">
        <f t="shared" si="323"/>
        <v>0.48603798168220741</v>
      </c>
      <c r="AF1114" s="43">
        <f>('Estimates from MCMC'!$B$2-'MCMC runs'!W1114)/'Estimates from MCMC'!$B$2</f>
        <v>0.1271424158405294</v>
      </c>
    </row>
    <row r="1115" spans="1:32" x14ac:dyDescent="0.3">
      <c r="A1115" s="38">
        <v>2357</v>
      </c>
      <c r="B1115" s="38">
        <v>1925692.0501991722</v>
      </c>
      <c r="C1115" s="39">
        <v>52173.067670617798</v>
      </c>
      <c r="D1115" s="39">
        <v>51122.693674455601</v>
      </c>
      <c r="E1115" s="39">
        <f t="shared" si="306"/>
        <v>1050.3739961621977</v>
      </c>
      <c r="F1115" s="39">
        <v>52108.554159206498</v>
      </c>
      <c r="G1115" s="40">
        <f t="shared" si="307"/>
        <v>64.513511411299987</v>
      </c>
      <c r="H1115" s="39">
        <v>52082.242979842798</v>
      </c>
      <c r="I1115" s="39">
        <f t="shared" si="308"/>
        <v>90.824690774999908</v>
      </c>
      <c r="J1115" s="39">
        <v>50968.305311507502</v>
      </c>
      <c r="K1115" s="40">
        <f t="shared" si="309"/>
        <v>1204.7623591102965</v>
      </c>
      <c r="L1115" s="39">
        <v>50375.012097137602</v>
      </c>
      <c r="M1115" s="39">
        <f t="shared" si="310"/>
        <v>1798.0555734801965</v>
      </c>
      <c r="N1115" s="39">
        <f t="shared" si="315"/>
        <v>593.29321436989994</v>
      </c>
      <c r="O1115" s="40">
        <f>'Estimates from MCMC'!$B$2-L1115</f>
        <v>18685.987902862398</v>
      </c>
      <c r="P1115" s="39">
        <v>51640.755263628598</v>
      </c>
      <c r="Q1115" s="40">
        <f t="shared" si="311"/>
        <v>1265.7431664909964</v>
      </c>
      <c r="R1115" s="39">
        <v>51671.655411696498</v>
      </c>
      <c r="S1115" s="39">
        <f t="shared" si="312"/>
        <v>30.900148067899863</v>
      </c>
      <c r="T1115" s="39">
        <f t="shared" si="316"/>
        <v>1296.6433145588962</v>
      </c>
      <c r="U1115" s="39">
        <v>58175.348231825199</v>
      </c>
      <c r="V1115" s="39">
        <f t="shared" si="313"/>
        <v>7800.3361346875972</v>
      </c>
      <c r="W1115" s="39">
        <v>59726.321852379901</v>
      </c>
      <c r="X1115" s="39">
        <f t="shared" si="314"/>
        <v>254.33030599580525</v>
      </c>
      <c r="Y1115" s="39">
        <f t="shared" si="317"/>
        <v>9351.3097552422987</v>
      </c>
      <c r="Z1115" s="39">
        <f t="shared" si="318"/>
        <v>9334.6781476200995</v>
      </c>
      <c r="AA1115" s="45">
        <f t="shared" si="319"/>
        <v>6.9391210210527368E-2</v>
      </c>
      <c r="AB1115" s="45">
        <f t="shared" si="320"/>
        <v>0.41744306885121707</v>
      </c>
      <c r="AC1115" s="45">
        <f t="shared" si="321"/>
        <v>1.3610749793798478E-2</v>
      </c>
      <c r="AD1115" s="45">
        <f t="shared" si="322"/>
        <v>0.50044502885554287</v>
      </c>
      <c r="AE1115" s="45">
        <f t="shared" si="323"/>
        <v>0.49955497114445707</v>
      </c>
      <c r="AF1115" s="43">
        <f>('Estimates from MCMC'!$B$2-'MCMC runs'!W1115)/'Estimates from MCMC'!$B$2</f>
        <v>0.13516569623405539</v>
      </c>
    </row>
    <row r="1116" spans="1:32" x14ac:dyDescent="0.3">
      <c r="A1116" s="38">
        <v>1547</v>
      </c>
      <c r="B1116" s="38">
        <v>1960707.6879706236</v>
      </c>
      <c r="C1116" s="39">
        <v>51977.604216294698</v>
      </c>
      <c r="D1116" s="39">
        <v>50933.426442735901</v>
      </c>
      <c r="E1116" s="39">
        <f t="shared" si="306"/>
        <v>1044.1777735587966</v>
      </c>
      <c r="F1116" s="39">
        <v>51924.334074010199</v>
      </c>
      <c r="G1116" s="40">
        <f t="shared" si="307"/>
        <v>53.270142284498434</v>
      </c>
      <c r="H1116" s="39">
        <v>51887.285707206203</v>
      </c>
      <c r="I1116" s="39">
        <f t="shared" si="308"/>
        <v>90.318509088494466</v>
      </c>
      <c r="J1116" s="39">
        <v>50790.517654171599</v>
      </c>
      <c r="K1116" s="40">
        <f t="shared" si="309"/>
        <v>1187.0865621230987</v>
      </c>
      <c r="L1116" s="39">
        <v>50200.259118914801</v>
      </c>
      <c r="M1116" s="39">
        <f t="shared" si="310"/>
        <v>1777.3450973798972</v>
      </c>
      <c r="N1116" s="39">
        <f t="shared" si="315"/>
        <v>590.2585352567985</v>
      </c>
      <c r="O1116" s="40">
        <f>'Estimates from MCMC'!$B$2-L1116</f>
        <v>18860.740881085199</v>
      </c>
      <c r="P1116" s="39">
        <v>51448.756837700697</v>
      </c>
      <c r="Q1116" s="40">
        <f t="shared" si="311"/>
        <v>1248.4977187858967</v>
      </c>
      <c r="R1116" s="39">
        <v>51479.897496495701</v>
      </c>
      <c r="S1116" s="39">
        <f t="shared" si="312"/>
        <v>31.140658795004128</v>
      </c>
      <c r="T1116" s="39">
        <f t="shared" si="316"/>
        <v>1279.6383775809009</v>
      </c>
      <c r="U1116" s="39">
        <v>57929.7884370623</v>
      </c>
      <c r="V1116" s="39">
        <f t="shared" si="313"/>
        <v>7729.529318147499</v>
      </c>
      <c r="W1116" s="39">
        <v>59460.029031719103</v>
      </c>
      <c r="X1116" s="39">
        <f t="shared" si="314"/>
        <v>250.60221707590244</v>
      </c>
      <c r="Y1116" s="39">
        <f t="shared" si="317"/>
        <v>9259.7699128043023</v>
      </c>
      <c r="Z1116" s="39">
        <f t="shared" si="318"/>
        <v>9600.9709682808971</v>
      </c>
      <c r="AA1116" s="45">
        <f t="shared" si="319"/>
        <v>6.7846665496804903E-2</v>
      </c>
      <c r="AB1116" s="45">
        <f t="shared" si="320"/>
        <v>0.40982108639746934</v>
      </c>
      <c r="AC1116" s="45">
        <f t="shared" si="321"/>
        <v>1.3286976299389328E-2</v>
      </c>
      <c r="AD1116" s="45">
        <f t="shared" si="322"/>
        <v>0.49095472819366354</v>
      </c>
      <c r="AE1116" s="45">
        <f t="shared" si="323"/>
        <v>0.50904527180633641</v>
      </c>
      <c r="AF1116" s="43">
        <f>('Estimates from MCMC'!$B$2-'MCMC runs'!W1116)/'Estimates from MCMC'!$B$2</f>
        <v>0.13902160362984747</v>
      </c>
    </row>
    <row r="1117" spans="1:32" x14ac:dyDescent="0.3">
      <c r="A1117" s="38">
        <v>4386</v>
      </c>
      <c r="B1117" s="38">
        <v>2209521.6973803169</v>
      </c>
      <c r="C1117" s="39">
        <v>53284.250499224603</v>
      </c>
      <c r="D1117" s="39">
        <v>52266.122532293397</v>
      </c>
      <c r="E1117" s="39">
        <f t="shared" si="306"/>
        <v>1018.1279669312062</v>
      </c>
      <c r="F1117" s="39">
        <v>53233.054610985397</v>
      </c>
      <c r="G1117" s="40">
        <f t="shared" si="307"/>
        <v>51.195888239206397</v>
      </c>
      <c r="H1117" s="39">
        <v>53196.507035799899</v>
      </c>
      <c r="I1117" s="39">
        <f t="shared" si="308"/>
        <v>87.743463424703805</v>
      </c>
      <c r="J1117" s="39">
        <v>52127.663190935498</v>
      </c>
      <c r="K1117" s="40">
        <f t="shared" si="309"/>
        <v>1156.5873082891048</v>
      </c>
      <c r="L1117" s="39">
        <v>51553.696474587698</v>
      </c>
      <c r="M1117" s="39">
        <f t="shared" si="310"/>
        <v>1730.5540246369055</v>
      </c>
      <c r="N1117" s="39">
        <f t="shared" si="315"/>
        <v>573.96671634780068</v>
      </c>
      <c r="O1117" s="40">
        <f>'Estimates from MCMC'!$B$2-L1117</f>
        <v>17507.303525412302</v>
      </c>
      <c r="P1117" s="39">
        <v>52769.257046060899</v>
      </c>
      <c r="Q1117" s="40">
        <f t="shared" si="311"/>
        <v>1215.560571473201</v>
      </c>
      <c r="R1117" s="39">
        <v>52799.435050750799</v>
      </c>
      <c r="S1117" s="39">
        <f t="shared" si="312"/>
        <v>30.178004689900263</v>
      </c>
      <c r="T1117" s="39">
        <f t="shared" si="316"/>
        <v>1245.7385761631012</v>
      </c>
      <c r="U1117" s="39">
        <v>59302.152174307797</v>
      </c>
      <c r="V1117" s="39">
        <f t="shared" si="313"/>
        <v>7748.4556997200998</v>
      </c>
      <c r="W1117" s="39">
        <v>60785.586653652703</v>
      </c>
      <c r="X1117" s="39">
        <f t="shared" si="314"/>
        <v>237.69590318180417</v>
      </c>
      <c r="Y1117" s="39">
        <f t="shared" si="317"/>
        <v>9231.8901790650052</v>
      </c>
      <c r="Z1117" s="39">
        <f t="shared" si="318"/>
        <v>8275.4133463472972</v>
      </c>
      <c r="AA1117" s="45">
        <f t="shared" si="319"/>
        <v>7.1155365208290328E-2</v>
      </c>
      <c r="AB1117" s="45">
        <f t="shared" si="320"/>
        <v>0.44258418713498721</v>
      </c>
      <c r="AC1117" s="45">
        <f t="shared" si="321"/>
        <v>1.3576956773313631E-2</v>
      </c>
      <c r="AD1117" s="45">
        <f t="shared" si="322"/>
        <v>0.52731650911659123</v>
      </c>
      <c r="AE1117" s="45">
        <f t="shared" si="323"/>
        <v>0.47268349088340883</v>
      </c>
      <c r="AF1117" s="43">
        <f>('Estimates from MCMC'!$B$2-'MCMC runs'!W1117)/'Estimates from MCMC'!$B$2</f>
        <v>0.11982759222060638</v>
      </c>
    </row>
    <row r="1118" spans="1:32" x14ac:dyDescent="0.3">
      <c r="A1118" s="38">
        <v>1052</v>
      </c>
      <c r="B1118" s="38">
        <v>2191392.3853393835</v>
      </c>
      <c r="C1118" s="39">
        <v>53207.128450618598</v>
      </c>
      <c r="D1118" s="39">
        <v>52148.556763763998</v>
      </c>
      <c r="E1118" s="39">
        <f t="shared" si="306"/>
        <v>1058.5716868546006</v>
      </c>
      <c r="F1118" s="39">
        <v>53142.470790734304</v>
      </c>
      <c r="G1118" s="40">
        <f t="shared" si="307"/>
        <v>64.657659884294844</v>
      </c>
      <c r="H1118" s="39">
        <v>53114.122890601902</v>
      </c>
      <c r="I1118" s="39">
        <f t="shared" si="308"/>
        <v>93.005560016696109</v>
      </c>
      <c r="J1118" s="39">
        <v>51991.826483326397</v>
      </c>
      <c r="K1118" s="40">
        <f t="shared" si="309"/>
        <v>1215.3019672922019</v>
      </c>
      <c r="L1118" s="39">
        <v>51383.9359286537</v>
      </c>
      <c r="M1118" s="39">
        <f t="shared" si="310"/>
        <v>1823.1925219648983</v>
      </c>
      <c r="N1118" s="39">
        <f t="shared" si="315"/>
        <v>607.89055467269645</v>
      </c>
      <c r="O1118" s="40">
        <f>'Estimates from MCMC'!$B$2-L1118</f>
        <v>17677.0640713463</v>
      </c>
      <c r="P1118" s="39">
        <v>52668.348481475201</v>
      </c>
      <c r="Q1118" s="40">
        <f t="shared" si="311"/>
        <v>1284.4125528215009</v>
      </c>
      <c r="R1118" s="39">
        <v>52700.4189097626</v>
      </c>
      <c r="S1118" s="39">
        <f t="shared" si="312"/>
        <v>32.070428287399409</v>
      </c>
      <c r="T1118" s="39">
        <f t="shared" si="316"/>
        <v>1316.4829811089003</v>
      </c>
      <c r="U1118" s="39">
        <v>59385.181047844198</v>
      </c>
      <c r="V1118" s="39">
        <f t="shared" si="313"/>
        <v>8001.2451191904984</v>
      </c>
      <c r="W1118" s="39">
        <v>60961.191750170103</v>
      </c>
      <c r="X1118" s="39">
        <f t="shared" si="314"/>
        <v>259.527721217004</v>
      </c>
      <c r="Y1118" s="39">
        <f t="shared" si="317"/>
        <v>9577.2558215164026</v>
      </c>
      <c r="Z1118" s="39">
        <f t="shared" si="318"/>
        <v>8099.8082498298972</v>
      </c>
      <c r="AA1118" s="45">
        <f t="shared" si="319"/>
        <v>7.4474074189890965E-2</v>
      </c>
      <c r="AB1118" s="45">
        <f t="shared" si="320"/>
        <v>0.45263427721349642</v>
      </c>
      <c r="AC1118" s="45">
        <f t="shared" si="321"/>
        <v>1.4681607769792857E-2</v>
      </c>
      <c r="AD1118" s="45">
        <f t="shared" si="322"/>
        <v>0.54178995917318018</v>
      </c>
      <c r="AE1118" s="45">
        <f t="shared" si="323"/>
        <v>0.45821004082681976</v>
      </c>
      <c r="AF1118" s="43">
        <f>('Estimates from MCMC'!$B$2-'MCMC runs'!W1118)/'Estimates from MCMC'!$B$2</f>
        <v>0.11728483876326577</v>
      </c>
    </row>
    <row r="1119" spans="1:32" x14ac:dyDescent="0.3">
      <c r="A1119" s="38">
        <v>2121</v>
      </c>
      <c r="B1119" s="38">
        <v>2076502.0143015271</v>
      </c>
      <c r="C1119" s="39">
        <v>52341.438981556901</v>
      </c>
      <c r="D1119" s="39">
        <v>51314.939196158601</v>
      </c>
      <c r="E1119" s="39">
        <f t="shared" si="306"/>
        <v>1026.4997853983004</v>
      </c>
      <c r="F1119" s="39">
        <v>52280.827871365698</v>
      </c>
      <c r="G1119" s="40">
        <f t="shared" si="307"/>
        <v>60.611110191202897</v>
      </c>
      <c r="H1119" s="39">
        <v>52252.546498673197</v>
      </c>
      <c r="I1119" s="39">
        <f t="shared" si="308"/>
        <v>88.892482883704361</v>
      </c>
      <c r="J1119" s="39">
        <v>51166.208246448201</v>
      </c>
      <c r="K1119" s="40">
        <f t="shared" si="309"/>
        <v>1175.2307351087002</v>
      </c>
      <c r="L1119" s="39">
        <v>50585.009244963097</v>
      </c>
      <c r="M1119" s="39">
        <f t="shared" si="310"/>
        <v>1756.4297365938037</v>
      </c>
      <c r="N1119" s="39">
        <f t="shared" si="315"/>
        <v>581.19900148510351</v>
      </c>
      <c r="O1119" s="40">
        <f>'Estimates from MCMC'!$B$2-L1119</f>
        <v>18475.990755036903</v>
      </c>
      <c r="P1119" s="39">
        <v>51815.062573477298</v>
      </c>
      <c r="Q1119" s="40">
        <f t="shared" si="311"/>
        <v>1230.053328514201</v>
      </c>
      <c r="R1119" s="39">
        <v>51845.711593004802</v>
      </c>
      <c r="S1119" s="39">
        <f t="shared" si="312"/>
        <v>30.649019527503697</v>
      </c>
      <c r="T1119" s="39">
        <f t="shared" si="316"/>
        <v>1260.7023480417047</v>
      </c>
      <c r="U1119" s="39">
        <v>58445.182297134197</v>
      </c>
      <c r="V1119" s="39">
        <f t="shared" si="313"/>
        <v>7860.1730521710997</v>
      </c>
      <c r="W1119" s="39">
        <v>59954.3256743026</v>
      </c>
      <c r="X1119" s="39">
        <f t="shared" si="314"/>
        <v>248.44102912669769</v>
      </c>
      <c r="Y1119" s="39">
        <f t="shared" si="317"/>
        <v>9369.3164293395021</v>
      </c>
      <c r="Z1119" s="39">
        <f t="shared" si="318"/>
        <v>9106.6743256974005</v>
      </c>
      <c r="AA1119" s="45">
        <f t="shared" si="319"/>
        <v>6.8234627563775629E-2</v>
      </c>
      <c r="AB1119" s="45">
        <f t="shared" si="320"/>
        <v>0.42542633606959718</v>
      </c>
      <c r="AC1119" s="45">
        <f t="shared" si="321"/>
        <v>1.3446695899594342E-2</v>
      </c>
      <c r="AD1119" s="45">
        <f t="shared" si="322"/>
        <v>0.5071076595329671</v>
      </c>
      <c r="AE1119" s="45">
        <f t="shared" si="323"/>
        <v>0.49289234046703284</v>
      </c>
      <c r="AF1119" s="43">
        <f>('Estimates from MCMC'!$B$2-'MCMC runs'!W1119)/'Estimates from MCMC'!$B$2</f>
        <v>0.13186421172148391</v>
      </c>
    </row>
    <row r="1120" spans="1:32" x14ac:dyDescent="0.3">
      <c r="A1120" s="38">
        <v>3637</v>
      </c>
      <c r="B1120" s="38">
        <v>2076502.0143015271</v>
      </c>
      <c r="C1120" s="39">
        <v>52341.438981556901</v>
      </c>
      <c r="D1120" s="39">
        <v>51314.939196158601</v>
      </c>
      <c r="E1120" s="39">
        <f t="shared" si="306"/>
        <v>1026.4997853983004</v>
      </c>
      <c r="F1120" s="39">
        <v>52280.827871365698</v>
      </c>
      <c r="G1120" s="40">
        <f t="shared" si="307"/>
        <v>60.611110191202897</v>
      </c>
      <c r="H1120" s="39">
        <v>52252.546498673197</v>
      </c>
      <c r="I1120" s="39">
        <f t="shared" si="308"/>
        <v>88.892482883704361</v>
      </c>
      <c r="J1120" s="39">
        <v>51166.208246448201</v>
      </c>
      <c r="K1120" s="40">
        <f t="shared" si="309"/>
        <v>1175.2307351087002</v>
      </c>
      <c r="L1120" s="39">
        <v>50585.009244963097</v>
      </c>
      <c r="M1120" s="39">
        <f t="shared" si="310"/>
        <v>1756.4297365938037</v>
      </c>
      <c r="N1120" s="39">
        <f t="shared" si="315"/>
        <v>581.19900148510351</v>
      </c>
      <c r="O1120" s="40">
        <f>'Estimates from MCMC'!$B$2-L1120</f>
        <v>18475.990755036903</v>
      </c>
      <c r="P1120" s="39">
        <v>51815.062573477298</v>
      </c>
      <c r="Q1120" s="40">
        <f t="shared" si="311"/>
        <v>1230.053328514201</v>
      </c>
      <c r="R1120" s="39">
        <v>51845.711593004802</v>
      </c>
      <c r="S1120" s="39">
        <f t="shared" si="312"/>
        <v>30.649019527503697</v>
      </c>
      <c r="T1120" s="39">
        <f t="shared" si="316"/>
        <v>1260.7023480417047</v>
      </c>
      <c r="U1120" s="39">
        <v>58445.182297134197</v>
      </c>
      <c r="V1120" s="39">
        <f t="shared" si="313"/>
        <v>7860.1730521710997</v>
      </c>
      <c r="W1120" s="39">
        <v>59954.3256743026</v>
      </c>
      <c r="X1120" s="39">
        <f t="shared" si="314"/>
        <v>248.44102912669769</v>
      </c>
      <c r="Y1120" s="39">
        <f t="shared" si="317"/>
        <v>9369.3164293395021</v>
      </c>
      <c r="Z1120" s="39">
        <f t="shared" si="318"/>
        <v>9106.6743256974005</v>
      </c>
      <c r="AA1120" s="45">
        <f t="shared" si="319"/>
        <v>6.8234627563775629E-2</v>
      </c>
      <c r="AB1120" s="45">
        <f t="shared" si="320"/>
        <v>0.42542633606959718</v>
      </c>
      <c r="AC1120" s="45">
        <f t="shared" si="321"/>
        <v>1.3446695899594342E-2</v>
      </c>
      <c r="AD1120" s="45">
        <f t="shared" si="322"/>
        <v>0.5071076595329671</v>
      </c>
      <c r="AE1120" s="45">
        <f t="shared" si="323"/>
        <v>0.49289234046703284</v>
      </c>
      <c r="AF1120" s="43">
        <f>('Estimates from MCMC'!$B$2-'MCMC runs'!W1120)/'Estimates from MCMC'!$B$2</f>
        <v>0.13186421172148391</v>
      </c>
    </row>
    <row r="1121" spans="1:32" x14ac:dyDescent="0.3">
      <c r="A1121" s="38">
        <v>4024</v>
      </c>
      <c r="B1121" s="38">
        <v>1930376.4320235229</v>
      </c>
      <c r="C1121" s="39">
        <v>52230.068352335496</v>
      </c>
      <c r="D1121" s="39">
        <v>51210.163428295702</v>
      </c>
      <c r="E1121" s="39">
        <f t="shared" si="306"/>
        <v>1019.9049240397944</v>
      </c>
      <c r="F1121" s="39">
        <v>52158.7099630675</v>
      </c>
      <c r="G1121" s="40">
        <f t="shared" si="307"/>
        <v>71.358389267996245</v>
      </c>
      <c r="H1121" s="39">
        <v>52141.065889672303</v>
      </c>
      <c r="I1121" s="39">
        <f t="shared" si="308"/>
        <v>89.002462663193</v>
      </c>
      <c r="J1121" s="39">
        <v>51050.908575808498</v>
      </c>
      <c r="K1121" s="40">
        <f t="shared" si="309"/>
        <v>1179.159776526998</v>
      </c>
      <c r="L1121" s="39">
        <v>50469.245147611</v>
      </c>
      <c r="M1121" s="39">
        <f t="shared" si="310"/>
        <v>1760.8232047244965</v>
      </c>
      <c r="N1121" s="39">
        <f t="shared" si="315"/>
        <v>581.66342819749843</v>
      </c>
      <c r="O1121" s="40">
        <f>'Estimates from MCMC'!$B$2-L1121</f>
        <v>18591.754852389</v>
      </c>
      <c r="P1121" s="39">
        <v>51701.303283217901</v>
      </c>
      <c r="Q1121" s="40">
        <f t="shared" si="311"/>
        <v>1232.0581356069015</v>
      </c>
      <c r="R1121" s="39">
        <v>51731.933427595402</v>
      </c>
      <c r="S1121" s="39">
        <f t="shared" si="312"/>
        <v>30.630144377500983</v>
      </c>
      <c r="T1121" s="39">
        <f t="shared" si="316"/>
        <v>1262.6882799844025</v>
      </c>
      <c r="U1121" s="39">
        <v>58305.482744848101</v>
      </c>
      <c r="V1121" s="39">
        <f t="shared" si="313"/>
        <v>7836.237597237101</v>
      </c>
      <c r="W1121" s="39">
        <v>59818.960357950396</v>
      </c>
      <c r="X1121" s="39">
        <f t="shared" si="314"/>
        <v>250.78933311789297</v>
      </c>
      <c r="Y1121" s="39">
        <f t="shared" si="317"/>
        <v>9349.7152103393964</v>
      </c>
      <c r="Z1121" s="39">
        <f t="shared" si="318"/>
        <v>9242.0396420496036</v>
      </c>
      <c r="AA1121" s="45">
        <f t="shared" si="319"/>
        <v>6.7916573234190952E-2</v>
      </c>
      <c r="AB1121" s="45">
        <f t="shared" si="320"/>
        <v>0.42148993784899019</v>
      </c>
      <c r="AC1121" s="45">
        <f t="shared" si="321"/>
        <v>1.3489277107462887E-2</v>
      </c>
      <c r="AD1121" s="45">
        <f t="shared" si="322"/>
        <v>0.50289578819064396</v>
      </c>
      <c r="AE1121" s="45">
        <f t="shared" si="323"/>
        <v>0.49710421180935599</v>
      </c>
      <c r="AF1121" s="43">
        <f>('Estimates from MCMC'!$B$2-'MCMC runs'!W1121)/'Estimates from MCMC'!$B$2</f>
        <v>0.13382429507319041</v>
      </c>
    </row>
    <row r="1122" spans="1:32" x14ac:dyDescent="0.3">
      <c r="A1122" s="38">
        <v>324</v>
      </c>
      <c r="B1122" s="38">
        <v>2025922.1467675341</v>
      </c>
      <c r="C1122" s="39">
        <v>52972.546349343997</v>
      </c>
      <c r="D1122" s="39">
        <v>51936.920038443801</v>
      </c>
      <c r="E1122" s="39">
        <f t="shared" si="306"/>
        <v>1035.6263109001957</v>
      </c>
      <c r="F1122" s="39">
        <v>52911.243686613503</v>
      </c>
      <c r="G1122" s="40">
        <f t="shared" si="307"/>
        <v>61.302662730493466</v>
      </c>
      <c r="H1122" s="39">
        <v>52882.918723739102</v>
      </c>
      <c r="I1122" s="39">
        <f t="shared" si="308"/>
        <v>89.627625604895002</v>
      </c>
      <c r="J1122" s="39">
        <v>51786.786398540098</v>
      </c>
      <c r="K1122" s="40">
        <f t="shared" si="309"/>
        <v>1185.7599508038984</v>
      </c>
      <c r="L1122" s="39">
        <v>51200.834905114498</v>
      </c>
      <c r="M1122" s="39">
        <f t="shared" si="310"/>
        <v>1771.7114442294987</v>
      </c>
      <c r="N1122" s="39">
        <f t="shared" si="315"/>
        <v>585.95149342560035</v>
      </c>
      <c r="O1122" s="40">
        <f>'Estimates from MCMC'!$B$2-L1122</f>
        <v>17860.165094885502</v>
      </c>
      <c r="P1122" s="39">
        <v>52444.678859785898</v>
      </c>
      <c r="Q1122" s="40">
        <f t="shared" si="311"/>
        <v>1243.8439546713998</v>
      </c>
      <c r="R1122" s="39">
        <v>52475.442994430799</v>
      </c>
      <c r="S1122" s="39">
        <f t="shared" si="312"/>
        <v>30.764134644901787</v>
      </c>
      <c r="T1122" s="39">
        <f t="shared" si="316"/>
        <v>1274.6080893163016</v>
      </c>
      <c r="U1122" s="39">
        <v>59077.686636176302</v>
      </c>
      <c r="V1122" s="39">
        <f t="shared" si="313"/>
        <v>7876.8517310618045</v>
      </c>
      <c r="W1122" s="39">
        <v>60602.045873196003</v>
      </c>
      <c r="X1122" s="39">
        <f t="shared" si="314"/>
        <v>249.7511477033986</v>
      </c>
      <c r="Y1122" s="39">
        <f t="shared" si="317"/>
        <v>9401.2109680815047</v>
      </c>
      <c r="Z1122" s="39">
        <f t="shared" si="318"/>
        <v>8458.9541268039975</v>
      </c>
      <c r="AA1122" s="45">
        <f t="shared" si="319"/>
        <v>7.1365974644954588E-2</v>
      </c>
      <c r="AB1122" s="45">
        <f t="shared" si="320"/>
        <v>0.44102905483877342</v>
      </c>
      <c r="AC1122" s="45">
        <f t="shared" si="321"/>
        <v>1.3983697596105547E-2</v>
      </c>
      <c r="AD1122" s="45">
        <f t="shared" si="322"/>
        <v>0.52637872707983357</v>
      </c>
      <c r="AE1122" s="45">
        <f t="shared" si="323"/>
        <v>0.47362127292016648</v>
      </c>
      <c r="AF1122" s="43">
        <f>('Estimates from MCMC'!$B$2-'MCMC runs'!W1122)/'Estimates from MCMC'!$B$2</f>
        <v>0.12248525400448874</v>
      </c>
    </row>
    <row r="1123" spans="1:32" x14ac:dyDescent="0.3">
      <c r="A1123" s="38">
        <v>2253</v>
      </c>
      <c r="B1123" s="38">
        <v>2152888.5332172578</v>
      </c>
      <c r="C1123" s="39">
        <v>52117.158953411199</v>
      </c>
      <c r="D1123" s="39">
        <v>51104.313539589202</v>
      </c>
      <c r="E1123" s="39">
        <f t="shared" si="306"/>
        <v>1012.8454138219968</v>
      </c>
      <c r="F1123" s="39">
        <v>52054.705460947102</v>
      </c>
      <c r="G1123" s="40">
        <f t="shared" si="307"/>
        <v>62.453492464097508</v>
      </c>
      <c r="H1123" s="39">
        <v>52028.577117959299</v>
      </c>
      <c r="I1123" s="39">
        <f t="shared" si="308"/>
        <v>88.581835451899678</v>
      </c>
      <c r="J1123" s="39">
        <v>50954.024316815703</v>
      </c>
      <c r="K1123" s="40">
        <f t="shared" si="309"/>
        <v>1163.134636595496</v>
      </c>
      <c r="L1123" s="39">
        <v>50374.917093249802</v>
      </c>
      <c r="M1123" s="39">
        <f t="shared" si="310"/>
        <v>1742.2418601613972</v>
      </c>
      <c r="N1123" s="39">
        <f t="shared" si="315"/>
        <v>579.10722356590122</v>
      </c>
      <c r="O1123" s="40">
        <f>'Estimates from MCMC'!$B$2-L1123</f>
        <v>18686.082906750198</v>
      </c>
      <c r="P1123" s="39">
        <v>51593.6288820665</v>
      </c>
      <c r="Q1123" s="40">
        <f t="shared" si="311"/>
        <v>1218.7117888166977</v>
      </c>
      <c r="R1123" s="39">
        <v>51624.398468920997</v>
      </c>
      <c r="S1123" s="39">
        <f t="shared" si="312"/>
        <v>30.769586854497902</v>
      </c>
      <c r="T1123" s="39">
        <f t="shared" si="316"/>
        <v>1249.4813756711956</v>
      </c>
      <c r="U1123" s="39">
        <v>58201.840692328398</v>
      </c>
      <c r="V1123" s="39">
        <f t="shared" si="313"/>
        <v>7826.9235990785965</v>
      </c>
      <c r="W1123" s="39">
        <v>59696.660895524597</v>
      </c>
      <c r="X1123" s="39">
        <f t="shared" si="314"/>
        <v>245.33882752500358</v>
      </c>
      <c r="Y1123" s="39">
        <f t="shared" si="317"/>
        <v>9321.7438022747956</v>
      </c>
      <c r="Z1123" s="39">
        <f t="shared" si="318"/>
        <v>9364.3391044754026</v>
      </c>
      <c r="AA1123" s="45">
        <f t="shared" si="319"/>
        <v>6.6866950227424629E-2</v>
      </c>
      <c r="AB1123" s="45">
        <f t="shared" si="320"/>
        <v>0.41886379495036824</v>
      </c>
      <c r="AC1123" s="45">
        <f t="shared" si="321"/>
        <v>1.3129494755499392E-2</v>
      </c>
      <c r="AD1123" s="45">
        <f t="shared" si="322"/>
        <v>0.49886023993329226</v>
      </c>
      <c r="AE1123" s="45">
        <f t="shared" si="323"/>
        <v>0.50113976006670768</v>
      </c>
      <c r="AF1123" s="43">
        <f>('Estimates from MCMC'!$B$2-'MCMC runs'!W1123)/'Estimates from MCMC'!$B$2</f>
        <v>0.13559518548059546</v>
      </c>
    </row>
    <row r="1124" spans="1:32" x14ac:dyDescent="0.3">
      <c r="A1124" s="38">
        <v>3995</v>
      </c>
      <c r="B1124" s="38">
        <v>1924315.0034947309</v>
      </c>
      <c r="C1124" s="39">
        <v>53576.488532805903</v>
      </c>
      <c r="D1124" s="39">
        <v>52505.445706553997</v>
      </c>
      <c r="E1124" s="39">
        <f t="shared" si="306"/>
        <v>1071.0428262519054</v>
      </c>
      <c r="F1124" s="39">
        <v>53526.355938483401</v>
      </c>
      <c r="G1124" s="40">
        <f t="shared" si="307"/>
        <v>50.132594322501973</v>
      </c>
      <c r="H1124" s="39">
        <v>53485.031177344303</v>
      </c>
      <c r="I1124" s="39">
        <f t="shared" si="308"/>
        <v>91.457355461599946</v>
      </c>
      <c r="J1124" s="39">
        <v>52364.497138712301</v>
      </c>
      <c r="K1124" s="40">
        <f t="shared" si="309"/>
        <v>1211.9913940936021</v>
      </c>
      <c r="L1124" s="39">
        <v>51767.045521774897</v>
      </c>
      <c r="M1124" s="39">
        <f t="shared" si="310"/>
        <v>1809.4430110310059</v>
      </c>
      <c r="N1124" s="39">
        <f t="shared" si="315"/>
        <v>597.45161693740374</v>
      </c>
      <c r="O1124" s="40">
        <f>'Estimates from MCMC'!$B$2-L1124</f>
        <v>17293.954478225103</v>
      </c>
      <c r="P1124" s="39">
        <v>53038.330928238902</v>
      </c>
      <c r="Q1124" s="40">
        <f t="shared" si="311"/>
        <v>1271.2854064640051</v>
      </c>
      <c r="R1124" s="39">
        <v>53069.655702125398</v>
      </c>
      <c r="S1124" s="39">
        <f t="shared" si="312"/>
        <v>31.324773886495677</v>
      </c>
      <c r="T1124" s="39">
        <f t="shared" si="316"/>
        <v>1302.6101803505007</v>
      </c>
      <c r="U1124" s="39">
        <v>59839.005564552601</v>
      </c>
      <c r="V1124" s="39">
        <f t="shared" si="313"/>
        <v>8071.9600427777041</v>
      </c>
      <c r="W1124" s="39">
        <v>61401.023510219697</v>
      </c>
      <c r="X1124" s="39">
        <f t="shared" si="314"/>
        <v>259.40776531659503</v>
      </c>
      <c r="Y1124" s="39">
        <f t="shared" si="317"/>
        <v>9633.9779884447998</v>
      </c>
      <c r="Z1124" s="39">
        <f t="shared" si="318"/>
        <v>7659.9764897803034</v>
      </c>
      <c r="AA1124" s="45">
        <f t="shared" si="319"/>
        <v>7.5321707478218661E-2</v>
      </c>
      <c r="AB1124" s="45">
        <f t="shared" si="320"/>
        <v>0.4667503926265763</v>
      </c>
      <c r="AC1124" s="45">
        <f t="shared" si="321"/>
        <v>1.4999910265938107E-2</v>
      </c>
      <c r="AD1124" s="45">
        <f t="shared" si="322"/>
        <v>0.55707201037073306</v>
      </c>
      <c r="AE1124" s="45">
        <f t="shared" si="323"/>
        <v>0.44292798962926694</v>
      </c>
      <c r="AF1124" s="43">
        <f>('Estimates from MCMC'!$B$2-'MCMC runs'!W1124)/'Estimates from MCMC'!$B$2</f>
        <v>0.11091609576722468</v>
      </c>
    </row>
    <row r="1125" spans="1:32" x14ac:dyDescent="0.3">
      <c r="A1125" s="38">
        <v>1981</v>
      </c>
      <c r="B1125" s="38">
        <v>2010327.3572621553</v>
      </c>
      <c r="C1125" s="39">
        <v>52278.270971424601</v>
      </c>
      <c r="D1125" s="39">
        <v>51216.817414294201</v>
      </c>
      <c r="E1125" s="39">
        <f t="shared" si="306"/>
        <v>1061.4535571304004</v>
      </c>
      <c r="F1125" s="39">
        <v>52218.336110128497</v>
      </c>
      <c r="G1125" s="40">
        <f t="shared" si="307"/>
        <v>59.934861296103918</v>
      </c>
      <c r="H1125" s="39">
        <v>52185.5823747217</v>
      </c>
      <c r="I1125" s="39">
        <f t="shared" si="308"/>
        <v>92.688596702901123</v>
      </c>
      <c r="J1125" s="39">
        <v>51064.938534115099</v>
      </c>
      <c r="K1125" s="40">
        <f t="shared" si="309"/>
        <v>1213.332437309502</v>
      </c>
      <c r="L1125" s="39">
        <v>50459.538510993902</v>
      </c>
      <c r="M1125" s="39">
        <f t="shared" si="310"/>
        <v>1818.7324604306996</v>
      </c>
      <c r="N1125" s="39">
        <f t="shared" si="315"/>
        <v>605.40002312119759</v>
      </c>
      <c r="O1125" s="40">
        <f>'Estimates from MCMC'!$B$2-L1125</f>
        <v>18601.461489006098</v>
      </c>
      <c r="P1125" s="39">
        <v>51739.185321910802</v>
      </c>
      <c r="Q1125" s="40">
        <f t="shared" si="311"/>
        <v>1279.6468109169</v>
      </c>
      <c r="R1125" s="39">
        <v>51771.172592606403</v>
      </c>
      <c r="S1125" s="39">
        <f t="shared" si="312"/>
        <v>31.987270695601183</v>
      </c>
      <c r="T1125" s="39">
        <f t="shared" si="316"/>
        <v>1311.6340816125012</v>
      </c>
      <c r="U1125" s="39">
        <v>58307.603990296899</v>
      </c>
      <c r="V1125" s="39">
        <f t="shared" si="313"/>
        <v>7848.0654793029971</v>
      </c>
      <c r="W1125" s="39">
        <v>59878.887966040304</v>
      </c>
      <c r="X1125" s="39">
        <f t="shared" si="314"/>
        <v>259.6498941309037</v>
      </c>
      <c r="Y1125" s="39">
        <f t="shared" si="317"/>
        <v>9419.349455046402</v>
      </c>
      <c r="Z1125" s="39">
        <f t="shared" si="318"/>
        <v>9182.1120339596964</v>
      </c>
      <c r="AA1125" s="45">
        <f t="shared" si="319"/>
        <v>7.0512420886267871E-2</v>
      </c>
      <c r="AB1125" s="45">
        <f t="shared" si="320"/>
        <v>0.42190585314715129</v>
      </c>
      <c r="AC1125" s="45">
        <f t="shared" si="321"/>
        <v>1.3958574936940461E-2</v>
      </c>
      <c r="AD1125" s="45">
        <f t="shared" si="322"/>
        <v>0.50637684897035962</v>
      </c>
      <c r="AE1125" s="45">
        <f t="shared" si="323"/>
        <v>0.49362315102964038</v>
      </c>
      <c r="AF1125" s="43">
        <f>('Estimates from MCMC'!$B$2-'MCMC runs'!W1125)/'Estimates from MCMC'!$B$2</f>
        <v>0.13295654615426503</v>
      </c>
    </row>
    <row r="1126" spans="1:32" x14ac:dyDescent="0.3">
      <c r="A1126" s="38">
        <v>1985</v>
      </c>
      <c r="B1126" s="38">
        <v>2017091.0178387258</v>
      </c>
      <c r="C1126" s="39">
        <v>52267.019661411498</v>
      </c>
      <c r="D1126" s="39">
        <v>51216.296525876402</v>
      </c>
      <c r="E1126" s="39">
        <f t="shared" si="306"/>
        <v>1050.7231355350959</v>
      </c>
      <c r="F1126" s="39">
        <v>52211.748788837103</v>
      </c>
      <c r="G1126" s="40">
        <f t="shared" si="307"/>
        <v>55.270872574394161</v>
      </c>
      <c r="H1126" s="39">
        <v>52176.428672069102</v>
      </c>
      <c r="I1126" s="39">
        <f t="shared" si="308"/>
        <v>90.590989342395915</v>
      </c>
      <c r="J1126" s="39">
        <v>51071.123039157799</v>
      </c>
      <c r="K1126" s="40">
        <f t="shared" si="309"/>
        <v>1195.8966222536983</v>
      </c>
      <c r="L1126" s="39">
        <v>50479.320842912799</v>
      </c>
      <c r="M1126" s="39">
        <f t="shared" si="310"/>
        <v>1787.6988184986985</v>
      </c>
      <c r="N1126" s="39">
        <f t="shared" si="315"/>
        <v>591.80219624500023</v>
      </c>
      <c r="O1126" s="40">
        <f>'Estimates from MCMC'!$B$2-L1126</f>
        <v>18581.679157087201</v>
      </c>
      <c r="P1126" s="39">
        <v>51736.363391135201</v>
      </c>
      <c r="Q1126" s="40">
        <f t="shared" si="311"/>
        <v>1257.0425482224018</v>
      </c>
      <c r="R1126" s="39">
        <v>51767.457297942601</v>
      </c>
      <c r="S1126" s="39">
        <f t="shared" si="312"/>
        <v>31.093906807400344</v>
      </c>
      <c r="T1126" s="39">
        <f t="shared" si="316"/>
        <v>1288.1364550298022</v>
      </c>
      <c r="U1126" s="39">
        <v>58254.420609453002</v>
      </c>
      <c r="V1126" s="39">
        <f t="shared" si="313"/>
        <v>7775.0997665402028</v>
      </c>
      <c r="W1126" s="39">
        <v>59794.669725105698</v>
      </c>
      <c r="X1126" s="39">
        <f t="shared" si="314"/>
        <v>252.1126606228936</v>
      </c>
      <c r="Y1126" s="39">
        <f t="shared" si="317"/>
        <v>9315.3488821928986</v>
      </c>
      <c r="Z1126" s="39">
        <f t="shared" si="318"/>
        <v>9266.3302748943024</v>
      </c>
      <c r="AA1126" s="45">
        <f t="shared" si="319"/>
        <v>6.932293062107342E-2</v>
      </c>
      <c r="AB1126" s="45">
        <f t="shared" si="320"/>
        <v>0.41842826478761569</v>
      </c>
      <c r="AC1126" s="45">
        <f t="shared" si="321"/>
        <v>1.3567808296094479E-2</v>
      </c>
      <c r="AD1126" s="45">
        <f t="shared" si="322"/>
        <v>0.50131900370478355</v>
      </c>
      <c r="AE1126" s="45">
        <f t="shared" si="323"/>
        <v>0.49868099629521639</v>
      </c>
      <c r="AF1126" s="43">
        <f>('Estimates from MCMC'!$B$2-'MCMC runs'!W1126)/'Estimates from MCMC'!$B$2</f>
        <v>0.1341760222831164</v>
      </c>
    </row>
    <row r="1127" spans="1:32" x14ac:dyDescent="0.3">
      <c r="A1127" s="38">
        <v>3881</v>
      </c>
      <c r="B1127" s="38">
        <v>2018767.9408440161</v>
      </c>
      <c r="C1127" s="39">
        <v>52971.440593606902</v>
      </c>
      <c r="D1127" s="39">
        <v>51928.176090113499</v>
      </c>
      <c r="E1127" s="39">
        <f t="shared" si="306"/>
        <v>1043.264503493403</v>
      </c>
      <c r="F1127" s="39">
        <v>52910.512492431903</v>
      </c>
      <c r="G1127" s="40">
        <f t="shared" si="307"/>
        <v>60.928101174999028</v>
      </c>
      <c r="H1127" s="39">
        <v>52880.5239326878</v>
      </c>
      <c r="I1127" s="39">
        <f t="shared" si="308"/>
        <v>90.91666091910156</v>
      </c>
      <c r="J1127" s="39">
        <v>51777.0742361429</v>
      </c>
      <c r="K1127" s="40">
        <f t="shared" si="309"/>
        <v>1194.3663574640013</v>
      </c>
      <c r="L1127" s="39">
        <v>51182.732107431497</v>
      </c>
      <c r="M1127" s="39">
        <f t="shared" si="310"/>
        <v>1788.7084861754047</v>
      </c>
      <c r="N1127" s="39">
        <f t="shared" si="315"/>
        <v>594.34212871140335</v>
      </c>
      <c r="O1127" s="40">
        <f>'Estimates from MCMC'!$B$2-L1127</f>
        <v>17878.267892568503</v>
      </c>
      <c r="P1127" s="39">
        <v>52440.539088062898</v>
      </c>
      <c r="Q1127" s="40">
        <f t="shared" si="311"/>
        <v>1257.8069806314015</v>
      </c>
      <c r="R1127" s="39">
        <v>52471.842609197098</v>
      </c>
      <c r="S1127" s="39">
        <f t="shared" si="312"/>
        <v>31.3035211341994</v>
      </c>
      <c r="T1127" s="39">
        <f t="shared" si="316"/>
        <v>1289.1105017656009</v>
      </c>
      <c r="U1127" s="39">
        <v>59079.435580908903</v>
      </c>
      <c r="V1127" s="39">
        <f t="shared" si="313"/>
        <v>7896.7034734774061</v>
      </c>
      <c r="W1127" s="39">
        <v>60620.681851257599</v>
      </c>
      <c r="X1127" s="39">
        <f t="shared" si="314"/>
        <v>252.13576858309534</v>
      </c>
      <c r="Y1127" s="39">
        <f t="shared" si="317"/>
        <v>9437.9497438261023</v>
      </c>
      <c r="Z1127" s="39">
        <f t="shared" si="318"/>
        <v>8440.3181487424008</v>
      </c>
      <c r="AA1127" s="45">
        <f t="shared" si="319"/>
        <v>7.2104887873475049E-2</v>
      </c>
      <c r="AB1127" s="45">
        <f t="shared" si="320"/>
        <v>0.44169287097212839</v>
      </c>
      <c r="AC1127" s="45">
        <f t="shared" si="321"/>
        <v>1.4102919259191833E-2</v>
      </c>
      <c r="AD1127" s="45">
        <f t="shared" si="322"/>
        <v>0.52790067810479535</v>
      </c>
      <c r="AE1127" s="45">
        <f t="shared" si="323"/>
        <v>0.4720993218952047</v>
      </c>
      <c r="AF1127" s="43">
        <f>('Estimates from MCMC'!$B$2-'MCMC runs'!W1127)/'Estimates from MCMC'!$B$2</f>
        <v>0.12221540592725852</v>
      </c>
    </row>
    <row r="1128" spans="1:32" x14ac:dyDescent="0.3">
      <c r="A1128" s="38">
        <v>2240</v>
      </c>
      <c r="B1128" s="38">
        <v>2121720.2717563147</v>
      </c>
      <c r="C1128" s="39">
        <v>52139.303281911503</v>
      </c>
      <c r="D1128" s="39">
        <v>51087.902853923501</v>
      </c>
      <c r="E1128" s="39">
        <f t="shared" si="306"/>
        <v>1051.4004279880028</v>
      </c>
      <c r="F1128" s="39">
        <v>52081.091783543998</v>
      </c>
      <c r="G1128" s="40">
        <f t="shared" si="307"/>
        <v>58.211498367505556</v>
      </c>
      <c r="H1128" s="39">
        <v>52048.352305988999</v>
      </c>
      <c r="I1128" s="39">
        <f t="shared" si="308"/>
        <v>90.950975922503858</v>
      </c>
      <c r="J1128" s="39">
        <v>50939.416257499499</v>
      </c>
      <c r="K1128" s="40">
        <f t="shared" si="309"/>
        <v>1199.8870244120044</v>
      </c>
      <c r="L1128" s="39">
        <v>50345.309639092498</v>
      </c>
      <c r="M1128" s="39">
        <f t="shared" si="310"/>
        <v>1793.9936428190049</v>
      </c>
      <c r="N1128" s="39">
        <f t="shared" si="315"/>
        <v>594.1066184070005</v>
      </c>
      <c r="O1128" s="40">
        <f>'Estimates from MCMC'!$B$2-L1128</f>
        <v>18715.690360907502</v>
      </c>
      <c r="P1128" s="39">
        <v>51608.409634500102</v>
      </c>
      <c r="Q1128" s="40">
        <f t="shared" si="311"/>
        <v>1263.0999954076033</v>
      </c>
      <c r="R1128" s="39">
        <v>51639.576050190597</v>
      </c>
      <c r="S1128" s="39">
        <f t="shared" si="312"/>
        <v>31.166415690495342</v>
      </c>
      <c r="T1128" s="39">
        <f t="shared" si="316"/>
        <v>1294.2664110980986</v>
      </c>
      <c r="U1128" s="39">
        <v>58057.747109445903</v>
      </c>
      <c r="V1128" s="39">
        <f t="shared" si="313"/>
        <v>7712.4374703534049</v>
      </c>
      <c r="W1128" s="39">
        <v>59604.2624019703</v>
      </c>
      <c r="X1128" s="39">
        <f t="shared" si="314"/>
        <v>252.24888142629788</v>
      </c>
      <c r="Y1128" s="39">
        <f t="shared" si="317"/>
        <v>9258.9527628778014</v>
      </c>
      <c r="Z1128" s="39">
        <f t="shared" si="318"/>
        <v>9456.7375980297002</v>
      </c>
      <c r="AA1128" s="45">
        <f t="shared" si="319"/>
        <v>6.9154083346105386E-2</v>
      </c>
      <c r="AB1128" s="45">
        <f t="shared" si="320"/>
        <v>0.41208404935266507</v>
      </c>
      <c r="AC1128" s="45">
        <f t="shared" si="321"/>
        <v>1.3477936242906866E-2</v>
      </c>
      <c r="AD1128" s="45">
        <f t="shared" si="322"/>
        <v>0.49471606894167736</v>
      </c>
      <c r="AE1128" s="45">
        <f t="shared" si="323"/>
        <v>0.5052839310583227</v>
      </c>
      <c r="AF1128" s="43">
        <f>('Estimates from MCMC'!$B$2-'MCMC runs'!W1128)/'Estimates from MCMC'!$B$2</f>
        <v>0.13693311127886507</v>
      </c>
    </row>
    <row r="1129" spans="1:32" x14ac:dyDescent="0.3">
      <c r="A1129" s="38">
        <v>4616</v>
      </c>
      <c r="B1129" s="38">
        <v>2081661.1915171151</v>
      </c>
      <c r="C1129" s="39">
        <v>51805.524763804497</v>
      </c>
      <c r="D1129" s="39">
        <v>50765.153005700799</v>
      </c>
      <c r="E1129" s="39">
        <f t="shared" si="306"/>
        <v>1040.3717581036981</v>
      </c>
      <c r="F1129" s="39">
        <v>51731.450079129703</v>
      </c>
      <c r="G1129" s="40">
        <f t="shared" si="307"/>
        <v>74.074684674793389</v>
      </c>
      <c r="H1129" s="39">
        <v>51714.129094802302</v>
      </c>
      <c r="I1129" s="39">
        <f t="shared" si="308"/>
        <v>91.395669002195064</v>
      </c>
      <c r="J1129" s="39">
        <v>50600.849313785497</v>
      </c>
      <c r="K1129" s="40">
        <f t="shared" si="309"/>
        <v>1204.675450019</v>
      </c>
      <c r="L1129" s="39">
        <v>50003.832943880298</v>
      </c>
      <c r="M1129" s="39">
        <f t="shared" si="310"/>
        <v>1801.6918199241991</v>
      </c>
      <c r="N1129" s="39">
        <f t="shared" si="315"/>
        <v>597.0163699051991</v>
      </c>
      <c r="O1129" s="40">
        <f>'Estimates from MCMC'!$B$2-L1129</f>
        <v>19057.167056119702</v>
      </c>
      <c r="P1129" s="39">
        <v>51270.801467375801</v>
      </c>
      <c r="Q1129" s="40">
        <f t="shared" si="311"/>
        <v>1266.9685234955032</v>
      </c>
      <c r="R1129" s="39">
        <v>51302.165717894502</v>
      </c>
      <c r="S1129" s="39">
        <f t="shared" si="312"/>
        <v>31.364250518701738</v>
      </c>
      <c r="T1129" s="39">
        <f t="shared" si="316"/>
        <v>1298.3327740142049</v>
      </c>
      <c r="U1129" s="39">
        <v>57783.143770881303</v>
      </c>
      <c r="V1129" s="39">
        <f t="shared" si="313"/>
        <v>7779.3108270010052</v>
      </c>
      <c r="W1129" s="39">
        <v>59337.336280852003</v>
      </c>
      <c r="X1129" s="39">
        <f t="shared" si="314"/>
        <v>255.85973595649557</v>
      </c>
      <c r="Y1129" s="39">
        <f t="shared" si="317"/>
        <v>9333.5033369717057</v>
      </c>
      <c r="Z1129" s="39">
        <f t="shared" si="318"/>
        <v>9723.6637191479967</v>
      </c>
      <c r="AA1129" s="45">
        <f t="shared" si="319"/>
        <v>6.8128319922413638E-2</v>
      </c>
      <c r="AB1129" s="45">
        <f t="shared" si="320"/>
        <v>0.40820919521209142</v>
      </c>
      <c r="AC1129" s="45">
        <f t="shared" si="321"/>
        <v>1.3425906127759584E-2</v>
      </c>
      <c r="AD1129" s="45">
        <f t="shared" si="322"/>
        <v>0.48976342126226463</v>
      </c>
      <c r="AE1129" s="45">
        <f t="shared" si="323"/>
        <v>0.51023657873773531</v>
      </c>
      <c r="AF1129" s="43">
        <f>('Estimates from MCMC'!$B$2-'MCMC runs'!W1129)/'Estimates from MCMC'!$B$2</f>
        <v>0.14079818883520362</v>
      </c>
    </row>
    <row r="1130" spans="1:32" x14ac:dyDescent="0.3">
      <c r="A1130" s="38">
        <v>4722</v>
      </c>
      <c r="B1130" s="38">
        <v>2040367.9697537832</v>
      </c>
      <c r="C1130" s="39">
        <v>51833.500366334403</v>
      </c>
      <c r="D1130" s="39">
        <v>50797.251477459497</v>
      </c>
      <c r="E1130" s="39">
        <f t="shared" si="306"/>
        <v>1036.2488888749067</v>
      </c>
      <c r="F1130" s="39">
        <v>51773.142753370201</v>
      </c>
      <c r="G1130" s="40">
        <f t="shared" si="307"/>
        <v>60.357612964202417</v>
      </c>
      <c r="H1130" s="39">
        <v>51743.566325456202</v>
      </c>
      <c r="I1130" s="39">
        <f t="shared" si="308"/>
        <v>89.934040878200904</v>
      </c>
      <c r="J1130" s="39">
        <v>50647.718532996798</v>
      </c>
      <c r="K1130" s="40">
        <f t="shared" si="309"/>
        <v>1185.7818333376053</v>
      </c>
      <c r="L1130" s="39">
        <v>50060.239078127597</v>
      </c>
      <c r="M1130" s="39">
        <f t="shared" si="310"/>
        <v>1773.2612882068061</v>
      </c>
      <c r="N1130" s="39">
        <f t="shared" si="315"/>
        <v>587.47945486920071</v>
      </c>
      <c r="O1130" s="40">
        <f>'Estimates from MCMC'!$B$2-L1130</f>
        <v>19000.760921872403</v>
      </c>
      <c r="P1130" s="39">
        <v>51305.460198128603</v>
      </c>
      <c r="Q1130" s="40">
        <f t="shared" si="311"/>
        <v>1245.2211200010061</v>
      </c>
      <c r="R1130" s="39">
        <v>51336.431049500003</v>
      </c>
      <c r="S1130" s="39">
        <f t="shared" si="312"/>
        <v>30.970851371399476</v>
      </c>
      <c r="T1130" s="39">
        <f t="shared" si="316"/>
        <v>1276.1919713724055</v>
      </c>
      <c r="U1130" s="39">
        <v>57693.7302737715</v>
      </c>
      <c r="V1130" s="39">
        <f t="shared" si="313"/>
        <v>7633.4911956439028</v>
      </c>
      <c r="W1130" s="39">
        <v>59219.451322478402</v>
      </c>
      <c r="X1130" s="39">
        <f t="shared" si="314"/>
        <v>249.52907733449683</v>
      </c>
      <c r="Y1130" s="39">
        <f t="shared" si="317"/>
        <v>9159.2122443508051</v>
      </c>
      <c r="Z1130" s="39">
        <f t="shared" si="318"/>
        <v>9841.5486775215977</v>
      </c>
      <c r="AA1130" s="45">
        <f t="shared" si="319"/>
        <v>6.7165308622105693E-2</v>
      </c>
      <c r="AB1130" s="45">
        <f t="shared" si="320"/>
        <v>0.40174660515078314</v>
      </c>
      <c r="AC1130" s="45">
        <f t="shared" si="321"/>
        <v>1.3132583392871161E-2</v>
      </c>
      <c r="AD1130" s="45">
        <f t="shared" si="322"/>
        <v>0.48204449716576003</v>
      </c>
      <c r="AE1130" s="45">
        <f t="shared" si="323"/>
        <v>0.51795550283423997</v>
      </c>
      <c r="AF1130" s="43">
        <f>('Estimates from MCMC'!$B$2-'MCMC runs'!W1130)/'Estimates from MCMC'!$B$2</f>
        <v>0.14250515743359635</v>
      </c>
    </row>
    <row r="1131" spans="1:32" x14ac:dyDescent="0.3">
      <c r="A1131" s="38">
        <v>2416</v>
      </c>
      <c r="B1131" s="38">
        <v>1919140.5651513685</v>
      </c>
      <c r="C1131" s="39">
        <v>52771.296963633999</v>
      </c>
      <c r="D1131" s="39">
        <v>51692.976576586203</v>
      </c>
      <c r="E1131" s="39">
        <f t="shared" si="306"/>
        <v>1078.3203870477955</v>
      </c>
      <c r="F1131" s="39">
        <v>52723.915008002601</v>
      </c>
      <c r="G1131" s="40">
        <f t="shared" si="307"/>
        <v>47.381955631397432</v>
      </c>
      <c r="H1131" s="39">
        <v>52678.493614740502</v>
      </c>
      <c r="I1131" s="39">
        <f t="shared" si="308"/>
        <v>92.80334889349615</v>
      </c>
      <c r="J1131" s="39">
        <v>51553.310819613202</v>
      </c>
      <c r="K1131" s="40">
        <f t="shared" si="309"/>
        <v>1217.9861440207969</v>
      </c>
      <c r="L1131" s="39">
        <v>50947.234450666198</v>
      </c>
      <c r="M1131" s="39">
        <f t="shared" si="310"/>
        <v>1824.062512967801</v>
      </c>
      <c r="N1131" s="39">
        <f t="shared" si="315"/>
        <v>606.07636894700408</v>
      </c>
      <c r="O1131" s="40">
        <f>'Estimates from MCMC'!$B$2-L1131</f>
        <v>18113.765549333802</v>
      </c>
      <c r="P1131" s="39">
        <v>52234.616220230797</v>
      </c>
      <c r="Q1131" s="40">
        <f t="shared" si="311"/>
        <v>1287.3817695645994</v>
      </c>
      <c r="R1131" s="39">
        <v>52266.434246732802</v>
      </c>
      <c r="S1131" s="39">
        <f t="shared" si="312"/>
        <v>31.818026502005523</v>
      </c>
      <c r="T1131" s="39">
        <f t="shared" si="316"/>
        <v>1319.1997960666049</v>
      </c>
      <c r="U1131" s="39">
        <v>58861.296698339604</v>
      </c>
      <c r="V1131" s="39">
        <f t="shared" si="313"/>
        <v>7914.0622476734061</v>
      </c>
      <c r="W1131" s="39">
        <v>60437.790695053904</v>
      </c>
      <c r="X1131" s="39">
        <f t="shared" si="314"/>
        <v>257.29420064769511</v>
      </c>
      <c r="Y1131" s="39">
        <f t="shared" si="317"/>
        <v>9490.5562443877061</v>
      </c>
      <c r="Z1131" s="39">
        <f t="shared" si="318"/>
        <v>8623.2093049460964</v>
      </c>
      <c r="AA1131" s="45">
        <f t="shared" si="319"/>
        <v>7.2828578490413506E-2</v>
      </c>
      <c r="AB1131" s="45">
        <f t="shared" si="320"/>
        <v>0.43690872701863326</v>
      </c>
      <c r="AC1131" s="45">
        <f t="shared" si="321"/>
        <v>1.4204346409747918E-2</v>
      </c>
      <c r="AD1131" s="45">
        <f t="shared" si="322"/>
        <v>0.52394165191879472</v>
      </c>
      <c r="AE1131" s="45">
        <f t="shared" si="323"/>
        <v>0.47605834808120528</v>
      </c>
      <c r="AF1131" s="43">
        <f>('Estimates from MCMC'!$B$2-'MCMC runs'!W1131)/'Estimates from MCMC'!$B$2</f>
        <v>0.1248636611828108</v>
      </c>
    </row>
    <row r="1132" spans="1:32" x14ac:dyDescent="0.3">
      <c r="A1132" s="38">
        <v>75</v>
      </c>
      <c r="B1132" s="38">
        <v>2076048.6451441715</v>
      </c>
      <c r="C1132" s="39">
        <v>52355.153089154803</v>
      </c>
      <c r="D1132" s="39">
        <v>51317.381264001102</v>
      </c>
      <c r="E1132" s="39">
        <f t="shared" si="306"/>
        <v>1037.7718251537008</v>
      </c>
      <c r="F1132" s="39">
        <v>52279.970582272399</v>
      </c>
      <c r="G1132" s="40">
        <f t="shared" si="307"/>
        <v>75.182506882403686</v>
      </c>
      <c r="H1132" s="39">
        <v>52264.498305498601</v>
      </c>
      <c r="I1132" s="39">
        <f t="shared" si="308"/>
        <v>90.654783656202198</v>
      </c>
      <c r="J1132" s="39">
        <v>51152.694970203498</v>
      </c>
      <c r="K1132" s="40">
        <f t="shared" si="309"/>
        <v>1202.4581189513046</v>
      </c>
      <c r="L1132" s="39">
        <v>50560.124997560699</v>
      </c>
      <c r="M1132" s="39">
        <f t="shared" si="310"/>
        <v>1795.0280915941039</v>
      </c>
      <c r="N1132" s="39">
        <f t="shared" si="315"/>
        <v>592.56997264279926</v>
      </c>
      <c r="O1132" s="40">
        <f>'Estimates from MCMC'!$B$2-L1132</f>
        <v>18500.875002439301</v>
      </c>
      <c r="P1132" s="39">
        <v>51818.9971878875</v>
      </c>
      <c r="Q1132" s="40">
        <f t="shared" si="311"/>
        <v>1258.8721903268015</v>
      </c>
      <c r="R1132" s="39">
        <v>51849.9877071792</v>
      </c>
      <c r="S1132" s="39">
        <f t="shared" si="312"/>
        <v>30.990519291699457</v>
      </c>
      <c r="T1132" s="39">
        <f t="shared" si="316"/>
        <v>1289.862709618501</v>
      </c>
      <c r="U1132" s="39">
        <v>58531.678957721597</v>
      </c>
      <c r="V1132" s="39">
        <f t="shared" si="313"/>
        <v>7971.553960160898</v>
      </c>
      <c r="W1132" s="39">
        <v>60079.114147264903</v>
      </c>
      <c r="X1132" s="39">
        <f t="shared" si="314"/>
        <v>257.57247992480552</v>
      </c>
      <c r="Y1132" s="39">
        <f t="shared" si="317"/>
        <v>9518.9891497042045</v>
      </c>
      <c r="Z1132" s="39">
        <f t="shared" si="318"/>
        <v>8981.8858527350967</v>
      </c>
      <c r="AA1132" s="45">
        <f t="shared" si="319"/>
        <v>6.9719011098039158E-2</v>
      </c>
      <c r="AB1132" s="45">
        <f t="shared" si="320"/>
        <v>0.4308744294045479</v>
      </c>
      <c r="AC1132" s="45">
        <f t="shared" si="321"/>
        <v>1.3922178269451857E-2</v>
      </c>
      <c r="AD1132" s="45">
        <f t="shared" si="322"/>
        <v>0.51451561877203889</v>
      </c>
      <c r="AE1132" s="45">
        <f t="shared" si="323"/>
        <v>0.48548438122796106</v>
      </c>
      <c r="AF1132" s="43">
        <f>('Estimates from MCMC'!$B$2-'MCMC runs'!W1132)/'Estimates from MCMC'!$B$2</f>
        <v>0.13005728055972396</v>
      </c>
    </row>
    <row r="1133" spans="1:32" x14ac:dyDescent="0.3">
      <c r="A1133" s="38">
        <v>4360</v>
      </c>
      <c r="B1133" s="38">
        <v>2011041.9381501118</v>
      </c>
      <c r="C1133" s="39">
        <v>52605.684912906298</v>
      </c>
      <c r="D1133" s="39">
        <v>51557.163660018901</v>
      </c>
      <c r="E1133" s="39">
        <f t="shared" si="306"/>
        <v>1048.5212528873963</v>
      </c>
      <c r="F1133" s="39">
        <v>52547.813669859497</v>
      </c>
      <c r="G1133" s="40">
        <f t="shared" si="307"/>
        <v>57.871243046800373</v>
      </c>
      <c r="H1133" s="39">
        <v>52515.853895684202</v>
      </c>
      <c r="I1133" s="39">
        <f t="shared" si="308"/>
        <v>89.831017222095397</v>
      </c>
      <c r="J1133" s="39">
        <v>51410.2454949206</v>
      </c>
      <c r="K1133" s="40">
        <f t="shared" si="309"/>
        <v>1195.4394179856972</v>
      </c>
      <c r="L1133" s="39">
        <v>50823.271408400899</v>
      </c>
      <c r="M1133" s="39">
        <f t="shared" si="310"/>
        <v>1782.413504505399</v>
      </c>
      <c r="N1133" s="39">
        <f t="shared" si="315"/>
        <v>586.97408651970181</v>
      </c>
      <c r="O1133" s="40">
        <f>'Estimates from MCMC'!$B$2-L1133</f>
        <v>18237.728591599101</v>
      </c>
      <c r="P1133" s="39">
        <v>52073.134390247898</v>
      </c>
      <c r="Q1133" s="40">
        <f t="shared" si="311"/>
        <v>1249.8629818469999</v>
      </c>
      <c r="R1133" s="39">
        <v>52103.828667300098</v>
      </c>
      <c r="S1133" s="39">
        <f t="shared" si="312"/>
        <v>30.69427705220005</v>
      </c>
      <c r="T1133" s="39">
        <f t="shared" si="316"/>
        <v>1280.5572588992</v>
      </c>
      <c r="U1133" s="39">
        <v>58759.267349542301</v>
      </c>
      <c r="V1133" s="39">
        <f t="shared" si="313"/>
        <v>7935.995941141402</v>
      </c>
      <c r="W1133" s="39">
        <v>60294.0777599375</v>
      </c>
      <c r="X1133" s="39">
        <f t="shared" si="314"/>
        <v>254.25315149599919</v>
      </c>
      <c r="Y1133" s="39">
        <f t="shared" si="317"/>
        <v>9470.8063515366011</v>
      </c>
      <c r="Z1133" s="39">
        <f t="shared" si="318"/>
        <v>8766.9222400625004</v>
      </c>
      <c r="AA1133" s="45">
        <f t="shared" si="319"/>
        <v>7.021473383966613E-2</v>
      </c>
      <c r="AB1133" s="45">
        <f t="shared" si="320"/>
        <v>0.43514168451859642</v>
      </c>
      <c r="AC1133" s="45">
        <f t="shared" si="321"/>
        <v>1.3941053581262118E-2</v>
      </c>
      <c r="AD1133" s="45">
        <f t="shared" si="322"/>
        <v>0.51929747193952469</v>
      </c>
      <c r="AE1133" s="45">
        <f t="shared" si="323"/>
        <v>0.48070252806047531</v>
      </c>
      <c r="AF1133" s="43">
        <f>('Estimates from MCMC'!$B$2-'MCMC runs'!W1133)/'Estimates from MCMC'!$B$2</f>
        <v>0.12694461765775908</v>
      </c>
    </row>
    <row r="1134" spans="1:32" x14ac:dyDescent="0.3">
      <c r="A1134" s="38">
        <v>1469</v>
      </c>
      <c r="B1134" s="38">
        <v>2076600.9808061274</v>
      </c>
      <c r="C1134" s="39">
        <v>51851.083056024901</v>
      </c>
      <c r="D1134" s="39">
        <v>50842.199034129801</v>
      </c>
      <c r="E1134" s="39">
        <f t="shared" si="306"/>
        <v>1008.8840218951009</v>
      </c>
      <c r="F1134" s="39">
        <v>51792.680928103298</v>
      </c>
      <c r="G1134" s="40">
        <f t="shared" si="307"/>
        <v>58.402127921603096</v>
      </c>
      <c r="H1134" s="39">
        <v>51764.1422785338</v>
      </c>
      <c r="I1134" s="39">
        <f t="shared" si="308"/>
        <v>86.940777491101471</v>
      </c>
      <c r="J1134" s="39">
        <v>50697.446290937798</v>
      </c>
      <c r="K1134" s="40">
        <f t="shared" si="309"/>
        <v>1153.6367650871034</v>
      </c>
      <c r="L1134" s="39">
        <v>50128.986113315099</v>
      </c>
      <c r="M1134" s="39">
        <f t="shared" si="310"/>
        <v>1722.0969427098025</v>
      </c>
      <c r="N1134" s="39">
        <f t="shared" si="315"/>
        <v>568.46017762269912</v>
      </c>
      <c r="O1134" s="40">
        <f>'Estimates from MCMC'!$B$2-L1134</f>
        <v>18932.013886684901</v>
      </c>
      <c r="P1134" s="39">
        <v>51333.345873927901</v>
      </c>
      <c r="Q1134" s="40">
        <f t="shared" si="311"/>
        <v>1204.3597606128023</v>
      </c>
      <c r="R1134" s="39">
        <v>51363.273179354503</v>
      </c>
      <c r="S1134" s="39">
        <f t="shared" si="312"/>
        <v>29.927305426601379</v>
      </c>
      <c r="T1134" s="39">
        <f t="shared" si="316"/>
        <v>1234.2870660394037</v>
      </c>
      <c r="U1134" s="39">
        <v>57800.921005757002</v>
      </c>
      <c r="V1134" s="39">
        <f t="shared" si="313"/>
        <v>7671.9348924419028</v>
      </c>
      <c r="W1134" s="39">
        <v>59275.394474430199</v>
      </c>
      <c r="X1134" s="39">
        <f t="shared" si="314"/>
        <v>240.18640263379348</v>
      </c>
      <c r="Y1134" s="39">
        <f t="shared" si="317"/>
        <v>9146.4083611151</v>
      </c>
      <c r="Z1134" s="39">
        <f t="shared" si="318"/>
        <v>9785.6055255698011</v>
      </c>
      <c r="AA1134" s="45">
        <f t="shared" si="319"/>
        <v>6.5195761709613567E-2</v>
      </c>
      <c r="AB1134" s="45">
        <f t="shared" si="320"/>
        <v>0.40523606935644924</v>
      </c>
      <c r="AC1134" s="45">
        <f t="shared" si="321"/>
        <v>1.2686785678026535E-2</v>
      </c>
      <c r="AD1134" s="45">
        <f t="shared" si="322"/>
        <v>0.48311861674408935</v>
      </c>
      <c r="AE1134" s="45">
        <f t="shared" si="323"/>
        <v>0.51688138325591071</v>
      </c>
      <c r="AF1134" s="43">
        <f>('Estimates from MCMC'!$B$2-'MCMC runs'!W1134)/'Estimates from MCMC'!$B$2</f>
        <v>0.14169510325031207</v>
      </c>
    </row>
    <row r="1135" spans="1:32" x14ac:dyDescent="0.3">
      <c r="A1135" s="38">
        <v>534</v>
      </c>
      <c r="B1135" s="38">
        <v>2050891.9647406596</v>
      </c>
      <c r="C1135" s="39">
        <v>51860.457435200697</v>
      </c>
      <c r="D1135" s="39">
        <v>50858.215147534698</v>
      </c>
      <c r="E1135" s="39">
        <f t="shared" si="306"/>
        <v>1002.2422876659984</v>
      </c>
      <c r="F1135" s="39">
        <v>51788.415632291602</v>
      </c>
      <c r="G1135" s="40">
        <f t="shared" si="307"/>
        <v>72.041802909094258</v>
      </c>
      <c r="H1135" s="39">
        <v>51772.595455839</v>
      </c>
      <c r="I1135" s="39">
        <f t="shared" si="308"/>
        <v>87.861979361696285</v>
      </c>
      <c r="J1135" s="39">
        <v>50699.1098606546</v>
      </c>
      <c r="K1135" s="40">
        <f t="shared" si="309"/>
        <v>1161.3475745460964</v>
      </c>
      <c r="L1135" s="39">
        <v>50124.639347180499</v>
      </c>
      <c r="M1135" s="39">
        <f t="shared" si="310"/>
        <v>1735.818088020198</v>
      </c>
      <c r="N1135" s="39">
        <f t="shared" si="315"/>
        <v>574.47051347410161</v>
      </c>
      <c r="O1135" s="40">
        <f>'Estimates from MCMC'!$B$2-L1135</f>
        <v>18936.360652819501</v>
      </c>
      <c r="P1135" s="39">
        <v>51335.9461356049</v>
      </c>
      <c r="Q1135" s="40">
        <f t="shared" si="311"/>
        <v>1211.306788424401</v>
      </c>
      <c r="R1135" s="39">
        <v>51366.397184229398</v>
      </c>
      <c r="S1135" s="39">
        <f t="shared" si="312"/>
        <v>30.451048624498071</v>
      </c>
      <c r="T1135" s="39">
        <f t="shared" si="316"/>
        <v>1241.7578370488991</v>
      </c>
      <c r="U1135" s="39">
        <v>57970.933927353901</v>
      </c>
      <c r="V1135" s="39">
        <f t="shared" si="313"/>
        <v>7846.2945801734022</v>
      </c>
      <c r="W1135" s="39">
        <v>59459.084736008503</v>
      </c>
      <c r="X1135" s="39">
        <f t="shared" si="314"/>
        <v>246.39297160570277</v>
      </c>
      <c r="Y1135" s="39">
        <f t="shared" si="317"/>
        <v>9334.4453888280041</v>
      </c>
      <c r="Z1135" s="39">
        <f t="shared" si="318"/>
        <v>9601.9152639914973</v>
      </c>
      <c r="AA1135" s="45">
        <f t="shared" si="319"/>
        <v>6.5575316176923859E-2</v>
      </c>
      <c r="AB1135" s="45">
        <f t="shared" si="320"/>
        <v>0.41435071522072747</v>
      </c>
      <c r="AC1135" s="45">
        <f t="shared" si="321"/>
        <v>1.3011632811768214E-2</v>
      </c>
      <c r="AD1135" s="45">
        <f t="shared" si="322"/>
        <v>0.49293766420941953</v>
      </c>
      <c r="AE1135" s="45">
        <f t="shared" si="323"/>
        <v>0.50706233579058047</v>
      </c>
      <c r="AF1135" s="43">
        <f>('Estimates from MCMC'!$B$2-'MCMC runs'!W1135)/'Estimates from MCMC'!$B$2</f>
        <v>0.13903527698688836</v>
      </c>
    </row>
    <row r="1136" spans="1:32" x14ac:dyDescent="0.3">
      <c r="A1136" s="38">
        <v>4122</v>
      </c>
      <c r="B1136" s="38">
        <v>2050891.9647406596</v>
      </c>
      <c r="C1136" s="39">
        <v>51860.457435200697</v>
      </c>
      <c r="D1136" s="39">
        <v>50858.215147534698</v>
      </c>
      <c r="E1136" s="39">
        <f t="shared" si="306"/>
        <v>1002.2422876659984</v>
      </c>
      <c r="F1136" s="39">
        <v>51788.415632291602</v>
      </c>
      <c r="G1136" s="40">
        <f t="shared" si="307"/>
        <v>72.041802909094258</v>
      </c>
      <c r="H1136" s="39">
        <v>51772.595455839</v>
      </c>
      <c r="I1136" s="39">
        <f t="shared" si="308"/>
        <v>87.861979361696285</v>
      </c>
      <c r="J1136" s="39">
        <v>50699.1098606546</v>
      </c>
      <c r="K1136" s="40">
        <f t="shared" si="309"/>
        <v>1161.3475745460964</v>
      </c>
      <c r="L1136" s="39">
        <v>50124.639347180499</v>
      </c>
      <c r="M1136" s="39">
        <f t="shared" si="310"/>
        <v>1735.818088020198</v>
      </c>
      <c r="N1136" s="39">
        <f t="shared" si="315"/>
        <v>574.47051347410161</v>
      </c>
      <c r="O1136" s="40">
        <f>'Estimates from MCMC'!$B$2-L1136</f>
        <v>18936.360652819501</v>
      </c>
      <c r="P1136" s="39">
        <v>51335.9461356049</v>
      </c>
      <c r="Q1136" s="40">
        <f t="shared" si="311"/>
        <v>1211.306788424401</v>
      </c>
      <c r="R1136" s="39">
        <v>51366.397184229398</v>
      </c>
      <c r="S1136" s="39">
        <f t="shared" si="312"/>
        <v>30.451048624498071</v>
      </c>
      <c r="T1136" s="39">
        <f t="shared" si="316"/>
        <v>1241.7578370488991</v>
      </c>
      <c r="U1136" s="39">
        <v>57970.933927353901</v>
      </c>
      <c r="V1136" s="39">
        <f t="shared" si="313"/>
        <v>7846.2945801734022</v>
      </c>
      <c r="W1136" s="39">
        <v>59459.084736008503</v>
      </c>
      <c r="X1136" s="39">
        <f t="shared" si="314"/>
        <v>246.39297160570277</v>
      </c>
      <c r="Y1136" s="39">
        <f t="shared" si="317"/>
        <v>9334.4453888280041</v>
      </c>
      <c r="Z1136" s="39">
        <f t="shared" si="318"/>
        <v>9601.9152639914973</v>
      </c>
      <c r="AA1136" s="45">
        <f t="shared" si="319"/>
        <v>6.5575316176923859E-2</v>
      </c>
      <c r="AB1136" s="45">
        <f t="shared" si="320"/>
        <v>0.41435071522072747</v>
      </c>
      <c r="AC1136" s="45">
        <f t="shared" si="321"/>
        <v>1.3011632811768214E-2</v>
      </c>
      <c r="AD1136" s="45">
        <f t="shared" si="322"/>
        <v>0.49293766420941953</v>
      </c>
      <c r="AE1136" s="45">
        <f t="shared" si="323"/>
        <v>0.50706233579058047</v>
      </c>
      <c r="AF1136" s="43">
        <f>('Estimates from MCMC'!$B$2-'MCMC runs'!W1136)/'Estimates from MCMC'!$B$2</f>
        <v>0.13903527698688836</v>
      </c>
    </row>
    <row r="1137" spans="1:32" x14ac:dyDescent="0.3">
      <c r="A1137" s="38">
        <v>3142</v>
      </c>
      <c r="B1137" s="38">
        <v>1924071.9682659218</v>
      </c>
      <c r="C1137" s="39">
        <v>51856.984335892397</v>
      </c>
      <c r="D1137" s="39">
        <v>50792.9655282764</v>
      </c>
      <c r="E1137" s="39">
        <f t="shared" si="306"/>
        <v>1064.0188076159975</v>
      </c>
      <c r="F1137" s="39">
        <v>51790.527687558497</v>
      </c>
      <c r="G1137" s="40">
        <f t="shared" si="307"/>
        <v>66.456648333900375</v>
      </c>
      <c r="H1137" s="39">
        <v>51764.842062436503</v>
      </c>
      <c r="I1137" s="39">
        <f t="shared" si="308"/>
        <v>92.14227345589461</v>
      </c>
      <c r="J1137" s="39">
        <v>50635.461903445801</v>
      </c>
      <c r="K1137" s="40">
        <f t="shared" si="309"/>
        <v>1221.5224324465962</v>
      </c>
      <c r="L1137" s="39">
        <v>50033.795665609301</v>
      </c>
      <c r="M1137" s="39">
        <f t="shared" si="310"/>
        <v>1823.1886702830961</v>
      </c>
      <c r="N1137" s="39">
        <f t="shared" si="315"/>
        <v>601.66623783649993</v>
      </c>
      <c r="O1137" s="40">
        <f>'Estimates from MCMC'!$B$2-L1137</f>
        <v>19027.204334390699</v>
      </c>
      <c r="P1137" s="39">
        <v>51315.922621267797</v>
      </c>
      <c r="Q1137" s="40">
        <f t="shared" si="311"/>
        <v>1282.1269556584957</v>
      </c>
      <c r="R1137" s="39">
        <v>51347.323211480601</v>
      </c>
      <c r="S1137" s="39">
        <f t="shared" si="312"/>
        <v>31.400590212804673</v>
      </c>
      <c r="T1137" s="39">
        <f t="shared" si="316"/>
        <v>1313.5275458713004</v>
      </c>
      <c r="U1137" s="39">
        <v>57970.6616074583</v>
      </c>
      <c r="V1137" s="39">
        <f t="shared" si="313"/>
        <v>7936.8659418489988</v>
      </c>
      <c r="W1137" s="39">
        <v>59546.122711111901</v>
      </c>
      <c r="X1137" s="39">
        <f t="shared" si="314"/>
        <v>261.93355778230034</v>
      </c>
      <c r="Y1137" s="39">
        <f t="shared" si="317"/>
        <v>9512.3270455025995</v>
      </c>
      <c r="Z1137" s="39">
        <f t="shared" si="318"/>
        <v>9514.8772888880994</v>
      </c>
      <c r="AA1137" s="45">
        <f t="shared" si="319"/>
        <v>6.9034185095556394E-2</v>
      </c>
      <c r="AB1137" s="45">
        <f t="shared" si="320"/>
        <v>0.41713253310175052</v>
      </c>
      <c r="AC1137" s="45">
        <f t="shared" si="321"/>
        <v>1.3766266088227624E-2</v>
      </c>
      <c r="AD1137" s="45">
        <f t="shared" si="322"/>
        <v>0.49993298428553451</v>
      </c>
      <c r="AE1137" s="45">
        <f t="shared" si="323"/>
        <v>0.50006701571446543</v>
      </c>
      <c r="AF1137" s="43">
        <f>('Estimates from MCMC'!$B$2-'MCMC runs'!W1137)/'Estimates from MCMC'!$B$2</f>
        <v>0.13777497124119401</v>
      </c>
    </row>
    <row r="1138" spans="1:32" x14ac:dyDescent="0.3">
      <c r="A1138" s="38">
        <v>3502</v>
      </c>
      <c r="B1138" s="38">
        <v>2050680.125127078</v>
      </c>
      <c r="C1138" s="39">
        <v>52497.978422938002</v>
      </c>
      <c r="D1138" s="39">
        <v>51465.569671538702</v>
      </c>
      <c r="E1138" s="39">
        <f t="shared" si="306"/>
        <v>1032.4087513992999</v>
      </c>
      <c r="F1138" s="39">
        <v>52436.6782015524</v>
      </c>
      <c r="G1138" s="40">
        <f t="shared" si="307"/>
        <v>61.300221385601617</v>
      </c>
      <c r="H1138" s="39">
        <v>52407.985409562301</v>
      </c>
      <c r="I1138" s="39">
        <f t="shared" si="308"/>
        <v>89.993013375700684</v>
      </c>
      <c r="J1138" s="39">
        <v>51314.941267708098</v>
      </c>
      <c r="K1138" s="40">
        <f t="shared" si="309"/>
        <v>1183.0371552299039</v>
      </c>
      <c r="L1138" s="39">
        <v>50726.711574207198</v>
      </c>
      <c r="M1138" s="39">
        <f t="shared" si="310"/>
        <v>1771.2668487308038</v>
      </c>
      <c r="N1138" s="39">
        <f t="shared" si="315"/>
        <v>588.22969350089988</v>
      </c>
      <c r="O1138" s="40">
        <f>'Estimates from MCMC'!$B$2-L1138</f>
        <v>18334.288425792802</v>
      </c>
      <c r="P1138" s="39">
        <v>51970.4584737568</v>
      </c>
      <c r="Q1138" s="40">
        <f t="shared" si="311"/>
        <v>1243.7468995496019</v>
      </c>
      <c r="R1138" s="39">
        <v>52001.479816830797</v>
      </c>
      <c r="S1138" s="39">
        <f t="shared" si="312"/>
        <v>31.021343073996832</v>
      </c>
      <c r="T1138" s="39">
        <f t="shared" si="316"/>
        <v>1274.7682426235988</v>
      </c>
      <c r="U1138" s="39">
        <v>58536.456563253603</v>
      </c>
      <c r="V1138" s="39">
        <f t="shared" si="313"/>
        <v>7809.744989046405</v>
      </c>
      <c r="W1138" s="39">
        <v>60059.967262101498</v>
      </c>
      <c r="X1138" s="39">
        <f t="shared" si="314"/>
        <v>248.74245622429589</v>
      </c>
      <c r="Y1138" s="39">
        <f t="shared" si="317"/>
        <v>9333.2556878942996</v>
      </c>
      <c r="Z1138" s="39">
        <f t="shared" si="318"/>
        <v>9001.0327378985021</v>
      </c>
      <c r="AA1138" s="45">
        <f t="shared" si="319"/>
        <v>6.9529191044591959E-2</v>
      </c>
      <c r="AB1138" s="45">
        <f t="shared" si="320"/>
        <v>0.42596389931662704</v>
      </c>
      <c r="AC1138" s="45">
        <f t="shared" si="321"/>
        <v>1.3567063550411006E-2</v>
      </c>
      <c r="AD1138" s="45">
        <f t="shared" si="322"/>
        <v>0.50906015391162995</v>
      </c>
      <c r="AE1138" s="45">
        <f t="shared" si="323"/>
        <v>0.49093984608837005</v>
      </c>
      <c r="AF1138" s="43">
        <f>('Estimates from MCMC'!$B$2-'MCMC runs'!W1138)/'Estimates from MCMC'!$B$2</f>
        <v>0.13033452654752323</v>
      </c>
    </row>
    <row r="1139" spans="1:32" x14ac:dyDescent="0.3">
      <c r="A1139" s="38">
        <v>4060</v>
      </c>
      <c r="B1139" s="38">
        <v>2037331.11892092</v>
      </c>
      <c r="C1139" s="39">
        <v>52907.6228438295</v>
      </c>
      <c r="D1139" s="39">
        <v>51888.759916453302</v>
      </c>
      <c r="E1139" s="39">
        <f t="shared" si="306"/>
        <v>1018.8629273761981</v>
      </c>
      <c r="F1139" s="39">
        <v>52844.164589274696</v>
      </c>
      <c r="G1139" s="40">
        <f t="shared" si="307"/>
        <v>63.458254554803716</v>
      </c>
      <c r="H1139" s="39">
        <v>52818.663323069399</v>
      </c>
      <c r="I1139" s="39">
        <f t="shared" si="308"/>
        <v>88.959520760101441</v>
      </c>
      <c r="J1139" s="39">
        <v>51737.114602481401</v>
      </c>
      <c r="K1139" s="40">
        <f t="shared" si="309"/>
        <v>1170.5082413480995</v>
      </c>
      <c r="L1139" s="39">
        <v>51155.374640813003</v>
      </c>
      <c r="M1139" s="39">
        <f t="shared" si="310"/>
        <v>1752.2482030164974</v>
      </c>
      <c r="N1139" s="39">
        <f t="shared" si="315"/>
        <v>581.73996166839788</v>
      </c>
      <c r="O1139" s="40">
        <f>'Estimates from MCMC'!$B$2-L1139</f>
        <v>17905.625359186997</v>
      </c>
      <c r="P1139" s="39">
        <v>52380.961960080502</v>
      </c>
      <c r="Q1139" s="40">
        <f t="shared" si="311"/>
        <v>1225.587319267499</v>
      </c>
      <c r="R1139" s="39">
        <v>52411.790502019103</v>
      </c>
      <c r="S1139" s="39">
        <f t="shared" si="312"/>
        <v>30.82854193860112</v>
      </c>
      <c r="T1139" s="39">
        <f t="shared" si="316"/>
        <v>1256.4158612061001</v>
      </c>
      <c r="U1139" s="39">
        <v>59196.361719536297</v>
      </c>
      <c r="V1139" s="39">
        <f t="shared" si="313"/>
        <v>8040.987078723294</v>
      </c>
      <c r="W1139" s="39">
        <v>60700.850109148698</v>
      </c>
      <c r="X1139" s="39">
        <f t="shared" si="314"/>
        <v>248.07252840630099</v>
      </c>
      <c r="Y1139" s="39">
        <f t="shared" si="317"/>
        <v>9545.475468335695</v>
      </c>
      <c r="Z1139" s="39">
        <f t="shared" si="318"/>
        <v>8360.1498908513022</v>
      </c>
      <c r="AA1139" s="45">
        <f t="shared" si="319"/>
        <v>7.0168778582282793E-2</v>
      </c>
      <c r="AB1139" s="45">
        <f t="shared" si="320"/>
        <v>0.44907602596508217</v>
      </c>
      <c r="AC1139" s="45">
        <f t="shared" si="321"/>
        <v>1.3854446489858016E-2</v>
      </c>
      <c r="AD1139" s="45">
        <f t="shared" si="322"/>
        <v>0.533099251037223</v>
      </c>
      <c r="AE1139" s="45">
        <f t="shared" si="323"/>
        <v>0.466900748962777</v>
      </c>
      <c r="AF1139" s="43">
        <f>('Estimates from MCMC'!$B$2-'MCMC runs'!W1139)/'Estimates from MCMC'!$B$2</f>
        <v>0.12105457336052623</v>
      </c>
    </row>
    <row r="1140" spans="1:32" x14ac:dyDescent="0.3">
      <c r="A1140" s="38">
        <v>4207</v>
      </c>
      <c r="B1140" s="38">
        <v>1978062.9094666441</v>
      </c>
      <c r="C1140" s="39">
        <v>52451.6914325697</v>
      </c>
      <c r="D1140" s="39">
        <v>51415.907173476196</v>
      </c>
      <c r="E1140" s="39">
        <f t="shared" si="306"/>
        <v>1035.7842590935034</v>
      </c>
      <c r="F1140" s="39">
        <v>52403.052401810499</v>
      </c>
      <c r="G1140" s="40">
        <f t="shared" si="307"/>
        <v>48.639030759200978</v>
      </c>
      <c r="H1140" s="39">
        <v>52362.877636627803</v>
      </c>
      <c r="I1140" s="39">
        <f t="shared" si="308"/>
        <v>88.813795941896387</v>
      </c>
      <c r="J1140" s="39">
        <v>51279.029427639602</v>
      </c>
      <c r="K1140" s="40">
        <f t="shared" si="309"/>
        <v>1172.6620049300982</v>
      </c>
      <c r="L1140" s="39">
        <v>50698.930397266799</v>
      </c>
      <c r="M1140" s="39">
        <f t="shared" si="310"/>
        <v>1752.7610353029013</v>
      </c>
      <c r="N1140" s="39">
        <f t="shared" si="315"/>
        <v>580.0990303728031</v>
      </c>
      <c r="O1140" s="40">
        <f>'Estimates from MCMC'!$B$2-L1140</f>
        <v>18362.069602733201</v>
      </c>
      <c r="P1140" s="39">
        <v>51931.775666576803</v>
      </c>
      <c r="Q1140" s="40">
        <f t="shared" si="311"/>
        <v>1232.8452693100044</v>
      </c>
      <c r="R1140" s="39">
        <v>51962.266153559598</v>
      </c>
      <c r="S1140" s="39">
        <f t="shared" si="312"/>
        <v>30.490486982795119</v>
      </c>
      <c r="T1140" s="39">
        <f t="shared" si="316"/>
        <v>1263.3357562927995</v>
      </c>
      <c r="U1140" s="39">
        <v>58331.597978983998</v>
      </c>
      <c r="V1140" s="39">
        <f t="shared" si="313"/>
        <v>7632.6675817171999</v>
      </c>
      <c r="W1140" s="39">
        <v>59836.587729257597</v>
      </c>
      <c r="X1140" s="39">
        <f t="shared" si="314"/>
        <v>241.65399398079899</v>
      </c>
      <c r="Y1140" s="39">
        <f t="shared" si="317"/>
        <v>9137.6573319907984</v>
      </c>
      <c r="Z1140" s="39">
        <f t="shared" si="318"/>
        <v>9224.4122707424031</v>
      </c>
      <c r="AA1140" s="45">
        <f t="shared" si="319"/>
        <v>6.8801381523178162E-2</v>
      </c>
      <c r="AB1140" s="45">
        <f t="shared" si="320"/>
        <v>0.41567577875759026</v>
      </c>
      <c r="AC1140" s="45">
        <f t="shared" si="321"/>
        <v>1.3160498746003484E-2</v>
      </c>
      <c r="AD1140" s="45">
        <f t="shared" si="322"/>
        <v>0.49763765902677193</v>
      </c>
      <c r="AE1140" s="45">
        <f t="shared" si="323"/>
        <v>0.50236234097322807</v>
      </c>
      <c r="AF1140" s="43">
        <f>('Estimates from MCMC'!$B$2-'MCMC runs'!W1140)/'Estimates from MCMC'!$B$2</f>
        <v>0.13356905157386084</v>
      </c>
    </row>
    <row r="1141" spans="1:32" x14ac:dyDescent="0.3">
      <c r="A1141" s="38">
        <v>1162</v>
      </c>
      <c r="B1141" s="38">
        <v>2064000.1816189208</v>
      </c>
      <c r="C1141" s="39">
        <v>53014.2106661941</v>
      </c>
      <c r="D1141" s="39">
        <v>51940.997033150103</v>
      </c>
      <c r="E1141" s="39">
        <f t="shared" si="306"/>
        <v>1073.2136330439971</v>
      </c>
      <c r="F1141" s="39">
        <v>52953.162027746897</v>
      </c>
      <c r="G1141" s="40">
        <f t="shared" si="307"/>
        <v>61.048638447202393</v>
      </c>
      <c r="H1141" s="39">
        <v>52920.877191113497</v>
      </c>
      <c r="I1141" s="39">
        <f t="shared" si="308"/>
        <v>93.333475080602511</v>
      </c>
      <c r="J1141" s="39">
        <v>51787.476834624598</v>
      </c>
      <c r="K1141" s="40">
        <f t="shared" si="309"/>
        <v>1226.7338315695015</v>
      </c>
      <c r="L1141" s="39">
        <v>51177.921689234201</v>
      </c>
      <c r="M1141" s="39">
        <f t="shared" si="310"/>
        <v>1836.2889769598987</v>
      </c>
      <c r="N1141" s="39">
        <f t="shared" si="315"/>
        <v>609.55514539039723</v>
      </c>
      <c r="O1141" s="40">
        <f>'Estimates from MCMC'!$B$2-L1141</f>
        <v>17883.078310765799</v>
      </c>
      <c r="P1141" s="39">
        <v>52469.445141189899</v>
      </c>
      <c r="Q1141" s="40">
        <f t="shared" si="311"/>
        <v>1291.523451955698</v>
      </c>
      <c r="R1141" s="39">
        <v>52501.587229103898</v>
      </c>
      <c r="S1141" s="39">
        <f t="shared" si="312"/>
        <v>32.142087913998694</v>
      </c>
      <c r="T1141" s="39">
        <f t="shared" si="316"/>
        <v>1323.6655398696967</v>
      </c>
      <c r="U1141" s="39">
        <v>59288.2421492496</v>
      </c>
      <c r="V1141" s="39">
        <f t="shared" si="313"/>
        <v>8110.3204600153986</v>
      </c>
      <c r="W1141" s="39">
        <v>60876.753227261703</v>
      </c>
      <c r="X1141" s="39">
        <f t="shared" si="314"/>
        <v>264.84553814240644</v>
      </c>
      <c r="Y1141" s="39">
        <f t="shared" si="317"/>
        <v>9698.8315380275017</v>
      </c>
      <c r="Z1141" s="39">
        <f t="shared" si="318"/>
        <v>8184.2467727382973</v>
      </c>
      <c r="AA1141" s="45">
        <f t="shared" si="319"/>
        <v>7.4017767907040719E-2</v>
      </c>
      <c r="AB1141" s="45">
        <f t="shared" si="320"/>
        <v>0.45351926100624979</v>
      </c>
      <c r="AC1141" s="45">
        <f t="shared" si="321"/>
        <v>1.4809840539755769E-2</v>
      </c>
      <c r="AD1141" s="45">
        <f t="shared" si="322"/>
        <v>0.54234686945304622</v>
      </c>
      <c r="AE1141" s="45">
        <f t="shared" si="323"/>
        <v>0.45765313054695372</v>
      </c>
      <c r="AF1141" s="43">
        <f>('Estimates from MCMC'!$B$2-'MCMC runs'!W1141)/'Estimates from MCMC'!$B$2</f>
        <v>0.11850750456463557</v>
      </c>
    </row>
    <row r="1142" spans="1:32" x14ac:dyDescent="0.3">
      <c r="A1142" s="38">
        <v>966</v>
      </c>
      <c r="B1142" s="38">
        <v>2141863.9750751089</v>
      </c>
      <c r="C1142" s="39">
        <v>52629.0313300161</v>
      </c>
      <c r="D1142" s="39">
        <v>51578.175820768003</v>
      </c>
      <c r="E1142" s="39">
        <f t="shared" si="306"/>
        <v>1050.8555092480965</v>
      </c>
      <c r="F1142" s="39">
        <v>52555.815485468302</v>
      </c>
      <c r="G1142" s="40">
        <f t="shared" si="307"/>
        <v>73.215844547798042</v>
      </c>
      <c r="H1142" s="39">
        <v>52537.5326615585</v>
      </c>
      <c r="I1142" s="39">
        <f t="shared" si="308"/>
        <v>91.498668457599706</v>
      </c>
      <c r="J1142" s="39">
        <v>51414.673879552203</v>
      </c>
      <c r="K1142" s="40">
        <f t="shared" si="309"/>
        <v>1214.3574504638964</v>
      </c>
      <c r="L1142" s="39">
        <v>50816.797818147897</v>
      </c>
      <c r="M1142" s="39">
        <f t="shared" si="310"/>
        <v>1812.2335118682022</v>
      </c>
      <c r="N1142" s="39">
        <f t="shared" si="315"/>
        <v>597.8760614043058</v>
      </c>
      <c r="O1142" s="40">
        <f>'Estimates from MCMC'!$B$2-L1142</f>
        <v>18244.202181852103</v>
      </c>
      <c r="P1142" s="39">
        <v>52094.068838580301</v>
      </c>
      <c r="Q1142" s="40">
        <f t="shared" si="311"/>
        <v>1277.271020432403</v>
      </c>
      <c r="R1142" s="39">
        <v>52125.116682147898</v>
      </c>
      <c r="S1142" s="39">
        <f t="shared" si="312"/>
        <v>31.047843567597738</v>
      </c>
      <c r="T1142" s="39">
        <f t="shared" si="316"/>
        <v>1308.3188640000008</v>
      </c>
      <c r="U1142" s="39">
        <v>58676.358405245002</v>
      </c>
      <c r="V1142" s="39">
        <f t="shared" si="313"/>
        <v>7859.5605870971049</v>
      </c>
      <c r="W1142" s="39">
        <v>60240.766318185902</v>
      </c>
      <c r="X1142" s="39">
        <f t="shared" si="314"/>
        <v>256.08904894089937</v>
      </c>
      <c r="Y1142" s="39">
        <f t="shared" si="317"/>
        <v>9423.968500038005</v>
      </c>
      <c r="Z1142" s="39">
        <f t="shared" si="318"/>
        <v>8820.2336818140975</v>
      </c>
      <c r="AA1142" s="45">
        <f t="shared" si="319"/>
        <v>7.1711486803265834E-2</v>
      </c>
      <c r="AB1142" s="45">
        <f t="shared" si="320"/>
        <v>0.43079771363831837</v>
      </c>
      <c r="AC1142" s="45">
        <f t="shared" si="321"/>
        <v>1.4036735966214879E-2</v>
      </c>
      <c r="AD1142" s="45">
        <f t="shared" si="322"/>
        <v>0.51654593640779911</v>
      </c>
      <c r="AE1142" s="45">
        <f t="shared" si="323"/>
        <v>0.48345406359220094</v>
      </c>
      <c r="AF1142" s="43">
        <f>('Estimates from MCMC'!$B$2-'MCMC runs'!W1142)/'Estimates from MCMC'!$B$2</f>
        <v>0.12771656480233559</v>
      </c>
    </row>
    <row r="1143" spans="1:32" x14ac:dyDescent="0.3">
      <c r="A1143" s="38">
        <v>931</v>
      </c>
      <c r="B1143" s="38">
        <v>2186063.0987208993</v>
      </c>
      <c r="C1143" s="39">
        <v>52466.474708264097</v>
      </c>
      <c r="D1143" s="39">
        <v>51408.0986144411</v>
      </c>
      <c r="E1143" s="39">
        <f t="shared" si="306"/>
        <v>1058.3760938229971</v>
      </c>
      <c r="F1143" s="39">
        <v>52405.749115880702</v>
      </c>
      <c r="G1143" s="40">
        <f t="shared" si="307"/>
        <v>60.725592383394542</v>
      </c>
      <c r="H1143" s="39">
        <v>52374.599392516699</v>
      </c>
      <c r="I1143" s="39">
        <f t="shared" si="308"/>
        <v>91.875315747398417</v>
      </c>
      <c r="J1143" s="39">
        <v>51256.298128425296</v>
      </c>
      <c r="K1143" s="40">
        <f t="shared" si="309"/>
        <v>1210.1765798388005</v>
      </c>
      <c r="L1143" s="39">
        <v>50655.983312808101</v>
      </c>
      <c r="M1143" s="39">
        <f t="shared" si="310"/>
        <v>1810.4913954559961</v>
      </c>
      <c r="N1143" s="39">
        <f t="shared" si="315"/>
        <v>600.31481561719556</v>
      </c>
      <c r="O1143" s="40">
        <f>'Estimates from MCMC'!$B$2-L1143</f>
        <v>18405.016687191899</v>
      </c>
      <c r="P1143" s="39">
        <v>51930.874794547402</v>
      </c>
      <c r="Q1143" s="40">
        <f t="shared" si="311"/>
        <v>1274.8914817393015</v>
      </c>
      <c r="R1143" s="39">
        <v>51962.3500827401</v>
      </c>
      <c r="S1143" s="39">
        <f t="shared" si="312"/>
        <v>31.475288192697917</v>
      </c>
      <c r="T1143" s="39">
        <f t="shared" si="316"/>
        <v>1306.3667699319994</v>
      </c>
      <c r="U1143" s="39">
        <v>58483.300774899602</v>
      </c>
      <c r="V1143" s="39">
        <f t="shared" si="313"/>
        <v>7827.3174620915015</v>
      </c>
      <c r="W1143" s="39">
        <v>60045.894254065999</v>
      </c>
      <c r="X1143" s="39">
        <f t="shared" si="314"/>
        <v>256.22670923439728</v>
      </c>
      <c r="Y1143" s="39">
        <f t="shared" si="317"/>
        <v>9389.9109412578982</v>
      </c>
      <c r="Z1143" s="39">
        <f t="shared" si="318"/>
        <v>9015.1057459340009</v>
      </c>
      <c r="AA1143" s="45">
        <f t="shared" si="319"/>
        <v>7.0978841917655175E-2</v>
      </c>
      <c r="AB1143" s="45">
        <f t="shared" si="320"/>
        <v>0.42528173677443892</v>
      </c>
      <c r="AC1143" s="45">
        <f t="shared" si="321"/>
        <v>1.3921568971611209E-2</v>
      </c>
      <c r="AD1143" s="45">
        <f t="shared" si="322"/>
        <v>0.51018214766370529</v>
      </c>
      <c r="AE1143" s="45">
        <f t="shared" si="323"/>
        <v>0.48981785233629466</v>
      </c>
      <c r="AF1143" s="43">
        <f>('Estimates from MCMC'!$B$2-'MCMC runs'!W1143)/'Estimates from MCMC'!$B$2</f>
        <v>0.13053830303549038</v>
      </c>
    </row>
    <row r="1144" spans="1:32" x14ac:dyDescent="0.3">
      <c r="A1144" s="38">
        <v>3862</v>
      </c>
      <c r="B1144" s="38">
        <v>2186063.0987208993</v>
      </c>
      <c r="C1144" s="39">
        <v>52466.474708264097</v>
      </c>
      <c r="D1144" s="39">
        <v>51408.0986144411</v>
      </c>
      <c r="E1144" s="39">
        <f t="shared" si="306"/>
        <v>1058.3760938229971</v>
      </c>
      <c r="F1144" s="39">
        <v>52405.749115880702</v>
      </c>
      <c r="G1144" s="40">
        <f t="shared" si="307"/>
        <v>60.725592383394542</v>
      </c>
      <c r="H1144" s="39">
        <v>52374.599392516699</v>
      </c>
      <c r="I1144" s="39">
        <f t="shared" si="308"/>
        <v>91.875315747398417</v>
      </c>
      <c r="J1144" s="39">
        <v>51256.298128425296</v>
      </c>
      <c r="K1144" s="40">
        <f t="shared" si="309"/>
        <v>1210.1765798388005</v>
      </c>
      <c r="L1144" s="39">
        <v>50655.983312808101</v>
      </c>
      <c r="M1144" s="39">
        <f t="shared" si="310"/>
        <v>1810.4913954559961</v>
      </c>
      <c r="N1144" s="39">
        <f t="shared" si="315"/>
        <v>600.31481561719556</v>
      </c>
      <c r="O1144" s="40">
        <f>'Estimates from MCMC'!$B$2-L1144</f>
        <v>18405.016687191899</v>
      </c>
      <c r="P1144" s="39">
        <v>51930.874794547402</v>
      </c>
      <c r="Q1144" s="40">
        <f t="shared" si="311"/>
        <v>1274.8914817393015</v>
      </c>
      <c r="R1144" s="39">
        <v>51962.3500827401</v>
      </c>
      <c r="S1144" s="39">
        <f t="shared" si="312"/>
        <v>31.475288192697917</v>
      </c>
      <c r="T1144" s="39">
        <f t="shared" si="316"/>
        <v>1306.3667699319994</v>
      </c>
      <c r="U1144" s="39">
        <v>58483.300774899602</v>
      </c>
      <c r="V1144" s="39">
        <f t="shared" si="313"/>
        <v>7827.3174620915015</v>
      </c>
      <c r="W1144" s="39">
        <v>60045.894254065999</v>
      </c>
      <c r="X1144" s="39">
        <f t="shared" si="314"/>
        <v>256.22670923439728</v>
      </c>
      <c r="Y1144" s="39">
        <f t="shared" si="317"/>
        <v>9389.9109412578982</v>
      </c>
      <c r="Z1144" s="39">
        <f t="shared" si="318"/>
        <v>9015.1057459340009</v>
      </c>
      <c r="AA1144" s="45">
        <f t="shared" si="319"/>
        <v>7.0978841917655175E-2</v>
      </c>
      <c r="AB1144" s="45">
        <f t="shared" si="320"/>
        <v>0.42528173677443892</v>
      </c>
      <c r="AC1144" s="45">
        <f t="shared" si="321"/>
        <v>1.3921568971611209E-2</v>
      </c>
      <c r="AD1144" s="45">
        <f t="shared" si="322"/>
        <v>0.51018214766370529</v>
      </c>
      <c r="AE1144" s="45">
        <f t="shared" si="323"/>
        <v>0.48981785233629466</v>
      </c>
      <c r="AF1144" s="43">
        <f>('Estimates from MCMC'!$B$2-'MCMC runs'!W1144)/'Estimates from MCMC'!$B$2</f>
        <v>0.13053830303549038</v>
      </c>
    </row>
    <row r="1145" spans="1:32" x14ac:dyDescent="0.3">
      <c r="A1145" s="38">
        <v>4563</v>
      </c>
      <c r="B1145" s="38">
        <v>2096783.3762024124</v>
      </c>
      <c r="C1145" s="39">
        <v>51799.503709765901</v>
      </c>
      <c r="D1145" s="39">
        <v>50805.168679635099</v>
      </c>
      <c r="E1145" s="39">
        <f t="shared" si="306"/>
        <v>994.3350301308019</v>
      </c>
      <c r="F1145" s="39">
        <v>51732.803524267401</v>
      </c>
      <c r="G1145" s="40">
        <f t="shared" si="307"/>
        <v>66.700185498499195</v>
      </c>
      <c r="H1145" s="39">
        <v>51711.413896446997</v>
      </c>
      <c r="I1145" s="39">
        <f t="shared" si="308"/>
        <v>88.089813318903907</v>
      </c>
      <c r="J1145" s="39">
        <v>50651.219611640903</v>
      </c>
      <c r="K1145" s="40">
        <f t="shared" si="309"/>
        <v>1148.2840981249974</v>
      </c>
      <c r="L1145" s="39">
        <v>50075.070182469201</v>
      </c>
      <c r="M1145" s="39">
        <f t="shared" si="310"/>
        <v>1724.4335272967</v>
      </c>
      <c r="N1145" s="39">
        <f t="shared" si="315"/>
        <v>576.14942917170265</v>
      </c>
      <c r="O1145" s="40">
        <f>'Estimates from MCMC'!$B$2-L1145</f>
        <v>18985.929817530799</v>
      </c>
      <c r="P1145" s="39">
        <v>51280.647133382299</v>
      </c>
      <c r="Q1145" s="40">
        <f t="shared" si="311"/>
        <v>1205.5769509130987</v>
      </c>
      <c r="R1145" s="39">
        <v>51311.423760974503</v>
      </c>
      <c r="S1145" s="39">
        <f t="shared" si="312"/>
        <v>30.776627592204022</v>
      </c>
      <c r="T1145" s="39">
        <f t="shared" si="316"/>
        <v>1236.3535785053027</v>
      </c>
      <c r="U1145" s="39">
        <v>57786.328694137301</v>
      </c>
      <c r="V1145" s="39">
        <f t="shared" si="313"/>
        <v>7711.2585116681003</v>
      </c>
      <c r="W1145" s="39">
        <v>59262.8411431411</v>
      </c>
      <c r="X1145" s="39">
        <f t="shared" si="314"/>
        <v>240.15887049849698</v>
      </c>
      <c r="Y1145" s="39">
        <f t="shared" si="317"/>
        <v>9187.7709606719</v>
      </c>
      <c r="Z1145" s="39">
        <f t="shared" si="318"/>
        <v>9798.1588568588995</v>
      </c>
      <c r="AA1145" s="45">
        <f t="shared" si="319"/>
        <v>6.5119464276314057E-2</v>
      </c>
      <c r="AB1145" s="45">
        <f t="shared" si="320"/>
        <v>0.40615648460618731</v>
      </c>
      <c r="AC1145" s="45">
        <f t="shared" si="321"/>
        <v>1.2649307819348648E-2</v>
      </c>
      <c r="AD1145" s="45">
        <f t="shared" si="322"/>
        <v>0.48392525670184999</v>
      </c>
      <c r="AE1145" s="45">
        <f t="shared" si="323"/>
        <v>0.51607474329815006</v>
      </c>
      <c r="AF1145" s="43">
        <f>('Estimates from MCMC'!$B$2-'MCMC runs'!W1145)/'Estimates from MCMC'!$B$2</f>
        <v>0.14187687489116721</v>
      </c>
    </row>
    <row r="1146" spans="1:32" x14ac:dyDescent="0.3">
      <c r="A1146" s="38">
        <v>474</v>
      </c>
      <c r="B1146" s="38">
        <v>2004128.0421067423</v>
      </c>
      <c r="C1146" s="39">
        <v>51701.624223569699</v>
      </c>
      <c r="D1146" s="39">
        <v>50709.018772244599</v>
      </c>
      <c r="E1146" s="39">
        <f t="shared" si="306"/>
        <v>992.60545132510015</v>
      </c>
      <c r="F1146" s="39">
        <v>51635.376599013398</v>
      </c>
      <c r="G1146" s="40">
        <f t="shared" si="307"/>
        <v>66.247624556301162</v>
      </c>
      <c r="H1146" s="39">
        <v>51614.930063252301</v>
      </c>
      <c r="I1146" s="39">
        <f t="shared" si="308"/>
        <v>86.6941603173982</v>
      </c>
      <c r="J1146" s="39">
        <v>50556.824286439703</v>
      </c>
      <c r="K1146" s="40">
        <f t="shared" si="309"/>
        <v>1144.7999371299957</v>
      </c>
      <c r="L1146" s="39">
        <v>49989.881201553202</v>
      </c>
      <c r="M1146" s="39">
        <f t="shared" si="310"/>
        <v>1711.743022016497</v>
      </c>
      <c r="N1146" s="39">
        <f t="shared" si="315"/>
        <v>566.94308488650131</v>
      </c>
      <c r="O1146" s="40">
        <f>'Estimates from MCMC'!$B$2-L1146</f>
        <v>19071.118798446798</v>
      </c>
      <c r="P1146" s="39">
        <v>51185.478978180698</v>
      </c>
      <c r="Q1146" s="40">
        <f t="shared" si="311"/>
        <v>1195.5977766274955</v>
      </c>
      <c r="R1146" s="39">
        <v>51215.490463842601</v>
      </c>
      <c r="S1146" s="39">
        <f t="shared" si="312"/>
        <v>30.011485661903862</v>
      </c>
      <c r="T1146" s="39">
        <f t="shared" si="316"/>
        <v>1225.6092622893993</v>
      </c>
      <c r="U1146" s="39">
        <v>57637.245838964001</v>
      </c>
      <c r="V1146" s="39">
        <f t="shared" si="313"/>
        <v>7647.3646374107993</v>
      </c>
      <c r="W1146" s="39">
        <v>59101.060828694797</v>
      </c>
      <c r="X1146" s="39">
        <f t="shared" si="314"/>
        <v>238.20572744139645</v>
      </c>
      <c r="Y1146" s="39">
        <f t="shared" si="317"/>
        <v>9111.1796271415951</v>
      </c>
      <c r="Z1146" s="39">
        <f t="shared" si="318"/>
        <v>9959.9391713052028</v>
      </c>
      <c r="AA1146" s="45">
        <f t="shared" si="319"/>
        <v>6.4265199920479563E-2</v>
      </c>
      <c r="AB1146" s="45">
        <f t="shared" si="320"/>
        <v>0.40099192492228725</v>
      </c>
      <c r="AC1146" s="45">
        <f t="shared" si="321"/>
        <v>1.249039083437499E-2</v>
      </c>
      <c r="AD1146" s="45">
        <f t="shared" si="322"/>
        <v>0.4777475156771418</v>
      </c>
      <c r="AE1146" s="45">
        <f t="shared" si="323"/>
        <v>0.5222524843228582</v>
      </c>
      <c r="AF1146" s="43">
        <f>('Estimates from MCMC'!$B$2-'MCMC runs'!W1146)/'Estimates from MCMC'!$B$2</f>
        <v>0.14421944616071594</v>
      </c>
    </row>
    <row r="1147" spans="1:32" x14ac:dyDescent="0.3">
      <c r="A1147" s="38">
        <v>615</v>
      </c>
      <c r="B1147" s="38">
        <v>2010897.888085301</v>
      </c>
      <c r="C1147" s="39">
        <v>52512.295797681603</v>
      </c>
      <c r="D1147" s="39">
        <v>51493.694099854802</v>
      </c>
      <c r="E1147" s="39">
        <f t="shared" si="306"/>
        <v>1018.6016978268017</v>
      </c>
      <c r="F1147" s="39">
        <v>52460.176357336197</v>
      </c>
      <c r="G1147" s="40">
        <f t="shared" si="307"/>
        <v>52.119440345406474</v>
      </c>
      <c r="H1147" s="39">
        <v>52424.398775490001</v>
      </c>
      <c r="I1147" s="39">
        <f t="shared" si="308"/>
        <v>87.897022191602446</v>
      </c>
      <c r="J1147" s="39">
        <v>51354.178203851501</v>
      </c>
      <c r="K1147" s="40">
        <f t="shared" si="309"/>
        <v>1158.1175938301021</v>
      </c>
      <c r="L1147" s="39">
        <v>50779.5294344961</v>
      </c>
      <c r="M1147" s="39">
        <f t="shared" si="310"/>
        <v>1732.766363185503</v>
      </c>
      <c r="N1147" s="39">
        <f t="shared" si="315"/>
        <v>574.64876935540087</v>
      </c>
      <c r="O1147" s="40">
        <f>'Estimates from MCMC'!$B$2-L1147</f>
        <v>18281.4705655039</v>
      </c>
      <c r="P1147" s="39">
        <v>51993.844615899499</v>
      </c>
      <c r="Q1147" s="40">
        <f t="shared" si="311"/>
        <v>1214.315181403399</v>
      </c>
      <c r="R1147" s="39">
        <v>52024.213681004498</v>
      </c>
      <c r="S1147" s="39">
        <f t="shared" si="312"/>
        <v>30.369065104998299</v>
      </c>
      <c r="T1147" s="39">
        <f t="shared" si="316"/>
        <v>1244.6842465083973</v>
      </c>
      <c r="U1147" s="39">
        <v>58472.962647311499</v>
      </c>
      <c r="V1147" s="39">
        <f t="shared" si="313"/>
        <v>7693.4332128153983</v>
      </c>
      <c r="W1147" s="39">
        <v>59957.744343518898</v>
      </c>
      <c r="X1147" s="39">
        <f t="shared" si="314"/>
        <v>240.09744969900203</v>
      </c>
      <c r="Y1147" s="39">
        <f t="shared" si="317"/>
        <v>9178.2149090227977</v>
      </c>
      <c r="Z1147" s="39">
        <f t="shared" si="318"/>
        <v>9103.2556564811021</v>
      </c>
      <c r="AA1147" s="45">
        <f t="shared" si="319"/>
        <v>6.8084470669282263E-2</v>
      </c>
      <c r="AB1147" s="45">
        <f t="shared" si="320"/>
        <v>0.42083229493214136</v>
      </c>
      <c r="AC1147" s="45">
        <f t="shared" si="321"/>
        <v>1.3133377254237541E-2</v>
      </c>
      <c r="AD1147" s="45">
        <f t="shared" si="322"/>
        <v>0.50205014285566119</v>
      </c>
      <c r="AE1147" s="45">
        <f t="shared" si="323"/>
        <v>0.49794985714433881</v>
      </c>
      <c r="AF1147" s="43">
        <f>('Estimates from MCMC'!$B$2-'MCMC runs'!W1147)/'Estimates from MCMC'!$B$2</f>
        <v>0.13181470955359903</v>
      </c>
    </row>
    <row r="1148" spans="1:32" x14ac:dyDescent="0.3">
      <c r="A1148" s="38">
        <v>3337</v>
      </c>
      <c r="B1148" s="38">
        <v>2002358.8135680095</v>
      </c>
      <c r="C1148" s="39">
        <v>52442.609971809099</v>
      </c>
      <c r="D1148" s="39">
        <v>51410.876982974201</v>
      </c>
      <c r="E1148" s="39">
        <f t="shared" si="306"/>
        <v>1031.7329888348977</v>
      </c>
      <c r="F1148" s="39">
        <v>52382.566916354299</v>
      </c>
      <c r="G1148" s="40">
        <f t="shared" si="307"/>
        <v>60.043055454800196</v>
      </c>
      <c r="H1148" s="39">
        <v>52353.799727276899</v>
      </c>
      <c r="I1148" s="39">
        <f t="shared" si="308"/>
        <v>88.810244532200159</v>
      </c>
      <c r="J1148" s="39">
        <v>51262.747353158302</v>
      </c>
      <c r="K1148" s="40">
        <f t="shared" si="309"/>
        <v>1179.8626186507972</v>
      </c>
      <c r="L1148" s="39">
        <v>50682.209570047802</v>
      </c>
      <c r="M1148" s="39">
        <f t="shared" si="310"/>
        <v>1760.400401761297</v>
      </c>
      <c r="N1148" s="39">
        <f t="shared" si="315"/>
        <v>580.53778311049973</v>
      </c>
      <c r="O1148" s="40">
        <f>'Estimates from MCMC'!$B$2-L1148</f>
        <v>18378.790429952198</v>
      </c>
      <c r="P1148" s="39">
        <v>51919.5604034973</v>
      </c>
      <c r="Q1148" s="40">
        <f t="shared" si="311"/>
        <v>1237.3508334494982</v>
      </c>
      <c r="R1148" s="39">
        <v>51949.884156500302</v>
      </c>
      <c r="S1148" s="39">
        <f t="shared" si="312"/>
        <v>30.323753003001912</v>
      </c>
      <c r="T1148" s="39">
        <f t="shared" si="316"/>
        <v>1267.6745864525001</v>
      </c>
      <c r="U1148" s="39">
        <v>58351.817493852599</v>
      </c>
      <c r="V1148" s="39">
        <f t="shared" si="313"/>
        <v>7669.6079238047969</v>
      </c>
      <c r="W1148" s="39">
        <v>59864.195798640401</v>
      </c>
      <c r="X1148" s="39">
        <f t="shared" si="314"/>
        <v>244.70371833530226</v>
      </c>
      <c r="Y1148" s="39">
        <f t="shared" si="317"/>
        <v>9181.9862285925992</v>
      </c>
      <c r="Z1148" s="39">
        <f t="shared" si="318"/>
        <v>9196.8042013595987</v>
      </c>
      <c r="AA1148" s="45">
        <f t="shared" si="319"/>
        <v>6.8974864873944663E-2</v>
      </c>
      <c r="AB1148" s="45">
        <f t="shared" si="320"/>
        <v>0.41730754551210936</v>
      </c>
      <c r="AC1148" s="45">
        <f t="shared" si="321"/>
        <v>1.3314462628427649E-2</v>
      </c>
      <c r="AD1148" s="45">
        <f t="shared" si="322"/>
        <v>0.49959687301448169</v>
      </c>
      <c r="AE1148" s="45">
        <f t="shared" si="323"/>
        <v>0.50040312698551837</v>
      </c>
      <c r="AF1148" s="43">
        <f>('Estimates from MCMC'!$B$2-'MCMC runs'!W1148)/'Estimates from MCMC'!$B$2</f>
        <v>0.13316928804042222</v>
      </c>
    </row>
    <row r="1149" spans="1:32" x14ac:dyDescent="0.3">
      <c r="A1149" s="38">
        <v>3816</v>
      </c>
      <c r="B1149" s="38">
        <v>2045851.3788866941</v>
      </c>
      <c r="C1149" s="39">
        <v>52752.998110896697</v>
      </c>
      <c r="D1149" s="39">
        <v>51727.287829785397</v>
      </c>
      <c r="E1149" s="39">
        <f t="shared" si="306"/>
        <v>1025.7102811113</v>
      </c>
      <c r="F1149" s="39">
        <v>52686.055225972101</v>
      </c>
      <c r="G1149" s="40">
        <f t="shared" si="307"/>
        <v>66.942884924596001</v>
      </c>
      <c r="H1149" s="39">
        <v>52662.439435960703</v>
      </c>
      <c r="I1149" s="39">
        <f t="shared" si="308"/>
        <v>90.558674935993622</v>
      </c>
      <c r="J1149" s="39">
        <v>51570.597866701901</v>
      </c>
      <c r="K1149" s="40">
        <f t="shared" si="309"/>
        <v>1182.400244194796</v>
      </c>
      <c r="L1149" s="39">
        <v>50978.3792337536</v>
      </c>
      <c r="M1149" s="39">
        <f t="shared" si="310"/>
        <v>1774.6188771430971</v>
      </c>
      <c r="N1149" s="39">
        <f t="shared" si="315"/>
        <v>592.21863294830109</v>
      </c>
      <c r="O1149" s="40">
        <f>'Estimates from MCMC'!$B$2-L1149</f>
        <v>18082.6207662464</v>
      </c>
      <c r="P1149" s="39">
        <v>52220.859142053203</v>
      </c>
      <c r="Q1149" s="40">
        <f t="shared" si="311"/>
        <v>1242.4799082996033</v>
      </c>
      <c r="R1149" s="39">
        <v>52252.359900373202</v>
      </c>
      <c r="S1149" s="39">
        <f t="shared" si="312"/>
        <v>31.500758319998567</v>
      </c>
      <c r="T1149" s="39">
        <f t="shared" si="316"/>
        <v>1273.9806666196018</v>
      </c>
      <c r="U1149" s="39">
        <v>58990.973255240002</v>
      </c>
      <c r="V1149" s="39">
        <f t="shared" si="313"/>
        <v>8012.5940214864022</v>
      </c>
      <c r="W1149" s="39">
        <v>60517.546402362001</v>
      </c>
      <c r="X1149" s="39">
        <f t="shared" si="314"/>
        <v>252.59248050239694</v>
      </c>
      <c r="Y1149" s="39">
        <f t="shared" si="317"/>
        <v>9539.167168608401</v>
      </c>
      <c r="Z1149" s="39">
        <f t="shared" si="318"/>
        <v>8543.4535976379993</v>
      </c>
      <c r="AA1149" s="45">
        <f t="shared" si="319"/>
        <v>7.0453319963312791E-2</v>
      </c>
      <c r="AB1149" s="45">
        <f t="shared" si="320"/>
        <v>0.44311021754340868</v>
      </c>
      <c r="AC1149" s="45">
        <f t="shared" si="321"/>
        <v>1.3968798205064067E-2</v>
      </c>
      <c r="AD1149" s="45">
        <f t="shared" si="322"/>
        <v>0.52753233571178559</v>
      </c>
      <c r="AE1149" s="45">
        <f t="shared" si="323"/>
        <v>0.47246766428821446</v>
      </c>
      <c r="AF1149" s="43">
        <f>('Estimates from MCMC'!$B$2-'MCMC runs'!W1149)/'Estimates from MCMC'!$B$2</f>
        <v>0.12370880232892659</v>
      </c>
    </row>
    <row r="1150" spans="1:32" x14ac:dyDescent="0.3">
      <c r="A1150" s="38">
        <v>81</v>
      </c>
      <c r="B1150" s="38">
        <v>1974114.1664114334</v>
      </c>
      <c r="C1150" s="39">
        <v>52615.4312236306</v>
      </c>
      <c r="D1150" s="39">
        <v>51581.769229066398</v>
      </c>
      <c r="E1150" s="39">
        <f t="shared" si="306"/>
        <v>1033.6619945642014</v>
      </c>
      <c r="F1150" s="39">
        <v>52550.894581251101</v>
      </c>
      <c r="G1150" s="40">
        <f t="shared" si="307"/>
        <v>64.536642379498517</v>
      </c>
      <c r="H1150" s="39">
        <v>52524.906518157397</v>
      </c>
      <c r="I1150" s="39">
        <f t="shared" si="308"/>
        <v>90.52470547320263</v>
      </c>
      <c r="J1150" s="39">
        <v>51427.573714377002</v>
      </c>
      <c r="K1150" s="40">
        <f t="shared" si="309"/>
        <v>1187.8575092535975</v>
      </c>
      <c r="L1150" s="39">
        <v>50835.772265113803</v>
      </c>
      <c r="M1150" s="39">
        <f t="shared" si="310"/>
        <v>1779.6589585167967</v>
      </c>
      <c r="N1150" s="39">
        <f t="shared" si="315"/>
        <v>591.80144926319917</v>
      </c>
      <c r="O1150" s="40">
        <f>'Estimates from MCMC'!$B$2-L1150</f>
        <v>18225.227734886197</v>
      </c>
      <c r="P1150" s="39">
        <v>52084.700269272398</v>
      </c>
      <c r="Q1150" s="40">
        <f t="shared" si="311"/>
        <v>1248.9280041585953</v>
      </c>
      <c r="R1150" s="39">
        <v>52115.977087368898</v>
      </c>
      <c r="S1150" s="39">
        <f t="shared" si="312"/>
        <v>31.276818096499483</v>
      </c>
      <c r="T1150" s="39">
        <f t="shared" si="316"/>
        <v>1280.2048222550948</v>
      </c>
      <c r="U1150" s="39">
        <v>58688.421653677797</v>
      </c>
      <c r="V1150" s="39">
        <f t="shared" si="313"/>
        <v>7852.6493885639939</v>
      </c>
      <c r="W1150" s="39">
        <v>60220.030238826897</v>
      </c>
      <c r="X1150" s="39">
        <f t="shared" si="314"/>
        <v>251.40376289400592</v>
      </c>
      <c r="Y1150" s="39">
        <f t="shared" si="317"/>
        <v>9384.2579737130945</v>
      </c>
      <c r="Z1150" s="39">
        <f t="shared" si="318"/>
        <v>8840.9697611731026</v>
      </c>
      <c r="AA1150" s="45">
        <f t="shared" si="319"/>
        <v>7.0243556946318106E-2</v>
      </c>
      <c r="AB1150" s="45">
        <f t="shared" si="320"/>
        <v>0.43086701043151754</v>
      </c>
      <c r="AC1150" s="45">
        <f t="shared" si="321"/>
        <v>1.3794272782269612E-2</v>
      </c>
      <c r="AD1150" s="45">
        <f t="shared" si="322"/>
        <v>0.51490484016010529</v>
      </c>
      <c r="AE1150" s="45">
        <f t="shared" si="323"/>
        <v>0.48509515983989476</v>
      </c>
      <c r="AF1150" s="43">
        <f>('Estimates from MCMC'!$B$2-'MCMC runs'!W1150)/'Estimates from MCMC'!$B$2</f>
        <v>0.12801682224660957</v>
      </c>
    </row>
    <row r="1151" spans="1:32" x14ac:dyDescent="0.3">
      <c r="A1151" s="38">
        <v>3742</v>
      </c>
      <c r="B1151" s="38">
        <v>2092917.3413438054</v>
      </c>
      <c r="C1151" s="39">
        <v>52407.481819528803</v>
      </c>
      <c r="D1151" s="39">
        <v>51359.999448682902</v>
      </c>
      <c r="E1151" s="39">
        <f t="shared" si="306"/>
        <v>1047.4823708459007</v>
      </c>
      <c r="F1151" s="39">
        <v>52341.969887641397</v>
      </c>
      <c r="G1151" s="40">
        <f t="shared" si="307"/>
        <v>65.511931887405808</v>
      </c>
      <c r="H1151" s="39">
        <v>52316.722537305999</v>
      </c>
      <c r="I1151" s="39">
        <f t="shared" si="308"/>
        <v>90.759282222803449</v>
      </c>
      <c r="J1151" s="39">
        <v>51204.735593502999</v>
      </c>
      <c r="K1151" s="40">
        <f t="shared" si="309"/>
        <v>1202.7462260258035</v>
      </c>
      <c r="L1151" s="39">
        <v>50611.6049173703</v>
      </c>
      <c r="M1151" s="39">
        <f t="shared" si="310"/>
        <v>1795.8769021585031</v>
      </c>
      <c r="N1151" s="39">
        <f t="shared" si="315"/>
        <v>593.13067613269959</v>
      </c>
      <c r="O1151" s="40">
        <f>'Estimates from MCMC'!$B$2-L1151</f>
        <v>18449.3950826297</v>
      </c>
      <c r="P1151" s="39">
        <v>51877.8301409778</v>
      </c>
      <c r="Q1151" s="40">
        <f t="shared" si="311"/>
        <v>1266.2252236075001</v>
      </c>
      <c r="R1151" s="39">
        <v>51908.735146794999</v>
      </c>
      <c r="S1151" s="39">
        <f t="shared" si="312"/>
        <v>30.905005817199708</v>
      </c>
      <c r="T1151" s="39">
        <f t="shared" si="316"/>
        <v>1297.1302294246998</v>
      </c>
      <c r="U1151" s="39">
        <v>58306.761470877202</v>
      </c>
      <c r="V1151" s="39">
        <f t="shared" si="313"/>
        <v>7695.1565535069021</v>
      </c>
      <c r="W1151" s="39">
        <v>59854.499148804898</v>
      </c>
      <c r="X1151" s="39">
        <f t="shared" si="314"/>
        <v>250.6074485029967</v>
      </c>
      <c r="Y1151" s="39">
        <f t="shared" si="317"/>
        <v>9242.8942314345986</v>
      </c>
      <c r="Z1151" s="39">
        <f t="shared" si="318"/>
        <v>9206.5008511951019</v>
      </c>
      <c r="AA1151" s="45">
        <f t="shared" si="319"/>
        <v>7.030746664674993E-2</v>
      </c>
      <c r="AB1151" s="45">
        <f t="shared" si="320"/>
        <v>0.41709533125842013</v>
      </c>
      <c r="AC1151" s="45">
        <f t="shared" si="321"/>
        <v>1.3583504899786457E-2</v>
      </c>
      <c r="AD1151" s="45">
        <f t="shared" si="322"/>
        <v>0.50098630280495648</v>
      </c>
      <c r="AE1151" s="45">
        <f t="shared" si="323"/>
        <v>0.49901369719504352</v>
      </c>
      <c r="AF1151" s="43">
        <f>('Estimates from MCMC'!$B$2-'MCMC runs'!W1151)/'Estimates from MCMC'!$B$2</f>
        <v>0.13330969506950524</v>
      </c>
    </row>
    <row r="1152" spans="1:32" x14ac:dyDescent="0.3">
      <c r="A1152" s="38">
        <v>940</v>
      </c>
      <c r="B1152" s="38">
        <v>1922707.7660098386</v>
      </c>
      <c r="C1152" s="39">
        <v>52586.887461873201</v>
      </c>
      <c r="D1152" s="39">
        <v>51565.9530712696</v>
      </c>
      <c r="E1152" s="39">
        <f t="shared" si="306"/>
        <v>1020.9343906036011</v>
      </c>
      <c r="F1152" s="39">
        <v>52524.186578313303</v>
      </c>
      <c r="G1152" s="40">
        <f t="shared" si="307"/>
        <v>62.700883559897193</v>
      </c>
      <c r="H1152" s="39">
        <v>52498.971320127901</v>
      </c>
      <c r="I1152" s="39">
        <f t="shared" si="308"/>
        <v>87.916141745299683</v>
      </c>
      <c r="J1152" s="39">
        <v>51416.221545196</v>
      </c>
      <c r="K1152" s="40">
        <f t="shared" si="309"/>
        <v>1170.6659166772006</v>
      </c>
      <c r="L1152" s="39">
        <v>50843.600620056597</v>
      </c>
      <c r="M1152" s="39">
        <f t="shared" si="310"/>
        <v>1743.2868418166036</v>
      </c>
      <c r="N1152" s="39">
        <f t="shared" si="315"/>
        <v>572.62092513940297</v>
      </c>
      <c r="O1152" s="40">
        <f>'Estimates from MCMC'!$B$2-L1152</f>
        <v>18217.399379943403</v>
      </c>
      <c r="P1152" s="39">
        <v>52065.531337558103</v>
      </c>
      <c r="Q1152" s="40">
        <f t="shared" si="311"/>
        <v>1221.9307175015056</v>
      </c>
      <c r="R1152" s="39">
        <v>52095.649501722401</v>
      </c>
      <c r="S1152" s="39">
        <f t="shared" si="312"/>
        <v>30.118164164297923</v>
      </c>
      <c r="T1152" s="39">
        <f t="shared" si="316"/>
        <v>1252.0488816658035</v>
      </c>
      <c r="U1152" s="39">
        <v>58633.132790916003</v>
      </c>
      <c r="V1152" s="39">
        <f t="shared" si="313"/>
        <v>7789.5321708594056</v>
      </c>
      <c r="W1152" s="39">
        <v>60128.234672518804</v>
      </c>
      <c r="X1152" s="39">
        <f t="shared" si="314"/>
        <v>243.05299993699737</v>
      </c>
      <c r="Y1152" s="39">
        <f t="shared" si="317"/>
        <v>9284.6340524622065</v>
      </c>
      <c r="Z1152" s="39">
        <f t="shared" si="318"/>
        <v>8932.7653274811964</v>
      </c>
      <c r="AA1152" s="45">
        <f t="shared" si="319"/>
        <v>6.8728189768088255E-2</v>
      </c>
      <c r="AB1152" s="45">
        <f t="shared" si="320"/>
        <v>0.42758749525112544</v>
      </c>
      <c r="AC1152" s="45">
        <f t="shared" si="321"/>
        <v>1.3341805538093904E-2</v>
      </c>
      <c r="AD1152" s="45">
        <f t="shared" si="322"/>
        <v>0.50965749055730758</v>
      </c>
      <c r="AE1152" s="45">
        <f t="shared" si="323"/>
        <v>0.49034250944269236</v>
      </c>
      <c r="AF1152" s="43">
        <f>('Estimates from MCMC'!$B$2-'MCMC runs'!W1152)/'Estimates from MCMC'!$B$2</f>
        <v>0.12934601768698972</v>
      </c>
    </row>
    <row r="1153" spans="1:32" x14ac:dyDescent="0.3">
      <c r="A1153" s="38">
        <v>1098</v>
      </c>
      <c r="B1153" s="38">
        <v>2090422.6050555918</v>
      </c>
      <c r="C1153" s="39">
        <v>53459.569578685398</v>
      </c>
      <c r="D1153" s="39">
        <v>52404.331611722198</v>
      </c>
      <c r="E1153" s="39">
        <f t="shared" si="306"/>
        <v>1055.2379669631991</v>
      </c>
      <c r="F1153" s="39">
        <v>53394.806676146298</v>
      </c>
      <c r="G1153" s="40">
        <f t="shared" si="307"/>
        <v>64.762902539099741</v>
      </c>
      <c r="H1153" s="39">
        <v>53370.935387795696</v>
      </c>
      <c r="I1153" s="39">
        <f t="shared" si="308"/>
        <v>88.634190889701131</v>
      </c>
      <c r="J1153" s="39">
        <v>52251.745897314897</v>
      </c>
      <c r="K1153" s="40">
        <f t="shared" si="309"/>
        <v>1207.8236813705007</v>
      </c>
      <c r="L1153" s="39">
        <v>51872.128542559003</v>
      </c>
      <c r="M1153" s="39">
        <f t="shared" si="310"/>
        <v>1587.4410361263945</v>
      </c>
      <c r="N1153" s="39">
        <f t="shared" si="315"/>
        <v>379.61735475589376</v>
      </c>
      <c r="O1153" s="40">
        <f>'Estimates from MCMC'!$B$2-L1153</f>
        <v>17188.871457440997</v>
      </c>
      <c r="P1153" s="39">
        <v>52963.657204303301</v>
      </c>
      <c r="Q1153" s="40">
        <f t="shared" si="311"/>
        <v>1091.528661744298</v>
      </c>
      <c r="R1153" s="39">
        <v>52990.792547184399</v>
      </c>
      <c r="S1153" s="39">
        <f t="shared" si="312"/>
        <v>27.13534288109804</v>
      </c>
      <c r="T1153" s="39">
        <f t="shared" si="316"/>
        <v>1118.664004625396</v>
      </c>
      <c r="U1153" s="39">
        <v>59937.061621988003</v>
      </c>
      <c r="V1153" s="39">
        <f t="shared" si="313"/>
        <v>8064.9330794289999</v>
      </c>
      <c r="W1153" s="39">
        <v>61276.294702851301</v>
      </c>
      <c r="X1153" s="39">
        <f t="shared" si="314"/>
        <v>220.56907623790175</v>
      </c>
      <c r="Y1153" s="39">
        <f t="shared" si="317"/>
        <v>9404.1661602922977</v>
      </c>
      <c r="Z1153" s="39">
        <f t="shared" si="318"/>
        <v>7784.7052971486992</v>
      </c>
      <c r="AA1153" s="45">
        <f t="shared" si="319"/>
        <v>6.5080712680594899E-2</v>
      </c>
      <c r="AB1153" s="45">
        <f t="shared" si="320"/>
        <v>0.46919503118034672</v>
      </c>
      <c r="AC1153" s="45">
        <f t="shared" si="321"/>
        <v>1.2832085968181363E-2</v>
      </c>
      <c r="AD1153" s="45">
        <f t="shared" si="322"/>
        <v>0.54710782982912298</v>
      </c>
      <c r="AE1153" s="45">
        <f t="shared" si="323"/>
        <v>0.45289217017087702</v>
      </c>
      <c r="AF1153" s="43">
        <f>('Estimates from MCMC'!$B$2-'MCMC runs'!W1153)/'Estimates from MCMC'!$B$2</f>
        <v>0.1127221629740186</v>
      </c>
    </row>
    <row r="1154" spans="1:32" x14ac:dyDescent="0.3">
      <c r="A1154" s="38">
        <v>4479</v>
      </c>
      <c r="B1154" s="38">
        <v>1958188.067375622</v>
      </c>
      <c r="C1154" s="39">
        <v>52369.722369398703</v>
      </c>
      <c r="D1154" s="39">
        <v>51321.871170599603</v>
      </c>
      <c r="E1154" s="39">
        <f t="shared" ref="E1154:E1217" si="324">$C1154-D1154</f>
        <v>1047.8511987991005</v>
      </c>
      <c r="F1154" s="39">
        <v>52316.800292379397</v>
      </c>
      <c r="G1154" s="40">
        <f t="shared" ref="G1154:G1217" si="325">$C1154-F1154</f>
        <v>52.922077019306016</v>
      </c>
      <c r="H1154" s="39">
        <v>52279.994339922298</v>
      </c>
      <c r="I1154" s="39">
        <f t="shared" ref="I1154:I1217" si="326">$C1154-H1154</f>
        <v>89.728029476405936</v>
      </c>
      <c r="J1154" s="39">
        <v>51179.995141191401</v>
      </c>
      <c r="K1154" s="40">
        <f t="shared" ref="K1154:K1217" si="327">$C1154-J1154</f>
        <v>1189.7272282073027</v>
      </c>
      <c r="L1154" s="39">
        <v>50593.755977463101</v>
      </c>
      <c r="M1154" s="39">
        <f t="shared" ref="M1154:M1217" si="328">$C1154-L1154</f>
        <v>1775.9663919356026</v>
      </c>
      <c r="N1154" s="39">
        <f t="shared" si="315"/>
        <v>586.2391637282999</v>
      </c>
      <c r="O1154" s="40">
        <f>'Estimates from MCMC'!$B$2-L1154</f>
        <v>18467.244022536899</v>
      </c>
      <c r="P1154" s="39">
        <v>51839.168557090299</v>
      </c>
      <c r="Q1154" s="40">
        <f t="shared" ref="Q1154:Q1217" si="329">P1154-L1154</f>
        <v>1245.4125796271983</v>
      </c>
      <c r="R1154" s="39">
        <v>51869.906188515</v>
      </c>
      <c r="S1154" s="39">
        <f t="shared" ref="S1154:S1217" si="330">R1154-L1154-Q1154</f>
        <v>30.737631424701249</v>
      </c>
      <c r="T1154" s="39">
        <f t="shared" si="316"/>
        <v>1276.1502110518995</v>
      </c>
      <c r="U1154" s="39">
        <v>58432.911399574601</v>
      </c>
      <c r="V1154" s="39">
        <f t="shared" ref="V1154:V1217" si="331">U1154-L1154</f>
        <v>7839.1554221115002</v>
      </c>
      <c r="W1154" s="39">
        <v>59960.6467253636</v>
      </c>
      <c r="X1154" s="39">
        <f t="shared" ref="X1154:X1217" si="332">W1154-V1154-S1154-Q1154-L1154</f>
        <v>251.5851147370995</v>
      </c>
      <c r="Y1154" s="39">
        <f t="shared" si="317"/>
        <v>9366.8907479004993</v>
      </c>
      <c r="Z1154" s="39">
        <f t="shared" si="318"/>
        <v>9100.3532746363999</v>
      </c>
      <c r="AA1154" s="45">
        <f t="shared" si="319"/>
        <v>6.9103446594116699E-2</v>
      </c>
      <c r="AB1154" s="45">
        <f t="shared" si="320"/>
        <v>0.42448972962856929</v>
      </c>
      <c r="AC1154" s="45">
        <f t="shared" si="321"/>
        <v>1.3623316745588686E-2</v>
      </c>
      <c r="AD1154" s="45">
        <f t="shared" si="322"/>
        <v>0.50721649296827465</v>
      </c>
      <c r="AE1154" s="45">
        <f t="shared" si="323"/>
        <v>0.49278350703172535</v>
      </c>
      <c r="AF1154" s="43">
        <f>('Estimates from MCMC'!$B$2-'MCMC runs'!W1154)/'Estimates from MCMC'!$B$2</f>
        <v>0.13177268320233418</v>
      </c>
    </row>
    <row r="1155" spans="1:32" x14ac:dyDescent="0.3">
      <c r="A1155" s="38">
        <v>2448</v>
      </c>
      <c r="B1155" s="38">
        <v>2134189.5068938131</v>
      </c>
      <c r="C1155" s="39">
        <v>52521.487365219502</v>
      </c>
      <c r="D1155" s="39">
        <v>51476.692042393297</v>
      </c>
      <c r="E1155" s="39">
        <f t="shared" si="324"/>
        <v>1044.7953228262049</v>
      </c>
      <c r="F1155" s="39">
        <v>52455.376035894202</v>
      </c>
      <c r="G1155" s="40">
        <f t="shared" si="325"/>
        <v>66.111329325300176</v>
      </c>
      <c r="H1155" s="39">
        <v>52430.353409631898</v>
      </c>
      <c r="I1155" s="39">
        <f t="shared" si="326"/>
        <v>91.13395558760385</v>
      </c>
      <c r="J1155" s="39">
        <v>51320.370964661299</v>
      </c>
      <c r="K1155" s="40">
        <f t="shared" si="327"/>
        <v>1201.1164005582032</v>
      </c>
      <c r="L1155" s="39">
        <v>50724.8991016828</v>
      </c>
      <c r="M1155" s="39">
        <f t="shared" si="328"/>
        <v>1796.5882635367016</v>
      </c>
      <c r="N1155" s="39">
        <f t="shared" ref="N1155:N1218" si="333">M1155-K1155</f>
        <v>595.47186297849839</v>
      </c>
      <c r="O1155" s="40">
        <f>'Estimates from MCMC'!$B$2-L1155</f>
        <v>18336.1008983172</v>
      </c>
      <c r="P1155" s="39">
        <v>51987.327909416403</v>
      </c>
      <c r="Q1155" s="40">
        <f t="shared" si="329"/>
        <v>1262.4288077336023</v>
      </c>
      <c r="R1155" s="39">
        <v>52018.6429256056</v>
      </c>
      <c r="S1155" s="39">
        <f t="shared" si="330"/>
        <v>31.315016189197195</v>
      </c>
      <c r="T1155" s="39">
        <f t="shared" ref="T1155:T1218" si="334">Q1155+S1155</f>
        <v>1293.7438239227995</v>
      </c>
      <c r="U1155" s="39">
        <v>58631.451723144601</v>
      </c>
      <c r="V1155" s="39">
        <f t="shared" si="331"/>
        <v>7906.5526214618003</v>
      </c>
      <c r="W1155" s="39">
        <v>60179.7924591552</v>
      </c>
      <c r="X1155" s="39">
        <f t="shared" si="332"/>
        <v>254.59691208779986</v>
      </c>
      <c r="Y1155" s="39">
        <f t="shared" ref="Y1155:Y1218" si="335">Q1155+S1155+V1155+X1155</f>
        <v>9454.8933574723997</v>
      </c>
      <c r="Z1155" s="39">
        <f t="shared" ref="Z1155:Z1218" si="336">O1155-Y1155</f>
        <v>8881.2075408448</v>
      </c>
      <c r="AA1155" s="45">
        <f t="shared" ref="AA1155:AA1218" si="337">T1155/O1155</f>
        <v>7.0557193762035481E-2</v>
      </c>
      <c r="AB1155" s="45">
        <f t="shared" ref="AB1155:AB1218" si="338">V1155/O1155</f>
        <v>0.43120141328342199</v>
      </c>
      <c r="AC1155" s="45">
        <f t="shared" ref="AC1155:AC1218" si="339">X1155/O1155</f>
        <v>1.3885008241374019E-2</v>
      </c>
      <c r="AD1155" s="45">
        <f t="shared" ref="AD1155:AD1218" si="340">Y1155/O1155</f>
        <v>0.51564361528683156</v>
      </c>
      <c r="AE1155" s="45">
        <f t="shared" ref="AE1155:AE1218" si="341">Z1155/O1155</f>
        <v>0.4843563847131685</v>
      </c>
      <c r="AF1155" s="43">
        <f>('Estimates from MCMC'!$B$2-'MCMC runs'!W1155)/'Estimates from MCMC'!$B$2</f>
        <v>0.12859946338519279</v>
      </c>
    </row>
    <row r="1156" spans="1:32" x14ac:dyDescent="0.3">
      <c r="A1156" s="38">
        <v>3501</v>
      </c>
      <c r="B1156" s="38">
        <v>1940998.9706716333</v>
      </c>
      <c r="C1156" s="39">
        <v>52484.440391987002</v>
      </c>
      <c r="D1156" s="39">
        <v>51409.2207070308</v>
      </c>
      <c r="E1156" s="39">
        <f t="shared" si="324"/>
        <v>1075.2196849562024</v>
      </c>
      <c r="F1156" s="39">
        <v>52433.136798984102</v>
      </c>
      <c r="G1156" s="40">
        <f t="shared" si="325"/>
        <v>51.303593002900016</v>
      </c>
      <c r="H1156" s="39">
        <v>52392.214790871803</v>
      </c>
      <c r="I1156" s="39">
        <f t="shared" si="326"/>
        <v>92.225601115198515</v>
      </c>
      <c r="J1156" s="39">
        <v>51266.412511227303</v>
      </c>
      <c r="K1156" s="40">
        <f t="shared" si="327"/>
        <v>1218.0278807596987</v>
      </c>
      <c r="L1156" s="39">
        <v>50664.378760605701</v>
      </c>
      <c r="M1156" s="39">
        <f t="shared" si="328"/>
        <v>1820.0616313813007</v>
      </c>
      <c r="N1156" s="39">
        <f t="shared" si="333"/>
        <v>602.03375062160194</v>
      </c>
      <c r="O1156" s="40">
        <f>'Estimates from MCMC'!$B$2-L1156</f>
        <v>18396.621239394299</v>
      </c>
      <c r="P1156" s="39">
        <v>51947.007286229302</v>
      </c>
      <c r="Q1156" s="40">
        <f t="shared" si="329"/>
        <v>1282.6285256236006</v>
      </c>
      <c r="R1156" s="39">
        <v>51978.556855517199</v>
      </c>
      <c r="S1156" s="39">
        <f t="shared" si="330"/>
        <v>31.549569287897612</v>
      </c>
      <c r="T1156" s="39">
        <f t="shared" si="334"/>
        <v>1314.1780949114982</v>
      </c>
      <c r="U1156" s="39">
        <v>58501.211900807801</v>
      </c>
      <c r="V1156" s="39">
        <f t="shared" si="331"/>
        <v>7836.8331402020995</v>
      </c>
      <c r="W1156" s="39">
        <v>60073.003351589003</v>
      </c>
      <c r="X1156" s="39">
        <f t="shared" si="332"/>
        <v>257.61335586970381</v>
      </c>
      <c r="Y1156" s="39">
        <f t="shared" si="335"/>
        <v>9408.6245909833015</v>
      </c>
      <c r="Z1156" s="39">
        <f t="shared" si="336"/>
        <v>8987.9966484109973</v>
      </c>
      <c r="AA1156" s="45">
        <f t="shared" si="337"/>
        <v>7.1435840190987532E-2</v>
      </c>
      <c r="AB1156" s="45">
        <f t="shared" si="338"/>
        <v>0.42599306895661915</v>
      </c>
      <c r="AC1156" s="45">
        <f t="shared" si="339"/>
        <v>1.4003297264067911E-2</v>
      </c>
      <c r="AD1156" s="45">
        <f t="shared" si="340"/>
        <v>0.51143220641167453</v>
      </c>
      <c r="AE1156" s="45">
        <f t="shared" si="341"/>
        <v>0.48856779358832542</v>
      </c>
      <c r="AF1156" s="43">
        <f>('Estimates from MCMC'!$B$2-'MCMC runs'!W1156)/'Estimates from MCMC'!$B$2</f>
        <v>0.13014576459088339</v>
      </c>
    </row>
    <row r="1157" spans="1:32" x14ac:dyDescent="0.3">
      <c r="A1157" s="38">
        <v>998</v>
      </c>
      <c r="B1157" s="38">
        <v>1950293.3847709501</v>
      </c>
      <c r="C1157" s="39">
        <v>52523.691785928699</v>
      </c>
      <c r="D1157" s="39">
        <v>51474.207088547402</v>
      </c>
      <c r="E1157" s="39">
        <f t="shared" si="324"/>
        <v>1049.4846973812964</v>
      </c>
      <c r="F1157" s="39">
        <v>52466.383277413202</v>
      </c>
      <c r="G1157" s="40">
        <f t="shared" si="325"/>
        <v>57.308508515496214</v>
      </c>
      <c r="H1157" s="39">
        <v>52432.8295743321</v>
      </c>
      <c r="I1157" s="39">
        <f t="shared" si="326"/>
        <v>90.862211596599082</v>
      </c>
      <c r="J1157" s="39">
        <v>51326.775689285801</v>
      </c>
      <c r="K1157" s="40">
        <f t="shared" si="327"/>
        <v>1196.9160966428972</v>
      </c>
      <c r="L1157" s="39">
        <v>50733.116796348797</v>
      </c>
      <c r="M1157" s="39">
        <f t="shared" si="328"/>
        <v>1790.5749895799017</v>
      </c>
      <c r="N1157" s="39">
        <f t="shared" si="333"/>
        <v>593.65889293700457</v>
      </c>
      <c r="O1157" s="40">
        <f>'Estimates from MCMC'!$B$2-L1157</f>
        <v>18327.883203651203</v>
      </c>
      <c r="P1157" s="39">
        <v>51990.911968401801</v>
      </c>
      <c r="Q1157" s="40">
        <f t="shared" si="329"/>
        <v>1257.7951720530036</v>
      </c>
      <c r="R1157" s="39">
        <v>52022.133114282602</v>
      </c>
      <c r="S1157" s="39">
        <f t="shared" si="330"/>
        <v>31.221145880801487</v>
      </c>
      <c r="T1157" s="39">
        <f t="shared" si="334"/>
        <v>1289.0163179338051</v>
      </c>
      <c r="U1157" s="39">
        <v>58623.791575911797</v>
      </c>
      <c r="V1157" s="39">
        <f t="shared" si="331"/>
        <v>7890.6747795629999</v>
      </c>
      <c r="W1157" s="39">
        <v>60166.0928750811</v>
      </c>
      <c r="X1157" s="39">
        <f t="shared" si="332"/>
        <v>253.28498123549798</v>
      </c>
      <c r="Y1157" s="39">
        <f t="shared" si="335"/>
        <v>9432.976078732303</v>
      </c>
      <c r="Z1157" s="39">
        <f t="shared" si="336"/>
        <v>8894.9071249189001</v>
      </c>
      <c r="AA1157" s="45">
        <f t="shared" si="337"/>
        <v>7.0330888930862062E-2</v>
      </c>
      <c r="AB1157" s="45">
        <f t="shared" si="338"/>
        <v>0.43052842992752449</v>
      </c>
      <c r="AC1157" s="45">
        <f t="shared" si="339"/>
        <v>1.3819652734639842E-2</v>
      </c>
      <c r="AD1157" s="45">
        <f t="shared" si="340"/>
        <v>0.51467897159302634</v>
      </c>
      <c r="AE1157" s="45">
        <f t="shared" si="341"/>
        <v>0.48532102840697361</v>
      </c>
      <c r="AF1157" s="43">
        <f>('Estimates from MCMC'!$B$2-'MCMC runs'!W1157)/'Estimates from MCMC'!$B$2</f>
        <v>0.12879783271193437</v>
      </c>
    </row>
    <row r="1158" spans="1:32" x14ac:dyDescent="0.3">
      <c r="A1158" s="38">
        <v>535</v>
      </c>
      <c r="B1158" s="38">
        <v>1930454.808718788</v>
      </c>
      <c r="C1158" s="39">
        <v>53240.654457123797</v>
      </c>
      <c r="D1158" s="39">
        <v>52160.0910826584</v>
      </c>
      <c r="E1158" s="39">
        <f t="shared" si="324"/>
        <v>1080.5633744653969</v>
      </c>
      <c r="F1158" s="39">
        <v>53173.5801546886</v>
      </c>
      <c r="G1158" s="40">
        <f t="shared" si="325"/>
        <v>67.074302435197751</v>
      </c>
      <c r="H1158" s="39">
        <v>53147.015895975899</v>
      </c>
      <c r="I1158" s="39">
        <f t="shared" si="326"/>
        <v>93.638561147898145</v>
      </c>
      <c r="J1158" s="39">
        <v>52000.478641544003</v>
      </c>
      <c r="K1158" s="40">
        <f t="shared" si="327"/>
        <v>1240.1758155797943</v>
      </c>
      <c r="L1158" s="39">
        <v>51388.695015652098</v>
      </c>
      <c r="M1158" s="39">
        <f t="shared" si="328"/>
        <v>1851.9594414716994</v>
      </c>
      <c r="N1158" s="39">
        <f t="shared" si="333"/>
        <v>611.7836258919051</v>
      </c>
      <c r="O1158" s="40">
        <f>'Estimates from MCMC'!$B$2-L1158</f>
        <v>17672.304984347902</v>
      </c>
      <c r="P1158" s="39">
        <v>52693.595439539196</v>
      </c>
      <c r="Q1158" s="40">
        <f t="shared" si="329"/>
        <v>1304.9004238870984</v>
      </c>
      <c r="R1158" s="39">
        <v>52725.418306040003</v>
      </c>
      <c r="S1158" s="39">
        <f t="shared" si="330"/>
        <v>31.822866500806413</v>
      </c>
      <c r="T1158" s="39">
        <f t="shared" si="334"/>
        <v>1336.7232903879049</v>
      </c>
      <c r="U1158" s="39">
        <v>59547.092476872298</v>
      </c>
      <c r="V1158" s="39">
        <f t="shared" si="331"/>
        <v>8158.3974612202001</v>
      </c>
      <c r="W1158" s="39">
        <v>61150.764994251302</v>
      </c>
      <c r="X1158" s="39">
        <f t="shared" si="332"/>
        <v>266.94922699109884</v>
      </c>
      <c r="Y1158" s="39">
        <f t="shared" si="335"/>
        <v>9762.0699785992038</v>
      </c>
      <c r="Z1158" s="39">
        <f t="shared" si="336"/>
        <v>7910.2350057486983</v>
      </c>
      <c r="AA1158" s="45">
        <f t="shared" si="337"/>
        <v>7.5639442142483443E-2</v>
      </c>
      <c r="AB1158" s="45">
        <f t="shared" si="338"/>
        <v>0.46164874748630536</v>
      </c>
      <c r="AC1158" s="45">
        <f t="shared" si="339"/>
        <v>1.5105512678031067E-2</v>
      </c>
      <c r="AD1158" s="45">
        <f t="shared" si="340"/>
        <v>0.55239370230681983</v>
      </c>
      <c r="AE1158" s="45">
        <f t="shared" si="341"/>
        <v>0.44760629769318017</v>
      </c>
      <c r="AF1158" s="43">
        <f>('Estimates from MCMC'!$B$2-'MCMC runs'!W1158)/'Estimates from MCMC'!$B$2</f>
        <v>0.11453982719260795</v>
      </c>
    </row>
    <row r="1159" spans="1:32" x14ac:dyDescent="0.3">
      <c r="A1159" s="38">
        <v>1659</v>
      </c>
      <c r="B1159" s="38">
        <v>1973323.6182163004</v>
      </c>
      <c r="C1159" s="39">
        <v>52698.600935041097</v>
      </c>
      <c r="D1159" s="39">
        <v>51659.657040942802</v>
      </c>
      <c r="E1159" s="39">
        <f t="shared" si="324"/>
        <v>1038.9438940982945</v>
      </c>
      <c r="F1159" s="39">
        <v>52628.251885266298</v>
      </c>
      <c r="G1159" s="40">
        <f t="shared" si="325"/>
        <v>70.349049774798914</v>
      </c>
      <c r="H1159" s="39">
        <v>52608.233239762303</v>
      </c>
      <c r="I1159" s="39">
        <f t="shared" si="326"/>
        <v>90.36769527879369</v>
      </c>
      <c r="J1159" s="39">
        <v>51500.040234927699</v>
      </c>
      <c r="K1159" s="40">
        <f t="shared" si="327"/>
        <v>1198.5607001133976</v>
      </c>
      <c r="L1159" s="39">
        <v>50909.519558599401</v>
      </c>
      <c r="M1159" s="39">
        <f t="shared" si="328"/>
        <v>1789.0813764416962</v>
      </c>
      <c r="N1159" s="39">
        <f t="shared" si="333"/>
        <v>590.52067632829858</v>
      </c>
      <c r="O1159" s="40">
        <f>'Estimates from MCMC'!$B$2-L1159</f>
        <v>18151.480441400599</v>
      </c>
      <c r="P1159" s="39">
        <v>52165.210054464398</v>
      </c>
      <c r="Q1159" s="40">
        <f t="shared" si="329"/>
        <v>1255.6904958649975</v>
      </c>
      <c r="R1159" s="39">
        <v>52196.097501556098</v>
      </c>
      <c r="S1159" s="39">
        <f t="shared" si="330"/>
        <v>30.887447091699869</v>
      </c>
      <c r="T1159" s="39">
        <f t="shared" si="334"/>
        <v>1286.5779429566974</v>
      </c>
      <c r="U1159" s="39">
        <v>58826.530196014603</v>
      </c>
      <c r="V1159" s="39">
        <f t="shared" si="331"/>
        <v>7917.0106374152019</v>
      </c>
      <c r="W1159" s="39">
        <v>60367.309714296403</v>
      </c>
      <c r="X1159" s="39">
        <f t="shared" si="332"/>
        <v>254.20157532510348</v>
      </c>
      <c r="Y1159" s="39">
        <f t="shared" si="335"/>
        <v>9457.7901556970028</v>
      </c>
      <c r="Z1159" s="39">
        <f t="shared" si="336"/>
        <v>8693.6902857035966</v>
      </c>
      <c r="AA1159" s="45">
        <f t="shared" si="337"/>
        <v>7.0880055602639477E-2</v>
      </c>
      <c r="AB1159" s="45">
        <f t="shared" si="338"/>
        <v>0.43616335664598338</v>
      </c>
      <c r="AC1159" s="45">
        <f t="shared" si="339"/>
        <v>1.4004454135063864E-2</v>
      </c>
      <c r="AD1159" s="45">
        <f t="shared" si="340"/>
        <v>0.52104786638368672</v>
      </c>
      <c r="AE1159" s="45">
        <f t="shared" si="341"/>
        <v>0.47895213361631328</v>
      </c>
      <c r="AF1159" s="43">
        <f>('Estimates from MCMC'!$B$2-'MCMC runs'!W1159)/'Estimates from MCMC'!$B$2</f>
        <v>0.1258842224367385</v>
      </c>
    </row>
    <row r="1160" spans="1:32" x14ac:dyDescent="0.3">
      <c r="A1160" s="38">
        <v>4739</v>
      </c>
      <c r="B1160" s="38">
        <v>1973323.6182163004</v>
      </c>
      <c r="C1160" s="39">
        <v>52698.600935041097</v>
      </c>
      <c r="D1160" s="39">
        <v>51659.657040942802</v>
      </c>
      <c r="E1160" s="39">
        <f t="shared" si="324"/>
        <v>1038.9438940982945</v>
      </c>
      <c r="F1160" s="39">
        <v>52628.251885266298</v>
      </c>
      <c r="G1160" s="40">
        <f t="shared" si="325"/>
        <v>70.349049774798914</v>
      </c>
      <c r="H1160" s="39">
        <v>52608.233239762303</v>
      </c>
      <c r="I1160" s="39">
        <f t="shared" si="326"/>
        <v>90.36769527879369</v>
      </c>
      <c r="J1160" s="39">
        <v>51500.040234927699</v>
      </c>
      <c r="K1160" s="40">
        <f t="shared" si="327"/>
        <v>1198.5607001133976</v>
      </c>
      <c r="L1160" s="39">
        <v>50909.519558599401</v>
      </c>
      <c r="M1160" s="39">
        <f t="shared" si="328"/>
        <v>1789.0813764416962</v>
      </c>
      <c r="N1160" s="39">
        <f t="shared" si="333"/>
        <v>590.52067632829858</v>
      </c>
      <c r="O1160" s="40">
        <f>'Estimates from MCMC'!$B$2-L1160</f>
        <v>18151.480441400599</v>
      </c>
      <c r="P1160" s="39">
        <v>52165.210054464398</v>
      </c>
      <c r="Q1160" s="40">
        <f t="shared" si="329"/>
        <v>1255.6904958649975</v>
      </c>
      <c r="R1160" s="39">
        <v>52196.097501556098</v>
      </c>
      <c r="S1160" s="39">
        <f t="shared" si="330"/>
        <v>30.887447091699869</v>
      </c>
      <c r="T1160" s="39">
        <f t="shared" si="334"/>
        <v>1286.5779429566974</v>
      </c>
      <c r="U1160" s="39">
        <v>58826.530196014603</v>
      </c>
      <c r="V1160" s="39">
        <f t="shared" si="331"/>
        <v>7917.0106374152019</v>
      </c>
      <c r="W1160" s="39">
        <v>60367.309714296403</v>
      </c>
      <c r="X1160" s="39">
        <f t="shared" si="332"/>
        <v>254.20157532510348</v>
      </c>
      <c r="Y1160" s="39">
        <f t="shared" si="335"/>
        <v>9457.7901556970028</v>
      </c>
      <c r="Z1160" s="39">
        <f t="shared" si="336"/>
        <v>8693.6902857035966</v>
      </c>
      <c r="AA1160" s="45">
        <f t="shared" si="337"/>
        <v>7.0880055602639477E-2</v>
      </c>
      <c r="AB1160" s="45">
        <f t="shared" si="338"/>
        <v>0.43616335664598338</v>
      </c>
      <c r="AC1160" s="45">
        <f t="shared" si="339"/>
        <v>1.4004454135063864E-2</v>
      </c>
      <c r="AD1160" s="45">
        <f t="shared" si="340"/>
        <v>0.52104786638368672</v>
      </c>
      <c r="AE1160" s="45">
        <f t="shared" si="341"/>
        <v>0.47895213361631328</v>
      </c>
      <c r="AF1160" s="43">
        <f>('Estimates from MCMC'!$B$2-'MCMC runs'!W1160)/'Estimates from MCMC'!$B$2</f>
        <v>0.1258842224367385</v>
      </c>
    </row>
    <row r="1161" spans="1:32" x14ac:dyDescent="0.3">
      <c r="A1161" s="38">
        <v>3827</v>
      </c>
      <c r="B1161" s="38">
        <v>1950879.8041212934</v>
      </c>
      <c r="C1161" s="39">
        <v>51912.600280034698</v>
      </c>
      <c r="D1161" s="39">
        <v>50869.671506222199</v>
      </c>
      <c r="E1161" s="39">
        <f t="shared" si="324"/>
        <v>1042.9287738124985</v>
      </c>
      <c r="F1161" s="39">
        <v>51854.780614323099</v>
      </c>
      <c r="G1161" s="40">
        <f t="shared" si="325"/>
        <v>57.819665711598645</v>
      </c>
      <c r="H1161" s="39">
        <v>51821.866240633899</v>
      </c>
      <c r="I1161" s="39">
        <f t="shared" si="326"/>
        <v>90.734039400798792</v>
      </c>
      <c r="J1161" s="39">
        <v>50721.871562578599</v>
      </c>
      <c r="K1161" s="40">
        <f t="shared" si="327"/>
        <v>1190.7287174560988</v>
      </c>
      <c r="L1161" s="39">
        <v>50128.9501161062</v>
      </c>
      <c r="M1161" s="39">
        <f t="shared" si="328"/>
        <v>1783.6501639284979</v>
      </c>
      <c r="N1161" s="39">
        <f t="shared" si="333"/>
        <v>592.92144647239911</v>
      </c>
      <c r="O1161" s="40">
        <f>'Estimates from MCMC'!$B$2-L1161</f>
        <v>18932.0498838938</v>
      </c>
      <c r="P1161" s="39">
        <v>51381.7500798451</v>
      </c>
      <c r="Q1161" s="40">
        <f t="shared" si="329"/>
        <v>1252.7999637389003</v>
      </c>
      <c r="R1161" s="39">
        <v>51413.080590862097</v>
      </c>
      <c r="S1161" s="39">
        <f t="shared" si="330"/>
        <v>31.330511016996752</v>
      </c>
      <c r="T1161" s="39">
        <f t="shared" si="334"/>
        <v>1284.130474755897</v>
      </c>
      <c r="U1161" s="39">
        <v>57909.556665264899</v>
      </c>
      <c r="V1161" s="39">
        <f t="shared" si="331"/>
        <v>7780.6065491586996</v>
      </c>
      <c r="W1161" s="39">
        <v>59444.863707254102</v>
      </c>
      <c r="X1161" s="39">
        <f t="shared" si="332"/>
        <v>251.17656723330583</v>
      </c>
      <c r="Y1161" s="39">
        <f t="shared" si="335"/>
        <v>9315.9135911479025</v>
      </c>
      <c r="Z1161" s="39">
        <f t="shared" si="336"/>
        <v>9616.1362927458977</v>
      </c>
      <c r="AA1161" s="45">
        <f t="shared" si="337"/>
        <v>6.7828390619673717E-2</v>
      </c>
      <c r="AB1161" s="45">
        <f t="shared" si="338"/>
        <v>0.41097538813152779</v>
      </c>
      <c r="AC1161" s="45">
        <f t="shared" si="339"/>
        <v>1.3267267346838712E-2</v>
      </c>
      <c r="AD1161" s="45">
        <f t="shared" si="340"/>
        <v>0.4920710460980402</v>
      </c>
      <c r="AE1161" s="45">
        <f t="shared" si="341"/>
        <v>0.5079289539019598</v>
      </c>
      <c r="AF1161" s="43">
        <f>('Estimates from MCMC'!$B$2-'MCMC runs'!W1161)/'Estimates from MCMC'!$B$2</f>
        <v>0.13924119680783506</v>
      </c>
    </row>
    <row r="1162" spans="1:32" x14ac:dyDescent="0.3">
      <c r="A1162" s="38">
        <v>3250</v>
      </c>
      <c r="B1162" s="38">
        <v>2017986.2210894956</v>
      </c>
      <c r="C1162" s="39">
        <v>52392.115564109001</v>
      </c>
      <c r="D1162" s="39">
        <v>51350.082590890997</v>
      </c>
      <c r="E1162" s="39">
        <f t="shared" si="324"/>
        <v>1042.0329732180035</v>
      </c>
      <c r="F1162" s="39">
        <v>52338.428743603901</v>
      </c>
      <c r="G1162" s="40">
        <f t="shared" si="325"/>
        <v>53.686820505099604</v>
      </c>
      <c r="H1162" s="39">
        <v>52301.549779639397</v>
      </c>
      <c r="I1162" s="39">
        <f t="shared" si="326"/>
        <v>90.565784469603386</v>
      </c>
      <c r="J1162" s="39">
        <v>51206.363992353901</v>
      </c>
      <c r="K1162" s="40">
        <f t="shared" si="327"/>
        <v>1185.7515717550996</v>
      </c>
      <c r="L1162" s="39">
        <v>50614.545225535097</v>
      </c>
      <c r="M1162" s="39">
        <f t="shared" si="328"/>
        <v>1777.5703385739034</v>
      </c>
      <c r="N1162" s="39">
        <f t="shared" si="333"/>
        <v>591.81876681880385</v>
      </c>
      <c r="O1162" s="40">
        <f>'Estimates from MCMC'!$B$2-L1162</f>
        <v>18446.454774464903</v>
      </c>
      <c r="P1162" s="39">
        <v>51860.336349118297</v>
      </c>
      <c r="Q1162" s="40">
        <f t="shared" si="329"/>
        <v>1245.7911235831998</v>
      </c>
      <c r="R1162" s="39">
        <v>51891.794406820904</v>
      </c>
      <c r="S1162" s="39">
        <f t="shared" si="330"/>
        <v>31.458057702606311</v>
      </c>
      <c r="T1162" s="39">
        <f t="shared" si="334"/>
        <v>1277.2491812858061</v>
      </c>
      <c r="U1162" s="39">
        <v>58552.081210812998</v>
      </c>
      <c r="V1162" s="39">
        <f t="shared" si="331"/>
        <v>7937.5359852779002</v>
      </c>
      <c r="W1162" s="39">
        <v>60081.291134451603</v>
      </c>
      <c r="X1162" s="39">
        <f t="shared" si="332"/>
        <v>251.96074235279957</v>
      </c>
      <c r="Y1162" s="39">
        <f t="shared" si="335"/>
        <v>9466.7459089165059</v>
      </c>
      <c r="Z1162" s="39">
        <f t="shared" si="336"/>
        <v>8979.7088655483967</v>
      </c>
      <c r="AA1162" s="45">
        <f t="shared" si="337"/>
        <v>6.9240902758934436E-2</v>
      </c>
      <c r="AB1162" s="45">
        <f t="shared" si="338"/>
        <v>0.43030143636411311</v>
      </c>
      <c r="AC1162" s="45">
        <f t="shared" si="339"/>
        <v>1.3659033425847461E-2</v>
      </c>
      <c r="AD1162" s="45">
        <f t="shared" si="340"/>
        <v>0.51320137254889497</v>
      </c>
      <c r="AE1162" s="45">
        <f t="shared" si="341"/>
        <v>0.48679862745110497</v>
      </c>
      <c r="AF1162" s="43">
        <f>('Estimates from MCMC'!$B$2-'MCMC runs'!W1162)/'Estimates from MCMC'!$B$2</f>
        <v>0.13002575788865492</v>
      </c>
    </row>
    <row r="1163" spans="1:32" x14ac:dyDescent="0.3">
      <c r="A1163" s="38">
        <v>4940</v>
      </c>
      <c r="B1163" s="38">
        <v>1994052.9989223792</v>
      </c>
      <c r="C1163" s="39">
        <v>52350.753737496103</v>
      </c>
      <c r="D1163" s="39">
        <v>51324.5338865503</v>
      </c>
      <c r="E1163" s="39">
        <f t="shared" si="324"/>
        <v>1026.219850945803</v>
      </c>
      <c r="F1163" s="39">
        <v>52287.634504663103</v>
      </c>
      <c r="G1163" s="40">
        <f t="shared" si="325"/>
        <v>63.119232832999842</v>
      </c>
      <c r="H1163" s="39">
        <v>52261.933453365898</v>
      </c>
      <c r="I1163" s="39">
        <f t="shared" si="326"/>
        <v>88.820284130204527</v>
      </c>
      <c r="J1163" s="39">
        <v>51173.459831136402</v>
      </c>
      <c r="K1163" s="40">
        <f t="shared" si="327"/>
        <v>1177.2939063597005</v>
      </c>
      <c r="L1163" s="39">
        <v>50592.616311457197</v>
      </c>
      <c r="M1163" s="39">
        <f t="shared" si="328"/>
        <v>1758.1374260389057</v>
      </c>
      <c r="N1163" s="39">
        <f t="shared" si="333"/>
        <v>580.8435196792052</v>
      </c>
      <c r="O1163" s="40">
        <f>'Estimates from MCMC'!$B$2-L1163</f>
        <v>18468.383688542803</v>
      </c>
      <c r="P1163" s="39">
        <v>51823.680222980998</v>
      </c>
      <c r="Q1163" s="40">
        <f t="shared" si="329"/>
        <v>1231.0639115238009</v>
      </c>
      <c r="R1163" s="39">
        <v>51854.153568443297</v>
      </c>
      <c r="S1163" s="39">
        <f t="shared" si="330"/>
        <v>30.473345462298312</v>
      </c>
      <c r="T1163" s="39">
        <f t="shared" si="334"/>
        <v>1261.5372569860992</v>
      </c>
      <c r="U1163" s="39">
        <v>58434.310525951303</v>
      </c>
      <c r="V1163" s="39">
        <f t="shared" si="331"/>
        <v>7841.6942144941058</v>
      </c>
      <c r="W1163" s="39">
        <v>59944.0838623405</v>
      </c>
      <c r="X1163" s="39">
        <f t="shared" si="332"/>
        <v>248.23607940309739</v>
      </c>
      <c r="Y1163" s="39">
        <f t="shared" si="335"/>
        <v>9351.4675508833025</v>
      </c>
      <c r="Z1163" s="39">
        <f t="shared" si="336"/>
        <v>9116.9161376595002</v>
      </c>
      <c r="AA1163" s="45">
        <f t="shared" si="337"/>
        <v>6.8307940654748087E-2</v>
      </c>
      <c r="AB1163" s="45">
        <f t="shared" si="338"/>
        <v>0.42460100173026205</v>
      </c>
      <c r="AC1163" s="45">
        <f t="shared" si="339"/>
        <v>1.3441137220746347E-2</v>
      </c>
      <c r="AD1163" s="45">
        <f t="shared" si="340"/>
        <v>0.50635007960575651</v>
      </c>
      <c r="AE1163" s="45">
        <f t="shared" si="341"/>
        <v>0.49364992039424355</v>
      </c>
      <c r="AF1163" s="43">
        <f>('Estimates from MCMC'!$B$2-'MCMC runs'!W1163)/'Estimates from MCMC'!$B$2</f>
        <v>0.13201251267226799</v>
      </c>
    </row>
    <row r="1164" spans="1:32" x14ac:dyDescent="0.3">
      <c r="A1164" s="38">
        <v>2374</v>
      </c>
      <c r="B1164" s="38">
        <v>1959346.6627946845</v>
      </c>
      <c r="C1164" s="39">
        <v>51830.5757241225</v>
      </c>
      <c r="D1164" s="39">
        <v>50801.294061204397</v>
      </c>
      <c r="E1164" s="39">
        <f t="shared" si="324"/>
        <v>1029.2816629181034</v>
      </c>
      <c r="F1164" s="39">
        <v>51771.885125774803</v>
      </c>
      <c r="G1164" s="40">
        <f t="shared" si="325"/>
        <v>58.690598347697232</v>
      </c>
      <c r="H1164" s="39">
        <v>51741.736715660503</v>
      </c>
      <c r="I1164" s="39">
        <f t="shared" si="326"/>
        <v>88.839008461996855</v>
      </c>
      <c r="J1164" s="39">
        <v>50654.556041825803</v>
      </c>
      <c r="K1164" s="40">
        <f t="shared" si="327"/>
        <v>1176.0196822966973</v>
      </c>
      <c r="L1164" s="39">
        <v>50074.187486328199</v>
      </c>
      <c r="M1164" s="39">
        <f t="shared" si="328"/>
        <v>1756.3882377943009</v>
      </c>
      <c r="N1164" s="39">
        <f t="shared" si="333"/>
        <v>580.36855549760367</v>
      </c>
      <c r="O1164" s="40">
        <f>'Estimates from MCMC'!$B$2-L1164</f>
        <v>18986.812513671801</v>
      </c>
      <c r="P1164" s="39">
        <v>51305.445526596603</v>
      </c>
      <c r="Q1164" s="40">
        <f t="shared" si="329"/>
        <v>1231.2580402684034</v>
      </c>
      <c r="R1164" s="39">
        <v>51336.045338158903</v>
      </c>
      <c r="S1164" s="39">
        <f t="shared" si="330"/>
        <v>30.599811562300602</v>
      </c>
      <c r="T1164" s="39">
        <f t="shared" si="334"/>
        <v>1261.857851830704</v>
      </c>
      <c r="U1164" s="39">
        <v>57672.979392478701</v>
      </c>
      <c r="V1164" s="39">
        <f t="shared" si="331"/>
        <v>7598.7919061505017</v>
      </c>
      <c r="W1164" s="39">
        <v>59180.9852834048</v>
      </c>
      <c r="X1164" s="39">
        <f t="shared" si="332"/>
        <v>246.14803909539478</v>
      </c>
      <c r="Y1164" s="39">
        <f t="shared" si="335"/>
        <v>9106.7977970766005</v>
      </c>
      <c r="Z1164" s="39">
        <f t="shared" si="336"/>
        <v>9880.0147165952003</v>
      </c>
      <c r="AA1164" s="45">
        <f t="shared" si="337"/>
        <v>6.6459699379349757E-2</v>
      </c>
      <c r="AB1164" s="45">
        <f t="shared" si="338"/>
        <v>0.40021419607313513</v>
      </c>
      <c r="AC1164" s="45">
        <f t="shared" si="339"/>
        <v>1.2964158092262795E-2</v>
      </c>
      <c r="AD1164" s="45">
        <f t="shared" si="340"/>
        <v>0.4796380535447477</v>
      </c>
      <c r="AE1164" s="45">
        <f t="shared" si="341"/>
        <v>0.52036194645525236</v>
      </c>
      <c r="AF1164" s="43">
        <f>('Estimates from MCMC'!$B$2-'MCMC runs'!W1164)/'Estimates from MCMC'!$B$2</f>
        <v>0.14306214385246666</v>
      </c>
    </row>
    <row r="1165" spans="1:32" x14ac:dyDescent="0.3">
      <c r="A1165" s="38">
        <v>198</v>
      </c>
      <c r="B1165" s="38">
        <v>2099789.3934890716</v>
      </c>
      <c r="C1165" s="39">
        <v>51691.177536963703</v>
      </c>
      <c r="D1165" s="39">
        <v>50663.289915971</v>
      </c>
      <c r="E1165" s="39">
        <f t="shared" si="324"/>
        <v>1027.8876209927039</v>
      </c>
      <c r="F1165" s="39">
        <v>51625.977656353403</v>
      </c>
      <c r="G1165" s="40">
        <f t="shared" si="325"/>
        <v>65.19988061030017</v>
      </c>
      <c r="H1165" s="39">
        <v>51601.951583640599</v>
      </c>
      <c r="I1165" s="39">
        <f t="shared" si="326"/>
        <v>89.225953323104477</v>
      </c>
      <c r="J1165" s="39">
        <v>50509.606212620703</v>
      </c>
      <c r="K1165" s="40">
        <f t="shared" si="327"/>
        <v>1181.571324343</v>
      </c>
      <c r="L1165" s="39">
        <v>49926.631094844903</v>
      </c>
      <c r="M1165" s="39">
        <f t="shared" si="328"/>
        <v>1764.5464421188008</v>
      </c>
      <c r="N1165" s="39">
        <f t="shared" si="333"/>
        <v>582.97511777580075</v>
      </c>
      <c r="O1165" s="40">
        <f>'Estimates from MCMC'!$B$2-L1165</f>
        <v>19134.368905155097</v>
      </c>
      <c r="P1165" s="39">
        <v>51163.262752889597</v>
      </c>
      <c r="Q1165" s="40">
        <f t="shared" si="329"/>
        <v>1236.6316580446946</v>
      </c>
      <c r="R1165" s="39">
        <v>51193.9255129515</v>
      </c>
      <c r="S1165" s="39">
        <f t="shared" si="330"/>
        <v>30.6627600619031</v>
      </c>
      <c r="T1165" s="39">
        <f t="shared" si="334"/>
        <v>1267.2944181065977</v>
      </c>
      <c r="U1165" s="39">
        <v>57633.5221317459</v>
      </c>
      <c r="V1165" s="39">
        <f t="shared" si="331"/>
        <v>7706.8910369009973</v>
      </c>
      <c r="W1165" s="39">
        <v>59149.678576355502</v>
      </c>
      <c r="X1165" s="39">
        <f t="shared" si="332"/>
        <v>248.86202650300402</v>
      </c>
      <c r="Y1165" s="39">
        <f t="shared" si="335"/>
        <v>9223.047481510599</v>
      </c>
      <c r="Z1165" s="39">
        <f t="shared" si="336"/>
        <v>9911.3214236444983</v>
      </c>
      <c r="AA1165" s="45">
        <f t="shared" si="337"/>
        <v>6.6231315199800966E-2</v>
      </c>
      <c r="AB1165" s="45">
        <f t="shared" si="338"/>
        <v>0.40277738320518325</v>
      </c>
      <c r="AC1165" s="45">
        <f t="shared" si="339"/>
        <v>1.3006022186389262E-2</v>
      </c>
      <c r="AD1165" s="45">
        <f t="shared" si="340"/>
        <v>0.48201472059137346</v>
      </c>
      <c r="AE1165" s="45">
        <f t="shared" si="341"/>
        <v>0.51798527940862649</v>
      </c>
      <c r="AF1165" s="43">
        <f>('Estimates from MCMC'!$B$2-'MCMC runs'!W1165)/'Estimates from MCMC'!$B$2</f>
        <v>0.1435154634836521</v>
      </c>
    </row>
    <row r="1166" spans="1:32" x14ac:dyDescent="0.3">
      <c r="A1166" s="38">
        <v>4157</v>
      </c>
      <c r="B1166" s="38">
        <v>2083943.9841767268</v>
      </c>
      <c r="C1166" s="39">
        <v>53010.868445070701</v>
      </c>
      <c r="D1166" s="39">
        <v>51969.199174796799</v>
      </c>
      <c r="E1166" s="39">
        <f t="shared" si="324"/>
        <v>1041.6692702739019</v>
      </c>
      <c r="F1166" s="39">
        <v>52940.803298316998</v>
      </c>
      <c r="G1166" s="40">
        <f t="shared" si="325"/>
        <v>70.06514675370272</v>
      </c>
      <c r="H1166" s="39">
        <v>52919.8523622383</v>
      </c>
      <c r="I1166" s="39">
        <f t="shared" si="326"/>
        <v>91.016082832400571</v>
      </c>
      <c r="J1166" s="39">
        <v>51809.180045115099</v>
      </c>
      <c r="K1166" s="40">
        <f t="shared" si="327"/>
        <v>1201.6883999556012</v>
      </c>
      <c r="L1166" s="39">
        <v>51214.297735645203</v>
      </c>
      <c r="M1166" s="39">
        <f t="shared" si="328"/>
        <v>1796.5707094254976</v>
      </c>
      <c r="N1166" s="39">
        <f t="shared" si="333"/>
        <v>594.88230946989643</v>
      </c>
      <c r="O1166" s="40">
        <f>'Estimates from MCMC'!$B$2-L1166</f>
        <v>17846.702264354797</v>
      </c>
      <c r="P1166" s="39">
        <v>52474.446042129101</v>
      </c>
      <c r="Q1166" s="40">
        <f t="shared" si="329"/>
        <v>1260.1483064838976</v>
      </c>
      <c r="R1166" s="39">
        <v>52505.722018240602</v>
      </c>
      <c r="S1166" s="39">
        <f t="shared" si="330"/>
        <v>31.275976111501222</v>
      </c>
      <c r="T1166" s="39">
        <f t="shared" si="334"/>
        <v>1291.4242825953988</v>
      </c>
      <c r="U1166" s="39">
        <v>59228.805331442803</v>
      </c>
      <c r="V1166" s="39">
        <f t="shared" si="331"/>
        <v>8014.5075957976005</v>
      </c>
      <c r="W1166" s="39">
        <v>60776.9739451688</v>
      </c>
      <c r="X1166" s="39">
        <f t="shared" si="332"/>
        <v>256.74433113059786</v>
      </c>
      <c r="Y1166" s="39">
        <f t="shared" si="335"/>
        <v>9562.6762095235972</v>
      </c>
      <c r="Z1166" s="39">
        <f t="shared" si="336"/>
        <v>8284.0260548311999</v>
      </c>
      <c r="AA1166" s="45">
        <f t="shared" si="337"/>
        <v>7.2362067986910916E-2</v>
      </c>
      <c r="AB1166" s="45">
        <f t="shared" si="338"/>
        <v>0.44907498747289404</v>
      </c>
      <c r="AC1166" s="45">
        <f t="shared" si="339"/>
        <v>1.4386093706700822E-2</v>
      </c>
      <c r="AD1166" s="45">
        <f t="shared" si="340"/>
        <v>0.53582314916650575</v>
      </c>
      <c r="AE1166" s="45">
        <f t="shared" si="341"/>
        <v>0.46417685083349419</v>
      </c>
      <c r="AF1166" s="43">
        <f>('Estimates from MCMC'!$B$2-'MCMC runs'!W1166)/'Estimates from MCMC'!$B$2</f>
        <v>0.1199523038303992</v>
      </c>
    </row>
    <row r="1167" spans="1:32" x14ac:dyDescent="0.3">
      <c r="A1167" s="38">
        <v>232</v>
      </c>
      <c r="B1167" s="38">
        <v>1915298.0442131853</v>
      </c>
      <c r="C1167" s="39">
        <v>52620.974152922397</v>
      </c>
      <c r="D1167" s="39">
        <v>51534.563899611603</v>
      </c>
      <c r="E1167" s="39">
        <f t="shared" si="324"/>
        <v>1086.4102533107944</v>
      </c>
      <c r="F1167" s="39">
        <v>52571.020135286701</v>
      </c>
      <c r="G1167" s="40">
        <f t="shared" si="325"/>
        <v>49.9540176356968</v>
      </c>
      <c r="H1167" s="39">
        <v>52527.2342256091</v>
      </c>
      <c r="I1167" s="39">
        <f t="shared" si="326"/>
        <v>93.739927313297812</v>
      </c>
      <c r="J1167" s="39">
        <v>51391.540215004803</v>
      </c>
      <c r="K1167" s="40">
        <f t="shared" si="327"/>
        <v>1229.4339379175944</v>
      </c>
      <c r="L1167" s="39">
        <v>50779.585477183202</v>
      </c>
      <c r="M1167" s="39">
        <f t="shared" si="328"/>
        <v>1841.3886757391956</v>
      </c>
      <c r="N1167" s="39">
        <f t="shared" si="333"/>
        <v>611.95473782160116</v>
      </c>
      <c r="O1167" s="40">
        <f>'Estimates from MCMC'!$B$2-L1167</f>
        <v>18281.414522816798</v>
      </c>
      <c r="P1167" s="39">
        <v>52080.797045835003</v>
      </c>
      <c r="Q1167" s="40">
        <f t="shared" si="329"/>
        <v>1301.2115686518009</v>
      </c>
      <c r="R1167" s="39">
        <v>52112.885376796999</v>
      </c>
      <c r="S1167" s="39">
        <f t="shared" si="330"/>
        <v>32.088330961996689</v>
      </c>
      <c r="T1167" s="39">
        <f t="shared" si="334"/>
        <v>1333.2998996137976</v>
      </c>
      <c r="U1167" s="39">
        <v>58675.974168817796</v>
      </c>
      <c r="V1167" s="39">
        <f t="shared" si="331"/>
        <v>7896.3886916345946</v>
      </c>
      <c r="W1167" s="39">
        <v>60268.9334918276</v>
      </c>
      <c r="X1167" s="39">
        <f t="shared" si="332"/>
        <v>259.65942339600588</v>
      </c>
      <c r="Y1167" s="39">
        <f t="shared" si="335"/>
        <v>9489.3480146443981</v>
      </c>
      <c r="Z1167" s="39">
        <f t="shared" si="336"/>
        <v>8792.0665081724001</v>
      </c>
      <c r="AA1167" s="45">
        <f t="shared" si="337"/>
        <v>7.2931987727192726E-2</v>
      </c>
      <c r="AB1167" s="45">
        <f t="shared" si="338"/>
        <v>0.43193532326391992</v>
      </c>
      <c r="AC1167" s="45">
        <f t="shared" si="339"/>
        <v>1.4203464566263639E-2</v>
      </c>
      <c r="AD1167" s="45">
        <f t="shared" si="340"/>
        <v>0.51907077555737635</v>
      </c>
      <c r="AE1167" s="45">
        <f t="shared" si="341"/>
        <v>0.4809292244426237</v>
      </c>
      <c r="AF1167" s="43">
        <f>('Estimates from MCMC'!$B$2-'MCMC runs'!W1167)/'Estimates from MCMC'!$B$2</f>
        <v>0.12730870546578243</v>
      </c>
    </row>
    <row r="1168" spans="1:32" x14ac:dyDescent="0.3">
      <c r="A1168" s="38">
        <v>4983</v>
      </c>
      <c r="B1168" s="38">
        <v>1915298.0442131853</v>
      </c>
      <c r="C1168" s="39">
        <v>52620.974152922397</v>
      </c>
      <c r="D1168" s="39">
        <v>51534.563899611603</v>
      </c>
      <c r="E1168" s="39">
        <f t="shared" si="324"/>
        <v>1086.4102533107944</v>
      </c>
      <c r="F1168" s="39">
        <v>52571.020135286701</v>
      </c>
      <c r="G1168" s="40">
        <f t="shared" si="325"/>
        <v>49.9540176356968</v>
      </c>
      <c r="H1168" s="39">
        <v>52527.2342256091</v>
      </c>
      <c r="I1168" s="39">
        <f t="shared" si="326"/>
        <v>93.739927313297812</v>
      </c>
      <c r="J1168" s="39">
        <v>51391.540215004803</v>
      </c>
      <c r="K1168" s="40">
        <f t="shared" si="327"/>
        <v>1229.4339379175944</v>
      </c>
      <c r="L1168" s="39">
        <v>50779.585477183202</v>
      </c>
      <c r="M1168" s="39">
        <f t="shared" si="328"/>
        <v>1841.3886757391956</v>
      </c>
      <c r="N1168" s="39">
        <f t="shared" si="333"/>
        <v>611.95473782160116</v>
      </c>
      <c r="O1168" s="40">
        <f>'Estimates from MCMC'!$B$2-L1168</f>
        <v>18281.414522816798</v>
      </c>
      <c r="P1168" s="39">
        <v>52080.797045835003</v>
      </c>
      <c r="Q1168" s="40">
        <f t="shared" si="329"/>
        <v>1301.2115686518009</v>
      </c>
      <c r="R1168" s="39">
        <v>52112.885376796999</v>
      </c>
      <c r="S1168" s="39">
        <f t="shared" si="330"/>
        <v>32.088330961996689</v>
      </c>
      <c r="T1168" s="39">
        <f t="shared" si="334"/>
        <v>1333.2998996137976</v>
      </c>
      <c r="U1168" s="39">
        <v>58675.974168817796</v>
      </c>
      <c r="V1168" s="39">
        <f t="shared" si="331"/>
        <v>7896.3886916345946</v>
      </c>
      <c r="W1168" s="39">
        <v>60268.9334918276</v>
      </c>
      <c r="X1168" s="39">
        <f t="shared" si="332"/>
        <v>259.65942339600588</v>
      </c>
      <c r="Y1168" s="39">
        <f t="shared" si="335"/>
        <v>9489.3480146443981</v>
      </c>
      <c r="Z1168" s="39">
        <f t="shared" si="336"/>
        <v>8792.0665081724001</v>
      </c>
      <c r="AA1168" s="45">
        <f t="shared" si="337"/>
        <v>7.2931987727192726E-2</v>
      </c>
      <c r="AB1168" s="45">
        <f t="shared" si="338"/>
        <v>0.43193532326391992</v>
      </c>
      <c r="AC1168" s="45">
        <f t="shared" si="339"/>
        <v>1.4203464566263639E-2</v>
      </c>
      <c r="AD1168" s="45">
        <f t="shared" si="340"/>
        <v>0.51907077555737635</v>
      </c>
      <c r="AE1168" s="45">
        <f t="shared" si="341"/>
        <v>0.4809292244426237</v>
      </c>
      <c r="AF1168" s="43">
        <f>('Estimates from MCMC'!$B$2-'MCMC runs'!W1168)/'Estimates from MCMC'!$B$2</f>
        <v>0.12730870546578243</v>
      </c>
    </row>
    <row r="1169" spans="1:32" x14ac:dyDescent="0.3">
      <c r="A1169" s="38">
        <v>1686</v>
      </c>
      <c r="B1169" s="38">
        <v>2079277.3008468554</v>
      </c>
      <c r="C1169" s="39">
        <v>53746.403368419698</v>
      </c>
      <c r="D1169" s="39">
        <v>52678.197762693198</v>
      </c>
      <c r="E1169" s="39">
        <f t="shared" si="324"/>
        <v>1068.2056057264999</v>
      </c>
      <c r="F1169" s="39">
        <v>53702.616592383201</v>
      </c>
      <c r="G1169" s="40">
        <f t="shared" si="325"/>
        <v>43.786776036497031</v>
      </c>
      <c r="H1169" s="39">
        <v>53654.678651901602</v>
      </c>
      <c r="I1169" s="39">
        <f t="shared" si="326"/>
        <v>91.724716518096102</v>
      </c>
      <c r="J1169" s="39">
        <v>52543.245280809497</v>
      </c>
      <c r="K1169" s="40">
        <f t="shared" si="327"/>
        <v>1203.1580876102016</v>
      </c>
      <c r="L1169" s="39">
        <v>51943.812105735102</v>
      </c>
      <c r="M1169" s="39">
        <f t="shared" si="328"/>
        <v>1802.5912626845966</v>
      </c>
      <c r="N1169" s="39">
        <f t="shared" si="333"/>
        <v>599.43317507439497</v>
      </c>
      <c r="O1169" s="40">
        <f>'Estimates from MCMC'!$B$2-L1169</f>
        <v>17117.187894264898</v>
      </c>
      <c r="P1169" s="39">
        <v>53209.5798893807</v>
      </c>
      <c r="Q1169" s="40">
        <f t="shared" si="329"/>
        <v>1265.7677836455987</v>
      </c>
      <c r="R1169" s="39">
        <v>53241.262312717998</v>
      </c>
      <c r="S1169" s="39">
        <f t="shared" si="330"/>
        <v>31.682423337297223</v>
      </c>
      <c r="T1169" s="39">
        <f t="shared" si="334"/>
        <v>1297.4502069828959</v>
      </c>
      <c r="U1169" s="39">
        <v>60124.753058640097</v>
      </c>
      <c r="V1169" s="39">
        <f t="shared" si="331"/>
        <v>8180.9409529049954</v>
      </c>
      <c r="W1169" s="39">
        <v>61678.891731760697</v>
      </c>
      <c r="X1169" s="39">
        <f t="shared" si="332"/>
        <v>256.68846613770438</v>
      </c>
      <c r="Y1169" s="39">
        <f t="shared" si="335"/>
        <v>9735.0796260255956</v>
      </c>
      <c r="Z1169" s="39">
        <f t="shared" si="336"/>
        <v>7382.1082682393026</v>
      </c>
      <c r="AA1169" s="45">
        <f t="shared" si="337"/>
        <v>7.5798093413323206E-2</v>
      </c>
      <c r="AB1169" s="45">
        <f t="shared" si="338"/>
        <v>0.4779372057746713</v>
      </c>
      <c r="AC1169" s="45">
        <f t="shared" si="339"/>
        <v>1.4995948383770892E-2</v>
      </c>
      <c r="AD1169" s="45">
        <f t="shared" si="340"/>
        <v>0.56873124757176541</v>
      </c>
      <c r="AE1169" s="45">
        <f t="shared" si="341"/>
        <v>0.43126875242823459</v>
      </c>
      <c r="AF1169" s="43">
        <f>('Estimates from MCMC'!$B$2-'MCMC runs'!W1169)/'Estimates from MCMC'!$B$2</f>
        <v>0.10689257711645216</v>
      </c>
    </row>
    <row r="1170" spans="1:32" x14ac:dyDescent="0.3">
      <c r="A1170" s="38">
        <v>4743</v>
      </c>
      <c r="B1170" s="38">
        <v>2007499.2182044061</v>
      </c>
      <c r="C1170" s="39">
        <v>52204.534260123401</v>
      </c>
      <c r="D1170" s="39">
        <v>51196.088482838</v>
      </c>
      <c r="E1170" s="39">
        <f t="shared" si="324"/>
        <v>1008.4457772854003</v>
      </c>
      <c r="F1170" s="39">
        <v>52144.5965313501</v>
      </c>
      <c r="G1170" s="40">
        <f t="shared" si="325"/>
        <v>59.937728773300478</v>
      </c>
      <c r="H1170" s="39">
        <v>52118.466058366197</v>
      </c>
      <c r="I1170" s="39">
        <f t="shared" si="326"/>
        <v>86.068201757203497</v>
      </c>
      <c r="J1170" s="39">
        <v>51050.596176576</v>
      </c>
      <c r="K1170" s="40">
        <f t="shared" si="327"/>
        <v>1153.9380835474003</v>
      </c>
      <c r="L1170" s="39">
        <v>50487.652222500401</v>
      </c>
      <c r="M1170" s="39">
        <f t="shared" si="328"/>
        <v>1716.8820376229996</v>
      </c>
      <c r="N1170" s="39">
        <f t="shared" si="333"/>
        <v>562.94395407559932</v>
      </c>
      <c r="O1170" s="40">
        <f>'Estimates from MCMC'!$B$2-L1170</f>
        <v>18573.347777499599</v>
      </c>
      <c r="P1170" s="39">
        <v>51686.947061649902</v>
      </c>
      <c r="Q1170" s="40">
        <f t="shared" si="329"/>
        <v>1199.2948391495011</v>
      </c>
      <c r="R1170" s="39">
        <v>51716.332785294602</v>
      </c>
      <c r="S1170" s="39">
        <f t="shared" si="330"/>
        <v>29.385723644700192</v>
      </c>
      <c r="T1170" s="39">
        <f t="shared" si="334"/>
        <v>1228.6805627942013</v>
      </c>
      <c r="U1170" s="39">
        <v>58123.613411433304</v>
      </c>
      <c r="V1170" s="39">
        <f t="shared" si="331"/>
        <v>7635.9611889329026</v>
      </c>
      <c r="W1170" s="39">
        <v>59591.984913362503</v>
      </c>
      <c r="X1170" s="39">
        <f t="shared" si="332"/>
        <v>239.69093913499819</v>
      </c>
      <c r="Y1170" s="39">
        <f t="shared" si="335"/>
        <v>9104.332690862102</v>
      </c>
      <c r="Z1170" s="39">
        <f t="shared" si="336"/>
        <v>9469.015086637497</v>
      </c>
      <c r="AA1170" s="45">
        <f t="shared" si="337"/>
        <v>6.61528862493313E-2</v>
      </c>
      <c r="AB1170" s="45">
        <f t="shared" si="338"/>
        <v>0.41112465455384256</v>
      </c>
      <c r="AC1170" s="45">
        <f t="shared" si="339"/>
        <v>1.2905101546925651E-2</v>
      </c>
      <c r="AD1170" s="45">
        <f t="shared" si="340"/>
        <v>0.49018264235009956</v>
      </c>
      <c r="AE1170" s="45">
        <f t="shared" si="341"/>
        <v>0.50981735764990044</v>
      </c>
      <c r="AF1170" s="43">
        <f>('Estimates from MCMC'!$B$2-'MCMC runs'!W1170)/'Estimates from MCMC'!$B$2</f>
        <v>0.13711088873079591</v>
      </c>
    </row>
    <row r="1171" spans="1:32" x14ac:dyDescent="0.3">
      <c r="A1171" s="38">
        <v>3040</v>
      </c>
      <c r="B1171" s="38">
        <v>1961552.9831548717</v>
      </c>
      <c r="C1171" s="39">
        <v>52618.347140078396</v>
      </c>
      <c r="D1171" s="39">
        <v>51563.084405449597</v>
      </c>
      <c r="E1171" s="39">
        <f t="shared" si="324"/>
        <v>1055.2627346287991</v>
      </c>
      <c r="F1171" s="39">
        <v>52573.445712551198</v>
      </c>
      <c r="G1171" s="40">
        <f t="shared" si="325"/>
        <v>44.901427527198393</v>
      </c>
      <c r="H1171" s="39">
        <v>52527.131334621597</v>
      </c>
      <c r="I1171" s="39">
        <f t="shared" si="326"/>
        <v>91.215805456798989</v>
      </c>
      <c r="J1171" s="39">
        <v>51427.291742809597</v>
      </c>
      <c r="K1171" s="40">
        <f t="shared" si="327"/>
        <v>1191.0553972687994</v>
      </c>
      <c r="L1171" s="39">
        <v>50831.264499006902</v>
      </c>
      <c r="M1171" s="39">
        <f t="shared" si="328"/>
        <v>1787.0826410714944</v>
      </c>
      <c r="N1171" s="39">
        <f t="shared" si="333"/>
        <v>596.02724380269501</v>
      </c>
      <c r="O1171" s="40">
        <f>'Estimates from MCMC'!$B$2-L1171</f>
        <v>18229.735500993098</v>
      </c>
      <c r="P1171" s="39">
        <v>52088.081110831801</v>
      </c>
      <c r="Q1171" s="40">
        <f t="shared" si="329"/>
        <v>1256.8166118248992</v>
      </c>
      <c r="R1171" s="39">
        <v>52119.684827034602</v>
      </c>
      <c r="S1171" s="39">
        <f t="shared" si="330"/>
        <v>31.60371620280057</v>
      </c>
      <c r="T1171" s="39">
        <f t="shared" si="334"/>
        <v>1288.4203280276997</v>
      </c>
      <c r="U1171" s="39">
        <v>58665.054164309098</v>
      </c>
      <c r="V1171" s="39">
        <f t="shared" si="331"/>
        <v>7833.7896653021962</v>
      </c>
      <c r="W1171" s="39">
        <v>60203.618564857803</v>
      </c>
      <c r="X1171" s="39">
        <f t="shared" si="332"/>
        <v>250.144072521005</v>
      </c>
      <c r="Y1171" s="39">
        <f t="shared" si="335"/>
        <v>9372.354065850901</v>
      </c>
      <c r="Z1171" s="39">
        <f t="shared" si="336"/>
        <v>8857.381435142197</v>
      </c>
      <c r="AA1171" s="45">
        <f t="shared" si="337"/>
        <v>7.0676852549918276E-2</v>
      </c>
      <c r="AB1171" s="45">
        <f t="shared" si="338"/>
        <v>0.42972590934604821</v>
      </c>
      <c r="AC1171" s="45">
        <f t="shared" si="339"/>
        <v>1.3721760938735394E-2</v>
      </c>
      <c r="AD1171" s="45">
        <f t="shared" si="340"/>
        <v>0.51412452283470189</v>
      </c>
      <c r="AE1171" s="45">
        <f t="shared" si="341"/>
        <v>0.48587547716529816</v>
      </c>
      <c r="AF1171" s="43">
        <f>('Estimates from MCMC'!$B$2-'MCMC runs'!W1171)/'Estimates from MCMC'!$B$2</f>
        <v>0.12825446250622199</v>
      </c>
    </row>
    <row r="1172" spans="1:32" x14ac:dyDescent="0.3">
      <c r="A1172" s="38">
        <v>4267</v>
      </c>
      <c r="B1172" s="38">
        <v>1954544.3057610022</v>
      </c>
      <c r="C1172" s="39">
        <v>51628.337575097998</v>
      </c>
      <c r="D1172" s="39">
        <v>50593.840747403003</v>
      </c>
      <c r="E1172" s="39">
        <f t="shared" si="324"/>
        <v>1034.4968276949949</v>
      </c>
      <c r="F1172" s="39">
        <v>51556.617618140597</v>
      </c>
      <c r="G1172" s="40">
        <f t="shared" si="325"/>
        <v>71.719956957400427</v>
      </c>
      <c r="H1172" s="39">
        <v>51538.424486863201</v>
      </c>
      <c r="I1172" s="39">
        <f t="shared" si="326"/>
        <v>89.913088234796305</v>
      </c>
      <c r="J1172" s="39">
        <v>50433.206275481098</v>
      </c>
      <c r="K1172" s="40">
        <f t="shared" si="327"/>
        <v>1195.1312996168999</v>
      </c>
      <c r="L1172" s="39">
        <v>49845.728732299001</v>
      </c>
      <c r="M1172" s="39">
        <f t="shared" si="328"/>
        <v>1782.6088427989962</v>
      </c>
      <c r="N1172" s="39">
        <f t="shared" si="333"/>
        <v>587.47754318209627</v>
      </c>
      <c r="O1172" s="40">
        <f>'Estimates from MCMC'!$B$2-L1172</f>
        <v>19215.271267700999</v>
      </c>
      <c r="P1172" s="39">
        <v>51097.975933128699</v>
      </c>
      <c r="Q1172" s="40">
        <f t="shared" si="329"/>
        <v>1252.2472008296972</v>
      </c>
      <c r="R1172" s="39">
        <v>51128.642941268103</v>
      </c>
      <c r="S1172" s="39">
        <f t="shared" si="330"/>
        <v>30.667008139404061</v>
      </c>
      <c r="T1172" s="39">
        <f t="shared" si="334"/>
        <v>1282.9142089691013</v>
      </c>
      <c r="U1172" s="39">
        <v>57526.800124913301</v>
      </c>
      <c r="V1172" s="39">
        <f t="shared" si="331"/>
        <v>7681.0713926142998</v>
      </c>
      <c r="W1172" s="39">
        <v>59060.883200951597</v>
      </c>
      <c r="X1172" s="39">
        <f t="shared" si="332"/>
        <v>251.16886706919468</v>
      </c>
      <c r="Y1172" s="39">
        <f t="shared" si="335"/>
        <v>9215.1544686525958</v>
      </c>
      <c r="Z1172" s="39">
        <f t="shared" si="336"/>
        <v>10000.116799048403</v>
      </c>
      <c r="AA1172" s="45">
        <f t="shared" si="337"/>
        <v>6.6765344662375659E-2</v>
      </c>
      <c r="AB1172" s="45">
        <f t="shared" si="338"/>
        <v>0.39973785878971346</v>
      </c>
      <c r="AC1172" s="45">
        <f t="shared" si="339"/>
        <v>1.3071315183116104E-2</v>
      </c>
      <c r="AD1172" s="45">
        <f t="shared" si="340"/>
        <v>0.47957451863520523</v>
      </c>
      <c r="AE1172" s="45">
        <f t="shared" si="341"/>
        <v>0.52042548136479483</v>
      </c>
      <c r="AF1172" s="43">
        <f>('Estimates from MCMC'!$B$2-'MCMC runs'!W1172)/'Estimates from MCMC'!$B$2</f>
        <v>0.14480121630223139</v>
      </c>
    </row>
    <row r="1173" spans="1:32" x14ac:dyDescent="0.3">
      <c r="A1173" s="38">
        <v>3608</v>
      </c>
      <c r="B1173" s="38">
        <v>1966308.3429953072</v>
      </c>
      <c r="C1173" s="39">
        <v>52091.022001071498</v>
      </c>
      <c r="D1173" s="39">
        <v>51072.759985435499</v>
      </c>
      <c r="E1173" s="39">
        <f t="shared" si="324"/>
        <v>1018.262015635999</v>
      </c>
      <c r="F1173" s="39">
        <v>52029.858486071498</v>
      </c>
      <c r="G1173" s="40">
        <f t="shared" si="325"/>
        <v>61.163515000000189</v>
      </c>
      <c r="H1173" s="39">
        <v>52002.437909206303</v>
      </c>
      <c r="I1173" s="39">
        <f t="shared" si="326"/>
        <v>88.58409186519566</v>
      </c>
      <c r="J1173" s="39">
        <v>50923.6246789254</v>
      </c>
      <c r="K1173" s="40">
        <f t="shared" si="327"/>
        <v>1167.3973221460983</v>
      </c>
      <c r="L1173" s="39">
        <v>50344.333222444198</v>
      </c>
      <c r="M1173" s="39">
        <f t="shared" si="328"/>
        <v>1746.6887786273001</v>
      </c>
      <c r="N1173" s="39">
        <f t="shared" si="333"/>
        <v>579.29145648120175</v>
      </c>
      <c r="O1173" s="40">
        <f>'Estimates from MCMC'!$B$2-L1173</f>
        <v>18716.666777555802</v>
      </c>
      <c r="P1173" s="39">
        <v>51566.963940385103</v>
      </c>
      <c r="Q1173" s="40">
        <f t="shared" si="329"/>
        <v>1222.630717940905</v>
      </c>
      <c r="R1173" s="39">
        <v>51597.580569703299</v>
      </c>
      <c r="S1173" s="39">
        <f t="shared" si="330"/>
        <v>30.616629318195919</v>
      </c>
      <c r="T1173" s="39">
        <f t="shared" si="334"/>
        <v>1253.2473472591009</v>
      </c>
      <c r="U1173" s="39">
        <v>58089.157858676299</v>
      </c>
      <c r="V1173" s="39">
        <f t="shared" si="331"/>
        <v>7744.8246362321006</v>
      </c>
      <c r="W1173" s="39">
        <v>59587.277587930097</v>
      </c>
      <c r="X1173" s="39">
        <f t="shared" si="332"/>
        <v>244.87238199469721</v>
      </c>
      <c r="Y1173" s="39">
        <f t="shared" si="335"/>
        <v>9242.9443654858987</v>
      </c>
      <c r="Z1173" s="39">
        <f t="shared" si="336"/>
        <v>9473.7224120699029</v>
      </c>
      <c r="AA1173" s="45">
        <f t="shared" si="337"/>
        <v>6.6958896162106152E-2</v>
      </c>
      <c r="AB1173" s="45">
        <f t="shared" si="338"/>
        <v>0.41379294338452138</v>
      </c>
      <c r="AC1173" s="45">
        <f t="shared" si="339"/>
        <v>1.3083119174207736E-2</v>
      </c>
      <c r="AD1173" s="45">
        <f t="shared" si="340"/>
        <v>0.49383495872083527</v>
      </c>
      <c r="AE1173" s="45">
        <f t="shared" si="341"/>
        <v>0.50616504127916473</v>
      </c>
      <c r="AF1173" s="43">
        <f>('Estimates from MCMC'!$B$2-'MCMC runs'!W1173)/'Estimates from MCMC'!$B$2</f>
        <v>0.13717905057948629</v>
      </c>
    </row>
    <row r="1174" spans="1:32" x14ac:dyDescent="0.3">
      <c r="A1174" s="38">
        <v>4606</v>
      </c>
      <c r="B1174" s="38">
        <v>1960075.492076586</v>
      </c>
      <c r="C1174" s="39">
        <v>52672.510167145301</v>
      </c>
      <c r="D1174" s="39">
        <v>51636.128099925802</v>
      </c>
      <c r="E1174" s="39">
        <f t="shared" si="324"/>
        <v>1036.3820672194997</v>
      </c>
      <c r="F1174" s="39">
        <v>52616.851013824002</v>
      </c>
      <c r="G1174" s="40">
        <f t="shared" si="325"/>
        <v>55.659153321299527</v>
      </c>
      <c r="H1174" s="39">
        <v>52583.257816441503</v>
      </c>
      <c r="I1174" s="39">
        <f t="shared" si="326"/>
        <v>89.252350703798584</v>
      </c>
      <c r="J1174" s="39">
        <v>51491.902793084497</v>
      </c>
      <c r="K1174" s="40">
        <f t="shared" si="327"/>
        <v>1180.6073740608044</v>
      </c>
      <c r="L1174" s="39">
        <v>50908.6377399474</v>
      </c>
      <c r="M1174" s="39">
        <f t="shared" si="328"/>
        <v>1763.8724271979008</v>
      </c>
      <c r="N1174" s="39">
        <f t="shared" si="333"/>
        <v>583.2650531370964</v>
      </c>
      <c r="O1174" s="40">
        <f>'Estimates from MCMC'!$B$2-L1174</f>
        <v>18152.3622600526</v>
      </c>
      <c r="P1174" s="39">
        <v>52145.327591162597</v>
      </c>
      <c r="Q1174" s="40">
        <f t="shared" si="329"/>
        <v>1236.6898512151965</v>
      </c>
      <c r="R1174" s="39">
        <v>52176.045513748599</v>
      </c>
      <c r="S1174" s="39">
        <f t="shared" si="330"/>
        <v>30.717922586001805</v>
      </c>
      <c r="T1174" s="39">
        <f t="shared" si="334"/>
        <v>1267.4077738011983</v>
      </c>
      <c r="U1174" s="39">
        <v>58719.369201857997</v>
      </c>
      <c r="V1174" s="39">
        <f t="shared" si="331"/>
        <v>7810.7314619105964</v>
      </c>
      <c r="W1174" s="39">
        <v>60234.633213448702</v>
      </c>
      <c r="X1174" s="39">
        <f t="shared" si="332"/>
        <v>247.85623778950685</v>
      </c>
      <c r="Y1174" s="39">
        <f t="shared" si="335"/>
        <v>9325.9954735013016</v>
      </c>
      <c r="Z1174" s="39">
        <f t="shared" si="336"/>
        <v>8826.366786551298</v>
      </c>
      <c r="AA1174" s="45">
        <f t="shared" si="337"/>
        <v>6.982054212251744E-2</v>
      </c>
      <c r="AB1174" s="45">
        <f t="shared" si="338"/>
        <v>0.43028732844867562</v>
      </c>
      <c r="AC1174" s="45">
        <f t="shared" si="339"/>
        <v>1.3654213938587883E-2</v>
      </c>
      <c r="AD1174" s="45">
        <f t="shared" si="340"/>
        <v>0.51376208450978089</v>
      </c>
      <c r="AE1174" s="45">
        <f t="shared" si="341"/>
        <v>0.48623791549021905</v>
      </c>
      <c r="AF1174" s="43">
        <f>('Estimates from MCMC'!$B$2-'MCMC runs'!W1174)/'Estimates from MCMC'!$B$2</f>
        <v>0.12780537186764307</v>
      </c>
    </row>
    <row r="1175" spans="1:32" x14ac:dyDescent="0.3">
      <c r="A1175" s="38">
        <v>2256</v>
      </c>
      <c r="B1175" s="38">
        <v>1984522.3368954062</v>
      </c>
      <c r="C1175" s="39">
        <v>52387.475211161698</v>
      </c>
      <c r="D1175" s="39">
        <v>51360.125188100101</v>
      </c>
      <c r="E1175" s="39">
        <f t="shared" si="324"/>
        <v>1027.3500230615973</v>
      </c>
      <c r="F1175" s="39">
        <v>52323.609326890699</v>
      </c>
      <c r="G1175" s="40">
        <f t="shared" si="325"/>
        <v>63.865884270999231</v>
      </c>
      <c r="H1175" s="39">
        <v>52297.620663293601</v>
      </c>
      <c r="I1175" s="39">
        <f t="shared" si="326"/>
        <v>89.854547868097143</v>
      </c>
      <c r="J1175" s="39">
        <v>51207.159437328803</v>
      </c>
      <c r="K1175" s="40">
        <f t="shared" si="327"/>
        <v>1180.3157738328955</v>
      </c>
      <c r="L1175" s="39">
        <v>50619.682887616902</v>
      </c>
      <c r="M1175" s="39">
        <f t="shared" si="328"/>
        <v>1767.7923235447961</v>
      </c>
      <c r="N1175" s="39">
        <f t="shared" si="333"/>
        <v>587.47654971190059</v>
      </c>
      <c r="O1175" s="40">
        <f>'Estimates from MCMC'!$B$2-L1175</f>
        <v>18441.317112383098</v>
      </c>
      <c r="P1175" s="39">
        <v>51859.239317725704</v>
      </c>
      <c r="Q1175" s="40">
        <f t="shared" si="329"/>
        <v>1239.5564301088016</v>
      </c>
      <c r="R1175" s="39">
        <v>51890.236059400799</v>
      </c>
      <c r="S1175" s="39">
        <f t="shared" si="330"/>
        <v>30.996741675095109</v>
      </c>
      <c r="T1175" s="39">
        <f t="shared" si="334"/>
        <v>1270.5531717838967</v>
      </c>
      <c r="U1175" s="39">
        <v>58442.393063587901</v>
      </c>
      <c r="V1175" s="39">
        <f t="shared" si="331"/>
        <v>7822.7101759709985</v>
      </c>
      <c r="W1175" s="39">
        <v>59961.562628617699</v>
      </c>
      <c r="X1175" s="39">
        <f t="shared" si="332"/>
        <v>248.61639324590215</v>
      </c>
      <c r="Y1175" s="39">
        <f t="shared" si="335"/>
        <v>9341.8797410007974</v>
      </c>
      <c r="Z1175" s="39">
        <f t="shared" si="336"/>
        <v>9099.4373713823006</v>
      </c>
      <c r="AA1175" s="45">
        <f t="shared" si="337"/>
        <v>6.8897094716230289E-2</v>
      </c>
      <c r="AB1175" s="45">
        <f t="shared" si="338"/>
        <v>0.42419476484779678</v>
      </c>
      <c r="AC1175" s="45">
        <f t="shared" si="339"/>
        <v>1.3481487885643458E-2</v>
      </c>
      <c r="AD1175" s="45">
        <f t="shared" si="340"/>
        <v>0.50657334744967053</v>
      </c>
      <c r="AE1175" s="45">
        <f t="shared" si="341"/>
        <v>0.49342665255032953</v>
      </c>
      <c r="AF1175" s="43">
        <f>('Estimates from MCMC'!$B$2-'MCMC runs'!W1175)/'Estimates from MCMC'!$B$2</f>
        <v>0.13175942096671495</v>
      </c>
    </row>
    <row r="1176" spans="1:32" x14ac:dyDescent="0.3">
      <c r="A1176" s="38">
        <v>4734</v>
      </c>
      <c r="B1176" s="38">
        <v>1924390.1144750223</v>
      </c>
      <c r="C1176" s="39">
        <v>53159.865785240101</v>
      </c>
      <c r="D1176" s="39">
        <v>52112.119426827201</v>
      </c>
      <c r="E1176" s="39">
        <f t="shared" si="324"/>
        <v>1047.7463584129</v>
      </c>
      <c r="F1176" s="39">
        <v>53103.927719820596</v>
      </c>
      <c r="G1176" s="40">
        <f t="shared" si="325"/>
        <v>55.93806541950471</v>
      </c>
      <c r="H1176" s="39">
        <v>53069.904651820398</v>
      </c>
      <c r="I1176" s="39">
        <f t="shared" si="326"/>
        <v>89.961133419703401</v>
      </c>
      <c r="J1176" s="39">
        <v>51966.913814437699</v>
      </c>
      <c r="K1176" s="40">
        <f t="shared" si="327"/>
        <v>1192.9519708024018</v>
      </c>
      <c r="L1176" s="39">
        <v>51378.875026495298</v>
      </c>
      <c r="M1176" s="39">
        <f t="shared" si="328"/>
        <v>1780.9907587448033</v>
      </c>
      <c r="N1176" s="39">
        <f t="shared" si="333"/>
        <v>588.03878794240154</v>
      </c>
      <c r="O1176" s="40">
        <f>'Estimates from MCMC'!$B$2-L1176</f>
        <v>17682.124973504702</v>
      </c>
      <c r="P1176" s="39">
        <v>52625.6156868283</v>
      </c>
      <c r="Q1176" s="40">
        <f t="shared" si="329"/>
        <v>1246.7406603330019</v>
      </c>
      <c r="R1176" s="39">
        <v>52656.531843283003</v>
      </c>
      <c r="S1176" s="39">
        <f t="shared" si="330"/>
        <v>30.916156454703014</v>
      </c>
      <c r="T1176" s="39">
        <f t="shared" si="334"/>
        <v>1277.6568167877049</v>
      </c>
      <c r="U1176" s="39">
        <v>59401.943822708803</v>
      </c>
      <c r="V1176" s="39">
        <f t="shared" si="331"/>
        <v>8023.0687962135053</v>
      </c>
      <c r="W1176" s="39">
        <v>60934.276801231397</v>
      </c>
      <c r="X1176" s="39">
        <f t="shared" si="332"/>
        <v>254.67616173488932</v>
      </c>
      <c r="Y1176" s="39">
        <f t="shared" si="335"/>
        <v>9555.4017747360995</v>
      </c>
      <c r="Z1176" s="39">
        <f t="shared" si="336"/>
        <v>8126.7231987686027</v>
      </c>
      <c r="AA1176" s="45">
        <f t="shared" si="337"/>
        <v>7.2256972434148886E-2</v>
      </c>
      <c r="AB1176" s="45">
        <f t="shared" si="338"/>
        <v>0.45373894869736831</v>
      </c>
      <c r="AC1176" s="45">
        <f t="shared" si="339"/>
        <v>1.440302916739373E-2</v>
      </c>
      <c r="AD1176" s="45">
        <f t="shared" si="340"/>
        <v>0.54039895029891094</v>
      </c>
      <c r="AE1176" s="45">
        <f t="shared" si="341"/>
        <v>0.45960104970108906</v>
      </c>
      <c r="AF1176" s="43">
        <f>('Estimates from MCMC'!$B$2-'MCMC runs'!W1176)/'Estimates from MCMC'!$B$2</f>
        <v>0.11767456594559307</v>
      </c>
    </row>
    <row r="1177" spans="1:32" x14ac:dyDescent="0.3">
      <c r="A1177" s="38">
        <v>4345</v>
      </c>
      <c r="B1177" s="38">
        <v>1949070.0064474843</v>
      </c>
      <c r="C1177" s="39">
        <v>52360.2039902264</v>
      </c>
      <c r="D1177" s="39">
        <v>51298.581896946002</v>
      </c>
      <c r="E1177" s="39">
        <f t="shared" si="324"/>
        <v>1061.622093280399</v>
      </c>
      <c r="F1177" s="39">
        <v>52306.522774638397</v>
      </c>
      <c r="G1177" s="40">
        <f t="shared" si="325"/>
        <v>53.681215588003397</v>
      </c>
      <c r="H1177" s="39">
        <v>52268.111136640102</v>
      </c>
      <c r="I1177" s="39">
        <f t="shared" si="326"/>
        <v>92.092853586298588</v>
      </c>
      <c r="J1177" s="39">
        <v>51153.421907163603</v>
      </c>
      <c r="K1177" s="40">
        <f t="shared" si="327"/>
        <v>1206.782083062797</v>
      </c>
      <c r="L1177" s="39">
        <v>50551.937745099902</v>
      </c>
      <c r="M1177" s="39">
        <f t="shared" si="328"/>
        <v>1808.2662451264987</v>
      </c>
      <c r="N1177" s="39">
        <f t="shared" si="333"/>
        <v>601.48416206370166</v>
      </c>
      <c r="O1177" s="40">
        <f>'Estimates from MCMC'!$B$2-L1177</f>
        <v>18509.062254900098</v>
      </c>
      <c r="P1177" s="39">
        <v>51823.369325796899</v>
      </c>
      <c r="Q1177" s="40">
        <f t="shared" si="329"/>
        <v>1271.4315806969971</v>
      </c>
      <c r="R1177" s="39">
        <v>51855.169325504401</v>
      </c>
      <c r="S1177" s="39">
        <f t="shared" si="330"/>
        <v>31.799999707502138</v>
      </c>
      <c r="T1177" s="39">
        <f t="shared" si="334"/>
        <v>1303.2315804044993</v>
      </c>
      <c r="U1177" s="39">
        <v>58444.808423773298</v>
      </c>
      <c r="V1177" s="39">
        <f t="shared" si="331"/>
        <v>7892.8706786733965</v>
      </c>
      <c r="W1177" s="39">
        <v>60004.4121769638</v>
      </c>
      <c r="X1177" s="39">
        <f t="shared" si="332"/>
        <v>256.37217278600292</v>
      </c>
      <c r="Y1177" s="39">
        <f t="shared" si="335"/>
        <v>9452.4744318638986</v>
      </c>
      <c r="Z1177" s="39">
        <f t="shared" si="336"/>
        <v>9056.5878230361996</v>
      </c>
      <c r="AA1177" s="45">
        <f t="shared" si="337"/>
        <v>7.0410459614693943E-2</v>
      </c>
      <c r="AB1177" s="45">
        <f t="shared" si="338"/>
        <v>0.42643276952530829</v>
      </c>
      <c r="AC1177" s="45">
        <f t="shared" si="339"/>
        <v>1.385117026758775E-2</v>
      </c>
      <c r="AD1177" s="45">
        <f t="shared" si="340"/>
        <v>0.51069439940758998</v>
      </c>
      <c r="AE1177" s="45">
        <f t="shared" si="341"/>
        <v>0.48930560059241002</v>
      </c>
      <c r="AF1177" s="43">
        <f>('Estimates from MCMC'!$B$2-'MCMC runs'!W1177)/'Estimates from MCMC'!$B$2</f>
        <v>0.13113896154177032</v>
      </c>
    </row>
    <row r="1178" spans="1:32" x14ac:dyDescent="0.3">
      <c r="A1178" s="38">
        <v>2291</v>
      </c>
      <c r="B1178" s="38">
        <v>2016914.8972103188</v>
      </c>
      <c r="C1178" s="39">
        <v>52662.839446570601</v>
      </c>
      <c r="D1178" s="39">
        <v>51634.366907753603</v>
      </c>
      <c r="E1178" s="39">
        <f t="shared" si="324"/>
        <v>1028.4725388169973</v>
      </c>
      <c r="F1178" s="39">
        <v>52613.649963092001</v>
      </c>
      <c r="G1178" s="40">
        <f t="shared" si="325"/>
        <v>49.189483478599868</v>
      </c>
      <c r="H1178" s="39">
        <v>52574.491609106801</v>
      </c>
      <c r="I1178" s="39">
        <f t="shared" si="326"/>
        <v>88.347837463799806</v>
      </c>
      <c r="J1178" s="39">
        <v>51497.222418395402</v>
      </c>
      <c r="K1178" s="40">
        <f t="shared" si="327"/>
        <v>1165.6170281751984</v>
      </c>
      <c r="L1178" s="39">
        <v>50919.760743012703</v>
      </c>
      <c r="M1178" s="39">
        <f t="shared" si="328"/>
        <v>1743.0787035578978</v>
      </c>
      <c r="N1178" s="39">
        <f t="shared" si="333"/>
        <v>577.46167538269947</v>
      </c>
      <c r="O1178" s="40">
        <f>'Estimates from MCMC'!$B$2-L1178</f>
        <v>18141.239256987297</v>
      </c>
      <c r="P1178" s="39">
        <v>52138.513640031502</v>
      </c>
      <c r="Q1178" s="40">
        <f t="shared" si="329"/>
        <v>1218.7528970187996</v>
      </c>
      <c r="R1178" s="39">
        <v>52169.112010528799</v>
      </c>
      <c r="S1178" s="39">
        <f t="shared" si="330"/>
        <v>30.598370497296855</v>
      </c>
      <c r="T1178" s="39">
        <f t="shared" si="334"/>
        <v>1249.3512675160964</v>
      </c>
      <c r="U1178" s="39">
        <v>58748.6278025309</v>
      </c>
      <c r="V1178" s="39">
        <f t="shared" si="331"/>
        <v>7828.8670595181975</v>
      </c>
      <c r="W1178" s="39">
        <v>60243.039950130202</v>
      </c>
      <c r="X1178" s="39">
        <f t="shared" si="332"/>
        <v>245.06088008320512</v>
      </c>
      <c r="Y1178" s="39">
        <f t="shared" si="335"/>
        <v>9323.279207117499</v>
      </c>
      <c r="Z1178" s="39">
        <f t="shared" si="336"/>
        <v>8817.9600498697982</v>
      </c>
      <c r="AA1178" s="45">
        <f t="shared" si="337"/>
        <v>6.8868022179625635E-2</v>
      </c>
      <c r="AB1178" s="45">
        <f t="shared" si="338"/>
        <v>0.43155084107624142</v>
      </c>
      <c r="AC1178" s="45">
        <f t="shared" si="339"/>
        <v>1.3508497220707634E-2</v>
      </c>
      <c r="AD1178" s="45">
        <f t="shared" si="340"/>
        <v>0.51392736047657472</v>
      </c>
      <c r="AE1178" s="45">
        <f t="shared" si="341"/>
        <v>0.48607263952342528</v>
      </c>
      <c r="AF1178" s="43">
        <f>('Estimates from MCMC'!$B$2-'MCMC runs'!W1178)/'Estimates from MCMC'!$B$2</f>
        <v>0.12768364271976657</v>
      </c>
    </row>
    <row r="1179" spans="1:32" x14ac:dyDescent="0.3">
      <c r="A1179" s="38">
        <v>2944</v>
      </c>
      <c r="B1179" s="38">
        <v>2133858.1263797348</v>
      </c>
      <c r="C1179" s="39">
        <v>52599.221376670597</v>
      </c>
      <c r="D1179" s="39">
        <v>51580.362629527102</v>
      </c>
      <c r="E1179" s="39">
        <f t="shared" si="324"/>
        <v>1018.8587471434948</v>
      </c>
      <c r="F1179" s="39">
        <v>52532.710332284303</v>
      </c>
      <c r="G1179" s="40">
        <f t="shared" si="325"/>
        <v>66.511044386294088</v>
      </c>
      <c r="H1179" s="39">
        <v>52510.578421027298</v>
      </c>
      <c r="I1179" s="39">
        <f t="shared" si="326"/>
        <v>88.642955643299501</v>
      </c>
      <c r="J1179" s="39">
        <v>51426.0495820305</v>
      </c>
      <c r="K1179" s="40">
        <f t="shared" si="327"/>
        <v>1173.1717946400968</v>
      </c>
      <c r="L1179" s="39">
        <v>50846.3804133054</v>
      </c>
      <c r="M1179" s="39">
        <f t="shared" si="328"/>
        <v>1752.8409633651972</v>
      </c>
      <c r="N1179" s="39">
        <f t="shared" si="333"/>
        <v>579.66916872510046</v>
      </c>
      <c r="O1179" s="40">
        <f>'Estimates from MCMC'!$B$2-L1179</f>
        <v>18214.6195866946</v>
      </c>
      <c r="P1179" s="39">
        <v>52072.031311507402</v>
      </c>
      <c r="Q1179" s="40">
        <f t="shared" si="329"/>
        <v>1225.6508982020023</v>
      </c>
      <c r="R1179" s="39">
        <v>52102.5541242135</v>
      </c>
      <c r="S1179" s="39">
        <f t="shared" si="330"/>
        <v>30.522812706098193</v>
      </c>
      <c r="T1179" s="39">
        <f t="shared" si="334"/>
        <v>1256.1737109081005</v>
      </c>
      <c r="U1179" s="39">
        <v>58780.455565940698</v>
      </c>
      <c r="V1179" s="39">
        <f t="shared" si="331"/>
        <v>7934.0751526352979</v>
      </c>
      <c r="W1179" s="39">
        <v>60284.595667006601</v>
      </c>
      <c r="X1179" s="39">
        <f t="shared" si="332"/>
        <v>247.96639015780238</v>
      </c>
      <c r="Y1179" s="39">
        <f t="shared" si="335"/>
        <v>9438.2152537012007</v>
      </c>
      <c r="Z1179" s="39">
        <f t="shared" si="336"/>
        <v>8776.4043329933993</v>
      </c>
      <c r="AA1179" s="45">
        <f t="shared" si="337"/>
        <v>6.8965135666391258E-2</v>
      </c>
      <c r="AB1179" s="45">
        <f t="shared" si="338"/>
        <v>0.4355882984474172</v>
      </c>
      <c r="AC1179" s="45">
        <f t="shared" si="339"/>
        <v>1.3613591487737501E-2</v>
      </c>
      <c r="AD1179" s="45">
        <f t="shared" si="340"/>
        <v>0.51816702560154593</v>
      </c>
      <c r="AE1179" s="45">
        <f t="shared" si="341"/>
        <v>0.48183297439845407</v>
      </c>
      <c r="AF1179" s="43">
        <f>('Estimates from MCMC'!$B$2-'MCMC runs'!W1179)/'Estimates from MCMC'!$B$2</f>
        <v>0.12708191791305368</v>
      </c>
    </row>
    <row r="1180" spans="1:32" x14ac:dyDescent="0.3">
      <c r="A1180" s="38">
        <v>3706</v>
      </c>
      <c r="B1180" s="38">
        <v>1974011.5374677184</v>
      </c>
      <c r="C1180" s="39">
        <v>52705.322902371503</v>
      </c>
      <c r="D1180" s="39">
        <v>51674.392291807002</v>
      </c>
      <c r="E1180" s="39">
        <f t="shared" si="324"/>
        <v>1030.930610564501</v>
      </c>
      <c r="F1180" s="39">
        <v>52652.4866212298</v>
      </c>
      <c r="G1180" s="40">
        <f t="shared" si="325"/>
        <v>52.836281141702784</v>
      </c>
      <c r="H1180" s="39">
        <v>52615.4523899911</v>
      </c>
      <c r="I1180" s="39">
        <f t="shared" si="326"/>
        <v>89.870512380402943</v>
      </c>
      <c r="J1180" s="39">
        <v>51532.288678432502</v>
      </c>
      <c r="K1180" s="40">
        <f t="shared" si="327"/>
        <v>1173.0342239390011</v>
      </c>
      <c r="L1180" s="39">
        <v>50944.758497260802</v>
      </c>
      <c r="M1180" s="39">
        <f t="shared" si="328"/>
        <v>1760.564405110701</v>
      </c>
      <c r="N1180" s="39">
        <f t="shared" si="333"/>
        <v>587.53018117169995</v>
      </c>
      <c r="O1180" s="40">
        <f>'Estimates from MCMC'!$B$2-L1180</f>
        <v>18116.241502739198</v>
      </c>
      <c r="P1180" s="39">
        <v>52179.4463874219</v>
      </c>
      <c r="Q1180" s="40">
        <f t="shared" si="329"/>
        <v>1234.687890161098</v>
      </c>
      <c r="R1180" s="39">
        <v>52210.689682596101</v>
      </c>
      <c r="S1180" s="39">
        <f t="shared" si="330"/>
        <v>31.243295174201194</v>
      </c>
      <c r="T1180" s="39">
        <f t="shared" si="334"/>
        <v>1265.9311853352992</v>
      </c>
      <c r="U1180" s="39">
        <v>58781.566230379998</v>
      </c>
      <c r="V1180" s="39">
        <f t="shared" si="331"/>
        <v>7836.8077331191962</v>
      </c>
      <c r="W1180" s="39">
        <v>60293.4211889043</v>
      </c>
      <c r="X1180" s="39">
        <f t="shared" si="332"/>
        <v>245.92377318900253</v>
      </c>
      <c r="Y1180" s="39">
        <f t="shared" si="335"/>
        <v>9348.662691643498</v>
      </c>
      <c r="Z1180" s="39">
        <f t="shared" si="336"/>
        <v>8767.5788110957001</v>
      </c>
      <c r="AA1180" s="45">
        <f t="shared" si="337"/>
        <v>6.9878246276629113E-2</v>
      </c>
      <c r="AB1180" s="45">
        <f t="shared" si="338"/>
        <v>0.4325846358326732</v>
      </c>
      <c r="AC1180" s="45">
        <f t="shared" si="339"/>
        <v>1.3574767876207577E-2</v>
      </c>
      <c r="AD1180" s="45">
        <f t="shared" si="340"/>
        <v>0.51603764998550994</v>
      </c>
      <c r="AE1180" s="45">
        <f t="shared" si="341"/>
        <v>0.48396235001449012</v>
      </c>
      <c r="AF1180" s="43">
        <f>('Estimates from MCMC'!$B$2-'MCMC runs'!W1180)/'Estimates from MCMC'!$B$2</f>
        <v>0.12695412477513648</v>
      </c>
    </row>
    <row r="1181" spans="1:32" x14ac:dyDescent="0.3">
      <c r="A1181" s="38">
        <v>241</v>
      </c>
      <c r="B1181" s="38">
        <v>1974606.3827735055</v>
      </c>
      <c r="C1181" s="39">
        <v>51707.413196739602</v>
      </c>
      <c r="D1181" s="39">
        <v>50680.306185463502</v>
      </c>
      <c r="E1181" s="39">
        <f t="shared" si="324"/>
        <v>1027.1070112761008</v>
      </c>
      <c r="F1181" s="39">
        <v>51636.904394196303</v>
      </c>
      <c r="G1181" s="40">
        <f t="shared" si="325"/>
        <v>70.50880254329968</v>
      </c>
      <c r="H1181" s="39">
        <v>51617.5958699767</v>
      </c>
      <c r="I1181" s="39">
        <f t="shared" si="326"/>
        <v>89.817326762902667</v>
      </c>
      <c r="J1181" s="39">
        <v>50520.926919762402</v>
      </c>
      <c r="K1181" s="40">
        <f t="shared" si="327"/>
        <v>1186.4862769772008</v>
      </c>
      <c r="L1181" s="39">
        <v>49933.989425043103</v>
      </c>
      <c r="M1181" s="39">
        <f t="shared" si="328"/>
        <v>1773.4237716964999</v>
      </c>
      <c r="N1181" s="39">
        <f t="shared" si="333"/>
        <v>586.93749471929914</v>
      </c>
      <c r="O1181" s="40">
        <f>'Estimates from MCMC'!$B$2-L1181</f>
        <v>19127.010574956897</v>
      </c>
      <c r="P1181" s="39">
        <v>51177.961386080598</v>
      </c>
      <c r="Q1181" s="40">
        <f t="shared" si="329"/>
        <v>1243.9719610374959</v>
      </c>
      <c r="R1181" s="39">
        <v>51208.8065019114</v>
      </c>
      <c r="S1181" s="39">
        <f t="shared" si="330"/>
        <v>30.84511583080166</v>
      </c>
      <c r="T1181" s="39">
        <f t="shared" si="334"/>
        <v>1274.8170768682976</v>
      </c>
      <c r="U1181" s="39">
        <v>57640.286564959897</v>
      </c>
      <c r="V1181" s="39">
        <f t="shared" si="331"/>
        <v>7706.2971399167945</v>
      </c>
      <c r="W1181" s="39">
        <v>59164.9673647038</v>
      </c>
      <c r="X1181" s="39">
        <f t="shared" si="332"/>
        <v>249.86372287560516</v>
      </c>
      <c r="Y1181" s="39">
        <f t="shared" si="335"/>
        <v>9230.9779396606973</v>
      </c>
      <c r="Z1181" s="39">
        <f t="shared" si="336"/>
        <v>9896.0326352962002</v>
      </c>
      <c r="AA1181" s="45">
        <f t="shared" si="337"/>
        <v>6.6650095260438802E-2</v>
      </c>
      <c r="AB1181" s="45">
        <f t="shared" si="338"/>
        <v>0.40290128505531819</v>
      </c>
      <c r="AC1181" s="45">
        <f t="shared" si="339"/>
        <v>1.3063396493477823E-2</v>
      </c>
      <c r="AD1181" s="45">
        <f t="shared" si="340"/>
        <v>0.48261477680923481</v>
      </c>
      <c r="AE1181" s="45">
        <f t="shared" si="341"/>
        <v>0.51738522319076519</v>
      </c>
      <c r="AF1181" s="43">
        <f>('Estimates from MCMC'!$B$2-'MCMC runs'!W1181)/'Estimates from MCMC'!$B$2</f>
        <v>0.14329408255449819</v>
      </c>
    </row>
    <row r="1182" spans="1:32" x14ac:dyDescent="0.3">
      <c r="A1182" s="38">
        <v>1666</v>
      </c>
      <c r="B1182" s="38">
        <v>1978420.4829056661</v>
      </c>
      <c r="C1182" s="39">
        <v>52524.9941234976</v>
      </c>
      <c r="D1182" s="39">
        <v>51461.985287148003</v>
      </c>
      <c r="E1182" s="39">
        <f t="shared" si="324"/>
        <v>1063.0088363495961</v>
      </c>
      <c r="F1182" s="39">
        <v>52462.956887647997</v>
      </c>
      <c r="G1182" s="40">
        <f t="shared" si="325"/>
        <v>62.037235849602439</v>
      </c>
      <c r="H1182" s="39">
        <v>52433.3630364044</v>
      </c>
      <c r="I1182" s="39">
        <f t="shared" si="326"/>
        <v>91.631087093199312</v>
      </c>
      <c r="J1182" s="39">
        <v>51309.078434766598</v>
      </c>
      <c r="K1182" s="40">
        <f t="shared" si="327"/>
        <v>1215.9156887310019</v>
      </c>
      <c r="L1182" s="39">
        <v>50710.6643225679</v>
      </c>
      <c r="M1182" s="39">
        <f t="shared" si="328"/>
        <v>1814.3298009296996</v>
      </c>
      <c r="N1182" s="39">
        <f t="shared" si="333"/>
        <v>598.41411219869769</v>
      </c>
      <c r="O1182" s="40">
        <f>'Estimates from MCMC'!$B$2-L1182</f>
        <v>18350.3356774321</v>
      </c>
      <c r="P1182" s="39">
        <v>51983.829589075402</v>
      </c>
      <c r="Q1182" s="40">
        <f t="shared" si="329"/>
        <v>1273.1652665075017</v>
      </c>
      <c r="R1182" s="39">
        <v>52015.208277954298</v>
      </c>
      <c r="S1182" s="39">
        <f t="shared" si="330"/>
        <v>31.378688878896355</v>
      </c>
      <c r="T1182" s="39">
        <f t="shared" si="334"/>
        <v>1304.543955386398</v>
      </c>
      <c r="U1182" s="39">
        <v>58685.088666061703</v>
      </c>
      <c r="V1182" s="39">
        <f t="shared" si="331"/>
        <v>7974.4243434938035</v>
      </c>
      <c r="W1182" s="39">
        <v>60250.659629391797</v>
      </c>
      <c r="X1182" s="39">
        <f t="shared" si="332"/>
        <v>261.02700794369593</v>
      </c>
      <c r="Y1182" s="39">
        <f t="shared" si="335"/>
        <v>9539.9953068238974</v>
      </c>
      <c r="Z1182" s="39">
        <f t="shared" si="336"/>
        <v>8810.3403706082026</v>
      </c>
      <c r="AA1182" s="45">
        <f t="shared" si="337"/>
        <v>7.1091013173713927E-2</v>
      </c>
      <c r="AB1182" s="45">
        <f t="shared" si="338"/>
        <v>0.43456558417626312</v>
      </c>
      <c r="AC1182" s="45">
        <f t="shared" si="339"/>
        <v>1.4224644852939464E-2</v>
      </c>
      <c r="AD1182" s="45">
        <f t="shared" si="340"/>
        <v>0.51988124220291654</v>
      </c>
      <c r="AE1182" s="45">
        <f t="shared" si="341"/>
        <v>0.48011875779708352</v>
      </c>
      <c r="AF1182" s="43">
        <f>('Estimates from MCMC'!$B$2-'MCMC runs'!W1182)/'Estimates from MCMC'!$B$2</f>
        <v>0.12757331012594955</v>
      </c>
    </row>
    <row r="1183" spans="1:32" x14ac:dyDescent="0.3">
      <c r="A1183" s="38">
        <v>3349</v>
      </c>
      <c r="B1183" s="38">
        <v>2039610.1464911927</v>
      </c>
      <c r="C1183" s="39">
        <v>51795.588159024497</v>
      </c>
      <c r="D1183" s="39">
        <v>50773.635788399697</v>
      </c>
      <c r="E1183" s="39">
        <f t="shared" si="324"/>
        <v>1021.9523706248001</v>
      </c>
      <c r="F1183" s="39">
        <v>51740.183153816797</v>
      </c>
      <c r="G1183" s="40">
        <f t="shared" si="325"/>
        <v>55.405005207700015</v>
      </c>
      <c r="H1183" s="39">
        <v>51706.916637773596</v>
      </c>
      <c r="I1183" s="39">
        <f t="shared" si="326"/>
        <v>88.671521250900696</v>
      </c>
      <c r="J1183" s="39">
        <v>50630.097576097804</v>
      </c>
      <c r="K1183" s="40">
        <f t="shared" si="327"/>
        <v>1165.4905829266936</v>
      </c>
      <c r="L1183" s="39">
        <v>50050.557685341002</v>
      </c>
      <c r="M1183" s="39">
        <f t="shared" si="328"/>
        <v>1745.0304736834951</v>
      </c>
      <c r="N1183" s="39">
        <f t="shared" si="333"/>
        <v>579.53989075680147</v>
      </c>
      <c r="O1183" s="40">
        <f>'Estimates from MCMC'!$B$2-L1183</f>
        <v>19010.442314658998</v>
      </c>
      <c r="P1183" s="39">
        <v>51273.6859916748</v>
      </c>
      <c r="Q1183" s="40">
        <f t="shared" si="329"/>
        <v>1223.1283063337978</v>
      </c>
      <c r="R1183" s="39">
        <v>51304.375403647398</v>
      </c>
      <c r="S1183" s="39">
        <f t="shared" si="330"/>
        <v>30.689411972598464</v>
      </c>
      <c r="T1183" s="39">
        <f t="shared" si="334"/>
        <v>1253.8177183063963</v>
      </c>
      <c r="U1183" s="39">
        <v>57684.808415859501</v>
      </c>
      <c r="V1183" s="39">
        <f t="shared" si="331"/>
        <v>7634.250730518499</v>
      </c>
      <c r="W1183" s="39">
        <v>59181.065381505599</v>
      </c>
      <c r="X1183" s="39">
        <f t="shared" si="332"/>
        <v>242.43924733970198</v>
      </c>
      <c r="Y1183" s="39">
        <f t="shared" si="335"/>
        <v>9130.5076961645973</v>
      </c>
      <c r="Z1183" s="39">
        <f t="shared" si="336"/>
        <v>9879.9346184944006</v>
      </c>
      <c r="AA1183" s="45">
        <f t="shared" si="337"/>
        <v>6.5954158117592795E-2</v>
      </c>
      <c r="AB1183" s="45">
        <f t="shared" si="338"/>
        <v>0.40158196238452115</v>
      </c>
      <c r="AC1183" s="45">
        <f t="shared" si="339"/>
        <v>1.2752951421480418E-2</v>
      </c>
      <c r="AD1183" s="45">
        <f t="shared" si="340"/>
        <v>0.48028907192359438</v>
      </c>
      <c r="AE1183" s="45">
        <f t="shared" si="341"/>
        <v>0.51971092807640562</v>
      </c>
      <c r="AF1183" s="43">
        <f>('Estimates from MCMC'!$B$2-'MCMC runs'!W1183)/'Estimates from MCMC'!$B$2</f>
        <v>0.14306098403577128</v>
      </c>
    </row>
    <row r="1184" spans="1:32" x14ac:dyDescent="0.3">
      <c r="A1184" s="38">
        <v>4958</v>
      </c>
      <c r="B1184" s="38">
        <v>2086512.2947949413</v>
      </c>
      <c r="C1184" s="39">
        <v>51906.845758257601</v>
      </c>
      <c r="D1184" s="39">
        <v>50898.580854661501</v>
      </c>
      <c r="E1184" s="39">
        <f t="shared" si="324"/>
        <v>1008.2649035961003</v>
      </c>
      <c r="F1184" s="39">
        <v>51852.812712621497</v>
      </c>
      <c r="G1184" s="40">
        <f t="shared" si="325"/>
        <v>54.033045636104362</v>
      </c>
      <c r="H1184" s="39">
        <v>51819.132033579801</v>
      </c>
      <c r="I1184" s="39">
        <f t="shared" si="326"/>
        <v>87.713724677800201</v>
      </c>
      <c r="J1184" s="39">
        <v>50757.298859258597</v>
      </c>
      <c r="K1184" s="40">
        <f t="shared" si="327"/>
        <v>1149.546898999004</v>
      </c>
      <c r="L1184" s="39">
        <v>50183.831001291299</v>
      </c>
      <c r="M1184" s="39">
        <f t="shared" si="328"/>
        <v>1723.0147569663022</v>
      </c>
      <c r="N1184" s="39">
        <f t="shared" si="333"/>
        <v>573.46785796729819</v>
      </c>
      <c r="O1184" s="40">
        <f>'Estimates from MCMC'!$B$2-L1184</f>
        <v>18877.168998708701</v>
      </c>
      <c r="P1184" s="39">
        <v>51387.665325776201</v>
      </c>
      <c r="Q1184" s="40">
        <f t="shared" si="329"/>
        <v>1203.834324484902</v>
      </c>
      <c r="R1184" s="39">
        <v>51418.244453360101</v>
      </c>
      <c r="S1184" s="39">
        <f t="shared" si="330"/>
        <v>30.579127583900117</v>
      </c>
      <c r="T1184" s="39">
        <f t="shared" si="334"/>
        <v>1234.4134520688021</v>
      </c>
      <c r="U1184" s="39">
        <v>57897.161642014697</v>
      </c>
      <c r="V1184" s="39">
        <f t="shared" si="331"/>
        <v>7713.3306407233977</v>
      </c>
      <c r="W1184" s="39">
        <v>59371.355968737698</v>
      </c>
      <c r="X1184" s="39">
        <f t="shared" si="332"/>
        <v>239.78087465419958</v>
      </c>
      <c r="Y1184" s="39">
        <f t="shared" si="335"/>
        <v>9187.5249674463994</v>
      </c>
      <c r="Z1184" s="39">
        <f t="shared" si="336"/>
        <v>9689.6440312623017</v>
      </c>
      <c r="AA1184" s="45">
        <f t="shared" si="337"/>
        <v>6.5391873757831093E-2</v>
      </c>
      <c r="AB1184" s="45">
        <f t="shared" si="338"/>
        <v>0.40860632445739242</v>
      </c>
      <c r="AC1184" s="45">
        <f t="shared" si="339"/>
        <v>1.2702162843941369E-2</v>
      </c>
      <c r="AD1184" s="45">
        <f t="shared" si="340"/>
        <v>0.48670036105916492</v>
      </c>
      <c r="AE1184" s="45">
        <f t="shared" si="341"/>
        <v>0.51329963894083508</v>
      </c>
      <c r="AF1184" s="43">
        <f>('Estimates from MCMC'!$B$2-'MCMC runs'!W1184)/'Estimates from MCMC'!$B$2</f>
        <v>0.14030558537035812</v>
      </c>
    </row>
    <row r="1185" spans="1:32" x14ac:dyDescent="0.3">
      <c r="A1185" s="38">
        <v>3284</v>
      </c>
      <c r="B1185" s="38">
        <v>2131221.3225945137</v>
      </c>
      <c r="C1185" s="39">
        <v>53149.146593391801</v>
      </c>
      <c r="D1185" s="39">
        <v>52103.988911063199</v>
      </c>
      <c r="E1185" s="39">
        <f t="shared" si="324"/>
        <v>1045.1576823286014</v>
      </c>
      <c r="F1185" s="39">
        <v>53076.429791322502</v>
      </c>
      <c r="G1185" s="40">
        <f t="shared" si="325"/>
        <v>72.716802069298865</v>
      </c>
      <c r="H1185" s="39">
        <v>53058.639329028403</v>
      </c>
      <c r="I1185" s="39">
        <f t="shared" si="326"/>
        <v>90.507264363397553</v>
      </c>
      <c r="J1185" s="39">
        <v>51942.022645204299</v>
      </c>
      <c r="K1185" s="40">
        <f t="shared" si="327"/>
        <v>1207.1239481875018</v>
      </c>
      <c r="L1185" s="39">
        <v>51350.317071975202</v>
      </c>
      <c r="M1185" s="39">
        <f t="shared" si="328"/>
        <v>1798.8295214165992</v>
      </c>
      <c r="N1185" s="39">
        <f t="shared" si="333"/>
        <v>591.70557322909735</v>
      </c>
      <c r="O1185" s="40">
        <f>'Estimates from MCMC'!$B$2-L1185</f>
        <v>17710.682928024798</v>
      </c>
      <c r="P1185" s="39">
        <v>52612.815419906001</v>
      </c>
      <c r="Q1185" s="40">
        <f t="shared" si="329"/>
        <v>1262.4983479307994</v>
      </c>
      <c r="R1185" s="39">
        <v>52643.556896813498</v>
      </c>
      <c r="S1185" s="39">
        <f t="shared" si="330"/>
        <v>30.74147690749669</v>
      </c>
      <c r="T1185" s="39">
        <f t="shared" si="334"/>
        <v>1293.239824838296</v>
      </c>
      <c r="U1185" s="39">
        <v>59324.229969852597</v>
      </c>
      <c r="V1185" s="39">
        <f t="shared" si="331"/>
        <v>7973.9128978773952</v>
      </c>
      <c r="W1185" s="39">
        <v>60874.238276363103</v>
      </c>
      <c r="X1185" s="39">
        <f t="shared" si="332"/>
        <v>256.76848167221033</v>
      </c>
      <c r="Y1185" s="39">
        <f t="shared" si="335"/>
        <v>9523.9212043879015</v>
      </c>
      <c r="Z1185" s="39">
        <f t="shared" si="336"/>
        <v>8186.7617236368969</v>
      </c>
      <c r="AA1185" s="45">
        <f t="shared" si="337"/>
        <v>7.3020325082547563E-2</v>
      </c>
      <c r="AB1185" s="45">
        <f t="shared" si="338"/>
        <v>0.45023181377493576</v>
      </c>
      <c r="AC1185" s="45">
        <f t="shared" si="339"/>
        <v>1.4497943569748425E-2</v>
      </c>
      <c r="AD1185" s="45">
        <f t="shared" si="340"/>
        <v>0.53775008242723177</v>
      </c>
      <c r="AE1185" s="45">
        <f t="shared" si="341"/>
        <v>0.46224991757276823</v>
      </c>
      <c r="AF1185" s="43">
        <f>('Estimates from MCMC'!$B$2-'MCMC runs'!W1185)/'Estimates from MCMC'!$B$2</f>
        <v>0.1185439209342016</v>
      </c>
    </row>
    <row r="1186" spans="1:32" x14ac:dyDescent="0.3">
      <c r="A1186" s="38">
        <v>3233</v>
      </c>
      <c r="B1186" s="38">
        <v>2248725.7674839688</v>
      </c>
      <c r="C1186" s="39">
        <v>52849.627303724003</v>
      </c>
      <c r="D1186" s="39">
        <v>51825.398833012201</v>
      </c>
      <c r="E1186" s="39">
        <f t="shared" si="324"/>
        <v>1024.2284707118015</v>
      </c>
      <c r="F1186" s="39">
        <v>52781.248648793102</v>
      </c>
      <c r="G1186" s="40">
        <f t="shared" si="325"/>
        <v>68.378654930900666</v>
      </c>
      <c r="H1186" s="39">
        <v>52760.230003685203</v>
      </c>
      <c r="I1186" s="39">
        <f t="shared" si="326"/>
        <v>89.397300038799585</v>
      </c>
      <c r="J1186" s="39">
        <v>51668.533489103997</v>
      </c>
      <c r="K1186" s="40">
        <f t="shared" si="327"/>
        <v>1181.093814620006</v>
      </c>
      <c r="L1186" s="39">
        <v>51083.795890013404</v>
      </c>
      <c r="M1186" s="39">
        <f t="shared" si="328"/>
        <v>1765.831413710599</v>
      </c>
      <c r="N1186" s="39">
        <f t="shared" si="333"/>
        <v>584.73759909059299</v>
      </c>
      <c r="O1186" s="40">
        <f>'Estimates from MCMC'!$B$2-L1186</f>
        <v>17977.204109986596</v>
      </c>
      <c r="P1186" s="39">
        <v>52317.962198396497</v>
      </c>
      <c r="Q1186" s="40">
        <f t="shared" si="329"/>
        <v>1234.1663083830936</v>
      </c>
      <c r="R1186" s="39">
        <v>52348.812229043302</v>
      </c>
      <c r="S1186" s="39">
        <f t="shared" si="330"/>
        <v>30.850030646804953</v>
      </c>
      <c r="T1186" s="39">
        <f t="shared" si="334"/>
        <v>1265.0163390298985</v>
      </c>
      <c r="U1186" s="39">
        <v>59158.952712406302</v>
      </c>
      <c r="V1186" s="39">
        <f t="shared" si="331"/>
        <v>8075.1568223928989</v>
      </c>
      <c r="W1186" s="39">
        <v>60675.840210524402</v>
      </c>
      <c r="X1186" s="39">
        <f t="shared" si="332"/>
        <v>251.87115908820124</v>
      </c>
      <c r="Y1186" s="39">
        <f t="shared" si="335"/>
        <v>9592.0443205109987</v>
      </c>
      <c r="Z1186" s="39">
        <f t="shared" si="336"/>
        <v>8385.1597894755978</v>
      </c>
      <c r="AA1186" s="45">
        <f t="shared" si="337"/>
        <v>7.0367801983577838E-2</v>
      </c>
      <c r="AB1186" s="45">
        <f t="shared" si="338"/>
        <v>0.44918869324663407</v>
      </c>
      <c r="AC1186" s="45">
        <f t="shared" si="339"/>
        <v>1.4010585714398335E-2</v>
      </c>
      <c r="AD1186" s="45">
        <f t="shared" si="340"/>
        <v>0.53356708094461025</v>
      </c>
      <c r="AE1186" s="45">
        <f t="shared" si="341"/>
        <v>0.46643291905538975</v>
      </c>
      <c r="AF1186" s="43">
        <f>('Estimates from MCMC'!$B$2-'MCMC runs'!W1186)/'Estimates from MCMC'!$B$2</f>
        <v>0.1214167155047798</v>
      </c>
    </row>
    <row r="1187" spans="1:32" x14ac:dyDescent="0.3">
      <c r="A1187" s="38">
        <v>2938</v>
      </c>
      <c r="B1187" s="38">
        <v>1918743.1877143017</v>
      </c>
      <c r="C1187" s="39">
        <v>52916.227127234997</v>
      </c>
      <c r="D1187" s="39">
        <v>51840.807646267102</v>
      </c>
      <c r="E1187" s="39">
        <f t="shared" si="324"/>
        <v>1075.4194809678957</v>
      </c>
      <c r="F1187" s="39">
        <v>52848.632895676797</v>
      </c>
      <c r="G1187" s="40">
        <f t="shared" si="325"/>
        <v>67.594231558199681</v>
      </c>
      <c r="H1187" s="39">
        <v>52822.081421246301</v>
      </c>
      <c r="I1187" s="39">
        <f t="shared" si="326"/>
        <v>94.145705988696136</v>
      </c>
      <c r="J1187" s="39">
        <v>51680.028743524497</v>
      </c>
      <c r="K1187" s="40">
        <f t="shared" si="327"/>
        <v>1236.1983837104999</v>
      </c>
      <c r="L1187" s="39">
        <v>51065.223807007002</v>
      </c>
      <c r="M1187" s="39">
        <f t="shared" si="328"/>
        <v>1851.0033202279956</v>
      </c>
      <c r="N1187" s="39">
        <f t="shared" si="333"/>
        <v>614.80493651749566</v>
      </c>
      <c r="O1187" s="40">
        <f>'Estimates from MCMC'!$B$2-L1187</f>
        <v>17995.776192992998</v>
      </c>
      <c r="P1187" s="39">
        <v>52365.467025581303</v>
      </c>
      <c r="Q1187" s="40">
        <f t="shared" si="329"/>
        <v>1300.2432185743019</v>
      </c>
      <c r="R1187" s="39">
        <v>52397.925295718102</v>
      </c>
      <c r="S1187" s="39">
        <f t="shared" si="330"/>
        <v>32.458270136798092</v>
      </c>
      <c r="T1187" s="39">
        <f t="shared" si="334"/>
        <v>1332.7014887111</v>
      </c>
      <c r="U1187" s="39">
        <v>59230.9165772919</v>
      </c>
      <c r="V1187" s="39">
        <f t="shared" si="331"/>
        <v>8165.6927702848989</v>
      </c>
      <c r="W1187" s="39">
        <v>60832.974952745702</v>
      </c>
      <c r="X1187" s="39">
        <f t="shared" si="332"/>
        <v>269.35688674270205</v>
      </c>
      <c r="Y1187" s="39">
        <f t="shared" si="335"/>
        <v>9767.7511457387009</v>
      </c>
      <c r="Z1187" s="39">
        <f t="shared" si="336"/>
        <v>8228.0250472542975</v>
      </c>
      <c r="AA1187" s="45">
        <f t="shared" si="337"/>
        <v>7.4056349357690551E-2</v>
      </c>
      <c r="AB1187" s="45">
        <f t="shared" si="338"/>
        <v>0.45375607490964287</v>
      </c>
      <c r="AC1187" s="45">
        <f t="shared" si="339"/>
        <v>1.4967783765147142E-2</v>
      </c>
      <c r="AD1187" s="45">
        <f t="shared" si="340"/>
        <v>0.54278020803248062</v>
      </c>
      <c r="AE1187" s="45">
        <f t="shared" si="341"/>
        <v>0.45721979196751944</v>
      </c>
      <c r="AF1187" s="43">
        <f>('Estimates from MCMC'!$B$2-'MCMC runs'!W1187)/'Estimates from MCMC'!$B$2</f>
        <v>0.11914141190041119</v>
      </c>
    </row>
    <row r="1188" spans="1:32" x14ac:dyDescent="0.3">
      <c r="A1188" s="38">
        <v>2459</v>
      </c>
      <c r="B1188" s="38">
        <v>1963355.3134791371</v>
      </c>
      <c r="C1188" s="39">
        <v>53247.864320195898</v>
      </c>
      <c r="D1188" s="39">
        <v>52196.294158669698</v>
      </c>
      <c r="E1188" s="39">
        <f t="shared" si="324"/>
        <v>1051.5701615262005</v>
      </c>
      <c r="F1188" s="39">
        <v>53196.005521183099</v>
      </c>
      <c r="G1188" s="40">
        <f t="shared" si="325"/>
        <v>51.858799012799864</v>
      </c>
      <c r="H1188" s="39">
        <v>53157.231909217197</v>
      </c>
      <c r="I1188" s="39">
        <f t="shared" si="326"/>
        <v>90.632410978701955</v>
      </c>
      <c r="J1188" s="39">
        <v>52054.344790343901</v>
      </c>
      <c r="K1188" s="40">
        <f t="shared" si="327"/>
        <v>1193.5195298519975</v>
      </c>
      <c r="L1188" s="39">
        <v>51461.819871307402</v>
      </c>
      <c r="M1188" s="39">
        <f t="shared" si="328"/>
        <v>1786.0444488884968</v>
      </c>
      <c r="N1188" s="39">
        <f t="shared" si="333"/>
        <v>592.52491903649934</v>
      </c>
      <c r="O1188" s="40">
        <f>'Estimates from MCMC'!$B$2-L1188</f>
        <v>17599.180128692598</v>
      </c>
      <c r="P1188" s="39">
        <v>52715.167487110702</v>
      </c>
      <c r="Q1188" s="40">
        <f t="shared" si="329"/>
        <v>1253.3476158033009</v>
      </c>
      <c r="R1188" s="39">
        <v>52746.389439674</v>
      </c>
      <c r="S1188" s="39">
        <f t="shared" si="330"/>
        <v>31.221952563297236</v>
      </c>
      <c r="T1188" s="39">
        <f t="shared" si="334"/>
        <v>1284.5695683665981</v>
      </c>
      <c r="U1188" s="39">
        <v>59515.691687679398</v>
      </c>
      <c r="V1188" s="39">
        <f t="shared" si="331"/>
        <v>8053.8718163719968</v>
      </c>
      <c r="W1188" s="39">
        <v>61052.756228473299</v>
      </c>
      <c r="X1188" s="39">
        <f t="shared" si="332"/>
        <v>252.49497242730286</v>
      </c>
      <c r="Y1188" s="39">
        <f t="shared" si="335"/>
        <v>9590.9363571658978</v>
      </c>
      <c r="Z1188" s="39">
        <f t="shared" si="336"/>
        <v>8008.2437715267006</v>
      </c>
      <c r="AA1188" s="45">
        <f t="shared" si="337"/>
        <v>7.2990307444624453E-2</v>
      </c>
      <c r="AB1188" s="45">
        <f t="shared" si="338"/>
        <v>0.45762767114596831</v>
      </c>
      <c r="AC1188" s="45">
        <f t="shared" si="339"/>
        <v>1.4346973585187125E-2</v>
      </c>
      <c r="AD1188" s="45">
        <f t="shared" si="340"/>
        <v>0.54496495217577989</v>
      </c>
      <c r="AE1188" s="45">
        <f t="shared" si="341"/>
        <v>0.45503504782422011</v>
      </c>
      <c r="AF1188" s="43">
        <f>('Estimates from MCMC'!$B$2-'MCMC runs'!W1188)/'Estimates from MCMC'!$B$2</f>
        <v>0.11595898946622117</v>
      </c>
    </row>
    <row r="1189" spans="1:32" x14ac:dyDescent="0.3">
      <c r="A1189" s="38">
        <v>761</v>
      </c>
      <c r="B1189" s="38">
        <v>2087667.0589441359</v>
      </c>
      <c r="C1189" s="39">
        <v>52195.064981839103</v>
      </c>
      <c r="D1189" s="39">
        <v>51155.201210154999</v>
      </c>
      <c r="E1189" s="39">
        <f t="shared" si="324"/>
        <v>1039.863771684104</v>
      </c>
      <c r="F1189" s="39">
        <v>52123.001484789398</v>
      </c>
      <c r="G1189" s="40">
        <f t="shared" si="325"/>
        <v>72.063497049704893</v>
      </c>
      <c r="H1189" s="39">
        <v>52103.188340287401</v>
      </c>
      <c r="I1189" s="39">
        <f t="shared" si="326"/>
        <v>91.87664155170205</v>
      </c>
      <c r="J1189" s="39">
        <v>50992.326896255297</v>
      </c>
      <c r="K1189" s="40">
        <f t="shared" si="327"/>
        <v>1202.7380855838055</v>
      </c>
      <c r="L1189" s="39">
        <v>50392.094447881696</v>
      </c>
      <c r="M1189" s="39">
        <f t="shared" si="328"/>
        <v>1802.9705339574066</v>
      </c>
      <c r="N1189" s="39">
        <f t="shared" si="333"/>
        <v>600.23244837360107</v>
      </c>
      <c r="O1189" s="40">
        <f>'Estimates from MCMC'!$B$2-L1189</f>
        <v>18668.905552118304</v>
      </c>
      <c r="P1189" s="39">
        <v>51660.045802631299</v>
      </c>
      <c r="Q1189" s="40">
        <f t="shared" si="329"/>
        <v>1267.9513547496026</v>
      </c>
      <c r="R1189" s="39">
        <v>51691.7889699222</v>
      </c>
      <c r="S1189" s="39">
        <f t="shared" si="330"/>
        <v>31.743167290900601</v>
      </c>
      <c r="T1189" s="39">
        <f t="shared" si="334"/>
        <v>1299.6945220405032</v>
      </c>
      <c r="U1189" s="39">
        <v>58134.565367296498</v>
      </c>
      <c r="V1189" s="39">
        <f t="shared" si="331"/>
        <v>7742.4709194148018</v>
      </c>
      <c r="W1189" s="39">
        <v>59688.5215279107</v>
      </c>
      <c r="X1189" s="39">
        <f t="shared" si="332"/>
        <v>254.26163857369829</v>
      </c>
      <c r="Y1189" s="39">
        <f t="shared" si="335"/>
        <v>9296.4270800290033</v>
      </c>
      <c r="Z1189" s="39">
        <f t="shared" si="336"/>
        <v>9372.4784720893003</v>
      </c>
      <c r="AA1189" s="45">
        <f t="shared" si="337"/>
        <v>6.9618142231858415E-2</v>
      </c>
      <c r="AB1189" s="45">
        <f t="shared" si="338"/>
        <v>0.4147254855299371</v>
      </c>
      <c r="AC1189" s="45">
        <f t="shared" si="339"/>
        <v>1.3619525679417667E-2</v>
      </c>
      <c r="AD1189" s="45">
        <f t="shared" si="340"/>
        <v>0.49796315344121317</v>
      </c>
      <c r="AE1189" s="45">
        <f t="shared" si="341"/>
        <v>0.50203684655878689</v>
      </c>
      <c r="AF1189" s="43">
        <f>('Estimates from MCMC'!$B$2-'MCMC runs'!W1189)/'Estimates from MCMC'!$B$2</f>
        <v>0.13571304313707158</v>
      </c>
    </row>
    <row r="1190" spans="1:32" x14ac:dyDescent="0.3">
      <c r="A1190" s="38">
        <v>3704</v>
      </c>
      <c r="B1190" s="38">
        <v>2087667.0589441359</v>
      </c>
      <c r="C1190" s="39">
        <v>52195.064981839103</v>
      </c>
      <c r="D1190" s="39">
        <v>51155.201210154999</v>
      </c>
      <c r="E1190" s="39">
        <f t="shared" si="324"/>
        <v>1039.863771684104</v>
      </c>
      <c r="F1190" s="39">
        <v>52123.001484789398</v>
      </c>
      <c r="G1190" s="40">
        <f t="shared" si="325"/>
        <v>72.063497049704893</v>
      </c>
      <c r="H1190" s="39">
        <v>52103.188340287401</v>
      </c>
      <c r="I1190" s="39">
        <f t="shared" si="326"/>
        <v>91.87664155170205</v>
      </c>
      <c r="J1190" s="39">
        <v>50992.326896255297</v>
      </c>
      <c r="K1190" s="40">
        <f t="shared" si="327"/>
        <v>1202.7380855838055</v>
      </c>
      <c r="L1190" s="39">
        <v>50392.094447881696</v>
      </c>
      <c r="M1190" s="39">
        <f t="shared" si="328"/>
        <v>1802.9705339574066</v>
      </c>
      <c r="N1190" s="39">
        <f t="shared" si="333"/>
        <v>600.23244837360107</v>
      </c>
      <c r="O1190" s="40">
        <f>'Estimates from MCMC'!$B$2-L1190</f>
        <v>18668.905552118304</v>
      </c>
      <c r="P1190" s="39">
        <v>51660.045802631299</v>
      </c>
      <c r="Q1190" s="40">
        <f t="shared" si="329"/>
        <v>1267.9513547496026</v>
      </c>
      <c r="R1190" s="39">
        <v>51691.7889699222</v>
      </c>
      <c r="S1190" s="39">
        <f t="shared" si="330"/>
        <v>31.743167290900601</v>
      </c>
      <c r="T1190" s="39">
        <f t="shared" si="334"/>
        <v>1299.6945220405032</v>
      </c>
      <c r="U1190" s="39">
        <v>58134.565367296498</v>
      </c>
      <c r="V1190" s="39">
        <f t="shared" si="331"/>
        <v>7742.4709194148018</v>
      </c>
      <c r="W1190" s="39">
        <v>59688.5215279107</v>
      </c>
      <c r="X1190" s="39">
        <f t="shared" si="332"/>
        <v>254.26163857369829</v>
      </c>
      <c r="Y1190" s="39">
        <f t="shared" si="335"/>
        <v>9296.4270800290033</v>
      </c>
      <c r="Z1190" s="39">
        <f t="shared" si="336"/>
        <v>9372.4784720893003</v>
      </c>
      <c r="AA1190" s="45">
        <f t="shared" si="337"/>
        <v>6.9618142231858415E-2</v>
      </c>
      <c r="AB1190" s="45">
        <f t="shared" si="338"/>
        <v>0.4147254855299371</v>
      </c>
      <c r="AC1190" s="45">
        <f t="shared" si="339"/>
        <v>1.3619525679417667E-2</v>
      </c>
      <c r="AD1190" s="45">
        <f t="shared" si="340"/>
        <v>0.49796315344121317</v>
      </c>
      <c r="AE1190" s="45">
        <f t="shared" si="341"/>
        <v>0.50203684655878689</v>
      </c>
      <c r="AF1190" s="43">
        <f>('Estimates from MCMC'!$B$2-'MCMC runs'!W1190)/'Estimates from MCMC'!$B$2</f>
        <v>0.13571304313707158</v>
      </c>
    </row>
    <row r="1191" spans="1:32" x14ac:dyDescent="0.3">
      <c r="A1191" s="38">
        <v>4380</v>
      </c>
      <c r="B1191" s="38">
        <v>2087667.0589441359</v>
      </c>
      <c r="C1191" s="39">
        <v>52195.064981839103</v>
      </c>
      <c r="D1191" s="39">
        <v>51155.201210154999</v>
      </c>
      <c r="E1191" s="39">
        <f t="shared" si="324"/>
        <v>1039.863771684104</v>
      </c>
      <c r="F1191" s="39">
        <v>52123.001484789398</v>
      </c>
      <c r="G1191" s="40">
        <f t="shared" si="325"/>
        <v>72.063497049704893</v>
      </c>
      <c r="H1191" s="39">
        <v>52103.188340287401</v>
      </c>
      <c r="I1191" s="39">
        <f t="shared" si="326"/>
        <v>91.87664155170205</v>
      </c>
      <c r="J1191" s="39">
        <v>50992.326896255297</v>
      </c>
      <c r="K1191" s="40">
        <f t="shared" si="327"/>
        <v>1202.7380855838055</v>
      </c>
      <c r="L1191" s="39">
        <v>50392.094447881696</v>
      </c>
      <c r="M1191" s="39">
        <f t="shared" si="328"/>
        <v>1802.9705339574066</v>
      </c>
      <c r="N1191" s="39">
        <f t="shared" si="333"/>
        <v>600.23244837360107</v>
      </c>
      <c r="O1191" s="40">
        <f>'Estimates from MCMC'!$B$2-L1191</f>
        <v>18668.905552118304</v>
      </c>
      <c r="P1191" s="39">
        <v>51660.045802631299</v>
      </c>
      <c r="Q1191" s="40">
        <f t="shared" si="329"/>
        <v>1267.9513547496026</v>
      </c>
      <c r="R1191" s="39">
        <v>51691.7889699222</v>
      </c>
      <c r="S1191" s="39">
        <f t="shared" si="330"/>
        <v>31.743167290900601</v>
      </c>
      <c r="T1191" s="39">
        <f t="shared" si="334"/>
        <v>1299.6945220405032</v>
      </c>
      <c r="U1191" s="39">
        <v>58134.565367296498</v>
      </c>
      <c r="V1191" s="39">
        <f t="shared" si="331"/>
        <v>7742.4709194148018</v>
      </c>
      <c r="W1191" s="39">
        <v>59688.5215279107</v>
      </c>
      <c r="X1191" s="39">
        <f t="shared" si="332"/>
        <v>254.26163857369829</v>
      </c>
      <c r="Y1191" s="39">
        <f t="shared" si="335"/>
        <v>9296.4270800290033</v>
      </c>
      <c r="Z1191" s="39">
        <f t="shared" si="336"/>
        <v>9372.4784720893003</v>
      </c>
      <c r="AA1191" s="45">
        <f t="shared" si="337"/>
        <v>6.9618142231858415E-2</v>
      </c>
      <c r="AB1191" s="45">
        <f t="shared" si="338"/>
        <v>0.4147254855299371</v>
      </c>
      <c r="AC1191" s="45">
        <f t="shared" si="339"/>
        <v>1.3619525679417667E-2</v>
      </c>
      <c r="AD1191" s="45">
        <f t="shared" si="340"/>
        <v>0.49796315344121317</v>
      </c>
      <c r="AE1191" s="45">
        <f t="shared" si="341"/>
        <v>0.50203684655878689</v>
      </c>
      <c r="AF1191" s="43">
        <f>('Estimates from MCMC'!$B$2-'MCMC runs'!W1191)/'Estimates from MCMC'!$B$2</f>
        <v>0.13571304313707158</v>
      </c>
    </row>
    <row r="1192" spans="1:32" x14ac:dyDescent="0.3">
      <c r="A1192" s="38">
        <v>3904</v>
      </c>
      <c r="B1192" s="38">
        <v>1951773.7041492253</v>
      </c>
      <c r="C1192" s="39">
        <v>52561.082588481397</v>
      </c>
      <c r="D1192" s="39">
        <v>51484.890104852602</v>
      </c>
      <c r="E1192" s="39">
        <f t="shared" si="324"/>
        <v>1076.1924836287944</v>
      </c>
      <c r="F1192" s="39">
        <v>52490.544830768697</v>
      </c>
      <c r="G1192" s="40">
        <f t="shared" si="325"/>
        <v>70.537757712700113</v>
      </c>
      <c r="H1192" s="39">
        <v>52467.660414593804</v>
      </c>
      <c r="I1192" s="39">
        <f t="shared" si="326"/>
        <v>93.42217388759309</v>
      </c>
      <c r="J1192" s="39">
        <v>51322.313210139197</v>
      </c>
      <c r="K1192" s="40">
        <f t="shared" si="327"/>
        <v>1238.7693783422001</v>
      </c>
      <c r="L1192" s="39">
        <v>50712.501812405098</v>
      </c>
      <c r="M1192" s="39">
        <f t="shared" si="328"/>
        <v>1848.5807760762982</v>
      </c>
      <c r="N1192" s="39">
        <f t="shared" si="333"/>
        <v>609.81139773409814</v>
      </c>
      <c r="O1192" s="40">
        <f>'Estimates from MCMC'!$B$2-L1192</f>
        <v>18348.498187594902</v>
      </c>
      <c r="P1192" s="39">
        <v>52016.2149948355</v>
      </c>
      <c r="Q1192" s="40">
        <f t="shared" si="329"/>
        <v>1303.7131824304015</v>
      </c>
      <c r="R1192" s="39">
        <v>52047.931366379002</v>
      </c>
      <c r="S1192" s="39">
        <f t="shared" si="330"/>
        <v>31.716371543501737</v>
      </c>
      <c r="T1192" s="39">
        <f t="shared" si="334"/>
        <v>1335.4295539739032</v>
      </c>
      <c r="U1192" s="39">
        <v>58672.593638345199</v>
      </c>
      <c r="V1192" s="39">
        <f t="shared" si="331"/>
        <v>7960.0918259401005</v>
      </c>
      <c r="W1192" s="39">
        <v>60272.126252479902</v>
      </c>
      <c r="X1192" s="39">
        <f t="shared" si="332"/>
        <v>264.10306016079994</v>
      </c>
      <c r="Y1192" s="39">
        <f t="shared" si="335"/>
        <v>9559.6244400748037</v>
      </c>
      <c r="Z1192" s="39">
        <f t="shared" si="336"/>
        <v>8788.8737475200978</v>
      </c>
      <c r="AA1192" s="45">
        <f t="shared" si="337"/>
        <v>7.2781409155151661E-2</v>
      </c>
      <c r="AB1192" s="45">
        <f t="shared" si="338"/>
        <v>0.43382797570439741</v>
      </c>
      <c r="AC1192" s="45">
        <f t="shared" si="339"/>
        <v>1.4393715358097013E-2</v>
      </c>
      <c r="AD1192" s="45">
        <f t="shared" si="340"/>
        <v>0.52100310021764606</v>
      </c>
      <c r="AE1192" s="45">
        <f t="shared" si="341"/>
        <v>0.47899689978235394</v>
      </c>
      <c r="AF1192" s="43">
        <f>('Estimates from MCMC'!$B$2-'MCMC runs'!W1192)/'Estimates from MCMC'!$B$2</f>
        <v>0.12726247444317484</v>
      </c>
    </row>
    <row r="1193" spans="1:32" x14ac:dyDescent="0.3">
      <c r="A1193" s="38">
        <v>2787</v>
      </c>
      <c r="B1193" s="38">
        <v>1978730.5958603108</v>
      </c>
      <c r="C1193" s="39">
        <v>52680.470177093797</v>
      </c>
      <c r="D1193" s="39">
        <v>51659.463448819697</v>
      </c>
      <c r="E1193" s="39">
        <f t="shared" si="324"/>
        <v>1021.0067282741002</v>
      </c>
      <c r="F1193" s="39">
        <v>52611.376294875503</v>
      </c>
      <c r="G1193" s="40">
        <f t="shared" si="325"/>
        <v>69.093882218294311</v>
      </c>
      <c r="H1193" s="39">
        <v>52591.3577558572</v>
      </c>
      <c r="I1193" s="39">
        <f t="shared" si="326"/>
        <v>89.112421236597584</v>
      </c>
      <c r="J1193" s="39">
        <v>51502.211849809697</v>
      </c>
      <c r="K1193" s="40">
        <f t="shared" si="327"/>
        <v>1178.2583272841002</v>
      </c>
      <c r="L1193" s="39">
        <v>50919.382950931496</v>
      </c>
      <c r="M1193" s="39">
        <f t="shared" si="328"/>
        <v>1761.0872261623008</v>
      </c>
      <c r="N1193" s="39">
        <f t="shared" si="333"/>
        <v>582.82889887820056</v>
      </c>
      <c r="O1193" s="40">
        <f>'Estimates from MCMC'!$B$2-L1193</f>
        <v>18141.617049068504</v>
      </c>
      <c r="P1193" s="39">
        <v>52149.013800144399</v>
      </c>
      <c r="Q1193" s="40">
        <f t="shared" si="329"/>
        <v>1229.6308492129028</v>
      </c>
      <c r="R1193" s="39">
        <v>52179.760948627103</v>
      </c>
      <c r="S1193" s="39">
        <f t="shared" si="330"/>
        <v>30.747148482703778</v>
      </c>
      <c r="T1193" s="39">
        <f t="shared" si="334"/>
        <v>1260.3779976956066</v>
      </c>
      <c r="U1193" s="39">
        <v>58932.821790846603</v>
      </c>
      <c r="V1193" s="39">
        <f t="shared" si="331"/>
        <v>8013.4388399151067</v>
      </c>
      <c r="W1193" s="39">
        <v>60444.810133457402</v>
      </c>
      <c r="X1193" s="39">
        <f t="shared" si="332"/>
        <v>251.6103449151924</v>
      </c>
      <c r="Y1193" s="39">
        <f t="shared" si="335"/>
        <v>9525.4271825259057</v>
      </c>
      <c r="Z1193" s="39">
        <f t="shared" si="336"/>
        <v>8616.1898665425979</v>
      </c>
      <c r="AA1193" s="45">
        <f t="shared" si="337"/>
        <v>6.9474402104652611E-2</v>
      </c>
      <c r="AB1193" s="45">
        <f t="shared" si="338"/>
        <v>0.44171579734269406</v>
      </c>
      <c r="AC1193" s="45">
        <f t="shared" si="339"/>
        <v>1.3869234712355013E-2</v>
      </c>
      <c r="AD1193" s="45">
        <f t="shared" si="340"/>
        <v>0.52505943415970169</v>
      </c>
      <c r="AE1193" s="45">
        <f t="shared" si="341"/>
        <v>0.47494056584029831</v>
      </c>
      <c r="AF1193" s="43">
        <f>('Estimates from MCMC'!$B$2-'MCMC runs'!W1193)/'Estimates from MCMC'!$B$2</f>
        <v>0.12476202004811106</v>
      </c>
    </row>
    <row r="1194" spans="1:32" x14ac:dyDescent="0.3">
      <c r="A1194" s="38">
        <v>1342</v>
      </c>
      <c r="B1194" s="38">
        <v>2183348.5872720676</v>
      </c>
      <c r="C1194" s="39">
        <v>52294.581265031702</v>
      </c>
      <c r="D1194" s="39">
        <v>51265.365509179799</v>
      </c>
      <c r="E1194" s="39">
        <f t="shared" si="324"/>
        <v>1029.2157558519029</v>
      </c>
      <c r="F1194" s="39">
        <v>52230.559193376801</v>
      </c>
      <c r="G1194" s="40">
        <f t="shared" si="325"/>
        <v>64.022071654901083</v>
      </c>
      <c r="H1194" s="39">
        <v>52203.422910579298</v>
      </c>
      <c r="I1194" s="39">
        <f t="shared" si="326"/>
        <v>91.158354452403728</v>
      </c>
      <c r="J1194" s="39">
        <v>51111.009340139797</v>
      </c>
      <c r="K1194" s="40">
        <f t="shared" si="327"/>
        <v>1183.5719248919049</v>
      </c>
      <c r="L1194" s="39">
        <v>50515.200810110196</v>
      </c>
      <c r="M1194" s="39">
        <f t="shared" si="328"/>
        <v>1779.3804549215056</v>
      </c>
      <c r="N1194" s="39">
        <f t="shared" si="333"/>
        <v>595.80853002960066</v>
      </c>
      <c r="O1194" s="40">
        <f>'Estimates from MCMC'!$B$2-L1194</f>
        <v>18545.799189889804</v>
      </c>
      <c r="P1194" s="39">
        <v>51762.736686030097</v>
      </c>
      <c r="Q1194" s="40">
        <f t="shared" si="329"/>
        <v>1247.5358759199007</v>
      </c>
      <c r="R1194" s="39">
        <v>51794.599180087898</v>
      </c>
      <c r="S1194" s="39">
        <f t="shared" si="330"/>
        <v>31.862494057801086</v>
      </c>
      <c r="T1194" s="39">
        <f t="shared" si="334"/>
        <v>1279.3983699777018</v>
      </c>
      <c r="U1194" s="39">
        <v>58405.922136376401</v>
      </c>
      <c r="V1194" s="39">
        <f t="shared" si="331"/>
        <v>7890.7213262662044</v>
      </c>
      <c r="W1194" s="39">
        <v>59936.202076079702</v>
      </c>
      <c r="X1194" s="39">
        <f t="shared" si="332"/>
        <v>250.88156972559955</v>
      </c>
      <c r="Y1194" s="39">
        <f t="shared" si="335"/>
        <v>9421.0012659695058</v>
      </c>
      <c r="Z1194" s="39">
        <f t="shared" si="336"/>
        <v>9124.7979239202978</v>
      </c>
      <c r="AA1194" s="45">
        <f t="shared" si="337"/>
        <v>6.8985884990880444E-2</v>
      </c>
      <c r="AB1194" s="45">
        <f t="shared" si="338"/>
        <v>0.42547216463811449</v>
      </c>
      <c r="AC1194" s="45">
        <f t="shared" si="339"/>
        <v>1.3527676384114361E-2</v>
      </c>
      <c r="AD1194" s="45">
        <f t="shared" si="340"/>
        <v>0.50798572601310932</v>
      </c>
      <c r="AE1194" s="45">
        <f t="shared" si="341"/>
        <v>0.49201427398689074</v>
      </c>
      <c r="AF1194" s="43">
        <f>('Estimates from MCMC'!$B$2-'MCMC runs'!W1194)/'Estimates from MCMC'!$B$2</f>
        <v>0.13212664056298487</v>
      </c>
    </row>
    <row r="1195" spans="1:32" x14ac:dyDescent="0.3">
      <c r="A1195" s="38">
        <v>4999</v>
      </c>
      <c r="B1195" s="38">
        <v>2183348.5872720676</v>
      </c>
      <c r="C1195" s="39">
        <v>52294.581265031702</v>
      </c>
      <c r="D1195" s="39">
        <v>51265.365509179799</v>
      </c>
      <c r="E1195" s="39">
        <f t="shared" si="324"/>
        <v>1029.2157558519029</v>
      </c>
      <c r="F1195" s="39">
        <v>52230.559193376801</v>
      </c>
      <c r="G1195" s="40">
        <f t="shared" si="325"/>
        <v>64.022071654901083</v>
      </c>
      <c r="H1195" s="39">
        <v>52203.422910579298</v>
      </c>
      <c r="I1195" s="39">
        <f t="shared" si="326"/>
        <v>91.158354452403728</v>
      </c>
      <c r="J1195" s="39">
        <v>51111.009340139797</v>
      </c>
      <c r="K1195" s="40">
        <f t="shared" si="327"/>
        <v>1183.5719248919049</v>
      </c>
      <c r="L1195" s="39">
        <v>50515.200810110196</v>
      </c>
      <c r="M1195" s="39">
        <f t="shared" si="328"/>
        <v>1779.3804549215056</v>
      </c>
      <c r="N1195" s="39">
        <f t="shared" si="333"/>
        <v>595.80853002960066</v>
      </c>
      <c r="O1195" s="40">
        <f>'Estimates from MCMC'!$B$2-L1195</f>
        <v>18545.799189889804</v>
      </c>
      <c r="P1195" s="39">
        <v>51762.736686030097</v>
      </c>
      <c r="Q1195" s="40">
        <f t="shared" si="329"/>
        <v>1247.5358759199007</v>
      </c>
      <c r="R1195" s="39">
        <v>51794.599180087898</v>
      </c>
      <c r="S1195" s="39">
        <f t="shared" si="330"/>
        <v>31.862494057801086</v>
      </c>
      <c r="T1195" s="39">
        <f t="shared" si="334"/>
        <v>1279.3983699777018</v>
      </c>
      <c r="U1195" s="39">
        <v>58405.922136376401</v>
      </c>
      <c r="V1195" s="39">
        <f t="shared" si="331"/>
        <v>7890.7213262662044</v>
      </c>
      <c r="W1195" s="39">
        <v>59936.202076079702</v>
      </c>
      <c r="X1195" s="39">
        <f t="shared" si="332"/>
        <v>250.88156972559955</v>
      </c>
      <c r="Y1195" s="39">
        <f t="shared" si="335"/>
        <v>9421.0012659695058</v>
      </c>
      <c r="Z1195" s="39">
        <f t="shared" si="336"/>
        <v>9124.7979239202978</v>
      </c>
      <c r="AA1195" s="45">
        <f t="shared" si="337"/>
        <v>6.8985884990880444E-2</v>
      </c>
      <c r="AB1195" s="45">
        <f t="shared" si="338"/>
        <v>0.42547216463811449</v>
      </c>
      <c r="AC1195" s="45">
        <f t="shared" si="339"/>
        <v>1.3527676384114361E-2</v>
      </c>
      <c r="AD1195" s="45">
        <f t="shared" si="340"/>
        <v>0.50798572601310932</v>
      </c>
      <c r="AE1195" s="45">
        <f t="shared" si="341"/>
        <v>0.49201427398689074</v>
      </c>
      <c r="AF1195" s="43">
        <f>('Estimates from MCMC'!$B$2-'MCMC runs'!W1195)/'Estimates from MCMC'!$B$2</f>
        <v>0.13212664056298487</v>
      </c>
    </row>
    <row r="1196" spans="1:32" x14ac:dyDescent="0.3">
      <c r="A1196" s="38">
        <v>4423</v>
      </c>
      <c r="B1196" s="38">
        <v>1932057.4553505073</v>
      </c>
      <c r="C1196" s="39">
        <v>52897.960755577398</v>
      </c>
      <c r="D1196" s="39">
        <v>51846.738757613603</v>
      </c>
      <c r="E1196" s="39">
        <f t="shared" si="324"/>
        <v>1051.2219979637957</v>
      </c>
      <c r="F1196" s="39">
        <v>52846.876691792299</v>
      </c>
      <c r="G1196" s="40">
        <f t="shared" si="325"/>
        <v>51.084063785099715</v>
      </c>
      <c r="H1196" s="39">
        <v>52808.501808237001</v>
      </c>
      <c r="I1196" s="39">
        <f t="shared" si="326"/>
        <v>89.458947340397572</v>
      </c>
      <c r="J1196" s="39">
        <v>51706.842295460003</v>
      </c>
      <c r="K1196" s="40">
        <f t="shared" si="327"/>
        <v>1191.1184601173954</v>
      </c>
      <c r="L1196" s="39">
        <v>51122.241731779999</v>
      </c>
      <c r="M1196" s="39">
        <f t="shared" si="328"/>
        <v>1775.7190237973991</v>
      </c>
      <c r="N1196" s="39">
        <f t="shared" si="333"/>
        <v>584.60056368000369</v>
      </c>
      <c r="O1196" s="40">
        <f>'Estimates from MCMC'!$B$2-L1196</f>
        <v>17938.758268220001</v>
      </c>
      <c r="P1196" s="39">
        <v>52365.516777966601</v>
      </c>
      <c r="Q1196" s="40">
        <f t="shared" si="329"/>
        <v>1243.2750461866017</v>
      </c>
      <c r="R1196" s="39">
        <v>52396.122330940598</v>
      </c>
      <c r="S1196" s="39">
        <f t="shared" si="330"/>
        <v>30.605552973996964</v>
      </c>
      <c r="T1196" s="39">
        <f t="shared" si="334"/>
        <v>1273.8805991605986</v>
      </c>
      <c r="U1196" s="39">
        <v>59111.398808691301</v>
      </c>
      <c r="V1196" s="39">
        <f t="shared" si="331"/>
        <v>7989.1570769113023</v>
      </c>
      <c r="W1196" s="39">
        <v>60637.951273505401</v>
      </c>
      <c r="X1196" s="39">
        <f t="shared" si="332"/>
        <v>252.6718656535013</v>
      </c>
      <c r="Y1196" s="39">
        <f t="shared" si="335"/>
        <v>9515.7095417254022</v>
      </c>
      <c r="Z1196" s="39">
        <f t="shared" si="336"/>
        <v>8423.0487264945987</v>
      </c>
      <c r="AA1196" s="45">
        <f t="shared" si="337"/>
        <v>7.1012752394204667E-2</v>
      </c>
      <c r="AB1196" s="45">
        <f t="shared" si="338"/>
        <v>0.44535730720362943</v>
      </c>
      <c r="AC1196" s="45">
        <f t="shared" si="339"/>
        <v>1.4085248369789924E-2</v>
      </c>
      <c r="AD1196" s="45">
        <f t="shared" si="340"/>
        <v>0.53045530796762397</v>
      </c>
      <c r="AE1196" s="45">
        <f t="shared" si="341"/>
        <v>0.46954469203237598</v>
      </c>
      <c r="AF1196" s="43">
        <f>('Estimates from MCMC'!$B$2-'MCMC runs'!W1196)/'Estimates from MCMC'!$B$2</f>
        <v>0.12196534551330851</v>
      </c>
    </row>
    <row r="1197" spans="1:32" x14ac:dyDescent="0.3">
      <c r="A1197" s="38">
        <v>4091</v>
      </c>
      <c r="B1197" s="38">
        <v>2074161.8942473796</v>
      </c>
      <c r="C1197" s="39">
        <v>52094.677156947197</v>
      </c>
      <c r="D1197" s="39">
        <v>51029.654464248597</v>
      </c>
      <c r="E1197" s="39">
        <f t="shared" si="324"/>
        <v>1065.0226926985997</v>
      </c>
      <c r="F1197" s="39">
        <v>52047.618853849803</v>
      </c>
      <c r="G1197" s="40">
        <f t="shared" si="325"/>
        <v>47.058303097393946</v>
      </c>
      <c r="H1197" s="39">
        <v>52003.948311592801</v>
      </c>
      <c r="I1197" s="39">
        <f t="shared" si="326"/>
        <v>90.728845354395162</v>
      </c>
      <c r="J1197" s="39">
        <v>50892.218843292998</v>
      </c>
      <c r="K1197" s="40">
        <f t="shared" si="327"/>
        <v>1202.4583136541987</v>
      </c>
      <c r="L1197" s="39">
        <v>50299.722467159801</v>
      </c>
      <c r="M1197" s="39">
        <f t="shared" si="328"/>
        <v>1794.9546897873952</v>
      </c>
      <c r="N1197" s="39">
        <f t="shared" si="333"/>
        <v>592.49637613319646</v>
      </c>
      <c r="O1197" s="40">
        <f>'Estimates from MCMC'!$B$2-L1197</f>
        <v>18761.277532840199</v>
      </c>
      <c r="P1197" s="39">
        <v>51556.985235522101</v>
      </c>
      <c r="Q1197" s="40">
        <f t="shared" si="329"/>
        <v>1257.2627683622995</v>
      </c>
      <c r="R1197" s="39">
        <v>51588.182822264003</v>
      </c>
      <c r="S1197" s="39">
        <f t="shared" si="330"/>
        <v>31.197586741902342</v>
      </c>
      <c r="T1197" s="39">
        <f t="shared" si="334"/>
        <v>1288.4603551042019</v>
      </c>
      <c r="U1197" s="39">
        <v>58192.840710843499</v>
      </c>
      <c r="V1197" s="39">
        <f t="shared" si="331"/>
        <v>7893.1182436836971</v>
      </c>
      <c r="W1197" s="39">
        <v>59738.563206556602</v>
      </c>
      <c r="X1197" s="39">
        <f t="shared" si="332"/>
        <v>257.26214060890197</v>
      </c>
      <c r="Y1197" s="39">
        <f t="shared" si="335"/>
        <v>9438.8407393968009</v>
      </c>
      <c r="Z1197" s="39">
        <f t="shared" si="336"/>
        <v>9322.4367934433976</v>
      </c>
      <c r="AA1197" s="45">
        <f t="shared" si="337"/>
        <v>6.8676578812335645E-2</v>
      </c>
      <c r="AB1197" s="45">
        <f t="shared" si="338"/>
        <v>0.42071326059045766</v>
      </c>
      <c r="AC1197" s="45">
        <f t="shared" si="339"/>
        <v>1.3712399923650405E-2</v>
      </c>
      <c r="AD1197" s="45">
        <f t="shared" si="340"/>
        <v>0.50310223932644371</v>
      </c>
      <c r="AE1197" s="45">
        <f t="shared" si="341"/>
        <v>0.49689776067355629</v>
      </c>
      <c r="AF1197" s="43">
        <f>('Estimates from MCMC'!$B$2-'MCMC runs'!W1197)/'Estimates from MCMC'!$B$2</f>
        <v>0.1349884420069706</v>
      </c>
    </row>
    <row r="1198" spans="1:32" x14ac:dyDescent="0.3">
      <c r="A1198" s="38">
        <v>436</v>
      </c>
      <c r="B1198" s="38">
        <v>2096038.9039895912</v>
      </c>
      <c r="C1198" s="39">
        <v>52828.0255699064</v>
      </c>
      <c r="D1198" s="39">
        <v>51775.634341601399</v>
      </c>
      <c r="E1198" s="39">
        <f t="shared" si="324"/>
        <v>1052.3912283050013</v>
      </c>
      <c r="F1198" s="39">
        <v>52776.484339931601</v>
      </c>
      <c r="G1198" s="40">
        <f t="shared" si="325"/>
        <v>51.541229974798625</v>
      </c>
      <c r="H1198" s="39">
        <v>52737.511968269901</v>
      </c>
      <c r="I1198" s="39">
        <f t="shared" si="326"/>
        <v>90.513601636499516</v>
      </c>
      <c r="J1198" s="39">
        <v>51634.1849071869</v>
      </c>
      <c r="K1198" s="40">
        <f t="shared" si="327"/>
        <v>1193.8406627195</v>
      </c>
      <c r="L1198" s="39">
        <v>51042.7169059187</v>
      </c>
      <c r="M1198" s="39">
        <f t="shared" si="328"/>
        <v>1785.3086639877001</v>
      </c>
      <c r="N1198" s="39">
        <f t="shared" si="333"/>
        <v>591.46800126820017</v>
      </c>
      <c r="O1198" s="40">
        <f>'Estimates from MCMC'!$B$2-L1198</f>
        <v>18018.2830940813</v>
      </c>
      <c r="P1198" s="39">
        <v>52297.072171706299</v>
      </c>
      <c r="Q1198" s="40">
        <f t="shared" si="329"/>
        <v>1254.3552657875989</v>
      </c>
      <c r="R1198" s="39">
        <v>52328.182992763301</v>
      </c>
      <c r="S1198" s="39">
        <f t="shared" si="330"/>
        <v>31.110821057001885</v>
      </c>
      <c r="T1198" s="39">
        <f t="shared" si="334"/>
        <v>1285.4660868446008</v>
      </c>
      <c r="U1198" s="39">
        <v>58893.483653304997</v>
      </c>
      <c r="V1198" s="39">
        <f t="shared" si="331"/>
        <v>7850.7667473862966</v>
      </c>
      <c r="W1198" s="39">
        <v>60429.520407218202</v>
      </c>
      <c r="X1198" s="39">
        <f t="shared" si="332"/>
        <v>250.57066706860496</v>
      </c>
      <c r="Y1198" s="39">
        <f t="shared" si="335"/>
        <v>9386.8035012995024</v>
      </c>
      <c r="Z1198" s="39">
        <f t="shared" si="336"/>
        <v>8631.4795927817977</v>
      </c>
      <c r="AA1198" s="45">
        <f t="shared" si="337"/>
        <v>7.1342318251557194E-2</v>
      </c>
      <c r="AB1198" s="45">
        <f t="shared" si="338"/>
        <v>0.435711144418923</v>
      </c>
      <c r="AC1198" s="45">
        <f t="shared" si="339"/>
        <v>1.3906467434231466E-2</v>
      </c>
      <c r="AD1198" s="45">
        <f t="shared" si="340"/>
        <v>0.52095993010471164</v>
      </c>
      <c r="AE1198" s="45">
        <f t="shared" si="341"/>
        <v>0.4790400698952883</v>
      </c>
      <c r="AF1198" s="43">
        <f>('Estimates from MCMC'!$B$2-'MCMC runs'!W1198)/'Estimates from MCMC'!$B$2</f>
        <v>0.12498341455788069</v>
      </c>
    </row>
    <row r="1199" spans="1:32" x14ac:dyDescent="0.3">
      <c r="A1199" s="38">
        <v>476</v>
      </c>
      <c r="B1199" s="38">
        <v>1963534.1673928683</v>
      </c>
      <c r="C1199" s="39">
        <v>52624.071270160697</v>
      </c>
      <c r="D1199" s="39">
        <v>51574.589162754797</v>
      </c>
      <c r="E1199" s="39">
        <f t="shared" si="324"/>
        <v>1049.4821074059</v>
      </c>
      <c r="F1199" s="39">
        <v>52556.591274099803</v>
      </c>
      <c r="G1199" s="40">
        <f t="shared" si="325"/>
        <v>67.479996060894337</v>
      </c>
      <c r="H1199" s="39">
        <v>52534.683310754001</v>
      </c>
      <c r="I1199" s="39">
        <f t="shared" si="326"/>
        <v>89.387959406696609</v>
      </c>
      <c r="J1199" s="39">
        <v>51418.734061192401</v>
      </c>
      <c r="K1199" s="40">
        <f t="shared" si="327"/>
        <v>1205.3372089682962</v>
      </c>
      <c r="L1199" s="39">
        <v>50834.7065266348</v>
      </c>
      <c r="M1199" s="39">
        <f t="shared" si="328"/>
        <v>1789.3647435258972</v>
      </c>
      <c r="N1199" s="39">
        <f t="shared" si="333"/>
        <v>584.02753455760103</v>
      </c>
      <c r="O1199" s="40">
        <f>'Estimates from MCMC'!$B$2-L1199</f>
        <v>18226.2934733652</v>
      </c>
      <c r="P1199" s="39">
        <v>52088.867318423603</v>
      </c>
      <c r="Q1199" s="40">
        <f t="shared" si="329"/>
        <v>1254.1607917888032</v>
      </c>
      <c r="R1199" s="39">
        <v>52119.104173020802</v>
      </c>
      <c r="S1199" s="39">
        <f t="shared" si="330"/>
        <v>30.236854597198544</v>
      </c>
      <c r="T1199" s="39">
        <f t="shared" si="334"/>
        <v>1284.3976463860017</v>
      </c>
      <c r="U1199" s="39">
        <v>58712.337124056103</v>
      </c>
      <c r="V1199" s="39">
        <f t="shared" si="331"/>
        <v>7877.6305974213028</v>
      </c>
      <c r="W1199" s="39">
        <v>60252.419726856198</v>
      </c>
      <c r="X1199" s="39">
        <f t="shared" si="332"/>
        <v>255.6849564140939</v>
      </c>
      <c r="Y1199" s="39">
        <f t="shared" si="335"/>
        <v>9417.7132002213984</v>
      </c>
      <c r="Z1199" s="39">
        <f t="shared" si="336"/>
        <v>8808.5802731438016</v>
      </c>
      <c r="AA1199" s="45">
        <f t="shared" si="337"/>
        <v>7.0469492234553482E-2</v>
      </c>
      <c r="AB1199" s="45">
        <f t="shared" si="338"/>
        <v>0.43221243029654904</v>
      </c>
      <c r="AC1199" s="45">
        <f t="shared" si="339"/>
        <v>1.402835726242071E-2</v>
      </c>
      <c r="AD1199" s="45">
        <f t="shared" si="340"/>
        <v>0.51671027979352324</v>
      </c>
      <c r="AE1199" s="45">
        <f t="shared" si="341"/>
        <v>0.48328972020647681</v>
      </c>
      <c r="AF1199" s="43">
        <f>('Estimates from MCMC'!$B$2-'MCMC runs'!W1199)/'Estimates from MCMC'!$B$2</f>
        <v>0.12754782399825954</v>
      </c>
    </row>
    <row r="1200" spans="1:32" x14ac:dyDescent="0.3">
      <c r="A1200" s="38">
        <v>1778</v>
      </c>
      <c r="B1200" s="38">
        <v>2098039.7827338241</v>
      </c>
      <c r="C1200" s="39">
        <v>52973.306113512299</v>
      </c>
      <c r="D1200" s="39">
        <v>51915.673342092297</v>
      </c>
      <c r="E1200" s="39">
        <f t="shared" si="324"/>
        <v>1057.6327714200015</v>
      </c>
      <c r="F1200" s="39">
        <v>52924.4773119866</v>
      </c>
      <c r="G1200" s="40">
        <f t="shared" si="325"/>
        <v>48.828801525698509</v>
      </c>
      <c r="H1200" s="39">
        <v>52881.999884215802</v>
      </c>
      <c r="I1200" s="39">
        <f t="shared" si="326"/>
        <v>91.306229296496895</v>
      </c>
      <c r="J1200" s="39">
        <v>51775.919856599103</v>
      </c>
      <c r="K1200" s="40">
        <f t="shared" si="327"/>
        <v>1197.3862569131961</v>
      </c>
      <c r="L1200" s="39">
        <v>51179.188772151101</v>
      </c>
      <c r="M1200" s="39">
        <f t="shared" si="328"/>
        <v>1794.1173413611978</v>
      </c>
      <c r="N1200" s="39">
        <f t="shared" si="333"/>
        <v>596.73108444800164</v>
      </c>
      <c r="O1200" s="40">
        <f>'Estimates from MCMC'!$B$2-L1200</f>
        <v>17881.811227848899</v>
      </c>
      <c r="P1200" s="39">
        <v>52440.139259868803</v>
      </c>
      <c r="Q1200" s="40">
        <f t="shared" si="329"/>
        <v>1260.9504877177023</v>
      </c>
      <c r="R1200" s="39">
        <v>52471.652430071197</v>
      </c>
      <c r="S1200" s="39">
        <f t="shared" si="330"/>
        <v>31.513170202393667</v>
      </c>
      <c r="T1200" s="39">
        <f t="shared" si="334"/>
        <v>1292.463657920096</v>
      </c>
      <c r="U1200" s="39">
        <v>59104.697031134601</v>
      </c>
      <c r="V1200" s="39">
        <f t="shared" si="331"/>
        <v>7925.5082589835001</v>
      </c>
      <c r="W1200" s="39">
        <v>60649.502504997101</v>
      </c>
      <c r="X1200" s="39">
        <f t="shared" si="332"/>
        <v>252.34181594240363</v>
      </c>
      <c r="Y1200" s="39">
        <f t="shared" si="335"/>
        <v>9470.3137328459998</v>
      </c>
      <c r="Z1200" s="39">
        <f t="shared" si="336"/>
        <v>8411.4974950028991</v>
      </c>
      <c r="AA1200" s="45">
        <f t="shared" si="337"/>
        <v>7.2278117772948527E-2</v>
      </c>
      <c r="AB1200" s="45">
        <f t="shared" si="338"/>
        <v>0.44321619091025954</v>
      </c>
      <c r="AC1200" s="45">
        <f t="shared" si="339"/>
        <v>1.4111647457132854E-2</v>
      </c>
      <c r="AD1200" s="45">
        <f t="shared" si="340"/>
        <v>0.52960595614034089</v>
      </c>
      <c r="AE1200" s="45">
        <f t="shared" si="341"/>
        <v>0.47039404385965911</v>
      </c>
      <c r="AF1200" s="43">
        <f>('Estimates from MCMC'!$B$2-'MCMC runs'!W1200)/'Estimates from MCMC'!$B$2</f>
        <v>0.1217980842299257</v>
      </c>
    </row>
    <row r="1201" spans="1:32" x14ac:dyDescent="0.3">
      <c r="A1201" s="38">
        <v>3294</v>
      </c>
      <c r="B1201" s="38">
        <v>2098039.7827338241</v>
      </c>
      <c r="C1201" s="39">
        <v>52973.306113512299</v>
      </c>
      <c r="D1201" s="39">
        <v>51915.673342092297</v>
      </c>
      <c r="E1201" s="39">
        <f t="shared" si="324"/>
        <v>1057.6327714200015</v>
      </c>
      <c r="F1201" s="39">
        <v>52924.4773119866</v>
      </c>
      <c r="G1201" s="40">
        <f t="shared" si="325"/>
        <v>48.828801525698509</v>
      </c>
      <c r="H1201" s="39">
        <v>52881.999884215802</v>
      </c>
      <c r="I1201" s="39">
        <f t="shared" si="326"/>
        <v>91.306229296496895</v>
      </c>
      <c r="J1201" s="39">
        <v>51775.919856599103</v>
      </c>
      <c r="K1201" s="40">
        <f t="shared" si="327"/>
        <v>1197.3862569131961</v>
      </c>
      <c r="L1201" s="39">
        <v>51179.188772151101</v>
      </c>
      <c r="M1201" s="39">
        <f t="shared" si="328"/>
        <v>1794.1173413611978</v>
      </c>
      <c r="N1201" s="39">
        <f t="shared" si="333"/>
        <v>596.73108444800164</v>
      </c>
      <c r="O1201" s="40">
        <f>'Estimates from MCMC'!$B$2-L1201</f>
        <v>17881.811227848899</v>
      </c>
      <c r="P1201" s="39">
        <v>52440.139259868803</v>
      </c>
      <c r="Q1201" s="40">
        <f t="shared" si="329"/>
        <v>1260.9504877177023</v>
      </c>
      <c r="R1201" s="39">
        <v>52471.652430071197</v>
      </c>
      <c r="S1201" s="39">
        <f t="shared" si="330"/>
        <v>31.513170202393667</v>
      </c>
      <c r="T1201" s="39">
        <f t="shared" si="334"/>
        <v>1292.463657920096</v>
      </c>
      <c r="U1201" s="39">
        <v>59104.697031134601</v>
      </c>
      <c r="V1201" s="39">
        <f t="shared" si="331"/>
        <v>7925.5082589835001</v>
      </c>
      <c r="W1201" s="39">
        <v>60649.502504997101</v>
      </c>
      <c r="X1201" s="39">
        <f t="shared" si="332"/>
        <v>252.34181594240363</v>
      </c>
      <c r="Y1201" s="39">
        <f t="shared" si="335"/>
        <v>9470.3137328459998</v>
      </c>
      <c r="Z1201" s="39">
        <f t="shared" si="336"/>
        <v>8411.4974950028991</v>
      </c>
      <c r="AA1201" s="45">
        <f t="shared" si="337"/>
        <v>7.2278117772948527E-2</v>
      </c>
      <c r="AB1201" s="45">
        <f t="shared" si="338"/>
        <v>0.44321619091025954</v>
      </c>
      <c r="AC1201" s="45">
        <f t="shared" si="339"/>
        <v>1.4111647457132854E-2</v>
      </c>
      <c r="AD1201" s="45">
        <f t="shared" si="340"/>
        <v>0.52960595614034089</v>
      </c>
      <c r="AE1201" s="45">
        <f t="shared" si="341"/>
        <v>0.47039404385965911</v>
      </c>
      <c r="AF1201" s="43">
        <f>('Estimates from MCMC'!$B$2-'MCMC runs'!W1201)/'Estimates from MCMC'!$B$2</f>
        <v>0.1217980842299257</v>
      </c>
    </row>
    <row r="1202" spans="1:32" x14ac:dyDescent="0.3">
      <c r="A1202" s="38">
        <v>3466</v>
      </c>
      <c r="B1202" s="38">
        <v>2098039.7827338241</v>
      </c>
      <c r="C1202" s="39">
        <v>52973.306113512299</v>
      </c>
      <c r="D1202" s="39">
        <v>51915.673342092297</v>
      </c>
      <c r="E1202" s="39">
        <f t="shared" si="324"/>
        <v>1057.6327714200015</v>
      </c>
      <c r="F1202" s="39">
        <v>52924.4773119866</v>
      </c>
      <c r="G1202" s="40">
        <f t="shared" si="325"/>
        <v>48.828801525698509</v>
      </c>
      <c r="H1202" s="39">
        <v>52881.999884215802</v>
      </c>
      <c r="I1202" s="39">
        <f t="shared" si="326"/>
        <v>91.306229296496895</v>
      </c>
      <c r="J1202" s="39">
        <v>51775.919856599103</v>
      </c>
      <c r="K1202" s="40">
        <f t="shared" si="327"/>
        <v>1197.3862569131961</v>
      </c>
      <c r="L1202" s="39">
        <v>51179.188772151101</v>
      </c>
      <c r="M1202" s="39">
        <f t="shared" si="328"/>
        <v>1794.1173413611978</v>
      </c>
      <c r="N1202" s="39">
        <f t="shared" si="333"/>
        <v>596.73108444800164</v>
      </c>
      <c r="O1202" s="40">
        <f>'Estimates from MCMC'!$B$2-L1202</f>
        <v>17881.811227848899</v>
      </c>
      <c r="P1202" s="39">
        <v>52440.139259868803</v>
      </c>
      <c r="Q1202" s="40">
        <f t="shared" si="329"/>
        <v>1260.9504877177023</v>
      </c>
      <c r="R1202" s="39">
        <v>52471.652430071197</v>
      </c>
      <c r="S1202" s="39">
        <f t="shared" si="330"/>
        <v>31.513170202393667</v>
      </c>
      <c r="T1202" s="39">
        <f t="shared" si="334"/>
        <v>1292.463657920096</v>
      </c>
      <c r="U1202" s="39">
        <v>59104.697031134601</v>
      </c>
      <c r="V1202" s="39">
        <f t="shared" si="331"/>
        <v>7925.5082589835001</v>
      </c>
      <c r="W1202" s="39">
        <v>60649.502504997101</v>
      </c>
      <c r="X1202" s="39">
        <f t="shared" si="332"/>
        <v>252.34181594240363</v>
      </c>
      <c r="Y1202" s="39">
        <f t="shared" si="335"/>
        <v>9470.3137328459998</v>
      </c>
      <c r="Z1202" s="39">
        <f t="shared" si="336"/>
        <v>8411.4974950028991</v>
      </c>
      <c r="AA1202" s="45">
        <f t="shared" si="337"/>
        <v>7.2278117772948527E-2</v>
      </c>
      <c r="AB1202" s="45">
        <f t="shared" si="338"/>
        <v>0.44321619091025954</v>
      </c>
      <c r="AC1202" s="45">
        <f t="shared" si="339"/>
        <v>1.4111647457132854E-2</v>
      </c>
      <c r="AD1202" s="45">
        <f t="shared" si="340"/>
        <v>0.52960595614034089</v>
      </c>
      <c r="AE1202" s="45">
        <f t="shared" si="341"/>
        <v>0.47039404385965911</v>
      </c>
      <c r="AF1202" s="43">
        <f>('Estimates from MCMC'!$B$2-'MCMC runs'!W1202)/'Estimates from MCMC'!$B$2</f>
        <v>0.1217980842299257</v>
      </c>
    </row>
    <row r="1203" spans="1:32" x14ac:dyDescent="0.3">
      <c r="A1203" s="38">
        <v>1208</v>
      </c>
      <c r="B1203" s="38">
        <v>2093820.3037119447</v>
      </c>
      <c r="C1203" s="39">
        <v>53028.102793982202</v>
      </c>
      <c r="D1203" s="39">
        <v>51960.436840134702</v>
      </c>
      <c r="E1203" s="39">
        <f t="shared" si="324"/>
        <v>1067.6659538474996</v>
      </c>
      <c r="F1203" s="39">
        <v>52950.362225476303</v>
      </c>
      <c r="G1203" s="40">
        <f t="shared" si="325"/>
        <v>77.740568505898409</v>
      </c>
      <c r="H1203" s="39">
        <v>52935.454470822398</v>
      </c>
      <c r="I1203" s="39">
        <f t="shared" si="326"/>
        <v>92.648323159803113</v>
      </c>
      <c r="J1203" s="39">
        <v>51791.469318561998</v>
      </c>
      <c r="K1203" s="40">
        <f t="shared" si="327"/>
        <v>1236.6334754202035</v>
      </c>
      <c r="L1203" s="39">
        <v>51186.198401777401</v>
      </c>
      <c r="M1203" s="39">
        <f t="shared" si="328"/>
        <v>1841.9043922048004</v>
      </c>
      <c r="N1203" s="39">
        <f t="shared" si="333"/>
        <v>605.27091678459692</v>
      </c>
      <c r="O1203" s="40">
        <f>'Estimates from MCMC'!$B$2-L1203</f>
        <v>17874.801598222599</v>
      </c>
      <c r="P1203" s="39">
        <v>52481.495956106097</v>
      </c>
      <c r="Q1203" s="40">
        <f t="shared" si="329"/>
        <v>1295.2975543286957</v>
      </c>
      <c r="R1203" s="39">
        <v>52512.846366203303</v>
      </c>
      <c r="S1203" s="39">
        <f t="shared" si="330"/>
        <v>31.350410097205895</v>
      </c>
      <c r="T1203" s="39">
        <f t="shared" si="334"/>
        <v>1326.6479644259016</v>
      </c>
      <c r="U1203" s="39">
        <v>59270.829954127199</v>
      </c>
      <c r="V1203" s="39">
        <f t="shared" si="331"/>
        <v>8084.6315523497979</v>
      </c>
      <c r="W1203" s="39">
        <v>60863.418048718697</v>
      </c>
      <c r="X1203" s="39">
        <f t="shared" si="332"/>
        <v>265.9401301655962</v>
      </c>
      <c r="Y1203" s="39">
        <f t="shared" si="335"/>
        <v>9677.2196469412957</v>
      </c>
      <c r="Z1203" s="39">
        <f t="shared" si="336"/>
        <v>8197.5819512813032</v>
      </c>
      <c r="AA1203" s="45">
        <f t="shared" si="337"/>
        <v>7.421889172508736E-2</v>
      </c>
      <c r="AB1203" s="45">
        <f t="shared" si="338"/>
        <v>0.45229210002273268</v>
      </c>
      <c r="AC1203" s="45">
        <f t="shared" si="339"/>
        <v>1.4877934655903553E-2</v>
      </c>
      <c r="AD1203" s="45">
        <f t="shared" si="340"/>
        <v>0.5413889264037236</v>
      </c>
      <c r="AE1203" s="45">
        <f t="shared" si="341"/>
        <v>0.4586110735962764</v>
      </c>
      <c r="AF1203" s="43">
        <f>('Estimates from MCMC'!$B$2-'MCMC runs'!W1203)/'Estimates from MCMC'!$B$2</f>
        <v>0.11870059731659408</v>
      </c>
    </row>
    <row r="1204" spans="1:32" x14ac:dyDescent="0.3">
      <c r="A1204" s="38">
        <v>877</v>
      </c>
      <c r="B1204" s="38">
        <v>1944566.1275123286</v>
      </c>
      <c r="C1204" s="39">
        <v>52140.559675207398</v>
      </c>
      <c r="D1204" s="39">
        <v>51093.081146181503</v>
      </c>
      <c r="E1204" s="39">
        <f t="shared" si="324"/>
        <v>1047.4785290258951</v>
      </c>
      <c r="F1204" s="39">
        <v>52058.638491509497</v>
      </c>
      <c r="G1204" s="40">
        <f t="shared" si="325"/>
        <v>81.921183697901142</v>
      </c>
      <c r="H1204" s="39">
        <v>52048.535776297198</v>
      </c>
      <c r="I1204" s="39">
        <f t="shared" si="326"/>
        <v>92.023898910199932</v>
      </c>
      <c r="J1204" s="39">
        <v>50920.474636035797</v>
      </c>
      <c r="K1204" s="40">
        <f t="shared" si="327"/>
        <v>1220.0850391716012</v>
      </c>
      <c r="L1204" s="39">
        <v>50319.330660009997</v>
      </c>
      <c r="M1204" s="39">
        <f t="shared" si="328"/>
        <v>1821.2290151974012</v>
      </c>
      <c r="N1204" s="39">
        <f t="shared" si="333"/>
        <v>601.14397602579993</v>
      </c>
      <c r="O1204" s="40">
        <f>'Estimates from MCMC'!$B$2-L1204</f>
        <v>18741.669339990003</v>
      </c>
      <c r="P1204" s="39">
        <v>51600.0664764455</v>
      </c>
      <c r="Q1204" s="40">
        <f t="shared" si="329"/>
        <v>1280.7358164355028</v>
      </c>
      <c r="R1204" s="39">
        <v>51631.4443547255</v>
      </c>
      <c r="S1204" s="39">
        <f t="shared" si="330"/>
        <v>31.377878280000004</v>
      </c>
      <c r="T1204" s="39">
        <f t="shared" si="334"/>
        <v>1312.1136947155028</v>
      </c>
      <c r="U1204" s="39">
        <v>58159.1911043785</v>
      </c>
      <c r="V1204" s="39">
        <f t="shared" si="331"/>
        <v>7839.8604443685035</v>
      </c>
      <c r="W1204" s="39">
        <v>59731.079520978703</v>
      </c>
      <c r="X1204" s="39">
        <f t="shared" si="332"/>
        <v>259.77472188469983</v>
      </c>
      <c r="Y1204" s="39">
        <f t="shared" si="335"/>
        <v>9411.7488609687061</v>
      </c>
      <c r="Z1204" s="39">
        <f t="shared" si="336"/>
        <v>9329.9204790212971</v>
      </c>
      <c r="AA1204" s="45">
        <f t="shared" si="337"/>
        <v>7.0010502848632722E-2</v>
      </c>
      <c r="AB1204" s="45">
        <f t="shared" si="338"/>
        <v>0.41831174705660906</v>
      </c>
      <c r="AC1204" s="45">
        <f t="shared" si="339"/>
        <v>1.3860810217711289E-2</v>
      </c>
      <c r="AD1204" s="45">
        <f t="shared" si="340"/>
        <v>0.50218306012295311</v>
      </c>
      <c r="AE1204" s="45">
        <f t="shared" si="341"/>
        <v>0.49781693987704689</v>
      </c>
      <c r="AF1204" s="43">
        <f>('Estimates from MCMC'!$B$2-'MCMC runs'!W1204)/'Estimates from MCMC'!$B$2</f>
        <v>0.13509680541870661</v>
      </c>
    </row>
    <row r="1205" spans="1:32" x14ac:dyDescent="0.3">
      <c r="A1205" s="38">
        <v>3351</v>
      </c>
      <c r="B1205" s="38">
        <v>1996987.6805971044</v>
      </c>
      <c r="C1205" s="39">
        <v>53270.521875101003</v>
      </c>
      <c r="D1205" s="39">
        <v>52226.228571458902</v>
      </c>
      <c r="E1205" s="39">
        <f t="shared" si="324"/>
        <v>1044.2933036421018</v>
      </c>
      <c r="F1205" s="39">
        <v>53206.928087386703</v>
      </c>
      <c r="G1205" s="40">
        <f t="shared" si="325"/>
        <v>63.593787714300561</v>
      </c>
      <c r="H1205" s="39">
        <v>53179.380120834699</v>
      </c>
      <c r="I1205" s="39">
        <f t="shared" si="326"/>
        <v>91.141754266303906</v>
      </c>
      <c r="J1205" s="39">
        <v>52072.4320835619</v>
      </c>
      <c r="K1205" s="40">
        <f t="shared" si="327"/>
        <v>1198.0897915391033</v>
      </c>
      <c r="L1205" s="39">
        <v>51476.203696768098</v>
      </c>
      <c r="M1205" s="39">
        <f t="shared" si="328"/>
        <v>1794.3181783329055</v>
      </c>
      <c r="N1205" s="39">
        <f t="shared" si="333"/>
        <v>596.2283867938022</v>
      </c>
      <c r="O1205" s="40">
        <f>'Estimates from MCMC'!$B$2-L1205</f>
        <v>17584.796303231902</v>
      </c>
      <c r="P1205" s="39">
        <v>52737.306639046197</v>
      </c>
      <c r="Q1205" s="40">
        <f t="shared" si="329"/>
        <v>1261.1029422780994</v>
      </c>
      <c r="R1205" s="39">
        <v>52768.586978755899</v>
      </c>
      <c r="S1205" s="39">
        <f t="shared" si="330"/>
        <v>31.280339709701366</v>
      </c>
      <c r="T1205" s="39">
        <f t="shared" si="334"/>
        <v>1292.3832819878007</v>
      </c>
      <c r="U1205" s="39">
        <v>59460.039738722597</v>
      </c>
      <c r="V1205" s="39">
        <f t="shared" si="331"/>
        <v>7983.8360419544988</v>
      </c>
      <c r="W1205" s="39">
        <v>61005.010977898601</v>
      </c>
      <c r="X1205" s="39">
        <f t="shared" si="332"/>
        <v>252.58795718820329</v>
      </c>
      <c r="Y1205" s="39">
        <f t="shared" si="335"/>
        <v>9528.8072811305028</v>
      </c>
      <c r="Z1205" s="39">
        <f t="shared" si="336"/>
        <v>8055.9890221013993</v>
      </c>
      <c r="AA1205" s="45">
        <f t="shared" si="337"/>
        <v>7.3494356130259758E-2</v>
      </c>
      <c r="AB1205" s="45">
        <f t="shared" si="338"/>
        <v>0.45401925073690808</v>
      </c>
      <c r="AC1205" s="45">
        <f t="shared" si="339"/>
        <v>1.4363996763600853E-2</v>
      </c>
      <c r="AD1205" s="45">
        <f t="shared" si="340"/>
        <v>0.54187760363076865</v>
      </c>
      <c r="AE1205" s="45">
        <f t="shared" si="341"/>
        <v>0.45812239636923135</v>
      </c>
      <c r="AF1205" s="43">
        <f>('Estimates from MCMC'!$B$2-'MCMC runs'!W1205)/'Estimates from MCMC'!$B$2</f>
        <v>0.11665033842691822</v>
      </c>
    </row>
    <row r="1206" spans="1:32" x14ac:dyDescent="0.3">
      <c r="A1206" s="38">
        <v>1822</v>
      </c>
      <c r="B1206" s="38">
        <v>2014179.2077060733</v>
      </c>
      <c r="C1206" s="39">
        <v>52537.984151619799</v>
      </c>
      <c r="D1206" s="39">
        <v>51521.721793062701</v>
      </c>
      <c r="E1206" s="39">
        <f t="shared" si="324"/>
        <v>1016.2623585570982</v>
      </c>
      <c r="F1206" s="39">
        <v>52477.849221194898</v>
      </c>
      <c r="G1206" s="40">
        <f t="shared" si="325"/>
        <v>60.13493042490154</v>
      </c>
      <c r="H1206" s="39">
        <v>52449.611711274098</v>
      </c>
      <c r="I1206" s="39">
        <f t="shared" si="326"/>
        <v>88.372440345701762</v>
      </c>
      <c r="J1206" s="39">
        <v>51373.774263696199</v>
      </c>
      <c r="K1206" s="40">
        <f t="shared" si="327"/>
        <v>1164.2098879236</v>
      </c>
      <c r="L1206" s="39">
        <v>50795.7613047712</v>
      </c>
      <c r="M1206" s="39">
        <f t="shared" si="328"/>
        <v>1742.2228468485991</v>
      </c>
      <c r="N1206" s="39">
        <f t="shared" si="333"/>
        <v>578.01295892499911</v>
      </c>
      <c r="O1206" s="40">
        <f>'Estimates from MCMC'!$B$2-L1206</f>
        <v>18265.2386952288</v>
      </c>
      <c r="P1206" s="39">
        <v>52016.856425245896</v>
      </c>
      <c r="Q1206" s="40">
        <f t="shared" si="329"/>
        <v>1221.0951204746962</v>
      </c>
      <c r="R1206" s="39">
        <v>52047.303731207001</v>
      </c>
      <c r="S1206" s="39">
        <f t="shared" si="330"/>
        <v>30.447305961104576</v>
      </c>
      <c r="T1206" s="39">
        <f t="shared" si="334"/>
        <v>1251.5424264358007</v>
      </c>
      <c r="U1206" s="39">
        <v>58574.776384687597</v>
      </c>
      <c r="V1206" s="39">
        <f t="shared" si="331"/>
        <v>7779.0150799163966</v>
      </c>
      <c r="W1206" s="39">
        <v>60067.645623399701</v>
      </c>
      <c r="X1206" s="39">
        <f t="shared" si="332"/>
        <v>241.32681227630383</v>
      </c>
      <c r="Y1206" s="39">
        <f t="shared" si="335"/>
        <v>9271.8843186285012</v>
      </c>
      <c r="Z1206" s="39">
        <f t="shared" si="336"/>
        <v>8993.3543766002986</v>
      </c>
      <c r="AA1206" s="45">
        <f t="shared" si="337"/>
        <v>6.8520452829490014E-2</v>
      </c>
      <c r="AB1206" s="45">
        <f t="shared" si="338"/>
        <v>0.42589178327838723</v>
      </c>
      <c r="AC1206" s="45">
        <f t="shared" si="339"/>
        <v>1.3212354697524025E-2</v>
      </c>
      <c r="AD1206" s="45">
        <f t="shared" si="340"/>
        <v>0.50762459080540123</v>
      </c>
      <c r="AE1206" s="45">
        <f t="shared" si="341"/>
        <v>0.49237540919459871</v>
      </c>
      <c r="AF1206" s="43">
        <f>('Estimates from MCMC'!$B$2-'MCMC runs'!W1206)/'Estimates from MCMC'!$B$2</f>
        <v>0.13022334424060322</v>
      </c>
    </row>
    <row r="1207" spans="1:32" x14ac:dyDescent="0.3">
      <c r="A1207" s="38">
        <v>3710</v>
      </c>
      <c r="B1207" s="38">
        <v>2005611.0326782104</v>
      </c>
      <c r="C1207" s="39">
        <v>52732.192901727103</v>
      </c>
      <c r="D1207" s="39">
        <v>51690.319012114502</v>
      </c>
      <c r="E1207" s="39">
        <f t="shared" si="324"/>
        <v>1041.8738896126015</v>
      </c>
      <c r="F1207" s="39">
        <v>52679.328325940303</v>
      </c>
      <c r="G1207" s="40">
        <f t="shared" si="325"/>
        <v>52.864575786799833</v>
      </c>
      <c r="H1207" s="39">
        <v>52642.248470147002</v>
      </c>
      <c r="I1207" s="39">
        <f t="shared" si="326"/>
        <v>89.944431580101082</v>
      </c>
      <c r="J1207" s="39">
        <v>51548.171983490603</v>
      </c>
      <c r="K1207" s="40">
        <f t="shared" si="327"/>
        <v>1184.0209182364997</v>
      </c>
      <c r="L1207" s="39">
        <v>50960.3523602157</v>
      </c>
      <c r="M1207" s="39">
        <f t="shared" si="328"/>
        <v>1771.840541511403</v>
      </c>
      <c r="N1207" s="39">
        <f t="shared" si="333"/>
        <v>587.81962327490328</v>
      </c>
      <c r="O1207" s="40">
        <f>'Estimates from MCMC'!$B$2-L1207</f>
        <v>18100.6476397843</v>
      </c>
      <c r="P1207" s="39">
        <v>52204.882774070102</v>
      </c>
      <c r="Q1207" s="40">
        <f t="shared" si="329"/>
        <v>1244.5304138544016</v>
      </c>
      <c r="R1207" s="39">
        <v>52235.816806005401</v>
      </c>
      <c r="S1207" s="39">
        <f t="shared" si="330"/>
        <v>30.934031935299572</v>
      </c>
      <c r="T1207" s="39">
        <f t="shared" si="334"/>
        <v>1275.4644457897011</v>
      </c>
      <c r="U1207" s="39">
        <v>58744.9850582625</v>
      </c>
      <c r="V1207" s="39">
        <f t="shared" si="331"/>
        <v>7784.6326980468002</v>
      </c>
      <c r="W1207" s="39">
        <v>60267.463309096398</v>
      </c>
      <c r="X1207" s="39">
        <f t="shared" si="332"/>
        <v>247.01380504419649</v>
      </c>
      <c r="Y1207" s="39">
        <f t="shared" si="335"/>
        <v>9307.1109488806978</v>
      </c>
      <c r="Z1207" s="39">
        <f t="shared" si="336"/>
        <v>8793.536690903602</v>
      </c>
      <c r="AA1207" s="45">
        <f t="shared" si="337"/>
        <v>7.0465127611583106E-2</v>
      </c>
      <c r="AB1207" s="45">
        <f t="shared" si="338"/>
        <v>0.43007481571745393</v>
      </c>
      <c r="AC1207" s="45">
        <f t="shared" si="339"/>
        <v>1.364668325465177E-2</v>
      </c>
      <c r="AD1207" s="45">
        <f t="shared" si="340"/>
        <v>0.51418662658368885</v>
      </c>
      <c r="AE1207" s="45">
        <f t="shared" si="341"/>
        <v>0.4858133734163112</v>
      </c>
      <c r="AF1207" s="43">
        <f>('Estimates from MCMC'!$B$2-'MCMC runs'!W1207)/'Estimates from MCMC'!$B$2</f>
        <v>0.127329993641905</v>
      </c>
    </row>
    <row r="1208" spans="1:32" x14ac:dyDescent="0.3">
      <c r="A1208" s="38">
        <v>2041</v>
      </c>
      <c r="B1208" s="38">
        <v>1963420.1020309431</v>
      </c>
      <c r="C1208" s="39">
        <v>52225.130358151597</v>
      </c>
      <c r="D1208" s="39">
        <v>51157.322922001302</v>
      </c>
      <c r="E1208" s="39">
        <f t="shared" si="324"/>
        <v>1067.807436150295</v>
      </c>
      <c r="F1208" s="39">
        <v>52171.129418964701</v>
      </c>
      <c r="G1208" s="40">
        <f t="shared" si="325"/>
        <v>54.000939186895266</v>
      </c>
      <c r="H1208" s="39">
        <v>52133.418759749402</v>
      </c>
      <c r="I1208" s="39">
        <f t="shared" si="326"/>
        <v>91.711598402194795</v>
      </c>
      <c r="J1208" s="39">
        <v>51012.316731583902</v>
      </c>
      <c r="K1208" s="40">
        <f t="shared" si="327"/>
        <v>1212.8136265676949</v>
      </c>
      <c r="L1208" s="39">
        <v>50413.598174261999</v>
      </c>
      <c r="M1208" s="39">
        <f t="shared" si="328"/>
        <v>1811.5321838895979</v>
      </c>
      <c r="N1208" s="39">
        <f t="shared" si="333"/>
        <v>598.71855732190306</v>
      </c>
      <c r="O1208" s="40">
        <f>'Estimates from MCMC'!$B$2-L1208</f>
        <v>18647.401825738001</v>
      </c>
      <c r="P1208" s="39">
        <v>51683.579750585697</v>
      </c>
      <c r="Q1208" s="40">
        <f t="shared" si="329"/>
        <v>1269.9815763236984</v>
      </c>
      <c r="R1208" s="39">
        <v>51715.145487051603</v>
      </c>
      <c r="S1208" s="39">
        <f t="shared" si="330"/>
        <v>31.565736465905502</v>
      </c>
      <c r="T1208" s="39">
        <f t="shared" si="334"/>
        <v>1301.5473127896039</v>
      </c>
      <c r="U1208" s="39">
        <v>58378.074577897598</v>
      </c>
      <c r="V1208" s="39">
        <f t="shared" si="331"/>
        <v>7964.4764036355991</v>
      </c>
      <c r="W1208" s="39">
        <v>59940.217135818399</v>
      </c>
      <c r="X1208" s="39">
        <f t="shared" si="332"/>
        <v>260.59524513119686</v>
      </c>
      <c r="Y1208" s="39">
        <f t="shared" si="335"/>
        <v>9526.6189615563999</v>
      </c>
      <c r="Z1208" s="39">
        <f t="shared" si="336"/>
        <v>9120.7828641816013</v>
      </c>
      <c r="AA1208" s="45">
        <f t="shared" si="337"/>
        <v>6.9797783356239387E-2</v>
      </c>
      <c r="AB1208" s="45">
        <f t="shared" si="338"/>
        <v>0.42710917467561954</v>
      </c>
      <c r="AC1208" s="45">
        <f t="shared" si="339"/>
        <v>1.3974882268666047E-2</v>
      </c>
      <c r="AD1208" s="45">
        <f t="shared" si="340"/>
        <v>0.51088184030052497</v>
      </c>
      <c r="AE1208" s="45">
        <f t="shared" si="341"/>
        <v>0.48911815969947497</v>
      </c>
      <c r="AF1208" s="43">
        <f>('Estimates from MCMC'!$B$2-'MCMC runs'!W1208)/'Estimates from MCMC'!$B$2</f>
        <v>0.13206850268866077</v>
      </c>
    </row>
    <row r="1209" spans="1:32" x14ac:dyDescent="0.3">
      <c r="A1209" s="38">
        <v>1902</v>
      </c>
      <c r="B1209" s="38">
        <v>1925038.6062000084</v>
      </c>
      <c r="C1209" s="39">
        <v>52557.489223104902</v>
      </c>
      <c r="D1209" s="39">
        <v>51504.711912869403</v>
      </c>
      <c r="E1209" s="39">
        <f t="shared" si="324"/>
        <v>1052.7773102354986</v>
      </c>
      <c r="F1209" s="39">
        <v>52490.303711197703</v>
      </c>
      <c r="G1209" s="40">
        <f t="shared" si="325"/>
        <v>67.185511907198816</v>
      </c>
      <c r="H1209" s="39">
        <v>52466.251967783901</v>
      </c>
      <c r="I1209" s="39">
        <f t="shared" si="326"/>
        <v>91.237255321000703</v>
      </c>
      <c r="J1209" s="39">
        <v>51347.3319054233</v>
      </c>
      <c r="K1209" s="40">
        <f t="shared" si="327"/>
        <v>1210.1573176816019</v>
      </c>
      <c r="L1209" s="39">
        <v>50751.371273817502</v>
      </c>
      <c r="M1209" s="39">
        <f t="shared" si="328"/>
        <v>1806.1179492873998</v>
      </c>
      <c r="N1209" s="39">
        <f t="shared" si="333"/>
        <v>595.96063160579797</v>
      </c>
      <c r="O1209" s="40">
        <f>'Estimates from MCMC'!$B$2-L1209</f>
        <v>18309.628726182498</v>
      </c>
      <c r="P1209" s="39">
        <v>52019.602295563702</v>
      </c>
      <c r="Q1209" s="40">
        <f t="shared" si="329"/>
        <v>1268.2310217462</v>
      </c>
      <c r="R1209" s="39">
        <v>52050.807505634701</v>
      </c>
      <c r="S1209" s="39">
        <f t="shared" si="330"/>
        <v>31.205210070998874</v>
      </c>
      <c r="T1209" s="39">
        <f t="shared" si="334"/>
        <v>1299.4362318171989</v>
      </c>
      <c r="U1209" s="39">
        <v>58620.093528724603</v>
      </c>
      <c r="V1209" s="39">
        <f t="shared" si="331"/>
        <v>7868.7222549071012</v>
      </c>
      <c r="W1209" s="39">
        <v>60176.811552240499</v>
      </c>
      <c r="X1209" s="39">
        <f t="shared" si="332"/>
        <v>257.28179169869691</v>
      </c>
      <c r="Y1209" s="39">
        <f t="shared" si="335"/>
        <v>9425.4402784229969</v>
      </c>
      <c r="Z1209" s="39">
        <f t="shared" si="336"/>
        <v>8884.1884477595013</v>
      </c>
      <c r="AA1209" s="45">
        <f t="shared" si="337"/>
        <v>7.0970102739386753E-2</v>
      </c>
      <c r="AB1209" s="45">
        <f t="shared" si="338"/>
        <v>0.42975870087714801</v>
      </c>
      <c r="AC1209" s="45">
        <f t="shared" si="339"/>
        <v>1.4051720848429207E-2</v>
      </c>
      <c r="AD1209" s="45">
        <f t="shared" si="340"/>
        <v>0.51478052446496403</v>
      </c>
      <c r="AE1209" s="45">
        <f t="shared" si="341"/>
        <v>0.48521947553503603</v>
      </c>
      <c r="AF1209" s="43">
        <f>('Estimates from MCMC'!$B$2-'MCMC runs'!W1209)/'Estimates from MCMC'!$B$2</f>
        <v>0.12864262677574176</v>
      </c>
    </row>
    <row r="1210" spans="1:32" x14ac:dyDescent="0.3">
      <c r="A1210" s="38">
        <v>1461</v>
      </c>
      <c r="B1210" s="38">
        <v>1961740.1446678804</v>
      </c>
      <c r="C1210" s="39">
        <v>53945.086362910202</v>
      </c>
      <c r="D1210" s="39">
        <v>52877.378822431303</v>
      </c>
      <c r="E1210" s="39">
        <f t="shared" si="324"/>
        <v>1067.7075404788993</v>
      </c>
      <c r="F1210" s="39">
        <v>53888.092570448898</v>
      </c>
      <c r="G1210" s="40">
        <f t="shared" si="325"/>
        <v>56.99379246130411</v>
      </c>
      <c r="H1210" s="39">
        <v>53854.5103231147</v>
      </c>
      <c r="I1210" s="39">
        <f t="shared" si="326"/>
        <v>90.576039795501856</v>
      </c>
      <c r="J1210" s="39">
        <v>52730.545199138003</v>
      </c>
      <c r="K1210" s="40">
        <f t="shared" si="327"/>
        <v>1214.5411637721991</v>
      </c>
      <c r="L1210" s="39">
        <v>52138.350618170203</v>
      </c>
      <c r="M1210" s="39">
        <f t="shared" si="328"/>
        <v>1806.7357447399991</v>
      </c>
      <c r="N1210" s="39">
        <f t="shared" si="333"/>
        <v>592.19458096779999</v>
      </c>
      <c r="O1210" s="40">
        <f>'Estimates from MCMC'!$B$2-L1210</f>
        <v>16922.649381829797</v>
      </c>
      <c r="P1210" s="39">
        <v>53408.534554583799</v>
      </c>
      <c r="Q1210" s="40">
        <f t="shared" si="329"/>
        <v>1270.1839364135958</v>
      </c>
      <c r="R1210" s="39">
        <v>53439.071927965102</v>
      </c>
      <c r="S1210" s="39">
        <f t="shared" si="330"/>
        <v>30.537373381303041</v>
      </c>
      <c r="T1210" s="39">
        <f t="shared" si="334"/>
        <v>1300.7213097948988</v>
      </c>
      <c r="U1210" s="39">
        <v>60230.027878355097</v>
      </c>
      <c r="V1210" s="39">
        <f t="shared" si="331"/>
        <v>8091.6772601848934</v>
      </c>
      <c r="W1210" s="39">
        <v>61787.360614041703</v>
      </c>
      <c r="X1210" s="39">
        <f t="shared" si="332"/>
        <v>256.61142589170777</v>
      </c>
      <c r="Y1210" s="39">
        <f t="shared" si="335"/>
        <v>9649.0099958715</v>
      </c>
      <c r="Z1210" s="39">
        <f t="shared" si="336"/>
        <v>7273.6393859582968</v>
      </c>
      <c r="AA1210" s="45">
        <f t="shared" si="337"/>
        <v>7.6862746514828259E-2</v>
      </c>
      <c r="AB1210" s="45">
        <f t="shared" si="338"/>
        <v>0.47815664542888281</v>
      </c>
      <c r="AC1210" s="45">
        <f t="shared" si="339"/>
        <v>1.5163785533915087E-2</v>
      </c>
      <c r="AD1210" s="45">
        <f t="shared" si="340"/>
        <v>0.57018317747762615</v>
      </c>
      <c r="AE1210" s="45">
        <f t="shared" si="341"/>
        <v>0.4298168225223738</v>
      </c>
      <c r="AF1210" s="43">
        <f>('Estimates from MCMC'!$B$2-'MCMC runs'!W1210)/'Estimates from MCMC'!$B$2</f>
        <v>0.10532195285267078</v>
      </c>
    </row>
    <row r="1211" spans="1:32" x14ac:dyDescent="0.3">
      <c r="A1211" s="38">
        <v>3159</v>
      </c>
      <c r="B1211" s="38">
        <v>2012968.9962969006</v>
      </c>
      <c r="C1211" s="39">
        <v>52429.813649117699</v>
      </c>
      <c r="D1211" s="39">
        <v>51408.601196217998</v>
      </c>
      <c r="E1211" s="39">
        <f t="shared" si="324"/>
        <v>1021.212452899701</v>
      </c>
      <c r="F1211" s="39">
        <v>52366.881953853597</v>
      </c>
      <c r="G1211" s="40">
        <f t="shared" si="325"/>
        <v>62.931695264102018</v>
      </c>
      <c r="H1211" s="39">
        <v>52340.913393965398</v>
      </c>
      <c r="I1211" s="39">
        <f t="shared" si="326"/>
        <v>88.900255152300815</v>
      </c>
      <c r="J1211" s="39">
        <v>51257.545817978003</v>
      </c>
      <c r="K1211" s="40">
        <f t="shared" si="327"/>
        <v>1172.2678311396958</v>
      </c>
      <c r="L1211" s="39">
        <v>50676.317244670397</v>
      </c>
      <c r="M1211" s="39">
        <f t="shared" si="328"/>
        <v>1753.4964044473018</v>
      </c>
      <c r="N1211" s="39">
        <f t="shared" si="333"/>
        <v>581.22857330760598</v>
      </c>
      <c r="O1211" s="40">
        <f>'Estimates from MCMC'!$B$2-L1211</f>
        <v>18384.682755329603</v>
      </c>
      <c r="P1211" s="39">
        <v>51906.208515656603</v>
      </c>
      <c r="Q1211" s="40">
        <f t="shared" si="329"/>
        <v>1229.8912709862052</v>
      </c>
      <c r="R1211" s="39">
        <v>51936.801425572303</v>
      </c>
      <c r="S1211" s="39">
        <f t="shared" si="330"/>
        <v>30.592909915700147</v>
      </c>
      <c r="T1211" s="39">
        <f t="shared" si="334"/>
        <v>1260.4841809019053</v>
      </c>
      <c r="U1211" s="39">
        <v>58382.298349830897</v>
      </c>
      <c r="V1211" s="39">
        <f t="shared" si="331"/>
        <v>7705.9811051604993</v>
      </c>
      <c r="W1211" s="39">
        <v>59886.358021136199</v>
      </c>
      <c r="X1211" s="39">
        <f t="shared" si="332"/>
        <v>243.57549040339654</v>
      </c>
      <c r="Y1211" s="39">
        <f t="shared" si="335"/>
        <v>9210.0407764658012</v>
      </c>
      <c r="Z1211" s="39">
        <f t="shared" si="336"/>
        <v>9174.6419788638013</v>
      </c>
      <c r="AA1211" s="45">
        <f t="shared" si="337"/>
        <v>6.8561649807990246E-2</v>
      </c>
      <c r="AB1211" s="45">
        <f t="shared" si="338"/>
        <v>0.41915224797265455</v>
      </c>
      <c r="AC1211" s="45">
        <f t="shared" si="339"/>
        <v>1.3248827496508502E-2</v>
      </c>
      <c r="AD1211" s="45">
        <f t="shared" si="340"/>
        <v>0.50096272527715324</v>
      </c>
      <c r="AE1211" s="45">
        <f t="shared" si="341"/>
        <v>0.4990372747228467</v>
      </c>
      <c r="AF1211" s="43">
        <f>('Estimates from MCMC'!$B$2-'MCMC runs'!W1211)/'Estimates from MCMC'!$B$2</f>
        <v>0.13284838011126107</v>
      </c>
    </row>
    <row r="1212" spans="1:32" x14ac:dyDescent="0.3">
      <c r="A1212" s="38">
        <v>1366</v>
      </c>
      <c r="B1212" s="38">
        <v>2151112.6170175467</v>
      </c>
      <c r="C1212" s="39">
        <v>52504.510129897499</v>
      </c>
      <c r="D1212" s="39">
        <v>51472.112125116597</v>
      </c>
      <c r="E1212" s="39">
        <f t="shared" si="324"/>
        <v>1032.3980047809018</v>
      </c>
      <c r="F1212" s="39">
        <v>52426.550545487204</v>
      </c>
      <c r="G1212" s="40">
        <f t="shared" si="325"/>
        <v>77.959584410295065</v>
      </c>
      <c r="H1212" s="39">
        <v>52414.1245485748</v>
      </c>
      <c r="I1212" s="39">
        <f t="shared" si="326"/>
        <v>90.385581322698272</v>
      </c>
      <c r="J1212" s="39">
        <v>51304.991110114897</v>
      </c>
      <c r="K1212" s="40">
        <f t="shared" si="327"/>
        <v>1199.5190197826014</v>
      </c>
      <c r="L1212" s="39">
        <v>50714.1607976698</v>
      </c>
      <c r="M1212" s="39">
        <f t="shared" si="328"/>
        <v>1790.3493322276991</v>
      </c>
      <c r="N1212" s="39">
        <f t="shared" si="333"/>
        <v>590.83031244509766</v>
      </c>
      <c r="O1212" s="40">
        <f>'Estimates from MCMC'!$B$2-L1212</f>
        <v>18346.8392023302</v>
      </c>
      <c r="P1212" s="39">
        <v>51971.510921883601</v>
      </c>
      <c r="Q1212" s="40">
        <f t="shared" si="329"/>
        <v>1257.3501242138009</v>
      </c>
      <c r="R1212" s="39">
        <v>52002.325657476496</v>
      </c>
      <c r="S1212" s="39">
        <f t="shared" si="330"/>
        <v>30.814735592895886</v>
      </c>
      <c r="T1212" s="39">
        <f t="shared" si="334"/>
        <v>1288.1648598066968</v>
      </c>
      <c r="U1212" s="39">
        <v>58516.822034716002</v>
      </c>
      <c r="V1212" s="39">
        <f t="shared" si="331"/>
        <v>7802.6612370462026</v>
      </c>
      <c r="W1212" s="39">
        <v>60057.731119663797</v>
      </c>
      <c r="X1212" s="39">
        <f t="shared" si="332"/>
        <v>252.74422514109756</v>
      </c>
      <c r="Y1212" s="39">
        <f t="shared" si="335"/>
        <v>9343.5703219939969</v>
      </c>
      <c r="Z1212" s="39">
        <f t="shared" si="336"/>
        <v>9003.2688803362034</v>
      </c>
      <c r="AA1212" s="45">
        <f t="shared" si="337"/>
        <v>7.0211813904331219E-2</v>
      </c>
      <c r="AB1212" s="45">
        <f t="shared" si="338"/>
        <v>0.42528640225152242</v>
      </c>
      <c r="AC1212" s="45">
        <f t="shared" si="339"/>
        <v>1.3775900162083339E-2</v>
      </c>
      <c r="AD1212" s="45">
        <f t="shared" si="340"/>
        <v>0.50927411631793695</v>
      </c>
      <c r="AE1212" s="45">
        <f t="shared" si="341"/>
        <v>0.49072588368206299</v>
      </c>
      <c r="AF1212" s="43">
        <f>('Estimates from MCMC'!$B$2-'MCMC runs'!W1212)/'Estimates from MCMC'!$B$2</f>
        <v>0.13036690578381727</v>
      </c>
    </row>
    <row r="1213" spans="1:32" x14ac:dyDescent="0.3">
      <c r="A1213" s="38">
        <v>1509</v>
      </c>
      <c r="B1213" s="38">
        <v>1949863.8744176151</v>
      </c>
      <c r="C1213" s="39">
        <v>52630.095887233801</v>
      </c>
      <c r="D1213" s="39">
        <v>51599.290645774498</v>
      </c>
      <c r="E1213" s="39">
        <f t="shared" si="324"/>
        <v>1030.8052414593039</v>
      </c>
      <c r="F1213" s="39">
        <v>52560.117284866901</v>
      </c>
      <c r="G1213" s="40">
        <f t="shared" si="325"/>
        <v>69.978602366900304</v>
      </c>
      <c r="H1213" s="39">
        <v>52540.971450325203</v>
      </c>
      <c r="I1213" s="39">
        <f t="shared" si="326"/>
        <v>89.124436908598</v>
      </c>
      <c r="J1213" s="39">
        <v>51441.351154431497</v>
      </c>
      <c r="K1213" s="40">
        <f t="shared" si="327"/>
        <v>1188.7447328023045</v>
      </c>
      <c r="L1213" s="39">
        <v>50858.893022858203</v>
      </c>
      <c r="M1213" s="39">
        <f t="shared" si="328"/>
        <v>1771.2028643755984</v>
      </c>
      <c r="N1213" s="39">
        <f t="shared" si="333"/>
        <v>582.45813157329394</v>
      </c>
      <c r="O1213" s="40">
        <f>'Estimates from MCMC'!$B$2-L1213</f>
        <v>18202.106977141797</v>
      </c>
      <c r="P1213" s="39">
        <v>52097.085756336302</v>
      </c>
      <c r="Q1213" s="40">
        <f t="shared" si="329"/>
        <v>1238.1927334780994</v>
      </c>
      <c r="R1213" s="39">
        <v>52127.625931668299</v>
      </c>
      <c r="S1213" s="39">
        <f t="shared" si="330"/>
        <v>30.540175331996579</v>
      </c>
      <c r="T1213" s="39">
        <f t="shared" si="334"/>
        <v>1268.732908810096</v>
      </c>
      <c r="U1213" s="39">
        <v>58742.315169375703</v>
      </c>
      <c r="V1213" s="39">
        <f t="shared" si="331"/>
        <v>7883.4221465174996</v>
      </c>
      <c r="W1213" s="39">
        <v>60264.075329598199</v>
      </c>
      <c r="X1213" s="39">
        <f t="shared" si="332"/>
        <v>253.0272514124008</v>
      </c>
      <c r="Y1213" s="39">
        <f t="shared" si="335"/>
        <v>9405.1823067399964</v>
      </c>
      <c r="Z1213" s="39">
        <f t="shared" si="336"/>
        <v>8796.9246704018005</v>
      </c>
      <c r="AA1213" s="45">
        <f t="shared" si="337"/>
        <v>6.9702530064424437E-2</v>
      </c>
      <c r="AB1213" s="45">
        <f t="shared" si="338"/>
        <v>0.43310492331560846</v>
      </c>
      <c r="AC1213" s="45">
        <f t="shared" si="339"/>
        <v>1.3900986942344224E-2</v>
      </c>
      <c r="AD1213" s="45">
        <f t="shared" si="340"/>
        <v>0.51670844032237717</v>
      </c>
      <c r="AE1213" s="45">
        <f t="shared" si="341"/>
        <v>0.48329155967762288</v>
      </c>
      <c r="AF1213" s="43">
        <f>('Estimates from MCMC'!$B$2-'MCMC runs'!W1213)/'Estimates from MCMC'!$B$2</f>
        <v>0.12737905142412939</v>
      </c>
    </row>
    <row r="1214" spans="1:32" x14ac:dyDescent="0.3">
      <c r="A1214" s="38">
        <v>2550</v>
      </c>
      <c r="B1214" s="38">
        <v>1994471.9762805172</v>
      </c>
      <c r="C1214" s="39">
        <v>52661.528278232203</v>
      </c>
      <c r="D1214" s="39">
        <v>51625.400349673502</v>
      </c>
      <c r="E1214" s="39">
        <f t="shared" si="324"/>
        <v>1036.1279285587007</v>
      </c>
      <c r="F1214" s="39">
        <v>52600.667133691299</v>
      </c>
      <c r="G1214" s="40">
        <f t="shared" si="325"/>
        <v>60.861144540904206</v>
      </c>
      <c r="H1214" s="39">
        <v>52571.978150358504</v>
      </c>
      <c r="I1214" s="39">
        <f t="shared" si="326"/>
        <v>89.550127873699239</v>
      </c>
      <c r="J1214" s="39">
        <v>51475.886717309302</v>
      </c>
      <c r="K1214" s="40">
        <f t="shared" si="327"/>
        <v>1185.6415609229007</v>
      </c>
      <c r="L1214" s="39">
        <v>50890.450881798803</v>
      </c>
      <c r="M1214" s="39">
        <f t="shared" si="328"/>
        <v>1771.0773964334003</v>
      </c>
      <c r="N1214" s="39">
        <f t="shared" si="333"/>
        <v>585.4358355104996</v>
      </c>
      <c r="O1214" s="40">
        <f>'Estimates from MCMC'!$B$2-L1214</f>
        <v>18170.549118201197</v>
      </c>
      <c r="P1214" s="39">
        <v>52130.924686742299</v>
      </c>
      <c r="Q1214" s="40">
        <f t="shared" si="329"/>
        <v>1240.4738049434964</v>
      </c>
      <c r="R1214" s="39">
        <v>52161.701296499697</v>
      </c>
      <c r="S1214" s="39">
        <f t="shared" si="330"/>
        <v>30.776609757398546</v>
      </c>
      <c r="T1214" s="39">
        <f t="shared" si="334"/>
        <v>1271.2504147008949</v>
      </c>
      <c r="U1214" s="39">
        <v>58764.074227881501</v>
      </c>
      <c r="V1214" s="39">
        <f t="shared" si="331"/>
        <v>7873.6233460826988</v>
      </c>
      <c r="W1214" s="39">
        <v>60285.689572900803</v>
      </c>
      <c r="X1214" s="39">
        <f t="shared" si="332"/>
        <v>250.36493031840655</v>
      </c>
      <c r="Y1214" s="39">
        <f t="shared" si="335"/>
        <v>9395.2386911020003</v>
      </c>
      <c r="Z1214" s="39">
        <f t="shared" si="336"/>
        <v>8775.3104270991971</v>
      </c>
      <c r="AA1214" s="45">
        <f t="shared" si="337"/>
        <v>6.9962135234950068E-2</v>
      </c>
      <c r="AB1214" s="45">
        <f t="shared" si="338"/>
        <v>0.4333178537898888</v>
      </c>
      <c r="AC1214" s="45">
        <f t="shared" si="339"/>
        <v>1.3778611130008136E-2</v>
      </c>
      <c r="AD1214" s="45">
        <f t="shared" si="340"/>
        <v>0.51705860015484695</v>
      </c>
      <c r="AE1214" s="45">
        <f t="shared" si="341"/>
        <v>0.482941399845153</v>
      </c>
      <c r="AF1214" s="43">
        <f>('Estimates from MCMC'!$B$2-'MCMC runs'!W1214)/'Estimates from MCMC'!$B$2</f>
        <v>0.12706607820765986</v>
      </c>
    </row>
    <row r="1215" spans="1:32" x14ac:dyDescent="0.3">
      <c r="A1215" s="38">
        <v>1137</v>
      </c>
      <c r="B1215" s="38">
        <v>2107629.9590625996</v>
      </c>
      <c r="C1215" s="39">
        <v>52732.694868843799</v>
      </c>
      <c r="D1215" s="39">
        <v>51703.2722135851</v>
      </c>
      <c r="E1215" s="39">
        <f t="shared" si="324"/>
        <v>1029.4226552586988</v>
      </c>
      <c r="F1215" s="39">
        <v>52666.927420601598</v>
      </c>
      <c r="G1215" s="40">
        <f t="shared" si="325"/>
        <v>65.767448242200771</v>
      </c>
      <c r="H1215" s="39">
        <v>52643.038451342502</v>
      </c>
      <c r="I1215" s="39">
        <f t="shared" si="326"/>
        <v>89.656417501297256</v>
      </c>
      <c r="J1215" s="39">
        <v>51548.724024956296</v>
      </c>
      <c r="K1215" s="40">
        <f t="shared" si="327"/>
        <v>1183.9708438875023</v>
      </c>
      <c r="L1215" s="39">
        <v>50962.4775419863</v>
      </c>
      <c r="M1215" s="39">
        <f t="shared" si="328"/>
        <v>1770.2173268574988</v>
      </c>
      <c r="N1215" s="39">
        <f t="shared" si="333"/>
        <v>586.24648296999658</v>
      </c>
      <c r="O1215" s="40">
        <f>'Estimates from MCMC'!$B$2-L1215</f>
        <v>18098.5224580137</v>
      </c>
      <c r="P1215" s="39">
        <v>52200.590407208103</v>
      </c>
      <c r="Q1215" s="40">
        <f t="shared" si="329"/>
        <v>1238.1128652218031</v>
      </c>
      <c r="R1215" s="39">
        <v>52231.537286543498</v>
      </c>
      <c r="S1215" s="39">
        <f t="shared" si="330"/>
        <v>30.946879335395352</v>
      </c>
      <c r="T1215" s="39">
        <f t="shared" si="334"/>
        <v>1269.0597445571984</v>
      </c>
      <c r="U1215" s="39">
        <v>58935.847647089598</v>
      </c>
      <c r="V1215" s="39">
        <f t="shared" si="331"/>
        <v>7973.3701051032986</v>
      </c>
      <c r="W1215" s="39">
        <v>60456.600736244502</v>
      </c>
      <c r="X1215" s="39">
        <f t="shared" si="332"/>
        <v>251.69334459770471</v>
      </c>
      <c r="Y1215" s="39">
        <f t="shared" si="335"/>
        <v>9494.1231942582017</v>
      </c>
      <c r="Z1215" s="39">
        <f t="shared" si="336"/>
        <v>8604.3992637554984</v>
      </c>
      <c r="AA1215" s="45">
        <f t="shared" si="337"/>
        <v>7.0119522049452251E-2</v>
      </c>
      <c r="AB1215" s="45">
        <f t="shared" si="338"/>
        <v>0.44055364870809294</v>
      </c>
      <c r="AC1215" s="45">
        <f t="shared" si="339"/>
        <v>1.390684489198506E-2</v>
      </c>
      <c r="AD1215" s="45">
        <f t="shared" si="340"/>
        <v>0.52458001564953027</v>
      </c>
      <c r="AE1215" s="45">
        <f t="shared" si="341"/>
        <v>0.47541998435046973</v>
      </c>
      <c r="AF1215" s="43">
        <f>('Estimates from MCMC'!$B$2-'MCMC runs'!W1215)/'Estimates from MCMC'!$B$2</f>
        <v>0.12459129267973963</v>
      </c>
    </row>
    <row r="1216" spans="1:32" x14ac:dyDescent="0.3">
      <c r="A1216" s="38">
        <v>4787</v>
      </c>
      <c r="B1216" s="38">
        <v>2023019.0508581798</v>
      </c>
      <c r="C1216" s="39">
        <v>51720.2778540414</v>
      </c>
      <c r="D1216" s="39">
        <v>50689.8679564306</v>
      </c>
      <c r="E1216" s="39">
        <f t="shared" si="324"/>
        <v>1030.4098976107998</v>
      </c>
      <c r="F1216" s="39">
        <v>51664.541903200901</v>
      </c>
      <c r="G1216" s="40">
        <f t="shared" si="325"/>
        <v>55.735950840498845</v>
      </c>
      <c r="H1216" s="39">
        <v>51630.944138102001</v>
      </c>
      <c r="I1216" s="39">
        <f t="shared" si="326"/>
        <v>89.333715939399553</v>
      </c>
      <c r="J1216" s="39">
        <v>50545.258486456703</v>
      </c>
      <c r="K1216" s="40">
        <f t="shared" si="327"/>
        <v>1175.0193675846967</v>
      </c>
      <c r="L1216" s="39">
        <v>49998.963811253998</v>
      </c>
      <c r="M1216" s="39">
        <f t="shared" si="328"/>
        <v>1721.3140427874023</v>
      </c>
      <c r="N1216" s="39">
        <f t="shared" si="333"/>
        <v>546.29467520270555</v>
      </c>
      <c r="O1216" s="40">
        <f>'Estimates from MCMC'!$B$2-L1216</f>
        <v>19062.036188746002</v>
      </c>
      <c r="P1216" s="39">
        <v>51201.0165121873</v>
      </c>
      <c r="Q1216" s="40">
        <f t="shared" si="329"/>
        <v>1202.0527009333018</v>
      </c>
      <c r="R1216" s="39">
        <v>51231.7679466517</v>
      </c>
      <c r="S1216" s="39">
        <f t="shared" si="330"/>
        <v>30.751434464400518</v>
      </c>
      <c r="T1216" s="39">
        <f t="shared" si="334"/>
        <v>1232.8041353977023</v>
      </c>
      <c r="U1216" s="39">
        <v>57837.000836004001</v>
      </c>
      <c r="V1216" s="39">
        <f t="shared" si="331"/>
        <v>7838.0370247500032</v>
      </c>
      <c r="W1216" s="39">
        <v>59308.848477869702</v>
      </c>
      <c r="X1216" s="39">
        <f t="shared" si="332"/>
        <v>239.04350646799867</v>
      </c>
      <c r="Y1216" s="39">
        <f t="shared" si="335"/>
        <v>9309.8846666157042</v>
      </c>
      <c r="Z1216" s="39">
        <f t="shared" si="336"/>
        <v>9752.151522130298</v>
      </c>
      <c r="AA1216" s="45">
        <f t="shared" si="337"/>
        <v>6.467326591927966E-2</v>
      </c>
      <c r="AB1216" s="45">
        <f t="shared" si="338"/>
        <v>0.4111857173672499</v>
      </c>
      <c r="AC1216" s="45">
        <f t="shared" si="339"/>
        <v>1.2540292343434281E-2</v>
      </c>
      <c r="AD1216" s="45">
        <f t="shared" si="340"/>
        <v>0.48839927562996382</v>
      </c>
      <c r="AE1216" s="45">
        <f t="shared" si="341"/>
        <v>0.51160072437003612</v>
      </c>
      <c r="AF1216" s="43">
        <f>('Estimates from MCMC'!$B$2-'MCMC runs'!W1216)/'Estimates from MCMC'!$B$2</f>
        <v>0.14121069086938065</v>
      </c>
    </row>
    <row r="1217" spans="1:32" x14ac:dyDescent="0.3">
      <c r="A1217" s="38">
        <v>3401</v>
      </c>
      <c r="B1217" s="38">
        <v>1980960.6690035707</v>
      </c>
      <c r="C1217" s="39">
        <v>52619.6151034582</v>
      </c>
      <c r="D1217" s="39">
        <v>51587.550183766398</v>
      </c>
      <c r="E1217" s="39">
        <f t="shared" si="324"/>
        <v>1032.0649196918021</v>
      </c>
      <c r="F1217" s="39">
        <v>52553.637506987499</v>
      </c>
      <c r="G1217" s="40">
        <f t="shared" si="325"/>
        <v>65.977596470700519</v>
      </c>
      <c r="H1217" s="39">
        <v>52530.327074606401</v>
      </c>
      <c r="I1217" s="39">
        <f t="shared" si="326"/>
        <v>89.288028851799027</v>
      </c>
      <c r="J1217" s="39">
        <v>51433.142743481301</v>
      </c>
      <c r="K1217" s="40">
        <f t="shared" si="327"/>
        <v>1186.4723599768986</v>
      </c>
      <c r="L1217" s="39">
        <v>50849.411785500197</v>
      </c>
      <c r="M1217" s="39">
        <f t="shared" si="328"/>
        <v>1770.203317958003</v>
      </c>
      <c r="N1217" s="39">
        <f t="shared" si="333"/>
        <v>583.73095798110444</v>
      </c>
      <c r="O1217" s="40">
        <f>'Estimates from MCMC'!$B$2-L1217</f>
        <v>18211.588214499803</v>
      </c>
      <c r="P1217" s="39">
        <v>52087.759108339</v>
      </c>
      <c r="Q1217" s="40">
        <f t="shared" si="329"/>
        <v>1238.3473228388029</v>
      </c>
      <c r="R1217" s="39">
        <v>52118.406312669002</v>
      </c>
      <c r="S1217" s="39">
        <f t="shared" si="330"/>
        <v>30.647204330001841</v>
      </c>
      <c r="T1217" s="39">
        <f t="shared" si="334"/>
        <v>1268.9945271688048</v>
      </c>
      <c r="U1217" s="39">
        <v>58749.612748918</v>
      </c>
      <c r="V1217" s="39">
        <f t="shared" si="331"/>
        <v>7900.200963417803</v>
      </c>
      <c r="W1217" s="39">
        <v>60270.345783351702</v>
      </c>
      <c r="X1217" s="39">
        <f t="shared" si="332"/>
        <v>251.73850726489763</v>
      </c>
      <c r="Y1217" s="39">
        <f t="shared" si="335"/>
        <v>9420.9339978515054</v>
      </c>
      <c r="Z1217" s="39">
        <f t="shared" si="336"/>
        <v>8790.6542166482977</v>
      </c>
      <c r="AA1217" s="45">
        <f t="shared" si="337"/>
        <v>6.9680607326627869E-2</v>
      </c>
      <c r="AB1217" s="45">
        <f t="shared" si="338"/>
        <v>0.43380076851989091</v>
      </c>
      <c r="AC1217" s="45">
        <f t="shared" si="339"/>
        <v>1.3822984810543162E-2</v>
      </c>
      <c r="AD1217" s="45">
        <f t="shared" si="340"/>
        <v>0.51730436065706198</v>
      </c>
      <c r="AE1217" s="45">
        <f t="shared" si="341"/>
        <v>0.48269563934293802</v>
      </c>
      <c r="AF1217" s="43">
        <f>('Estimates from MCMC'!$B$2-'MCMC runs'!W1217)/'Estimates from MCMC'!$B$2</f>
        <v>0.12728825555158915</v>
      </c>
    </row>
    <row r="1218" spans="1:32" x14ac:dyDescent="0.3">
      <c r="A1218" s="38">
        <v>2703</v>
      </c>
      <c r="B1218" s="38">
        <v>1984998.4244882956</v>
      </c>
      <c r="C1218" s="39">
        <v>53046.209920433997</v>
      </c>
      <c r="D1218" s="39">
        <v>52004.156184662497</v>
      </c>
      <c r="E1218" s="39">
        <f t="shared" ref="E1218:E1281" si="342">$C1218-D1218</f>
        <v>1042.0537357715002</v>
      </c>
      <c r="F1218" s="39">
        <v>52993.7678891744</v>
      </c>
      <c r="G1218" s="40">
        <f t="shared" ref="G1218:G1281" si="343">$C1218-F1218</f>
        <v>52.44203125959757</v>
      </c>
      <c r="H1218" s="39">
        <v>52957.460594436401</v>
      </c>
      <c r="I1218" s="39">
        <f t="shared" ref="I1218:I1281" si="344">$C1218-H1218</f>
        <v>88.749325997596316</v>
      </c>
      <c r="J1218" s="39">
        <v>51863.535962331902</v>
      </c>
      <c r="K1218" s="40">
        <f t="shared" ref="K1218:K1281" si="345">$C1218-J1218</f>
        <v>1182.6739581020956</v>
      </c>
      <c r="L1218" s="39">
        <v>51283.343444302896</v>
      </c>
      <c r="M1218" s="39">
        <f t="shared" ref="M1218:M1281" si="346">$C1218-L1218</f>
        <v>1762.8664761311011</v>
      </c>
      <c r="N1218" s="39">
        <f t="shared" si="333"/>
        <v>580.19251802900544</v>
      </c>
      <c r="O1218" s="40">
        <f>'Estimates from MCMC'!$B$2-L1218</f>
        <v>17777.656555697104</v>
      </c>
      <c r="P1218" s="39">
        <v>52516.678158382099</v>
      </c>
      <c r="Q1218" s="40">
        <f t="shared" ref="Q1218:Q1281" si="347">P1218-L1218</f>
        <v>1233.334714079203</v>
      </c>
      <c r="R1218" s="39">
        <v>52547.067503757899</v>
      </c>
      <c r="S1218" s="39">
        <f t="shared" ref="S1218:S1281" si="348">R1218-L1218-Q1218</f>
        <v>30.389345375799167</v>
      </c>
      <c r="T1218" s="39">
        <f t="shared" si="334"/>
        <v>1263.7240594550021</v>
      </c>
      <c r="U1218" s="39">
        <v>59259.803302132103</v>
      </c>
      <c r="V1218" s="39">
        <f t="shared" ref="V1218:V1281" si="349">U1218-L1218</f>
        <v>7976.4598578292062</v>
      </c>
      <c r="W1218" s="39">
        <v>60773.177228619999</v>
      </c>
      <c r="X1218" s="39">
        <f t="shared" ref="X1218:X1281" si="350">W1218-V1218-S1218-Q1218-L1218</f>
        <v>249.64986703289469</v>
      </c>
      <c r="Y1218" s="39">
        <f t="shared" si="335"/>
        <v>9489.833784317103</v>
      </c>
      <c r="Z1218" s="39">
        <f t="shared" si="336"/>
        <v>8287.8227713800006</v>
      </c>
      <c r="AA1218" s="45">
        <f t="shared" si="337"/>
        <v>7.1084963054369718E-2</v>
      </c>
      <c r="AB1218" s="45">
        <f t="shared" si="338"/>
        <v>0.44867892642875001</v>
      </c>
      <c r="AC1218" s="45">
        <f t="shared" si="339"/>
        <v>1.4042900775518178E-2</v>
      </c>
      <c r="AD1218" s="45">
        <f t="shared" si="340"/>
        <v>0.53380679025863786</v>
      </c>
      <c r="AE1218" s="45">
        <f t="shared" si="341"/>
        <v>0.46619320974136208</v>
      </c>
      <c r="AF1218" s="43">
        <f>('Estimates from MCMC'!$B$2-'MCMC runs'!W1218)/'Estimates from MCMC'!$B$2</f>
        <v>0.12000728010570366</v>
      </c>
    </row>
    <row r="1219" spans="1:32" x14ac:dyDescent="0.3">
      <c r="A1219" s="38">
        <v>4865</v>
      </c>
      <c r="B1219" s="38">
        <v>2063715.3020184361</v>
      </c>
      <c r="C1219" s="39">
        <v>53362.342674449501</v>
      </c>
      <c r="D1219" s="39">
        <v>52305.5488858713</v>
      </c>
      <c r="E1219" s="39">
        <f t="shared" si="342"/>
        <v>1056.7937885782012</v>
      </c>
      <c r="F1219" s="39">
        <v>53307.206369263098</v>
      </c>
      <c r="G1219" s="40">
        <f t="shared" si="343"/>
        <v>55.136305186402751</v>
      </c>
      <c r="H1219" s="39">
        <v>53271.528198417102</v>
      </c>
      <c r="I1219" s="39">
        <f t="shared" si="344"/>
        <v>90.814476032399398</v>
      </c>
      <c r="J1219" s="39">
        <v>52160.286139539399</v>
      </c>
      <c r="K1219" s="40">
        <f t="shared" si="345"/>
        <v>1202.0565349101016</v>
      </c>
      <c r="L1219" s="39">
        <v>51566.845223390599</v>
      </c>
      <c r="M1219" s="39">
        <f t="shared" si="346"/>
        <v>1795.4974510589018</v>
      </c>
      <c r="N1219" s="39">
        <f t="shared" ref="N1219:N1282" si="351">M1219-K1219</f>
        <v>593.44091614880017</v>
      </c>
      <c r="O1219" s="40">
        <f>'Estimates from MCMC'!$B$2-L1219</f>
        <v>17494.154776609401</v>
      </c>
      <c r="P1219" s="39">
        <v>52826.135512408</v>
      </c>
      <c r="Q1219" s="40">
        <f t="shared" si="347"/>
        <v>1259.2902890174009</v>
      </c>
      <c r="R1219" s="39">
        <v>52857.324312489603</v>
      </c>
      <c r="S1219" s="39">
        <f t="shared" si="348"/>
        <v>31.188800081603404</v>
      </c>
      <c r="T1219" s="39">
        <f t="shared" ref="T1219:T1282" si="352">Q1219+S1219</f>
        <v>1290.4790890990043</v>
      </c>
      <c r="U1219" s="39">
        <v>59574.428103487298</v>
      </c>
      <c r="V1219" s="39">
        <f t="shared" si="349"/>
        <v>8007.5828800966992</v>
      </c>
      <c r="W1219" s="39">
        <v>61120.415942195003</v>
      </c>
      <c r="X1219" s="39">
        <f t="shared" si="350"/>
        <v>255.50874960869987</v>
      </c>
      <c r="Y1219" s="39">
        <f t="shared" ref="Y1219:Y1282" si="353">Q1219+S1219+V1219+X1219</f>
        <v>9553.5707188044034</v>
      </c>
      <c r="Z1219" s="39">
        <f t="shared" ref="Z1219:Z1282" si="354">O1219-Y1219</f>
        <v>7940.5840578049974</v>
      </c>
      <c r="AA1219" s="45">
        <f t="shared" ref="AA1219:AA1282" si="355">T1219/O1219</f>
        <v>7.376630112044294E-2</v>
      </c>
      <c r="AB1219" s="45">
        <f t="shared" ref="AB1219:AB1282" si="356">V1219/O1219</f>
        <v>0.45772905192328905</v>
      </c>
      <c r="AC1219" s="45">
        <f t="shared" ref="AC1219:AC1282" si="357">X1219/O1219</f>
        <v>1.4605378360452625E-2</v>
      </c>
      <c r="AD1219" s="45">
        <f t="shared" ref="AD1219:AD1282" si="358">Y1219/O1219</f>
        <v>0.54610073140418458</v>
      </c>
      <c r="AE1219" s="45">
        <f t="shared" ref="AE1219:AE1282" si="359">Z1219/O1219</f>
        <v>0.45389926859581542</v>
      </c>
      <c r="AF1219" s="43">
        <f>('Estimates from MCMC'!$B$2-'MCMC runs'!W1219)/'Estimates from MCMC'!$B$2</f>
        <v>0.11497928002497788</v>
      </c>
    </row>
    <row r="1220" spans="1:32" x14ac:dyDescent="0.3">
      <c r="A1220" s="38">
        <v>2970</v>
      </c>
      <c r="B1220" s="38">
        <v>2090332.8350505705</v>
      </c>
      <c r="C1220" s="39">
        <v>52768.051464051401</v>
      </c>
      <c r="D1220" s="39">
        <v>51717.863058039198</v>
      </c>
      <c r="E1220" s="39">
        <f t="shared" si="342"/>
        <v>1050.1884060122029</v>
      </c>
      <c r="F1220" s="39">
        <v>52713.012070332101</v>
      </c>
      <c r="G1220" s="40">
        <f t="shared" si="343"/>
        <v>55.039393719300278</v>
      </c>
      <c r="H1220" s="39">
        <v>52677.027128201902</v>
      </c>
      <c r="I1220" s="39">
        <f t="shared" si="344"/>
        <v>91.024335849499039</v>
      </c>
      <c r="J1220" s="39">
        <v>51572.386114503803</v>
      </c>
      <c r="K1220" s="40">
        <f t="shared" si="345"/>
        <v>1195.6653495475985</v>
      </c>
      <c r="L1220" s="39">
        <v>50977.530185175499</v>
      </c>
      <c r="M1220" s="39">
        <f t="shared" si="346"/>
        <v>1790.5212788759018</v>
      </c>
      <c r="N1220" s="39">
        <f t="shared" si="351"/>
        <v>594.85592932830332</v>
      </c>
      <c r="O1220" s="40">
        <f>'Estimates from MCMC'!$B$2-L1220</f>
        <v>18083.469814824501</v>
      </c>
      <c r="P1220" s="39">
        <v>52230.583049434899</v>
      </c>
      <c r="Q1220" s="40">
        <f t="shared" si="347"/>
        <v>1253.0528642593999</v>
      </c>
      <c r="R1220" s="39">
        <v>52262.141883015</v>
      </c>
      <c r="S1220" s="39">
        <f t="shared" si="348"/>
        <v>31.558833580100327</v>
      </c>
      <c r="T1220" s="39">
        <f t="shared" si="352"/>
        <v>1284.6116978395003</v>
      </c>
      <c r="U1220" s="39">
        <v>59048.498457785798</v>
      </c>
      <c r="V1220" s="39">
        <f t="shared" si="349"/>
        <v>8070.9682726102983</v>
      </c>
      <c r="W1220" s="39">
        <v>60589.510117415797</v>
      </c>
      <c r="X1220" s="39">
        <f t="shared" si="350"/>
        <v>256.39996179049922</v>
      </c>
      <c r="Y1220" s="39">
        <f t="shared" si="353"/>
        <v>9611.9799322402978</v>
      </c>
      <c r="Z1220" s="39">
        <f t="shared" si="354"/>
        <v>8471.4898825842029</v>
      </c>
      <c r="AA1220" s="45">
        <f t="shared" si="355"/>
        <v>7.1037898754717901E-2</v>
      </c>
      <c r="AB1220" s="45">
        <f t="shared" si="356"/>
        <v>0.44631745761501285</v>
      </c>
      <c r="AC1220" s="45">
        <f t="shared" si="357"/>
        <v>1.4178692718601338E-2</v>
      </c>
      <c r="AD1220" s="45">
        <f t="shared" si="358"/>
        <v>0.53153404908833213</v>
      </c>
      <c r="AE1220" s="45">
        <f t="shared" si="359"/>
        <v>0.46846595091166793</v>
      </c>
      <c r="AF1220" s="43">
        <f>('Estimates from MCMC'!$B$2-'MCMC runs'!W1220)/'Estimates from MCMC'!$B$2</f>
        <v>0.12266677115280987</v>
      </c>
    </row>
    <row r="1221" spans="1:32" x14ac:dyDescent="0.3">
      <c r="A1221" s="38">
        <v>894</v>
      </c>
      <c r="B1221" s="38">
        <v>2009978.0064340397</v>
      </c>
      <c r="C1221" s="39">
        <v>51628.066868226502</v>
      </c>
      <c r="D1221" s="39">
        <v>50606.542218332899</v>
      </c>
      <c r="E1221" s="39">
        <f t="shared" si="342"/>
        <v>1021.5246498936031</v>
      </c>
      <c r="F1221" s="39">
        <v>51552.397821491999</v>
      </c>
      <c r="G1221" s="40">
        <f t="shared" si="343"/>
        <v>75.669046734503354</v>
      </c>
      <c r="H1221" s="39">
        <v>51539.023615587401</v>
      </c>
      <c r="I1221" s="39">
        <f t="shared" si="344"/>
        <v>89.043252639101411</v>
      </c>
      <c r="J1221" s="39">
        <v>50443.0268094731</v>
      </c>
      <c r="K1221" s="40">
        <f t="shared" si="345"/>
        <v>1185.0400587534023</v>
      </c>
      <c r="L1221" s="39">
        <v>49861.066018202902</v>
      </c>
      <c r="M1221" s="39">
        <f t="shared" si="346"/>
        <v>1767.0008500235999</v>
      </c>
      <c r="N1221" s="39">
        <f t="shared" si="351"/>
        <v>581.96079127019766</v>
      </c>
      <c r="O1221" s="40">
        <f>'Estimates from MCMC'!$B$2-L1221</f>
        <v>19199.933981797098</v>
      </c>
      <c r="P1221" s="39">
        <v>51098.629907658302</v>
      </c>
      <c r="Q1221" s="40">
        <f t="shared" si="347"/>
        <v>1237.5638894553995</v>
      </c>
      <c r="R1221" s="39">
        <v>51129.048239360804</v>
      </c>
      <c r="S1221" s="39">
        <f t="shared" si="348"/>
        <v>30.418331702501746</v>
      </c>
      <c r="T1221" s="39">
        <f t="shared" si="352"/>
        <v>1267.9822211579012</v>
      </c>
      <c r="U1221" s="39">
        <v>57560.3238544415</v>
      </c>
      <c r="V1221" s="39">
        <f t="shared" si="349"/>
        <v>7699.2578362385975</v>
      </c>
      <c r="W1221" s="39">
        <v>59077.809372224197</v>
      </c>
      <c r="X1221" s="39">
        <f t="shared" si="350"/>
        <v>249.50329662479635</v>
      </c>
      <c r="Y1221" s="39">
        <f t="shared" si="353"/>
        <v>9216.7433540212951</v>
      </c>
      <c r="Z1221" s="39">
        <f t="shared" si="354"/>
        <v>9983.1906277758026</v>
      </c>
      <c r="AA1221" s="45">
        <f t="shared" si="355"/>
        <v>6.6040967763745365E-2</v>
      </c>
      <c r="AB1221" s="45">
        <f t="shared" si="356"/>
        <v>0.40100439113686753</v>
      </c>
      <c r="AC1221" s="45">
        <f t="shared" si="357"/>
        <v>1.2995008048535126E-2</v>
      </c>
      <c r="AD1221" s="45">
        <f t="shared" si="358"/>
        <v>0.48004036694914798</v>
      </c>
      <c r="AE1221" s="45">
        <f t="shared" si="359"/>
        <v>0.51995963305085202</v>
      </c>
      <c r="AF1221" s="43">
        <f>('Estimates from MCMC'!$B$2-'MCMC runs'!W1221)/'Estimates from MCMC'!$B$2</f>
        <v>0.14455612614609986</v>
      </c>
    </row>
    <row r="1222" spans="1:32" x14ac:dyDescent="0.3">
      <c r="A1222" s="38">
        <v>3107</v>
      </c>
      <c r="B1222" s="38">
        <v>1994193.5572670132</v>
      </c>
      <c r="C1222" s="39">
        <v>52588.7562802916</v>
      </c>
      <c r="D1222" s="39">
        <v>51521.571468042901</v>
      </c>
      <c r="E1222" s="39">
        <f t="shared" si="342"/>
        <v>1067.184812248699</v>
      </c>
      <c r="F1222" s="39">
        <v>52532.479018006001</v>
      </c>
      <c r="G1222" s="40">
        <f t="shared" si="343"/>
        <v>56.277262285599136</v>
      </c>
      <c r="H1222" s="39">
        <v>52496.166753472702</v>
      </c>
      <c r="I1222" s="39">
        <f t="shared" si="344"/>
        <v>92.589526818897866</v>
      </c>
      <c r="J1222" s="39">
        <v>51373.488125695301</v>
      </c>
      <c r="K1222" s="40">
        <f t="shared" si="345"/>
        <v>1215.2681545962987</v>
      </c>
      <c r="L1222" s="39">
        <v>50768.698265730003</v>
      </c>
      <c r="M1222" s="39">
        <f t="shared" si="346"/>
        <v>1820.0580145615968</v>
      </c>
      <c r="N1222" s="39">
        <f t="shared" si="351"/>
        <v>604.78985996529809</v>
      </c>
      <c r="O1222" s="40">
        <f>'Estimates from MCMC'!$B$2-L1222</f>
        <v>18292.301734269997</v>
      </c>
      <c r="P1222" s="39">
        <v>52051.624361722701</v>
      </c>
      <c r="Q1222" s="40">
        <f t="shared" si="347"/>
        <v>1282.9260959926978</v>
      </c>
      <c r="R1222" s="39">
        <v>52083.3907876183</v>
      </c>
      <c r="S1222" s="39">
        <f t="shared" si="348"/>
        <v>31.766425895599241</v>
      </c>
      <c r="T1222" s="39">
        <f t="shared" si="352"/>
        <v>1314.6925218882971</v>
      </c>
      <c r="U1222" s="39">
        <v>58618.081412587002</v>
      </c>
      <c r="V1222" s="39">
        <f t="shared" si="349"/>
        <v>7849.3831468569988</v>
      </c>
      <c r="W1222" s="39">
        <v>60188.612913421297</v>
      </c>
      <c r="X1222" s="39">
        <f t="shared" si="350"/>
        <v>255.83897894599795</v>
      </c>
      <c r="Y1222" s="39">
        <f t="shared" si="353"/>
        <v>9419.9146476912938</v>
      </c>
      <c r="Z1222" s="39">
        <f t="shared" si="354"/>
        <v>8872.387086578703</v>
      </c>
      <c r="AA1222" s="45">
        <f t="shared" si="355"/>
        <v>7.1871355556379538E-2</v>
      </c>
      <c r="AB1222" s="45">
        <f t="shared" si="356"/>
        <v>0.42910855401818843</v>
      </c>
      <c r="AC1222" s="45">
        <f t="shared" si="357"/>
        <v>1.3986155633257046E-2</v>
      </c>
      <c r="AD1222" s="45">
        <f t="shared" si="358"/>
        <v>0.51496606520782506</v>
      </c>
      <c r="AE1222" s="45">
        <f t="shared" si="359"/>
        <v>0.48503393479217499</v>
      </c>
      <c r="AF1222" s="43">
        <f>('Estimates from MCMC'!$B$2-'MCMC runs'!W1222)/'Estimates from MCMC'!$B$2</f>
        <v>0.12847174362634053</v>
      </c>
    </row>
    <row r="1223" spans="1:32" x14ac:dyDescent="0.3">
      <c r="A1223" s="38">
        <v>2340</v>
      </c>
      <c r="B1223" s="38">
        <v>2192854.0927895084</v>
      </c>
      <c r="C1223" s="39">
        <v>52415.348254504199</v>
      </c>
      <c r="D1223" s="39">
        <v>51322.592768605602</v>
      </c>
      <c r="E1223" s="39">
        <f t="shared" si="342"/>
        <v>1092.7554858985968</v>
      </c>
      <c r="F1223" s="39">
        <v>52360.833186998403</v>
      </c>
      <c r="G1223" s="40">
        <f t="shared" si="343"/>
        <v>54.515067505795741</v>
      </c>
      <c r="H1223" s="39">
        <v>52321.307234758002</v>
      </c>
      <c r="I1223" s="39">
        <f t="shared" si="344"/>
        <v>94.04101974619698</v>
      </c>
      <c r="J1223" s="39">
        <v>51174.767573070101</v>
      </c>
      <c r="K1223" s="40">
        <f t="shared" si="345"/>
        <v>1240.5806814340976</v>
      </c>
      <c r="L1223" s="39">
        <v>50560.986659160299</v>
      </c>
      <c r="M1223" s="39">
        <f t="shared" si="346"/>
        <v>1854.3615953439003</v>
      </c>
      <c r="N1223" s="39">
        <f t="shared" si="351"/>
        <v>613.78091390980262</v>
      </c>
      <c r="O1223" s="40">
        <f>'Estimates from MCMC'!$B$2-L1223</f>
        <v>18500.013340839701</v>
      </c>
      <c r="P1223" s="39">
        <v>51867.559281723101</v>
      </c>
      <c r="Q1223" s="40">
        <f t="shared" si="347"/>
        <v>1306.5726225628023</v>
      </c>
      <c r="R1223" s="39">
        <v>51899.710811742501</v>
      </c>
      <c r="S1223" s="39">
        <f t="shared" si="348"/>
        <v>32.151530019400525</v>
      </c>
      <c r="T1223" s="39">
        <f t="shared" si="352"/>
        <v>1338.7241525822028</v>
      </c>
      <c r="U1223" s="39">
        <v>58557.025072832097</v>
      </c>
      <c r="V1223" s="39">
        <f t="shared" si="349"/>
        <v>7996.0384136717985</v>
      </c>
      <c r="W1223" s="39">
        <v>60161.856823841103</v>
      </c>
      <c r="X1223" s="39">
        <f t="shared" si="350"/>
        <v>266.10759842680272</v>
      </c>
      <c r="Y1223" s="39">
        <f t="shared" si="353"/>
        <v>9600.870164680804</v>
      </c>
      <c r="Z1223" s="39">
        <f t="shared" si="354"/>
        <v>8899.1431761588974</v>
      </c>
      <c r="AA1223" s="45">
        <f t="shared" si="355"/>
        <v>7.2363415523971672E-2</v>
      </c>
      <c r="AB1223" s="45">
        <f t="shared" si="356"/>
        <v>0.43221798094708103</v>
      </c>
      <c r="AC1223" s="45">
        <f t="shared" si="357"/>
        <v>1.4384184136740969E-2</v>
      </c>
      <c r="AD1223" s="45">
        <f t="shared" si="358"/>
        <v>0.51896558060779363</v>
      </c>
      <c r="AE1223" s="45">
        <f t="shared" si="359"/>
        <v>0.48103441939220637</v>
      </c>
      <c r="AF1223" s="43">
        <f>('Estimates from MCMC'!$B$2-'MCMC runs'!W1223)/'Estimates from MCMC'!$B$2</f>
        <v>0.12885917053270149</v>
      </c>
    </row>
    <row r="1224" spans="1:32" x14ac:dyDescent="0.3">
      <c r="A1224" s="38">
        <v>3492</v>
      </c>
      <c r="B1224" s="38">
        <v>1924716.1174886776</v>
      </c>
      <c r="C1224" s="39">
        <v>52987.869370152897</v>
      </c>
      <c r="D1224" s="39">
        <v>51897.579946538397</v>
      </c>
      <c r="E1224" s="39">
        <f t="shared" si="342"/>
        <v>1090.2894236145003</v>
      </c>
      <c r="F1224" s="39">
        <v>52934.0257889852</v>
      </c>
      <c r="G1224" s="40">
        <f t="shared" si="343"/>
        <v>53.843581167697266</v>
      </c>
      <c r="H1224" s="39">
        <v>52893.935348542997</v>
      </c>
      <c r="I1224" s="39">
        <f t="shared" si="344"/>
        <v>93.93402160990081</v>
      </c>
      <c r="J1224" s="39">
        <v>51750.571457869199</v>
      </c>
      <c r="K1224" s="40">
        <f t="shared" si="345"/>
        <v>1237.2979122836987</v>
      </c>
      <c r="L1224" s="39">
        <v>51137.237673045602</v>
      </c>
      <c r="M1224" s="39">
        <f t="shared" si="346"/>
        <v>1850.6316971072956</v>
      </c>
      <c r="N1224" s="39">
        <f t="shared" si="351"/>
        <v>613.33378482359694</v>
      </c>
      <c r="O1224" s="40">
        <f>'Estimates from MCMC'!$B$2-L1224</f>
        <v>17923.762326954398</v>
      </c>
      <c r="P1224" s="39">
        <v>52440.222633529302</v>
      </c>
      <c r="Q1224" s="40">
        <f t="shared" si="347"/>
        <v>1302.9849604837</v>
      </c>
      <c r="R1224" s="39">
        <v>52472.426426677099</v>
      </c>
      <c r="S1224" s="39">
        <f t="shared" si="348"/>
        <v>32.203793147797114</v>
      </c>
      <c r="T1224" s="39">
        <f t="shared" si="352"/>
        <v>1335.1887536314971</v>
      </c>
      <c r="U1224" s="39">
        <v>59250.050130532501</v>
      </c>
      <c r="V1224" s="39">
        <f t="shared" si="349"/>
        <v>8112.8124574868998</v>
      </c>
      <c r="W1224" s="39">
        <v>60851.133430183203</v>
      </c>
      <c r="X1224" s="39">
        <f t="shared" si="350"/>
        <v>265.89454601920443</v>
      </c>
      <c r="Y1224" s="39">
        <f t="shared" si="353"/>
        <v>9713.8957571376013</v>
      </c>
      <c r="Z1224" s="39">
        <f t="shared" si="354"/>
        <v>8209.866569816797</v>
      </c>
      <c r="AA1224" s="45">
        <f t="shared" si="355"/>
        <v>7.4492661154270737E-2</v>
      </c>
      <c r="AB1224" s="45">
        <f t="shared" si="356"/>
        <v>0.45262887944494556</v>
      </c>
      <c r="AC1224" s="45">
        <f t="shared" si="357"/>
        <v>1.4834750716334966E-2</v>
      </c>
      <c r="AD1224" s="45">
        <f t="shared" si="358"/>
        <v>0.54195629131555134</v>
      </c>
      <c r="AE1224" s="45">
        <f t="shared" si="359"/>
        <v>0.45804370868444871</v>
      </c>
      <c r="AF1224" s="43">
        <f>('Estimates from MCMC'!$B$2-'MCMC runs'!W1224)/'Estimates from MCMC'!$B$2</f>
        <v>0.11887847800953935</v>
      </c>
    </row>
    <row r="1225" spans="1:32" x14ac:dyDescent="0.3">
      <c r="A1225" s="38">
        <v>487</v>
      </c>
      <c r="B1225" s="38">
        <v>1955318.6756429812</v>
      </c>
      <c r="C1225" s="39">
        <v>53031.5870359685</v>
      </c>
      <c r="D1225" s="39">
        <v>51985.055130183297</v>
      </c>
      <c r="E1225" s="39">
        <f t="shared" si="342"/>
        <v>1046.531905785203</v>
      </c>
      <c r="F1225" s="39">
        <v>52982.676460110502</v>
      </c>
      <c r="G1225" s="40">
        <f t="shared" si="343"/>
        <v>48.910575857997173</v>
      </c>
      <c r="H1225" s="39">
        <v>52941.013321291503</v>
      </c>
      <c r="I1225" s="39">
        <f t="shared" si="344"/>
        <v>90.573714676997042</v>
      </c>
      <c r="J1225" s="39">
        <v>51846.007563492203</v>
      </c>
      <c r="K1225" s="40">
        <f t="shared" si="345"/>
        <v>1185.5794724762964</v>
      </c>
      <c r="L1225" s="39">
        <v>51254.007678000198</v>
      </c>
      <c r="M1225" s="39">
        <f t="shared" si="346"/>
        <v>1777.5793579683013</v>
      </c>
      <c r="N1225" s="39">
        <f t="shared" si="351"/>
        <v>591.99988549200498</v>
      </c>
      <c r="O1225" s="40">
        <f>'Estimates from MCMC'!$B$2-L1225</f>
        <v>17806.992321999802</v>
      </c>
      <c r="P1225" s="39">
        <v>52498.319450967698</v>
      </c>
      <c r="Q1225" s="40">
        <f t="shared" si="347"/>
        <v>1244.3117729674996</v>
      </c>
      <c r="R1225" s="39">
        <v>52529.875985078601</v>
      </c>
      <c r="S1225" s="39">
        <f t="shared" si="348"/>
        <v>31.556534110903158</v>
      </c>
      <c r="T1225" s="39">
        <f t="shared" si="352"/>
        <v>1275.8683070784027</v>
      </c>
      <c r="U1225" s="39">
        <v>59229.240879985999</v>
      </c>
      <c r="V1225" s="39">
        <f t="shared" si="349"/>
        <v>7975.2332019858004</v>
      </c>
      <c r="W1225" s="39">
        <v>60757.267479568603</v>
      </c>
      <c r="X1225" s="39">
        <f t="shared" si="350"/>
        <v>252.15829250420211</v>
      </c>
      <c r="Y1225" s="39">
        <f t="shared" si="353"/>
        <v>9503.2598015684052</v>
      </c>
      <c r="Z1225" s="39">
        <f t="shared" si="354"/>
        <v>8303.7325204313966</v>
      </c>
      <c r="AA1225" s="45">
        <f t="shared" si="355"/>
        <v>7.1649848778904693E-2</v>
      </c>
      <c r="AB1225" s="45">
        <f t="shared" si="356"/>
        <v>0.44787087329356179</v>
      </c>
      <c r="AC1225" s="45">
        <f t="shared" si="357"/>
        <v>1.4160633527800816E-2</v>
      </c>
      <c r="AD1225" s="45">
        <f t="shared" si="358"/>
        <v>0.5336813556002673</v>
      </c>
      <c r="AE1225" s="45">
        <f t="shared" si="359"/>
        <v>0.46631864439973275</v>
      </c>
      <c r="AF1225" s="43">
        <f>('Estimates from MCMC'!$B$2-'MCMC runs'!W1225)/'Estimates from MCMC'!$B$2</f>
        <v>0.12023765251634637</v>
      </c>
    </row>
    <row r="1226" spans="1:32" x14ac:dyDescent="0.3">
      <c r="A1226" s="38">
        <v>965</v>
      </c>
      <c r="B1226" s="38">
        <v>1993333.3978759423</v>
      </c>
      <c r="C1226" s="39">
        <v>52700.571605423997</v>
      </c>
      <c r="D1226" s="39">
        <v>51615.151041188401</v>
      </c>
      <c r="E1226" s="39">
        <f t="shared" si="342"/>
        <v>1085.4205642355955</v>
      </c>
      <c r="F1226" s="39">
        <v>52647.0774875399</v>
      </c>
      <c r="G1226" s="40">
        <f t="shared" si="343"/>
        <v>53.49411788409634</v>
      </c>
      <c r="H1226" s="39">
        <v>52607.077221773703</v>
      </c>
      <c r="I1226" s="39">
        <f t="shared" si="344"/>
        <v>93.494383650293457</v>
      </c>
      <c r="J1226" s="39">
        <v>51468.856688020503</v>
      </c>
      <c r="K1226" s="40">
        <f t="shared" si="345"/>
        <v>1231.714917403493</v>
      </c>
      <c r="L1226" s="39">
        <v>50858.2970378135</v>
      </c>
      <c r="M1226" s="39">
        <f t="shared" si="346"/>
        <v>1842.2745676104969</v>
      </c>
      <c r="N1226" s="39">
        <f t="shared" si="351"/>
        <v>610.55965020700387</v>
      </c>
      <c r="O1226" s="40">
        <f>'Estimates from MCMC'!$B$2-L1226</f>
        <v>18202.7029621865</v>
      </c>
      <c r="P1226" s="39">
        <v>52155.500512394297</v>
      </c>
      <c r="Q1226" s="40">
        <f t="shared" si="347"/>
        <v>1297.2034745807978</v>
      </c>
      <c r="R1226" s="39">
        <v>52187.502996484298</v>
      </c>
      <c r="S1226" s="39">
        <f t="shared" si="348"/>
        <v>32.002484090000507</v>
      </c>
      <c r="T1226" s="39">
        <f t="shared" si="352"/>
        <v>1329.2059586707983</v>
      </c>
      <c r="U1226" s="39">
        <v>58850.812193173901</v>
      </c>
      <c r="V1226" s="39">
        <f t="shared" si="349"/>
        <v>7992.515155360401</v>
      </c>
      <c r="W1226" s="39">
        <v>60443.522343480297</v>
      </c>
      <c r="X1226" s="39">
        <f t="shared" si="350"/>
        <v>263.50419163559854</v>
      </c>
      <c r="Y1226" s="39">
        <f t="shared" si="353"/>
        <v>9585.2253056667978</v>
      </c>
      <c r="Z1226" s="39">
        <f t="shared" si="354"/>
        <v>8617.4776565197026</v>
      </c>
      <c r="AA1226" s="45">
        <f t="shared" si="355"/>
        <v>7.3022449546753174E-2</v>
      </c>
      <c r="AB1226" s="45">
        <f t="shared" si="356"/>
        <v>0.43908397406493432</v>
      </c>
      <c r="AC1226" s="45">
        <f t="shared" si="357"/>
        <v>1.4476102377926544E-2</v>
      </c>
      <c r="AD1226" s="45">
        <f t="shared" si="358"/>
        <v>0.52658252598961408</v>
      </c>
      <c r="AE1226" s="45">
        <f t="shared" si="359"/>
        <v>0.47341747401038592</v>
      </c>
      <c r="AF1226" s="43">
        <f>('Estimates from MCMC'!$B$2-'MCMC runs'!W1226)/'Estimates from MCMC'!$B$2</f>
        <v>0.12478066718581693</v>
      </c>
    </row>
    <row r="1227" spans="1:32" x14ac:dyDescent="0.3">
      <c r="A1227" s="38">
        <v>2458</v>
      </c>
      <c r="B1227" s="38">
        <v>1993426.4008883997</v>
      </c>
      <c r="C1227" s="39">
        <v>53504.760573700602</v>
      </c>
      <c r="D1227" s="39">
        <v>52428.085501807502</v>
      </c>
      <c r="E1227" s="39">
        <f t="shared" si="342"/>
        <v>1076.6750718930998</v>
      </c>
      <c r="F1227" s="39">
        <v>53464.622459796301</v>
      </c>
      <c r="G1227" s="40">
        <f t="shared" si="343"/>
        <v>40.138113904300553</v>
      </c>
      <c r="H1227" s="39">
        <v>53413.501125096998</v>
      </c>
      <c r="I1227" s="39">
        <f t="shared" si="344"/>
        <v>91.259448603603232</v>
      </c>
      <c r="J1227" s="39">
        <v>52296.950153292099</v>
      </c>
      <c r="K1227" s="40">
        <f t="shared" si="345"/>
        <v>1207.810420408503</v>
      </c>
      <c r="L1227" s="39">
        <v>51700.585618409401</v>
      </c>
      <c r="M1227" s="39">
        <f t="shared" si="346"/>
        <v>1804.1749552912006</v>
      </c>
      <c r="N1227" s="39">
        <f t="shared" si="351"/>
        <v>596.36453488269763</v>
      </c>
      <c r="O1227" s="40">
        <f>'Estimates from MCMC'!$B$2-L1227</f>
        <v>17360.414381590599</v>
      </c>
      <c r="P1227" s="39">
        <v>52969.139448646303</v>
      </c>
      <c r="Q1227" s="40">
        <f t="shared" si="347"/>
        <v>1268.5538302369023</v>
      </c>
      <c r="R1227" s="39">
        <v>53000.366098774597</v>
      </c>
      <c r="S1227" s="39">
        <f t="shared" si="348"/>
        <v>31.226650128293841</v>
      </c>
      <c r="T1227" s="39">
        <f t="shared" si="352"/>
        <v>1299.7804803651961</v>
      </c>
      <c r="U1227" s="39">
        <v>59678.956923283098</v>
      </c>
      <c r="V1227" s="39">
        <f t="shared" si="349"/>
        <v>7978.3713048736972</v>
      </c>
      <c r="W1227" s="39">
        <v>61233.566128855302</v>
      </c>
      <c r="X1227" s="39">
        <f t="shared" si="350"/>
        <v>254.82872520700766</v>
      </c>
      <c r="Y1227" s="39">
        <f t="shared" si="353"/>
        <v>9532.980510445901</v>
      </c>
      <c r="Z1227" s="39">
        <f t="shared" si="354"/>
        <v>7827.4338711446981</v>
      </c>
      <c r="AA1227" s="45">
        <f t="shared" si="355"/>
        <v>7.4870360337914207E-2</v>
      </c>
      <c r="AB1227" s="45">
        <f t="shared" si="356"/>
        <v>0.45957263055507214</v>
      </c>
      <c r="AC1227" s="45">
        <f t="shared" si="357"/>
        <v>1.4678723652888965E-2</v>
      </c>
      <c r="AD1227" s="45">
        <f t="shared" si="358"/>
        <v>0.54912171454587533</v>
      </c>
      <c r="AE1227" s="45">
        <f t="shared" si="359"/>
        <v>0.45087828545412473</v>
      </c>
      <c r="AF1227" s="43">
        <f>('Estimates from MCMC'!$B$2-'MCMC runs'!W1227)/'Estimates from MCMC'!$B$2</f>
        <v>0.11334087069611934</v>
      </c>
    </row>
    <row r="1228" spans="1:32" x14ac:dyDescent="0.3">
      <c r="A1228" s="38">
        <v>1378</v>
      </c>
      <c r="B1228" s="38">
        <v>2136306.1103485757</v>
      </c>
      <c r="C1228" s="39">
        <v>52507.035189478302</v>
      </c>
      <c r="D1228" s="39">
        <v>51439.399963743999</v>
      </c>
      <c r="E1228" s="39">
        <f t="shared" si="342"/>
        <v>1067.6352257343024</v>
      </c>
      <c r="F1228" s="39">
        <v>52452.037023696699</v>
      </c>
      <c r="G1228" s="40">
        <f t="shared" si="343"/>
        <v>54.998165781602438</v>
      </c>
      <c r="H1228" s="39">
        <v>52415.302955461397</v>
      </c>
      <c r="I1228" s="39">
        <f t="shared" si="344"/>
        <v>91.73223401690484</v>
      </c>
      <c r="J1228" s="39">
        <v>51293.421560599301</v>
      </c>
      <c r="K1228" s="40">
        <f t="shared" si="345"/>
        <v>1213.6136288790003</v>
      </c>
      <c r="L1228" s="39">
        <v>50694.377585756702</v>
      </c>
      <c r="M1228" s="39">
        <f t="shared" si="346"/>
        <v>1812.6576037216</v>
      </c>
      <c r="N1228" s="39">
        <f t="shared" si="351"/>
        <v>599.04397484259971</v>
      </c>
      <c r="O1228" s="40">
        <f>'Estimates from MCMC'!$B$2-L1228</f>
        <v>18366.622414243298</v>
      </c>
      <c r="P1228" s="39">
        <v>51967.9708514917</v>
      </c>
      <c r="Q1228" s="40">
        <f t="shared" si="347"/>
        <v>1273.5932657349986</v>
      </c>
      <c r="R1228" s="39">
        <v>51999.393771406903</v>
      </c>
      <c r="S1228" s="39">
        <f t="shared" si="348"/>
        <v>31.422919915203238</v>
      </c>
      <c r="T1228" s="39">
        <f t="shared" si="352"/>
        <v>1305.0161856502018</v>
      </c>
      <c r="U1228" s="39">
        <v>58565.367480627901</v>
      </c>
      <c r="V1228" s="39">
        <f t="shared" si="349"/>
        <v>7870.9898948711998</v>
      </c>
      <c r="W1228" s="39">
        <v>60128.411469512197</v>
      </c>
      <c r="X1228" s="39">
        <f t="shared" si="350"/>
        <v>258.02780323409388</v>
      </c>
      <c r="Y1228" s="39">
        <f t="shared" si="353"/>
        <v>9434.0338837554955</v>
      </c>
      <c r="Z1228" s="39">
        <f t="shared" si="354"/>
        <v>8932.5885304878029</v>
      </c>
      <c r="AA1228" s="45">
        <f t="shared" si="355"/>
        <v>7.1053684026201949E-2</v>
      </c>
      <c r="AB1228" s="45">
        <f t="shared" si="356"/>
        <v>0.42854857672509533</v>
      </c>
      <c r="AC1228" s="45">
        <f t="shared" si="357"/>
        <v>1.4048734569399845E-2</v>
      </c>
      <c r="AD1228" s="45">
        <f t="shared" si="358"/>
        <v>0.51365099532069713</v>
      </c>
      <c r="AE1228" s="45">
        <f t="shared" si="359"/>
        <v>0.48634900467930287</v>
      </c>
      <c r="AF1228" s="43">
        <f>('Estimates from MCMC'!$B$2-'MCMC runs'!W1228)/'Estimates from MCMC'!$B$2</f>
        <v>0.12934345767492222</v>
      </c>
    </row>
    <row r="1229" spans="1:32" x14ac:dyDescent="0.3">
      <c r="A1229" s="38">
        <v>4167</v>
      </c>
      <c r="B1229" s="38">
        <v>1976697.3312142726</v>
      </c>
      <c r="C1229" s="39">
        <v>53118.762725557201</v>
      </c>
      <c r="D1229" s="39">
        <v>52075.185991837898</v>
      </c>
      <c r="E1229" s="39">
        <f t="shared" si="342"/>
        <v>1043.5767337193029</v>
      </c>
      <c r="F1229" s="39">
        <v>53062.562345264203</v>
      </c>
      <c r="G1229" s="40">
        <f t="shared" si="343"/>
        <v>56.200380292997579</v>
      </c>
      <c r="H1229" s="39">
        <v>53027.629136031603</v>
      </c>
      <c r="I1229" s="39">
        <f t="shared" si="344"/>
        <v>91.133589525597927</v>
      </c>
      <c r="J1229" s="39">
        <v>51928.522535539298</v>
      </c>
      <c r="K1229" s="40">
        <f t="shared" si="345"/>
        <v>1190.2401900179029</v>
      </c>
      <c r="L1229" s="39">
        <v>51332.920071002904</v>
      </c>
      <c r="M1229" s="39">
        <f t="shared" si="346"/>
        <v>1785.842654554297</v>
      </c>
      <c r="N1229" s="39">
        <f t="shared" si="351"/>
        <v>595.60246453639411</v>
      </c>
      <c r="O1229" s="40">
        <f>'Estimates from MCMC'!$B$2-L1229</f>
        <v>17728.079928997096</v>
      </c>
      <c r="P1229" s="39">
        <v>52589.419542101401</v>
      </c>
      <c r="Q1229" s="40">
        <f t="shared" si="347"/>
        <v>1256.4994710984975</v>
      </c>
      <c r="R1229" s="39">
        <v>52620.971165677998</v>
      </c>
      <c r="S1229" s="39">
        <f t="shared" si="348"/>
        <v>31.551623576597194</v>
      </c>
      <c r="T1229" s="39">
        <f t="shared" si="352"/>
        <v>1288.0510946750946</v>
      </c>
      <c r="U1229" s="39">
        <v>59189.953795946101</v>
      </c>
      <c r="V1229" s="39">
        <f t="shared" si="349"/>
        <v>7857.0337249431977</v>
      </c>
      <c r="W1229" s="39">
        <v>60726.155741024697</v>
      </c>
      <c r="X1229" s="39">
        <f t="shared" si="350"/>
        <v>248.15085040350095</v>
      </c>
      <c r="Y1229" s="39">
        <f t="shared" si="353"/>
        <v>9393.2356700217933</v>
      </c>
      <c r="Z1229" s="39">
        <f t="shared" si="354"/>
        <v>8334.8442589753031</v>
      </c>
      <c r="AA1229" s="45">
        <f t="shared" si="355"/>
        <v>7.2655984169401333E-2</v>
      </c>
      <c r="AB1229" s="45">
        <f t="shared" si="356"/>
        <v>0.44319710630883202</v>
      </c>
      <c r="AC1229" s="45">
        <f t="shared" si="357"/>
        <v>1.3997615725863844E-2</v>
      </c>
      <c r="AD1229" s="45">
        <f t="shared" si="358"/>
        <v>0.52985070620409724</v>
      </c>
      <c r="AE1229" s="45">
        <f t="shared" si="359"/>
        <v>0.47014929379590276</v>
      </c>
      <c r="AF1229" s="43">
        <f>('Estimates from MCMC'!$B$2-'MCMC runs'!W1229)/'Estimates from MCMC'!$B$2</f>
        <v>0.12068814901283363</v>
      </c>
    </row>
    <row r="1230" spans="1:32" x14ac:dyDescent="0.3">
      <c r="A1230" s="38">
        <v>1783</v>
      </c>
      <c r="B1230" s="38">
        <v>2086862.4324947372</v>
      </c>
      <c r="C1230" s="39">
        <v>53646.223286626002</v>
      </c>
      <c r="D1230" s="39">
        <v>52611.534220908499</v>
      </c>
      <c r="E1230" s="39">
        <f t="shared" si="342"/>
        <v>1034.6890657175027</v>
      </c>
      <c r="F1230" s="39">
        <v>53588.1807058923</v>
      </c>
      <c r="G1230" s="40">
        <f t="shared" si="343"/>
        <v>58.04258073370147</v>
      </c>
      <c r="H1230" s="39">
        <v>53556.223969172497</v>
      </c>
      <c r="I1230" s="39">
        <f t="shared" si="344"/>
        <v>89.999317453504773</v>
      </c>
      <c r="J1230" s="39">
        <v>52464.181028948202</v>
      </c>
      <c r="K1230" s="40">
        <f t="shared" si="345"/>
        <v>1182.0422576778001</v>
      </c>
      <c r="L1230" s="39">
        <v>51875.406402633802</v>
      </c>
      <c r="M1230" s="39">
        <f t="shared" si="346"/>
        <v>1770.8168839922</v>
      </c>
      <c r="N1230" s="39">
        <f t="shared" si="351"/>
        <v>588.77462631439994</v>
      </c>
      <c r="O1230" s="40">
        <f>'Estimates from MCMC'!$B$2-L1230</f>
        <v>17185.593597366198</v>
      </c>
      <c r="P1230" s="39">
        <v>53113.943136807102</v>
      </c>
      <c r="Q1230" s="40">
        <f t="shared" si="347"/>
        <v>1238.5367341732999</v>
      </c>
      <c r="R1230" s="39">
        <v>53145.0980688118</v>
      </c>
      <c r="S1230" s="39">
        <f t="shared" si="348"/>
        <v>31.154932004697912</v>
      </c>
      <c r="T1230" s="39">
        <f t="shared" si="352"/>
        <v>1269.6916661779978</v>
      </c>
      <c r="U1230" s="39">
        <v>60079.297837150101</v>
      </c>
      <c r="V1230" s="39">
        <f t="shared" si="349"/>
        <v>8203.8914345162993</v>
      </c>
      <c r="W1230" s="39">
        <v>61600.442011876497</v>
      </c>
      <c r="X1230" s="39">
        <f t="shared" si="350"/>
        <v>251.45250854839833</v>
      </c>
      <c r="Y1230" s="39">
        <f t="shared" si="353"/>
        <v>9725.0356092426955</v>
      </c>
      <c r="Z1230" s="39">
        <f t="shared" si="354"/>
        <v>7460.5579881235026</v>
      </c>
      <c r="AA1230" s="45">
        <f t="shared" si="355"/>
        <v>7.3881164417421472E-2</v>
      </c>
      <c r="AB1230" s="45">
        <f t="shared" si="356"/>
        <v>0.47737026876823146</v>
      </c>
      <c r="AC1230" s="45">
        <f t="shared" si="357"/>
        <v>1.4631587039678108E-2</v>
      </c>
      <c r="AD1230" s="45">
        <f t="shared" si="358"/>
        <v>0.56588302022533099</v>
      </c>
      <c r="AE1230" s="45">
        <f t="shared" si="359"/>
        <v>0.43411697977466901</v>
      </c>
      <c r="AF1230" s="43">
        <f>('Estimates from MCMC'!$B$2-'MCMC runs'!W1230)/'Estimates from MCMC'!$B$2</f>
        <v>0.10802852533446522</v>
      </c>
    </row>
    <row r="1231" spans="1:32" x14ac:dyDescent="0.3">
      <c r="A1231" s="38">
        <v>4503</v>
      </c>
      <c r="B1231" s="38">
        <v>2017023.0847091614</v>
      </c>
      <c r="C1231" s="39">
        <v>53399.775686770001</v>
      </c>
      <c r="D1231" s="39">
        <v>52347.279451306902</v>
      </c>
      <c r="E1231" s="39">
        <f t="shared" si="342"/>
        <v>1052.4962354630989</v>
      </c>
      <c r="F1231" s="39">
        <v>53335.590649645303</v>
      </c>
      <c r="G1231" s="40">
        <f t="shared" si="343"/>
        <v>64.185037124698283</v>
      </c>
      <c r="H1231" s="39">
        <v>53310.656382916801</v>
      </c>
      <c r="I1231" s="39">
        <f t="shared" si="344"/>
        <v>89.119303853200108</v>
      </c>
      <c r="J1231" s="39">
        <v>52194.805068290298</v>
      </c>
      <c r="K1231" s="40">
        <f t="shared" si="345"/>
        <v>1204.9706184797033</v>
      </c>
      <c r="L1231" s="39">
        <v>51612.224424947897</v>
      </c>
      <c r="M1231" s="39">
        <f t="shared" si="346"/>
        <v>1787.5512618221037</v>
      </c>
      <c r="N1231" s="39">
        <f t="shared" si="351"/>
        <v>582.58064334240044</v>
      </c>
      <c r="O1231" s="40">
        <f>'Estimates from MCMC'!$B$2-L1231</f>
        <v>17448.775575052103</v>
      </c>
      <c r="P1231" s="39">
        <v>52861.840365413402</v>
      </c>
      <c r="Q1231" s="40">
        <f t="shared" si="347"/>
        <v>1249.6159404655045</v>
      </c>
      <c r="R1231" s="39">
        <v>52891.976338884502</v>
      </c>
      <c r="S1231" s="39">
        <f t="shared" si="348"/>
        <v>30.135973471100442</v>
      </c>
      <c r="T1231" s="39">
        <f t="shared" si="352"/>
        <v>1279.751913936605</v>
      </c>
      <c r="U1231" s="39">
        <v>59657.961104015703</v>
      </c>
      <c r="V1231" s="39">
        <f t="shared" si="349"/>
        <v>8045.7366790678061</v>
      </c>
      <c r="W1231" s="39">
        <v>61195.839496844899</v>
      </c>
      <c r="X1231" s="39">
        <f t="shared" si="350"/>
        <v>258.12647889259097</v>
      </c>
      <c r="Y1231" s="39">
        <f t="shared" si="353"/>
        <v>9583.6150718970021</v>
      </c>
      <c r="Z1231" s="39">
        <f t="shared" si="354"/>
        <v>7865.1605031551007</v>
      </c>
      <c r="AA1231" s="45">
        <f t="shared" si="355"/>
        <v>7.3343364892970928E-2</v>
      </c>
      <c r="AB1231" s="45">
        <f t="shared" si="356"/>
        <v>0.46110608990647078</v>
      </c>
      <c r="AC1231" s="45">
        <f t="shared" si="357"/>
        <v>1.4793386377302879E-2</v>
      </c>
      <c r="AD1231" s="45">
        <f t="shared" si="358"/>
        <v>0.5492428411767446</v>
      </c>
      <c r="AE1231" s="45">
        <f t="shared" si="359"/>
        <v>0.4507571588232554</v>
      </c>
      <c r="AF1231" s="43">
        <f>('Estimates from MCMC'!$B$2-'MCMC runs'!W1231)/'Estimates from MCMC'!$B$2</f>
        <v>0.11388715053583211</v>
      </c>
    </row>
    <row r="1232" spans="1:32" x14ac:dyDescent="0.3">
      <c r="A1232" s="38">
        <v>2830</v>
      </c>
      <c r="B1232" s="38">
        <v>2028313.1112908064</v>
      </c>
      <c r="C1232" s="39">
        <v>52099.453992986702</v>
      </c>
      <c r="D1232" s="39">
        <v>51059.704352212597</v>
      </c>
      <c r="E1232" s="39">
        <f t="shared" si="342"/>
        <v>1039.7496407741055</v>
      </c>
      <c r="F1232" s="39">
        <v>52033.566337555203</v>
      </c>
      <c r="G1232" s="40">
        <f t="shared" si="343"/>
        <v>65.887655431499297</v>
      </c>
      <c r="H1232" s="39">
        <v>52009.633781334604</v>
      </c>
      <c r="I1232" s="39">
        <f t="shared" si="344"/>
        <v>89.820211652098806</v>
      </c>
      <c r="J1232" s="39">
        <v>50904.884003100698</v>
      </c>
      <c r="K1232" s="40">
        <f t="shared" si="345"/>
        <v>1194.5699898860039</v>
      </c>
      <c r="L1232" s="39">
        <v>50317.934129782203</v>
      </c>
      <c r="M1232" s="39">
        <f t="shared" si="346"/>
        <v>1781.5198632044994</v>
      </c>
      <c r="N1232" s="39">
        <f t="shared" si="351"/>
        <v>586.94987331849552</v>
      </c>
      <c r="O1232" s="40">
        <f>'Estimates from MCMC'!$B$2-L1232</f>
        <v>18743.065870217797</v>
      </c>
      <c r="P1232" s="39">
        <v>51566.685922204699</v>
      </c>
      <c r="Q1232" s="40">
        <f t="shared" si="347"/>
        <v>1248.7517924224958</v>
      </c>
      <c r="R1232" s="39">
        <v>51597.3781974538</v>
      </c>
      <c r="S1232" s="39">
        <f t="shared" si="348"/>
        <v>30.692275249100931</v>
      </c>
      <c r="T1232" s="39">
        <f t="shared" si="352"/>
        <v>1279.4440676715967</v>
      </c>
      <c r="U1232" s="39">
        <v>58174.9817989699</v>
      </c>
      <c r="V1232" s="39">
        <f t="shared" si="349"/>
        <v>7857.0476691876975</v>
      </c>
      <c r="W1232" s="39">
        <v>59706.736992724604</v>
      </c>
      <c r="X1232" s="39">
        <f t="shared" si="350"/>
        <v>252.3111260831065</v>
      </c>
      <c r="Y1232" s="39">
        <f t="shared" si="353"/>
        <v>9388.8028629424007</v>
      </c>
      <c r="Z1232" s="39">
        <f t="shared" si="354"/>
        <v>9354.2630072753964</v>
      </c>
      <c r="AA1232" s="45">
        <f t="shared" si="355"/>
        <v>6.8262261709520919E-2</v>
      </c>
      <c r="AB1232" s="45">
        <f t="shared" si="356"/>
        <v>0.41919757010897157</v>
      </c>
      <c r="AC1232" s="45">
        <f t="shared" si="357"/>
        <v>1.3461571752998091E-2</v>
      </c>
      <c r="AD1232" s="45">
        <f t="shared" si="358"/>
        <v>0.50092140357149062</v>
      </c>
      <c r="AE1232" s="45">
        <f t="shared" si="359"/>
        <v>0.49907859642850938</v>
      </c>
      <c r="AF1232" s="43">
        <f>('Estimates from MCMC'!$B$2-'MCMC runs'!W1232)/'Estimates from MCMC'!$B$2</f>
        <v>0.13544928407169599</v>
      </c>
    </row>
    <row r="1233" spans="1:32" x14ac:dyDescent="0.3">
      <c r="A1233" s="38">
        <v>3996</v>
      </c>
      <c r="B1233" s="38">
        <v>2178443.4431673093</v>
      </c>
      <c r="C1233" s="39">
        <v>51533.566369313703</v>
      </c>
      <c r="D1233" s="39">
        <v>50489.268166498703</v>
      </c>
      <c r="E1233" s="39">
        <f t="shared" si="342"/>
        <v>1044.298202815</v>
      </c>
      <c r="F1233" s="39">
        <v>51471.6287280494</v>
      </c>
      <c r="G1233" s="40">
        <f t="shared" si="343"/>
        <v>61.937641264303238</v>
      </c>
      <c r="H1233" s="39">
        <v>51442.072654499803</v>
      </c>
      <c r="I1233" s="39">
        <f t="shared" si="344"/>
        <v>91.493714813899714</v>
      </c>
      <c r="J1233" s="39">
        <v>50336.538109144502</v>
      </c>
      <c r="K1233" s="40">
        <f t="shared" si="345"/>
        <v>1197.0282601692015</v>
      </c>
      <c r="L1233" s="39">
        <v>49738.911375980897</v>
      </c>
      <c r="M1233" s="39">
        <f t="shared" si="346"/>
        <v>1794.654993332806</v>
      </c>
      <c r="N1233" s="39">
        <f t="shared" si="351"/>
        <v>597.62673316360451</v>
      </c>
      <c r="O1233" s="40">
        <f>'Estimates from MCMC'!$B$2-L1233</f>
        <v>19322.088624019103</v>
      </c>
      <c r="P1233" s="39">
        <v>51001.2311322026</v>
      </c>
      <c r="Q1233" s="40">
        <f t="shared" si="347"/>
        <v>1262.3197562217028</v>
      </c>
      <c r="R1233" s="39">
        <v>51032.832607974</v>
      </c>
      <c r="S1233" s="39">
        <f t="shared" si="348"/>
        <v>31.601475771400146</v>
      </c>
      <c r="T1233" s="39">
        <f t="shared" si="352"/>
        <v>1293.921231993103</v>
      </c>
      <c r="U1233" s="39">
        <v>57387.934496776797</v>
      </c>
      <c r="V1233" s="39">
        <f t="shared" si="349"/>
        <v>7649.0231207959005</v>
      </c>
      <c r="W1233" s="39">
        <v>58932.823697050902</v>
      </c>
      <c r="X1233" s="39">
        <f t="shared" si="350"/>
        <v>250.96796828100196</v>
      </c>
      <c r="Y1233" s="39">
        <f t="shared" si="353"/>
        <v>9193.9123210700054</v>
      </c>
      <c r="Z1233" s="39">
        <f t="shared" si="354"/>
        <v>10128.176302949098</v>
      </c>
      <c r="AA1233" s="45">
        <f t="shared" si="355"/>
        <v>6.6965909181507521E-2</v>
      </c>
      <c r="AB1233" s="45">
        <f t="shared" si="356"/>
        <v>0.39586937362907409</v>
      </c>
      <c r="AC1233" s="45">
        <f t="shared" si="357"/>
        <v>1.2988656307529099E-2</v>
      </c>
      <c r="AD1233" s="45">
        <f t="shared" si="358"/>
        <v>0.47582393911811072</v>
      </c>
      <c r="AE1233" s="45">
        <f t="shared" si="359"/>
        <v>0.52417606088188928</v>
      </c>
      <c r="AF1233" s="43">
        <f>('Estimates from MCMC'!$B$2-'MCMC runs'!W1233)/'Estimates from MCMC'!$B$2</f>
        <v>0.14665551183662412</v>
      </c>
    </row>
    <row r="1234" spans="1:32" x14ac:dyDescent="0.3">
      <c r="A1234" s="38">
        <v>2597</v>
      </c>
      <c r="B1234" s="38">
        <v>1956029.8848191414</v>
      </c>
      <c r="C1234" s="39">
        <v>52950.447935575103</v>
      </c>
      <c r="D1234" s="39">
        <v>51903.501455331898</v>
      </c>
      <c r="E1234" s="39">
        <f t="shared" si="342"/>
        <v>1046.9464802432049</v>
      </c>
      <c r="F1234" s="39">
        <v>52883.008587684999</v>
      </c>
      <c r="G1234" s="40">
        <f t="shared" si="343"/>
        <v>67.439347890103818</v>
      </c>
      <c r="H1234" s="39">
        <v>52860.707583055097</v>
      </c>
      <c r="I1234" s="39">
        <f t="shared" si="344"/>
        <v>89.740352520006127</v>
      </c>
      <c r="J1234" s="39">
        <v>51747.301159777599</v>
      </c>
      <c r="K1234" s="40">
        <f t="shared" si="345"/>
        <v>1203.1467757975042</v>
      </c>
      <c r="L1234" s="39">
        <v>51160.918939525502</v>
      </c>
      <c r="M1234" s="39">
        <f t="shared" si="346"/>
        <v>1789.5289960496011</v>
      </c>
      <c r="N1234" s="39">
        <f t="shared" si="351"/>
        <v>586.38222025209689</v>
      </c>
      <c r="O1234" s="40">
        <f>'Estimates from MCMC'!$B$2-L1234</f>
        <v>17900.081060474498</v>
      </c>
      <c r="P1234" s="39">
        <v>52415.943872725402</v>
      </c>
      <c r="Q1234" s="40">
        <f t="shared" si="347"/>
        <v>1255.0249331999003</v>
      </c>
      <c r="R1234" s="39">
        <v>52446.343451057597</v>
      </c>
      <c r="S1234" s="39">
        <f t="shared" si="348"/>
        <v>30.399578332195233</v>
      </c>
      <c r="T1234" s="39">
        <f t="shared" si="352"/>
        <v>1285.4245115320955</v>
      </c>
      <c r="U1234" s="39">
        <v>59072.137271714601</v>
      </c>
      <c r="V1234" s="39">
        <f t="shared" si="349"/>
        <v>7911.2183321890989</v>
      </c>
      <c r="W1234" s="39">
        <v>60611.846273917698</v>
      </c>
      <c r="X1234" s="39">
        <f t="shared" si="350"/>
        <v>254.28449067100155</v>
      </c>
      <c r="Y1234" s="39">
        <f t="shared" si="353"/>
        <v>9450.9273343921959</v>
      </c>
      <c r="Z1234" s="39">
        <f t="shared" si="354"/>
        <v>8449.1537260823025</v>
      </c>
      <c r="AA1234" s="45">
        <f t="shared" si="355"/>
        <v>7.1811100027388441E-2</v>
      </c>
      <c r="AB1234" s="45">
        <f t="shared" si="356"/>
        <v>0.44196550314277666</v>
      </c>
      <c r="AC1234" s="45">
        <f t="shared" si="357"/>
        <v>1.4205773136552542E-2</v>
      </c>
      <c r="AD1234" s="45">
        <f t="shared" si="358"/>
        <v>0.52798237630671763</v>
      </c>
      <c r="AE1234" s="45">
        <f t="shared" si="359"/>
        <v>0.47201762369328237</v>
      </c>
      <c r="AF1234" s="43">
        <f>('Estimates from MCMC'!$B$2-'MCMC runs'!W1234)/'Estimates from MCMC'!$B$2</f>
        <v>0.12234334466750123</v>
      </c>
    </row>
    <row r="1235" spans="1:32" x14ac:dyDescent="0.3">
      <c r="A1235" s="38">
        <v>14</v>
      </c>
      <c r="B1235" s="38">
        <v>1992960.763006147</v>
      </c>
      <c r="C1235" s="39">
        <v>51358.161454639798</v>
      </c>
      <c r="D1235" s="39">
        <v>50325.3615452183</v>
      </c>
      <c r="E1235" s="39">
        <f t="shared" si="342"/>
        <v>1032.7999094214974</v>
      </c>
      <c r="F1235" s="39">
        <v>51285.258438779201</v>
      </c>
      <c r="G1235" s="40">
        <f t="shared" si="343"/>
        <v>72.903015860596497</v>
      </c>
      <c r="H1235" s="39">
        <v>51267.719222373104</v>
      </c>
      <c r="I1235" s="39">
        <f t="shared" si="344"/>
        <v>90.442232266694191</v>
      </c>
      <c r="J1235" s="39">
        <v>50163.152487696199</v>
      </c>
      <c r="K1235" s="40">
        <f t="shared" si="345"/>
        <v>1195.0089669435984</v>
      </c>
      <c r="L1235" s="39">
        <v>49572.383106669498</v>
      </c>
      <c r="M1235" s="39">
        <f t="shared" si="346"/>
        <v>1785.7783479702994</v>
      </c>
      <c r="N1235" s="39">
        <f t="shared" si="351"/>
        <v>590.76938102670101</v>
      </c>
      <c r="O1235" s="40">
        <f>'Estimates from MCMC'!$B$2-L1235</f>
        <v>19488.616893330502</v>
      </c>
      <c r="P1235" s="39">
        <v>50825.753608184903</v>
      </c>
      <c r="Q1235" s="40">
        <f t="shared" si="347"/>
        <v>1253.3705015154046</v>
      </c>
      <c r="R1235" s="39">
        <v>50856.780721609102</v>
      </c>
      <c r="S1235" s="39">
        <f t="shared" si="348"/>
        <v>31.027113424199342</v>
      </c>
      <c r="T1235" s="39">
        <f t="shared" si="352"/>
        <v>1284.397614939604</v>
      </c>
      <c r="U1235" s="39">
        <v>57254.790966522902</v>
      </c>
      <c r="V1235" s="39">
        <f t="shared" si="349"/>
        <v>7682.4078598534034</v>
      </c>
      <c r="W1235" s="39">
        <v>58790.739022334201</v>
      </c>
      <c r="X1235" s="39">
        <f t="shared" si="350"/>
        <v>251.55044087169517</v>
      </c>
      <c r="Y1235" s="39">
        <f t="shared" si="353"/>
        <v>9218.3559156647025</v>
      </c>
      <c r="Z1235" s="39">
        <f t="shared" si="354"/>
        <v>10270.260977665799</v>
      </c>
      <c r="AA1235" s="45">
        <f t="shared" si="355"/>
        <v>6.5905016347217404E-2</v>
      </c>
      <c r="AB1235" s="45">
        <f t="shared" si="356"/>
        <v>0.39419974757072257</v>
      </c>
      <c r="AC1235" s="45">
        <f t="shared" si="357"/>
        <v>1.2907557383293942E-2</v>
      </c>
      <c r="AD1235" s="45">
        <f t="shared" si="358"/>
        <v>0.47301232130123394</v>
      </c>
      <c r="AE1235" s="45">
        <f t="shared" si="359"/>
        <v>0.52698767869876606</v>
      </c>
      <c r="AF1235" s="43">
        <f>('Estimates from MCMC'!$B$2-'MCMC runs'!W1235)/'Estimates from MCMC'!$B$2</f>
        <v>0.14871289117831771</v>
      </c>
    </row>
    <row r="1236" spans="1:32" x14ac:dyDescent="0.3">
      <c r="A1236" s="38">
        <v>1531</v>
      </c>
      <c r="B1236" s="38">
        <v>1992960.763006147</v>
      </c>
      <c r="C1236" s="39">
        <v>51358.161454639798</v>
      </c>
      <c r="D1236" s="39">
        <v>50325.3615452183</v>
      </c>
      <c r="E1236" s="39">
        <f t="shared" si="342"/>
        <v>1032.7999094214974</v>
      </c>
      <c r="F1236" s="39">
        <v>51285.258438779201</v>
      </c>
      <c r="G1236" s="40">
        <f t="shared" si="343"/>
        <v>72.903015860596497</v>
      </c>
      <c r="H1236" s="39">
        <v>51267.719222373104</v>
      </c>
      <c r="I1236" s="39">
        <f t="shared" si="344"/>
        <v>90.442232266694191</v>
      </c>
      <c r="J1236" s="39">
        <v>50163.152487696199</v>
      </c>
      <c r="K1236" s="40">
        <f t="shared" si="345"/>
        <v>1195.0089669435984</v>
      </c>
      <c r="L1236" s="39">
        <v>49572.383106669498</v>
      </c>
      <c r="M1236" s="39">
        <f t="shared" si="346"/>
        <v>1785.7783479702994</v>
      </c>
      <c r="N1236" s="39">
        <f t="shared" si="351"/>
        <v>590.76938102670101</v>
      </c>
      <c r="O1236" s="40">
        <f>'Estimates from MCMC'!$B$2-L1236</f>
        <v>19488.616893330502</v>
      </c>
      <c r="P1236" s="39">
        <v>50825.753608184903</v>
      </c>
      <c r="Q1236" s="40">
        <f t="shared" si="347"/>
        <v>1253.3705015154046</v>
      </c>
      <c r="R1236" s="39">
        <v>50856.780721609102</v>
      </c>
      <c r="S1236" s="39">
        <f t="shared" si="348"/>
        <v>31.027113424199342</v>
      </c>
      <c r="T1236" s="39">
        <f t="shared" si="352"/>
        <v>1284.397614939604</v>
      </c>
      <c r="U1236" s="39">
        <v>57254.790966522902</v>
      </c>
      <c r="V1236" s="39">
        <f t="shared" si="349"/>
        <v>7682.4078598534034</v>
      </c>
      <c r="W1236" s="39">
        <v>58790.739022334201</v>
      </c>
      <c r="X1236" s="39">
        <f t="shared" si="350"/>
        <v>251.55044087169517</v>
      </c>
      <c r="Y1236" s="39">
        <f t="shared" si="353"/>
        <v>9218.3559156647025</v>
      </c>
      <c r="Z1236" s="39">
        <f t="shared" si="354"/>
        <v>10270.260977665799</v>
      </c>
      <c r="AA1236" s="45">
        <f t="shared" si="355"/>
        <v>6.5905016347217404E-2</v>
      </c>
      <c r="AB1236" s="45">
        <f t="shared" si="356"/>
        <v>0.39419974757072257</v>
      </c>
      <c r="AC1236" s="45">
        <f t="shared" si="357"/>
        <v>1.2907557383293942E-2</v>
      </c>
      <c r="AD1236" s="45">
        <f t="shared" si="358"/>
        <v>0.47301232130123394</v>
      </c>
      <c r="AE1236" s="45">
        <f t="shared" si="359"/>
        <v>0.52698767869876606</v>
      </c>
      <c r="AF1236" s="43">
        <f>('Estimates from MCMC'!$B$2-'MCMC runs'!W1236)/'Estimates from MCMC'!$B$2</f>
        <v>0.14871289117831771</v>
      </c>
    </row>
    <row r="1237" spans="1:32" x14ac:dyDescent="0.3">
      <c r="A1237" s="38">
        <v>4579</v>
      </c>
      <c r="B1237" s="38">
        <v>1992960.763006147</v>
      </c>
      <c r="C1237" s="39">
        <v>51358.161454639798</v>
      </c>
      <c r="D1237" s="39">
        <v>50325.3615452183</v>
      </c>
      <c r="E1237" s="39">
        <f t="shared" si="342"/>
        <v>1032.7999094214974</v>
      </c>
      <c r="F1237" s="39">
        <v>51285.258438779201</v>
      </c>
      <c r="G1237" s="40">
        <f t="shared" si="343"/>
        <v>72.903015860596497</v>
      </c>
      <c r="H1237" s="39">
        <v>51267.719222373104</v>
      </c>
      <c r="I1237" s="39">
        <f t="shared" si="344"/>
        <v>90.442232266694191</v>
      </c>
      <c r="J1237" s="39">
        <v>50163.152487696199</v>
      </c>
      <c r="K1237" s="40">
        <f t="shared" si="345"/>
        <v>1195.0089669435984</v>
      </c>
      <c r="L1237" s="39">
        <v>49572.383106669498</v>
      </c>
      <c r="M1237" s="39">
        <f t="shared" si="346"/>
        <v>1785.7783479702994</v>
      </c>
      <c r="N1237" s="39">
        <f t="shared" si="351"/>
        <v>590.76938102670101</v>
      </c>
      <c r="O1237" s="40">
        <f>'Estimates from MCMC'!$B$2-L1237</f>
        <v>19488.616893330502</v>
      </c>
      <c r="P1237" s="39">
        <v>50825.753608184903</v>
      </c>
      <c r="Q1237" s="40">
        <f t="shared" si="347"/>
        <v>1253.3705015154046</v>
      </c>
      <c r="R1237" s="39">
        <v>50856.780721609102</v>
      </c>
      <c r="S1237" s="39">
        <f t="shared" si="348"/>
        <v>31.027113424199342</v>
      </c>
      <c r="T1237" s="39">
        <f t="shared" si="352"/>
        <v>1284.397614939604</v>
      </c>
      <c r="U1237" s="39">
        <v>57254.790966522902</v>
      </c>
      <c r="V1237" s="39">
        <f t="shared" si="349"/>
        <v>7682.4078598534034</v>
      </c>
      <c r="W1237" s="39">
        <v>58790.739022334201</v>
      </c>
      <c r="X1237" s="39">
        <f t="shared" si="350"/>
        <v>251.55044087169517</v>
      </c>
      <c r="Y1237" s="39">
        <f t="shared" si="353"/>
        <v>9218.3559156647025</v>
      </c>
      <c r="Z1237" s="39">
        <f t="shared" si="354"/>
        <v>10270.260977665799</v>
      </c>
      <c r="AA1237" s="45">
        <f t="shared" si="355"/>
        <v>6.5905016347217404E-2</v>
      </c>
      <c r="AB1237" s="45">
        <f t="shared" si="356"/>
        <v>0.39419974757072257</v>
      </c>
      <c r="AC1237" s="45">
        <f t="shared" si="357"/>
        <v>1.2907557383293942E-2</v>
      </c>
      <c r="AD1237" s="45">
        <f t="shared" si="358"/>
        <v>0.47301232130123394</v>
      </c>
      <c r="AE1237" s="45">
        <f t="shared" si="359"/>
        <v>0.52698767869876606</v>
      </c>
      <c r="AF1237" s="43">
        <f>('Estimates from MCMC'!$B$2-'MCMC runs'!W1237)/'Estimates from MCMC'!$B$2</f>
        <v>0.14871289117831771</v>
      </c>
    </row>
    <row r="1238" spans="1:32" x14ac:dyDescent="0.3">
      <c r="A1238" s="38">
        <v>1771</v>
      </c>
      <c r="B1238" s="38">
        <v>1959496.6957674401</v>
      </c>
      <c r="C1238" s="39">
        <v>52263.609795742799</v>
      </c>
      <c r="D1238" s="39">
        <v>51226.903957510302</v>
      </c>
      <c r="E1238" s="39">
        <f t="shared" si="342"/>
        <v>1036.7058382324976</v>
      </c>
      <c r="F1238" s="39">
        <v>52202.546083864399</v>
      </c>
      <c r="G1238" s="40">
        <f t="shared" si="343"/>
        <v>61.063711878399772</v>
      </c>
      <c r="H1238" s="39">
        <v>52173.2263580949</v>
      </c>
      <c r="I1238" s="39">
        <f t="shared" si="344"/>
        <v>90.383437647898973</v>
      </c>
      <c r="J1238" s="39">
        <v>51076.246502525202</v>
      </c>
      <c r="K1238" s="40">
        <f t="shared" si="345"/>
        <v>1187.3632932175969</v>
      </c>
      <c r="L1238" s="39">
        <v>50485.696081857299</v>
      </c>
      <c r="M1238" s="39">
        <f t="shared" si="346"/>
        <v>1777.9137138855003</v>
      </c>
      <c r="N1238" s="39">
        <f t="shared" si="351"/>
        <v>590.55042066790338</v>
      </c>
      <c r="O1238" s="40">
        <f>'Estimates from MCMC'!$B$2-L1238</f>
        <v>18575.303918142701</v>
      </c>
      <c r="P1238" s="39">
        <v>51731.761209767697</v>
      </c>
      <c r="Q1238" s="40">
        <f t="shared" si="347"/>
        <v>1246.0651279103986</v>
      </c>
      <c r="R1238" s="39">
        <v>51763.034973022601</v>
      </c>
      <c r="S1238" s="39">
        <f t="shared" si="348"/>
        <v>31.273763254903315</v>
      </c>
      <c r="T1238" s="39">
        <f t="shared" si="352"/>
        <v>1277.3388911653019</v>
      </c>
      <c r="U1238" s="39">
        <v>58281.200556094802</v>
      </c>
      <c r="V1238" s="39">
        <f t="shared" si="349"/>
        <v>7795.504474237503</v>
      </c>
      <c r="W1238" s="39">
        <v>59809.257569553803</v>
      </c>
      <c r="X1238" s="39">
        <f t="shared" si="350"/>
        <v>250.71812229369971</v>
      </c>
      <c r="Y1238" s="39">
        <f t="shared" si="353"/>
        <v>9323.5614876965046</v>
      </c>
      <c r="Z1238" s="39">
        <f t="shared" si="354"/>
        <v>9251.7424304461965</v>
      </c>
      <c r="AA1238" s="45">
        <f t="shared" si="355"/>
        <v>6.8765436990654627E-2</v>
      </c>
      <c r="AB1238" s="45">
        <f t="shared" si="356"/>
        <v>0.41967035955861531</v>
      </c>
      <c r="AC1238" s="45">
        <f t="shared" si="357"/>
        <v>1.3497390050712472E-2</v>
      </c>
      <c r="AD1238" s="45">
        <f t="shared" si="358"/>
        <v>0.50193318659998243</v>
      </c>
      <c r="AE1238" s="45">
        <f t="shared" si="359"/>
        <v>0.49806681340001757</v>
      </c>
      <c r="AF1238" s="43">
        <f>('Estimates from MCMC'!$B$2-'MCMC runs'!W1238)/'Estimates from MCMC'!$B$2</f>
        <v>0.13396479098834649</v>
      </c>
    </row>
    <row r="1239" spans="1:32" x14ac:dyDescent="0.3">
      <c r="A1239" s="38">
        <v>4521</v>
      </c>
      <c r="B1239" s="38">
        <v>1982252.9435707459</v>
      </c>
      <c r="C1239" s="39">
        <v>52643.769431815599</v>
      </c>
      <c r="D1239" s="39">
        <v>51592.626105224503</v>
      </c>
      <c r="E1239" s="39">
        <f t="shared" si="342"/>
        <v>1051.1433265910964</v>
      </c>
      <c r="F1239" s="39">
        <v>52572.471157460102</v>
      </c>
      <c r="G1239" s="40">
        <f t="shared" si="343"/>
        <v>71.298274355496687</v>
      </c>
      <c r="H1239" s="39">
        <v>52552.859272280301</v>
      </c>
      <c r="I1239" s="39">
        <f t="shared" si="344"/>
        <v>90.91015953529859</v>
      </c>
      <c r="J1239" s="39">
        <v>51431.517919058002</v>
      </c>
      <c r="K1239" s="40">
        <f t="shared" si="345"/>
        <v>1212.2515127575971</v>
      </c>
      <c r="L1239" s="39">
        <v>50837.431833230003</v>
      </c>
      <c r="M1239" s="39">
        <f t="shared" si="346"/>
        <v>1806.3375985855964</v>
      </c>
      <c r="N1239" s="39">
        <f t="shared" si="351"/>
        <v>594.08608582799934</v>
      </c>
      <c r="O1239" s="40">
        <f>'Estimates from MCMC'!$B$2-L1239</f>
        <v>18223.568166769997</v>
      </c>
      <c r="P1239" s="39">
        <v>52106.7969246309</v>
      </c>
      <c r="Q1239" s="40">
        <f t="shared" si="347"/>
        <v>1269.3650914008977</v>
      </c>
      <c r="R1239" s="39">
        <v>52137.665561684698</v>
      </c>
      <c r="S1239" s="39">
        <f t="shared" si="348"/>
        <v>30.868637053798011</v>
      </c>
      <c r="T1239" s="39">
        <f t="shared" si="352"/>
        <v>1300.2337284546957</v>
      </c>
      <c r="U1239" s="39">
        <v>58701.132226850103</v>
      </c>
      <c r="V1239" s="39">
        <f t="shared" si="349"/>
        <v>7863.7003936200999</v>
      </c>
      <c r="W1239" s="39">
        <v>60257.564593958297</v>
      </c>
      <c r="X1239" s="39">
        <f t="shared" si="350"/>
        <v>256.19863865349907</v>
      </c>
      <c r="Y1239" s="39">
        <f t="shared" si="353"/>
        <v>9420.1327607282947</v>
      </c>
      <c r="Z1239" s="39">
        <f t="shared" si="354"/>
        <v>8803.4354060417027</v>
      </c>
      <c r="AA1239" s="45">
        <f t="shared" si="355"/>
        <v>7.1349019937029884E-2</v>
      </c>
      <c r="AB1239" s="45">
        <f t="shared" si="356"/>
        <v>0.43151266105829189</v>
      </c>
      <c r="AC1239" s="45">
        <f t="shared" si="357"/>
        <v>1.4058642978638389E-2</v>
      </c>
      <c r="AD1239" s="45">
        <f t="shared" si="358"/>
        <v>0.51692032397396015</v>
      </c>
      <c r="AE1239" s="45">
        <f t="shared" si="359"/>
        <v>0.48307967602603979</v>
      </c>
      <c r="AF1239" s="43">
        <f>('Estimates from MCMC'!$B$2-'MCMC runs'!W1239)/'Estimates from MCMC'!$B$2</f>
        <v>0.12747332656697272</v>
      </c>
    </row>
    <row r="1240" spans="1:32" x14ac:dyDescent="0.3">
      <c r="A1240" s="38">
        <v>2328</v>
      </c>
      <c r="B1240" s="38">
        <v>1969984.8794425291</v>
      </c>
      <c r="C1240" s="39">
        <v>52368.501692501297</v>
      </c>
      <c r="D1240" s="39">
        <v>51314.078860058202</v>
      </c>
      <c r="E1240" s="39">
        <f t="shared" si="342"/>
        <v>1054.4228324430951</v>
      </c>
      <c r="F1240" s="39">
        <v>52302.302039972703</v>
      </c>
      <c r="G1240" s="40">
        <f t="shared" si="343"/>
        <v>66.199652528594015</v>
      </c>
      <c r="H1240" s="39">
        <v>52277.034938538403</v>
      </c>
      <c r="I1240" s="39">
        <f t="shared" si="344"/>
        <v>91.466753962893563</v>
      </c>
      <c r="J1240" s="39">
        <v>51157.435260760802</v>
      </c>
      <c r="K1240" s="40">
        <f t="shared" si="345"/>
        <v>1211.0664317404953</v>
      </c>
      <c r="L1240" s="39">
        <v>50559.964663996601</v>
      </c>
      <c r="M1240" s="39">
        <f t="shared" si="346"/>
        <v>1808.5370285046956</v>
      </c>
      <c r="N1240" s="39">
        <f t="shared" si="351"/>
        <v>597.47059676420031</v>
      </c>
      <c r="O1240" s="40">
        <f>'Estimates from MCMC'!$B$2-L1240</f>
        <v>18501.035336003399</v>
      </c>
      <c r="P1240" s="39">
        <v>51829.332021784299</v>
      </c>
      <c r="Q1240" s="40">
        <f t="shared" si="347"/>
        <v>1269.367357787698</v>
      </c>
      <c r="R1240" s="39">
        <v>51860.649481206303</v>
      </c>
      <c r="S1240" s="39">
        <f t="shared" si="348"/>
        <v>31.317459422003594</v>
      </c>
      <c r="T1240" s="39">
        <f t="shared" si="352"/>
        <v>1300.6848172097016</v>
      </c>
      <c r="U1240" s="39">
        <v>58461.9079111389</v>
      </c>
      <c r="V1240" s="39">
        <f t="shared" si="349"/>
        <v>7901.9432471422988</v>
      </c>
      <c r="W1240" s="39">
        <v>60020.485275530802</v>
      </c>
      <c r="X1240" s="39">
        <f t="shared" si="350"/>
        <v>257.89254718220036</v>
      </c>
      <c r="Y1240" s="39">
        <f t="shared" si="353"/>
        <v>9460.5206115342007</v>
      </c>
      <c r="Z1240" s="39">
        <f t="shared" si="354"/>
        <v>9040.514724469198</v>
      </c>
      <c r="AA1240" s="45">
        <f t="shared" si="355"/>
        <v>7.0303352952282724E-2</v>
      </c>
      <c r="AB1240" s="45">
        <f t="shared" si="356"/>
        <v>0.42710816468551643</v>
      </c>
      <c r="AC1240" s="45">
        <f t="shared" si="357"/>
        <v>1.3939357581807118E-2</v>
      </c>
      <c r="AD1240" s="45">
        <f t="shared" si="358"/>
        <v>0.51135087521960632</v>
      </c>
      <c r="AE1240" s="45">
        <f t="shared" si="359"/>
        <v>0.48864912478039368</v>
      </c>
      <c r="AF1240" s="43">
        <f>('Estimates from MCMC'!$B$2-'MCMC runs'!W1240)/'Estimates from MCMC'!$B$2</f>
        <v>0.13090622383789979</v>
      </c>
    </row>
    <row r="1241" spans="1:32" x14ac:dyDescent="0.3">
      <c r="A1241" s="38">
        <v>4439</v>
      </c>
      <c r="B1241" s="38">
        <v>1962184.0011331239</v>
      </c>
      <c r="C1241" s="39">
        <v>53486.949770038198</v>
      </c>
      <c r="D1241" s="39">
        <v>52440.181064482</v>
      </c>
      <c r="E1241" s="39">
        <f t="shared" si="342"/>
        <v>1046.7687055561983</v>
      </c>
      <c r="F1241" s="39">
        <v>53412.8060733401</v>
      </c>
      <c r="G1241" s="40">
        <f t="shared" si="343"/>
        <v>74.143696698098211</v>
      </c>
      <c r="H1241" s="39">
        <v>53395.909118944801</v>
      </c>
      <c r="I1241" s="39">
        <f t="shared" si="344"/>
        <v>91.040651093397173</v>
      </c>
      <c r="J1241" s="39">
        <v>52276.286122351703</v>
      </c>
      <c r="K1241" s="40">
        <f t="shared" si="345"/>
        <v>1210.6636476864951</v>
      </c>
      <c r="L1241" s="39">
        <v>51681.040468976003</v>
      </c>
      <c r="M1241" s="39">
        <f t="shared" si="346"/>
        <v>1805.9093010621946</v>
      </c>
      <c r="N1241" s="39">
        <f t="shared" si="351"/>
        <v>595.24565337569948</v>
      </c>
      <c r="O1241" s="40">
        <f>'Estimates from MCMC'!$B$2-L1241</f>
        <v>17379.959531023997</v>
      </c>
      <c r="P1241" s="39">
        <v>52947.618004081698</v>
      </c>
      <c r="Q1241" s="40">
        <f t="shared" si="347"/>
        <v>1266.5775351056946</v>
      </c>
      <c r="R1241" s="39">
        <v>52978.675343896102</v>
      </c>
      <c r="S1241" s="39">
        <f t="shared" si="348"/>
        <v>31.057339814404259</v>
      </c>
      <c r="T1241" s="39">
        <f t="shared" si="352"/>
        <v>1297.6348749200988</v>
      </c>
      <c r="U1241" s="39">
        <v>59830.143702144</v>
      </c>
      <c r="V1241" s="39">
        <f t="shared" si="349"/>
        <v>8149.1032331679962</v>
      </c>
      <c r="W1241" s="39">
        <v>61386.081712013904</v>
      </c>
      <c r="X1241" s="39">
        <f t="shared" si="350"/>
        <v>258.3031349498051</v>
      </c>
      <c r="Y1241" s="39">
        <f t="shared" si="353"/>
        <v>9705.0412430379001</v>
      </c>
      <c r="Z1241" s="39">
        <f t="shared" si="354"/>
        <v>7674.9182879860964</v>
      </c>
      <c r="AA1241" s="45">
        <f t="shared" si="355"/>
        <v>7.466270980687631E-2</v>
      </c>
      <c r="AB1241" s="45">
        <f t="shared" si="356"/>
        <v>0.4688792985174382</v>
      </c>
      <c r="AC1241" s="45">
        <f t="shared" si="357"/>
        <v>1.4862125224671702E-2</v>
      </c>
      <c r="AD1241" s="45">
        <f t="shared" si="358"/>
        <v>0.55840413354898621</v>
      </c>
      <c r="AE1241" s="45">
        <f t="shared" si="359"/>
        <v>0.44159586645101373</v>
      </c>
      <c r="AF1241" s="43">
        <f>('Estimates from MCMC'!$B$2-'MCMC runs'!W1241)/'Estimates from MCMC'!$B$2</f>
        <v>0.11113245229559515</v>
      </c>
    </row>
    <row r="1242" spans="1:32" x14ac:dyDescent="0.3">
      <c r="A1242" s="38">
        <v>2574</v>
      </c>
      <c r="B1242" s="38">
        <v>2009033.041240491</v>
      </c>
      <c r="C1242" s="39">
        <v>52607.525381444902</v>
      </c>
      <c r="D1242" s="39">
        <v>51541.160108281103</v>
      </c>
      <c r="E1242" s="39">
        <f t="shared" si="342"/>
        <v>1066.3652731637994</v>
      </c>
      <c r="F1242" s="39">
        <v>52542.7836375111</v>
      </c>
      <c r="G1242" s="40">
        <f t="shared" si="343"/>
        <v>64.741743933802354</v>
      </c>
      <c r="H1242" s="39">
        <v>52514.851224085498</v>
      </c>
      <c r="I1242" s="39">
        <f t="shared" si="344"/>
        <v>92.674157359404489</v>
      </c>
      <c r="J1242" s="39">
        <v>51384.784696312199</v>
      </c>
      <c r="K1242" s="40">
        <f t="shared" si="345"/>
        <v>1222.7406851327032</v>
      </c>
      <c r="L1242" s="39">
        <v>50779.253694376399</v>
      </c>
      <c r="M1242" s="39">
        <f t="shared" si="346"/>
        <v>1828.2716870685035</v>
      </c>
      <c r="N1242" s="39">
        <f t="shared" si="351"/>
        <v>605.5310019358003</v>
      </c>
      <c r="O1242" s="40">
        <f>'Estimates from MCMC'!$B$2-L1242</f>
        <v>18281.746305623601</v>
      </c>
      <c r="P1242" s="39">
        <v>52068.973013336901</v>
      </c>
      <c r="Q1242" s="40">
        <f t="shared" si="347"/>
        <v>1289.7193189605023</v>
      </c>
      <c r="R1242" s="39">
        <v>52100.589626107299</v>
      </c>
      <c r="S1242" s="39">
        <f t="shared" si="348"/>
        <v>31.616612770398206</v>
      </c>
      <c r="T1242" s="39">
        <f t="shared" si="352"/>
        <v>1321.3359317309005</v>
      </c>
      <c r="U1242" s="39">
        <v>58605.614609600103</v>
      </c>
      <c r="V1242" s="39">
        <f t="shared" si="349"/>
        <v>7826.3609152237041</v>
      </c>
      <c r="W1242" s="39">
        <v>60183.905668402702</v>
      </c>
      <c r="X1242" s="39">
        <f t="shared" si="350"/>
        <v>256.95512707169837</v>
      </c>
      <c r="Y1242" s="39">
        <f t="shared" si="353"/>
        <v>9404.6519740263029</v>
      </c>
      <c r="Z1242" s="39">
        <f t="shared" si="354"/>
        <v>8877.0943315972982</v>
      </c>
      <c r="AA1242" s="45">
        <f t="shared" si="355"/>
        <v>7.2276242632491175E-2</v>
      </c>
      <c r="AB1242" s="45">
        <f t="shared" si="356"/>
        <v>0.42809700913617083</v>
      </c>
      <c r="AC1242" s="45">
        <f t="shared" si="357"/>
        <v>1.4055283492948214E-2</v>
      </c>
      <c r="AD1242" s="45">
        <f t="shared" si="358"/>
        <v>0.51442853526161025</v>
      </c>
      <c r="AE1242" s="45">
        <f t="shared" si="359"/>
        <v>0.4855714647383898</v>
      </c>
      <c r="AF1242" s="43">
        <f>('Estimates from MCMC'!$B$2-'MCMC runs'!W1242)/'Estimates from MCMC'!$B$2</f>
        <v>0.12853990431064274</v>
      </c>
    </row>
    <row r="1243" spans="1:32" x14ac:dyDescent="0.3">
      <c r="A1243" s="38">
        <v>4178</v>
      </c>
      <c r="B1243" s="38">
        <v>1919766.6437707241</v>
      </c>
      <c r="C1243" s="39">
        <v>52064.935427933502</v>
      </c>
      <c r="D1243" s="39">
        <v>51033.3456137865</v>
      </c>
      <c r="E1243" s="39">
        <f t="shared" si="342"/>
        <v>1031.5898141470025</v>
      </c>
      <c r="F1243" s="39">
        <v>52003.866349992801</v>
      </c>
      <c r="G1243" s="40">
        <f t="shared" si="343"/>
        <v>61.069077940701391</v>
      </c>
      <c r="H1243" s="39">
        <v>51975.773167576197</v>
      </c>
      <c r="I1243" s="39">
        <f t="shared" si="344"/>
        <v>89.162260357305058</v>
      </c>
      <c r="J1243" s="39">
        <v>50883.927103074901</v>
      </c>
      <c r="K1243" s="40">
        <f t="shared" si="345"/>
        <v>1181.0083248586016</v>
      </c>
      <c r="L1243" s="39">
        <v>50301.270027366103</v>
      </c>
      <c r="M1243" s="39">
        <f t="shared" si="346"/>
        <v>1763.665400567399</v>
      </c>
      <c r="N1243" s="39">
        <f t="shared" si="351"/>
        <v>582.65707570879749</v>
      </c>
      <c r="O1243" s="40">
        <f>'Estimates from MCMC'!$B$2-L1243</f>
        <v>18759.729972633897</v>
      </c>
      <c r="P1243" s="39">
        <v>51537.0212316002</v>
      </c>
      <c r="Q1243" s="40">
        <f t="shared" si="347"/>
        <v>1235.7512042340968</v>
      </c>
      <c r="R1243" s="39">
        <v>51567.666879952201</v>
      </c>
      <c r="S1243" s="39">
        <f t="shared" si="348"/>
        <v>30.645648352001444</v>
      </c>
      <c r="T1243" s="39">
        <f t="shared" si="352"/>
        <v>1266.3968525860982</v>
      </c>
      <c r="U1243" s="39">
        <v>58002.447585416499</v>
      </c>
      <c r="V1243" s="39">
        <f t="shared" si="349"/>
        <v>7701.1775580503963</v>
      </c>
      <c r="W1243" s="39">
        <v>59516.119948452302</v>
      </c>
      <c r="X1243" s="39">
        <f t="shared" si="350"/>
        <v>247.2755104497046</v>
      </c>
      <c r="Y1243" s="39">
        <f t="shared" si="353"/>
        <v>9214.8499210861992</v>
      </c>
      <c r="Z1243" s="39">
        <f t="shared" si="354"/>
        <v>9544.8800515476978</v>
      </c>
      <c r="AA1243" s="45">
        <f t="shared" si="355"/>
        <v>6.7506134386447897E-2</v>
      </c>
      <c r="AB1243" s="45">
        <f t="shared" si="356"/>
        <v>0.4105164396974067</v>
      </c>
      <c r="AC1243" s="45">
        <f t="shared" si="357"/>
        <v>1.3181187085870762E-2</v>
      </c>
      <c r="AD1243" s="45">
        <f t="shared" si="358"/>
        <v>0.49120376116972536</v>
      </c>
      <c r="AE1243" s="45">
        <f t="shared" si="359"/>
        <v>0.50879623883027469</v>
      </c>
      <c r="AF1243" s="43">
        <f>('Estimates from MCMC'!$B$2-'MCMC runs'!W1243)/'Estimates from MCMC'!$B$2</f>
        <v>0.13820940981954646</v>
      </c>
    </row>
    <row r="1244" spans="1:32" x14ac:dyDescent="0.3">
      <c r="A1244" s="38">
        <v>3721</v>
      </c>
      <c r="B1244" s="38">
        <v>1977044.6381150496</v>
      </c>
      <c r="C1244" s="39">
        <v>52320.490482964196</v>
      </c>
      <c r="D1244" s="39">
        <v>51244.734259846402</v>
      </c>
      <c r="E1244" s="39">
        <f t="shared" si="342"/>
        <v>1075.7562231177944</v>
      </c>
      <c r="F1244" s="39">
        <v>52257.184592227502</v>
      </c>
      <c r="G1244" s="40">
        <f t="shared" si="343"/>
        <v>63.305890736693982</v>
      </c>
      <c r="H1244" s="39">
        <v>52226.722600495203</v>
      </c>
      <c r="I1244" s="39">
        <f t="shared" si="344"/>
        <v>93.767882468993776</v>
      </c>
      <c r="J1244" s="39">
        <v>51088.589589765899</v>
      </c>
      <c r="K1244" s="40">
        <f t="shared" si="345"/>
        <v>1231.9008931982971</v>
      </c>
      <c r="L1244" s="39">
        <v>50476.103152985102</v>
      </c>
      <c r="M1244" s="39">
        <f t="shared" si="346"/>
        <v>1844.3873299790939</v>
      </c>
      <c r="N1244" s="39">
        <f t="shared" si="351"/>
        <v>612.48643678079679</v>
      </c>
      <c r="O1244" s="40">
        <f>'Estimates from MCMC'!$B$2-L1244</f>
        <v>18584.896847014898</v>
      </c>
      <c r="P1244" s="39">
        <v>51779.218495864603</v>
      </c>
      <c r="Q1244" s="40">
        <f t="shared" si="347"/>
        <v>1303.1153428795005</v>
      </c>
      <c r="R1244" s="39">
        <v>51811.218869600998</v>
      </c>
      <c r="S1244" s="39">
        <f t="shared" si="348"/>
        <v>32.000373736394977</v>
      </c>
      <c r="T1244" s="39">
        <f t="shared" si="352"/>
        <v>1335.1157166158955</v>
      </c>
      <c r="U1244" s="39">
        <v>58234.801785998403</v>
      </c>
      <c r="V1244" s="39">
        <f t="shared" si="349"/>
        <v>7758.6986330133004</v>
      </c>
      <c r="W1244" s="39">
        <v>59829.189893287097</v>
      </c>
      <c r="X1244" s="39">
        <f t="shared" si="350"/>
        <v>259.27239067279879</v>
      </c>
      <c r="Y1244" s="39">
        <f t="shared" si="353"/>
        <v>9353.0867403019947</v>
      </c>
      <c r="Z1244" s="39">
        <f t="shared" si="354"/>
        <v>9231.8101067129028</v>
      </c>
      <c r="AA1244" s="45">
        <f t="shared" si="355"/>
        <v>7.1838747753412549E-2</v>
      </c>
      <c r="AB1244" s="45">
        <f t="shared" si="356"/>
        <v>0.41747332239078322</v>
      </c>
      <c r="AC1244" s="45">
        <f t="shared" si="357"/>
        <v>1.3950703778829048E-2</v>
      </c>
      <c r="AD1244" s="45">
        <f t="shared" si="358"/>
        <v>0.50326277392302476</v>
      </c>
      <c r="AE1244" s="45">
        <f t="shared" si="359"/>
        <v>0.49673722607697518</v>
      </c>
      <c r="AF1244" s="43">
        <f>('Estimates from MCMC'!$B$2-'MCMC runs'!W1244)/'Estimates from MCMC'!$B$2</f>
        <v>0.13367617188735903</v>
      </c>
    </row>
    <row r="1245" spans="1:32" x14ac:dyDescent="0.3">
      <c r="A1245" s="38">
        <v>2663</v>
      </c>
      <c r="B1245" s="38">
        <v>1995273.2137659022</v>
      </c>
      <c r="C1245" s="39">
        <v>52488.247126591501</v>
      </c>
      <c r="D1245" s="39">
        <v>51442.908055784901</v>
      </c>
      <c r="E1245" s="39">
        <f t="shared" si="342"/>
        <v>1045.3390708065999</v>
      </c>
      <c r="F1245" s="39">
        <v>52427.5305127639</v>
      </c>
      <c r="G1245" s="40">
        <f t="shared" si="343"/>
        <v>60.716613827600668</v>
      </c>
      <c r="H1245" s="39">
        <v>52397.342043459401</v>
      </c>
      <c r="I1245" s="39">
        <f t="shared" si="344"/>
        <v>90.905083132100117</v>
      </c>
      <c r="J1245" s="39">
        <v>51292.0154578199</v>
      </c>
      <c r="K1245" s="40">
        <f t="shared" si="345"/>
        <v>1196.2316687716011</v>
      </c>
      <c r="L1245" s="39">
        <v>50697.950183326902</v>
      </c>
      <c r="M1245" s="39">
        <f t="shared" si="346"/>
        <v>1790.2969432645987</v>
      </c>
      <c r="N1245" s="39">
        <f t="shared" si="351"/>
        <v>594.06527449299756</v>
      </c>
      <c r="O1245" s="40">
        <f>'Estimates from MCMC'!$B$2-L1245</f>
        <v>18363.049816673098</v>
      </c>
      <c r="P1245" s="39">
        <v>51953.568470567101</v>
      </c>
      <c r="Q1245" s="40">
        <f t="shared" si="347"/>
        <v>1255.6182872401987</v>
      </c>
      <c r="R1245" s="39">
        <v>51984.915959913902</v>
      </c>
      <c r="S1245" s="39">
        <f t="shared" si="348"/>
        <v>31.347489346801012</v>
      </c>
      <c r="T1245" s="39">
        <f t="shared" si="352"/>
        <v>1286.9657765869997</v>
      </c>
      <c r="U1245" s="39">
        <v>58588.2021857199</v>
      </c>
      <c r="V1245" s="39">
        <f t="shared" si="349"/>
        <v>7890.2520023929974</v>
      </c>
      <c r="W1245" s="39">
        <v>60128.4077218167</v>
      </c>
      <c r="X1245" s="39">
        <f t="shared" si="350"/>
        <v>253.23975950980093</v>
      </c>
      <c r="Y1245" s="39">
        <f t="shared" si="353"/>
        <v>9430.457538489798</v>
      </c>
      <c r="Z1245" s="39">
        <f t="shared" si="354"/>
        <v>8932.5922781832996</v>
      </c>
      <c r="AA1245" s="45">
        <f t="shared" si="355"/>
        <v>7.0084533312024966E-2</v>
      </c>
      <c r="AB1245" s="45">
        <f t="shared" si="356"/>
        <v>0.42968091254802815</v>
      </c>
      <c r="AC1245" s="45">
        <f t="shared" si="357"/>
        <v>1.3790724418765495E-2</v>
      </c>
      <c r="AD1245" s="45">
        <f t="shared" si="358"/>
        <v>0.51355617027881861</v>
      </c>
      <c r="AE1245" s="45">
        <f t="shared" si="359"/>
        <v>0.48644382972118139</v>
      </c>
      <c r="AF1245" s="43">
        <f>('Estimates from MCMC'!$B$2-'MCMC runs'!W1245)/'Estimates from MCMC'!$B$2</f>
        <v>0.129343511941375</v>
      </c>
    </row>
    <row r="1246" spans="1:32" x14ac:dyDescent="0.3">
      <c r="A1246" s="38">
        <v>3601</v>
      </c>
      <c r="B1246" s="38">
        <v>1989625.8799220198</v>
      </c>
      <c r="C1246" s="39">
        <v>52906.917917594197</v>
      </c>
      <c r="D1246" s="39">
        <v>51863.353756218101</v>
      </c>
      <c r="E1246" s="39">
        <f t="shared" si="342"/>
        <v>1043.5641613760963</v>
      </c>
      <c r="F1246" s="39">
        <v>52852.934649173498</v>
      </c>
      <c r="G1246" s="40">
        <f t="shared" si="343"/>
        <v>53.98326842069946</v>
      </c>
      <c r="H1246" s="39">
        <v>52816.184813695603</v>
      </c>
      <c r="I1246" s="39">
        <f t="shared" si="344"/>
        <v>90.733103898593981</v>
      </c>
      <c r="J1246" s="39">
        <v>51719.404361155197</v>
      </c>
      <c r="K1246" s="40">
        <f t="shared" si="345"/>
        <v>1187.5135564390002</v>
      </c>
      <c r="L1246" s="39">
        <v>51126.420166893899</v>
      </c>
      <c r="M1246" s="39">
        <f t="shared" si="346"/>
        <v>1780.4977507002986</v>
      </c>
      <c r="N1246" s="39">
        <f t="shared" si="351"/>
        <v>592.9841942612984</v>
      </c>
      <c r="O1246" s="40">
        <f>'Estimates from MCMC'!$B$2-L1246</f>
        <v>17934.579833106101</v>
      </c>
      <c r="P1246" s="39">
        <v>52375.093686494802</v>
      </c>
      <c r="Q1246" s="40">
        <f t="shared" si="347"/>
        <v>1248.6735196009031</v>
      </c>
      <c r="R1246" s="39">
        <v>52406.564237024999</v>
      </c>
      <c r="S1246" s="39">
        <f t="shared" si="348"/>
        <v>31.470550530197215</v>
      </c>
      <c r="T1246" s="39">
        <f t="shared" si="352"/>
        <v>1280.1440701311003</v>
      </c>
      <c r="U1246" s="39">
        <v>59001.447338455997</v>
      </c>
      <c r="V1246" s="39">
        <f t="shared" si="349"/>
        <v>7875.0271715620984</v>
      </c>
      <c r="W1246" s="39">
        <v>60531.783378889202</v>
      </c>
      <c r="X1246" s="39">
        <f t="shared" si="350"/>
        <v>250.19197030210489</v>
      </c>
      <c r="Y1246" s="39">
        <f t="shared" si="353"/>
        <v>9405.3632119953036</v>
      </c>
      <c r="Z1246" s="39">
        <f t="shared" si="354"/>
        <v>8529.2166211107979</v>
      </c>
      <c r="AA1246" s="45">
        <f t="shared" si="355"/>
        <v>7.1378536996335715E-2</v>
      </c>
      <c r="AB1246" s="45">
        <f t="shared" si="356"/>
        <v>0.43909738866729936</v>
      </c>
      <c r="AC1246" s="45">
        <f t="shared" si="357"/>
        <v>1.3950255463485479E-2</v>
      </c>
      <c r="AD1246" s="45">
        <f t="shared" si="358"/>
        <v>0.52442618112712058</v>
      </c>
      <c r="AE1246" s="45">
        <f t="shared" si="359"/>
        <v>0.47557381887287947</v>
      </c>
      <c r="AF1246" s="43">
        <f>('Estimates from MCMC'!$B$2-'MCMC runs'!W1246)/'Estimates from MCMC'!$B$2</f>
        <v>0.12350265158498716</v>
      </c>
    </row>
    <row r="1247" spans="1:32" x14ac:dyDescent="0.3">
      <c r="A1247" s="38">
        <v>839</v>
      </c>
      <c r="B1247" s="38">
        <v>1949431.8035387741</v>
      </c>
      <c r="C1247" s="39">
        <v>51987.527682734602</v>
      </c>
      <c r="D1247" s="39">
        <v>50918.404305960299</v>
      </c>
      <c r="E1247" s="39">
        <f t="shared" si="342"/>
        <v>1069.1233767743033</v>
      </c>
      <c r="F1247" s="39">
        <v>51927.493429809299</v>
      </c>
      <c r="G1247" s="40">
        <f t="shared" si="343"/>
        <v>60.034252925303008</v>
      </c>
      <c r="H1247" s="39">
        <v>51896.088679840403</v>
      </c>
      <c r="I1247" s="39">
        <f t="shared" si="344"/>
        <v>91.439002894199803</v>
      </c>
      <c r="J1247" s="39">
        <v>50767.7884269403</v>
      </c>
      <c r="K1247" s="40">
        <f t="shared" si="345"/>
        <v>1219.7392557943022</v>
      </c>
      <c r="L1247" s="39">
        <v>50170.672903359096</v>
      </c>
      <c r="M1247" s="39">
        <f t="shared" si="346"/>
        <v>1816.854779375506</v>
      </c>
      <c r="N1247" s="39">
        <f t="shared" si="351"/>
        <v>597.11552358120389</v>
      </c>
      <c r="O1247" s="40">
        <f>'Estimates from MCMC'!$B$2-L1247</f>
        <v>18890.327096640904</v>
      </c>
      <c r="P1247" s="39">
        <v>51448.669210596498</v>
      </c>
      <c r="Q1247" s="40">
        <f t="shared" si="347"/>
        <v>1277.9963072374012</v>
      </c>
      <c r="R1247" s="39">
        <v>51479.714447269202</v>
      </c>
      <c r="S1247" s="39">
        <f t="shared" si="348"/>
        <v>31.04523667270405</v>
      </c>
      <c r="T1247" s="39">
        <f t="shared" si="352"/>
        <v>1309.0415439101052</v>
      </c>
      <c r="U1247" s="39">
        <v>57952.267555979197</v>
      </c>
      <c r="V1247" s="39">
        <f t="shared" si="349"/>
        <v>7781.5946526201005</v>
      </c>
      <c r="W1247" s="39">
        <v>59518.921487740503</v>
      </c>
      <c r="X1247" s="39">
        <f t="shared" si="350"/>
        <v>257.61238785120076</v>
      </c>
      <c r="Y1247" s="39">
        <f t="shared" si="353"/>
        <v>9348.2485843814065</v>
      </c>
      <c r="Z1247" s="39">
        <f t="shared" si="354"/>
        <v>9542.0785122594971</v>
      </c>
      <c r="AA1247" s="45">
        <f t="shared" si="355"/>
        <v>6.9296923087312778E-2</v>
      </c>
      <c r="AB1247" s="45">
        <f t="shared" si="356"/>
        <v>0.41193541079570989</v>
      </c>
      <c r="AC1247" s="45">
        <f t="shared" si="357"/>
        <v>1.3637264539321273E-2</v>
      </c>
      <c r="AD1247" s="45">
        <f t="shared" si="358"/>
        <v>0.49486959842234396</v>
      </c>
      <c r="AE1247" s="45">
        <f t="shared" si="359"/>
        <v>0.5051304015776561</v>
      </c>
      <c r="AF1247" s="43">
        <f>('Estimates from MCMC'!$B$2-'MCMC runs'!W1247)/'Estimates from MCMC'!$B$2</f>
        <v>0.13816884366371029</v>
      </c>
    </row>
    <row r="1248" spans="1:32" x14ac:dyDescent="0.3">
      <c r="A1248" s="38">
        <v>3694</v>
      </c>
      <c r="B1248" s="38">
        <v>1919309.2814020133</v>
      </c>
      <c r="C1248" s="39">
        <v>51934.807713845199</v>
      </c>
      <c r="D1248" s="39">
        <v>50884.215293984598</v>
      </c>
      <c r="E1248" s="39">
        <f t="shared" si="342"/>
        <v>1050.5924198606008</v>
      </c>
      <c r="F1248" s="39">
        <v>51877.983690601402</v>
      </c>
      <c r="G1248" s="40">
        <f t="shared" si="343"/>
        <v>56.824023243796546</v>
      </c>
      <c r="H1248" s="39">
        <v>51844.718609725802</v>
      </c>
      <c r="I1248" s="39">
        <f t="shared" si="344"/>
        <v>90.089104119397234</v>
      </c>
      <c r="J1248" s="39">
        <v>50738.010322855902</v>
      </c>
      <c r="K1248" s="40">
        <f t="shared" si="345"/>
        <v>1196.7973909892971</v>
      </c>
      <c r="L1248" s="39">
        <v>50149.509236493497</v>
      </c>
      <c r="M1248" s="39">
        <f t="shared" si="346"/>
        <v>1785.2984773517019</v>
      </c>
      <c r="N1248" s="39">
        <f t="shared" si="351"/>
        <v>588.50108636240475</v>
      </c>
      <c r="O1248" s="40">
        <f>'Estimates from MCMC'!$B$2-L1248</f>
        <v>18911.490763506503</v>
      </c>
      <c r="P1248" s="39">
        <v>51402.373499135203</v>
      </c>
      <c r="Q1248" s="40">
        <f t="shared" si="347"/>
        <v>1252.8642626417059</v>
      </c>
      <c r="R1248" s="39">
        <v>51433.165311284203</v>
      </c>
      <c r="S1248" s="39">
        <f t="shared" si="348"/>
        <v>30.791812149000179</v>
      </c>
      <c r="T1248" s="39">
        <f t="shared" si="352"/>
        <v>1283.656074790706</v>
      </c>
      <c r="U1248" s="39">
        <v>57881.219381724703</v>
      </c>
      <c r="V1248" s="39">
        <f t="shared" si="349"/>
        <v>7731.7101452312054</v>
      </c>
      <c r="W1248" s="39">
        <v>59416.312497425897</v>
      </c>
      <c r="X1248" s="39">
        <f t="shared" si="350"/>
        <v>251.43704091048858</v>
      </c>
      <c r="Y1248" s="39">
        <f t="shared" si="353"/>
        <v>9266.8032609324</v>
      </c>
      <c r="Z1248" s="39">
        <f t="shared" si="354"/>
        <v>9644.6875025741028</v>
      </c>
      <c r="AA1248" s="45">
        <f t="shared" si="355"/>
        <v>6.7877043160858408E-2</v>
      </c>
      <c r="AB1248" s="45">
        <f t="shared" si="356"/>
        <v>0.40883662964059309</v>
      </c>
      <c r="AC1248" s="45">
        <f t="shared" si="357"/>
        <v>1.3295463803186079E-2</v>
      </c>
      <c r="AD1248" s="45">
        <f t="shared" si="358"/>
        <v>0.49000913660463757</v>
      </c>
      <c r="AE1248" s="45">
        <f t="shared" si="359"/>
        <v>0.50999086339536237</v>
      </c>
      <c r="AF1248" s="43">
        <f>('Estimates from MCMC'!$B$2-'MCMC runs'!W1248)/'Estimates from MCMC'!$B$2</f>
        <v>0.13965461697012935</v>
      </c>
    </row>
    <row r="1249" spans="1:32" x14ac:dyDescent="0.3">
      <c r="A1249" s="38">
        <v>4971</v>
      </c>
      <c r="B1249" s="38">
        <v>1934510.3528032117</v>
      </c>
      <c r="C1249" s="39">
        <v>52602.3681200313</v>
      </c>
      <c r="D1249" s="39">
        <v>51543.261266686299</v>
      </c>
      <c r="E1249" s="39">
        <f t="shared" si="342"/>
        <v>1059.1068533450016</v>
      </c>
      <c r="F1249" s="39">
        <v>52525.569494357303</v>
      </c>
      <c r="G1249" s="40">
        <f t="shared" si="343"/>
        <v>76.798625673996867</v>
      </c>
      <c r="H1249" s="39">
        <v>52510.3114344934</v>
      </c>
      <c r="I1249" s="39">
        <f t="shared" si="344"/>
        <v>92.056685537900194</v>
      </c>
      <c r="J1249" s="39">
        <v>51375.617134512897</v>
      </c>
      <c r="K1249" s="40">
        <f t="shared" si="345"/>
        <v>1226.7509855184035</v>
      </c>
      <c r="L1249" s="39">
        <v>50774.330461910198</v>
      </c>
      <c r="M1249" s="39">
        <f t="shared" si="346"/>
        <v>1828.0376581211021</v>
      </c>
      <c r="N1249" s="39">
        <f t="shared" si="351"/>
        <v>601.28667260269867</v>
      </c>
      <c r="O1249" s="40">
        <f>'Estimates from MCMC'!$B$2-L1249</f>
        <v>18286.669538089802</v>
      </c>
      <c r="P1249" s="39">
        <v>52057.243352258003</v>
      </c>
      <c r="Q1249" s="40">
        <f t="shared" si="347"/>
        <v>1282.9128903478049</v>
      </c>
      <c r="R1249" s="39">
        <v>52088.6293564761</v>
      </c>
      <c r="S1249" s="39">
        <f t="shared" si="348"/>
        <v>31.386004218096787</v>
      </c>
      <c r="T1249" s="39">
        <f t="shared" si="352"/>
        <v>1314.2988945659017</v>
      </c>
      <c r="U1249" s="39">
        <v>58708.663799507704</v>
      </c>
      <c r="V1249" s="39">
        <f t="shared" si="349"/>
        <v>7934.3333375975053</v>
      </c>
      <c r="W1249" s="39">
        <v>60286.469837364901</v>
      </c>
      <c r="X1249" s="39">
        <f t="shared" si="350"/>
        <v>263.50714329129551</v>
      </c>
      <c r="Y1249" s="39">
        <f t="shared" si="353"/>
        <v>9512.1393754547025</v>
      </c>
      <c r="Z1249" s="39">
        <f t="shared" si="354"/>
        <v>8774.5301626350993</v>
      </c>
      <c r="AA1249" s="45">
        <f t="shared" si="355"/>
        <v>7.1871966178877617E-2</v>
      </c>
      <c r="AB1249" s="45">
        <f t="shared" si="356"/>
        <v>0.43388618802734236</v>
      </c>
      <c r="AC1249" s="45">
        <f t="shared" si="357"/>
        <v>1.4409794125848302E-2</v>
      </c>
      <c r="AD1249" s="45">
        <f t="shared" si="358"/>
        <v>0.52016794833206825</v>
      </c>
      <c r="AE1249" s="45">
        <f t="shared" si="359"/>
        <v>0.47983205166793175</v>
      </c>
      <c r="AF1249" s="43">
        <f>('Estimates from MCMC'!$B$2-'MCMC runs'!W1249)/'Estimates from MCMC'!$B$2</f>
        <v>0.12705478001527779</v>
      </c>
    </row>
    <row r="1250" spans="1:32" x14ac:dyDescent="0.3">
      <c r="A1250" s="38">
        <v>2886</v>
      </c>
      <c r="B1250" s="38">
        <v>2062047.5901007184</v>
      </c>
      <c r="C1250" s="39">
        <v>51949.795582775601</v>
      </c>
      <c r="D1250" s="39">
        <v>50911.806741471497</v>
      </c>
      <c r="E1250" s="39">
        <f t="shared" si="342"/>
        <v>1037.9888413041044</v>
      </c>
      <c r="F1250" s="39">
        <v>51882.4381819478</v>
      </c>
      <c r="G1250" s="40">
        <f t="shared" si="343"/>
        <v>67.35740082780103</v>
      </c>
      <c r="H1250" s="39">
        <v>51859.985304333597</v>
      </c>
      <c r="I1250" s="39">
        <f t="shared" si="344"/>
        <v>89.810278442004346</v>
      </c>
      <c r="J1250" s="39">
        <v>50755.557568955301</v>
      </c>
      <c r="K1250" s="40">
        <f t="shared" si="345"/>
        <v>1194.2380138203007</v>
      </c>
      <c r="L1250" s="39">
        <v>50168.608267417803</v>
      </c>
      <c r="M1250" s="39">
        <f t="shared" si="346"/>
        <v>1781.1873153577981</v>
      </c>
      <c r="N1250" s="39">
        <f t="shared" si="351"/>
        <v>586.94930153749738</v>
      </c>
      <c r="O1250" s="40">
        <f>'Estimates from MCMC'!$B$2-L1250</f>
        <v>18892.391732582197</v>
      </c>
      <c r="P1250" s="39">
        <v>51416.0727218545</v>
      </c>
      <c r="Q1250" s="40">
        <f t="shared" si="347"/>
        <v>1247.4644544366965</v>
      </c>
      <c r="R1250" s="39">
        <v>51446.857360365597</v>
      </c>
      <c r="S1250" s="39">
        <f t="shared" si="348"/>
        <v>30.784638511097</v>
      </c>
      <c r="T1250" s="39">
        <f t="shared" si="352"/>
        <v>1278.2490929477935</v>
      </c>
      <c r="U1250" s="39">
        <v>58072.9024331736</v>
      </c>
      <c r="V1250" s="39">
        <f t="shared" si="349"/>
        <v>7904.2941657557967</v>
      </c>
      <c r="W1250" s="39">
        <v>59603.851033312603</v>
      </c>
      <c r="X1250" s="39">
        <f t="shared" si="350"/>
        <v>252.6995071912097</v>
      </c>
      <c r="Y1250" s="39">
        <f t="shared" si="353"/>
        <v>9435.2427658948</v>
      </c>
      <c r="Z1250" s="39">
        <f t="shared" si="354"/>
        <v>9457.1489666873968</v>
      </c>
      <c r="AA1250" s="45">
        <f t="shared" si="355"/>
        <v>6.7659463716459978E-2</v>
      </c>
      <c r="AB1250" s="45">
        <f t="shared" si="356"/>
        <v>0.41838504502973506</v>
      </c>
      <c r="AC1250" s="45">
        <f t="shared" si="357"/>
        <v>1.3375728746689021E-2</v>
      </c>
      <c r="AD1250" s="45">
        <f t="shared" si="358"/>
        <v>0.49942023749288406</v>
      </c>
      <c r="AE1250" s="45">
        <f t="shared" si="359"/>
        <v>0.500579762507116</v>
      </c>
      <c r="AF1250" s="43">
        <f>('Estimates from MCMC'!$B$2-'MCMC runs'!W1250)/'Estimates from MCMC'!$B$2</f>
        <v>0.13693906787749086</v>
      </c>
    </row>
    <row r="1251" spans="1:32" x14ac:dyDescent="0.3">
      <c r="A1251" s="38">
        <v>3508</v>
      </c>
      <c r="B1251" s="38">
        <v>1919870.8982288528</v>
      </c>
      <c r="C1251" s="39">
        <v>51623.084729838898</v>
      </c>
      <c r="D1251" s="39">
        <v>50581.956617157499</v>
      </c>
      <c r="E1251" s="39">
        <f t="shared" si="342"/>
        <v>1041.1281126813992</v>
      </c>
      <c r="F1251" s="39">
        <v>51549.925853807603</v>
      </c>
      <c r="G1251" s="40">
        <f t="shared" si="343"/>
        <v>73.158876031295222</v>
      </c>
      <c r="H1251" s="39">
        <v>51532.122408599898</v>
      </c>
      <c r="I1251" s="39">
        <f t="shared" si="344"/>
        <v>90.962321238999721</v>
      </c>
      <c r="J1251" s="39">
        <v>50418.918036115698</v>
      </c>
      <c r="K1251" s="40">
        <f t="shared" si="345"/>
        <v>1204.1666937232003</v>
      </c>
      <c r="L1251" s="39">
        <v>49824.777262418102</v>
      </c>
      <c r="M1251" s="39">
        <f t="shared" si="346"/>
        <v>1798.3074674207965</v>
      </c>
      <c r="N1251" s="39">
        <f t="shared" si="351"/>
        <v>594.14077369759616</v>
      </c>
      <c r="O1251" s="40">
        <f>'Estimates from MCMC'!$B$2-L1251</f>
        <v>19236.222737581898</v>
      </c>
      <c r="P1251" s="39">
        <v>51089.305760338597</v>
      </c>
      <c r="Q1251" s="40">
        <f t="shared" si="347"/>
        <v>1264.5284979204953</v>
      </c>
      <c r="R1251" s="39">
        <v>51120.408871131003</v>
      </c>
      <c r="S1251" s="39">
        <f t="shared" si="348"/>
        <v>31.103110792406369</v>
      </c>
      <c r="T1251" s="39">
        <f t="shared" si="352"/>
        <v>1295.6316087129017</v>
      </c>
      <c r="U1251" s="39">
        <v>57451.0885139979</v>
      </c>
      <c r="V1251" s="39">
        <f t="shared" si="349"/>
        <v>7626.3112515797984</v>
      </c>
      <c r="W1251" s="39">
        <v>58999.141243974998</v>
      </c>
      <c r="X1251" s="39">
        <f t="shared" si="350"/>
        <v>252.4211212641967</v>
      </c>
      <c r="Y1251" s="39">
        <f t="shared" si="353"/>
        <v>9174.3639815568968</v>
      </c>
      <c r="Z1251" s="39">
        <f t="shared" si="354"/>
        <v>10061.858756025002</v>
      </c>
      <c r="AA1251" s="45">
        <f t="shared" si="355"/>
        <v>6.735374331997207E-2</v>
      </c>
      <c r="AB1251" s="45">
        <f t="shared" si="356"/>
        <v>0.39645575722515619</v>
      </c>
      <c r="AC1251" s="45">
        <f t="shared" si="357"/>
        <v>1.3122177087866652E-2</v>
      </c>
      <c r="AD1251" s="45">
        <f t="shared" si="358"/>
        <v>0.47693167763299493</v>
      </c>
      <c r="AE1251" s="45">
        <f t="shared" si="359"/>
        <v>0.52306832236700507</v>
      </c>
      <c r="AF1251" s="43">
        <f>('Estimates from MCMC'!$B$2-'MCMC runs'!W1251)/'Estimates from MCMC'!$B$2</f>
        <v>0.14569523690686498</v>
      </c>
    </row>
    <row r="1252" spans="1:32" x14ac:dyDescent="0.3">
      <c r="A1252" s="38">
        <v>745</v>
      </c>
      <c r="B1252" s="38">
        <v>1938290.6667815472</v>
      </c>
      <c r="C1252" s="39">
        <v>51700.027648731797</v>
      </c>
      <c r="D1252" s="39">
        <v>50678.158307062797</v>
      </c>
      <c r="E1252" s="39">
        <f t="shared" si="342"/>
        <v>1021.8693416690003</v>
      </c>
      <c r="F1252" s="39">
        <v>51626.010920716501</v>
      </c>
      <c r="G1252" s="40">
        <f t="shared" si="343"/>
        <v>74.016728015296394</v>
      </c>
      <c r="H1252" s="39">
        <v>51609.284953148301</v>
      </c>
      <c r="I1252" s="39">
        <f t="shared" si="344"/>
        <v>90.742695583496243</v>
      </c>
      <c r="J1252" s="39">
        <v>50514.449510804203</v>
      </c>
      <c r="K1252" s="40">
        <f t="shared" si="345"/>
        <v>1185.5781379275941</v>
      </c>
      <c r="L1252" s="39">
        <v>49921.398533189596</v>
      </c>
      <c r="M1252" s="39">
        <f t="shared" si="346"/>
        <v>1778.6291155422005</v>
      </c>
      <c r="N1252" s="39">
        <f t="shared" si="351"/>
        <v>593.05097761460638</v>
      </c>
      <c r="O1252" s="40">
        <f>'Estimates from MCMC'!$B$2-L1252</f>
        <v>19139.601466810404</v>
      </c>
      <c r="P1252" s="39">
        <v>51168.679470703799</v>
      </c>
      <c r="Q1252" s="40">
        <f t="shared" si="347"/>
        <v>1247.2809375142024</v>
      </c>
      <c r="R1252" s="39">
        <v>51200.155581644503</v>
      </c>
      <c r="S1252" s="39">
        <f t="shared" si="348"/>
        <v>31.47611094070453</v>
      </c>
      <c r="T1252" s="39">
        <f t="shared" si="352"/>
        <v>1278.7570484549069</v>
      </c>
      <c r="U1252" s="39">
        <v>57592.626877569797</v>
      </c>
      <c r="V1252" s="39">
        <f t="shared" si="349"/>
        <v>7671.2283443802007</v>
      </c>
      <c r="W1252" s="39">
        <v>59120.969999939603</v>
      </c>
      <c r="X1252" s="39">
        <f t="shared" si="350"/>
        <v>249.58607391489932</v>
      </c>
      <c r="Y1252" s="39">
        <f t="shared" si="353"/>
        <v>9199.5714667500069</v>
      </c>
      <c r="Z1252" s="39">
        <f t="shared" si="354"/>
        <v>9940.0300000603966</v>
      </c>
      <c r="AA1252" s="45">
        <f t="shared" si="355"/>
        <v>6.6812104247435541E-2</v>
      </c>
      <c r="AB1252" s="45">
        <f t="shared" si="356"/>
        <v>0.40080397482062113</v>
      </c>
      <c r="AC1252" s="45">
        <f t="shared" si="357"/>
        <v>1.3040296285567987E-2</v>
      </c>
      <c r="AD1252" s="45">
        <f t="shared" si="358"/>
        <v>0.48065637535362471</v>
      </c>
      <c r="AE1252" s="45">
        <f t="shared" si="359"/>
        <v>0.51934362464637529</v>
      </c>
      <c r="AF1252" s="43">
        <f>('Estimates from MCMC'!$B$2-'MCMC runs'!W1252)/'Estimates from MCMC'!$B$2</f>
        <v>0.14393116230666217</v>
      </c>
    </row>
    <row r="1253" spans="1:32" x14ac:dyDescent="0.3">
      <c r="A1253" s="38">
        <v>3632</v>
      </c>
      <c r="B1253" s="38">
        <v>2020688.2660862503</v>
      </c>
      <c r="C1253" s="39">
        <v>52573.799658951997</v>
      </c>
      <c r="D1253" s="39">
        <v>51521.937017842101</v>
      </c>
      <c r="E1253" s="39">
        <f t="shared" si="342"/>
        <v>1051.8626411098958</v>
      </c>
      <c r="F1253" s="39">
        <v>52509.863609817701</v>
      </c>
      <c r="G1253" s="40">
        <f t="shared" si="343"/>
        <v>63.936049134295899</v>
      </c>
      <c r="H1253" s="39">
        <v>52481.678201121598</v>
      </c>
      <c r="I1253" s="39">
        <f t="shared" si="344"/>
        <v>92.121457830398867</v>
      </c>
      <c r="J1253" s="39">
        <v>51366.713323617099</v>
      </c>
      <c r="K1253" s="40">
        <f t="shared" si="345"/>
        <v>1207.0863353348977</v>
      </c>
      <c r="L1253" s="39">
        <v>50764.834846813697</v>
      </c>
      <c r="M1253" s="39">
        <f t="shared" si="346"/>
        <v>1808.9648121382997</v>
      </c>
      <c r="N1253" s="39">
        <f t="shared" si="351"/>
        <v>601.87847680340201</v>
      </c>
      <c r="O1253" s="40">
        <f>'Estimates from MCMC'!$B$2-L1253</f>
        <v>18296.165153186303</v>
      </c>
      <c r="P1253" s="39">
        <v>52034.6543055</v>
      </c>
      <c r="Q1253" s="40">
        <f t="shared" si="347"/>
        <v>1269.8194586863028</v>
      </c>
      <c r="R1253" s="39">
        <v>52066.523543231197</v>
      </c>
      <c r="S1253" s="39">
        <f t="shared" si="348"/>
        <v>31.869237731196336</v>
      </c>
      <c r="T1253" s="39">
        <f t="shared" si="352"/>
        <v>1301.6886964174992</v>
      </c>
      <c r="U1253" s="39">
        <v>58665.146756545299</v>
      </c>
      <c r="V1253" s="39">
        <f t="shared" si="349"/>
        <v>7900.3119097316012</v>
      </c>
      <c r="W1253" s="39">
        <v>60223.802857927098</v>
      </c>
      <c r="X1253" s="39">
        <f t="shared" si="350"/>
        <v>256.96740496429993</v>
      </c>
      <c r="Y1253" s="39">
        <f t="shared" si="353"/>
        <v>9458.9680111134003</v>
      </c>
      <c r="Z1253" s="39">
        <f t="shared" si="354"/>
        <v>8837.1971420729024</v>
      </c>
      <c r="AA1253" s="45">
        <f t="shared" si="355"/>
        <v>7.1145438703629563E-2</v>
      </c>
      <c r="AB1253" s="45">
        <f t="shared" si="356"/>
        <v>0.4318015192574795</v>
      </c>
      <c r="AC1253" s="45">
        <f t="shared" si="357"/>
        <v>1.4044877864449573E-2</v>
      </c>
      <c r="AD1253" s="45">
        <f t="shared" si="358"/>
        <v>0.51699183582555863</v>
      </c>
      <c r="AE1253" s="45">
        <f t="shared" si="359"/>
        <v>0.48300816417444137</v>
      </c>
      <c r="AF1253" s="43">
        <f>('Estimates from MCMC'!$B$2-'MCMC runs'!W1253)/'Estimates from MCMC'!$B$2</f>
        <v>0.12796219490121635</v>
      </c>
    </row>
    <row r="1254" spans="1:32" x14ac:dyDescent="0.3">
      <c r="A1254" s="38">
        <v>3916</v>
      </c>
      <c r="B1254" s="38">
        <v>1936016.0105953992</v>
      </c>
      <c r="C1254" s="39">
        <v>52394.269029999297</v>
      </c>
      <c r="D1254" s="39">
        <v>51355.502489705003</v>
      </c>
      <c r="E1254" s="39">
        <f t="shared" si="342"/>
        <v>1038.7665402942948</v>
      </c>
      <c r="F1254" s="39">
        <v>52319.911814154802</v>
      </c>
      <c r="G1254" s="40">
        <f t="shared" si="343"/>
        <v>74.357215844494931</v>
      </c>
      <c r="H1254" s="39">
        <v>52303.157829748197</v>
      </c>
      <c r="I1254" s="39">
        <f t="shared" si="344"/>
        <v>91.111200251099945</v>
      </c>
      <c r="J1254" s="39">
        <v>51191.107042383803</v>
      </c>
      <c r="K1254" s="40">
        <f t="shared" si="345"/>
        <v>1203.1619876154946</v>
      </c>
      <c r="L1254" s="39">
        <v>50595.591492330699</v>
      </c>
      <c r="M1254" s="39">
        <f t="shared" si="346"/>
        <v>1798.6775376685982</v>
      </c>
      <c r="N1254" s="39">
        <f t="shared" si="351"/>
        <v>595.51555005310365</v>
      </c>
      <c r="O1254" s="40">
        <f>'Estimates from MCMC'!$B$2-L1254</f>
        <v>18465.408507669301</v>
      </c>
      <c r="P1254" s="39">
        <v>51857.094211939198</v>
      </c>
      <c r="Q1254" s="40">
        <f t="shared" si="347"/>
        <v>1261.5027196084993</v>
      </c>
      <c r="R1254" s="39">
        <v>51888.301135446498</v>
      </c>
      <c r="S1254" s="39">
        <f t="shared" si="348"/>
        <v>31.206923507299507</v>
      </c>
      <c r="T1254" s="39">
        <f t="shared" si="352"/>
        <v>1292.7096431157988</v>
      </c>
      <c r="U1254" s="39">
        <v>58519.763568411901</v>
      </c>
      <c r="V1254" s="39">
        <f t="shared" si="349"/>
        <v>7924.1720760812022</v>
      </c>
      <c r="W1254" s="39">
        <v>60068.102249779498</v>
      </c>
      <c r="X1254" s="39">
        <f t="shared" si="350"/>
        <v>255.62903825179819</v>
      </c>
      <c r="Y1254" s="39">
        <f t="shared" si="353"/>
        <v>9472.5107574487993</v>
      </c>
      <c r="Z1254" s="39">
        <f t="shared" si="354"/>
        <v>8992.8977502205016</v>
      </c>
      <c r="AA1254" s="45">
        <f t="shared" si="355"/>
        <v>7.0007096922816162E-2</v>
      </c>
      <c r="AB1254" s="45">
        <f t="shared" si="356"/>
        <v>0.42913602874206813</v>
      </c>
      <c r="AC1254" s="45">
        <f t="shared" si="357"/>
        <v>1.3843670891203242E-2</v>
      </c>
      <c r="AD1254" s="45">
        <f t="shared" si="358"/>
        <v>0.51298679655608748</v>
      </c>
      <c r="AE1254" s="45">
        <f t="shared" si="359"/>
        <v>0.48701320344391247</v>
      </c>
      <c r="AF1254" s="43">
        <f>('Estimates from MCMC'!$B$2-'MCMC runs'!W1254)/'Estimates from MCMC'!$B$2</f>
        <v>0.13021673231231087</v>
      </c>
    </row>
    <row r="1255" spans="1:32" x14ac:dyDescent="0.3">
      <c r="A1255" s="38">
        <v>878</v>
      </c>
      <c r="B1255" s="38">
        <v>1996222.0263440395</v>
      </c>
      <c r="C1255" s="39">
        <v>52800.368747296699</v>
      </c>
      <c r="D1255" s="39">
        <v>51760.129994255702</v>
      </c>
      <c r="E1255" s="39">
        <f t="shared" si="342"/>
        <v>1040.2387530409978</v>
      </c>
      <c r="F1255" s="39">
        <v>52731.578981917097</v>
      </c>
      <c r="G1255" s="40">
        <f t="shared" si="343"/>
        <v>68.789765379602613</v>
      </c>
      <c r="H1255" s="39">
        <v>52710.018722613102</v>
      </c>
      <c r="I1255" s="39">
        <f t="shared" si="344"/>
        <v>90.350024683597439</v>
      </c>
      <c r="J1255" s="39">
        <v>51601.969642094897</v>
      </c>
      <c r="K1255" s="40">
        <f t="shared" si="345"/>
        <v>1198.3991052018027</v>
      </c>
      <c r="L1255" s="39">
        <v>51011.344363543001</v>
      </c>
      <c r="M1255" s="39">
        <f t="shared" si="346"/>
        <v>1789.0243837536982</v>
      </c>
      <c r="N1255" s="39">
        <f t="shared" si="351"/>
        <v>590.62527855189546</v>
      </c>
      <c r="O1255" s="40">
        <f>'Estimates from MCMC'!$B$2-L1255</f>
        <v>18049.655636456999</v>
      </c>
      <c r="P1255" s="39">
        <v>52262.537824143103</v>
      </c>
      <c r="Q1255" s="40">
        <f t="shared" si="347"/>
        <v>1251.1934606001014</v>
      </c>
      <c r="R1255" s="39">
        <v>52293.581963592202</v>
      </c>
      <c r="S1255" s="39">
        <f t="shared" si="348"/>
        <v>31.044139449099021</v>
      </c>
      <c r="T1255" s="39">
        <f t="shared" si="352"/>
        <v>1282.2376000492004</v>
      </c>
      <c r="U1255" s="39">
        <v>59129.329873761002</v>
      </c>
      <c r="V1255" s="39">
        <f t="shared" si="349"/>
        <v>8117.9855102180009</v>
      </c>
      <c r="W1255" s="39">
        <v>60667.981973268797</v>
      </c>
      <c r="X1255" s="39">
        <f t="shared" si="350"/>
        <v>256.41449945859495</v>
      </c>
      <c r="Y1255" s="39">
        <f t="shared" si="353"/>
        <v>9656.6376097257962</v>
      </c>
      <c r="Z1255" s="39">
        <f t="shared" si="354"/>
        <v>8393.0180267312026</v>
      </c>
      <c r="AA1255" s="45">
        <f t="shared" si="355"/>
        <v>7.1039449498377982E-2</v>
      </c>
      <c r="AB1255" s="45">
        <f t="shared" si="356"/>
        <v>0.44975847039547706</v>
      </c>
      <c r="AC1255" s="45">
        <f t="shared" si="357"/>
        <v>1.4206060471352408E-2</v>
      </c>
      <c r="AD1255" s="45">
        <f t="shared" si="358"/>
        <v>0.53500398036520747</v>
      </c>
      <c r="AE1255" s="45">
        <f t="shared" si="359"/>
        <v>0.46499601963479253</v>
      </c>
      <c r="AF1255" s="43">
        <f>('Estimates from MCMC'!$B$2-'MCMC runs'!W1255)/'Estimates from MCMC'!$B$2</f>
        <v>0.12153050240701992</v>
      </c>
    </row>
    <row r="1256" spans="1:32" x14ac:dyDescent="0.3">
      <c r="A1256" s="38">
        <v>1070</v>
      </c>
      <c r="B1256" s="38">
        <v>1991260.7539682377</v>
      </c>
      <c r="C1256" s="39">
        <v>52531.4174184562</v>
      </c>
      <c r="D1256" s="39">
        <v>51505.657014750403</v>
      </c>
      <c r="E1256" s="39">
        <f t="shared" si="342"/>
        <v>1025.7604037057972</v>
      </c>
      <c r="F1256" s="39">
        <v>52456.263032277799</v>
      </c>
      <c r="G1256" s="40">
        <f t="shared" si="343"/>
        <v>75.154386178401182</v>
      </c>
      <c r="H1256" s="39">
        <v>52441.929503978303</v>
      </c>
      <c r="I1256" s="39">
        <f t="shared" si="344"/>
        <v>89.487914477896993</v>
      </c>
      <c r="J1256" s="39">
        <v>51342.086268559498</v>
      </c>
      <c r="K1256" s="40">
        <f t="shared" si="345"/>
        <v>1189.3311498967014</v>
      </c>
      <c r="L1256" s="39">
        <v>50757.019909990799</v>
      </c>
      <c r="M1256" s="39">
        <f t="shared" si="346"/>
        <v>1774.3975084654012</v>
      </c>
      <c r="N1256" s="39">
        <f t="shared" si="351"/>
        <v>585.0663585686998</v>
      </c>
      <c r="O1256" s="40">
        <f>'Estimates from MCMC'!$B$2-L1256</f>
        <v>18303.980090009201</v>
      </c>
      <c r="P1256" s="39">
        <v>51999.240037755502</v>
      </c>
      <c r="Q1256" s="40">
        <f t="shared" si="347"/>
        <v>1242.2201277647036</v>
      </c>
      <c r="R1256" s="39">
        <v>52029.922880069003</v>
      </c>
      <c r="S1256" s="39">
        <f t="shared" si="348"/>
        <v>30.682842313501169</v>
      </c>
      <c r="T1256" s="39">
        <f t="shared" si="352"/>
        <v>1272.9029700782048</v>
      </c>
      <c r="U1256" s="39">
        <v>58581.540461327502</v>
      </c>
      <c r="V1256" s="39">
        <f t="shared" si="349"/>
        <v>7824.5205513367036</v>
      </c>
      <c r="W1256" s="39">
        <v>60105.522489464704</v>
      </c>
      <c r="X1256" s="39">
        <f t="shared" si="350"/>
        <v>251.07905805899645</v>
      </c>
      <c r="Y1256" s="39">
        <f t="shared" si="353"/>
        <v>9348.5025794739049</v>
      </c>
      <c r="Z1256" s="39">
        <f t="shared" si="354"/>
        <v>8955.4775105352965</v>
      </c>
      <c r="AA1256" s="45">
        <f t="shared" si="355"/>
        <v>6.9542414481372231E-2</v>
      </c>
      <c r="AB1256" s="45">
        <f t="shared" si="356"/>
        <v>0.42747645664275691</v>
      </c>
      <c r="AC1256" s="45">
        <f t="shared" si="357"/>
        <v>1.3717183739510407E-2</v>
      </c>
      <c r="AD1256" s="45">
        <f t="shared" si="358"/>
        <v>0.51073605486363949</v>
      </c>
      <c r="AE1256" s="45">
        <f t="shared" si="359"/>
        <v>0.48926394513636046</v>
      </c>
      <c r="AF1256" s="43">
        <f>('Estimates from MCMC'!$B$2-'MCMC runs'!W1256)/'Estimates from MCMC'!$B$2</f>
        <v>0.12967488901891511</v>
      </c>
    </row>
    <row r="1257" spans="1:32" x14ac:dyDescent="0.3">
      <c r="A1257" s="38">
        <v>391</v>
      </c>
      <c r="B1257" s="38">
        <v>1965148.2133375139</v>
      </c>
      <c r="C1257" s="39">
        <v>52248.200745928603</v>
      </c>
      <c r="D1257" s="39">
        <v>51246.597189067499</v>
      </c>
      <c r="E1257" s="39">
        <f t="shared" si="342"/>
        <v>1001.6035568611042</v>
      </c>
      <c r="F1257" s="39">
        <v>52179.386431890998</v>
      </c>
      <c r="G1257" s="40">
        <f t="shared" si="343"/>
        <v>68.814314037605072</v>
      </c>
      <c r="H1257" s="39">
        <v>52160.736748235002</v>
      </c>
      <c r="I1257" s="39">
        <f t="shared" si="344"/>
        <v>87.463997693601414</v>
      </c>
      <c r="J1257" s="39">
        <v>51091.1968615531</v>
      </c>
      <c r="K1257" s="40">
        <f t="shared" si="345"/>
        <v>1157.0038843755028</v>
      </c>
      <c r="L1257" s="39">
        <v>50519.367527488801</v>
      </c>
      <c r="M1257" s="39">
        <f t="shared" si="346"/>
        <v>1728.8332184398023</v>
      </c>
      <c r="N1257" s="39">
        <f t="shared" si="351"/>
        <v>571.82933406429947</v>
      </c>
      <c r="O1257" s="40">
        <f>'Estimates from MCMC'!$B$2-L1257</f>
        <v>18541.632472511199</v>
      </c>
      <c r="P1257" s="39">
        <v>51726.913198870898</v>
      </c>
      <c r="Q1257" s="40">
        <f t="shared" si="347"/>
        <v>1207.5456713820968</v>
      </c>
      <c r="R1257" s="39">
        <v>51757.175584187004</v>
      </c>
      <c r="S1257" s="39">
        <f t="shared" si="348"/>
        <v>30.262385316105792</v>
      </c>
      <c r="T1257" s="39">
        <f t="shared" si="352"/>
        <v>1237.8080566982026</v>
      </c>
      <c r="U1257" s="39">
        <v>58185.763787245203</v>
      </c>
      <c r="V1257" s="39">
        <f t="shared" si="349"/>
        <v>7666.3962597564023</v>
      </c>
      <c r="W1257" s="39">
        <v>59664.1744065202</v>
      </c>
      <c r="X1257" s="39">
        <f t="shared" si="350"/>
        <v>240.6025625767943</v>
      </c>
      <c r="Y1257" s="39">
        <f t="shared" si="353"/>
        <v>9144.8068790313991</v>
      </c>
      <c r="Z1257" s="39">
        <f t="shared" si="354"/>
        <v>9396.8255934797999</v>
      </c>
      <c r="AA1257" s="45">
        <f t="shared" si="355"/>
        <v>6.675831044182913E-2</v>
      </c>
      <c r="AB1257" s="45">
        <f t="shared" si="356"/>
        <v>0.41346932483545762</v>
      </c>
      <c r="AC1257" s="45">
        <f t="shared" si="357"/>
        <v>1.297634191236928E-2</v>
      </c>
      <c r="AD1257" s="45">
        <f t="shared" si="358"/>
        <v>0.49320397718965603</v>
      </c>
      <c r="AE1257" s="45">
        <f t="shared" si="359"/>
        <v>0.50679602281034397</v>
      </c>
      <c r="AF1257" s="43">
        <f>('Estimates from MCMC'!$B$2-'MCMC runs'!W1257)/'Estimates from MCMC'!$B$2</f>
        <v>0.13606558829845788</v>
      </c>
    </row>
    <row r="1258" spans="1:32" x14ac:dyDescent="0.3">
      <c r="A1258" s="38">
        <v>4554</v>
      </c>
      <c r="B1258" s="38">
        <v>1965148.2133375139</v>
      </c>
      <c r="C1258" s="39">
        <v>52248.200745928603</v>
      </c>
      <c r="D1258" s="39">
        <v>51246.597189067499</v>
      </c>
      <c r="E1258" s="39">
        <f t="shared" si="342"/>
        <v>1001.6035568611042</v>
      </c>
      <c r="F1258" s="39">
        <v>52179.386431890998</v>
      </c>
      <c r="G1258" s="40">
        <f t="shared" si="343"/>
        <v>68.814314037605072</v>
      </c>
      <c r="H1258" s="39">
        <v>52160.736748235002</v>
      </c>
      <c r="I1258" s="39">
        <f t="shared" si="344"/>
        <v>87.463997693601414</v>
      </c>
      <c r="J1258" s="39">
        <v>51091.1968615531</v>
      </c>
      <c r="K1258" s="40">
        <f t="shared" si="345"/>
        <v>1157.0038843755028</v>
      </c>
      <c r="L1258" s="39">
        <v>50519.367527488801</v>
      </c>
      <c r="M1258" s="39">
        <f t="shared" si="346"/>
        <v>1728.8332184398023</v>
      </c>
      <c r="N1258" s="39">
        <f t="shared" si="351"/>
        <v>571.82933406429947</v>
      </c>
      <c r="O1258" s="40">
        <f>'Estimates from MCMC'!$B$2-L1258</f>
        <v>18541.632472511199</v>
      </c>
      <c r="P1258" s="39">
        <v>51726.913198870898</v>
      </c>
      <c r="Q1258" s="40">
        <f t="shared" si="347"/>
        <v>1207.5456713820968</v>
      </c>
      <c r="R1258" s="39">
        <v>51757.175584187004</v>
      </c>
      <c r="S1258" s="39">
        <f t="shared" si="348"/>
        <v>30.262385316105792</v>
      </c>
      <c r="T1258" s="39">
        <f t="shared" si="352"/>
        <v>1237.8080566982026</v>
      </c>
      <c r="U1258" s="39">
        <v>58185.763787245203</v>
      </c>
      <c r="V1258" s="39">
        <f t="shared" si="349"/>
        <v>7666.3962597564023</v>
      </c>
      <c r="W1258" s="39">
        <v>59664.1744065202</v>
      </c>
      <c r="X1258" s="39">
        <f t="shared" si="350"/>
        <v>240.6025625767943</v>
      </c>
      <c r="Y1258" s="39">
        <f t="shared" si="353"/>
        <v>9144.8068790313991</v>
      </c>
      <c r="Z1258" s="39">
        <f t="shared" si="354"/>
        <v>9396.8255934797999</v>
      </c>
      <c r="AA1258" s="45">
        <f t="shared" si="355"/>
        <v>6.675831044182913E-2</v>
      </c>
      <c r="AB1258" s="45">
        <f t="shared" si="356"/>
        <v>0.41346932483545762</v>
      </c>
      <c r="AC1258" s="45">
        <f t="shared" si="357"/>
        <v>1.297634191236928E-2</v>
      </c>
      <c r="AD1258" s="45">
        <f t="shared" si="358"/>
        <v>0.49320397718965603</v>
      </c>
      <c r="AE1258" s="45">
        <f t="shared" si="359"/>
        <v>0.50679602281034397</v>
      </c>
      <c r="AF1258" s="43">
        <f>('Estimates from MCMC'!$B$2-'MCMC runs'!W1258)/'Estimates from MCMC'!$B$2</f>
        <v>0.13606558829845788</v>
      </c>
    </row>
    <row r="1259" spans="1:32" x14ac:dyDescent="0.3">
      <c r="A1259" s="38">
        <v>1877</v>
      </c>
      <c r="B1259" s="38">
        <v>2011285.7140524699</v>
      </c>
      <c r="C1259" s="39">
        <v>52827.122952766302</v>
      </c>
      <c r="D1259" s="39">
        <v>51787.872998100698</v>
      </c>
      <c r="E1259" s="39">
        <f t="shared" si="342"/>
        <v>1039.2499546656036</v>
      </c>
      <c r="F1259" s="39">
        <v>52766.022324011799</v>
      </c>
      <c r="G1259" s="40">
        <f t="shared" si="343"/>
        <v>61.100628754502395</v>
      </c>
      <c r="H1259" s="39">
        <v>52736.031957877698</v>
      </c>
      <c r="I1259" s="39">
        <f t="shared" si="344"/>
        <v>91.090994888603745</v>
      </c>
      <c r="J1259" s="39">
        <v>51636.4016191501</v>
      </c>
      <c r="K1259" s="40">
        <f t="shared" si="345"/>
        <v>1190.7213336162022</v>
      </c>
      <c r="L1259" s="39">
        <v>51041.029176566</v>
      </c>
      <c r="M1259" s="39">
        <f t="shared" si="346"/>
        <v>1786.0937762003014</v>
      </c>
      <c r="N1259" s="39">
        <f t="shared" si="351"/>
        <v>595.37244258409919</v>
      </c>
      <c r="O1259" s="40">
        <f>'Estimates from MCMC'!$B$2-L1259</f>
        <v>18019.970823434</v>
      </c>
      <c r="P1259" s="39">
        <v>52289.515687346997</v>
      </c>
      <c r="Q1259" s="40">
        <f t="shared" si="347"/>
        <v>1248.4865107809965</v>
      </c>
      <c r="R1259" s="39">
        <v>52321.278358677097</v>
      </c>
      <c r="S1259" s="39">
        <f t="shared" si="348"/>
        <v>31.762671330099693</v>
      </c>
      <c r="T1259" s="39">
        <f t="shared" si="352"/>
        <v>1280.2491821110962</v>
      </c>
      <c r="U1259" s="39">
        <v>59113.150972074902</v>
      </c>
      <c r="V1259" s="39">
        <f t="shared" si="349"/>
        <v>8072.1217955089014</v>
      </c>
      <c r="W1259" s="39">
        <v>60648.776978713802</v>
      </c>
      <c r="X1259" s="39">
        <f t="shared" si="350"/>
        <v>255.37682452780427</v>
      </c>
      <c r="Y1259" s="39">
        <f t="shared" si="353"/>
        <v>9607.7478021478018</v>
      </c>
      <c r="Z1259" s="39">
        <f t="shared" si="354"/>
        <v>8412.2230212861978</v>
      </c>
      <c r="AA1259" s="45">
        <f t="shared" si="355"/>
        <v>7.1046129577868197E-2</v>
      </c>
      <c r="AB1259" s="45">
        <f t="shared" si="356"/>
        <v>0.44795421005962688</v>
      </c>
      <c r="AC1259" s="45">
        <f t="shared" si="357"/>
        <v>1.4171877803248188E-2</v>
      </c>
      <c r="AD1259" s="45">
        <f t="shared" si="358"/>
        <v>0.53317221744074328</v>
      </c>
      <c r="AE1259" s="45">
        <f t="shared" si="359"/>
        <v>0.46682778255925672</v>
      </c>
      <c r="AF1259" s="43">
        <f>('Estimates from MCMC'!$B$2-'MCMC runs'!W1259)/'Estimates from MCMC'!$B$2</f>
        <v>0.12180858981604954</v>
      </c>
    </row>
    <row r="1260" spans="1:32" x14ac:dyDescent="0.3">
      <c r="A1260" s="38">
        <v>2085</v>
      </c>
      <c r="B1260" s="38">
        <v>1929742.1300552094</v>
      </c>
      <c r="C1260" s="39">
        <v>52574.528225376103</v>
      </c>
      <c r="D1260" s="39">
        <v>51529.476384363101</v>
      </c>
      <c r="E1260" s="39">
        <f t="shared" si="342"/>
        <v>1045.0518410130026</v>
      </c>
      <c r="F1260" s="39">
        <v>52515.966014288599</v>
      </c>
      <c r="G1260" s="40">
        <f t="shared" si="343"/>
        <v>58.562211087504693</v>
      </c>
      <c r="H1260" s="39">
        <v>52484.464119609198</v>
      </c>
      <c r="I1260" s="39">
        <f t="shared" si="344"/>
        <v>90.064105766905413</v>
      </c>
      <c r="J1260" s="39">
        <v>51381.519123432903</v>
      </c>
      <c r="K1260" s="40">
        <f t="shared" si="345"/>
        <v>1193.0091019432002</v>
      </c>
      <c r="L1260" s="39">
        <v>50792.934570759498</v>
      </c>
      <c r="M1260" s="39">
        <f t="shared" si="346"/>
        <v>1781.5936546166049</v>
      </c>
      <c r="N1260" s="39">
        <f t="shared" si="351"/>
        <v>588.58455267340469</v>
      </c>
      <c r="O1260" s="40">
        <f>'Estimates from MCMC'!$B$2-L1260</f>
        <v>18268.065429240502</v>
      </c>
      <c r="P1260" s="39">
        <v>52042.661888241098</v>
      </c>
      <c r="Q1260" s="40">
        <f t="shared" si="347"/>
        <v>1249.7273174816</v>
      </c>
      <c r="R1260" s="39">
        <v>52073.536484321397</v>
      </c>
      <c r="S1260" s="39">
        <f t="shared" si="348"/>
        <v>30.874596080298943</v>
      </c>
      <c r="T1260" s="39">
        <f t="shared" si="352"/>
        <v>1280.601913561899</v>
      </c>
      <c r="U1260" s="39">
        <v>58577.868012061102</v>
      </c>
      <c r="V1260" s="39">
        <f t="shared" si="349"/>
        <v>7784.933441301604</v>
      </c>
      <c r="W1260" s="39">
        <v>60108.928590616</v>
      </c>
      <c r="X1260" s="39">
        <f t="shared" si="350"/>
        <v>250.45866499299882</v>
      </c>
      <c r="Y1260" s="39">
        <f t="shared" si="353"/>
        <v>9315.9940198565018</v>
      </c>
      <c r="Z1260" s="39">
        <f t="shared" si="354"/>
        <v>8952.0714093839997</v>
      </c>
      <c r="AA1260" s="45">
        <f t="shared" si="355"/>
        <v>7.010057624996914E-2</v>
      </c>
      <c r="AB1260" s="45">
        <f t="shared" si="356"/>
        <v>0.42614985541056627</v>
      </c>
      <c r="AC1260" s="45">
        <f t="shared" si="357"/>
        <v>1.3710190931991406E-2</v>
      </c>
      <c r="AD1260" s="45">
        <f t="shared" si="358"/>
        <v>0.50996062259252684</v>
      </c>
      <c r="AE1260" s="45">
        <f t="shared" si="359"/>
        <v>0.49003937740747316</v>
      </c>
      <c r="AF1260" s="43">
        <f>('Estimates from MCMC'!$B$2-'MCMC runs'!W1260)/'Estimates from MCMC'!$B$2</f>
        <v>0.12962556883601453</v>
      </c>
    </row>
    <row r="1261" spans="1:32" x14ac:dyDescent="0.3">
      <c r="A1261" s="38">
        <v>957</v>
      </c>
      <c r="B1261" s="38">
        <v>1921165.5101119615</v>
      </c>
      <c r="C1261" s="39">
        <v>53221.025327732903</v>
      </c>
      <c r="D1261" s="39">
        <v>52154.265167960402</v>
      </c>
      <c r="E1261" s="39">
        <f t="shared" si="342"/>
        <v>1066.7601597725006</v>
      </c>
      <c r="F1261" s="39">
        <v>53142.429714835802</v>
      </c>
      <c r="G1261" s="40">
        <f t="shared" si="343"/>
        <v>78.595612897101091</v>
      </c>
      <c r="H1261" s="39">
        <v>53127.234659733098</v>
      </c>
      <c r="I1261" s="39">
        <f t="shared" si="344"/>
        <v>93.790667999805009</v>
      </c>
      <c r="J1261" s="39">
        <v>51983.186230706298</v>
      </c>
      <c r="K1261" s="40">
        <f t="shared" si="345"/>
        <v>1237.8390970266046</v>
      </c>
      <c r="L1261" s="39">
        <v>51370.432018513296</v>
      </c>
      <c r="M1261" s="39">
        <f t="shared" si="346"/>
        <v>1850.5933092196065</v>
      </c>
      <c r="N1261" s="39">
        <f t="shared" si="351"/>
        <v>612.75421219300188</v>
      </c>
      <c r="O1261" s="40">
        <f>'Estimates from MCMC'!$B$2-L1261</f>
        <v>17690.567981486704</v>
      </c>
      <c r="P1261" s="39">
        <v>52671.380287698201</v>
      </c>
      <c r="Q1261" s="40">
        <f t="shared" si="347"/>
        <v>1300.9482691849043</v>
      </c>
      <c r="R1261" s="39">
        <v>52703.487452321198</v>
      </c>
      <c r="S1261" s="39">
        <f t="shared" si="348"/>
        <v>32.107164622997516</v>
      </c>
      <c r="T1261" s="39">
        <f t="shared" si="352"/>
        <v>1333.0554338079019</v>
      </c>
      <c r="U1261" s="39">
        <v>59556.451878288797</v>
      </c>
      <c r="V1261" s="39">
        <f t="shared" si="349"/>
        <v>8186.0198597755007</v>
      </c>
      <c r="W1261" s="39">
        <v>61156.401557147103</v>
      </c>
      <c r="X1261" s="39">
        <f t="shared" si="350"/>
        <v>266.8942450504037</v>
      </c>
      <c r="Y1261" s="39">
        <f t="shared" si="353"/>
        <v>9785.9695386338062</v>
      </c>
      <c r="Z1261" s="39">
        <f t="shared" si="354"/>
        <v>7904.5984428528973</v>
      </c>
      <c r="AA1261" s="45">
        <f t="shared" si="355"/>
        <v>7.5354021148611686E-2</v>
      </c>
      <c r="AB1261" s="45">
        <f t="shared" si="356"/>
        <v>0.46273358030913564</v>
      </c>
      <c r="AC1261" s="45">
        <f t="shared" si="357"/>
        <v>1.5086810402566514E-2</v>
      </c>
      <c r="AD1261" s="45">
        <f t="shared" si="358"/>
        <v>0.5531744118603138</v>
      </c>
      <c r="AE1261" s="45">
        <f t="shared" si="359"/>
        <v>0.4468255881396862</v>
      </c>
      <c r="AF1261" s="43">
        <f>('Estimates from MCMC'!$B$2-'MCMC runs'!W1261)/'Estimates from MCMC'!$B$2</f>
        <v>0.11445821002958105</v>
      </c>
    </row>
    <row r="1262" spans="1:32" x14ac:dyDescent="0.3">
      <c r="A1262" s="38">
        <v>1364</v>
      </c>
      <c r="B1262" s="38">
        <v>1921165.5101119615</v>
      </c>
      <c r="C1262" s="39">
        <v>53221.025327732903</v>
      </c>
      <c r="D1262" s="39">
        <v>52154.265167960402</v>
      </c>
      <c r="E1262" s="39">
        <f t="shared" si="342"/>
        <v>1066.7601597725006</v>
      </c>
      <c r="F1262" s="39">
        <v>53142.429714835802</v>
      </c>
      <c r="G1262" s="40">
        <f t="shared" si="343"/>
        <v>78.595612897101091</v>
      </c>
      <c r="H1262" s="39">
        <v>53127.234659733098</v>
      </c>
      <c r="I1262" s="39">
        <f t="shared" si="344"/>
        <v>93.790667999805009</v>
      </c>
      <c r="J1262" s="39">
        <v>51983.186230706298</v>
      </c>
      <c r="K1262" s="40">
        <f t="shared" si="345"/>
        <v>1237.8390970266046</v>
      </c>
      <c r="L1262" s="39">
        <v>51370.432018513296</v>
      </c>
      <c r="M1262" s="39">
        <f t="shared" si="346"/>
        <v>1850.5933092196065</v>
      </c>
      <c r="N1262" s="39">
        <f t="shared" si="351"/>
        <v>612.75421219300188</v>
      </c>
      <c r="O1262" s="40">
        <f>'Estimates from MCMC'!$B$2-L1262</f>
        <v>17690.567981486704</v>
      </c>
      <c r="P1262" s="39">
        <v>52671.380287698201</v>
      </c>
      <c r="Q1262" s="40">
        <f t="shared" si="347"/>
        <v>1300.9482691849043</v>
      </c>
      <c r="R1262" s="39">
        <v>52703.487452321198</v>
      </c>
      <c r="S1262" s="39">
        <f t="shared" si="348"/>
        <v>32.107164622997516</v>
      </c>
      <c r="T1262" s="39">
        <f t="shared" si="352"/>
        <v>1333.0554338079019</v>
      </c>
      <c r="U1262" s="39">
        <v>59556.451878288797</v>
      </c>
      <c r="V1262" s="39">
        <f t="shared" si="349"/>
        <v>8186.0198597755007</v>
      </c>
      <c r="W1262" s="39">
        <v>61156.401557147103</v>
      </c>
      <c r="X1262" s="39">
        <f t="shared" si="350"/>
        <v>266.8942450504037</v>
      </c>
      <c r="Y1262" s="39">
        <f t="shared" si="353"/>
        <v>9785.9695386338062</v>
      </c>
      <c r="Z1262" s="39">
        <f t="shared" si="354"/>
        <v>7904.5984428528973</v>
      </c>
      <c r="AA1262" s="45">
        <f t="shared" si="355"/>
        <v>7.5354021148611686E-2</v>
      </c>
      <c r="AB1262" s="45">
        <f t="shared" si="356"/>
        <v>0.46273358030913564</v>
      </c>
      <c r="AC1262" s="45">
        <f t="shared" si="357"/>
        <v>1.5086810402566514E-2</v>
      </c>
      <c r="AD1262" s="45">
        <f t="shared" si="358"/>
        <v>0.5531744118603138</v>
      </c>
      <c r="AE1262" s="45">
        <f t="shared" si="359"/>
        <v>0.4468255881396862</v>
      </c>
      <c r="AF1262" s="43">
        <f>('Estimates from MCMC'!$B$2-'MCMC runs'!W1262)/'Estimates from MCMC'!$B$2</f>
        <v>0.11445821002958105</v>
      </c>
    </row>
    <row r="1263" spans="1:32" x14ac:dyDescent="0.3">
      <c r="A1263" s="38">
        <v>3110</v>
      </c>
      <c r="B1263" s="38">
        <v>1947417.6139840363</v>
      </c>
      <c r="C1263" s="39">
        <v>52825.986317299699</v>
      </c>
      <c r="D1263" s="39">
        <v>51783.429424872797</v>
      </c>
      <c r="E1263" s="39">
        <f t="shared" si="342"/>
        <v>1042.5568924269028</v>
      </c>
      <c r="F1263" s="39">
        <v>52763.3413930061</v>
      </c>
      <c r="G1263" s="40">
        <f t="shared" si="343"/>
        <v>62.644924293599615</v>
      </c>
      <c r="H1263" s="39">
        <v>52736.770211908799</v>
      </c>
      <c r="I1263" s="39">
        <f t="shared" si="344"/>
        <v>89.216105390900339</v>
      </c>
      <c r="J1263" s="39">
        <v>51632.447627763198</v>
      </c>
      <c r="K1263" s="40">
        <f t="shared" si="345"/>
        <v>1193.5386895365009</v>
      </c>
      <c r="L1263" s="39">
        <v>51049.381285879303</v>
      </c>
      <c r="M1263" s="39">
        <f t="shared" si="346"/>
        <v>1776.6050314203967</v>
      </c>
      <c r="N1263" s="39">
        <f t="shared" si="351"/>
        <v>583.0663418838958</v>
      </c>
      <c r="O1263" s="40">
        <f>'Estimates from MCMC'!$B$2-L1263</f>
        <v>18011.618714120697</v>
      </c>
      <c r="P1263" s="39">
        <v>52293.292009111501</v>
      </c>
      <c r="Q1263" s="40">
        <f t="shared" si="347"/>
        <v>1243.9107232321985</v>
      </c>
      <c r="R1263" s="39">
        <v>52323.718328134797</v>
      </c>
      <c r="S1263" s="39">
        <f t="shared" si="348"/>
        <v>30.426319023295946</v>
      </c>
      <c r="T1263" s="39">
        <f t="shared" si="352"/>
        <v>1274.3370422554945</v>
      </c>
      <c r="U1263" s="39">
        <v>58955.719099953501</v>
      </c>
      <c r="V1263" s="39">
        <f t="shared" si="349"/>
        <v>7906.3378140741988</v>
      </c>
      <c r="W1263" s="39">
        <v>60481.662347185898</v>
      </c>
      <c r="X1263" s="39">
        <f t="shared" si="350"/>
        <v>251.60620497690252</v>
      </c>
      <c r="Y1263" s="39">
        <f t="shared" si="353"/>
        <v>9432.2810613065958</v>
      </c>
      <c r="Z1263" s="39">
        <f t="shared" si="354"/>
        <v>8579.3376528141016</v>
      </c>
      <c r="AA1263" s="45">
        <f t="shared" si="355"/>
        <v>7.0750833807982139E-2</v>
      </c>
      <c r="AB1263" s="45">
        <f t="shared" si="356"/>
        <v>0.43895764947965565</v>
      </c>
      <c r="AC1263" s="45">
        <f t="shared" si="357"/>
        <v>1.3969105662871323E-2</v>
      </c>
      <c r="AD1263" s="45">
        <f t="shared" si="358"/>
        <v>0.52367758895050909</v>
      </c>
      <c r="AE1263" s="45">
        <f t="shared" si="359"/>
        <v>0.47632241104949091</v>
      </c>
      <c r="AF1263" s="43">
        <f>('Estimates from MCMC'!$B$2-'MCMC runs'!W1263)/'Estimates from MCMC'!$B$2</f>
        <v>0.12422840174359047</v>
      </c>
    </row>
    <row r="1264" spans="1:32" x14ac:dyDescent="0.3">
      <c r="A1264" s="38">
        <v>4363</v>
      </c>
      <c r="B1264" s="38">
        <v>2053065.7968194131</v>
      </c>
      <c r="C1264" s="39">
        <v>52726.523235139503</v>
      </c>
      <c r="D1264" s="39">
        <v>51670.366224166202</v>
      </c>
      <c r="E1264" s="39">
        <f t="shared" si="342"/>
        <v>1056.1570109733002</v>
      </c>
      <c r="F1264" s="39">
        <v>52671.6699908519</v>
      </c>
      <c r="G1264" s="40">
        <f t="shared" si="343"/>
        <v>54.853244287602138</v>
      </c>
      <c r="H1264" s="39">
        <v>52636.117716096502</v>
      </c>
      <c r="I1264" s="39">
        <f t="shared" si="344"/>
        <v>90.405519043000822</v>
      </c>
      <c r="J1264" s="39">
        <v>51525.826267361401</v>
      </c>
      <c r="K1264" s="40">
        <f t="shared" si="345"/>
        <v>1200.6969677781017</v>
      </c>
      <c r="L1264" s="39">
        <v>50935.245476773896</v>
      </c>
      <c r="M1264" s="39">
        <f t="shared" si="346"/>
        <v>1791.2777583656061</v>
      </c>
      <c r="N1264" s="39">
        <f t="shared" si="351"/>
        <v>590.58079058750445</v>
      </c>
      <c r="O1264" s="40">
        <f>'Estimates from MCMC'!$B$2-L1264</f>
        <v>18125.754523226104</v>
      </c>
      <c r="P1264" s="39">
        <v>52190.614114521697</v>
      </c>
      <c r="Q1264" s="40">
        <f t="shared" si="347"/>
        <v>1255.3686377478007</v>
      </c>
      <c r="R1264" s="39">
        <v>52221.5918378352</v>
      </c>
      <c r="S1264" s="39">
        <f t="shared" si="348"/>
        <v>30.977723313502793</v>
      </c>
      <c r="T1264" s="39">
        <f t="shared" si="352"/>
        <v>1286.3463610613035</v>
      </c>
      <c r="U1264" s="39">
        <v>58825.863798368802</v>
      </c>
      <c r="V1264" s="39">
        <f t="shared" si="349"/>
        <v>7890.6183215949059</v>
      </c>
      <c r="W1264" s="39">
        <v>60366.479191635997</v>
      </c>
      <c r="X1264" s="39">
        <f t="shared" si="350"/>
        <v>254.26903220589156</v>
      </c>
      <c r="Y1264" s="39">
        <f t="shared" si="353"/>
        <v>9431.2337148621009</v>
      </c>
      <c r="Z1264" s="39">
        <f t="shared" si="354"/>
        <v>8694.5208083640027</v>
      </c>
      <c r="AA1264" s="45">
        <f t="shared" si="355"/>
        <v>7.0967879401268294E-2</v>
      </c>
      <c r="AB1264" s="45">
        <f t="shared" si="356"/>
        <v>0.43532633698001211</v>
      </c>
      <c r="AC1264" s="45">
        <f t="shared" si="357"/>
        <v>1.4028052287703366E-2</v>
      </c>
      <c r="AD1264" s="45">
        <f t="shared" si="358"/>
        <v>0.52032226866898379</v>
      </c>
      <c r="AE1264" s="45">
        <f t="shared" si="359"/>
        <v>0.47967773133101621</v>
      </c>
      <c r="AF1264" s="43">
        <f>('Estimates from MCMC'!$B$2-'MCMC runs'!W1264)/'Estimates from MCMC'!$B$2</f>
        <v>0.12589624836541613</v>
      </c>
    </row>
    <row r="1265" spans="1:32" x14ac:dyDescent="0.3">
      <c r="A1265" s="38">
        <v>1108</v>
      </c>
      <c r="B1265" s="38">
        <v>1985954.2356622349</v>
      </c>
      <c r="C1265" s="39">
        <v>52219.680824422801</v>
      </c>
      <c r="D1265" s="39">
        <v>51216.660789409601</v>
      </c>
      <c r="E1265" s="39">
        <f t="shared" si="342"/>
        <v>1003.0200350132</v>
      </c>
      <c r="F1265" s="39">
        <v>52158.719303546903</v>
      </c>
      <c r="G1265" s="40">
        <f t="shared" si="343"/>
        <v>60.961520875898714</v>
      </c>
      <c r="H1265" s="39">
        <v>52131.903651662702</v>
      </c>
      <c r="I1265" s="39">
        <f t="shared" si="344"/>
        <v>87.777172760099347</v>
      </c>
      <c r="J1265" s="39">
        <v>51068.6906666043</v>
      </c>
      <c r="K1265" s="40">
        <f t="shared" si="345"/>
        <v>1150.9901578185018</v>
      </c>
      <c r="L1265" s="39">
        <v>50505.167728291301</v>
      </c>
      <c r="M1265" s="39">
        <f t="shared" si="346"/>
        <v>1714.5130961315008</v>
      </c>
      <c r="N1265" s="39">
        <f t="shared" si="351"/>
        <v>563.52293831299903</v>
      </c>
      <c r="O1265" s="40">
        <f>'Estimates from MCMC'!$B$2-L1265</f>
        <v>18555.832271708699</v>
      </c>
      <c r="P1265" s="39">
        <v>51700.6178549541</v>
      </c>
      <c r="Q1265" s="40">
        <f t="shared" si="347"/>
        <v>1195.4501266627994</v>
      </c>
      <c r="R1265" s="39">
        <v>51731.188553739797</v>
      </c>
      <c r="S1265" s="39">
        <f t="shared" si="348"/>
        <v>30.570698785697459</v>
      </c>
      <c r="T1265" s="39">
        <f t="shared" si="352"/>
        <v>1226.0208254484969</v>
      </c>
      <c r="U1265" s="39">
        <v>58335.196837153897</v>
      </c>
      <c r="V1265" s="39">
        <f t="shared" si="349"/>
        <v>7830.0291088625963</v>
      </c>
      <c r="W1265" s="39">
        <v>59798.995406416798</v>
      </c>
      <c r="X1265" s="39">
        <f t="shared" si="350"/>
        <v>237.77774381440395</v>
      </c>
      <c r="Y1265" s="39">
        <f t="shared" si="353"/>
        <v>9293.8276781254972</v>
      </c>
      <c r="Z1265" s="39">
        <f t="shared" si="354"/>
        <v>9262.0045935832022</v>
      </c>
      <c r="AA1265" s="45">
        <f t="shared" si="355"/>
        <v>6.607199329548584E-2</v>
      </c>
      <c r="AB1265" s="45">
        <f t="shared" si="356"/>
        <v>0.42197132385167729</v>
      </c>
      <c r="AC1265" s="45">
        <f t="shared" si="357"/>
        <v>1.2814178331248106E-2</v>
      </c>
      <c r="AD1265" s="45">
        <f t="shared" si="358"/>
        <v>0.50085749547841119</v>
      </c>
      <c r="AE1265" s="45">
        <f t="shared" si="359"/>
        <v>0.49914250452158876</v>
      </c>
      <c r="AF1265" s="43">
        <f>('Estimates from MCMC'!$B$2-'MCMC runs'!W1265)/'Estimates from MCMC'!$B$2</f>
        <v>0.13411338662317665</v>
      </c>
    </row>
    <row r="1266" spans="1:32" x14ac:dyDescent="0.3">
      <c r="A1266" s="38">
        <v>2478</v>
      </c>
      <c r="B1266" s="38">
        <v>1949812.6782278765</v>
      </c>
      <c r="C1266" s="39">
        <v>52165.126333003398</v>
      </c>
      <c r="D1266" s="39">
        <v>51106.764682183697</v>
      </c>
      <c r="E1266" s="39">
        <f t="shared" si="342"/>
        <v>1058.361650819701</v>
      </c>
      <c r="F1266" s="39">
        <v>52098.355756761499</v>
      </c>
      <c r="G1266" s="40">
        <f t="shared" si="343"/>
        <v>66.770576241899107</v>
      </c>
      <c r="H1266" s="39">
        <v>52073.402639521002</v>
      </c>
      <c r="I1266" s="39">
        <f t="shared" si="344"/>
        <v>91.723693482395902</v>
      </c>
      <c r="J1266" s="39">
        <v>50949.166224517299</v>
      </c>
      <c r="K1266" s="40">
        <f t="shared" si="345"/>
        <v>1215.9601084860988</v>
      </c>
      <c r="L1266" s="39">
        <v>50350.119400358199</v>
      </c>
      <c r="M1266" s="39">
        <f t="shared" si="346"/>
        <v>1815.0069326451994</v>
      </c>
      <c r="N1266" s="39">
        <f t="shared" si="351"/>
        <v>599.04682415910065</v>
      </c>
      <c r="O1266" s="40">
        <f>'Estimates from MCMC'!$B$2-L1266</f>
        <v>18710.880599641801</v>
      </c>
      <c r="P1266" s="39">
        <v>51625.977746917401</v>
      </c>
      <c r="Q1266" s="40">
        <f t="shared" si="347"/>
        <v>1275.8583465592019</v>
      </c>
      <c r="R1266" s="39">
        <v>51657.331004066698</v>
      </c>
      <c r="S1266" s="39">
        <f t="shared" si="348"/>
        <v>31.35325714929786</v>
      </c>
      <c r="T1266" s="39">
        <f t="shared" si="352"/>
        <v>1307.2116037084998</v>
      </c>
      <c r="U1266" s="39">
        <v>58134.808935311201</v>
      </c>
      <c r="V1266" s="39">
        <f t="shared" si="349"/>
        <v>7784.6895349530023</v>
      </c>
      <c r="W1266" s="39">
        <v>59699.100460767702</v>
      </c>
      <c r="X1266" s="39">
        <f t="shared" si="350"/>
        <v>257.07992174800165</v>
      </c>
      <c r="Y1266" s="39">
        <f t="shared" si="353"/>
        <v>9348.9810604095037</v>
      </c>
      <c r="Z1266" s="39">
        <f t="shared" si="354"/>
        <v>9361.8995392322977</v>
      </c>
      <c r="AA1266" s="45">
        <f t="shared" si="355"/>
        <v>6.9863713615570019E-2</v>
      </c>
      <c r="AB1266" s="45">
        <f t="shared" si="356"/>
        <v>0.41605147836291745</v>
      </c>
      <c r="AC1266" s="45">
        <f t="shared" si="357"/>
        <v>1.3739595011520899E-2</v>
      </c>
      <c r="AD1266" s="45">
        <f t="shared" si="358"/>
        <v>0.49965478699000831</v>
      </c>
      <c r="AE1266" s="45">
        <f t="shared" si="359"/>
        <v>0.50034521300999169</v>
      </c>
      <c r="AF1266" s="43">
        <f>('Estimates from MCMC'!$B$2-'MCMC runs'!W1266)/'Estimates from MCMC'!$B$2</f>
        <v>0.13555986069174061</v>
      </c>
    </row>
    <row r="1267" spans="1:32" x14ac:dyDescent="0.3">
      <c r="A1267" s="38">
        <v>3244</v>
      </c>
      <c r="B1267" s="38">
        <v>1945515.7490995678</v>
      </c>
      <c r="C1267" s="39">
        <v>52649.854723214703</v>
      </c>
      <c r="D1267" s="39">
        <v>51592.542487497602</v>
      </c>
      <c r="E1267" s="39">
        <f t="shared" si="342"/>
        <v>1057.3122357171014</v>
      </c>
      <c r="F1267" s="39">
        <v>52578.0429342446</v>
      </c>
      <c r="G1267" s="40">
        <f t="shared" si="343"/>
        <v>71.811788970102498</v>
      </c>
      <c r="H1267" s="39">
        <v>52559.2734971397</v>
      </c>
      <c r="I1267" s="39">
        <f t="shared" si="344"/>
        <v>90.581226075002633</v>
      </c>
      <c r="J1267" s="39">
        <v>51431.2114582961</v>
      </c>
      <c r="K1267" s="40">
        <f t="shared" si="345"/>
        <v>1218.6432649186027</v>
      </c>
      <c r="L1267" s="39">
        <v>50839.436250847997</v>
      </c>
      <c r="M1267" s="39">
        <f t="shared" si="346"/>
        <v>1810.4184723667058</v>
      </c>
      <c r="N1267" s="39">
        <f t="shared" si="351"/>
        <v>591.77520744810317</v>
      </c>
      <c r="O1267" s="40">
        <f>'Estimates from MCMC'!$B$2-L1267</f>
        <v>18221.563749152003</v>
      </c>
      <c r="P1267" s="39">
        <v>52107.271873794503</v>
      </c>
      <c r="Q1267" s="40">
        <f t="shared" si="347"/>
        <v>1267.8356229465062</v>
      </c>
      <c r="R1267" s="39">
        <v>52137.924882215499</v>
      </c>
      <c r="S1267" s="39">
        <f t="shared" si="348"/>
        <v>30.65300842099532</v>
      </c>
      <c r="T1267" s="39">
        <f t="shared" si="352"/>
        <v>1298.4886313675015</v>
      </c>
      <c r="U1267" s="39">
        <v>58823.038741154902</v>
      </c>
      <c r="V1267" s="39">
        <f t="shared" si="349"/>
        <v>7983.6024903069047</v>
      </c>
      <c r="W1267" s="39">
        <v>60382.732227392</v>
      </c>
      <c r="X1267" s="39">
        <f t="shared" si="350"/>
        <v>261.2048548695966</v>
      </c>
      <c r="Y1267" s="39">
        <f t="shared" si="353"/>
        <v>9543.2959765440028</v>
      </c>
      <c r="Z1267" s="39">
        <f t="shared" si="354"/>
        <v>8678.2677726080001</v>
      </c>
      <c r="AA1267" s="45">
        <f t="shared" si="355"/>
        <v>7.1261097523966935E-2</v>
      </c>
      <c r="AB1267" s="45">
        <f t="shared" si="356"/>
        <v>0.43814035942323809</v>
      </c>
      <c r="AC1267" s="45">
        <f t="shared" si="357"/>
        <v>1.4334930770239332E-2</v>
      </c>
      <c r="AD1267" s="45">
        <f t="shared" si="358"/>
        <v>0.52373638771744435</v>
      </c>
      <c r="AE1267" s="45">
        <f t="shared" si="359"/>
        <v>0.47626361228255565</v>
      </c>
      <c r="AF1267" s="43">
        <f>('Estimates from MCMC'!$B$2-'MCMC runs'!W1267)/'Estimates from MCMC'!$B$2</f>
        <v>0.12566090517959486</v>
      </c>
    </row>
    <row r="1268" spans="1:32" x14ac:dyDescent="0.3">
      <c r="A1268" s="38">
        <v>4290</v>
      </c>
      <c r="B1268" s="38">
        <v>2151788.5556635312</v>
      </c>
      <c r="C1268" s="39">
        <v>52266.916203669498</v>
      </c>
      <c r="D1268" s="39">
        <v>51218.694531650399</v>
      </c>
      <c r="E1268" s="39">
        <f t="shared" si="342"/>
        <v>1048.2216720190991</v>
      </c>
      <c r="F1268" s="39">
        <v>52207.231312675001</v>
      </c>
      <c r="G1268" s="40">
        <f t="shared" si="343"/>
        <v>59.684890994496527</v>
      </c>
      <c r="H1268" s="39">
        <v>52176.287766820999</v>
      </c>
      <c r="I1268" s="39">
        <f t="shared" si="344"/>
        <v>90.628436848499405</v>
      </c>
      <c r="J1268" s="39">
        <v>51069.031922172901</v>
      </c>
      <c r="K1268" s="40">
        <f t="shared" si="345"/>
        <v>1197.8842814965974</v>
      </c>
      <c r="L1268" s="39">
        <v>50476.886304406296</v>
      </c>
      <c r="M1268" s="39">
        <f t="shared" si="346"/>
        <v>1790.0298992632015</v>
      </c>
      <c r="N1268" s="39">
        <f t="shared" si="351"/>
        <v>592.14561776660412</v>
      </c>
      <c r="O1268" s="40">
        <f>'Estimates from MCMC'!$B$2-L1268</f>
        <v>18584.113695593704</v>
      </c>
      <c r="P1268" s="39">
        <v>51731.970555128901</v>
      </c>
      <c r="Q1268" s="40">
        <f t="shared" si="347"/>
        <v>1255.0842507226043</v>
      </c>
      <c r="R1268" s="39">
        <v>51763.104489875303</v>
      </c>
      <c r="S1268" s="39">
        <f t="shared" si="348"/>
        <v>31.133934746401792</v>
      </c>
      <c r="T1268" s="39">
        <f t="shared" si="352"/>
        <v>1286.2181854690061</v>
      </c>
      <c r="U1268" s="39">
        <v>58340.127610642798</v>
      </c>
      <c r="V1268" s="39">
        <f t="shared" si="349"/>
        <v>7863.2413062365013</v>
      </c>
      <c r="W1268" s="39">
        <v>59879.420963641503</v>
      </c>
      <c r="X1268" s="39">
        <f t="shared" si="350"/>
        <v>253.07516752969968</v>
      </c>
      <c r="Y1268" s="39">
        <f t="shared" si="353"/>
        <v>9402.5346592352071</v>
      </c>
      <c r="Z1268" s="39">
        <f t="shared" si="354"/>
        <v>9181.5790363584965</v>
      </c>
      <c r="AA1268" s="45">
        <f t="shared" si="355"/>
        <v>6.9210628310672068E-2</v>
      </c>
      <c r="AB1268" s="45">
        <f t="shared" si="356"/>
        <v>0.42311629357395059</v>
      </c>
      <c r="AC1268" s="45">
        <f t="shared" si="357"/>
        <v>1.3617822817652253E-2</v>
      </c>
      <c r="AD1268" s="45">
        <f t="shared" si="358"/>
        <v>0.50594474470227491</v>
      </c>
      <c r="AE1268" s="45">
        <f t="shared" si="359"/>
        <v>0.49405525529772509</v>
      </c>
      <c r="AF1268" s="43">
        <f>('Estimates from MCMC'!$B$2-'MCMC runs'!W1268)/'Estimates from MCMC'!$B$2</f>
        <v>0.13294882837431396</v>
      </c>
    </row>
    <row r="1269" spans="1:32" x14ac:dyDescent="0.3">
      <c r="A1269" s="38">
        <v>2934</v>
      </c>
      <c r="B1269" s="38">
        <v>2164569.2959812465</v>
      </c>
      <c r="C1269" s="39">
        <v>52051.182631763702</v>
      </c>
      <c r="D1269" s="39">
        <v>51010.441937919102</v>
      </c>
      <c r="E1269" s="39">
        <f t="shared" si="342"/>
        <v>1040.7406938446002</v>
      </c>
      <c r="F1269" s="39">
        <v>52001.973052221299</v>
      </c>
      <c r="G1269" s="40">
        <f t="shared" si="343"/>
        <v>49.209579542402935</v>
      </c>
      <c r="H1269" s="39">
        <v>51961.724641131797</v>
      </c>
      <c r="I1269" s="39">
        <f t="shared" si="344"/>
        <v>89.457990631904977</v>
      </c>
      <c r="J1269" s="39">
        <v>50872.1696331575</v>
      </c>
      <c r="K1269" s="40">
        <f t="shared" si="345"/>
        <v>1179.012998606202</v>
      </c>
      <c r="L1269" s="39">
        <v>50287.708838946703</v>
      </c>
      <c r="M1269" s="39">
        <f t="shared" si="346"/>
        <v>1763.4737928169998</v>
      </c>
      <c r="N1269" s="39">
        <f t="shared" si="351"/>
        <v>584.46079421079776</v>
      </c>
      <c r="O1269" s="40">
        <f>'Estimates from MCMC'!$B$2-L1269</f>
        <v>18773.291161053297</v>
      </c>
      <c r="P1269" s="39">
        <v>51527.728474926102</v>
      </c>
      <c r="Q1269" s="40">
        <f t="shared" si="347"/>
        <v>1240.019635979399</v>
      </c>
      <c r="R1269" s="39">
        <v>51558.472384311397</v>
      </c>
      <c r="S1269" s="39">
        <f t="shared" si="348"/>
        <v>30.74390938529541</v>
      </c>
      <c r="T1269" s="39">
        <f t="shared" si="352"/>
        <v>1270.7635453646944</v>
      </c>
      <c r="U1269" s="39">
        <v>57826.317327078097</v>
      </c>
      <c r="V1269" s="39">
        <f t="shared" si="349"/>
        <v>7538.6084881313946</v>
      </c>
      <c r="W1269" s="39">
        <v>59339.023611069097</v>
      </c>
      <c r="X1269" s="39">
        <f t="shared" si="350"/>
        <v>241.94273862630507</v>
      </c>
      <c r="Y1269" s="39">
        <f t="shared" si="353"/>
        <v>9051.3147721223941</v>
      </c>
      <c r="Z1269" s="39">
        <f t="shared" si="354"/>
        <v>9721.9763889309033</v>
      </c>
      <c r="AA1269" s="45">
        <f t="shared" si="355"/>
        <v>6.7689971591182452E-2</v>
      </c>
      <c r="AB1269" s="45">
        <f t="shared" si="356"/>
        <v>0.40156030306347373</v>
      </c>
      <c r="AC1269" s="45">
        <f t="shared" si="357"/>
        <v>1.2887603806424456E-2</v>
      </c>
      <c r="AD1269" s="45">
        <f t="shared" si="358"/>
        <v>0.48213787846108064</v>
      </c>
      <c r="AE1269" s="45">
        <f t="shared" si="359"/>
        <v>0.51786212153891942</v>
      </c>
      <c r="AF1269" s="43">
        <f>('Estimates from MCMC'!$B$2-'MCMC runs'!W1269)/'Estimates from MCMC'!$B$2</f>
        <v>0.14077375637379858</v>
      </c>
    </row>
    <row r="1270" spans="1:32" x14ac:dyDescent="0.3">
      <c r="A1270" s="38">
        <v>3187</v>
      </c>
      <c r="B1270" s="38">
        <v>1988494.0459548386</v>
      </c>
      <c r="C1270" s="39">
        <v>53954.3051825769</v>
      </c>
      <c r="D1270" s="39">
        <v>52863.834795163799</v>
      </c>
      <c r="E1270" s="39">
        <f t="shared" si="342"/>
        <v>1090.470387413101</v>
      </c>
      <c r="F1270" s="39">
        <v>53925.338445853202</v>
      </c>
      <c r="G1270" s="40">
        <f t="shared" si="343"/>
        <v>28.966736723697977</v>
      </c>
      <c r="H1270" s="39">
        <v>53863.732459772502</v>
      </c>
      <c r="I1270" s="39">
        <f t="shared" si="344"/>
        <v>90.572722804397927</v>
      </c>
      <c r="J1270" s="39">
        <v>52744.3677597317</v>
      </c>
      <c r="K1270" s="40">
        <f t="shared" si="345"/>
        <v>1209.9374228451998</v>
      </c>
      <c r="L1270" s="39">
        <v>52152.523770483902</v>
      </c>
      <c r="M1270" s="39">
        <f t="shared" si="346"/>
        <v>1801.7814120929979</v>
      </c>
      <c r="N1270" s="39">
        <f t="shared" si="351"/>
        <v>591.84398924779816</v>
      </c>
      <c r="O1270" s="40">
        <f>'Estimates from MCMC'!$B$2-L1270</f>
        <v>16908.476229516098</v>
      </c>
      <c r="P1270" s="39">
        <v>53418.3642815036</v>
      </c>
      <c r="Q1270" s="40">
        <f t="shared" si="347"/>
        <v>1265.8405110196982</v>
      </c>
      <c r="R1270" s="39">
        <v>53449.1491451935</v>
      </c>
      <c r="S1270" s="39">
        <f t="shared" si="348"/>
        <v>30.784863689899794</v>
      </c>
      <c r="T1270" s="39">
        <f t="shared" si="352"/>
        <v>1296.625374709598</v>
      </c>
      <c r="U1270" s="39">
        <v>60218.474239095602</v>
      </c>
      <c r="V1270" s="39">
        <f t="shared" si="349"/>
        <v>8065.9504686116998</v>
      </c>
      <c r="W1270" s="39">
        <v>61769.486231545801</v>
      </c>
      <c r="X1270" s="39">
        <f t="shared" si="350"/>
        <v>254.38661774060165</v>
      </c>
      <c r="Y1270" s="39">
        <f t="shared" si="353"/>
        <v>9616.9624610618994</v>
      </c>
      <c r="Z1270" s="39">
        <f t="shared" si="354"/>
        <v>7291.5137684541987</v>
      </c>
      <c r="AA1270" s="45">
        <f t="shared" si="355"/>
        <v>7.6684933468230451E-2</v>
      </c>
      <c r="AB1270" s="45">
        <f t="shared" si="356"/>
        <v>0.47703591731888062</v>
      </c>
      <c r="AC1270" s="45">
        <f t="shared" si="357"/>
        <v>1.5044916779463215E-2</v>
      </c>
      <c r="AD1270" s="45">
        <f t="shared" si="358"/>
        <v>0.56876576756657427</v>
      </c>
      <c r="AE1270" s="45">
        <f t="shared" si="359"/>
        <v>0.43123423243342573</v>
      </c>
      <c r="AF1270" s="43">
        <f>('Estimates from MCMC'!$B$2-'MCMC runs'!W1270)/'Estimates from MCMC'!$B$2</f>
        <v>0.10558077306228116</v>
      </c>
    </row>
    <row r="1271" spans="1:32" x14ac:dyDescent="0.3">
      <c r="A1271" s="38">
        <v>3883</v>
      </c>
      <c r="B1271" s="38">
        <v>1971922.8549882921</v>
      </c>
      <c r="C1271" s="39">
        <v>51787.475278468301</v>
      </c>
      <c r="D1271" s="39">
        <v>50755.700430740799</v>
      </c>
      <c r="E1271" s="39">
        <f t="shared" si="342"/>
        <v>1031.7748477275018</v>
      </c>
      <c r="F1271" s="39">
        <v>51728.033588865401</v>
      </c>
      <c r="G1271" s="40">
        <f t="shared" si="343"/>
        <v>59.441689602899714</v>
      </c>
      <c r="H1271" s="39">
        <v>51698.069983728601</v>
      </c>
      <c r="I1271" s="39">
        <f t="shared" si="344"/>
        <v>89.405294739699457</v>
      </c>
      <c r="J1271" s="39">
        <v>50607.500553471597</v>
      </c>
      <c r="K1271" s="40">
        <f t="shared" si="345"/>
        <v>1179.974724996704</v>
      </c>
      <c r="L1271" s="39">
        <v>50023.219992933802</v>
      </c>
      <c r="M1271" s="39">
        <f t="shared" si="346"/>
        <v>1764.2552855344984</v>
      </c>
      <c r="N1271" s="39">
        <f t="shared" si="351"/>
        <v>584.28056053779437</v>
      </c>
      <c r="O1271" s="40">
        <f>'Estimates from MCMC'!$B$2-L1271</f>
        <v>19037.780007066198</v>
      </c>
      <c r="P1271" s="39">
        <v>51259.092891511798</v>
      </c>
      <c r="Q1271" s="40">
        <f t="shared" si="347"/>
        <v>1235.8728985779962</v>
      </c>
      <c r="R1271" s="39">
        <v>51289.906926063799</v>
      </c>
      <c r="S1271" s="39">
        <f t="shared" si="348"/>
        <v>30.814034552000521</v>
      </c>
      <c r="T1271" s="39">
        <f t="shared" si="352"/>
        <v>1266.6869331299968</v>
      </c>
      <c r="U1271" s="39">
        <v>57703.614579838897</v>
      </c>
      <c r="V1271" s="39">
        <f t="shared" si="349"/>
        <v>7680.3945869050949</v>
      </c>
      <c r="W1271" s="39">
        <v>59217.034877823098</v>
      </c>
      <c r="X1271" s="39">
        <f t="shared" si="350"/>
        <v>246.73336485420441</v>
      </c>
      <c r="Y1271" s="39">
        <f t="shared" si="353"/>
        <v>9193.8148848892961</v>
      </c>
      <c r="Z1271" s="39">
        <f t="shared" si="354"/>
        <v>9843.9651221769018</v>
      </c>
      <c r="AA1271" s="45">
        <f t="shared" si="355"/>
        <v>6.6535432842476608E-2</v>
      </c>
      <c r="AB1271" s="45">
        <f t="shared" si="356"/>
        <v>0.40342910696805956</v>
      </c>
      <c r="AC1271" s="45">
        <f t="shared" si="357"/>
        <v>1.2960196239405282E-2</v>
      </c>
      <c r="AD1271" s="45">
        <f t="shared" si="358"/>
        <v>0.48292473604994146</v>
      </c>
      <c r="AE1271" s="45">
        <f t="shared" si="359"/>
        <v>0.51707526395005854</v>
      </c>
      <c r="AF1271" s="43">
        <f>('Estimates from MCMC'!$B$2-'MCMC runs'!W1271)/'Estimates from MCMC'!$B$2</f>
        <v>0.14254014743743795</v>
      </c>
    </row>
    <row r="1272" spans="1:32" x14ac:dyDescent="0.3">
      <c r="A1272" s="38">
        <v>601</v>
      </c>
      <c r="B1272" s="38">
        <v>1980700.8113049918</v>
      </c>
      <c r="C1272" s="39">
        <v>52796.763779774301</v>
      </c>
      <c r="D1272" s="39">
        <v>51730.6330767502</v>
      </c>
      <c r="E1272" s="39">
        <f t="shared" si="342"/>
        <v>1066.1307030241005</v>
      </c>
      <c r="F1272" s="39">
        <v>52743.885655676699</v>
      </c>
      <c r="G1272" s="40">
        <f t="shared" si="343"/>
        <v>52.878124097602267</v>
      </c>
      <c r="H1272" s="39">
        <v>52705.4149129863</v>
      </c>
      <c r="I1272" s="39">
        <f t="shared" si="344"/>
        <v>91.348866788001033</v>
      </c>
      <c r="J1272" s="39">
        <v>51586.866750519999</v>
      </c>
      <c r="K1272" s="40">
        <f t="shared" si="345"/>
        <v>1209.8970292543017</v>
      </c>
      <c r="L1272" s="39">
        <v>50989.867834169199</v>
      </c>
      <c r="M1272" s="39">
        <f t="shared" si="346"/>
        <v>1806.8959456051016</v>
      </c>
      <c r="N1272" s="39">
        <f t="shared" si="351"/>
        <v>596.99891635079985</v>
      </c>
      <c r="O1272" s="40">
        <f>'Estimates from MCMC'!$B$2-L1272</f>
        <v>18071.132165830801</v>
      </c>
      <c r="P1272" s="39">
        <v>52255.8974164709</v>
      </c>
      <c r="Q1272" s="40">
        <f t="shared" si="347"/>
        <v>1266.0295823017004</v>
      </c>
      <c r="R1272" s="39">
        <v>52287.199657127603</v>
      </c>
      <c r="S1272" s="39">
        <f t="shared" si="348"/>
        <v>31.302240656703361</v>
      </c>
      <c r="T1272" s="39">
        <f t="shared" si="352"/>
        <v>1297.3318229584038</v>
      </c>
      <c r="U1272" s="39">
        <v>59007.753986524498</v>
      </c>
      <c r="V1272" s="39">
        <f t="shared" si="349"/>
        <v>8017.8861523552987</v>
      </c>
      <c r="W1272" s="39">
        <v>60563.7209907094</v>
      </c>
      <c r="X1272" s="39">
        <f t="shared" si="350"/>
        <v>258.63518122649839</v>
      </c>
      <c r="Y1272" s="39">
        <f t="shared" si="353"/>
        <v>9573.8531565402009</v>
      </c>
      <c r="Z1272" s="39">
        <f t="shared" si="354"/>
        <v>8497.2790092905998</v>
      </c>
      <c r="AA1272" s="45">
        <f t="shared" si="355"/>
        <v>7.1790290229375914E-2</v>
      </c>
      <c r="AB1272" s="45">
        <f t="shared" si="356"/>
        <v>0.44368477186590732</v>
      </c>
      <c r="AC1272" s="45">
        <f t="shared" si="357"/>
        <v>1.4312062955055474E-2</v>
      </c>
      <c r="AD1272" s="45">
        <f t="shared" si="358"/>
        <v>0.52978712505033876</v>
      </c>
      <c r="AE1272" s="45">
        <f t="shared" si="359"/>
        <v>0.4702128749496613</v>
      </c>
      <c r="AF1272" s="43">
        <f>('Estimates from MCMC'!$B$2-'MCMC runs'!W1272)/'Estimates from MCMC'!$B$2</f>
        <v>0.12304019648268343</v>
      </c>
    </row>
    <row r="1273" spans="1:32" x14ac:dyDescent="0.3">
      <c r="A1273" s="38">
        <v>4804</v>
      </c>
      <c r="B1273" s="38">
        <v>2008473.1733183654</v>
      </c>
      <c r="C1273" s="39">
        <v>53027.481429298503</v>
      </c>
      <c r="D1273" s="39">
        <v>51989.316721135197</v>
      </c>
      <c r="E1273" s="39">
        <f t="shared" si="342"/>
        <v>1038.1647081633055</v>
      </c>
      <c r="F1273" s="39">
        <v>52956.149662581498</v>
      </c>
      <c r="G1273" s="40">
        <f t="shared" si="343"/>
        <v>71.331766717004939</v>
      </c>
      <c r="H1273" s="39">
        <v>52936.510136835197</v>
      </c>
      <c r="I1273" s="39">
        <f t="shared" si="344"/>
        <v>90.971292463305872</v>
      </c>
      <c r="J1273" s="39">
        <v>51827.899994524603</v>
      </c>
      <c r="K1273" s="40">
        <f t="shared" si="345"/>
        <v>1199.5814347738997</v>
      </c>
      <c r="L1273" s="39">
        <v>51232.951579731001</v>
      </c>
      <c r="M1273" s="39">
        <f t="shared" si="346"/>
        <v>1794.5298495675015</v>
      </c>
      <c r="N1273" s="39">
        <f t="shared" si="351"/>
        <v>594.94841479360184</v>
      </c>
      <c r="O1273" s="40">
        <f>'Estimates from MCMC'!$B$2-L1273</f>
        <v>17828.048420268999</v>
      </c>
      <c r="P1273" s="39">
        <v>52490.554606169797</v>
      </c>
      <c r="Q1273" s="40">
        <f t="shared" si="347"/>
        <v>1257.6030264387955</v>
      </c>
      <c r="R1273" s="39">
        <v>52521.8214883033</v>
      </c>
      <c r="S1273" s="39">
        <f t="shared" si="348"/>
        <v>31.266882133502804</v>
      </c>
      <c r="T1273" s="39">
        <f t="shared" si="352"/>
        <v>1288.8699085722983</v>
      </c>
      <c r="U1273" s="39">
        <v>59289.8484144869</v>
      </c>
      <c r="V1273" s="39">
        <f t="shared" si="349"/>
        <v>8056.8968347558985</v>
      </c>
      <c r="W1273" s="39">
        <v>60833.426738867303</v>
      </c>
      <c r="X1273" s="39">
        <f t="shared" si="350"/>
        <v>254.7084158081052</v>
      </c>
      <c r="Y1273" s="39">
        <f t="shared" si="353"/>
        <v>9600.475159136302</v>
      </c>
      <c r="Z1273" s="39">
        <f t="shared" si="354"/>
        <v>8227.5732611326966</v>
      </c>
      <c r="AA1273" s="45">
        <f t="shared" si="355"/>
        <v>7.2294503480648004E-2</v>
      </c>
      <c r="AB1273" s="45">
        <f t="shared" si="356"/>
        <v>0.45192253491951934</v>
      </c>
      <c r="AC1273" s="45">
        <f t="shared" si="357"/>
        <v>1.4286948846208149E-2</v>
      </c>
      <c r="AD1273" s="45">
        <f t="shared" si="358"/>
        <v>0.53850398724637549</v>
      </c>
      <c r="AE1273" s="45">
        <f t="shared" si="359"/>
        <v>0.46149601275362451</v>
      </c>
      <c r="AF1273" s="43">
        <f>('Estimates from MCMC'!$B$2-'MCMC runs'!W1273)/'Estimates from MCMC'!$B$2</f>
        <v>0.11913487005882765</v>
      </c>
    </row>
    <row r="1274" spans="1:32" x14ac:dyDescent="0.3">
      <c r="A1274" s="38">
        <v>4941</v>
      </c>
      <c r="B1274" s="38">
        <v>2008473.1733183654</v>
      </c>
      <c r="C1274" s="39">
        <v>53027.481429298503</v>
      </c>
      <c r="D1274" s="39">
        <v>51989.316721135197</v>
      </c>
      <c r="E1274" s="39">
        <f t="shared" si="342"/>
        <v>1038.1647081633055</v>
      </c>
      <c r="F1274" s="39">
        <v>52956.149662581498</v>
      </c>
      <c r="G1274" s="40">
        <f t="shared" si="343"/>
        <v>71.331766717004939</v>
      </c>
      <c r="H1274" s="39">
        <v>52936.510136835197</v>
      </c>
      <c r="I1274" s="39">
        <f t="shared" si="344"/>
        <v>90.971292463305872</v>
      </c>
      <c r="J1274" s="39">
        <v>51827.899994524603</v>
      </c>
      <c r="K1274" s="40">
        <f t="shared" si="345"/>
        <v>1199.5814347738997</v>
      </c>
      <c r="L1274" s="39">
        <v>51232.951579731001</v>
      </c>
      <c r="M1274" s="39">
        <f t="shared" si="346"/>
        <v>1794.5298495675015</v>
      </c>
      <c r="N1274" s="39">
        <f t="shared" si="351"/>
        <v>594.94841479360184</v>
      </c>
      <c r="O1274" s="40">
        <f>'Estimates from MCMC'!$B$2-L1274</f>
        <v>17828.048420268999</v>
      </c>
      <c r="P1274" s="39">
        <v>52490.554606169797</v>
      </c>
      <c r="Q1274" s="40">
        <f t="shared" si="347"/>
        <v>1257.6030264387955</v>
      </c>
      <c r="R1274" s="39">
        <v>52521.8214883033</v>
      </c>
      <c r="S1274" s="39">
        <f t="shared" si="348"/>
        <v>31.266882133502804</v>
      </c>
      <c r="T1274" s="39">
        <f t="shared" si="352"/>
        <v>1288.8699085722983</v>
      </c>
      <c r="U1274" s="39">
        <v>59289.8484144869</v>
      </c>
      <c r="V1274" s="39">
        <f t="shared" si="349"/>
        <v>8056.8968347558985</v>
      </c>
      <c r="W1274" s="39">
        <v>60833.426738867303</v>
      </c>
      <c r="X1274" s="39">
        <f t="shared" si="350"/>
        <v>254.7084158081052</v>
      </c>
      <c r="Y1274" s="39">
        <f t="shared" si="353"/>
        <v>9600.475159136302</v>
      </c>
      <c r="Z1274" s="39">
        <f t="shared" si="354"/>
        <v>8227.5732611326966</v>
      </c>
      <c r="AA1274" s="45">
        <f t="shared" si="355"/>
        <v>7.2294503480648004E-2</v>
      </c>
      <c r="AB1274" s="45">
        <f t="shared" si="356"/>
        <v>0.45192253491951934</v>
      </c>
      <c r="AC1274" s="45">
        <f t="shared" si="357"/>
        <v>1.4286948846208149E-2</v>
      </c>
      <c r="AD1274" s="45">
        <f t="shared" si="358"/>
        <v>0.53850398724637549</v>
      </c>
      <c r="AE1274" s="45">
        <f t="shared" si="359"/>
        <v>0.46149601275362451</v>
      </c>
      <c r="AF1274" s="43">
        <f>('Estimates from MCMC'!$B$2-'MCMC runs'!W1274)/'Estimates from MCMC'!$B$2</f>
        <v>0.11913487005882765</v>
      </c>
    </row>
    <row r="1275" spans="1:32" x14ac:dyDescent="0.3">
      <c r="A1275" s="38">
        <v>2139</v>
      </c>
      <c r="B1275" s="38">
        <v>1966996.6517862265</v>
      </c>
      <c r="C1275" s="39">
        <v>52717.320854609403</v>
      </c>
      <c r="D1275" s="39">
        <v>51674.434659315499</v>
      </c>
      <c r="E1275" s="39">
        <f t="shared" si="342"/>
        <v>1042.8861952939042</v>
      </c>
      <c r="F1275" s="39">
        <v>52657.687932383502</v>
      </c>
      <c r="G1275" s="40">
        <f t="shared" si="343"/>
        <v>59.632922225900984</v>
      </c>
      <c r="H1275" s="39">
        <v>52626.497623124698</v>
      </c>
      <c r="I1275" s="39">
        <f t="shared" si="344"/>
        <v>90.823231484704593</v>
      </c>
      <c r="J1275" s="39">
        <v>51524.668148571</v>
      </c>
      <c r="K1275" s="40">
        <f t="shared" si="345"/>
        <v>1192.6527060384033</v>
      </c>
      <c r="L1275" s="39">
        <v>50930.985690203997</v>
      </c>
      <c r="M1275" s="39">
        <f t="shared" si="346"/>
        <v>1786.3351644054055</v>
      </c>
      <c r="N1275" s="39">
        <f t="shared" si="351"/>
        <v>593.68245836700225</v>
      </c>
      <c r="O1275" s="40">
        <f>'Estimates from MCMC'!$B$2-L1275</f>
        <v>18130.014309796003</v>
      </c>
      <c r="P1275" s="39">
        <v>52180.204057795898</v>
      </c>
      <c r="Q1275" s="40">
        <f t="shared" si="347"/>
        <v>1249.2183675919005</v>
      </c>
      <c r="R1275" s="39">
        <v>52211.734125910501</v>
      </c>
      <c r="S1275" s="39">
        <f t="shared" si="348"/>
        <v>31.530068114603637</v>
      </c>
      <c r="T1275" s="39">
        <f t="shared" si="352"/>
        <v>1280.7484357065041</v>
      </c>
      <c r="U1275" s="39">
        <v>58963.543718118803</v>
      </c>
      <c r="V1275" s="39">
        <f t="shared" si="349"/>
        <v>8032.5580279148053</v>
      </c>
      <c r="W1275" s="39">
        <v>60498.856186081699</v>
      </c>
      <c r="X1275" s="39">
        <f t="shared" si="350"/>
        <v>254.56403225639224</v>
      </c>
      <c r="Y1275" s="39">
        <f t="shared" si="353"/>
        <v>9567.8704958777016</v>
      </c>
      <c r="Z1275" s="39">
        <f t="shared" si="354"/>
        <v>8562.143813918301</v>
      </c>
      <c r="AA1275" s="45">
        <f t="shared" si="355"/>
        <v>7.0642439317573538E-2</v>
      </c>
      <c r="AB1275" s="45">
        <f t="shared" si="356"/>
        <v>0.4430530440108178</v>
      </c>
      <c r="AC1275" s="45">
        <f t="shared" si="357"/>
        <v>1.4041027652076717E-2</v>
      </c>
      <c r="AD1275" s="45">
        <f t="shared" si="358"/>
        <v>0.52773651098046803</v>
      </c>
      <c r="AE1275" s="45">
        <f t="shared" si="359"/>
        <v>0.47226348901953191</v>
      </c>
      <c r="AF1275" s="43">
        <f>('Estimates from MCMC'!$B$2-'MCMC runs'!W1275)/'Estimates from MCMC'!$B$2</f>
        <v>0.12397943577298766</v>
      </c>
    </row>
    <row r="1276" spans="1:32" x14ac:dyDescent="0.3">
      <c r="A1276" s="38">
        <v>3054</v>
      </c>
      <c r="B1276" s="38">
        <v>2049931.89841898</v>
      </c>
      <c r="C1276" s="39">
        <v>53348.6488417773</v>
      </c>
      <c r="D1276" s="39">
        <v>52273.5077288705</v>
      </c>
      <c r="E1276" s="39">
        <f t="shared" si="342"/>
        <v>1075.1411129068001</v>
      </c>
      <c r="F1276" s="39">
        <v>53284.908390952201</v>
      </c>
      <c r="G1276" s="40">
        <f t="shared" si="343"/>
        <v>63.740450825098378</v>
      </c>
      <c r="H1276" s="39">
        <v>53254.996255201899</v>
      </c>
      <c r="I1276" s="39">
        <f t="shared" si="344"/>
        <v>93.652586575401074</v>
      </c>
      <c r="J1276" s="39">
        <v>52117.065968196199</v>
      </c>
      <c r="K1276" s="40">
        <f t="shared" si="345"/>
        <v>1231.582873581101</v>
      </c>
      <c r="L1276" s="39">
        <v>51505.2723446991</v>
      </c>
      <c r="M1276" s="39">
        <f t="shared" si="346"/>
        <v>1843.3764970781995</v>
      </c>
      <c r="N1276" s="39">
        <f t="shared" si="351"/>
        <v>611.79362349709845</v>
      </c>
      <c r="O1276" s="40">
        <f>'Estimates from MCMC'!$B$2-L1276</f>
        <v>17555.7276553009</v>
      </c>
      <c r="P1276" s="39">
        <v>52800.161247876102</v>
      </c>
      <c r="Q1276" s="40">
        <f t="shared" si="347"/>
        <v>1294.8889031770013</v>
      </c>
      <c r="R1276" s="39">
        <v>52832.404137719903</v>
      </c>
      <c r="S1276" s="39">
        <f t="shared" si="348"/>
        <v>32.242889843801095</v>
      </c>
      <c r="T1276" s="39">
        <f t="shared" si="352"/>
        <v>1327.1317930208024</v>
      </c>
      <c r="U1276" s="39">
        <v>59629.523469231601</v>
      </c>
      <c r="V1276" s="39">
        <f t="shared" si="349"/>
        <v>8124.2511245325004</v>
      </c>
      <c r="W1276" s="39">
        <v>61221.800984277201</v>
      </c>
      <c r="X1276" s="39">
        <f t="shared" si="350"/>
        <v>265.14572202479758</v>
      </c>
      <c r="Y1276" s="39">
        <f t="shared" si="353"/>
        <v>9716.5286395781004</v>
      </c>
      <c r="Z1276" s="39">
        <f t="shared" si="354"/>
        <v>7839.1990157227992</v>
      </c>
      <c r="AA1276" s="45">
        <f t="shared" si="355"/>
        <v>7.5595373719532441E-2</v>
      </c>
      <c r="AB1276" s="45">
        <f t="shared" si="356"/>
        <v>0.46276926163635301</v>
      </c>
      <c r="AC1276" s="45">
        <f t="shared" si="357"/>
        <v>1.5103089272676068E-2</v>
      </c>
      <c r="AD1276" s="45">
        <f t="shared" si="358"/>
        <v>0.55346772462856153</v>
      </c>
      <c r="AE1276" s="45">
        <f t="shared" si="359"/>
        <v>0.44653227537143847</v>
      </c>
      <c r="AF1276" s="43">
        <f>('Estimates from MCMC'!$B$2-'MCMC runs'!W1276)/'Estimates from MCMC'!$B$2</f>
        <v>0.1135112294308336</v>
      </c>
    </row>
    <row r="1277" spans="1:32" x14ac:dyDescent="0.3">
      <c r="A1277" s="38">
        <v>4824</v>
      </c>
      <c r="B1277" s="38">
        <v>2048076.7522963795</v>
      </c>
      <c r="C1277" s="39">
        <v>52171.715088807599</v>
      </c>
      <c r="D1277" s="39">
        <v>51167.286469897197</v>
      </c>
      <c r="E1277" s="39">
        <f t="shared" si="342"/>
        <v>1004.4286189104023</v>
      </c>
      <c r="F1277" s="39">
        <v>52103.0257635702</v>
      </c>
      <c r="G1277" s="40">
        <f t="shared" si="343"/>
        <v>68.689325237399316</v>
      </c>
      <c r="H1277" s="39">
        <v>52083.797558076098</v>
      </c>
      <c r="I1277" s="39">
        <f t="shared" si="344"/>
        <v>87.917530731501756</v>
      </c>
      <c r="J1277" s="39">
        <v>51011.5271544032</v>
      </c>
      <c r="K1277" s="40">
        <f t="shared" si="345"/>
        <v>1160.1879344043991</v>
      </c>
      <c r="L1277" s="39">
        <v>50436.5723666575</v>
      </c>
      <c r="M1277" s="39">
        <f t="shared" si="346"/>
        <v>1735.1427221500999</v>
      </c>
      <c r="N1277" s="39">
        <f t="shared" si="351"/>
        <v>574.95478774570074</v>
      </c>
      <c r="O1277" s="40">
        <f>'Estimates from MCMC'!$B$2-L1277</f>
        <v>18624.4276333425</v>
      </c>
      <c r="P1277" s="39">
        <v>51645.576587949901</v>
      </c>
      <c r="Q1277" s="40">
        <f t="shared" si="347"/>
        <v>1209.0042212924018</v>
      </c>
      <c r="R1277" s="39">
        <v>51676.069618927198</v>
      </c>
      <c r="S1277" s="39">
        <f t="shared" si="348"/>
        <v>30.493030977297167</v>
      </c>
      <c r="T1277" s="39">
        <f t="shared" si="352"/>
        <v>1239.4972522696989</v>
      </c>
      <c r="U1277" s="39">
        <v>58304.271965775399</v>
      </c>
      <c r="V1277" s="39">
        <f t="shared" si="349"/>
        <v>7867.6995991178992</v>
      </c>
      <c r="W1277" s="39">
        <v>59788.2712900486</v>
      </c>
      <c r="X1277" s="39">
        <f t="shared" si="350"/>
        <v>244.50207200350269</v>
      </c>
      <c r="Y1277" s="39">
        <f t="shared" si="353"/>
        <v>9351.6989233911008</v>
      </c>
      <c r="Z1277" s="39">
        <f t="shared" si="354"/>
        <v>9272.7287099513997</v>
      </c>
      <c r="AA1277" s="45">
        <f t="shared" si="355"/>
        <v>6.6552233264375926E-2</v>
      </c>
      <c r="AB1277" s="45">
        <f t="shared" si="356"/>
        <v>0.42243980615182503</v>
      </c>
      <c r="AC1277" s="45">
        <f t="shared" si="357"/>
        <v>1.3128031465825092E-2</v>
      </c>
      <c r="AD1277" s="45">
        <f t="shared" si="358"/>
        <v>0.50212007088202604</v>
      </c>
      <c r="AE1277" s="45">
        <f t="shared" si="359"/>
        <v>0.49787992911797396</v>
      </c>
      <c r="AF1277" s="43">
        <f>('Estimates from MCMC'!$B$2-'MCMC runs'!W1277)/'Estimates from MCMC'!$B$2</f>
        <v>0.13426867131885434</v>
      </c>
    </row>
    <row r="1278" spans="1:32" x14ac:dyDescent="0.3">
      <c r="A1278" s="38">
        <v>4936</v>
      </c>
      <c r="B1278" s="38">
        <v>1978715.292799006</v>
      </c>
      <c r="C1278" s="39">
        <v>52743.538941286599</v>
      </c>
      <c r="D1278" s="39">
        <v>51700.545145180702</v>
      </c>
      <c r="E1278" s="39">
        <f t="shared" si="342"/>
        <v>1042.9937961058968</v>
      </c>
      <c r="F1278" s="39">
        <v>52674.051428975297</v>
      </c>
      <c r="G1278" s="40">
        <f t="shared" si="343"/>
        <v>69.487512311301543</v>
      </c>
      <c r="H1278" s="39">
        <v>52652.316160465401</v>
      </c>
      <c r="I1278" s="39">
        <f t="shared" si="344"/>
        <v>91.222780821197375</v>
      </c>
      <c r="J1278" s="39">
        <v>51540.742019349498</v>
      </c>
      <c r="K1278" s="40">
        <f t="shared" si="345"/>
        <v>1202.7969219371007</v>
      </c>
      <c r="L1278" s="39">
        <v>50944.480608569502</v>
      </c>
      <c r="M1278" s="39">
        <f t="shared" si="346"/>
        <v>1799.0583327170971</v>
      </c>
      <c r="N1278" s="39">
        <f t="shared" si="351"/>
        <v>596.26141077999637</v>
      </c>
      <c r="O1278" s="40">
        <f>'Estimates from MCMC'!$B$2-L1278</f>
        <v>18116.519391430498</v>
      </c>
      <c r="P1278" s="39">
        <v>52204.220443332903</v>
      </c>
      <c r="Q1278" s="40">
        <f t="shared" si="347"/>
        <v>1259.7398347634007</v>
      </c>
      <c r="R1278" s="39">
        <v>52235.664143659</v>
      </c>
      <c r="S1278" s="39">
        <f t="shared" si="348"/>
        <v>31.443700326097314</v>
      </c>
      <c r="T1278" s="39">
        <f t="shared" si="352"/>
        <v>1291.183535089498</v>
      </c>
      <c r="U1278" s="39">
        <v>58944.2044526686</v>
      </c>
      <c r="V1278" s="39">
        <f t="shared" si="349"/>
        <v>7999.7238440990986</v>
      </c>
      <c r="W1278" s="39">
        <v>60492.110692720897</v>
      </c>
      <c r="X1278" s="39">
        <f t="shared" si="350"/>
        <v>256.72270496279816</v>
      </c>
      <c r="Y1278" s="39">
        <f t="shared" si="353"/>
        <v>9547.6300841513948</v>
      </c>
      <c r="Z1278" s="39">
        <f t="shared" si="354"/>
        <v>8568.8893072791034</v>
      </c>
      <c r="AA1278" s="45">
        <f t="shared" si="355"/>
        <v>7.1271059699262951E-2</v>
      </c>
      <c r="AB1278" s="45">
        <f t="shared" si="356"/>
        <v>0.44157068315689491</v>
      </c>
      <c r="AC1278" s="45">
        <f t="shared" si="357"/>
        <v>1.4170641689828871E-2</v>
      </c>
      <c r="AD1278" s="45">
        <f t="shared" si="358"/>
        <v>0.52701238454598676</v>
      </c>
      <c r="AE1278" s="45">
        <f t="shared" si="359"/>
        <v>0.4729876154540133</v>
      </c>
      <c r="AF1278" s="43">
        <f>('Estimates from MCMC'!$B$2-'MCMC runs'!W1278)/'Estimates from MCMC'!$B$2</f>
        <v>0.12407711019647998</v>
      </c>
    </row>
    <row r="1279" spans="1:32" x14ac:dyDescent="0.3">
      <c r="A1279" s="38">
        <v>2279</v>
      </c>
      <c r="B1279" s="38">
        <v>1933925.9715311276</v>
      </c>
      <c r="C1279" s="39">
        <v>53103.651343967998</v>
      </c>
      <c r="D1279" s="39">
        <v>52052.574728061598</v>
      </c>
      <c r="E1279" s="39">
        <f t="shared" si="342"/>
        <v>1051.0766159064005</v>
      </c>
      <c r="F1279" s="39">
        <v>53049.197080904501</v>
      </c>
      <c r="G1279" s="40">
        <f t="shared" si="343"/>
        <v>54.45426306349691</v>
      </c>
      <c r="H1279" s="39">
        <v>53012.490009097499</v>
      </c>
      <c r="I1279" s="39">
        <f t="shared" si="344"/>
        <v>91.161334870499559</v>
      </c>
      <c r="J1279" s="39">
        <v>51907.589417317497</v>
      </c>
      <c r="K1279" s="40">
        <f t="shared" si="345"/>
        <v>1196.0619266505018</v>
      </c>
      <c r="L1279" s="39">
        <v>51311.727019002697</v>
      </c>
      <c r="M1279" s="39">
        <f t="shared" si="346"/>
        <v>1791.9243249653009</v>
      </c>
      <c r="N1279" s="39">
        <f t="shared" si="351"/>
        <v>595.86239831479907</v>
      </c>
      <c r="O1279" s="40">
        <f>'Estimates from MCMC'!$B$2-L1279</f>
        <v>17749.272980997303</v>
      </c>
      <c r="P1279" s="39">
        <v>52571.405223466303</v>
      </c>
      <c r="Q1279" s="40">
        <f t="shared" si="347"/>
        <v>1259.6782044636057</v>
      </c>
      <c r="R1279" s="39">
        <v>52602.824743371799</v>
      </c>
      <c r="S1279" s="39">
        <f t="shared" si="348"/>
        <v>31.41951990549569</v>
      </c>
      <c r="T1279" s="39">
        <f t="shared" si="352"/>
        <v>1291.0977243691013</v>
      </c>
      <c r="U1279" s="39">
        <v>59135.134838850601</v>
      </c>
      <c r="V1279" s="39">
        <f t="shared" si="349"/>
        <v>7823.4078198479037</v>
      </c>
      <c r="W1279" s="39">
        <v>60675.885661270797</v>
      </c>
      <c r="X1279" s="39">
        <f t="shared" si="350"/>
        <v>249.65309805109428</v>
      </c>
      <c r="Y1279" s="39">
        <f t="shared" si="353"/>
        <v>9364.1586422680994</v>
      </c>
      <c r="Z1279" s="39">
        <f t="shared" si="354"/>
        <v>8385.1143387292032</v>
      </c>
      <c r="AA1279" s="45">
        <f t="shared" si="355"/>
        <v>7.2740879344825801E-2</v>
      </c>
      <c r="AB1279" s="45">
        <f t="shared" si="356"/>
        <v>0.4407734236902992</v>
      </c>
      <c r="AC1279" s="45">
        <f t="shared" si="357"/>
        <v>1.4065539378338338E-2</v>
      </c>
      <c r="AD1279" s="45">
        <f t="shared" si="358"/>
        <v>0.52757984241346334</v>
      </c>
      <c r="AE1279" s="45">
        <f t="shared" si="359"/>
        <v>0.47242015758653666</v>
      </c>
      <c r="AF1279" s="43">
        <f>('Estimates from MCMC'!$B$2-'MCMC runs'!W1279)/'Estimates from MCMC'!$B$2</f>
        <v>0.12141605738013066</v>
      </c>
    </row>
    <row r="1280" spans="1:32" x14ac:dyDescent="0.3">
      <c r="A1280" s="38">
        <v>1255</v>
      </c>
      <c r="B1280" s="38">
        <v>2061742.5833459331</v>
      </c>
      <c r="C1280" s="39">
        <v>52847.3207709294</v>
      </c>
      <c r="D1280" s="39">
        <v>51809.3992861324</v>
      </c>
      <c r="E1280" s="39">
        <f t="shared" si="342"/>
        <v>1037.9214847969997</v>
      </c>
      <c r="F1280" s="39">
        <v>52784.4643303505</v>
      </c>
      <c r="G1280" s="40">
        <f t="shared" si="343"/>
        <v>62.856440578900219</v>
      </c>
      <c r="H1280" s="39">
        <v>52756.933743656002</v>
      </c>
      <c r="I1280" s="39">
        <f t="shared" si="344"/>
        <v>90.387027273398417</v>
      </c>
      <c r="J1280" s="39">
        <v>51656.989095907004</v>
      </c>
      <c r="K1280" s="40">
        <f t="shared" si="345"/>
        <v>1190.3316750223967</v>
      </c>
      <c r="L1280" s="39">
        <v>51066.039432122598</v>
      </c>
      <c r="M1280" s="39">
        <f t="shared" si="346"/>
        <v>1781.2813388068025</v>
      </c>
      <c r="N1280" s="39">
        <f t="shared" si="351"/>
        <v>590.94966378440586</v>
      </c>
      <c r="O1280" s="40">
        <f>'Estimates from MCMC'!$B$2-L1280</f>
        <v>17994.960567877402</v>
      </c>
      <c r="P1280" s="39">
        <v>52311.452140318797</v>
      </c>
      <c r="Q1280" s="40">
        <f t="shared" si="347"/>
        <v>1245.4127081961997</v>
      </c>
      <c r="R1280" s="39">
        <v>52342.686742645099</v>
      </c>
      <c r="S1280" s="39">
        <f t="shared" si="348"/>
        <v>31.234602326301683</v>
      </c>
      <c r="T1280" s="39">
        <f t="shared" si="352"/>
        <v>1276.6473105225014</v>
      </c>
      <c r="U1280" s="39">
        <v>59098.598950155603</v>
      </c>
      <c r="V1280" s="39">
        <f t="shared" si="349"/>
        <v>8032.5595180330056</v>
      </c>
      <c r="W1280" s="39">
        <v>60628.6450217319</v>
      </c>
      <c r="X1280" s="39">
        <f t="shared" si="350"/>
        <v>253.39876105379517</v>
      </c>
      <c r="Y1280" s="39">
        <f t="shared" si="353"/>
        <v>9562.6055896093021</v>
      </c>
      <c r="Z1280" s="39">
        <f t="shared" si="354"/>
        <v>8432.3549782681002</v>
      </c>
      <c r="AA1280" s="45">
        <f t="shared" si="355"/>
        <v>7.0944712865969262E-2</v>
      </c>
      <c r="AB1280" s="45">
        <f t="shared" si="356"/>
        <v>0.44637827839266486</v>
      </c>
      <c r="AC1280" s="45">
        <f t="shared" si="357"/>
        <v>1.4081651365556998E-2</v>
      </c>
      <c r="AD1280" s="45">
        <f t="shared" si="358"/>
        <v>0.53140464262419107</v>
      </c>
      <c r="AE1280" s="45">
        <f t="shared" si="359"/>
        <v>0.46859535737580887</v>
      </c>
      <c r="AF1280" s="43">
        <f>('Estimates from MCMC'!$B$2-'MCMC runs'!W1280)/'Estimates from MCMC'!$B$2</f>
        <v>0.12210009959699542</v>
      </c>
    </row>
    <row r="1281" spans="1:32" x14ac:dyDescent="0.3">
      <c r="A1281" s="38">
        <v>713</v>
      </c>
      <c r="B1281" s="38">
        <v>2178260.0295210918</v>
      </c>
      <c r="C1281" s="39">
        <v>52314.538294584498</v>
      </c>
      <c r="D1281" s="39">
        <v>51285.895857809701</v>
      </c>
      <c r="E1281" s="39">
        <f t="shared" si="342"/>
        <v>1028.6424367747968</v>
      </c>
      <c r="F1281" s="39">
        <v>52255.1474684555</v>
      </c>
      <c r="G1281" s="40">
        <f t="shared" si="343"/>
        <v>59.390826128998015</v>
      </c>
      <c r="H1281" s="39">
        <v>52225.391029197599</v>
      </c>
      <c r="I1281" s="39">
        <f t="shared" si="344"/>
        <v>89.147265386898653</v>
      </c>
      <c r="J1281" s="39">
        <v>51137.946385916002</v>
      </c>
      <c r="K1281" s="40">
        <f t="shared" si="345"/>
        <v>1176.5919086684953</v>
      </c>
      <c r="L1281" s="39">
        <v>50555.217866840103</v>
      </c>
      <c r="M1281" s="39">
        <f t="shared" si="346"/>
        <v>1759.3204277443947</v>
      </c>
      <c r="N1281" s="39">
        <f t="shared" si="351"/>
        <v>582.72851907589938</v>
      </c>
      <c r="O1281" s="40">
        <f>'Estimates from MCMC'!$B$2-L1281</f>
        <v>18505.782133159897</v>
      </c>
      <c r="P1281" s="39">
        <v>51784.982874106398</v>
      </c>
      <c r="Q1281" s="40">
        <f t="shared" si="347"/>
        <v>1229.7650072662946</v>
      </c>
      <c r="R1281" s="39">
        <v>51815.821045373901</v>
      </c>
      <c r="S1281" s="39">
        <f t="shared" si="348"/>
        <v>30.83817126750364</v>
      </c>
      <c r="T1281" s="39">
        <f t="shared" si="352"/>
        <v>1260.6031785337982</v>
      </c>
      <c r="U1281" s="39">
        <v>58380.156729000402</v>
      </c>
      <c r="V1281" s="39">
        <f t="shared" si="349"/>
        <v>7824.9388621602993</v>
      </c>
      <c r="W1281" s="39">
        <v>59888.215992694699</v>
      </c>
      <c r="X1281" s="39">
        <f t="shared" si="350"/>
        <v>247.45608516049833</v>
      </c>
      <c r="Y1281" s="39">
        <f t="shared" si="353"/>
        <v>9332.9981258545959</v>
      </c>
      <c r="Z1281" s="39">
        <f t="shared" si="354"/>
        <v>9172.7840073053012</v>
      </c>
      <c r="AA1281" s="45">
        <f t="shared" si="355"/>
        <v>6.8119421781961065E-2</v>
      </c>
      <c r="AB1281" s="45">
        <f t="shared" si="356"/>
        <v>0.42283751131701974</v>
      </c>
      <c r="AC1281" s="45">
        <f t="shared" si="357"/>
        <v>1.3371825269524273E-2</v>
      </c>
      <c r="AD1281" s="45">
        <f t="shared" si="358"/>
        <v>0.5043287583685051</v>
      </c>
      <c r="AE1281" s="45">
        <f t="shared" si="359"/>
        <v>0.49567124163149495</v>
      </c>
      <c r="AF1281" s="43">
        <f>('Estimates from MCMC'!$B$2-'MCMC runs'!W1281)/'Estimates from MCMC'!$B$2</f>
        <v>0.13282147677133696</v>
      </c>
    </row>
    <row r="1282" spans="1:32" x14ac:dyDescent="0.3">
      <c r="A1282" s="38">
        <v>4063</v>
      </c>
      <c r="B1282" s="38">
        <v>1979751.5776284477</v>
      </c>
      <c r="C1282" s="39">
        <v>53225.331429101498</v>
      </c>
      <c r="D1282" s="39">
        <v>52166.2763459548</v>
      </c>
      <c r="E1282" s="39">
        <f t="shared" ref="E1282:E1345" si="360">$C1282-D1282</f>
        <v>1059.0550831466971</v>
      </c>
      <c r="F1282" s="39">
        <v>53155.328689193302</v>
      </c>
      <c r="G1282" s="40">
        <f t="shared" ref="G1282:G1345" si="361">$C1282-F1282</f>
        <v>70.002739908195508</v>
      </c>
      <c r="H1282" s="39">
        <v>53134.282055208903</v>
      </c>
      <c r="I1282" s="39">
        <f t="shared" ref="I1282:I1345" si="362">$C1282-H1282</f>
        <v>91.049373892594303</v>
      </c>
      <c r="J1282" s="39">
        <v>52006.224865362601</v>
      </c>
      <c r="K1282" s="40">
        <f t="shared" ref="K1282:K1345" si="363">$C1282-J1282</f>
        <v>1219.1065637388965</v>
      </c>
      <c r="L1282" s="39">
        <v>51411.269104058098</v>
      </c>
      <c r="M1282" s="39">
        <f t="shared" ref="M1282:M1345" si="364">$C1282-L1282</f>
        <v>1814.0623250434001</v>
      </c>
      <c r="N1282" s="39">
        <f t="shared" si="351"/>
        <v>594.95576130450354</v>
      </c>
      <c r="O1282" s="40">
        <f>'Estimates from MCMC'!$B$2-L1282</f>
        <v>17649.730895941902</v>
      </c>
      <c r="P1282" s="39">
        <v>52682.856950832203</v>
      </c>
      <c r="Q1282" s="40">
        <f t="shared" ref="Q1282:Q1345" si="365">P1282-L1282</f>
        <v>1271.5878467741059</v>
      </c>
      <c r="R1282" s="39">
        <v>52713.811350117699</v>
      </c>
      <c r="S1282" s="39">
        <f t="shared" ref="S1282:S1345" si="366">R1282-L1282-Q1282</f>
        <v>30.954399285496038</v>
      </c>
      <c r="T1282" s="39">
        <f t="shared" si="352"/>
        <v>1302.5422460596019</v>
      </c>
      <c r="U1282" s="39">
        <v>59502.905708366801</v>
      </c>
      <c r="V1282" s="39">
        <f t="shared" ref="V1282:V1345" si="367">U1282-L1282</f>
        <v>8091.6366043087037</v>
      </c>
      <c r="W1282" s="39">
        <v>61065.697071494003</v>
      </c>
      <c r="X1282" s="39">
        <f t="shared" ref="X1282:X1345" si="368">W1282-V1282-S1282-Q1282-L1282</f>
        <v>260.24911706760031</v>
      </c>
      <c r="Y1282" s="39">
        <f t="shared" si="353"/>
        <v>9654.4279674359059</v>
      </c>
      <c r="Z1282" s="39">
        <f t="shared" si="354"/>
        <v>7995.3029285059965</v>
      </c>
      <c r="AA1282" s="45">
        <f t="shared" si="355"/>
        <v>7.3799552737605065E-2</v>
      </c>
      <c r="AB1282" s="45">
        <f t="shared" si="356"/>
        <v>0.45845665591247997</v>
      </c>
      <c r="AC1282" s="45">
        <f t="shared" si="357"/>
        <v>1.4745217284159151E-2</v>
      </c>
      <c r="AD1282" s="45">
        <f t="shared" si="358"/>
        <v>0.54700142593424417</v>
      </c>
      <c r="AE1282" s="45">
        <f t="shared" si="359"/>
        <v>0.45299857406575583</v>
      </c>
      <c r="AF1282" s="43">
        <f>('Estimates from MCMC'!$B$2-'MCMC runs'!W1282)/'Estimates from MCMC'!$B$2</f>
        <v>0.11577160667389694</v>
      </c>
    </row>
    <row r="1283" spans="1:32" x14ac:dyDescent="0.3">
      <c r="A1283" s="38">
        <v>172</v>
      </c>
      <c r="B1283" s="38">
        <v>1926638.6417044047</v>
      </c>
      <c r="C1283" s="39">
        <v>52181.1616269886</v>
      </c>
      <c r="D1283" s="39">
        <v>51149.796280476301</v>
      </c>
      <c r="E1283" s="39">
        <f t="shared" si="360"/>
        <v>1031.3653465122989</v>
      </c>
      <c r="F1283" s="39">
        <v>52126.923684556103</v>
      </c>
      <c r="G1283" s="40">
        <f t="shared" si="361"/>
        <v>54.237942432497221</v>
      </c>
      <c r="H1283" s="39">
        <v>52091.929684868999</v>
      </c>
      <c r="I1283" s="39">
        <f t="shared" si="362"/>
        <v>89.231942119600717</v>
      </c>
      <c r="J1283" s="39">
        <v>51006.860016177699</v>
      </c>
      <c r="K1283" s="40">
        <f t="shared" si="363"/>
        <v>1174.3016108109005</v>
      </c>
      <c r="L1283" s="39">
        <v>50423.628167733397</v>
      </c>
      <c r="M1283" s="39">
        <f t="shared" si="364"/>
        <v>1757.5334592552026</v>
      </c>
      <c r="N1283" s="39">
        <f t="shared" ref="N1283:N1346" si="369">M1283-K1283</f>
        <v>583.23184844430216</v>
      </c>
      <c r="O1283" s="40">
        <f>'Estimates from MCMC'!$B$2-L1283</f>
        <v>18637.371832266603</v>
      </c>
      <c r="P1283" s="39">
        <v>51653.821853324502</v>
      </c>
      <c r="Q1283" s="40">
        <f t="shared" si="365"/>
        <v>1230.1936855911044</v>
      </c>
      <c r="R1283" s="39">
        <v>51684.625773833897</v>
      </c>
      <c r="S1283" s="39">
        <f t="shared" si="366"/>
        <v>30.803920509395539</v>
      </c>
      <c r="T1283" s="39">
        <f t="shared" ref="T1283:T1346" si="370">Q1283+S1283</f>
        <v>1260.9976061005</v>
      </c>
      <c r="U1283" s="39">
        <v>58168.0816108785</v>
      </c>
      <c r="V1283" s="39">
        <f t="shared" si="367"/>
        <v>7744.4534431451029</v>
      </c>
      <c r="W1283" s="39">
        <v>59674.324590046999</v>
      </c>
      <c r="X1283" s="39">
        <f t="shared" si="368"/>
        <v>245.24537306799903</v>
      </c>
      <c r="Y1283" s="39">
        <f t="shared" ref="Y1283:Y1346" si="371">Q1283+S1283+V1283+X1283</f>
        <v>9250.6964223136019</v>
      </c>
      <c r="Z1283" s="39">
        <f t="shared" ref="Z1283:Z1346" si="372">O1283-Y1283</f>
        <v>9386.6754099530008</v>
      </c>
      <c r="AA1283" s="45">
        <f t="shared" ref="AA1283:AA1346" si="373">T1283/O1283</f>
        <v>6.765962590912919E-2</v>
      </c>
      <c r="AB1283" s="45">
        <f t="shared" ref="AB1283:AB1346" si="374">V1283/O1283</f>
        <v>0.41553355874658499</v>
      </c>
      <c r="AC1283" s="45">
        <f t="shared" ref="AC1283:AC1346" si="375">X1283/O1283</f>
        <v>1.3158795954449402E-2</v>
      </c>
      <c r="AD1283" s="45">
        <f t="shared" ref="AD1283:AD1346" si="376">Y1283/O1283</f>
        <v>0.49635198061016361</v>
      </c>
      <c r="AE1283" s="45">
        <f t="shared" ref="AE1283:AE1346" si="377">Z1283/O1283</f>
        <v>0.50364801938983639</v>
      </c>
      <c r="AF1283" s="43">
        <f>('Estimates from MCMC'!$B$2-'MCMC runs'!W1283)/'Estimates from MCMC'!$B$2</f>
        <v>0.13591861412306513</v>
      </c>
    </row>
    <row r="1284" spans="1:32" x14ac:dyDescent="0.3">
      <c r="A1284" s="38">
        <v>186</v>
      </c>
      <c r="B1284" s="38">
        <v>1926638.6417044047</v>
      </c>
      <c r="C1284" s="39">
        <v>52181.1616269886</v>
      </c>
      <c r="D1284" s="39">
        <v>51149.796280476301</v>
      </c>
      <c r="E1284" s="39">
        <f t="shared" si="360"/>
        <v>1031.3653465122989</v>
      </c>
      <c r="F1284" s="39">
        <v>52126.923684556103</v>
      </c>
      <c r="G1284" s="40">
        <f t="shared" si="361"/>
        <v>54.237942432497221</v>
      </c>
      <c r="H1284" s="39">
        <v>52091.929684868999</v>
      </c>
      <c r="I1284" s="39">
        <f t="shared" si="362"/>
        <v>89.231942119600717</v>
      </c>
      <c r="J1284" s="39">
        <v>51006.860016177699</v>
      </c>
      <c r="K1284" s="40">
        <f t="shared" si="363"/>
        <v>1174.3016108109005</v>
      </c>
      <c r="L1284" s="39">
        <v>50423.628167733397</v>
      </c>
      <c r="M1284" s="39">
        <f t="shared" si="364"/>
        <v>1757.5334592552026</v>
      </c>
      <c r="N1284" s="39">
        <f t="shared" si="369"/>
        <v>583.23184844430216</v>
      </c>
      <c r="O1284" s="40">
        <f>'Estimates from MCMC'!$B$2-L1284</f>
        <v>18637.371832266603</v>
      </c>
      <c r="P1284" s="39">
        <v>51653.821853324502</v>
      </c>
      <c r="Q1284" s="40">
        <f t="shared" si="365"/>
        <v>1230.1936855911044</v>
      </c>
      <c r="R1284" s="39">
        <v>51684.625773833897</v>
      </c>
      <c r="S1284" s="39">
        <f t="shared" si="366"/>
        <v>30.803920509395539</v>
      </c>
      <c r="T1284" s="39">
        <f t="shared" si="370"/>
        <v>1260.9976061005</v>
      </c>
      <c r="U1284" s="39">
        <v>58168.0816108785</v>
      </c>
      <c r="V1284" s="39">
        <f t="shared" si="367"/>
        <v>7744.4534431451029</v>
      </c>
      <c r="W1284" s="39">
        <v>59674.324590046999</v>
      </c>
      <c r="X1284" s="39">
        <f t="shared" si="368"/>
        <v>245.24537306799903</v>
      </c>
      <c r="Y1284" s="39">
        <f t="shared" si="371"/>
        <v>9250.6964223136019</v>
      </c>
      <c r="Z1284" s="39">
        <f t="shared" si="372"/>
        <v>9386.6754099530008</v>
      </c>
      <c r="AA1284" s="45">
        <f t="shared" si="373"/>
        <v>6.765962590912919E-2</v>
      </c>
      <c r="AB1284" s="45">
        <f t="shared" si="374"/>
        <v>0.41553355874658499</v>
      </c>
      <c r="AC1284" s="45">
        <f t="shared" si="375"/>
        <v>1.3158795954449402E-2</v>
      </c>
      <c r="AD1284" s="45">
        <f t="shared" si="376"/>
        <v>0.49635198061016361</v>
      </c>
      <c r="AE1284" s="45">
        <f t="shared" si="377"/>
        <v>0.50364801938983639</v>
      </c>
      <c r="AF1284" s="43">
        <f>('Estimates from MCMC'!$B$2-'MCMC runs'!W1284)/'Estimates from MCMC'!$B$2</f>
        <v>0.13591861412306513</v>
      </c>
    </row>
    <row r="1285" spans="1:32" x14ac:dyDescent="0.3">
      <c r="A1285" s="38">
        <v>4866</v>
      </c>
      <c r="B1285" s="38">
        <v>1926638.6417044047</v>
      </c>
      <c r="C1285" s="39">
        <v>52181.1616269886</v>
      </c>
      <c r="D1285" s="39">
        <v>51149.796280476301</v>
      </c>
      <c r="E1285" s="39">
        <f t="shared" si="360"/>
        <v>1031.3653465122989</v>
      </c>
      <c r="F1285" s="39">
        <v>52126.923684556103</v>
      </c>
      <c r="G1285" s="40">
        <f t="shared" si="361"/>
        <v>54.237942432497221</v>
      </c>
      <c r="H1285" s="39">
        <v>52091.929684868999</v>
      </c>
      <c r="I1285" s="39">
        <f t="shared" si="362"/>
        <v>89.231942119600717</v>
      </c>
      <c r="J1285" s="39">
        <v>51006.860016177699</v>
      </c>
      <c r="K1285" s="40">
        <f t="shared" si="363"/>
        <v>1174.3016108109005</v>
      </c>
      <c r="L1285" s="39">
        <v>50423.628167733397</v>
      </c>
      <c r="M1285" s="39">
        <f t="shared" si="364"/>
        <v>1757.5334592552026</v>
      </c>
      <c r="N1285" s="39">
        <f t="shared" si="369"/>
        <v>583.23184844430216</v>
      </c>
      <c r="O1285" s="40">
        <f>'Estimates from MCMC'!$B$2-L1285</f>
        <v>18637.371832266603</v>
      </c>
      <c r="P1285" s="39">
        <v>51653.821853324502</v>
      </c>
      <c r="Q1285" s="40">
        <f t="shared" si="365"/>
        <v>1230.1936855911044</v>
      </c>
      <c r="R1285" s="39">
        <v>51684.625773833897</v>
      </c>
      <c r="S1285" s="39">
        <f t="shared" si="366"/>
        <v>30.803920509395539</v>
      </c>
      <c r="T1285" s="39">
        <f t="shared" si="370"/>
        <v>1260.9976061005</v>
      </c>
      <c r="U1285" s="39">
        <v>58168.0816108785</v>
      </c>
      <c r="V1285" s="39">
        <f t="shared" si="367"/>
        <v>7744.4534431451029</v>
      </c>
      <c r="W1285" s="39">
        <v>59674.324590046999</v>
      </c>
      <c r="X1285" s="39">
        <f t="shared" si="368"/>
        <v>245.24537306799903</v>
      </c>
      <c r="Y1285" s="39">
        <f t="shared" si="371"/>
        <v>9250.6964223136019</v>
      </c>
      <c r="Z1285" s="39">
        <f t="shared" si="372"/>
        <v>9386.6754099530008</v>
      </c>
      <c r="AA1285" s="45">
        <f t="shared" si="373"/>
        <v>6.765962590912919E-2</v>
      </c>
      <c r="AB1285" s="45">
        <f t="shared" si="374"/>
        <v>0.41553355874658499</v>
      </c>
      <c r="AC1285" s="45">
        <f t="shared" si="375"/>
        <v>1.3158795954449402E-2</v>
      </c>
      <c r="AD1285" s="45">
        <f t="shared" si="376"/>
        <v>0.49635198061016361</v>
      </c>
      <c r="AE1285" s="45">
        <f t="shared" si="377"/>
        <v>0.50364801938983639</v>
      </c>
      <c r="AF1285" s="43">
        <f>('Estimates from MCMC'!$B$2-'MCMC runs'!W1285)/'Estimates from MCMC'!$B$2</f>
        <v>0.13591861412306513</v>
      </c>
    </row>
    <row r="1286" spans="1:32" x14ac:dyDescent="0.3">
      <c r="A1286" s="38">
        <v>409</v>
      </c>
      <c r="B1286" s="38">
        <v>2233556.7373211356</v>
      </c>
      <c r="C1286" s="39">
        <v>51792.7457737</v>
      </c>
      <c r="D1286" s="39">
        <v>50777.789431224701</v>
      </c>
      <c r="E1286" s="39">
        <f t="shared" si="360"/>
        <v>1014.9563424752996</v>
      </c>
      <c r="F1286" s="39">
        <v>51728.225182288297</v>
      </c>
      <c r="G1286" s="40">
        <f t="shared" si="361"/>
        <v>64.520591411703208</v>
      </c>
      <c r="H1286" s="39">
        <v>51704.261651456502</v>
      </c>
      <c r="I1286" s="39">
        <f t="shared" si="362"/>
        <v>88.484122243498859</v>
      </c>
      <c r="J1286" s="39">
        <v>50625.589774895401</v>
      </c>
      <c r="K1286" s="40">
        <f t="shared" si="363"/>
        <v>1167.1559988045992</v>
      </c>
      <c r="L1286" s="39">
        <v>50047.290669416099</v>
      </c>
      <c r="M1286" s="39">
        <f t="shared" si="364"/>
        <v>1745.4551042839012</v>
      </c>
      <c r="N1286" s="39">
        <f t="shared" si="369"/>
        <v>578.29910547930194</v>
      </c>
      <c r="O1286" s="40">
        <f>'Estimates from MCMC'!$B$2-L1286</f>
        <v>19013.709330583901</v>
      </c>
      <c r="P1286" s="39">
        <v>51269.472773444802</v>
      </c>
      <c r="Q1286" s="40">
        <f t="shared" si="365"/>
        <v>1222.1821040287032</v>
      </c>
      <c r="R1286" s="39">
        <v>51300.016368489203</v>
      </c>
      <c r="S1286" s="39">
        <f t="shared" si="366"/>
        <v>30.543595044400718</v>
      </c>
      <c r="T1286" s="39">
        <f t="shared" si="370"/>
        <v>1252.7256990731039</v>
      </c>
      <c r="U1286" s="39">
        <v>57626.296699841703</v>
      </c>
      <c r="V1286" s="39">
        <f t="shared" si="367"/>
        <v>7579.006030425604</v>
      </c>
      <c r="W1286" s="39">
        <v>59120.414415957799</v>
      </c>
      <c r="X1286" s="39">
        <f t="shared" si="368"/>
        <v>241.39201704299194</v>
      </c>
      <c r="Y1286" s="39">
        <f t="shared" si="371"/>
        <v>9073.1237465416998</v>
      </c>
      <c r="Z1286" s="39">
        <f t="shared" si="372"/>
        <v>9940.5855840422009</v>
      </c>
      <c r="AA1286" s="45">
        <f t="shared" si="373"/>
        <v>6.5885392339414359E-2</v>
      </c>
      <c r="AB1286" s="45">
        <f t="shared" si="374"/>
        <v>0.39860744153875505</v>
      </c>
      <c r="AC1286" s="45">
        <f t="shared" si="375"/>
        <v>1.2695682512339055E-2</v>
      </c>
      <c r="AD1286" s="45">
        <f t="shared" si="376"/>
        <v>0.47718851639050847</v>
      </c>
      <c r="AE1286" s="45">
        <f t="shared" si="377"/>
        <v>0.52281148360949148</v>
      </c>
      <c r="AF1286" s="43">
        <f>('Estimates from MCMC'!$B$2-'MCMC runs'!W1286)/'Estimates from MCMC'!$B$2</f>
        <v>0.14393920713633165</v>
      </c>
    </row>
    <row r="1287" spans="1:32" x14ac:dyDescent="0.3">
      <c r="A1287" s="38">
        <v>4195</v>
      </c>
      <c r="B1287" s="38">
        <v>1961560.0306362906</v>
      </c>
      <c r="C1287" s="39">
        <v>54170.6483786998</v>
      </c>
      <c r="D1287" s="39">
        <v>53104.940918957102</v>
      </c>
      <c r="E1287" s="39">
        <f t="shared" si="360"/>
        <v>1065.7074597426981</v>
      </c>
      <c r="F1287" s="39">
        <v>54111.564410533603</v>
      </c>
      <c r="G1287" s="40">
        <f t="shared" si="361"/>
        <v>59.083968166196428</v>
      </c>
      <c r="H1287" s="39">
        <v>54079.7201059824</v>
      </c>
      <c r="I1287" s="39">
        <f t="shared" si="362"/>
        <v>90.928272717399523</v>
      </c>
      <c r="J1287" s="39">
        <v>52955.786667362197</v>
      </c>
      <c r="K1287" s="40">
        <f t="shared" si="363"/>
        <v>1214.8617113376022</v>
      </c>
      <c r="L1287" s="39">
        <v>52361.570197186003</v>
      </c>
      <c r="M1287" s="39">
        <f t="shared" si="364"/>
        <v>1809.0781815137962</v>
      </c>
      <c r="N1287" s="39">
        <f t="shared" si="369"/>
        <v>594.21647017619398</v>
      </c>
      <c r="O1287" s="40">
        <f>'Estimates from MCMC'!$B$2-L1287</f>
        <v>16699.429802813997</v>
      </c>
      <c r="P1287" s="39">
        <v>53629.849616841799</v>
      </c>
      <c r="Q1287" s="40">
        <f t="shared" si="365"/>
        <v>1268.2794196557952</v>
      </c>
      <c r="R1287" s="39">
        <v>53660.8670717317</v>
      </c>
      <c r="S1287" s="39">
        <f t="shared" si="366"/>
        <v>31.017454889901273</v>
      </c>
      <c r="T1287" s="39">
        <f t="shared" si="370"/>
        <v>1299.2968745456965</v>
      </c>
      <c r="U1287" s="39">
        <v>60521.565260687501</v>
      </c>
      <c r="V1287" s="39">
        <f t="shared" si="367"/>
        <v>8159.9950635014975</v>
      </c>
      <c r="W1287" s="39">
        <v>62079.296280394003</v>
      </c>
      <c r="X1287" s="39">
        <f t="shared" si="368"/>
        <v>258.4341451608052</v>
      </c>
      <c r="Y1287" s="39">
        <f t="shared" si="371"/>
        <v>9717.7260832079992</v>
      </c>
      <c r="Z1287" s="39">
        <f t="shared" si="372"/>
        <v>6981.7037196059973</v>
      </c>
      <c r="AA1287" s="45">
        <f t="shared" si="373"/>
        <v>7.7804864590451703E-2</v>
      </c>
      <c r="AB1287" s="45">
        <f t="shared" si="374"/>
        <v>0.48863914276441156</v>
      </c>
      <c r="AC1287" s="45">
        <f t="shared" si="375"/>
        <v>1.5475626905372353E-2</v>
      </c>
      <c r="AD1287" s="45">
        <f t="shared" si="376"/>
        <v>0.58191963426023563</v>
      </c>
      <c r="AE1287" s="45">
        <f t="shared" si="377"/>
        <v>0.41808036573976443</v>
      </c>
      <c r="AF1287" s="43">
        <f>('Estimates from MCMC'!$B$2-'MCMC runs'!W1287)/'Estimates from MCMC'!$B$2</f>
        <v>0.10109473826915331</v>
      </c>
    </row>
    <row r="1288" spans="1:32" x14ac:dyDescent="0.3">
      <c r="A1288" s="38">
        <v>3391</v>
      </c>
      <c r="B1288" s="38">
        <v>2249267.5032999283</v>
      </c>
      <c r="C1288" s="39">
        <v>52334.906440672297</v>
      </c>
      <c r="D1288" s="39">
        <v>51304.740541245497</v>
      </c>
      <c r="E1288" s="39">
        <f t="shared" si="360"/>
        <v>1030.1658994268</v>
      </c>
      <c r="F1288" s="39">
        <v>52271.529327358599</v>
      </c>
      <c r="G1288" s="40">
        <f t="shared" si="361"/>
        <v>63.377113313697919</v>
      </c>
      <c r="H1288" s="39">
        <v>52244.676071034599</v>
      </c>
      <c r="I1288" s="39">
        <f t="shared" si="362"/>
        <v>90.230369637698459</v>
      </c>
      <c r="J1288" s="39">
        <v>51151.814657422903</v>
      </c>
      <c r="K1288" s="40">
        <f t="shared" si="363"/>
        <v>1183.0917832493942</v>
      </c>
      <c r="L1288" s="39">
        <v>50561.938212650799</v>
      </c>
      <c r="M1288" s="39">
        <f t="shared" si="364"/>
        <v>1772.9682280214984</v>
      </c>
      <c r="N1288" s="39">
        <f t="shared" si="369"/>
        <v>589.87644477210415</v>
      </c>
      <c r="O1288" s="40">
        <f>'Estimates from MCMC'!$B$2-L1288</f>
        <v>18499.061787349201</v>
      </c>
      <c r="P1288" s="39">
        <v>51804.662222002698</v>
      </c>
      <c r="Q1288" s="40">
        <f t="shared" si="365"/>
        <v>1242.7240093518994</v>
      </c>
      <c r="R1288" s="39">
        <v>51835.888615615098</v>
      </c>
      <c r="S1288" s="39">
        <f t="shared" si="366"/>
        <v>31.226393612399988</v>
      </c>
      <c r="T1288" s="39">
        <f t="shared" si="370"/>
        <v>1273.9504029642994</v>
      </c>
      <c r="U1288" s="39">
        <v>58319.140158252303</v>
      </c>
      <c r="V1288" s="39">
        <f t="shared" si="367"/>
        <v>7757.2019456015041</v>
      </c>
      <c r="W1288" s="39">
        <v>59840.690244988698</v>
      </c>
      <c r="X1288" s="39">
        <f t="shared" si="368"/>
        <v>247.59968377209589</v>
      </c>
      <c r="Y1288" s="39">
        <f t="shared" si="371"/>
        <v>9278.7520323378994</v>
      </c>
      <c r="Z1288" s="39">
        <f t="shared" si="372"/>
        <v>9220.3097550113016</v>
      </c>
      <c r="AA1288" s="45">
        <f t="shared" si="373"/>
        <v>6.8865676411519708E-2</v>
      </c>
      <c r="AB1288" s="45">
        <f t="shared" si="374"/>
        <v>0.41932947923371749</v>
      </c>
      <c r="AC1288" s="45">
        <f t="shared" si="375"/>
        <v>1.3384445471792511E-2</v>
      </c>
      <c r="AD1288" s="45">
        <f t="shared" si="376"/>
        <v>0.50157960111702971</v>
      </c>
      <c r="AE1288" s="45">
        <f t="shared" si="377"/>
        <v>0.49842039888297024</v>
      </c>
      <c r="AF1288" s="43">
        <f>('Estimates from MCMC'!$B$2-'MCMC runs'!W1288)/'Estimates from MCMC'!$B$2</f>
        <v>0.13350964734092036</v>
      </c>
    </row>
    <row r="1289" spans="1:32" x14ac:dyDescent="0.3">
      <c r="A1289" s="38">
        <v>4357</v>
      </c>
      <c r="B1289" s="38">
        <v>2040588.6166272231</v>
      </c>
      <c r="C1289" s="39">
        <v>51871.178029844203</v>
      </c>
      <c r="D1289" s="39">
        <v>50875.309942319502</v>
      </c>
      <c r="E1289" s="39">
        <f t="shared" si="360"/>
        <v>995.86808752470097</v>
      </c>
      <c r="F1289" s="39">
        <v>51823.410213771298</v>
      </c>
      <c r="G1289" s="40">
        <f t="shared" si="361"/>
        <v>47.767816072904679</v>
      </c>
      <c r="H1289" s="39">
        <v>51785.057572064099</v>
      </c>
      <c r="I1289" s="39">
        <f t="shared" si="362"/>
        <v>86.120457780103607</v>
      </c>
      <c r="J1289" s="39">
        <v>50741.836734964403</v>
      </c>
      <c r="K1289" s="40">
        <f t="shared" si="363"/>
        <v>1129.3412948797995</v>
      </c>
      <c r="L1289" s="39">
        <v>50178.651520135398</v>
      </c>
      <c r="M1289" s="39">
        <f t="shared" si="364"/>
        <v>1692.526509708805</v>
      </c>
      <c r="N1289" s="39">
        <f t="shared" si="369"/>
        <v>563.18521482900542</v>
      </c>
      <c r="O1289" s="40">
        <f>'Estimates from MCMC'!$B$2-L1289</f>
        <v>18882.348479864602</v>
      </c>
      <c r="P1289" s="39">
        <v>51358.999851915003</v>
      </c>
      <c r="Q1289" s="40">
        <f t="shared" si="365"/>
        <v>1180.3483317796054</v>
      </c>
      <c r="R1289" s="39">
        <v>51389.078247726</v>
      </c>
      <c r="S1289" s="39">
        <f t="shared" si="366"/>
        <v>30.078395810996881</v>
      </c>
      <c r="T1289" s="39">
        <f t="shared" si="370"/>
        <v>1210.4267275906022</v>
      </c>
      <c r="U1289" s="39">
        <v>57712.415754993897</v>
      </c>
      <c r="V1289" s="39">
        <f t="shared" si="367"/>
        <v>7533.7642348584995</v>
      </c>
      <c r="W1289" s="39">
        <v>59153.506202520999</v>
      </c>
      <c r="X1289" s="39">
        <f t="shared" si="368"/>
        <v>230.66371993649955</v>
      </c>
      <c r="Y1289" s="39">
        <f t="shared" si="371"/>
        <v>8974.8546823856013</v>
      </c>
      <c r="Z1289" s="39">
        <f t="shared" si="372"/>
        <v>9907.4937974790009</v>
      </c>
      <c r="AA1289" s="45">
        <f t="shared" si="373"/>
        <v>6.4103611310921099E-2</v>
      </c>
      <c r="AB1289" s="45">
        <f t="shared" si="374"/>
        <v>0.39898449299843242</v>
      </c>
      <c r="AC1289" s="45">
        <f t="shared" si="375"/>
        <v>1.2215838521488486E-2</v>
      </c>
      <c r="AD1289" s="45">
        <f t="shared" si="376"/>
        <v>0.47530394283084199</v>
      </c>
      <c r="AE1289" s="45">
        <f t="shared" si="377"/>
        <v>0.52469605716915801</v>
      </c>
      <c r="AF1289" s="43">
        <f>('Estimates from MCMC'!$B$2-'MCMC runs'!W1289)/'Estimates from MCMC'!$B$2</f>
        <v>0.14346003963856591</v>
      </c>
    </row>
    <row r="1290" spans="1:32" x14ac:dyDescent="0.3">
      <c r="A1290" s="38">
        <v>2153</v>
      </c>
      <c r="B1290" s="38">
        <v>2050852.536905661</v>
      </c>
      <c r="C1290" s="39">
        <v>52383.8978280636</v>
      </c>
      <c r="D1290" s="39">
        <v>51313.898797829999</v>
      </c>
      <c r="E1290" s="39">
        <f t="shared" si="360"/>
        <v>1069.9990302336009</v>
      </c>
      <c r="F1290" s="39">
        <v>52317.160844892402</v>
      </c>
      <c r="G1290" s="40">
        <f t="shared" si="361"/>
        <v>66.736983171198517</v>
      </c>
      <c r="H1290" s="39">
        <v>52291.519116001502</v>
      </c>
      <c r="I1290" s="39">
        <f t="shared" si="362"/>
        <v>92.378712062098202</v>
      </c>
      <c r="J1290" s="39">
        <v>51155.751873123903</v>
      </c>
      <c r="K1290" s="40">
        <f t="shared" si="363"/>
        <v>1228.1459549396968</v>
      </c>
      <c r="L1290" s="39">
        <v>50552.258483496698</v>
      </c>
      <c r="M1290" s="39">
        <f t="shared" si="364"/>
        <v>1831.6393445669019</v>
      </c>
      <c r="N1290" s="39">
        <f t="shared" si="369"/>
        <v>603.49338962720503</v>
      </c>
      <c r="O1290" s="40">
        <f>'Estimates from MCMC'!$B$2-L1290</f>
        <v>18508.741516503302</v>
      </c>
      <c r="P1290" s="39">
        <v>51842.131060170999</v>
      </c>
      <c r="Q1290" s="40">
        <f t="shared" si="365"/>
        <v>1289.8725766743009</v>
      </c>
      <c r="R1290" s="39">
        <v>51873.510949428302</v>
      </c>
      <c r="S1290" s="39">
        <f t="shared" si="366"/>
        <v>31.379889257303148</v>
      </c>
      <c r="T1290" s="39">
        <f t="shared" si="370"/>
        <v>1321.2524659316041</v>
      </c>
      <c r="U1290" s="39">
        <v>58427.931306452097</v>
      </c>
      <c r="V1290" s="39">
        <f t="shared" si="367"/>
        <v>7875.6728229553992</v>
      </c>
      <c r="W1290" s="39">
        <v>60008.1177547892</v>
      </c>
      <c r="X1290" s="39">
        <f t="shared" si="368"/>
        <v>258.93398240549868</v>
      </c>
      <c r="Y1290" s="39">
        <f t="shared" si="371"/>
        <v>9455.8592712925019</v>
      </c>
      <c r="Z1290" s="39">
        <f t="shared" si="372"/>
        <v>9052.8822452107997</v>
      </c>
      <c r="AA1290" s="45">
        <f t="shared" si="373"/>
        <v>7.1385321619706593E-2</v>
      </c>
      <c r="AB1290" s="45">
        <f t="shared" si="374"/>
        <v>0.42551098441420576</v>
      </c>
      <c r="AC1290" s="45">
        <f t="shared" si="375"/>
        <v>1.3989821089382033E-2</v>
      </c>
      <c r="AD1290" s="45">
        <f t="shared" si="376"/>
        <v>0.5108861271232944</v>
      </c>
      <c r="AE1290" s="45">
        <f t="shared" si="377"/>
        <v>0.48911387287670566</v>
      </c>
      <c r="AF1290" s="43">
        <f>('Estimates from MCMC'!$B$2-'MCMC runs'!W1290)/'Estimates from MCMC'!$B$2</f>
        <v>0.13108530495085213</v>
      </c>
    </row>
    <row r="1291" spans="1:32" x14ac:dyDescent="0.3">
      <c r="A1291" s="38">
        <v>1286</v>
      </c>
      <c r="B1291" s="38">
        <v>2082192.7212389351</v>
      </c>
      <c r="C1291" s="39">
        <v>52304.285865931502</v>
      </c>
      <c r="D1291" s="39">
        <v>51277.908546626502</v>
      </c>
      <c r="E1291" s="39">
        <f t="shared" si="360"/>
        <v>1026.3773193050001</v>
      </c>
      <c r="F1291" s="39">
        <v>52232.860782394397</v>
      </c>
      <c r="G1291" s="40">
        <f t="shared" si="361"/>
        <v>71.42508353710582</v>
      </c>
      <c r="H1291" s="39">
        <v>52214.605018038303</v>
      </c>
      <c r="I1291" s="39">
        <f t="shared" si="362"/>
        <v>89.680847893199825</v>
      </c>
      <c r="J1291" s="39">
        <v>51117.876356699497</v>
      </c>
      <c r="K1291" s="40">
        <f t="shared" si="363"/>
        <v>1186.4095092320058</v>
      </c>
      <c r="L1291" s="39">
        <v>50531.720942280401</v>
      </c>
      <c r="M1291" s="39">
        <f t="shared" si="364"/>
        <v>1772.5649236511017</v>
      </c>
      <c r="N1291" s="39">
        <f t="shared" si="369"/>
        <v>586.15541441909591</v>
      </c>
      <c r="O1291" s="40">
        <f>'Estimates from MCMC'!$B$2-L1291</f>
        <v>18529.279057719599</v>
      </c>
      <c r="P1291" s="39">
        <v>51770.633809654202</v>
      </c>
      <c r="Q1291" s="40">
        <f t="shared" si="365"/>
        <v>1238.9128673738014</v>
      </c>
      <c r="R1291" s="39">
        <v>51801.5410164883</v>
      </c>
      <c r="S1291" s="39">
        <f t="shared" si="366"/>
        <v>30.907206834097451</v>
      </c>
      <c r="T1291" s="39">
        <f t="shared" si="370"/>
        <v>1269.8200742078989</v>
      </c>
      <c r="U1291" s="39">
        <v>58405.108909407201</v>
      </c>
      <c r="V1291" s="39">
        <f t="shared" si="367"/>
        <v>7873.3879671268005</v>
      </c>
      <c r="W1291" s="39">
        <v>59926.215055654102</v>
      </c>
      <c r="X1291" s="39">
        <f t="shared" si="368"/>
        <v>251.28607203900174</v>
      </c>
      <c r="Y1291" s="39">
        <f t="shared" si="371"/>
        <v>9394.4941133737011</v>
      </c>
      <c r="Z1291" s="39">
        <f t="shared" si="372"/>
        <v>9134.7849443458981</v>
      </c>
      <c r="AA1291" s="45">
        <f t="shared" si="373"/>
        <v>6.8530463071571651E-2</v>
      </c>
      <c r="AB1291" s="45">
        <f t="shared" si="374"/>
        <v>0.42491604463405275</v>
      </c>
      <c r="AC1291" s="45">
        <f t="shared" si="375"/>
        <v>1.3561567681949929E-2</v>
      </c>
      <c r="AD1291" s="45">
        <f t="shared" si="376"/>
        <v>0.50700807538757431</v>
      </c>
      <c r="AE1291" s="45">
        <f t="shared" si="377"/>
        <v>0.49299192461242564</v>
      </c>
      <c r="AF1291" s="43">
        <f>('Estimates from MCMC'!$B$2-'MCMC runs'!W1291)/'Estimates from MCMC'!$B$2</f>
        <v>0.13227125214442156</v>
      </c>
    </row>
    <row r="1292" spans="1:32" x14ac:dyDescent="0.3">
      <c r="A1292" s="38">
        <v>820</v>
      </c>
      <c r="B1292" s="38">
        <v>2041116.501034935</v>
      </c>
      <c r="C1292" s="39">
        <v>52880.614833225998</v>
      </c>
      <c r="D1292" s="39">
        <v>51853.471008452398</v>
      </c>
      <c r="E1292" s="39">
        <f t="shared" si="360"/>
        <v>1027.1438247736005</v>
      </c>
      <c r="F1292" s="39">
        <v>52826.533418856103</v>
      </c>
      <c r="G1292" s="40">
        <f t="shared" si="361"/>
        <v>54.081414369895356</v>
      </c>
      <c r="H1292" s="39">
        <v>52792.010253076303</v>
      </c>
      <c r="I1292" s="39">
        <f t="shared" si="362"/>
        <v>88.604580149694812</v>
      </c>
      <c r="J1292" s="39">
        <v>51711.337147805803</v>
      </c>
      <c r="K1292" s="40">
        <f t="shared" si="363"/>
        <v>1169.2776854201948</v>
      </c>
      <c r="L1292" s="39">
        <v>51132.020959098198</v>
      </c>
      <c r="M1292" s="39">
        <f t="shared" si="364"/>
        <v>1748.5938741278005</v>
      </c>
      <c r="N1292" s="39">
        <f t="shared" si="369"/>
        <v>579.31618870760576</v>
      </c>
      <c r="O1292" s="40">
        <f>'Estimates from MCMC'!$B$2-L1292</f>
        <v>17928.979040901802</v>
      </c>
      <c r="P1292" s="39">
        <v>52352.370088212701</v>
      </c>
      <c r="Q1292" s="40">
        <f t="shared" si="365"/>
        <v>1220.3491291145037</v>
      </c>
      <c r="R1292" s="39">
        <v>52383.089886094298</v>
      </c>
      <c r="S1292" s="39">
        <f t="shared" si="366"/>
        <v>30.719797881596605</v>
      </c>
      <c r="T1292" s="39">
        <f t="shared" si="370"/>
        <v>1251.0689269961003</v>
      </c>
      <c r="U1292" s="39">
        <v>59044.2820208263</v>
      </c>
      <c r="V1292" s="39">
        <f t="shared" si="367"/>
        <v>7912.2610617281025</v>
      </c>
      <c r="W1292" s="39">
        <v>60541.353279524097</v>
      </c>
      <c r="X1292" s="39">
        <f t="shared" si="368"/>
        <v>246.00233170169668</v>
      </c>
      <c r="Y1292" s="39">
        <f t="shared" si="371"/>
        <v>9409.3323204258995</v>
      </c>
      <c r="Z1292" s="39">
        <f t="shared" si="372"/>
        <v>8519.6467204759028</v>
      </c>
      <c r="AA1292" s="45">
        <f t="shared" si="373"/>
        <v>6.9779150510578841E-2</v>
      </c>
      <c r="AB1292" s="45">
        <f t="shared" si="374"/>
        <v>0.44131130075380615</v>
      </c>
      <c r="AC1292" s="45">
        <f t="shared" si="375"/>
        <v>1.3720933642706913E-2</v>
      </c>
      <c r="AD1292" s="45">
        <f t="shared" si="376"/>
        <v>0.52481138490709189</v>
      </c>
      <c r="AE1292" s="45">
        <f t="shared" si="377"/>
        <v>0.47518861509290811</v>
      </c>
      <c r="AF1292" s="43">
        <f>('Estimates from MCMC'!$B$2-'MCMC runs'!W1292)/'Estimates from MCMC'!$B$2</f>
        <v>0.12336407987830907</v>
      </c>
    </row>
    <row r="1293" spans="1:32" x14ac:dyDescent="0.3">
      <c r="A1293" s="38">
        <v>3170</v>
      </c>
      <c r="B1293" s="38">
        <v>2156553.3331147009</v>
      </c>
      <c r="C1293" s="39">
        <v>53081.110551279198</v>
      </c>
      <c r="D1293" s="39">
        <v>52018.7915617744</v>
      </c>
      <c r="E1293" s="39">
        <f t="shared" si="360"/>
        <v>1062.3189895047981</v>
      </c>
      <c r="F1293" s="39">
        <v>53033.118105122499</v>
      </c>
      <c r="G1293" s="40">
        <f t="shared" si="361"/>
        <v>47.992446156698861</v>
      </c>
      <c r="H1293" s="39">
        <v>52990.184278382498</v>
      </c>
      <c r="I1293" s="39">
        <f t="shared" si="362"/>
        <v>90.926272896700539</v>
      </c>
      <c r="J1293" s="39">
        <v>51880.427661013498</v>
      </c>
      <c r="K1293" s="40">
        <f t="shared" si="363"/>
        <v>1200.6828902656998</v>
      </c>
      <c r="L1293" s="39">
        <v>51286.475064287399</v>
      </c>
      <c r="M1293" s="39">
        <f t="shared" si="364"/>
        <v>1794.6354869917996</v>
      </c>
      <c r="N1293" s="39">
        <f t="shared" si="369"/>
        <v>593.95259672609973</v>
      </c>
      <c r="O1293" s="40">
        <f>'Estimates from MCMC'!$B$2-L1293</f>
        <v>17774.524935712601</v>
      </c>
      <c r="P1293" s="39">
        <v>52546.656724469802</v>
      </c>
      <c r="Q1293" s="40">
        <f t="shared" si="365"/>
        <v>1260.181660182403</v>
      </c>
      <c r="R1293" s="39">
        <v>52577.975052820402</v>
      </c>
      <c r="S1293" s="39">
        <f t="shared" si="366"/>
        <v>31.318328350600495</v>
      </c>
      <c r="T1293" s="39">
        <f t="shared" si="370"/>
        <v>1291.4999885330035</v>
      </c>
      <c r="U1293" s="39">
        <v>59189.609834188297</v>
      </c>
      <c r="V1293" s="39">
        <f t="shared" si="367"/>
        <v>7903.1347699008984</v>
      </c>
      <c r="W1293" s="39">
        <v>60732.636962671197</v>
      </c>
      <c r="X1293" s="39">
        <f t="shared" si="368"/>
        <v>251.52713994989608</v>
      </c>
      <c r="Y1293" s="39">
        <f t="shared" si="371"/>
        <v>9446.161898383798</v>
      </c>
      <c r="Z1293" s="39">
        <f t="shared" si="372"/>
        <v>8328.3630373288033</v>
      </c>
      <c r="AA1293" s="45">
        <f t="shared" si="373"/>
        <v>7.2660169158058327E-2</v>
      </c>
      <c r="AB1293" s="45">
        <f t="shared" si="374"/>
        <v>0.44463268630161296</v>
      </c>
      <c r="AC1293" s="45">
        <f t="shared" si="375"/>
        <v>1.4150990862463355E-2</v>
      </c>
      <c r="AD1293" s="45">
        <f t="shared" si="376"/>
        <v>0.53144384632213471</v>
      </c>
      <c r="AE1293" s="45">
        <f t="shared" si="377"/>
        <v>0.46855615367786535</v>
      </c>
      <c r="AF1293" s="43">
        <f>('Estimates from MCMC'!$B$2-'MCMC runs'!W1293)/'Estimates from MCMC'!$B$2</f>
        <v>0.12059430123121304</v>
      </c>
    </row>
    <row r="1294" spans="1:32" x14ac:dyDescent="0.3">
      <c r="A1294" s="38">
        <v>910</v>
      </c>
      <c r="B1294" s="38">
        <v>1940703.2063682606</v>
      </c>
      <c r="C1294" s="39">
        <v>52391.803655451098</v>
      </c>
      <c r="D1294" s="39">
        <v>51341.323817434997</v>
      </c>
      <c r="E1294" s="39">
        <f t="shared" si="360"/>
        <v>1050.479838016101</v>
      </c>
      <c r="F1294" s="39">
        <v>52336.857366244803</v>
      </c>
      <c r="G1294" s="40">
        <f t="shared" si="361"/>
        <v>54.94628920629475</v>
      </c>
      <c r="H1294" s="39">
        <v>52302.375249567798</v>
      </c>
      <c r="I1294" s="39">
        <f t="shared" si="362"/>
        <v>89.428405883300002</v>
      </c>
      <c r="J1294" s="39">
        <v>51197.621029841102</v>
      </c>
      <c r="K1294" s="40">
        <f t="shared" si="363"/>
        <v>1194.1826256099957</v>
      </c>
      <c r="L1294" s="39">
        <v>50613.324090984199</v>
      </c>
      <c r="M1294" s="39">
        <f t="shared" si="364"/>
        <v>1778.4795644668993</v>
      </c>
      <c r="N1294" s="39">
        <f t="shared" si="369"/>
        <v>584.29693885690358</v>
      </c>
      <c r="O1294" s="40">
        <f>'Estimates from MCMC'!$B$2-L1294</f>
        <v>18447.675909015801</v>
      </c>
      <c r="P1294" s="39">
        <v>51857.126443007401</v>
      </c>
      <c r="Q1294" s="40">
        <f t="shared" si="365"/>
        <v>1243.8023520232018</v>
      </c>
      <c r="R1294" s="39">
        <v>51887.6900459362</v>
      </c>
      <c r="S1294" s="39">
        <f t="shared" si="366"/>
        <v>30.56360292879981</v>
      </c>
      <c r="T1294" s="39">
        <f t="shared" si="370"/>
        <v>1274.3659549520016</v>
      </c>
      <c r="U1294" s="39">
        <v>58492.377692210997</v>
      </c>
      <c r="V1294" s="39">
        <f t="shared" si="367"/>
        <v>7879.0536012267985</v>
      </c>
      <c r="W1294" s="39">
        <v>60019.214837462001</v>
      </c>
      <c r="X1294" s="39">
        <f t="shared" si="368"/>
        <v>252.47119029900205</v>
      </c>
      <c r="Y1294" s="39">
        <f t="shared" si="371"/>
        <v>9405.8907464778022</v>
      </c>
      <c r="Z1294" s="39">
        <f t="shared" si="372"/>
        <v>9041.785162537999</v>
      </c>
      <c r="AA1294" s="45">
        <f t="shared" si="373"/>
        <v>6.9080027274828149E-2</v>
      </c>
      <c r="AB1294" s="45">
        <f t="shared" si="374"/>
        <v>0.42710277652786194</v>
      </c>
      <c r="AC1294" s="45">
        <f t="shared" si="375"/>
        <v>1.368579931391865E-2</v>
      </c>
      <c r="AD1294" s="45">
        <f t="shared" si="376"/>
        <v>0.50986860311660875</v>
      </c>
      <c r="AE1294" s="45">
        <f t="shared" si="377"/>
        <v>0.49013139688339125</v>
      </c>
      <c r="AF1294" s="43">
        <f>('Estimates from MCMC'!$B$2-'MCMC runs'!W1294)/'Estimates from MCMC'!$B$2</f>
        <v>0.13092461972079755</v>
      </c>
    </row>
    <row r="1295" spans="1:32" x14ac:dyDescent="0.3">
      <c r="A1295" s="38">
        <v>4529</v>
      </c>
      <c r="B1295" s="38">
        <v>1940703.2063682606</v>
      </c>
      <c r="C1295" s="39">
        <v>52391.803655451098</v>
      </c>
      <c r="D1295" s="39">
        <v>51341.323817434997</v>
      </c>
      <c r="E1295" s="39">
        <f t="shared" si="360"/>
        <v>1050.479838016101</v>
      </c>
      <c r="F1295" s="39">
        <v>52336.857366244803</v>
      </c>
      <c r="G1295" s="40">
        <f t="shared" si="361"/>
        <v>54.94628920629475</v>
      </c>
      <c r="H1295" s="39">
        <v>52302.375249567798</v>
      </c>
      <c r="I1295" s="39">
        <f t="shared" si="362"/>
        <v>89.428405883300002</v>
      </c>
      <c r="J1295" s="39">
        <v>51197.621029841102</v>
      </c>
      <c r="K1295" s="40">
        <f t="shared" si="363"/>
        <v>1194.1826256099957</v>
      </c>
      <c r="L1295" s="39">
        <v>50613.324090984199</v>
      </c>
      <c r="M1295" s="39">
        <f t="shared" si="364"/>
        <v>1778.4795644668993</v>
      </c>
      <c r="N1295" s="39">
        <f t="shared" si="369"/>
        <v>584.29693885690358</v>
      </c>
      <c r="O1295" s="40">
        <f>'Estimates from MCMC'!$B$2-L1295</f>
        <v>18447.675909015801</v>
      </c>
      <c r="P1295" s="39">
        <v>51857.126443007401</v>
      </c>
      <c r="Q1295" s="40">
        <f t="shared" si="365"/>
        <v>1243.8023520232018</v>
      </c>
      <c r="R1295" s="39">
        <v>51887.6900459362</v>
      </c>
      <c r="S1295" s="39">
        <f t="shared" si="366"/>
        <v>30.56360292879981</v>
      </c>
      <c r="T1295" s="39">
        <f t="shared" si="370"/>
        <v>1274.3659549520016</v>
      </c>
      <c r="U1295" s="39">
        <v>58492.377692210997</v>
      </c>
      <c r="V1295" s="39">
        <f t="shared" si="367"/>
        <v>7879.0536012267985</v>
      </c>
      <c r="W1295" s="39">
        <v>60019.214837462001</v>
      </c>
      <c r="X1295" s="39">
        <f t="shared" si="368"/>
        <v>252.47119029900205</v>
      </c>
      <c r="Y1295" s="39">
        <f t="shared" si="371"/>
        <v>9405.8907464778022</v>
      </c>
      <c r="Z1295" s="39">
        <f t="shared" si="372"/>
        <v>9041.785162537999</v>
      </c>
      <c r="AA1295" s="45">
        <f t="shared" si="373"/>
        <v>6.9080027274828149E-2</v>
      </c>
      <c r="AB1295" s="45">
        <f t="shared" si="374"/>
        <v>0.42710277652786194</v>
      </c>
      <c r="AC1295" s="45">
        <f t="shared" si="375"/>
        <v>1.368579931391865E-2</v>
      </c>
      <c r="AD1295" s="45">
        <f t="shared" si="376"/>
        <v>0.50986860311660875</v>
      </c>
      <c r="AE1295" s="45">
        <f t="shared" si="377"/>
        <v>0.49013139688339125</v>
      </c>
      <c r="AF1295" s="43">
        <f>('Estimates from MCMC'!$B$2-'MCMC runs'!W1295)/'Estimates from MCMC'!$B$2</f>
        <v>0.13092461972079755</v>
      </c>
    </row>
    <row r="1296" spans="1:32" x14ac:dyDescent="0.3">
      <c r="A1296" s="38">
        <v>2390</v>
      </c>
      <c r="B1296" s="38">
        <v>1966014.5491116573</v>
      </c>
      <c r="C1296" s="39">
        <v>53524.550314050699</v>
      </c>
      <c r="D1296" s="39">
        <v>52450.1666967977</v>
      </c>
      <c r="E1296" s="39">
        <f t="shared" si="360"/>
        <v>1074.3836172529991</v>
      </c>
      <c r="F1296" s="39">
        <v>53460.008264206197</v>
      </c>
      <c r="G1296" s="40">
        <f t="shared" si="361"/>
        <v>64.542049844501889</v>
      </c>
      <c r="H1296" s="39">
        <v>53431.483379203397</v>
      </c>
      <c r="I1296" s="39">
        <f t="shared" si="362"/>
        <v>93.066934847302036</v>
      </c>
      <c r="J1296" s="39">
        <v>52293.561780854703</v>
      </c>
      <c r="K1296" s="40">
        <f t="shared" si="363"/>
        <v>1230.9885331959958</v>
      </c>
      <c r="L1296" s="39">
        <v>51685.286979233097</v>
      </c>
      <c r="M1296" s="39">
        <f t="shared" si="364"/>
        <v>1839.2633348176023</v>
      </c>
      <c r="N1296" s="39">
        <f t="shared" si="369"/>
        <v>608.27480162160646</v>
      </c>
      <c r="O1296" s="40">
        <f>'Estimates from MCMC'!$B$2-L1296</f>
        <v>17375.713020766903</v>
      </c>
      <c r="P1296" s="39">
        <v>52976.676879033999</v>
      </c>
      <c r="Q1296" s="40">
        <f t="shared" si="365"/>
        <v>1291.3898998009026</v>
      </c>
      <c r="R1296" s="39">
        <v>53008.494676264003</v>
      </c>
      <c r="S1296" s="39">
        <f t="shared" si="366"/>
        <v>31.817797230003634</v>
      </c>
      <c r="T1296" s="39">
        <f t="shared" si="370"/>
        <v>1323.2076970309063</v>
      </c>
      <c r="U1296" s="39">
        <v>59920.872130651704</v>
      </c>
      <c r="V1296" s="39">
        <f t="shared" si="367"/>
        <v>8235.585151418607</v>
      </c>
      <c r="W1296" s="39">
        <v>61508.469010683897</v>
      </c>
      <c r="X1296" s="39">
        <f t="shared" si="368"/>
        <v>264.38918300128717</v>
      </c>
      <c r="Y1296" s="39">
        <f t="shared" si="371"/>
        <v>9823.1820314508004</v>
      </c>
      <c r="Z1296" s="39">
        <f t="shared" si="372"/>
        <v>7552.5309893161029</v>
      </c>
      <c r="AA1296" s="45">
        <f t="shared" si="373"/>
        <v>7.6152713586455423E-2</v>
      </c>
      <c r="AB1296" s="45">
        <f t="shared" si="374"/>
        <v>0.47397106188250782</v>
      </c>
      <c r="AC1296" s="45">
        <f t="shared" si="375"/>
        <v>1.521601920366074E-2</v>
      </c>
      <c r="AD1296" s="45">
        <f t="shared" si="376"/>
        <v>0.56533979467262396</v>
      </c>
      <c r="AE1296" s="45">
        <f t="shared" si="377"/>
        <v>0.43466020532737598</v>
      </c>
      <c r="AF1296" s="43">
        <f>('Estimates from MCMC'!$B$2-'MCMC runs'!W1296)/'Estimates from MCMC'!$B$2</f>
        <v>0.10936029002354589</v>
      </c>
    </row>
    <row r="1297" spans="1:32" x14ac:dyDescent="0.3">
      <c r="A1297" s="38">
        <v>301</v>
      </c>
      <c r="B1297" s="38">
        <v>2042086.0172979617</v>
      </c>
      <c r="C1297" s="39">
        <v>53815.438754306801</v>
      </c>
      <c r="D1297" s="39">
        <v>52760.4885383152</v>
      </c>
      <c r="E1297" s="39">
        <f t="shared" si="360"/>
        <v>1054.950215991601</v>
      </c>
      <c r="F1297" s="39">
        <v>53763.072955527998</v>
      </c>
      <c r="G1297" s="40">
        <f t="shared" si="361"/>
        <v>52.365798778802855</v>
      </c>
      <c r="H1297" s="39">
        <v>53724.024149496501</v>
      </c>
      <c r="I1297" s="39">
        <f t="shared" si="362"/>
        <v>91.414604810299352</v>
      </c>
      <c r="J1297" s="39">
        <v>52617.336974283098</v>
      </c>
      <c r="K1297" s="40">
        <f t="shared" si="363"/>
        <v>1198.1017800237023</v>
      </c>
      <c r="L1297" s="39">
        <v>52019.6766546336</v>
      </c>
      <c r="M1297" s="39">
        <f t="shared" si="364"/>
        <v>1795.7620996732003</v>
      </c>
      <c r="N1297" s="39">
        <f t="shared" si="369"/>
        <v>597.66031964949798</v>
      </c>
      <c r="O1297" s="40">
        <f>'Estimates from MCMC'!$B$2-L1297</f>
        <v>17041.3233453664</v>
      </c>
      <c r="P1297" s="39">
        <v>53278.217208342299</v>
      </c>
      <c r="Q1297" s="40">
        <f t="shared" si="365"/>
        <v>1258.540553708699</v>
      </c>
      <c r="R1297" s="39">
        <v>53309.848213317397</v>
      </c>
      <c r="S1297" s="39">
        <f t="shared" si="366"/>
        <v>31.631004975097312</v>
      </c>
      <c r="T1297" s="39">
        <f t="shared" si="370"/>
        <v>1290.1715586837963</v>
      </c>
      <c r="U1297" s="39">
        <v>60225.905133990098</v>
      </c>
      <c r="V1297" s="39">
        <f t="shared" si="367"/>
        <v>8206.2284793564977</v>
      </c>
      <c r="W1297" s="39">
        <v>61769.975136365902</v>
      </c>
      <c r="X1297" s="39">
        <f t="shared" si="368"/>
        <v>253.89844369200728</v>
      </c>
      <c r="Y1297" s="39">
        <f t="shared" si="371"/>
        <v>9750.2984817323013</v>
      </c>
      <c r="Z1297" s="39">
        <f t="shared" si="372"/>
        <v>7291.0248636340984</v>
      </c>
      <c r="AA1297" s="45">
        <f t="shared" si="373"/>
        <v>7.5708413750308831E-2</v>
      </c>
      <c r="AB1297" s="45">
        <f t="shared" si="374"/>
        <v>0.48154878075168983</v>
      </c>
      <c r="AC1297" s="45">
        <f t="shared" si="375"/>
        <v>1.4898986337293061E-2</v>
      </c>
      <c r="AD1297" s="45">
        <f t="shared" si="376"/>
        <v>0.57215618083929165</v>
      </c>
      <c r="AE1297" s="45">
        <f t="shared" si="377"/>
        <v>0.42784381916070829</v>
      </c>
      <c r="AF1297" s="43">
        <f>('Estimates from MCMC'!$B$2-'MCMC runs'!W1297)/'Estimates from MCMC'!$B$2</f>
        <v>0.10557369374370626</v>
      </c>
    </row>
    <row r="1298" spans="1:32" x14ac:dyDescent="0.3">
      <c r="A1298" s="38">
        <v>3962</v>
      </c>
      <c r="B1298" s="38">
        <v>2279719.2606155607</v>
      </c>
      <c r="C1298" s="39">
        <v>52992.914528259098</v>
      </c>
      <c r="D1298" s="39">
        <v>51930.170685928897</v>
      </c>
      <c r="E1298" s="39">
        <f t="shared" si="360"/>
        <v>1062.743842330201</v>
      </c>
      <c r="F1298" s="39">
        <v>52921.368133715398</v>
      </c>
      <c r="G1298" s="40">
        <f t="shared" si="361"/>
        <v>71.546394543700444</v>
      </c>
      <c r="H1298" s="39">
        <v>52901.232231347698</v>
      </c>
      <c r="I1298" s="39">
        <f t="shared" si="362"/>
        <v>91.682296911400044</v>
      </c>
      <c r="J1298" s="39">
        <v>51768.084496180098</v>
      </c>
      <c r="K1298" s="40">
        <f t="shared" si="363"/>
        <v>1224.8300320790004</v>
      </c>
      <c r="L1298" s="39">
        <v>51168.878783168599</v>
      </c>
      <c r="M1298" s="39">
        <f t="shared" si="364"/>
        <v>1824.0357450904994</v>
      </c>
      <c r="N1298" s="39">
        <f t="shared" si="369"/>
        <v>599.20571301149903</v>
      </c>
      <c r="O1298" s="40">
        <f>'Estimates from MCMC'!$B$2-L1298</f>
        <v>17892.121216831401</v>
      </c>
      <c r="P1298" s="39">
        <v>52448.611444433598</v>
      </c>
      <c r="Q1298" s="40">
        <f t="shared" si="365"/>
        <v>1279.7326612649995</v>
      </c>
      <c r="R1298" s="39">
        <v>52479.710434630499</v>
      </c>
      <c r="S1298" s="39">
        <f t="shared" si="366"/>
        <v>31.098990196900559</v>
      </c>
      <c r="T1298" s="39">
        <f t="shared" si="370"/>
        <v>1310.8316514619</v>
      </c>
      <c r="U1298" s="39">
        <v>59185.3660242513</v>
      </c>
      <c r="V1298" s="39">
        <f t="shared" si="367"/>
        <v>8016.4872410827011</v>
      </c>
      <c r="W1298" s="39">
        <v>60757.704135451197</v>
      </c>
      <c r="X1298" s="39">
        <f t="shared" si="368"/>
        <v>261.50645973799692</v>
      </c>
      <c r="Y1298" s="39">
        <f t="shared" si="371"/>
        <v>9588.825352282598</v>
      </c>
      <c r="Z1298" s="39">
        <f t="shared" si="372"/>
        <v>8303.2958645488034</v>
      </c>
      <c r="AA1298" s="45">
        <f t="shared" si="373"/>
        <v>7.3263065657568877E-2</v>
      </c>
      <c r="AB1298" s="45">
        <f t="shared" si="374"/>
        <v>0.44804565897650328</v>
      </c>
      <c r="AC1298" s="45">
        <f t="shared" si="375"/>
        <v>1.4615732621573884E-2</v>
      </c>
      <c r="AD1298" s="45">
        <f t="shared" si="376"/>
        <v>0.53592445725564608</v>
      </c>
      <c r="AE1298" s="45">
        <f t="shared" si="377"/>
        <v>0.46407554274435397</v>
      </c>
      <c r="AF1298" s="43">
        <f>('Estimates from MCMC'!$B$2-'MCMC runs'!W1298)/'Estimates from MCMC'!$B$2</f>
        <v>0.12023132975990505</v>
      </c>
    </row>
    <row r="1299" spans="1:32" x14ac:dyDescent="0.3">
      <c r="A1299" s="38">
        <v>1410</v>
      </c>
      <c r="B1299" s="38">
        <v>1964373.0501520408</v>
      </c>
      <c r="C1299" s="39">
        <v>52652.351882365998</v>
      </c>
      <c r="D1299" s="39">
        <v>51620.268334788103</v>
      </c>
      <c r="E1299" s="39">
        <f t="shared" si="360"/>
        <v>1032.0835475778949</v>
      </c>
      <c r="F1299" s="39">
        <v>52572.203215492496</v>
      </c>
      <c r="G1299" s="40">
        <f t="shared" si="361"/>
        <v>80.148666873501497</v>
      </c>
      <c r="H1299" s="39">
        <v>52563.223670968197</v>
      </c>
      <c r="I1299" s="39">
        <f t="shared" si="362"/>
        <v>89.128211397801351</v>
      </c>
      <c r="J1299" s="39">
        <v>51452.180138732198</v>
      </c>
      <c r="K1299" s="40">
        <f t="shared" si="363"/>
        <v>1200.1717436338004</v>
      </c>
      <c r="L1299" s="39">
        <v>50869.405807345101</v>
      </c>
      <c r="M1299" s="39">
        <f t="shared" si="364"/>
        <v>1782.9460750208964</v>
      </c>
      <c r="N1299" s="39">
        <f t="shared" si="369"/>
        <v>582.77433138709603</v>
      </c>
      <c r="O1299" s="40">
        <f>'Estimates from MCMC'!$B$2-L1299</f>
        <v>18191.594192654899</v>
      </c>
      <c r="P1299" s="39">
        <v>52115.296658221298</v>
      </c>
      <c r="Q1299" s="40">
        <f t="shared" si="365"/>
        <v>1245.8908508761961</v>
      </c>
      <c r="R1299" s="39">
        <v>52145.488696679</v>
      </c>
      <c r="S1299" s="39">
        <f t="shared" si="366"/>
        <v>30.192038457702438</v>
      </c>
      <c r="T1299" s="39">
        <f t="shared" si="370"/>
        <v>1276.0828893338985</v>
      </c>
      <c r="U1299" s="39">
        <v>58812.335618486301</v>
      </c>
      <c r="V1299" s="39">
        <f t="shared" si="367"/>
        <v>7942.929811141199</v>
      </c>
      <c r="W1299" s="39">
        <v>60343.563033374703</v>
      </c>
      <c r="X1299" s="39">
        <f t="shared" si="368"/>
        <v>255.14452555450407</v>
      </c>
      <c r="Y1299" s="39">
        <f t="shared" si="371"/>
        <v>9474.1572260296016</v>
      </c>
      <c r="Z1299" s="39">
        <f t="shared" si="372"/>
        <v>8717.4369666252969</v>
      </c>
      <c r="AA1299" s="45">
        <f t="shared" si="373"/>
        <v>7.0146842317378333E-2</v>
      </c>
      <c r="AB1299" s="45">
        <f t="shared" si="374"/>
        <v>0.4366263740837108</v>
      </c>
      <c r="AC1299" s="45">
        <f t="shared" si="375"/>
        <v>1.4025407715917614E-2</v>
      </c>
      <c r="AD1299" s="45">
        <f t="shared" si="376"/>
        <v>0.52079862411700673</v>
      </c>
      <c r="AE1299" s="45">
        <f t="shared" si="377"/>
        <v>0.47920137588299322</v>
      </c>
      <c r="AF1299" s="43">
        <f>('Estimates from MCMC'!$B$2-'MCMC runs'!W1299)/'Estimates from MCMC'!$B$2</f>
        <v>0.12622807324865404</v>
      </c>
    </row>
    <row r="1300" spans="1:32" x14ac:dyDescent="0.3">
      <c r="A1300" s="38">
        <v>1246</v>
      </c>
      <c r="B1300" s="38">
        <v>2115458.9891194492</v>
      </c>
      <c r="C1300" s="39">
        <v>52629.8130518654</v>
      </c>
      <c r="D1300" s="39">
        <v>51577.353202726597</v>
      </c>
      <c r="E1300" s="39">
        <f t="shared" si="360"/>
        <v>1052.4598491388024</v>
      </c>
      <c r="F1300" s="39">
        <v>52567.447667606</v>
      </c>
      <c r="G1300" s="40">
        <f t="shared" si="361"/>
        <v>62.365384259399434</v>
      </c>
      <c r="H1300" s="39">
        <v>52539.039227630303</v>
      </c>
      <c r="I1300" s="39">
        <f t="shared" si="362"/>
        <v>90.773824235096981</v>
      </c>
      <c r="J1300" s="39">
        <v>51425.023785105201</v>
      </c>
      <c r="K1300" s="40">
        <f t="shared" si="363"/>
        <v>1204.7892667601991</v>
      </c>
      <c r="L1300" s="39">
        <v>50831.932670347604</v>
      </c>
      <c r="M1300" s="39">
        <f t="shared" si="364"/>
        <v>1797.8803815177962</v>
      </c>
      <c r="N1300" s="39">
        <f t="shared" si="369"/>
        <v>593.0911147575971</v>
      </c>
      <c r="O1300" s="40">
        <f>'Estimates from MCMC'!$B$2-L1300</f>
        <v>18229.067329652396</v>
      </c>
      <c r="P1300" s="39">
        <v>52091.304596475202</v>
      </c>
      <c r="Q1300" s="40">
        <f t="shared" si="365"/>
        <v>1259.3719261275983</v>
      </c>
      <c r="R1300" s="39">
        <v>52122.419689584603</v>
      </c>
      <c r="S1300" s="39">
        <f t="shared" si="366"/>
        <v>31.115093109401641</v>
      </c>
      <c r="T1300" s="39">
        <f t="shared" si="370"/>
        <v>1290.4870192369999</v>
      </c>
      <c r="U1300" s="39">
        <v>58759.960803518799</v>
      </c>
      <c r="V1300" s="39">
        <f t="shared" si="367"/>
        <v>7928.0281331711958</v>
      </c>
      <c r="W1300" s="39">
        <v>60306.111454767801</v>
      </c>
      <c r="X1300" s="39">
        <f t="shared" si="368"/>
        <v>255.66363201200147</v>
      </c>
      <c r="Y1300" s="39">
        <f t="shared" si="371"/>
        <v>9474.1787844201972</v>
      </c>
      <c r="Z1300" s="39">
        <f t="shared" si="372"/>
        <v>8754.8885452321992</v>
      </c>
      <c r="AA1300" s="45">
        <f t="shared" si="373"/>
        <v>7.0792816544038059E-2</v>
      </c>
      <c r="AB1300" s="45">
        <f t="shared" si="374"/>
        <v>0.43491134185867164</v>
      </c>
      <c r="AC1300" s="45">
        <f t="shared" si="375"/>
        <v>1.4025052812006736E-2</v>
      </c>
      <c r="AD1300" s="45">
        <f t="shared" si="376"/>
        <v>0.51972921121471638</v>
      </c>
      <c r="AE1300" s="45">
        <f t="shared" si="377"/>
        <v>0.48027078878528356</v>
      </c>
      <c r="AF1300" s="43">
        <f>('Estimates from MCMC'!$B$2-'MCMC runs'!W1300)/'Estimates from MCMC'!$B$2</f>
        <v>0.12677037032814756</v>
      </c>
    </row>
    <row r="1301" spans="1:32" x14ac:dyDescent="0.3">
      <c r="A1301" s="38">
        <v>4962</v>
      </c>
      <c r="B1301" s="38">
        <v>2155160.8768743761</v>
      </c>
      <c r="C1301" s="39">
        <v>52264.745173999399</v>
      </c>
      <c r="D1301" s="39">
        <v>51211.597716780299</v>
      </c>
      <c r="E1301" s="39">
        <f t="shared" si="360"/>
        <v>1053.1474572191</v>
      </c>
      <c r="F1301" s="39">
        <v>52204.245510065899</v>
      </c>
      <c r="G1301" s="40">
        <f t="shared" si="361"/>
        <v>60.499663933500415</v>
      </c>
      <c r="H1301" s="39">
        <v>52174.412631897001</v>
      </c>
      <c r="I1301" s="39">
        <f t="shared" si="362"/>
        <v>90.332542102398293</v>
      </c>
      <c r="J1301" s="39">
        <v>51061.579043944897</v>
      </c>
      <c r="K1301" s="40">
        <f t="shared" si="363"/>
        <v>1203.166130054502</v>
      </c>
      <c r="L1301" s="39">
        <v>50471.579415561202</v>
      </c>
      <c r="M1301" s="39">
        <f t="shared" si="364"/>
        <v>1793.1657584381974</v>
      </c>
      <c r="N1301" s="39">
        <f t="shared" si="369"/>
        <v>589.99962838369538</v>
      </c>
      <c r="O1301" s="40">
        <f>'Estimates from MCMC'!$B$2-L1301</f>
        <v>18589.420584438798</v>
      </c>
      <c r="P1301" s="39">
        <v>51727.495975867299</v>
      </c>
      <c r="Q1301" s="40">
        <f t="shared" si="365"/>
        <v>1255.9165603060974</v>
      </c>
      <c r="R1301" s="39">
        <v>51758.385600763198</v>
      </c>
      <c r="S1301" s="39">
        <f t="shared" si="366"/>
        <v>30.889624895899033</v>
      </c>
      <c r="T1301" s="39">
        <f t="shared" si="370"/>
        <v>1286.8061852019964</v>
      </c>
      <c r="U1301" s="39">
        <v>58297.549725082899</v>
      </c>
      <c r="V1301" s="39">
        <f t="shared" si="367"/>
        <v>7825.9703095216973</v>
      </c>
      <c r="W1301" s="39">
        <v>59838.933093482003</v>
      </c>
      <c r="X1301" s="39">
        <f t="shared" si="368"/>
        <v>254.57718319710693</v>
      </c>
      <c r="Y1301" s="39">
        <f t="shared" si="371"/>
        <v>9367.3536779208007</v>
      </c>
      <c r="Z1301" s="39">
        <f t="shared" si="372"/>
        <v>9222.0669065179973</v>
      </c>
      <c r="AA1301" s="45">
        <f t="shared" si="373"/>
        <v>6.9222501011095616E-2</v>
      </c>
      <c r="AB1301" s="45">
        <f t="shared" si="374"/>
        <v>0.42099054534668046</v>
      </c>
      <c r="AC1301" s="45">
        <f t="shared" si="375"/>
        <v>1.3694734703577231E-2</v>
      </c>
      <c r="AD1301" s="45">
        <f t="shared" si="376"/>
        <v>0.50390778106135337</v>
      </c>
      <c r="AE1301" s="45">
        <f t="shared" si="377"/>
        <v>0.49609221893864669</v>
      </c>
      <c r="AF1301" s="43">
        <f>('Estimates from MCMC'!$B$2-'MCMC runs'!W1301)/'Estimates from MCMC'!$B$2</f>
        <v>0.13353509081128273</v>
      </c>
    </row>
    <row r="1302" spans="1:32" x14ac:dyDescent="0.3">
      <c r="A1302" s="38">
        <v>3752</v>
      </c>
      <c r="B1302" s="38">
        <v>1974689.2540507489</v>
      </c>
      <c r="C1302" s="39">
        <v>52802.448355740802</v>
      </c>
      <c r="D1302" s="39">
        <v>51753.038657957601</v>
      </c>
      <c r="E1302" s="39">
        <f t="shared" si="360"/>
        <v>1049.4096977832014</v>
      </c>
      <c r="F1302" s="39">
        <v>52749.556959264402</v>
      </c>
      <c r="G1302" s="40">
        <f t="shared" si="361"/>
        <v>52.891396476399677</v>
      </c>
      <c r="H1302" s="39">
        <v>52712.618507489497</v>
      </c>
      <c r="I1302" s="39">
        <f t="shared" si="362"/>
        <v>89.829848251305521</v>
      </c>
      <c r="J1302" s="39">
        <v>51610.8934995706</v>
      </c>
      <c r="K1302" s="40">
        <f t="shared" si="363"/>
        <v>1191.5548561702017</v>
      </c>
      <c r="L1302" s="39">
        <v>51024.016376612599</v>
      </c>
      <c r="M1302" s="39">
        <f t="shared" si="364"/>
        <v>1778.4319791282032</v>
      </c>
      <c r="N1302" s="39">
        <f t="shared" si="369"/>
        <v>586.87712295800156</v>
      </c>
      <c r="O1302" s="40">
        <f>'Estimates from MCMC'!$B$2-L1302</f>
        <v>18036.983623387401</v>
      </c>
      <c r="P1302" s="39">
        <v>52271.086501402198</v>
      </c>
      <c r="Q1302" s="40">
        <f t="shared" si="365"/>
        <v>1247.0701247895995</v>
      </c>
      <c r="R1302" s="39">
        <v>52301.936452922499</v>
      </c>
      <c r="S1302" s="39">
        <f t="shared" si="366"/>
        <v>30.849951520300237</v>
      </c>
      <c r="T1302" s="39">
        <f t="shared" si="370"/>
        <v>1277.9200763098997</v>
      </c>
      <c r="U1302" s="39">
        <v>58838.751519979603</v>
      </c>
      <c r="V1302" s="39">
        <f t="shared" si="367"/>
        <v>7814.7351433670046</v>
      </c>
      <c r="W1302" s="39">
        <v>60365.389944464099</v>
      </c>
      <c r="X1302" s="39">
        <f t="shared" si="368"/>
        <v>248.71834817459603</v>
      </c>
      <c r="Y1302" s="39">
        <f t="shared" si="371"/>
        <v>9341.3735678515004</v>
      </c>
      <c r="Z1302" s="39">
        <f t="shared" si="372"/>
        <v>8695.6100555359008</v>
      </c>
      <c r="AA1302" s="45">
        <f t="shared" si="373"/>
        <v>7.0849988168359954E-2</v>
      </c>
      <c r="AB1302" s="45">
        <f t="shared" si="374"/>
        <v>0.43326175299256459</v>
      </c>
      <c r="AC1302" s="45">
        <f t="shared" si="375"/>
        <v>1.3789353772661793E-2</v>
      </c>
      <c r="AD1302" s="45">
        <f t="shared" si="376"/>
        <v>0.51790109493358638</v>
      </c>
      <c r="AE1302" s="45">
        <f t="shared" si="377"/>
        <v>0.48209890506641367</v>
      </c>
      <c r="AF1302" s="43">
        <f>('Estimates from MCMC'!$B$2-'MCMC runs'!W1302)/'Estimates from MCMC'!$B$2</f>
        <v>0.12591202061273224</v>
      </c>
    </row>
    <row r="1303" spans="1:32" x14ac:dyDescent="0.3">
      <c r="A1303" s="38">
        <v>669</v>
      </c>
      <c r="B1303" s="38">
        <v>2081589.7552935677</v>
      </c>
      <c r="C1303" s="39">
        <v>53315.113832836301</v>
      </c>
      <c r="D1303" s="39">
        <v>52227.507880050303</v>
      </c>
      <c r="E1303" s="39">
        <f t="shared" si="360"/>
        <v>1087.6059527859979</v>
      </c>
      <c r="F1303" s="39">
        <v>53271.775880942099</v>
      </c>
      <c r="G1303" s="40">
        <f t="shared" si="361"/>
        <v>43.337951894201979</v>
      </c>
      <c r="H1303" s="39">
        <v>53222.363152877202</v>
      </c>
      <c r="I1303" s="39">
        <f t="shared" si="362"/>
        <v>92.750679959099216</v>
      </c>
      <c r="J1303" s="39">
        <v>52091.833816607803</v>
      </c>
      <c r="K1303" s="40">
        <f t="shared" si="363"/>
        <v>1223.2800162284984</v>
      </c>
      <c r="L1303" s="39">
        <v>51485.9816508734</v>
      </c>
      <c r="M1303" s="39">
        <f t="shared" si="364"/>
        <v>1829.1321819629011</v>
      </c>
      <c r="N1303" s="39">
        <f t="shared" si="369"/>
        <v>605.85216573440266</v>
      </c>
      <c r="O1303" s="40">
        <f>'Estimates from MCMC'!$B$2-L1303</f>
        <v>17575.0183491266</v>
      </c>
      <c r="P1303" s="39">
        <v>52770.065635160398</v>
      </c>
      <c r="Q1303" s="40">
        <f t="shared" si="365"/>
        <v>1284.0839842869973</v>
      </c>
      <c r="R1303" s="39">
        <v>52802.013129792897</v>
      </c>
      <c r="S1303" s="39">
        <f t="shared" si="366"/>
        <v>31.947494632499001</v>
      </c>
      <c r="T1303" s="39">
        <f t="shared" si="370"/>
        <v>1316.0314789194963</v>
      </c>
      <c r="U1303" s="39">
        <v>59604.437418052599</v>
      </c>
      <c r="V1303" s="39">
        <f t="shared" si="367"/>
        <v>8118.455767179199</v>
      </c>
      <c r="W1303" s="39">
        <v>61181.738413442203</v>
      </c>
      <c r="X1303" s="39">
        <f t="shared" si="368"/>
        <v>261.26951647010719</v>
      </c>
      <c r="Y1303" s="39">
        <f t="shared" si="371"/>
        <v>9695.7567625688025</v>
      </c>
      <c r="Z1303" s="39">
        <f t="shared" si="372"/>
        <v>7879.2615865577973</v>
      </c>
      <c r="AA1303" s="45">
        <f t="shared" si="373"/>
        <v>7.4880802556026763E-2</v>
      </c>
      <c r="AB1303" s="45">
        <f t="shared" si="374"/>
        <v>0.46193156706335103</v>
      </c>
      <c r="AC1303" s="45">
        <f t="shared" si="375"/>
        <v>1.4865959811819549E-2</v>
      </c>
      <c r="AD1303" s="45">
        <f t="shared" si="376"/>
        <v>0.55167832943119732</v>
      </c>
      <c r="AE1303" s="45">
        <f t="shared" si="377"/>
        <v>0.44832167056880268</v>
      </c>
      <c r="AF1303" s="43">
        <f>('Estimates from MCMC'!$B$2-'MCMC runs'!W1303)/'Estimates from MCMC'!$B$2</f>
        <v>0.11409133355378284</v>
      </c>
    </row>
    <row r="1304" spans="1:32" x14ac:dyDescent="0.3">
      <c r="A1304" s="38">
        <v>4888</v>
      </c>
      <c r="B1304" s="38">
        <v>1949198.5746641392</v>
      </c>
      <c r="C1304" s="39">
        <v>51800.378777887701</v>
      </c>
      <c r="D1304" s="39">
        <v>50762.1541652909</v>
      </c>
      <c r="E1304" s="39">
        <f t="shared" si="360"/>
        <v>1038.2246125968013</v>
      </c>
      <c r="F1304" s="39">
        <v>51737.660829361899</v>
      </c>
      <c r="G1304" s="40">
        <f t="shared" si="361"/>
        <v>62.717948525802058</v>
      </c>
      <c r="H1304" s="39">
        <v>51710.853583174103</v>
      </c>
      <c r="I1304" s="39">
        <f t="shared" si="362"/>
        <v>89.525194713598466</v>
      </c>
      <c r="J1304" s="39">
        <v>50610.826573864098</v>
      </c>
      <c r="K1304" s="40">
        <f t="shared" si="363"/>
        <v>1189.5522040236028</v>
      </c>
      <c r="L1304" s="39">
        <v>50026.078625759001</v>
      </c>
      <c r="M1304" s="39">
        <f t="shared" si="364"/>
        <v>1774.3001521287006</v>
      </c>
      <c r="N1304" s="39">
        <f t="shared" si="369"/>
        <v>584.74794810509775</v>
      </c>
      <c r="O1304" s="40">
        <f>'Estimates from MCMC'!$B$2-L1304</f>
        <v>19034.921374240999</v>
      </c>
      <c r="P1304" s="39">
        <v>51268.323527634202</v>
      </c>
      <c r="Q1304" s="40">
        <f t="shared" si="365"/>
        <v>1242.2449018752013</v>
      </c>
      <c r="R1304" s="39">
        <v>51299.000550109398</v>
      </c>
      <c r="S1304" s="39">
        <f t="shared" si="366"/>
        <v>30.677022475196281</v>
      </c>
      <c r="T1304" s="39">
        <f t="shared" si="370"/>
        <v>1272.9219243503976</v>
      </c>
      <c r="U1304" s="39">
        <v>57741.116288296696</v>
      </c>
      <c r="V1304" s="39">
        <f t="shared" si="367"/>
        <v>7715.0376625376957</v>
      </c>
      <c r="W1304" s="39">
        <v>59263.5590670237</v>
      </c>
      <c r="X1304" s="39">
        <f t="shared" si="368"/>
        <v>249.52085437660571</v>
      </c>
      <c r="Y1304" s="39">
        <f t="shared" si="371"/>
        <v>9237.480441264699</v>
      </c>
      <c r="Z1304" s="39">
        <f t="shared" si="372"/>
        <v>9797.4409329763002</v>
      </c>
      <c r="AA1304" s="45">
        <f t="shared" si="373"/>
        <v>6.6872980419713152E-2</v>
      </c>
      <c r="AB1304" s="45">
        <f t="shared" si="374"/>
        <v>0.4053096679967414</v>
      </c>
      <c r="AC1304" s="45">
        <f t="shared" si="375"/>
        <v>1.3108583401572109E-2</v>
      </c>
      <c r="AD1304" s="45">
        <f t="shared" si="376"/>
        <v>0.48529123181802664</v>
      </c>
      <c r="AE1304" s="45">
        <f t="shared" si="377"/>
        <v>0.51470876818197331</v>
      </c>
      <c r="AF1304" s="43">
        <f>('Estimates from MCMC'!$B$2-'MCMC runs'!W1304)/'Estimates from MCMC'!$B$2</f>
        <v>0.14186647938744443</v>
      </c>
    </row>
    <row r="1305" spans="1:32" x14ac:dyDescent="0.3">
      <c r="A1305" s="38">
        <v>3004</v>
      </c>
      <c r="B1305" s="38">
        <v>1931125.1695762381</v>
      </c>
      <c r="C1305" s="39">
        <v>52498.725717761401</v>
      </c>
      <c r="D1305" s="39">
        <v>51422.775373834302</v>
      </c>
      <c r="E1305" s="39">
        <f t="shared" si="360"/>
        <v>1075.9503439270993</v>
      </c>
      <c r="F1305" s="39">
        <v>52436.692067702497</v>
      </c>
      <c r="G1305" s="40">
        <f t="shared" si="361"/>
        <v>62.033650058903731</v>
      </c>
      <c r="H1305" s="39">
        <v>52406.005517101497</v>
      </c>
      <c r="I1305" s="39">
        <f t="shared" si="362"/>
        <v>92.720200659903639</v>
      </c>
      <c r="J1305" s="39">
        <v>51269.1068807583</v>
      </c>
      <c r="K1305" s="40">
        <f t="shared" si="363"/>
        <v>1229.6188370031014</v>
      </c>
      <c r="L1305" s="39">
        <v>50663.5020797631</v>
      </c>
      <c r="M1305" s="39">
        <f t="shared" si="364"/>
        <v>1835.2236379983005</v>
      </c>
      <c r="N1305" s="39">
        <f t="shared" si="369"/>
        <v>605.60480099519918</v>
      </c>
      <c r="O1305" s="40">
        <f>'Estimates from MCMC'!$B$2-L1305</f>
        <v>18397.4979202369</v>
      </c>
      <c r="P1305" s="39">
        <v>51955.225733900203</v>
      </c>
      <c r="Q1305" s="40">
        <f t="shared" si="365"/>
        <v>1291.7236541371021</v>
      </c>
      <c r="R1305" s="39">
        <v>51986.824576747298</v>
      </c>
      <c r="S1305" s="39">
        <f t="shared" si="366"/>
        <v>31.598842847095511</v>
      </c>
      <c r="T1305" s="39">
        <f t="shared" si="370"/>
        <v>1323.3224969841976</v>
      </c>
      <c r="U1305" s="39">
        <v>58526.393132232901</v>
      </c>
      <c r="V1305" s="39">
        <f t="shared" si="367"/>
        <v>7862.8910524698003</v>
      </c>
      <c r="W1305" s="39">
        <v>60109.758677424601</v>
      </c>
      <c r="X1305" s="39">
        <f t="shared" si="368"/>
        <v>260.04304820750258</v>
      </c>
      <c r="Y1305" s="39">
        <f t="shared" si="371"/>
        <v>9446.2565976615006</v>
      </c>
      <c r="Z1305" s="39">
        <f t="shared" si="372"/>
        <v>8951.241322575399</v>
      </c>
      <c r="AA1305" s="45">
        <f t="shared" si="373"/>
        <v>7.1929482080743595E-2</v>
      </c>
      <c r="AB1305" s="45">
        <f t="shared" si="374"/>
        <v>0.42738915294675855</v>
      </c>
      <c r="AC1305" s="45">
        <f t="shared" si="375"/>
        <v>1.4134696431815337E-2</v>
      </c>
      <c r="AD1305" s="45">
        <f t="shared" si="376"/>
        <v>0.51345333145931749</v>
      </c>
      <c r="AE1305" s="45">
        <f t="shared" si="377"/>
        <v>0.48654666854068251</v>
      </c>
      <c r="AF1305" s="43">
        <f>('Estimates from MCMC'!$B$2-'MCMC runs'!W1305)/'Estimates from MCMC'!$B$2</f>
        <v>0.12961354921845034</v>
      </c>
    </row>
    <row r="1306" spans="1:32" x14ac:dyDescent="0.3">
      <c r="A1306" s="38">
        <v>3452</v>
      </c>
      <c r="B1306" s="38">
        <v>1982239.1537305389</v>
      </c>
      <c r="C1306" s="39">
        <v>52908.602461693401</v>
      </c>
      <c r="D1306" s="39">
        <v>51862.866987214198</v>
      </c>
      <c r="E1306" s="39">
        <f t="shared" si="360"/>
        <v>1045.7354744792028</v>
      </c>
      <c r="F1306" s="39">
        <v>52853.957228542597</v>
      </c>
      <c r="G1306" s="40">
        <f t="shared" si="361"/>
        <v>54.645233150804415</v>
      </c>
      <c r="H1306" s="39">
        <v>52817.596490249198</v>
      </c>
      <c r="I1306" s="39">
        <f t="shared" si="362"/>
        <v>91.005971444203169</v>
      </c>
      <c r="J1306" s="39">
        <v>51717.845707495602</v>
      </c>
      <c r="K1306" s="40">
        <f t="shared" si="363"/>
        <v>1190.7567541977987</v>
      </c>
      <c r="L1306" s="39">
        <v>51130.160298300201</v>
      </c>
      <c r="M1306" s="39">
        <f t="shared" si="364"/>
        <v>1778.4421633931997</v>
      </c>
      <c r="N1306" s="39">
        <f t="shared" si="369"/>
        <v>587.68540919540101</v>
      </c>
      <c r="O1306" s="40">
        <f>'Estimates from MCMC'!$B$2-L1306</f>
        <v>17930.839701699799</v>
      </c>
      <c r="P1306" s="39">
        <v>52376.499764734501</v>
      </c>
      <c r="Q1306" s="40">
        <f t="shared" si="365"/>
        <v>1246.3394664342995</v>
      </c>
      <c r="R1306" s="39">
        <v>52408.0774470326</v>
      </c>
      <c r="S1306" s="39">
        <f t="shared" si="366"/>
        <v>31.577682298098807</v>
      </c>
      <c r="T1306" s="39">
        <f t="shared" si="370"/>
        <v>1277.9171487323983</v>
      </c>
      <c r="U1306" s="39">
        <v>59027.356730226798</v>
      </c>
      <c r="V1306" s="39">
        <f t="shared" si="367"/>
        <v>7897.1964319265971</v>
      </c>
      <c r="W1306" s="39">
        <v>60553.919248372797</v>
      </c>
      <c r="X1306" s="39">
        <f t="shared" si="368"/>
        <v>248.64536941359984</v>
      </c>
      <c r="Y1306" s="39">
        <f t="shared" si="371"/>
        <v>9423.7589500725953</v>
      </c>
      <c r="Z1306" s="39">
        <f t="shared" si="372"/>
        <v>8507.0807516272034</v>
      </c>
      <c r="AA1306" s="45">
        <f t="shared" si="373"/>
        <v>7.1269230554286592E-2</v>
      </c>
      <c r="AB1306" s="45">
        <f t="shared" si="374"/>
        <v>0.44042535449011699</v>
      </c>
      <c r="AC1306" s="45">
        <f t="shared" si="375"/>
        <v>1.3866911619874047E-2</v>
      </c>
      <c r="AD1306" s="45">
        <f t="shared" si="376"/>
        <v>0.52556149666427765</v>
      </c>
      <c r="AE1306" s="45">
        <f t="shared" si="377"/>
        <v>0.47443850333572241</v>
      </c>
      <c r="AF1306" s="43">
        <f>('Estimates from MCMC'!$B$2-'MCMC runs'!W1306)/'Estimates from MCMC'!$B$2</f>
        <v>0.1231821252461911</v>
      </c>
    </row>
    <row r="1307" spans="1:32" x14ac:dyDescent="0.3">
      <c r="A1307" s="38">
        <v>1779</v>
      </c>
      <c r="B1307" s="38">
        <v>1975003.0874918113</v>
      </c>
      <c r="C1307" s="39">
        <v>52638.263336638403</v>
      </c>
      <c r="D1307" s="39">
        <v>51597.469940690702</v>
      </c>
      <c r="E1307" s="39">
        <f t="shared" si="360"/>
        <v>1040.7933959477014</v>
      </c>
      <c r="F1307" s="39">
        <v>52584.0385755436</v>
      </c>
      <c r="G1307" s="40">
        <f t="shared" si="361"/>
        <v>54.224761094803398</v>
      </c>
      <c r="H1307" s="39">
        <v>52548.708211012097</v>
      </c>
      <c r="I1307" s="39">
        <f t="shared" si="362"/>
        <v>89.555125626306108</v>
      </c>
      <c r="J1307" s="39">
        <v>51454.382166503899</v>
      </c>
      <c r="K1307" s="40">
        <f t="shared" si="363"/>
        <v>1183.8811701345039</v>
      </c>
      <c r="L1307" s="39">
        <v>50869.121449137398</v>
      </c>
      <c r="M1307" s="39">
        <f t="shared" si="364"/>
        <v>1769.1418875010058</v>
      </c>
      <c r="N1307" s="39">
        <f t="shared" si="369"/>
        <v>585.26071736650192</v>
      </c>
      <c r="O1307" s="40">
        <f>'Estimates from MCMC'!$B$2-L1307</f>
        <v>18191.878550862602</v>
      </c>
      <c r="P1307" s="39">
        <v>52106.567243107602</v>
      </c>
      <c r="Q1307" s="40">
        <f t="shared" si="365"/>
        <v>1237.4457939702042</v>
      </c>
      <c r="R1307" s="39">
        <v>52137.455675781297</v>
      </c>
      <c r="S1307" s="39">
        <f t="shared" si="366"/>
        <v>30.888432673695206</v>
      </c>
      <c r="T1307" s="39">
        <f t="shared" si="370"/>
        <v>1268.3342266438995</v>
      </c>
      <c r="U1307" s="39">
        <v>58770.904064539602</v>
      </c>
      <c r="V1307" s="39">
        <f t="shared" si="367"/>
        <v>7901.7826154022041</v>
      </c>
      <c r="W1307" s="39">
        <v>60288.119138913797</v>
      </c>
      <c r="X1307" s="39">
        <f t="shared" si="368"/>
        <v>248.8808477302955</v>
      </c>
      <c r="Y1307" s="39">
        <f t="shared" si="371"/>
        <v>9418.9976897763991</v>
      </c>
      <c r="Z1307" s="39">
        <f t="shared" si="372"/>
        <v>8772.8808610862034</v>
      </c>
      <c r="AA1307" s="45">
        <f t="shared" si="373"/>
        <v>6.9719805082128744E-2</v>
      </c>
      <c r="AB1307" s="45">
        <f t="shared" si="374"/>
        <v>0.43435770491264225</v>
      </c>
      <c r="AC1307" s="45">
        <f t="shared" si="375"/>
        <v>1.368087671839115E-2</v>
      </c>
      <c r="AD1307" s="45">
        <f t="shared" si="376"/>
        <v>0.5177583867131621</v>
      </c>
      <c r="AE1307" s="45">
        <f t="shared" si="377"/>
        <v>0.48224161328683784</v>
      </c>
      <c r="AF1307" s="43">
        <f>('Estimates from MCMC'!$B$2-'MCMC runs'!W1307)/'Estimates from MCMC'!$B$2</f>
        <v>0.12703089820718211</v>
      </c>
    </row>
    <row r="1308" spans="1:32" x14ac:dyDescent="0.3">
      <c r="A1308" s="38">
        <v>4365</v>
      </c>
      <c r="B1308" s="38">
        <v>1974113.6483544444</v>
      </c>
      <c r="C1308" s="39">
        <v>52547.495459330101</v>
      </c>
      <c r="D1308" s="39">
        <v>51505.174159402501</v>
      </c>
      <c r="E1308" s="39">
        <f t="shared" si="360"/>
        <v>1042.3212999276002</v>
      </c>
      <c r="F1308" s="39">
        <v>52472.677950535697</v>
      </c>
      <c r="G1308" s="40">
        <f t="shared" si="361"/>
        <v>74.817508794403693</v>
      </c>
      <c r="H1308" s="39">
        <v>52456.653136269997</v>
      </c>
      <c r="I1308" s="39">
        <f t="shared" si="362"/>
        <v>90.842323060103809</v>
      </c>
      <c r="J1308" s="39">
        <v>51340.738862374601</v>
      </c>
      <c r="K1308" s="40">
        <f t="shared" si="363"/>
        <v>1206.7565969554998</v>
      </c>
      <c r="L1308" s="39">
        <v>50747.137038005298</v>
      </c>
      <c r="M1308" s="39">
        <f t="shared" si="364"/>
        <v>1800.3584213248032</v>
      </c>
      <c r="N1308" s="39">
        <f t="shared" si="369"/>
        <v>593.60182436930336</v>
      </c>
      <c r="O1308" s="40">
        <f>'Estimates from MCMC'!$B$2-L1308</f>
        <v>18313.862961994702</v>
      </c>
      <c r="P1308" s="39">
        <v>52004.287785592998</v>
      </c>
      <c r="Q1308" s="40">
        <f t="shared" si="365"/>
        <v>1257.1507475877006</v>
      </c>
      <c r="R1308" s="39">
        <v>52035.461895867498</v>
      </c>
      <c r="S1308" s="39">
        <f t="shared" si="366"/>
        <v>31.174110274499981</v>
      </c>
      <c r="T1308" s="39">
        <f t="shared" si="370"/>
        <v>1288.3248578622006</v>
      </c>
      <c r="U1308" s="39">
        <v>58853.609313257999</v>
      </c>
      <c r="V1308" s="39">
        <f t="shared" si="367"/>
        <v>8106.4722752527014</v>
      </c>
      <c r="W1308" s="39">
        <v>60402.024802067303</v>
      </c>
      <c r="X1308" s="39">
        <f t="shared" si="368"/>
        <v>260.09063094710291</v>
      </c>
      <c r="Y1308" s="39">
        <f t="shared" si="371"/>
        <v>9654.8877640620049</v>
      </c>
      <c r="Z1308" s="39">
        <f t="shared" si="372"/>
        <v>8658.9751979326975</v>
      </c>
      <c r="AA1308" s="45">
        <f t="shared" si="373"/>
        <v>7.0346974886497646E-2</v>
      </c>
      <c r="AB1308" s="45">
        <f t="shared" si="374"/>
        <v>0.44264130904962085</v>
      </c>
      <c r="AC1308" s="45">
        <f t="shared" si="375"/>
        <v>1.4201844334362893E-2</v>
      </c>
      <c r="AD1308" s="45">
        <f t="shared" si="376"/>
        <v>0.5271901282704814</v>
      </c>
      <c r="AE1308" s="45">
        <f t="shared" si="377"/>
        <v>0.47280987172951866</v>
      </c>
      <c r="AF1308" s="43">
        <f>('Estimates from MCMC'!$B$2-'MCMC runs'!W1308)/'Estimates from MCMC'!$B$2</f>
        <v>0.12538154961458273</v>
      </c>
    </row>
    <row r="1309" spans="1:32" x14ac:dyDescent="0.3">
      <c r="A1309" s="38">
        <v>2396</v>
      </c>
      <c r="B1309" s="38">
        <v>1932532.9922991323</v>
      </c>
      <c r="C1309" s="39">
        <v>52273.1338547286</v>
      </c>
      <c r="D1309" s="39">
        <v>51255.106666935302</v>
      </c>
      <c r="E1309" s="39">
        <f t="shared" si="360"/>
        <v>1018.0271877932973</v>
      </c>
      <c r="F1309" s="39">
        <v>52208.518314383502</v>
      </c>
      <c r="G1309" s="40">
        <f t="shared" si="361"/>
        <v>64.615540345097543</v>
      </c>
      <c r="H1309" s="39">
        <v>52185.309886564799</v>
      </c>
      <c r="I1309" s="39">
        <f t="shared" si="362"/>
        <v>87.8239681638006</v>
      </c>
      <c r="J1309" s="39">
        <v>51103.483544550501</v>
      </c>
      <c r="K1309" s="40">
        <f t="shared" si="363"/>
        <v>1169.6503101780982</v>
      </c>
      <c r="L1309" s="39">
        <v>50529.518290764303</v>
      </c>
      <c r="M1309" s="39">
        <f t="shared" si="364"/>
        <v>1743.6155639642966</v>
      </c>
      <c r="N1309" s="39">
        <f t="shared" si="369"/>
        <v>573.96525378619845</v>
      </c>
      <c r="O1309" s="40">
        <f>'Estimates from MCMC'!$B$2-L1309</f>
        <v>18531.481709235697</v>
      </c>
      <c r="P1309" s="39">
        <v>51745.367092670604</v>
      </c>
      <c r="Q1309" s="40">
        <f t="shared" si="365"/>
        <v>1215.8488019063007</v>
      </c>
      <c r="R1309" s="39">
        <v>51775.66583962</v>
      </c>
      <c r="S1309" s="39">
        <f t="shared" si="366"/>
        <v>30.298746949396445</v>
      </c>
      <c r="T1309" s="39">
        <f t="shared" si="370"/>
        <v>1246.1475488556971</v>
      </c>
      <c r="U1309" s="39">
        <v>58275.011839140097</v>
      </c>
      <c r="V1309" s="39">
        <f t="shared" si="367"/>
        <v>7745.4935483757945</v>
      </c>
      <c r="W1309" s="39">
        <v>59766.604606548099</v>
      </c>
      <c r="X1309" s="39">
        <f t="shared" si="368"/>
        <v>245.44521855230414</v>
      </c>
      <c r="Y1309" s="39">
        <f t="shared" si="371"/>
        <v>9237.0863157837957</v>
      </c>
      <c r="Z1309" s="39">
        <f t="shared" si="372"/>
        <v>9294.3953934519013</v>
      </c>
      <c r="AA1309" s="45">
        <f t="shared" si="373"/>
        <v>6.7244895384411904E-2</v>
      </c>
      <c r="AB1309" s="45">
        <f t="shared" si="374"/>
        <v>0.41796407162173144</v>
      </c>
      <c r="AC1309" s="45">
        <f t="shared" si="375"/>
        <v>1.3244770299720796E-2</v>
      </c>
      <c r="AD1309" s="45">
        <f t="shared" si="376"/>
        <v>0.49845373730586412</v>
      </c>
      <c r="AE1309" s="45">
        <f t="shared" si="377"/>
        <v>0.50154626269413594</v>
      </c>
      <c r="AF1309" s="43">
        <f>('Estimates from MCMC'!$B$2-'MCMC runs'!W1309)/'Estimates from MCMC'!$B$2</f>
        <v>0.13458240386689885</v>
      </c>
    </row>
    <row r="1310" spans="1:32" x14ac:dyDescent="0.3">
      <c r="A1310" s="38">
        <v>2625</v>
      </c>
      <c r="B1310" s="38">
        <v>1990968.0612168359</v>
      </c>
      <c r="C1310" s="39">
        <v>52654.9630181912</v>
      </c>
      <c r="D1310" s="39">
        <v>51617.498890565999</v>
      </c>
      <c r="E1310" s="39">
        <f t="shared" si="360"/>
        <v>1037.4641276252005</v>
      </c>
      <c r="F1310" s="39">
        <v>52589.001899089897</v>
      </c>
      <c r="G1310" s="40">
        <f t="shared" si="361"/>
        <v>65.961119101302756</v>
      </c>
      <c r="H1310" s="39">
        <v>52566.096243376101</v>
      </c>
      <c r="I1310" s="39">
        <f t="shared" si="362"/>
        <v>88.866774815098324</v>
      </c>
      <c r="J1310" s="39">
        <v>51463.5945340502</v>
      </c>
      <c r="K1310" s="40">
        <f t="shared" si="363"/>
        <v>1191.3684841409995</v>
      </c>
      <c r="L1310" s="39">
        <v>50882.862520423398</v>
      </c>
      <c r="M1310" s="39">
        <f t="shared" si="364"/>
        <v>1772.1004977678022</v>
      </c>
      <c r="N1310" s="39">
        <f t="shared" si="369"/>
        <v>580.73201362680265</v>
      </c>
      <c r="O1310" s="40">
        <f>'Estimates from MCMC'!$B$2-L1310</f>
        <v>18178.137479576602</v>
      </c>
      <c r="P1310" s="39">
        <v>52120.966194030399</v>
      </c>
      <c r="Q1310" s="40">
        <f t="shared" si="365"/>
        <v>1238.1036736070018</v>
      </c>
      <c r="R1310" s="39">
        <v>52151.354124193604</v>
      </c>
      <c r="S1310" s="39">
        <f t="shared" si="366"/>
        <v>30.387930163204146</v>
      </c>
      <c r="T1310" s="39">
        <f t="shared" si="370"/>
        <v>1268.491603770206</v>
      </c>
      <c r="U1310" s="39">
        <v>58751.977927411201</v>
      </c>
      <c r="V1310" s="39">
        <f t="shared" si="367"/>
        <v>7869.115406987803</v>
      </c>
      <c r="W1310" s="39">
        <v>60272.0175648269</v>
      </c>
      <c r="X1310" s="39">
        <f t="shared" si="368"/>
        <v>251.54803364549298</v>
      </c>
      <c r="Y1310" s="39">
        <f t="shared" si="371"/>
        <v>9389.155044403502</v>
      </c>
      <c r="Z1310" s="39">
        <f t="shared" si="372"/>
        <v>8788.9824351731004</v>
      </c>
      <c r="AA1310" s="45">
        <f t="shared" si="373"/>
        <v>6.978116461025638E-2</v>
      </c>
      <c r="AB1310" s="45">
        <f t="shared" si="374"/>
        <v>0.43288898083364519</v>
      </c>
      <c r="AC1310" s="45">
        <f t="shared" si="375"/>
        <v>1.383794318466954E-2</v>
      </c>
      <c r="AD1310" s="45">
        <f t="shared" si="376"/>
        <v>0.51650808862857112</v>
      </c>
      <c r="AE1310" s="45">
        <f t="shared" si="377"/>
        <v>0.48349191137142888</v>
      </c>
      <c r="AF1310" s="43">
        <f>('Estimates from MCMC'!$B$2-'MCMC runs'!W1310)/'Estimates from MCMC'!$B$2</f>
        <v>0.12726404823522827</v>
      </c>
    </row>
    <row r="1311" spans="1:32" x14ac:dyDescent="0.3">
      <c r="A1311" s="38">
        <v>1363</v>
      </c>
      <c r="B1311" s="38">
        <v>2237409.3849444897</v>
      </c>
      <c r="C1311" s="39">
        <v>52843.007456132502</v>
      </c>
      <c r="D1311" s="39">
        <v>51774.019062173298</v>
      </c>
      <c r="E1311" s="39">
        <f t="shared" si="360"/>
        <v>1068.9883939592037</v>
      </c>
      <c r="F1311" s="39">
        <v>52779.650442848397</v>
      </c>
      <c r="G1311" s="40">
        <f t="shared" si="361"/>
        <v>63.357013284105051</v>
      </c>
      <c r="H1311" s="39">
        <v>52750.335957899297</v>
      </c>
      <c r="I1311" s="39">
        <f t="shared" si="362"/>
        <v>92.671498233205057</v>
      </c>
      <c r="J1311" s="39">
        <v>51618.911139434997</v>
      </c>
      <c r="K1311" s="40">
        <f t="shared" si="363"/>
        <v>1224.0963166975052</v>
      </c>
      <c r="L1311" s="39">
        <v>51013.6358123725</v>
      </c>
      <c r="M1311" s="39">
        <f t="shared" si="364"/>
        <v>1829.3716437600015</v>
      </c>
      <c r="N1311" s="39">
        <f t="shared" si="369"/>
        <v>605.27532706249622</v>
      </c>
      <c r="O1311" s="40">
        <f>'Estimates from MCMC'!$B$2-L1311</f>
        <v>18047.3641876275</v>
      </c>
      <c r="P1311" s="39">
        <v>52295.228424106397</v>
      </c>
      <c r="Q1311" s="40">
        <f t="shared" si="365"/>
        <v>1281.5926117338968</v>
      </c>
      <c r="R1311" s="39">
        <v>52327.116371021402</v>
      </c>
      <c r="S1311" s="39">
        <f t="shared" si="366"/>
        <v>31.887946915005159</v>
      </c>
      <c r="T1311" s="39">
        <f t="shared" si="370"/>
        <v>1313.4805586489019</v>
      </c>
      <c r="U1311" s="39">
        <v>59098.275423808402</v>
      </c>
      <c r="V1311" s="39">
        <f t="shared" si="367"/>
        <v>8084.6396114359013</v>
      </c>
      <c r="W1311" s="39">
        <v>60675.586089353899</v>
      </c>
      <c r="X1311" s="39">
        <f t="shared" si="368"/>
        <v>263.83010689659568</v>
      </c>
      <c r="Y1311" s="39">
        <f t="shared" si="371"/>
        <v>9661.9502769813989</v>
      </c>
      <c r="Z1311" s="39">
        <f t="shared" si="372"/>
        <v>8385.4139106461007</v>
      </c>
      <c r="AA1311" s="45">
        <f t="shared" si="373"/>
        <v>7.2779633911824529E-2</v>
      </c>
      <c r="AB1311" s="45">
        <f t="shared" si="374"/>
        <v>0.44796788757542688</v>
      </c>
      <c r="AC1311" s="45">
        <f t="shared" si="375"/>
        <v>1.4618761174967939E-2</v>
      </c>
      <c r="AD1311" s="45">
        <f t="shared" si="376"/>
        <v>0.53536628266221942</v>
      </c>
      <c r="AE1311" s="45">
        <f t="shared" si="377"/>
        <v>0.46463371733778064</v>
      </c>
      <c r="AF1311" s="43">
        <f>('Estimates from MCMC'!$B$2-'MCMC runs'!W1311)/'Estimates from MCMC'!$B$2</f>
        <v>0.12142039516725939</v>
      </c>
    </row>
    <row r="1312" spans="1:32" x14ac:dyDescent="0.3">
      <c r="A1312" s="38">
        <v>3242</v>
      </c>
      <c r="B1312" s="38">
        <v>1939832.1847543104</v>
      </c>
      <c r="C1312" s="39">
        <v>52067.204804839799</v>
      </c>
      <c r="D1312" s="39">
        <v>51005.002212026302</v>
      </c>
      <c r="E1312" s="39">
        <f t="shared" si="360"/>
        <v>1062.2025928134972</v>
      </c>
      <c r="F1312" s="39">
        <v>51998.111559574798</v>
      </c>
      <c r="G1312" s="40">
        <f t="shared" si="361"/>
        <v>69.093245265001315</v>
      </c>
      <c r="H1312" s="39">
        <v>51975.092479414103</v>
      </c>
      <c r="I1312" s="39">
        <f t="shared" si="362"/>
        <v>92.112325425696326</v>
      </c>
      <c r="J1312" s="39">
        <v>50844.9152567071</v>
      </c>
      <c r="K1312" s="40">
        <f t="shared" si="363"/>
        <v>1222.2895481326996</v>
      </c>
      <c r="L1312" s="39">
        <v>50243.241962285698</v>
      </c>
      <c r="M1312" s="39">
        <f t="shared" si="364"/>
        <v>1823.9628425541014</v>
      </c>
      <c r="N1312" s="39">
        <f t="shared" si="369"/>
        <v>601.67329442140181</v>
      </c>
      <c r="O1312" s="40">
        <f>'Estimates from MCMC'!$B$2-L1312</f>
        <v>18817.758037714302</v>
      </c>
      <c r="P1312" s="39">
        <v>51525.444606394798</v>
      </c>
      <c r="Q1312" s="40">
        <f t="shared" si="365"/>
        <v>1282.2026441091002</v>
      </c>
      <c r="R1312" s="39">
        <v>51556.843817881003</v>
      </c>
      <c r="S1312" s="39">
        <f t="shared" si="366"/>
        <v>31.399211486204877</v>
      </c>
      <c r="T1312" s="39">
        <f t="shared" si="370"/>
        <v>1313.6018555953051</v>
      </c>
      <c r="U1312" s="39">
        <v>58051.736868056003</v>
      </c>
      <c r="V1312" s="39">
        <f t="shared" si="367"/>
        <v>7808.4949057703052</v>
      </c>
      <c r="W1312" s="39">
        <v>59623.627650499002</v>
      </c>
      <c r="X1312" s="39">
        <f t="shared" si="368"/>
        <v>258.2889268476938</v>
      </c>
      <c r="Y1312" s="39">
        <f t="shared" si="371"/>
        <v>9380.3856882133041</v>
      </c>
      <c r="Z1312" s="39">
        <f t="shared" si="372"/>
        <v>9437.3723495009981</v>
      </c>
      <c r="AA1312" s="45">
        <f t="shared" si="373"/>
        <v>6.9806501548303548E-2</v>
      </c>
      <c r="AB1312" s="45">
        <f t="shared" si="374"/>
        <v>0.41495351837985284</v>
      </c>
      <c r="AC1312" s="45">
        <f t="shared" si="375"/>
        <v>1.3725807629688645E-2</v>
      </c>
      <c r="AD1312" s="45">
        <f t="shared" si="376"/>
        <v>0.49848582755784504</v>
      </c>
      <c r="AE1312" s="45">
        <f t="shared" si="377"/>
        <v>0.50151417244215502</v>
      </c>
      <c r="AF1312" s="43">
        <f>('Estimates from MCMC'!$B$2-'MCMC runs'!W1312)/'Estimates from MCMC'!$B$2</f>
        <v>0.13665270339990729</v>
      </c>
    </row>
    <row r="1313" spans="1:32" x14ac:dyDescent="0.3">
      <c r="A1313" s="38">
        <v>2980</v>
      </c>
      <c r="B1313" s="38">
        <v>2055930.6203617058</v>
      </c>
      <c r="C1313" s="39">
        <v>53020.937812804099</v>
      </c>
      <c r="D1313" s="39">
        <v>51935.027233888803</v>
      </c>
      <c r="E1313" s="39">
        <f t="shared" si="360"/>
        <v>1085.9105789152964</v>
      </c>
      <c r="F1313" s="39">
        <v>52966.114412875701</v>
      </c>
      <c r="G1313" s="40">
        <f t="shared" si="361"/>
        <v>54.82339992839843</v>
      </c>
      <c r="H1313" s="39">
        <v>52928.573064109602</v>
      </c>
      <c r="I1313" s="39">
        <f t="shared" si="362"/>
        <v>92.364748694497393</v>
      </c>
      <c r="J1313" s="39">
        <v>51788.673430337403</v>
      </c>
      <c r="K1313" s="40">
        <f t="shared" si="363"/>
        <v>1232.2643824666957</v>
      </c>
      <c r="L1313" s="39">
        <v>51185.705747743101</v>
      </c>
      <c r="M1313" s="39">
        <f t="shared" si="364"/>
        <v>1835.2320650609981</v>
      </c>
      <c r="N1313" s="39">
        <f t="shared" si="369"/>
        <v>602.96768259430246</v>
      </c>
      <c r="O1313" s="40">
        <f>'Estimates from MCMC'!$B$2-L1313</f>
        <v>17875.294252256899</v>
      </c>
      <c r="P1313" s="39">
        <v>52475.908965520997</v>
      </c>
      <c r="Q1313" s="40">
        <f t="shared" si="365"/>
        <v>1290.2032177778965</v>
      </c>
      <c r="R1313" s="39">
        <v>52507.314640209697</v>
      </c>
      <c r="S1313" s="39">
        <f t="shared" si="366"/>
        <v>31.405674688699946</v>
      </c>
      <c r="T1313" s="39">
        <f t="shared" si="370"/>
        <v>1321.6088924665964</v>
      </c>
      <c r="U1313" s="39">
        <v>59141.334982607703</v>
      </c>
      <c r="V1313" s="39">
        <f t="shared" si="367"/>
        <v>7955.629234864602</v>
      </c>
      <c r="W1313" s="39">
        <v>60724.482815413503</v>
      </c>
      <c r="X1313" s="39">
        <f t="shared" si="368"/>
        <v>261.53894033920369</v>
      </c>
      <c r="Y1313" s="39">
        <f t="shared" si="371"/>
        <v>9538.7770676704022</v>
      </c>
      <c r="Z1313" s="39">
        <f t="shared" si="372"/>
        <v>8336.517184586497</v>
      </c>
      <c r="AA1313" s="45">
        <f t="shared" si="373"/>
        <v>7.3934944724041829E-2</v>
      </c>
      <c r="AB1313" s="45">
        <f t="shared" si="374"/>
        <v>0.44506284051017175</v>
      </c>
      <c r="AC1313" s="45">
        <f t="shared" si="375"/>
        <v>1.4631308254194602E-2</v>
      </c>
      <c r="AD1313" s="45">
        <f t="shared" si="376"/>
        <v>0.53362909348840815</v>
      </c>
      <c r="AE1313" s="45">
        <f t="shared" si="377"/>
        <v>0.4663709065115918</v>
      </c>
      <c r="AF1313" s="43">
        <f>('Estimates from MCMC'!$B$2-'MCMC runs'!W1313)/'Estimates from MCMC'!$B$2</f>
        <v>0.12071237289622938</v>
      </c>
    </row>
    <row r="1314" spans="1:32" x14ac:dyDescent="0.3">
      <c r="A1314" s="38">
        <v>354</v>
      </c>
      <c r="B1314" s="38">
        <v>2068234.1377006222</v>
      </c>
      <c r="C1314" s="39">
        <v>52353.577626545099</v>
      </c>
      <c r="D1314" s="39">
        <v>51313.758923958201</v>
      </c>
      <c r="E1314" s="39">
        <f t="shared" si="360"/>
        <v>1039.8187025868974</v>
      </c>
      <c r="F1314" s="39">
        <v>52290.2557179902</v>
      </c>
      <c r="G1314" s="40">
        <f t="shared" si="361"/>
        <v>63.321908554898982</v>
      </c>
      <c r="H1314" s="39">
        <v>52264.003550297901</v>
      </c>
      <c r="I1314" s="39">
        <f t="shared" si="362"/>
        <v>89.574076247197809</v>
      </c>
      <c r="J1314" s="39">
        <v>51161.859333188702</v>
      </c>
      <c r="K1314" s="40">
        <f t="shared" si="363"/>
        <v>1191.7182933563963</v>
      </c>
      <c r="L1314" s="39">
        <v>50576.545573188298</v>
      </c>
      <c r="M1314" s="39">
        <f t="shared" si="364"/>
        <v>1777.032053356801</v>
      </c>
      <c r="N1314" s="39">
        <f t="shared" si="369"/>
        <v>585.31376000040473</v>
      </c>
      <c r="O1314" s="40">
        <f>'Estimates from MCMC'!$B$2-L1314</f>
        <v>18484.454426811702</v>
      </c>
      <c r="P1314" s="39">
        <v>51819.114238551098</v>
      </c>
      <c r="Q1314" s="40">
        <f t="shared" si="365"/>
        <v>1242.5686653627999</v>
      </c>
      <c r="R1314" s="39">
        <v>51849.807437244701</v>
      </c>
      <c r="S1314" s="39">
        <f t="shared" si="366"/>
        <v>30.693198693603335</v>
      </c>
      <c r="T1314" s="39">
        <f t="shared" si="370"/>
        <v>1273.2618640564033</v>
      </c>
      <c r="U1314" s="39">
        <v>58424.397065769102</v>
      </c>
      <c r="V1314" s="39">
        <f t="shared" si="367"/>
        <v>7847.8514925808049</v>
      </c>
      <c r="W1314" s="39">
        <v>59949.343516867099</v>
      </c>
      <c r="X1314" s="39">
        <f t="shared" si="368"/>
        <v>251.68458704159275</v>
      </c>
      <c r="Y1314" s="39">
        <f t="shared" si="371"/>
        <v>9372.7979436788009</v>
      </c>
      <c r="Z1314" s="39">
        <f t="shared" si="372"/>
        <v>9111.6564831329015</v>
      </c>
      <c r="AA1314" s="45">
        <f t="shared" si="373"/>
        <v>6.8882847968157329E-2</v>
      </c>
      <c r="AB1314" s="45">
        <f t="shared" si="374"/>
        <v>0.42456495124884486</v>
      </c>
      <c r="AC1314" s="45">
        <f t="shared" si="375"/>
        <v>1.3616013826003122E-2</v>
      </c>
      <c r="AD1314" s="45">
        <f t="shared" si="376"/>
        <v>0.5070638130430053</v>
      </c>
      <c r="AE1314" s="45">
        <f t="shared" si="377"/>
        <v>0.4929361869569947</v>
      </c>
      <c r="AF1314" s="43">
        <f>('Estimates from MCMC'!$B$2-'MCMC runs'!W1314)/'Estimates from MCMC'!$B$2</f>
        <v>0.13193635312452617</v>
      </c>
    </row>
    <row r="1315" spans="1:32" x14ac:dyDescent="0.3">
      <c r="A1315" s="38">
        <v>2610</v>
      </c>
      <c r="B1315" s="38">
        <v>2083990.6294590698</v>
      </c>
      <c r="C1315" s="39">
        <v>51972.534849819102</v>
      </c>
      <c r="D1315" s="39">
        <v>50938.939316328797</v>
      </c>
      <c r="E1315" s="39">
        <f t="shared" si="360"/>
        <v>1033.5955334903047</v>
      </c>
      <c r="F1315" s="39">
        <v>51911.837155181798</v>
      </c>
      <c r="G1315" s="40">
        <f t="shared" si="361"/>
        <v>60.697694637303357</v>
      </c>
      <c r="H1315" s="39">
        <v>51882.686514676701</v>
      </c>
      <c r="I1315" s="39">
        <f t="shared" si="362"/>
        <v>89.848335142400174</v>
      </c>
      <c r="J1315" s="39">
        <v>50789.083945160797</v>
      </c>
      <c r="K1315" s="40">
        <f t="shared" si="363"/>
        <v>1183.4509046583044</v>
      </c>
      <c r="L1315" s="39">
        <v>50201.975836793601</v>
      </c>
      <c r="M1315" s="39">
        <f t="shared" si="364"/>
        <v>1770.5590130255005</v>
      </c>
      <c r="N1315" s="39">
        <f t="shared" si="369"/>
        <v>587.10810836719611</v>
      </c>
      <c r="O1315" s="40">
        <f>'Estimates from MCMC'!$B$2-L1315</f>
        <v>18859.024163206399</v>
      </c>
      <c r="P1315" s="39">
        <v>51439.879213926302</v>
      </c>
      <c r="Q1315" s="40">
        <f t="shared" si="365"/>
        <v>1237.9033771327013</v>
      </c>
      <c r="R1315" s="39">
        <v>51470.9381476407</v>
      </c>
      <c r="S1315" s="39">
        <f t="shared" si="366"/>
        <v>31.058933714397426</v>
      </c>
      <c r="T1315" s="39">
        <f t="shared" si="370"/>
        <v>1268.9623108470987</v>
      </c>
      <c r="U1315" s="39">
        <v>57992.547078687698</v>
      </c>
      <c r="V1315" s="39">
        <f t="shared" si="367"/>
        <v>7790.5712418940966</v>
      </c>
      <c r="W1315" s="39">
        <v>59510.995999306702</v>
      </c>
      <c r="X1315" s="39">
        <f t="shared" si="368"/>
        <v>249.48660977190593</v>
      </c>
      <c r="Y1315" s="39">
        <f t="shared" si="371"/>
        <v>9309.0201625131012</v>
      </c>
      <c r="Z1315" s="39">
        <f t="shared" si="372"/>
        <v>9550.0040006932977</v>
      </c>
      <c r="AA1315" s="45">
        <f t="shared" si="373"/>
        <v>6.7286742933540547E-2</v>
      </c>
      <c r="AB1315" s="45">
        <f t="shared" si="374"/>
        <v>0.41309514079171467</v>
      </c>
      <c r="AC1315" s="45">
        <f t="shared" si="375"/>
        <v>1.3229030707678375E-2</v>
      </c>
      <c r="AD1315" s="45">
        <f t="shared" si="376"/>
        <v>0.49361091443293359</v>
      </c>
      <c r="AE1315" s="45">
        <f t="shared" si="377"/>
        <v>0.50638908556706641</v>
      </c>
      <c r="AF1315" s="43">
        <f>('Estimates from MCMC'!$B$2-'MCMC runs'!W1315)/'Estimates from MCMC'!$B$2</f>
        <v>0.13828360435981665</v>
      </c>
    </row>
    <row r="1316" spans="1:32" x14ac:dyDescent="0.3">
      <c r="A1316" s="38">
        <v>1276</v>
      </c>
      <c r="B1316" s="38">
        <v>1961990.2557010166</v>
      </c>
      <c r="C1316" s="39">
        <v>52707.582402445303</v>
      </c>
      <c r="D1316" s="39">
        <v>51658.832177781602</v>
      </c>
      <c r="E1316" s="39">
        <f t="shared" si="360"/>
        <v>1048.7502246637014</v>
      </c>
      <c r="F1316" s="39">
        <v>52651.254175783899</v>
      </c>
      <c r="G1316" s="40">
        <f t="shared" si="361"/>
        <v>56.328226661404187</v>
      </c>
      <c r="H1316" s="39">
        <v>52617.874735196303</v>
      </c>
      <c r="I1316" s="39">
        <f t="shared" si="362"/>
        <v>89.707667249000224</v>
      </c>
      <c r="J1316" s="39">
        <v>51513.440384584799</v>
      </c>
      <c r="K1316" s="40">
        <f t="shared" si="363"/>
        <v>1194.142017860504</v>
      </c>
      <c r="L1316" s="39">
        <v>50927.167178778996</v>
      </c>
      <c r="M1316" s="39">
        <f t="shared" si="364"/>
        <v>1780.4152236663067</v>
      </c>
      <c r="N1316" s="39">
        <f t="shared" si="369"/>
        <v>586.27320580580272</v>
      </c>
      <c r="O1316" s="40">
        <f>'Estimates from MCMC'!$B$2-L1316</f>
        <v>18133.832821221004</v>
      </c>
      <c r="P1316" s="39">
        <v>52175.864594137201</v>
      </c>
      <c r="Q1316" s="40">
        <f t="shared" si="365"/>
        <v>1248.697415358205</v>
      </c>
      <c r="R1316" s="39">
        <v>52206.491428694899</v>
      </c>
      <c r="S1316" s="39">
        <f t="shared" si="366"/>
        <v>30.626834557697293</v>
      </c>
      <c r="T1316" s="39">
        <f t="shared" si="370"/>
        <v>1279.3242499159023</v>
      </c>
      <c r="U1316" s="39">
        <v>58786.710593196403</v>
      </c>
      <c r="V1316" s="39">
        <f t="shared" si="367"/>
        <v>7859.5434144174069</v>
      </c>
      <c r="W1316" s="39">
        <v>60314.993464016399</v>
      </c>
      <c r="X1316" s="39">
        <f t="shared" si="368"/>
        <v>248.95862090409355</v>
      </c>
      <c r="Y1316" s="39">
        <f t="shared" si="371"/>
        <v>9387.8262852374028</v>
      </c>
      <c r="Z1316" s="39">
        <f t="shared" si="372"/>
        <v>8746.0065359836008</v>
      </c>
      <c r="AA1316" s="45">
        <f t="shared" si="373"/>
        <v>7.0549026371235821E-2</v>
      </c>
      <c r="AB1316" s="45">
        <f t="shared" si="374"/>
        <v>0.4334187643563045</v>
      </c>
      <c r="AC1316" s="45">
        <f t="shared" si="375"/>
        <v>1.3728957543534388E-2</v>
      </c>
      <c r="AD1316" s="45">
        <f t="shared" si="376"/>
        <v>0.5176967482710747</v>
      </c>
      <c r="AE1316" s="45">
        <f t="shared" si="377"/>
        <v>0.48230325172892524</v>
      </c>
      <c r="AF1316" s="43">
        <f>('Estimates from MCMC'!$B$2-'MCMC runs'!W1316)/'Estimates from MCMC'!$B$2</f>
        <v>0.12664175925607218</v>
      </c>
    </row>
    <row r="1317" spans="1:32" x14ac:dyDescent="0.3">
      <c r="A1317" s="38">
        <v>1033</v>
      </c>
      <c r="B1317" s="38">
        <v>1946467.4491422425</v>
      </c>
      <c r="C1317" s="39">
        <v>52310.537135874998</v>
      </c>
      <c r="D1317" s="39">
        <v>51271.6140936827</v>
      </c>
      <c r="E1317" s="39">
        <f t="shared" si="360"/>
        <v>1038.9230421922985</v>
      </c>
      <c r="F1317" s="39">
        <v>52254.828321480003</v>
      </c>
      <c r="G1317" s="40">
        <f t="shared" si="361"/>
        <v>55.708814394994988</v>
      </c>
      <c r="H1317" s="39">
        <v>52220.883166839398</v>
      </c>
      <c r="I1317" s="39">
        <f t="shared" si="362"/>
        <v>89.653969035600312</v>
      </c>
      <c r="J1317" s="39">
        <v>51126.964620833198</v>
      </c>
      <c r="K1317" s="40">
        <f t="shared" si="363"/>
        <v>1183.5725150418002</v>
      </c>
      <c r="L1317" s="39">
        <v>50541.199580811801</v>
      </c>
      <c r="M1317" s="39">
        <f t="shared" si="364"/>
        <v>1769.3375550631972</v>
      </c>
      <c r="N1317" s="39">
        <f t="shared" si="369"/>
        <v>585.765040021397</v>
      </c>
      <c r="O1317" s="40">
        <f>'Estimates from MCMC'!$B$2-L1317</f>
        <v>18519.800419188199</v>
      </c>
      <c r="P1317" s="39">
        <v>51779.803915308199</v>
      </c>
      <c r="Q1317" s="40">
        <f t="shared" si="365"/>
        <v>1238.6043344963982</v>
      </c>
      <c r="R1317" s="39">
        <v>51810.782589148803</v>
      </c>
      <c r="S1317" s="39">
        <f t="shared" si="366"/>
        <v>30.978673840603733</v>
      </c>
      <c r="T1317" s="39">
        <f t="shared" si="370"/>
        <v>1269.583008337002</v>
      </c>
      <c r="U1317" s="39">
        <v>58273.132337818002</v>
      </c>
      <c r="V1317" s="39">
        <f t="shared" si="367"/>
        <v>7731.9327570062014</v>
      </c>
      <c r="W1317" s="39">
        <v>59790.335721708798</v>
      </c>
      <c r="X1317" s="39">
        <f t="shared" si="368"/>
        <v>247.62037555379356</v>
      </c>
      <c r="Y1317" s="39">
        <f t="shared" si="371"/>
        <v>9249.1361408969969</v>
      </c>
      <c r="Z1317" s="39">
        <f t="shared" si="372"/>
        <v>9270.6642782912022</v>
      </c>
      <c r="AA1317" s="45">
        <f t="shared" si="373"/>
        <v>6.8552737049023399E-2</v>
      </c>
      <c r="AB1317" s="45">
        <f t="shared" si="374"/>
        <v>0.41749546874140259</v>
      </c>
      <c r="AC1317" s="45">
        <f t="shared" si="375"/>
        <v>1.3370574733474791E-2</v>
      </c>
      <c r="AD1317" s="45">
        <f t="shared" si="376"/>
        <v>0.49941878052390076</v>
      </c>
      <c r="AE1317" s="45">
        <f t="shared" si="377"/>
        <v>0.50058121947609924</v>
      </c>
      <c r="AF1317" s="43">
        <f>('Estimates from MCMC'!$B$2-'MCMC runs'!W1317)/'Estimates from MCMC'!$B$2</f>
        <v>0.13423877844646331</v>
      </c>
    </row>
    <row r="1318" spans="1:32" x14ac:dyDescent="0.3">
      <c r="A1318" s="38">
        <v>1200</v>
      </c>
      <c r="B1318" s="38">
        <v>2111095.3648815174</v>
      </c>
      <c r="C1318" s="39">
        <v>52870.992956847003</v>
      </c>
      <c r="D1318" s="39">
        <v>51852.099272974701</v>
      </c>
      <c r="E1318" s="39">
        <f t="shared" si="360"/>
        <v>1018.8936838723021</v>
      </c>
      <c r="F1318" s="39">
        <v>52797.984579360003</v>
      </c>
      <c r="G1318" s="40">
        <f t="shared" si="361"/>
        <v>73.008377486999962</v>
      </c>
      <c r="H1318" s="39">
        <v>52782.324764894198</v>
      </c>
      <c r="I1318" s="39">
        <f t="shared" si="362"/>
        <v>88.6681919528055</v>
      </c>
      <c r="J1318" s="39">
        <v>51691.481627894798</v>
      </c>
      <c r="K1318" s="40">
        <f t="shared" si="363"/>
        <v>1179.5113289522051</v>
      </c>
      <c r="L1318" s="39">
        <v>51265.231468184502</v>
      </c>
      <c r="M1318" s="39">
        <f t="shared" si="364"/>
        <v>1605.7614886625015</v>
      </c>
      <c r="N1318" s="39">
        <f t="shared" si="369"/>
        <v>426.25015971029643</v>
      </c>
      <c r="O1318" s="40">
        <f>'Estimates from MCMC'!$B$2-L1318</f>
        <v>17795.768531815498</v>
      </c>
      <c r="P1318" s="39">
        <v>52370.962973311201</v>
      </c>
      <c r="Q1318" s="40">
        <f t="shared" si="365"/>
        <v>1105.7315051266996</v>
      </c>
      <c r="R1318" s="39">
        <v>52399.021663019099</v>
      </c>
      <c r="S1318" s="39">
        <f t="shared" si="366"/>
        <v>28.058689707897429</v>
      </c>
      <c r="T1318" s="39">
        <f t="shared" si="370"/>
        <v>1133.7901948345971</v>
      </c>
      <c r="U1318" s="39">
        <v>59113.043708085599</v>
      </c>
      <c r="V1318" s="39">
        <f t="shared" si="367"/>
        <v>7847.8122399010972</v>
      </c>
      <c r="W1318" s="39">
        <v>60466.6637995868</v>
      </c>
      <c r="X1318" s="39">
        <f t="shared" si="368"/>
        <v>219.82989666660433</v>
      </c>
      <c r="Y1318" s="39">
        <f t="shared" si="371"/>
        <v>9201.4323314022986</v>
      </c>
      <c r="Z1318" s="39">
        <f t="shared" si="372"/>
        <v>8594.3362004131995</v>
      </c>
      <c r="AA1318" s="45">
        <f t="shared" si="373"/>
        <v>6.3711223980441906E-2</v>
      </c>
      <c r="AB1318" s="45">
        <f t="shared" si="374"/>
        <v>0.44099316227173219</v>
      </c>
      <c r="AC1318" s="45">
        <f t="shared" si="375"/>
        <v>1.2352930769670874E-2</v>
      </c>
      <c r="AD1318" s="45">
        <f t="shared" si="376"/>
        <v>0.51705731702184499</v>
      </c>
      <c r="AE1318" s="45">
        <f t="shared" si="377"/>
        <v>0.48294268297815501</v>
      </c>
      <c r="AF1318" s="43">
        <f>('Estimates from MCMC'!$B$2-'MCMC runs'!W1318)/'Estimates from MCMC'!$B$2</f>
        <v>0.12444558000048073</v>
      </c>
    </row>
    <row r="1319" spans="1:32" x14ac:dyDescent="0.3">
      <c r="A1319" s="38">
        <v>4160</v>
      </c>
      <c r="B1319" s="38">
        <v>1950201.7257852678</v>
      </c>
      <c r="C1319" s="39">
        <v>51914.5345615486</v>
      </c>
      <c r="D1319" s="39">
        <v>50868.626643291602</v>
      </c>
      <c r="E1319" s="39">
        <f t="shared" si="360"/>
        <v>1045.9079182569985</v>
      </c>
      <c r="F1319" s="39">
        <v>51842.367480801098</v>
      </c>
      <c r="G1319" s="40">
        <f t="shared" si="361"/>
        <v>72.167080747502041</v>
      </c>
      <c r="H1319" s="39">
        <v>51823.7831029402</v>
      </c>
      <c r="I1319" s="39">
        <f t="shared" si="362"/>
        <v>90.751458608399844</v>
      </c>
      <c r="J1319" s="39">
        <v>50706.808073711603</v>
      </c>
      <c r="K1319" s="40">
        <f t="shared" si="363"/>
        <v>1207.726487836997</v>
      </c>
      <c r="L1319" s="39">
        <v>50114.066395741203</v>
      </c>
      <c r="M1319" s="39">
        <f t="shared" si="364"/>
        <v>1800.4681658073969</v>
      </c>
      <c r="N1319" s="39">
        <f t="shared" si="369"/>
        <v>592.74167797039991</v>
      </c>
      <c r="O1319" s="40">
        <f>'Estimates from MCMC'!$B$2-L1319</f>
        <v>18946.933604258797</v>
      </c>
      <c r="P1319" s="39">
        <v>51376.263957775998</v>
      </c>
      <c r="Q1319" s="40">
        <f t="shared" si="365"/>
        <v>1262.1975620347948</v>
      </c>
      <c r="R1319" s="39">
        <v>51407.275180138</v>
      </c>
      <c r="S1319" s="39">
        <f t="shared" si="366"/>
        <v>31.011222362001718</v>
      </c>
      <c r="T1319" s="39">
        <f t="shared" si="370"/>
        <v>1293.2087843967965</v>
      </c>
      <c r="U1319" s="39">
        <v>57834.805686449101</v>
      </c>
      <c r="V1319" s="39">
        <f t="shared" si="367"/>
        <v>7720.7392907078975</v>
      </c>
      <c r="W1319" s="39">
        <v>59383.123866857801</v>
      </c>
      <c r="X1319" s="39">
        <f t="shared" si="368"/>
        <v>255.1093960119033</v>
      </c>
      <c r="Y1319" s="39">
        <f t="shared" si="371"/>
        <v>9269.0574711165973</v>
      </c>
      <c r="Z1319" s="39">
        <f t="shared" si="372"/>
        <v>9677.8761331421993</v>
      </c>
      <c r="AA1319" s="45">
        <f t="shared" si="373"/>
        <v>6.8254252187072401E-2</v>
      </c>
      <c r="AB1319" s="45">
        <f t="shared" si="374"/>
        <v>0.40749281398085802</v>
      </c>
      <c r="AC1319" s="45">
        <f t="shared" si="375"/>
        <v>1.3464416002099732E-2</v>
      </c>
      <c r="AD1319" s="45">
        <f t="shared" si="376"/>
        <v>0.48921148217003013</v>
      </c>
      <c r="AE1319" s="45">
        <f t="shared" si="377"/>
        <v>0.51078851782996981</v>
      </c>
      <c r="AF1319" s="43">
        <f>('Estimates from MCMC'!$B$2-'MCMC runs'!W1319)/'Estimates from MCMC'!$B$2</f>
        <v>0.14013518676448647</v>
      </c>
    </row>
    <row r="1320" spans="1:32" x14ac:dyDescent="0.3">
      <c r="A1320" s="38">
        <v>1759</v>
      </c>
      <c r="B1320" s="38">
        <v>1975833.6640652677</v>
      </c>
      <c r="C1320" s="39">
        <v>52726.640377809003</v>
      </c>
      <c r="D1320" s="39">
        <v>51691.452752479003</v>
      </c>
      <c r="E1320" s="39">
        <f t="shared" si="360"/>
        <v>1035.1876253299997</v>
      </c>
      <c r="F1320" s="39">
        <v>52657.044774011098</v>
      </c>
      <c r="G1320" s="40">
        <f t="shared" si="361"/>
        <v>69.595603797904914</v>
      </c>
      <c r="H1320" s="39">
        <v>52638.099426439599</v>
      </c>
      <c r="I1320" s="39">
        <f t="shared" si="362"/>
        <v>88.540951369403047</v>
      </c>
      <c r="J1320" s="39">
        <v>51534.339496312001</v>
      </c>
      <c r="K1320" s="40">
        <f t="shared" si="363"/>
        <v>1192.3008814970017</v>
      </c>
      <c r="L1320" s="39">
        <v>50955.6478449317</v>
      </c>
      <c r="M1320" s="39">
        <f t="shared" si="364"/>
        <v>1770.9925328773024</v>
      </c>
      <c r="N1320" s="39">
        <f t="shared" si="369"/>
        <v>578.69165138030075</v>
      </c>
      <c r="O1320" s="40">
        <f>'Estimates from MCMC'!$B$2-L1320</f>
        <v>18105.3521550683</v>
      </c>
      <c r="P1320" s="39">
        <v>52193.927096502601</v>
      </c>
      <c r="Q1320" s="40">
        <f t="shared" si="365"/>
        <v>1238.2792515709007</v>
      </c>
      <c r="R1320" s="39">
        <v>52223.999715538099</v>
      </c>
      <c r="S1320" s="39">
        <f t="shared" si="366"/>
        <v>30.072619035498064</v>
      </c>
      <c r="T1320" s="39">
        <f t="shared" si="370"/>
        <v>1268.3518706063987</v>
      </c>
      <c r="U1320" s="39">
        <v>58808.858680962701</v>
      </c>
      <c r="V1320" s="39">
        <f t="shared" si="367"/>
        <v>7853.2108360310012</v>
      </c>
      <c r="W1320" s="39">
        <v>60327.6357635233</v>
      </c>
      <c r="X1320" s="39">
        <f t="shared" si="368"/>
        <v>250.42521195419977</v>
      </c>
      <c r="Y1320" s="39">
        <f t="shared" si="371"/>
        <v>9371.9879185915997</v>
      </c>
      <c r="Z1320" s="39">
        <f t="shared" si="372"/>
        <v>8733.3642364767002</v>
      </c>
      <c r="AA1320" s="45">
        <f t="shared" si="373"/>
        <v>7.0053974081434489E-2</v>
      </c>
      <c r="AB1320" s="45">
        <f t="shared" si="374"/>
        <v>0.43375079196306171</v>
      </c>
      <c r="AC1320" s="45">
        <f t="shared" si="375"/>
        <v>1.383155708927193E-2</v>
      </c>
      <c r="AD1320" s="45">
        <f t="shared" si="376"/>
        <v>0.51763632313376817</v>
      </c>
      <c r="AE1320" s="45">
        <f t="shared" si="377"/>
        <v>0.48236367686623188</v>
      </c>
      <c r="AF1320" s="43">
        <f>('Estimates from MCMC'!$B$2-'MCMC runs'!W1320)/'Estimates from MCMC'!$B$2</f>
        <v>0.12645869935964871</v>
      </c>
    </row>
    <row r="1321" spans="1:32" x14ac:dyDescent="0.3">
      <c r="A1321" s="38">
        <v>3285</v>
      </c>
      <c r="B1321" s="38">
        <v>2066944.8823800185</v>
      </c>
      <c r="C1321" s="39">
        <v>52845.556190375697</v>
      </c>
      <c r="D1321" s="39">
        <v>51829.646683141902</v>
      </c>
      <c r="E1321" s="39">
        <f t="shared" si="360"/>
        <v>1015.909507233795</v>
      </c>
      <c r="F1321" s="39">
        <v>52783.212089346103</v>
      </c>
      <c r="G1321" s="40">
        <f t="shared" si="361"/>
        <v>62.34410102959373</v>
      </c>
      <c r="H1321" s="39">
        <v>52756.509862721199</v>
      </c>
      <c r="I1321" s="39">
        <f t="shared" si="362"/>
        <v>89.046327654497873</v>
      </c>
      <c r="J1321" s="39">
        <v>51678.998529681798</v>
      </c>
      <c r="K1321" s="40">
        <f t="shared" si="363"/>
        <v>1166.5576606938994</v>
      </c>
      <c r="L1321" s="39">
        <v>51096.674681971599</v>
      </c>
      <c r="M1321" s="39">
        <f t="shared" si="364"/>
        <v>1748.881508404098</v>
      </c>
      <c r="N1321" s="39">
        <f t="shared" si="369"/>
        <v>582.32384771019861</v>
      </c>
      <c r="O1321" s="40">
        <f>'Estimates from MCMC'!$B$2-L1321</f>
        <v>17964.325318028401</v>
      </c>
      <c r="P1321" s="39">
        <v>52316.262185241598</v>
      </c>
      <c r="Q1321" s="40">
        <f t="shared" si="365"/>
        <v>1219.5875032699987</v>
      </c>
      <c r="R1321" s="39">
        <v>52347.357543640202</v>
      </c>
      <c r="S1321" s="39">
        <f t="shared" si="366"/>
        <v>31.095358398604731</v>
      </c>
      <c r="T1321" s="39">
        <f t="shared" si="370"/>
        <v>1250.6828616686034</v>
      </c>
      <c r="U1321" s="39">
        <v>59042.122873227403</v>
      </c>
      <c r="V1321" s="39">
        <f t="shared" si="367"/>
        <v>7945.448191255804</v>
      </c>
      <c r="W1321" s="39">
        <v>60538.743899651898</v>
      </c>
      <c r="X1321" s="39">
        <f t="shared" si="368"/>
        <v>245.93816475589119</v>
      </c>
      <c r="Y1321" s="39">
        <f t="shared" si="371"/>
        <v>9442.0692176802986</v>
      </c>
      <c r="Z1321" s="39">
        <f t="shared" si="372"/>
        <v>8522.2561003481023</v>
      </c>
      <c r="AA1321" s="45">
        <f t="shared" si="373"/>
        <v>6.9620363666731175E-2</v>
      </c>
      <c r="AB1321" s="45">
        <f t="shared" si="374"/>
        <v>0.44229037554124095</v>
      </c>
      <c r="AC1321" s="45">
        <f t="shared" si="375"/>
        <v>1.369036467565391E-2</v>
      </c>
      <c r="AD1321" s="45">
        <f t="shared" si="376"/>
        <v>0.52560110388362602</v>
      </c>
      <c r="AE1321" s="45">
        <f t="shared" si="377"/>
        <v>0.47439889611637398</v>
      </c>
      <c r="AF1321" s="43">
        <f>('Estimates from MCMC'!$B$2-'MCMC runs'!W1321)/'Estimates from MCMC'!$B$2</f>
        <v>0.12340186357492799</v>
      </c>
    </row>
    <row r="1322" spans="1:32" x14ac:dyDescent="0.3">
      <c r="A1322" s="38">
        <v>1505</v>
      </c>
      <c r="B1322" s="38">
        <v>2118108.7710881033</v>
      </c>
      <c r="C1322" s="39">
        <v>51572.842571311397</v>
      </c>
      <c r="D1322" s="39">
        <v>50543.0394791949</v>
      </c>
      <c r="E1322" s="39">
        <f t="shared" si="360"/>
        <v>1029.8030921164973</v>
      </c>
      <c r="F1322" s="39">
        <v>51515.383925761002</v>
      </c>
      <c r="G1322" s="40">
        <f t="shared" si="361"/>
        <v>57.458645550395886</v>
      </c>
      <c r="H1322" s="39">
        <v>51482.853783346902</v>
      </c>
      <c r="I1322" s="39">
        <f t="shared" si="362"/>
        <v>89.988787964495714</v>
      </c>
      <c r="J1322" s="39">
        <v>50396.137178057899</v>
      </c>
      <c r="K1322" s="40">
        <f t="shared" si="363"/>
        <v>1176.7053932534982</v>
      </c>
      <c r="L1322" s="39">
        <v>49808.192614400803</v>
      </c>
      <c r="M1322" s="39">
        <f t="shared" si="364"/>
        <v>1764.6499569105945</v>
      </c>
      <c r="N1322" s="39">
        <f t="shared" si="369"/>
        <v>587.9445636570963</v>
      </c>
      <c r="O1322" s="40">
        <f>'Estimates from MCMC'!$B$2-L1322</f>
        <v>19252.807385599197</v>
      </c>
      <c r="P1322" s="39">
        <v>51044.909369741603</v>
      </c>
      <c r="Q1322" s="40">
        <f t="shared" si="365"/>
        <v>1236.7167553407999</v>
      </c>
      <c r="R1322" s="39">
        <v>51076.1655155841</v>
      </c>
      <c r="S1322" s="39">
        <f t="shared" si="366"/>
        <v>31.256145842497062</v>
      </c>
      <c r="T1322" s="39">
        <f t="shared" si="370"/>
        <v>1267.9729011832969</v>
      </c>
      <c r="U1322" s="39">
        <v>57398.746944601298</v>
      </c>
      <c r="V1322" s="39">
        <f t="shared" si="367"/>
        <v>7590.5543302004953</v>
      </c>
      <c r="W1322" s="39">
        <v>58911.121794599298</v>
      </c>
      <c r="X1322" s="39">
        <f t="shared" si="368"/>
        <v>244.40194881470234</v>
      </c>
      <c r="Y1322" s="39">
        <f t="shared" si="371"/>
        <v>9102.9291801984946</v>
      </c>
      <c r="Z1322" s="39">
        <f t="shared" si="372"/>
        <v>10149.878205400702</v>
      </c>
      <c r="AA1322" s="45">
        <f t="shared" si="373"/>
        <v>6.5859117363409617E-2</v>
      </c>
      <c r="AB1322" s="45">
        <f t="shared" si="374"/>
        <v>0.39425701292156035</v>
      </c>
      <c r="AC1322" s="45">
        <f t="shared" si="375"/>
        <v>1.2694353811356947E-2</v>
      </c>
      <c r="AD1322" s="45">
        <f t="shared" si="376"/>
        <v>0.47281048409632692</v>
      </c>
      <c r="AE1322" s="45">
        <f t="shared" si="377"/>
        <v>0.52718951590367313</v>
      </c>
      <c r="AF1322" s="43">
        <f>('Estimates from MCMC'!$B$2-'MCMC runs'!W1322)/'Estimates from MCMC'!$B$2</f>
        <v>0.14696975435340789</v>
      </c>
    </row>
    <row r="1323" spans="1:32" x14ac:dyDescent="0.3">
      <c r="A1323" s="38">
        <v>723</v>
      </c>
      <c r="B1323" s="38">
        <v>2130287.9601144735</v>
      </c>
      <c r="C1323" s="39">
        <v>52407.207048911601</v>
      </c>
      <c r="D1323" s="39">
        <v>51373.699795054701</v>
      </c>
      <c r="E1323" s="39">
        <f t="shared" si="360"/>
        <v>1033.5072538569002</v>
      </c>
      <c r="F1323" s="39">
        <v>52342.895895514703</v>
      </c>
      <c r="G1323" s="40">
        <f t="shared" si="361"/>
        <v>64.31115339689859</v>
      </c>
      <c r="H1323" s="39">
        <v>52318.089146603401</v>
      </c>
      <c r="I1323" s="39">
        <f t="shared" si="362"/>
        <v>89.117902308200428</v>
      </c>
      <c r="J1323" s="39">
        <v>51220.982923926596</v>
      </c>
      <c r="K1323" s="40">
        <f t="shared" si="363"/>
        <v>1186.2241249850049</v>
      </c>
      <c r="L1323" s="39">
        <v>50638.474914698199</v>
      </c>
      <c r="M1323" s="39">
        <f t="shared" si="364"/>
        <v>1768.7321342134019</v>
      </c>
      <c r="N1323" s="39">
        <f t="shared" si="369"/>
        <v>582.50800922839699</v>
      </c>
      <c r="O1323" s="40">
        <f>'Estimates from MCMC'!$B$2-L1323</f>
        <v>18422.525085301801</v>
      </c>
      <c r="P1323" s="39">
        <v>51876.495661205001</v>
      </c>
      <c r="Q1323" s="40">
        <f t="shared" si="365"/>
        <v>1238.0207465068015</v>
      </c>
      <c r="R1323" s="39">
        <v>51906.967952464001</v>
      </c>
      <c r="S1323" s="39">
        <f t="shared" si="366"/>
        <v>30.472291259000485</v>
      </c>
      <c r="T1323" s="39">
        <f t="shared" si="370"/>
        <v>1268.493037765802</v>
      </c>
      <c r="U1323" s="39">
        <v>58420.655214742503</v>
      </c>
      <c r="V1323" s="39">
        <f t="shared" si="367"/>
        <v>7782.1803000443033</v>
      </c>
      <c r="W1323" s="39">
        <v>59937.074853567101</v>
      </c>
      <c r="X1323" s="39">
        <f t="shared" si="368"/>
        <v>247.92660105879622</v>
      </c>
      <c r="Y1323" s="39">
        <f t="shared" si="371"/>
        <v>9298.5999388689015</v>
      </c>
      <c r="Z1323" s="39">
        <f t="shared" si="372"/>
        <v>9123.9251464328991</v>
      </c>
      <c r="AA1323" s="45">
        <f t="shared" si="373"/>
        <v>6.8855546777236015E-2</v>
      </c>
      <c r="AB1323" s="45">
        <f t="shared" si="374"/>
        <v>0.42242745030936213</v>
      </c>
      <c r="AC1323" s="45">
        <f t="shared" si="375"/>
        <v>1.3457796904106355E-2</v>
      </c>
      <c r="AD1323" s="45">
        <f t="shared" si="376"/>
        <v>0.50474079399070448</v>
      </c>
      <c r="AE1323" s="45">
        <f t="shared" si="377"/>
        <v>0.49525920600929552</v>
      </c>
      <c r="AF1323" s="43">
        <f>('Estimates from MCMC'!$B$2-'MCMC runs'!W1323)/'Estimates from MCMC'!$B$2</f>
        <v>0.13211400278641924</v>
      </c>
    </row>
    <row r="1324" spans="1:32" x14ac:dyDescent="0.3">
      <c r="A1324" s="38">
        <v>3126</v>
      </c>
      <c r="B1324" s="38">
        <v>1924054.5313932381</v>
      </c>
      <c r="C1324" s="39">
        <v>52152.429805111999</v>
      </c>
      <c r="D1324" s="39">
        <v>51090.325755293597</v>
      </c>
      <c r="E1324" s="39">
        <f t="shared" si="360"/>
        <v>1062.1040498184011</v>
      </c>
      <c r="F1324" s="39">
        <v>52084.3502184893</v>
      </c>
      <c r="G1324" s="40">
        <f t="shared" si="361"/>
        <v>68.079586622698116</v>
      </c>
      <c r="H1324" s="39">
        <v>52060.728226074003</v>
      </c>
      <c r="I1324" s="39">
        <f t="shared" si="362"/>
        <v>91.701579037995543</v>
      </c>
      <c r="J1324" s="39">
        <v>50931.449203338198</v>
      </c>
      <c r="K1324" s="40">
        <f t="shared" si="363"/>
        <v>1220.980601773801</v>
      </c>
      <c r="L1324" s="39">
        <v>50332.533675504303</v>
      </c>
      <c r="M1324" s="39">
        <f t="shared" si="364"/>
        <v>1819.8961296076959</v>
      </c>
      <c r="N1324" s="39">
        <f t="shared" si="369"/>
        <v>598.91552783389488</v>
      </c>
      <c r="O1324" s="40">
        <f>'Estimates from MCMC'!$B$2-L1324</f>
        <v>18728.466324495697</v>
      </c>
      <c r="P1324" s="39">
        <v>51611.602090713699</v>
      </c>
      <c r="Q1324" s="40">
        <f t="shared" si="365"/>
        <v>1279.0684152093963</v>
      </c>
      <c r="R1324" s="39">
        <v>51642.736296053699</v>
      </c>
      <c r="S1324" s="39">
        <f t="shared" si="366"/>
        <v>31.134205340000335</v>
      </c>
      <c r="T1324" s="39">
        <f t="shared" si="370"/>
        <v>1310.2026205493967</v>
      </c>
      <c r="U1324" s="39">
        <v>58146.993957528503</v>
      </c>
      <c r="V1324" s="39">
        <f t="shared" si="367"/>
        <v>7814.4602820241998</v>
      </c>
      <c r="W1324" s="39">
        <v>59714.549611091003</v>
      </c>
      <c r="X1324" s="39">
        <f t="shared" si="368"/>
        <v>257.35303301310341</v>
      </c>
      <c r="Y1324" s="39">
        <f t="shared" si="371"/>
        <v>9382.0159355866999</v>
      </c>
      <c r="Z1324" s="39">
        <f t="shared" si="372"/>
        <v>9346.4503889089974</v>
      </c>
      <c r="AA1324" s="45">
        <f t="shared" si="373"/>
        <v>6.995781703896016E-2</v>
      </c>
      <c r="AB1324" s="45">
        <f t="shared" si="374"/>
        <v>0.41725041157285581</v>
      </c>
      <c r="AC1324" s="45">
        <f t="shared" si="375"/>
        <v>1.374127643738245E-2</v>
      </c>
      <c r="AD1324" s="45">
        <f t="shared" si="376"/>
        <v>0.50094950504919844</v>
      </c>
      <c r="AE1324" s="45">
        <f t="shared" si="377"/>
        <v>0.49905049495080156</v>
      </c>
      <c r="AF1324" s="43">
        <f>('Estimates from MCMC'!$B$2-'MCMC runs'!W1324)/'Estimates from MCMC'!$B$2</f>
        <v>0.13533615772880495</v>
      </c>
    </row>
    <row r="1325" spans="1:32" x14ac:dyDescent="0.3">
      <c r="A1325" s="38">
        <v>3887</v>
      </c>
      <c r="B1325" s="38">
        <v>2280160.1126869051</v>
      </c>
      <c r="C1325" s="39">
        <v>52776.118094810699</v>
      </c>
      <c r="D1325" s="39">
        <v>51722.287640483497</v>
      </c>
      <c r="E1325" s="39">
        <f t="shared" si="360"/>
        <v>1053.8304543272025</v>
      </c>
      <c r="F1325" s="39">
        <v>52715.130072010099</v>
      </c>
      <c r="G1325" s="40">
        <f t="shared" si="361"/>
        <v>60.988022800600447</v>
      </c>
      <c r="H1325" s="39">
        <v>52686.229990116102</v>
      </c>
      <c r="I1325" s="39">
        <f t="shared" si="362"/>
        <v>89.888104694597132</v>
      </c>
      <c r="J1325" s="39">
        <v>51572.125097411001</v>
      </c>
      <c r="K1325" s="40">
        <f t="shared" si="363"/>
        <v>1203.9929973996987</v>
      </c>
      <c r="L1325" s="39">
        <v>50984.862303948197</v>
      </c>
      <c r="M1325" s="39">
        <f t="shared" si="364"/>
        <v>1791.2557908625022</v>
      </c>
      <c r="N1325" s="39">
        <f t="shared" si="369"/>
        <v>587.26279346280353</v>
      </c>
      <c r="O1325" s="40">
        <f>'Estimates from MCMC'!$B$2-L1325</f>
        <v>18076.137696051803</v>
      </c>
      <c r="P1325" s="39">
        <v>52240.6830354501</v>
      </c>
      <c r="Q1325" s="40">
        <f t="shared" si="365"/>
        <v>1255.8207315019026</v>
      </c>
      <c r="R1325" s="39">
        <v>52271.275757767296</v>
      </c>
      <c r="S1325" s="39">
        <f t="shared" si="366"/>
        <v>30.592722317196603</v>
      </c>
      <c r="T1325" s="39">
        <f t="shared" si="370"/>
        <v>1286.4134538190992</v>
      </c>
      <c r="U1325" s="39">
        <v>58757.227493565399</v>
      </c>
      <c r="V1325" s="39">
        <f t="shared" si="367"/>
        <v>7772.3651896172014</v>
      </c>
      <c r="W1325" s="39">
        <v>60296.058329078303</v>
      </c>
      <c r="X1325" s="39">
        <f t="shared" si="368"/>
        <v>252.41738169380551</v>
      </c>
      <c r="Y1325" s="39">
        <f t="shared" si="371"/>
        <v>9311.1960251301061</v>
      </c>
      <c r="Z1325" s="39">
        <f t="shared" si="372"/>
        <v>8764.9416709216966</v>
      </c>
      <c r="AA1325" s="45">
        <f t="shared" si="373"/>
        <v>7.1166389383063744E-2</v>
      </c>
      <c r="AB1325" s="45">
        <f t="shared" si="374"/>
        <v>0.42997930865036754</v>
      </c>
      <c r="AC1325" s="45">
        <f t="shared" si="375"/>
        <v>1.3964121425615086E-2</v>
      </c>
      <c r="AD1325" s="45">
        <f t="shared" si="376"/>
        <v>0.51510981945904633</v>
      </c>
      <c r="AE1325" s="45">
        <f t="shared" si="377"/>
        <v>0.48489018054095367</v>
      </c>
      <c r="AF1325" s="43">
        <f>('Estimates from MCMC'!$B$2-'MCMC runs'!W1325)/'Estimates from MCMC'!$B$2</f>
        <v>0.12691593911066587</v>
      </c>
    </row>
    <row r="1326" spans="1:32" x14ac:dyDescent="0.3">
      <c r="A1326" s="38">
        <v>4016</v>
      </c>
      <c r="B1326" s="38">
        <v>1987606.9636743201</v>
      </c>
      <c r="C1326" s="39">
        <v>51826.898081580403</v>
      </c>
      <c r="D1326" s="39">
        <v>50794.391277052899</v>
      </c>
      <c r="E1326" s="39">
        <f t="shared" si="360"/>
        <v>1032.5068045275038</v>
      </c>
      <c r="F1326" s="39">
        <v>51761.396628972398</v>
      </c>
      <c r="G1326" s="40">
        <f t="shared" si="361"/>
        <v>65.501452608004911</v>
      </c>
      <c r="H1326" s="39">
        <v>51738.3587531593</v>
      </c>
      <c r="I1326" s="39">
        <f t="shared" si="362"/>
        <v>88.539328421102255</v>
      </c>
      <c r="J1326" s="39">
        <v>50641.259323842103</v>
      </c>
      <c r="K1326" s="40">
        <f t="shared" si="363"/>
        <v>1185.6387577382993</v>
      </c>
      <c r="L1326" s="39">
        <v>50062.702763597001</v>
      </c>
      <c r="M1326" s="39">
        <f t="shared" si="364"/>
        <v>1764.1953179834018</v>
      </c>
      <c r="N1326" s="39">
        <f t="shared" si="369"/>
        <v>578.55656024510245</v>
      </c>
      <c r="O1326" s="40">
        <f>'Estimates from MCMC'!$B$2-L1326</f>
        <v>18998.297236402999</v>
      </c>
      <c r="P1326" s="39">
        <v>51295.331403063101</v>
      </c>
      <c r="Q1326" s="40">
        <f t="shared" si="365"/>
        <v>1232.6286394661001</v>
      </c>
      <c r="R1326" s="39">
        <v>51325.554339630398</v>
      </c>
      <c r="S1326" s="39">
        <f t="shared" si="366"/>
        <v>30.222936567297438</v>
      </c>
      <c r="T1326" s="39">
        <f t="shared" si="370"/>
        <v>1262.8515760333976</v>
      </c>
      <c r="U1326" s="39">
        <v>57777.560446219999</v>
      </c>
      <c r="V1326" s="39">
        <f t="shared" si="367"/>
        <v>7714.8576826229983</v>
      </c>
      <c r="W1326" s="39">
        <v>59289.304525108899</v>
      </c>
      <c r="X1326" s="39">
        <f t="shared" si="368"/>
        <v>248.89250285550224</v>
      </c>
      <c r="Y1326" s="39">
        <f t="shared" si="371"/>
        <v>9226.6017615118981</v>
      </c>
      <c r="Z1326" s="39">
        <f t="shared" si="372"/>
        <v>9771.6954748911012</v>
      </c>
      <c r="AA1326" s="45">
        <f t="shared" si="373"/>
        <v>6.6471829570790356E-2</v>
      </c>
      <c r="AB1326" s="45">
        <f t="shared" si="374"/>
        <v>0.40608153386717272</v>
      </c>
      <c r="AC1326" s="45">
        <f t="shared" si="375"/>
        <v>1.3100779493995629E-2</v>
      </c>
      <c r="AD1326" s="45">
        <f t="shared" si="376"/>
        <v>0.48565414293195869</v>
      </c>
      <c r="AE1326" s="45">
        <f t="shared" si="377"/>
        <v>0.51434585706804126</v>
      </c>
      <c r="AF1326" s="43">
        <f>('Estimates from MCMC'!$B$2-'MCMC runs'!W1326)/'Estimates from MCMC'!$B$2</f>
        <v>0.14149368637713183</v>
      </c>
    </row>
    <row r="1327" spans="1:32" x14ac:dyDescent="0.3">
      <c r="A1327" s="38">
        <v>3784</v>
      </c>
      <c r="B1327" s="38">
        <v>2046196.3466999007</v>
      </c>
      <c r="C1327" s="39">
        <v>52572.8525830414</v>
      </c>
      <c r="D1327" s="39">
        <v>51537.035234317897</v>
      </c>
      <c r="E1327" s="39">
        <f t="shared" si="360"/>
        <v>1035.8173487235035</v>
      </c>
      <c r="F1327" s="39">
        <v>52507.849649853903</v>
      </c>
      <c r="G1327" s="40">
        <f t="shared" si="361"/>
        <v>65.002933187497547</v>
      </c>
      <c r="H1327" s="39">
        <v>52483.125261499597</v>
      </c>
      <c r="I1327" s="39">
        <f t="shared" si="362"/>
        <v>89.727321541802667</v>
      </c>
      <c r="J1327" s="39">
        <v>51383.171379240099</v>
      </c>
      <c r="K1327" s="40">
        <f t="shared" si="363"/>
        <v>1189.6812038013013</v>
      </c>
      <c r="L1327" s="39">
        <v>50796.692664557202</v>
      </c>
      <c r="M1327" s="39">
        <f t="shared" si="364"/>
        <v>1776.159918484198</v>
      </c>
      <c r="N1327" s="39">
        <f t="shared" si="369"/>
        <v>586.47871468289668</v>
      </c>
      <c r="O1327" s="40">
        <f>'Estimates from MCMC'!$B$2-L1327</f>
        <v>18264.307335442798</v>
      </c>
      <c r="P1327" s="39">
        <v>52039.835813562197</v>
      </c>
      <c r="Q1327" s="40">
        <f t="shared" si="365"/>
        <v>1243.1431490049945</v>
      </c>
      <c r="R1327" s="39">
        <v>52070.6642589658</v>
      </c>
      <c r="S1327" s="39">
        <f t="shared" si="366"/>
        <v>30.828445403603837</v>
      </c>
      <c r="T1327" s="39">
        <f t="shared" si="370"/>
        <v>1273.9715944085983</v>
      </c>
      <c r="U1327" s="39">
        <v>58584.970616885403</v>
      </c>
      <c r="V1327" s="39">
        <f t="shared" si="367"/>
        <v>7788.2779523282006</v>
      </c>
      <c r="W1327" s="39">
        <v>60108.667581290501</v>
      </c>
      <c r="X1327" s="39">
        <f t="shared" si="368"/>
        <v>249.72536999650038</v>
      </c>
      <c r="Y1327" s="39">
        <f t="shared" si="371"/>
        <v>9311.9749167332993</v>
      </c>
      <c r="Z1327" s="39">
        <f t="shared" si="372"/>
        <v>8952.3324187094986</v>
      </c>
      <c r="AA1327" s="45">
        <f t="shared" si="373"/>
        <v>6.9751979695194519E-2</v>
      </c>
      <c r="AB1327" s="45">
        <f t="shared" si="374"/>
        <v>0.42642065802378715</v>
      </c>
      <c r="AC1327" s="45">
        <f t="shared" si="375"/>
        <v>1.3672862890994824E-2</v>
      </c>
      <c r="AD1327" s="45">
        <f t="shared" si="376"/>
        <v>0.50984550060997647</v>
      </c>
      <c r="AE1327" s="45">
        <f t="shared" si="377"/>
        <v>0.49015449939002348</v>
      </c>
      <c r="AF1327" s="43">
        <f>('Estimates from MCMC'!$B$2-'MCMC runs'!W1327)/'Estimates from MCMC'!$B$2</f>
        <v>0.12962934823865133</v>
      </c>
    </row>
    <row r="1328" spans="1:32" x14ac:dyDescent="0.3">
      <c r="A1328" s="38">
        <v>2367</v>
      </c>
      <c r="B1328" s="38">
        <v>2041370.931125677</v>
      </c>
      <c r="C1328" s="39">
        <v>52080.9458185064</v>
      </c>
      <c r="D1328" s="39">
        <v>51048.207445276697</v>
      </c>
      <c r="E1328" s="39">
        <f t="shared" si="360"/>
        <v>1032.7383732297021</v>
      </c>
      <c r="F1328" s="39">
        <v>52016.417329968303</v>
      </c>
      <c r="G1328" s="40">
        <f t="shared" si="361"/>
        <v>64.528488538097008</v>
      </c>
      <c r="H1328" s="39">
        <v>51991.477347227097</v>
      </c>
      <c r="I1328" s="39">
        <f t="shared" si="362"/>
        <v>89.468471279302321</v>
      </c>
      <c r="J1328" s="39">
        <v>50895.008681797997</v>
      </c>
      <c r="K1328" s="40">
        <f t="shared" si="363"/>
        <v>1185.9371367084022</v>
      </c>
      <c r="L1328" s="39">
        <v>50310.3258310827</v>
      </c>
      <c r="M1328" s="39">
        <f t="shared" si="364"/>
        <v>1770.6199874236991</v>
      </c>
      <c r="N1328" s="39">
        <f t="shared" si="369"/>
        <v>584.68285071529681</v>
      </c>
      <c r="O1328" s="40">
        <f>'Estimates from MCMC'!$B$2-L1328</f>
        <v>18750.6741689173</v>
      </c>
      <c r="P1328" s="39">
        <v>51550.292257687201</v>
      </c>
      <c r="Q1328" s="40">
        <f t="shared" si="365"/>
        <v>1239.9664266045002</v>
      </c>
      <c r="R1328" s="39">
        <v>51580.985617494</v>
      </c>
      <c r="S1328" s="39">
        <f t="shared" si="366"/>
        <v>30.693359806798981</v>
      </c>
      <c r="T1328" s="39">
        <f t="shared" si="370"/>
        <v>1270.6597864112991</v>
      </c>
      <c r="U1328" s="39">
        <v>57994.909326740897</v>
      </c>
      <c r="V1328" s="39">
        <f t="shared" si="367"/>
        <v>7684.5834956581966</v>
      </c>
      <c r="W1328" s="39">
        <v>59513.005809578601</v>
      </c>
      <c r="X1328" s="39">
        <f t="shared" si="368"/>
        <v>247.43669642640452</v>
      </c>
      <c r="Y1328" s="39">
        <f t="shared" si="371"/>
        <v>9202.6799784959003</v>
      </c>
      <c r="Z1328" s="39">
        <f t="shared" si="372"/>
        <v>9547.9941904213993</v>
      </c>
      <c r="AA1328" s="45">
        <f t="shared" si="373"/>
        <v>6.7766085366554554E-2</v>
      </c>
      <c r="AB1328" s="45">
        <f t="shared" si="374"/>
        <v>0.40982971739740487</v>
      </c>
      <c r="AC1328" s="45">
        <f t="shared" si="375"/>
        <v>1.3196149332943798E-2</v>
      </c>
      <c r="AD1328" s="45">
        <f t="shared" si="376"/>
        <v>0.49079195209690324</v>
      </c>
      <c r="AE1328" s="45">
        <f t="shared" si="377"/>
        <v>0.50920804790309671</v>
      </c>
      <c r="AF1328" s="43">
        <f>('Estimates from MCMC'!$B$2-'MCMC runs'!W1328)/'Estimates from MCMC'!$B$2</f>
        <v>0.13825450240253398</v>
      </c>
    </row>
    <row r="1329" spans="1:32" x14ac:dyDescent="0.3">
      <c r="A1329" s="38">
        <v>1184</v>
      </c>
      <c r="B1329" s="38">
        <v>2098156.9656297225</v>
      </c>
      <c r="C1329" s="39">
        <v>52090.276547590198</v>
      </c>
      <c r="D1329" s="39">
        <v>51077.246538410298</v>
      </c>
      <c r="E1329" s="39">
        <f t="shared" si="360"/>
        <v>1013.0300091798999</v>
      </c>
      <c r="F1329" s="39">
        <v>52026.477920129699</v>
      </c>
      <c r="G1329" s="40">
        <f t="shared" si="361"/>
        <v>63.798627460499119</v>
      </c>
      <c r="H1329" s="39">
        <v>52001.413634966098</v>
      </c>
      <c r="I1329" s="39">
        <f t="shared" si="362"/>
        <v>88.862912624099408</v>
      </c>
      <c r="J1329" s="39">
        <v>50925.344239711601</v>
      </c>
      <c r="K1329" s="40">
        <f t="shared" si="363"/>
        <v>1164.9323078785965</v>
      </c>
      <c r="L1329" s="39">
        <v>50452.850807710602</v>
      </c>
      <c r="M1329" s="39">
        <f t="shared" si="364"/>
        <v>1637.4257398795962</v>
      </c>
      <c r="N1329" s="39">
        <f t="shared" si="369"/>
        <v>472.49343200099975</v>
      </c>
      <c r="O1329" s="40">
        <f>'Estimates from MCMC'!$B$2-L1329</f>
        <v>18608.149192289398</v>
      </c>
      <c r="P1329" s="39">
        <v>51587.844932079002</v>
      </c>
      <c r="Q1329" s="40">
        <f t="shared" si="365"/>
        <v>1134.9941243684007</v>
      </c>
      <c r="R1329" s="39">
        <v>51616.600475288898</v>
      </c>
      <c r="S1329" s="39">
        <f t="shared" si="366"/>
        <v>28.755543209896132</v>
      </c>
      <c r="T1329" s="39">
        <f t="shared" si="370"/>
        <v>1163.7496675782968</v>
      </c>
      <c r="U1329" s="39">
        <v>58106.159382907601</v>
      </c>
      <c r="V1329" s="39">
        <f t="shared" si="367"/>
        <v>7653.3085751969993</v>
      </c>
      <c r="W1329" s="39">
        <v>59491.006430278001</v>
      </c>
      <c r="X1329" s="39">
        <f t="shared" si="368"/>
        <v>221.09737979210331</v>
      </c>
      <c r="Y1329" s="39">
        <f t="shared" si="371"/>
        <v>9038.1556225673994</v>
      </c>
      <c r="Z1329" s="39">
        <f t="shared" si="372"/>
        <v>9569.9935697219989</v>
      </c>
      <c r="AA1329" s="45">
        <f t="shared" si="373"/>
        <v>6.2539785958966629E-2</v>
      </c>
      <c r="AB1329" s="45">
        <f t="shared" si="374"/>
        <v>0.41128800592206544</v>
      </c>
      <c r="AC1329" s="45">
        <f t="shared" si="375"/>
        <v>1.1881750168024166E-2</v>
      </c>
      <c r="AD1329" s="45">
        <f t="shared" si="376"/>
        <v>0.48570954204905625</v>
      </c>
      <c r="AE1329" s="45">
        <f t="shared" si="377"/>
        <v>0.51429045795094375</v>
      </c>
      <c r="AF1329" s="43">
        <f>('Estimates from MCMC'!$B$2-'MCMC runs'!W1329)/'Estimates from MCMC'!$B$2</f>
        <v>0.13857305236996278</v>
      </c>
    </row>
    <row r="1330" spans="1:32" x14ac:dyDescent="0.3">
      <c r="A1330" s="38">
        <v>1947</v>
      </c>
      <c r="B1330" s="38">
        <v>2028589.5099274563</v>
      </c>
      <c r="C1330" s="39">
        <v>52152.769916096797</v>
      </c>
      <c r="D1330" s="39">
        <v>51125.018145633301</v>
      </c>
      <c r="E1330" s="39">
        <f t="shared" si="360"/>
        <v>1027.7517704634956</v>
      </c>
      <c r="F1330" s="39">
        <v>52096.163881394699</v>
      </c>
      <c r="G1330" s="40">
        <f t="shared" si="361"/>
        <v>56.606034702097531</v>
      </c>
      <c r="H1330" s="39">
        <v>52064.328278473498</v>
      </c>
      <c r="I1330" s="39">
        <f t="shared" si="362"/>
        <v>88.441637623298448</v>
      </c>
      <c r="J1330" s="39">
        <v>50980.590876762799</v>
      </c>
      <c r="K1330" s="40">
        <f t="shared" si="363"/>
        <v>1172.1790393339979</v>
      </c>
      <c r="L1330" s="39">
        <v>50402.4264866515</v>
      </c>
      <c r="M1330" s="39">
        <f t="shared" si="364"/>
        <v>1750.3434294452964</v>
      </c>
      <c r="N1330" s="39">
        <f t="shared" si="369"/>
        <v>578.16439011129842</v>
      </c>
      <c r="O1330" s="40">
        <f>'Estimates from MCMC'!$B$2-L1330</f>
        <v>18658.5735133485</v>
      </c>
      <c r="P1330" s="39">
        <v>51624.416556554199</v>
      </c>
      <c r="Q1330" s="40">
        <f t="shared" si="365"/>
        <v>1221.9900699026985</v>
      </c>
      <c r="R1330" s="39">
        <v>51654.913760552598</v>
      </c>
      <c r="S1330" s="39">
        <f t="shared" si="366"/>
        <v>30.497203998398618</v>
      </c>
      <c r="T1330" s="39">
        <f t="shared" si="370"/>
        <v>1252.4872739010971</v>
      </c>
      <c r="U1330" s="39">
        <v>58160.415053714001</v>
      </c>
      <c r="V1330" s="39">
        <f t="shared" si="367"/>
        <v>7757.9885670625008</v>
      </c>
      <c r="W1330" s="39">
        <v>59658.149792693999</v>
      </c>
      <c r="X1330" s="39">
        <f t="shared" si="368"/>
        <v>245.24746507890086</v>
      </c>
      <c r="Y1330" s="39">
        <f t="shared" si="371"/>
        <v>9255.7233060424987</v>
      </c>
      <c r="Z1330" s="39">
        <f t="shared" si="372"/>
        <v>9402.8502073060008</v>
      </c>
      <c r="AA1330" s="45">
        <f t="shared" si="373"/>
        <v>6.7126636074566856E-2</v>
      </c>
      <c r="AB1330" s="45">
        <f t="shared" si="374"/>
        <v>0.4157867996453411</v>
      </c>
      <c r="AC1330" s="45">
        <f t="shared" si="375"/>
        <v>1.314395577472462E-2</v>
      </c>
      <c r="AD1330" s="45">
        <f t="shared" si="376"/>
        <v>0.49605739149463257</v>
      </c>
      <c r="AE1330" s="45">
        <f t="shared" si="377"/>
        <v>0.50394260850536743</v>
      </c>
      <c r="AF1330" s="43">
        <f>('Estimates from MCMC'!$B$2-'MCMC runs'!W1330)/'Estimates from MCMC'!$B$2</f>
        <v>0.13615282442052679</v>
      </c>
    </row>
    <row r="1331" spans="1:32" x14ac:dyDescent="0.3">
      <c r="A1331" s="38">
        <v>3989</v>
      </c>
      <c r="B1331" s="38">
        <v>2028589.5099274563</v>
      </c>
      <c r="C1331" s="39">
        <v>52152.769916096797</v>
      </c>
      <c r="D1331" s="39">
        <v>51125.018145633301</v>
      </c>
      <c r="E1331" s="39">
        <f t="shared" si="360"/>
        <v>1027.7517704634956</v>
      </c>
      <c r="F1331" s="39">
        <v>52096.163881394699</v>
      </c>
      <c r="G1331" s="40">
        <f t="shared" si="361"/>
        <v>56.606034702097531</v>
      </c>
      <c r="H1331" s="39">
        <v>52064.328278473498</v>
      </c>
      <c r="I1331" s="39">
        <f t="shared" si="362"/>
        <v>88.441637623298448</v>
      </c>
      <c r="J1331" s="39">
        <v>50980.590876762799</v>
      </c>
      <c r="K1331" s="40">
        <f t="shared" si="363"/>
        <v>1172.1790393339979</v>
      </c>
      <c r="L1331" s="39">
        <v>50402.4264866515</v>
      </c>
      <c r="M1331" s="39">
        <f t="shared" si="364"/>
        <v>1750.3434294452964</v>
      </c>
      <c r="N1331" s="39">
        <f t="shared" si="369"/>
        <v>578.16439011129842</v>
      </c>
      <c r="O1331" s="40">
        <f>'Estimates from MCMC'!$B$2-L1331</f>
        <v>18658.5735133485</v>
      </c>
      <c r="P1331" s="39">
        <v>51624.416556554199</v>
      </c>
      <c r="Q1331" s="40">
        <f t="shared" si="365"/>
        <v>1221.9900699026985</v>
      </c>
      <c r="R1331" s="39">
        <v>51654.913760552598</v>
      </c>
      <c r="S1331" s="39">
        <f t="shared" si="366"/>
        <v>30.497203998398618</v>
      </c>
      <c r="T1331" s="39">
        <f t="shared" si="370"/>
        <v>1252.4872739010971</v>
      </c>
      <c r="U1331" s="39">
        <v>58160.415053714001</v>
      </c>
      <c r="V1331" s="39">
        <f t="shared" si="367"/>
        <v>7757.9885670625008</v>
      </c>
      <c r="W1331" s="39">
        <v>59658.149792693999</v>
      </c>
      <c r="X1331" s="39">
        <f t="shared" si="368"/>
        <v>245.24746507890086</v>
      </c>
      <c r="Y1331" s="39">
        <f t="shared" si="371"/>
        <v>9255.7233060424987</v>
      </c>
      <c r="Z1331" s="39">
        <f t="shared" si="372"/>
        <v>9402.8502073060008</v>
      </c>
      <c r="AA1331" s="45">
        <f t="shared" si="373"/>
        <v>6.7126636074566856E-2</v>
      </c>
      <c r="AB1331" s="45">
        <f t="shared" si="374"/>
        <v>0.4157867996453411</v>
      </c>
      <c r="AC1331" s="45">
        <f t="shared" si="375"/>
        <v>1.314395577472462E-2</v>
      </c>
      <c r="AD1331" s="45">
        <f t="shared" si="376"/>
        <v>0.49605739149463257</v>
      </c>
      <c r="AE1331" s="45">
        <f t="shared" si="377"/>
        <v>0.50394260850536743</v>
      </c>
      <c r="AF1331" s="43">
        <f>('Estimates from MCMC'!$B$2-'MCMC runs'!W1331)/'Estimates from MCMC'!$B$2</f>
        <v>0.13615282442052679</v>
      </c>
    </row>
    <row r="1332" spans="1:32" x14ac:dyDescent="0.3">
      <c r="A1332" s="38">
        <v>1743</v>
      </c>
      <c r="B1332" s="38">
        <v>1946343.2700662122</v>
      </c>
      <c r="C1332" s="39">
        <v>51801.475766805197</v>
      </c>
      <c r="D1332" s="39">
        <v>50797.714060121703</v>
      </c>
      <c r="E1332" s="39">
        <f t="shared" si="360"/>
        <v>1003.7617066834937</v>
      </c>
      <c r="F1332" s="39">
        <v>51744.9860871704</v>
      </c>
      <c r="G1332" s="40">
        <f t="shared" si="361"/>
        <v>56.48967963479663</v>
      </c>
      <c r="H1332" s="39">
        <v>51715.550566688602</v>
      </c>
      <c r="I1332" s="39">
        <f t="shared" si="362"/>
        <v>85.925200116595079</v>
      </c>
      <c r="J1332" s="39">
        <v>50656.040430356203</v>
      </c>
      <c r="K1332" s="40">
        <f t="shared" si="363"/>
        <v>1145.4353364489943</v>
      </c>
      <c r="L1332" s="39">
        <v>50094.369940718803</v>
      </c>
      <c r="M1332" s="39">
        <f t="shared" si="364"/>
        <v>1707.1058260863938</v>
      </c>
      <c r="N1332" s="39">
        <f t="shared" si="369"/>
        <v>561.67048963739944</v>
      </c>
      <c r="O1332" s="40">
        <f>'Estimates from MCMC'!$B$2-L1332</f>
        <v>18966.630059281197</v>
      </c>
      <c r="P1332" s="39">
        <v>51281.908571247797</v>
      </c>
      <c r="Q1332" s="40">
        <f t="shared" si="365"/>
        <v>1187.538630528994</v>
      </c>
      <c r="R1332" s="39">
        <v>51311.5903482012</v>
      </c>
      <c r="S1332" s="39">
        <f t="shared" si="366"/>
        <v>29.681776953402732</v>
      </c>
      <c r="T1332" s="39">
        <f t="shared" si="370"/>
        <v>1217.2204074823967</v>
      </c>
      <c r="U1332" s="39">
        <v>57746.263318304802</v>
      </c>
      <c r="V1332" s="39">
        <f t="shared" si="367"/>
        <v>7651.8933775859987</v>
      </c>
      <c r="W1332" s="39">
        <v>59200.749353405598</v>
      </c>
      <c r="X1332" s="39">
        <f t="shared" si="368"/>
        <v>237.26562761839887</v>
      </c>
      <c r="Y1332" s="39">
        <f t="shared" si="371"/>
        <v>9106.3794126867942</v>
      </c>
      <c r="Z1332" s="39">
        <f t="shared" si="372"/>
        <v>9860.2506465944025</v>
      </c>
      <c r="AA1332" s="45">
        <f t="shared" si="373"/>
        <v>6.4176946757431894E-2</v>
      </c>
      <c r="AB1332" s="45">
        <f t="shared" si="374"/>
        <v>0.40343979682577269</v>
      </c>
      <c r="AC1332" s="45">
        <f t="shared" si="375"/>
        <v>1.2509635442712422E-2</v>
      </c>
      <c r="AD1332" s="45">
        <f t="shared" si="376"/>
        <v>0.48012637902591698</v>
      </c>
      <c r="AE1332" s="45">
        <f t="shared" si="377"/>
        <v>0.51987362097408296</v>
      </c>
      <c r="AF1332" s="43">
        <f>('Estimates from MCMC'!$B$2-'MCMC runs'!W1332)/'Estimates from MCMC'!$B$2</f>
        <v>0.14277596105753468</v>
      </c>
    </row>
    <row r="1333" spans="1:32" x14ac:dyDescent="0.3">
      <c r="A1333" s="38">
        <v>612</v>
      </c>
      <c r="B1333" s="38">
        <v>2035720.1339998811</v>
      </c>
      <c r="C1333" s="39">
        <v>53310.729483842399</v>
      </c>
      <c r="D1333" s="39">
        <v>52268.7263558259</v>
      </c>
      <c r="E1333" s="39">
        <f t="shared" si="360"/>
        <v>1042.0031280164985</v>
      </c>
      <c r="F1333" s="39">
        <v>53272.488509843497</v>
      </c>
      <c r="G1333" s="40">
        <f t="shared" si="361"/>
        <v>38.240973998901609</v>
      </c>
      <c r="H1333" s="39">
        <v>53222.234685592899</v>
      </c>
      <c r="I1333" s="39">
        <f t="shared" si="362"/>
        <v>88.494798249499581</v>
      </c>
      <c r="J1333" s="39">
        <v>52142.270942210504</v>
      </c>
      <c r="K1333" s="40">
        <f t="shared" si="363"/>
        <v>1168.4585416318951</v>
      </c>
      <c r="L1333" s="39">
        <v>51563.709949580298</v>
      </c>
      <c r="M1333" s="39">
        <f t="shared" si="364"/>
        <v>1747.0195342621009</v>
      </c>
      <c r="N1333" s="39">
        <f t="shared" si="369"/>
        <v>578.56099263020587</v>
      </c>
      <c r="O1333" s="40">
        <f>'Estimates from MCMC'!$B$2-L1333</f>
        <v>17497.290050419702</v>
      </c>
      <c r="P1333" s="39">
        <v>52783.004570741097</v>
      </c>
      <c r="Q1333" s="40">
        <f t="shared" si="365"/>
        <v>1219.2946211607996</v>
      </c>
      <c r="R1333" s="39">
        <v>52813.667836758999</v>
      </c>
      <c r="S1333" s="39">
        <f t="shared" si="366"/>
        <v>30.66326601790206</v>
      </c>
      <c r="T1333" s="39">
        <f t="shared" si="370"/>
        <v>1249.9578871787016</v>
      </c>
      <c r="U1333" s="39">
        <v>59558.819986259499</v>
      </c>
      <c r="V1333" s="39">
        <f t="shared" si="367"/>
        <v>7995.1100366792016</v>
      </c>
      <c r="W1333" s="39">
        <v>61053.200427215103</v>
      </c>
      <c r="X1333" s="39">
        <f t="shared" si="368"/>
        <v>244.42255377690162</v>
      </c>
      <c r="Y1333" s="39">
        <f t="shared" si="371"/>
        <v>9489.4904776348048</v>
      </c>
      <c r="Z1333" s="39">
        <f t="shared" si="372"/>
        <v>8007.7995727848975</v>
      </c>
      <c r="AA1333" s="45">
        <f t="shared" si="373"/>
        <v>7.1437227340740081E-2</v>
      </c>
      <c r="AB1333" s="45">
        <f t="shared" si="374"/>
        <v>0.45693418887386078</v>
      </c>
      <c r="AC1333" s="45">
        <f t="shared" si="375"/>
        <v>1.3969166257893675E-2</v>
      </c>
      <c r="AD1333" s="45">
        <f t="shared" si="376"/>
        <v>0.5423405824724945</v>
      </c>
      <c r="AE1333" s="45">
        <f t="shared" si="377"/>
        <v>0.45765941752750544</v>
      </c>
      <c r="AF1333" s="43">
        <f>('Estimates from MCMC'!$B$2-'MCMC runs'!W1333)/'Estimates from MCMC'!$B$2</f>
        <v>0.11595255748953676</v>
      </c>
    </row>
    <row r="1334" spans="1:32" x14ac:dyDescent="0.3">
      <c r="A1334" s="38">
        <v>3422</v>
      </c>
      <c r="B1334" s="38">
        <v>2035720.1339998811</v>
      </c>
      <c r="C1334" s="39">
        <v>53310.729483842399</v>
      </c>
      <c r="D1334" s="39">
        <v>52268.7263558259</v>
      </c>
      <c r="E1334" s="39">
        <f t="shared" si="360"/>
        <v>1042.0031280164985</v>
      </c>
      <c r="F1334" s="39">
        <v>53272.488509843497</v>
      </c>
      <c r="G1334" s="40">
        <f t="shared" si="361"/>
        <v>38.240973998901609</v>
      </c>
      <c r="H1334" s="39">
        <v>53222.234685592899</v>
      </c>
      <c r="I1334" s="39">
        <f t="shared" si="362"/>
        <v>88.494798249499581</v>
      </c>
      <c r="J1334" s="39">
        <v>52142.270942210504</v>
      </c>
      <c r="K1334" s="40">
        <f t="shared" si="363"/>
        <v>1168.4585416318951</v>
      </c>
      <c r="L1334" s="39">
        <v>51563.709949580298</v>
      </c>
      <c r="M1334" s="39">
        <f t="shared" si="364"/>
        <v>1747.0195342621009</v>
      </c>
      <c r="N1334" s="39">
        <f t="shared" si="369"/>
        <v>578.56099263020587</v>
      </c>
      <c r="O1334" s="40">
        <f>'Estimates from MCMC'!$B$2-L1334</f>
        <v>17497.290050419702</v>
      </c>
      <c r="P1334" s="39">
        <v>52783.004570741097</v>
      </c>
      <c r="Q1334" s="40">
        <f t="shared" si="365"/>
        <v>1219.2946211607996</v>
      </c>
      <c r="R1334" s="39">
        <v>52813.667836758999</v>
      </c>
      <c r="S1334" s="39">
        <f t="shared" si="366"/>
        <v>30.66326601790206</v>
      </c>
      <c r="T1334" s="39">
        <f t="shared" si="370"/>
        <v>1249.9578871787016</v>
      </c>
      <c r="U1334" s="39">
        <v>59558.819986259499</v>
      </c>
      <c r="V1334" s="39">
        <f t="shared" si="367"/>
        <v>7995.1100366792016</v>
      </c>
      <c r="W1334" s="39">
        <v>61053.200427215103</v>
      </c>
      <c r="X1334" s="39">
        <f t="shared" si="368"/>
        <v>244.42255377690162</v>
      </c>
      <c r="Y1334" s="39">
        <f t="shared" si="371"/>
        <v>9489.4904776348048</v>
      </c>
      <c r="Z1334" s="39">
        <f t="shared" si="372"/>
        <v>8007.7995727848975</v>
      </c>
      <c r="AA1334" s="45">
        <f t="shared" si="373"/>
        <v>7.1437227340740081E-2</v>
      </c>
      <c r="AB1334" s="45">
        <f t="shared" si="374"/>
        <v>0.45693418887386078</v>
      </c>
      <c r="AC1334" s="45">
        <f t="shared" si="375"/>
        <v>1.3969166257893675E-2</v>
      </c>
      <c r="AD1334" s="45">
        <f t="shared" si="376"/>
        <v>0.5423405824724945</v>
      </c>
      <c r="AE1334" s="45">
        <f t="shared" si="377"/>
        <v>0.45765941752750544</v>
      </c>
      <c r="AF1334" s="43">
        <f>('Estimates from MCMC'!$B$2-'MCMC runs'!W1334)/'Estimates from MCMC'!$B$2</f>
        <v>0.11595255748953676</v>
      </c>
    </row>
    <row r="1335" spans="1:32" x14ac:dyDescent="0.3">
      <c r="A1335" s="38">
        <v>1344</v>
      </c>
      <c r="B1335" s="38">
        <v>2112847.2495174999</v>
      </c>
      <c r="C1335" s="39">
        <v>53278.772153838101</v>
      </c>
      <c r="D1335" s="39">
        <v>52194.913361184801</v>
      </c>
      <c r="E1335" s="39">
        <f t="shared" si="360"/>
        <v>1083.8587926533</v>
      </c>
      <c r="F1335" s="39">
        <v>53209.683313428701</v>
      </c>
      <c r="G1335" s="40">
        <f t="shared" si="361"/>
        <v>69.088840409400291</v>
      </c>
      <c r="H1335" s="39">
        <v>53185.256868556004</v>
      </c>
      <c r="I1335" s="39">
        <f t="shared" si="362"/>
        <v>93.515285282097466</v>
      </c>
      <c r="J1335" s="39">
        <v>52033.420574793097</v>
      </c>
      <c r="K1335" s="40">
        <f t="shared" si="363"/>
        <v>1245.3515790450037</v>
      </c>
      <c r="L1335" s="39">
        <v>51422.600414963199</v>
      </c>
      <c r="M1335" s="39">
        <f t="shared" si="364"/>
        <v>1856.1717388749021</v>
      </c>
      <c r="N1335" s="39">
        <f t="shared" si="369"/>
        <v>610.82015982989833</v>
      </c>
      <c r="O1335" s="40">
        <f>'Estimates from MCMC'!$B$2-L1335</f>
        <v>17638.399585036801</v>
      </c>
      <c r="P1335" s="39">
        <v>52724.525553961299</v>
      </c>
      <c r="Q1335" s="40">
        <f t="shared" si="365"/>
        <v>1301.9251389981</v>
      </c>
      <c r="R1335" s="39">
        <v>52756.390157941503</v>
      </c>
      <c r="S1335" s="39">
        <f t="shared" si="366"/>
        <v>31.864603980204265</v>
      </c>
      <c r="T1335" s="39">
        <f t="shared" si="370"/>
        <v>1333.7897429783043</v>
      </c>
      <c r="U1335" s="39">
        <v>59631.251749399198</v>
      </c>
      <c r="V1335" s="39">
        <f t="shared" si="367"/>
        <v>8208.6513344359992</v>
      </c>
      <c r="W1335" s="39">
        <v>61234.7827623372</v>
      </c>
      <c r="X1335" s="39">
        <f t="shared" si="368"/>
        <v>269.74126995969709</v>
      </c>
      <c r="Y1335" s="39">
        <f t="shared" si="371"/>
        <v>9812.1823473740005</v>
      </c>
      <c r="Z1335" s="39">
        <f t="shared" si="372"/>
        <v>7826.2172376628005</v>
      </c>
      <c r="AA1335" s="45">
        <f t="shared" si="373"/>
        <v>7.5618524036035514E-2</v>
      </c>
      <c r="AB1335" s="45">
        <f t="shared" si="374"/>
        <v>0.46538526893333632</v>
      </c>
      <c r="AC1335" s="45">
        <f t="shared" si="375"/>
        <v>1.5292842678795356E-2</v>
      </c>
      <c r="AD1335" s="45">
        <f t="shared" si="376"/>
        <v>0.55629663564816723</v>
      </c>
      <c r="AE1335" s="45">
        <f t="shared" si="377"/>
        <v>0.44370336435183283</v>
      </c>
      <c r="AF1335" s="43">
        <f>('Estimates from MCMC'!$B$2-'MCMC runs'!W1335)/'Estimates from MCMC'!$B$2</f>
        <v>0.11332325390108455</v>
      </c>
    </row>
    <row r="1336" spans="1:32" x14ac:dyDescent="0.3">
      <c r="A1336" s="38">
        <v>3947</v>
      </c>
      <c r="B1336" s="38">
        <v>1993205.0841258746</v>
      </c>
      <c r="C1336" s="39">
        <v>52590.609090663398</v>
      </c>
      <c r="D1336" s="39">
        <v>51535.833148214202</v>
      </c>
      <c r="E1336" s="39">
        <f t="shared" si="360"/>
        <v>1054.775942449196</v>
      </c>
      <c r="F1336" s="39">
        <v>52544.840004731101</v>
      </c>
      <c r="G1336" s="40">
        <f t="shared" si="361"/>
        <v>45.769085932297457</v>
      </c>
      <c r="H1336" s="39">
        <v>52500.351846598896</v>
      </c>
      <c r="I1336" s="39">
        <f t="shared" si="362"/>
        <v>90.25724406450172</v>
      </c>
      <c r="J1336" s="39">
        <v>51400.175552221801</v>
      </c>
      <c r="K1336" s="40">
        <f t="shared" si="363"/>
        <v>1190.4335384415972</v>
      </c>
      <c r="L1336" s="39">
        <v>50810.518972538201</v>
      </c>
      <c r="M1336" s="39">
        <f t="shared" si="364"/>
        <v>1780.0901181251975</v>
      </c>
      <c r="N1336" s="39">
        <f t="shared" si="369"/>
        <v>589.65657968360028</v>
      </c>
      <c r="O1336" s="40">
        <f>'Estimates from MCMC'!$B$2-L1336</f>
        <v>18250.481027461799</v>
      </c>
      <c r="P1336" s="39">
        <v>52060.051190892103</v>
      </c>
      <c r="Q1336" s="40">
        <f t="shared" si="365"/>
        <v>1249.5322183539029</v>
      </c>
      <c r="R1336" s="39">
        <v>52091.097734050702</v>
      </c>
      <c r="S1336" s="39">
        <f t="shared" si="366"/>
        <v>31.04654315859807</v>
      </c>
      <c r="T1336" s="39">
        <f t="shared" si="370"/>
        <v>1280.5787615125009</v>
      </c>
      <c r="U1336" s="39">
        <v>58535.995423811299</v>
      </c>
      <c r="V1336" s="39">
        <f t="shared" si="367"/>
        <v>7725.4764512730981</v>
      </c>
      <c r="W1336" s="39">
        <v>60063.441077987598</v>
      </c>
      <c r="X1336" s="39">
        <f t="shared" si="368"/>
        <v>246.86689266379835</v>
      </c>
      <c r="Y1336" s="39">
        <f t="shared" si="371"/>
        <v>9252.9221054493973</v>
      </c>
      <c r="Z1336" s="39">
        <f t="shared" si="372"/>
        <v>8997.558922012402</v>
      </c>
      <c r="AA1336" s="45">
        <f t="shared" si="373"/>
        <v>7.0166849826346661E-2</v>
      </c>
      <c r="AB1336" s="45">
        <f t="shared" si="374"/>
        <v>0.42330262088152343</v>
      </c>
      <c r="AC1336" s="45">
        <f t="shared" si="375"/>
        <v>1.3526596493118931E-2</v>
      </c>
      <c r="AD1336" s="45">
        <f t="shared" si="376"/>
        <v>0.506996067200989</v>
      </c>
      <c r="AE1336" s="45">
        <f t="shared" si="377"/>
        <v>0.493003932799011</v>
      </c>
      <c r="AF1336" s="43">
        <f>('Estimates from MCMC'!$B$2-'MCMC runs'!W1336)/'Estimates from MCMC'!$B$2</f>
        <v>0.13028422585847876</v>
      </c>
    </row>
    <row r="1337" spans="1:32" x14ac:dyDescent="0.3">
      <c r="A1337" s="38">
        <v>4326</v>
      </c>
      <c r="B1337" s="38">
        <v>1993205.0841258746</v>
      </c>
      <c r="C1337" s="39">
        <v>52590.609090663398</v>
      </c>
      <c r="D1337" s="39">
        <v>51535.833148214202</v>
      </c>
      <c r="E1337" s="39">
        <f t="shared" si="360"/>
        <v>1054.775942449196</v>
      </c>
      <c r="F1337" s="39">
        <v>52544.840004731101</v>
      </c>
      <c r="G1337" s="40">
        <f t="shared" si="361"/>
        <v>45.769085932297457</v>
      </c>
      <c r="H1337" s="39">
        <v>52500.351846598896</v>
      </c>
      <c r="I1337" s="39">
        <f t="shared" si="362"/>
        <v>90.25724406450172</v>
      </c>
      <c r="J1337" s="39">
        <v>51400.175552221801</v>
      </c>
      <c r="K1337" s="40">
        <f t="shared" si="363"/>
        <v>1190.4335384415972</v>
      </c>
      <c r="L1337" s="39">
        <v>50810.518972538201</v>
      </c>
      <c r="M1337" s="39">
        <f t="shared" si="364"/>
        <v>1780.0901181251975</v>
      </c>
      <c r="N1337" s="39">
        <f t="shared" si="369"/>
        <v>589.65657968360028</v>
      </c>
      <c r="O1337" s="40">
        <f>'Estimates from MCMC'!$B$2-L1337</f>
        <v>18250.481027461799</v>
      </c>
      <c r="P1337" s="39">
        <v>52060.051190892103</v>
      </c>
      <c r="Q1337" s="40">
        <f t="shared" si="365"/>
        <v>1249.5322183539029</v>
      </c>
      <c r="R1337" s="39">
        <v>52091.097734050702</v>
      </c>
      <c r="S1337" s="39">
        <f t="shared" si="366"/>
        <v>31.04654315859807</v>
      </c>
      <c r="T1337" s="39">
        <f t="shared" si="370"/>
        <v>1280.5787615125009</v>
      </c>
      <c r="U1337" s="39">
        <v>58535.995423811299</v>
      </c>
      <c r="V1337" s="39">
        <f t="shared" si="367"/>
        <v>7725.4764512730981</v>
      </c>
      <c r="W1337" s="39">
        <v>60063.441077987598</v>
      </c>
      <c r="X1337" s="39">
        <f t="shared" si="368"/>
        <v>246.86689266379835</v>
      </c>
      <c r="Y1337" s="39">
        <f t="shared" si="371"/>
        <v>9252.9221054493973</v>
      </c>
      <c r="Z1337" s="39">
        <f t="shared" si="372"/>
        <v>8997.558922012402</v>
      </c>
      <c r="AA1337" s="45">
        <f t="shared" si="373"/>
        <v>7.0166849826346661E-2</v>
      </c>
      <c r="AB1337" s="45">
        <f t="shared" si="374"/>
        <v>0.42330262088152343</v>
      </c>
      <c r="AC1337" s="45">
        <f t="shared" si="375"/>
        <v>1.3526596493118931E-2</v>
      </c>
      <c r="AD1337" s="45">
        <f t="shared" si="376"/>
        <v>0.506996067200989</v>
      </c>
      <c r="AE1337" s="45">
        <f t="shared" si="377"/>
        <v>0.493003932799011</v>
      </c>
      <c r="AF1337" s="43">
        <f>('Estimates from MCMC'!$B$2-'MCMC runs'!W1337)/'Estimates from MCMC'!$B$2</f>
        <v>0.13028422585847876</v>
      </c>
    </row>
    <row r="1338" spans="1:32" x14ac:dyDescent="0.3">
      <c r="A1338" s="38">
        <v>3954</v>
      </c>
      <c r="B1338" s="38">
        <v>2120643.1417269357</v>
      </c>
      <c r="C1338" s="39">
        <v>52531.446703092697</v>
      </c>
      <c r="D1338" s="39">
        <v>51477.915870486599</v>
      </c>
      <c r="E1338" s="39">
        <f t="shared" si="360"/>
        <v>1053.5308326060986</v>
      </c>
      <c r="F1338" s="39">
        <v>52469.174233651298</v>
      </c>
      <c r="G1338" s="40">
        <f t="shared" si="361"/>
        <v>62.272469441399153</v>
      </c>
      <c r="H1338" s="39">
        <v>52440.764905856297</v>
      </c>
      <c r="I1338" s="39">
        <f t="shared" si="362"/>
        <v>90.681797236400598</v>
      </c>
      <c r="J1338" s="39">
        <v>51325.761892479401</v>
      </c>
      <c r="K1338" s="40">
        <f t="shared" si="363"/>
        <v>1205.6848106132966</v>
      </c>
      <c r="L1338" s="39">
        <v>50733.274849281101</v>
      </c>
      <c r="M1338" s="39">
        <f t="shared" si="364"/>
        <v>1798.1718538115965</v>
      </c>
      <c r="N1338" s="39">
        <f t="shared" si="369"/>
        <v>592.48704319829994</v>
      </c>
      <c r="O1338" s="40">
        <f>'Estimates from MCMC'!$B$2-L1338</f>
        <v>18327.725150718899</v>
      </c>
      <c r="P1338" s="39">
        <v>51993.774641683398</v>
      </c>
      <c r="Q1338" s="40">
        <f t="shared" si="365"/>
        <v>1260.4997924022973</v>
      </c>
      <c r="R1338" s="39">
        <v>52024.817005270801</v>
      </c>
      <c r="S1338" s="39">
        <f t="shared" si="366"/>
        <v>31.042363587403088</v>
      </c>
      <c r="T1338" s="39">
        <f t="shared" si="370"/>
        <v>1291.5421559897004</v>
      </c>
      <c r="U1338" s="39">
        <v>58624.790047148403</v>
      </c>
      <c r="V1338" s="39">
        <f t="shared" si="367"/>
        <v>7891.515197867302</v>
      </c>
      <c r="W1338" s="39">
        <v>60170.288124384198</v>
      </c>
      <c r="X1338" s="39">
        <f t="shared" si="368"/>
        <v>253.95592124609539</v>
      </c>
      <c r="Y1338" s="39">
        <f t="shared" si="371"/>
        <v>9437.0132751030978</v>
      </c>
      <c r="Z1338" s="39">
        <f t="shared" si="372"/>
        <v>8890.7118756158015</v>
      </c>
      <c r="AA1338" s="45">
        <f t="shared" si="373"/>
        <v>7.0469310586482689E-2</v>
      </c>
      <c r="AB1338" s="45">
        <f t="shared" si="374"/>
        <v>0.43057799770408278</v>
      </c>
      <c r="AC1338" s="45">
        <f t="shared" si="375"/>
        <v>1.3856379837523592E-2</v>
      </c>
      <c r="AD1338" s="45">
        <f t="shared" si="376"/>
        <v>0.51490368812808907</v>
      </c>
      <c r="AE1338" s="45">
        <f t="shared" si="377"/>
        <v>0.48509631187191093</v>
      </c>
      <c r="AF1338" s="43">
        <f>('Estimates from MCMC'!$B$2-'MCMC runs'!W1338)/'Estimates from MCMC'!$B$2</f>
        <v>0.12873708570127571</v>
      </c>
    </row>
    <row r="1339" spans="1:32" x14ac:dyDescent="0.3">
      <c r="A1339" s="38">
        <v>2302</v>
      </c>
      <c r="B1339" s="38">
        <v>1943399.9386421747</v>
      </c>
      <c r="C1339" s="39">
        <v>51733.173989422103</v>
      </c>
      <c r="D1339" s="39">
        <v>50689.604996450398</v>
      </c>
      <c r="E1339" s="39">
        <f t="shared" si="360"/>
        <v>1043.5689929717046</v>
      </c>
      <c r="F1339" s="39">
        <v>51675.204455877101</v>
      </c>
      <c r="G1339" s="40">
        <f t="shared" si="361"/>
        <v>57.969533545001468</v>
      </c>
      <c r="H1339" s="39">
        <v>51643.585825040602</v>
      </c>
      <c r="I1339" s="39">
        <f t="shared" si="362"/>
        <v>89.588164381500974</v>
      </c>
      <c r="J1339" s="39">
        <v>50542.637454649397</v>
      </c>
      <c r="K1339" s="40">
        <f t="shared" si="363"/>
        <v>1190.5365347727056</v>
      </c>
      <c r="L1339" s="39">
        <v>49957.150874748797</v>
      </c>
      <c r="M1339" s="39">
        <f t="shared" si="364"/>
        <v>1776.0231146733058</v>
      </c>
      <c r="N1339" s="39">
        <f t="shared" si="369"/>
        <v>585.48657990060019</v>
      </c>
      <c r="O1339" s="40">
        <f>'Estimates from MCMC'!$B$2-L1339</f>
        <v>19103.849125251203</v>
      </c>
      <c r="P1339" s="39">
        <v>51202.576488832601</v>
      </c>
      <c r="Q1339" s="40">
        <f t="shared" si="365"/>
        <v>1245.4256140838042</v>
      </c>
      <c r="R1339" s="39">
        <v>51233.176609567898</v>
      </c>
      <c r="S1339" s="39">
        <f t="shared" si="366"/>
        <v>30.600120735296514</v>
      </c>
      <c r="T1339" s="39">
        <f t="shared" si="370"/>
        <v>1276.0257348191008</v>
      </c>
      <c r="U1339" s="39">
        <v>57596.166269766902</v>
      </c>
      <c r="V1339" s="39">
        <f t="shared" si="367"/>
        <v>7639.0153950181048</v>
      </c>
      <c r="W1339" s="39">
        <v>59119.4989451199</v>
      </c>
      <c r="X1339" s="39">
        <f t="shared" si="368"/>
        <v>247.30694053389743</v>
      </c>
      <c r="Y1339" s="39">
        <f t="shared" si="371"/>
        <v>9162.3480703711029</v>
      </c>
      <c r="Z1339" s="39">
        <f t="shared" si="372"/>
        <v>9941.5010548801001</v>
      </c>
      <c r="AA1339" s="45">
        <f t="shared" si="373"/>
        <v>6.6794169408115125E-2</v>
      </c>
      <c r="AB1339" s="45">
        <f t="shared" si="374"/>
        <v>0.39986786667619562</v>
      </c>
      <c r="AC1339" s="45">
        <f t="shared" si="375"/>
        <v>1.2945398537879496E-2</v>
      </c>
      <c r="AD1339" s="45">
        <f t="shared" si="376"/>
        <v>0.47960743462219024</v>
      </c>
      <c r="AE1339" s="45">
        <f t="shared" si="377"/>
        <v>0.52039256537780976</v>
      </c>
      <c r="AF1339" s="43">
        <f>('Estimates from MCMC'!$B$2-'MCMC runs'!W1339)/'Estimates from MCMC'!$B$2</f>
        <v>0.14395246311058485</v>
      </c>
    </row>
    <row r="1340" spans="1:32" x14ac:dyDescent="0.3">
      <c r="A1340" s="38">
        <v>3272</v>
      </c>
      <c r="B1340" s="38">
        <v>1917603.8661396902</v>
      </c>
      <c r="C1340" s="39">
        <v>51762.6405599504</v>
      </c>
      <c r="D1340" s="39">
        <v>50708.787893192901</v>
      </c>
      <c r="E1340" s="39">
        <f t="shared" si="360"/>
        <v>1053.8526667574988</v>
      </c>
      <c r="F1340" s="39">
        <v>51711.580869280697</v>
      </c>
      <c r="G1340" s="40">
        <f t="shared" si="361"/>
        <v>51.059690669702832</v>
      </c>
      <c r="H1340" s="39">
        <v>51670.960881667997</v>
      </c>
      <c r="I1340" s="39">
        <f t="shared" si="362"/>
        <v>91.679678282402165</v>
      </c>
      <c r="J1340" s="39">
        <v>50566.520307813298</v>
      </c>
      <c r="K1340" s="40">
        <f t="shared" si="363"/>
        <v>1196.1202521371015</v>
      </c>
      <c r="L1340" s="39">
        <v>49967.652810540603</v>
      </c>
      <c r="M1340" s="39">
        <f t="shared" si="364"/>
        <v>1794.9877494097964</v>
      </c>
      <c r="N1340" s="39">
        <f t="shared" si="369"/>
        <v>598.86749727269489</v>
      </c>
      <c r="O1340" s="40">
        <f>'Estimates from MCMC'!$B$2-L1340</f>
        <v>19093.347189459397</v>
      </c>
      <c r="P1340" s="39">
        <v>51226.429008187399</v>
      </c>
      <c r="Q1340" s="40">
        <f t="shared" si="365"/>
        <v>1258.7761976467955</v>
      </c>
      <c r="R1340" s="39">
        <v>51258.300173920703</v>
      </c>
      <c r="S1340" s="39">
        <f t="shared" si="366"/>
        <v>31.871165733304224</v>
      </c>
      <c r="T1340" s="39">
        <f t="shared" si="370"/>
        <v>1290.6473633800997</v>
      </c>
      <c r="U1340" s="39">
        <v>57709.384137232097</v>
      </c>
      <c r="V1340" s="39">
        <f t="shared" si="367"/>
        <v>7741.7313266914935</v>
      </c>
      <c r="W1340" s="39">
        <v>59251.674435453198</v>
      </c>
      <c r="X1340" s="39">
        <f t="shared" si="368"/>
        <v>251.64293484100199</v>
      </c>
      <c r="Y1340" s="39">
        <f t="shared" si="371"/>
        <v>9284.0216249125951</v>
      </c>
      <c r="Z1340" s="39">
        <f t="shared" si="372"/>
        <v>9809.3255645468016</v>
      </c>
      <c r="AA1340" s="45">
        <f t="shared" si="373"/>
        <v>6.7596705311712441E-2</v>
      </c>
      <c r="AB1340" s="45">
        <f t="shared" si="374"/>
        <v>0.40546747774876085</v>
      </c>
      <c r="AC1340" s="45">
        <f t="shared" si="375"/>
        <v>1.3179613419480637E-2</v>
      </c>
      <c r="AD1340" s="45">
        <f t="shared" si="376"/>
        <v>0.48624379647995392</v>
      </c>
      <c r="AE1340" s="45">
        <f t="shared" si="377"/>
        <v>0.51375620352004603</v>
      </c>
      <c r="AF1340" s="43">
        <f>('Estimates from MCMC'!$B$2-'MCMC runs'!W1340)/'Estimates from MCMC'!$B$2</f>
        <v>0.14203856828813372</v>
      </c>
    </row>
    <row r="1341" spans="1:32" x14ac:dyDescent="0.3">
      <c r="A1341" s="38">
        <v>975</v>
      </c>
      <c r="B1341" s="38">
        <v>2202543.9921997981</v>
      </c>
      <c r="C1341" s="39">
        <v>51920.269470096297</v>
      </c>
      <c r="D1341" s="39">
        <v>50906.112327764902</v>
      </c>
      <c r="E1341" s="39">
        <f t="shared" si="360"/>
        <v>1014.1571423313944</v>
      </c>
      <c r="F1341" s="39">
        <v>51853.834574960601</v>
      </c>
      <c r="G1341" s="40">
        <f t="shared" si="361"/>
        <v>66.434895135695115</v>
      </c>
      <c r="H1341" s="39">
        <v>51831.442484792002</v>
      </c>
      <c r="I1341" s="39">
        <f t="shared" si="362"/>
        <v>88.826985304294794</v>
      </c>
      <c r="J1341" s="39">
        <v>50751.694754128002</v>
      </c>
      <c r="K1341" s="40">
        <f t="shared" si="363"/>
        <v>1168.5747159682942</v>
      </c>
      <c r="L1341" s="39">
        <v>50170.924580196501</v>
      </c>
      <c r="M1341" s="39">
        <f t="shared" si="364"/>
        <v>1749.3448898997958</v>
      </c>
      <c r="N1341" s="39">
        <f t="shared" si="369"/>
        <v>580.77017393150163</v>
      </c>
      <c r="O1341" s="40">
        <f>'Estimates from MCMC'!$B$2-L1341</f>
        <v>18890.075419803499</v>
      </c>
      <c r="P1341" s="39">
        <v>51394.9639089661</v>
      </c>
      <c r="Q1341" s="40">
        <f t="shared" si="365"/>
        <v>1224.0393287695988</v>
      </c>
      <c r="R1341" s="39">
        <v>51425.663582522502</v>
      </c>
      <c r="S1341" s="39">
        <f t="shared" si="366"/>
        <v>30.699673556402558</v>
      </c>
      <c r="T1341" s="39">
        <f t="shared" si="370"/>
        <v>1254.7390023260014</v>
      </c>
      <c r="U1341" s="39">
        <v>57835.434922186701</v>
      </c>
      <c r="V1341" s="39">
        <f t="shared" si="367"/>
        <v>7664.5103419902007</v>
      </c>
      <c r="W1341" s="39">
        <v>59332.081465063602</v>
      </c>
      <c r="X1341" s="39">
        <f t="shared" si="368"/>
        <v>241.90754055089928</v>
      </c>
      <c r="Y1341" s="39">
        <f t="shared" si="371"/>
        <v>9161.1568848671013</v>
      </c>
      <c r="Z1341" s="39">
        <f t="shared" si="372"/>
        <v>9728.9185349363979</v>
      </c>
      <c r="AA1341" s="45">
        <f t="shared" si="373"/>
        <v>6.6423186485035937E-2</v>
      </c>
      <c r="AB1341" s="45">
        <f t="shared" si="374"/>
        <v>0.4057427073030675</v>
      </c>
      <c r="AC1341" s="45">
        <f t="shared" si="375"/>
        <v>1.2806065363682687E-2</v>
      </c>
      <c r="AD1341" s="45">
        <f t="shared" si="376"/>
        <v>0.48497195915178609</v>
      </c>
      <c r="AE1341" s="45">
        <f t="shared" si="377"/>
        <v>0.51502804084821385</v>
      </c>
      <c r="AF1341" s="43">
        <f>('Estimates from MCMC'!$B$2-'MCMC runs'!W1341)/'Estimates from MCMC'!$B$2</f>
        <v>0.14087427831824617</v>
      </c>
    </row>
    <row r="1342" spans="1:32" x14ac:dyDescent="0.3">
      <c r="A1342" s="38">
        <v>291</v>
      </c>
      <c r="B1342" s="38">
        <v>2090326.9732828776</v>
      </c>
      <c r="C1342" s="39">
        <v>52533.767165103702</v>
      </c>
      <c r="D1342" s="39">
        <v>51500.613729915</v>
      </c>
      <c r="E1342" s="39">
        <f t="shared" si="360"/>
        <v>1033.1534351887021</v>
      </c>
      <c r="F1342" s="39">
        <v>52461.1621868</v>
      </c>
      <c r="G1342" s="40">
        <f t="shared" si="361"/>
        <v>72.6049783037015</v>
      </c>
      <c r="H1342" s="39">
        <v>52443.872065249299</v>
      </c>
      <c r="I1342" s="39">
        <f t="shared" si="362"/>
        <v>89.895099854402361</v>
      </c>
      <c r="J1342" s="39">
        <v>51339.156658162501</v>
      </c>
      <c r="K1342" s="40">
        <f t="shared" si="363"/>
        <v>1194.6105069412006</v>
      </c>
      <c r="L1342" s="39">
        <v>50751.486344433499</v>
      </c>
      <c r="M1342" s="39">
        <f t="shared" si="364"/>
        <v>1782.280820670203</v>
      </c>
      <c r="N1342" s="39">
        <f t="shared" si="369"/>
        <v>587.67031372900237</v>
      </c>
      <c r="O1342" s="40">
        <f>'Estimates from MCMC'!$B$2-L1342</f>
        <v>18309.513655566501</v>
      </c>
      <c r="P1342" s="39">
        <v>51996.250067822497</v>
      </c>
      <c r="Q1342" s="40">
        <f t="shared" si="365"/>
        <v>1244.7637233889982</v>
      </c>
      <c r="R1342" s="39">
        <v>52027.149662607902</v>
      </c>
      <c r="S1342" s="39">
        <f t="shared" si="366"/>
        <v>30.899594785405498</v>
      </c>
      <c r="T1342" s="39">
        <f t="shared" si="370"/>
        <v>1275.6633181744037</v>
      </c>
      <c r="U1342" s="39">
        <v>58726.053114974398</v>
      </c>
      <c r="V1342" s="39">
        <f t="shared" si="367"/>
        <v>7974.5667705408996</v>
      </c>
      <c r="W1342" s="39">
        <v>60255.573535912597</v>
      </c>
      <c r="X1342" s="39">
        <f t="shared" si="368"/>
        <v>253.85710276379541</v>
      </c>
      <c r="Y1342" s="39">
        <f t="shared" si="371"/>
        <v>9504.0871914790987</v>
      </c>
      <c r="Z1342" s="39">
        <f t="shared" si="372"/>
        <v>8805.4264640874026</v>
      </c>
      <c r="AA1342" s="45">
        <f t="shared" si="373"/>
        <v>6.9672157446223237E-2</v>
      </c>
      <c r="AB1342" s="45">
        <f t="shared" si="374"/>
        <v>0.43554224981374384</v>
      </c>
      <c r="AC1342" s="45">
        <f t="shared" si="375"/>
        <v>1.3864764927091178E-2</v>
      </c>
      <c r="AD1342" s="45">
        <f t="shared" si="376"/>
        <v>0.51907917218705824</v>
      </c>
      <c r="AE1342" s="45">
        <f t="shared" si="377"/>
        <v>0.48092082781294171</v>
      </c>
      <c r="AF1342" s="43">
        <f>('Estimates from MCMC'!$B$2-'MCMC runs'!W1342)/'Estimates from MCMC'!$B$2</f>
        <v>0.12750215699291065</v>
      </c>
    </row>
    <row r="1343" spans="1:32" x14ac:dyDescent="0.3">
      <c r="A1343" s="38">
        <v>4942</v>
      </c>
      <c r="B1343" s="38">
        <v>2192498.2424366865</v>
      </c>
      <c r="C1343" s="39">
        <v>52246.008996682802</v>
      </c>
      <c r="D1343" s="39">
        <v>51224.190441273196</v>
      </c>
      <c r="E1343" s="39">
        <f t="shared" si="360"/>
        <v>1021.8185554096053</v>
      </c>
      <c r="F1343" s="39">
        <v>52184.012688116098</v>
      </c>
      <c r="G1343" s="40">
        <f t="shared" si="361"/>
        <v>61.996308566704101</v>
      </c>
      <c r="H1343" s="39">
        <v>52157.013023275103</v>
      </c>
      <c r="I1343" s="39">
        <f t="shared" si="362"/>
        <v>88.99597340769833</v>
      </c>
      <c r="J1343" s="39">
        <v>51073.948917689297</v>
      </c>
      <c r="K1343" s="40">
        <f t="shared" si="363"/>
        <v>1172.0600789935052</v>
      </c>
      <c r="L1343" s="39">
        <v>50492.289540464997</v>
      </c>
      <c r="M1343" s="39">
        <f t="shared" si="364"/>
        <v>1753.7194562178047</v>
      </c>
      <c r="N1343" s="39">
        <f t="shared" si="369"/>
        <v>581.65937722429953</v>
      </c>
      <c r="O1343" s="40">
        <f>'Estimates from MCMC'!$B$2-L1343</f>
        <v>18568.710459535003</v>
      </c>
      <c r="P1343" s="39">
        <v>51719.460827280498</v>
      </c>
      <c r="Q1343" s="40">
        <f t="shared" si="365"/>
        <v>1227.1712868155009</v>
      </c>
      <c r="R1343" s="39">
        <v>51750.278156069697</v>
      </c>
      <c r="S1343" s="39">
        <f t="shared" si="366"/>
        <v>30.817328789198655</v>
      </c>
      <c r="T1343" s="39">
        <f t="shared" si="370"/>
        <v>1257.9886156046996</v>
      </c>
      <c r="U1343" s="39">
        <v>58169.397638562703</v>
      </c>
      <c r="V1343" s="39">
        <f t="shared" si="367"/>
        <v>7677.1080980977058</v>
      </c>
      <c r="W1343" s="39">
        <v>59670.356181677598</v>
      </c>
      <c r="X1343" s="39">
        <f t="shared" si="368"/>
        <v>242.9699275101957</v>
      </c>
      <c r="Y1343" s="39">
        <f t="shared" si="371"/>
        <v>9178.0666412126011</v>
      </c>
      <c r="Z1343" s="39">
        <f t="shared" si="372"/>
        <v>9390.6438183224018</v>
      </c>
      <c r="AA1343" s="45">
        <f t="shared" si="373"/>
        <v>6.7747764086586018E-2</v>
      </c>
      <c r="AB1343" s="45">
        <f t="shared" si="374"/>
        <v>0.41344325524530556</v>
      </c>
      <c r="AC1343" s="45">
        <f t="shared" si="375"/>
        <v>1.3084911202621022E-2</v>
      </c>
      <c r="AD1343" s="45">
        <f t="shared" si="376"/>
        <v>0.49427593053451263</v>
      </c>
      <c r="AE1343" s="45">
        <f t="shared" si="377"/>
        <v>0.50572406946548742</v>
      </c>
      <c r="AF1343" s="43">
        <f>('Estimates from MCMC'!$B$2-'MCMC runs'!W1343)/'Estimates from MCMC'!$B$2</f>
        <v>0.13597607648777749</v>
      </c>
    </row>
    <row r="1344" spans="1:32" x14ac:dyDescent="0.3">
      <c r="A1344" s="38">
        <v>3017</v>
      </c>
      <c r="B1344" s="38">
        <v>1985876.5597122987</v>
      </c>
      <c r="C1344" s="39">
        <v>53023.948253098497</v>
      </c>
      <c r="D1344" s="39">
        <v>51976.279046234798</v>
      </c>
      <c r="E1344" s="39">
        <f t="shared" si="360"/>
        <v>1047.6692068636985</v>
      </c>
      <c r="F1344" s="39">
        <v>52965.430421814301</v>
      </c>
      <c r="G1344" s="40">
        <f t="shared" si="361"/>
        <v>58.517831284196291</v>
      </c>
      <c r="H1344" s="39">
        <v>52933.904949376498</v>
      </c>
      <c r="I1344" s="39">
        <f t="shared" si="362"/>
        <v>90.043303721999109</v>
      </c>
      <c r="J1344" s="39">
        <v>51828.531732144998</v>
      </c>
      <c r="K1344" s="40">
        <f t="shared" si="363"/>
        <v>1195.4165209534985</v>
      </c>
      <c r="L1344" s="39">
        <v>51240.027765692001</v>
      </c>
      <c r="M1344" s="39">
        <f t="shared" si="364"/>
        <v>1783.9204874064962</v>
      </c>
      <c r="N1344" s="39">
        <f t="shared" si="369"/>
        <v>588.5039664529977</v>
      </c>
      <c r="O1344" s="40">
        <f>'Estimates from MCMC'!$B$2-L1344</f>
        <v>17820.972234307999</v>
      </c>
      <c r="P1344" s="39">
        <v>52486.456355315502</v>
      </c>
      <c r="Q1344" s="40">
        <f t="shared" si="365"/>
        <v>1246.4285896235015</v>
      </c>
      <c r="R1344" s="39">
        <v>52517.464683313498</v>
      </c>
      <c r="S1344" s="39">
        <f t="shared" si="366"/>
        <v>31.008327997995366</v>
      </c>
      <c r="T1344" s="39">
        <f t="shared" si="370"/>
        <v>1277.4369176214968</v>
      </c>
      <c r="U1344" s="39">
        <v>59228.770430019402</v>
      </c>
      <c r="V1344" s="39">
        <f t="shared" si="367"/>
        <v>7988.7426643274011</v>
      </c>
      <c r="W1344" s="39">
        <v>60759.8973868838</v>
      </c>
      <c r="X1344" s="39">
        <f t="shared" si="368"/>
        <v>253.69003924290155</v>
      </c>
      <c r="Y1344" s="39">
        <f t="shared" si="371"/>
        <v>9519.8696211917995</v>
      </c>
      <c r="Z1344" s="39">
        <f t="shared" si="372"/>
        <v>8301.1026131161998</v>
      </c>
      <c r="AA1344" s="45">
        <f t="shared" si="373"/>
        <v>7.1681662528054579E-2</v>
      </c>
      <c r="AB1344" s="45">
        <f t="shared" si="374"/>
        <v>0.44827760008221623</v>
      </c>
      <c r="AC1344" s="45">
        <f t="shared" si="375"/>
        <v>1.4235476937364327E-2</v>
      </c>
      <c r="AD1344" s="45">
        <f t="shared" si="376"/>
        <v>0.53419473954763519</v>
      </c>
      <c r="AE1344" s="45">
        <f t="shared" si="377"/>
        <v>0.46580526045236487</v>
      </c>
      <c r="AF1344" s="43">
        <f>('Estimates from MCMC'!$B$2-'MCMC runs'!W1344)/'Estimates from MCMC'!$B$2</f>
        <v>0.12019957158332778</v>
      </c>
    </row>
    <row r="1345" spans="1:32" x14ac:dyDescent="0.3">
      <c r="A1345" s="38">
        <v>4470</v>
      </c>
      <c r="B1345" s="38">
        <v>1943938.4613764151</v>
      </c>
      <c r="C1345" s="39">
        <v>52332.765125452403</v>
      </c>
      <c r="D1345" s="39">
        <v>51270.867245431502</v>
      </c>
      <c r="E1345" s="39">
        <f t="shared" si="360"/>
        <v>1061.8978800209006</v>
      </c>
      <c r="F1345" s="39">
        <v>52283.961643723698</v>
      </c>
      <c r="G1345" s="40">
        <f t="shared" si="361"/>
        <v>48.803481728704355</v>
      </c>
      <c r="H1345" s="39">
        <v>52242.338320192401</v>
      </c>
      <c r="I1345" s="39">
        <f t="shared" si="362"/>
        <v>90.426805260001856</v>
      </c>
      <c r="J1345" s="39">
        <v>51132.181201532803</v>
      </c>
      <c r="K1345" s="40">
        <f t="shared" si="363"/>
        <v>1200.5839239195993</v>
      </c>
      <c r="L1345" s="39">
        <v>50541.271999970901</v>
      </c>
      <c r="M1345" s="39">
        <f t="shared" si="364"/>
        <v>1791.4931254815019</v>
      </c>
      <c r="N1345" s="39">
        <f t="shared" si="369"/>
        <v>590.90920156190259</v>
      </c>
      <c r="O1345" s="40">
        <f>'Estimates from MCMC'!$B$2-L1345</f>
        <v>18519.728000029099</v>
      </c>
      <c r="P1345" s="39">
        <v>51797.525105453002</v>
      </c>
      <c r="Q1345" s="40">
        <f t="shared" si="365"/>
        <v>1256.2531054821011</v>
      </c>
      <c r="R1345" s="39">
        <v>51828.479480101101</v>
      </c>
      <c r="S1345" s="39">
        <f t="shared" si="366"/>
        <v>30.954374648099474</v>
      </c>
      <c r="T1345" s="39">
        <f t="shared" si="370"/>
        <v>1287.2074801302006</v>
      </c>
      <c r="U1345" s="39">
        <v>58337.144911195697</v>
      </c>
      <c r="V1345" s="39">
        <f t="shared" si="367"/>
        <v>7795.8729112247966</v>
      </c>
      <c r="W1345" s="39">
        <v>59875.786623115702</v>
      </c>
      <c r="X1345" s="39">
        <f t="shared" si="368"/>
        <v>251.43423178980447</v>
      </c>
      <c r="Y1345" s="39">
        <f t="shared" si="371"/>
        <v>9334.5146231448016</v>
      </c>
      <c r="Z1345" s="39">
        <f t="shared" si="372"/>
        <v>9185.2133768842978</v>
      </c>
      <c r="AA1345" s="45">
        <f t="shared" si="373"/>
        <v>6.9504664438277824E-2</v>
      </c>
      <c r="AB1345" s="45">
        <f t="shared" si="374"/>
        <v>0.42094964414231933</v>
      </c>
      <c r="AC1345" s="45">
        <f t="shared" si="375"/>
        <v>1.357656180422355E-2</v>
      </c>
      <c r="AD1345" s="45">
        <f t="shared" si="376"/>
        <v>0.50403087038482075</v>
      </c>
      <c r="AE1345" s="45">
        <f t="shared" si="377"/>
        <v>0.4959691296151793</v>
      </c>
      <c r="AF1345" s="43">
        <f>('Estimates from MCMC'!$B$2-'MCMC runs'!W1345)/'Estimates from MCMC'!$B$2</f>
        <v>0.13300145345251732</v>
      </c>
    </row>
    <row r="1346" spans="1:32" x14ac:dyDescent="0.3">
      <c r="A1346" s="38">
        <v>3080</v>
      </c>
      <c r="B1346" s="38">
        <v>1945193.580156496</v>
      </c>
      <c r="C1346" s="39">
        <v>52774.893358163397</v>
      </c>
      <c r="D1346" s="39">
        <v>51771.742191447098</v>
      </c>
      <c r="E1346" s="39">
        <f t="shared" ref="E1346:E1409" si="378">$C1346-D1346</f>
        <v>1003.1511667162995</v>
      </c>
      <c r="F1346" s="39">
        <v>52705.963759964303</v>
      </c>
      <c r="G1346" s="40">
        <f t="shared" ref="G1346:G1409" si="379">$C1346-F1346</f>
        <v>68.929598199094471</v>
      </c>
      <c r="H1346" s="39">
        <v>52687.832649548502</v>
      </c>
      <c r="I1346" s="39">
        <f t="shared" ref="I1346:I1409" si="380">$C1346-H1346</f>
        <v>87.060708614895702</v>
      </c>
      <c r="J1346" s="39">
        <v>51616.672777513799</v>
      </c>
      <c r="K1346" s="40">
        <f t="shared" ref="K1346:K1409" si="381">$C1346-J1346</f>
        <v>1158.2205806495986</v>
      </c>
      <c r="L1346" s="39">
        <v>51047.011263406399</v>
      </c>
      <c r="M1346" s="39">
        <f t="shared" ref="M1346:M1409" si="382">$C1346-L1346</f>
        <v>1727.8820947569984</v>
      </c>
      <c r="N1346" s="39">
        <f t="shared" si="369"/>
        <v>569.66151410739985</v>
      </c>
      <c r="O1346" s="40">
        <f>'Estimates from MCMC'!$B$2-L1346</f>
        <v>18013.988736593601</v>
      </c>
      <c r="P1346" s="39">
        <v>52250.054480708997</v>
      </c>
      <c r="Q1346" s="40">
        <f t="shared" ref="Q1346:Q1409" si="383">P1346-L1346</f>
        <v>1203.0432173025984</v>
      </c>
      <c r="R1346" s="39">
        <v>52280.051257140702</v>
      </c>
      <c r="S1346" s="39">
        <f t="shared" ref="S1346:S1409" si="384">R1346-L1346-Q1346</f>
        <v>29.996776431704347</v>
      </c>
      <c r="T1346" s="39">
        <f t="shared" si="370"/>
        <v>1233.0399937343027</v>
      </c>
      <c r="U1346" s="39">
        <v>58950.998131558103</v>
      </c>
      <c r="V1346" s="39">
        <f t="shared" ref="V1346:V1409" si="385">U1346-L1346</f>
        <v>7903.9868681517037</v>
      </c>
      <c r="W1346" s="39">
        <v>60426.000409711203</v>
      </c>
      <c r="X1346" s="39">
        <f t="shared" ref="X1346:X1409" si="386">W1346-V1346-S1346-Q1346-L1346</f>
        <v>241.96228441879794</v>
      </c>
      <c r="Y1346" s="39">
        <f t="shared" si="371"/>
        <v>9378.9891463048043</v>
      </c>
      <c r="Z1346" s="39">
        <f t="shared" si="372"/>
        <v>8634.9995902887968</v>
      </c>
      <c r="AA1346" s="45">
        <f t="shared" si="373"/>
        <v>6.8449026573970617E-2</v>
      </c>
      <c r="AB1346" s="45">
        <f t="shared" si="374"/>
        <v>0.43876939103972856</v>
      </c>
      <c r="AC1346" s="45">
        <f t="shared" si="375"/>
        <v>1.34319104978275E-2</v>
      </c>
      <c r="AD1346" s="45">
        <f t="shared" si="376"/>
        <v>0.52065032811152667</v>
      </c>
      <c r="AE1346" s="45">
        <f t="shared" si="377"/>
        <v>0.47934967188847333</v>
      </c>
      <c r="AF1346" s="43">
        <f>('Estimates from MCMC'!$B$2-'MCMC runs'!W1346)/'Estimates from MCMC'!$B$2</f>
        <v>0.1250343839546024</v>
      </c>
    </row>
    <row r="1347" spans="1:32" x14ac:dyDescent="0.3">
      <c r="A1347" s="38">
        <v>4152</v>
      </c>
      <c r="B1347" s="38">
        <v>2187644.4613821101</v>
      </c>
      <c r="C1347" s="39">
        <v>52968.905735218701</v>
      </c>
      <c r="D1347" s="39">
        <v>51905.5800071677</v>
      </c>
      <c r="E1347" s="39">
        <f t="shared" si="378"/>
        <v>1063.3257280510006</v>
      </c>
      <c r="F1347" s="39">
        <v>52907.017963614897</v>
      </c>
      <c r="G1347" s="40">
        <f t="shared" si="379"/>
        <v>61.88777160380414</v>
      </c>
      <c r="H1347" s="39">
        <v>52877.401708729798</v>
      </c>
      <c r="I1347" s="39">
        <f t="shared" si="380"/>
        <v>91.504026488903037</v>
      </c>
      <c r="J1347" s="39">
        <v>51753.019194230503</v>
      </c>
      <c r="K1347" s="40">
        <f t="shared" si="381"/>
        <v>1215.8865409881982</v>
      </c>
      <c r="L1347" s="39">
        <v>51155.100478187203</v>
      </c>
      <c r="M1347" s="39">
        <f t="shared" si="382"/>
        <v>1813.8052570314976</v>
      </c>
      <c r="N1347" s="39">
        <f t="shared" ref="N1347:N1410" si="387">M1347-K1347</f>
        <v>597.91871604329936</v>
      </c>
      <c r="O1347" s="40">
        <f>'Estimates from MCMC'!$B$2-L1347</f>
        <v>17905.899521812797</v>
      </c>
      <c r="P1347" s="39">
        <v>52425.610484391997</v>
      </c>
      <c r="Q1347" s="40">
        <f t="shared" si="383"/>
        <v>1270.5100062047932</v>
      </c>
      <c r="R1347" s="39">
        <v>52456.938618515604</v>
      </c>
      <c r="S1347" s="39">
        <f t="shared" si="384"/>
        <v>31.328134123607015</v>
      </c>
      <c r="T1347" s="39">
        <f t="shared" ref="T1347:T1410" si="388">Q1347+S1347</f>
        <v>1301.8381403284002</v>
      </c>
      <c r="U1347" s="39">
        <v>59216.785456835198</v>
      </c>
      <c r="V1347" s="39">
        <f t="shared" si="385"/>
        <v>8061.6849786479943</v>
      </c>
      <c r="W1347" s="39">
        <v>60777.665118542798</v>
      </c>
      <c r="X1347" s="39">
        <f t="shared" si="386"/>
        <v>259.04152137920028</v>
      </c>
      <c r="Y1347" s="39">
        <f t="shared" ref="Y1347:Y1410" si="389">Q1347+S1347+V1347+X1347</f>
        <v>9622.5646403555947</v>
      </c>
      <c r="Z1347" s="39">
        <f t="shared" ref="Z1347:Z1410" si="390">O1347-Y1347</f>
        <v>8283.3348814572018</v>
      </c>
      <c r="AA1347" s="45">
        <f t="shared" ref="AA1347:AA1410" si="391">T1347/O1347</f>
        <v>7.2704425641533024E-2</v>
      </c>
      <c r="AB1347" s="45">
        <f t="shared" ref="AB1347:AB1410" si="392">V1347/O1347</f>
        <v>0.45022507631226938</v>
      </c>
      <c r="AC1347" s="45">
        <f t="shared" ref="AC1347:AC1410" si="393">X1347/O1347</f>
        <v>1.4466825364659193E-2</v>
      </c>
      <c r="AD1347" s="45">
        <f t="shared" ref="AD1347:AD1410" si="394">Y1347/O1347</f>
        <v>0.53739632731846165</v>
      </c>
      <c r="AE1347" s="45">
        <f t="shared" ref="AE1347:AE1410" si="395">Z1347/O1347</f>
        <v>0.4626036726815384</v>
      </c>
      <c r="AF1347" s="43">
        <f>('Estimates from MCMC'!$B$2-'MCMC runs'!W1347)/'Estimates from MCMC'!$B$2</f>
        <v>0.11994229567277048</v>
      </c>
    </row>
    <row r="1348" spans="1:32" x14ac:dyDescent="0.3">
      <c r="A1348" s="38">
        <v>208</v>
      </c>
      <c r="B1348" s="38">
        <v>2014897.9109520891</v>
      </c>
      <c r="C1348" s="39">
        <v>52316.179941030998</v>
      </c>
      <c r="D1348" s="39">
        <v>51317.160933914798</v>
      </c>
      <c r="E1348" s="39">
        <f t="shared" si="378"/>
        <v>999.01900711619965</v>
      </c>
      <c r="F1348" s="39">
        <v>52251.915684281201</v>
      </c>
      <c r="G1348" s="40">
        <f t="shared" si="379"/>
        <v>64.264256749796914</v>
      </c>
      <c r="H1348" s="39">
        <v>52229.314821029198</v>
      </c>
      <c r="I1348" s="39">
        <f t="shared" si="380"/>
        <v>86.865120001799369</v>
      </c>
      <c r="J1348" s="39">
        <v>51166.723468115903</v>
      </c>
      <c r="K1348" s="40">
        <f t="shared" si="381"/>
        <v>1149.4564729150952</v>
      </c>
      <c r="L1348" s="39">
        <v>50598.552599745803</v>
      </c>
      <c r="M1348" s="39">
        <f t="shared" si="382"/>
        <v>1717.6273412851951</v>
      </c>
      <c r="N1348" s="39">
        <f t="shared" si="387"/>
        <v>568.17086837009992</v>
      </c>
      <c r="O1348" s="40">
        <f>'Estimates from MCMC'!$B$2-L1348</f>
        <v>18462.447400254197</v>
      </c>
      <c r="P1348" s="39">
        <v>51791.520145627597</v>
      </c>
      <c r="Q1348" s="40">
        <f t="shared" si="383"/>
        <v>1192.9675458817946</v>
      </c>
      <c r="R1348" s="39">
        <v>51821.766961250403</v>
      </c>
      <c r="S1348" s="39">
        <f t="shared" si="384"/>
        <v>30.246815622806025</v>
      </c>
      <c r="T1348" s="39">
        <f t="shared" si="388"/>
        <v>1223.2143615046007</v>
      </c>
      <c r="U1348" s="39">
        <v>58453.082872086299</v>
      </c>
      <c r="V1348" s="39">
        <f t="shared" si="385"/>
        <v>7854.5302723404966</v>
      </c>
      <c r="W1348" s="39">
        <v>59917.702256400102</v>
      </c>
      <c r="X1348" s="39">
        <f t="shared" si="386"/>
        <v>241.40502280920191</v>
      </c>
      <c r="Y1348" s="39">
        <f t="shared" si="389"/>
        <v>9319.1496566542992</v>
      </c>
      <c r="Z1348" s="39">
        <f t="shared" si="390"/>
        <v>9143.2977435998982</v>
      </c>
      <c r="AA1348" s="45">
        <f t="shared" si="391"/>
        <v>6.6254182611117915E-2</v>
      </c>
      <c r="AB1348" s="45">
        <f t="shared" si="392"/>
        <v>0.42543277725099182</v>
      </c>
      <c r="AC1348" s="45">
        <f t="shared" si="393"/>
        <v>1.3075461642527316E-2</v>
      </c>
      <c r="AD1348" s="45">
        <f t="shared" si="394"/>
        <v>0.50476242150463702</v>
      </c>
      <c r="AE1348" s="45">
        <f t="shared" si="395"/>
        <v>0.49523757849536298</v>
      </c>
      <c r="AF1348" s="43">
        <f>('Estimates from MCMC'!$B$2-'MCMC runs'!W1348)/'Estimates from MCMC'!$B$2</f>
        <v>0.13239451707331051</v>
      </c>
    </row>
    <row r="1349" spans="1:32" x14ac:dyDescent="0.3">
      <c r="A1349" s="38">
        <v>646</v>
      </c>
      <c r="B1349" s="38">
        <v>2093726.3126297414</v>
      </c>
      <c r="C1349" s="39">
        <v>53439.742843428299</v>
      </c>
      <c r="D1349" s="39">
        <v>52400.934452147703</v>
      </c>
      <c r="E1349" s="39">
        <f t="shared" si="378"/>
        <v>1038.808391280596</v>
      </c>
      <c r="F1349" s="39">
        <v>53371.2615998619</v>
      </c>
      <c r="G1349" s="40">
        <f t="shared" si="379"/>
        <v>68.481243566398916</v>
      </c>
      <c r="H1349" s="39">
        <v>53349.644816966997</v>
      </c>
      <c r="I1349" s="39">
        <f t="shared" si="380"/>
        <v>90.098026461302652</v>
      </c>
      <c r="J1349" s="39">
        <v>52243.1367716889</v>
      </c>
      <c r="K1349" s="40">
        <f t="shared" si="381"/>
        <v>1196.6060717393993</v>
      </c>
      <c r="L1349" s="39">
        <v>51653.827431635298</v>
      </c>
      <c r="M1349" s="39">
        <f t="shared" si="382"/>
        <v>1785.9154117930011</v>
      </c>
      <c r="N1349" s="39">
        <f t="shared" si="387"/>
        <v>589.30934005360177</v>
      </c>
      <c r="O1349" s="40">
        <f>'Estimates from MCMC'!$B$2-L1349</f>
        <v>17407.172568364702</v>
      </c>
      <c r="P1349" s="39">
        <v>52899.705488025997</v>
      </c>
      <c r="Q1349" s="40">
        <f t="shared" si="383"/>
        <v>1245.8780563906985</v>
      </c>
      <c r="R1349" s="39">
        <v>52930.697214747503</v>
      </c>
      <c r="S1349" s="39">
        <f t="shared" si="384"/>
        <v>30.991726721505984</v>
      </c>
      <c r="T1349" s="39">
        <f t="shared" si="388"/>
        <v>1276.8697831122045</v>
      </c>
      <c r="U1349" s="39">
        <v>59803.895414987303</v>
      </c>
      <c r="V1349" s="39">
        <f t="shared" si="385"/>
        <v>8150.0679833520044</v>
      </c>
      <c r="W1349" s="39">
        <v>61336.795918802301</v>
      </c>
      <c r="X1349" s="39">
        <f t="shared" si="386"/>
        <v>256.0307207027945</v>
      </c>
      <c r="Y1349" s="39">
        <f t="shared" si="389"/>
        <v>9682.9684871670033</v>
      </c>
      <c r="Z1349" s="39">
        <f t="shared" si="390"/>
        <v>7724.2040811976985</v>
      </c>
      <c r="AA1349" s="45">
        <f t="shared" si="391"/>
        <v>7.3353083511836448E-2</v>
      </c>
      <c r="AB1349" s="45">
        <f t="shared" si="392"/>
        <v>0.46820171118218851</v>
      </c>
      <c r="AC1349" s="45">
        <f t="shared" si="393"/>
        <v>1.4708346211727539E-2</v>
      </c>
      <c r="AD1349" s="45">
        <f t="shared" si="394"/>
        <v>0.55626314090575246</v>
      </c>
      <c r="AE1349" s="45">
        <f t="shared" si="395"/>
        <v>0.44373685909424754</v>
      </c>
      <c r="AF1349" s="43">
        <f>('Estimates from MCMC'!$B$2-'MCMC runs'!W1349)/'Estimates from MCMC'!$B$2</f>
        <v>0.11184610824050764</v>
      </c>
    </row>
    <row r="1350" spans="1:32" x14ac:dyDescent="0.3">
      <c r="A1350" s="38">
        <v>2009</v>
      </c>
      <c r="B1350" s="38">
        <v>2071186.9250345356</v>
      </c>
      <c r="C1350" s="39">
        <v>53014.358746435297</v>
      </c>
      <c r="D1350" s="39">
        <v>51967.175744001303</v>
      </c>
      <c r="E1350" s="39">
        <f t="shared" si="378"/>
        <v>1047.1830024339943</v>
      </c>
      <c r="F1350" s="39">
        <v>52963.1329174286</v>
      </c>
      <c r="G1350" s="40">
        <f t="shared" si="379"/>
        <v>51.225829006696586</v>
      </c>
      <c r="H1350" s="39">
        <v>52924.333654720896</v>
      </c>
      <c r="I1350" s="39">
        <f t="shared" si="380"/>
        <v>90.025091714400332</v>
      </c>
      <c r="J1350" s="39">
        <v>51826.517720779499</v>
      </c>
      <c r="K1350" s="40">
        <f t="shared" si="381"/>
        <v>1187.8410256557981</v>
      </c>
      <c r="L1350" s="39">
        <v>51238.0997543021</v>
      </c>
      <c r="M1350" s="39">
        <f t="shared" si="382"/>
        <v>1776.2589921331964</v>
      </c>
      <c r="N1350" s="39">
        <f t="shared" si="387"/>
        <v>588.41796647739829</v>
      </c>
      <c r="O1350" s="40">
        <f>'Estimates from MCMC'!$B$2-L1350</f>
        <v>17822.9002456979</v>
      </c>
      <c r="P1350" s="39">
        <v>52479.262842460703</v>
      </c>
      <c r="Q1350" s="40">
        <f t="shared" si="383"/>
        <v>1241.1630881586025</v>
      </c>
      <c r="R1350" s="39">
        <v>52510.422199411601</v>
      </c>
      <c r="S1350" s="39">
        <f t="shared" si="384"/>
        <v>31.159356950898655</v>
      </c>
      <c r="T1350" s="39">
        <f t="shared" si="388"/>
        <v>1272.3224451095011</v>
      </c>
      <c r="U1350" s="39">
        <v>59206.940731869399</v>
      </c>
      <c r="V1350" s="39">
        <f t="shared" si="385"/>
        <v>7968.840977567299</v>
      </c>
      <c r="W1350" s="39">
        <v>60730.179810310503</v>
      </c>
      <c r="X1350" s="39">
        <f t="shared" si="386"/>
        <v>250.9166333316025</v>
      </c>
      <c r="Y1350" s="39">
        <f t="shared" si="389"/>
        <v>9492.0800560084026</v>
      </c>
      <c r="Z1350" s="39">
        <f t="shared" si="390"/>
        <v>8330.8201896894971</v>
      </c>
      <c r="AA1350" s="45">
        <f t="shared" si="391"/>
        <v>7.1386947554543764E-2</v>
      </c>
      <c r="AB1350" s="45">
        <f t="shared" si="392"/>
        <v>0.4471124714671969</v>
      </c>
      <c r="AC1350" s="45">
        <f t="shared" si="393"/>
        <v>1.407832787439681E-2</v>
      </c>
      <c r="AD1350" s="45">
        <f t="shared" si="394"/>
        <v>0.53257774689613746</v>
      </c>
      <c r="AE1350" s="45">
        <f t="shared" si="395"/>
        <v>0.46742225310386254</v>
      </c>
      <c r="AF1350" s="43">
        <f>('Estimates from MCMC'!$B$2-'MCMC runs'!W1350)/'Estimates from MCMC'!$B$2</f>
        <v>0.12062988068069529</v>
      </c>
    </row>
    <row r="1351" spans="1:32" x14ac:dyDescent="0.3">
      <c r="A1351" s="38">
        <v>3098</v>
      </c>
      <c r="B1351" s="38">
        <v>1968479.6393718414</v>
      </c>
      <c r="C1351" s="39">
        <v>52735.712118863397</v>
      </c>
      <c r="D1351" s="39">
        <v>51691.697490643601</v>
      </c>
      <c r="E1351" s="39">
        <f t="shared" si="378"/>
        <v>1044.0146282197966</v>
      </c>
      <c r="F1351" s="39">
        <v>52660.150454175702</v>
      </c>
      <c r="G1351" s="40">
        <f t="shared" si="379"/>
        <v>75.561664687695156</v>
      </c>
      <c r="H1351" s="39">
        <v>52645.510269370199</v>
      </c>
      <c r="I1351" s="39">
        <f t="shared" si="380"/>
        <v>90.201849493198097</v>
      </c>
      <c r="J1351" s="39">
        <v>51527.055426599902</v>
      </c>
      <c r="K1351" s="40">
        <f t="shared" si="381"/>
        <v>1208.6566922634956</v>
      </c>
      <c r="L1351" s="39">
        <v>50937.497529216402</v>
      </c>
      <c r="M1351" s="39">
        <f t="shared" si="382"/>
        <v>1798.2145896469956</v>
      </c>
      <c r="N1351" s="39">
        <f t="shared" si="387"/>
        <v>589.55789738349995</v>
      </c>
      <c r="O1351" s="40">
        <f>'Estimates from MCMC'!$B$2-L1351</f>
        <v>18123.502470783598</v>
      </c>
      <c r="P1351" s="39">
        <v>52193.421962871398</v>
      </c>
      <c r="Q1351" s="40">
        <f t="shared" si="383"/>
        <v>1255.9244336549964</v>
      </c>
      <c r="R1351" s="39">
        <v>52224.125065013701</v>
      </c>
      <c r="S1351" s="39">
        <f t="shared" si="384"/>
        <v>30.703102142302669</v>
      </c>
      <c r="T1351" s="39">
        <f t="shared" si="388"/>
        <v>1286.6275357972991</v>
      </c>
      <c r="U1351" s="39">
        <v>58939.133419333302</v>
      </c>
      <c r="V1351" s="39">
        <f t="shared" si="385"/>
        <v>8001.6358901169006</v>
      </c>
      <c r="W1351" s="39">
        <v>60484.325586976498</v>
      </c>
      <c r="X1351" s="39">
        <f t="shared" si="386"/>
        <v>258.56463184589666</v>
      </c>
      <c r="Y1351" s="39">
        <f t="shared" si="389"/>
        <v>9546.8280577600963</v>
      </c>
      <c r="Z1351" s="39">
        <f t="shared" si="390"/>
        <v>8576.674413023502</v>
      </c>
      <c r="AA1351" s="45">
        <f t="shared" si="391"/>
        <v>7.0992212342588637E-2</v>
      </c>
      <c r="AB1351" s="45">
        <f t="shared" si="392"/>
        <v>0.44150604459684978</v>
      </c>
      <c r="AC1351" s="45">
        <f t="shared" si="393"/>
        <v>1.4266813617440758E-2</v>
      </c>
      <c r="AD1351" s="45">
        <f t="shared" si="394"/>
        <v>0.52676507055687916</v>
      </c>
      <c r="AE1351" s="45">
        <f t="shared" si="395"/>
        <v>0.47323492944312084</v>
      </c>
      <c r="AF1351" s="43">
        <f>('Estimates from MCMC'!$B$2-'MCMC runs'!W1351)/'Estimates from MCMC'!$B$2</f>
        <v>0.12418983815791115</v>
      </c>
    </row>
    <row r="1352" spans="1:32" x14ac:dyDescent="0.3">
      <c r="A1352" s="38">
        <v>4416</v>
      </c>
      <c r="B1352" s="38">
        <v>1968479.6393718414</v>
      </c>
      <c r="C1352" s="39">
        <v>52735.712118863397</v>
      </c>
      <c r="D1352" s="39">
        <v>51691.697490643601</v>
      </c>
      <c r="E1352" s="39">
        <f t="shared" si="378"/>
        <v>1044.0146282197966</v>
      </c>
      <c r="F1352" s="39">
        <v>52660.150454175702</v>
      </c>
      <c r="G1352" s="40">
        <f t="shared" si="379"/>
        <v>75.561664687695156</v>
      </c>
      <c r="H1352" s="39">
        <v>52645.510269370199</v>
      </c>
      <c r="I1352" s="39">
        <f t="shared" si="380"/>
        <v>90.201849493198097</v>
      </c>
      <c r="J1352" s="39">
        <v>51527.055426599902</v>
      </c>
      <c r="K1352" s="40">
        <f t="shared" si="381"/>
        <v>1208.6566922634956</v>
      </c>
      <c r="L1352" s="39">
        <v>50937.497529216402</v>
      </c>
      <c r="M1352" s="39">
        <f t="shared" si="382"/>
        <v>1798.2145896469956</v>
      </c>
      <c r="N1352" s="39">
        <f t="shared" si="387"/>
        <v>589.55789738349995</v>
      </c>
      <c r="O1352" s="40">
        <f>'Estimates from MCMC'!$B$2-L1352</f>
        <v>18123.502470783598</v>
      </c>
      <c r="P1352" s="39">
        <v>52193.421962871398</v>
      </c>
      <c r="Q1352" s="40">
        <f t="shared" si="383"/>
        <v>1255.9244336549964</v>
      </c>
      <c r="R1352" s="39">
        <v>52224.125065013701</v>
      </c>
      <c r="S1352" s="39">
        <f t="shared" si="384"/>
        <v>30.703102142302669</v>
      </c>
      <c r="T1352" s="39">
        <f t="shared" si="388"/>
        <v>1286.6275357972991</v>
      </c>
      <c r="U1352" s="39">
        <v>58939.133419333302</v>
      </c>
      <c r="V1352" s="39">
        <f t="shared" si="385"/>
        <v>8001.6358901169006</v>
      </c>
      <c r="W1352" s="39">
        <v>60484.325586976498</v>
      </c>
      <c r="X1352" s="39">
        <f t="shared" si="386"/>
        <v>258.56463184589666</v>
      </c>
      <c r="Y1352" s="39">
        <f t="shared" si="389"/>
        <v>9546.8280577600963</v>
      </c>
      <c r="Z1352" s="39">
        <f t="shared" si="390"/>
        <v>8576.674413023502</v>
      </c>
      <c r="AA1352" s="45">
        <f t="shared" si="391"/>
        <v>7.0992212342588637E-2</v>
      </c>
      <c r="AB1352" s="45">
        <f t="shared" si="392"/>
        <v>0.44150604459684978</v>
      </c>
      <c r="AC1352" s="45">
        <f t="shared" si="393"/>
        <v>1.4266813617440758E-2</v>
      </c>
      <c r="AD1352" s="45">
        <f t="shared" si="394"/>
        <v>0.52676507055687916</v>
      </c>
      <c r="AE1352" s="45">
        <f t="shared" si="395"/>
        <v>0.47323492944312084</v>
      </c>
      <c r="AF1352" s="43">
        <f>('Estimates from MCMC'!$B$2-'MCMC runs'!W1352)/'Estimates from MCMC'!$B$2</f>
        <v>0.12418983815791115</v>
      </c>
    </row>
    <row r="1353" spans="1:32" x14ac:dyDescent="0.3">
      <c r="A1353" s="38">
        <v>4653</v>
      </c>
      <c r="B1353" s="38">
        <v>1968479.6393718414</v>
      </c>
      <c r="C1353" s="39">
        <v>52735.712118863397</v>
      </c>
      <c r="D1353" s="39">
        <v>51691.697490643601</v>
      </c>
      <c r="E1353" s="39">
        <f t="shared" si="378"/>
        <v>1044.0146282197966</v>
      </c>
      <c r="F1353" s="39">
        <v>52660.150454175702</v>
      </c>
      <c r="G1353" s="40">
        <f t="shared" si="379"/>
        <v>75.561664687695156</v>
      </c>
      <c r="H1353" s="39">
        <v>52645.510269370199</v>
      </c>
      <c r="I1353" s="39">
        <f t="shared" si="380"/>
        <v>90.201849493198097</v>
      </c>
      <c r="J1353" s="39">
        <v>51527.055426599902</v>
      </c>
      <c r="K1353" s="40">
        <f t="shared" si="381"/>
        <v>1208.6566922634956</v>
      </c>
      <c r="L1353" s="39">
        <v>50937.497529216402</v>
      </c>
      <c r="M1353" s="39">
        <f t="shared" si="382"/>
        <v>1798.2145896469956</v>
      </c>
      <c r="N1353" s="39">
        <f t="shared" si="387"/>
        <v>589.55789738349995</v>
      </c>
      <c r="O1353" s="40">
        <f>'Estimates from MCMC'!$B$2-L1353</f>
        <v>18123.502470783598</v>
      </c>
      <c r="P1353" s="39">
        <v>52193.421962871398</v>
      </c>
      <c r="Q1353" s="40">
        <f t="shared" si="383"/>
        <v>1255.9244336549964</v>
      </c>
      <c r="R1353" s="39">
        <v>52224.125065013701</v>
      </c>
      <c r="S1353" s="39">
        <f t="shared" si="384"/>
        <v>30.703102142302669</v>
      </c>
      <c r="T1353" s="39">
        <f t="shared" si="388"/>
        <v>1286.6275357972991</v>
      </c>
      <c r="U1353" s="39">
        <v>58939.133419333302</v>
      </c>
      <c r="V1353" s="39">
        <f t="shared" si="385"/>
        <v>8001.6358901169006</v>
      </c>
      <c r="W1353" s="39">
        <v>60484.325586976498</v>
      </c>
      <c r="X1353" s="39">
        <f t="shared" si="386"/>
        <v>258.56463184589666</v>
      </c>
      <c r="Y1353" s="39">
        <f t="shared" si="389"/>
        <v>9546.8280577600963</v>
      </c>
      <c r="Z1353" s="39">
        <f t="shared" si="390"/>
        <v>8576.674413023502</v>
      </c>
      <c r="AA1353" s="45">
        <f t="shared" si="391"/>
        <v>7.0992212342588637E-2</v>
      </c>
      <c r="AB1353" s="45">
        <f t="shared" si="392"/>
        <v>0.44150604459684978</v>
      </c>
      <c r="AC1353" s="45">
        <f t="shared" si="393"/>
        <v>1.4266813617440758E-2</v>
      </c>
      <c r="AD1353" s="45">
        <f t="shared" si="394"/>
        <v>0.52676507055687916</v>
      </c>
      <c r="AE1353" s="45">
        <f t="shared" si="395"/>
        <v>0.47323492944312084</v>
      </c>
      <c r="AF1353" s="43">
        <f>('Estimates from MCMC'!$B$2-'MCMC runs'!W1353)/'Estimates from MCMC'!$B$2</f>
        <v>0.12418983815791115</v>
      </c>
    </row>
    <row r="1354" spans="1:32" x14ac:dyDescent="0.3">
      <c r="A1354" s="38">
        <v>4510</v>
      </c>
      <c r="B1354" s="38">
        <v>1916842.6462235323</v>
      </c>
      <c r="C1354" s="39">
        <v>52775.328516663001</v>
      </c>
      <c r="D1354" s="39">
        <v>51721.432438573698</v>
      </c>
      <c r="E1354" s="39">
        <f t="shared" si="378"/>
        <v>1053.896078089303</v>
      </c>
      <c r="F1354" s="39">
        <v>52707.991344008602</v>
      </c>
      <c r="G1354" s="40">
        <f t="shared" si="379"/>
        <v>67.337172654399183</v>
      </c>
      <c r="H1354" s="39">
        <v>52684.991495639202</v>
      </c>
      <c r="I1354" s="39">
        <f t="shared" si="380"/>
        <v>90.337021023799025</v>
      </c>
      <c r="J1354" s="39">
        <v>51564.693122627999</v>
      </c>
      <c r="K1354" s="40">
        <f t="shared" si="381"/>
        <v>1210.6353940350018</v>
      </c>
      <c r="L1354" s="39">
        <v>50974.478562593496</v>
      </c>
      <c r="M1354" s="39">
        <f t="shared" si="382"/>
        <v>1800.8499540695047</v>
      </c>
      <c r="N1354" s="39">
        <f t="shared" si="387"/>
        <v>590.21456003450294</v>
      </c>
      <c r="O1354" s="40">
        <f>'Estimates from MCMC'!$B$2-L1354</f>
        <v>18086.521437406504</v>
      </c>
      <c r="P1354" s="39">
        <v>52235.130365463498</v>
      </c>
      <c r="Q1354" s="40">
        <f t="shared" si="383"/>
        <v>1260.6518028700011</v>
      </c>
      <c r="R1354" s="39">
        <v>52265.866733975497</v>
      </c>
      <c r="S1354" s="39">
        <f t="shared" si="384"/>
        <v>30.736368511999899</v>
      </c>
      <c r="T1354" s="39">
        <f t="shared" si="388"/>
        <v>1291.388171382001</v>
      </c>
      <c r="U1354" s="39">
        <v>58936.047460294103</v>
      </c>
      <c r="V1354" s="39">
        <f t="shared" si="385"/>
        <v>7961.5688977006066</v>
      </c>
      <c r="W1354" s="39">
        <v>60483.874374753999</v>
      </c>
      <c r="X1354" s="39">
        <f t="shared" si="386"/>
        <v>256.4387430778952</v>
      </c>
      <c r="Y1354" s="39">
        <f t="shared" si="389"/>
        <v>9509.3958121605028</v>
      </c>
      <c r="Z1354" s="39">
        <f t="shared" si="390"/>
        <v>8577.1256252460007</v>
      </c>
      <c r="AA1354" s="45">
        <f t="shared" si="391"/>
        <v>7.1400582795935252E-2</v>
      </c>
      <c r="AB1354" s="45">
        <f t="shared" si="392"/>
        <v>0.44019348470372571</v>
      </c>
      <c r="AC1354" s="45">
        <f t="shared" si="393"/>
        <v>1.4178444648152693E-2</v>
      </c>
      <c r="AD1354" s="45">
        <f t="shared" si="394"/>
        <v>0.52577251214781362</v>
      </c>
      <c r="AE1354" s="45">
        <f t="shared" si="395"/>
        <v>0.47422748785218638</v>
      </c>
      <c r="AF1354" s="43">
        <f>('Estimates from MCMC'!$B$2-'MCMC runs'!W1354)/'Estimates from MCMC'!$B$2</f>
        <v>0.12419637168946294</v>
      </c>
    </row>
    <row r="1355" spans="1:32" x14ac:dyDescent="0.3">
      <c r="A1355" s="38">
        <v>358</v>
      </c>
      <c r="B1355" s="38">
        <v>1951014.2760255798</v>
      </c>
      <c r="C1355" s="39">
        <v>51944.619464964897</v>
      </c>
      <c r="D1355" s="39">
        <v>50859.4205915438</v>
      </c>
      <c r="E1355" s="39">
        <f t="shared" si="378"/>
        <v>1085.1988734210972</v>
      </c>
      <c r="F1355" s="39">
        <v>51890.765288063201</v>
      </c>
      <c r="G1355" s="40">
        <f t="shared" si="379"/>
        <v>53.85417690169561</v>
      </c>
      <c r="H1355" s="39">
        <v>51851.024370430401</v>
      </c>
      <c r="I1355" s="39">
        <f t="shared" si="380"/>
        <v>93.595094534495729</v>
      </c>
      <c r="J1355" s="39">
        <v>50712.6138777999</v>
      </c>
      <c r="K1355" s="40">
        <f t="shared" si="381"/>
        <v>1232.0055871649965</v>
      </c>
      <c r="L1355" s="39">
        <v>50101.589649755901</v>
      </c>
      <c r="M1355" s="39">
        <f t="shared" si="382"/>
        <v>1843.0298152089963</v>
      </c>
      <c r="N1355" s="39">
        <f t="shared" si="387"/>
        <v>611.02422804399976</v>
      </c>
      <c r="O1355" s="40">
        <f>'Estimates from MCMC'!$B$2-L1355</f>
        <v>18959.410350244099</v>
      </c>
      <c r="P1355" s="39">
        <v>51399.046964708803</v>
      </c>
      <c r="Q1355" s="40">
        <f t="shared" si="383"/>
        <v>1297.4573149529024</v>
      </c>
      <c r="R1355" s="39">
        <v>51431.142437433497</v>
      </c>
      <c r="S1355" s="39">
        <f t="shared" si="384"/>
        <v>32.095472724693536</v>
      </c>
      <c r="T1355" s="39">
        <f t="shared" si="388"/>
        <v>1329.5527876775959</v>
      </c>
      <c r="U1355" s="39">
        <v>57890.067152568699</v>
      </c>
      <c r="V1355" s="39">
        <f t="shared" si="385"/>
        <v>7788.4775028127988</v>
      </c>
      <c r="W1355" s="39">
        <v>59480.0578426625</v>
      </c>
      <c r="X1355" s="39">
        <f t="shared" si="386"/>
        <v>260.43790241620445</v>
      </c>
      <c r="Y1355" s="39">
        <f t="shared" si="389"/>
        <v>9378.4681929065991</v>
      </c>
      <c r="Z1355" s="39">
        <f t="shared" si="390"/>
        <v>9580.9421573375002</v>
      </c>
      <c r="AA1355" s="45">
        <f t="shared" si="391"/>
        <v>7.0126273081086515E-2</v>
      </c>
      <c r="AB1355" s="45">
        <f t="shared" si="392"/>
        <v>0.41079745408393059</v>
      </c>
      <c r="AC1355" s="45">
        <f t="shared" si="393"/>
        <v>1.3736603491619209E-2</v>
      </c>
      <c r="AD1355" s="45">
        <f t="shared" si="394"/>
        <v>0.49466033065663634</v>
      </c>
      <c r="AE1355" s="45">
        <f t="shared" si="395"/>
        <v>0.50533966934336372</v>
      </c>
      <c r="AF1355" s="43">
        <f>('Estimates from MCMC'!$B$2-'MCMC runs'!W1355)/'Estimates from MCMC'!$B$2</f>
        <v>0.13873158739864033</v>
      </c>
    </row>
    <row r="1356" spans="1:32" x14ac:dyDescent="0.3">
      <c r="A1356" s="38">
        <v>1623</v>
      </c>
      <c r="B1356" s="38">
        <v>2037757.0239911699</v>
      </c>
      <c r="C1356" s="39">
        <v>53119.809240287803</v>
      </c>
      <c r="D1356" s="39">
        <v>52064.076866515898</v>
      </c>
      <c r="E1356" s="39">
        <f t="shared" si="378"/>
        <v>1055.7323737719053</v>
      </c>
      <c r="F1356" s="39">
        <v>53065.770545663901</v>
      </c>
      <c r="G1356" s="40">
        <f t="shared" si="379"/>
        <v>54.038694623901392</v>
      </c>
      <c r="H1356" s="39">
        <v>53029.742636988398</v>
      </c>
      <c r="I1356" s="39">
        <f t="shared" si="380"/>
        <v>90.06660329940496</v>
      </c>
      <c r="J1356" s="39">
        <v>51920.558319698299</v>
      </c>
      <c r="K1356" s="40">
        <f t="shared" si="381"/>
        <v>1199.2509205895039</v>
      </c>
      <c r="L1356" s="39">
        <v>51332.157130040701</v>
      </c>
      <c r="M1356" s="39">
        <f t="shared" si="382"/>
        <v>1787.6521102471015</v>
      </c>
      <c r="N1356" s="39">
        <f t="shared" si="387"/>
        <v>588.40118965759757</v>
      </c>
      <c r="O1356" s="40">
        <f>'Estimates from MCMC'!$B$2-L1356</f>
        <v>17728.842869959299</v>
      </c>
      <c r="P1356" s="39">
        <v>52582.570915566801</v>
      </c>
      <c r="Q1356" s="40">
        <f t="shared" si="383"/>
        <v>1250.4137855260997</v>
      </c>
      <c r="R1356" s="39">
        <v>52613.496345233398</v>
      </c>
      <c r="S1356" s="39">
        <f t="shared" si="384"/>
        <v>30.925429666596756</v>
      </c>
      <c r="T1356" s="39">
        <f t="shared" si="388"/>
        <v>1281.3392151926964</v>
      </c>
      <c r="U1356" s="39">
        <v>59267.808192260098</v>
      </c>
      <c r="V1356" s="39">
        <f t="shared" si="385"/>
        <v>7935.6510622193964</v>
      </c>
      <c r="W1356" s="39">
        <v>60802.414716344101</v>
      </c>
      <c r="X1356" s="39">
        <f t="shared" si="386"/>
        <v>253.26730889130704</v>
      </c>
      <c r="Y1356" s="39">
        <f t="shared" si="389"/>
        <v>9470.2575863033999</v>
      </c>
      <c r="Z1356" s="39">
        <f t="shared" si="390"/>
        <v>8258.5852836558988</v>
      </c>
      <c r="AA1356" s="45">
        <f t="shared" si="391"/>
        <v>7.2274272189747149E-2</v>
      </c>
      <c r="AB1356" s="45">
        <f t="shared" si="392"/>
        <v>0.44761246520301606</v>
      </c>
      <c r="AC1356" s="45">
        <f t="shared" si="393"/>
        <v>1.4285608527810731E-2</v>
      </c>
      <c r="AD1356" s="45">
        <f t="shared" si="394"/>
        <v>0.53417234592057394</v>
      </c>
      <c r="AE1356" s="45">
        <f t="shared" si="395"/>
        <v>0.46582765407942606</v>
      </c>
      <c r="AF1356" s="43">
        <f>('Estimates from MCMC'!$B$2-'MCMC runs'!W1356)/'Estimates from MCMC'!$B$2</f>
        <v>0.11958392267207105</v>
      </c>
    </row>
    <row r="1357" spans="1:32" x14ac:dyDescent="0.3">
      <c r="A1357" s="38">
        <v>768</v>
      </c>
      <c r="B1357" s="38">
        <v>1971922.783752525</v>
      </c>
      <c r="C1357" s="39">
        <v>52626.845147670298</v>
      </c>
      <c r="D1357" s="39">
        <v>51593.259461592497</v>
      </c>
      <c r="E1357" s="39">
        <f t="shared" si="378"/>
        <v>1033.5856860778003</v>
      </c>
      <c r="F1357" s="39">
        <v>52560.077181674198</v>
      </c>
      <c r="G1357" s="40">
        <f t="shared" si="379"/>
        <v>66.76796599609952</v>
      </c>
      <c r="H1357" s="39">
        <v>52537.602061988997</v>
      </c>
      <c r="I1357" s="39">
        <f t="shared" si="380"/>
        <v>89.243085681300727</v>
      </c>
      <c r="J1357" s="39">
        <v>51438.1291828549</v>
      </c>
      <c r="K1357" s="40">
        <f t="shared" si="381"/>
        <v>1188.7159648153975</v>
      </c>
      <c r="L1357" s="39">
        <v>50854.7548234684</v>
      </c>
      <c r="M1357" s="39">
        <f t="shared" si="382"/>
        <v>1772.0903242018976</v>
      </c>
      <c r="N1357" s="39">
        <f t="shared" si="387"/>
        <v>583.37435938650015</v>
      </c>
      <c r="O1357" s="40">
        <f>'Estimates from MCMC'!$B$2-L1357</f>
        <v>18206.2451765316</v>
      </c>
      <c r="P1357" s="39">
        <v>52094.766065056901</v>
      </c>
      <c r="Q1357" s="40">
        <f t="shared" si="383"/>
        <v>1240.0112415885014</v>
      </c>
      <c r="R1357" s="39">
        <v>52125.331982539603</v>
      </c>
      <c r="S1357" s="39">
        <f t="shared" si="384"/>
        <v>30.565917482701479</v>
      </c>
      <c r="T1357" s="39">
        <f t="shared" si="388"/>
        <v>1270.5771590712029</v>
      </c>
      <c r="U1357" s="39">
        <v>58685.265265802402</v>
      </c>
      <c r="V1357" s="39">
        <f t="shared" si="385"/>
        <v>7830.5104423340017</v>
      </c>
      <c r="W1357" s="39">
        <v>60204.308259412202</v>
      </c>
      <c r="X1357" s="39">
        <f t="shared" si="386"/>
        <v>248.46583453859785</v>
      </c>
      <c r="Y1357" s="39">
        <f t="shared" si="389"/>
        <v>9349.5534359438025</v>
      </c>
      <c r="Z1357" s="39">
        <f t="shared" si="390"/>
        <v>8856.6917405877975</v>
      </c>
      <c r="AA1357" s="45">
        <f t="shared" si="391"/>
        <v>6.9787984658638738E-2</v>
      </c>
      <c r="AB1357" s="45">
        <f t="shared" si="392"/>
        <v>0.4301002412308369</v>
      </c>
      <c r="AC1357" s="45">
        <f t="shared" si="393"/>
        <v>1.3647285979586709E-2</v>
      </c>
      <c r="AD1357" s="45">
        <f t="shared" si="394"/>
        <v>0.51353551186906232</v>
      </c>
      <c r="AE1357" s="45">
        <f t="shared" si="395"/>
        <v>0.48646448813093768</v>
      </c>
      <c r="AF1357" s="43">
        <f>('Estimates from MCMC'!$B$2-'MCMC runs'!W1357)/'Estimates from MCMC'!$B$2</f>
        <v>0.12824447576183082</v>
      </c>
    </row>
    <row r="1358" spans="1:32" x14ac:dyDescent="0.3">
      <c r="A1358" s="38">
        <v>585</v>
      </c>
      <c r="B1358" s="38">
        <v>2134800.5338804675</v>
      </c>
      <c r="C1358" s="39">
        <v>52721.512633407598</v>
      </c>
      <c r="D1358" s="39">
        <v>51708.793974143096</v>
      </c>
      <c r="E1358" s="39">
        <f t="shared" si="378"/>
        <v>1012.7186592645012</v>
      </c>
      <c r="F1358" s="39">
        <v>52652.307670124697</v>
      </c>
      <c r="G1358" s="40">
        <f t="shared" si="379"/>
        <v>69.20496328290028</v>
      </c>
      <c r="H1358" s="39">
        <v>52633.878169112097</v>
      </c>
      <c r="I1358" s="39">
        <f t="shared" si="380"/>
        <v>87.634464295500948</v>
      </c>
      <c r="J1358" s="39">
        <v>51552.839612318799</v>
      </c>
      <c r="K1358" s="40">
        <f t="shared" si="381"/>
        <v>1168.6730210887981</v>
      </c>
      <c r="L1358" s="39">
        <v>50979.714041759202</v>
      </c>
      <c r="M1358" s="39">
        <f t="shared" si="382"/>
        <v>1741.7985916483958</v>
      </c>
      <c r="N1358" s="39">
        <f t="shared" si="387"/>
        <v>573.12557055959769</v>
      </c>
      <c r="O1358" s="40">
        <f>'Estimates from MCMC'!$B$2-L1358</f>
        <v>18081.285958240798</v>
      </c>
      <c r="P1358" s="39">
        <v>52192.6183885559</v>
      </c>
      <c r="Q1358" s="40">
        <f t="shared" si="383"/>
        <v>1212.9043467966985</v>
      </c>
      <c r="R1358" s="39">
        <v>52222.782167170299</v>
      </c>
      <c r="S1358" s="39">
        <f t="shared" si="384"/>
        <v>30.163778614398325</v>
      </c>
      <c r="T1358" s="39">
        <f t="shared" si="388"/>
        <v>1243.0681254110968</v>
      </c>
      <c r="U1358" s="39">
        <v>58898.626732398698</v>
      </c>
      <c r="V1358" s="39">
        <f t="shared" si="385"/>
        <v>7918.9126906394958</v>
      </c>
      <c r="W1358" s="39">
        <v>60387.360574406797</v>
      </c>
      <c r="X1358" s="39">
        <f t="shared" si="386"/>
        <v>245.66571659700276</v>
      </c>
      <c r="Y1358" s="39">
        <f t="shared" si="389"/>
        <v>9407.6465326475954</v>
      </c>
      <c r="Z1358" s="39">
        <f t="shared" si="390"/>
        <v>8673.6394255932028</v>
      </c>
      <c r="AA1358" s="45">
        <f t="shared" si="391"/>
        <v>6.8748878165081573E-2</v>
      </c>
      <c r="AB1358" s="45">
        <f t="shared" si="392"/>
        <v>0.43796180807761304</v>
      </c>
      <c r="AC1358" s="45">
        <f t="shared" si="393"/>
        <v>1.3586739193460805E-2</v>
      </c>
      <c r="AD1358" s="45">
        <f t="shared" si="394"/>
        <v>0.52029742543615543</v>
      </c>
      <c r="AE1358" s="45">
        <f t="shared" si="395"/>
        <v>0.47970257456384457</v>
      </c>
      <c r="AF1358" s="43">
        <f>('Estimates from MCMC'!$B$2-'MCMC runs'!W1358)/'Estimates from MCMC'!$B$2</f>
        <v>0.12559388693464044</v>
      </c>
    </row>
    <row r="1359" spans="1:32" x14ac:dyDescent="0.3">
      <c r="A1359" s="38">
        <v>1100</v>
      </c>
      <c r="B1359" s="38">
        <v>1920025.0952991303</v>
      </c>
      <c r="C1359" s="39">
        <v>52194.882008119799</v>
      </c>
      <c r="D1359" s="39">
        <v>51116.476521671102</v>
      </c>
      <c r="E1359" s="39">
        <f t="shared" si="378"/>
        <v>1078.405486448697</v>
      </c>
      <c r="F1359" s="39">
        <v>52133.768078545298</v>
      </c>
      <c r="G1359" s="40">
        <f t="shared" si="379"/>
        <v>61.113929574501526</v>
      </c>
      <c r="H1359" s="39">
        <v>52103.106424939098</v>
      </c>
      <c r="I1359" s="39">
        <f t="shared" si="380"/>
        <v>91.775583180700778</v>
      </c>
      <c r="J1359" s="39">
        <v>50964.424413659603</v>
      </c>
      <c r="K1359" s="40">
        <f t="shared" si="381"/>
        <v>1230.4575944601966</v>
      </c>
      <c r="L1359" s="39">
        <v>50365.240360695301</v>
      </c>
      <c r="M1359" s="39">
        <f t="shared" si="382"/>
        <v>1829.6416474244979</v>
      </c>
      <c r="N1359" s="39">
        <f t="shared" si="387"/>
        <v>599.18405296430137</v>
      </c>
      <c r="O1359" s="40">
        <f>'Estimates from MCMC'!$B$2-L1359</f>
        <v>18695.759639304699</v>
      </c>
      <c r="P1359" s="39">
        <v>51645.420562674102</v>
      </c>
      <c r="Q1359" s="40">
        <f t="shared" si="383"/>
        <v>1280.1802019788011</v>
      </c>
      <c r="R1359" s="39">
        <v>51676.6443945746</v>
      </c>
      <c r="S1359" s="39">
        <f t="shared" si="384"/>
        <v>31.223831900497316</v>
      </c>
      <c r="T1359" s="39">
        <f t="shared" si="388"/>
        <v>1311.4040338792984</v>
      </c>
      <c r="U1359" s="39">
        <v>58341.367711920197</v>
      </c>
      <c r="V1359" s="39">
        <f t="shared" si="385"/>
        <v>7976.1273512248954</v>
      </c>
      <c r="W1359" s="39">
        <v>59917.919856196298</v>
      </c>
      <c r="X1359" s="39">
        <f t="shared" si="386"/>
        <v>265.14811039680353</v>
      </c>
      <c r="Y1359" s="39">
        <f t="shared" si="389"/>
        <v>9552.6794955009973</v>
      </c>
      <c r="Z1359" s="39">
        <f t="shared" si="390"/>
        <v>9143.0801438037015</v>
      </c>
      <c r="AA1359" s="45">
        <f t="shared" si="391"/>
        <v>7.0144463727608658E-2</v>
      </c>
      <c r="AB1359" s="45">
        <f t="shared" si="392"/>
        <v>0.42662761530461835</v>
      </c>
      <c r="AC1359" s="45">
        <f t="shared" si="393"/>
        <v>1.4182259266928855E-2</v>
      </c>
      <c r="AD1359" s="45">
        <f t="shared" si="394"/>
        <v>0.51095433829915582</v>
      </c>
      <c r="AE1359" s="45">
        <f t="shared" si="395"/>
        <v>0.48904566170084413</v>
      </c>
      <c r="AF1359" s="43">
        <f>('Estimates from MCMC'!$B$2-'MCMC runs'!W1359)/'Estimates from MCMC'!$B$2</f>
        <v>0.13239136623859635</v>
      </c>
    </row>
    <row r="1360" spans="1:32" x14ac:dyDescent="0.3">
      <c r="A1360" s="38">
        <v>450</v>
      </c>
      <c r="B1360" s="38">
        <v>1976655.2588651339</v>
      </c>
      <c r="C1360" s="39">
        <v>53273.344470410302</v>
      </c>
      <c r="D1360" s="39">
        <v>52244.751942194896</v>
      </c>
      <c r="E1360" s="39">
        <f t="shared" si="378"/>
        <v>1028.5925282154058</v>
      </c>
      <c r="F1360" s="39">
        <v>53213.642937963901</v>
      </c>
      <c r="G1360" s="40">
        <f t="shared" si="379"/>
        <v>59.701532446400961</v>
      </c>
      <c r="H1360" s="39">
        <v>53185.463125779999</v>
      </c>
      <c r="I1360" s="39">
        <f t="shared" si="380"/>
        <v>87.88134463030292</v>
      </c>
      <c r="J1360" s="39">
        <v>52097.975533944198</v>
      </c>
      <c r="K1360" s="40">
        <f t="shared" si="381"/>
        <v>1175.3689364661041</v>
      </c>
      <c r="L1360" s="39">
        <v>51523.135079007603</v>
      </c>
      <c r="M1360" s="39">
        <f t="shared" si="382"/>
        <v>1750.2093914026991</v>
      </c>
      <c r="N1360" s="39">
        <f t="shared" si="387"/>
        <v>574.84045493659505</v>
      </c>
      <c r="O1360" s="40">
        <f>'Estimates from MCMC'!$B$2-L1360</f>
        <v>17537.864920992397</v>
      </c>
      <c r="P1360" s="39">
        <v>52748.251830569403</v>
      </c>
      <c r="Q1360" s="40">
        <f t="shared" si="383"/>
        <v>1225.1167515617999</v>
      </c>
      <c r="R1360" s="39">
        <v>52778.172008905203</v>
      </c>
      <c r="S1360" s="39">
        <f t="shared" si="384"/>
        <v>29.920178335800301</v>
      </c>
      <c r="T1360" s="39">
        <f t="shared" si="388"/>
        <v>1255.0369298976002</v>
      </c>
      <c r="U1360" s="39">
        <v>59296.299842701301</v>
      </c>
      <c r="V1360" s="39">
        <f t="shared" si="385"/>
        <v>7773.1647636936978</v>
      </c>
      <c r="W1360" s="39">
        <v>60793.388521743902</v>
      </c>
      <c r="X1360" s="39">
        <f t="shared" si="386"/>
        <v>242.05174914500094</v>
      </c>
      <c r="Y1360" s="39">
        <f t="shared" si="389"/>
        <v>9270.2534427362989</v>
      </c>
      <c r="Z1360" s="39">
        <f t="shared" si="390"/>
        <v>8267.6114782560981</v>
      </c>
      <c r="AA1360" s="45">
        <f t="shared" si="391"/>
        <v>7.1561557552843935E-2</v>
      </c>
      <c r="AB1360" s="45">
        <f t="shared" si="392"/>
        <v>0.44322184021325245</v>
      </c>
      <c r="AC1360" s="45">
        <f t="shared" si="393"/>
        <v>1.3801665723589358E-2</v>
      </c>
      <c r="AD1360" s="45">
        <f t="shared" si="394"/>
        <v>0.52858506348968581</v>
      </c>
      <c r="AE1360" s="45">
        <f t="shared" si="395"/>
        <v>0.47141493651031424</v>
      </c>
      <c r="AF1360" s="43">
        <f>('Estimates from MCMC'!$B$2-'MCMC runs'!W1360)/'Estimates from MCMC'!$B$2</f>
        <v>0.11971462154118964</v>
      </c>
    </row>
    <row r="1361" spans="1:32" x14ac:dyDescent="0.3">
      <c r="A1361" s="38">
        <v>2751</v>
      </c>
      <c r="B1361" s="38">
        <v>1973627.8228851638</v>
      </c>
      <c r="C1361" s="39">
        <v>53611.110220808499</v>
      </c>
      <c r="D1361" s="39">
        <v>52562.631124105603</v>
      </c>
      <c r="E1361" s="39">
        <f t="shared" si="378"/>
        <v>1048.4790967028966</v>
      </c>
      <c r="F1361" s="39">
        <v>53552.575029506501</v>
      </c>
      <c r="G1361" s="40">
        <f t="shared" si="379"/>
        <v>58.535191301998566</v>
      </c>
      <c r="H1361" s="39">
        <v>53521.075158866297</v>
      </c>
      <c r="I1361" s="39">
        <f t="shared" si="380"/>
        <v>90.035061942202447</v>
      </c>
      <c r="J1361" s="39">
        <v>52414.794579183101</v>
      </c>
      <c r="K1361" s="40">
        <f t="shared" si="381"/>
        <v>1196.3156416253987</v>
      </c>
      <c r="L1361" s="39">
        <v>51825.9353847245</v>
      </c>
      <c r="M1361" s="39">
        <f t="shared" si="382"/>
        <v>1785.1748360839993</v>
      </c>
      <c r="N1361" s="39">
        <f t="shared" si="387"/>
        <v>588.85919445860054</v>
      </c>
      <c r="O1361" s="40">
        <f>'Estimates from MCMC'!$B$2-L1361</f>
        <v>17235.0646152755</v>
      </c>
      <c r="P1361" s="39">
        <v>53071.4089777794</v>
      </c>
      <c r="Q1361" s="40">
        <f t="shared" si="383"/>
        <v>1245.4735930548995</v>
      </c>
      <c r="R1361" s="39">
        <v>53102.359545805397</v>
      </c>
      <c r="S1361" s="39">
        <f t="shared" si="384"/>
        <v>30.9505680259972</v>
      </c>
      <c r="T1361" s="39">
        <f t="shared" si="388"/>
        <v>1276.4241610808967</v>
      </c>
      <c r="U1361" s="39">
        <v>60022.281802452999</v>
      </c>
      <c r="V1361" s="39">
        <f t="shared" si="385"/>
        <v>8196.3464177284986</v>
      </c>
      <c r="W1361" s="39">
        <v>61554.309105116699</v>
      </c>
      <c r="X1361" s="39">
        <f t="shared" si="386"/>
        <v>255.6031415828038</v>
      </c>
      <c r="Y1361" s="39">
        <f t="shared" si="389"/>
        <v>9728.3737203921992</v>
      </c>
      <c r="Z1361" s="39">
        <f t="shared" si="390"/>
        <v>7506.6908948833006</v>
      </c>
      <c r="AA1361" s="45">
        <f t="shared" si="391"/>
        <v>7.4059725888674502E-2</v>
      </c>
      <c r="AB1361" s="45">
        <f t="shared" si="392"/>
        <v>0.47556226800937246</v>
      </c>
      <c r="AC1361" s="45">
        <f t="shared" si="393"/>
        <v>1.4830413885205966E-2</v>
      </c>
      <c r="AD1361" s="45">
        <f t="shared" si="394"/>
        <v>0.5644524077832529</v>
      </c>
      <c r="AE1361" s="45">
        <f t="shared" si="395"/>
        <v>0.4355475922167471</v>
      </c>
      <c r="AF1361" s="43">
        <f>('Estimates from MCMC'!$B$2-'MCMC runs'!W1361)/'Estimates from MCMC'!$B$2</f>
        <v>0.10869652763329955</v>
      </c>
    </row>
    <row r="1362" spans="1:32" x14ac:dyDescent="0.3">
      <c r="A1362" s="38">
        <v>4128</v>
      </c>
      <c r="B1362" s="38">
        <v>1962571.430741251</v>
      </c>
      <c r="C1362" s="39">
        <v>52022.456920954799</v>
      </c>
      <c r="D1362" s="39">
        <v>50989.443629379799</v>
      </c>
      <c r="E1362" s="39">
        <f t="shared" si="378"/>
        <v>1033.013291575</v>
      </c>
      <c r="F1362" s="39">
        <v>51960.126532706199</v>
      </c>
      <c r="G1362" s="40">
        <f t="shared" si="379"/>
        <v>62.330388248599775</v>
      </c>
      <c r="H1362" s="39">
        <v>51933.4544848074</v>
      </c>
      <c r="I1362" s="39">
        <f t="shared" si="380"/>
        <v>89.002436147398839</v>
      </c>
      <c r="J1362" s="39">
        <v>50838.785596367197</v>
      </c>
      <c r="K1362" s="40">
        <f t="shared" si="381"/>
        <v>1183.6713245876017</v>
      </c>
      <c r="L1362" s="39">
        <v>50257.207390513198</v>
      </c>
      <c r="M1362" s="39">
        <f t="shared" si="382"/>
        <v>1765.2495304416007</v>
      </c>
      <c r="N1362" s="39">
        <f t="shared" si="387"/>
        <v>581.57820585399895</v>
      </c>
      <c r="O1362" s="40">
        <f>'Estimates from MCMC'!$B$2-L1362</f>
        <v>18803.792609486802</v>
      </c>
      <c r="P1362" s="39">
        <v>51491.062458762703</v>
      </c>
      <c r="Q1362" s="40">
        <f t="shared" si="383"/>
        <v>1233.8550682495043</v>
      </c>
      <c r="R1362" s="39">
        <v>51521.655272965501</v>
      </c>
      <c r="S1362" s="39">
        <f t="shared" si="384"/>
        <v>30.592814202798763</v>
      </c>
      <c r="T1362" s="39">
        <f t="shared" si="388"/>
        <v>1264.447882452303</v>
      </c>
      <c r="U1362" s="39">
        <v>57998.886407744802</v>
      </c>
      <c r="V1362" s="39">
        <f t="shared" si="385"/>
        <v>7741.6790172316032</v>
      </c>
      <c r="W1362" s="39">
        <v>59510.959726996101</v>
      </c>
      <c r="X1362" s="39">
        <f t="shared" si="386"/>
        <v>247.62543679899682</v>
      </c>
      <c r="Y1362" s="39">
        <f t="shared" si="389"/>
        <v>9253.752336482903</v>
      </c>
      <c r="Z1362" s="39">
        <f t="shared" si="390"/>
        <v>9550.0402730038986</v>
      </c>
      <c r="AA1362" s="45">
        <f t="shared" si="391"/>
        <v>6.7244300589359277E-2</v>
      </c>
      <c r="AB1362" s="45">
        <f t="shared" si="392"/>
        <v>0.41170838128292309</v>
      </c>
      <c r="AC1362" s="45">
        <f t="shared" si="393"/>
        <v>1.3168909163253906E-2</v>
      </c>
      <c r="AD1362" s="45">
        <f t="shared" si="394"/>
        <v>0.49212159103553627</v>
      </c>
      <c r="AE1362" s="45">
        <f t="shared" si="395"/>
        <v>0.50787840896446379</v>
      </c>
      <c r="AF1362" s="43">
        <f>('Estimates from MCMC'!$B$2-'MCMC runs'!W1362)/'Estimates from MCMC'!$B$2</f>
        <v>0.13828412958115144</v>
      </c>
    </row>
    <row r="1363" spans="1:32" x14ac:dyDescent="0.3">
      <c r="A1363" s="38">
        <v>4192</v>
      </c>
      <c r="B1363" s="38">
        <v>1913532.5227038243</v>
      </c>
      <c r="C1363" s="39">
        <v>52114.322878569197</v>
      </c>
      <c r="D1363" s="39">
        <v>51051.863240305101</v>
      </c>
      <c r="E1363" s="39">
        <f t="shared" si="378"/>
        <v>1062.4596382640957</v>
      </c>
      <c r="F1363" s="39">
        <v>52057.433090161998</v>
      </c>
      <c r="G1363" s="40">
        <f t="shared" si="379"/>
        <v>56.889788407199376</v>
      </c>
      <c r="H1363" s="39">
        <v>52022.406561544398</v>
      </c>
      <c r="I1363" s="39">
        <f t="shared" si="380"/>
        <v>91.916317024799355</v>
      </c>
      <c r="J1363" s="39">
        <v>50903.8109491508</v>
      </c>
      <c r="K1363" s="40">
        <f t="shared" si="381"/>
        <v>1210.5119294183969</v>
      </c>
      <c r="L1363" s="39">
        <v>50303.503095271903</v>
      </c>
      <c r="M1363" s="39">
        <f t="shared" si="382"/>
        <v>1810.8197832972946</v>
      </c>
      <c r="N1363" s="39">
        <f t="shared" si="387"/>
        <v>600.30785387889773</v>
      </c>
      <c r="O1363" s="40">
        <f>'Estimates from MCMC'!$B$2-L1363</f>
        <v>18757.496904728097</v>
      </c>
      <c r="P1363" s="39">
        <v>51576.223394402601</v>
      </c>
      <c r="Q1363" s="40">
        <f t="shared" si="383"/>
        <v>1272.7202991306985</v>
      </c>
      <c r="R1363" s="39">
        <v>51607.806680957801</v>
      </c>
      <c r="S1363" s="39">
        <f t="shared" si="384"/>
        <v>31.583286555200175</v>
      </c>
      <c r="T1363" s="39">
        <f t="shared" si="388"/>
        <v>1304.3035856858987</v>
      </c>
      <c r="U1363" s="39">
        <v>58064.502208083301</v>
      </c>
      <c r="V1363" s="39">
        <f t="shared" si="385"/>
        <v>7760.9991128113979</v>
      </c>
      <c r="W1363" s="39">
        <v>59622.0995902988</v>
      </c>
      <c r="X1363" s="39">
        <f t="shared" si="386"/>
        <v>253.29379652960051</v>
      </c>
      <c r="Y1363" s="39">
        <f t="shared" si="389"/>
        <v>9318.5964950268972</v>
      </c>
      <c r="Z1363" s="39">
        <f t="shared" si="390"/>
        <v>9438.9004097012003</v>
      </c>
      <c r="AA1363" s="45">
        <f t="shared" si="391"/>
        <v>6.9535055360032086E-2</v>
      </c>
      <c r="AB1363" s="45">
        <f t="shared" si="392"/>
        <v>0.41375451917868245</v>
      </c>
      <c r="AC1363" s="45">
        <f t="shared" si="393"/>
        <v>1.3503603269461512E-2</v>
      </c>
      <c r="AD1363" s="45">
        <f t="shared" si="394"/>
        <v>0.496793177808176</v>
      </c>
      <c r="AE1363" s="45">
        <f t="shared" si="395"/>
        <v>0.503206822191824</v>
      </c>
      <c r="AF1363" s="43">
        <f>('Estimates from MCMC'!$B$2-'MCMC runs'!W1363)/'Estimates from MCMC'!$B$2</f>
        <v>0.13667482963903216</v>
      </c>
    </row>
    <row r="1364" spans="1:32" x14ac:dyDescent="0.3">
      <c r="A1364" s="38">
        <v>2814</v>
      </c>
      <c r="B1364" s="38">
        <v>2020063.253109046</v>
      </c>
      <c r="C1364" s="39">
        <v>52282.453887670999</v>
      </c>
      <c r="D1364" s="39">
        <v>51234.964816194501</v>
      </c>
      <c r="E1364" s="39">
        <f t="shared" si="378"/>
        <v>1047.4890714764988</v>
      </c>
      <c r="F1364" s="39">
        <v>52212.319585739402</v>
      </c>
      <c r="G1364" s="40">
        <f t="shared" si="379"/>
        <v>70.134301931597292</v>
      </c>
      <c r="H1364" s="39">
        <v>52191.424144996898</v>
      </c>
      <c r="I1364" s="39">
        <f t="shared" si="380"/>
        <v>91.029742674101726</v>
      </c>
      <c r="J1364" s="39">
        <v>51074.769964147803</v>
      </c>
      <c r="K1364" s="40">
        <f t="shared" si="381"/>
        <v>1207.6839235231964</v>
      </c>
      <c r="L1364" s="39">
        <v>50480.091789347403</v>
      </c>
      <c r="M1364" s="39">
        <f t="shared" si="382"/>
        <v>1802.362098323596</v>
      </c>
      <c r="N1364" s="39">
        <f t="shared" si="387"/>
        <v>594.67817480039957</v>
      </c>
      <c r="O1364" s="40">
        <f>'Estimates from MCMC'!$B$2-L1364</f>
        <v>18580.908210652597</v>
      </c>
      <c r="P1364" s="39">
        <v>51744.382383510099</v>
      </c>
      <c r="Q1364" s="40">
        <f t="shared" si="383"/>
        <v>1264.2905941626959</v>
      </c>
      <c r="R1364" s="39">
        <v>51775.5633361543</v>
      </c>
      <c r="S1364" s="39">
        <f t="shared" si="384"/>
        <v>31.18095264420117</v>
      </c>
      <c r="T1364" s="39">
        <f t="shared" si="388"/>
        <v>1295.4715468068971</v>
      </c>
      <c r="U1364" s="39">
        <v>58281.023888997101</v>
      </c>
      <c r="V1364" s="39">
        <f t="shared" si="385"/>
        <v>7800.9320996496972</v>
      </c>
      <c r="W1364" s="39">
        <v>59830.162224731102</v>
      </c>
      <c r="X1364" s="39">
        <f t="shared" si="386"/>
        <v>253.66678892710479</v>
      </c>
      <c r="Y1364" s="39">
        <f t="shared" si="389"/>
        <v>9350.0704353836991</v>
      </c>
      <c r="Z1364" s="39">
        <f t="shared" si="390"/>
        <v>9230.8377752688975</v>
      </c>
      <c r="AA1364" s="45">
        <f t="shared" si="391"/>
        <v>6.9720571896705885E-2</v>
      </c>
      <c r="AB1364" s="45">
        <f t="shared" si="392"/>
        <v>0.41983588806371452</v>
      </c>
      <c r="AC1364" s="45">
        <f t="shared" si="393"/>
        <v>1.3652012380195463E-2</v>
      </c>
      <c r="AD1364" s="45">
        <f t="shared" si="394"/>
        <v>0.50320847234061583</v>
      </c>
      <c r="AE1364" s="45">
        <f t="shared" si="395"/>
        <v>0.49679152765938417</v>
      </c>
      <c r="AF1364" s="43">
        <f>('Estimates from MCMC'!$B$2-'MCMC runs'!W1364)/'Estimates from MCMC'!$B$2</f>
        <v>0.13366209257422998</v>
      </c>
    </row>
    <row r="1365" spans="1:32" x14ac:dyDescent="0.3">
      <c r="A1365" s="38">
        <v>728</v>
      </c>
      <c r="B1365" s="38">
        <v>1921631.1482343129</v>
      </c>
      <c r="C1365" s="39">
        <v>52195.947110558402</v>
      </c>
      <c r="D1365" s="39">
        <v>51150.433247159497</v>
      </c>
      <c r="E1365" s="39">
        <f t="shared" si="378"/>
        <v>1045.5138633989045</v>
      </c>
      <c r="F1365" s="39">
        <v>52142.975347425199</v>
      </c>
      <c r="G1365" s="40">
        <f t="shared" si="379"/>
        <v>52.97176313320233</v>
      </c>
      <c r="H1365" s="39">
        <v>52106.954098452799</v>
      </c>
      <c r="I1365" s="39">
        <f t="shared" si="380"/>
        <v>88.993012105602247</v>
      </c>
      <c r="J1365" s="39">
        <v>51009.1249870541</v>
      </c>
      <c r="K1365" s="40">
        <f t="shared" si="381"/>
        <v>1186.822123504302</v>
      </c>
      <c r="L1365" s="39">
        <v>50427.747484342799</v>
      </c>
      <c r="M1365" s="39">
        <f t="shared" si="382"/>
        <v>1768.1996262156026</v>
      </c>
      <c r="N1365" s="39">
        <f t="shared" si="387"/>
        <v>581.37750271130062</v>
      </c>
      <c r="O1365" s="40">
        <f>'Estimates from MCMC'!$B$2-L1365</f>
        <v>18633.252515657201</v>
      </c>
      <c r="P1365" s="39">
        <v>51662.899017096199</v>
      </c>
      <c r="Q1365" s="40">
        <f t="shared" si="383"/>
        <v>1235.1515327533998</v>
      </c>
      <c r="R1365" s="39">
        <v>51693.457255904701</v>
      </c>
      <c r="S1365" s="39">
        <f t="shared" si="384"/>
        <v>30.55823880850221</v>
      </c>
      <c r="T1365" s="39">
        <f t="shared" si="388"/>
        <v>1265.709771561902</v>
      </c>
      <c r="U1365" s="39">
        <v>58244.502033668097</v>
      </c>
      <c r="V1365" s="39">
        <f t="shared" si="385"/>
        <v>7816.7545493252983</v>
      </c>
      <c r="W1365" s="39">
        <v>59759.445839792497</v>
      </c>
      <c r="X1365" s="39">
        <f t="shared" si="386"/>
        <v>249.23403456249798</v>
      </c>
      <c r="Y1365" s="39">
        <f t="shared" si="389"/>
        <v>9331.6983554496983</v>
      </c>
      <c r="Z1365" s="39">
        <f t="shared" si="390"/>
        <v>9301.5541602075027</v>
      </c>
      <c r="AA1365" s="45">
        <f t="shared" si="391"/>
        <v>6.7927473772941574E-2</v>
      </c>
      <c r="AB1365" s="45">
        <f t="shared" si="392"/>
        <v>0.41950564147386582</v>
      </c>
      <c r="AC1365" s="45">
        <f t="shared" si="393"/>
        <v>1.3375766488060574E-2</v>
      </c>
      <c r="AD1365" s="45">
        <f t="shared" si="394"/>
        <v>0.50080888173486793</v>
      </c>
      <c r="AE1365" s="45">
        <f t="shared" si="395"/>
        <v>0.49919111826513202</v>
      </c>
      <c r="AF1365" s="43">
        <f>('Estimates from MCMC'!$B$2-'MCMC runs'!W1365)/'Estimates from MCMC'!$B$2</f>
        <v>0.13468606246951975</v>
      </c>
    </row>
    <row r="1366" spans="1:32" x14ac:dyDescent="0.3">
      <c r="A1366" s="38">
        <v>2810</v>
      </c>
      <c r="B1366" s="38">
        <v>2004588.4793515005</v>
      </c>
      <c r="C1366" s="39">
        <v>52692.609725506198</v>
      </c>
      <c r="D1366" s="39">
        <v>51648.566976443297</v>
      </c>
      <c r="E1366" s="39">
        <f t="shared" si="378"/>
        <v>1044.0427490629008</v>
      </c>
      <c r="F1366" s="39">
        <v>52637.425984510402</v>
      </c>
      <c r="G1366" s="40">
        <f t="shared" si="379"/>
        <v>55.183740995795233</v>
      </c>
      <c r="H1366" s="39">
        <v>52602.840944766598</v>
      </c>
      <c r="I1366" s="39">
        <f t="shared" si="380"/>
        <v>89.768780739599606</v>
      </c>
      <c r="J1366" s="39">
        <v>51504.223719380498</v>
      </c>
      <c r="K1366" s="40">
        <f t="shared" si="381"/>
        <v>1188.3860061257001</v>
      </c>
      <c r="L1366" s="39">
        <v>50917.624722097898</v>
      </c>
      <c r="M1366" s="39">
        <f t="shared" si="382"/>
        <v>1774.9850034082992</v>
      </c>
      <c r="N1366" s="39">
        <f t="shared" si="387"/>
        <v>586.59899728259916</v>
      </c>
      <c r="O1366" s="40">
        <f>'Estimates from MCMC'!$B$2-L1366</f>
        <v>18143.375277902102</v>
      </c>
      <c r="P1366" s="39">
        <v>52155.0905170361</v>
      </c>
      <c r="Q1366" s="40">
        <f t="shared" si="383"/>
        <v>1237.4657949382017</v>
      </c>
      <c r="R1366" s="39">
        <v>52186.159886097703</v>
      </c>
      <c r="S1366" s="39">
        <f t="shared" si="384"/>
        <v>31.069369061602629</v>
      </c>
      <c r="T1366" s="39">
        <f t="shared" si="388"/>
        <v>1268.5351639998044</v>
      </c>
      <c r="U1366" s="39">
        <v>58940.195100757701</v>
      </c>
      <c r="V1366" s="39">
        <f t="shared" si="385"/>
        <v>8022.5703786598024</v>
      </c>
      <c r="W1366" s="39">
        <v>60461.918748804899</v>
      </c>
      <c r="X1366" s="39">
        <f t="shared" si="386"/>
        <v>253.18848404739401</v>
      </c>
      <c r="Y1366" s="39">
        <f t="shared" si="389"/>
        <v>9544.2940267070007</v>
      </c>
      <c r="Z1366" s="39">
        <f t="shared" si="390"/>
        <v>8599.0812511951008</v>
      </c>
      <c r="AA1366" s="45">
        <f t="shared" si="391"/>
        <v>6.9917264266965193E-2</v>
      </c>
      <c r="AB1366" s="45">
        <f t="shared" si="392"/>
        <v>0.44217629056215185</v>
      </c>
      <c r="AC1366" s="45">
        <f t="shared" si="393"/>
        <v>1.3954872242309145E-2</v>
      </c>
      <c r="AD1366" s="45">
        <f t="shared" si="394"/>
        <v>0.52604842707142618</v>
      </c>
      <c r="AE1366" s="45">
        <f t="shared" si="395"/>
        <v>0.47395157292857382</v>
      </c>
      <c r="AF1366" s="43">
        <f>('Estimates from MCMC'!$B$2-'MCMC runs'!W1366)/'Estimates from MCMC'!$B$2</f>
        <v>0.12451428811044006</v>
      </c>
    </row>
    <row r="1367" spans="1:32" x14ac:dyDescent="0.3">
      <c r="A1367" s="38">
        <v>1754</v>
      </c>
      <c r="B1367" s="38">
        <v>1975694.9272900803</v>
      </c>
      <c r="C1367" s="39">
        <v>52628.089144170001</v>
      </c>
      <c r="D1367" s="39">
        <v>51623.4001083978</v>
      </c>
      <c r="E1367" s="39">
        <f t="shared" si="378"/>
        <v>1004.6890357722004</v>
      </c>
      <c r="F1367" s="39">
        <v>52566.373340642102</v>
      </c>
      <c r="G1367" s="40">
        <f t="shared" si="379"/>
        <v>61.71580352789897</v>
      </c>
      <c r="H1367" s="39">
        <v>52541.623047965899</v>
      </c>
      <c r="I1367" s="39">
        <f t="shared" si="380"/>
        <v>86.466096204101632</v>
      </c>
      <c r="J1367" s="39">
        <v>51475.919121441402</v>
      </c>
      <c r="K1367" s="40">
        <f t="shared" si="381"/>
        <v>1152.1700227285983</v>
      </c>
      <c r="L1367" s="39">
        <v>50910.4847813093</v>
      </c>
      <c r="M1367" s="39">
        <f t="shared" si="382"/>
        <v>1717.6043628607003</v>
      </c>
      <c r="N1367" s="39">
        <f t="shared" si="387"/>
        <v>565.43434013210208</v>
      </c>
      <c r="O1367" s="40">
        <f>'Estimates from MCMC'!$B$2-L1367</f>
        <v>18150.5152186907</v>
      </c>
      <c r="P1367" s="39">
        <v>52103.2007345737</v>
      </c>
      <c r="Q1367" s="40">
        <f t="shared" si="383"/>
        <v>1192.7159532644</v>
      </c>
      <c r="R1367" s="39">
        <v>52133.089165116202</v>
      </c>
      <c r="S1367" s="39">
        <f t="shared" si="384"/>
        <v>29.888430542501737</v>
      </c>
      <c r="T1367" s="39">
        <f t="shared" si="388"/>
        <v>1222.6043838069018</v>
      </c>
      <c r="U1367" s="39">
        <v>58797.183499963401</v>
      </c>
      <c r="V1367" s="39">
        <f t="shared" si="385"/>
        <v>7886.698718654101</v>
      </c>
      <c r="W1367" s="39">
        <v>60261.5180354002</v>
      </c>
      <c r="X1367" s="39">
        <f t="shared" si="386"/>
        <v>241.73015162989759</v>
      </c>
      <c r="Y1367" s="39">
        <f t="shared" si="389"/>
        <v>9351.0332540909003</v>
      </c>
      <c r="Z1367" s="39">
        <f t="shared" si="390"/>
        <v>8799.4819645997995</v>
      </c>
      <c r="AA1367" s="45">
        <f t="shared" si="391"/>
        <v>6.7359210968728364E-2</v>
      </c>
      <c r="AB1367" s="45">
        <f t="shared" si="392"/>
        <v>0.43451652053009948</v>
      </c>
      <c r="AC1367" s="45">
        <f t="shared" si="393"/>
        <v>1.3318087597919711E-2</v>
      </c>
      <c r="AD1367" s="45">
        <f t="shared" si="394"/>
        <v>0.51519381909674755</v>
      </c>
      <c r="AE1367" s="45">
        <f t="shared" si="395"/>
        <v>0.48480618090325239</v>
      </c>
      <c r="AF1367" s="43">
        <f>('Estimates from MCMC'!$B$2-'MCMC runs'!W1367)/'Estimates from MCMC'!$B$2</f>
        <v>0.12741608092265966</v>
      </c>
    </row>
    <row r="1368" spans="1:32" x14ac:dyDescent="0.3">
      <c r="A1368" s="38">
        <v>4829</v>
      </c>
      <c r="B1368" s="38">
        <v>1989885.0378513969</v>
      </c>
      <c r="C1368" s="39">
        <v>53197.622274540197</v>
      </c>
      <c r="D1368" s="39">
        <v>52170.6940471075</v>
      </c>
      <c r="E1368" s="39">
        <f t="shared" si="378"/>
        <v>1026.9282274326979</v>
      </c>
      <c r="F1368" s="39">
        <v>53131.837690319902</v>
      </c>
      <c r="G1368" s="40">
        <f t="shared" si="379"/>
        <v>65.784584220295073</v>
      </c>
      <c r="H1368" s="39">
        <v>53109.098441096699</v>
      </c>
      <c r="I1368" s="39">
        <f t="shared" si="380"/>
        <v>88.523833443498006</v>
      </c>
      <c r="J1368" s="39">
        <v>52017.305623216198</v>
      </c>
      <c r="K1368" s="40">
        <f t="shared" si="381"/>
        <v>1180.3166513239994</v>
      </c>
      <c r="L1368" s="39">
        <v>51438.523968639201</v>
      </c>
      <c r="M1368" s="39">
        <f t="shared" si="382"/>
        <v>1759.0983059009959</v>
      </c>
      <c r="N1368" s="39">
        <f t="shared" si="387"/>
        <v>578.78165457699652</v>
      </c>
      <c r="O1368" s="40">
        <f>'Estimates from MCMC'!$B$2-L1368</f>
        <v>17622.476031360799</v>
      </c>
      <c r="P1368" s="39">
        <v>52664.387858485497</v>
      </c>
      <c r="Q1368" s="40">
        <f t="shared" si="383"/>
        <v>1225.8638898462959</v>
      </c>
      <c r="R1368" s="39">
        <v>52694.880894059199</v>
      </c>
      <c r="S1368" s="39">
        <f t="shared" si="384"/>
        <v>30.493035573701491</v>
      </c>
      <c r="T1368" s="39">
        <f t="shared" si="388"/>
        <v>1256.3569254199974</v>
      </c>
      <c r="U1368" s="39">
        <v>59438.487386646899</v>
      </c>
      <c r="V1368" s="39">
        <f t="shared" si="385"/>
        <v>7999.9634180076973</v>
      </c>
      <c r="W1368" s="39">
        <v>60944.291036975497</v>
      </c>
      <c r="X1368" s="39">
        <f t="shared" si="386"/>
        <v>249.44672490860103</v>
      </c>
      <c r="Y1368" s="39">
        <f t="shared" si="389"/>
        <v>9505.7670683362958</v>
      </c>
      <c r="Z1368" s="39">
        <f t="shared" si="390"/>
        <v>8116.7089630245027</v>
      </c>
      <c r="AA1368" s="45">
        <f t="shared" si="391"/>
        <v>7.1292871852070963E-2</v>
      </c>
      <c r="AB1368" s="45">
        <f t="shared" si="392"/>
        <v>0.45396364300743181</v>
      </c>
      <c r="AC1368" s="45">
        <f t="shared" si="393"/>
        <v>1.4155032724384922E-2</v>
      </c>
      <c r="AD1368" s="45">
        <f t="shared" si="394"/>
        <v>0.53941154758388765</v>
      </c>
      <c r="AE1368" s="45">
        <f t="shared" si="395"/>
        <v>0.46058845241611229</v>
      </c>
      <c r="AF1368" s="43">
        <f>('Estimates from MCMC'!$B$2-'MCMC runs'!W1368)/'Estimates from MCMC'!$B$2</f>
        <v>0.11752956028763706</v>
      </c>
    </row>
    <row r="1369" spans="1:32" x14ac:dyDescent="0.3">
      <c r="A1369" s="38">
        <v>1022</v>
      </c>
      <c r="B1369" s="38">
        <v>2032840.877900162</v>
      </c>
      <c r="C1369" s="39">
        <v>51575.208890557296</v>
      </c>
      <c r="D1369" s="39">
        <v>50515.734601252203</v>
      </c>
      <c r="E1369" s="39">
        <f t="shared" si="378"/>
        <v>1059.4742893050934</v>
      </c>
      <c r="F1369" s="39">
        <v>51510.294985905202</v>
      </c>
      <c r="G1369" s="40">
        <f t="shared" si="379"/>
        <v>64.913904652094061</v>
      </c>
      <c r="H1369" s="39">
        <v>51484.008870662998</v>
      </c>
      <c r="I1369" s="39">
        <f t="shared" si="380"/>
        <v>91.200019894298748</v>
      </c>
      <c r="J1369" s="39">
        <v>50360.470432022499</v>
      </c>
      <c r="K1369" s="40">
        <f t="shared" si="381"/>
        <v>1214.7384585347972</v>
      </c>
      <c r="L1369" s="39">
        <v>49764.996028506197</v>
      </c>
      <c r="M1369" s="39">
        <f t="shared" si="382"/>
        <v>1810.2128620510994</v>
      </c>
      <c r="N1369" s="39">
        <f t="shared" si="387"/>
        <v>595.47440351630212</v>
      </c>
      <c r="O1369" s="40">
        <f>'Estimates from MCMC'!$B$2-L1369</f>
        <v>19296.003971493803</v>
      </c>
      <c r="P1369" s="39">
        <v>51035.055561795903</v>
      </c>
      <c r="Q1369" s="40">
        <f t="shared" si="383"/>
        <v>1270.0595332897065</v>
      </c>
      <c r="R1369" s="39">
        <v>51066.155532328099</v>
      </c>
      <c r="S1369" s="39">
        <f t="shared" si="384"/>
        <v>31.099970532195584</v>
      </c>
      <c r="T1369" s="39">
        <f t="shared" si="388"/>
        <v>1301.159503821902</v>
      </c>
      <c r="U1369" s="39">
        <v>57457.7039677219</v>
      </c>
      <c r="V1369" s="39">
        <f t="shared" si="385"/>
        <v>7692.7079392157029</v>
      </c>
      <c r="W1369" s="39">
        <v>59014.594968889498</v>
      </c>
      <c r="X1369" s="39">
        <f t="shared" si="386"/>
        <v>255.73149734569597</v>
      </c>
      <c r="Y1369" s="39">
        <f t="shared" si="389"/>
        <v>9249.5989403833009</v>
      </c>
      <c r="Z1369" s="39">
        <f t="shared" si="390"/>
        <v>10046.405031110502</v>
      </c>
      <c r="AA1369" s="45">
        <f t="shared" si="391"/>
        <v>6.743155244703096E-2</v>
      </c>
      <c r="AB1369" s="45">
        <f t="shared" si="392"/>
        <v>0.3986684471344546</v>
      </c>
      <c r="AC1369" s="45">
        <f t="shared" si="393"/>
        <v>1.3253080675330027E-2</v>
      </c>
      <c r="AD1369" s="45">
        <f t="shared" si="394"/>
        <v>0.47935308025681556</v>
      </c>
      <c r="AE1369" s="45">
        <f t="shared" si="395"/>
        <v>0.52064691974318444</v>
      </c>
      <c r="AF1369" s="43">
        <f>('Estimates from MCMC'!$B$2-'MCMC runs'!W1369)/'Estimates from MCMC'!$B$2</f>
        <v>0.14547146770406599</v>
      </c>
    </row>
    <row r="1370" spans="1:32" x14ac:dyDescent="0.3">
      <c r="A1370" s="38">
        <v>3426</v>
      </c>
      <c r="B1370" s="38">
        <v>1983568.8976238936</v>
      </c>
      <c r="C1370" s="39">
        <v>51961.335775130501</v>
      </c>
      <c r="D1370" s="39">
        <v>50973.557466890998</v>
      </c>
      <c r="E1370" s="39">
        <f t="shared" si="378"/>
        <v>987.77830823950353</v>
      </c>
      <c r="F1370" s="39">
        <v>51900.848742858303</v>
      </c>
      <c r="G1370" s="40">
        <f t="shared" si="379"/>
        <v>60.487032272198121</v>
      </c>
      <c r="H1370" s="39">
        <v>51876.620819112803</v>
      </c>
      <c r="I1370" s="39">
        <f t="shared" si="380"/>
        <v>84.714956017698569</v>
      </c>
      <c r="J1370" s="39">
        <v>50828.959764992302</v>
      </c>
      <c r="K1370" s="40">
        <f t="shared" si="381"/>
        <v>1132.3760101381995</v>
      </c>
      <c r="L1370" s="39">
        <v>50274.915250479302</v>
      </c>
      <c r="M1370" s="39">
        <f t="shared" si="382"/>
        <v>1686.4205246511992</v>
      </c>
      <c r="N1370" s="39">
        <f t="shared" si="387"/>
        <v>554.04451451299974</v>
      </c>
      <c r="O1370" s="40">
        <f>'Estimates from MCMC'!$B$2-L1370</f>
        <v>18786.084749520698</v>
      </c>
      <c r="P1370" s="39">
        <v>51441.864785048099</v>
      </c>
      <c r="Q1370" s="40">
        <f t="shared" si="383"/>
        <v>1166.9495345687974</v>
      </c>
      <c r="R1370" s="39">
        <v>51471.314351885798</v>
      </c>
      <c r="S1370" s="39">
        <f t="shared" si="384"/>
        <v>29.449566837698512</v>
      </c>
      <c r="T1370" s="39">
        <f t="shared" si="388"/>
        <v>1196.3991014064959</v>
      </c>
      <c r="U1370" s="39">
        <v>58048.423469357302</v>
      </c>
      <c r="V1370" s="39">
        <f t="shared" si="385"/>
        <v>7773.5082188779998</v>
      </c>
      <c r="W1370" s="39">
        <v>59481.503845932297</v>
      </c>
      <c r="X1370" s="39">
        <f t="shared" si="386"/>
        <v>236.68127516849927</v>
      </c>
      <c r="Y1370" s="39">
        <f t="shared" si="389"/>
        <v>9206.5885954529949</v>
      </c>
      <c r="Z1370" s="39">
        <f t="shared" si="390"/>
        <v>9579.4961540677032</v>
      </c>
      <c r="AA1370" s="45">
        <f t="shared" si="391"/>
        <v>6.3685388273201554E-2</v>
      </c>
      <c r="AB1370" s="45">
        <f t="shared" si="392"/>
        <v>0.41379075643083801</v>
      </c>
      <c r="AC1370" s="45">
        <f t="shared" si="393"/>
        <v>1.259875478707919E-2</v>
      </c>
      <c r="AD1370" s="45">
        <f t="shared" si="394"/>
        <v>0.49007489949111877</v>
      </c>
      <c r="AE1370" s="45">
        <f t="shared" si="395"/>
        <v>0.50992510050888129</v>
      </c>
      <c r="AF1370" s="43">
        <f>('Estimates from MCMC'!$B$2-'MCMC runs'!W1370)/'Estimates from MCMC'!$B$2</f>
        <v>0.13871064933997052</v>
      </c>
    </row>
    <row r="1371" spans="1:32" x14ac:dyDescent="0.3">
      <c r="A1371" s="38">
        <v>3071</v>
      </c>
      <c r="B1371" s="38">
        <v>1917465.4510305808</v>
      </c>
      <c r="C1371" s="39">
        <v>53107.246394112102</v>
      </c>
      <c r="D1371" s="39">
        <v>52038.5003905841</v>
      </c>
      <c r="E1371" s="39">
        <f t="shared" si="378"/>
        <v>1068.7460035280019</v>
      </c>
      <c r="F1371" s="39">
        <v>53036.746715483598</v>
      </c>
      <c r="G1371" s="40">
        <f t="shared" si="379"/>
        <v>70.499678628504626</v>
      </c>
      <c r="H1371" s="39">
        <v>53015.179214741103</v>
      </c>
      <c r="I1371" s="39">
        <f t="shared" si="380"/>
        <v>92.067179370998929</v>
      </c>
      <c r="J1371" s="39">
        <v>51876.935812215001</v>
      </c>
      <c r="K1371" s="40">
        <f t="shared" si="381"/>
        <v>1230.3105818971017</v>
      </c>
      <c r="L1371" s="39">
        <v>51275.3003323866</v>
      </c>
      <c r="M1371" s="39">
        <f t="shared" si="382"/>
        <v>1831.9460617255027</v>
      </c>
      <c r="N1371" s="39">
        <f t="shared" si="387"/>
        <v>601.635479828401</v>
      </c>
      <c r="O1371" s="40">
        <f>'Estimates from MCMC'!$B$2-L1371</f>
        <v>17785.6996676134</v>
      </c>
      <c r="P1371" s="39">
        <v>52562.384531677897</v>
      </c>
      <c r="Q1371" s="40">
        <f t="shared" si="383"/>
        <v>1287.0841992912974</v>
      </c>
      <c r="R1371" s="39">
        <v>52593.574170328102</v>
      </c>
      <c r="S1371" s="39">
        <f t="shared" si="384"/>
        <v>31.18963865020487</v>
      </c>
      <c r="T1371" s="39">
        <f t="shared" si="388"/>
        <v>1318.2738379415023</v>
      </c>
      <c r="U1371" s="39">
        <v>59281.172231714198</v>
      </c>
      <c r="V1371" s="39">
        <f t="shared" si="385"/>
        <v>8005.8718993275979</v>
      </c>
      <c r="W1371" s="39">
        <v>60859.774161256501</v>
      </c>
      <c r="X1371" s="39">
        <f t="shared" si="386"/>
        <v>260.32809160080069</v>
      </c>
      <c r="Y1371" s="39">
        <f t="shared" si="389"/>
        <v>9584.4738288699009</v>
      </c>
      <c r="Z1371" s="39">
        <f t="shared" si="390"/>
        <v>8201.2258387434995</v>
      </c>
      <c r="AA1371" s="45">
        <f t="shared" si="391"/>
        <v>7.4119875100668267E-2</v>
      </c>
      <c r="AB1371" s="45">
        <f t="shared" si="392"/>
        <v>0.45012971369947108</v>
      </c>
      <c r="AC1371" s="45">
        <f t="shared" si="393"/>
        <v>1.4636932843009891E-2</v>
      </c>
      <c r="AD1371" s="45">
        <f t="shared" si="394"/>
        <v>0.53888652164314921</v>
      </c>
      <c r="AE1371" s="45">
        <f t="shared" si="395"/>
        <v>0.46111347835685074</v>
      </c>
      <c r="AF1371" s="43">
        <f>('Estimates from MCMC'!$B$2-'MCMC runs'!W1371)/'Estimates from MCMC'!$B$2</f>
        <v>0.11875336063398299</v>
      </c>
    </row>
    <row r="1372" spans="1:32" x14ac:dyDescent="0.3">
      <c r="A1372" s="38">
        <v>1829</v>
      </c>
      <c r="B1372" s="38">
        <v>1987044.183768512</v>
      </c>
      <c r="C1372" s="39">
        <v>52724.770050202504</v>
      </c>
      <c r="D1372" s="39">
        <v>51675.963730654803</v>
      </c>
      <c r="E1372" s="39">
        <f t="shared" si="378"/>
        <v>1048.8063195477007</v>
      </c>
      <c r="F1372" s="39">
        <v>52659.955895380903</v>
      </c>
      <c r="G1372" s="40">
        <f t="shared" si="379"/>
        <v>64.814154821600823</v>
      </c>
      <c r="H1372" s="39">
        <v>52633.790012469501</v>
      </c>
      <c r="I1372" s="39">
        <f t="shared" si="380"/>
        <v>90.980037733002973</v>
      </c>
      <c r="J1372" s="39">
        <v>51520.972650248703</v>
      </c>
      <c r="K1372" s="40">
        <f t="shared" si="381"/>
        <v>1203.7973999538008</v>
      </c>
      <c r="L1372" s="39">
        <v>50926.450832905299</v>
      </c>
      <c r="M1372" s="39">
        <f t="shared" si="382"/>
        <v>1798.3192172972049</v>
      </c>
      <c r="N1372" s="39">
        <f t="shared" si="387"/>
        <v>594.52181734340411</v>
      </c>
      <c r="O1372" s="40">
        <f>'Estimates from MCMC'!$B$2-L1372</f>
        <v>18134.549167094701</v>
      </c>
      <c r="P1372" s="39">
        <v>52189.031390581702</v>
      </c>
      <c r="Q1372" s="40">
        <f t="shared" si="383"/>
        <v>1262.5805576764033</v>
      </c>
      <c r="R1372" s="39">
        <v>52220.186126875</v>
      </c>
      <c r="S1372" s="39">
        <f t="shared" si="384"/>
        <v>31.154736293297901</v>
      </c>
      <c r="T1372" s="39">
        <f t="shared" si="388"/>
        <v>1293.7352939697012</v>
      </c>
      <c r="U1372" s="39">
        <v>58697.715883438803</v>
      </c>
      <c r="V1372" s="39">
        <f t="shared" si="385"/>
        <v>7771.2650505335041</v>
      </c>
      <c r="W1372" s="39">
        <v>60242.651244166103</v>
      </c>
      <c r="X1372" s="39">
        <f t="shared" si="386"/>
        <v>251.20006675759942</v>
      </c>
      <c r="Y1372" s="39">
        <f t="shared" si="389"/>
        <v>9316.2004112608047</v>
      </c>
      <c r="Z1372" s="39">
        <f t="shared" si="390"/>
        <v>8818.3487558338966</v>
      </c>
      <c r="AA1372" s="45">
        <f t="shared" si="391"/>
        <v>7.1340912974952542E-2</v>
      </c>
      <c r="AB1372" s="45">
        <f t="shared" si="392"/>
        <v>0.42853367783934398</v>
      </c>
      <c r="AC1372" s="45">
        <f t="shared" si="393"/>
        <v>1.3852016085043026E-2</v>
      </c>
      <c r="AD1372" s="45">
        <f t="shared" si="394"/>
        <v>0.51372660689933958</v>
      </c>
      <c r="AE1372" s="45">
        <f t="shared" si="395"/>
        <v>0.48627339310066048</v>
      </c>
      <c r="AF1372" s="43">
        <f>('Estimates from MCMC'!$B$2-'MCMC runs'!W1372)/'Estimates from MCMC'!$B$2</f>
        <v>0.12768927116366541</v>
      </c>
    </row>
    <row r="1373" spans="1:32" x14ac:dyDescent="0.3">
      <c r="A1373" s="38">
        <v>3354</v>
      </c>
      <c r="B1373" s="38">
        <v>1931290.1687659051</v>
      </c>
      <c r="C1373" s="39">
        <v>52703.445775324202</v>
      </c>
      <c r="D1373" s="39">
        <v>51640.484832746297</v>
      </c>
      <c r="E1373" s="39">
        <f t="shared" si="378"/>
        <v>1062.9609425779054</v>
      </c>
      <c r="F1373" s="39">
        <v>52655.415133480899</v>
      </c>
      <c r="G1373" s="40">
        <f t="shared" si="379"/>
        <v>48.030641843302874</v>
      </c>
      <c r="H1373" s="39">
        <v>52612.471185815702</v>
      </c>
      <c r="I1373" s="39">
        <f t="shared" si="380"/>
        <v>90.974589508499776</v>
      </c>
      <c r="J1373" s="39">
        <v>51502.0583412505</v>
      </c>
      <c r="K1373" s="40">
        <f t="shared" si="381"/>
        <v>1201.387434073702</v>
      </c>
      <c r="L1373" s="39">
        <v>50907.862560721798</v>
      </c>
      <c r="M1373" s="39">
        <f t="shared" si="382"/>
        <v>1795.583214602404</v>
      </c>
      <c r="N1373" s="39">
        <f t="shared" si="387"/>
        <v>594.19578052870202</v>
      </c>
      <c r="O1373" s="40">
        <f>'Estimates from MCMC'!$B$2-L1373</f>
        <v>18153.137439278202</v>
      </c>
      <c r="P1373" s="39">
        <v>52168.684072273201</v>
      </c>
      <c r="Q1373" s="40">
        <f t="shared" si="383"/>
        <v>1260.8215115514031</v>
      </c>
      <c r="R1373" s="39">
        <v>52199.903625497398</v>
      </c>
      <c r="S1373" s="39">
        <f t="shared" si="384"/>
        <v>31.219553224196716</v>
      </c>
      <c r="T1373" s="39">
        <f t="shared" si="388"/>
        <v>1292.0410647755998</v>
      </c>
      <c r="U1373" s="39">
        <v>58721.257097263901</v>
      </c>
      <c r="V1373" s="39">
        <f t="shared" si="385"/>
        <v>7813.3945365421023</v>
      </c>
      <c r="W1373" s="39">
        <v>60263.4452782956</v>
      </c>
      <c r="X1373" s="39">
        <f t="shared" si="386"/>
        <v>250.14711625609925</v>
      </c>
      <c r="Y1373" s="39">
        <f t="shared" si="389"/>
        <v>9355.5827175738013</v>
      </c>
      <c r="Z1373" s="39">
        <f t="shared" si="390"/>
        <v>8797.5547217044004</v>
      </c>
      <c r="AA1373" s="45">
        <f t="shared" si="391"/>
        <v>7.1174532176459596E-2</v>
      </c>
      <c r="AB1373" s="45">
        <f t="shared" si="392"/>
        <v>0.43041565474165083</v>
      </c>
      <c r="AC1373" s="45">
        <f t="shared" si="393"/>
        <v>1.3779828257943575E-2</v>
      </c>
      <c r="AD1373" s="45">
        <f t="shared" si="394"/>
        <v>0.51537001517605407</v>
      </c>
      <c r="AE1373" s="45">
        <f t="shared" si="395"/>
        <v>0.48462998482394598</v>
      </c>
      <c r="AF1373" s="43">
        <f>('Estimates from MCMC'!$B$2-'MCMC runs'!W1373)/'Estimates from MCMC'!$B$2</f>
        <v>0.12738817453706724</v>
      </c>
    </row>
    <row r="1374" spans="1:32" x14ac:dyDescent="0.3">
      <c r="A1374" s="38">
        <v>719</v>
      </c>
      <c r="B1374" s="38">
        <v>2054702.1455857723</v>
      </c>
      <c r="C1374" s="39">
        <v>52902.676954285402</v>
      </c>
      <c r="D1374" s="39">
        <v>51850.613680540802</v>
      </c>
      <c r="E1374" s="39">
        <f t="shared" si="378"/>
        <v>1052.0632737445994</v>
      </c>
      <c r="F1374" s="39">
        <v>52849.672971589702</v>
      </c>
      <c r="G1374" s="40">
        <f t="shared" si="379"/>
        <v>53.00398269569996</v>
      </c>
      <c r="H1374" s="39">
        <v>52811.605438906699</v>
      </c>
      <c r="I1374" s="39">
        <f t="shared" si="380"/>
        <v>91.071515378702316</v>
      </c>
      <c r="J1374" s="39">
        <v>51707.081554059703</v>
      </c>
      <c r="K1374" s="40">
        <f t="shared" si="381"/>
        <v>1195.5954002256985</v>
      </c>
      <c r="L1374" s="39">
        <v>51111.845496442002</v>
      </c>
      <c r="M1374" s="39">
        <f t="shared" si="382"/>
        <v>1790.8314578434001</v>
      </c>
      <c r="N1374" s="39">
        <f t="shared" si="387"/>
        <v>595.23605761770159</v>
      </c>
      <c r="O1374" s="40">
        <f>'Estimates from MCMC'!$B$2-L1374</f>
        <v>17949.154503557998</v>
      </c>
      <c r="P1374" s="39">
        <v>52365.935386910198</v>
      </c>
      <c r="Q1374" s="40">
        <f t="shared" si="383"/>
        <v>1254.0898904681962</v>
      </c>
      <c r="R1374" s="39">
        <v>52397.4746599149</v>
      </c>
      <c r="S1374" s="39">
        <f t="shared" si="384"/>
        <v>31.539273004702409</v>
      </c>
      <c r="T1374" s="39">
        <f t="shared" si="388"/>
        <v>1285.6291634728987</v>
      </c>
      <c r="U1374" s="39">
        <v>59063.3702260789</v>
      </c>
      <c r="V1374" s="39">
        <f t="shared" si="385"/>
        <v>7951.524729636898</v>
      </c>
      <c r="W1374" s="39">
        <v>60600.798114575096</v>
      </c>
      <c r="X1374" s="39">
        <f t="shared" si="386"/>
        <v>251.79872502329818</v>
      </c>
      <c r="Y1374" s="39">
        <f t="shared" si="389"/>
        <v>9488.9526181330948</v>
      </c>
      <c r="Z1374" s="39">
        <f t="shared" si="390"/>
        <v>8460.2018854249036</v>
      </c>
      <c r="AA1374" s="45">
        <f t="shared" si="391"/>
        <v>7.1626168420248035E-2</v>
      </c>
      <c r="AB1374" s="45">
        <f t="shared" si="392"/>
        <v>0.44300274578731241</v>
      </c>
      <c r="AC1374" s="45">
        <f t="shared" si="393"/>
        <v>1.4028444903819007E-2</v>
      </c>
      <c r="AD1374" s="45">
        <f t="shared" si="394"/>
        <v>0.52865735911137945</v>
      </c>
      <c r="AE1374" s="45">
        <f t="shared" si="395"/>
        <v>0.47134264088862055</v>
      </c>
      <c r="AF1374" s="43">
        <f>('Estimates from MCMC'!$B$2-'MCMC runs'!W1374)/'Estimates from MCMC'!$B$2</f>
        <v>0.12250332149005812</v>
      </c>
    </row>
    <row r="1375" spans="1:32" x14ac:dyDescent="0.3">
      <c r="A1375" s="38">
        <v>1385</v>
      </c>
      <c r="B1375" s="38">
        <v>1953596.5304803366</v>
      </c>
      <c r="C1375" s="39">
        <v>52972.182934834404</v>
      </c>
      <c r="D1375" s="39">
        <v>51879.526390305</v>
      </c>
      <c r="E1375" s="39">
        <f t="shared" si="378"/>
        <v>1092.6565445294036</v>
      </c>
      <c r="F1375" s="39">
        <v>52927.978215618801</v>
      </c>
      <c r="G1375" s="40">
        <f t="shared" si="379"/>
        <v>44.204719215602381</v>
      </c>
      <c r="H1375" s="39">
        <v>52879.061502454999</v>
      </c>
      <c r="I1375" s="39">
        <f t="shared" si="380"/>
        <v>93.121432379404723</v>
      </c>
      <c r="J1375" s="39">
        <v>51742.648571000696</v>
      </c>
      <c r="K1375" s="40">
        <f t="shared" si="381"/>
        <v>1229.5343638337072</v>
      </c>
      <c r="L1375" s="39">
        <v>51134.5219642663</v>
      </c>
      <c r="M1375" s="39">
        <f t="shared" si="382"/>
        <v>1837.6609705681039</v>
      </c>
      <c r="N1375" s="39">
        <f t="shared" si="387"/>
        <v>608.12660673439677</v>
      </c>
      <c r="O1375" s="40">
        <f>'Estimates from MCMC'!$B$2-L1375</f>
        <v>17926.4780357337</v>
      </c>
      <c r="P1375" s="39">
        <v>52425.530755331099</v>
      </c>
      <c r="Q1375" s="40">
        <f t="shared" si="383"/>
        <v>1291.0087910647999</v>
      </c>
      <c r="R1375" s="39">
        <v>52457.440816886003</v>
      </c>
      <c r="S1375" s="39">
        <f t="shared" si="384"/>
        <v>31.910061554903223</v>
      </c>
      <c r="T1375" s="39">
        <f t="shared" si="388"/>
        <v>1322.9188526197031</v>
      </c>
      <c r="U1375" s="39">
        <v>59162.206532695403</v>
      </c>
      <c r="V1375" s="39">
        <f t="shared" si="385"/>
        <v>8027.6845684291038</v>
      </c>
      <c r="W1375" s="39">
        <v>60746.416420634901</v>
      </c>
      <c r="X1375" s="39">
        <f t="shared" si="386"/>
        <v>261.2910353197949</v>
      </c>
      <c r="Y1375" s="39">
        <f t="shared" si="389"/>
        <v>9611.8944563686018</v>
      </c>
      <c r="Z1375" s="39">
        <f t="shared" si="390"/>
        <v>8314.5835793650986</v>
      </c>
      <c r="AA1375" s="45">
        <f t="shared" si="391"/>
        <v>7.379691928234125E-2</v>
      </c>
      <c r="AB1375" s="45">
        <f t="shared" si="392"/>
        <v>0.44781158643806879</v>
      </c>
      <c r="AC1375" s="45">
        <f t="shared" si="393"/>
        <v>1.4575703872168926E-2</v>
      </c>
      <c r="AD1375" s="45">
        <f t="shared" si="394"/>
        <v>0.53618420959257895</v>
      </c>
      <c r="AE1375" s="45">
        <f t="shared" si="395"/>
        <v>0.46381579040742105</v>
      </c>
      <c r="AF1375" s="43">
        <f>('Estimates from MCMC'!$B$2-'MCMC runs'!W1375)/'Estimates from MCMC'!$B$2</f>
        <v>0.12039477533434353</v>
      </c>
    </row>
    <row r="1376" spans="1:32" x14ac:dyDescent="0.3">
      <c r="A1376" s="38">
        <v>207</v>
      </c>
      <c r="B1376" s="38">
        <v>2028351.1963232618</v>
      </c>
      <c r="C1376" s="39">
        <v>51980.516919687099</v>
      </c>
      <c r="D1376" s="39">
        <v>50960.485623769899</v>
      </c>
      <c r="E1376" s="39">
        <f t="shared" si="378"/>
        <v>1020.0312959172006</v>
      </c>
      <c r="F1376" s="39">
        <v>51913.720375468103</v>
      </c>
      <c r="G1376" s="40">
        <f t="shared" si="379"/>
        <v>66.796544218996132</v>
      </c>
      <c r="H1376" s="39">
        <v>51892.086417103201</v>
      </c>
      <c r="I1376" s="39">
        <f t="shared" si="380"/>
        <v>88.430502583898488</v>
      </c>
      <c r="J1376" s="39">
        <v>50806.1076369738</v>
      </c>
      <c r="K1376" s="40">
        <f t="shared" si="381"/>
        <v>1174.409282713299</v>
      </c>
      <c r="L1376" s="39">
        <v>50228.134557251899</v>
      </c>
      <c r="M1376" s="39">
        <f t="shared" si="382"/>
        <v>1752.3823624352008</v>
      </c>
      <c r="N1376" s="39">
        <f t="shared" si="387"/>
        <v>577.97307972190174</v>
      </c>
      <c r="O1376" s="40">
        <f>'Estimates from MCMC'!$B$2-L1376</f>
        <v>18832.865442748101</v>
      </c>
      <c r="P1376" s="39">
        <v>51451.195750025297</v>
      </c>
      <c r="Q1376" s="40">
        <f t="shared" si="383"/>
        <v>1223.0611927733989</v>
      </c>
      <c r="R1376" s="39">
        <v>51481.676840838103</v>
      </c>
      <c r="S1376" s="39">
        <f t="shared" si="384"/>
        <v>30.481090812805633</v>
      </c>
      <c r="T1376" s="39">
        <f t="shared" si="388"/>
        <v>1253.5422835862046</v>
      </c>
      <c r="U1376" s="39">
        <v>57922.753371746097</v>
      </c>
      <c r="V1376" s="39">
        <f t="shared" si="385"/>
        <v>7694.6188144941989</v>
      </c>
      <c r="W1376" s="39">
        <v>59421.622895199704</v>
      </c>
      <c r="X1376" s="39">
        <f t="shared" si="386"/>
        <v>245.32723986740166</v>
      </c>
      <c r="Y1376" s="39">
        <f t="shared" si="389"/>
        <v>9193.4883379478051</v>
      </c>
      <c r="Z1376" s="39">
        <f t="shared" si="390"/>
        <v>9639.3771048002964</v>
      </c>
      <c r="AA1376" s="45">
        <f t="shared" si="391"/>
        <v>6.6561420905224031E-2</v>
      </c>
      <c r="AB1376" s="45">
        <f t="shared" si="392"/>
        <v>0.40857398136708589</v>
      </c>
      <c r="AC1376" s="45">
        <f t="shared" si="393"/>
        <v>1.3026548753995844E-2</v>
      </c>
      <c r="AD1376" s="45">
        <f t="shared" si="394"/>
        <v>0.48816195102630577</v>
      </c>
      <c r="AE1376" s="45">
        <f t="shared" si="395"/>
        <v>0.51183804897369423</v>
      </c>
      <c r="AF1376" s="43">
        <f>('Estimates from MCMC'!$B$2-'MCMC runs'!W1376)/'Estimates from MCMC'!$B$2</f>
        <v>0.13957772266257795</v>
      </c>
    </row>
    <row r="1377" spans="1:32" x14ac:dyDescent="0.3">
      <c r="A1377" s="38">
        <v>1176</v>
      </c>
      <c r="B1377" s="38">
        <v>2053682.5484109141</v>
      </c>
      <c r="C1377" s="39">
        <v>52737.280634085699</v>
      </c>
      <c r="D1377" s="39">
        <v>51735.421865049902</v>
      </c>
      <c r="E1377" s="39">
        <f t="shared" si="378"/>
        <v>1001.8587690357963</v>
      </c>
      <c r="F1377" s="39">
        <v>52671.7746056467</v>
      </c>
      <c r="G1377" s="40">
        <f t="shared" si="379"/>
        <v>65.506028438998328</v>
      </c>
      <c r="H1377" s="39">
        <v>52651.778139272101</v>
      </c>
      <c r="I1377" s="39">
        <f t="shared" si="380"/>
        <v>85.502494813597878</v>
      </c>
      <c r="J1377" s="39">
        <v>51585.378078683199</v>
      </c>
      <c r="K1377" s="40">
        <f t="shared" si="381"/>
        <v>1151.9025554024993</v>
      </c>
      <c r="L1377" s="39">
        <v>51026.200699981302</v>
      </c>
      <c r="M1377" s="39">
        <f t="shared" si="382"/>
        <v>1711.0799341043967</v>
      </c>
      <c r="N1377" s="39">
        <f t="shared" si="387"/>
        <v>559.1773787018974</v>
      </c>
      <c r="O1377" s="40">
        <f>'Estimates from MCMC'!$B$2-L1377</f>
        <v>18034.799300018698</v>
      </c>
      <c r="P1377" s="39">
        <v>52211.847306020602</v>
      </c>
      <c r="Q1377" s="40">
        <f t="shared" si="383"/>
        <v>1185.6466060392995</v>
      </c>
      <c r="R1377" s="39">
        <v>52241.217880337601</v>
      </c>
      <c r="S1377" s="39">
        <f t="shared" si="384"/>
        <v>29.370574316999409</v>
      </c>
      <c r="T1377" s="39">
        <f t="shared" si="388"/>
        <v>1215.0171803562989</v>
      </c>
      <c r="U1377" s="39">
        <v>58871.704177933701</v>
      </c>
      <c r="V1377" s="39">
        <f t="shared" si="385"/>
        <v>7845.5034779523994</v>
      </c>
      <c r="W1377" s="39">
        <v>60329.245056102198</v>
      </c>
      <c r="X1377" s="39">
        <f t="shared" si="386"/>
        <v>242.5236978121975</v>
      </c>
      <c r="Y1377" s="39">
        <f t="shared" si="389"/>
        <v>9303.0443561208958</v>
      </c>
      <c r="Z1377" s="39">
        <f t="shared" si="390"/>
        <v>8731.7549438978021</v>
      </c>
      <c r="AA1377" s="45">
        <f t="shared" si="391"/>
        <v>6.7370707050509807E-2</v>
      </c>
      <c r="AB1377" s="45">
        <f t="shared" si="392"/>
        <v>0.4350202820357566</v>
      </c>
      <c r="AC1377" s="45">
        <f t="shared" si="393"/>
        <v>1.3447540711581196E-2</v>
      </c>
      <c r="AD1377" s="45">
        <f t="shared" si="394"/>
        <v>0.51583852979784761</v>
      </c>
      <c r="AE1377" s="45">
        <f t="shared" si="395"/>
        <v>0.48416147020215244</v>
      </c>
      <c r="AF1377" s="43">
        <f>('Estimates from MCMC'!$B$2-'MCMC runs'!W1377)/'Estimates from MCMC'!$B$2</f>
        <v>0.12643539687953842</v>
      </c>
    </row>
    <row r="1378" spans="1:32" x14ac:dyDescent="0.3">
      <c r="A1378" s="38">
        <v>2249</v>
      </c>
      <c r="B1378" s="38">
        <v>1984134.6152544641</v>
      </c>
      <c r="C1378" s="39">
        <v>52640.834170433402</v>
      </c>
      <c r="D1378" s="39">
        <v>51571.085055241303</v>
      </c>
      <c r="E1378" s="39">
        <f t="shared" si="378"/>
        <v>1069.7491151920985</v>
      </c>
      <c r="F1378" s="39">
        <v>52580.199111223497</v>
      </c>
      <c r="G1378" s="40">
        <f t="shared" si="379"/>
        <v>60.635059209904284</v>
      </c>
      <c r="H1378" s="39">
        <v>52549.656326411299</v>
      </c>
      <c r="I1378" s="39">
        <f t="shared" si="380"/>
        <v>91.177844022102363</v>
      </c>
      <c r="J1378" s="39">
        <v>51420.108716303803</v>
      </c>
      <c r="K1378" s="40">
        <f t="shared" si="381"/>
        <v>1220.7254541295988</v>
      </c>
      <c r="L1378" s="39">
        <v>50824.633166718697</v>
      </c>
      <c r="M1378" s="39">
        <f t="shared" si="382"/>
        <v>1816.2010037147047</v>
      </c>
      <c r="N1378" s="39">
        <f t="shared" si="387"/>
        <v>595.47554958510591</v>
      </c>
      <c r="O1378" s="40">
        <f>'Estimates from MCMC'!$B$2-L1378</f>
        <v>18236.366833281303</v>
      </c>
      <c r="P1378" s="39">
        <v>52099.5667800558</v>
      </c>
      <c r="Q1378" s="40">
        <f t="shared" si="383"/>
        <v>1274.9336133371035</v>
      </c>
      <c r="R1378" s="39">
        <v>52130.485431215799</v>
      </c>
      <c r="S1378" s="39">
        <f t="shared" si="384"/>
        <v>30.918651159998262</v>
      </c>
      <c r="T1378" s="39">
        <f t="shared" si="388"/>
        <v>1305.8522644971017</v>
      </c>
      <c r="U1378" s="39">
        <v>58673.596036335599</v>
      </c>
      <c r="V1378" s="39">
        <f t="shared" si="385"/>
        <v>7848.962869616902</v>
      </c>
      <c r="W1378" s="39">
        <v>60236.228599656497</v>
      </c>
      <c r="X1378" s="39">
        <f t="shared" si="386"/>
        <v>256.78029882379633</v>
      </c>
      <c r="Y1378" s="39">
        <f t="shared" si="389"/>
        <v>9411.5954329378001</v>
      </c>
      <c r="Z1378" s="39">
        <f t="shared" si="390"/>
        <v>8824.771400343503</v>
      </c>
      <c r="AA1378" s="45">
        <f t="shared" si="391"/>
        <v>7.1607040834138408E-2</v>
      </c>
      <c r="AB1378" s="45">
        <f t="shared" si="392"/>
        <v>0.43040167711984018</v>
      </c>
      <c r="AC1378" s="45">
        <f t="shared" si="393"/>
        <v>1.408067194366661E-2</v>
      </c>
      <c r="AD1378" s="45">
        <f t="shared" si="394"/>
        <v>0.51608938989764519</v>
      </c>
      <c r="AE1378" s="45">
        <f t="shared" si="395"/>
        <v>0.48391061010235475</v>
      </c>
      <c r="AF1378" s="43">
        <f>('Estimates from MCMC'!$B$2-'MCMC runs'!W1378)/'Estimates from MCMC'!$B$2</f>
        <v>0.12778227075112586</v>
      </c>
    </row>
    <row r="1379" spans="1:32" x14ac:dyDescent="0.3">
      <c r="A1379" s="38">
        <v>4075</v>
      </c>
      <c r="B1379" s="38">
        <v>2151699.8571559261</v>
      </c>
      <c r="C1379" s="39">
        <v>52220.5179747289</v>
      </c>
      <c r="D1379" s="39">
        <v>51192.694346141303</v>
      </c>
      <c r="E1379" s="39">
        <f t="shared" si="378"/>
        <v>1027.8236285875973</v>
      </c>
      <c r="F1379" s="39">
        <v>52155.5975496229</v>
      </c>
      <c r="G1379" s="40">
        <f t="shared" si="379"/>
        <v>64.920425106000039</v>
      </c>
      <c r="H1379" s="39">
        <v>52132.029392909899</v>
      </c>
      <c r="I1379" s="39">
        <f t="shared" si="380"/>
        <v>88.488581819001411</v>
      </c>
      <c r="J1379" s="39">
        <v>51040.015038456899</v>
      </c>
      <c r="K1379" s="40">
        <f t="shared" si="381"/>
        <v>1180.5029362720015</v>
      </c>
      <c r="L1379" s="39">
        <v>50461.813305736599</v>
      </c>
      <c r="M1379" s="39">
        <f t="shared" si="382"/>
        <v>1758.7046689923009</v>
      </c>
      <c r="N1379" s="39">
        <f t="shared" si="387"/>
        <v>578.20173272029933</v>
      </c>
      <c r="O1379" s="40">
        <f>'Estimates from MCMC'!$B$2-L1379</f>
        <v>18599.186694263401</v>
      </c>
      <c r="P1379" s="39">
        <v>51689.963392810903</v>
      </c>
      <c r="Q1379" s="40">
        <f t="shared" si="383"/>
        <v>1228.1500870743039</v>
      </c>
      <c r="R1379" s="39">
        <v>51720.259245622598</v>
      </c>
      <c r="S1379" s="39">
        <f t="shared" si="384"/>
        <v>30.295852811694203</v>
      </c>
      <c r="T1379" s="39">
        <f t="shared" si="388"/>
        <v>1258.4459398859981</v>
      </c>
      <c r="U1379" s="39">
        <v>58241.957335257401</v>
      </c>
      <c r="V1379" s="39">
        <f t="shared" si="385"/>
        <v>7780.1440295208013</v>
      </c>
      <c r="W1379" s="39">
        <v>59747.079482358902</v>
      </c>
      <c r="X1379" s="39">
        <f t="shared" si="386"/>
        <v>246.67620721550338</v>
      </c>
      <c r="Y1379" s="39">
        <f t="shared" si="389"/>
        <v>9285.2661766223027</v>
      </c>
      <c r="Z1379" s="39">
        <f t="shared" si="390"/>
        <v>9313.9205176410978</v>
      </c>
      <c r="AA1379" s="45">
        <f t="shared" si="391"/>
        <v>6.7661342432470128E-2</v>
      </c>
      <c r="AB1379" s="45">
        <f t="shared" si="392"/>
        <v>0.41830560429400138</v>
      </c>
      <c r="AC1379" s="45">
        <f t="shared" si="393"/>
        <v>1.3262741606415857E-2</v>
      </c>
      <c r="AD1379" s="45">
        <f t="shared" si="394"/>
        <v>0.49922968833288733</v>
      </c>
      <c r="AE1379" s="45">
        <f t="shared" si="395"/>
        <v>0.50077031166711261</v>
      </c>
      <c r="AF1379" s="43">
        <f>('Estimates from MCMC'!$B$2-'MCMC runs'!W1379)/'Estimates from MCMC'!$B$2</f>
        <v>0.13486512673782738</v>
      </c>
    </row>
    <row r="1380" spans="1:32" x14ac:dyDescent="0.3">
      <c r="A1380" s="38">
        <v>1921</v>
      </c>
      <c r="B1380" s="38">
        <v>2106310.2568861931</v>
      </c>
      <c r="C1380" s="39">
        <v>51763.455164369298</v>
      </c>
      <c r="D1380" s="39">
        <v>50743.470637340099</v>
      </c>
      <c r="E1380" s="39">
        <f t="shared" si="378"/>
        <v>1019.9845270291989</v>
      </c>
      <c r="F1380" s="39">
        <v>51691.125979008997</v>
      </c>
      <c r="G1380" s="40">
        <f t="shared" si="379"/>
        <v>72.329185360300471</v>
      </c>
      <c r="H1380" s="39">
        <v>51674.451212023298</v>
      </c>
      <c r="I1380" s="39">
        <f t="shared" si="380"/>
        <v>89.003952346000005</v>
      </c>
      <c r="J1380" s="39">
        <v>50583.286673908799</v>
      </c>
      <c r="K1380" s="40">
        <f t="shared" si="381"/>
        <v>1180.168490460499</v>
      </c>
      <c r="L1380" s="39">
        <v>50007.075226794499</v>
      </c>
      <c r="M1380" s="39">
        <f t="shared" si="382"/>
        <v>1756.3799375747985</v>
      </c>
      <c r="N1380" s="39">
        <f t="shared" si="387"/>
        <v>576.21144711429952</v>
      </c>
      <c r="O1380" s="40">
        <f>'Estimates from MCMC'!$B$2-L1380</f>
        <v>19053.924773205501</v>
      </c>
      <c r="P1380" s="39">
        <v>51236.811185302402</v>
      </c>
      <c r="Q1380" s="40">
        <f t="shared" si="383"/>
        <v>1229.735958507903</v>
      </c>
      <c r="R1380" s="39">
        <v>51267.263896090997</v>
      </c>
      <c r="S1380" s="39">
        <f t="shared" si="384"/>
        <v>30.452710788595141</v>
      </c>
      <c r="T1380" s="39">
        <f t="shared" si="388"/>
        <v>1260.1886692964981</v>
      </c>
      <c r="U1380" s="39">
        <v>57675.436612850397</v>
      </c>
      <c r="V1380" s="39">
        <f t="shared" si="385"/>
        <v>7668.361386055898</v>
      </c>
      <c r="W1380" s="39">
        <v>59178.2204198291</v>
      </c>
      <c r="X1380" s="39">
        <f t="shared" si="386"/>
        <v>242.59513768220495</v>
      </c>
      <c r="Y1380" s="39">
        <f t="shared" si="389"/>
        <v>9171.1451930346011</v>
      </c>
      <c r="Z1380" s="39">
        <f t="shared" si="390"/>
        <v>9882.7795801708999</v>
      </c>
      <c r="AA1380" s="45">
        <f t="shared" si="391"/>
        <v>6.6138010110580098E-2</v>
      </c>
      <c r="AB1380" s="45">
        <f t="shared" si="392"/>
        <v>0.40245573955658198</v>
      </c>
      <c r="AC1380" s="45">
        <f t="shared" si="393"/>
        <v>1.2732029782302558E-2</v>
      </c>
      <c r="AD1380" s="45">
        <f t="shared" si="394"/>
        <v>0.48132577944946464</v>
      </c>
      <c r="AE1380" s="45">
        <f t="shared" si="395"/>
        <v>0.51867422055053536</v>
      </c>
      <c r="AF1380" s="43">
        <f>('Estimates from MCMC'!$B$2-'MCMC runs'!W1380)/'Estimates from MCMC'!$B$2</f>
        <v>0.14310217894572769</v>
      </c>
    </row>
    <row r="1381" spans="1:32" x14ac:dyDescent="0.3">
      <c r="A1381" s="38">
        <v>4693</v>
      </c>
      <c r="B1381" s="38">
        <v>1927173.8060748321</v>
      </c>
      <c r="C1381" s="39">
        <v>52603.8385770042</v>
      </c>
      <c r="D1381" s="39">
        <v>51571.000832011399</v>
      </c>
      <c r="E1381" s="39">
        <f t="shared" si="378"/>
        <v>1032.8377449928012</v>
      </c>
      <c r="F1381" s="39">
        <v>52537.678658828198</v>
      </c>
      <c r="G1381" s="40">
        <f t="shared" si="379"/>
        <v>66.159918176002975</v>
      </c>
      <c r="H1381" s="39">
        <v>52515.259732126098</v>
      </c>
      <c r="I1381" s="39">
        <f t="shared" si="380"/>
        <v>88.578844878102245</v>
      </c>
      <c r="J1381" s="39">
        <v>51417.0239819462</v>
      </c>
      <c r="K1381" s="40">
        <f t="shared" si="381"/>
        <v>1186.8145950580001</v>
      </c>
      <c r="L1381" s="39">
        <v>50837.867956384398</v>
      </c>
      <c r="M1381" s="39">
        <f t="shared" si="382"/>
        <v>1765.9706206198025</v>
      </c>
      <c r="N1381" s="39">
        <f t="shared" si="387"/>
        <v>579.15602556180238</v>
      </c>
      <c r="O1381" s="40">
        <f>'Estimates from MCMC'!$B$2-L1381</f>
        <v>18223.132043615602</v>
      </c>
      <c r="P1381" s="39">
        <v>52064.4715712791</v>
      </c>
      <c r="Q1381" s="40">
        <f t="shared" si="383"/>
        <v>1226.6036148947023</v>
      </c>
      <c r="R1381" s="39">
        <v>52094.834520374003</v>
      </c>
      <c r="S1381" s="39">
        <f t="shared" si="384"/>
        <v>30.362949094902433</v>
      </c>
      <c r="T1381" s="39">
        <f t="shared" si="388"/>
        <v>1256.9665639896048</v>
      </c>
      <c r="U1381" s="39">
        <v>58934.199413507697</v>
      </c>
      <c r="V1381" s="39">
        <f t="shared" si="385"/>
        <v>8096.3314571232986</v>
      </c>
      <c r="W1381" s="39">
        <v>60446.567532917601</v>
      </c>
      <c r="X1381" s="39">
        <f t="shared" si="386"/>
        <v>255.4015554202997</v>
      </c>
      <c r="Y1381" s="39">
        <f t="shared" si="389"/>
        <v>9608.6995765332031</v>
      </c>
      <c r="Z1381" s="39">
        <f t="shared" si="390"/>
        <v>8614.4324670823989</v>
      </c>
      <c r="AA1381" s="45">
        <f t="shared" si="391"/>
        <v>6.8976428474597909E-2</v>
      </c>
      <c r="AB1381" s="45">
        <f t="shared" si="392"/>
        <v>0.44428868965803353</v>
      </c>
      <c r="AC1381" s="45">
        <f t="shared" si="393"/>
        <v>1.4015239246964606E-2</v>
      </c>
      <c r="AD1381" s="45">
        <f t="shared" si="394"/>
        <v>0.527280357379596</v>
      </c>
      <c r="AE1381" s="45">
        <f t="shared" si="395"/>
        <v>0.47271964262040395</v>
      </c>
      <c r="AF1381" s="43">
        <f>('Estimates from MCMC'!$B$2-'MCMC runs'!W1381)/'Estimates from MCMC'!$B$2</f>
        <v>0.12473657298739374</v>
      </c>
    </row>
    <row r="1382" spans="1:32" x14ac:dyDescent="0.3">
      <c r="A1382" s="38">
        <v>2624</v>
      </c>
      <c r="B1382" s="38">
        <v>2112790.792217073</v>
      </c>
      <c r="C1382" s="39">
        <v>52601.441289667797</v>
      </c>
      <c r="D1382" s="39">
        <v>51558.8995853581</v>
      </c>
      <c r="E1382" s="39">
        <f t="shared" si="378"/>
        <v>1042.5417043096968</v>
      </c>
      <c r="F1382" s="39">
        <v>52535.4789375439</v>
      </c>
      <c r="G1382" s="40">
        <f t="shared" si="379"/>
        <v>65.96235212389729</v>
      </c>
      <c r="H1382" s="39">
        <v>52511.064204778697</v>
      </c>
      <c r="I1382" s="39">
        <f t="shared" si="380"/>
        <v>90.377084889099933</v>
      </c>
      <c r="J1382" s="39">
        <v>51403.467666710101</v>
      </c>
      <c r="K1382" s="40">
        <f t="shared" si="381"/>
        <v>1197.9736229576956</v>
      </c>
      <c r="L1382" s="39">
        <v>50812.738334139598</v>
      </c>
      <c r="M1382" s="39">
        <f t="shared" si="382"/>
        <v>1788.7029555281988</v>
      </c>
      <c r="N1382" s="39">
        <f t="shared" si="387"/>
        <v>590.72933257050317</v>
      </c>
      <c r="O1382" s="40">
        <f>'Estimates from MCMC'!$B$2-L1382</f>
        <v>18248.261665860402</v>
      </c>
      <c r="P1382" s="39">
        <v>52061.938547594596</v>
      </c>
      <c r="Q1382" s="40">
        <f t="shared" si="383"/>
        <v>1249.2002134549984</v>
      </c>
      <c r="R1382" s="39">
        <v>52093.088285881902</v>
      </c>
      <c r="S1382" s="39">
        <f t="shared" si="384"/>
        <v>31.149738287305809</v>
      </c>
      <c r="T1382" s="39">
        <f t="shared" si="388"/>
        <v>1280.3499517423043</v>
      </c>
      <c r="U1382" s="39">
        <v>58750.817657064101</v>
      </c>
      <c r="V1382" s="39">
        <f t="shared" si="385"/>
        <v>7938.0793229245028</v>
      </c>
      <c r="W1382" s="39">
        <v>60285.917582038797</v>
      </c>
      <c r="X1382" s="39">
        <f t="shared" si="386"/>
        <v>254.74997323239222</v>
      </c>
      <c r="Y1382" s="39">
        <f t="shared" si="389"/>
        <v>9473.1792478991993</v>
      </c>
      <c r="Z1382" s="39">
        <f t="shared" si="390"/>
        <v>8775.0824179612027</v>
      </c>
      <c r="AA1382" s="45">
        <f t="shared" si="391"/>
        <v>7.0162844833469018E-2</v>
      </c>
      <c r="AB1382" s="45">
        <f t="shared" si="392"/>
        <v>0.43500468528327757</v>
      </c>
      <c r="AC1382" s="45">
        <f t="shared" si="393"/>
        <v>1.3960232371557283E-2</v>
      </c>
      <c r="AD1382" s="45">
        <f t="shared" si="394"/>
        <v>0.51912776248830383</v>
      </c>
      <c r="AE1382" s="45">
        <f t="shared" si="395"/>
        <v>0.48087223751169611</v>
      </c>
      <c r="AF1382" s="43">
        <f>('Estimates from MCMC'!$B$2-'MCMC runs'!W1382)/'Estimates from MCMC'!$B$2</f>
        <v>0.12706277664617083</v>
      </c>
    </row>
    <row r="1383" spans="1:32" x14ac:dyDescent="0.3">
      <c r="A1383" s="38">
        <v>4625</v>
      </c>
      <c r="B1383" s="38">
        <v>2186076.8576546125</v>
      </c>
      <c r="C1383" s="39">
        <v>51775.913008997799</v>
      </c>
      <c r="D1383" s="39">
        <v>50732.067977575702</v>
      </c>
      <c r="E1383" s="39">
        <f t="shared" si="378"/>
        <v>1043.8450314220972</v>
      </c>
      <c r="F1383" s="39">
        <v>51707.903698504997</v>
      </c>
      <c r="G1383" s="40">
        <f t="shared" si="379"/>
        <v>68.009310492801887</v>
      </c>
      <c r="H1383" s="39">
        <v>51684.529736631899</v>
      </c>
      <c r="I1383" s="39">
        <f t="shared" si="380"/>
        <v>91.383272365899757</v>
      </c>
      <c r="J1383" s="39">
        <v>50573.475377388997</v>
      </c>
      <c r="K1383" s="40">
        <f t="shared" si="381"/>
        <v>1202.4376316088019</v>
      </c>
      <c r="L1383" s="39">
        <v>49976.603470653899</v>
      </c>
      <c r="M1383" s="39">
        <f t="shared" si="382"/>
        <v>1799.3095383438995</v>
      </c>
      <c r="N1383" s="39">
        <f t="shared" si="387"/>
        <v>596.87190673509758</v>
      </c>
      <c r="O1383" s="40">
        <f>'Estimates from MCMC'!$B$2-L1383</f>
        <v>19084.396529346101</v>
      </c>
      <c r="P1383" s="39">
        <v>51237.553782728697</v>
      </c>
      <c r="Q1383" s="40">
        <f t="shared" si="383"/>
        <v>1260.9503120747977</v>
      </c>
      <c r="R1383" s="39">
        <v>51269.137222307501</v>
      </c>
      <c r="S1383" s="39">
        <f t="shared" si="384"/>
        <v>31.583439578804246</v>
      </c>
      <c r="T1383" s="39">
        <f t="shared" si="388"/>
        <v>1292.5337516536019</v>
      </c>
      <c r="U1383" s="39">
        <v>57694.139514618</v>
      </c>
      <c r="V1383" s="39">
        <f t="shared" si="385"/>
        <v>7717.5360439641008</v>
      </c>
      <c r="W1383" s="39">
        <v>59239.8102397806</v>
      </c>
      <c r="X1383" s="39">
        <f t="shared" si="386"/>
        <v>253.13697350899747</v>
      </c>
      <c r="Y1383" s="39">
        <f t="shared" si="389"/>
        <v>9263.2067691267002</v>
      </c>
      <c r="Z1383" s="39">
        <f t="shared" si="390"/>
        <v>9821.1897602194003</v>
      </c>
      <c r="AA1383" s="45">
        <f t="shared" si="391"/>
        <v>6.7727252976853169E-2</v>
      </c>
      <c r="AB1383" s="45">
        <f t="shared" si="392"/>
        <v>0.40438983921219807</v>
      </c>
      <c r="AC1383" s="45">
        <f t="shared" si="393"/>
        <v>1.3264080586449166E-2</v>
      </c>
      <c r="AD1383" s="45">
        <f t="shared" si="394"/>
        <v>0.48538117277550041</v>
      </c>
      <c r="AE1383" s="45">
        <f t="shared" si="395"/>
        <v>0.51461882722449959</v>
      </c>
      <c r="AF1383" s="43">
        <f>('Estimates from MCMC'!$B$2-'MCMC runs'!W1383)/'Estimates from MCMC'!$B$2</f>
        <v>0.14221036127799191</v>
      </c>
    </row>
    <row r="1384" spans="1:32" x14ac:dyDescent="0.3">
      <c r="A1384" s="38">
        <v>4883</v>
      </c>
      <c r="B1384" s="38">
        <v>1949279.9136865654</v>
      </c>
      <c r="C1384" s="39">
        <v>52366.617630904198</v>
      </c>
      <c r="D1384" s="39">
        <v>51332.905831045697</v>
      </c>
      <c r="E1384" s="39">
        <f t="shared" si="378"/>
        <v>1033.7117998585018</v>
      </c>
      <c r="F1384" s="39">
        <v>52305.413203369899</v>
      </c>
      <c r="G1384" s="40">
        <f t="shared" si="379"/>
        <v>61.204427534299612</v>
      </c>
      <c r="H1384" s="39">
        <v>52277.810608019099</v>
      </c>
      <c r="I1384" s="39">
        <f t="shared" si="380"/>
        <v>88.807022885099286</v>
      </c>
      <c r="J1384" s="39">
        <v>51183.723479107699</v>
      </c>
      <c r="K1384" s="40">
        <f t="shared" si="381"/>
        <v>1182.8941517964995</v>
      </c>
      <c r="L1384" s="39">
        <v>50603.187261748899</v>
      </c>
      <c r="M1384" s="39">
        <f t="shared" si="382"/>
        <v>1763.4303691552996</v>
      </c>
      <c r="N1384" s="39">
        <f t="shared" si="387"/>
        <v>580.53621735880006</v>
      </c>
      <c r="O1384" s="40">
        <f>'Estimates from MCMC'!$B$2-L1384</f>
        <v>18457.812738251101</v>
      </c>
      <c r="P1384" s="39">
        <v>51835.917861911199</v>
      </c>
      <c r="Q1384" s="40">
        <f t="shared" si="383"/>
        <v>1232.7306001623001</v>
      </c>
      <c r="R1384" s="39">
        <v>51866.311832448002</v>
      </c>
      <c r="S1384" s="39">
        <f t="shared" si="384"/>
        <v>30.393970536802954</v>
      </c>
      <c r="T1384" s="39">
        <f t="shared" si="388"/>
        <v>1263.1245706991031</v>
      </c>
      <c r="U1384" s="39">
        <v>58414.809544685297</v>
      </c>
      <c r="V1384" s="39">
        <f t="shared" si="385"/>
        <v>7811.6222829363978</v>
      </c>
      <c r="W1384" s="39">
        <v>59924.527745121399</v>
      </c>
      <c r="X1384" s="39">
        <f t="shared" si="386"/>
        <v>246.59362973699899</v>
      </c>
      <c r="Y1384" s="39">
        <f t="shared" si="389"/>
        <v>9321.3404833724999</v>
      </c>
      <c r="Z1384" s="39">
        <f t="shared" si="390"/>
        <v>9136.4722548786012</v>
      </c>
      <c r="AA1384" s="45">
        <f t="shared" si="391"/>
        <v>6.8433058055761026E-2</v>
      </c>
      <c r="AB1384" s="45">
        <f t="shared" si="392"/>
        <v>0.42321494933947185</v>
      </c>
      <c r="AC1384" s="45">
        <f t="shared" si="393"/>
        <v>1.3359851095789372E-2</v>
      </c>
      <c r="AD1384" s="45">
        <f t="shared" si="394"/>
        <v>0.50500785849102225</v>
      </c>
      <c r="AE1384" s="45">
        <f t="shared" si="395"/>
        <v>0.49499214150897775</v>
      </c>
      <c r="AF1384" s="43">
        <f>('Estimates from MCMC'!$B$2-'MCMC runs'!W1384)/'Estimates from MCMC'!$B$2</f>
        <v>0.13229568432079758</v>
      </c>
    </row>
    <row r="1385" spans="1:32" x14ac:dyDescent="0.3">
      <c r="A1385" s="38">
        <v>1094</v>
      </c>
      <c r="B1385" s="38">
        <v>2005872.7884849783</v>
      </c>
      <c r="C1385" s="39">
        <v>51948.5934266103</v>
      </c>
      <c r="D1385" s="39">
        <v>50895.864613386198</v>
      </c>
      <c r="E1385" s="39">
        <f t="shared" si="378"/>
        <v>1052.728813224101</v>
      </c>
      <c r="F1385" s="39">
        <v>51880.715949760197</v>
      </c>
      <c r="G1385" s="40">
        <f t="shared" si="379"/>
        <v>67.877476850102539</v>
      </c>
      <c r="H1385" s="39">
        <v>51858.079961560397</v>
      </c>
      <c r="I1385" s="39">
        <f t="shared" si="380"/>
        <v>90.513465049902152</v>
      </c>
      <c r="J1385" s="39">
        <v>50738.409441650998</v>
      </c>
      <c r="K1385" s="40">
        <f t="shared" si="381"/>
        <v>1210.1839849593016</v>
      </c>
      <c r="L1385" s="39">
        <v>50147.283800072699</v>
      </c>
      <c r="M1385" s="39">
        <f t="shared" si="382"/>
        <v>1801.3096265376007</v>
      </c>
      <c r="N1385" s="39">
        <f t="shared" si="387"/>
        <v>591.12564157829911</v>
      </c>
      <c r="O1385" s="40">
        <f>'Estimates from MCMC'!$B$2-L1385</f>
        <v>18913.716199927301</v>
      </c>
      <c r="P1385" s="39">
        <v>51410.397521377097</v>
      </c>
      <c r="Q1385" s="40">
        <f t="shared" si="383"/>
        <v>1263.1137213043985</v>
      </c>
      <c r="R1385" s="39">
        <v>51441.198034458503</v>
      </c>
      <c r="S1385" s="39">
        <f t="shared" si="384"/>
        <v>30.80051308140537</v>
      </c>
      <c r="T1385" s="39">
        <f t="shared" si="388"/>
        <v>1293.9142343858039</v>
      </c>
      <c r="U1385" s="39">
        <v>57879.166087418402</v>
      </c>
      <c r="V1385" s="39">
        <f t="shared" si="385"/>
        <v>7731.8822873457029</v>
      </c>
      <c r="W1385" s="39">
        <v>59426.7277444996</v>
      </c>
      <c r="X1385" s="39">
        <f t="shared" si="386"/>
        <v>253.6474226953942</v>
      </c>
      <c r="Y1385" s="39">
        <f t="shared" si="389"/>
        <v>9279.443944426901</v>
      </c>
      <c r="Z1385" s="39">
        <f t="shared" si="390"/>
        <v>9634.2722555004002</v>
      </c>
      <c r="AA1385" s="45">
        <f t="shared" si="391"/>
        <v>6.8411422731973592E-2</v>
      </c>
      <c r="AB1385" s="45">
        <f t="shared" si="392"/>
        <v>0.40879762631605004</v>
      </c>
      <c r="AC1385" s="45">
        <f t="shared" si="393"/>
        <v>1.3410766028960989E-2</v>
      </c>
      <c r="AD1385" s="45">
        <f t="shared" si="394"/>
        <v>0.49061981507698466</v>
      </c>
      <c r="AE1385" s="45">
        <f t="shared" si="395"/>
        <v>0.5093801849230154</v>
      </c>
      <c r="AF1385" s="43">
        <f>('Estimates from MCMC'!$B$2-'MCMC runs'!W1385)/'Estimates from MCMC'!$B$2</f>
        <v>0.13950380468716642</v>
      </c>
    </row>
    <row r="1386" spans="1:32" x14ac:dyDescent="0.3">
      <c r="A1386" s="38">
        <v>2526</v>
      </c>
      <c r="B1386" s="38">
        <v>1989940.8186852895</v>
      </c>
      <c r="C1386" s="39">
        <v>52854.463875306603</v>
      </c>
      <c r="D1386" s="39">
        <v>51791.131021321598</v>
      </c>
      <c r="E1386" s="39">
        <f t="shared" si="378"/>
        <v>1063.3328539850045</v>
      </c>
      <c r="F1386" s="39">
        <v>52810.579970824903</v>
      </c>
      <c r="G1386" s="40">
        <f t="shared" si="379"/>
        <v>43.883904481699574</v>
      </c>
      <c r="H1386" s="39">
        <v>52763.890182716503</v>
      </c>
      <c r="I1386" s="39">
        <f t="shared" si="380"/>
        <v>90.573692590100109</v>
      </c>
      <c r="J1386" s="39">
        <v>51657.216582794397</v>
      </c>
      <c r="K1386" s="40">
        <f t="shared" si="381"/>
        <v>1197.2472925122056</v>
      </c>
      <c r="L1386" s="39">
        <v>51065.589928014597</v>
      </c>
      <c r="M1386" s="39">
        <f t="shared" si="382"/>
        <v>1788.8739472920061</v>
      </c>
      <c r="N1386" s="39">
        <f t="shared" si="387"/>
        <v>591.62665477980045</v>
      </c>
      <c r="O1386" s="40">
        <f>'Estimates from MCMC'!$B$2-L1386</f>
        <v>17995.410071985403</v>
      </c>
      <c r="P1386" s="39">
        <v>52318.935140336202</v>
      </c>
      <c r="Q1386" s="40">
        <f t="shared" si="383"/>
        <v>1253.3452123216048</v>
      </c>
      <c r="R1386" s="39">
        <v>52350.153899475903</v>
      </c>
      <c r="S1386" s="39">
        <f t="shared" si="384"/>
        <v>31.218759139701433</v>
      </c>
      <c r="T1386" s="39">
        <f t="shared" si="388"/>
        <v>1284.5639714613062</v>
      </c>
      <c r="U1386" s="39">
        <v>58860.813711809402</v>
      </c>
      <c r="V1386" s="39">
        <f t="shared" si="385"/>
        <v>7795.2237837948051</v>
      </c>
      <c r="W1386" s="39">
        <v>60395.937897305703</v>
      </c>
      <c r="X1386" s="39">
        <f t="shared" si="386"/>
        <v>250.56021403499471</v>
      </c>
      <c r="Y1386" s="39">
        <f t="shared" si="389"/>
        <v>9330.347969291106</v>
      </c>
      <c r="Z1386" s="39">
        <f t="shared" si="390"/>
        <v>8665.0621026942972</v>
      </c>
      <c r="AA1386" s="45">
        <f t="shared" si="391"/>
        <v>7.1382867426903959E-2</v>
      </c>
      <c r="AB1386" s="45">
        <f t="shared" si="392"/>
        <v>0.4331784467601616</v>
      </c>
      <c r="AC1386" s="45">
        <f t="shared" si="393"/>
        <v>1.3923562343547686E-2</v>
      </c>
      <c r="AD1386" s="45">
        <f t="shared" si="394"/>
        <v>0.51848487653061326</v>
      </c>
      <c r="AE1386" s="45">
        <f t="shared" si="395"/>
        <v>0.48151512346938674</v>
      </c>
      <c r="AF1386" s="43">
        <f>('Estimates from MCMC'!$B$2-'MCMC runs'!W1386)/'Estimates from MCMC'!$B$2</f>
        <v>0.12546968770643774</v>
      </c>
    </row>
    <row r="1387" spans="1:32" x14ac:dyDescent="0.3">
      <c r="A1387" s="38">
        <v>1762</v>
      </c>
      <c r="B1387" s="38">
        <v>2161833.8251793697</v>
      </c>
      <c r="C1387" s="39">
        <v>52515.707008653502</v>
      </c>
      <c r="D1387" s="39">
        <v>51479.208669210799</v>
      </c>
      <c r="E1387" s="39">
        <f t="shared" si="378"/>
        <v>1036.4983394427036</v>
      </c>
      <c r="F1387" s="39">
        <v>52455.292739246201</v>
      </c>
      <c r="G1387" s="40">
        <f t="shared" si="379"/>
        <v>60.414269407301617</v>
      </c>
      <c r="H1387" s="39">
        <v>52426.063201811499</v>
      </c>
      <c r="I1387" s="39">
        <f t="shared" si="380"/>
        <v>89.643806842002959</v>
      </c>
      <c r="J1387" s="39">
        <v>51330.063783429199</v>
      </c>
      <c r="K1387" s="40">
        <f t="shared" si="381"/>
        <v>1185.643225224303</v>
      </c>
      <c r="L1387" s="39">
        <v>50744.386060099401</v>
      </c>
      <c r="M1387" s="39">
        <f t="shared" si="382"/>
        <v>1771.3209485541011</v>
      </c>
      <c r="N1387" s="39">
        <f t="shared" si="387"/>
        <v>585.67772332979803</v>
      </c>
      <c r="O1387" s="40">
        <f>'Estimates from MCMC'!$B$2-L1387</f>
        <v>18316.613939900599</v>
      </c>
      <c r="P1387" s="39">
        <v>51981.4295380283</v>
      </c>
      <c r="Q1387" s="40">
        <f t="shared" si="383"/>
        <v>1237.0434779288989</v>
      </c>
      <c r="R1387" s="39">
        <v>52012.399966249497</v>
      </c>
      <c r="S1387" s="39">
        <f t="shared" si="384"/>
        <v>30.970428221196926</v>
      </c>
      <c r="T1387" s="39">
        <f t="shared" si="388"/>
        <v>1268.0139061500959</v>
      </c>
      <c r="U1387" s="39">
        <v>58650.0203238596</v>
      </c>
      <c r="V1387" s="39">
        <f t="shared" si="385"/>
        <v>7905.6342637601992</v>
      </c>
      <c r="W1387" s="39">
        <v>60167.573721150002</v>
      </c>
      <c r="X1387" s="39">
        <f t="shared" si="386"/>
        <v>249.53949114030547</v>
      </c>
      <c r="Y1387" s="39">
        <f t="shared" si="389"/>
        <v>9423.1876610506006</v>
      </c>
      <c r="Z1387" s="39">
        <f t="shared" si="390"/>
        <v>8893.4262788499982</v>
      </c>
      <c r="AA1387" s="45">
        <f t="shared" si="391"/>
        <v>6.9227528096111476E-2</v>
      </c>
      <c r="AB1387" s="45">
        <f t="shared" si="392"/>
        <v>0.43161002845284085</v>
      </c>
      <c r="AC1387" s="45">
        <f t="shared" si="393"/>
        <v>1.3623669306951592E-2</v>
      </c>
      <c r="AD1387" s="45">
        <f t="shared" si="394"/>
        <v>0.51446122585590393</v>
      </c>
      <c r="AE1387" s="45">
        <f t="shared" si="395"/>
        <v>0.48553877414409607</v>
      </c>
      <c r="AF1387" s="43">
        <f>('Estimates from MCMC'!$B$2-'MCMC runs'!W1387)/'Estimates from MCMC'!$B$2</f>
        <v>0.12877639013118836</v>
      </c>
    </row>
    <row r="1388" spans="1:32" x14ac:dyDescent="0.3">
      <c r="A1388" s="38">
        <v>1300</v>
      </c>
      <c r="B1388" s="38">
        <v>1974758.9228474672</v>
      </c>
      <c r="C1388" s="39">
        <v>52341.3225335159</v>
      </c>
      <c r="D1388" s="39">
        <v>51325.039931047002</v>
      </c>
      <c r="E1388" s="39">
        <f t="shared" si="378"/>
        <v>1016.2826024688984</v>
      </c>
      <c r="F1388" s="39">
        <v>52281.2147379546</v>
      </c>
      <c r="G1388" s="40">
        <f t="shared" si="379"/>
        <v>60.107795561300009</v>
      </c>
      <c r="H1388" s="39">
        <v>52253.517903447901</v>
      </c>
      <c r="I1388" s="39">
        <f t="shared" si="380"/>
        <v>87.804630067999824</v>
      </c>
      <c r="J1388" s="39">
        <v>51177.681929230297</v>
      </c>
      <c r="K1388" s="40">
        <f t="shared" si="381"/>
        <v>1163.6406042856033</v>
      </c>
      <c r="L1388" s="39">
        <v>50603.374701708097</v>
      </c>
      <c r="M1388" s="39">
        <f t="shared" si="382"/>
        <v>1737.9478318078036</v>
      </c>
      <c r="N1388" s="39">
        <f t="shared" si="387"/>
        <v>574.30722752220026</v>
      </c>
      <c r="O1388" s="40">
        <f>'Estimates from MCMC'!$B$2-L1388</f>
        <v>18457.625298291903</v>
      </c>
      <c r="P1388" s="39">
        <v>51812.797006786401</v>
      </c>
      <c r="Q1388" s="40">
        <f t="shared" si="383"/>
        <v>1209.4223050783039</v>
      </c>
      <c r="R1388" s="39">
        <v>51843.221544230997</v>
      </c>
      <c r="S1388" s="39">
        <f t="shared" si="384"/>
        <v>30.424537444596353</v>
      </c>
      <c r="T1388" s="39">
        <f t="shared" si="388"/>
        <v>1239.8468425229003</v>
      </c>
      <c r="U1388" s="39">
        <v>58521.018809608802</v>
      </c>
      <c r="V1388" s="39">
        <f t="shared" si="385"/>
        <v>7917.6441079007054</v>
      </c>
      <c r="W1388" s="39">
        <v>60005.167347834104</v>
      </c>
      <c r="X1388" s="39">
        <f t="shared" si="386"/>
        <v>244.30169570240105</v>
      </c>
      <c r="Y1388" s="39">
        <f t="shared" si="389"/>
        <v>9401.7926461260067</v>
      </c>
      <c r="Z1388" s="39">
        <f t="shared" si="390"/>
        <v>9055.8326521658964</v>
      </c>
      <c r="AA1388" s="45">
        <f t="shared" si="391"/>
        <v>6.7172608744941728E-2</v>
      </c>
      <c r="AB1388" s="45">
        <f t="shared" si="392"/>
        <v>0.42896331353272277</v>
      </c>
      <c r="AC1388" s="45">
        <f t="shared" si="393"/>
        <v>1.3235814020182169E-2</v>
      </c>
      <c r="AD1388" s="45">
        <f t="shared" si="394"/>
        <v>0.50937173629784671</v>
      </c>
      <c r="AE1388" s="45">
        <f t="shared" si="395"/>
        <v>0.49062826370215334</v>
      </c>
      <c r="AF1388" s="43">
        <f>('Estimates from MCMC'!$B$2-'MCMC runs'!W1388)/'Estimates from MCMC'!$B$2</f>
        <v>0.1311280267034346</v>
      </c>
    </row>
    <row r="1389" spans="1:32" x14ac:dyDescent="0.3">
      <c r="A1389" s="38">
        <v>3525</v>
      </c>
      <c r="B1389" s="38">
        <v>2130102.76867483</v>
      </c>
      <c r="C1389" s="39">
        <v>52434.351844577999</v>
      </c>
      <c r="D1389" s="39">
        <v>51421.325262518301</v>
      </c>
      <c r="E1389" s="39">
        <f t="shared" si="378"/>
        <v>1013.0265820596978</v>
      </c>
      <c r="F1389" s="39">
        <v>52367.3732697081</v>
      </c>
      <c r="G1389" s="40">
        <f t="shared" si="379"/>
        <v>66.978574869899603</v>
      </c>
      <c r="H1389" s="39">
        <v>52345.979252118603</v>
      </c>
      <c r="I1389" s="39">
        <f t="shared" si="380"/>
        <v>88.372592459396401</v>
      </c>
      <c r="J1389" s="39">
        <v>51266.736547304397</v>
      </c>
      <c r="K1389" s="40">
        <f t="shared" si="381"/>
        <v>1167.6152972736018</v>
      </c>
      <c r="L1389" s="39">
        <v>50688.846619372103</v>
      </c>
      <c r="M1389" s="39">
        <f t="shared" si="382"/>
        <v>1745.5052252058958</v>
      </c>
      <c r="N1389" s="39">
        <f t="shared" si="387"/>
        <v>577.88992793229409</v>
      </c>
      <c r="O1389" s="40">
        <f>'Estimates from MCMC'!$B$2-L1389</f>
        <v>18372.153380627897</v>
      </c>
      <c r="P1389" s="39">
        <v>51905.095357410501</v>
      </c>
      <c r="Q1389" s="40">
        <f t="shared" si="383"/>
        <v>1216.2487380383973</v>
      </c>
      <c r="R1389" s="39">
        <v>51935.753009216402</v>
      </c>
      <c r="S1389" s="39">
        <f t="shared" si="384"/>
        <v>30.657651805900969</v>
      </c>
      <c r="T1389" s="39">
        <f t="shared" si="388"/>
        <v>1246.9063898442982</v>
      </c>
      <c r="U1389" s="39">
        <v>58494.157047886802</v>
      </c>
      <c r="V1389" s="39">
        <f t="shared" si="385"/>
        <v>7805.3104285146983</v>
      </c>
      <c r="W1389" s="39">
        <v>59985.8605279443</v>
      </c>
      <c r="X1389" s="39">
        <f t="shared" si="386"/>
        <v>244.79709021320014</v>
      </c>
      <c r="Y1389" s="39">
        <f t="shared" si="389"/>
        <v>9297.0139085721967</v>
      </c>
      <c r="Z1389" s="39">
        <f t="shared" si="390"/>
        <v>9075.1394720557</v>
      </c>
      <c r="AA1389" s="45">
        <f t="shared" si="391"/>
        <v>6.7869365338473098E-2</v>
      </c>
      <c r="AB1389" s="45">
        <f t="shared" si="392"/>
        <v>0.42484461493473225</v>
      </c>
      <c r="AC1389" s="45">
        <f t="shared" si="393"/>
        <v>1.3324354807059303E-2</v>
      </c>
      <c r="AD1389" s="45">
        <f t="shared" si="394"/>
        <v>0.50603833508026463</v>
      </c>
      <c r="AE1389" s="45">
        <f t="shared" si="395"/>
        <v>0.49396166491973537</v>
      </c>
      <c r="AF1389" s="43">
        <f>('Estimates from MCMC'!$B$2-'MCMC runs'!W1389)/'Estimates from MCMC'!$B$2</f>
        <v>0.13140758853847612</v>
      </c>
    </row>
    <row r="1390" spans="1:32" x14ac:dyDescent="0.3">
      <c r="A1390" s="38">
        <v>509</v>
      </c>
      <c r="B1390" s="38">
        <v>1962638.2741335512</v>
      </c>
      <c r="C1390" s="39">
        <v>52133.487920348904</v>
      </c>
      <c r="D1390" s="39">
        <v>51100.396095369397</v>
      </c>
      <c r="E1390" s="39">
        <f t="shared" si="378"/>
        <v>1033.0918249795068</v>
      </c>
      <c r="F1390" s="39">
        <v>52074.8365209205</v>
      </c>
      <c r="G1390" s="40">
        <f t="shared" si="379"/>
        <v>58.651399428403238</v>
      </c>
      <c r="H1390" s="39">
        <v>52044.2373314547</v>
      </c>
      <c r="I1390" s="39">
        <f t="shared" si="380"/>
        <v>89.250588894203247</v>
      </c>
      <c r="J1390" s="39">
        <v>50953.219711641803</v>
      </c>
      <c r="K1390" s="40">
        <f t="shared" si="381"/>
        <v>1180.2682087071007</v>
      </c>
      <c r="L1390" s="39">
        <v>50370.140715629197</v>
      </c>
      <c r="M1390" s="39">
        <f t="shared" si="382"/>
        <v>1763.3472047197065</v>
      </c>
      <c r="N1390" s="39">
        <f t="shared" si="387"/>
        <v>583.07899601260578</v>
      </c>
      <c r="O1390" s="40">
        <f>'Estimates from MCMC'!$B$2-L1390</f>
        <v>18690.859284370803</v>
      </c>
      <c r="P1390" s="39">
        <v>51601.437814086603</v>
      </c>
      <c r="Q1390" s="40">
        <f t="shared" si="383"/>
        <v>1231.2970984574058</v>
      </c>
      <c r="R1390" s="39">
        <v>51632.353903978801</v>
      </c>
      <c r="S1390" s="39">
        <f t="shared" si="384"/>
        <v>30.916089892198215</v>
      </c>
      <c r="T1390" s="39">
        <f t="shared" si="388"/>
        <v>1262.213188349604</v>
      </c>
      <c r="U1390" s="39">
        <v>58103.091991584603</v>
      </c>
      <c r="V1390" s="39">
        <f t="shared" si="385"/>
        <v>7732.9512759554054</v>
      </c>
      <c r="W1390" s="39">
        <v>59612.613544068801</v>
      </c>
      <c r="X1390" s="39">
        <f t="shared" si="386"/>
        <v>247.30836413459474</v>
      </c>
      <c r="Y1390" s="39">
        <f t="shared" si="389"/>
        <v>9242.4728284396042</v>
      </c>
      <c r="Z1390" s="39">
        <f t="shared" si="390"/>
        <v>9448.3864559311987</v>
      </c>
      <c r="AA1390" s="45">
        <f t="shared" si="391"/>
        <v>6.7531041197504499E-2</v>
      </c>
      <c r="AB1390" s="45">
        <f t="shared" si="392"/>
        <v>0.41372904039899644</v>
      </c>
      <c r="AC1390" s="45">
        <f t="shared" si="393"/>
        <v>1.323151388451106E-2</v>
      </c>
      <c r="AD1390" s="45">
        <f t="shared" si="394"/>
        <v>0.49449159548101196</v>
      </c>
      <c r="AE1390" s="45">
        <f t="shared" si="395"/>
        <v>0.50550840451898804</v>
      </c>
      <c r="AF1390" s="43">
        <f>('Estimates from MCMC'!$B$2-'MCMC runs'!W1390)/'Estimates from MCMC'!$B$2</f>
        <v>0.13681218713790994</v>
      </c>
    </row>
    <row r="1391" spans="1:32" x14ac:dyDescent="0.3">
      <c r="A1391" s="38">
        <v>1871</v>
      </c>
      <c r="B1391" s="38">
        <v>1962638.2741335512</v>
      </c>
      <c r="C1391" s="39">
        <v>52133.487920348904</v>
      </c>
      <c r="D1391" s="39">
        <v>51100.396095369397</v>
      </c>
      <c r="E1391" s="39">
        <f t="shared" si="378"/>
        <v>1033.0918249795068</v>
      </c>
      <c r="F1391" s="39">
        <v>52074.8365209205</v>
      </c>
      <c r="G1391" s="40">
        <f t="shared" si="379"/>
        <v>58.651399428403238</v>
      </c>
      <c r="H1391" s="39">
        <v>52044.2373314547</v>
      </c>
      <c r="I1391" s="39">
        <f t="shared" si="380"/>
        <v>89.250588894203247</v>
      </c>
      <c r="J1391" s="39">
        <v>50953.219711641803</v>
      </c>
      <c r="K1391" s="40">
        <f t="shared" si="381"/>
        <v>1180.2682087071007</v>
      </c>
      <c r="L1391" s="39">
        <v>50370.140715629197</v>
      </c>
      <c r="M1391" s="39">
        <f t="shared" si="382"/>
        <v>1763.3472047197065</v>
      </c>
      <c r="N1391" s="39">
        <f t="shared" si="387"/>
        <v>583.07899601260578</v>
      </c>
      <c r="O1391" s="40">
        <f>'Estimates from MCMC'!$B$2-L1391</f>
        <v>18690.859284370803</v>
      </c>
      <c r="P1391" s="39">
        <v>51601.437814086603</v>
      </c>
      <c r="Q1391" s="40">
        <f t="shared" si="383"/>
        <v>1231.2970984574058</v>
      </c>
      <c r="R1391" s="39">
        <v>51632.353903978801</v>
      </c>
      <c r="S1391" s="39">
        <f t="shared" si="384"/>
        <v>30.916089892198215</v>
      </c>
      <c r="T1391" s="39">
        <f t="shared" si="388"/>
        <v>1262.213188349604</v>
      </c>
      <c r="U1391" s="39">
        <v>58103.091991584603</v>
      </c>
      <c r="V1391" s="39">
        <f t="shared" si="385"/>
        <v>7732.9512759554054</v>
      </c>
      <c r="W1391" s="39">
        <v>59612.613544068801</v>
      </c>
      <c r="X1391" s="39">
        <f t="shared" si="386"/>
        <v>247.30836413459474</v>
      </c>
      <c r="Y1391" s="39">
        <f t="shared" si="389"/>
        <v>9242.4728284396042</v>
      </c>
      <c r="Z1391" s="39">
        <f t="shared" si="390"/>
        <v>9448.3864559311987</v>
      </c>
      <c r="AA1391" s="45">
        <f t="shared" si="391"/>
        <v>6.7531041197504499E-2</v>
      </c>
      <c r="AB1391" s="45">
        <f t="shared" si="392"/>
        <v>0.41372904039899644</v>
      </c>
      <c r="AC1391" s="45">
        <f t="shared" si="393"/>
        <v>1.323151388451106E-2</v>
      </c>
      <c r="AD1391" s="45">
        <f t="shared" si="394"/>
        <v>0.49449159548101196</v>
      </c>
      <c r="AE1391" s="45">
        <f t="shared" si="395"/>
        <v>0.50550840451898804</v>
      </c>
      <c r="AF1391" s="43">
        <f>('Estimates from MCMC'!$B$2-'MCMC runs'!W1391)/'Estimates from MCMC'!$B$2</f>
        <v>0.13681218713790994</v>
      </c>
    </row>
    <row r="1392" spans="1:32" x14ac:dyDescent="0.3">
      <c r="A1392" s="38">
        <v>4343</v>
      </c>
      <c r="B1392" s="38">
        <v>2236580.0249500452</v>
      </c>
      <c r="C1392" s="39">
        <v>53206.379753162597</v>
      </c>
      <c r="D1392" s="39">
        <v>52159.465627732097</v>
      </c>
      <c r="E1392" s="39">
        <f t="shared" si="378"/>
        <v>1046.9141254304996</v>
      </c>
      <c r="F1392" s="39">
        <v>53131.150001900103</v>
      </c>
      <c r="G1392" s="40">
        <f t="shared" si="379"/>
        <v>75.229751262493664</v>
      </c>
      <c r="H1392" s="39">
        <v>53115.604920493301</v>
      </c>
      <c r="I1392" s="39">
        <f t="shared" si="380"/>
        <v>90.774832669296302</v>
      </c>
      <c r="J1392" s="39">
        <v>51994.726190298003</v>
      </c>
      <c r="K1392" s="40">
        <f t="shared" si="381"/>
        <v>1211.6535628645943</v>
      </c>
      <c r="L1392" s="39">
        <v>51401.3562088209</v>
      </c>
      <c r="M1392" s="39">
        <f t="shared" si="382"/>
        <v>1805.0235443416968</v>
      </c>
      <c r="N1392" s="39">
        <f t="shared" si="387"/>
        <v>593.36998147710256</v>
      </c>
      <c r="O1392" s="40">
        <f>'Estimates from MCMC'!$B$2-L1392</f>
        <v>17659.6437911791</v>
      </c>
      <c r="P1392" s="39">
        <v>52662.706874588803</v>
      </c>
      <c r="Q1392" s="40">
        <f t="shared" si="383"/>
        <v>1261.3506657679027</v>
      </c>
      <c r="R1392" s="39">
        <v>52693.7049479333</v>
      </c>
      <c r="S1392" s="39">
        <f t="shared" si="384"/>
        <v>30.998073344497243</v>
      </c>
      <c r="T1392" s="39">
        <f t="shared" si="388"/>
        <v>1292.3487391123999</v>
      </c>
      <c r="U1392" s="39">
        <v>59511.723741480702</v>
      </c>
      <c r="V1392" s="39">
        <f t="shared" si="385"/>
        <v>8110.3675326598022</v>
      </c>
      <c r="W1392" s="39">
        <v>61062.910372212202</v>
      </c>
      <c r="X1392" s="39">
        <f t="shared" si="386"/>
        <v>258.83789161909954</v>
      </c>
      <c r="Y1392" s="39">
        <f t="shared" si="389"/>
        <v>9661.5541633913017</v>
      </c>
      <c r="Z1392" s="39">
        <f t="shared" si="390"/>
        <v>7998.0896277877982</v>
      </c>
      <c r="AA1392" s="45">
        <f t="shared" si="391"/>
        <v>7.318090638713344E-2</v>
      </c>
      <c r="AB1392" s="45">
        <f t="shared" si="392"/>
        <v>0.45925997310947397</v>
      </c>
      <c r="AC1392" s="45">
        <f t="shared" si="393"/>
        <v>1.4657027892509798E-2</v>
      </c>
      <c r="AD1392" s="45">
        <f t="shared" si="394"/>
        <v>0.54709790738911723</v>
      </c>
      <c r="AE1392" s="45">
        <f t="shared" si="395"/>
        <v>0.45290209261088282</v>
      </c>
      <c r="AF1392" s="43">
        <f>('Estimates from MCMC'!$B$2-'MCMC runs'!W1392)/'Estimates from MCMC'!$B$2</f>
        <v>0.11581195794714526</v>
      </c>
    </row>
    <row r="1393" spans="1:32" x14ac:dyDescent="0.3">
      <c r="A1393" s="38">
        <v>2721</v>
      </c>
      <c r="B1393" s="38">
        <v>1935425.6292282927</v>
      </c>
      <c r="C1393" s="39">
        <v>51638.169262935698</v>
      </c>
      <c r="D1393" s="39">
        <v>50604.233939953301</v>
      </c>
      <c r="E1393" s="39">
        <f t="shared" si="378"/>
        <v>1033.9353229823973</v>
      </c>
      <c r="F1393" s="39">
        <v>51578.687777323503</v>
      </c>
      <c r="G1393" s="40">
        <f t="shared" si="379"/>
        <v>59.481485612195684</v>
      </c>
      <c r="H1393" s="39">
        <v>51549.979206322198</v>
      </c>
      <c r="I1393" s="39">
        <f t="shared" si="380"/>
        <v>88.190056613500929</v>
      </c>
      <c r="J1393" s="39">
        <v>50457.400110568</v>
      </c>
      <c r="K1393" s="40">
        <f t="shared" si="381"/>
        <v>1180.7691523676986</v>
      </c>
      <c r="L1393" s="39">
        <v>49881.340130955803</v>
      </c>
      <c r="M1393" s="39">
        <f t="shared" si="382"/>
        <v>1756.8291319798955</v>
      </c>
      <c r="N1393" s="39">
        <f t="shared" si="387"/>
        <v>576.05997961219691</v>
      </c>
      <c r="O1393" s="40">
        <f>'Estimates from MCMC'!$B$2-L1393</f>
        <v>19179.659869044197</v>
      </c>
      <c r="P1393" s="39">
        <v>51109.287822550701</v>
      </c>
      <c r="Q1393" s="40">
        <f t="shared" si="383"/>
        <v>1227.9476915948981</v>
      </c>
      <c r="R1393" s="39">
        <v>51139.414266685002</v>
      </c>
      <c r="S1393" s="39">
        <f t="shared" si="384"/>
        <v>30.126444134300982</v>
      </c>
      <c r="T1393" s="39">
        <f t="shared" si="388"/>
        <v>1258.074135729199</v>
      </c>
      <c r="U1393" s="39">
        <v>57479.182898089697</v>
      </c>
      <c r="V1393" s="39">
        <f t="shared" si="385"/>
        <v>7597.8427671338941</v>
      </c>
      <c r="W1393" s="39">
        <v>58982.173340889603</v>
      </c>
      <c r="X1393" s="39">
        <f t="shared" si="386"/>
        <v>244.91630707070726</v>
      </c>
      <c r="Y1393" s="39">
        <f t="shared" si="389"/>
        <v>9100.8332099338004</v>
      </c>
      <c r="Z1393" s="39">
        <f t="shared" si="390"/>
        <v>10078.826659110397</v>
      </c>
      <c r="AA1393" s="45">
        <f t="shared" si="391"/>
        <v>6.5594183855143318E-2</v>
      </c>
      <c r="AB1393" s="45">
        <f t="shared" si="392"/>
        <v>0.39614064164905999</v>
      </c>
      <c r="AC1393" s="45">
        <f t="shared" si="393"/>
        <v>1.2769585526696436E-2</v>
      </c>
      <c r="AD1393" s="45">
        <f t="shared" si="394"/>
        <v>0.47450441103089974</v>
      </c>
      <c r="AE1393" s="45">
        <f t="shared" si="395"/>
        <v>0.5254955889691002</v>
      </c>
      <c r="AF1393" s="43">
        <f>('Estimates from MCMC'!$B$2-'MCMC runs'!W1393)/'Estimates from MCMC'!$B$2</f>
        <v>0.14594093133766375</v>
      </c>
    </row>
    <row r="1394" spans="1:32" x14ac:dyDescent="0.3">
      <c r="A1394" s="38">
        <v>1909</v>
      </c>
      <c r="B1394" s="38">
        <v>2001671.4455659641</v>
      </c>
      <c r="C1394" s="39">
        <v>52665.737253887397</v>
      </c>
      <c r="D1394" s="39">
        <v>51622.471354016503</v>
      </c>
      <c r="E1394" s="39">
        <f t="shared" si="378"/>
        <v>1043.2658998708939</v>
      </c>
      <c r="F1394" s="39">
        <v>52601.683061573</v>
      </c>
      <c r="G1394" s="40">
        <f t="shared" si="379"/>
        <v>64.054192314397369</v>
      </c>
      <c r="H1394" s="39">
        <v>52575.472010899699</v>
      </c>
      <c r="I1394" s="39">
        <f t="shared" si="380"/>
        <v>90.265242987698002</v>
      </c>
      <c r="J1394" s="39">
        <v>51468.842372713902</v>
      </c>
      <c r="K1394" s="40">
        <f t="shared" si="381"/>
        <v>1196.8948811734954</v>
      </c>
      <c r="L1394" s="39">
        <v>50878.802289855899</v>
      </c>
      <c r="M1394" s="39">
        <f t="shared" si="382"/>
        <v>1786.9349640314977</v>
      </c>
      <c r="N1394" s="39">
        <f t="shared" si="387"/>
        <v>590.04008285800228</v>
      </c>
      <c r="O1394" s="40">
        <f>'Estimates from MCMC'!$B$2-L1394</f>
        <v>18182.197710144101</v>
      </c>
      <c r="P1394" s="39">
        <v>52123.960246502698</v>
      </c>
      <c r="Q1394" s="40">
        <f t="shared" si="383"/>
        <v>1245.157956646799</v>
      </c>
      <c r="R1394" s="39">
        <v>52155.162316169699</v>
      </c>
      <c r="S1394" s="39">
        <f t="shared" si="384"/>
        <v>31.202069667000615</v>
      </c>
      <c r="T1394" s="39">
        <f t="shared" si="388"/>
        <v>1276.3600263137996</v>
      </c>
      <c r="U1394" s="39">
        <v>59042.760795742397</v>
      </c>
      <c r="V1394" s="39">
        <f t="shared" si="385"/>
        <v>8163.9585058864977</v>
      </c>
      <c r="W1394" s="39">
        <v>60575.824636665202</v>
      </c>
      <c r="X1394" s="39">
        <f t="shared" si="386"/>
        <v>256.70381460900535</v>
      </c>
      <c r="Y1394" s="39">
        <f t="shared" si="389"/>
        <v>9697.0223468093027</v>
      </c>
      <c r="Z1394" s="39">
        <f t="shared" si="390"/>
        <v>8485.175363334798</v>
      </c>
      <c r="AA1394" s="45">
        <f t="shared" si="391"/>
        <v>7.0198336123124469E-2</v>
      </c>
      <c r="AB1394" s="45">
        <f t="shared" si="392"/>
        <v>0.44900834519755067</v>
      </c>
      <c r="AC1394" s="45">
        <f t="shared" si="393"/>
        <v>1.4118415094880786E-2</v>
      </c>
      <c r="AD1394" s="45">
        <f t="shared" si="394"/>
        <v>0.53332509641555592</v>
      </c>
      <c r="AE1394" s="45">
        <f t="shared" si="395"/>
        <v>0.46667490358444408</v>
      </c>
      <c r="AF1394" s="43">
        <f>('Estimates from MCMC'!$B$2-'MCMC runs'!W1394)/'Estimates from MCMC'!$B$2</f>
        <v>0.12286493626409693</v>
      </c>
    </row>
    <row r="1395" spans="1:32" x14ac:dyDescent="0.3">
      <c r="A1395" s="38">
        <v>1724</v>
      </c>
      <c r="B1395" s="38">
        <v>2016401.1104618618</v>
      </c>
      <c r="C1395" s="39">
        <v>52068.9937795964</v>
      </c>
      <c r="D1395" s="39">
        <v>51026.5892469475</v>
      </c>
      <c r="E1395" s="39">
        <f t="shared" si="378"/>
        <v>1042.4045326488995</v>
      </c>
      <c r="F1395" s="39">
        <v>52007.3193620128</v>
      </c>
      <c r="G1395" s="40">
        <f t="shared" si="379"/>
        <v>61.674417583599279</v>
      </c>
      <c r="H1395" s="39">
        <v>51979.515020126397</v>
      </c>
      <c r="I1395" s="39">
        <f t="shared" si="380"/>
        <v>89.478759470002842</v>
      </c>
      <c r="J1395" s="39">
        <v>50876.202320796401</v>
      </c>
      <c r="K1395" s="40">
        <f t="shared" si="381"/>
        <v>1192.7914587999985</v>
      </c>
      <c r="L1395" s="39">
        <v>50291.550989051801</v>
      </c>
      <c r="M1395" s="39">
        <f t="shared" si="382"/>
        <v>1777.4427905445991</v>
      </c>
      <c r="N1395" s="39">
        <f t="shared" si="387"/>
        <v>584.65133174460061</v>
      </c>
      <c r="O1395" s="40">
        <f>'Estimates from MCMC'!$B$2-L1395</f>
        <v>18769.449010948199</v>
      </c>
      <c r="P1395" s="39">
        <v>51531.7861431161</v>
      </c>
      <c r="Q1395" s="40">
        <f t="shared" si="383"/>
        <v>1240.2351540642994</v>
      </c>
      <c r="R1395" s="39">
        <v>51562.493877114801</v>
      </c>
      <c r="S1395" s="39">
        <f t="shared" si="384"/>
        <v>30.70773399870086</v>
      </c>
      <c r="T1395" s="39">
        <f t="shared" si="388"/>
        <v>1270.9428880630003</v>
      </c>
      <c r="U1395" s="39">
        <v>58142.924803861803</v>
      </c>
      <c r="V1395" s="39">
        <f t="shared" si="385"/>
        <v>7851.3738148100019</v>
      </c>
      <c r="W1395" s="39">
        <v>59666.458454948202</v>
      </c>
      <c r="X1395" s="39">
        <f t="shared" si="386"/>
        <v>252.59076302339963</v>
      </c>
      <c r="Y1395" s="39">
        <f t="shared" si="389"/>
        <v>9374.9074658964018</v>
      </c>
      <c r="Z1395" s="39">
        <f t="shared" si="390"/>
        <v>9394.5415450517976</v>
      </c>
      <c r="AA1395" s="45">
        <f t="shared" si="391"/>
        <v>6.7713382919320678E-2</v>
      </c>
      <c r="AB1395" s="45">
        <f t="shared" si="392"/>
        <v>0.41830603606053135</v>
      </c>
      <c r="AC1395" s="45">
        <f t="shared" si="393"/>
        <v>1.3457548107888713E-2</v>
      </c>
      <c r="AD1395" s="45">
        <f t="shared" si="394"/>
        <v>0.49947696708774075</v>
      </c>
      <c r="AE1395" s="45">
        <f t="shared" si="395"/>
        <v>0.5005230329122593</v>
      </c>
      <c r="AF1395" s="43">
        <f>('Estimates from MCMC'!$B$2-'MCMC runs'!W1395)/'Estimates from MCMC'!$B$2</f>
        <v>0.13603251538569958</v>
      </c>
    </row>
    <row r="1396" spans="1:32" x14ac:dyDescent="0.3">
      <c r="A1396" s="38">
        <v>4268</v>
      </c>
      <c r="B1396" s="38">
        <v>2096522.6566031652</v>
      </c>
      <c r="C1396" s="39">
        <v>53244.3727410137</v>
      </c>
      <c r="D1396" s="39">
        <v>52182.959861916701</v>
      </c>
      <c r="E1396" s="39">
        <f t="shared" si="378"/>
        <v>1061.4128790969989</v>
      </c>
      <c r="F1396" s="39">
        <v>53180.896530682403</v>
      </c>
      <c r="G1396" s="40">
        <f t="shared" si="379"/>
        <v>63.476210331296897</v>
      </c>
      <c r="H1396" s="39">
        <v>53151.679998568303</v>
      </c>
      <c r="I1396" s="39">
        <f t="shared" si="380"/>
        <v>92.692742445397016</v>
      </c>
      <c r="J1396" s="39">
        <v>52027.725067261497</v>
      </c>
      <c r="K1396" s="40">
        <f t="shared" si="381"/>
        <v>1216.6476737522025</v>
      </c>
      <c r="L1396" s="39">
        <v>51421.8863754306</v>
      </c>
      <c r="M1396" s="39">
        <f t="shared" si="382"/>
        <v>1822.4863655830995</v>
      </c>
      <c r="N1396" s="39">
        <f t="shared" si="387"/>
        <v>605.83869183089701</v>
      </c>
      <c r="O1396" s="40">
        <f>'Estimates from MCMC'!$B$2-L1396</f>
        <v>17639.1136245694</v>
      </c>
      <c r="P1396" s="39">
        <v>52697.959287128899</v>
      </c>
      <c r="Q1396" s="40">
        <f t="shared" si="383"/>
        <v>1276.0729116982984</v>
      </c>
      <c r="R1396" s="39">
        <v>52730.033421427797</v>
      </c>
      <c r="S1396" s="39">
        <f t="shared" si="384"/>
        <v>32.074134298898571</v>
      </c>
      <c r="T1396" s="39">
        <f t="shared" si="388"/>
        <v>1308.147045997197</v>
      </c>
      <c r="U1396" s="39">
        <v>59514.457232283799</v>
      </c>
      <c r="V1396" s="39">
        <f t="shared" si="385"/>
        <v>8092.5708568531991</v>
      </c>
      <c r="W1396" s="39">
        <v>61083.022246666602</v>
      </c>
      <c r="X1396" s="39">
        <f t="shared" si="386"/>
        <v>260.41796838560549</v>
      </c>
      <c r="Y1396" s="39">
        <f t="shared" si="389"/>
        <v>9661.1358712360015</v>
      </c>
      <c r="Z1396" s="39">
        <f t="shared" si="390"/>
        <v>7977.9777533333981</v>
      </c>
      <c r="AA1396" s="45">
        <f t="shared" si="391"/>
        <v>7.4161722286038678E-2</v>
      </c>
      <c r="AB1396" s="45">
        <f t="shared" si="392"/>
        <v>0.45878557330574216</v>
      </c>
      <c r="AC1396" s="45">
        <f t="shared" si="393"/>
        <v>1.4763665223113655E-2</v>
      </c>
      <c r="AD1396" s="45">
        <f t="shared" si="394"/>
        <v>0.54771096081489445</v>
      </c>
      <c r="AE1396" s="45">
        <f t="shared" si="395"/>
        <v>0.45228903918510555</v>
      </c>
      <c r="AF1396" s="43">
        <f>('Estimates from MCMC'!$B$2-'MCMC runs'!W1396)/'Estimates from MCMC'!$B$2</f>
        <v>0.11552073896024381</v>
      </c>
    </row>
    <row r="1397" spans="1:32" x14ac:dyDescent="0.3">
      <c r="A1397" s="38">
        <v>4522</v>
      </c>
      <c r="B1397" s="38">
        <v>1914596.0347241191</v>
      </c>
      <c r="C1397" s="39">
        <v>53023.027035544299</v>
      </c>
      <c r="D1397" s="39">
        <v>52010.630007310501</v>
      </c>
      <c r="E1397" s="39">
        <f t="shared" si="378"/>
        <v>1012.3970282337978</v>
      </c>
      <c r="F1397" s="39">
        <v>52947.546756150303</v>
      </c>
      <c r="G1397" s="40">
        <f t="shared" si="379"/>
        <v>75.48027939399617</v>
      </c>
      <c r="H1397" s="39">
        <v>52935.011517555598</v>
      </c>
      <c r="I1397" s="39">
        <f t="shared" si="380"/>
        <v>88.015517988700594</v>
      </c>
      <c r="J1397" s="39">
        <v>51848.312825723697</v>
      </c>
      <c r="K1397" s="40">
        <f t="shared" si="381"/>
        <v>1174.7142098206023</v>
      </c>
      <c r="L1397" s="39">
        <v>51272.756171666602</v>
      </c>
      <c r="M1397" s="39">
        <f t="shared" si="382"/>
        <v>1750.2708638776967</v>
      </c>
      <c r="N1397" s="39">
        <f t="shared" si="387"/>
        <v>575.55665405709442</v>
      </c>
      <c r="O1397" s="40">
        <f>'Estimates from MCMC'!$B$2-L1397</f>
        <v>17788.243828333398</v>
      </c>
      <c r="P1397" s="39">
        <v>52495.912983549002</v>
      </c>
      <c r="Q1397" s="40">
        <f t="shared" si="383"/>
        <v>1223.1568118823998</v>
      </c>
      <c r="R1397" s="39">
        <v>52525.976630229598</v>
      </c>
      <c r="S1397" s="39">
        <f t="shared" si="384"/>
        <v>30.063646680595411</v>
      </c>
      <c r="T1397" s="39">
        <f t="shared" si="388"/>
        <v>1253.2204585629952</v>
      </c>
      <c r="U1397" s="39">
        <v>59051.942255927497</v>
      </c>
      <c r="V1397" s="39">
        <f t="shared" si="385"/>
        <v>7779.1860842608949</v>
      </c>
      <c r="W1397" s="39">
        <v>60548.287307707702</v>
      </c>
      <c r="X1397" s="39">
        <f t="shared" si="386"/>
        <v>243.12459321720962</v>
      </c>
      <c r="Y1397" s="39">
        <f t="shared" si="389"/>
        <v>9275.5311360410997</v>
      </c>
      <c r="Z1397" s="39">
        <f t="shared" si="390"/>
        <v>8512.712692292298</v>
      </c>
      <c r="AA1397" s="45">
        <f t="shared" si="391"/>
        <v>7.0452174518028904E-2</v>
      </c>
      <c r="AB1397" s="45">
        <f t="shared" si="392"/>
        <v>0.43732175920987115</v>
      </c>
      <c r="AC1397" s="45">
        <f t="shared" si="393"/>
        <v>1.3667711976713345E-2</v>
      </c>
      <c r="AD1397" s="45">
        <f t="shared" si="394"/>
        <v>0.52144164570461338</v>
      </c>
      <c r="AE1397" s="45">
        <f t="shared" si="395"/>
        <v>0.47855835429538657</v>
      </c>
      <c r="AF1397" s="43">
        <f>('Estimates from MCMC'!$B$2-'MCMC runs'!W1397)/'Estimates from MCMC'!$B$2</f>
        <v>0.1232636754795369</v>
      </c>
    </row>
    <row r="1398" spans="1:32" x14ac:dyDescent="0.3">
      <c r="A1398" s="38">
        <v>318</v>
      </c>
      <c r="B1398" s="38">
        <v>1956249.2252186814</v>
      </c>
      <c r="C1398" s="39">
        <v>51107.881254981301</v>
      </c>
      <c r="D1398" s="39">
        <v>50083.0297349639</v>
      </c>
      <c r="E1398" s="39">
        <f t="shared" si="378"/>
        <v>1024.8515200174006</v>
      </c>
      <c r="F1398" s="39">
        <v>51037.284647380198</v>
      </c>
      <c r="G1398" s="40">
        <f t="shared" si="379"/>
        <v>70.596607601102733</v>
      </c>
      <c r="H1398" s="39">
        <v>51018.7192652659</v>
      </c>
      <c r="I1398" s="39">
        <f t="shared" si="380"/>
        <v>89.161989715401432</v>
      </c>
      <c r="J1398" s="39">
        <v>49924.248398025898</v>
      </c>
      <c r="K1398" s="40">
        <f t="shared" si="381"/>
        <v>1183.6328569554025</v>
      </c>
      <c r="L1398" s="39">
        <v>49341.892007940703</v>
      </c>
      <c r="M1398" s="39">
        <f t="shared" si="382"/>
        <v>1765.9892470405975</v>
      </c>
      <c r="N1398" s="39">
        <f t="shared" si="387"/>
        <v>582.35639008519502</v>
      </c>
      <c r="O1398" s="40">
        <f>'Estimates from MCMC'!$B$2-L1398</f>
        <v>19719.107992059297</v>
      </c>
      <c r="P1398" s="39">
        <v>50580.426389650704</v>
      </c>
      <c r="Q1398" s="40">
        <f t="shared" si="383"/>
        <v>1238.5343817100002</v>
      </c>
      <c r="R1398" s="39">
        <v>50610.930843337301</v>
      </c>
      <c r="S1398" s="39">
        <f t="shared" si="384"/>
        <v>30.504453686597117</v>
      </c>
      <c r="T1398" s="39">
        <f t="shared" si="388"/>
        <v>1269.0388353965973</v>
      </c>
      <c r="U1398" s="39">
        <v>56734.013746057499</v>
      </c>
      <c r="V1398" s="39">
        <f t="shared" si="385"/>
        <v>7392.1217381167953</v>
      </c>
      <c r="W1398" s="39">
        <v>58246.054356192399</v>
      </c>
      <c r="X1398" s="39">
        <f t="shared" si="386"/>
        <v>243.00177473830263</v>
      </c>
      <c r="Y1398" s="39">
        <f t="shared" si="389"/>
        <v>8904.1623482516952</v>
      </c>
      <c r="Z1398" s="39">
        <f t="shared" si="390"/>
        <v>10814.945643807601</v>
      </c>
      <c r="AA1398" s="45">
        <f t="shared" si="391"/>
        <v>6.4355793168110215E-2</v>
      </c>
      <c r="AB1398" s="45">
        <f t="shared" si="392"/>
        <v>0.3748710003055683</v>
      </c>
      <c r="AC1398" s="45">
        <f t="shared" si="393"/>
        <v>1.2323162631705105E-2</v>
      </c>
      <c r="AD1398" s="45">
        <f t="shared" si="394"/>
        <v>0.45154995610538362</v>
      </c>
      <c r="AE1398" s="45">
        <f t="shared" si="395"/>
        <v>0.54845004389461638</v>
      </c>
      <c r="AF1398" s="43">
        <f>('Estimates from MCMC'!$B$2-'MCMC runs'!W1398)/'Estimates from MCMC'!$B$2</f>
        <v>0.15659989927466444</v>
      </c>
    </row>
    <row r="1399" spans="1:32" x14ac:dyDescent="0.3">
      <c r="A1399" s="38">
        <v>1449</v>
      </c>
      <c r="B1399" s="38">
        <v>1956249.2252186814</v>
      </c>
      <c r="C1399" s="39">
        <v>51107.881254981301</v>
      </c>
      <c r="D1399" s="39">
        <v>50083.0297349639</v>
      </c>
      <c r="E1399" s="39">
        <f t="shared" si="378"/>
        <v>1024.8515200174006</v>
      </c>
      <c r="F1399" s="39">
        <v>51037.284647380198</v>
      </c>
      <c r="G1399" s="40">
        <f t="shared" si="379"/>
        <v>70.596607601102733</v>
      </c>
      <c r="H1399" s="39">
        <v>51018.7192652659</v>
      </c>
      <c r="I1399" s="39">
        <f t="shared" si="380"/>
        <v>89.161989715401432</v>
      </c>
      <c r="J1399" s="39">
        <v>49924.248398025898</v>
      </c>
      <c r="K1399" s="40">
        <f t="shared" si="381"/>
        <v>1183.6328569554025</v>
      </c>
      <c r="L1399" s="39">
        <v>49341.892007940703</v>
      </c>
      <c r="M1399" s="39">
        <f t="shared" si="382"/>
        <v>1765.9892470405975</v>
      </c>
      <c r="N1399" s="39">
        <f t="shared" si="387"/>
        <v>582.35639008519502</v>
      </c>
      <c r="O1399" s="40">
        <f>'Estimates from MCMC'!$B$2-L1399</f>
        <v>19719.107992059297</v>
      </c>
      <c r="P1399" s="39">
        <v>50580.426389650704</v>
      </c>
      <c r="Q1399" s="40">
        <f t="shared" si="383"/>
        <v>1238.5343817100002</v>
      </c>
      <c r="R1399" s="39">
        <v>50610.930843337301</v>
      </c>
      <c r="S1399" s="39">
        <f t="shared" si="384"/>
        <v>30.504453686597117</v>
      </c>
      <c r="T1399" s="39">
        <f t="shared" si="388"/>
        <v>1269.0388353965973</v>
      </c>
      <c r="U1399" s="39">
        <v>56734.013746057499</v>
      </c>
      <c r="V1399" s="39">
        <f t="shared" si="385"/>
        <v>7392.1217381167953</v>
      </c>
      <c r="W1399" s="39">
        <v>58246.054356192399</v>
      </c>
      <c r="X1399" s="39">
        <f t="shared" si="386"/>
        <v>243.00177473830263</v>
      </c>
      <c r="Y1399" s="39">
        <f t="shared" si="389"/>
        <v>8904.1623482516952</v>
      </c>
      <c r="Z1399" s="39">
        <f t="shared" si="390"/>
        <v>10814.945643807601</v>
      </c>
      <c r="AA1399" s="45">
        <f t="shared" si="391"/>
        <v>6.4355793168110215E-2</v>
      </c>
      <c r="AB1399" s="45">
        <f t="shared" si="392"/>
        <v>0.3748710003055683</v>
      </c>
      <c r="AC1399" s="45">
        <f t="shared" si="393"/>
        <v>1.2323162631705105E-2</v>
      </c>
      <c r="AD1399" s="45">
        <f t="shared" si="394"/>
        <v>0.45154995610538362</v>
      </c>
      <c r="AE1399" s="45">
        <f t="shared" si="395"/>
        <v>0.54845004389461638</v>
      </c>
      <c r="AF1399" s="43">
        <f>('Estimates from MCMC'!$B$2-'MCMC runs'!W1399)/'Estimates from MCMC'!$B$2</f>
        <v>0.15659989927466444</v>
      </c>
    </row>
    <row r="1400" spans="1:32" x14ac:dyDescent="0.3">
      <c r="A1400" s="38">
        <v>2060</v>
      </c>
      <c r="B1400" s="38">
        <v>1949008.9365079575</v>
      </c>
      <c r="C1400" s="39">
        <v>52245.943865716501</v>
      </c>
      <c r="D1400" s="39">
        <v>51187.616807625804</v>
      </c>
      <c r="E1400" s="39">
        <f t="shared" si="378"/>
        <v>1058.3270580906974</v>
      </c>
      <c r="F1400" s="39">
        <v>52191.871677701798</v>
      </c>
      <c r="G1400" s="40">
        <f t="shared" si="379"/>
        <v>54.072188014702988</v>
      </c>
      <c r="H1400" s="39">
        <v>52154.951102234998</v>
      </c>
      <c r="I1400" s="39">
        <f t="shared" si="380"/>
        <v>90.992763481503061</v>
      </c>
      <c r="J1400" s="39">
        <v>51043.2261772653</v>
      </c>
      <c r="K1400" s="40">
        <f t="shared" si="381"/>
        <v>1202.717688451201</v>
      </c>
      <c r="L1400" s="39">
        <v>50448.557328874798</v>
      </c>
      <c r="M1400" s="39">
        <f t="shared" si="382"/>
        <v>1797.3865368417028</v>
      </c>
      <c r="N1400" s="39">
        <f t="shared" si="387"/>
        <v>594.66884839050181</v>
      </c>
      <c r="O1400" s="40">
        <f>'Estimates from MCMC'!$B$2-L1400</f>
        <v>18612.442671125202</v>
      </c>
      <c r="P1400" s="39">
        <v>51708.956662150602</v>
      </c>
      <c r="Q1400" s="40">
        <f t="shared" si="383"/>
        <v>1260.3993332758037</v>
      </c>
      <c r="R1400" s="39">
        <v>51740.167436632801</v>
      </c>
      <c r="S1400" s="39">
        <f t="shared" si="384"/>
        <v>31.210774482198758</v>
      </c>
      <c r="T1400" s="39">
        <f t="shared" si="388"/>
        <v>1291.6101077580024</v>
      </c>
      <c r="U1400" s="39">
        <v>58257.0230747491</v>
      </c>
      <c r="V1400" s="39">
        <f t="shared" si="385"/>
        <v>7808.4657458743022</v>
      </c>
      <c r="W1400" s="39">
        <v>59800.451819993599</v>
      </c>
      <c r="X1400" s="39">
        <f t="shared" si="386"/>
        <v>251.8186374864963</v>
      </c>
      <c r="Y1400" s="39">
        <f t="shared" si="389"/>
        <v>9351.8944911188009</v>
      </c>
      <c r="Z1400" s="39">
        <f t="shared" si="390"/>
        <v>9260.5481800064008</v>
      </c>
      <c r="AA1400" s="45">
        <f t="shared" si="391"/>
        <v>6.9394981119902568E-2</v>
      </c>
      <c r="AB1400" s="45">
        <f t="shared" si="392"/>
        <v>0.41952933765045936</v>
      </c>
      <c r="AC1400" s="45">
        <f t="shared" si="393"/>
        <v>1.3529585661379113E-2</v>
      </c>
      <c r="AD1400" s="45">
        <f t="shared" si="394"/>
        <v>0.50245390443174098</v>
      </c>
      <c r="AE1400" s="45">
        <f t="shared" si="395"/>
        <v>0.49754609556825896</v>
      </c>
      <c r="AF1400" s="43">
        <f>('Estimates from MCMC'!$B$2-'MCMC runs'!W1400)/'Estimates from MCMC'!$B$2</f>
        <v>0.13409229782375581</v>
      </c>
    </row>
    <row r="1401" spans="1:32" x14ac:dyDescent="0.3">
      <c r="A1401" s="38">
        <v>2605</v>
      </c>
      <c r="B1401" s="38">
        <v>1931446.9267414201</v>
      </c>
      <c r="C1401" s="39">
        <v>53478.187682226002</v>
      </c>
      <c r="D1401" s="39">
        <v>52393.346487449802</v>
      </c>
      <c r="E1401" s="39">
        <f t="shared" si="378"/>
        <v>1084.8411947761997</v>
      </c>
      <c r="F1401" s="39">
        <v>53431.702803813401</v>
      </c>
      <c r="G1401" s="40">
        <f t="shared" si="379"/>
        <v>46.484878412600665</v>
      </c>
      <c r="H1401" s="39">
        <v>53386.046906420903</v>
      </c>
      <c r="I1401" s="39">
        <f t="shared" si="380"/>
        <v>92.140775805099111</v>
      </c>
      <c r="J1401" s="39">
        <v>52255.1917710337</v>
      </c>
      <c r="K1401" s="40">
        <f t="shared" si="381"/>
        <v>1222.9959111923017</v>
      </c>
      <c r="L1401" s="39">
        <v>51653.440619018598</v>
      </c>
      <c r="M1401" s="39">
        <f t="shared" si="382"/>
        <v>1824.7470632074037</v>
      </c>
      <c r="N1401" s="39">
        <f t="shared" si="387"/>
        <v>601.75115201510198</v>
      </c>
      <c r="O1401" s="40">
        <f>'Estimates from MCMC'!$B$2-L1401</f>
        <v>17407.559380981402</v>
      </c>
      <c r="P1401" s="39">
        <v>52931.098186271003</v>
      </c>
      <c r="Q1401" s="40">
        <f t="shared" si="383"/>
        <v>1277.657567252405</v>
      </c>
      <c r="R1401" s="39">
        <v>52962.738673656699</v>
      </c>
      <c r="S1401" s="39">
        <f t="shared" si="384"/>
        <v>31.640487385695451</v>
      </c>
      <c r="T1401" s="39">
        <f t="shared" si="388"/>
        <v>1309.2980546381004</v>
      </c>
      <c r="U1401" s="39">
        <v>59779.177345822798</v>
      </c>
      <c r="V1401" s="39">
        <f t="shared" si="385"/>
        <v>8125.7367268041999</v>
      </c>
      <c r="W1401" s="39">
        <v>61349.960281951098</v>
      </c>
      <c r="X1401" s="39">
        <f t="shared" si="386"/>
        <v>261.48488149019977</v>
      </c>
      <c r="Y1401" s="39">
        <f t="shared" si="389"/>
        <v>9696.5196629325001</v>
      </c>
      <c r="Z1401" s="39">
        <f t="shared" si="390"/>
        <v>7711.0397180489017</v>
      </c>
      <c r="AA1401" s="45">
        <f t="shared" si="391"/>
        <v>7.5214337977130313E-2</v>
      </c>
      <c r="AB1401" s="45">
        <f t="shared" si="392"/>
        <v>0.46679356645952097</v>
      </c>
      <c r="AC1401" s="45">
        <f t="shared" si="393"/>
        <v>1.5021340773128979E-2</v>
      </c>
      <c r="AD1401" s="45">
        <f t="shared" si="394"/>
        <v>0.55702924520978025</v>
      </c>
      <c r="AE1401" s="45">
        <f t="shared" si="395"/>
        <v>0.44297075479021975</v>
      </c>
      <c r="AF1401" s="43">
        <f>('Estimates from MCMC'!$B$2-'MCMC runs'!W1401)/'Estimates from MCMC'!$B$2</f>
        <v>0.11165548888734454</v>
      </c>
    </row>
    <row r="1402" spans="1:32" x14ac:dyDescent="0.3">
      <c r="A1402" s="38">
        <v>2401</v>
      </c>
      <c r="B1402" s="38">
        <v>1987388.1326656057</v>
      </c>
      <c r="C1402" s="39">
        <v>51959.418758369997</v>
      </c>
      <c r="D1402" s="39">
        <v>50913.9733578058</v>
      </c>
      <c r="E1402" s="39">
        <f t="shared" si="378"/>
        <v>1045.4454005641965</v>
      </c>
      <c r="F1402" s="39">
        <v>51896.956656035203</v>
      </c>
      <c r="G1402" s="40">
        <f t="shared" si="379"/>
        <v>62.462102334793599</v>
      </c>
      <c r="H1402" s="39">
        <v>51869.746371171197</v>
      </c>
      <c r="I1402" s="39">
        <f t="shared" si="380"/>
        <v>89.672387198799697</v>
      </c>
      <c r="J1402" s="39">
        <v>50762.664830608301</v>
      </c>
      <c r="K1402" s="40">
        <f t="shared" si="381"/>
        <v>1196.7539277616961</v>
      </c>
      <c r="L1402" s="39">
        <v>50176.963381449801</v>
      </c>
      <c r="M1402" s="39">
        <f t="shared" si="382"/>
        <v>1782.4553769201957</v>
      </c>
      <c r="N1402" s="39">
        <f t="shared" si="387"/>
        <v>585.7014491584996</v>
      </c>
      <c r="O1402" s="40">
        <f>'Estimates from MCMC'!$B$2-L1402</f>
        <v>18884.036618550199</v>
      </c>
      <c r="P1402" s="39">
        <v>51425.084724827997</v>
      </c>
      <c r="Q1402" s="40">
        <f t="shared" si="383"/>
        <v>1248.1213433781959</v>
      </c>
      <c r="R1402" s="39">
        <v>51455.737235589797</v>
      </c>
      <c r="S1402" s="39">
        <f t="shared" si="384"/>
        <v>30.652510761799931</v>
      </c>
      <c r="T1402" s="39">
        <f t="shared" si="388"/>
        <v>1278.7738541399958</v>
      </c>
      <c r="U1402" s="39">
        <v>57834.706217539802</v>
      </c>
      <c r="V1402" s="39">
        <f t="shared" si="385"/>
        <v>7657.7428360900012</v>
      </c>
      <c r="W1402" s="39">
        <v>59363.122183093299</v>
      </c>
      <c r="X1402" s="39">
        <f t="shared" si="386"/>
        <v>249.64211141350097</v>
      </c>
      <c r="Y1402" s="39">
        <f t="shared" si="389"/>
        <v>9186.158801643498</v>
      </c>
      <c r="Z1402" s="39">
        <f t="shared" si="390"/>
        <v>9697.8778169067009</v>
      </c>
      <c r="AA1402" s="45">
        <f t="shared" si="391"/>
        <v>6.7717187801035528E-2</v>
      </c>
      <c r="AB1402" s="45">
        <f t="shared" si="392"/>
        <v>0.40551408529718874</v>
      </c>
      <c r="AC1402" s="45">
        <f t="shared" si="393"/>
        <v>1.3219743027201721E-2</v>
      </c>
      <c r="AD1402" s="45">
        <f t="shared" si="394"/>
        <v>0.48645101612542602</v>
      </c>
      <c r="AE1402" s="45">
        <f t="shared" si="395"/>
        <v>0.51354898387457404</v>
      </c>
      <c r="AF1402" s="43">
        <f>('Estimates from MCMC'!$B$2-'MCMC runs'!W1402)/'Estimates from MCMC'!$B$2</f>
        <v>0.1404248101954316</v>
      </c>
    </row>
    <row r="1403" spans="1:32" x14ac:dyDescent="0.3">
      <c r="A1403" s="38">
        <v>773</v>
      </c>
      <c r="B1403" s="38">
        <v>1936581.7818144157</v>
      </c>
      <c r="C1403" s="39">
        <v>52739.760111997297</v>
      </c>
      <c r="D1403" s="39">
        <v>51704.7564214179</v>
      </c>
      <c r="E1403" s="39">
        <f t="shared" si="378"/>
        <v>1035.0036905793968</v>
      </c>
      <c r="F1403" s="39">
        <v>52680.184004636401</v>
      </c>
      <c r="G1403" s="40">
        <f t="shared" si="379"/>
        <v>59.576107360895548</v>
      </c>
      <c r="H1403" s="39">
        <v>52651.082139580802</v>
      </c>
      <c r="I1403" s="39">
        <f t="shared" si="380"/>
        <v>88.677972416495322</v>
      </c>
      <c r="J1403" s="39">
        <v>51557.180257481399</v>
      </c>
      <c r="K1403" s="40">
        <f t="shared" si="381"/>
        <v>1182.5798545158978</v>
      </c>
      <c r="L1403" s="39">
        <v>50977.454482512898</v>
      </c>
      <c r="M1403" s="39">
        <f t="shared" si="382"/>
        <v>1762.3056294843991</v>
      </c>
      <c r="N1403" s="39">
        <f t="shared" si="387"/>
        <v>579.72577496850136</v>
      </c>
      <c r="O1403" s="40">
        <f>'Estimates from MCMC'!$B$2-L1403</f>
        <v>18083.545517487102</v>
      </c>
      <c r="P1403" s="39">
        <v>52207.672458817397</v>
      </c>
      <c r="Q1403" s="40">
        <f t="shared" si="383"/>
        <v>1230.2179763044987</v>
      </c>
      <c r="R1403" s="39">
        <v>52238.106134244299</v>
      </c>
      <c r="S1403" s="39">
        <f t="shared" si="384"/>
        <v>30.433675426902482</v>
      </c>
      <c r="T1403" s="39">
        <f t="shared" si="388"/>
        <v>1260.6516517314012</v>
      </c>
      <c r="U1403" s="39">
        <v>58820.012310709899</v>
      </c>
      <c r="V1403" s="39">
        <f t="shared" si="385"/>
        <v>7842.5578281970011</v>
      </c>
      <c r="W1403" s="39">
        <v>60328.265556565297</v>
      </c>
      <c r="X1403" s="39">
        <f t="shared" si="386"/>
        <v>247.60159412399662</v>
      </c>
      <c r="Y1403" s="39">
        <f t="shared" si="389"/>
        <v>9350.8110740523989</v>
      </c>
      <c r="Z1403" s="39">
        <f t="shared" si="390"/>
        <v>8732.7344434347033</v>
      </c>
      <c r="AA1403" s="45">
        <f t="shared" si="391"/>
        <v>6.9712637409092656E-2</v>
      </c>
      <c r="AB1403" s="45">
        <f t="shared" si="392"/>
        <v>0.43368474509675725</v>
      </c>
      <c r="AC1403" s="45">
        <f t="shared" si="393"/>
        <v>1.3692093394216393E-2</v>
      </c>
      <c r="AD1403" s="45">
        <f t="shared" si="394"/>
        <v>0.51708947590006626</v>
      </c>
      <c r="AE1403" s="45">
        <f t="shared" si="395"/>
        <v>0.48291052409993368</v>
      </c>
      <c r="AF1403" s="43">
        <f>('Estimates from MCMC'!$B$2-'MCMC runs'!W1403)/'Estimates from MCMC'!$B$2</f>
        <v>0.12644957998631215</v>
      </c>
    </row>
    <row r="1404" spans="1:32" x14ac:dyDescent="0.3">
      <c r="A1404" s="38">
        <v>2491</v>
      </c>
      <c r="B1404" s="38">
        <v>2083099.4874420946</v>
      </c>
      <c r="C1404" s="39">
        <v>52559.7911012732</v>
      </c>
      <c r="D1404" s="39">
        <v>51501.189987210397</v>
      </c>
      <c r="E1404" s="39">
        <f t="shared" si="378"/>
        <v>1058.6011140628034</v>
      </c>
      <c r="F1404" s="39">
        <v>52500.298689058203</v>
      </c>
      <c r="G1404" s="40">
        <f t="shared" si="379"/>
        <v>59.492412214996875</v>
      </c>
      <c r="H1404" s="39">
        <v>52468.021768111103</v>
      </c>
      <c r="I1404" s="39">
        <f t="shared" si="380"/>
        <v>91.76933316209761</v>
      </c>
      <c r="J1404" s="39">
        <v>51350.6458480414</v>
      </c>
      <c r="K1404" s="40">
        <f t="shared" si="381"/>
        <v>1209.1452532317999</v>
      </c>
      <c r="L1404" s="39">
        <v>50751.308931884101</v>
      </c>
      <c r="M1404" s="39">
        <f t="shared" si="382"/>
        <v>1808.482169389099</v>
      </c>
      <c r="N1404" s="39">
        <f t="shared" si="387"/>
        <v>599.33691615729913</v>
      </c>
      <c r="O1404" s="40">
        <f>'Estimates from MCMC'!$B$2-L1404</f>
        <v>18309.691068115899</v>
      </c>
      <c r="P1404" s="39">
        <v>52014.435320093602</v>
      </c>
      <c r="Q1404" s="40">
        <f t="shared" si="383"/>
        <v>1263.1263882095009</v>
      </c>
      <c r="R1404" s="39">
        <v>52046.270077658402</v>
      </c>
      <c r="S1404" s="39">
        <f t="shared" si="384"/>
        <v>31.834757564800384</v>
      </c>
      <c r="T1404" s="39">
        <f t="shared" si="388"/>
        <v>1294.9611457743013</v>
      </c>
      <c r="U1404" s="39">
        <v>58761.847065517002</v>
      </c>
      <c r="V1404" s="39">
        <f t="shared" si="385"/>
        <v>8010.538133632901</v>
      </c>
      <c r="W1404" s="39">
        <v>60316.273622369699</v>
      </c>
      <c r="X1404" s="39">
        <f t="shared" si="386"/>
        <v>259.46541107839585</v>
      </c>
      <c r="Y1404" s="39">
        <f t="shared" si="389"/>
        <v>9564.9646904855981</v>
      </c>
      <c r="Z1404" s="39">
        <f t="shared" si="390"/>
        <v>8744.7263776303007</v>
      </c>
      <c r="AA1404" s="45">
        <f t="shared" si="391"/>
        <v>7.0725450306986265E-2</v>
      </c>
      <c r="AB1404" s="45">
        <f t="shared" si="392"/>
        <v>0.43750263747389379</v>
      </c>
      <c r="AC1404" s="45">
        <f t="shared" si="393"/>
        <v>1.4170933311388488E-2</v>
      </c>
      <c r="AD1404" s="45">
        <f t="shared" si="394"/>
        <v>0.52239902109226855</v>
      </c>
      <c r="AE1404" s="45">
        <f t="shared" si="395"/>
        <v>0.47760097890773145</v>
      </c>
      <c r="AF1404" s="43">
        <f>('Estimates from MCMC'!$B$2-'MCMC runs'!W1404)/'Estimates from MCMC'!$B$2</f>
        <v>0.12662322262391654</v>
      </c>
    </row>
    <row r="1405" spans="1:32" x14ac:dyDescent="0.3">
      <c r="A1405" s="38">
        <v>3733</v>
      </c>
      <c r="B1405" s="38">
        <v>1962180.1930851126</v>
      </c>
      <c r="C1405" s="39">
        <v>52841.635964253597</v>
      </c>
      <c r="D1405" s="39">
        <v>51803.419842818897</v>
      </c>
      <c r="E1405" s="39">
        <f t="shared" si="378"/>
        <v>1038.2161214346997</v>
      </c>
      <c r="F1405" s="39">
        <v>52781.1923317732</v>
      </c>
      <c r="G1405" s="40">
        <f t="shared" si="379"/>
        <v>60.443632480397355</v>
      </c>
      <c r="H1405" s="39">
        <v>52752.527613946797</v>
      </c>
      <c r="I1405" s="39">
        <f t="shared" si="380"/>
        <v>89.108350306800276</v>
      </c>
      <c r="J1405" s="39">
        <v>51654.736366238598</v>
      </c>
      <c r="K1405" s="40">
        <f t="shared" si="381"/>
        <v>1186.8995980149994</v>
      </c>
      <c r="L1405" s="39">
        <v>51072.470916030201</v>
      </c>
      <c r="M1405" s="39">
        <f t="shared" si="382"/>
        <v>1769.1650482233963</v>
      </c>
      <c r="N1405" s="39">
        <f t="shared" si="387"/>
        <v>582.26545020839694</v>
      </c>
      <c r="O1405" s="40">
        <f>'Estimates from MCMC'!$B$2-L1405</f>
        <v>17988.529083969799</v>
      </c>
      <c r="P1405" s="39">
        <v>52308.1689014152</v>
      </c>
      <c r="Q1405" s="40">
        <f t="shared" si="383"/>
        <v>1235.6979853849989</v>
      </c>
      <c r="R1405" s="39">
        <v>52338.803229122401</v>
      </c>
      <c r="S1405" s="39">
        <f t="shared" si="384"/>
        <v>30.63432770720101</v>
      </c>
      <c r="T1405" s="39">
        <f t="shared" si="388"/>
        <v>1266.3323130921999</v>
      </c>
      <c r="U1405" s="39">
        <v>58919.077074002198</v>
      </c>
      <c r="V1405" s="39">
        <f t="shared" si="385"/>
        <v>7846.6061579719972</v>
      </c>
      <c r="W1405" s="39">
        <v>60434.1654387093</v>
      </c>
      <c r="X1405" s="39">
        <f t="shared" si="386"/>
        <v>248.75605161490239</v>
      </c>
      <c r="Y1405" s="39">
        <f t="shared" si="389"/>
        <v>9361.6945226790995</v>
      </c>
      <c r="Z1405" s="39">
        <f t="shared" si="390"/>
        <v>8626.8345612906996</v>
      </c>
      <c r="AA1405" s="45">
        <f t="shared" si="391"/>
        <v>7.0396657068568902E-2</v>
      </c>
      <c r="AB1405" s="45">
        <f t="shared" si="392"/>
        <v>0.4362005432097491</v>
      </c>
      <c r="AC1405" s="45">
        <f t="shared" si="393"/>
        <v>1.3828593235929307E-2</v>
      </c>
      <c r="AD1405" s="45">
        <f t="shared" si="394"/>
        <v>0.52042579351424734</v>
      </c>
      <c r="AE1405" s="45">
        <f t="shared" si="395"/>
        <v>0.47957420648575266</v>
      </c>
      <c r="AF1405" s="43">
        <f>('Estimates from MCMC'!$B$2-'MCMC runs'!W1405)/'Estimates from MCMC'!$B$2</f>
        <v>0.12491615472250184</v>
      </c>
    </row>
    <row r="1406" spans="1:32" x14ac:dyDescent="0.3">
      <c r="A1406" s="38">
        <v>2639</v>
      </c>
      <c r="B1406" s="38">
        <v>2051285.0686688407</v>
      </c>
      <c r="C1406" s="39">
        <v>52615.365413616397</v>
      </c>
      <c r="D1406" s="39">
        <v>51561.834784079198</v>
      </c>
      <c r="E1406" s="39">
        <f t="shared" si="378"/>
        <v>1053.5306295371993</v>
      </c>
      <c r="F1406" s="39">
        <v>52563.474724110303</v>
      </c>
      <c r="G1406" s="40">
        <f t="shared" si="379"/>
        <v>51.890689506093622</v>
      </c>
      <c r="H1406" s="39">
        <v>52524.901093855398</v>
      </c>
      <c r="I1406" s="39">
        <f t="shared" si="380"/>
        <v>90.464319760998478</v>
      </c>
      <c r="J1406" s="39">
        <v>51420.151240575302</v>
      </c>
      <c r="K1406" s="40">
        <f t="shared" si="381"/>
        <v>1195.2141730410949</v>
      </c>
      <c r="L1406" s="39">
        <v>50829.121742057403</v>
      </c>
      <c r="M1406" s="39">
        <f t="shared" si="382"/>
        <v>1786.2436715589938</v>
      </c>
      <c r="N1406" s="39">
        <f t="shared" si="387"/>
        <v>591.0294985178989</v>
      </c>
      <c r="O1406" s="40">
        <f>'Estimates from MCMC'!$B$2-L1406</f>
        <v>18231.878257942597</v>
      </c>
      <c r="P1406" s="39">
        <v>52079.209613411702</v>
      </c>
      <c r="Q1406" s="40">
        <f t="shared" si="383"/>
        <v>1250.0878713542988</v>
      </c>
      <c r="R1406" s="39">
        <v>52110.391779126498</v>
      </c>
      <c r="S1406" s="39">
        <f t="shared" si="384"/>
        <v>31.182165714795701</v>
      </c>
      <c r="T1406" s="39">
        <f t="shared" si="388"/>
        <v>1281.2700370690945</v>
      </c>
      <c r="U1406" s="39">
        <v>58719.118979242499</v>
      </c>
      <c r="V1406" s="39">
        <f t="shared" si="385"/>
        <v>7889.9972371850963</v>
      </c>
      <c r="W1406" s="39">
        <v>60251.211040407601</v>
      </c>
      <c r="X1406" s="39">
        <f t="shared" si="386"/>
        <v>250.82202409600723</v>
      </c>
      <c r="Y1406" s="39">
        <f t="shared" si="389"/>
        <v>9422.0892983501981</v>
      </c>
      <c r="Z1406" s="39">
        <f t="shared" si="390"/>
        <v>8809.7889595923989</v>
      </c>
      <c r="AA1406" s="45">
        <f t="shared" si="391"/>
        <v>7.0276359843008368E-2</v>
      </c>
      <c r="AB1406" s="45">
        <f t="shared" si="392"/>
        <v>0.4327583327158227</v>
      </c>
      <c r="AC1406" s="45">
        <f t="shared" si="393"/>
        <v>1.3757333202175056E-2</v>
      </c>
      <c r="AD1406" s="45">
        <f t="shared" si="394"/>
        <v>0.51679202576100614</v>
      </c>
      <c r="AE1406" s="45">
        <f t="shared" si="395"/>
        <v>0.48320797423899386</v>
      </c>
      <c r="AF1406" s="43">
        <f>('Estimates from MCMC'!$B$2-'MCMC runs'!W1406)/'Estimates from MCMC'!$B$2</f>
        <v>0.12756532572062956</v>
      </c>
    </row>
    <row r="1407" spans="1:32" x14ac:dyDescent="0.3">
      <c r="A1407" s="38">
        <v>1764</v>
      </c>
      <c r="B1407" s="38">
        <v>2187310.334977109</v>
      </c>
      <c r="C1407" s="39">
        <v>52105.613648726903</v>
      </c>
      <c r="D1407" s="39">
        <v>51082.503839586599</v>
      </c>
      <c r="E1407" s="39">
        <f t="shared" si="378"/>
        <v>1023.1098091403037</v>
      </c>
      <c r="F1407" s="39">
        <v>52043.816372763104</v>
      </c>
      <c r="G1407" s="40">
        <f t="shared" si="379"/>
        <v>61.797275963799621</v>
      </c>
      <c r="H1407" s="39">
        <v>52017.576927690003</v>
      </c>
      <c r="I1407" s="39">
        <f t="shared" si="380"/>
        <v>88.036721036900417</v>
      </c>
      <c r="J1407" s="39">
        <v>50933.475954729598</v>
      </c>
      <c r="K1407" s="40">
        <f t="shared" si="381"/>
        <v>1172.1376939973052</v>
      </c>
      <c r="L1407" s="39">
        <v>50358.027583015799</v>
      </c>
      <c r="M1407" s="39">
        <f t="shared" si="382"/>
        <v>1747.5860657111043</v>
      </c>
      <c r="N1407" s="39">
        <f t="shared" si="387"/>
        <v>575.44837171379913</v>
      </c>
      <c r="O1407" s="40">
        <f>'Estimates from MCMC'!$B$2-L1407</f>
        <v>18702.972416984201</v>
      </c>
      <c r="P1407" s="39">
        <v>51575.708298631202</v>
      </c>
      <c r="Q1407" s="40">
        <f t="shared" si="383"/>
        <v>1217.6807156154027</v>
      </c>
      <c r="R1407" s="39">
        <v>51606.0372287551</v>
      </c>
      <c r="S1407" s="39">
        <f t="shared" si="384"/>
        <v>30.328930123898317</v>
      </c>
      <c r="T1407" s="39">
        <f t="shared" si="388"/>
        <v>1248.009645739301</v>
      </c>
      <c r="U1407" s="39">
        <v>58145.538498879199</v>
      </c>
      <c r="V1407" s="39">
        <f t="shared" si="385"/>
        <v>7787.5109158634004</v>
      </c>
      <c r="W1407" s="39">
        <v>59638.9323934481</v>
      </c>
      <c r="X1407" s="39">
        <f t="shared" si="386"/>
        <v>245.38424882959953</v>
      </c>
      <c r="Y1407" s="39">
        <f t="shared" si="389"/>
        <v>9280.904810432301</v>
      </c>
      <c r="Z1407" s="39">
        <f t="shared" si="390"/>
        <v>9422.0676065519001</v>
      </c>
      <c r="AA1407" s="45">
        <f t="shared" si="391"/>
        <v>6.6727877147804662E-2</v>
      </c>
      <c r="AB1407" s="45">
        <f t="shared" si="392"/>
        <v>0.41637824952313723</v>
      </c>
      <c r="AC1407" s="45">
        <f t="shared" si="393"/>
        <v>1.3120066872726908E-2</v>
      </c>
      <c r="AD1407" s="45">
        <f t="shared" si="394"/>
        <v>0.49622619354366881</v>
      </c>
      <c r="AE1407" s="45">
        <f t="shared" si="395"/>
        <v>0.50377380645633119</v>
      </c>
      <c r="AF1407" s="43">
        <f>('Estimates from MCMC'!$B$2-'MCMC runs'!W1407)/'Estimates from MCMC'!$B$2</f>
        <v>0.13643109144889157</v>
      </c>
    </row>
    <row r="1408" spans="1:32" x14ac:dyDescent="0.3">
      <c r="A1408" s="38">
        <v>4414</v>
      </c>
      <c r="B1408" s="38">
        <v>1939020.8971415586</v>
      </c>
      <c r="C1408" s="39">
        <v>51664.238312443304</v>
      </c>
      <c r="D1408" s="39">
        <v>50624.008757912103</v>
      </c>
      <c r="E1408" s="39">
        <f t="shared" si="378"/>
        <v>1040.2295545312008</v>
      </c>
      <c r="F1408" s="39">
        <v>51591.214630526702</v>
      </c>
      <c r="G1408" s="40">
        <f t="shared" si="379"/>
        <v>73.023681916602072</v>
      </c>
      <c r="H1408" s="39">
        <v>51573.041810762799</v>
      </c>
      <c r="I1408" s="39">
        <f t="shared" si="380"/>
        <v>91.196501680504298</v>
      </c>
      <c r="J1408" s="39">
        <v>50460.969653613101</v>
      </c>
      <c r="K1408" s="40">
        <f t="shared" si="381"/>
        <v>1203.2686588302022</v>
      </c>
      <c r="L1408" s="39">
        <v>49865.159780720896</v>
      </c>
      <c r="M1408" s="39">
        <f t="shared" si="382"/>
        <v>1799.0785317224072</v>
      </c>
      <c r="N1408" s="39">
        <f t="shared" si="387"/>
        <v>595.80987289220502</v>
      </c>
      <c r="O1408" s="40">
        <f>'Estimates from MCMC'!$B$2-L1408</f>
        <v>19195.840219279104</v>
      </c>
      <c r="P1408" s="39">
        <v>51123.857143727102</v>
      </c>
      <c r="Q1408" s="40">
        <f t="shared" si="383"/>
        <v>1258.6973630062057</v>
      </c>
      <c r="R1408" s="39">
        <v>51155.272845824496</v>
      </c>
      <c r="S1408" s="39">
        <f t="shared" si="384"/>
        <v>31.415702097394387</v>
      </c>
      <c r="T1408" s="39">
        <f t="shared" si="388"/>
        <v>1290.1130651036001</v>
      </c>
      <c r="U1408" s="39">
        <v>57641.482731417098</v>
      </c>
      <c r="V1408" s="39">
        <f t="shared" si="385"/>
        <v>7776.3229506962016</v>
      </c>
      <c r="W1408" s="39">
        <v>59186.3385586281</v>
      </c>
      <c r="X1408" s="39">
        <f t="shared" si="386"/>
        <v>254.74276210740209</v>
      </c>
      <c r="Y1408" s="39">
        <f t="shared" si="389"/>
        <v>9321.1787779072038</v>
      </c>
      <c r="Z1408" s="39">
        <f t="shared" si="390"/>
        <v>9874.6614413718999</v>
      </c>
      <c r="AA1408" s="45">
        <f t="shared" si="391"/>
        <v>6.7207949762360025E-2</v>
      </c>
      <c r="AB1408" s="45">
        <f t="shared" si="392"/>
        <v>0.40510458838296376</v>
      </c>
      <c r="AC1408" s="45">
        <f t="shared" si="393"/>
        <v>1.3270727365794302E-2</v>
      </c>
      <c r="AD1408" s="45">
        <f t="shared" si="394"/>
        <v>0.48558326551111808</v>
      </c>
      <c r="AE1408" s="45">
        <f t="shared" si="395"/>
        <v>0.51441673448888192</v>
      </c>
      <c r="AF1408" s="43">
        <f>('Estimates from MCMC'!$B$2-'MCMC runs'!W1408)/'Estimates from MCMC'!$B$2</f>
        <v>0.14298462868148304</v>
      </c>
    </row>
    <row r="1409" spans="1:32" x14ac:dyDescent="0.3">
      <c r="A1409" s="38">
        <v>465</v>
      </c>
      <c r="B1409" s="38">
        <v>2066621.2565159299</v>
      </c>
      <c r="C1409" s="39">
        <v>52975.645256567703</v>
      </c>
      <c r="D1409" s="39">
        <v>51913.444967658397</v>
      </c>
      <c r="E1409" s="39">
        <f t="shared" si="378"/>
        <v>1062.2002889093055</v>
      </c>
      <c r="F1409" s="39">
        <v>52924.400898967302</v>
      </c>
      <c r="G1409" s="40">
        <f t="shared" si="379"/>
        <v>51.24435760040069</v>
      </c>
      <c r="H1409" s="39">
        <v>52885.105117287203</v>
      </c>
      <c r="I1409" s="39">
        <f t="shared" si="380"/>
        <v>90.540139280499716</v>
      </c>
      <c r="J1409" s="39">
        <v>51772.186591712503</v>
      </c>
      <c r="K1409" s="40">
        <f t="shared" si="381"/>
        <v>1203.4586648551995</v>
      </c>
      <c r="L1409" s="39">
        <v>51180.723160147303</v>
      </c>
      <c r="M1409" s="39">
        <f t="shared" si="382"/>
        <v>1794.9220964203996</v>
      </c>
      <c r="N1409" s="39">
        <f t="shared" si="387"/>
        <v>591.46343156520015</v>
      </c>
      <c r="O1409" s="40">
        <f>'Estimates from MCMC'!$B$2-L1409</f>
        <v>17880.276839852697</v>
      </c>
      <c r="P1409" s="39">
        <v>52435.083520832202</v>
      </c>
      <c r="Q1409" s="40">
        <f t="shared" si="383"/>
        <v>1254.3603606848992</v>
      </c>
      <c r="R1409" s="39">
        <v>52466.249305926103</v>
      </c>
      <c r="S1409" s="39">
        <f t="shared" si="384"/>
        <v>31.165785093900922</v>
      </c>
      <c r="T1409" s="39">
        <f t="shared" si="388"/>
        <v>1285.5261457788001</v>
      </c>
      <c r="U1409" s="39">
        <v>59200.869736968998</v>
      </c>
      <c r="V1409" s="39">
        <f t="shared" si="385"/>
        <v>8020.1465768216949</v>
      </c>
      <c r="W1409" s="39">
        <v>60741.516515248397</v>
      </c>
      <c r="X1409" s="39">
        <f t="shared" si="386"/>
        <v>255.12063250059873</v>
      </c>
      <c r="Y1409" s="39">
        <f t="shared" si="389"/>
        <v>9560.7933551010938</v>
      </c>
      <c r="Z1409" s="39">
        <f t="shared" si="390"/>
        <v>8319.4834847516031</v>
      </c>
      <c r="AA1409" s="45">
        <f t="shared" si="391"/>
        <v>7.1896322260153037E-2</v>
      </c>
      <c r="AB1409" s="45">
        <f t="shared" si="392"/>
        <v>0.448547114155743</v>
      </c>
      <c r="AC1409" s="45">
        <f t="shared" si="393"/>
        <v>1.4268270831912941E-2</v>
      </c>
      <c r="AD1409" s="45">
        <f t="shared" si="394"/>
        <v>0.53471170724780892</v>
      </c>
      <c r="AE1409" s="45">
        <f t="shared" si="395"/>
        <v>0.46528829275219108</v>
      </c>
      <c r="AF1409" s="43">
        <f>('Estimates from MCMC'!$B$2-'MCMC runs'!W1409)/'Estimates from MCMC'!$B$2</f>
        <v>0.12046572573162281</v>
      </c>
    </row>
    <row r="1410" spans="1:32" x14ac:dyDescent="0.3">
      <c r="A1410" s="38">
        <v>4005</v>
      </c>
      <c r="B1410" s="38">
        <v>2162985.4601625679</v>
      </c>
      <c r="C1410" s="39">
        <v>53073.0847634444</v>
      </c>
      <c r="D1410" s="39">
        <v>52010.596416401298</v>
      </c>
      <c r="E1410" s="39">
        <f t="shared" ref="E1410:E1473" si="396">$C1410-D1410</f>
        <v>1062.4883470431014</v>
      </c>
      <c r="F1410" s="39">
        <v>53022.121546164701</v>
      </c>
      <c r="G1410" s="40">
        <f t="shared" ref="G1410:G1473" si="397">$C1410-F1410</f>
        <v>50.963217279699165</v>
      </c>
      <c r="H1410" s="39">
        <v>52981.702914835798</v>
      </c>
      <c r="I1410" s="39">
        <f t="shared" ref="I1410:I1473" si="398">$C1410-H1410</f>
        <v>91.381848608602013</v>
      </c>
      <c r="J1410" s="39">
        <v>51868.725930165601</v>
      </c>
      <c r="K1410" s="40">
        <f t="shared" ref="K1410:K1473" si="399">$C1410-J1410</f>
        <v>1204.3588332787986</v>
      </c>
      <c r="L1410" s="39">
        <v>51271.526314728697</v>
      </c>
      <c r="M1410" s="39">
        <f t="shared" ref="M1410:M1473" si="400">$C1410-L1410</f>
        <v>1801.558448715703</v>
      </c>
      <c r="N1410" s="39">
        <f t="shared" si="387"/>
        <v>597.19961543690442</v>
      </c>
      <c r="O1410" s="40">
        <f>'Estimates from MCMC'!$B$2-L1410</f>
        <v>17789.473685271303</v>
      </c>
      <c r="P1410" s="39">
        <v>52533.5215503746</v>
      </c>
      <c r="Q1410" s="40">
        <f t="shared" ref="Q1410:Q1473" si="401">P1410-L1410</f>
        <v>1261.9952356459034</v>
      </c>
      <c r="R1410" s="39">
        <v>52565.029444228603</v>
      </c>
      <c r="S1410" s="39">
        <f t="shared" ref="S1410:S1473" si="402">R1410-L1410-Q1410</f>
        <v>31.507893854002759</v>
      </c>
      <c r="T1410" s="39">
        <f t="shared" si="388"/>
        <v>1293.5031294999062</v>
      </c>
      <c r="U1410" s="39">
        <v>59287.723187912903</v>
      </c>
      <c r="V1410" s="39">
        <f t="shared" ref="V1410:V1473" si="403">U1410-L1410</f>
        <v>8016.1968731842062</v>
      </c>
      <c r="W1410" s="39">
        <v>60834.898459203599</v>
      </c>
      <c r="X1410" s="39">
        <f t="shared" ref="X1410:X1473" si="404">W1410-V1410-S1410-Q1410-L1410</f>
        <v>253.67214179079019</v>
      </c>
      <c r="Y1410" s="39">
        <f t="shared" si="389"/>
        <v>9563.3721444749026</v>
      </c>
      <c r="Z1410" s="39">
        <f t="shared" si="390"/>
        <v>8226.1015407964005</v>
      </c>
      <c r="AA1410" s="45">
        <f t="shared" si="391"/>
        <v>7.2711714375836484E-2</v>
      </c>
      <c r="AB1410" s="45">
        <f t="shared" si="392"/>
        <v>0.45061461710478667</v>
      </c>
      <c r="AC1410" s="45">
        <f t="shared" si="393"/>
        <v>1.4259676608691164E-2</v>
      </c>
      <c r="AD1410" s="45">
        <f t="shared" si="394"/>
        <v>0.53758600808931434</v>
      </c>
      <c r="AE1410" s="45">
        <f t="shared" si="395"/>
        <v>0.46241399191068572</v>
      </c>
      <c r="AF1410" s="43">
        <f>('Estimates from MCMC'!$B$2-'MCMC runs'!W1410)/'Estimates from MCMC'!$B$2</f>
        <v>0.11911355961825633</v>
      </c>
    </row>
    <row r="1411" spans="1:32" x14ac:dyDescent="0.3">
      <c r="A1411" s="38">
        <v>4537</v>
      </c>
      <c r="B1411" s="38">
        <v>1930454.956605993</v>
      </c>
      <c r="C1411" s="39">
        <v>53473.613825362401</v>
      </c>
      <c r="D1411" s="39">
        <v>52386.8206145929</v>
      </c>
      <c r="E1411" s="39">
        <f t="shared" si="396"/>
        <v>1086.7932107695015</v>
      </c>
      <c r="F1411" s="39">
        <v>53406.671228283303</v>
      </c>
      <c r="G1411" s="40">
        <f t="shared" si="397"/>
        <v>66.94259707909805</v>
      </c>
      <c r="H1411" s="39">
        <v>53379.891567798601</v>
      </c>
      <c r="I1411" s="39">
        <f t="shared" si="398"/>
        <v>93.722257563800667</v>
      </c>
      <c r="J1411" s="39">
        <v>52227.254701418497</v>
      </c>
      <c r="K1411" s="40">
        <f t="shared" si="399"/>
        <v>1246.3591239439047</v>
      </c>
      <c r="L1411" s="39">
        <v>51614.929787393798</v>
      </c>
      <c r="M1411" s="39">
        <f t="shared" si="400"/>
        <v>1858.6840379686037</v>
      </c>
      <c r="N1411" s="39">
        <f t="shared" ref="N1411:N1474" si="405">M1411-K1411</f>
        <v>612.32491402469896</v>
      </c>
      <c r="O1411" s="40">
        <f>'Estimates from MCMC'!$B$2-L1411</f>
        <v>17446.070212606202</v>
      </c>
      <c r="P1411" s="39">
        <v>52920.2806373024</v>
      </c>
      <c r="Q1411" s="40">
        <f t="shared" si="401"/>
        <v>1305.350849908602</v>
      </c>
      <c r="R1411" s="39">
        <v>52952.149133059</v>
      </c>
      <c r="S1411" s="39">
        <f t="shared" si="402"/>
        <v>31.868495756600169</v>
      </c>
      <c r="T1411" s="39">
        <f t="shared" ref="T1411:T1474" si="406">Q1411+S1411</f>
        <v>1337.2193456652021</v>
      </c>
      <c r="U1411" s="39">
        <v>59822.267786692697</v>
      </c>
      <c r="V1411" s="39">
        <f t="shared" si="403"/>
        <v>8207.3379992988994</v>
      </c>
      <c r="W1411" s="39">
        <v>61426.568208366101</v>
      </c>
      <c r="X1411" s="39">
        <f t="shared" si="404"/>
        <v>267.08107600820222</v>
      </c>
      <c r="Y1411" s="39">
        <f t="shared" ref="Y1411:Y1474" si="407">Q1411+S1411+V1411+X1411</f>
        <v>9811.6384209723037</v>
      </c>
      <c r="Z1411" s="39">
        <f t="shared" ref="Z1411:Z1474" si="408">O1411-Y1411</f>
        <v>7634.4317916338987</v>
      </c>
      <c r="AA1411" s="45">
        <f t="shared" ref="AA1411:AA1474" si="409">T1411/O1411</f>
        <v>7.6648742631962613E-2</v>
      </c>
      <c r="AB1411" s="45">
        <f t="shared" ref="AB1411:AB1474" si="410">V1411/O1411</f>
        <v>0.47044050031212364</v>
      </c>
      <c r="AC1411" s="45">
        <f t="shared" ref="AC1411:AC1474" si="411">X1411/O1411</f>
        <v>1.5308953406321525E-2</v>
      </c>
      <c r="AD1411" s="45">
        <f t="shared" ref="AD1411:AD1474" si="412">Y1411/O1411</f>
        <v>0.56239819635040778</v>
      </c>
      <c r="AE1411" s="45">
        <f t="shared" ref="AE1411:AE1474" si="413">Z1411/O1411</f>
        <v>0.43760180364959222</v>
      </c>
      <c r="AF1411" s="43">
        <f>('Estimates from MCMC'!$B$2-'MCMC runs'!W1411)/'Estimates from MCMC'!$B$2</f>
        <v>0.11054620975129087</v>
      </c>
    </row>
    <row r="1412" spans="1:32" x14ac:dyDescent="0.3">
      <c r="A1412" s="38">
        <v>3550</v>
      </c>
      <c r="B1412" s="38">
        <v>2127687.3599431636</v>
      </c>
      <c r="C1412" s="39">
        <v>52995.534605122302</v>
      </c>
      <c r="D1412" s="39">
        <v>51979.780980002797</v>
      </c>
      <c r="E1412" s="39">
        <f t="shared" si="396"/>
        <v>1015.7536251195052</v>
      </c>
      <c r="F1412" s="39">
        <v>52931.7433396751</v>
      </c>
      <c r="G1412" s="40">
        <f t="shared" si="397"/>
        <v>63.791265447202022</v>
      </c>
      <c r="H1412" s="39">
        <v>52907.422147181402</v>
      </c>
      <c r="I1412" s="39">
        <f t="shared" si="398"/>
        <v>88.11245794090064</v>
      </c>
      <c r="J1412" s="39">
        <v>51828.595716404699</v>
      </c>
      <c r="K1412" s="40">
        <f t="shared" si="399"/>
        <v>1166.9388887176028</v>
      </c>
      <c r="L1412" s="39">
        <v>51252.310166877498</v>
      </c>
      <c r="M1412" s="39">
        <f t="shared" si="400"/>
        <v>1743.2244382448043</v>
      </c>
      <c r="N1412" s="39">
        <f t="shared" si="405"/>
        <v>576.28554952720151</v>
      </c>
      <c r="O1412" s="40">
        <f>'Estimates from MCMC'!$B$2-L1412</f>
        <v>17808.689833122502</v>
      </c>
      <c r="P1412" s="39">
        <v>52467.325737413099</v>
      </c>
      <c r="Q1412" s="40">
        <f t="shared" si="401"/>
        <v>1215.015570535601</v>
      </c>
      <c r="R1412" s="39">
        <v>52497.8210118844</v>
      </c>
      <c r="S1412" s="39">
        <f t="shared" si="402"/>
        <v>30.495274471300945</v>
      </c>
      <c r="T1412" s="39">
        <f t="shared" si="406"/>
        <v>1245.5108450069019</v>
      </c>
      <c r="U1412" s="39">
        <v>59060.1547430301</v>
      </c>
      <c r="V1412" s="39">
        <f t="shared" si="403"/>
        <v>7807.8445761526018</v>
      </c>
      <c r="W1412" s="39">
        <v>60548.9846689021</v>
      </c>
      <c r="X1412" s="39">
        <f t="shared" si="404"/>
        <v>243.31908086509793</v>
      </c>
      <c r="Y1412" s="39">
        <f t="shared" si="407"/>
        <v>9296.6745020246017</v>
      </c>
      <c r="Z1412" s="39">
        <f t="shared" si="408"/>
        <v>8512.0153310979003</v>
      </c>
      <c r="AA1412" s="45">
        <f t="shared" si="409"/>
        <v>6.9938375965780925E-2</v>
      </c>
      <c r="AB1412" s="45">
        <f t="shared" si="410"/>
        <v>0.43842891584482196</v>
      </c>
      <c r="AC1412" s="45">
        <f t="shared" si="411"/>
        <v>1.3662941134083156E-2</v>
      </c>
      <c r="AD1412" s="45">
        <f t="shared" si="412"/>
        <v>0.52203023294468609</v>
      </c>
      <c r="AE1412" s="45">
        <f t="shared" si="413"/>
        <v>0.47796976705531397</v>
      </c>
      <c r="AF1412" s="43">
        <f>('Estimates from MCMC'!$B$2-'MCMC runs'!W1412)/'Estimates from MCMC'!$B$2</f>
        <v>0.12325357772256267</v>
      </c>
    </row>
    <row r="1413" spans="1:32" x14ac:dyDescent="0.3">
      <c r="A1413" s="38">
        <v>1874</v>
      </c>
      <c r="B1413" s="38">
        <v>1957423.4822212346</v>
      </c>
      <c r="C1413" s="39">
        <v>52845.003446795803</v>
      </c>
      <c r="D1413" s="39">
        <v>51798.836684898197</v>
      </c>
      <c r="E1413" s="39">
        <f t="shared" si="396"/>
        <v>1046.1667618976062</v>
      </c>
      <c r="F1413" s="39">
        <v>52786.130732095502</v>
      </c>
      <c r="G1413" s="40">
        <f t="shared" si="397"/>
        <v>58.872714700301003</v>
      </c>
      <c r="H1413" s="39">
        <v>52754.958471286198</v>
      </c>
      <c r="I1413" s="39">
        <f t="shared" si="398"/>
        <v>90.044975509605138</v>
      </c>
      <c r="J1413" s="39">
        <v>51650.688598541397</v>
      </c>
      <c r="K1413" s="40">
        <f t="shared" si="399"/>
        <v>1194.3148482544057</v>
      </c>
      <c r="L1413" s="39">
        <v>51062.2922841166</v>
      </c>
      <c r="M1413" s="39">
        <f t="shared" si="400"/>
        <v>1782.711162679203</v>
      </c>
      <c r="N1413" s="39">
        <f t="shared" si="405"/>
        <v>588.39631442479731</v>
      </c>
      <c r="O1413" s="40">
        <f>'Estimates from MCMC'!$B$2-L1413</f>
        <v>17998.7077158834</v>
      </c>
      <c r="P1413" s="39">
        <v>52308.621420860502</v>
      </c>
      <c r="Q1413" s="40">
        <f t="shared" si="401"/>
        <v>1246.3291367439015</v>
      </c>
      <c r="R1413" s="39">
        <v>52339.618107145703</v>
      </c>
      <c r="S1413" s="39">
        <f t="shared" si="402"/>
        <v>30.996686285201577</v>
      </c>
      <c r="T1413" s="39">
        <f t="shared" si="406"/>
        <v>1277.325823029103</v>
      </c>
      <c r="U1413" s="39">
        <v>58961.492921415404</v>
      </c>
      <c r="V1413" s="39">
        <f t="shared" si="403"/>
        <v>7899.2006372988035</v>
      </c>
      <c r="W1413" s="39">
        <v>60489.790206149097</v>
      </c>
      <c r="X1413" s="39">
        <f t="shared" si="404"/>
        <v>250.97146170459018</v>
      </c>
      <c r="Y1413" s="39">
        <f t="shared" si="407"/>
        <v>9427.4979220324967</v>
      </c>
      <c r="Z1413" s="39">
        <f t="shared" si="408"/>
        <v>8571.2097938509032</v>
      </c>
      <c r="AA1413" s="45">
        <f t="shared" si="409"/>
        <v>7.0967640743557145E-2</v>
      </c>
      <c r="AB1413" s="45">
        <f t="shared" si="410"/>
        <v>0.43887598832042596</v>
      </c>
      <c r="AC1413" s="45">
        <f t="shared" si="411"/>
        <v>1.3943860062970758E-2</v>
      </c>
      <c r="AD1413" s="45">
        <f t="shared" si="412"/>
        <v>0.52378748912695383</v>
      </c>
      <c r="AE1413" s="45">
        <f t="shared" si="413"/>
        <v>0.47621251087304617</v>
      </c>
      <c r="AF1413" s="43">
        <f>('Estimates from MCMC'!$B$2-'MCMC runs'!W1413)/'Estimates from MCMC'!$B$2</f>
        <v>0.12411071073182987</v>
      </c>
    </row>
    <row r="1414" spans="1:32" x14ac:dyDescent="0.3">
      <c r="A1414" s="38">
        <v>3131</v>
      </c>
      <c r="B1414" s="38">
        <v>2062083.992223392</v>
      </c>
      <c r="C1414" s="39">
        <v>52277.953026991003</v>
      </c>
      <c r="D1414" s="39">
        <v>51271.220243740398</v>
      </c>
      <c r="E1414" s="39">
        <f t="shared" si="396"/>
        <v>1006.7327832506053</v>
      </c>
      <c r="F1414" s="39">
        <v>52201.170498478597</v>
      </c>
      <c r="G1414" s="40">
        <f t="shared" si="397"/>
        <v>76.782528512405406</v>
      </c>
      <c r="H1414" s="39">
        <v>52190.785014123998</v>
      </c>
      <c r="I1414" s="39">
        <f t="shared" si="398"/>
        <v>87.168012867005018</v>
      </c>
      <c r="J1414" s="39">
        <v>51108.372695644597</v>
      </c>
      <c r="K1414" s="40">
        <f t="shared" si="399"/>
        <v>1169.5803313464057</v>
      </c>
      <c r="L1414" s="39">
        <v>50538.417609709897</v>
      </c>
      <c r="M1414" s="39">
        <f t="shared" si="400"/>
        <v>1739.5354172811058</v>
      </c>
      <c r="N1414" s="39">
        <f t="shared" si="405"/>
        <v>569.95508593470004</v>
      </c>
      <c r="O1414" s="40">
        <f>'Estimates from MCMC'!$B$2-L1414</f>
        <v>18522.582390290103</v>
      </c>
      <c r="P1414" s="39">
        <v>51750.341889460702</v>
      </c>
      <c r="Q1414" s="40">
        <f t="shared" si="401"/>
        <v>1211.924279750805</v>
      </c>
      <c r="R1414" s="39">
        <v>51780.1286346942</v>
      </c>
      <c r="S1414" s="39">
        <f t="shared" si="402"/>
        <v>29.786745233497641</v>
      </c>
      <c r="T1414" s="39">
        <f t="shared" si="406"/>
        <v>1241.7110249843026</v>
      </c>
      <c r="U1414" s="39">
        <v>58273.426932996801</v>
      </c>
      <c r="V1414" s="39">
        <f t="shared" si="403"/>
        <v>7735.009323286904</v>
      </c>
      <c r="W1414" s="39">
        <v>59758.546041064197</v>
      </c>
      <c r="X1414" s="39">
        <f t="shared" si="404"/>
        <v>243.40808308309352</v>
      </c>
      <c r="Y1414" s="39">
        <f t="shared" si="407"/>
        <v>9220.1284313543001</v>
      </c>
      <c r="Z1414" s="39">
        <f t="shared" si="408"/>
        <v>9302.4539589358028</v>
      </c>
      <c r="AA1414" s="45">
        <f t="shared" si="409"/>
        <v>6.7037683991365671E-2</v>
      </c>
      <c r="AB1414" s="45">
        <f t="shared" si="410"/>
        <v>0.41759886177327765</v>
      </c>
      <c r="AC1414" s="45">
        <f t="shared" si="411"/>
        <v>1.3141152672679851E-2</v>
      </c>
      <c r="AD1414" s="45">
        <f t="shared" si="412"/>
        <v>0.49777769843732322</v>
      </c>
      <c r="AE1414" s="45">
        <f t="shared" si="413"/>
        <v>0.50222230156267678</v>
      </c>
      <c r="AF1414" s="43">
        <f>('Estimates from MCMC'!$B$2-'MCMC runs'!W1414)/'Estimates from MCMC'!$B$2</f>
        <v>0.13469909151237025</v>
      </c>
    </row>
    <row r="1415" spans="1:32" x14ac:dyDescent="0.3">
      <c r="A1415" s="38">
        <v>3050</v>
      </c>
      <c r="B1415" s="38">
        <v>1965463.5742431607</v>
      </c>
      <c r="C1415" s="39">
        <v>53332.350128476202</v>
      </c>
      <c r="D1415" s="39">
        <v>52299.663279201901</v>
      </c>
      <c r="E1415" s="39">
        <f t="shared" si="396"/>
        <v>1032.6868492743015</v>
      </c>
      <c r="F1415" s="39">
        <v>53274.781233425601</v>
      </c>
      <c r="G1415" s="40">
        <f t="shared" si="397"/>
        <v>57.568895050600986</v>
      </c>
      <c r="H1415" s="39">
        <v>53242.852383753801</v>
      </c>
      <c r="I1415" s="39">
        <f t="shared" si="398"/>
        <v>89.497744722400967</v>
      </c>
      <c r="J1415" s="39">
        <v>52153.230521846403</v>
      </c>
      <c r="K1415" s="40">
        <f t="shared" si="399"/>
        <v>1179.1196066297998</v>
      </c>
      <c r="L1415" s="39">
        <v>51567.897729782802</v>
      </c>
      <c r="M1415" s="39">
        <f t="shared" si="400"/>
        <v>1764.4523986934</v>
      </c>
      <c r="N1415" s="39">
        <f t="shared" si="405"/>
        <v>585.33279206360021</v>
      </c>
      <c r="O1415" s="40">
        <f>'Estimates from MCMC'!$B$2-L1415</f>
        <v>17493.102270217198</v>
      </c>
      <c r="P1415" s="39">
        <v>52796.0723202187</v>
      </c>
      <c r="Q1415" s="40">
        <f t="shared" si="401"/>
        <v>1228.1745904358977</v>
      </c>
      <c r="R1415" s="39">
        <v>52827.224943145098</v>
      </c>
      <c r="S1415" s="39">
        <f t="shared" si="402"/>
        <v>31.15262292639818</v>
      </c>
      <c r="T1415" s="39">
        <f t="shared" si="406"/>
        <v>1259.3272133622959</v>
      </c>
      <c r="U1415" s="39">
        <v>59687.311200249103</v>
      </c>
      <c r="V1415" s="39">
        <f t="shared" si="403"/>
        <v>8119.4134704663011</v>
      </c>
      <c r="W1415" s="39">
        <v>61197.319413377001</v>
      </c>
      <c r="X1415" s="39">
        <f t="shared" si="404"/>
        <v>250.68099976560188</v>
      </c>
      <c r="Y1415" s="39">
        <f t="shared" si="407"/>
        <v>9629.4216835941988</v>
      </c>
      <c r="Z1415" s="39">
        <f t="shared" si="408"/>
        <v>7863.6805866229988</v>
      </c>
      <c r="AA1415" s="45">
        <f t="shared" si="409"/>
        <v>7.1989930311352368E-2</v>
      </c>
      <c r="AB1415" s="45">
        <f t="shared" si="410"/>
        <v>0.46414943130413017</v>
      </c>
      <c r="AC1415" s="45">
        <f t="shared" si="411"/>
        <v>1.4330276922487195E-2</v>
      </c>
      <c r="AD1415" s="45">
        <f t="shared" si="412"/>
        <v>0.55046963853796971</v>
      </c>
      <c r="AE1415" s="45">
        <f t="shared" si="413"/>
        <v>0.44953036146203024</v>
      </c>
      <c r="AF1415" s="43">
        <f>('Estimates from MCMC'!$B$2-'MCMC runs'!W1415)/'Estimates from MCMC'!$B$2</f>
        <v>0.11386572141473478</v>
      </c>
    </row>
    <row r="1416" spans="1:32" x14ac:dyDescent="0.3">
      <c r="A1416" s="38">
        <v>2758</v>
      </c>
      <c r="B1416" s="38">
        <v>2149807.6454930669</v>
      </c>
      <c r="C1416" s="39">
        <v>52069.788570810597</v>
      </c>
      <c r="D1416" s="39">
        <v>51030.1683731464</v>
      </c>
      <c r="E1416" s="39">
        <f t="shared" si="396"/>
        <v>1039.6201976641969</v>
      </c>
      <c r="F1416" s="39">
        <v>52001.003979977802</v>
      </c>
      <c r="G1416" s="40">
        <f t="shared" si="397"/>
        <v>68.784590832794493</v>
      </c>
      <c r="H1416" s="39">
        <v>51980.086472149203</v>
      </c>
      <c r="I1416" s="39">
        <f t="shared" si="398"/>
        <v>89.702098661393393</v>
      </c>
      <c r="J1416" s="39">
        <v>50872.534371671398</v>
      </c>
      <c r="K1416" s="40">
        <f t="shared" si="399"/>
        <v>1197.254199139199</v>
      </c>
      <c r="L1416" s="39">
        <v>50286.408481361701</v>
      </c>
      <c r="M1416" s="39">
        <f t="shared" si="400"/>
        <v>1783.3800894488959</v>
      </c>
      <c r="N1416" s="39">
        <f t="shared" si="405"/>
        <v>586.12589030969684</v>
      </c>
      <c r="O1416" s="40">
        <f>'Estimates from MCMC'!$B$2-L1416</f>
        <v>18774.591518638299</v>
      </c>
      <c r="P1416" s="39">
        <v>51530.778982665499</v>
      </c>
      <c r="Q1416" s="40">
        <f t="shared" si="401"/>
        <v>1244.3705013037979</v>
      </c>
      <c r="R1416" s="39">
        <v>51561.5642141305</v>
      </c>
      <c r="S1416" s="39">
        <f t="shared" si="402"/>
        <v>30.785231465000834</v>
      </c>
      <c r="T1416" s="39">
        <f t="shared" si="406"/>
        <v>1275.1557327687988</v>
      </c>
      <c r="U1416" s="39">
        <v>58172.787430846198</v>
      </c>
      <c r="V1416" s="39">
        <f t="shared" si="403"/>
        <v>7886.3789494844968</v>
      </c>
      <c r="W1416" s="39">
        <v>59701.716918368198</v>
      </c>
      <c r="X1416" s="39">
        <f t="shared" si="404"/>
        <v>253.7737547532015</v>
      </c>
      <c r="Y1416" s="39">
        <f t="shared" si="407"/>
        <v>9415.3084370064971</v>
      </c>
      <c r="Z1416" s="39">
        <f t="shared" si="408"/>
        <v>9359.2830816318019</v>
      </c>
      <c r="AA1416" s="45">
        <f t="shared" si="409"/>
        <v>6.7919226445108005E-2</v>
      </c>
      <c r="AB1416" s="45">
        <f t="shared" si="410"/>
        <v>0.42005595390213246</v>
      </c>
      <c r="AC1416" s="45">
        <f t="shared" si="411"/>
        <v>1.3516872231348948E-2</v>
      </c>
      <c r="AD1416" s="45">
        <f t="shared" si="412"/>
        <v>0.50149205257858942</v>
      </c>
      <c r="AE1416" s="45">
        <f t="shared" si="413"/>
        <v>0.49850794742141058</v>
      </c>
      <c r="AF1416" s="43">
        <f>('Estimates from MCMC'!$B$2-'MCMC runs'!W1416)/'Estimates from MCMC'!$B$2</f>
        <v>0.1355219745099521</v>
      </c>
    </row>
    <row r="1417" spans="1:32" x14ac:dyDescent="0.3">
      <c r="A1417" s="38">
        <v>1388</v>
      </c>
      <c r="B1417" s="38">
        <v>2089784.6579824956</v>
      </c>
      <c r="C1417" s="39">
        <v>53053.347340984597</v>
      </c>
      <c r="D1417" s="39">
        <v>52001.161146988998</v>
      </c>
      <c r="E1417" s="39">
        <f t="shared" si="396"/>
        <v>1052.1861939955998</v>
      </c>
      <c r="F1417" s="39">
        <v>52991.570474501903</v>
      </c>
      <c r="G1417" s="40">
        <f t="shared" si="397"/>
        <v>61.776866482694459</v>
      </c>
      <c r="H1417" s="39">
        <v>52962.396495276596</v>
      </c>
      <c r="I1417" s="39">
        <f t="shared" si="398"/>
        <v>90.950845708000998</v>
      </c>
      <c r="J1417" s="39">
        <v>51849.166183373098</v>
      </c>
      <c r="K1417" s="40">
        <f t="shared" si="399"/>
        <v>1204.1811576114997</v>
      </c>
      <c r="L1417" s="39">
        <v>51254.716771940301</v>
      </c>
      <c r="M1417" s="39">
        <f t="shared" si="400"/>
        <v>1798.6305690442969</v>
      </c>
      <c r="N1417" s="39">
        <f t="shared" si="405"/>
        <v>594.44941143279721</v>
      </c>
      <c r="O1417" s="40">
        <f>'Estimates from MCMC'!$B$2-L1417</f>
        <v>17806.283228059699</v>
      </c>
      <c r="P1417" s="39">
        <v>52512.860089241804</v>
      </c>
      <c r="Q1417" s="40">
        <f t="shared" si="401"/>
        <v>1258.143317301503</v>
      </c>
      <c r="R1417" s="39">
        <v>52544.176572192802</v>
      </c>
      <c r="S1417" s="39">
        <f t="shared" si="402"/>
        <v>31.316482950998761</v>
      </c>
      <c r="T1417" s="39">
        <f t="shared" si="406"/>
        <v>1289.4598002525017</v>
      </c>
      <c r="U1417" s="39">
        <v>59277.707615213003</v>
      </c>
      <c r="V1417" s="39">
        <f t="shared" si="403"/>
        <v>8022.9908432727025</v>
      </c>
      <c r="W1417" s="39">
        <v>60821.840497542798</v>
      </c>
      <c r="X1417" s="39">
        <f t="shared" si="404"/>
        <v>254.67308207729366</v>
      </c>
      <c r="Y1417" s="39">
        <f t="shared" si="407"/>
        <v>9567.1237256024979</v>
      </c>
      <c r="Z1417" s="39">
        <f t="shared" si="408"/>
        <v>8239.1595024572016</v>
      </c>
      <c r="AA1417" s="45">
        <f t="shared" si="409"/>
        <v>7.2415999663564296E-2</v>
      </c>
      <c r="AB1417" s="45">
        <f t="shared" si="410"/>
        <v>0.4505707755243285</v>
      </c>
      <c r="AC1417" s="45">
        <f t="shared" si="411"/>
        <v>1.4302427902302028E-2</v>
      </c>
      <c r="AD1417" s="45">
        <f t="shared" si="412"/>
        <v>0.53728920309019479</v>
      </c>
      <c r="AE1417" s="45">
        <f t="shared" si="413"/>
        <v>0.46271079690980516</v>
      </c>
      <c r="AF1417" s="43">
        <f>('Estimates from MCMC'!$B$2-'MCMC runs'!W1417)/'Estimates from MCMC'!$B$2</f>
        <v>0.11930263828292671</v>
      </c>
    </row>
    <row r="1418" spans="1:32" x14ac:dyDescent="0.3">
      <c r="A1418" s="38">
        <v>1225</v>
      </c>
      <c r="B1418" s="38">
        <v>2134763.9876032434</v>
      </c>
      <c r="C1418" s="39">
        <v>52285.312798163002</v>
      </c>
      <c r="D1418" s="39">
        <v>51282.5943489536</v>
      </c>
      <c r="E1418" s="39">
        <f t="shared" si="396"/>
        <v>1002.718449209402</v>
      </c>
      <c r="F1418" s="39">
        <v>52212.318100178498</v>
      </c>
      <c r="G1418" s="40">
        <f t="shared" si="397"/>
        <v>72.994697984504455</v>
      </c>
      <c r="H1418" s="39">
        <v>52197.910556210103</v>
      </c>
      <c r="I1418" s="39">
        <f t="shared" si="398"/>
        <v>87.402241952899203</v>
      </c>
      <c r="J1418" s="39">
        <v>51123.200469162301</v>
      </c>
      <c r="K1418" s="40">
        <f t="shared" si="399"/>
        <v>1162.1123290007017</v>
      </c>
      <c r="L1418" s="39">
        <v>50551.625363299703</v>
      </c>
      <c r="M1418" s="39">
        <f t="shared" si="400"/>
        <v>1733.6874348632991</v>
      </c>
      <c r="N1418" s="39">
        <f t="shared" si="405"/>
        <v>571.57510586259741</v>
      </c>
      <c r="O1418" s="40">
        <f>'Estimates from MCMC'!$B$2-L1418</f>
        <v>18509.374636700297</v>
      </c>
      <c r="P1418" s="39">
        <v>51757.096398304602</v>
      </c>
      <c r="Q1418" s="40">
        <f t="shared" si="401"/>
        <v>1205.471035004899</v>
      </c>
      <c r="R1418" s="39">
        <v>51787.253939478498</v>
      </c>
      <c r="S1418" s="39">
        <f t="shared" si="402"/>
        <v>30.157541173895879</v>
      </c>
      <c r="T1418" s="39">
        <f t="shared" si="406"/>
        <v>1235.6285761787949</v>
      </c>
      <c r="U1418" s="39">
        <v>58365.634225198402</v>
      </c>
      <c r="V1418" s="39">
        <f t="shared" si="403"/>
        <v>7814.0088618986993</v>
      </c>
      <c r="W1418" s="39">
        <v>59844.819799506302</v>
      </c>
      <c r="X1418" s="39">
        <f t="shared" si="404"/>
        <v>243.55699812910461</v>
      </c>
      <c r="Y1418" s="39">
        <f t="shared" si="407"/>
        <v>9293.1944362065988</v>
      </c>
      <c r="Z1418" s="39">
        <f t="shared" si="408"/>
        <v>9216.1802004936981</v>
      </c>
      <c r="AA1418" s="45">
        <f t="shared" si="409"/>
        <v>6.675690564546663E-2</v>
      </c>
      <c r="AB1418" s="45">
        <f t="shared" si="410"/>
        <v>0.42216493075920142</v>
      </c>
      <c r="AC1418" s="45">
        <f t="shared" si="411"/>
        <v>1.3158575203625789E-2</v>
      </c>
      <c r="AD1418" s="45">
        <f t="shared" si="412"/>
        <v>0.50208041160829386</v>
      </c>
      <c r="AE1418" s="45">
        <f t="shared" si="413"/>
        <v>0.49791958839170619</v>
      </c>
      <c r="AF1418" s="43">
        <f>('Estimates from MCMC'!$B$2-'MCMC runs'!W1418)/'Estimates from MCMC'!$B$2</f>
        <v>0.13344985158763553</v>
      </c>
    </row>
    <row r="1419" spans="1:32" x14ac:dyDescent="0.3">
      <c r="A1419" s="38">
        <v>501</v>
      </c>
      <c r="B1419" s="38">
        <v>2046860.1414038779</v>
      </c>
      <c r="C1419" s="39">
        <v>51957.867205555398</v>
      </c>
      <c r="D1419" s="39">
        <v>50931.508549649399</v>
      </c>
      <c r="E1419" s="39">
        <f t="shared" si="396"/>
        <v>1026.3586559059986</v>
      </c>
      <c r="F1419" s="39">
        <v>51893.677420423701</v>
      </c>
      <c r="G1419" s="40">
        <f t="shared" si="397"/>
        <v>64.189785131697136</v>
      </c>
      <c r="H1419" s="39">
        <v>51868.990200236498</v>
      </c>
      <c r="I1419" s="39">
        <f t="shared" si="398"/>
        <v>88.877005318900046</v>
      </c>
      <c r="J1419" s="39">
        <v>50779.215986194598</v>
      </c>
      <c r="K1419" s="40">
        <f t="shared" si="399"/>
        <v>1178.6512193607996</v>
      </c>
      <c r="L1419" s="39">
        <v>50198.345508471699</v>
      </c>
      <c r="M1419" s="39">
        <f t="shared" si="400"/>
        <v>1759.5216970836991</v>
      </c>
      <c r="N1419" s="39">
        <f t="shared" si="405"/>
        <v>580.87047772289952</v>
      </c>
      <c r="O1419" s="40">
        <f>'Estimates from MCMC'!$B$2-L1419</f>
        <v>18862.654491528301</v>
      </c>
      <c r="P1419" s="39">
        <v>51427.307348420298</v>
      </c>
      <c r="Q1419" s="40">
        <f t="shared" si="401"/>
        <v>1228.9618399485989</v>
      </c>
      <c r="R1419" s="39">
        <v>51457.942948360498</v>
      </c>
      <c r="S1419" s="39">
        <f t="shared" si="402"/>
        <v>30.635599940200336</v>
      </c>
      <c r="T1419" s="39">
        <f t="shared" si="406"/>
        <v>1259.5974398887993</v>
      </c>
      <c r="U1419" s="39">
        <v>57884.105069274498</v>
      </c>
      <c r="V1419" s="39">
        <f t="shared" si="403"/>
        <v>7685.7595608027987</v>
      </c>
      <c r="W1419" s="39">
        <v>59389.0285359318</v>
      </c>
      <c r="X1419" s="39">
        <f t="shared" si="404"/>
        <v>245.32602676850365</v>
      </c>
      <c r="Y1419" s="39">
        <f t="shared" si="407"/>
        <v>9190.6830274601016</v>
      </c>
      <c r="Z1419" s="39">
        <f t="shared" si="408"/>
        <v>9671.9714640681996</v>
      </c>
      <c r="AA1419" s="45">
        <f t="shared" si="409"/>
        <v>6.6777316016391891E-2</v>
      </c>
      <c r="AB1419" s="45">
        <f t="shared" si="410"/>
        <v>0.40745906490810557</v>
      </c>
      <c r="AC1419" s="45">
        <f t="shared" si="411"/>
        <v>1.3005912125394961E-2</v>
      </c>
      <c r="AD1419" s="45">
        <f t="shared" si="412"/>
        <v>0.48724229304989242</v>
      </c>
      <c r="AE1419" s="45">
        <f t="shared" si="413"/>
        <v>0.51275770695010758</v>
      </c>
      <c r="AF1419" s="43">
        <f>('Estimates from MCMC'!$B$2-'MCMC runs'!W1419)/'Estimates from MCMC'!$B$2</f>
        <v>0.14004968743673274</v>
      </c>
    </row>
    <row r="1420" spans="1:32" x14ac:dyDescent="0.3">
      <c r="A1420" s="38">
        <v>1746</v>
      </c>
      <c r="B1420" s="38">
        <v>1919787.9316588938</v>
      </c>
      <c r="C1420" s="39">
        <v>52201.748941958802</v>
      </c>
      <c r="D1420" s="39">
        <v>51152.816594889802</v>
      </c>
      <c r="E1420" s="39">
        <f t="shared" si="396"/>
        <v>1048.9323470689997</v>
      </c>
      <c r="F1420" s="39">
        <v>52128.2963246461</v>
      </c>
      <c r="G1420" s="40">
        <f t="shared" si="397"/>
        <v>73.452617312701477</v>
      </c>
      <c r="H1420" s="39">
        <v>52110.649196587903</v>
      </c>
      <c r="I1420" s="39">
        <f t="shared" si="398"/>
        <v>91.099745370898745</v>
      </c>
      <c r="J1420" s="39">
        <v>50989.321572858396</v>
      </c>
      <c r="K1420" s="40">
        <f t="shared" si="399"/>
        <v>1212.4273691004055</v>
      </c>
      <c r="L1420" s="39">
        <v>50394.178458009002</v>
      </c>
      <c r="M1420" s="39">
        <f t="shared" si="400"/>
        <v>1807.5704839497994</v>
      </c>
      <c r="N1420" s="39">
        <f t="shared" si="405"/>
        <v>595.1431148493939</v>
      </c>
      <c r="O1420" s="40">
        <f>'Estimates from MCMC'!$B$2-L1420</f>
        <v>18666.821541990998</v>
      </c>
      <c r="P1420" s="39">
        <v>51661.129488258201</v>
      </c>
      <c r="Q1420" s="40">
        <f t="shared" si="401"/>
        <v>1266.9510302491981</v>
      </c>
      <c r="R1420" s="39">
        <v>51692.256301621397</v>
      </c>
      <c r="S1420" s="39">
        <f t="shared" si="402"/>
        <v>31.126813363196561</v>
      </c>
      <c r="T1420" s="39">
        <f t="shared" si="406"/>
        <v>1298.0778436123946</v>
      </c>
      <c r="U1420" s="39">
        <v>58137.6708964766</v>
      </c>
      <c r="V1420" s="39">
        <f t="shared" si="403"/>
        <v>7743.4924384675978</v>
      </c>
      <c r="W1420" s="39">
        <v>59690.616188691602</v>
      </c>
      <c r="X1420" s="39">
        <f t="shared" si="404"/>
        <v>254.8674486026066</v>
      </c>
      <c r="Y1420" s="39">
        <f t="shared" si="407"/>
        <v>9296.4377306825991</v>
      </c>
      <c r="Z1420" s="39">
        <f t="shared" si="408"/>
        <v>9370.3838113083984</v>
      </c>
      <c r="AA1420" s="45">
        <f t="shared" si="409"/>
        <v>6.9539307519085117E-2</v>
      </c>
      <c r="AB1420" s="45">
        <f t="shared" si="410"/>
        <v>0.41482651028985407</v>
      </c>
      <c r="AC1420" s="45">
        <f t="shared" si="411"/>
        <v>1.3653500036376441E-2</v>
      </c>
      <c r="AD1420" s="45">
        <f t="shared" si="412"/>
        <v>0.49801931784531561</v>
      </c>
      <c r="AE1420" s="45">
        <f t="shared" si="413"/>
        <v>0.50198068215468439</v>
      </c>
      <c r="AF1420" s="43">
        <f>('Estimates from MCMC'!$B$2-'MCMC runs'!W1420)/'Estimates from MCMC'!$B$2</f>
        <v>0.13568271254844846</v>
      </c>
    </row>
    <row r="1421" spans="1:32" x14ac:dyDescent="0.3">
      <c r="A1421" s="38">
        <v>2293</v>
      </c>
      <c r="B1421" s="38">
        <v>1919026.1866835912</v>
      </c>
      <c r="C1421" s="39">
        <v>52569.784338584199</v>
      </c>
      <c r="D1421" s="39">
        <v>51533.856350810798</v>
      </c>
      <c r="E1421" s="39">
        <f t="shared" si="396"/>
        <v>1035.9279877734007</v>
      </c>
      <c r="F1421" s="39">
        <v>52517.689458010696</v>
      </c>
      <c r="G1421" s="40">
        <f t="shared" si="397"/>
        <v>52.094880573502451</v>
      </c>
      <c r="H1421" s="39">
        <v>52481.770110334699</v>
      </c>
      <c r="I1421" s="39">
        <f t="shared" si="398"/>
        <v>88.014228249499865</v>
      </c>
      <c r="J1421" s="39">
        <v>51394.218263143703</v>
      </c>
      <c r="K1421" s="40">
        <f t="shared" si="399"/>
        <v>1175.5660754404962</v>
      </c>
      <c r="L1421" s="39">
        <v>50818.8120185062</v>
      </c>
      <c r="M1421" s="39">
        <f t="shared" si="400"/>
        <v>1750.972320077999</v>
      </c>
      <c r="N1421" s="39">
        <f t="shared" si="405"/>
        <v>575.40624463750282</v>
      </c>
      <c r="O1421" s="40">
        <f>'Estimates from MCMC'!$B$2-L1421</f>
        <v>18242.1879814938</v>
      </c>
      <c r="P1421" s="39">
        <v>52036.3036022866</v>
      </c>
      <c r="Q1421" s="40">
        <f t="shared" si="401"/>
        <v>1217.4915837804001</v>
      </c>
      <c r="R1421" s="39">
        <v>52066.664763774199</v>
      </c>
      <c r="S1421" s="39">
        <f t="shared" si="402"/>
        <v>30.36116148759902</v>
      </c>
      <c r="T1421" s="39">
        <f t="shared" si="406"/>
        <v>1247.8527452679991</v>
      </c>
      <c r="U1421" s="39">
        <v>58809.069754358803</v>
      </c>
      <c r="V1421" s="39">
        <f t="shared" si="403"/>
        <v>7990.2577358526032</v>
      </c>
      <c r="W1421" s="39">
        <v>60305.354821724599</v>
      </c>
      <c r="X1421" s="39">
        <f t="shared" si="404"/>
        <v>248.43232209779671</v>
      </c>
      <c r="Y1421" s="39">
        <f t="shared" si="407"/>
        <v>9486.5428032183991</v>
      </c>
      <c r="Z1421" s="39">
        <f t="shared" si="408"/>
        <v>8755.6451782754011</v>
      </c>
      <c r="AA1421" s="45">
        <f t="shared" si="409"/>
        <v>6.8404773952220624E-2</v>
      </c>
      <c r="AB1421" s="45">
        <f t="shared" si="410"/>
        <v>0.43800983434435065</v>
      </c>
      <c r="AC1421" s="45">
        <f t="shared" si="411"/>
        <v>1.3618559481451704E-2</v>
      </c>
      <c r="AD1421" s="45">
        <f t="shared" si="412"/>
        <v>0.52003316777802289</v>
      </c>
      <c r="AE1421" s="45">
        <f t="shared" si="413"/>
        <v>0.47996683222197706</v>
      </c>
      <c r="AF1421" s="43">
        <f>('Estimates from MCMC'!$B$2-'MCMC runs'!W1421)/'Estimates from MCMC'!$B$2</f>
        <v>0.12678132633867742</v>
      </c>
    </row>
    <row r="1422" spans="1:32" x14ac:dyDescent="0.3">
      <c r="A1422" s="38">
        <v>2352</v>
      </c>
      <c r="B1422" s="38">
        <v>1919026.1866835912</v>
      </c>
      <c r="C1422" s="39">
        <v>52569.784338584199</v>
      </c>
      <c r="D1422" s="39">
        <v>51533.856350810798</v>
      </c>
      <c r="E1422" s="39">
        <f t="shared" si="396"/>
        <v>1035.9279877734007</v>
      </c>
      <c r="F1422" s="39">
        <v>52517.689458010696</v>
      </c>
      <c r="G1422" s="40">
        <f t="shared" si="397"/>
        <v>52.094880573502451</v>
      </c>
      <c r="H1422" s="39">
        <v>52481.770110334699</v>
      </c>
      <c r="I1422" s="39">
        <f t="shared" si="398"/>
        <v>88.014228249499865</v>
      </c>
      <c r="J1422" s="39">
        <v>51394.218263143703</v>
      </c>
      <c r="K1422" s="40">
        <f t="shared" si="399"/>
        <v>1175.5660754404962</v>
      </c>
      <c r="L1422" s="39">
        <v>50818.8120185062</v>
      </c>
      <c r="M1422" s="39">
        <f t="shared" si="400"/>
        <v>1750.972320077999</v>
      </c>
      <c r="N1422" s="39">
        <f t="shared" si="405"/>
        <v>575.40624463750282</v>
      </c>
      <c r="O1422" s="40">
        <f>'Estimates from MCMC'!$B$2-L1422</f>
        <v>18242.1879814938</v>
      </c>
      <c r="P1422" s="39">
        <v>52036.3036022866</v>
      </c>
      <c r="Q1422" s="40">
        <f t="shared" si="401"/>
        <v>1217.4915837804001</v>
      </c>
      <c r="R1422" s="39">
        <v>52066.664763774199</v>
      </c>
      <c r="S1422" s="39">
        <f t="shared" si="402"/>
        <v>30.36116148759902</v>
      </c>
      <c r="T1422" s="39">
        <f t="shared" si="406"/>
        <v>1247.8527452679991</v>
      </c>
      <c r="U1422" s="39">
        <v>58809.069754358803</v>
      </c>
      <c r="V1422" s="39">
        <f t="shared" si="403"/>
        <v>7990.2577358526032</v>
      </c>
      <c r="W1422" s="39">
        <v>60305.354821724599</v>
      </c>
      <c r="X1422" s="39">
        <f t="shared" si="404"/>
        <v>248.43232209779671</v>
      </c>
      <c r="Y1422" s="39">
        <f t="shared" si="407"/>
        <v>9486.5428032183991</v>
      </c>
      <c r="Z1422" s="39">
        <f t="shared" si="408"/>
        <v>8755.6451782754011</v>
      </c>
      <c r="AA1422" s="45">
        <f t="shared" si="409"/>
        <v>6.8404773952220624E-2</v>
      </c>
      <c r="AB1422" s="45">
        <f t="shared" si="410"/>
        <v>0.43800983434435065</v>
      </c>
      <c r="AC1422" s="45">
        <f t="shared" si="411"/>
        <v>1.3618559481451704E-2</v>
      </c>
      <c r="AD1422" s="45">
        <f t="shared" si="412"/>
        <v>0.52003316777802289</v>
      </c>
      <c r="AE1422" s="45">
        <f t="shared" si="413"/>
        <v>0.47996683222197706</v>
      </c>
      <c r="AF1422" s="43">
        <f>('Estimates from MCMC'!$B$2-'MCMC runs'!W1422)/'Estimates from MCMC'!$B$2</f>
        <v>0.12678132633867742</v>
      </c>
    </row>
    <row r="1423" spans="1:32" x14ac:dyDescent="0.3">
      <c r="A1423" s="38">
        <v>282</v>
      </c>
      <c r="B1423" s="38">
        <v>1918223.2560543129</v>
      </c>
      <c r="C1423" s="39">
        <v>51477.884542977998</v>
      </c>
      <c r="D1423" s="39">
        <v>50435.086986520597</v>
      </c>
      <c r="E1423" s="39">
        <f t="shared" si="396"/>
        <v>1042.7975564574008</v>
      </c>
      <c r="F1423" s="39">
        <v>51418.996487786702</v>
      </c>
      <c r="G1423" s="40">
        <f t="shared" si="397"/>
        <v>58.88805519129528</v>
      </c>
      <c r="H1423" s="39">
        <v>51387.270828072396</v>
      </c>
      <c r="I1423" s="39">
        <f t="shared" si="398"/>
        <v>90.613714905601228</v>
      </c>
      <c r="J1423" s="39">
        <v>50286.213375581297</v>
      </c>
      <c r="K1423" s="40">
        <f t="shared" si="399"/>
        <v>1191.6711673967002</v>
      </c>
      <c r="L1423" s="39">
        <v>49694.361888569299</v>
      </c>
      <c r="M1423" s="39">
        <f t="shared" si="400"/>
        <v>1783.5226544086981</v>
      </c>
      <c r="N1423" s="39">
        <f t="shared" si="405"/>
        <v>591.85148701199796</v>
      </c>
      <c r="O1423" s="40">
        <f>'Estimates from MCMC'!$B$2-L1423</f>
        <v>19366.638111430701</v>
      </c>
      <c r="P1423" s="39">
        <v>50941.831124333199</v>
      </c>
      <c r="Q1423" s="40">
        <f t="shared" si="401"/>
        <v>1247.4692357638996</v>
      </c>
      <c r="R1423" s="39">
        <v>50973.242466058698</v>
      </c>
      <c r="S1423" s="39">
        <f t="shared" si="402"/>
        <v>31.411341725499369</v>
      </c>
      <c r="T1423" s="39">
        <f t="shared" si="406"/>
        <v>1278.880577489399</v>
      </c>
      <c r="U1423" s="39">
        <v>57340.009183393297</v>
      </c>
      <c r="V1423" s="39">
        <f t="shared" si="403"/>
        <v>7645.6472948239971</v>
      </c>
      <c r="W1423" s="39">
        <v>58868.829083009499</v>
      </c>
      <c r="X1423" s="39">
        <f t="shared" si="404"/>
        <v>249.93932212680375</v>
      </c>
      <c r="Y1423" s="39">
        <f t="shared" si="407"/>
        <v>9174.4671944401998</v>
      </c>
      <c r="Z1423" s="39">
        <f t="shared" si="408"/>
        <v>10192.170916990501</v>
      </c>
      <c r="AA1423" s="45">
        <f t="shared" si="409"/>
        <v>6.6035239060648843E-2</v>
      </c>
      <c r="AB1423" s="45">
        <f t="shared" si="410"/>
        <v>0.39478443552427073</v>
      </c>
      <c r="AC1423" s="45">
        <f t="shared" si="411"/>
        <v>1.2905663889040348E-2</v>
      </c>
      <c r="AD1423" s="45">
        <f t="shared" si="412"/>
        <v>0.47372533847395987</v>
      </c>
      <c r="AE1423" s="45">
        <f t="shared" si="413"/>
        <v>0.52627466152604008</v>
      </c>
      <c r="AF1423" s="43">
        <f>('Estimates from MCMC'!$B$2-'MCMC runs'!W1423)/'Estimates from MCMC'!$B$2</f>
        <v>0.14758215080856779</v>
      </c>
    </row>
    <row r="1424" spans="1:32" x14ac:dyDescent="0.3">
      <c r="A1424" s="38">
        <v>2646</v>
      </c>
      <c r="B1424" s="38">
        <v>1968700.6834966885</v>
      </c>
      <c r="C1424" s="39">
        <v>52987.248324672502</v>
      </c>
      <c r="D1424" s="39">
        <v>51942.961801132697</v>
      </c>
      <c r="E1424" s="39">
        <f t="shared" si="396"/>
        <v>1044.2865235398058</v>
      </c>
      <c r="F1424" s="39">
        <v>52931.713815370102</v>
      </c>
      <c r="G1424" s="40">
        <f t="shared" si="397"/>
        <v>55.534509302400693</v>
      </c>
      <c r="H1424" s="39">
        <v>52897.199988370099</v>
      </c>
      <c r="I1424" s="39">
        <f t="shared" si="398"/>
        <v>90.048336302403186</v>
      </c>
      <c r="J1424" s="39">
        <v>51797.945112754998</v>
      </c>
      <c r="K1424" s="40">
        <f t="shared" si="399"/>
        <v>1189.3032119175041</v>
      </c>
      <c r="L1424" s="39">
        <v>51209.315196518502</v>
      </c>
      <c r="M1424" s="39">
        <f t="shared" si="400"/>
        <v>1777.9331281539999</v>
      </c>
      <c r="N1424" s="39">
        <f t="shared" si="405"/>
        <v>588.62991623649577</v>
      </c>
      <c r="O1424" s="40">
        <f>'Estimates from MCMC'!$B$2-L1424</f>
        <v>17851.684803481498</v>
      </c>
      <c r="P1424" s="39">
        <v>52451.923753349998</v>
      </c>
      <c r="Q1424" s="40">
        <f t="shared" si="401"/>
        <v>1242.6085568314957</v>
      </c>
      <c r="R1424" s="39">
        <v>52483.032975942202</v>
      </c>
      <c r="S1424" s="39">
        <f t="shared" si="402"/>
        <v>31.109222592203878</v>
      </c>
      <c r="T1424" s="39">
        <f t="shared" si="406"/>
        <v>1273.7177794236995</v>
      </c>
      <c r="U1424" s="39">
        <v>59114.290194783098</v>
      </c>
      <c r="V1424" s="39">
        <f t="shared" si="403"/>
        <v>7904.9749982645953</v>
      </c>
      <c r="W1424" s="39">
        <v>60637.5061704502</v>
      </c>
      <c r="X1424" s="39">
        <f t="shared" si="404"/>
        <v>249.49819624340307</v>
      </c>
      <c r="Y1424" s="39">
        <f t="shared" si="407"/>
        <v>9428.190973931698</v>
      </c>
      <c r="Z1424" s="39">
        <f t="shared" si="408"/>
        <v>8423.4938295497996</v>
      </c>
      <c r="AA1424" s="45">
        <f t="shared" si="409"/>
        <v>7.1350003848112686E-2</v>
      </c>
      <c r="AB1424" s="45">
        <f t="shared" si="410"/>
        <v>0.44281394643058786</v>
      </c>
      <c r="AC1424" s="45">
        <f t="shared" si="411"/>
        <v>1.3976170820288351E-2</v>
      </c>
      <c r="AD1424" s="45">
        <f t="shared" si="412"/>
        <v>0.52814012109898889</v>
      </c>
      <c r="AE1424" s="45">
        <f t="shared" si="413"/>
        <v>0.47185987890101111</v>
      </c>
      <c r="AF1424" s="43">
        <f>('Estimates from MCMC'!$B$2-'MCMC runs'!W1424)/'Estimates from MCMC'!$B$2</f>
        <v>0.12197179058440798</v>
      </c>
    </row>
    <row r="1425" spans="1:32" x14ac:dyDescent="0.3">
      <c r="A1425" s="38">
        <v>1904</v>
      </c>
      <c r="B1425" s="38">
        <v>2112790.7778869439</v>
      </c>
      <c r="C1425" s="39">
        <v>52474.036474113796</v>
      </c>
      <c r="D1425" s="39">
        <v>51434.4977557733</v>
      </c>
      <c r="E1425" s="39">
        <f t="shared" si="396"/>
        <v>1039.5387183404964</v>
      </c>
      <c r="F1425" s="39">
        <v>52408.027956254999</v>
      </c>
      <c r="G1425" s="40">
        <f t="shared" si="397"/>
        <v>66.008517858797859</v>
      </c>
      <c r="H1425" s="39">
        <v>52383.961372397498</v>
      </c>
      <c r="I1425" s="39">
        <f t="shared" si="398"/>
        <v>90.075101716298377</v>
      </c>
      <c r="J1425" s="39">
        <v>51279.315007898003</v>
      </c>
      <c r="K1425" s="40">
        <f t="shared" si="399"/>
        <v>1194.721466215793</v>
      </c>
      <c r="L1425" s="39">
        <v>50690.559916475599</v>
      </c>
      <c r="M1425" s="39">
        <f t="shared" si="400"/>
        <v>1783.4765576381978</v>
      </c>
      <c r="N1425" s="39">
        <f t="shared" si="405"/>
        <v>588.7550914224048</v>
      </c>
      <c r="O1425" s="40">
        <f>'Estimates from MCMC'!$B$2-L1425</f>
        <v>18370.440083524401</v>
      </c>
      <c r="P1425" s="39">
        <v>51935.125445805403</v>
      </c>
      <c r="Q1425" s="40">
        <f t="shared" si="401"/>
        <v>1244.5655293298041</v>
      </c>
      <c r="R1425" s="39">
        <v>51966.1889562242</v>
      </c>
      <c r="S1425" s="39">
        <f t="shared" si="402"/>
        <v>31.063510418796795</v>
      </c>
      <c r="T1425" s="39">
        <f t="shared" si="406"/>
        <v>1275.6290397486009</v>
      </c>
      <c r="U1425" s="39">
        <v>58583.703612784797</v>
      </c>
      <c r="V1425" s="39">
        <f t="shared" si="403"/>
        <v>7893.1436963091983</v>
      </c>
      <c r="W1425" s="39">
        <v>60112.443731098603</v>
      </c>
      <c r="X1425" s="39">
        <f t="shared" si="404"/>
        <v>253.11107856520539</v>
      </c>
      <c r="Y1425" s="39">
        <f t="shared" si="407"/>
        <v>9421.8838146230046</v>
      </c>
      <c r="Z1425" s="39">
        <f t="shared" si="408"/>
        <v>8948.5562689013968</v>
      </c>
      <c r="AA1425" s="45">
        <f t="shared" si="409"/>
        <v>6.9439220505808877E-2</v>
      </c>
      <c r="AB1425" s="45">
        <f t="shared" si="410"/>
        <v>0.42966546584739657</v>
      </c>
      <c r="AC1425" s="45">
        <f t="shared" si="411"/>
        <v>1.3778171748438896E-2</v>
      </c>
      <c r="AD1425" s="45">
        <f t="shared" si="412"/>
        <v>0.51288285810164436</v>
      </c>
      <c r="AE1425" s="45">
        <f t="shared" si="413"/>
        <v>0.4871171418983557</v>
      </c>
      <c r="AF1425" s="43">
        <f>('Estimates from MCMC'!$B$2-'MCMC runs'!W1425)/'Estimates from MCMC'!$B$2</f>
        <v>0.12957466976877538</v>
      </c>
    </row>
    <row r="1426" spans="1:32" x14ac:dyDescent="0.3">
      <c r="A1426" s="38">
        <v>2538</v>
      </c>
      <c r="B1426" s="38">
        <v>2010011.0025153183</v>
      </c>
      <c r="C1426" s="39">
        <v>51678.215277685602</v>
      </c>
      <c r="D1426" s="39">
        <v>50671.008468802604</v>
      </c>
      <c r="E1426" s="39">
        <f t="shared" si="396"/>
        <v>1007.2068088829983</v>
      </c>
      <c r="F1426" s="39">
        <v>51623.308348704697</v>
      </c>
      <c r="G1426" s="40">
        <f t="shared" si="397"/>
        <v>54.906928980904922</v>
      </c>
      <c r="H1426" s="39">
        <v>51591.389570523301</v>
      </c>
      <c r="I1426" s="39">
        <f t="shared" si="398"/>
        <v>86.825707162301114</v>
      </c>
      <c r="J1426" s="39">
        <v>50529.7329548009</v>
      </c>
      <c r="K1426" s="40">
        <f t="shared" si="399"/>
        <v>1148.4823228847017</v>
      </c>
      <c r="L1426" s="39">
        <v>49962.064410651597</v>
      </c>
      <c r="M1426" s="39">
        <f t="shared" si="400"/>
        <v>1716.1508670340045</v>
      </c>
      <c r="N1426" s="39">
        <f t="shared" si="405"/>
        <v>567.66854414930276</v>
      </c>
      <c r="O1426" s="40">
        <f>'Estimates from MCMC'!$B$2-L1426</f>
        <v>19098.935589348403</v>
      </c>
      <c r="P1426" s="39">
        <v>51157.931426082097</v>
      </c>
      <c r="Q1426" s="40">
        <f t="shared" si="401"/>
        <v>1195.8670154305</v>
      </c>
      <c r="R1426" s="39">
        <v>51188.012069944903</v>
      </c>
      <c r="S1426" s="39">
        <f t="shared" si="402"/>
        <v>30.080643862806028</v>
      </c>
      <c r="T1426" s="39">
        <f t="shared" si="406"/>
        <v>1225.9476592933061</v>
      </c>
      <c r="U1426" s="39">
        <v>57501.261736524699</v>
      </c>
      <c r="V1426" s="39">
        <f t="shared" si="403"/>
        <v>7539.1973258731014</v>
      </c>
      <c r="W1426" s="39">
        <v>58962.653753093102</v>
      </c>
      <c r="X1426" s="39">
        <f t="shared" si="404"/>
        <v>235.44435727509699</v>
      </c>
      <c r="Y1426" s="39">
        <f t="shared" si="407"/>
        <v>9000.5893424415044</v>
      </c>
      <c r="Z1426" s="39">
        <f t="shared" si="408"/>
        <v>10098.346246906898</v>
      </c>
      <c r="AA1426" s="45">
        <f t="shared" si="409"/>
        <v>6.4189318486262914E-2</v>
      </c>
      <c r="AB1426" s="45">
        <f t="shared" si="410"/>
        <v>0.39474437151763364</v>
      </c>
      <c r="AC1426" s="45">
        <f t="shared" si="411"/>
        <v>1.2327616697466941E-2</v>
      </c>
      <c r="AD1426" s="45">
        <f t="shared" si="412"/>
        <v>0.47126130670136351</v>
      </c>
      <c r="AE1426" s="45">
        <f t="shared" si="413"/>
        <v>0.52873869329863654</v>
      </c>
      <c r="AF1426" s="43">
        <f>('Estimates from MCMC'!$B$2-'MCMC runs'!W1426)/'Estimates from MCMC'!$B$2</f>
        <v>0.14622357404188902</v>
      </c>
    </row>
    <row r="1427" spans="1:32" x14ac:dyDescent="0.3">
      <c r="A1427" s="38">
        <v>912</v>
      </c>
      <c r="B1427" s="38">
        <v>1950030.0658183116</v>
      </c>
      <c r="C1427" s="39">
        <v>52335.949353038297</v>
      </c>
      <c r="D1427" s="39">
        <v>51262.117184592003</v>
      </c>
      <c r="E1427" s="39">
        <f t="shared" si="396"/>
        <v>1073.8321684462935</v>
      </c>
      <c r="F1427" s="39">
        <v>52279.288839429901</v>
      </c>
      <c r="G1427" s="40">
        <f t="shared" si="397"/>
        <v>56.660513608396286</v>
      </c>
      <c r="H1427" s="39">
        <v>52244.030160879702</v>
      </c>
      <c r="I1427" s="39">
        <f t="shared" si="398"/>
        <v>91.919192158595251</v>
      </c>
      <c r="J1427" s="39">
        <v>51114.262871447798</v>
      </c>
      <c r="K1427" s="40">
        <f t="shared" si="399"/>
        <v>1221.6864815904992</v>
      </c>
      <c r="L1427" s="39">
        <v>50513.741565590703</v>
      </c>
      <c r="M1427" s="39">
        <f t="shared" si="400"/>
        <v>1822.2077874475945</v>
      </c>
      <c r="N1427" s="39">
        <f t="shared" si="405"/>
        <v>600.52130585709529</v>
      </c>
      <c r="O1427" s="40">
        <f>'Estimates from MCMC'!$B$2-L1427</f>
        <v>18547.258434409297</v>
      </c>
      <c r="P1427" s="39">
        <v>51791.629146017702</v>
      </c>
      <c r="Q1427" s="40">
        <f t="shared" si="401"/>
        <v>1277.8875804269992</v>
      </c>
      <c r="R1427" s="39">
        <v>51823.029436375</v>
      </c>
      <c r="S1427" s="39">
        <f t="shared" si="402"/>
        <v>31.400290357298218</v>
      </c>
      <c r="T1427" s="39">
        <f t="shared" si="406"/>
        <v>1309.2878707842974</v>
      </c>
      <c r="U1427" s="39">
        <v>58408.516083288298</v>
      </c>
      <c r="V1427" s="39">
        <f t="shared" si="403"/>
        <v>7894.774517697595</v>
      </c>
      <c r="W1427" s="39">
        <v>59975.954789247102</v>
      </c>
      <c r="X1427" s="39">
        <f t="shared" si="404"/>
        <v>258.15083517450694</v>
      </c>
      <c r="Y1427" s="39">
        <f t="shared" si="407"/>
        <v>9462.2132236563994</v>
      </c>
      <c r="Z1427" s="39">
        <f t="shared" si="408"/>
        <v>9085.0452107528981</v>
      </c>
      <c r="AA1427" s="45">
        <f t="shared" si="409"/>
        <v>7.0591989399105839E-2</v>
      </c>
      <c r="AB1427" s="45">
        <f t="shared" si="410"/>
        <v>0.42565722290530167</v>
      </c>
      <c r="AC1427" s="45">
        <f t="shared" si="411"/>
        <v>1.3918544138878207E-2</v>
      </c>
      <c r="AD1427" s="45">
        <f t="shared" si="412"/>
        <v>0.51016775644328571</v>
      </c>
      <c r="AE1427" s="45">
        <f t="shared" si="413"/>
        <v>0.48983224355671429</v>
      </c>
      <c r="AF1427" s="43">
        <f>('Estimates from MCMC'!$B$2-'MCMC runs'!W1427)/'Estimates from MCMC'!$B$2</f>
        <v>0.131551023164346</v>
      </c>
    </row>
    <row r="1428" spans="1:32" x14ac:dyDescent="0.3">
      <c r="A1428" s="38">
        <v>2335</v>
      </c>
      <c r="B1428" s="38">
        <v>2095131.4931489206</v>
      </c>
      <c r="C1428" s="39">
        <v>52791.101236402901</v>
      </c>
      <c r="D1428" s="39">
        <v>51725.639797548902</v>
      </c>
      <c r="E1428" s="39">
        <f t="shared" si="396"/>
        <v>1065.4614388539994</v>
      </c>
      <c r="F1428" s="39">
        <v>52726.9020304812</v>
      </c>
      <c r="G1428" s="40">
        <f t="shared" si="397"/>
        <v>64.199205921700923</v>
      </c>
      <c r="H1428" s="39">
        <v>52698.079219002102</v>
      </c>
      <c r="I1428" s="39">
        <f t="shared" si="398"/>
        <v>93.022017400799086</v>
      </c>
      <c r="J1428" s="39">
        <v>51569.180600452601</v>
      </c>
      <c r="K1428" s="40">
        <f t="shared" si="399"/>
        <v>1221.9206359503005</v>
      </c>
      <c r="L1428" s="39">
        <v>50961.456554372096</v>
      </c>
      <c r="M1428" s="39">
        <f t="shared" si="400"/>
        <v>1829.6446820308047</v>
      </c>
      <c r="N1428" s="39">
        <f t="shared" si="405"/>
        <v>607.72404608050419</v>
      </c>
      <c r="O1428" s="40">
        <f>'Estimates from MCMC'!$B$2-L1428</f>
        <v>18099.543445627904</v>
      </c>
      <c r="P1428" s="39">
        <v>52243.507272565803</v>
      </c>
      <c r="Q1428" s="40">
        <f t="shared" si="401"/>
        <v>1282.0507181937064</v>
      </c>
      <c r="R1428" s="39">
        <v>52275.711265515602</v>
      </c>
      <c r="S1428" s="39">
        <f t="shared" si="402"/>
        <v>32.203992949798703</v>
      </c>
      <c r="T1428" s="39">
        <f t="shared" si="406"/>
        <v>1314.2547111435051</v>
      </c>
      <c r="U1428" s="39">
        <v>58969.732788107402</v>
      </c>
      <c r="V1428" s="39">
        <f t="shared" si="403"/>
        <v>8008.2762337353051</v>
      </c>
      <c r="W1428" s="39">
        <v>60544.5600215589</v>
      </c>
      <c r="X1428" s="39">
        <f t="shared" si="404"/>
        <v>260.57252230799349</v>
      </c>
      <c r="Y1428" s="39">
        <f t="shared" si="407"/>
        <v>9583.1034671868038</v>
      </c>
      <c r="Z1428" s="39">
        <f t="shared" si="408"/>
        <v>8516.4399784410998</v>
      </c>
      <c r="AA1428" s="45">
        <f t="shared" si="409"/>
        <v>7.2612589101576169E-2</v>
      </c>
      <c r="AB1428" s="45">
        <f t="shared" si="410"/>
        <v>0.442457361302656</v>
      </c>
      <c r="AC1428" s="45">
        <f t="shared" si="411"/>
        <v>1.4396635091419224E-2</v>
      </c>
      <c r="AD1428" s="45">
        <f t="shared" si="412"/>
        <v>0.5294665854956514</v>
      </c>
      <c r="AE1428" s="45">
        <f t="shared" si="413"/>
        <v>0.4705334145043486</v>
      </c>
      <c r="AF1428" s="43">
        <f>('Estimates from MCMC'!$B$2-'MCMC runs'!W1428)/'Estimates from MCMC'!$B$2</f>
        <v>0.12331764640594692</v>
      </c>
    </row>
    <row r="1429" spans="1:32" x14ac:dyDescent="0.3">
      <c r="A1429" s="38">
        <v>1532</v>
      </c>
      <c r="B1429" s="38">
        <v>2089917.0439520255</v>
      </c>
      <c r="C1429" s="39">
        <v>52699.2147555228</v>
      </c>
      <c r="D1429" s="39">
        <v>51654.709967450697</v>
      </c>
      <c r="E1429" s="39">
        <f t="shared" si="396"/>
        <v>1044.5047880721031</v>
      </c>
      <c r="F1429" s="39">
        <v>52646.965057734997</v>
      </c>
      <c r="G1429" s="40">
        <f t="shared" si="397"/>
        <v>52.249697787803598</v>
      </c>
      <c r="H1429" s="39">
        <v>52609.2188286362</v>
      </c>
      <c r="I1429" s="39">
        <f t="shared" si="398"/>
        <v>89.9959268866005</v>
      </c>
      <c r="J1429" s="39">
        <v>51513.045617549004</v>
      </c>
      <c r="K1429" s="40">
        <f t="shared" si="399"/>
        <v>1186.1691379737968</v>
      </c>
      <c r="L1429" s="39">
        <v>50924.950057606999</v>
      </c>
      <c r="M1429" s="39">
        <f t="shared" si="400"/>
        <v>1774.2646979158017</v>
      </c>
      <c r="N1429" s="39">
        <f t="shared" si="405"/>
        <v>588.09555994200491</v>
      </c>
      <c r="O1429" s="40">
        <f>'Estimates from MCMC'!$B$2-L1429</f>
        <v>18136.049942393001</v>
      </c>
      <c r="P1429" s="39">
        <v>52165.607160133397</v>
      </c>
      <c r="Q1429" s="40">
        <f t="shared" si="401"/>
        <v>1240.6571025263984</v>
      </c>
      <c r="R1429" s="39">
        <v>52196.754515053399</v>
      </c>
      <c r="S1429" s="39">
        <f t="shared" si="402"/>
        <v>31.147354920001817</v>
      </c>
      <c r="T1429" s="39">
        <f t="shared" si="406"/>
        <v>1271.8044574464002</v>
      </c>
      <c r="U1429" s="39">
        <v>58752.360701751502</v>
      </c>
      <c r="V1429" s="39">
        <f t="shared" si="403"/>
        <v>7827.4106441445037</v>
      </c>
      <c r="W1429" s="39">
        <v>60271.696197402598</v>
      </c>
      <c r="X1429" s="39">
        <f t="shared" si="404"/>
        <v>247.53103820469551</v>
      </c>
      <c r="Y1429" s="39">
        <f t="shared" si="407"/>
        <v>9346.7461397955994</v>
      </c>
      <c r="Z1429" s="39">
        <f t="shared" si="408"/>
        <v>8789.303802597402</v>
      </c>
      <c r="AA1429" s="45">
        <f t="shared" si="409"/>
        <v>7.0125769474948252E-2</v>
      </c>
      <c r="AB1429" s="45">
        <f t="shared" si="410"/>
        <v>0.43159401683427978</v>
      </c>
      <c r="AC1429" s="45">
        <f t="shared" si="411"/>
        <v>1.3648563992211551E-2</v>
      </c>
      <c r="AD1429" s="45">
        <f t="shared" si="412"/>
        <v>0.51536835030143957</v>
      </c>
      <c r="AE1429" s="45">
        <f t="shared" si="413"/>
        <v>0.48463164969856043</v>
      </c>
      <c r="AF1429" s="43">
        <f>('Estimates from MCMC'!$B$2-'MCMC runs'!W1429)/'Estimates from MCMC'!$B$2</f>
        <v>0.12726870162026907</v>
      </c>
    </row>
    <row r="1430" spans="1:32" x14ac:dyDescent="0.3">
      <c r="A1430" s="38">
        <v>3447</v>
      </c>
      <c r="B1430" s="38">
        <v>2113770.3542564297</v>
      </c>
      <c r="C1430" s="39">
        <v>51774.843113993098</v>
      </c>
      <c r="D1430" s="39">
        <v>50742.9450714017</v>
      </c>
      <c r="E1430" s="39">
        <f t="shared" si="396"/>
        <v>1031.8980425913978</v>
      </c>
      <c r="F1430" s="39">
        <v>51706.550165184701</v>
      </c>
      <c r="G1430" s="40">
        <f t="shared" si="397"/>
        <v>68.292948808397341</v>
      </c>
      <c r="H1430" s="39">
        <v>51685.381243702701</v>
      </c>
      <c r="I1430" s="39">
        <f t="shared" si="398"/>
        <v>89.461870290397201</v>
      </c>
      <c r="J1430" s="39">
        <v>50586.181558008298</v>
      </c>
      <c r="K1430" s="40">
        <f t="shared" si="399"/>
        <v>1188.6615559847996</v>
      </c>
      <c r="L1430" s="39">
        <v>50001.504095339304</v>
      </c>
      <c r="M1430" s="39">
        <f t="shared" si="400"/>
        <v>1773.3390186537945</v>
      </c>
      <c r="N1430" s="39">
        <f t="shared" si="405"/>
        <v>584.67746266899485</v>
      </c>
      <c r="O1430" s="40">
        <f>'Estimates from MCMC'!$B$2-L1430</f>
        <v>19059.495904660696</v>
      </c>
      <c r="P1430" s="39">
        <v>51238.673589232603</v>
      </c>
      <c r="Q1430" s="40">
        <f t="shared" si="401"/>
        <v>1237.1694938932997</v>
      </c>
      <c r="R1430" s="39">
        <v>51269.4312645709</v>
      </c>
      <c r="S1430" s="39">
        <f t="shared" si="402"/>
        <v>30.757675338296394</v>
      </c>
      <c r="T1430" s="39">
        <f t="shared" si="406"/>
        <v>1267.9271692315961</v>
      </c>
      <c r="U1430" s="39">
        <v>57804.280979290197</v>
      </c>
      <c r="V1430" s="39">
        <f t="shared" si="403"/>
        <v>7802.7768839508935</v>
      </c>
      <c r="W1430" s="39">
        <v>59322.652748978602</v>
      </c>
      <c r="X1430" s="39">
        <f t="shared" si="404"/>
        <v>250.44460045680898</v>
      </c>
      <c r="Y1430" s="39">
        <f t="shared" si="407"/>
        <v>9321.1486536392986</v>
      </c>
      <c r="Z1430" s="39">
        <f t="shared" si="408"/>
        <v>9738.3472510213978</v>
      </c>
      <c r="AA1430" s="45">
        <f t="shared" si="409"/>
        <v>6.6524695908748807E-2</v>
      </c>
      <c r="AB1430" s="45">
        <f t="shared" si="410"/>
        <v>0.40939051709352126</v>
      </c>
      <c r="AC1430" s="45">
        <f t="shared" si="411"/>
        <v>1.314014818175578E-2</v>
      </c>
      <c r="AD1430" s="45">
        <f t="shared" si="412"/>
        <v>0.48905536118402587</v>
      </c>
      <c r="AE1430" s="45">
        <f t="shared" si="413"/>
        <v>0.51094463881597418</v>
      </c>
      <c r="AF1430" s="43">
        <f>('Estimates from MCMC'!$B$2-'MCMC runs'!W1430)/'Estimates from MCMC'!$B$2</f>
        <v>0.14101080567934721</v>
      </c>
    </row>
    <row r="1431" spans="1:32" x14ac:dyDescent="0.3">
      <c r="A1431" s="38">
        <v>706</v>
      </c>
      <c r="B1431" s="38">
        <v>1943120.4940391621</v>
      </c>
      <c r="C1431" s="39">
        <v>51596.067749142698</v>
      </c>
      <c r="D1431" s="39">
        <v>50565.278326564097</v>
      </c>
      <c r="E1431" s="39">
        <f t="shared" si="396"/>
        <v>1030.7894225786004</v>
      </c>
      <c r="F1431" s="39">
        <v>51532.791766502902</v>
      </c>
      <c r="G1431" s="40">
        <f t="shared" si="397"/>
        <v>63.275982639795984</v>
      </c>
      <c r="H1431" s="39">
        <v>51506.794565030701</v>
      </c>
      <c r="I1431" s="39">
        <f t="shared" si="398"/>
        <v>89.27318411199667</v>
      </c>
      <c r="J1431" s="39">
        <v>50413.465109304598</v>
      </c>
      <c r="K1431" s="40">
        <f t="shared" si="399"/>
        <v>1182.6026398381</v>
      </c>
      <c r="L1431" s="39">
        <v>49830.267879438303</v>
      </c>
      <c r="M1431" s="39">
        <f t="shared" si="400"/>
        <v>1765.799869704395</v>
      </c>
      <c r="N1431" s="39">
        <f t="shared" si="405"/>
        <v>583.19722986629495</v>
      </c>
      <c r="O1431" s="40">
        <f>'Estimates from MCMC'!$B$2-L1431</f>
        <v>19230.732120561697</v>
      </c>
      <c r="P1431" s="39">
        <v>51064.670018318902</v>
      </c>
      <c r="Q1431" s="40">
        <f t="shared" si="401"/>
        <v>1234.4021388805995</v>
      </c>
      <c r="R1431" s="39">
        <v>51095.4678590896</v>
      </c>
      <c r="S1431" s="39">
        <f t="shared" si="402"/>
        <v>30.797840770697803</v>
      </c>
      <c r="T1431" s="39">
        <f t="shared" si="406"/>
        <v>1265.1999796512973</v>
      </c>
      <c r="U1431" s="39">
        <v>57412.801244593997</v>
      </c>
      <c r="V1431" s="39">
        <f t="shared" si="403"/>
        <v>7582.5333651556939</v>
      </c>
      <c r="W1431" s="39">
        <v>58923.563871913502</v>
      </c>
      <c r="X1431" s="39">
        <f t="shared" si="404"/>
        <v>245.56264766820823</v>
      </c>
      <c r="Y1431" s="39">
        <f t="shared" si="407"/>
        <v>9093.2959924751995</v>
      </c>
      <c r="Z1431" s="39">
        <f t="shared" si="408"/>
        <v>10137.436128086498</v>
      </c>
      <c r="AA1431" s="45">
        <f t="shared" si="409"/>
        <v>6.5790525899871097E-2</v>
      </c>
      <c r="AB1431" s="45">
        <f t="shared" si="410"/>
        <v>0.39429249586646631</v>
      </c>
      <c r="AC1431" s="45">
        <f t="shared" si="411"/>
        <v>1.2769282320024109E-2</v>
      </c>
      <c r="AD1431" s="45">
        <f t="shared" si="412"/>
        <v>0.47285230408636153</v>
      </c>
      <c r="AE1431" s="45">
        <f t="shared" si="413"/>
        <v>0.52714769591363853</v>
      </c>
      <c r="AF1431" s="43">
        <f>('Estimates from MCMC'!$B$2-'MCMC runs'!W1431)/'Estimates from MCMC'!$B$2</f>
        <v>0.14678959366482527</v>
      </c>
    </row>
    <row r="1432" spans="1:32" x14ac:dyDescent="0.3">
      <c r="A1432" s="38">
        <v>1709</v>
      </c>
      <c r="B1432" s="38">
        <v>2075263.4648759735</v>
      </c>
      <c r="C1432" s="39">
        <v>52576.860024196001</v>
      </c>
      <c r="D1432" s="39">
        <v>51544.934112409799</v>
      </c>
      <c r="E1432" s="39">
        <f t="shared" si="396"/>
        <v>1031.9259117862021</v>
      </c>
      <c r="F1432" s="39">
        <v>52509.743854038701</v>
      </c>
      <c r="G1432" s="40">
        <f t="shared" si="397"/>
        <v>67.116170157300076</v>
      </c>
      <c r="H1432" s="39">
        <v>52486.406165611901</v>
      </c>
      <c r="I1432" s="39">
        <f t="shared" si="398"/>
        <v>90.45385858410009</v>
      </c>
      <c r="J1432" s="39">
        <v>51388.1643727427</v>
      </c>
      <c r="K1432" s="40">
        <f t="shared" si="399"/>
        <v>1188.6956514533013</v>
      </c>
      <c r="L1432" s="39">
        <v>50796.905385238002</v>
      </c>
      <c r="M1432" s="39">
        <f t="shared" si="400"/>
        <v>1779.9546389579991</v>
      </c>
      <c r="N1432" s="39">
        <f t="shared" si="405"/>
        <v>591.25898750469787</v>
      </c>
      <c r="O1432" s="40">
        <f>'Estimates from MCMC'!$B$2-L1432</f>
        <v>18264.094614761998</v>
      </c>
      <c r="P1432" s="39">
        <v>52041.226285897697</v>
      </c>
      <c r="Q1432" s="40">
        <f t="shared" si="401"/>
        <v>1244.3209006596953</v>
      </c>
      <c r="R1432" s="39">
        <v>52072.588488726098</v>
      </c>
      <c r="S1432" s="39">
        <f t="shared" si="402"/>
        <v>31.362202828400768</v>
      </c>
      <c r="T1432" s="39">
        <f t="shared" si="406"/>
        <v>1275.6831034880961</v>
      </c>
      <c r="U1432" s="39">
        <v>58680.508435605203</v>
      </c>
      <c r="V1432" s="39">
        <f t="shared" si="403"/>
        <v>7883.6030503672009</v>
      </c>
      <c r="W1432" s="39">
        <v>60205.423458974998</v>
      </c>
      <c r="X1432" s="39">
        <f t="shared" si="404"/>
        <v>249.23191988169856</v>
      </c>
      <c r="Y1432" s="39">
        <f t="shared" si="407"/>
        <v>9408.5180737369956</v>
      </c>
      <c r="Z1432" s="39">
        <f t="shared" si="408"/>
        <v>8855.5765410250024</v>
      </c>
      <c r="AA1432" s="45">
        <f t="shared" si="409"/>
        <v>6.9846501039094608E-2</v>
      </c>
      <c r="AB1432" s="45">
        <f t="shared" si="410"/>
        <v>0.43164488668358408</v>
      </c>
      <c r="AC1432" s="45">
        <f t="shared" si="411"/>
        <v>1.364600464127339E-2</v>
      </c>
      <c r="AD1432" s="45">
        <f t="shared" si="412"/>
        <v>0.51513739236395206</v>
      </c>
      <c r="AE1432" s="45">
        <f t="shared" si="413"/>
        <v>0.48486260763604794</v>
      </c>
      <c r="AF1432" s="43">
        <f>('Estimates from MCMC'!$B$2-'MCMC runs'!W1432)/'Estimates from MCMC'!$B$2</f>
        <v>0.1282283277251271</v>
      </c>
    </row>
    <row r="1433" spans="1:32" x14ac:dyDescent="0.3">
      <c r="A1433" s="38">
        <v>4938</v>
      </c>
      <c r="B1433" s="38">
        <v>1984681.0295065735</v>
      </c>
      <c r="C1433" s="39">
        <v>52528.368616002903</v>
      </c>
      <c r="D1433" s="39">
        <v>51501.7990956051</v>
      </c>
      <c r="E1433" s="39">
        <f t="shared" si="396"/>
        <v>1026.569520397803</v>
      </c>
      <c r="F1433" s="39">
        <v>52464.032381258701</v>
      </c>
      <c r="G1433" s="40">
        <f t="shared" si="397"/>
        <v>64.336234744201647</v>
      </c>
      <c r="H1433" s="39">
        <v>52439.673942220303</v>
      </c>
      <c r="I1433" s="39">
        <f t="shared" si="398"/>
        <v>88.694673782600148</v>
      </c>
      <c r="J1433" s="39">
        <v>51349.659741882802</v>
      </c>
      <c r="K1433" s="40">
        <f t="shared" si="399"/>
        <v>1178.7088741201005</v>
      </c>
      <c r="L1433" s="39">
        <v>50769.851663932197</v>
      </c>
      <c r="M1433" s="39">
        <f t="shared" si="400"/>
        <v>1758.5169520707059</v>
      </c>
      <c r="N1433" s="39">
        <f t="shared" si="405"/>
        <v>579.80807795060537</v>
      </c>
      <c r="O1433" s="40">
        <f>'Estimates from MCMC'!$B$2-L1433</f>
        <v>18291.148336067803</v>
      </c>
      <c r="P1433" s="39">
        <v>51996.314983513999</v>
      </c>
      <c r="Q1433" s="40">
        <f t="shared" si="401"/>
        <v>1226.4633195818024</v>
      </c>
      <c r="R1433" s="39">
        <v>52026.852369927001</v>
      </c>
      <c r="S1433" s="39">
        <f t="shared" si="402"/>
        <v>30.537386413001514</v>
      </c>
      <c r="T1433" s="39">
        <f t="shared" si="406"/>
        <v>1257.0007059948039</v>
      </c>
      <c r="U1433" s="39">
        <v>58592.944037804802</v>
      </c>
      <c r="V1433" s="39">
        <f t="shared" si="403"/>
        <v>7823.0923738726051</v>
      </c>
      <c r="W1433" s="39">
        <v>60096.398421894002</v>
      </c>
      <c r="X1433" s="39">
        <f t="shared" si="404"/>
        <v>246.45367809439631</v>
      </c>
      <c r="Y1433" s="39">
        <f t="shared" si="407"/>
        <v>9326.5467579618053</v>
      </c>
      <c r="Z1433" s="39">
        <f t="shared" si="408"/>
        <v>8964.6015781059978</v>
      </c>
      <c r="AA1433" s="45">
        <f t="shared" si="409"/>
        <v>6.8721803732582465E-2</v>
      </c>
      <c r="AB1433" s="45">
        <f t="shared" si="410"/>
        <v>0.42769826312361531</v>
      </c>
      <c r="AC1433" s="45">
        <f t="shared" si="411"/>
        <v>1.3473931410223228E-2</v>
      </c>
      <c r="AD1433" s="45">
        <f t="shared" si="412"/>
        <v>0.50989399826642101</v>
      </c>
      <c r="AE1433" s="45">
        <f t="shared" si="413"/>
        <v>0.49010600173357904</v>
      </c>
      <c r="AF1433" s="43">
        <f>('Estimates from MCMC'!$B$2-'MCMC runs'!W1433)/'Estimates from MCMC'!$B$2</f>
        <v>0.12980700508399817</v>
      </c>
    </row>
    <row r="1434" spans="1:32" x14ac:dyDescent="0.3">
      <c r="A1434" s="38">
        <v>1534</v>
      </c>
      <c r="B1434" s="38">
        <v>1922272.8211007742</v>
      </c>
      <c r="C1434" s="39">
        <v>51590.209387027899</v>
      </c>
      <c r="D1434" s="39">
        <v>50561.519230141203</v>
      </c>
      <c r="E1434" s="39">
        <f t="shared" si="396"/>
        <v>1028.6901568866961</v>
      </c>
      <c r="F1434" s="39">
        <v>51532.064903361403</v>
      </c>
      <c r="G1434" s="40">
        <f t="shared" si="397"/>
        <v>58.144483666495944</v>
      </c>
      <c r="H1434" s="39">
        <v>51501.957082897599</v>
      </c>
      <c r="I1434" s="39">
        <f t="shared" si="398"/>
        <v>88.252304130299308</v>
      </c>
      <c r="J1434" s="39">
        <v>50415.733156403199</v>
      </c>
      <c r="K1434" s="40">
        <f t="shared" si="399"/>
        <v>1174.4762306246994</v>
      </c>
      <c r="L1434" s="39">
        <v>49838.969349970903</v>
      </c>
      <c r="M1434" s="39">
        <f t="shared" si="400"/>
        <v>1751.2400370569958</v>
      </c>
      <c r="N1434" s="39">
        <f t="shared" si="405"/>
        <v>576.76380643229641</v>
      </c>
      <c r="O1434" s="40">
        <f>'Estimates from MCMC'!$B$2-L1434</f>
        <v>19222.030650029097</v>
      </c>
      <c r="P1434" s="39">
        <v>51056.1384284507</v>
      </c>
      <c r="Q1434" s="40">
        <f t="shared" si="401"/>
        <v>1217.1690784797975</v>
      </c>
      <c r="R1434" s="39">
        <v>51086.671793572998</v>
      </c>
      <c r="S1434" s="39">
        <f t="shared" si="402"/>
        <v>30.533365122297255</v>
      </c>
      <c r="T1434" s="39">
        <f t="shared" si="406"/>
        <v>1247.7024436020947</v>
      </c>
      <c r="U1434" s="39">
        <v>57677.443961288998</v>
      </c>
      <c r="V1434" s="39">
        <f t="shared" si="403"/>
        <v>7838.4746113180954</v>
      </c>
      <c r="W1434" s="39">
        <v>59173.615247957699</v>
      </c>
      <c r="X1434" s="39">
        <f t="shared" si="404"/>
        <v>248.4688430666065</v>
      </c>
      <c r="Y1434" s="39">
        <f t="shared" si="407"/>
        <v>9334.6458979867966</v>
      </c>
      <c r="Z1434" s="39">
        <f t="shared" si="408"/>
        <v>9887.3847520423005</v>
      </c>
      <c r="AA1434" s="45">
        <f t="shared" si="409"/>
        <v>6.4910022583914984E-2</v>
      </c>
      <c r="AB1434" s="45">
        <f t="shared" si="410"/>
        <v>0.40778598026562973</v>
      </c>
      <c r="AC1434" s="45">
        <f t="shared" si="411"/>
        <v>1.2926253609226784E-2</v>
      </c>
      <c r="AD1434" s="45">
        <f t="shared" si="412"/>
        <v>0.4856222564587715</v>
      </c>
      <c r="AE1434" s="45">
        <f t="shared" si="413"/>
        <v>0.51437774354122845</v>
      </c>
      <c r="AF1434" s="43">
        <f>('Estimates from MCMC'!$B$2-'MCMC runs'!W1434)/'Estimates from MCMC'!$B$2</f>
        <v>0.14316886161570641</v>
      </c>
    </row>
    <row r="1435" spans="1:32" x14ac:dyDescent="0.3">
      <c r="A1435" s="38">
        <v>4641</v>
      </c>
      <c r="B1435" s="38">
        <v>2186262.9426385267</v>
      </c>
      <c r="C1435" s="39">
        <v>52101.185382284901</v>
      </c>
      <c r="D1435" s="39">
        <v>51075.916345013502</v>
      </c>
      <c r="E1435" s="39">
        <f t="shared" si="396"/>
        <v>1025.2690372713987</v>
      </c>
      <c r="F1435" s="39">
        <v>52038.737267451397</v>
      </c>
      <c r="G1435" s="40">
        <f t="shared" si="397"/>
        <v>62.448114833503496</v>
      </c>
      <c r="H1435" s="39">
        <v>52011.665753665497</v>
      </c>
      <c r="I1435" s="39">
        <f t="shared" si="398"/>
        <v>89.519628619404102</v>
      </c>
      <c r="J1435" s="39">
        <v>50924.715362068302</v>
      </c>
      <c r="K1435" s="40">
        <f t="shared" si="399"/>
        <v>1176.4700202165986</v>
      </c>
      <c r="L1435" s="39">
        <v>50339.714791384999</v>
      </c>
      <c r="M1435" s="39">
        <f t="shared" si="400"/>
        <v>1761.4705908999022</v>
      </c>
      <c r="N1435" s="39">
        <f t="shared" si="405"/>
        <v>585.00057068330352</v>
      </c>
      <c r="O1435" s="40">
        <f>'Estimates from MCMC'!$B$2-L1435</f>
        <v>18721.285208615001</v>
      </c>
      <c r="P1435" s="39">
        <v>51567.314013488198</v>
      </c>
      <c r="Q1435" s="40">
        <f t="shared" si="401"/>
        <v>1227.5992221031993</v>
      </c>
      <c r="R1435" s="39">
        <v>51598.532883795997</v>
      </c>
      <c r="S1435" s="39">
        <f t="shared" si="402"/>
        <v>31.218870307799079</v>
      </c>
      <c r="T1435" s="39">
        <f t="shared" si="406"/>
        <v>1258.8180924109984</v>
      </c>
      <c r="U1435" s="39">
        <v>58145.122433065801</v>
      </c>
      <c r="V1435" s="39">
        <f t="shared" si="403"/>
        <v>7805.407641680802</v>
      </c>
      <c r="W1435" s="39">
        <v>59651.522058262301</v>
      </c>
      <c r="X1435" s="39">
        <f t="shared" si="404"/>
        <v>247.58153278550162</v>
      </c>
      <c r="Y1435" s="39">
        <f t="shared" si="407"/>
        <v>9311.807266877302</v>
      </c>
      <c r="Z1435" s="39">
        <f t="shared" si="408"/>
        <v>9409.4779417376994</v>
      </c>
      <c r="AA1435" s="45">
        <f t="shared" si="409"/>
        <v>6.7239939907102433E-2</v>
      </c>
      <c r="AB1435" s="45">
        <f t="shared" si="410"/>
        <v>0.41692691258658759</v>
      </c>
      <c r="AC1435" s="45">
        <f t="shared" si="411"/>
        <v>1.322460130416536E-2</v>
      </c>
      <c r="AD1435" s="45">
        <f t="shared" si="412"/>
        <v>0.49739145379785538</v>
      </c>
      <c r="AE1435" s="45">
        <f t="shared" si="413"/>
        <v>0.50260854620214457</v>
      </c>
      <c r="AF1435" s="43">
        <f>('Estimates from MCMC'!$B$2-'MCMC runs'!W1435)/'Estimates from MCMC'!$B$2</f>
        <v>0.13624879370031856</v>
      </c>
    </row>
    <row r="1436" spans="1:32" x14ac:dyDescent="0.3">
      <c r="A1436" s="38">
        <v>604</v>
      </c>
      <c r="B1436" s="38">
        <v>1932646.8415112616</v>
      </c>
      <c r="C1436" s="39">
        <v>52704.533602589501</v>
      </c>
      <c r="D1436" s="39">
        <v>51681.822224816402</v>
      </c>
      <c r="E1436" s="39">
        <f t="shared" si="396"/>
        <v>1022.7113777730992</v>
      </c>
      <c r="F1436" s="39">
        <v>52625.827759259097</v>
      </c>
      <c r="G1436" s="40">
        <f t="shared" si="397"/>
        <v>78.705843330404605</v>
      </c>
      <c r="H1436" s="39">
        <v>52615.911449156702</v>
      </c>
      <c r="I1436" s="39">
        <f t="shared" si="398"/>
        <v>88.622153432799678</v>
      </c>
      <c r="J1436" s="39">
        <v>51515.713246186402</v>
      </c>
      <c r="K1436" s="40">
        <f t="shared" si="399"/>
        <v>1188.8203564030991</v>
      </c>
      <c r="L1436" s="39">
        <v>50936.3078251732</v>
      </c>
      <c r="M1436" s="39">
        <f t="shared" si="400"/>
        <v>1768.2257774163008</v>
      </c>
      <c r="N1436" s="39">
        <f t="shared" si="405"/>
        <v>579.4054210132017</v>
      </c>
      <c r="O1436" s="40">
        <f>'Estimates from MCMC'!$B$2-L1436</f>
        <v>18124.6921748268</v>
      </c>
      <c r="P1436" s="39">
        <v>52169.900529911902</v>
      </c>
      <c r="Q1436" s="40">
        <f t="shared" si="401"/>
        <v>1233.5927047387013</v>
      </c>
      <c r="R1436" s="39">
        <v>52200.0858784347</v>
      </c>
      <c r="S1436" s="39">
        <f t="shared" si="402"/>
        <v>30.185348522798449</v>
      </c>
      <c r="T1436" s="39">
        <f t="shared" si="406"/>
        <v>1263.7780532614997</v>
      </c>
      <c r="U1436" s="39">
        <v>58823.860432868503</v>
      </c>
      <c r="V1436" s="39">
        <f t="shared" si="403"/>
        <v>7887.5526076953029</v>
      </c>
      <c r="W1436" s="39">
        <v>60336.962890555304</v>
      </c>
      <c r="X1436" s="39">
        <f t="shared" si="404"/>
        <v>249.3244044253006</v>
      </c>
      <c r="Y1436" s="39">
        <f t="shared" si="407"/>
        <v>9400.6550653821032</v>
      </c>
      <c r="Z1436" s="39">
        <f t="shared" si="408"/>
        <v>8724.0371094446964</v>
      </c>
      <c r="AA1436" s="45">
        <f t="shared" si="409"/>
        <v>6.9726869900540889E-2</v>
      </c>
      <c r="AB1436" s="45">
        <f t="shared" si="410"/>
        <v>0.43518270719379415</v>
      </c>
      <c r="AC1436" s="45">
        <f t="shared" si="411"/>
        <v>1.375606283518485E-2</v>
      </c>
      <c r="AD1436" s="45">
        <f t="shared" si="412"/>
        <v>0.51866563992951986</v>
      </c>
      <c r="AE1436" s="45">
        <f t="shared" si="413"/>
        <v>0.48133436007048014</v>
      </c>
      <c r="AF1436" s="43">
        <f>('Estimates from MCMC'!$B$2-'MCMC runs'!W1436)/'Estimates from MCMC'!$B$2</f>
        <v>0.12632364300321014</v>
      </c>
    </row>
    <row r="1437" spans="1:32" x14ac:dyDescent="0.3">
      <c r="A1437" s="38">
        <v>1906</v>
      </c>
      <c r="B1437" s="38">
        <v>1932646.8415112616</v>
      </c>
      <c r="C1437" s="39">
        <v>52704.533602589501</v>
      </c>
      <c r="D1437" s="39">
        <v>51681.822224816402</v>
      </c>
      <c r="E1437" s="39">
        <f t="shared" si="396"/>
        <v>1022.7113777730992</v>
      </c>
      <c r="F1437" s="39">
        <v>52625.827759259097</v>
      </c>
      <c r="G1437" s="40">
        <f t="shared" si="397"/>
        <v>78.705843330404605</v>
      </c>
      <c r="H1437" s="39">
        <v>52615.911449156702</v>
      </c>
      <c r="I1437" s="39">
        <f t="shared" si="398"/>
        <v>88.622153432799678</v>
      </c>
      <c r="J1437" s="39">
        <v>51515.713246186402</v>
      </c>
      <c r="K1437" s="40">
        <f t="shared" si="399"/>
        <v>1188.8203564030991</v>
      </c>
      <c r="L1437" s="39">
        <v>50936.3078251732</v>
      </c>
      <c r="M1437" s="39">
        <f t="shared" si="400"/>
        <v>1768.2257774163008</v>
      </c>
      <c r="N1437" s="39">
        <f t="shared" si="405"/>
        <v>579.4054210132017</v>
      </c>
      <c r="O1437" s="40">
        <f>'Estimates from MCMC'!$B$2-L1437</f>
        <v>18124.6921748268</v>
      </c>
      <c r="P1437" s="39">
        <v>52169.900529911902</v>
      </c>
      <c r="Q1437" s="40">
        <f t="shared" si="401"/>
        <v>1233.5927047387013</v>
      </c>
      <c r="R1437" s="39">
        <v>52200.0858784347</v>
      </c>
      <c r="S1437" s="39">
        <f t="shared" si="402"/>
        <v>30.185348522798449</v>
      </c>
      <c r="T1437" s="39">
        <f t="shared" si="406"/>
        <v>1263.7780532614997</v>
      </c>
      <c r="U1437" s="39">
        <v>58823.860432868503</v>
      </c>
      <c r="V1437" s="39">
        <f t="shared" si="403"/>
        <v>7887.5526076953029</v>
      </c>
      <c r="W1437" s="39">
        <v>60336.962890555304</v>
      </c>
      <c r="X1437" s="39">
        <f t="shared" si="404"/>
        <v>249.3244044253006</v>
      </c>
      <c r="Y1437" s="39">
        <f t="shared" si="407"/>
        <v>9400.6550653821032</v>
      </c>
      <c r="Z1437" s="39">
        <f t="shared" si="408"/>
        <v>8724.0371094446964</v>
      </c>
      <c r="AA1437" s="45">
        <f t="shared" si="409"/>
        <v>6.9726869900540889E-2</v>
      </c>
      <c r="AB1437" s="45">
        <f t="shared" si="410"/>
        <v>0.43518270719379415</v>
      </c>
      <c r="AC1437" s="45">
        <f t="shared" si="411"/>
        <v>1.375606283518485E-2</v>
      </c>
      <c r="AD1437" s="45">
        <f t="shared" si="412"/>
        <v>0.51866563992951986</v>
      </c>
      <c r="AE1437" s="45">
        <f t="shared" si="413"/>
        <v>0.48133436007048014</v>
      </c>
      <c r="AF1437" s="43">
        <f>('Estimates from MCMC'!$B$2-'MCMC runs'!W1437)/'Estimates from MCMC'!$B$2</f>
        <v>0.12632364300321014</v>
      </c>
    </row>
    <row r="1438" spans="1:32" x14ac:dyDescent="0.3">
      <c r="A1438" s="38">
        <v>2095</v>
      </c>
      <c r="B1438" s="38">
        <v>1932646.8415112616</v>
      </c>
      <c r="C1438" s="39">
        <v>52704.533602589501</v>
      </c>
      <c r="D1438" s="39">
        <v>51681.822224816402</v>
      </c>
      <c r="E1438" s="39">
        <f t="shared" si="396"/>
        <v>1022.7113777730992</v>
      </c>
      <c r="F1438" s="39">
        <v>52625.827759259097</v>
      </c>
      <c r="G1438" s="40">
        <f t="shared" si="397"/>
        <v>78.705843330404605</v>
      </c>
      <c r="H1438" s="39">
        <v>52615.911449156702</v>
      </c>
      <c r="I1438" s="39">
        <f t="shared" si="398"/>
        <v>88.622153432799678</v>
      </c>
      <c r="J1438" s="39">
        <v>51515.713246186402</v>
      </c>
      <c r="K1438" s="40">
        <f t="shared" si="399"/>
        <v>1188.8203564030991</v>
      </c>
      <c r="L1438" s="39">
        <v>50936.3078251732</v>
      </c>
      <c r="M1438" s="39">
        <f t="shared" si="400"/>
        <v>1768.2257774163008</v>
      </c>
      <c r="N1438" s="39">
        <f t="shared" si="405"/>
        <v>579.4054210132017</v>
      </c>
      <c r="O1438" s="40">
        <f>'Estimates from MCMC'!$B$2-L1438</f>
        <v>18124.6921748268</v>
      </c>
      <c r="P1438" s="39">
        <v>52169.900529911902</v>
      </c>
      <c r="Q1438" s="40">
        <f t="shared" si="401"/>
        <v>1233.5927047387013</v>
      </c>
      <c r="R1438" s="39">
        <v>52200.0858784347</v>
      </c>
      <c r="S1438" s="39">
        <f t="shared" si="402"/>
        <v>30.185348522798449</v>
      </c>
      <c r="T1438" s="39">
        <f t="shared" si="406"/>
        <v>1263.7780532614997</v>
      </c>
      <c r="U1438" s="39">
        <v>58823.860432868503</v>
      </c>
      <c r="V1438" s="39">
        <f t="shared" si="403"/>
        <v>7887.5526076953029</v>
      </c>
      <c r="W1438" s="39">
        <v>60336.962890555304</v>
      </c>
      <c r="X1438" s="39">
        <f t="shared" si="404"/>
        <v>249.3244044253006</v>
      </c>
      <c r="Y1438" s="39">
        <f t="shared" si="407"/>
        <v>9400.6550653821032</v>
      </c>
      <c r="Z1438" s="39">
        <f t="shared" si="408"/>
        <v>8724.0371094446964</v>
      </c>
      <c r="AA1438" s="45">
        <f t="shared" si="409"/>
        <v>6.9726869900540889E-2</v>
      </c>
      <c r="AB1438" s="45">
        <f t="shared" si="410"/>
        <v>0.43518270719379415</v>
      </c>
      <c r="AC1438" s="45">
        <f t="shared" si="411"/>
        <v>1.375606283518485E-2</v>
      </c>
      <c r="AD1438" s="45">
        <f t="shared" si="412"/>
        <v>0.51866563992951986</v>
      </c>
      <c r="AE1438" s="45">
        <f t="shared" si="413"/>
        <v>0.48133436007048014</v>
      </c>
      <c r="AF1438" s="43">
        <f>('Estimates from MCMC'!$B$2-'MCMC runs'!W1438)/'Estimates from MCMC'!$B$2</f>
        <v>0.12632364300321014</v>
      </c>
    </row>
    <row r="1439" spans="1:32" x14ac:dyDescent="0.3">
      <c r="A1439" s="38">
        <v>3719</v>
      </c>
      <c r="B1439" s="38">
        <v>1932646.8415112616</v>
      </c>
      <c r="C1439" s="39">
        <v>52704.533602589501</v>
      </c>
      <c r="D1439" s="39">
        <v>51681.822224816402</v>
      </c>
      <c r="E1439" s="39">
        <f t="shared" si="396"/>
        <v>1022.7113777730992</v>
      </c>
      <c r="F1439" s="39">
        <v>52625.827759259097</v>
      </c>
      <c r="G1439" s="40">
        <f t="shared" si="397"/>
        <v>78.705843330404605</v>
      </c>
      <c r="H1439" s="39">
        <v>52615.911449156702</v>
      </c>
      <c r="I1439" s="39">
        <f t="shared" si="398"/>
        <v>88.622153432799678</v>
      </c>
      <c r="J1439" s="39">
        <v>51515.713246186402</v>
      </c>
      <c r="K1439" s="40">
        <f t="shared" si="399"/>
        <v>1188.8203564030991</v>
      </c>
      <c r="L1439" s="39">
        <v>50936.3078251732</v>
      </c>
      <c r="M1439" s="39">
        <f t="shared" si="400"/>
        <v>1768.2257774163008</v>
      </c>
      <c r="N1439" s="39">
        <f t="shared" si="405"/>
        <v>579.4054210132017</v>
      </c>
      <c r="O1439" s="40">
        <f>'Estimates from MCMC'!$B$2-L1439</f>
        <v>18124.6921748268</v>
      </c>
      <c r="P1439" s="39">
        <v>52169.900529911902</v>
      </c>
      <c r="Q1439" s="40">
        <f t="shared" si="401"/>
        <v>1233.5927047387013</v>
      </c>
      <c r="R1439" s="39">
        <v>52200.0858784347</v>
      </c>
      <c r="S1439" s="39">
        <f t="shared" si="402"/>
        <v>30.185348522798449</v>
      </c>
      <c r="T1439" s="39">
        <f t="shared" si="406"/>
        <v>1263.7780532614997</v>
      </c>
      <c r="U1439" s="39">
        <v>58823.860432868503</v>
      </c>
      <c r="V1439" s="39">
        <f t="shared" si="403"/>
        <v>7887.5526076953029</v>
      </c>
      <c r="W1439" s="39">
        <v>60336.962890555304</v>
      </c>
      <c r="X1439" s="39">
        <f t="shared" si="404"/>
        <v>249.3244044253006</v>
      </c>
      <c r="Y1439" s="39">
        <f t="shared" si="407"/>
        <v>9400.6550653821032</v>
      </c>
      <c r="Z1439" s="39">
        <f t="shared" si="408"/>
        <v>8724.0371094446964</v>
      </c>
      <c r="AA1439" s="45">
        <f t="shared" si="409"/>
        <v>6.9726869900540889E-2</v>
      </c>
      <c r="AB1439" s="45">
        <f t="shared" si="410"/>
        <v>0.43518270719379415</v>
      </c>
      <c r="AC1439" s="45">
        <f t="shared" si="411"/>
        <v>1.375606283518485E-2</v>
      </c>
      <c r="AD1439" s="45">
        <f t="shared" si="412"/>
        <v>0.51866563992951986</v>
      </c>
      <c r="AE1439" s="45">
        <f t="shared" si="413"/>
        <v>0.48133436007048014</v>
      </c>
      <c r="AF1439" s="43">
        <f>('Estimates from MCMC'!$B$2-'MCMC runs'!W1439)/'Estimates from MCMC'!$B$2</f>
        <v>0.12632364300321014</v>
      </c>
    </row>
    <row r="1440" spans="1:32" x14ac:dyDescent="0.3">
      <c r="A1440" s="38">
        <v>3879</v>
      </c>
      <c r="B1440" s="38">
        <v>1971897.0676993327</v>
      </c>
      <c r="C1440" s="39">
        <v>51798.852562513399</v>
      </c>
      <c r="D1440" s="39">
        <v>50794.866355717502</v>
      </c>
      <c r="E1440" s="39">
        <f t="shared" si="396"/>
        <v>1003.9862067958966</v>
      </c>
      <c r="F1440" s="39">
        <v>51709.263736627203</v>
      </c>
      <c r="G1440" s="40">
        <f t="shared" si="397"/>
        <v>89.588825886195991</v>
      </c>
      <c r="H1440" s="39">
        <v>51709.467781469197</v>
      </c>
      <c r="I1440" s="39">
        <f t="shared" si="398"/>
        <v>89.3847810442021</v>
      </c>
      <c r="J1440" s="39">
        <v>50617.3989463338</v>
      </c>
      <c r="K1440" s="40">
        <f t="shared" si="399"/>
        <v>1181.4536161795986</v>
      </c>
      <c r="L1440" s="39">
        <v>50033.0510042034</v>
      </c>
      <c r="M1440" s="39">
        <f t="shared" si="400"/>
        <v>1765.8015583099987</v>
      </c>
      <c r="N1440" s="39">
        <f t="shared" si="405"/>
        <v>584.34794213040004</v>
      </c>
      <c r="O1440" s="40">
        <f>'Estimates from MCMC'!$B$2-L1440</f>
        <v>19027.9489957966</v>
      </c>
      <c r="P1440" s="39">
        <v>51266.720819958202</v>
      </c>
      <c r="Q1440" s="40">
        <f t="shared" si="401"/>
        <v>1233.6698157548017</v>
      </c>
      <c r="R1440" s="39">
        <v>51297.527064894799</v>
      </c>
      <c r="S1440" s="39">
        <f t="shared" si="402"/>
        <v>30.806244936597068</v>
      </c>
      <c r="T1440" s="39">
        <f t="shared" si="406"/>
        <v>1264.4760606913987</v>
      </c>
      <c r="U1440" s="39">
        <v>57702.5150860344</v>
      </c>
      <c r="V1440" s="39">
        <f t="shared" si="403"/>
        <v>7669.4640818309999</v>
      </c>
      <c r="W1440" s="39">
        <v>59213.1887895326</v>
      </c>
      <c r="X1440" s="39">
        <f t="shared" si="404"/>
        <v>246.19764280680101</v>
      </c>
      <c r="Y1440" s="39">
        <f t="shared" si="407"/>
        <v>9180.1377853291997</v>
      </c>
      <c r="Z1440" s="39">
        <f t="shared" si="408"/>
        <v>9847.8112104674001</v>
      </c>
      <c r="AA1440" s="45">
        <f t="shared" si="409"/>
        <v>6.645361835743463E-2</v>
      </c>
      <c r="AB1440" s="45">
        <f t="shared" si="410"/>
        <v>0.40306309857805672</v>
      </c>
      <c r="AC1440" s="45">
        <f t="shared" si="411"/>
        <v>1.2938737793610216E-2</v>
      </c>
      <c r="AD1440" s="45">
        <f t="shared" si="412"/>
        <v>0.48245545472910156</v>
      </c>
      <c r="AE1440" s="45">
        <f t="shared" si="413"/>
        <v>0.51754454527089844</v>
      </c>
      <c r="AF1440" s="43">
        <f>('Estimates from MCMC'!$B$2-'MCMC runs'!W1440)/'Estimates from MCMC'!$B$2</f>
        <v>0.14259583861321731</v>
      </c>
    </row>
    <row r="1441" spans="1:32" x14ac:dyDescent="0.3">
      <c r="A1441" s="38">
        <v>3957</v>
      </c>
      <c r="B1441" s="38">
        <v>2017689.4323636654</v>
      </c>
      <c r="C1441" s="39">
        <v>51940.848323538798</v>
      </c>
      <c r="D1441" s="39">
        <v>50910.178465712299</v>
      </c>
      <c r="E1441" s="39">
        <f t="shared" si="396"/>
        <v>1030.6698578264986</v>
      </c>
      <c r="F1441" s="39">
        <v>51874.927304512203</v>
      </c>
      <c r="G1441" s="40">
        <f t="shared" si="397"/>
        <v>65.921019026594877</v>
      </c>
      <c r="H1441" s="39">
        <v>51851.422823704997</v>
      </c>
      <c r="I1441" s="39">
        <f t="shared" si="398"/>
        <v>89.425499833800131</v>
      </c>
      <c r="J1441" s="39">
        <v>50755.832495908202</v>
      </c>
      <c r="K1441" s="40">
        <f t="shared" si="399"/>
        <v>1185.0158276305956</v>
      </c>
      <c r="L1441" s="39">
        <v>50171.248188035999</v>
      </c>
      <c r="M1441" s="39">
        <f t="shared" si="400"/>
        <v>1769.6001355027984</v>
      </c>
      <c r="N1441" s="39">
        <f t="shared" si="405"/>
        <v>584.58430787220277</v>
      </c>
      <c r="O1441" s="40">
        <f>'Estimates from MCMC'!$B$2-L1441</f>
        <v>18889.751811964001</v>
      </c>
      <c r="P1441" s="39">
        <v>51408.170669551597</v>
      </c>
      <c r="Q1441" s="40">
        <f t="shared" si="401"/>
        <v>1236.9224815155976</v>
      </c>
      <c r="R1441" s="39">
        <v>51438.902681488602</v>
      </c>
      <c r="S1441" s="39">
        <f t="shared" si="402"/>
        <v>30.732011937005154</v>
      </c>
      <c r="T1441" s="39">
        <f t="shared" si="406"/>
        <v>1267.6544934526028</v>
      </c>
      <c r="U1441" s="39">
        <v>57873.417925545902</v>
      </c>
      <c r="V1441" s="39">
        <f t="shared" si="403"/>
        <v>7702.1697375099029</v>
      </c>
      <c r="W1441" s="39">
        <v>59387.862564897303</v>
      </c>
      <c r="X1441" s="39">
        <f t="shared" si="404"/>
        <v>246.79014589879807</v>
      </c>
      <c r="Y1441" s="39">
        <f t="shared" si="407"/>
        <v>9216.6143768613038</v>
      </c>
      <c r="Z1441" s="39">
        <f t="shared" si="408"/>
        <v>9673.1374351026971</v>
      </c>
      <c r="AA1441" s="45">
        <f t="shared" si="409"/>
        <v>6.7108054466322953E-2</v>
      </c>
      <c r="AB1441" s="45">
        <f t="shared" si="410"/>
        <v>0.40774329986864422</v>
      </c>
      <c r="AC1441" s="45">
        <f t="shared" si="411"/>
        <v>1.3064763812433535E-2</v>
      </c>
      <c r="AD1441" s="45">
        <f t="shared" si="412"/>
        <v>0.48791611814740071</v>
      </c>
      <c r="AE1441" s="45">
        <f t="shared" si="413"/>
        <v>0.51208388185259934</v>
      </c>
      <c r="AF1441" s="43">
        <f>('Estimates from MCMC'!$B$2-'MCMC runs'!W1441)/'Estimates from MCMC'!$B$2</f>
        <v>0.14006657064193534</v>
      </c>
    </row>
    <row r="1442" spans="1:32" x14ac:dyDescent="0.3">
      <c r="A1442" s="38">
        <v>1752</v>
      </c>
      <c r="B1442" s="38">
        <v>2102929.7566618929</v>
      </c>
      <c r="C1442" s="39">
        <v>52052.717687954399</v>
      </c>
      <c r="D1442" s="39">
        <v>51013.441173433101</v>
      </c>
      <c r="E1442" s="39">
        <f t="shared" si="396"/>
        <v>1039.2765145212979</v>
      </c>
      <c r="F1442" s="39">
        <v>51986.462259492102</v>
      </c>
      <c r="G1442" s="40">
        <f t="shared" si="397"/>
        <v>66.25542846229655</v>
      </c>
      <c r="H1442" s="39">
        <v>51962.047130026702</v>
      </c>
      <c r="I1442" s="39">
        <f t="shared" si="398"/>
        <v>90.670557927696791</v>
      </c>
      <c r="J1442" s="39">
        <v>50857.398804540499</v>
      </c>
      <c r="K1442" s="40">
        <f t="shared" si="399"/>
        <v>1195.3188834139</v>
      </c>
      <c r="L1442" s="39">
        <v>50265.041185652903</v>
      </c>
      <c r="M1442" s="39">
        <f t="shared" si="400"/>
        <v>1787.6765023014959</v>
      </c>
      <c r="N1442" s="39">
        <f t="shared" si="405"/>
        <v>592.35761888759589</v>
      </c>
      <c r="O1442" s="40">
        <f>'Estimates from MCMC'!$B$2-L1442</f>
        <v>18795.958814347097</v>
      </c>
      <c r="P1442" s="39">
        <v>51513.534801416798</v>
      </c>
      <c r="Q1442" s="40">
        <f t="shared" si="401"/>
        <v>1248.4936157638949</v>
      </c>
      <c r="R1442" s="39">
        <v>51544.953169064996</v>
      </c>
      <c r="S1442" s="39">
        <f t="shared" si="402"/>
        <v>31.41836764819891</v>
      </c>
      <c r="T1442" s="39">
        <f t="shared" si="406"/>
        <v>1279.9119834120938</v>
      </c>
      <c r="U1442" s="39">
        <v>58114.900981217499</v>
      </c>
      <c r="V1442" s="39">
        <f t="shared" si="403"/>
        <v>7849.8597955645964</v>
      </c>
      <c r="W1442" s="39">
        <v>59647.409879655497</v>
      </c>
      <c r="X1442" s="39">
        <f t="shared" si="404"/>
        <v>252.59691502590431</v>
      </c>
      <c r="Y1442" s="39">
        <f t="shared" si="407"/>
        <v>9382.3686940025946</v>
      </c>
      <c r="Z1442" s="39">
        <f t="shared" si="408"/>
        <v>9413.5901203445028</v>
      </c>
      <c r="AA1442" s="45">
        <f t="shared" si="409"/>
        <v>6.809506213831068E-2</v>
      </c>
      <c r="AB1442" s="45">
        <f t="shared" si="410"/>
        <v>0.41763550735026822</v>
      </c>
      <c r="AC1442" s="45">
        <f t="shared" si="411"/>
        <v>1.3438894898678708E-2</v>
      </c>
      <c r="AD1442" s="45">
        <f t="shared" si="412"/>
        <v>0.49916946438725762</v>
      </c>
      <c r="AE1442" s="45">
        <f t="shared" si="413"/>
        <v>0.50083053561274238</v>
      </c>
      <c r="AF1442" s="43">
        <f>('Estimates from MCMC'!$B$2-'MCMC runs'!W1442)/'Estimates from MCMC'!$B$2</f>
        <v>0.13630833785124025</v>
      </c>
    </row>
    <row r="1443" spans="1:32" x14ac:dyDescent="0.3">
      <c r="A1443" s="38">
        <v>814</v>
      </c>
      <c r="B1443" s="38">
        <v>2046372.5125194844</v>
      </c>
      <c r="C1443" s="39">
        <v>51730.2762494665</v>
      </c>
      <c r="D1443" s="39">
        <v>50719.634732827602</v>
      </c>
      <c r="E1443" s="39">
        <f t="shared" si="396"/>
        <v>1010.6415166388979</v>
      </c>
      <c r="F1443" s="39">
        <v>51657.271852803802</v>
      </c>
      <c r="G1443" s="40">
        <f t="shared" si="397"/>
        <v>73.004396662698127</v>
      </c>
      <c r="H1443" s="39">
        <v>51641.932166755098</v>
      </c>
      <c r="I1443" s="39">
        <f t="shared" si="398"/>
        <v>88.344082711402734</v>
      </c>
      <c r="J1443" s="39">
        <v>50559.197500025097</v>
      </c>
      <c r="K1443" s="40">
        <f t="shared" si="399"/>
        <v>1171.0787494414035</v>
      </c>
      <c r="L1443" s="39">
        <v>49981.793473837199</v>
      </c>
      <c r="M1443" s="39">
        <f t="shared" si="400"/>
        <v>1748.4827756293016</v>
      </c>
      <c r="N1443" s="39">
        <f t="shared" si="405"/>
        <v>577.40402618789813</v>
      </c>
      <c r="O1443" s="40">
        <f>'Estimates from MCMC'!$B$2-L1443</f>
        <v>19079.206526162801</v>
      </c>
      <c r="P1443" s="39">
        <v>51200.805013878104</v>
      </c>
      <c r="Q1443" s="40">
        <f t="shared" si="401"/>
        <v>1219.0115400409049</v>
      </c>
      <c r="R1443" s="39">
        <v>51231.361630422602</v>
      </c>
      <c r="S1443" s="39">
        <f t="shared" si="402"/>
        <v>30.556616544497956</v>
      </c>
      <c r="T1443" s="39">
        <f t="shared" si="406"/>
        <v>1249.5681565854029</v>
      </c>
      <c r="U1443" s="39">
        <v>57632.709408527699</v>
      </c>
      <c r="V1443" s="39">
        <f t="shared" si="403"/>
        <v>7650.9159346904999</v>
      </c>
      <c r="W1443" s="39">
        <v>59126.0190550142</v>
      </c>
      <c r="X1443" s="39">
        <f t="shared" si="404"/>
        <v>243.74148990109825</v>
      </c>
      <c r="Y1443" s="39">
        <f t="shared" si="407"/>
        <v>9144.225581177001</v>
      </c>
      <c r="Z1443" s="39">
        <f t="shared" si="408"/>
        <v>9934.9809449858003</v>
      </c>
      <c r="AA1443" s="45">
        <f t="shared" si="409"/>
        <v>6.5493717197929791E-2</v>
      </c>
      <c r="AB1443" s="45">
        <f t="shared" si="410"/>
        <v>0.40100807778347625</v>
      </c>
      <c r="AC1443" s="45">
        <f t="shared" si="411"/>
        <v>1.2775242490659248E-2</v>
      </c>
      <c r="AD1443" s="45">
        <f t="shared" si="412"/>
        <v>0.47927703747206524</v>
      </c>
      <c r="AE1443" s="45">
        <f t="shared" si="413"/>
        <v>0.52072296252793471</v>
      </c>
      <c r="AF1443" s="43">
        <f>('Estimates from MCMC'!$B$2-'MCMC runs'!W1443)/'Estimates from MCMC'!$B$2</f>
        <v>0.14385805222898307</v>
      </c>
    </row>
    <row r="1444" spans="1:32" x14ac:dyDescent="0.3">
      <c r="A1444" s="38">
        <v>4151</v>
      </c>
      <c r="B1444" s="38">
        <v>2046372.5125194844</v>
      </c>
      <c r="C1444" s="39">
        <v>51730.2762494665</v>
      </c>
      <c r="D1444" s="39">
        <v>50719.634732827602</v>
      </c>
      <c r="E1444" s="39">
        <f t="shared" si="396"/>
        <v>1010.6415166388979</v>
      </c>
      <c r="F1444" s="39">
        <v>51657.271852803802</v>
      </c>
      <c r="G1444" s="40">
        <f t="shared" si="397"/>
        <v>73.004396662698127</v>
      </c>
      <c r="H1444" s="39">
        <v>51641.932166755098</v>
      </c>
      <c r="I1444" s="39">
        <f t="shared" si="398"/>
        <v>88.344082711402734</v>
      </c>
      <c r="J1444" s="39">
        <v>50559.197500025097</v>
      </c>
      <c r="K1444" s="40">
        <f t="shared" si="399"/>
        <v>1171.0787494414035</v>
      </c>
      <c r="L1444" s="39">
        <v>49981.793473837199</v>
      </c>
      <c r="M1444" s="39">
        <f t="shared" si="400"/>
        <v>1748.4827756293016</v>
      </c>
      <c r="N1444" s="39">
        <f t="shared" si="405"/>
        <v>577.40402618789813</v>
      </c>
      <c r="O1444" s="40">
        <f>'Estimates from MCMC'!$B$2-L1444</f>
        <v>19079.206526162801</v>
      </c>
      <c r="P1444" s="39">
        <v>51200.805013878104</v>
      </c>
      <c r="Q1444" s="40">
        <f t="shared" si="401"/>
        <v>1219.0115400409049</v>
      </c>
      <c r="R1444" s="39">
        <v>51231.361630422602</v>
      </c>
      <c r="S1444" s="39">
        <f t="shared" si="402"/>
        <v>30.556616544497956</v>
      </c>
      <c r="T1444" s="39">
        <f t="shared" si="406"/>
        <v>1249.5681565854029</v>
      </c>
      <c r="U1444" s="39">
        <v>57632.709408527699</v>
      </c>
      <c r="V1444" s="39">
        <f t="shared" si="403"/>
        <v>7650.9159346904999</v>
      </c>
      <c r="W1444" s="39">
        <v>59126.0190550142</v>
      </c>
      <c r="X1444" s="39">
        <f t="shared" si="404"/>
        <v>243.74148990109825</v>
      </c>
      <c r="Y1444" s="39">
        <f t="shared" si="407"/>
        <v>9144.225581177001</v>
      </c>
      <c r="Z1444" s="39">
        <f t="shared" si="408"/>
        <v>9934.9809449858003</v>
      </c>
      <c r="AA1444" s="45">
        <f t="shared" si="409"/>
        <v>6.5493717197929791E-2</v>
      </c>
      <c r="AB1444" s="45">
        <f t="shared" si="410"/>
        <v>0.40100807778347625</v>
      </c>
      <c r="AC1444" s="45">
        <f t="shared" si="411"/>
        <v>1.2775242490659248E-2</v>
      </c>
      <c r="AD1444" s="45">
        <f t="shared" si="412"/>
        <v>0.47927703747206524</v>
      </c>
      <c r="AE1444" s="45">
        <f t="shared" si="413"/>
        <v>0.52072296252793471</v>
      </c>
      <c r="AF1444" s="43">
        <f>('Estimates from MCMC'!$B$2-'MCMC runs'!W1444)/'Estimates from MCMC'!$B$2</f>
        <v>0.14385805222898307</v>
      </c>
    </row>
    <row r="1445" spans="1:32" x14ac:dyDescent="0.3">
      <c r="A1445" s="38">
        <v>4324</v>
      </c>
      <c r="B1445" s="38">
        <v>2046372.5125194844</v>
      </c>
      <c r="C1445" s="39">
        <v>51730.2762494665</v>
      </c>
      <c r="D1445" s="39">
        <v>50719.634732827602</v>
      </c>
      <c r="E1445" s="39">
        <f t="shared" si="396"/>
        <v>1010.6415166388979</v>
      </c>
      <c r="F1445" s="39">
        <v>51657.271852803802</v>
      </c>
      <c r="G1445" s="40">
        <f t="shared" si="397"/>
        <v>73.004396662698127</v>
      </c>
      <c r="H1445" s="39">
        <v>51641.932166755098</v>
      </c>
      <c r="I1445" s="39">
        <f t="shared" si="398"/>
        <v>88.344082711402734</v>
      </c>
      <c r="J1445" s="39">
        <v>50559.197500025097</v>
      </c>
      <c r="K1445" s="40">
        <f t="shared" si="399"/>
        <v>1171.0787494414035</v>
      </c>
      <c r="L1445" s="39">
        <v>49981.793473837199</v>
      </c>
      <c r="M1445" s="39">
        <f t="shared" si="400"/>
        <v>1748.4827756293016</v>
      </c>
      <c r="N1445" s="39">
        <f t="shared" si="405"/>
        <v>577.40402618789813</v>
      </c>
      <c r="O1445" s="40">
        <f>'Estimates from MCMC'!$B$2-L1445</f>
        <v>19079.206526162801</v>
      </c>
      <c r="P1445" s="39">
        <v>51200.805013878104</v>
      </c>
      <c r="Q1445" s="40">
        <f t="shared" si="401"/>
        <v>1219.0115400409049</v>
      </c>
      <c r="R1445" s="39">
        <v>51231.361630422602</v>
      </c>
      <c r="S1445" s="39">
        <f t="shared" si="402"/>
        <v>30.556616544497956</v>
      </c>
      <c r="T1445" s="39">
        <f t="shared" si="406"/>
        <v>1249.5681565854029</v>
      </c>
      <c r="U1445" s="39">
        <v>57632.709408527699</v>
      </c>
      <c r="V1445" s="39">
        <f t="shared" si="403"/>
        <v>7650.9159346904999</v>
      </c>
      <c r="W1445" s="39">
        <v>59126.0190550142</v>
      </c>
      <c r="X1445" s="39">
        <f t="shared" si="404"/>
        <v>243.74148990109825</v>
      </c>
      <c r="Y1445" s="39">
        <f t="shared" si="407"/>
        <v>9144.225581177001</v>
      </c>
      <c r="Z1445" s="39">
        <f t="shared" si="408"/>
        <v>9934.9809449858003</v>
      </c>
      <c r="AA1445" s="45">
        <f t="shared" si="409"/>
        <v>6.5493717197929791E-2</v>
      </c>
      <c r="AB1445" s="45">
        <f t="shared" si="410"/>
        <v>0.40100807778347625</v>
      </c>
      <c r="AC1445" s="45">
        <f t="shared" si="411"/>
        <v>1.2775242490659248E-2</v>
      </c>
      <c r="AD1445" s="45">
        <f t="shared" si="412"/>
        <v>0.47927703747206524</v>
      </c>
      <c r="AE1445" s="45">
        <f t="shared" si="413"/>
        <v>0.52072296252793471</v>
      </c>
      <c r="AF1445" s="43">
        <f>('Estimates from MCMC'!$B$2-'MCMC runs'!W1445)/'Estimates from MCMC'!$B$2</f>
        <v>0.14385805222898307</v>
      </c>
    </row>
    <row r="1446" spans="1:32" x14ac:dyDescent="0.3">
      <c r="A1446" s="38">
        <v>4203</v>
      </c>
      <c r="B1446" s="38">
        <v>2036671.7032247779</v>
      </c>
      <c r="C1446" s="39">
        <v>51924.372339060901</v>
      </c>
      <c r="D1446" s="39">
        <v>50889.772919602103</v>
      </c>
      <c r="E1446" s="39">
        <f t="shared" si="396"/>
        <v>1034.5994194587984</v>
      </c>
      <c r="F1446" s="39">
        <v>51846.210962424702</v>
      </c>
      <c r="G1446" s="40">
        <f t="shared" si="397"/>
        <v>78.161376636198838</v>
      </c>
      <c r="H1446" s="39">
        <v>51834.687076741102</v>
      </c>
      <c r="I1446" s="39">
        <f t="shared" si="398"/>
        <v>89.685262319799222</v>
      </c>
      <c r="J1446" s="39">
        <v>50723.0890110162</v>
      </c>
      <c r="K1446" s="40">
        <f t="shared" si="399"/>
        <v>1201.2833280447012</v>
      </c>
      <c r="L1446" s="39">
        <v>50137.202352756598</v>
      </c>
      <c r="M1446" s="39">
        <f t="shared" si="400"/>
        <v>1787.1699863043032</v>
      </c>
      <c r="N1446" s="39">
        <f t="shared" si="405"/>
        <v>585.88665825960197</v>
      </c>
      <c r="O1446" s="40">
        <f>'Estimates from MCMC'!$B$2-L1446</f>
        <v>18923.797647243402</v>
      </c>
      <c r="P1446" s="39">
        <v>51385.660939409499</v>
      </c>
      <c r="Q1446" s="40">
        <f t="shared" si="401"/>
        <v>1248.4585866529014</v>
      </c>
      <c r="R1446" s="39">
        <v>51416.237440092402</v>
      </c>
      <c r="S1446" s="39">
        <f t="shared" si="402"/>
        <v>30.576500682902406</v>
      </c>
      <c r="T1446" s="39">
        <f t="shared" si="406"/>
        <v>1279.0350873358038</v>
      </c>
      <c r="U1446" s="39">
        <v>57893.018234682801</v>
      </c>
      <c r="V1446" s="39">
        <f t="shared" si="403"/>
        <v>7755.8158819262026</v>
      </c>
      <c r="W1446" s="39">
        <v>59424.9781386943</v>
      </c>
      <c r="X1446" s="39">
        <f t="shared" si="404"/>
        <v>252.92481667569518</v>
      </c>
      <c r="Y1446" s="39">
        <f t="shared" si="407"/>
        <v>9287.7757859377016</v>
      </c>
      <c r="Z1446" s="39">
        <f t="shared" si="408"/>
        <v>9636.0218613057004</v>
      </c>
      <c r="AA1446" s="45">
        <f t="shared" si="409"/>
        <v>6.758871084853936E-2</v>
      </c>
      <c r="AB1446" s="45">
        <f t="shared" si="410"/>
        <v>0.40984457911152833</v>
      </c>
      <c r="AC1446" s="45">
        <f t="shared" si="411"/>
        <v>1.3365436546640432E-2</v>
      </c>
      <c r="AD1446" s="45">
        <f t="shared" si="412"/>
        <v>0.49079872650670814</v>
      </c>
      <c r="AE1446" s="45">
        <f t="shared" si="413"/>
        <v>0.50920127349329181</v>
      </c>
      <c r="AF1446" s="43">
        <f>('Estimates from MCMC'!$B$2-'MCMC runs'!W1446)/'Estimates from MCMC'!$B$2</f>
        <v>0.13952913889613097</v>
      </c>
    </row>
    <row r="1447" spans="1:32" x14ac:dyDescent="0.3">
      <c r="A1447" s="38">
        <v>3762</v>
      </c>
      <c r="B1447" s="38">
        <v>2186988.4029338406</v>
      </c>
      <c r="C1447" s="39">
        <v>53403.375746289101</v>
      </c>
      <c r="D1447" s="39">
        <v>52335.257614905997</v>
      </c>
      <c r="E1447" s="39">
        <f t="shared" si="396"/>
        <v>1068.1181313831039</v>
      </c>
      <c r="F1447" s="39">
        <v>53349.8688650861</v>
      </c>
      <c r="G1447" s="40">
        <f t="shared" si="397"/>
        <v>53.506881203000376</v>
      </c>
      <c r="H1447" s="39">
        <v>53311.500802730603</v>
      </c>
      <c r="I1447" s="39">
        <f t="shared" si="398"/>
        <v>91.874943558497762</v>
      </c>
      <c r="J1447" s="39">
        <v>52190.503093384301</v>
      </c>
      <c r="K1447" s="40">
        <f t="shared" si="399"/>
        <v>1212.8726529047999</v>
      </c>
      <c r="L1447" s="39">
        <v>51589.898159299701</v>
      </c>
      <c r="M1447" s="39">
        <f t="shared" si="400"/>
        <v>1813.4775869894002</v>
      </c>
      <c r="N1447" s="39">
        <f t="shared" si="405"/>
        <v>600.60493408460025</v>
      </c>
      <c r="O1447" s="40">
        <f>'Estimates from MCMC'!$B$2-L1447</f>
        <v>17471.101840700299</v>
      </c>
      <c r="P1447" s="39">
        <v>52858.444230261302</v>
      </c>
      <c r="Q1447" s="40">
        <f t="shared" si="401"/>
        <v>1268.5460709616018</v>
      </c>
      <c r="R1447" s="39">
        <v>52890.103997393599</v>
      </c>
      <c r="S1447" s="39">
        <f t="shared" si="402"/>
        <v>31.659767132296111</v>
      </c>
      <c r="T1447" s="39">
        <f t="shared" si="406"/>
        <v>1300.2058380938979</v>
      </c>
      <c r="U1447" s="39">
        <v>59736.237248342302</v>
      </c>
      <c r="V1447" s="39">
        <f t="shared" si="403"/>
        <v>8146.3390890426017</v>
      </c>
      <c r="W1447" s="39">
        <v>61294.459948407399</v>
      </c>
      <c r="X1447" s="39">
        <f t="shared" si="404"/>
        <v>258.01686197119852</v>
      </c>
      <c r="Y1447" s="39">
        <f t="shared" si="407"/>
        <v>9704.5617891076981</v>
      </c>
      <c r="Z1447" s="39">
        <f t="shared" si="408"/>
        <v>7766.5400515926012</v>
      </c>
      <c r="AA1447" s="45">
        <f t="shared" si="409"/>
        <v>7.4420368557692601E-2</v>
      </c>
      <c r="AB1447" s="45">
        <f t="shared" si="410"/>
        <v>0.46627506171734784</v>
      </c>
      <c r="AC1447" s="45">
        <f t="shared" si="411"/>
        <v>1.4768207770967715E-2</v>
      </c>
      <c r="AD1447" s="45">
        <f t="shared" si="412"/>
        <v>0.55546363804600818</v>
      </c>
      <c r="AE1447" s="45">
        <f t="shared" si="413"/>
        <v>0.44453636195399182</v>
      </c>
      <c r="AF1447" s="43">
        <f>('Estimates from MCMC'!$B$2-'MCMC runs'!W1447)/'Estimates from MCMC'!$B$2</f>
        <v>0.11245913108111091</v>
      </c>
    </row>
    <row r="1448" spans="1:32" x14ac:dyDescent="0.3">
      <c r="A1448" s="38">
        <v>4199</v>
      </c>
      <c r="B1448" s="38">
        <v>1940129.0283318353</v>
      </c>
      <c r="C1448" s="39">
        <v>52337.061120725397</v>
      </c>
      <c r="D1448" s="39">
        <v>51303.539358553702</v>
      </c>
      <c r="E1448" s="39">
        <f t="shared" si="396"/>
        <v>1033.5217621716947</v>
      </c>
      <c r="F1448" s="39">
        <v>52276.423655588696</v>
      </c>
      <c r="G1448" s="40">
        <f t="shared" si="397"/>
        <v>60.637465136700484</v>
      </c>
      <c r="H1448" s="39">
        <v>52248.309555713902</v>
      </c>
      <c r="I1448" s="39">
        <f t="shared" si="398"/>
        <v>88.751565011494677</v>
      </c>
      <c r="J1448" s="39">
        <v>51154.813083121502</v>
      </c>
      <c r="K1448" s="40">
        <f t="shared" si="399"/>
        <v>1182.2480376038948</v>
      </c>
      <c r="L1448" s="39">
        <v>50574.5863379492</v>
      </c>
      <c r="M1448" s="39">
        <f t="shared" si="400"/>
        <v>1762.4747827761967</v>
      </c>
      <c r="N1448" s="39">
        <f t="shared" si="405"/>
        <v>580.22674517230189</v>
      </c>
      <c r="O1448" s="40">
        <f>'Estimates from MCMC'!$B$2-L1448</f>
        <v>18486.4136620508</v>
      </c>
      <c r="P1448" s="39">
        <v>51799.560047940198</v>
      </c>
      <c r="Q1448" s="40">
        <f t="shared" si="401"/>
        <v>1224.973709990998</v>
      </c>
      <c r="R1448" s="39">
        <v>51830.244431858802</v>
      </c>
      <c r="S1448" s="39">
        <f t="shared" si="402"/>
        <v>30.684383918603999</v>
      </c>
      <c r="T1448" s="39">
        <f t="shared" si="406"/>
        <v>1255.658093909602</v>
      </c>
      <c r="U1448" s="39">
        <v>58573.5291778303</v>
      </c>
      <c r="V1448" s="39">
        <f t="shared" si="403"/>
        <v>7998.9428398810996</v>
      </c>
      <c r="W1448" s="39">
        <v>60080.699541479902</v>
      </c>
      <c r="X1448" s="39">
        <f t="shared" si="404"/>
        <v>251.51226974000019</v>
      </c>
      <c r="Y1448" s="39">
        <f t="shared" si="407"/>
        <v>9506.1132035307019</v>
      </c>
      <c r="Z1448" s="39">
        <f t="shared" si="408"/>
        <v>8980.3004585200979</v>
      </c>
      <c r="AA1448" s="45">
        <f t="shared" si="409"/>
        <v>6.7923293120246281E-2</v>
      </c>
      <c r="AB1448" s="45">
        <f t="shared" si="410"/>
        <v>0.43269305697196719</v>
      </c>
      <c r="AC1448" s="45">
        <f t="shared" si="411"/>
        <v>1.3605249473363702E-2</v>
      </c>
      <c r="AD1448" s="45">
        <f t="shared" si="412"/>
        <v>0.51422159956557723</v>
      </c>
      <c r="AE1448" s="45">
        <f t="shared" si="413"/>
        <v>0.48577840043442283</v>
      </c>
      <c r="AF1448" s="43">
        <f>('Estimates from MCMC'!$B$2-'MCMC runs'!W1448)/'Estimates from MCMC'!$B$2</f>
        <v>0.13003432412678789</v>
      </c>
    </row>
    <row r="1449" spans="1:32" x14ac:dyDescent="0.3">
      <c r="A1449" s="38">
        <v>294</v>
      </c>
      <c r="B1449" s="38">
        <v>2206991.4863019125</v>
      </c>
      <c r="C1449" s="39">
        <v>53180.474670785698</v>
      </c>
      <c r="D1449" s="39">
        <v>52114.474466081898</v>
      </c>
      <c r="E1449" s="39">
        <f t="shared" si="396"/>
        <v>1066.0002047037997</v>
      </c>
      <c r="F1449" s="39">
        <v>53123.015693506102</v>
      </c>
      <c r="G1449" s="40">
        <f t="shared" si="397"/>
        <v>57.458977279595274</v>
      </c>
      <c r="H1449" s="39">
        <v>53088.974913877202</v>
      </c>
      <c r="I1449" s="39">
        <f t="shared" si="398"/>
        <v>91.499756908495328</v>
      </c>
      <c r="J1449" s="39">
        <v>51966.140304415698</v>
      </c>
      <c r="K1449" s="40">
        <f t="shared" si="399"/>
        <v>1214.3343663699998</v>
      </c>
      <c r="L1449" s="39">
        <v>51368.281106973598</v>
      </c>
      <c r="M1449" s="39">
        <f t="shared" si="400"/>
        <v>1812.1935638120995</v>
      </c>
      <c r="N1449" s="39">
        <f t="shared" si="405"/>
        <v>597.85919744209968</v>
      </c>
      <c r="O1449" s="40">
        <f>'Estimates from MCMC'!$B$2-L1449</f>
        <v>17692.718893026402</v>
      </c>
      <c r="P1449" s="39">
        <v>52637.094769768199</v>
      </c>
      <c r="Q1449" s="40">
        <f t="shared" si="401"/>
        <v>1268.8136627946005</v>
      </c>
      <c r="R1449" s="39">
        <v>52668.490768321797</v>
      </c>
      <c r="S1449" s="39">
        <f t="shared" si="402"/>
        <v>31.395998553598474</v>
      </c>
      <c r="T1449" s="39">
        <f t="shared" si="406"/>
        <v>1300.209661348199</v>
      </c>
      <c r="U1449" s="39">
        <v>59316.779548101003</v>
      </c>
      <c r="V1449" s="39">
        <f t="shared" si="403"/>
        <v>7948.4984411274054</v>
      </c>
      <c r="W1449" s="39">
        <v>60873.6516825375</v>
      </c>
      <c r="X1449" s="39">
        <f t="shared" si="404"/>
        <v>256.6624730882977</v>
      </c>
      <c r="Y1449" s="39">
        <f t="shared" si="407"/>
        <v>9505.3705755639021</v>
      </c>
      <c r="Z1449" s="39">
        <f t="shared" si="408"/>
        <v>8187.3483174624998</v>
      </c>
      <c r="AA1449" s="45">
        <f t="shared" si="409"/>
        <v>7.3488403292310128E-2</v>
      </c>
      <c r="AB1449" s="45">
        <f t="shared" si="410"/>
        <v>0.44925251394008819</v>
      </c>
      <c r="AC1449" s="45">
        <f t="shared" si="411"/>
        <v>1.4506672187589066E-2</v>
      </c>
      <c r="AD1449" s="45">
        <f t="shared" si="412"/>
        <v>0.5372475894199874</v>
      </c>
      <c r="AE1449" s="45">
        <f t="shared" si="413"/>
        <v>0.4627524105800126</v>
      </c>
      <c r="AF1449" s="43">
        <f>('Estimates from MCMC'!$B$2-'MCMC runs'!W1449)/'Estimates from MCMC'!$B$2</f>
        <v>0.1185524147849365</v>
      </c>
    </row>
    <row r="1450" spans="1:32" x14ac:dyDescent="0.3">
      <c r="A1450" s="38">
        <v>540</v>
      </c>
      <c r="B1450" s="38">
        <v>2185009.4190262365</v>
      </c>
      <c r="C1450" s="39">
        <v>52203.354124910402</v>
      </c>
      <c r="D1450" s="39">
        <v>51156.645720588203</v>
      </c>
      <c r="E1450" s="39">
        <f t="shared" si="396"/>
        <v>1046.7084043221985</v>
      </c>
      <c r="F1450" s="39">
        <v>52139.273555413602</v>
      </c>
      <c r="G1450" s="40">
        <f t="shared" si="397"/>
        <v>64.080569496800308</v>
      </c>
      <c r="H1450" s="39">
        <v>52112.870554748399</v>
      </c>
      <c r="I1450" s="39">
        <f t="shared" si="398"/>
        <v>90.483570162003161</v>
      </c>
      <c r="J1450" s="39">
        <v>51003.052931719998</v>
      </c>
      <c r="K1450" s="40">
        <f t="shared" si="399"/>
        <v>1200.3011931904039</v>
      </c>
      <c r="L1450" s="39">
        <v>50411.7862798192</v>
      </c>
      <c r="M1450" s="39">
        <f t="shared" si="400"/>
        <v>1791.5678450912019</v>
      </c>
      <c r="N1450" s="39">
        <f t="shared" si="405"/>
        <v>591.26665190079802</v>
      </c>
      <c r="O1450" s="40">
        <f>'Estimates from MCMC'!$B$2-L1450</f>
        <v>18649.2137201808</v>
      </c>
      <c r="P1450" s="39">
        <v>51662.955968576702</v>
      </c>
      <c r="Q1450" s="40">
        <f t="shared" si="401"/>
        <v>1251.1696887575017</v>
      </c>
      <c r="R1450" s="39">
        <v>51694.079810755</v>
      </c>
      <c r="S1450" s="39">
        <f t="shared" si="402"/>
        <v>31.123842178298219</v>
      </c>
      <c r="T1450" s="39">
        <f t="shared" si="406"/>
        <v>1282.2935309357999</v>
      </c>
      <c r="U1450" s="39">
        <v>58317.651836459103</v>
      </c>
      <c r="V1450" s="39">
        <f t="shared" si="403"/>
        <v>7905.8655566399029</v>
      </c>
      <c r="W1450" s="39">
        <v>59853.8738112715</v>
      </c>
      <c r="X1450" s="39">
        <f t="shared" si="404"/>
        <v>253.92844387659716</v>
      </c>
      <c r="Y1450" s="39">
        <f t="shared" si="407"/>
        <v>9442.0875314523</v>
      </c>
      <c r="Z1450" s="39">
        <f t="shared" si="408"/>
        <v>9207.1261887285</v>
      </c>
      <c r="AA1450" s="45">
        <f t="shared" si="409"/>
        <v>6.8758584151362726E-2</v>
      </c>
      <c r="AB1450" s="45">
        <f t="shared" si="410"/>
        <v>0.42392487293363795</v>
      </c>
      <c r="AC1450" s="45">
        <f t="shared" si="411"/>
        <v>1.3616040208805939E-2</v>
      </c>
      <c r="AD1450" s="45">
        <f t="shared" si="412"/>
        <v>0.50629949729380663</v>
      </c>
      <c r="AE1450" s="45">
        <f t="shared" si="413"/>
        <v>0.49370050270619337</v>
      </c>
      <c r="AF1450" s="43">
        <f>('Estimates from MCMC'!$B$2-'MCMC runs'!W1450)/'Estimates from MCMC'!$B$2</f>
        <v>0.13331874992728893</v>
      </c>
    </row>
    <row r="1451" spans="1:32" x14ac:dyDescent="0.3">
      <c r="A1451" s="38">
        <v>1713</v>
      </c>
      <c r="B1451" s="38">
        <v>1917609.1001754666</v>
      </c>
      <c r="C1451" s="39">
        <v>53014.164016438299</v>
      </c>
      <c r="D1451" s="39">
        <v>51989.788542763497</v>
      </c>
      <c r="E1451" s="39">
        <f t="shared" si="396"/>
        <v>1024.3754736748015</v>
      </c>
      <c r="F1451" s="39">
        <v>52955.237018247302</v>
      </c>
      <c r="G1451" s="40">
        <f t="shared" si="397"/>
        <v>58.926998190996528</v>
      </c>
      <c r="H1451" s="39">
        <v>52925.100145463402</v>
      </c>
      <c r="I1451" s="39">
        <f t="shared" si="398"/>
        <v>89.063870974896417</v>
      </c>
      <c r="J1451" s="39">
        <v>51842.480472240197</v>
      </c>
      <c r="K1451" s="40">
        <f t="shared" si="399"/>
        <v>1171.683544198102</v>
      </c>
      <c r="L1451" s="39">
        <v>51260.050047795303</v>
      </c>
      <c r="M1451" s="39">
        <f t="shared" si="400"/>
        <v>1754.113968642996</v>
      </c>
      <c r="N1451" s="39">
        <f t="shared" si="405"/>
        <v>582.43042444489402</v>
      </c>
      <c r="O1451" s="40">
        <f>'Estimates from MCMC'!$B$2-L1451</f>
        <v>17800.949952204697</v>
      </c>
      <c r="P1451" s="39">
        <v>52480.5047331639</v>
      </c>
      <c r="Q1451" s="40">
        <f t="shared" si="401"/>
        <v>1220.454685368597</v>
      </c>
      <c r="R1451" s="39">
        <v>52511.586391578297</v>
      </c>
      <c r="S1451" s="39">
        <f t="shared" si="402"/>
        <v>31.08165841439768</v>
      </c>
      <c r="T1451" s="39">
        <f t="shared" si="406"/>
        <v>1251.5363437829947</v>
      </c>
      <c r="U1451" s="39">
        <v>59289.070026399</v>
      </c>
      <c r="V1451" s="39">
        <f t="shared" si="403"/>
        <v>8029.0199786036974</v>
      </c>
      <c r="W1451" s="39">
        <v>60787.829008661298</v>
      </c>
      <c r="X1451" s="39">
        <f t="shared" si="404"/>
        <v>247.22263847930299</v>
      </c>
      <c r="Y1451" s="39">
        <f t="shared" si="407"/>
        <v>9527.778960865995</v>
      </c>
      <c r="Z1451" s="39">
        <f t="shared" si="408"/>
        <v>8273.1709913387022</v>
      </c>
      <c r="AA1451" s="45">
        <f t="shared" si="409"/>
        <v>7.030727838364538E-2</v>
      </c>
      <c r="AB1451" s="45">
        <f t="shared" si="410"/>
        <v>0.45104446673697213</v>
      </c>
      <c r="AC1451" s="45">
        <f t="shared" si="411"/>
        <v>1.3888171088795392E-2</v>
      </c>
      <c r="AD1451" s="45">
        <f t="shared" si="412"/>
        <v>0.53523991620941291</v>
      </c>
      <c r="AE1451" s="45">
        <f t="shared" si="413"/>
        <v>0.46476008379058709</v>
      </c>
      <c r="AF1451" s="43">
        <f>('Estimates from MCMC'!$B$2-'MCMC runs'!W1451)/'Estimates from MCMC'!$B$2</f>
        <v>0.11979512302658088</v>
      </c>
    </row>
    <row r="1452" spans="1:32" x14ac:dyDescent="0.3">
      <c r="A1452" s="38">
        <v>4758</v>
      </c>
      <c r="B1452" s="38">
        <v>2016685.0921831192</v>
      </c>
      <c r="C1452" s="39">
        <v>51953.603214302297</v>
      </c>
      <c r="D1452" s="39">
        <v>50911.695029090501</v>
      </c>
      <c r="E1452" s="39">
        <f t="shared" si="396"/>
        <v>1041.9081852117961</v>
      </c>
      <c r="F1452" s="39">
        <v>51889.983564043803</v>
      </c>
      <c r="G1452" s="40">
        <f t="shared" si="397"/>
        <v>63.619650258493493</v>
      </c>
      <c r="H1452" s="39">
        <v>51864.218393985502</v>
      </c>
      <c r="I1452" s="39">
        <f t="shared" si="398"/>
        <v>89.384820316794503</v>
      </c>
      <c r="J1452" s="39">
        <v>50759.415558829503</v>
      </c>
      <c r="K1452" s="40">
        <f t="shared" si="399"/>
        <v>1194.1876554727933</v>
      </c>
      <c r="L1452" s="39">
        <v>50175.357190112903</v>
      </c>
      <c r="M1452" s="39">
        <f t="shared" si="400"/>
        <v>1778.2460241893932</v>
      </c>
      <c r="N1452" s="39">
        <f t="shared" si="405"/>
        <v>584.05836871659994</v>
      </c>
      <c r="O1452" s="40">
        <f>'Estimates from MCMC'!$B$2-L1452</f>
        <v>18885.642809887097</v>
      </c>
      <c r="P1452" s="39">
        <v>51418.3297102859</v>
      </c>
      <c r="Q1452" s="40">
        <f t="shared" si="401"/>
        <v>1242.9725201729962</v>
      </c>
      <c r="R1452" s="39">
        <v>51448.879650061797</v>
      </c>
      <c r="S1452" s="39">
        <f t="shared" si="402"/>
        <v>30.549939775897656</v>
      </c>
      <c r="T1452" s="39">
        <f t="shared" si="406"/>
        <v>1273.5224599488938</v>
      </c>
      <c r="U1452" s="39">
        <v>57883.647238217301</v>
      </c>
      <c r="V1452" s="39">
        <f t="shared" si="403"/>
        <v>7708.290048104398</v>
      </c>
      <c r="W1452" s="39">
        <v>59406.511479878704</v>
      </c>
      <c r="X1452" s="39">
        <f t="shared" si="404"/>
        <v>249.34178171250824</v>
      </c>
      <c r="Y1452" s="39">
        <f t="shared" si="407"/>
        <v>9231.1542897658001</v>
      </c>
      <c r="Z1452" s="39">
        <f t="shared" si="408"/>
        <v>9654.4885201212965</v>
      </c>
      <c r="AA1452" s="45">
        <f t="shared" si="409"/>
        <v>6.74333657990277E-2</v>
      </c>
      <c r="AB1452" s="45">
        <f t="shared" si="410"/>
        <v>0.40815608585316032</v>
      </c>
      <c r="AC1452" s="45">
        <f t="shared" si="411"/>
        <v>1.3202716170294808E-2</v>
      </c>
      <c r="AD1452" s="45">
        <f t="shared" si="412"/>
        <v>0.48879216782248286</v>
      </c>
      <c r="AE1452" s="45">
        <f t="shared" si="413"/>
        <v>0.5112078321775172</v>
      </c>
      <c r="AF1452" s="43">
        <f>('Estimates from MCMC'!$B$2-'MCMC runs'!W1452)/'Estimates from MCMC'!$B$2</f>
        <v>0.13979653523872079</v>
      </c>
    </row>
    <row r="1453" spans="1:32" x14ac:dyDescent="0.3">
      <c r="A1453" s="38">
        <v>4101</v>
      </c>
      <c r="B1453" s="38">
        <v>2092209.9564291157</v>
      </c>
      <c r="C1453" s="39">
        <v>51775.153284370397</v>
      </c>
      <c r="D1453" s="39">
        <v>50770.814178004701</v>
      </c>
      <c r="E1453" s="39">
        <f t="shared" si="396"/>
        <v>1004.3391063656964</v>
      </c>
      <c r="F1453" s="39">
        <v>51705.454866615197</v>
      </c>
      <c r="G1453" s="40">
        <f t="shared" si="397"/>
        <v>69.698417755200353</v>
      </c>
      <c r="H1453" s="39">
        <v>51687.639323478899</v>
      </c>
      <c r="I1453" s="39">
        <f t="shared" si="398"/>
        <v>87.513960891497845</v>
      </c>
      <c r="J1453" s="39">
        <v>50614.529309171703</v>
      </c>
      <c r="K1453" s="40">
        <f t="shared" si="399"/>
        <v>1160.6239751986941</v>
      </c>
      <c r="L1453" s="39">
        <v>50042.240081971599</v>
      </c>
      <c r="M1453" s="39">
        <f t="shared" si="400"/>
        <v>1732.9132023987986</v>
      </c>
      <c r="N1453" s="39">
        <f t="shared" si="405"/>
        <v>572.28922720010451</v>
      </c>
      <c r="O1453" s="40">
        <f>'Estimates from MCMC'!$B$2-L1453</f>
        <v>19018.759918028401</v>
      </c>
      <c r="P1453" s="39">
        <v>51247.330156091397</v>
      </c>
      <c r="Q1453" s="40">
        <f t="shared" si="401"/>
        <v>1205.0900741197984</v>
      </c>
      <c r="R1453" s="39">
        <v>51277.623645198699</v>
      </c>
      <c r="S1453" s="39">
        <f t="shared" si="402"/>
        <v>30.293489107301866</v>
      </c>
      <c r="T1453" s="39">
        <f t="shared" si="406"/>
        <v>1235.3835632271002</v>
      </c>
      <c r="U1453" s="39">
        <v>57795.963962677801</v>
      </c>
      <c r="V1453" s="39">
        <f t="shared" si="403"/>
        <v>7753.7238807062022</v>
      </c>
      <c r="W1453" s="39">
        <v>59273.4473430984</v>
      </c>
      <c r="X1453" s="39">
        <f t="shared" si="404"/>
        <v>242.09981719349889</v>
      </c>
      <c r="Y1453" s="39">
        <f t="shared" si="407"/>
        <v>9231.2072611268013</v>
      </c>
      <c r="Z1453" s="39">
        <f t="shared" si="408"/>
        <v>9787.5526569016001</v>
      </c>
      <c r="AA1453" s="45">
        <f t="shared" si="409"/>
        <v>6.4956052263746511E-2</v>
      </c>
      <c r="AB1453" s="45">
        <f t="shared" si="410"/>
        <v>0.40768819387410404</v>
      </c>
      <c r="AC1453" s="45">
        <f t="shared" si="411"/>
        <v>1.2729526963743092E-2</v>
      </c>
      <c r="AD1453" s="45">
        <f t="shared" si="412"/>
        <v>0.48537377310159363</v>
      </c>
      <c r="AE1453" s="45">
        <f t="shared" si="413"/>
        <v>0.51462622689840631</v>
      </c>
      <c r="AF1453" s="43">
        <f>('Estimates from MCMC'!$B$2-'MCMC runs'!W1453)/'Estimates from MCMC'!$B$2</f>
        <v>0.14172329761951899</v>
      </c>
    </row>
    <row r="1454" spans="1:32" x14ac:dyDescent="0.3">
      <c r="A1454" s="38">
        <v>562</v>
      </c>
      <c r="B1454" s="38">
        <v>1966539.3179285519</v>
      </c>
      <c r="C1454" s="39">
        <v>52078.434455050701</v>
      </c>
      <c r="D1454" s="39">
        <v>51047.0928124661</v>
      </c>
      <c r="E1454" s="39">
        <f t="shared" si="396"/>
        <v>1031.3416425846008</v>
      </c>
      <c r="F1454" s="39">
        <v>52002.230987329604</v>
      </c>
      <c r="G1454" s="40">
        <f t="shared" si="397"/>
        <v>76.203467721097695</v>
      </c>
      <c r="H1454" s="39">
        <v>51988.5759601381</v>
      </c>
      <c r="I1454" s="39">
        <f t="shared" si="398"/>
        <v>89.8584949126016</v>
      </c>
      <c r="J1454" s="39">
        <v>50882.239792825399</v>
      </c>
      <c r="K1454" s="40">
        <f t="shared" si="399"/>
        <v>1196.1946622253017</v>
      </c>
      <c r="L1454" s="39">
        <v>50295.055359497797</v>
      </c>
      <c r="M1454" s="39">
        <f t="shared" si="400"/>
        <v>1783.3790955529039</v>
      </c>
      <c r="N1454" s="39">
        <f t="shared" si="405"/>
        <v>587.18443332760216</v>
      </c>
      <c r="O1454" s="40">
        <f>'Estimates from MCMC'!$B$2-L1454</f>
        <v>18765.944640502203</v>
      </c>
      <c r="P1454" s="39">
        <v>51541.128951054598</v>
      </c>
      <c r="Q1454" s="40">
        <f t="shared" si="401"/>
        <v>1246.0735915568002</v>
      </c>
      <c r="R1454" s="39">
        <v>51571.865975079301</v>
      </c>
      <c r="S1454" s="39">
        <f t="shared" si="402"/>
        <v>30.737024024703715</v>
      </c>
      <c r="T1454" s="39">
        <f t="shared" si="406"/>
        <v>1276.810615581504</v>
      </c>
      <c r="U1454" s="39">
        <v>58099.964226432501</v>
      </c>
      <c r="V1454" s="39">
        <f t="shared" si="403"/>
        <v>7804.9088669347038</v>
      </c>
      <c r="W1454" s="39">
        <v>59627.899062025397</v>
      </c>
      <c r="X1454" s="39">
        <f t="shared" si="404"/>
        <v>251.12422001139203</v>
      </c>
      <c r="Y1454" s="39">
        <f t="shared" si="407"/>
        <v>9332.8437025275998</v>
      </c>
      <c r="Z1454" s="39">
        <f t="shared" si="408"/>
        <v>9433.1009379746029</v>
      </c>
      <c r="AA1454" s="45">
        <f t="shared" si="409"/>
        <v>6.803870735213545E-2</v>
      </c>
      <c r="AB1454" s="45">
        <f t="shared" si="410"/>
        <v>0.41590812594051402</v>
      </c>
      <c r="AC1454" s="45">
        <f t="shared" si="411"/>
        <v>1.3381912012539732E-2</v>
      </c>
      <c r="AD1454" s="45">
        <f t="shared" si="412"/>
        <v>0.49732874530518917</v>
      </c>
      <c r="AE1454" s="45">
        <f t="shared" si="413"/>
        <v>0.50267125469481078</v>
      </c>
      <c r="AF1454" s="43">
        <f>('Estimates from MCMC'!$B$2-'MCMC runs'!W1454)/'Estimates from MCMC'!$B$2</f>
        <v>0.13659085356387257</v>
      </c>
    </row>
    <row r="1455" spans="1:32" x14ac:dyDescent="0.3">
      <c r="A1455" s="38">
        <v>4082</v>
      </c>
      <c r="B1455" s="38">
        <v>2095514.1642698802</v>
      </c>
      <c r="C1455" s="39">
        <v>52482.055444840502</v>
      </c>
      <c r="D1455" s="39">
        <v>51408.406460148501</v>
      </c>
      <c r="E1455" s="39">
        <f t="shared" si="396"/>
        <v>1073.6489846920012</v>
      </c>
      <c r="F1455" s="39">
        <v>52416.335386886101</v>
      </c>
      <c r="G1455" s="40">
        <f t="shared" si="397"/>
        <v>65.720057954400545</v>
      </c>
      <c r="H1455" s="39">
        <v>52389.875888605296</v>
      </c>
      <c r="I1455" s="39">
        <f t="shared" si="398"/>
        <v>92.179556235205382</v>
      </c>
      <c r="J1455" s="39">
        <v>51251.494029640999</v>
      </c>
      <c r="K1455" s="40">
        <f t="shared" si="399"/>
        <v>1230.5614151995032</v>
      </c>
      <c r="L1455" s="39">
        <v>50649.532063661398</v>
      </c>
      <c r="M1455" s="39">
        <f t="shared" si="400"/>
        <v>1832.523381179104</v>
      </c>
      <c r="N1455" s="39">
        <f t="shared" si="405"/>
        <v>601.96196597960079</v>
      </c>
      <c r="O1455" s="40">
        <f>'Estimates from MCMC'!$B$2-L1455</f>
        <v>18411.467936338602</v>
      </c>
      <c r="P1455" s="39">
        <v>51933.365102862801</v>
      </c>
      <c r="Q1455" s="40">
        <f t="shared" si="401"/>
        <v>1283.8330392014032</v>
      </c>
      <c r="R1455" s="39">
        <v>51964.742459204099</v>
      </c>
      <c r="S1455" s="39">
        <f t="shared" si="402"/>
        <v>31.377356341297855</v>
      </c>
      <c r="T1455" s="39">
        <f t="shared" si="406"/>
        <v>1315.210395542701</v>
      </c>
      <c r="U1455" s="39">
        <v>58577.977061671998</v>
      </c>
      <c r="V1455" s="39">
        <f t="shared" si="403"/>
        <v>7928.4449980106001</v>
      </c>
      <c r="W1455" s="39">
        <v>60155.047970303902</v>
      </c>
      <c r="X1455" s="39">
        <f t="shared" si="404"/>
        <v>261.86051308920287</v>
      </c>
      <c r="Y1455" s="39">
        <f t="shared" si="407"/>
        <v>9505.515906642504</v>
      </c>
      <c r="Z1455" s="39">
        <f t="shared" si="408"/>
        <v>8905.9520296960982</v>
      </c>
      <c r="AA1455" s="45">
        <f t="shared" si="409"/>
        <v>7.143430388550813E-2</v>
      </c>
      <c r="AB1455" s="45">
        <f t="shared" si="410"/>
        <v>0.43062535944579827</v>
      </c>
      <c r="AC1455" s="45">
        <f t="shared" si="411"/>
        <v>1.4222685230457392E-2</v>
      </c>
      <c r="AD1455" s="45">
        <f t="shared" si="412"/>
        <v>0.5162823485617638</v>
      </c>
      <c r="AE1455" s="45">
        <f t="shared" si="413"/>
        <v>0.4837176514382362</v>
      </c>
      <c r="AF1455" s="43">
        <f>('Estimates from MCMC'!$B$2-'MCMC runs'!W1455)/'Estimates from MCMC'!$B$2</f>
        <v>0.12895776240853879</v>
      </c>
    </row>
    <row r="1456" spans="1:32" x14ac:dyDescent="0.3">
      <c r="A1456" s="38">
        <v>4124</v>
      </c>
      <c r="B1456" s="38">
        <v>1922818.8670372711</v>
      </c>
      <c r="C1456" s="39">
        <v>52577.313360867702</v>
      </c>
      <c r="D1456" s="39">
        <v>51527.354719031398</v>
      </c>
      <c r="E1456" s="39">
        <f t="shared" si="396"/>
        <v>1049.9586418363033</v>
      </c>
      <c r="F1456" s="39">
        <v>52508.3894594433</v>
      </c>
      <c r="G1456" s="40">
        <f t="shared" si="397"/>
        <v>68.923901424401265</v>
      </c>
      <c r="H1456" s="39">
        <v>52486.939441828603</v>
      </c>
      <c r="I1456" s="39">
        <f t="shared" si="398"/>
        <v>90.373919039098837</v>
      </c>
      <c r="J1456" s="39">
        <v>51369.0946533397</v>
      </c>
      <c r="K1456" s="40">
        <f t="shared" si="399"/>
        <v>1208.2187075280017</v>
      </c>
      <c r="L1456" s="39">
        <v>50778.613331909801</v>
      </c>
      <c r="M1456" s="39">
        <f t="shared" si="400"/>
        <v>1798.7000289579009</v>
      </c>
      <c r="N1456" s="39">
        <f t="shared" si="405"/>
        <v>590.48132142989925</v>
      </c>
      <c r="O1456" s="40">
        <f>'Estimates from MCMC'!$B$2-L1456</f>
        <v>18282.386668090199</v>
      </c>
      <c r="P1456" s="39">
        <v>52036.621208205703</v>
      </c>
      <c r="Q1456" s="40">
        <f t="shared" si="401"/>
        <v>1258.007876295902</v>
      </c>
      <c r="R1456" s="39">
        <v>52067.458962316698</v>
      </c>
      <c r="S1456" s="39">
        <f t="shared" si="402"/>
        <v>30.837754110994865</v>
      </c>
      <c r="T1456" s="39">
        <f t="shared" si="406"/>
        <v>1288.8456304068968</v>
      </c>
      <c r="U1456" s="39">
        <v>58609.826910176896</v>
      </c>
      <c r="V1456" s="39">
        <f t="shared" si="403"/>
        <v>7831.2135782670957</v>
      </c>
      <c r="W1456" s="39">
        <v>60153.0742906921</v>
      </c>
      <c r="X1456" s="39">
        <f t="shared" si="404"/>
        <v>254.40175010830717</v>
      </c>
      <c r="Y1456" s="39">
        <f t="shared" si="407"/>
        <v>9374.4609587822997</v>
      </c>
      <c r="Z1456" s="39">
        <f t="shared" si="408"/>
        <v>8907.9257093078995</v>
      </c>
      <c r="AA1456" s="45">
        <f t="shared" si="409"/>
        <v>7.0496574315235788E-2</v>
      </c>
      <c r="AB1456" s="45">
        <f t="shared" si="410"/>
        <v>0.42834744283882681</v>
      </c>
      <c r="AC1456" s="45">
        <f t="shared" si="411"/>
        <v>1.3915127971357051E-2</v>
      </c>
      <c r="AD1456" s="45">
        <f t="shared" si="412"/>
        <v>0.51275914512541965</v>
      </c>
      <c r="AE1456" s="45">
        <f t="shared" si="413"/>
        <v>0.48724085487458035</v>
      </c>
      <c r="AF1456" s="43">
        <f>('Estimates from MCMC'!$B$2-'MCMC runs'!W1456)/'Estimates from MCMC'!$B$2</f>
        <v>0.12898634119557925</v>
      </c>
    </row>
    <row r="1457" spans="1:32" x14ac:dyDescent="0.3">
      <c r="A1457" s="38">
        <v>1883</v>
      </c>
      <c r="B1457" s="38">
        <v>1920825.726806601</v>
      </c>
      <c r="C1457" s="39">
        <v>52282.041814207303</v>
      </c>
      <c r="D1457" s="39">
        <v>51244.449861861001</v>
      </c>
      <c r="E1457" s="39">
        <f t="shared" si="396"/>
        <v>1037.5919523463017</v>
      </c>
      <c r="F1457" s="39">
        <v>52211.992261382497</v>
      </c>
      <c r="G1457" s="40">
        <f t="shared" si="397"/>
        <v>70.049552824806597</v>
      </c>
      <c r="H1457" s="39">
        <v>52193.240109700797</v>
      </c>
      <c r="I1457" s="39">
        <f t="shared" si="398"/>
        <v>88.801704506506212</v>
      </c>
      <c r="J1457" s="39">
        <v>51086.6116537294</v>
      </c>
      <c r="K1457" s="40">
        <f t="shared" si="399"/>
        <v>1195.430160477903</v>
      </c>
      <c r="L1457" s="39">
        <v>50506.397983318901</v>
      </c>
      <c r="M1457" s="39">
        <f t="shared" si="400"/>
        <v>1775.6438308884026</v>
      </c>
      <c r="N1457" s="39">
        <f t="shared" si="405"/>
        <v>580.21367041049962</v>
      </c>
      <c r="O1457" s="40">
        <f>'Estimates from MCMC'!$B$2-L1457</f>
        <v>18554.602016681099</v>
      </c>
      <c r="P1457" s="39">
        <v>51745.437761077403</v>
      </c>
      <c r="Q1457" s="40">
        <f t="shared" si="401"/>
        <v>1239.0397777585022</v>
      </c>
      <c r="R1457" s="39">
        <v>51775.654935970299</v>
      </c>
      <c r="S1457" s="39">
        <f t="shared" si="402"/>
        <v>30.217174892895855</v>
      </c>
      <c r="T1457" s="39">
        <f t="shared" si="406"/>
        <v>1269.256952651398</v>
      </c>
      <c r="U1457" s="39">
        <v>58332.996148249898</v>
      </c>
      <c r="V1457" s="39">
        <f t="shared" si="403"/>
        <v>7826.5981649309979</v>
      </c>
      <c r="W1457" s="39">
        <v>59853.164008440399</v>
      </c>
      <c r="X1457" s="39">
        <f t="shared" si="404"/>
        <v>250.91090753910248</v>
      </c>
      <c r="Y1457" s="39">
        <f t="shared" si="407"/>
        <v>9346.7660251214984</v>
      </c>
      <c r="Z1457" s="39">
        <f t="shared" si="408"/>
        <v>9207.8359915596011</v>
      </c>
      <c r="AA1457" s="45">
        <f t="shared" si="409"/>
        <v>6.8406584604202292E-2</v>
      </c>
      <c r="AB1457" s="45">
        <f t="shared" si="410"/>
        <v>0.42181439180935654</v>
      </c>
      <c r="AC1457" s="45">
        <f t="shared" si="411"/>
        <v>1.3522839633721416E-2</v>
      </c>
      <c r="AD1457" s="45">
        <f t="shared" si="412"/>
        <v>0.50374381604728025</v>
      </c>
      <c r="AE1457" s="45">
        <f t="shared" si="413"/>
        <v>0.49625618395271975</v>
      </c>
      <c r="AF1457" s="43">
        <f>('Estimates from MCMC'!$B$2-'MCMC runs'!W1457)/'Estimates from MCMC'!$B$2</f>
        <v>0.1333290278385717</v>
      </c>
    </row>
    <row r="1458" spans="1:32" x14ac:dyDescent="0.3">
      <c r="A1458" s="38">
        <v>1995</v>
      </c>
      <c r="B1458" s="38">
        <v>2086753.6085285933</v>
      </c>
      <c r="C1458" s="39">
        <v>53188.8881755564</v>
      </c>
      <c r="D1458" s="39">
        <v>52121.552342131101</v>
      </c>
      <c r="E1458" s="39">
        <f t="shared" si="396"/>
        <v>1067.3358334252989</v>
      </c>
      <c r="F1458" s="39">
        <v>53125.107012553002</v>
      </c>
      <c r="G1458" s="40">
        <f t="shared" si="397"/>
        <v>63.781163003397523</v>
      </c>
      <c r="H1458" s="39">
        <v>53096.582978152197</v>
      </c>
      <c r="I1458" s="39">
        <f t="shared" si="398"/>
        <v>92.305197404202772</v>
      </c>
      <c r="J1458" s="39">
        <v>51966.256316156003</v>
      </c>
      <c r="K1458" s="40">
        <f t="shared" si="399"/>
        <v>1222.6318594003969</v>
      </c>
      <c r="L1458" s="39">
        <v>51363.262362550297</v>
      </c>
      <c r="M1458" s="39">
        <f t="shared" si="400"/>
        <v>1825.6258130061033</v>
      </c>
      <c r="N1458" s="39">
        <f t="shared" si="405"/>
        <v>602.99395360570634</v>
      </c>
      <c r="O1458" s="40">
        <f>'Estimates from MCMC'!$B$2-L1458</f>
        <v>17697.737637449703</v>
      </c>
      <c r="P1458" s="39">
        <v>52639.982991666802</v>
      </c>
      <c r="Q1458" s="40">
        <f t="shared" si="401"/>
        <v>1276.7206291165057</v>
      </c>
      <c r="R1458" s="39">
        <v>52671.740380194104</v>
      </c>
      <c r="S1458" s="39">
        <f t="shared" si="402"/>
        <v>31.757388527301373</v>
      </c>
      <c r="T1458" s="39">
        <f t="shared" si="406"/>
        <v>1308.4780176438071</v>
      </c>
      <c r="U1458" s="39">
        <v>59435.306840571</v>
      </c>
      <c r="V1458" s="39">
        <f t="shared" si="403"/>
        <v>8072.0444780207035</v>
      </c>
      <c r="W1458" s="39">
        <v>61005.448108134398</v>
      </c>
      <c r="X1458" s="39">
        <f t="shared" si="404"/>
        <v>261.66324991959118</v>
      </c>
      <c r="Y1458" s="39">
        <f t="shared" si="407"/>
        <v>9642.1857455841018</v>
      </c>
      <c r="Z1458" s="39">
        <f t="shared" si="408"/>
        <v>8055.5518918656016</v>
      </c>
      <c r="AA1458" s="45">
        <f t="shared" si="409"/>
        <v>7.3934761857638351E-2</v>
      </c>
      <c r="AB1458" s="45">
        <f t="shared" si="410"/>
        <v>0.45610600876688717</v>
      </c>
      <c r="AC1458" s="45">
        <f t="shared" si="411"/>
        <v>1.4785124250338793E-2</v>
      </c>
      <c r="AD1458" s="45">
        <f t="shared" si="412"/>
        <v>0.54482589487486432</v>
      </c>
      <c r="AE1458" s="45">
        <f t="shared" si="413"/>
        <v>0.45517410512513568</v>
      </c>
      <c r="AF1458" s="43">
        <f>('Estimates from MCMC'!$B$2-'MCMC runs'!W1458)/'Estimates from MCMC'!$B$2</f>
        <v>0.11664400880186504</v>
      </c>
    </row>
    <row r="1459" spans="1:32" x14ac:dyDescent="0.3">
      <c r="A1459" s="38">
        <v>1479</v>
      </c>
      <c r="B1459" s="38">
        <v>1926007.4943731928</v>
      </c>
      <c r="C1459" s="39">
        <v>51935.915470681</v>
      </c>
      <c r="D1459" s="39">
        <v>50895.246164880497</v>
      </c>
      <c r="E1459" s="39">
        <f t="shared" si="396"/>
        <v>1040.6693058005039</v>
      </c>
      <c r="F1459" s="39">
        <v>51871.259499257503</v>
      </c>
      <c r="G1459" s="40">
        <f t="shared" si="397"/>
        <v>64.655971423497249</v>
      </c>
      <c r="H1459" s="39">
        <v>51845.687439950299</v>
      </c>
      <c r="I1459" s="39">
        <f t="shared" si="398"/>
        <v>90.228030730700993</v>
      </c>
      <c r="J1459" s="39">
        <v>50741.345563127798</v>
      </c>
      <c r="K1459" s="40">
        <f t="shared" si="399"/>
        <v>1194.5699075532029</v>
      </c>
      <c r="L1459" s="39">
        <v>50151.888053179697</v>
      </c>
      <c r="M1459" s="39">
        <f t="shared" si="400"/>
        <v>1784.0274175013037</v>
      </c>
      <c r="N1459" s="39">
        <f t="shared" si="405"/>
        <v>589.45750994810078</v>
      </c>
      <c r="O1459" s="40">
        <f>'Estimates from MCMC'!$B$2-L1459</f>
        <v>18909.111946820303</v>
      </c>
      <c r="P1459" s="39">
        <v>51397.579003370804</v>
      </c>
      <c r="Q1459" s="40">
        <f t="shared" si="401"/>
        <v>1245.6909501911068</v>
      </c>
      <c r="R1459" s="39">
        <v>51428.6944591145</v>
      </c>
      <c r="S1459" s="39">
        <f t="shared" si="402"/>
        <v>31.115455743696657</v>
      </c>
      <c r="T1459" s="39">
        <f t="shared" si="406"/>
        <v>1276.8064059348035</v>
      </c>
      <c r="U1459" s="39">
        <v>57987.1454197399</v>
      </c>
      <c r="V1459" s="39">
        <f t="shared" si="403"/>
        <v>7835.2573665602031</v>
      </c>
      <c r="W1459" s="39">
        <v>59515.633844739597</v>
      </c>
      <c r="X1459" s="39">
        <f t="shared" si="404"/>
        <v>251.68201906489412</v>
      </c>
      <c r="Y1459" s="39">
        <f t="shared" si="407"/>
        <v>9363.7457915599007</v>
      </c>
      <c r="Z1459" s="39">
        <f t="shared" si="408"/>
        <v>9545.3661552604026</v>
      </c>
      <c r="AA1459" s="45">
        <f t="shared" si="409"/>
        <v>6.7523340573881749E-2</v>
      </c>
      <c r="AB1459" s="45">
        <f t="shared" si="410"/>
        <v>0.41436411126000844</v>
      </c>
      <c r="AC1459" s="45">
        <f t="shared" si="411"/>
        <v>1.3310091969031691E-2</v>
      </c>
      <c r="AD1459" s="45">
        <f t="shared" si="412"/>
        <v>0.49519754380292191</v>
      </c>
      <c r="AE1459" s="45">
        <f t="shared" si="413"/>
        <v>0.50480245619707809</v>
      </c>
      <c r="AF1459" s="43">
        <f>('Estimates from MCMC'!$B$2-'MCMC runs'!W1459)/'Estimates from MCMC'!$B$2</f>
        <v>0.1382164485782193</v>
      </c>
    </row>
    <row r="1460" spans="1:32" x14ac:dyDescent="0.3">
      <c r="A1460" s="38">
        <v>2404</v>
      </c>
      <c r="B1460" s="38">
        <v>2082259.9413437392</v>
      </c>
      <c r="C1460" s="39">
        <v>52301.9571850094</v>
      </c>
      <c r="D1460" s="39">
        <v>51267.870936283201</v>
      </c>
      <c r="E1460" s="39">
        <f t="shared" si="396"/>
        <v>1034.0862487261984</v>
      </c>
      <c r="F1460" s="39">
        <v>52238.061325955401</v>
      </c>
      <c r="G1460" s="40">
        <f t="shared" si="397"/>
        <v>63.89585905399872</v>
      </c>
      <c r="H1460" s="39">
        <v>52211.886809630101</v>
      </c>
      <c r="I1460" s="39">
        <f t="shared" si="398"/>
        <v>90.070375379298639</v>
      </c>
      <c r="J1460" s="39">
        <v>51114.666361441698</v>
      </c>
      <c r="K1460" s="40">
        <f t="shared" si="399"/>
        <v>1187.2908235677023</v>
      </c>
      <c r="L1460" s="39">
        <v>50526.021838615503</v>
      </c>
      <c r="M1460" s="39">
        <f t="shared" si="400"/>
        <v>1775.9353463938969</v>
      </c>
      <c r="N1460" s="39">
        <f t="shared" si="405"/>
        <v>588.64452282619459</v>
      </c>
      <c r="O1460" s="40">
        <f>'Estimates from MCMC'!$B$2-L1460</f>
        <v>18534.978161384497</v>
      </c>
      <c r="P1460" s="39">
        <v>51766.5480752902</v>
      </c>
      <c r="Q1460" s="40">
        <f t="shared" si="401"/>
        <v>1240.5262366746974</v>
      </c>
      <c r="R1460" s="39">
        <v>51797.7413034075</v>
      </c>
      <c r="S1460" s="39">
        <f t="shared" si="402"/>
        <v>31.193228117299441</v>
      </c>
      <c r="T1460" s="39">
        <f t="shared" si="406"/>
        <v>1271.7194647919969</v>
      </c>
      <c r="U1460" s="39">
        <v>58346.591510695798</v>
      </c>
      <c r="V1460" s="39">
        <f t="shared" si="403"/>
        <v>7820.5696720802953</v>
      </c>
      <c r="W1460" s="39">
        <v>59866.936461370497</v>
      </c>
      <c r="X1460" s="39">
        <f t="shared" si="404"/>
        <v>248.62548588270147</v>
      </c>
      <c r="Y1460" s="39">
        <f t="shared" si="407"/>
        <v>9340.9146227549936</v>
      </c>
      <c r="Z1460" s="39">
        <f t="shared" si="408"/>
        <v>9194.0635386295035</v>
      </c>
      <c r="AA1460" s="45">
        <f t="shared" si="409"/>
        <v>6.8611867449699979E-2</v>
      </c>
      <c r="AB1460" s="45">
        <f t="shared" si="410"/>
        <v>0.42193573706893034</v>
      </c>
      <c r="AC1460" s="45">
        <f t="shared" si="411"/>
        <v>1.341385372660887E-2</v>
      </c>
      <c r="AD1460" s="45">
        <f t="shared" si="412"/>
        <v>0.50396145824523919</v>
      </c>
      <c r="AE1460" s="45">
        <f t="shared" si="413"/>
        <v>0.49603854175476081</v>
      </c>
      <c r="AF1460" s="43">
        <f>('Estimates from MCMC'!$B$2-'MCMC runs'!W1460)/'Estimates from MCMC'!$B$2</f>
        <v>0.13312960337425614</v>
      </c>
    </row>
    <row r="1461" spans="1:32" x14ac:dyDescent="0.3">
      <c r="A1461" s="38">
        <v>3249</v>
      </c>
      <c r="B1461" s="38">
        <v>2082259.9413437392</v>
      </c>
      <c r="C1461" s="39">
        <v>52301.9571850094</v>
      </c>
      <c r="D1461" s="39">
        <v>51267.870936283201</v>
      </c>
      <c r="E1461" s="39">
        <f t="shared" si="396"/>
        <v>1034.0862487261984</v>
      </c>
      <c r="F1461" s="39">
        <v>52238.061325955401</v>
      </c>
      <c r="G1461" s="40">
        <f t="shared" si="397"/>
        <v>63.89585905399872</v>
      </c>
      <c r="H1461" s="39">
        <v>52211.886809630101</v>
      </c>
      <c r="I1461" s="39">
        <f t="shared" si="398"/>
        <v>90.070375379298639</v>
      </c>
      <c r="J1461" s="39">
        <v>51114.666361441698</v>
      </c>
      <c r="K1461" s="40">
        <f t="shared" si="399"/>
        <v>1187.2908235677023</v>
      </c>
      <c r="L1461" s="39">
        <v>50526.021838615503</v>
      </c>
      <c r="M1461" s="39">
        <f t="shared" si="400"/>
        <v>1775.9353463938969</v>
      </c>
      <c r="N1461" s="39">
        <f t="shared" si="405"/>
        <v>588.64452282619459</v>
      </c>
      <c r="O1461" s="40">
        <f>'Estimates from MCMC'!$B$2-L1461</f>
        <v>18534.978161384497</v>
      </c>
      <c r="P1461" s="39">
        <v>51766.5480752902</v>
      </c>
      <c r="Q1461" s="40">
        <f t="shared" si="401"/>
        <v>1240.5262366746974</v>
      </c>
      <c r="R1461" s="39">
        <v>51797.7413034075</v>
      </c>
      <c r="S1461" s="39">
        <f t="shared" si="402"/>
        <v>31.193228117299441</v>
      </c>
      <c r="T1461" s="39">
        <f t="shared" si="406"/>
        <v>1271.7194647919969</v>
      </c>
      <c r="U1461" s="39">
        <v>58346.591510695798</v>
      </c>
      <c r="V1461" s="39">
        <f t="shared" si="403"/>
        <v>7820.5696720802953</v>
      </c>
      <c r="W1461" s="39">
        <v>59866.936461370497</v>
      </c>
      <c r="X1461" s="39">
        <f t="shared" si="404"/>
        <v>248.62548588270147</v>
      </c>
      <c r="Y1461" s="39">
        <f t="shared" si="407"/>
        <v>9340.9146227549936</v>
      </c>
      <c r="Z1461" s="39">
        <f t="shared" si="408"/>
        <v>9194.0635386295035</v>
      </c>
      <c r="AA1461" s="45">
        <f t="shared" si="409"/>
        <v>6.8611867449699979E-2</v>
      </c>
      <c r="AB1461" s="45">
        <f t="shared" si="410"/>
        <v>0.42193573706893034</v>
      </c>
      <c r="AC1461" s="45">
        <f t="shared" si="411"/>
        <v>1.341385372660887E-2</v>
      </c>
      <c r="AD1461" s="45">
        <f t="shared" si="412"/>
        <v>0.50396145824523919</v>
      </c>
      <c r="AE1461" s="45">
        <f t="shared" si="413"/>
        <v>0.49603854175476081</v>
      </c>
      <c r="AF1461" s="43">
        <f>('Estimates from MCMC'!$B$2-'MCMC runs'!W1461)/'Estimates from MCMC'!$B$2</f>
        <v>0.13312960337425614</v>
      </c>
    </row>
    <row r="1462" spans="1:32" x14ac:dyDescent="0.3">
      <c r="A1462" s="38">
        <v>2189</v>
      </c>
      <c r="B1462" s="38">
        <v>2035836.6662702609</v>
      </c>
      <c r="C1462" s="39">
        <v>52979.329599602002</v>
      </c>
      <c r="D1462" s="39">
        <v>51940.345264804302</v>
      </c>
      <c r="E1462" s="39">
        <f t="shared" si="396"/>
        <v>1038.9843347977003</v>
      </c>
      <c r="F1462" s="39">
        <v>52923.441519501801</v>
      </c>
      <c r="G1462" s="40">
        <f t="shared" si="397"/>
        <v>55.888080100201478</v>
      </c>
      <c r="H1462" s="39">
        <v>52889.063099409403</v>
      </c>
      <c r="I1462" s="39">
        <f t="shared" si="398"/>
        <v>90.266500192599779</v>
      </c>
      <c r="J1462" s="39">
        <v>51794.786722781901</v>
      </c>
      <c r="K1462" s="40">
        <f t="shared" si="399"/>
        <v>1184.5428768201018</v>
      </c>
      <c r="L1462" s="39">
        <v>51204.608450054802</v>
      </c>
      <c r="M1462" s="39">
        <f t="shared" si="400"/>
        <v>1774.7211495472002</v>
      </c>
      <c r="N1462" s="39">
        <f t="shared" si="405"/>
        <v>590.17827272709837</v>
      </c>
      <c r="O1462" s="40">
        <f>'Estimates from MCMC'!$B$2-L1462</f>
        <v>17856.391549945198</v>
      </c>
      <c r="P1462" s="39">
        <v>52442.868673665696</v>
      </c>
      <c r="Q1462" s="40">
        <f t="shared" si="401"/>
        <v>1238.2602236108942</v>
      </c>
      <c r="R1462" s="39">
        <v>52474.311370947398</v>
      </c>
      <c r="S1462" s="39">
        <f t="shared" si="402"/>
        <v>31.44269728170184</v>
      </c>
      <c r="T1462" s="39">
        <f t="shared" si="406"/>
        <v>1269.702920892596</v>
      </c>
      <c r="U1462" s="39">
        <v>59199.5424184812</v>
      </c>
      <c r="V1462" s="39">
        <f t="shared" si="403"/>
        <v>7994.9339684263978</v>
      </c>
      <c r="W1462" s="39">
        <v>60718.648731632697</v>
      </c>
      <c r="X1462" s="39">
        <f t="shared" si="404"/>
        <v>249.40339225890057</v>
      </c>
      <c r="Y1462" s="39">
        <f t="shared" si="407"/>
        <v>9514.0402815778943</v>
      </c>
      <c r="Z1462" s="39">
        <f t="shared" si="408"/>
        <v>8342.3512683673034</v>
      </c>
      <c r="AA1462" s="45">
        <f t="shared" si="409"/>
        <v>7.1106355242108968E-2</v>
      </c>
      <c r="AB1462" s="45">
        <f t="shared" si="410"/>
        <v>0.44773513988333968</v>
      </c>
      <c r="AC1462" s="45">
        <f t="shared" si="411"/>
        <v>1.3967177610398333E-2</v>
      </c>
      <c r="AD1462" s="45">
        <f t="shared" si="412"/>
        <v>0.53280867273584698</v>
      </c>
      <c r="AE1462" s="45">
        <f t="shared" si="413"/>
        <v>0.46719132726415302</v>
      </c>
      <c r="AF1462" s="43">
        <f>('Estimates from MCMC'!$B$2-'MCMC runs'!W1462)/'Estimates from MCMC'!$B$2</f>
        <v>0.12079685015229005</v>
      </c>
    </row>
    <row r="1463" spans="1:32" x14ac:dyDescent="0.3">
      <c r="A1463" s="38">
        <v>1831</v>
      </c>
      <c r="B1463" s="38">
        <v>1961688.0792656103</v>
      </c>
      <c r="C1463" s="39">
        <v>52632.825550248999</v>
      </c>
      <c r="D1463" s="39">
        <v>51612.044055416503</v>
      </c>
      <c r="E1463" s="39">
        <f t="shared" si="396"/>
        <v>1020.7814948324958</v>
      </c>
      <c r="F1463" s="39">
        <v>52555.291032355497</v>
      </c>
      <c r="G1463" s="40">
        <f t="shared" si="397"/>
        <v>77.534517893502198</v>
      </c>
      <c r="H1463" s="39">
        <v>52543.650002422299</v>
      </c>
      <c r="I1463" s="39">
        <f t="shared" si="398"/>
        <v>89.175547826700495</v>
      </c>
      <c r="J1463" s="39">
        <v>51446.724090989301</v>
      </c>
      <c r="K1463" s="40">
        <f t="shared" si="399"/>
        <v>1186.1014592596985</v>
      </c>
      <c r="L1463" s="39">
        <v>50863.898890003999</v>
      </c>
      <c r="M1463" s="39">
        <f t="shared" si="400"/>
        <v>1768.9266602450007</v>
      </c>
      <c r="N1463" s="39">
        <f t="shared" si="405"/>
        <v>582.82520098530222</v>
      </c>
      <c r="O1463" s="40">
        <f>'Estimates from MCMC'!$B$2-L1463</f>
        <v>18197.101109996001</v>
      </c>
      <c r="P1463" s="39">
        <v>52097.151470766497</v>
      </c>
      <c r="Q1463" s="40">
        <f t="shared" si="401"/>
        <v>1233.2525807624988</v>
      </c>
      <c r="R1463" s="39">
        <v>52127.872213175302</v>
      </c>
      <c r="S1463" s="39">
        <f t="shared" si="402"/>
        <v>30.720742408804654</v>
      </c>
      <c r="T1463" s="39">
        <f t="shared" si="406"/>
        <v>1263.9733231713035</v>
      </c>
      <c r="U1463" s="39">
        <v>58785.739529833801</v>
      </c>
      <c r="V1463" s="39">
        <f t="shared" si="403"/>
        <v>7921.840639829803</v>
      </c>
      <c r="W1463" s="39">
        <v>60299.0273770977</v>
      </c>
      <c r="X1463" s="39">
        <f t="shared" si="404"/>
        <v>249.31452409259509</v>
      </c>
      <c r="Y1463" s="39">
        <f t="shared" si="407"/>
        <v>9435.1284870937016</v>
      </c>
      <c r="Z1463" s="39">
        <f t="shared" si="408"/>
        <v>8761.9726229022999</v>
      </c>
      <c r="AA1463" s="45">
        <f t="shared" si="409"/>
        <v>6.9460147280106049E-2</v>
      </c>
      <c r="AB1463" s="45">
        <f t="shared" si="410"/>
        <v>0.43533530928605935</v>
      </c>
      <c r="AC1463" s="45">
        <f t="shared" si="411"/>
        <v>1.3700782480987703E-2</v>
      </c>
      <c r="AD1463" s="45">
        <f t="shared" si="412"/>
        <v>0.51849623904715314</v>
      </c>
      <c r="AE1463" s="45">
        <f t="shared" si="413"/>
        <v>0.48150376095284692</v>
      </c>
      <c r="AF1463" s="43">
        <f>('Estimates from MCMC'!$B$2-'MCMC runs'!W1463)/'Estimates from MCMC'!$B$2</f>
        <v>0.12687294743635771</v>
      </c>
    </row>
    <row r="1464" spans="1:32" x14ac:dyDescent="0.3">
      <c r="A1464" s="38">
        <v>2235</v>
      </c>
      <c r="B1464" s="38">
        <v>2082364.1953295933</v>
      </c>
      <c r="C1464" s="39">
        <v>51965.087642030099</v>
      </c>
      <c r="D1464" s="39">
        <v>50925.077204955996</v>
      </c>
      <c r="E1464" s="39">
        <f t="shared" si="396"/>
        <v>1040.0104370741028</v>
      </c>
      <c r="F1464" s="39">
        <v>51899.965281115103</v>
      </c>
      <c r="G1464" s="40">
        <f t="shared" si="397"/>
        <v>65.122360914996534</v>
      </c>
      <c r="H1464" s="39">
        <v>51875.425337362802</v>
      </c>
      <c r="I1464" s="39">
        <f t="shared" si="398"/>
        <v>89.662304667297576</v>
      </c>
      <c r="J1464" s="39">
        <v>50770.966987704698</v>
      </c>
      <c r="K1464" s="40">
        <f t="shared" si="399"/>
        <v>1194.1206543254011</v>
      </c>
      <c r="L1464" s="39">
        <v>50185.148083543601</v>
      </c>
      <c r="M1464" s="39">
        <f t="shared" si="400"/>
        <v>1779.9395584864978</v>
      </c>
      <c r="N1464" s="39">
        <f t="shared" si="405"/>
        <v>585.81890416109673</v>
      </c>
      <c r="O1464" s="40">
        <f>'Estimates from MCMC'!$B$2-L1464</f>
        <v>18875.851916456399</v>
      </c>
      <c r="P1464" s="39">
        <v>51429.481463529999</v>
      </c>
      <c r="Q1464" s="40">
        <f t="shared" si="401"/>
        <v>1244.3333799863976</v>
      </c>
      <c r="R1464" s="39">
        <v>51460.231836760402</v>
      </c>
      <c r="S1464" s="39">
        <f t="shared" si="402"/>
        <v>30.750373230403056</v>
      </c>
      <c r="T1464" s="39">
        <f t="shared" si="406"/>
        <v>1275.0837532168007</v>
      </c>
      <c r="U1464" s="39">
        <v>57870.7633803028</v>
      </c>
      <c r="V1464" s="39">
        <f t="shared" si="403"/>
        <v>7685.6152967591988</v>
      </c>
      <c r="W1464" s="39">
        <v>59395.054703481597</v>
      </c>
      <c r="X1464" s="39">
        <f t="shared" si="404"/>
        <v>249.20756996199634</v>
      </c>
      <c r="Y1464" s="39">
        <f t="shared" si="407"/>
        <v>9209.9066199379959</v>
      </c>
      <c r="Z1464" s="39">
        <f t="shared" si="408"/>
        <v>9665.9452965184028</v>
      </c>
      <c r="AA1464" s="45">
        <f t="shared" si="409"/>
        <v>6.7551057237589029E-2</v>
      </c>
      <c r="AB1464" s="45">
        <f t="shared" si="410"/>
        <v>0.40716653906670586</v>
      </c>
      <c r="AC1464" s="45">
        <f t="shared" si="411"/>
        <v>1.3202454176106959E-2</v>
      </c>
      <c r="AD1464" s="45">
        <f t="shared" si="412"/>
        <v>0.48792005048040182</v>
      </c>
      <c r="AE1464" s="45">
        <f t="shared" si="413"/>
        <v>0.51207994951959812</v>
      </c>
      <c r="AF1464" s="43">
        <f>('Estimates from MCMC'!$B$2-'MCMC runs'!W1464)/'Estimates from MCMC'!$B$2</f>
        <v>0.13996242881681994</v>
      </c>
    </row>
    <row r="1465" spans="1:32" x14ac:dyDescent="0.3">
      <c r="A1465" s="38">
        <v>140</v>
      </c>
      <c r="B1465" s="38">
        <v>2044714.9254091701</v>
      </c>
      <c r="C1465" s="39">
        <v>52274.1677535946</v>
      </c>
      <c r="D1465" s="39">
        <v>51232.780733520704</v>
      </c>
      <c r="E1465" s="39">
        <f t="shared" si="396"/>
        <v>1041.3870200738966</v>
      </c>
      <c r="F1465" s="39">
        <v>52211.381102671599</v>
      </c>
      <c r="G1465" s="40">
        <f t="shared" si="397"/>
        <v>62.786650923000707</v>
      </c>
      <c r="H1465" s="39">
        <v>52183.814270193703</v>
      </c>
      <c r="I1465" s="39">
        <f t="shared" si="398"/>
        <v>90.353483400896948</v>
      </c>
      <c r="J1465" s="39">
        <v>51080.526452318503</v>
      </c>
      <c r="K1465" s="40">
        <f t="shared" si="399"/>
        <v>1193.6413012760968</v>
      </c>
      <c r="L1465" s="39">
        <v>50490.279986719601</v>
      </c>
      <c r="M1465" s="39">
        <f t="shared" si="400"/>
        <v>1783.8877668749992</v>
      </c>
      <c r="N1465" s="39">
        <f t="shared" si="405"/>
        <v>590.24646559890243</v>
      </c>
      <c r="O1465" s="40">
        <f>'Estimates from MCMC'!$B$2-L1465</f>
        <v>18570.720013280399</v>
      </c>
      <c r="P1465" s="39">
        <v>51735.586241860401</v>
      </c>
      <c r="Q1465" s="40">
        <f t="shared" si="401"/>
        <v>1245.3062551408002</v>
      </c>
      <c r="R1465" s="39">
        <v>51766.8596589476</v>
      </c>
      <c r="S1465" s="39">
        <f t="shared" si="402"/>
        <v>31.27341708719905</v>
      </c>
      <c r="T1465" s="39">
        <f t="shared" si="406"/>
        <v>1276.5796722279993</v>
      </c>
      <c r="U1465" s="39">
        <v>58331.286213009902</v>
      </c>
      <c r="V1465" s="39">
        <f t="shared" si="403"/>
        <v>7841.0062262903011</v>
      </c>
      <c r="W1465" s="39">
        <v>59859.510355386403</v>
      </c>
      <c r="X1465" s="39">
        <f t="shared" si="404"/>
        <v>251.64447014850157</v>
      </c>
      <c r="Y1465" s="39">
        <f t="shared" si="407"/>
        <v>9369.230368666802</v>
      </c>
      <c r="Z1465" s="39">
        <f t="shared" si="408"/>
        <v>9201.4896446135972</v>
      </c>
      <c r="AA1465" s="45">
        <f t="shared" si="409"/>
        <v>6.874152813219328E-2</v>
      </c>
      <c r="AB1465" s="45">
        <f t="shared" si="410"/>
        <v>0.42222413674230164</v>
      </c>
      <c r="AC1465" s="45">
        <f t="shared" si="411"/>
        <v>1.3550603852114734E-2</v>
      </c>
      <c r="AD1465" s="45">
        <f t="shared" si="412"/>
        <v>0.50451626872660971</v>
      </c>
      <c r="AE1465" s="45">
        <f t="shared" si="413"/>
        <v>0.49548373127339035</v>
      </c>
      <c r="AF1465" s="43">
        <f>('Estimates from MCMC'!$B$2-'MCMC runs'!W1465)/'Estimates from MCMC'!$B$2</f>
        <v>0.13323713303620852</v>
      </c>
    </row>
    <row r="1466" spans="1:32" x14ac:dyDescent="0.3">
      <c r="A1466" s="38">
        <v>4223</v>
      </c>
      <c r="B1466" s="38">
        <v>1923296.0738180082</v>
      </c>
      <c r="C1466" s="39">
        <v>52050.106968959699</v>
      </c>
      <c r="D1466" s="39">
        <v>51002.475495070001</v>
      </c>
      <c r="E1466" s="39">
        <f t="shared" si="396"/>
        <v>1047.6314738896981</v>
      </c>
      <c r="F1466" s="39">
        <v>51983.7329991921</v>
      </c>
      <c r="G1466" s="40">
        <f t="shared" si="397"/>
        <v>66.373969767599192</v>
      </c>
      <c r="H1466" s="39">
        <v>51958.918504057503</v>
      </c>
      <c r="I1466" s="39">
        <f t="shared" si="398"/>
        <v>91.188464902195847</v>
      </c>
      <c r="J1466" s="39">
        <v>50845.970493548499</v>
      </c>
      <c r="K1466" s="40">
        <f t="shared" si="399"/>
        <v>1204.1364754112001</v>
      </c>
      <c r="L1466" s="39">
        <v>50250.236592431</v>
      </c>
      <c r="M1466" s="39">
        <f t="shared" si="400"/>
        <v>1799.8703765286991</v>
      </c>
      <c r="N1466" s="39">
        <f t="shared" si="405"/>
        <v>595.73390111749904</v>
      </c>
      <c r="O1466" s="40">
        <f>'Estimates from MCMC'!$B$2-L1466</f>
        <v>18810.763407569</v>
      </c>
      <c r="P1466" s="39">
        <v>51512.648248814403</v>
      </c>
      <c r="Q1466" s="40">
        <f t="shared" si="401"/>
        <v>1262.4116563834032</v>
      </c>
      <c r="R1466" s="39">
        <v>51543.937370601001</v>
      </c>
      <c r="S1466" s="39">
        <f t="shared" si="402"/>
        <v>31.289121786598116</v>
      </c>
      <c r="T1466" s="39">
        <f t="shared" si="406"/>
        <v>1293.7007781700013</v>
      </c>
      <c r="U1466" s="39">
        <v>57980.121319521597</v>
      </c>
      <c r="V1466" s="39">
        <f t="shared" si="403"/>
        <v>7729.8847270905972</v>
      </c>
      <c r="W1466" s="39">
        <v>59524.300872675398</v>
      </c>
      <c r="X1466" s="39">
        <f t="shared" si="404"/>
        <v>250.47877498379967</v>
      </c>
      <c r="Y1466" s="39">
        <f t="shared" si="407"/>
        <v>9274.0642802443981</v>
      </c>
      <c r="Z1466" s="39">
        <f t="shared" si="408"/>
        <v>9536.6991273246022</v>
      </c>
      <c r="AA1466" s="45">
        <f t="shared" si="409"/>
        <v>6.8774496289153636E-2</v>
      </c>
      <c r="AB1466" s="45">
        <f t="shared" si="410"/>
        <v>0.410928815572699</v>
      </c>
      <c r="AC1466" s="45">
        <f t="shared" si="411"/>
        <v>1.3315715559051314E-2</v>
      </c>
      <c r="AD1466" s="45">
        <f t="shared" si="412"/>
        <v>0.49301902742090398</v>
      </c>
      <c r="AE1466" s="45">
        <f t="shared" si="413"/>
        <v>0.50698097257909602</v>
      </c>
      <c r="AF1466" s="43">
        <f>('Estimates from MCMC'!$B$2-'MCMC runs'!W1466)/'Estimates from MCMC'!$B$2</f>
        <v>0.13809095042534283</v>
      </c>
    </row>
    <row r="1467" spans="1:32" x14ac:dyDescent="0.3">
      <c r="A1467" s="38">
        <v>3082</v>
      </c>
      <c r="B1467" s="38">
        <v>2125400.1210962399</v>
      </c>
      <c r="C1467" s="39">
        <v>53069.746350120397</v>
      </c>
      <c r="D1467" s="39">
        <v>52036.129313413498</v>
      </c>
      <c r="E1467" s="39">
        <f t="shared" si="396"/>
        <v>1033.6170367068989</v>
      </c>
      <c r="F1467" s="39">
        <v>53016.380802146799</v>
      </c>
      <c r="G1467" s="40">
        <f t="shared" si="397"/>
        <v>53.365547973597131</v>
      </c>
      <c r="H1467" s="39">
        <v>52980.546652855097</v>
      </c>
      <c r="I1467" s="39">
        <f t="shared" si="398"/>
        <v>89.199697265299619</v>
      </c>
      <c r="J1467" s="39">
        <v>51894.080042148104</v>
      </c>
      <c r="K1467" s="40">
        <f t="shared" si="399"/>
        <v>1175.666307972293</v>
      </c>
      <c r="L1467" s="39">
        <v>51310.647444359798</v>
      </c>
      <c r="M1467" s="39">
        <f t="shared" si="400"/>
        <v>1759.0989057605984</v>
      </c>
      <c r="N1467" s="39">
        <f t="shared" si="405"/>
        <v>583.43259778830543</v>
      </c>
      <c r="O1467" s="40">
        <f>'Estimates from MCMC'!$B$2-L1467</f>
        <v>17750.352555640202</v>
      </c>
      <c r="P1467" s="39">
        <v>52537.749512822404</v>
      </c>
      <c r="Q1467" s="40">
        <f t="shared" si="401"/>
        <v>1227.1020684626055</v>
      </c>
      <c r="R1467" s="39">
        <v>52568.689358377298</v>
      </c>
      <c r="S1467" s="39">
        <f t="shared" si="402"/>
        <v>30.939845554894418</v>
      </c>
      <c r="T1467" s="39">
        <f t="shared" si="406"/>
        <v>1258.0419140174999</v>
      </c>
      <c r="U1467" s="39">
        <v>59230.262468753499</v>
      </c>
      <c r="V1467" s="39">
        <f t="shared" si="403"/>
        <v>7919.6150243937009</v>
      </c>
      <c r="W1467" s="39">
        <v>60733.598306243402</v>
      </c>
      <c r="X1467" s="39">
        <f t="shared" si="404"/>
        <v>245.29392347240355</v>
      </c>
      <c r="Y1467" s="39">
        <f t="shared" si="407"/>
        <v>9422.9508618836044</v>
      </c>
      <c r="Z1467" s="39">
        <f t="shared" si="408"/>
        <v>8327.4016937565975</v>
      </c>
      <c r="AA1467" s="45">
        <f t="shared" si="409"/>
        <v>7.0874193065971258E-2</v>
      </c>
      <c r="AB1467" s="45">
        <f t="shared" si="410"/>
        <v>0.44616663244118104</v>
      </c>
      <c r="AC1467" s="45">
        <f t="shared" si="411"/>
        <v>1.3819101491280579E-2</v>
      </c>
      <c r="AD1467" s="45">
        <f t="shared" si="412"/>
        <v>0.53085992699843287</v>
      </c>
      <c r="AE1467" s="45">
        <f t="shared" si="413"/>
        <v>0.46914007300156713</v>
      </c>
      <c r="AF1467" s="43">
        <f>('Estimates from MCMC'!$B$2-'MCMC runs'!W1467)/'Estimates from MCMC'!$B$2</f>
        <v>0.12058038102194578</v>
      </c>
    </row>
    <row r="1468" spans="1:32" x14ac:dyDescent="0.3">
      <c r="A1468" s="38">
        <v>83</v>
      </c>
      <c r="B1468" s="38">
        <v>1922721.0131075105</v>
      </c>
      <c r="C1468" s="39">
        <v>52419.137705788598</v>
      </c>
      <c r="D1468" s="39">
        <v>51411.450038131603</v>
      </c>
      <c r="E1468" s="39">
        <f t="shared" si="396"/>
        <v>1007.6876676569955</v>
      </c>
      <c r="F1468" s="39">
        <v>52360.761898712401</v>
      </c>
      <c r="G1468" s="40">
        <f t="shared" si="397"/>
        <v>58.375807076197816</v>
      </c>
      <c r="H1468" s="39">
        <v>52332.482346593701</v>
      </c>
      <c r="I1468" s="39">
        <f t="shared" si="398"/>
        <v>86.655359194897756</v>
      </c>
      <c r="J1468" s="39">
        <v>51267.050407833201</v>
      </c>
      <c r="K1468" s="40">
        <f t="shared" si="399"/>
        <v>1152.0872979553969</v>
      </c>
      <c r="L1468" s="39">
        <v>50700.401819857099</v>
      </c>
      <c r="M1468" s="39">
        <f t="shared" si="400"/>
        <v>1718.7358859314991</v>
      </c>
      <c r="N1468" s="39">
        <f t="shared" si="405"/>
        <v>566.64858797610214</v>
      </c>
      <c r="O1468" s="40">
        <f>'Estimates from MCMC'!$B$2-L1468</f>
        <v>18360.598180142901</v>
      </c>
      <c r="P1468" s="39">
        <v>51895.501598721799</v>
      </c>
      <c r="Q1468" s="40">
        <f t="shared" si="401"/>
        <v>1195.0997788647001</v>
      </c>
      <c r="R1468" s="39">
        <v>51925.508328096803</v>
      </c>
      <c r="S1468" s="39">
        <f t="shared" si="402"/>
        <v>30.006729375003488</v>
      </c>
      <c r="T1468" s="39">
        <f t="shared" si="406"/>
        <v>1225.1065082397035</v>
      </c>
      <c r="U1468" s="39">
        <v>58396.147057836199</v>
      </c>
      <c r="V1468" s="39">
        <f t="shared" si="403"/>
        <v>7695.7452379790993</v>
      </c>
      <c r="W1468" s="39">
        <v>59859.101073163198</v>
      </c>
      <c r="X1468" s="39">
        <f t="shared" si="404"/>
        <v>237.84750708729553</v>
      </c>
      <c r="Y1468" s="39">
        <f t="shared" si="407"/>
        <v>9158.6992533060984</v>
      </c>
      <c r="Z1468" s="39">
        <f t="shared" si="408"/>
        <v>9201.8989268368023</v>
      </c>
      <c r="AA1468" s="45">
        <f t="shared" si="409"/>
        <v>6.6724760066078012E-2</v>
      </c>
      <c r="AB1468" s="45">
        <f t="shared" si="410"/>
        <v>0.41914458137328525</v>
      </c>
      <c r="AC1468" s="45">
        <f t="shared" si="411"/>
        <v>1.2954235191777633E-2</v>
      </c>
      <c r="AD1468" s="45">
        <f t="shared" si="412"/>
        <v>0.49882357663114091</v>
      </c>
      <c r="AE1468" s="45">
        <f t="shared" si="413"/>
        <v>0.50117642336885915</v>
      </c>
      <c r="AF1468" s="43">
        <f>('Estimates from MCMC'!$B$2-'MCMC runs'!W1468)/'Estimates from MCMC'!$B$2</f>
        <v>0.13324305942336198</v>
      </c>
    </row>
    <row r="1469" spans="1:32" x14ac:dyDescent="0.3">
      <c r="A1469" s="38">
        <v>1891</v>
      </c>
      <c r="B1469" s="38">
        <v>2165308.9318497851</v>
      </c>
      <c r="C1469" s="39">
        <v>52908.025621578301</v>
      </c>
      <c r="D1469" s="39">
        <v>51839.118614346698</v>
      </c>
      <c r="E1469" s="39">
        <f t="shared" si="396"/>
        <v>1068.9070072316026</v>
      </c>
      <c r="F1469" s="39">
        <v>52854.412015720802</v>
      </c>
      <c r="G1469" s="40">
        <f t="shared" si="397"/>
        <v>53.613605857499351</v>
      </c>
      <c r="H1469" s="39">
        <v>52816.7405696692</v>
      </c>
      <c r="I1469" s="39">
        <f t="shared" si="398"/>
        <v>91.28505190910073</v>
      </c>
      <c r="J1469" s="39">
        <v>51694.8426413259</v>
      </c>
      <c r="K1469" s="40">
        <f t="shared" si="399"/>
        <v>1213.1829802524007</v>
      </c>
      <c r="L1469" s="39">
        <v>51098.653539894898</v>
      </c>
      <c r="M1469" s="39">
        <f t="shared" si="400"/>
        <v>1809.3720816834029</v>
      </c>
      <c r="N1469" s="39">
        <f t="shared" si="405"/>
        <v>596.1891014310022</v>
      </c>
      <c r="O1469" s="40">
        <f>'Estimates from MCMC'!$B$2-L1469</f>
        <v>17962.346460105102</v>
      </c>
      <c r="P1469" s="39">
        <v>52366.195487088</v>
      </c>
      <c r="Q1469" s="40">
        <f t="shared" si="401"/>
        <v>1267.5419471931018</v>
      </c>
      <c r="R1469" s="39">
        <v>52397.490332244401</v>
      </c>
      <c r="S1469" s="39">
        <f t="shared" si="402"/>
        <v>31.294845156400697</v>
      </c>
      <c r="T1469" s="39">
        <f t="shared" si="406"/>
        <v>1298.8367923495025</v>
      </c>
      <c r="U1469" s="39">
        <v>58996.112903813402</v>
      </c>
      <c r="V1469" s="39">
        <f t="shared" si="403"/>
        <v>7897.4593639185041</v>
      </c>
      <c r="W1469" s="39">
        <v>60549.642666704902</v>
      </c>
      <c r="X1469" s="39">
        <f t="shared" si="404"/>
        <v>254.69297054199706</v>
      </c>
      <c r="Y1469" s="39">
        <f t="shared" si="407"/>
        <v>9450.9891268100037</v>
      </c>
      <c r="Z1469" s="39">
        <f t="shared" si="408"/>
        <v>8511.3573332950982</v>
      </c>
      <c r="AA1469" s="45">
        <f t="shared" si="409"/>
        <v>7.2308859827097602E-2</v>
      </c>
      <c r="AB1469" s="45">
        <f t="shared" si="410"/>
        <v>0.43966746668977758</v>
      </c>
      <c r="AC1469" s="45">
        <f t="shared" si="411"/>
        <v>1.4179270570672801E-2</v>
      </c>
      <c r="AD1469" s="45">
        <f t="shared" si="412"/>
        <v>0.526155597087548</v>
      </c>
      <c r="AE1469" s="45">
        <f t="shared" si="413"/>
        <v>0.473844402912452</v>
      </c>
      <c r="AF1469" s="43">
        <f>('Estimates from MCMC'!$B$2-'MCMC runs'!W1469)/'Estimates from MCMC'!$B$2</f>
        <v>0.12324404994562919</v>
      </c>
    </row>
    <row r="1470" spans="1:32" x14ac:dyDescent="0.3">
      <c r="A1470" s="38">
        <v>3179</v>
      </c>
      <c r="B1470" s="38">
        <v>2165309.0416178554</v>
      </c>
      <c r="C1470" s="39">
        <v>52908.025621578301</v>
      </c>
      <c r="D1470" s="39">
        <v>51839.118614346698</v>
      </c>
      <c r="E1470" s="39">
        <f t="shared" si="396"/>
        <v>1068.9070072316026</v>
      </c>
      <c r="F1470" s="39">
        <v>52854.412015720904</v>
      </c>
      <c r="G1470" s="40">
        <f t="shared" si="397"/>
        <v>53.613605857397488</v>
      </c>
      <c r="H1470" s="39">
        <v>52816.740569669302</v>
      </c>
      <c r="I1470" s="39">
        <f t="shared" si="398"/>
        <v>91.285051908998867</v>
      </c>
      <c r="J1470" s="39">
        <v>51694.842641326002</v>
      </c>
      <c r="K1470" s="40">
        <f t="shared" si="399"/>
        <v>1213.1829802522989</v>
      </c>
      <c r="L1470" s="39">
        <v>51098.653539894898</v>
      </c>
      <c r="M1470" s="39">
        <f t="shared" si="400"/>
        <v>1809.3720816834029</v>
      </c>
      <c r="N1470" s="39">
        <f t="shared" si="405"/>
        <v>596.18910143110406</v>
      </c>
      <c r="O1470" s="40">
        <f>'Estimates from MCMC'!$B$2-L1470</f>
        <v>17962.346460105102</v>
      </c>
      <c r="P1470" s="39">
        <v>52366.195487088</v>
      </c>
      <c r="Q1470" s="40">
        <f t="shared" si="401"/>
        <v>1267.5419471931018</v>
      </c>
      <c r="R1470" s="39">
        <v>52397.490332244502</v>
      </c>
      <c r="S1470" s="39">
        <f t="shared" si="402"/>
        <v>31.294845156502561</v>
      </c>
      <c r="T1470" s="39">
        <f t="shared" si="406"/>
        <v>1298.8367923496044</v>
      </c>
      <c r="U1470" s="39">
        <v>58996.112903813402</v>
      </c>
      <c r="V1470" s="39">
        <f t="shared" si="403"/>
        <v>7897.4593639185041</v>
      </c>
      <c r="W1470" s="39">
        <v>60549.642666704902</v>
      </c>
      <c r="X1470" s="39">
        <f t="shared" si="404"/>
        <v>254.69297054189519</v>
      </c>
      <c r="Y1470" s="39">
        <f t="shared" si="407"/>
        <v>9450.9891268100037</v>
      </c>
      <c r="Z1470" s="39">
        <f t="shared" si="408"/>
        <v>8511.3573332950982</v>
      </c>
      <c r="AA1470" s="45">
        <f t="shared" si="409"/>
        <v>7.2308859827103264E-2</v>
      </c>
      <c r="AB1470" s="45">
        <f t="shared" si="410"/>
        <v>0.43966746668977758</v>
      </c>
      <c r="AC1470" s="45">
        <f t="shared" si="411"/>
        <v>1.4179270570667131E-2</v>
      </c>
      <c r="AD1470" s="45">
        <f t="shared" si="412"/>
        <v>0.526155597087548</v>
      </c>
      <c r="AE1470" s="45">
        <f t="shared" si="413"/>
        <v>0.473844402912452</v>
      </c>
      <c r="AF1470" s="43">
        <f>('Estimates from MCMC'!$B$2-'MCMC runs'!W1470)/'Estimates from MCMC'!$B$2</f>
        <v>0.12324404994562919</v>
      </c>
    </row>
    <row r="1471" spans="1:32" x14ac:dyDescent="0.3">
      <c r="A1471" s="38">
        <v>2096</v>
      </c>
      <c r="B1471" s="38">
        <v>1947232.5412612702</v>
      </c>
      <c r="C1471" s="39">
        <v>52415.084560912699</v>
      </c>
      <c r="D1471" s="39">
        <v>51391.077683354699</v>
      </c>
      <c r="E1471" s="39">
        <f t="shared" si="396"/>
        <v>1024.0068775580003</v>
      </c>
      <c r="F1471" s="39">
        <v>52351.9467924735</v>
      </c>
      <c r="G1471" s="40">
        <f t="shared" si="397"/>
        <v>63.137768439199135</v>
      </c>
      <c r="H1471" s="39">
        <v>52327.402334455903</v>
      </c>
      <c r="I1471" s="39">
        <f t="shared" si="398"/>
        <v>87.682226456796343</v>
      </c>
      <c r="J1471" s="39">
        <v>51240.894409926703</v>
      </c>
      <c r="K1471" s="40">
        <f t="shared" si="399"/>
        <v>1174.1901509859963</v>
      </c>
      <c r="L1471" s="39">
        <v>50667.562343013597</v>
      </c>
      <c r="M1471" s="39">
        <f t="shared" si="400"/>
        <v>1747.5222178991025</v>
      </c>
      <c r="N1471" s="39">
        <f t="shared" si="405"/>
        <v>573.33206691310625</v>
      </c>
      <c r="O1471" s="40">
        <f>'Estimates from MCMC'!$B$2-L1471</f>
        <v>18393.437656986403</v>
      </c>
      <c r="P1471" s="39">
        <v>51884.088802804799</v>
      </c>
      <c r="Q1471" s="40">
        <f t="shared" si="401"/>
        <v>1216.5264597912028</v>
      </c>
      <c r="R1471" s="39">
        <v>51914.126490805102</v>
      </c>
      <c r="S1471" s="39">
        <f t="shared" si="402"/>
        <v>30.037688000302296</v>
      </c>
      <c r="T1471" s="39">
        <f t="shared" si="406"/>
        <v>1246.5641477915051</v>
      </c>
      <c r="U1471" s="39">
        <v>58478.999638547102</v>
      </c>
      <c r="V1471" s="39">
        <f t="shared" si="403"/>
        <v>7811.4372955335057</v>
      </c>
      <c r="W1471" s="39">
        <v>59970.652377753097</v>
      </c>
      <c r="X1471" s="39">
        <f t="shared" si="404"/>
        <v>245.0885914144892</v>
      </c>
      <c r="Y1471" s="39">
        <f t="shared" si="407"/>
        <v>9303.0900347395</v>
      </c>
      <c r="Z1471" s="39">
        <f t="shared" si="408"/>
        <v>9090.3476222469035</v>
      </c>
      <c r="AA1471" s="45">
        <f t="shared" si="409"/>
        <v>6.7772222410965199E-2</v>
      </c>
      <c r="AB1471" s="45">
        <f t="shared" si="410"/>
        <v>0.42468609953215991</v>
      </c>
      <c r="AC1471" s="45">
        <f t="shared" si="411"/>
        <v>1.3324784414152016E-2</v>
      </c>
      <c r="AD1471" s="45">
        <f t="shared" si="412"/>
        <v>0.50578310635727708</v>
      </c>
      <c r="AE1471" s="45">
        <f t="shared" si="413"/>
        <v>0.49421689364272287</v>
      </c>
      <c r="AF1471" s="43">
        <f>('Estimates from MCMC'!$B$2-'MCMC runs'!W1471)/'Estimates from MCMC'!$B$2</f>
        <v>0.13162780183094516</v>
      </c>
    </row>
    <row r="1472" spans="1:32" x14ac:dyDescent="0.3">
      <c r="A1472" s="38">
        <v>2687</v>
      </c>
      <c r="B1472" s="38">
        <v>1923998.8783512418</v>
      </c>
      <c r="C1472" s="39">
        <v>51968.079273166397</v>
      </c>
      <c r="D1472" s="39">
        <v>50929.592076963403</v>
      </c>
      <c r="E1472" s="39">
        <f t="shared" si="396"/>
        <v>1038.4871962029938</v>
      </c>
      <c r="F1472" s="39">
        <v>51906.063055583101</v>
      </c>
      <c r="G1472" s="40">
        <f t="shared" si="397"/>
        <v>62.016217583295656</v>
      </c>
      <c r="H1472" s="39">
        <v>51878.244750896098</v>
      </c>
      <c r="I1472" s="39">
        <f t="shared" si="398"/>
        <v>89.834522270299203</v>
      </c>
      <c r="J1472" s="39">
        <v>50778.564774553699</v>
      </c>
      <c r="K1472" s="40">
        <f t="shared" si="399"/>
        <v>1189.5144986126979</v>
      </c>
      <c r="L1472" s="39">
        <v>50191.761166997203</v>
      </c>
      <c r="M1472" s="39">
        <f t="shared" si="400"/>
        <v>1776.3181061691939</v>
      </c>
      <c r="N1472" s="39">
        <f t="shared" si="405"/>
        <v>586.80360755649599</v>
      </c>
      <c r="O1472" s="40">
        <f>'Estimates from MCMC'!$B$2-L1472</f>
        <v>18869.238833002797</v>
      </c>
      <c r="P1472" s="39">
        <v>51435.066585326902</v>
      </c>
      <c r="Q1472" s="40">
        <f t="shared" si="401"/>
        <v>1243.305418329699</v>
      </c>
      <c r="R1472" s="39">
        <v>51466.002244768701</v>
      </c>
      <c r="S1472" s="39">
        <f t="shared" si="402"/>
        <v>30.935659441798634</v>
      </c>
      <c r="T1472" s="39">
        <f t="shared" si="406"/>
        <v>1274.2410777714977</v>
      </c>
      <c r="U1472" s="39">
        <v>57808.663099275298</v>
      </c>
      <c r="V1472" s="39">
        <f t="shared" si="403"/>
        <v>7616.901932278095</v>
      </c>
      <c r="W1472" s="39">
        <v>59329.087634869204</v>
      </c>
      <c r="X1472" s="39">
        <f t="shared" si="404"/>
        <v>246.18345782240795</v>
      </c>
      <c r="Y1472" s="39">
        <f t="shared" si="407"/>
        <v>9137.3264678720006</v>
      </c>
      <c r="Z1472" s="39">
        <f t="shared" si="408"/>
        <v>9731.9123651307964</v>
      </c>
      <c r="AA1472" s="45">
        <f t="shared" si="409"/>
        <v>6.753007310198525E-2</v>
      </c>
      <c r="AB1472" s="45">
        <f t="shared" si="410"/>
        <v>0.40366768366702382</v>
      </c>
      <c r="AC1472" s="45">
        <f t="shared" si="411"/>
        <v>1.3046814447640918E-2</v>
      </c>
      <c r="AD1472" s="45">
        <f t="shared" si="412"/>
        <v>0.48424457121664999</v>
      </c>
      <c r="AE1472" s="45">
        <f t="shared" si="413"/>
        <v>0.51575542878335001</v>
      </c>
      <c r="AF1472" s="43">
        <f>('Estimates from MCMC'!$B$2-'MCMC runs'!W1472)/'Estimates from MCMC'!$B$2</f>
        <v>0.14091762883727135</v>
      </c>
    </row>
    <row r="1473" spans="1:32" x14ac:dyDescent="0.3">
      <c r="A1473" s="38">
        <v>1684</v>
      </c>
      <c r="B1473" s="38">
        <v>2107712.3346549957</v>
      </c>
      <c r="C1473" s="39">
        <v>52628.616619030399</v>
      </c>
      <c r="D1473" s="39">
        <v>51575.890053395997</v>
      </c>
      <c r="E1473" s="39">
        <f t="shared" si="396"/>
        <v>1052.7265656344025</v>
      </c>
      <c r="F1473" s="39">
        <v>52567.421131406998</v>
      </c>
      <c r="G1473" s="40">
        <f t="shared" si="397"/>
        <v>61.195487623401277</v>
      </c>
      <c r="H1473" s="39">
        <v>52538.797346419997</v>
      </c>
      <c r="I1473" s="39">
        <f t="shared" si="398"/>
        <v>89.81927261040255</v>
      </c>
      <c r="J1473" s="39">
        <v>51425.846862530903</v>
      </c>
      <c r="K1473" s="40">
        <f t="shared" si="399"/>
        <v>1202.769756499496</v>
      </c>
      <c r="L1473" s="39">
        <v>50839.122121592402</v>
      </c>
      <c r="M1473" s="39">
        <f t="shared" si="400"/>
        <v>1789.4944974379978</v>
      </c>
      <c r="N1473" s="39">
        <f t="shared" si="405"/>
        <v>586.72474093850178</v>
      </c>
      <c r="O1473" s="40">
        <f>'Estimates from MCMC'!$B$2-L1473</f>
        <v>18221.877878407598</v>
      </c>
      <c r="P1473" s="39">
        <v>52091.087964197999</v>
      </c>
      <c r="Q1473" s="40">
        <f t="shared" si="401"/>
        <v>1251.9658426055976</v>
      </c>
      <c r="R1473" s="39">
        <v>52121.688416238001</v>
      </c>
      <c r="S1473" s="39">
        <f t="shared" si="402"/>
        <v>30.600452040001983</v>
      </c>
      <c r="T1473" s="39">
        <f t="shared" si="406"/>
        <v>1282.5662946455996</v>
      </c>
      <c r="U1473" s="39">
        <v>58661.335719851297</v>
      </c>
      <c r="V1473" s="39">
        <f t="shared" si="403"/>
        <v>7822.2135982588952</v>
      </c>
      <c r="W1473" s="39">
        <v>60194.922920898898</v>
      </c>
      <c r="X1473" s="39">
        <f t="shared" si="404"/>
        <v>251.02090640200186</v>
      </c>
      <c r="Y1473" s="39">
        <f t="shared" si="407"/>
        <v>9355.8007993064966</v>
      </c>
      <c r="Z1473" s="39">
        <f t="shared" si="408"/>
        <v>8866.0770791011018</v>
      </c>
      <c r="AA1473" s="45">
        <f t="shared" si="409"/>
        <v>7.0386065761389158E-2</v>
      </c>
      <c r="AB1473" s="45">
        <f t="shared" si="410"/>
        <v>0.42927593140814502</v>
      </c>
      <c r="AC1473" s="45">
        <f t="shared" si="411"/>
        <v>1.3775797866555478E-2</v>
      </c>
      <c r="AD1473" s="45">
        <f t="shared" si="412"/>
        <v>0.51343779503608966</v>
      </c>
      <c r="AE1473" s="45">
        <f t="shared" si="413"/>
        <v>0.48656220496391034</v>
      </c>
      <c r="AF1473" s="43">
        <f>('Estimates from MCMC'!$B$2-'MCMC runs'!W1473)/'Estimates from MCMC'!$B$2</f>
        <v>0.1283803750177539</v>
      </c>
    </row>
    <row r="1474" spans="1:32" x14ac:dyDescent="0.3">
      <c r="A1474" s="38">
        <v>1118</v>
      </c>
      <c r="B1474" s="38">
        <v>2009098.3490276304</v>
      </c>
      <c r="C1474" s="39">
        <v>52072.465942613897</v>
      </c>
      <c r="D1474" s="39">
        <v>51021.629100157697</v>
      </c>
      <c r="E1474" s="39">
        <f t="shared" ref="E1474:E1537" si="414">$C1474-D1474</f>
        <v>1050.8368424561995</v>
      </c>
      <c r="F1474" s="39">
        <v>52010.412738167899</v>
      </c>
      <c r="G1474" s="40">
        <f t="shared" ref="G1474:G1537" si="415">$C1474-F1474</f>
        <v>62.053204445997835</v>
      </c>
      <c r="H1474" s="39">
        <v>51981.882941032898</v>
      </c>
      <c r="I1474" s="39">
        <f t="shared" ref="I1474:I1537" si="416">$C1474-H1474</f>
        <v>90.583001580998825</v>
      </c>
      <c r="J1474" s="39">
        <v>50869.804076085296</v>
      </c>
      <c r="K1474" s="40">
        <f t="shared" ref="K1474:K1537" si="417">$C1474-J1474</f>
        <v>1202.6618665286005</v>
      </c>
      <c r="L1474" s="39">
        <v>50278.194702937297</v>
      </c>
      <c r="M1474" s="39">
        <f t="shared" ref="M1474:M1537" si="418">$C1474-L1474</f>
        <v>1794.2712396766001</v>
      </c>
      <c r="N1474" s="39">
        <f t="shared" si="405"/>
        <v>591.60937314799958</v>
      </c>
      <c r="O1474" s="40">
        <f>'Estimates from MCMC'!$B$2-L1474</f>
        <v>18782.805297062703</v>
      </c>
      <c r="P1474" s="39">
        <v>51532.112033753299</v>
      </c>
      <c r="Q1474" s="40">
        <f t="shared" ref="Q1474:Q1537" si="419">P1474-L1474</f>
        <v>1253.9173308160025</v>
      </c>
      <c r="R1474" s="39">
        <v>51563.260551450003</v>
      </c>
      <c r="S1474" s="39">
        <f t="shared" ref="S1474:S1537" si="420">R1474-L1474-Q1474</f>
        <v>31.148517696703493</v>
      </c>
      <c r="T1474" s="39">
        <f t="shared" si="406"/>
        <v>1285.065848512706</v>
      </c>
      <c r="U1474" s="39">
        <v>58057.868503958998</v>
      </c>
      <c r="V1474" s="39">
        <f t="shared" ref="V1474:V1537" si="421">U1474-L1474</f>
        <v>7779.6738010217014</v>
      </c>
      <c r="W1474" s="39">
        <v>59596.169021053298</v>
      </c>
      <c r="X1474" s="39">
        <f t="shared" ref="X1474:X1537" si="422">W1474-V1474-S1474-Q1474-L1474</f>
        <v>253.23466858159372</v>
      </c>
      <c r="Y1474" s="39">
        <f t="shared" si="407"/>
        <v>9317.9743181160011</v>
      </c>
      <c r="Z1474" s="39">
        <f t="shared" si="408"/>
        <v>9464.8309789467021</v>
      </c>
      <c r="AA1474" s="45">
        <f t="shared" si="409"/>
        <v>6.8417141539217657E-2</v>
      </c>
      <c r="AB1474" s="45">
        <f t="shared" si="410"/>
        <v>0.41419126046300997</v>
      </c>
      <c r="AC1474" s="45">
        <f t="shared" si="411"/>
        <v>1.348226021494218E-2</v>
      </c>
      <c r="AD1474" s="45">
        <f t="shared" si="412"/>
        <v>0.4960906622171698</v>
      </c>
      <c r="AE1474" s="45">
        <f t="shared" si="413"/>
        <v>0.5039093377828302</v>
      </c>
      <c r="AF1474" s="43">
        <f>('Estimates from MCMC'!$B$2-'MCMC runs'!W1474)/'Estimates from MCMC'!$B$2</f>
        <v>0.13705030305015425</v>
      </c>
    </row>
    <row r="1475" spans="1:32" x14ac:dyDescent="0.3">
      <c r="A1475" s="38">
        <v>4895</v>
      </c>
      <c r="B1475" s="38">
        <v>2043045.2543571151</v>
      </c>
      <c r="C1475" s="39">
        <v>52398.086904307602</v>
      </c>
      <c r="D1475" s="39">
        <v>51337.370494281</v>
      </c>
      <c r="E1475" s="39">
        <f t="shared" si="414"/>
        <v>1060.7164100266018</v>
      </c>
      <c r="F1475" s="39">
        <v>52330.460928127097</v>
      </c>
      <c r="G1475" s="40">
        <f t="shared" si="415"/>
        <v>67.625976180504949</v>
      </c>
      <c r="H1475" s="39">
        <v>52306.810714722997</v>
      </c>
      <c r="I1475" s="39">
        <f t="shared" si="416"/>
        <v>91.276189584605163</v>
      </c>
      <c r="J1475" s="39">
        <v>51179.441521580702</v>
      </c>
      <c r="K1475" s="40">
        <f t="shared" si="417"/>
        <v>1218.6453827268997</v>
      </c>
      <c r="L1475" s="39">
        <v>50583.419939402898</v>
      </c>
      <c r="M1475" s="39">
        <f t="shared" si="418"/>
        <v>1814.6669649047035</v>
      </c>
      <c r="N1475" s="39">
        <f t="shared" ref="N1475:N1538" si="423">M1475-K1475</f>
        <v>596.02158217780379</v>
      </c>
      <c r="O1475" s="40">
        <f>'Estimates from MCMC'!$B$2-L1475</f>
        <v>18477.580060597102</v>
      </c>
      <c r="P1475" s="39">
        <v>51852.650668140501</v>
      </c>
      <c r="Q1475" s="40">
        <f t="shared" si="419"/>
        <v>1269.2307287376025</v>
      </c>
      <c r="R1475" s="39">
        <v>51883.818042275598</v>
      </c>
      <c r="S1475" s="39">
        <f t="shared" si="420"/>
        <v>31.167374135096907</v>
      </c>
      <c r="T1475" s="39">
        <f t="shared" ref="T1475:T1538" si="424">Q1475+S1475</f>
        <v>1300.3981028726994</v>
      </c>
      <c r="U1475" s="39">
        <v>58471.655669846798</v>
      </c>
      <c r="V1475" s="39">
        <f t="shared" si="421"/>
        <v>7888.2357304438992</v>
      </c>
      <c r="W1475" s="39">
        <v>60030.315787880798</v>
      </c>
      <c r="X1475" s="39">
        <f t="shared" si="422"/>
        <v>258.26201516130095</v>
      </c>
      <c r="Y1475" s="39">
        <f t="shared" ref="Y1475:Y1538" si="425">Q1475+S1475+V1475+X1475</f>
        <v>9446.8958484778996</v>
      </c>
      <c r="Z1475" s="39">
        <f t="shared" ref="Z1475:Z1538" si="426">O1475-Y1475</f>
        <v>9030.6842121192021</v>
      </c>
      <c r="AA1475" s="45">
        <f t="shared" ref="AA1475:AA1538" si="427">T1475/O1475</f>
        <v>7.0377078524788014E-2</v>
      </c>
      <c r="AB1475" s="45">
        <f t="shared" ref="AB1475:AB1538" si="428">V1475/O1475</f>
        <v>0.42690848609907156</v>
      </c>
      <c r="AC1475" s="45">
        <f t="shared" ref="AC1475:AC1538" si="429">X1475/O1475</f>
        <v>1.3977047552457215E-2</v>
      </c>
      <c r="AD1475" s="45">
        <f t="shared" ref="AD1475:AD1538" si="430">Y1475/O1475</f>
        <v>0.51126261217631674</v>
      </c>
      <c r="AE1475" s="45">
        <f t="shared" ref="AE1475:AE1538" si="431">Z1475/O1475</f>
        <v>0.48873738782368326</v>
      </c>
      <c r="AF1475" s="43">
        <f>('Estimates from MCMC'!$B$2-'MCMC runs'!W1475)/'Estimates from MCMC'!$B$2</f>
        <v>0.1307638784859646</v>
      </c>
    </row>
    <row r="1476" spans="1:32" x14ac:dyDescent="0.3">
      <c r="A1476" s="38">
        <v>3455</v>
      </c>
      <c r="B1476" s="38">
        <v>1939566.2400398147</v>
      </c>
      <c r="C1476" s="39">
        <v>52044.460994590299</v>
      </c>
      <c r="D1476" s="39">
        <v>50987.312720715301</v>
      </c>
      <c r="E1476" s="39">
        <f t="shared" si="414"/>
        <v>1057.1482738749983</v>
      </c>
      <c r="F1476" s="39">
        <v>51988.453938086401</v>
      </c>
      <c r="G1476" s="40">
        <f t="shared" si="415"/>
        <v>56.007056503898639</v>
      </c>
      <c r="H1476" s="39">
        <v>51953.452390124497</v>
      </c>
      <c r="I1476" s="39">
        <f t="shared" si="416"/>
        <v>91.008604465801909</v>
      </c>
      <c r="J1476" s="39">
        <v>50841.0104448411</v>
      </c>
      <c r="K1476" s="40">
        <f t="shared" si="417"/>
        <v>1203.4505497491991</v>
      </c>
      <c r="L1476" s="39">
        <v>50246.574604662201</v>
      </c>
      <c r="M1476" s="39">
        <f t="shared" si="418"/>
        <v>1797.8863899280987</v>
      </c>
      <c r="N1476" s="39">
        <f t="shared" si="423"/>
        <v>594.43584017889953</v>
      </c>
      <c r="O1476" s="40">
        <f>'Estimates from MCMC'!$B$2-L1476</f>
        <v>18814.425395337799</v>
      </c>
      <c r="P1476" s="39">
        <v>51505.909214301399</v>
      </c>
      <c r="Q1476" s="40">
        <f t="shared" si="419"/>
        <v>1259.3346096391979</v>
      </c>
      <c r="R1476" s="39">
        <v>51537.199211141502</v>
      </c>
      <c r="S1476" s="39">
        <f t="shared" si="420"/>
        <v>31.289996840103413</v>
      </c>
      <c r="T1476" s="39">
        <f t="shared" si="424"/>
        <v>1290.6246064793013</v>
      </c>
      <c r="U1476" s="39">
        <v>58033.007769104399</v>
      </c>
      <c r="V1476" s="39">
        <f t="shared" si="421"/>
        <v>7786.4331644421982</v>
      </c>
      <c r="W1476" s="39">
        <v>59574.857112380101</v>
      </c>
      <c r="X1476" s="39">
        <f t="shared" si="422"/>
        <v>251.22473679640098</v>
      </c>
      <c r="Y1476" s="39">
        <f t="shared" si="425"/>
        <v>9328.2825077179004</v>
      </c>
      <c r="Z1476" s="39">
        <f t="shared" si="426"/>
        <v>9486.1428876198988</v>
      </c>
      <c r="AA1476" s="45">
        <f t="shared" si="427"/>
        <v>6.8597609512917532E-2</v>
      </c>
      <c r="AB1476" s="45">
        <f t="shared" si="428"/>
        <v>0.41385442291379626</v>
      </c>
      <c r="AC1476" s="45">
        <f t="shared" si="429"/>
        <v>1.3352772222246781E-2</v>
      </c>
      <c r="AD1476" s="45">
        <f t="shared" si="430"/>
        <v>0.4958048046489606</v>
      </c>
      <c r="AE1476" s="45">
        <f t="shared" si="431"/>
        <v>0.5041951953510394</v>
      </c>
      <c r="AF1476" s="43">
        <f>('Estimates from MCMC'!$B$2-'MCMC runs'!W1476)/'Estimates from MCMC'!$B$2</f>
        <v>0.13735889847554913</v>
      </c>
    </row>
    <row r="1477" spans="1:32" x14ac:dyDescent="0.3">
      <c r="A1477" s="38">
        <v>3660</v>
      </c>
      <c r="B1477" s="38">
        <v>1939566.2400398147</v>
      </c>
      <c r="C1477" s="39">
        <v>52044.460994590299</v>
      </c>
      <c r="D1477" s="39">
        <v>50987.312720715301</v>
      </c>
      <c r="E1477" s="39">
        <f t="shared" si="414"/>
        <v>1057.1482738749983</v>
      </c>
      <c r="F1477" s="39">
        <v>51988.453938086401</v>
      </c>
      <c r="G1477" s="40">
        <f t="shared" si="415"/>
        <v>56.007056503898639</v>
      </c>
      <c r="H1477" s="39">
        <v>51953.452390124497</v>
      </c>
      <c r="I1477" s="39">
        <f t="shared" si="416"/>
        <v>91.008604465801909</v>
      </c>
      <c r="J1477" s="39">
        <v>50841.0104448411</v>
      </c>
      <c r="K1477" s="40">
        <f t="shared" si="417"/>
        <v>1203.4505497491991</v>
      </c>
      <c r="L1477" s="39">
        <v>50246.574604662201</v>
      </c>
      <c r="M1477" s="39">
        <f t="shared" si="418"/>
        <v>1797.8863899280987</v>
      </c>
      <c r="N1477" s="39">
        <f t="shared" si="423"/>
        <v>594.43584017889953</v>
      </c>
      <c r="O1477" s="40">
        <f>'Estimates from MCMC'!$B$2-L1477</f>
        <v>18814.425395337799</v>
      </c>
      <c r="P1477" s="39">
        <v>51505.909214301399</v>
      </c>
      <c r="Q1477" s="40">
        <f t="shared" si="419"/>
        <v>1259.3346096391979</v>
      </c>
      <c r="R1477" s="39">
        <v>51537.199211141502</v>
      </c>
      <c r="S1477" s="39">
        <f t="shared" si="420"/>
        <v>31.289996840103413</v>
      </c>
      <c r="T1477" s="39">
        <f t="shared" si="424"/>
        <v>1290.6246064793013</v>
      </c>
      <c r="U1477" s="39">
        <v>58033.007769104399</v>
      </c>
      <c r="V1477" s="39">
        <f t="shared" si="421"/>
        <v>7786.4331644421982</v>
      </c>
      <c r="W1477" s="39">
        <v>59574.857112380101</v>
      </c>
      <c r="X1477" s="39">
        <f t="shared" si="422"/>
        <v>251.22473679640098</v>
      </c>
      <c r="Y1477" s="39">
        <f t="shared" si="425"/>
        <v>9328.2825077179004</v>
      </c>
      <c r="Z1477" s="39">
        <f t="shared" si="426"/>
        <v>9486.1428876198988</v>
      </c>
      <c r="AA1477" s="45">
        <f t="shared" si="427"/>
        <v>6.8597609512917532E-2</v>
      </c>
      <c r="AB1477" s="45">
        <f t="shared" si="428"/>
        <v>0.41385442291379626</v>
      </c>
      <c r="AC1477" s="45">
        <f t="shared" si="429"/>
        <v>1.3352772222246781E-2</v>
      </c>
      <c r="AD1477" s="45">
        <f t="shared" si="430"/>
        <v>0.4958048046489606</v>
      </c>
      <c r="AE1477" s="45">
        <f t="shared" si="431"/>
        <v>0.5041951953510394</v>
      </c>
      <c r="AF1477" s="43">
        <f>('Estimates from MCMC'!$B$2-'MCMC runs'!W1477)/'Estimates from MCMC'!$B$2</f>
        <v>0.13735889847554913</v>
      </c>
    </row>
    <row r="1478" spans="1:32" x14ac:dyDescent="0.3">
      <c r="A1478" s="38">
        <v>4133</v>
      </c>
      <c r="B1478" s="38">
        <v>1970925.7037869417</v>
      </c>
      <c r="C1478" s="39">
        <v>51842.718217062102</v>
      </c>
      <c r="D1478" s="39">
        <v>50791.1936087371</v>
      </c>
      <c r="E1478" s="39">
        <f t="shared" si="414"/>
        <v>1051.5246083250022</v>
      </c>
      <c r="F1478" s="39">
        <v>51777.253558051802</v>
      </c>
      <c r="G1478" s="40">
        <f t="shared" si="415"/>
        <v>65.464659010300238</v>
      </c>
      <c r="H1478" s="39">
        <v>51752.158113727601</v>
      </c>
      <c r="I1478" s="39">
        <f t="shared" si="416"/>
        <v>90.560103334501036</v>
      </c>
      <c r="J1478" s="39">
        <v>50636.027676147103</v>
      </c>
      <c r="K1478" s="40">
        <f t="shared" si="417"/>
        <v>1206.6905409149986</v>
      </c>
      <c r="L1478" s="39">
        <v>50044.556302696001</v>
      </c>
      <c r="M1478" s="39">
        <f t="shared" si="418"/>
        <v>1798.161914366101</v>
      </c>
      <c r="N1478" s="39">
        <f t="shared" si="423"/>
        <v>591.47137345110241</v>
      </c>
      <c r="O1478" s="40">
        <f>'Estimates from MCMC'!$B$2-L1478</f>
        <v>19016.443697303999</v>
      </c>
      <c r="P1478" s="39">
        <v>51301.396314521</v>
      </c>
      <c r="Q1478" s="40">
        <f t="shared" si="419"/>
        <v>1256.8400118249992</v>
      </c>
      <c r="R1478" s="39">
        <v>51332.443025882203</v>
      </c>
      <c r="S1478" s="39">
        <f t="shared" si="420"/>
        <v>31.046711361203052</v>
      </c>
      <c r="T1478" s="39">
        <f t="shared" si="424"/>
        <v>1287.8867231862023</v>
      </c>
      <c r="U1478" s="39">
        <v>57790.050003541997</v>
      </c>
      <c r="V1478" s="39">
        <f t="shared" si="421"/>
        <v>7745.4937008459965</v>
      </c>
      <c r="W1478" s="39">
        <v>59332.167785818099</v>
      </c>
      <c r="X1478" s="39">
        <f t="shared" si="422"/>
        <v>254.23105908989965</v>
      </c>
      <c r="Y1478" s="39">
        <f t="shared" si="425"/>
        <v>9287.6114831220984</v>
      </c>
      <c r="Z1478" s="39">
        <f t="shared" si="426"/>
        <v>9728.8322141819008</v>
      </c>
      <c r="AA1478" s="45">
        <f t="shared" si="427"/>
        <v>6.7724898707994946E-2</v>
      </c>
      <c r="AB1478" s="45">
        <f t="shared" si="428"/>
        <v>0.40730505788230487</v>
      </c>
      <c r="AC1478" s="45">
        <f t="shared" si="429"/>
        <v>1.3369011742502754E-2</v>
      </c>
      <c r="AD1478" s="45">
        <f t="shared" si="430"/>
        <v>0.48839896833280255</v>
      </c>
      <c r="AE1478" s="45">
        <f t="shared" si="431"/>
        <v>0.5116010316671975</v>
      </c>
      <c r="AF1478" s="43">
        <f>('Estimates from MCMC'!$B$2-'MCMC runs'!W1478)/'Estimates from MCMC'!$B$2</f>
        <v>0.14087302839782079</v>
      </c>
    </row>
    <row r="1479" spans="1:32" x14ac:dyDescent="0.3">
      <c r="A1479" s="38">
        <v>422</v>
      </c>
      <c r="B1479" s="38">
        <v>2018445.747182529</v>
      </c>
      <c r="C1479" s="39">
        <v>52631.855961023</v>
      </c>
      <c r="D1479" s="39">
        <v>51566.4329247188</v>
      </c>
      <c r="E1479" s="39">
        <f t="shared" si="414"/>
        <v>1065.4230363042007</v>
      </c>
      <c r="F1479" s="39">
        <v>52588.377769477003</v>
      </c>
      <c r="G1479" s="40">
        <f t="shared" si="415"/>
        <v>43.478191545997106</v>
      </c>
      <c r="H1479" s="39">
        <v>52541.526706335702</v>
      </c>
      <c r="I1479" s="39">
        <f t="shared" si="416"/>
        <v>90.329254687298089</v>
      </c>
      <c r="J1479" s="39">
        <v>51433.017435920097</v>
      </c>
      <c r="K1479" s="40">
        <f t="shared" si="417"/>
        <v>1198.8385251029031</v>
      </c>
      <c r="L1479" s="39">
        <v>50843.004638518301</v>
      </c>
      <c r="M1479" s="39">
        <f t="shared" si="418"/>
        <v>1788.8513225046991</v>
      </c>
      <c r="N1479" s="39">
        <f t="shared" si="423"/>
        <v>590.01279740179598</v>
      </c>
      <c r="O1479" s="40">
        <f>'Estimates from MCMC'!$B$2-L1479</f>
        <v>18217.995361481699</v>
      </c>
      <c r="P1479" s="39">
        <v>52090.661973087597</v>
      </c>
      <c r="Q1479" s="40">
        <f t="shared" si="419"/>
        <v>1247.6573345692959</v>
      </c>
      <c r="R1479" s="39">
        <v>52121.868553746499</v>
      </c>
      <c r="S1479" s="39">
        <f t="shared" si="420"/>
        <v>31.206580658901657</v>
      </c>
      <c r="T1479" s="39">
        <f t="shared" si="424"/>
        <v>1278.8639152281976</v>
      </c>
      <c r="U1479" s="39">
        <v>58870.856478940499</v>
      </c>
      <c r="V1479" s="39">
        <f t="shared" si="421"/>
        <v>8027.8518404221977</v>
      </c>
      <c r="W1479" s="39">
        <v>60403.590828317698</v>
      </c>
      <c r="X1479" s="39">
        <f t="shared" si="422"/>
        <v>253.87043414900108</v>
      </c>
      <c r="Y1479" s="39">
        <f t="shared" si="425"/>
        <v>9560.5861897993964</v>
      </c>
      <c r="Z1479" s="39">
        <f t="shared" si="426"/>
        <v>8657.4091716823023</v>
      </c>
      <c r="AA1479" s="45">
        <f t="shared" si="427"/>
        <v>7.0197839545623072E-2</v>
      </c>
      <c r="AB1479" s="45">
        <f t="shared" si="428"/>
        <v>0.44065506007293659</v>
      </c>
      <c r="AC1479" s="45">
        <f t="shared" si="429"/>
        <v>1.393514649179016E-2</v>
      </c>
      <c r="AD1479" s="45">
        <f t="shared" si="430"/>
        <v>0.52478804611034979</v>
      </c>
      <c r="AE1479" s="45">
        <f t="shared" si="431"/>
        <v>0.47521195388965021</v>
      </c>
      <c r="AF1479" s="43">
        <f>('Estimates from MCMC'!$B$2-'MCMC runs'!W1479)/'Estimates from MCMC'!$B$2</f>
        <v>0.12535887362885423</v>
      </c>
    </row>
    <row r="1480" spans="1:32" x14ac:dyDescent="0.3">
      <c r="A1480" s="38">
        <v>45</v>
      </c>
      <c r="B1480" s="38">
        <v>1919120.1027427053</v>
      </c>
      <c r="C1480" s="39">
        <v>52445.457832956097</v>
      </c>
      <c r="D1480" s="39">
        <v>51353.551941031299</v>
      </c>
      <c r="E1480" s="39">
        <f t="shared" si="414"/>
        <v>1091.9058919247982</v>
      </c>
      <c r="F1480" s="39">
        <v>52389.8445986242</v>
      </c>
      <c r="G1480" s="40">
        <f t="shared" si="415"/>
        <v>55.61323433189682</v>
      </c>
      <c r="H1480" s="39">
        <v>52351.902844895201</v>
      </c>
      <c r="I1480" s="39">
        <f t="shared" si="416"/>
        <v>93.554988060895994</v>
      </c>
      <c r="J1480" s="39">
        <v>51205.203347574599</v>
      </c>
      <c r="K1480" s="40">
        <f t="shared" si="417"/>
        <v>1240.2544853814979</v>
      </c>
      <c r="L1480" s="39">
        <v>50594.451230860002</v>
      </c>
      <c r="M1480" s="39">
        <f t="shared" si="418"/>
        <v>1851.0066020960949</v>
      </c>
      <c r="N1480" s="39">
        <f t="shared" si="423"/>
        <v>610.75211671459692</v>
      </c>
      <c r="O1480" s="40">
        <f>'Estimates from MCMC'!$B$2-L1480</f>
        <v>18466.548769139998</v>
      </c>
      <c r="P1480" s="39">
        <v>51895.4862593492</v>
      </c>
      <c r="Q1480" s="40">
        <f t="shared" si="419"/>
        <v>1301.0350284891974</v>
      </c>
      <c r="R1480" s="39">
        <v>51927.393794349598</v>
      </c>
      <c r="S1480" s="39">
        <f t="shared" si="420"/>
        <v>31.907535000398639</v>
      </c>
      <c r="T1480" s="39">
        <f t="shared" si="424"/>
        <v>1332.9425634895961</v>
      </c>
      <c r="U1480" s="39">
        <v>58507.307736069903</v>
      </c>
      <c r="V1480" s="39">
        <f t="shared" si="421"/>
        <v>7912.8565052099002</v>
      </c>
      <c r="W1480" s="39">
        <v>60102.168272934301</v>
      </c>
      <c r="X1480" s="39">
        <f t="shared" si="422"/>
        <v>261.91797337480239</v>
      </c>
      <c r="Y1480" s="39">
        <f t="shared" si="425"/>
        <v>9507.7170420742987</v>
      </c>
      <c r="Z1480" s="39">
        <f t="shared" si="426"/>
        <v>8958.8317270656989</v>
      </c>
      <c r="AA1480" s="45">
        <f t="shared" si="427"/>
        <v>7.2181466074327669E-2</v>
      </c>
      <c r="AB1480" s="45">
        <f t="shared" si="428"/>
        <v>0.42849677024833743</v>
      </c>
      <c r="AC1480" s="45">
        <f t="shared" si="429"/>
        <v>1.4183374308279052E-2</v>
      </c>
      <c r="AD1480" s="45">
        <f t="shared" si="430"/>
        <v>0.51486161063094416</v>
      </c>
      <c r="AE1480" s="45">
        <f t="shared" si="431"/>
        <v>0.48513838936905584</v>
      </c>
      <c r="AF1480" s="43">
        <f>('Estimates from MCMC'!$B$2-'MCMC runs'!W1480)/'Estimates from MCMC'!$B$2</f>
        <v>0.12972345791496936</v>
      </c>
    </row>
    <row r="1481" spans="1:32" x14ac:dyDescent="0.3">
      <c r="A1481" s="38">
        <v>4494</v>
      </c>
      <c r="B1481" s="38">
        <v>1919120.1027427053</v>
      </c>
      <c r="C1481" s="39">
        <v>52445.457832956097</v>
      </c>
      <c r="D1481" s="39">
        <v>51353.551941031299</v>
      </c>
      <c r="E1481" s="39">
        <f t="shared" si="414"/>
        <v>1091.9058919247982</v>
      </c>
      <c r="F1481" s="39">
        <v>52389.8445986242</v>
      </c>
      <c r="G1481" s="40">
        <f t="shared" si="415"/>
        <v>55.61323433189682</v>
      </c>
      <c r="H1481" s="39">
        <v>52351.902844895201</v>
      </c>
      <c r="I1481" s="39">
        <f t="shared" si="416"/>
        <v>93.554988060895994</v>
      </c>
      <c r="J1481" s="39">
        <v>51205.203347574599</v>
      </c>
      <c r="K1481" s="40">
        <f t="shared" si="417"/>
        <v>1240.2544853814979</v>
      </c>
      <c r="L1481" s="39">
        <v>50594.451230860002</v>
      </c>
      <c r="M1481" s="39">
        <f t="shared" si="418"/>
        <v>1851.0066020960949</v>
      </c>
      <c r="N1481" s="39">
        <f t="shared" si="423"/>
        <v>610.75211671459692</v>
      </c>
      <c r="O1481" s="40">
        <f>'Estimates from MCMC'!$B$2-L1481</f>
        <v>18466.548769139998</v>
      </c>
      <c r="P1481" s="39">
        <v>51895.4862593492</v>
      </c>
      <c r="Q1481" s="40">
        <f t="shared" si="419"/>
        <v>1301.0350284891974</v>
      </c>
      <c r="R1481" s="39">
        <v>51927.393794349598</v>
      </c>
      <c r="S1481" s="39">
        <f t="shared" si="420"/>
        <v>31.907535000398639</v>
      </c>
      <c r="T1481" s="39">
        <f t="shared" si="424"/>
        <v>1332.9425634895961</v>
      </c>
      <c r="U1481" s="39">
        <v>58507.307736069903</v>
      </c>
      <c r="V1481" s="39">
        <f t="shared" si="421"/>
        <v>7912.8565052099002</v>
      </c>
      <c r="W1481" s="39">
        <v>60102.168272934301</v>
      </c>
      <c r="X1481" s="39">
        <f t="shared" si="422"/>
        <v>261.91797337480239</v>
      </c>
      <c r="Y1481" s="39">
        <f t="shared" si="425"/>
        <v>9507.7170420742987</v>
      </c>
      <c r="Z1481" s="39">
        <f t="shared" si="426"/>
        <v>8958.8317270656989</v>
      </c>
      <c r="AA1481" s="45">
        <f t="shared" si="427"/>
        <v>7.2181466074327669E-2</v>
      </c>
      <c r="AB1481" s="45">
        <f t="shared" si="428"/>
        <v>0.42849677024833743</v>
      </c>
      <c r="AC1481" s="45">
        <f t="shared" si="429"/>
        <v>1.4183374308279052E-2</v>
      </c>
      <c r="AD1481" s="45">
        <f t="shared" si="430"/>
        <v>0.51486161063094416</v>
      </c>
      <c r="AE1481" s="45">
        <f t="shared" si="431"/>
        <v>0.48513838936905584</v>
      </c>
      <c r="AF1481" s="43">
        <f>('Estimates from MCMC'!$B$2-'MCMC runs'!W1481)/'Estimates from MCMC'!$B$2</f>
        <v>0.12972345791496936</v>
      </c>
    </row>
    <row r="1482" spans="1:32" x14ac:dyDescent="0.3">
      <c r="A1482" s="38">
        <v>522</v>
      </c>
      <c r="B1482" s="38">
        <v>1972697.1471645066</v>
      </c>
      <c r="C1482" s="39">
        <v>52112.296700171297</v>
      </c>
      <c r="D1482" s="39">
        <v>51095.3689674743</v>
      </c>
      <c r="E1482" s="39">
        <f t="shared" si="414"/>
        <v>1016.9277326969968</v>
      </c>
      <c r="F1482" s="39">
        <v>52037.377120157798</v>
      </c>
      <c r="G1482" s="40">
        <f t="shared" si="415"/>
        <v>74.919580013498489</v>
      </c>
      <c r="H1482" s="39">
        <v>52023.562577899997</v>
      </c>
      <c r="I1482" s="39">
        <f t="shared" si="416"/>
        <v>88.734122271300294</v>
      </c>
      <c r="J1482" s="39">
        <v>50932.774826000699</v>
      </c>
      <c r="K1482" s="40">
        <f t="shared" si="417"/>
        <v>1179.5218741705976</v>
      </c>
      <c r="L1482" s="39">
        <v>50352.612736783602</v>
      </c>
      <c r="M1482" s="39">
        <f t="shared" si="418"/>
        <v>1759.6839633876953</v>
      </c>
      <c r="N1482" s="39">
        <f t="shared" si="423"/>
        <v>580.16208921709767</v>
      </c>
      <c r="O1482" s="40">
        <f>'Estimates from MCMC'!$B$2-L1482</f>
        <v>18708.387263216398</v>
      </c>
      <c r="P1482" s="39">
        <v>51580.236475900499</v>
      </c>
      <c r="Q1482" s="40">
        <f t="shared" si="419"/>
        <v>1227.6237391168979</v>
      </c>
      <c r="R1482" s="39">
        <v>51610.738595344599</v>
      </c>
      <c r="S1482" s="39">
        <f t="shared" si="420"/>
        <v>30.502119444099662</v>
      </c>
      <c r="T1482" s="39">
        <f t="shared" si="424"/>
        <v>1258.1258585609976</v>
      </c>
      <c r="U1482" s="39">
        <v>58081.605963487396</v>
      </c>
      <c r="V1482" s="39">
        <f t="shared" si="421"/>
        <v>7728.9932267037948</v>
      </c>
      <c r="W1482" s="39">
        <v>59585.124509740301</v>
      </c>
      <c r="X1482" s="39">
        <f t="shared" si="422"/>
        <v>245.39268769190676</v>
      </c>
      <c r="Y1482" s="39">
        <f t="shared" si="425"/>
        <v>9232.5117729566991</v>
      </c>
      <c r="Z1482" s="39">
        <f t="shared" si="426"/>
        <v>9475.8754902596993</v>
      </c>
      <c r="AA1482" s="45">
        <f t="shared" si="427"/>
        <v>6.7249295241748011E-2</v>
      </c>
      <c r="AB1482" s="45">
        <f t="shared" si="428"/>
        <v>0.41312985015550746</v>
      </c>
      <c r="AC1482" s="45">
        <f t="shared" si="429"/>
        <v>1.3116720551021893E-2</v>
      </c>
      <c r="AD1482" s="45">
        <f t="shared" si="430"/>
        <v>0.49349586594827732</v>
      </c>
      <c r="AE1482" s="45">
        <f t="shared" si="431"/>
        <v>0.50650413405172268</v>
      </c>
      <c r="AF1482" s="43">
        <f>('Estimates from MCMC'!$B$2-'MCMC runs'!W1482)/'Estimates from MCMC'!$B$2</f>
        <v>0.13721022704941571</v>
      </c>
    </row>
    <row r="1483" spans="1:32" x14ac:dyDescent="0.3">
      <c r="A1483" s="38">
        <v>4136</v>
      </c>
      <c r="B1483" s="38">
        <v>1972697.1471645066</v>
      </c>
      <c r="C1483" s="39">
        <v>52112.296700171297</v>
      </c>
      <c r="D1483" s="39">
        <v>51095.3689674743</v>
      </c>
      <c r="E1483" s="39">
        <f t="shared" si="414"/>
        <v>1016.9277326969968</v>
      </c>
      <c r="F1483" s="39">
        <v>52037.377120157798</v>
      </c>
      <c r="G1483" s="40">
        <f t="shared" si="415"/>
        <v>74.919580013498489</v>
      </c>
      <c r="H1483" s="39">
        <v>52023.562577899997</v>
      </c>
      <c r="I1483" s="39">
        <f t="shared" si="416"/>
        <v>88.734122271300294</v>
      </c>
      <c r="J1483" s="39">
        <v>50932.774826000699</v>
      </c>
      <c r="K1483" s="40">
        <f t="shared" si="417"/>
        <v>1179.5218741705976</v>
      </c>
      <c r="L1483" s="39">
        <v>50352.612736783602</v>
      </c>
      <c r="M1483" s="39">
        <f t="shared" si="418"/>
        <v>1759.6839633876953</v>
      </c>
      <c r="N1483" s="39">
        <f t="shared" si="423"/>
        <v>580.16208921709767</v>
      </c>
      <c r="O1483" s="40">
        <f>'Estimates from MCMC'!$B$2-L1483</f>
        <v>18708.387263216398</v>
      </c>
      <c r="P1483" s="39">
        <v>51580.236475900499</v>
      </c>
      <c r="Q1483" s="40">
        <f t="shared" si="419"/>
        <v>1227.6237391168979</v>
      </c>
      <c r="R1483" s="39">
        <v>51610.738595344599</v>
      </c>
      <c r="S1483" s="39">
        <f t="shared" si="420"/>
        <v>30.502119444099662</v>
      </c>
      <c r="T1483" s="39">
        <f t="shared" si="424"/>
        <v>1258.1258585609976</v>
      </c>
      <c r="U1483" s="39">
        <v>58081.605963487396</v>
      </c>
      <c r="V1483" s="39">
        <f t="shared" si="421"/>
        <v>7728.9932267037948</v>
      </c>
      <c r="W1483" s="39">
        <v>59585.124509740301</v>
      </c>
      <c r="X1483" s="39">
        <f t="shared" si="422"/>
        <v>245.39268769190676</v>
      </c>
      <c r="Y1483" s="39">
        <f t="shared" si="425"/>
        <v>9232.5117729566991</v>
      </c>
      <c r="Z1483" s="39">
        <f t="shared" si="426"/>
        <v>9475.8754902596993</v>
      </c>
      <c r="AA1483" s="45">
        <f t="shared" si="427"/>
        <v>6.7249295241748011E-2</v>
      </c>
      <c r="AB1483" s="45">
        <f t="shared" si="428"/>
        <v>0.41312985015550746</v>
      </c>
      <c r="AC1483" s="45">
        <f t="shared" si="429"/>
        <v>1.3116720551021893E-2</v>
      </c>
      <c r="AD1483" s="45">
        <f t="shared" si="430"/>
        <v>0.49349586594827732</v>
      </c>
      <c r="AE1483" s="45">
        <f t="shared" si="431"/>
        <v>0.50650413405172268</v>
      </c>
      <c r="AF1483" s="43">
        <f>('Estimates from MCMC'!$B$2-'MCMC runs'!W1483)/'Estimates from MCMC'!$B$2</f>
        <v>0.13721022704941571</v>
      </c>
    </row>
    <row r="1484" spans="1:32" x14ac:dyDescent="0.3">
      <c r="A1484" s="38">
        <v>4925</v>
      </c>
      <c r="B1484" s="38">
        <v>2076253.9944165898</v>
      </c>
      <c r="C1484" s="39">
        <v>52813.500622457002</v>
      </c>
      <c r="D1484" s="39">
        <v>51777.112457365904</v>
      </c>
      <c r="E1484" s="39">
        <f t="shared" si="414"/>
        <v>1036.3881650910989</v>
      </c>
      <c r="F1484" s="39">
        <v>52747.245570396699</v>
      </c>
      <c r="G1484" s="40">
        <f t="shared" si="415"/>
        <v>66.255052060303569</v>
      </c>
      <c r="H1484" s="39">
        <v>52724.007097040201</v>
      </c>
      <c r="I1484" s="39">
        <f t="shared" si="416"/>
        <v>89.493525416801276</v>
      </c>
      <c r="J1484" s="39">
        <v>51622.235156333903</v>
      </c>
      <c r="K1484" s="40">
        <f t="shared" si="417"/>
        <v>1191.265466123099</v>
      </c>
      <c r="L1484" s="39">
        <v>51037.070504096999</v>
      </c>
      <c r="M1484" s="39">
        <f t="shared" si="418"/>
        <v>1776.4301183600037</v>
      </c>
      <c r="N1484" s="39">
        <f t="shared" si="423"/>
        <v>585.16465223690466</v>
      </c>
      <c r="O1484" s="40">
        <f>'Estimates from MCMC'!$B$2-L1484</f>
        <v>18023.929495903001</v>
      </c>
      <c r="P1484" s="39">
        <v>52276.705661274304</v>
      </c>
      <c r="Q1484" s="40">
        <f t="shared" si="419"/>
        <v>1239.6351571773048</v>
      </c>
      <c r="R1484" s="39">
        <v>52307.3914496371</v>
      </c>
      <c r="S1484" s="39">
        <f t="shared" si="420"/>
        <v>30.685788362796302</v>
      </c>
      <c r="T1484" s="39">
        <f t="shared" si="424"/>
        <v>1270.3209455401011</v>
      </c>
      <c r="U1484" s="39">
        <v>58967.459113678902</v>
      </c>
      <c r="V1484" s="39">
        <f t="shared" si="421"/>
        <v>7930.3886095819034</v>
      </c>
      <c r="W1484" s="39">
        <v>60487.632685984703</v>
      </c>
      <c r="X1484" s="39">
        <f t="shared" si="422"/>
        <v>249.85262676569982</v>
      </c>
      <c r="Y1484" s="39">
        <f t="shared" si="425"/>
        <v>9450.5621818877044</v>
      </c>
      <c r="Z1484" s="39">
        <f t="shared" si="426"/>
        <v>8573.3673140152969</v>
      </c>
      <c r="AA1484" s="45">
        <f t="shared" si="427"/>
        <v>7.0479689006154644E-2</v>
      </c>
      <c r="AB1484" s="45">
        <f t="shared" si="428"/>
        <v>0.43999221209695427</v>
      </c>
      <c r="AC1484" s="45">
        <f t="shared" si="429"/>
        <v>1.3862272753701879E-2</v>
      </c>
      <c r="AD1484" s="45">
        <f t="shared" si="430"/>
        <v>0.5243341738568108</v>
      </c>
      <c r="AE1484" s="45">
        <f t="shared" si="431"/>
        <v>0.4756658261431892</v>
      </c>
      <c r="AF1484" s="43">
        <f>('Estimates from MCMC'!$B$2-'MCMC runs'!W1484)/'Estimates from MCMC'!$B$2</f>
        <v>0.12414195152134051</v>
      </c>
    </row>
    <row r="1485" spans="1:32" x14ac:dyDescent="0.3">
      <c r="A1485" s="38">
        <v>1615</v>
      </c>
      <c r="B1485" s="38">
        <v>2048233.1956468078</v>
      </c>
      <c r="C1485" s="39">
        <v>51919.012339672998</v>
      </c>
      <c r="D1485" s="39">
        <v>50873.505859872603</v>
      </c>
      <c r="E1485" s="39">
        <f t="shared" si="414"/>
        <v>1045.506479800395</v>
      </c>
      <c r="F1485" s="39">
        <v>51856.583405125297</v>
      </c>
      <c r="G1485" s="40">
        <f t="shared" si="415"/>
        <v>62.428934547700919</v>
      </c>
      <c r="H1485" s="39">
        <v>51829.606914789903</v>
      </c>
      <c r="I1485" s="39">
        <f t="shared" si="416"/>
        <v>89.405424883094383</v>
      </c>
      <c r="J1485" s="39">
        <v>50722.444440449101</v>
      </c>
      <c r="K1485" s="40">
        <f t="shared" si="417"/>
        <v>1196.5678992238973</v>
      </c>
      <c r="L1485" s="39">
        <v>50138.548647220101</v>
      </c>
      <c r="M1485" s="39">
        <f t="shared" si="418"/>
        <v>1780.4636924528968</v>
      </c>
      <c r="N1485" s="39">
        <f t="shared" si="423"/>
        <v>583.89579322899954</v>
      </c>
      <c r="O1485" s="40">
        <f>'Estimates from MCMC'!$B$2-L1485</f>
        <v>18922.451352779899</v>
      </c>
      <c r="P1485" s="39">
        <v>51382.6674678169</v>
      </c>
      <c r="Q1485" s="40">
        <f t="shared" si="419"/>
        <v>1244.1188205967992</v>
      </c>
      <c r="R1485" s="39">
        <v>51413.147881702003</v>
      </c>
      <c r="S1485" s="39">
        <f t="shared" si="420"/>
        <v>30.480413885103189</v>
      </c>
      <c r="T1485" s="39">
        <f t="shared" si="424"/>
        <v>1274.5992344819024</v>
      </c>
      <c r="U1485" s="39">
        <v>57855.825079763301</v>
      </c>
      <c r="V1485" s="39">
        <f t="shared" si="421"/>
        <v>7717.2764325431999</v>
      </c>
      <c r="W1485" s="39">
        <v>59380.025062746397</v>
      </c>
      <c r="X1485" s="39">
        <f t="shared" si="422"/>
        <v>249.60074850119418</v>
      </c>
      <c r="Y1485" s="39">
        <f t="shared" si="425"/>
        <v>9241.4764155262965</v>
      </c>
      <c r="Z1485" s="39">
        <f t="shared" si="426"/>
        <v>9680.9749372536025</v>
      </c>
      <c r="AA1485" s="45">
        <f t="shared" si="427"/>
        <v>6.7359096911862371E-2</v>
      </c>
      <c r="AB1485" s="45">
        <f t="shared" si="428"/>
        <v>0.40783703383174263</v>
      </c>
      <c r="AC1485" s="45">
        <f t="shared" si="429"/>
        <v>1.3190719524007407E-2</v>
      </c>
      <c r="AD1485" s="45">
        <f t="shared" si="430"/>
        <v>0.48838685026761242</v>
      </c>
      <c r="AE1485" s="45">
        <f t="shared" si="431"/>
        <v>0.51161314973238758</v>
      </c>
      <c r="AF1485" s="43">
        <f>('Estimates from MCMC'!$B$2-'MCMC runs'!W1485)/'Estimates from MCMC'!$B$2</f>
        <v>0.14018005730084421</v>
      </c>
    </row>
    <row r="1486" spans="1:32" x14ac:dyDescent="0.3">
      <c r="A1486" s="38">
        <v>2831</v>
      </c>
      <c r="B1486" s="38">
        <v>2048233.1956468078</v>
      </c>
      <c r="C1486" s="39">
        <v>51919.012339672998</v>
      </c>
      <c r="D1486" s="39">
        <v>50873.505859872603</v>
      </c>
      <c r="E1486" s="39">
        <f t="shared" si="414"/>
        <v>1045.506479800395</v>
      </c>
      <c r="F1486" s="39">
        <v>51856.583405125297</v>
      </c>
      <c r="G1486" s="40">
        <f t="shared" si="415"/>
        <v>62.428934547700919</v>
      </c>
      <c r="H1486" s="39">
        <v>51829.606914789903</v>
      </c>
      <c r="I1486" s="39">
        <f t="shared" si="416"/>
        <v>89.405424883094383</v>
      </c>
      <c r="J1486" s="39">
        <v>50722.444440449101</v>
      </c>
      <c r="K1486" s="40">
        <f t="shared" si="417"/>
        <v>1196.5678992238973</v>
      </c>
      <c r="L1486" s="39">
        <v>50138.548647220101</v>
      </c>
      <c r="M1486" s="39">
        <f t="shared" si="418"/>
        <v>1780.4636924528968</v>
      </c>
      <c r="N1486" s="39">
        <f t="shared" si="423"/>
        <v>583.89579322899954</v>
      </c>
      <c r="O1486" s="40">
        <f>'Estimates from MCMC'!$B$2-L1486</f>
        <v>18922.451352779899</v>
      </c>
      <c r="P1486" s="39">
        <v>51382.6674678169</v>
      </c>
      <c r="Q1486" s="40">
        <f t="shared" si="419"/>
        <v>1244.1188205967992</v>
      </c>
      <c r="R1486" s="39">
        <v>51413.147881702003</v>
      </c>
      <c r="S1486" s="39">
        <f t="shared" si="420"/>
        <v>30.480413885103189</v>
      </c>
      <c r="T1486" s="39">
        <f t="shared" si="424"/>
        <v>1274.5992344819024</v>
      </c>
      <c r="U1486" s="39">
        <v>57855.825079763301</v>
      </c>
      <c r="V1486" s="39">
        <f t="shared" si="421"/>
        <v>7717.2764325431999</v>
      </c>
      <c r="W1486" s="39">
        <v>59380.025062746397</v>
      </c>
      <c r="X1486" s="39">
        <f t="shared" si="422"/>
        <v>249.60074850119418</v>
      </c>
      <c r="Y1486" s="39">
        <f t="shared" si="425"/>
        <v>9241.4764155262965</v>
      </c>
      <c r="Z1486" s="39">
        <f t="shared" si="426"/>
        <v>9680.9749372536025</v>
      </c>
      <c r="AA1486" s="45">
        <f t="shared" si="427"/>
        <v>6.7359096911862371E-2</v>
      </c>
      <c r="AB1486" s="45">
        <f t="shared" si="428"/>
        <v>0.40783703383174263</v>
      </c>
      <c r="AC1486" s="45">
        <f t="shared" si="429"/>
        <v>1.3190719524007407E-2</v>
      </c>
      <c r="AD1486" s="45">
        <f t="shared" si="430"/>
        <v>0.48838685026761242</v>
      </c>
      <c r="AE1486" s="45">
        <f t="shared" si="431"/>
        <v>0.51161314973238758</v>
      </c>
      <c r="AF1486" s="43">
        <f>('Estimates from MCMC'!$B$2-'MCMC runs'!W1486)/'Estimates from MCMC'!$B$2</f>
        <v>0.14018005730084421</v>
      </c>
    </row>
    <row r="1487" spans="1:32" x14ac:dyDescent="0.3">
      <c r="A1487" s="38">
        <v>3042</v>
      </c>
      <c r="B1487" s="38">
        <v>2048233.1956468078</v>
      </c>
      <c r="C1487" s="39">
        <v>51919.012339672998</v>
      </c>
      <c r="D1487" s="39">
        <v>50873.505859872603</v>
      </c>
      <c r="E1487" s="39">
        <f t="shared" si="414"/>
        <v>1045.506479800395</v>
      </c>
      <c r="F1487" s="39">
        <v>51856.583405125297</v>
      </c>
      <c r="G1487" s="40">
        <f t="shared" si="415"/>
        <v>62.428934547700919</v>
      </c>
      <c r="H1487" s="39">
        <v>51829.606914789903</v>
      </c>
      <c r="I1487" s="39">
        <f t="shared" si="416"/>
        <v>89.405424883094383</v>
      </c>
      <c r="J1487" s="39">
        <v>50722.444440449101</v>
      </c>
      <c r="K1487" s="40">
        <f t="shared" si="417"/>
        <v>1196.5678992238973</v>
      </c>
      <c r="L1487" s="39">
        <v>50138.548647220101</v>
      </c>
      <c r="M1487" s="39">
        <f t="shared" si="418"/>
        <v>1780.4636924528968</v>
      </c>
      <c r="N1487" s="39">
        <f t="shared" si="423"/>
        <v>583.89579322899954</v>
      </c>
      <c r="O1487" s="40">
        <f>'Estimates from MCMC'!$B$2-L1487</f>
        <v>18922.451352779899</v>
      </c>
      <c r="P1487" s="39">
        <v>51382.6674678169</v>
      </c>
      <c r="Q1487" s="40">
        <f t="shared" si="419"/>
        <v>1244.1188205967992</v>
      </c>
      <c r="R1487" s="39">
        <v>51413.147881702003</v>
      </c>
      <c r="S1487" s="39">
        <f t="shared" si="420"/>
        <v>30.480413885103189</v>
      </c>
      <c r="T1487" s="39">
        <f t="shared" si="424"/>
        <v>1274.5992344819024</v>
      </c>
      <c r="U1487" s="39">
        <v>57855.825079763301</v>
      </c>
      <c r="V1487" s="39">
        <f t="shared" si="421"/>
        <v>7717.2764325431999</v>
      </c>
      <c r="W1487" s="39">
        <v>59380.025062746397</v>
      </c>
      <c r="X1487" s="39">
        <f t="shared" si="422"/>
        <v>249.60074850119418</v>
      </c>
      <c r="Y1487" s="39">
        <f t="shared" si="425"/>
        <v>9241.4764155262965</v>
      </c>
      <c r="Z1487" s="39">
        <f t="shared" si="426"/>
        <v>9680.9749372536025</v>
      </c>
      <c r="AA1487" s="45">
        <f t="shared" si="427"/>
        <v>6.7359096911862371E-2</v>
      </c>
      <c r="AB1487" s="45">
        <f t="shared" si="428"/>
        <v>0.40783703383174263</v>
      </c>
      <c r="AC1487" s="45">
        <f t="shared" si="429"/>
        <v>1.3190719524007407E-2</v>
      </c>
      <c r="AD1487" s="45">
        <f t="shared" si="430"/>
        <v>0.48838685026761242</v>
      </c>
      <c r="AE1487" s="45">
        <f t="shared" si="431"/>
        <v>0.51161314973238758</v>
      </c>
      <c r="AF1487" s="43">
        <f>('Estimates from MCMC'!$B$2-'MCMC runs'!W1487)/'Estimates from MCMC'!$B$2</f>
        <v>0.14018005730084421</v>
      </c>
    </row>
    <row r="1488" spans="1:32" x14ac:dyDescent="0.3">
      <c r="A1488" s="38">
        <v>2736</v>
      </c>
      <c r="B1488" s="38">
        <v>1999096.4933052682</v>
      </c>
      <c r="C1488" s="39">
        <v>51887.442071068501</v>
      </c>
      <c r="D1488" s="39">
        <v>50870.499831218898</v>
      </c>
      <c r="E1488" s="39">
        <f t="shared" si="414"/>
        <v>1016.9422398496026</v>
      </c>
      <c r="F1488" s="39">
        <v>51824.011900974001</v>
      </c>
      <c r="G1488" s="40">
        <f t="shared" si="415"/>
        <v>63.430170094499772</v>
      </c>
      <c r="H1488" s="39">
        <v>51799.7417174781</v>
      </c>
      <c r="I1488" s="39">
        <f t="shared" si="416"/>
        <v>87.700353590400482</v>
      </c>
      <c r="J1488" s="39">
        <v>50720.078412025003</v>
      </c>
      <c r="K1488" s="40">
        <f t="shared" si="417"/>
        <v>1167.363659043498</v>
      </c>
      <c r="L1488" s="39">
        <v>50161.370036064203</v>
      </c>
      <c r="M1488" s="39">
        <f t="shared" si="418"/>
        <v>1726.0720350042975</v>
      </c>
      <c r="N1488" s="39">
        <f t="shared" si="423"/>
        <v>558.70837596079946</v>
      </c>
      <c r="O1488" s="40">
        <f>'Estimates from MCMC'!$B$2-L1488</f>
        <v>18899.629963935797</v>
      </c>
      <c r="P1488" s="39">
        <v>51365.427278187199</v>
      </c>
      <c r="Q1488" s="40">
        <f t="shared" si="419"/>
        <v>1204.0572421229954</v>
      </c>
      <c r="R1488" s="39">
        <v>51395.4342935612</v>
      </c>
      <c r="S1488" s="39">
        <f t="shared" si="420"/>
        <v>30.007015374001639</v>
      </c>
      <c r="T1488" s="39">
        <f t="shared" si="424"/>
        <v>1234.064257496997</v>
      </c>
      <c r="U1488" s="39">
        <v>57795.512705832298</v>
      </c>
      <c r="V1488" s="39">
        <f t="shared" si="421"/>
        <v>7634.1426697680945</v>
      </c>
      <c r="W1488" s="39">
        <v>59265.245749906499</v>
      </c>
      <c r="X1488" s="39">
        <f t="shared" si="422"/>
        <v>235.66878657720372</v>
      </c>
      <c r="Y1488" s="39">
        <f t="shared" si="425"/>
        <v>9103.8757138422952</v>
      </c>
      <c r="Z1488" s="39">
        <f t="shared" si="426"/>
        <v>9795.7542500935015</v>
      </c>
      <c r="AA1488" s="45">
        <f t="shared" si="427"/>
        <v>6.5295683558452403E-2</v>
      </c>
      <c r="AB1488" s="45">
        <f t="shared" si="428"/>
        <v>0.40393080099110601</v>
      </c>
      <c r="AC1488" s="45">
        <f t="shared" si="429"/>
        <v>1.2469492102591745E-2</v>
      </c>
      <c r="AD1488" s="45">
        <f t="shared" si="430"/>
        <v>0.48169597665215019</v>
      </c>
      <c r="AE1488" s="45">
        <f t="shared" si="431"/>
        <v>0.51830402334784986</v>
      </c>
      <c r="AF1488" s="43">
        <f>('Estimates from MCMC'!$B$2-'MCMC runs'!W1488)/'Estimates from MCMC'!$B$2</f>
        <v>0.14184205629940924</v>
      </c>
    </row>
    <row r="1489" spans="1:32" x14ac:dyDescent="0.3">
      <c r="A1489" s="38">
        <v>3929</v>
      </c>
      <c r="B1489" s="38">
        <v>1999096.4933052682</v>
      </c>
      <c r="C1489" s="39">
        <v>51887.442071068501</v>
      </c>
      <c r="D1489" s="39">
        <v>50870.499831218898</v>
      </c>
      <c r="E1489" s="39">
        <f t="shared" si="414"/>
        <v>1016.9422398496026</v>
      </c>
      <c r="F1489" s="39">
        <v>51824.011900974001</v>
      </c>
      <c r="G1489" s="40">
        <f t="shared" si="415"/>
        <v>63.430170094499772</v>
      </c>
      <c r="H1489" s="39">
        <v>51799.7417174781</v>
      </c>
      <c r="I1489" s="39">
        <f t="shared" si="416"/>
        <v>87.700353590400482</v>
      </c>
      <c r="J1489" s="39">
        <v>50720.078412025003</v>
      </c>
      <c r="K1489" s="40">
        <f t="shared" si="417"/>
        <v>1167.363659043498</v>
      </c>
      <c r="L1489" s="39">
        <v>50161.370036064203</v>
      </c>
      <c r="M1489" s="39">
        <f t="shared" si="418"/>
        <v>1726.0720350042975</v>
      </c>
      <c r="N1489" s="39">
        <f t="shared" si="423"/>
        <v>558.70837596079946</v>
      </c>
      <c r="O1489" s="40">
        <f>'Estimates from MCMC'!$B$2-L1489</f>
        <v>18899.629963935797</v>
      </c>
      <c r="P1489" s="39">
        <v>51365.427278187199</v>
      </c>
      <c r="Q1489" s="40">
        <f t="shared" si="419"/>
        <v>1204.0572421229954</v>
      </c>
      <c r="R1489" s="39">
        <v>51395.4342935612</v>
      </c>
      <c r="S1489" s="39">
        <f t="shared" si="420"/>
        <v>30.007015374001639</v>
      </c>
      <c r="T1489" s="39">
        <f t="shared" si="424"/>
        <v>1234.064257496997</v>
      </c>
      <c r="U1489" s="39">
        <v>57795.512705832298</v>
      </c>
      <c r="V1489" s="39">
        <f t="shared" si="421"/>
        <v>7634.1426697680945</v>
      </c>
      <c r="W1489" s="39">
        <v>59265.245749906499</v>
      </c>
      <c r="X1489" s="39">
        <f t="shared" si="422"/>
        <v>235.66878657720372</v>
      </c>
      <c r="Y1489" s="39">
        <f t="shared" si="425"/>
        <v>9103.8757138422952</v>
      </c>
      <c r="Z1489" s="39">
        <f t="shared" si="426"/>
        <v>9795.7542500935015</v>
      </c>
      <c r="AA1489" s="45">
        <f t="shared" si="427"/>
        <v>6.5295683558452403E-2</v>
      </c>
      <c r="AB1489" s="45">
        <f t="shared" si="428"/>
        <v>0.40393080099110601</v>
      </c>
      <c r="AC1489" s="45">
        <f t="shared" si="429"/>
        <v>1.2469492102591745E-2</v>
      </c>
      <c r="AD1489" s="45">
        <f t="shared" si="430"/>
        <v>0.48169597665215019</v>
      </c>
      <c r="AE1489" s="45">
        <f t="shared" si="431"/>
        <v>0.51830402334784986</v>
      </c>
      <c r="AF1489" s="43">
        <f>('Estimates from MCMC'!$B$2-'MCMC runs'!W1489)/'Estimates from MCMC'!$B$2</f>
        <v>0.14184205629940924</v>
      </c>
    </row>
    <row r="1490" spans="1:32" x14ac:dyDescent="0.3">
      <c r="A1490" s="38">
        <v>4146</v>
      </c>
      <c r="B1490" s="38">
        <v>2033131.7730089445</v>
      </c>
      <c r="C1490" s="39">
        <v>51949.229003638698</v>
      </c>
      <c r="D1490" s="39">
        <v>50858.722918778702</v>
      </c>
      <c r="E1490" s="39">
        <f t="shared" si="414"/>
        <v>1090.5060848599969</v>
      </c>
      <c r="F1490" s="39">
        <v>51884.250124922903</v>
      </c>
      <c r="G1490" s="40">
        <f t="shared" si="415"/>
        <v>64.978878715795872</v>
      </c>
      <c r="H1490" s="39">
        <v>51856.5986998714</v>
      </c>
      <c r="I1490" s="39">
        <f t="shared" si="416"/>
        <v>92.630303767298756</v>
      </c>
      <c r="J1490" s="39">
        <v>50702.153111993699</v>
      </c>
      <c r="K1490" s="40">
        <f t="shared" si="417"/>
        <v>1247.0758916449995</v>
      </c>
      <c r="L1490" s="39">
        <v>50097.697107473003</v>
      </c>
      <c r="M1490" s="39">
        <f t="shared" si="418"/>
        <v>1851.5318961656958</v>
      </c>
      <c r="N1490" s="39">
        <f t="shared" si="423"/>
        <v>604.4560045206963</v>
      </c>
      <c r="O1490" s="40">
        <f>'Estimates from MCMC'!$B$2-L1490</f>
        <v>18963.302892526997</v>
      </c>
      <c r="P1490" s="39">
        <v>51397.426573453296</v>
      </c>
      <c r="Q1490" s="40">
        <f t="shared" si="419"/>
        <v>1299.7294659802938</v>
      </c>
      <c r="R1490" s="39">
        <v>51428.6681609894</v>
      </c>
      <c r="S1490" s="39">
        <f t="shared" si="420"/>
        <v>31.241587536103907</v>
      </c>
      <c r="T1490" s="39">
        <f t="shared" si="424"/>
        <v>1330.9710535163977</v>
      </c>
      <c r="U1490" s="39">
        <v>57870.504151371701</v>
      </c>
      <c r="V1490" s="39">
        <f t="shared" si="421"/>
        <v>7772.8070438986979</v>
      </c>
      <c r="W1490" s="39">
        <v>59465.636413752698</v>
      </c>
      <c r="X1490" s="39">
        <f t="shared" si="422"/>
        <v>264.16120886459976</v>
      </c>
      <c r="Y1490" s="39">
        <f t="shared" si="425"/>
        <v>9367.9393062796953</v>
      </c>
      <c r="Z1490" s="39">
        <f t="shared" si="426"/>
        <v>9595.363586247302</v>
      </c>
      <c r="AA1490" s="45">
        <f t="shared" si="427"/>
        <v>7.018666848594729E-2</v>
      </c>
      <c r="AB1490" s="45">
        <f t="shared" si="428"/>
        <v>0.40988677383631217</v>
      </c>
      <c r="AC1490" s="45">
        <f t="shared" si="429"/>
        <v>1.3930126537645488E-2</v>
      </c>
      <c r="AD1490" s="45">
        <f t="shared" si="430"/>
        <v>0.49400356885990493</v>
      </c>
      <c r="AE1490" s="45">
        <f t="shared" si="431"/>
        <v>0.50599643114009507</v>
      </c>
      <c r="AF1490" s="43">
        <f>('Estimates from MCMC'!$B$2-'MCMC runs'!W1490)/'Estimates from MCMC'!$B$2</f>
        <v>0.13894040900431939</v>
      </c>
    </row>
    <row r="1491" spans="1:32" x14ac:dyDescent="0.3">
      <c r="A1491" s="38">
        <v>326</v>
      </c>
      <c r="B1491" s="38">
        <v>2005019.7800839818</v>
      </c>
      <c r="C1491" s="39">
        <v>52046.8947044862</v>
      </c>
      <c r="D1491" s="39">
        <v>51042.534745319397</v>
      </c>
      <c r="E1491" s="39">
        <f t="shared" si="414"/>
        <v>1004.3599591668026</v>
      </c>
      <c r="F1491" s="39">
        <v>51974.462354210402</v>
      </c>
      <c r="G1491" s="40">
        <f t="shared" si="415"/>
        <v>72.432350275797944</v>
      </c>
      <c r="H1491" s="39">
        <v>51958.029078296102</v>
      </c>
      <c r="I1491" s="39">
        <f t="shared" si="416"/>
        <v>88.865626190097828</v>
      </c>
      <c r="J1491" s="39">
        <v>50882.280978311501</v>
      </c>
      <c r="K1491" s="40">
        <f t="shared" si="417"/>
        <v>1164.613726174699</v>
      </c>
      <c r="L1491" s="39">
        <v>50301.085165027202</v>
      </c>
      <c r="M1491" s="39">
        <f t="shared" si="418"/>
        <v>1745.8095394589982</v>
      </c>
      <c r="N1491" s="39">
        <f t="shared" si="423"/>
        <v>581.19581328429922</v>
      </c>
      <c r="O1491" s="40">
        <f>'Estimates from MCMC'!$B$2-L1491</f>
        <v>18759.914834972798</v>
      </c>
      <c r="P1491" s="39">
        <v>51519.070070848</v>
      </c>
      <c r="Q1491" s="40">
        <f t="shared" si="419"/>
        <v>1217.9849058207983</v>
      </c>
      <c r="R1491" s="39">
        <v>51549.988338608302</v>
      </c>
      <c r="S1491" s="39">
        <f t="shared" si="420"/>
        <v>30.918267760302115</v>
      </c>
      <c r="T1491" s="39">
        <f t="shared" si="424"/>
        <v>1248.9031735811004</v>
      </c>
      <c r="U1491" s="39">
        <v>58022.700350211402</v>
      </c>
      <c r="V1491" s="39">
        <f t="shared" si="421"/>
        <v>7721.6151851842005</v>
      </c>
      <c r="W1491" s="39">
        <v>59512.1054120548</v>
      </c>
      <c r="X1491" s="39">
        <f t="shared" si="422"/>
        <v>240.50188826229714</v>
      </c>
      <c r="Y1491" s="39">
        <f t="shared" si="425"/>
        <v>9211.0202470275981</v>
      </c>
      <c r="Z1491" s="39">
        <f t="shared" si="426"/>
        <v>9548.8945879452003</v>
      </c>
      <c r="AA1491" s="45">
        <f t="shared" si="427"/>
        <v>6.6572966059145297E-2</v>
      </c>
      <c r="AB1491" s="45">
        <f t="shared" si="428"/>
        <v>0.41160182512072674</v>
      </c>
      <c r="AC1491" s="45">
        <f t="shared" si="429"/>
        <v>1.2819988277022788E-2</v>
      </c>
      <c r="AD1491" s="45">
        <f t="shared" si="430"/>
        <v>0.49099477945689479</v>
      </c>
      <c r="AE1491" s="45">
        <f t="shared" si="431"/>
        <v>0.50900522054310515</v>
      </c>
      <c r="AF1491" s="43">
        <f>('Estimates from MCMC'!$B$2-'MCMC runs'!W1491)/'Estimates from MCMC'!$B$2</f>
        <v>0.13826754011591491</v>
      </c>
    </row>
    <row r="1492" spans="1:32" x14ac:dyDescent="0.3">
      <c r="A1492" s="38">
        <v>249</v>
      </c>
      <c r="B1492" s="38">
        <v>1988757.6039448658</v>
      </c>
      <c r="C1492" s="39">
        <v>52509.3445952451</v>
      </c>
      <c r="D1492" s="39">
        <v>51462.5281099559</v>
      </c>
      <c r="E1492" s="39">
        <f t="shared" si="414"/>
        <v>1046.8164852892005</v>
      </c>
      <c r="F1492" s="39">
        <v>52455.3896145381</v>
      </c>
      <c r="G1492" s="40">
        <f t="shared" si="415"/>
        <v>53.954980706999777</v>
      </c>
      <c r="H1492" s="39">
        <v>52419.967953402404</v>
      </c>
      <c r="I1492" s="39">
        <f t="shared" si="416"/>
        <v>89.376641842696699</v>
      </c>
      <c r="J1492" s="39">
        <v>51319.728395718303</v>
      </c>
      <c r="K1492" s="40">
        <f t="shared" si="417"/>
        <v>1189.6161995267976</v>
      </c>
      <c r="L1492" s="39">
        <v>50735.658563554403</v>
      </c>
      <c r="M1492" s="39">
        <f t="shared" si="418"/>
        <v>1773.6860316906968</v>
      </c>
      <c r="N1492" s="39">
        <f t="shared" si="423"/>
        <v>584.06983216389926</v>
      </c>
      <c r="O1492" s="40">
        <f>'Estimates from MCMC'!$B$2-L1492</f>
        <v>18325.341436445597</v>
      </c>
      <c r="P1492" s="39">
        <v>51972.119578825899</v>
      </c>
      <c r="Q1492" s="40">
        <f t="shared" si="419"/>
        <v>1236.4610152714959</v>
      </c>
      <c r="R1492" s="39">
        <v>52002.873256220999</v>
      </c>
      <c r="S1492" s="39">
        <f t="shared" si="420"/>
        <v>30.753677395099658</v>
      </c>
      <c r="T1492" s="39">
        <f t="shared" si="424"/>
        <v>1267.2146926665955</v>
      </c>
      <c r="U1492" s="39">
        <v>58620.056324032899</v>
      </c>
      <c r="V1492" s="39">
        <f t="shared" si="421"/>
        <v>7884.3977604784959</v>
      </c>
      <c r="W1492" s="39">
        <v>60137.321036798603</v>
      </c>
      <c r="X1492" s="39">
        <f t="shared" si="422"/>
        <v>250.05002009910822</v>
      </c>
      <c r="Y1492" s="39">
        <f t="shared" si="425"/>
        <v>9401.6624732441996</v>
      </c>
      <c r="Z1492" s="39">
        <f t="shared" si="426"/>
        <v>8923.678963201397</v>
      </c>
      <c r="AA1492" s="45">
        <f t="shared" si="427"/>
        <v>6.9150945812466447E-2</v>
      </c>
      <c r="AB1492" s="45">
        <f t="shared" si="428"/>
        <v>0.43024561303932585</v>
      </c>
      <c r="AC1492" s="45">
        <f t="shared" si="429"/>
        <v>1.3645040173811256E-2</v>
      </c>
      <c r="AD1492" s="45">
        <f t="shared" si="430"/>
        <v>0.51304159902560353</v>
      </c>
      <c r="AE1492" s="45">
        <f t="shared" si="431"/>
        <v>0.48695840097439647</v>
      </c>
      <c r="AF1492" s="43">
        <f>('Estimates from MCMC'!$B$2-'MCMC runs'!W1492)/'Estimates from MCMC'!$B$2</f>
        <v>0.12921444756376821</v>
      </c>
    </row>
    <row r="1493" spans="1:32" x14ac:dyDescent="0.3">
      <c r="A1493" s="38">
        <v>1078</v>
      </c>
      <c r="B1493" s="38">
        <v>2225412.6948611508</v>
      </c>
      <c r="C1493" s="39">
        <v>52171.159991482498</v>
      </c>
      <c r="D1493" s="39">
        <v>51150.286573587</v>
      </c>
      <c r="E1493" s="39">
        <f t="shared" si="414"/>
        <v>1020.8734178954983</v>
      </c>
      <c r="F1493" s="39">
        <v>52110.070275974998</v>
      </c>
      <c r="G1493" s="40">
        <f t="shared" si="415"/>
        <v>61.089715507499932</v>
      </c>
      <c r="H1493" s="39">
        <v>52082.851265584599</v>
      </c>
      <c r="I1493" s="39">
        <f t="shared" si="416"/>
        <v>88.308725897899421</v>
      </c>
      <c r="J1493" s="39">
        <v>51001.698705054398</v>
      </c>
      <c r="K1493" s="40">
        <f t="shared" si="417"/>
        <v>1169.4612864281007</v>
      </c>
      <c r="L1493" s="39">
        <v>50424.493174211202</v>
      </c>
      <c r="M1493" s="39">
        <f t="shared" si="418"/>
        <v>1746.6668172712962</v>
      </c>
      <c r="N1493" s="39">
        <f t="shared" si="423"/>
        <v>577.20553084319545</v>
      </c>
      <c r="O1493" s="40">
        <f>'Estimates from MCMC'!$B$2-L1493</f>
        <v>18636.506825788798</v>
      </c>
      <c r="P1493" s="39">
        <v>51641.027071714503</v>
      </c>
      <c r="Q1493" s="40">
        <f t="shared" si="419"/>
        <v>1216.533897503301</v>
      </c>
      <c r="R1493" s="39">
        <v>51671.646246808697</v>
      </c>
      <c r="S1493" s="39">
        <f t="shared" si="420"/>
        <v>30.619175094194361</v>
      </c>
      <c r="T1493" s="39">
        <f t="shared" si="424"/>
        <v>1247.1530725974953</v>
      </c>
      <c r="U1493" s="39">
        <v>58140.174567678099</v>
      </c>
      <c r="V1493" s="39">
        <f t="shared" si="421"/>
        <v>7715.6813934668971</v>
      </c>
      <c r="W1493" s="39">
        <v>59630.341355986697</v>
      </c>
      <c r="X1493" s="39">
        <f t="shared" si="422"/>
        <v>243.01371571110212</v>
      </c>
      <c r="Y1493" s="39">
        <f t="shared" si="425"/>
        <v>9205.8481817754946</v>
      </c>
      <c r="Z1493" s="39">
        <f t="shared" si="426"/>
        <v>9430.6586440133033</v>
      </c>
      <c r="AA1493" s="45">
        <f t="shared" si="427"/>
        <v>6.6919894605555141E-2</v>
      </c>
      <c r="AB1493" s="45">
        <f t="shared" si="428"/>
        <v>0.41400899136259284</v>
      </c>
      <c r="AC1493" s="45">
        <f t="shared" si="429"/>
        <v>1.3039660167152406E-2</v>
      </c>
      <c r="AD1493" s="45">
        <f t="shared" si="430"/>
        <v>0.49396854613530039</v>
      </c>
      <c r="AE1493" s="45">
        <f t="shared" si="431"/>
        <v>0.50603145386469961</v>
      </c>
      <c r="AF1493" s="43">
        <f>('Estimates from MCMC'!$B$2-'MCMC runs'!W1493)/'Estimates from MCMC'!$B$2</f>
        <v>0.13655548926330785</v>
      </c>
    </row>
    <row r="1494" spans="1:32" x14ac:dyDescent="0.3">
      <c r="A1494" s="38">
        <v>4527</v>
      </c>
      <c r="B1494" s="38">
        <v>1921547.6971821839</v>
      </c>
      <c r="C1494" s="39">
        <v>52988.985208835104</v>
      </c>
      <c r="D1494" s="39">
        <v>51947.5318102643</v>
      </c>
      <c r="E1494" s="39">
        <f t="shared" si="414"/>
        <v>1041.453398570804</v>
      </c>
      <c r="F1494" s="39">
        <v>52926.049191810402</v>
      </c>
      <c r="G1494" s="40">
        <f t="shared" si="415"/>
        <v>62.936017024701869</v>
      </c>
      <c r="H1494" s="39">
        <v>52899.912830964196</v>
      </c>
      <c r="I1494" s="39">
        <f t="shared" si="416"/>
        <v>89.072377870907076</v>
      </c>
      <c r="J1494" s="39">
        <v>51796.189940456497</v>
      </c>
      <c r="K1494" s="40">
        <f t="shared" si="417"/>
        <v>1192.7952683786061</v>
      </c>
      <c r="L1494" s="39">
        <v>51213.851846105303</v>
      </c>
      <c r="M1494" s="39">
        <f t="shared" si="418"/>
        <v>1775.1333627298009</v>
      </c>
      <c r="N1494" s="39">
        <f t="shared" si="423"/>
        <v>582.33809435119474</v>
      </c>
      <c r="O1494" s="40">
        <f>'Estimates from MCMC'!$B$2-L1494</f>
        <v>17847.148153894697</v>
      </c>
      <c r="P1494" s="39">
        <v>52449.480957578897</v>
      </c>
      <c r="Q1494" s="40">
        <f t="shared" si="419"/>
        <v>1235.6291114735941</v>
      </c>
      <c r="R1494" s="39">
        <v>52479.980195352997</v>
      </c>
      <c r="S1494" s="39">
        <f t="shared" si="420"/>
        <v>30.499237774100038</v>
      </c>
      <c r="T1494" s="39">
        <f t="shared" si="424"/>
        <v>1266.1283492476941</v>
      </c>
      <c r="U1494" s="39">
        <v>59240.738763292196</v>
      </c>
      <c r="V1494" s="39">
        <f t="shared" si="421"/>
        <v>8026.8869171868937</v>
      </c>
      <c r="W1494" s="39">
        <v>60759.293163986498</v>
      </c>
      <c r="X1494" s="39">
        <f t="shared" si="422"/>
        <v>252.42605144660774</v>
      </c>
      <c r="Y1494" s="39">
        <f t="shared" si="425"/>
        <v>9545.4413178811956</v>
      </c>
      <c r="Z1494" s="39">
        <f t="shared" si="426"/>
        <v>8301.7068360135017</v>
      </c>
      <c r="AA1494" s="45">
        <f t="shared" si="427"/>
        <v>7.0942894535864151E-2</v>
      </c>
      <c r="AB1494" s="45">
        <f t="shared" si="428"/>
        <v>0.44975739809921533</v>
      </c>
      <c r="AC1494" s="45">
        <f t="shared" si="429"/>
        <v>1.4143775199822165E-2</v>
      </c>
      <c r="AD1494" s="45">
        <f t="shared" si="430"/>
        <v>0.53484406783490168</v>
      </c>
      <c r="AE1494" s="45">
        <f t="shared" si="431"/>
        <v>0.46515593216509832</v>
      </c>
      <c r="AF1494" s="43">
        <f>('Estimates from MCMC'!$B$2-'MCMC runs'!W1494)/'Estimates from MCMC'!$B$2</f>
        <v>0.1202083207021836</v>
      </c>
    </row>
    <row r="1495" spans="1:32" x14ac:dyDescent="0.3">
      <c r="A1495" s="38">
        <v>3863</v>
      </c>
      <c r="B1495" s="38">
        <v>2008288.6806205572</v>
      </c>
      <c r="C1495" s="39">
        <v>53269.420021801103</v>
      </c>
      <c r="D1495" s="39">
        <v>52229.5284469135</v>
      </c>
      <c r="E1495" s="39">
        <f t="shared" si="414"/>
        <v>1039.8915748876025</v>
      </c>
      <c r="F1495" s="39">
        <v>53201.716917654601</v>
      </c>
      <c r="G1495" s="40">
        <f t="shared" si="415"/>
        <v>67.703104146501573</v>
      </c>
      <c r="H1495" s="39">
        <v>53179.171666425304</v>
      </c>
      <c r="I1495" s="39">
        <f t="shared" si="416"/>
        <v>90.248355375799292</v>
      </c>
      <c r="J1495" s="39">
        <v>52072.444374939398</v>
      </c>
      <c r="K1495" s="40">
        <f t="shared" si="417"/>
        <v>1196.9756468617052</v>
      </c>
      <c r="L1495" s="39">
        <v>51482.402772626498</v>
      </c>
      <c r="M1495" s="39">
        <f t="shared" si="418"/>
        <v>1787.0172491746052</v>
      </c>
      <c r="N1495" s="39">
        <f t="shared" si="423"/>
        <v>590.04160231290007</v>
      </c>
      <c r="O1495" s="40">
        <f>'Estimates from MCMC'!$B$2-L1495</f>
        <v>17578.597227373502</v>
      </c>
      <c r="P1495" s="39">
        <v>52728.2990302943</v>
      </c>
      <c r="Q1495" s="40">
        <f t="shared" si="419"/>
        <v>1245.8962576678023</v>
      </c>
      <c r="R1495" s="39">
        <v>52759.472522291297</v>
      </c>
      <c r="S1495" s="39">
        <f t="shared" si="420"/>
        <v>31.173491996996745</v>
      </c>
      <c r="T1495" s="39">
        <f t="shared" si="424"/>
        <v>1277.069749664799</v>
      </c>
      <c r="U1495" s="39">
        <v>59518.6185636788</v>
      </c>
      <c r="V1495" s="39">
        <f t="shared" si="421"/>
        <v>8036.2157910523019</v>
      </c>
      <c r="W1495" s="39">
        <v>61049.046720509701</v>
      </c>
      <c r="X1495" s="39">
        <f t="shared" si="422"/>
        <v>253.35840716610255</v>
      </c>
      <c r="Y1495" s="39">
        <f t="shared" si="425"/>
        <v>9566.6439478832035</v>
      </c>
      <c r="Z1495" s="39">
        <f t="shared" si="426"/>
        <v>8011.9532794902989</v>
      </c>
      <c r="AA1495" s="45">
        <f t="shared" si="427"/>
        <v>7.2649127410242834E-2</v>
      </c>
      <c r="AB1495" s="45">
        <f t="shared" si="428"/>
        <v>0.45715910587781466</v>
      </c>
      <c r="AC1495" s="45">
        <f t="shared" si="429"/>
        <v>1.4412891079361626E-2</v>
      </c>
      <c r="AD1495" s="45">
        <f t="shared" si="430"/>
        <v>0.5442211243674191</v>
      </c>
      <c r="AE1495" s="45">
        <f t="shared" si="431"/>
        <v>0.4557788756325809</v>
      </c>
      <c r="AF1495" s="43">
        <f>('Estimates from MCMC'!$B$2-'MCMC runs'!W1495)/'Estimates from MCMC'!$B$2</f>
        <v>0.11601270296535381</v>
      </c>
    </row>
    <row r="1496" spans="1:32" x14ac:dyDescent="0.3">
      <c r="A1496" s="38">
        <v>1923</v>
      </c>
      <c r="B1496" s="38">
        <v>2018641.3578240739</v>
      </c>
      <c r="C1496" s="39">
        <v>53172.986659467802</v>
      </c>
      <c r="D1496" s="39">
        <v>52136.474661693203</v>
      </c>
      <c r="E1496" s="39">
        <f t="shared" si="414"/>
        <v>1036.5119977745999</v>
      </c>
      <c r="F1496" s="39">
        <v>53110.739346818998</v>
      </c>
      <c r="G1496" s="40">
        <f t="shared" si="415"/>
        <v>62.247312648803927</v>
      </c>
      <c r="H1496" s="39">
        <v>53082.7923470436</v>
      </c>
      <c r="I1496" s="39">
        <f t="shared" si="416"/>
        <v>90.194312424202508</v>
      </c>
      <c r="J1496" s="39">
        <v>51984.739793196699</v>
      </c>
      <c r="K1496" s="40">
        <f t="shared" si="417"/>
        <v>1188.2468662711035</v>
      </c>
      <c r="L1496" s="39">
        <v>51394.812712134997</v>
      </c>
      <c r="M1496" s="39">
        <f t="shared" si="418"/>
        <v>1778.1739473328053</v>
      </c>
      <c r="N1496" s="39">
        <f t="shared" si="423"/>
        <v>589.92708106170176</v>
      </c>
      <c r="O1496" s="40">
        <f>'Estimates from MCMC'!$B$2-L1496</f>
        <v>17666.187287865003</v>
      </c>
      <c r="P1496" s="39">
        <v>52633.374211459603</v>
      </c>
      <c r="Q1496" s="40">
        <f t="shared" si="419"/>
        <v>1238.5614993246054</v>
      </c>
      <c r="R1496" s="39">
        <v>52664.689472442697</v>
      </c>
      <c r="S1496" s="39">
        <f t="shared" si="420"/>
        <v>31.315260983094049</v>
      </c>
      <c r="T1496" s="39">
        <f t="shared" si="424"/>
        <v>1269.8767603076994</v>
      </c>
      <c r="U1496" s="39">
        <v>59488.357145178801</v>
      </c>
      <c r="V1496" s="39">
        <f t="shared" si="421"/>
        <v>8093.544433043804</v>
      </c>
      <c r="W1496" s="39">
        <v>61009.9292650481</v>
      </c>
      <c r="X1496" s="39">
        <f t="shared" si="422"/>
        <v>251.69535956159962</v>
      </c>
      <c r="Y1496" s="39">
        <f t="shared" si="425"/>
        <v>9615.1165529131031</v>
      </c>
      <c r="Z1496" s="39">
        <f t="shared" si="426"/>
        <v>8051.0707349518998</v>
      </c>
      <c r="AA1496" s="45">
        <f t="shared" si="427"/>
        <v>7.1881767107721345E-2</v>
      </c>
      <c r="AB1496" s="45">
        <f t="shared" si="428"/>
        <v>0.45813758799009802</v>
      </c>
      <c r="AC1496" s="45">
        <f t="shared" si="429"/>
        <v>1.4247293740313196E-2</v>
      </c>
      <c r="AD1496" s="45">
        <f t="shared" si="430"/>
        <v>0.54426664883813258</v>
      </c>
      <c r="AE1496" s="45">
        <f t="shared" si="431"/>
        <v>0.45573335116186742</v>
      </c>
      <c r="AF1496" s="43">
        <f>('Estimates from MCMC'!$B$2-'MCMC runs'!W1496)/'Estimates from MCMC'!$B$2</f>
        <v>0.1165791218625838</v>
      </c>
    </row>
    <row r="1497" spans="1:32" x14ac:dyDescent="0.3">
      <c r="A1497" s="38">
        <v>3642</v>
      </c>
      <c r="B1497" s="38">
        <v>1918183.0838715215</v>
      </c>
      <c r="C1497" s="39">
        <v>52815.251490173599</v>
      </c>
      <c r="D1497" s="39">
        <v>51773.700314329297</v>
      </c>
      <c r="E1497" s="39">
        <f t="shared" si="414"/>
        <v>1041.5511758443026</v>
      </c>
      <c r="F1497" s="39">
        <v>52753.606482121002</v>
      </c>
      <c r="G1497" s="40">
        <f t="shared" si="415"/>
        <v>61.645008052597404</v>
      </c>
      <c r="H1497" s="39">
        <v>52724.361250019101</v>
      </c>
      <c r="I1497" s="39">
        <f t="shared" si="416"/>
        <v>90.890240154498315</v>
      </c>
      <c r="J1497" s="39">
        <v>51621.918257588601</v>
      </c>
      <c r="K1497" s="40">
        <f t="shared" si="417"/>
        <v>1193.3332325849988</v>
      </c>
      <c r="L1497" s="39">
        <v>51027.741840237897</v>
      </c>
      <c r="M1497" s="39">
        <f t="shared" si="418"/>
        <v>1787.5096499357023</v>
      </c>
      <c r="N1497" s="39">
        <f t="shared" si="423"/>
        <v>594.17641735070356</v>
      </c>
      <c r="O1497" s="40">
        <f>'Estimates from MCMC'!$B$2-L1497</f>
        <v>18033.258159762103</v>
      </c>
      <c r="P1497" s="39">
        <v>52275.371381441597</v>
      </c>
      <c r="Q1497" s="40">
        <f t="shared" si="419"/>
        <v>1247.6295412036998</v>
      </c>
      <c r="R1497" s="39">
        <v>52307.010308185498</v>
      </c>
      <c r="S1497" s="39">
        <f t="shared" si="420"/>
        <v>31.638926743900811</v>
      </c>
      <c r="T1497" s="39">
        <f t="shared" si="424"/>
        <v>1279.2684679476006</v>
      </c>
      <c r="U1497" s="39">
        <v>59001.273219655399</v>
      </c>
      <c r="V1497" s="39">
        <f t="shared" si="421"/>
        <v>7973.5313794175017</v>
      </c>
      <c r="W1497" s="39">
        <v>60532.1348403308</v>
      </c>
      <c r="X1497" s="39">
        <f t="shared" si="422"/>
        <v>251.59315272780077</v>
      </c>
      <c r="Y1497" s="39">
        <f t="shared" si="425"/>
        <v>9504.3930000929031</v>
      </c>
      <c r="Z1497" s="39">
        <f t="shared" si="426"/>
        <v>8528.8651596691998</v>
      </c>
      <c r="AA1497" s="45">
        <f t="shared" si="427"/>
        <v>7.0939397451873276E-2</v>
      </c>
      <c r="AB1497" s="45">
        <f t="shared" si="428"/>
        <v>0.44215700284316728</v>
      </c>
      <c r="AC1497" s="45">
        <f t="shared" si="429"/>
        <v>1.3951619307995301E-2</v>
      </c>
      <c r="AD1497" s="45">
        <f t="shared" si="430"/>
        <v>0.52704801960303582</v>
      </c>
      <c r="AE1497" s="45">
        <f t="shared" si="431"/>
        <v>0.47295198039696412</v>
      </c>
      <c r="AF1497" s="43">
        <f>('Estimates from MCMC'!$B$2-'MCMC runs'!W1497)/'Estimates from MCMC'!$B$2</f>
        <v>0.1234975624400052</v>
      </c>
    </row>
    <row r="1498" spans="1:32" x14ac:dyDescent="0.3">
      <c r="A1498" s="38">
        <v>520</v>
      </c>
      <c r="B1498" s="38">
        <v>2085606.9557034478</v>
      </c>
      <c r="C1498" s="39">
        <v>52594.099855168301</v>
      </c>
      <c r="D1498" s="39">
        <v>51528.396925558103</v>
      </c>
      <c r="E1498" s="39">
        <f t="shared" si="414"/>
        <v>1065.7029296101973</v>
      </c>
      <c r="F1498" s="39">
        <v>52531.364420109501</v>
      </c>
      <c r="G1498" s="40">
        <f t="shared" si="415"/>
        <v>62.735435058799339</v>
      </c>
      <c r="H1498" s="39">
        <v>52502.873555206999</v>
      </c>
      <c r="I1498" s="39">
        <f t="shared" si="416"/>
        <v>91.226299961301265</v>
      </c>
      <c r="J1498" s="39">
        <v>51375.284706641098</v>
      </c>
      <c r="K1498" s="40">
        <f t="shared" si="417"/>
        <v>1218.8151485272028</v>
      </c>
      <c r="L1498" s="39">
        <v>50779.378526670997</v>
      </c>
      <c r="M1498" s="39">
        <f t="shared" si="418"/>
        <v>1814.7213284973041</v>
      </c>
      <c r="N1498" s="39">
        <f t="shared" si="423"/>
        <v>595.90617997010122</v>
      </c>
      <c r="O1498" s="40">
        <f>'Estimates from MCMC'!$B$2-L1498</f>
        <v>18281.621473329003</v>
      </c>
      <c r="P1498" s="39">
        <v>52043.952136629901</v>
      </c>
      <c r="Q1498" s="40">
        <f t="shared" si="419"/>
        <v>1264.5736099589049</v>
      </c>
      <c r="R1498" s="39">
        <v>52075.2715634755</v>
      </c>
      <c r="S1498" s="39">
        <f t="shared" si="420"/>
        <v>31.319426845599082</v>
      </c>
      <c r="T1498" s="39">
        <f t="shared" si="424"/>
        <v>1295.8930368045039</v>
      </c>
      <c r="U1498" s="39">
        <v>58866.883996163502</v>
      </c>
      <c r="V1498" s="39">
        <f t="shared" si="421"/>
        <v>8087.5054694925057</v>
      </c>
      <c r="W1498" s="39">
        <v>60424.929859585602</v>
      </c>
      <c r="X1498" s="39">
        <f t="shared" si="422"/>
        <v>262.15282661759557</v>
      </c>
      <c r="Y1498" s="39">
        <f t="shared" si="425"/>
        <v>9645.5513329146052</v>
      </c>
      <c r="Z1498" s="39">
        <f t="shared" si="426"/>
        <v>8636.0701404143983</v>
      </c>
      <c r="AA1498" s="45">
        <f t="shared" si="427"/>
        <v>7.0885016337039794E-2</v>
      </c>
      <c r="AB1498" s="45">
        <f t="shared" si="428"/>
        <v>0.44238447236703488</v>
      </c>
      <c r="AC1498" s="45">
        <f t="shared" si="429"/>
        <v>1.4339692296990694E-2</v>
      </c>
      <c r="AD1498" s="45">
        <f t="shared" si="430"/>
        <v>0.52760918100106535</v>
      </c>
      <c r="AE1498" s="45">
        <f t="shared" si="431"/>
        <v>0.47239081899893465</v>
      </c>
      <c r="AF1498" s="43">
        <f>('Estimates from MCMC'!$B$2-'MCMC runs'!W1498)/'Estimates from MCMC'!$B$2</f>
        <v>0.12504988546957616</v>
      </c>
    </row>
    <row r="1499" spans="1:32" x14ac:dyDescent="0.3">
      <c r="A1499" s="38">
        <v>617</v>
      </c>
      <c r="B1499" s="38">
        <v>2103923.5712637762</v>
      </c>
      <c r="C1499" s="39">
        <v>52629.2842609324</v>
      </c>
      <c r="D1499" s="39">
        <v>51595.684027725103</v>
      </c>
      <c r="E1499" s="39">
        <f t="shared" si="414"/>
        <v>1033.6002332072967</v>
      </c>
      <c r="F1499" s="39">
        <v>52569.103124888403</v>
      </c>
      <c r="G1499" s="40">
        <f t="shared" si="415"/>
        <v>60.181136043996958</v>
      </c>
      <c r="H1499" s="39">
        <v>52539.579317330303</v>
      </c>
      <c r="I1499" s="39">
        <f t="shared" si="416"/>
        <v>89.704943602097046</v>
      </c>
      <c r="J1499" s="39">
        <v>51446.519243795898</v>
      </c>
      <c r="K1499" s="40">
        <f t="shared" si="417"/>
        <v>1182.7650171365021</v>
      </c>
      <c r="L1499" s="39">
        <v>50860.134392535903</v>
      </c>
      <c r="M1499" s="39">
        <f t="shared" si="418"/>
        <v>1769.1498683964965</v>
      </c>
      <c r="N1499" s="39">
        <f t="shared" si="423"/>
        <v>586.38485125999432</v>
      </c>
      <c r="O1499" s="40">
        <f>'Estimates from MCMC'!$B$2-L1499</f>
        <v>18200.865607464097</v>
      </c>
      <c r="P1499" s="39">
        <v>52096.9596082836</v>
      </c>
      <c r="Q1499" s="40">
        <f t="shared" si="419"/>
        <v>1236.8252157476963</v>
      </c>
      <c r="R1499" s="39">
        <v>52127.9915677483</v>
      </c>
      <c r="S1499" s="39">
        <f t="shared" si="420"/>
        <v>31.031959464700776</v>
      </c>
      <c r="T1499" s="39">
        <f t="shared" si="424"/>
        <v>1267.8571752123971</v>
      </c>
      <c r="U1499" s="39">
        <v>58615.658235720097</v>
      </c>
      <c r="V1499" s="39">
        <f t="shared" si="421"/>
        <v>7755.5238431841935</v>
      </c>
      <c r="W1499" s="39">
        <v>60128.089979179</v>
      </c>
      <c r="X1499" s="39">
        <f t="shared" si="422"/>
        <v>244.57456824650581</v>
      </c>
      <c r="Y1499" s="39">
        <f t="shared" si="425"/>
        <v>9267.9555866430965</v>
      </c>
      <c r="Z1499" s="39">
        <f t="shared" si="426"/>
        <v>8932.9100208210002</v>
      </c>
      <c r="AA1499" s="45">
        <f t="shared" si="427"/>
        <v>6.9659169105256963E-2</v>
      </c>
      <c r="AB1499" s="45">
        <f t="shared" si="428"/>
        <v>0.42610741766060217</v>
      </c>
      <c r="AC1499" s="45">
        <f t="shared" si="429"/>
        <v>1.3437523990408831E-2</v>
      </c>
      <c r="AD1499" s="45">
        <f t="shared" si="430"/>
        <v>0.50920411075626792</v>
      </c>
      <c r="AE1499" s="45">
        <f t="shared" si="431"/>
        <v>0.49079588924373202</v>
      </c>
      <c r="AF1499" s="43">
        <f>('Estimates from MCMC'!$B$2-'MCMC runs'!W1499)/'Estimates from MCMC'!$B$2</f>
        <v>0.12934811283967798</v>
      </c>
    </row>
    <row r="1500" spans="1:32" x14ac:dyDescent="0.3">
      <c r="A1500" s="38">
        <v>4538</v>
      </c>
      <c r="B1500" s="38">
        <v>2107769.3119271472</v>
      </c>
      <c r="C1500" s="39">
        <v>52672.428067650202</v>
      </c>
      <c r="D1500" s="39">
        <v>51606.596795461097</v>
      </c>
      <c r="E1500" s="39">
        <f t="shared" si="414"/>
        <v>1065.8312721891052</v>
      </c>
      <c r="F1500" s="39">
        <v>52608.186570308499</v>
      </c>
      <c r="G1500" s="40">
        <f t="shared" si="415"/>
        <v>64.241497341703507</v>
      </c>
      <c r="H1500" s="39">
        <v>52580.474946129398</v>
      </c>
      <c r="I1500" s="39">
        <f t="shared" si="416"/>
        <v>91.953121520804416</v>
      </c>
      <c r="J1500" s="39">
        <v>51451.213562736702</v>
      </c>
      <c r="K1500" s="40">
        <f t="shared" si="417"/>
        <v>1221.2145049134997</v>
      </c>
      <c r="L1500" s="39">
        <v>50850.514688948999</v>
      </c>
      <c r="M1500" s="39">
        <f t="shared" si="418"/>
        <v>1821.9133787012033</v>
      </c>
      <c r="N1500" s="39">
        <f t="shared" si="423"/>
        <v>600.69887378770363</v>
      </c>
      <c r="O1500" s="40">
        <f>'Estimates from MCMC'!$B$2-L1500</f>
        <v>18210.485311051001</v>
      </c>
      <c r="P1500" s="39">
        <v>52125.767293449499</v>
      </c>
      <c r="Q1500" s="40">
        <f t="shared" si="419"/>
        <v>1275.2526045004997</v>
      </c>
      <c r="R1500" s="39">
        <v>52157.270856465002</v>
      </c>
      <c r="S1500" s="39">
        <f t="shared" si="420"/>
        <v>31.50356301550346</v>
      </c>
      <c r="T1500" s="39">
        <f t="shared" si="424"/>
        <v>1306.7561675160032</v>
      </c>
      <c r="U1500" s="39">
        <v>58792.815269113897</v>
      </c>
      <c r="V1500" s="39">
        <f t="shared" si="421"/>
        <v>7942.3005801648978</v>
      </c>
      <c r="W1500" s="39">
        <v>60357.997781485399</v>
      </c>
      <c r="X1500" s="39">
        <f t="shared" si="422"/>
        <v>258.42634485549934</v>
      </c>
      <c r="Y1500" s="39">
        <f t="shared" si="425"/>
        <v>9507.4830925364004</v>
      </c>
      <c r="Z1500" s="39">
        <f t="shared" si="426"/>
        <v>8703.0022185146008</v>
      </c>
      <c r="AA1500" s="45">
        <f t="shared" si="427"/>
        <v>7.1758448234380684E-2</v>
      </c>
      <c r="AB1500" s="45">
        <f t="shared" si="428"/>
        <v>0.43613887518665562</v>
      </c>
      <c r="AC1500" s="45">
        <f t="shared" si="429"/>
        <v>1.4191074012655432E-2</v>
      </c>
      <c r="AD1500" s="45">
        <f t="shared" si="430"/>
        <v>0.52208839743369173</v>
      </c>
      <c r="AE1500" s="45">
        <f t="shared" si="431"/>
        <v>0.47791160256630827</v>
      </c>
      <c r="AF1500" s="43">
        <f>('Estimates from MCMC'!$B$2-'MCMC runs'!W1500)/'Estimates from MCMC'!$B$2</f>
        <v>0.12601905878157862</v>
      </c>
    </row>
    <row r="1501" spans="1:32" x14ac:dyDescent="0.3">
      <c r="A1501" s="38">
        <v>2633</v>
      </c>
      <c r="B1501" s="38">
        <v>1964977.1351857737</v>
      </c>
      <c r="C1501" s="39">
        <v>52228.984126020703</v>
      </c>
      <c r="D1501" s="39">
        <v>51200.635504604201</v>
      </c>
      <c r="E1501" s="39">
        <f t="shared" si="414"/>
        <v>1028.3486214165023</v>
      </c>
      <c r="F1501" s="39">
        <v>52171.656344711999</v>
      </c>
      <c r="G1501" s="40">
        <f t="shared" si="415"/>
        <v>57.327781308704289</v>
      </c>
      <c r="H1501" s="39">
        <v>52140.167607563002</v>
      </c>
      <c r="I1501" s="39">
        <f t="shared" si="416"/>
        <v>88.816518457701022</v>
      </c>
      <c r="J1501" s="39">
        <v>51055.171772006601</v>
      </c>
      <c r="K1501" s="40">
        <f t="shared" si="417"/>
        <v>1173.8123540141023</v>
      </c>
      <c r="L1501" s="39">
        <v>50474.685702616996</v>
      </c>
      <c r="M1501" s="39">
        <f t="shared" si="418"/>
        <v>1754.2984234037067</v>
      </c>
      <c r="N1501" s="39">
        <f t="shared" si="423"/>
        <v>580.48606938960438</v>
      </c>
      <c r="O1501" s="40">
        <f>'Estimates from MCMC'!$B$2-L1501</f>
        <v>18586.314297383004</v>
      </c>
      <c r="P1501" s="39">
        <v>51698.498343976498</v>
      </c>
      <c r="Q1501" s="40">
        <f t="shared" si="419"/>
        <v>1223.8126413595019</v>
      </c>
      <c r="R1501" s="39">
        <v>51729.251201585699</v>
      </c>
      <c r="S1501" s="39">
        <f t="shared" si="420"/>
        <v>30.752857609200873</v>
      </c>
      <c r="T1501" s="39">
        <f t="shared" si="424"/>
        <v>1254.5654989687027</v>
      </c>
      <c r="U1501" s="39">
        <v>58171.5752145562</v>
      </c>
      <c r="V1501" s="39">
        <f t="shared" si="421"/>
        <v>7696.8895119392037</v>
      </c>
      <c r="W1501" s="39">
        <v>59669.095994569499</v>
      </c>
      <c r="X1501" s="39">
        <f t="shared" si="422"/>
        <v>242.95528104459663</v>
      </c>
      <c r="Y1501" s="39">
        <f t="shared" si="425"/>
        <v>9194.410291952503</v>
      </c>
      <c r="Z1501" s="39">
        <f t="shared" si="426"/>
        <v>9391.9040054305005</v>
      </c>
      <c r="AA1501" s="45">
        <f t="shared" si="427"/>
        <v>6.749942344111487E-2</v>
      </c>
      <c r="AB1501" s="45">
        <f t="shared" si="428"/>
        <v>0.4141159666617143</v>
      </c>
      <c r="AC1501" s="45">
        <f t="shared" si="429"/>
        <v>1.3071729938345296E-2</v>
      </c>
      <c r="AD1501" s="45">
        <f t="shared" si="430"/>
        <v>0.49468712004117443</v>
      </c>
      <c r="AE1501" s="45">
        <f t="shared" si="431"/>
        <v>0.50531287995882557</v>
      </c>
      <c r="AF1501" s="43">
        <f>('Estimates from MCMC'!$B$2-'MCMC runs'!W1501)/'Estimates from MCMC'!$B$2</f>
        <v>0.13599432393725114</v>
      </c>
    </row>
    <row r="1502" spans="1:32" x14ac:dyDescent="0.3">
      <c r="A1502" s="38">
        <v>4585</v>
      </c>
      <c r="B1502" s="38">
        <v>1982362.6474084563</v>
      </c>
      <c r="C1502" s="39">
        <v>51780.287215340599</v>
      </c>
      <c r="D1502" s="39">
        <v>50776.360047923299</v>
      </c>
      <c r="E1502" s="39">
        <f t="shared" si="414"/>
        <v>1003.9271674172996</v>
      </c>
      <c r="F1502" s="39">
        <v>51705.333496664403</v>
      </c>
      <c r="G1502" s="40">
        <f t="shared" si="415"/>
        <v>74.953718676195422</v>
      </c>
      <c r="H1502" s="39">
        <v>51692.451879658198</v>
      </c>
      <c r="I1502" s="39">
        <f t="shared" si="416"/>
        <v>87.83533568240091</v>
      </c>
      <c r="J1502" s="39">
        <v>50614.712855410398</v>
      </c>
      <c r="K1502" s="40">
        <f t="shared" si="417"/>
        <v>1165.5743599302004</v>
      </c>
      <c r="L1502" s="39">
        <v>50040.417400459701</v>
      </c>
      <c r="M1502" s="39">
        <f t="shared" si="418"/>
        <v>1739.869814880898</v>
      </c>
      <c r="N1502" s="39">
        <f t="shared" si="423"/>
        <v>574.2954549506976</v>
      </c>
      <c r="O1502" s="40">
        <f>'Estimates from MCMC'!$B$2-L1502</f>
        <v>19020.582599540299</v>
      </c>
      <c r="P1502" s="39">
        <v>51251.619619374003</v>
      </c>
      <c r="Q1502" s="40">
        <f t="shared" si="419"/>
        <v>1211.2022189143026</v>
      </c>
      <c r="R1502" s="39">
        <v>51281.968803289099</v>
      </c>
      <c r="S1502" s="39">
        <f t="shared" si="420"/>
        <v>30.349183915095637</v>
      </c>
      <c r="T1502" s="39">
        <f t="shared" si="424"/>
        <v>1241.5514028293983</v>
      </c>
      <c r="U1502" s="39">
        <v>57736.584204667401</v>
      </c>
      <c r="V1502" s="39">
        <f t="shared" si="421"/>
        <v>7696.1668042076999</v>
      </c>
      <c r="W1502" s="39">
        <v>59219.671602738403</v>
      </c>
      <c r="X1502" s="39">
        <f t="shared" si="422"/>
        <v>241.53599524160381</v>
      </c>
      <c r="Y1502" s="39">
        <f t="shared" si="425"/>
        <v>9179.254202278702</v>
      </c>
      <c r="Z1502" s="39">
        <f t="shared" si="426"/>
        <v>9841.3283972615973</v>
      </c>
      <c r="AA1502" s="45">
        <f t="shared" si="427"/>
        <v>6.5274099588274695E-2</v>
      </c>
      <c r="AB1502" s="45">
        <f t="shared" si="428"/>
        <v>0.40462308469950364</v>
      </c>
      <c r="AC1502" s="45">
        <f t="shared" si="429"/>
        <v>1.2698664406180777E-2</v>
      </c>
      <c r="AD1502" s="45">
        <f t="shared" si="430"/>
        <v>0.48259584869395911</v>
      </c>
      <c r="AE1502" s="45">
        <f t="shared" si="431"/>
        <v>0.51740415130604089</v>
      </c>
      <c r="AF1502" s="43">
        <f>('Estimates from MCMC'!$B$2-'MCMC runs'!W1502)/'Estimates from MCMC'!$B$2</f>
        <v>0.14250196778589358</v>
      </c>
    </row>
    <row r="1503" spans="1:32" x14ac:dyDescent="0.3">
      <c r="A1503" s="38">
        <v>1247</v>
      </c>
      <c r="B1503" s="38">
        <v>1944222.6202540502</v>
      </c>
      <c r="C1503" s="39">
        <v>53383.354113020498</v>
      </c>
      <c r="D1503" s="39">
        <v>52340.743007389297</v>
      </c>
      <c r="E1503" s="39">
        <f t="shared" si="414"/>
        <v>1042.6111056312002</v>
      </c>
      <c r="F1503" s="39">
        <v>53324.561405956803</v>
      </c>
      <c r="G1503" s="40">
        <f t="shared" si="415"/>
        <v>58.792707063694252</v>
      </c>
      <c r="H1503" s="39">
        <v>53293.7948647331</v>
      </c>
      <c r="I1503" s="39">
        <f t="shared" si="416"/>
        <v>89.559248287398077</v>
      </c>
      <c r="J1503" s="39">
        <v>52193.234823480299</v>
      </c>
      <c r="K1503" s="40">
        <f t="shared" si="417"/>
        <v>1190.1192895401982</v>
      </c>
      <c r="L1503" s="39">
        <v>51607.573499596103</v>
      </c>
      <c r="M1503" s="39">
        <f t="shared" si="418"/>
        <v>1775.7806134243947</v>
      </c>
      <c r="N1503" s="39">
        <f t="shared" si="423"/>
        <v>585.66132388419646</v>
      </c>
      <c r="O1503" s="40">
        <f>'Estimates from MCMC'!$B$2-L1503</f>
        <v>17453.426500403897</v>
      </c>
      <c r="P1503" s="39">
        <v>52845.700110797603</v>
      </c>
      <c r="Q1503" s="40">
        <f t="shared" si="419"/>
        <v>1238.1266112015001</v>
      </c>
      <c r="R1503" s="39">
        <v>52876.575467489201</v>
      </c>
      <c r="S1503" s="39">
        <f t="shared" si="420"/>
        <v>30.875356691598427</v>
      </c>
      <c r="T1503" s="39">
        <f t="shared" si="424"/>
        <v>1269.0019678930985</v>
      </c>
      <c r="U1503" s="39">
        <v>59566.075390224803</v>
      </c>
      <c r="V1503" s="39">
        <f t="shared" si="421"/>
        <v>7958.5018906287005</v>
      </c>
      <c r="W1503" s="39">
        <v>61085.053627987501</v>
      </c>
      <c r="X1503" s="39">
        <f t="shared" si="422"/>
        <v>249.97626986959949</v>
      </c>
      <c r="Y1503" s="39">
        <f t="shared" si="425"/>
        <v>9477.4801283913985</v>
      </c>
      <c r="Z1503" s="39">
        <f t="shared" si="426"/>
        <v>7975.9463720124986</v>
      </c>
      <c r="AA1503" s="45">
        <f t="shared" si="427"/>
        <v>7.2707898810799809E-2</v>
      </c>
      <c r="AB1503" s="45">
        <f t="shared" si="428"/>
        <v>0.45598506920371934</v>
      </c>
      <c r="AC1503" s="45">
        <f t="shared" si="429"/>
        <v>1.4322475295255903E-2</v>
      </c>
      <c r="AD1503" s="45">
        <f t="shared" si="430"/>
        <v>0.54301544330977514</v>
      </c>
      <c r="AE1503" s="45">
        <f t="shared" si="431"/>
        <v>0.45698455669022492</v>
      </c>
      <c r="AF1503" s="43">
        <f>('Estimates from MCMC'!$B$2-'MCMC runs'!W1503)/'Estimates from MCMC'!$B$2</f>
        <v>0.11549132465519611</v>
      </c>
    </row>
    <row r="1504" spans="1:32" x14ac:dyDescent="0.3">
      <c r="A1504" s="38">
        <v>1437</v>
      </c>
      <c r="B1504" s="38">
        <v>2040601.197112574</v>
      </c>
      <c r="C1504" s="39">
        <v>52639.050254884402</v>
      </c>
      <c r="D1504" s="39">
        <v>51592.666285653097</v>
      </c>
      <c r="E1504" s="39">
        <f t="shared" si="414"/>
        <v>1046.3839692313049</v>
      </c>
      <c r="F1504" s="39">
        <v>52579.491713492404</v>
      </c>
      <c r="G1504" s="40">
        <f t="shared" si="415"/>
        <v>59.558541391998006</v>
      </c>
      <c r="H1504" s="39">
        <v>52549.675800506899</v>
      </c>
      <c r="I1504" s="39">
        <f t="shared" si="416"/>
        <v>89.374454377502843</v>
      </c>
      <c r="J1504" s="39">
        <v>51444.490577514101</v>
      </c>
      <c r="K1504" s="40">
        <f t="shared" si="417"/>
        <v>1194.5596773703001</v>
      </c>
      <c r="L1504" s="39">
        <v>50860.365038374803</v>
      </c>
      <c r="M1504" s="39">
        <f t="shared" si="418"/>
        <v>1778.6852165095988</v>
      </c>
      <c r="N1504" s="39">
        <f t="shared" si="423"/>
        <v>584.12553913929878</v>
      </c>
      <c r="O1504" s="40">
        <f>'Estimates from MCMC'!$B$2-L1504</f>
        <v>18200.634961625197</v>
      </c>
      <c r="P1504" s="39">
        <v>52100.546190717498</v>
      </c>
      <c r="Q1504" s="40">
        <f t="shared" si="419"/>
        <v>1240.181152342695</v>
      </c>
      <c r="R1504" s="39">
        <v>52131.149301963997</v>
      </c>
      <c r="S1504" s="39">
        <f t="shared" si="420"/>
        <v>30.603111246498884</v>
      </c>
      <c r="T1504" s="39">
        <f t="shared" si="424"/>
        <v>1270.7842635891939</v>
      </c>
      <c r="U1504" s="39">
        <v>58793.672921554302</v>
      </c>
      <c r="V1504" s="39">
        <f t="shared" si="421"/>
        <v>7933.3078831794992</v>
      </c>
      <c r="W1504" s="39">
        <v>60315.5556739811</v>
      </c>
      <c r="X1504" s="39">
        <f t="shared" si="422"/>
        <v>251.09848883760424</v>
      </c>
      <c r="Y1504" s="39">
        <f t="shared" si="425"/>
        <v>9455.1906356062973</v>
      </c>
      <c r="Z1504" s="39">
        <f t="shared" si="426"/>
        <v>8745.4443260189</v>
      </c>
      <c r="AA1504" s="45">
        <f t="shared" si="427"/>
        <v>6.9820875275426172E-2</v>
      </c>
      <c r="AB1504" s="45">
        <f t="shared" si="428"/>
        <v>0.43588083052631627</v>
      </c>
      <c r="AC1504" s="45">
        <f t="shared" si="429"/>
        <v>1.3796138946087779E-2</v>
      </c>
      <c r="AD1504" s="45">
        <f t="shared" si="430"/>
        <v>0.51949784474783023</v>
      </c>
      <c r="AE1504" s="45">
        <f t="shared" si="431"/>
        <v>0.48050215525216977</v>
      </c>
      <c r="AF1504" s="43">
        <f>('Estimates from MCMC'!$B$2-'MCMC runs'!W1504)/'Estimates from MCMC'!$B$2</f>
        <v>0.12663361848248506</v>
      </c>
    </row>
    <row r="1505" spans="1:32" x14ac:dyDescent="0.3">
      <c r="A1505" s="38">
        <v>4456</v>
      </c>
      <c r="B1505" s="38">
        <v>2072414.8906038434</v>
      </c>
      <c r="C1505" s="39">
        <v>53147.924691703804</v>
      </c>
      <c r="D1505" s="39">
        <v>52099.4993054312</v>
      </c>
      <c r="E1505" s="39">
        <f t="shared" si="414"/>
        <v>1048.4253862726036</v>
      </c>
      <c r="F1505" s="39">
        <v>53080.932790230298</v>
      </c>
      <c r="G1505" s="40">
        <f t="shared" si="415"/>
        <v>66.991901473506005</v>
      </c>
      <c r="H1505" s="39">
        <v>53055.791367796497</v>
      </c>
      <c r="I1505" s="39">
        <f t="shared" si="416"/>
        <v>92.133323907306476</v>
      </c>
      <c r="J1505" s="39">
        <v>51941.169808993902</v>
      </c>
      <c r="K1505" s="40">
        <f t="shared" si="417"/>
        <v>1206.7548827099017</v>
      </c>
      <c r="L1505" s="39">
        <v>51338.860250533602</v>
      </c>
      <c r="M1505" s="39">
        <f t="shared" si="418"/>
        <v>1809.0644411702015</v>
      </c>
      <c r="N1505" s="39">
        <f t="shared" si="423"/>
        <v>602.30955846029974</v>
      </c>
      <c r="O1505" s="40">
        <f>'Estimates from MCMC'!$B$2-L1505</f>
        <v>17722.139749466398</v>
      </c>
      <c r="P1505" s="39">
        <v>52602.624576716298</v>
      </c>
      <c r="Q1505" s="40">
        <f t="shared" si="419"/>
        <v>1263.7643261826961</v>
      </c>
      <c r="R1505" s="39">
        <v>52634.701046030903</v>
      </c>
      <c r="S1505" s="39">
        <f t="shared" si="420"/>
        <v>32.076469314604765</v>
      </c>
      <c r="T1505" s="39">
        <f t="shared" si="424"/>
        <v>1295.8407954973009</v>
      </c>
      <c r="U1505" s="39">
        <v>59376.247438347898</v>
      </c>
      <c r="V1505" s="39">
        <f t="shared" si="421"/>
        <v>8037.3871878142963</v>
      </c>
      <c r="W1505" s="39">
        <v>60928.505662707903</v>
      </c>
      <c r="X1505" s="39">
        <f t="shared" si="422"/>
        <v>256.41742886270367</v>
      </c>
      <c r="Y1505" s="39">
        <f t="shared" si="425"/>
        <v>9589.6454121743009</v>
      </c>
      <c r="Z1505" s="39">
        <f t="shared" si="426"/>
        <v>8132.494337292097</v>
      </c>
      <c r="AA1505" s="45">
        <f t="shared" si="427"/>
        <v>7.3119883592855525E-2</v>
      </c>
      <c r="AB1505" s="45">
        <f t="shared" si="428"/>
        <v>0.45352239071787576</v>
      </c>
      <c r="AC1505" s="45">
        <f t="shared" si="429"/>
        <v>1.4468762377885223E-2</v>
      </c>
      <c r="AD1505" s="45">
        <f t="shared" si="430"/>
        <v>0.54111103668861649</v>
      </c>
      <c r="AE1505" s="45">
        <f t="shared" si="431"/>
        <v>0.45888896331138351</v>
      </c>
      <c r="AF1505" s="43">
        <f>('Estimates from MCMC'!$B$2-'MCMC runs'!W1505)/'Estimates from MCMC'!$B$2</f>
        <v>0.11775813175731741</v>
      </c>
    </row>
    <row r="1506" spans="1:32" x14ac:dyDescent="0.3">
      <c r="A1506" s="38">
        <v>1025</v>
      </c>
      <c r="B1506" s="38">
        <v>2011262.1527222204</v>
      </c>
      <c r="C1506" s="39">
        <v>51917.989289011297</v>
      </c>
      <c r="D1506" s="39">
        <v>50856.462392083398</v>
      </c>
      <c r="E1506" s="39">
        <f t="shared" si="414"/>
        <v>1061.5268969278986</v>
      </c>
      <c r="F1506" s="39">
        <v>51871.161672267102</v>
      </c>
      <c r="G1506" s="40">
        <f t="shared" si="415"/>
        <v>46.827616744194529</v>
      </c>
      <c r="H1506" s="39">
        <v>51827.359501559302</v>
      </c>
      <c r="I1506" s="39">
        <f t="shared" si="416"/>
        <v>90.629787451995071</v>
      </c>
      <c r="J1506" s="39">
        <v>50719.592256833203</v>
      </c>
      <c r="K1506" s="40">
        <f t="shared" si="417"/>
        <v>1198.3970321780944</v>
      </c>
      <c r="L1506" s="39">
        <v>50127.583260343701</v>
      </c>
      <c r="M1506" s="39">
        <f t="shared" si="418"/>
        <v>1790.4060286675958</v>
      </c>
      <c r="N1506" s="39">
        <f t="shared" si="423"/>
        <v>592.00899648950144</v>
      </c>
      <c r="O1506" s="40">
        <f>'Estimates from MCMC'!$B$2-L1506</f>
        <v>18933.416739656299</v>
      </c>
      <c r="P1506" s="39">
        <v>51380.065993002303</v>
      </c>
      <c r="Q1506" s="40">
        <f t="shared" si="419"/>
        <v>1252.4827326586019</v>
      </c>
      <c r="R1506" s="39">
        <v>51411.352141739902</v>
      </c>
      <c r="S1506" s="39">
        <f t="shared" si="420"/>
        <v>31.286148737599433</v>
      </c>
      <c r="T1506" s="39">
        <f t="shared" si="424"/>
        <v>1283.7688813962013</v>
      </c>
      <c r="U1506" s="39">
        <v>57799.369481412803</v>
      </c>
      <c r="V1506" s="39">
        <f t="shared" si="421"/>
        <v>7671.7862210691019</v>
      </c>
      <c r="W1506" s="39">
        <v>59332.918929144696</v>
      </c>
      <c r="X1506" s="39">
        <f t="shared" si="422"/>
        <v>249.78056633569213</v>
      </c>
      <c r="Y1506" s="39">
        <f t="shared" si="425"/>
        <v>9205.3356688009953</v>
      </c>
      <c r="Z1506" s="39">
        <f t="shared" si="426"/>
        <v>9728.0810708553036</v>
      </c>
      <c r="AA1506" s="45">
        <f t="shared" si="427"/>
        <v>6.7804395743708001E-2</v>
      </c>
      <c r="AB1506" s="45">
        <f t="shared" si="428"/>
        <v>0.40519819146009928</v>
      </c>
      <c r="AC1506" s="45">
        <f t="shared" si="429"/>
        <v>1.3192577429118925E-2</v>
      </c>
      <c r="AD1506" s="45">
        <f t="shared" si="430"/>
        <v>0.48619516463292622</v>
      </c>
      <c r="AE1506" s="45">
        <f t="shared" si="431"/>
        <v>0.51380483536707378</v>
      </c>
      <c r="AF1506" s="43">
        <f>('Estimates from MCMC'!$B$2-'MCMC runs'!W1506)/'Estimates from MCMC'!$B$2</f>
        <v>0.14086215187812665</v>
      </c>
    </row>
    <row r="1507" spans="1:32" x14ac:dyDescent="0.3">
      <c r="A1507" s="38">
        <v>4300</v>
      </c>
      <c r="B1507" s="38">
        <v>2011262.1527222204</v>
      </c>
      <c r="C1507" s="39">
        <v>51917.989289011297</v>
      </c>
      <c r="D1507" s="39">
        <v>50856.462392083398</v>
      </c>
      <c r="E1507" s="39">
        <f t="shared" si="414"/>
        <v>1061.5268969278986</v>
      </c>
      <c r="F1507" s="39">
        <v>51871.161672267102</v>
      </c>
      <c r="G1507" s="40">
        <f t="shared" si="415"/>
        <v>46.827616744194529</v>
      </c>
      <c r="H1507" s="39">
        <v>51827.359501559302</v>
      </c>
      <c r="I1507" s="39">
        <f t="shared" si="416"/>
        <v>90.629787451995071</v>
      </c>
      <c r="J1507" s="39">
        <v>50719.592256833203</v>
      </c>
      <c r="K1507" s="40">
        <f t="shared" si="417"/>
        <v>1198.3970321780944</v>
      </c>
      <c r="L1507" s="39">
        <v>50127.583260343701</v>
      </c>
      <c r="M1507" s="39">
        <f t="shared" si="418"/>
        <v>1790.4060286675958</v>
      </c>
      <c r="N1507" s="39">
        <f t="shared" si="423"/>
        <v>592.00899648950144</v>
      </c>
      <c r="O1507" s="40">
        <f>'Estimates from MCMC'!$B$2-L1507</f>
        <v>18933.416739656299</v>
      </c>
      <c r="P1507" s="39">
        <v>51380.065993002303</v>
      </c>
      <c r="Q1507" s="40">
        <f t="shared" si="419"/>
        <v>1252.4827326586019</v>
      </c>
      <c r="R1507" s="39">
        <v>51411.352141739902</v>
      </c>
      <c r="S1507" s="39">
        <f t="shared" si="420"/>
        <v>31.286148737599433</v>
      </c>
      <c r="T1507" s="39">
        <f t="shared" si="424"/>
        <v>1283.7688813962013</v>
      </c>
      <c r="U1507" s="39">
        <v>57799.369481412803</v>
      </c>
      <c r="V1507" s="39">
        <f t="shared" si="421"/>
        <v>7671.7862210691019</v>
      </c>
      <c r="W1507" s="39">
        <v>59332.918929144696</v>
      </c>
      <c r="X1507" s="39">
        <f t="shared" si="422"/>
        <v>249.78056633569213</v>
      </c>
      <c r="Y1507" s="39">
        <f t="shared" si="425"/>
        <v>9205.3356688009953</v>
      </c>
      <c r="Z1507" s="39">
        <f t="shared" si="426"/>
        <v>9728.0810708553036</v>
      </c>
      <c r="AA1507" s="45">
        <f t="shared" si="427"/>
        <v>6.7804395743708001E-2</v>
      </c>
      <c r="AB1507" s="45">
        <f t="shared" si="428"/>
        <v>0.40519819146009928</v>
      </c>
      <c r="AC1507" s="45">
        <f t="shared" si="429"/>
        <v>1.3192577429118925E-2</v>
      </c>
      <c r="AD1507" s="45">
        <f t="shared" si="430"/>
        <v>0.48619516463292622</v>
      </c>
      <c r="AE1507" s="45">
        <f t="shared" si="431"/>
        <v>0.51380483536707378</v>
      </c>
      <c r="AF1507" s="43">
        <f>('Estimates from MCMC'!$B$2-'MCMC runs'!W1507)/'Estimates from MCMC'!$B$2</f>
        <v>0.14086215187812665</v>
      </c>
    </row>
    <row r="1508" spans="1:32" x14ac:dyDescent="0.3">
      <c r="A1508" s="38">
        <v>4120</v>
      </c>
      <c r="B1508" s="38">
        <v>1925694.0705252741</v>
      </c>
      <c r="C1508" s="39">
        <v>52484.039693754799</v>
      </c>
      <c r="D1508" s="39">
        <v>51438.833102523597</v>
      </c>
      <c r="E1508" s="39">
        <f t="shared" si="414"/>
        <v>1045.2065912312028</v>
      </c>
      <c r="F1508" s="39">
        <v>52427.178822781003</v>
      </c>
      <c r="G1508" s="40">
        <f t="shared" si="415"/>
        <v>56.860870973796409</v>
      </c>
      <c r="H1508" s="39">
        <v>52394.428532971098</v>
      </c>
      <c r="I1508" s="39">
        <f t="shared" si="416"/>
        <v>89.611160783701052</v>
      </c>
      <c r="J1508" s="39">
        <v>51292.921860722301</v>
      </c>
      <c r="K1508" s="40">
        <f t="shared" si="417"/>
        <v>1191.1178330324983</v>
      </c>
      <c r="L1508" s="39">
        <v>50707.324424573198</v>
      </c>
      <c r="M1508" s="39">
        <f t="shared" si="418"/>
        <v>1776.7152691816009</v>
      </c>
      <c r="N1508" s="39">
        <f t="shared" si="423"/>
        <v>585.59743614910258</v>
      </c>
      <c r="O1508" s="40">
        <f>'Estimates from MCMC'!$B$2-L1508</f>
        <v>18353.675575426802</v>
      </c>
      <c r="P1508" s="39">
        <v>51948.166003049701</v>
      </c>
      <c r="Q1508" s="40">
        <f t="shared" si="419"/>
        <v>1240.841578476502</v>
      </c>
      <c r="R1508" s="39">
        <v>51978.971825621396</v>
      </c>
      <c r="S1508" s="39">
        <f t="shared" si="420"/>
        <v>30.805822571695899</v>
      </c>
      <c r="T1508" s="39">
        <f t="shared" si="424"/>
        <v>1271.6474010481979</v>
      </c>
      <c r="U1508" s="39">
        <v>58455.100405245801</v>
      </c>
      <c r="V1508" s="39">
        <f t="shared" si="421"/>
        <v>7747.7759806726026</v>
      </c>
      <c r="W1508" s="39">
        <v>59974.945769435202</v>
      </c>
      <c r="X1508" s="39">
        <f t="shared" si="422"/>
        <v>248.19796314120322</v>
      </c>
      <c r="Y1508" s="39">
        <f t="shared" si="425"/>
        <v>9267.6213448620038</v>
      </c>
      <c r="Z1508" s="39">
        <f t="shared" si="426"/>
        <v>9086.0542305647978</v>
      </c>
      <c r="AA1508" s="45">
        <f t="shared" si="427"/>
        <v>6.9285707695017199E-2</v>
      </c>
      <c r="AB1508" s="45">
        <f t="shared" si="428"/>
        <v>0.42213756851220979</v>
      </c>
      <c r="AC1508" s="45">
        <f t="shared" si="429"/>
        <v>1.3523065836115584E-2</v>
      </c>
      <c r="AD1508" s="45">
        <f t="shared" si="430"/>
        <v>0.50494634204334254</v>
      </c>
      <c r="AE1508" s="45">
        <f t="shared" si="431"/>
        <v>0.49505365795665746</v>
      </c>
      <c r="AF1508" s="43">
        <f>('Estimates from MCMC'!$B$2-'MCMC runs'!W1508)/'Estimates from MCMC'!$B$2</f>
        <v>0.13156563372329966</v>
      </c>
    </row>
    <row r="1509" spans="1:32" x14ac:dyDescent="0.3">
      <c r="A1509" s="38">
        <v>366</v>
      </c>
      <c r="B1509" s="38">
        <v>2070126.7502933869</v>
      </c>
      <c r="C1509" s="39">
        <v>53297.248635690303</v>
      </c>
      <c r="D1509" s="39">
        <v>52248.877597517101</v>
      </c>
      <c r="E1509" s="39">
        <f t="shared" si="414"/>
        <v>1048.3710381732017</v>
      </c>
      <c r="F1509" s="39">
        <v>53248.186583304101</v>
      </c>
      <c r="G1509" s="40">
        <f t="shared" si="415"/>
        <v>49.062052386201685</v>
      </c>
      <c r="H1509" s="39">
        <v>53207.455607518299</v>
      </c>
      <c r="I1509" s="39">
        <f t="shared" si="416"/>
        <v>89.793028172003687</v>
      </c>
      <c r="J1509" s="39">
        <v>52110.696564862403</v>
      </c>
      <c r="K1509" s="40">
        <f t="shared" si="417"/>
        <v>1186.5520708279</v>
      </c>
      <c r="L1509" s="39">
        <v>51523.810251670999</v>
      </c>
      <c r="M1509" s="39">
        <f t="shared" si="418"/>
        <v>1773.4383840193041</v>
      </c>
      <c r="N1509" s="39">
        <f t="shared" si="423"/>
        <v>586.88631319140404</v>
      </c>
      <c r="O1509" s="40">
        <f>'Estimates from MCMC'!$B$2-L1509</f>
        <v>17537.189748329001</v>
      </c>
      <c r="P1509" s="39">
        <v>52763.163267588498</v>
      </c>
      <c r="Q1509" s="40">
        <f t="shared" si="419"/>
        <v>1239.3530159174989</v>
      </c>
      <c r="R1509" s="39">
        <v>52794.1833527669</v>
      </c>
      <c r="S1509" s="39">
        <f t="shared" si="420"/>
        <v>31.020085178402951</v>
      </c>
      <c r="T1509" s="39">
        <f t="shared" si="424"/>
        <v>1270.3731010959018</v>
      </c>
      <c r="U1509" s="39">
        <v>59418.684597953099</v>
      </c>
      <c r="V1509" s="39">
        <f t="shared" si="421"/>
        <v>7894.8743462821003</v>
      </c>
      <c r="W1509" s="39">
        <v>60935.252081038198</v>
      </c>
      <c r="X1509" s="39">
        <f t="shared" si="422"/>
        <v>246.1943819891967</v>
      </c>
      <c r="Y1509" s="39">
        <f t="shared" si="425"/>
        <v>9411.4418293671988</v>
      </c>
      <c r="Z1509" s="39">
        <f t="shared" si="426"/>
        <v>8125.7479189618025</v>
      </c>
      <c r="AA1509" s="45">
        <f t="shared" si="427"/>
        <v>7.2438806862824015E-2</v>
      </c>
      <c r="AB1509" s="45">
        <f t="shared" si="428"/>
        <v>0.45017898874215856</v>
      </c>
      <c r="AC1509" s="45">
        <f t="shared" si="429"/>
        <v>1.4038416959744355E-2</v>
      </c>
      <c r="AD1509" s="45">
        <f t="shared" si="430"/>
        <v>0.53665621256472695</v>
      </c>
      <c r="AE1509" s="45">
        <f t="shared" si="431"/>
        <v>0.46334378743527305</v>
      </c>
      <c r="AF1509" s="43">
        <f>('Estimates from MCMC'!$B$2-'MCMC runs'!W1509)/'Estimates from MCMC'!$B$2</f>
        <v>0.11766044394031078</v>
      </c>
    </row>
    <row r="1510" spans="1:32" x14ac:dyDescent="0.3">
      <c r="A1510" s="38">
        <v>1608</v>
      </c>
      <c r="B1510" s="38">
        <v>1976506.5359694154</v>
      </c>
      <c r="C1510" s="39">
        <v>53174.753358861599</v>
      </c>
      <c r="D1510" s="39">
        <v>52141.9001813371</v>
      </c>
      <c r="E1510" s="39">
        <f t="shared" si="414"/>
        <v>1032.8531775244992</v>
      </c>
      <c r="F1510" s="39">
        <v>53120.066682592798</v>
      </c>
      <c r="G1510" s="40">
        <f t="shared" si="415"/>
        <v>54.686676268800511</v>
      </c>
      <c r="H1510" s="39">
        <v>53087.520582518402</v>
      </c>
      <c r="I1510" s="39">
        <f t="shared" si="416"/>
        <v>87.232776343196747</v>
      </c>
      <c r="J1510" s="39">
        <v>52000.606414874397</v>
      </c>
      <c r="K1510" s="40">
        <f t="shared" si="417"/>
        <v>1174.1469439872017</v>
      </c>
      <c r="L1510" s="39">
        <v>51430.249992259603</v>
      </c>
      <c r="M1510" s="39">
        <f t="shared" si="418"/>
        <v>1744.5033666019954</v>
      </c>
      <c r="N1510" s="39">
        <f t="shared" si="423"/>
        <v>570.3564226147937</v>
      </c>
      <c r="O1510" s="40">
        <f>'Estimates from MCMC'!$B$2-L1510</f>
        <v>17630.750007740397</v>
      </c>
      <c r="P1510" s="39">
        <v>52641.2107433989</v>
      </c>
      <c r="Q1510" s="40">
        <f t="shared" si="419"/>
        <v>1210.9607511392969</v>
      </c>
      <c r="R1510" s="39">
        <v>52671.117197886197</v>
      </c>
      <c r="S1510" s="39">
        <f t="shared" si="420"/>
        <v>29.906454487296287</v>
      </c>
      <c r="T1510" s="39">
        <f t="shared" si="424"/>
        <v>1240.8672056265932</v>
      </c>
      <c r="U1510" s="39">
        <v>59460.170817161001</v>
      </c>
      <c r="V1510" s="39">
        <f t="shared" si="421"/>
        <v>8029.9208249013973</v>
      </c>
      <c r="W1510" s="39">
        <v>60947.779190716101</v>
      </c>
      <c r="X1510" s="39">
        <f t="shared" si="422"/>
        <v>246.74116792850691</v>
      </c>
      <c r="Y1510" s="39">
        <f t="shared" si="425"/>
        <v>9517.5291984564974</v>
      </c>
      <c r="Z1510" s="39">
        <f t="shared" si="426"/>
        <v>8113.2208092838991</v>
      </c>
      <c r="AA1510" s="45">
        <f t="shared" si="427"/>
        <v>7.0380851925290616E-2</v>
      </c>
      <c r="AB1510" s="45">
        <f t="shared" si="428"/>
        <v>0.45544975802935417</v>
      </c>
      <c r="AC1510" s="45">
        <f t="shared" si="429"/>
        <v>1.3994933160539432E-2</v>
      </c>
      <c r="AD1510" s="45">
        <f t="shared" si="430"/>
        <v>0.53982554311518416</v>
      </c>
      <c r="AE1510" s="45">
        <f t="shared" si="431"/>
        <v>0.46017445688481579</v>
      </c>
      <c r="AF1510" s="43">
        <f>('Estimates from MCMC'!$B$2-'MCMC runs'!W1510)/'Estimates from MCMC'!$B$2</f>
        <v>0.11747905198714034</v>
      </c>
    </row>
    <row r="1511" spans="1:32" x14ac:dyDescent="0.3">
      <c r="A1511" s="38">
        <v>1976</v>
      </c>
      <c r="B1511" s="38">
        <v>1942601.2614535892</v>
      </c>
      <c r="C1511" s="39">
        <v>52882.279970796997</v>
      </c>
      <c r="D1511" s="39">
        <v>51833.866603566399</v>
      </c>
      <c r="E1511" s="39">
        <f t="shared" si="414"/>
        <v>1048.4133672305979</v>
      </c>
      <c r="F1511" s="39">
        <v>52824.002225413496</v>
      </c>
      <c r="G1511" s="40">
        <f t="shared" si="415"/>
        <v>58.277745383500587</v>
      </c>
      <c r="H1511" s="39">
        <v>52791.874873247798</v>
      </c>
      <c r="I1511" s="39">
        <f t="shared" si="416"/>
        <v>90.405097549199127</v>
      </c>
      <c r="J1511" s="39">
        <v>51685.928592697703</v>
      </c>
      <c r="K1511" s="40">
        <f t="shared" si="417"/>
        <v>1196.3513780992944</v>
      </c>
      <c r="L1511" s="39">
        <v>51095.142440617798</v>
      </c>
      <c r="M1511" s="39">
        <f t="shared" si="418"/>
        <v>1787.1375301791995</v>
      </c>
      <c r="N1511" s="39">
        <f t="shared" si="423"/>
        <v>590.78615207990515</v>
      </c>
      <c r="O1511" s="40">
        <f>'Estimates from MCMC'!$B$2-L1511</f>
        <v>17965.857559382202</v>
      </c>
      <c r="P1511" s="39">
        <v>52340.417487877901</v>
      </c>
      <c r="Q1511" s="40">
        <f t="shared" si="419"/>
        <v>1245.2750472601037</v>
      </c>
      <c r="R1511" s="39">
        <v>52371.730492164097</v>
      </c>
      <c r="S1511" s="39">
        <f t="shared" si="420"/>
        <v>31.313004286195792</v>
      </c>
      <c r="T1511" s="39">
        <f t="shared" si="424"/>
        <v>1276.5880515462995</v>
      </c>
      <c r="U1511" s="39">
        <v>59123.948254346702</v>
      </c>
      <c r="V1511" s="39">
        <f t="shared" si="421"/>
        <v>8028.8058137289045</v>
      </c>
      <c r="W1511" s="39">
        <v>60654.130887959604</v>
      </c>
      <c r="X1511" s="39">
        <f t="shared" si="422"/>
        <v>253.59458206660202</v>
      </c>
      <c r="Y1511" s="39">
        <f t="shared" si="425"/>
        <v>9558.988447341806</v>
      </c>
      <c r="Z1511" s="39">
        <f t="shared" si="426"/>
        <v>8406.8691120403964</v>
      </c>
      <c r="AA1511" s="45">
        <f t="shared" si="427"/>
        <v>7.1056338241957978E-2</v>
      </c>
      <c r="AB1511" s="45">
        <f t="shared" si="428"/>
        <v>0.44689243400663997</v>
      </c>
      <c r="AC1511" s="45">
        <f t="shared" si="429"/>
        <v>1.4115361942974374E-2</v>
      </c>
      <c r="AD1511" s="45">
        <f t="shared" si="430"/>
        <v>0.53206413419157228</v>
      </c>
      <c r="AE1511" s="45">
        <f t="shared" si="431"/>
        <v>0.46793586580842766</v>
      </c>
      <c r="AF1511" s="43">
        <f>('Estimates from MCMC'!$B$2-'MCMC runs'!W1511)/'Estimates from MCMC'!$B$2</f>
        <v>0.12173106546445021</v>
      </c>
    </row>
    <row r="1512" spans="1:32" x14ac:dyDescent="0.3">
      <c r="A1512" s="38">
        <v>1125</v>
      </c>
      <c r="B1512" s="38">
        <v>1913187.5014678552</v>
      </c>
      <c r="C1512" s="39">
        <v>52109.3931504957</v>
      </c>
      <c r="D1512" s="39">
        <v>51022.753353158703</v>
      </c>
      <c r="E1512" s="39">
        <f t="shared" si="414"/>
        <v>1086.6397973369967</v>
      </c>
      <c r="F1512" s="39">
        <v>52052.853368351702</v>
      </c>
      <c r="G1512" s="40">
        <f t="shared" si="415"/>
        <v>56.539782143998309</v>
      </c>
      <c r="H1512" s="39">
        <v>52016.751080785703</v>
      </c>
      <c r="I1512" s="39">
        <f t="shared" si="416"/>
        <v>92.642069709996576</v>
      </c>
      <c r="J1512" s="39">
        <v>50874.419379938903</v>
      </c>
      <c r="K1512" s="40">
        <f t="shared" si="417"/>
        <v>1234.9737705567968</v>
      </c>
      <c r="L1512" s="39">
        <v>50269.758201712997</v>
      </c>
      <c r="M1512" s="39">
        <f t="shared" si="418"/>
        <v>1839.6349487827028</v>
      </c>
      <c r="N1512" s="39">
        <f t="shared" si="423"/>
        <v>604.66117822590604</v>
      </c>
      <c r="O1512" s="40">
        <f>'Estimates from MCMC'!$B$2-L1512</f>
        <v>18791.241798287003</v>
      </c>
      <c r="P1512" s="39">
        <v>51562.048078509099</v>
      </c>
      <c r="Q1512" s="40">
        <f t="shared" si="419"/>
        <v>1292.2898767961015</v>
      </c>
      <c r="R1512" s="39">
        <v>51593.522951033498</v>
      </c>
      <c r="S1512" s="39">
        <f t="shared" si="420"/>
        <v>31.474872524398961</v>
      </c>
      <c r="T1512" s="39">
        <f t="shared" si="424"/>
        <v>1323.7647493205004</v>
      </c>
      <c r="U1512" s="39">
        <v>58065.286862996902</v>
      </c>
      <c r="V1512" s="39">
        <f t="shared" si="421"/>
        <v>7795.5286612839045</v>
      </c>
      <c r="W1512" s="39">
        <v>59647.942989670199</v>
      </c>
      <c r="X1512" s="39">
        <f t="shared" si="422"/>
        <v>258.89137735279655</v>
      </c>
      <c r="Y1512" s="39">
        <f t="shared" si="425"/>
        <v>9378.1847879572015</v>
      </c>
      <c r="Z1512" s="39">
        <f t="shared" si="426"/>
        <v>9413.0570103298014</v>
      </c>
      <c r="AA1512" s="45">
        <f t="shared" si="427"/>
        <v>7.0445836604644929E-2</v>
      </c>
      <c r="AB1512" s="45">
        <f t="shared" si="428"/>
        <v>0.4148490421742399</v>
      </c>
      <c r="AC1512" s="45">
        <f t="shared" si="429"/>
        <v>1.377723623227481E-2</v>
      </c>
      <c r="AD1512" s="45">
        <f t="shared" si="430"/>
        <v>0.49907211501115967</v>
      </c>
      <c r="AE1512" s="45">
        <f t="shared" si="431"/>
        <v>0.50092788498884033</v>
      </c>
      <c r="AF1512" s="43">
        <f>('Estimates from MCMC'!$B$2-'MCMC runs'!W1512)/'Estimates from MCMC'!$B$2</f>
        <v>0.13630061844354702</v>
      </c>
    </row>
    <row r="1513" spans="1:32" x14ac:dyDescent="0.3">
      <c r="A1513" s="38">
        <v>3377</v>
      </c>
      <c r="B1513" s="38">
        <v>1913187.5014678552</v>
      </c>
      <c r="C1513" s="39">
        <v>52109.3931504957</v>
      </c>
      <c r="D1513" s="39">
        <v>51022.753353158703</v>
      </c>
      <c r="E1513" s="39">
        <f t="shared" si="414"/>
        <v>1086.6397973369967</v>
      </c>
      <c r="F1513" s="39">
        <v>52052.853368351702</v>
      </c>
      <c r="G1513" s="40">
        <f t="shared" si="415"/>
        <v>56.539782143998309</v>
      </c>
      <c r="H1513" s="39">
        <v>52016.751080785703</v>
      </c>
      <c r="I1513" s="39">
        <f t="shared" si="416"/>
        <v>92.642069709996576</v>
      </c>
      <c r="J1513" s="39">
        <v>50874.419379938903</v>
      </c>
      <c r="K1513" s="40">
        <f t="shared" si="417"/>
        <v>1234.9737705567968</v>
      </c>
      <c r="L1513" s="39">
        <v>50269.758201712997</v>
      </c>
      <c r="M1513" s="39">
        <f t="shared" si="418"/>
        <v>1839.6349487827028</v>
      </c>
      <c r="N1513" s="39">
        <f t="shared" si="423"/>
        <v>604.66117822590604</v>
      </c>
      <c r="O1513" s="40">
        <f>'Estimates from MCMC'!$B$2-L1513</f>
        <v>18791.241798287003</v>
      </c>
      <c r="P1513" s="39">
        <v>51562.048078509099</v>
      </c>
      <c r="Q1513" s="40">
        <f t="shared" si="419"/>
        <v>1292.2898767961015</v>
      </c>
      <c r="R1513" s="39">
        <v>51593.522951033498</v>
      </c>
      <c r="S1513" s="39">
        <f t="shared" si="420"/>
        <v>31.474872524398961</v>
      </c>
      <c r="T1513" s="39">
        <f t="shared" si="424"/>
        <v>1323.7647493205004</v>
      </c>
      <c r="U1513" s="39">
        <v>58065.286862996902</v>
      </c>
      <c r="V1513" s="39">
        <f t="shared" si="421"/>
        <v>7795.5286612839045</v>
      </c>
      <c r="W1513" s="39">
        <v>59647.942989670199</v>
      </c>
      <c r="X1513" s="39">
        <f t="shared" si="422"/>
        <v>258.89137735279655</v>
      </c>
      <c r="Y1513" s="39">
        <f t="shared" si="425"/>
        <v>9378.1847879572015</v>
      </c>
      <c r="Z1513" s="39">
        <f t="shared" si="426"/>
        <v>9413.0570103298014</v>
      </c>
      <c r="AA1513" s="45">
        <f t="shared" si="427"/>
        <v>7.0445836604644929E-2</v>
      </c>
      <c r="AB1513" s="45">
        <f t="shared" si="428"/>
        <v>0.4148490421742399</v>
      </c>
      <c r="AC1513" s="45">
        <f t="shared" si="429"/>
        <v>1.377723623227481E-2</v>
      </c>
      <c r="AD1513" s="45">
        <f t="shared" si="430"/>
        <v>0.49907211501115967</v>
      </c>
      <c r="AE1513" s="45">
        <f t="shared" si="431"/>
        <v>0.50092788498884033</v>
      </c>
      <c r="AF1513" s="43">
        <f>('Estimates from MCMC'!$B$2-'MCMC runs'!W1513)/'Estimates from MCMC'!$B$2</f>
        <v>0.13630061844354702</v>
      </c>
    </row>
    <row r="1514" spans="1:32" x14ac:dyDescent="0.3">
      <c r="A1514" s="38">
        <v>1072</v>
      </c>
      <c r="B1514" s="38">
        <v>1987186.7573775447</v>
      </c>
      <c r="C1514" s="39">
        <v>52870.715789218397</v>
      </c>
      <c r="D1514" s="39">
        <v>51816.767676916003</v>
      </c>
      <c r="E1514" s="39">
        <f t="shared" si="414"/>
        <v>1053.9481123023943</v>
      </c>
      <c r="F1514" s="39">
        <v>52813.430075941898</v>
      </c>
      <c r="G1514" s="40">
        <f t="shared" si="415"/>
        <v>57.285713276498427</v>
      </c>
      <c r="H1514" s="39">
        <v>52779.4725651595</v>
      </c>
      <c r="I1514" s="39">
        <f t="shared" si="416"/>
        <v>91.243224058896885</v>
      </c>
      <c r="J1514" s="39">
        <v>51668.983942660903</v>
      </c>
      <c r="K1514" s="40">
        <f t="shared" si="417"/>
        <v>1201.7318465574936</v>
      </c>
      <c r="L1514" s="39">
        <v>51072.698972903003</v>
      </c>
      <c r="M1514" s="39">
        <f t="shared" si="418"/>
        <v>1798.016816315394</v>
      </c>
      <c r="N1514" s="39">
        <f t="shared" si="423"/>
        <v>596.2849697579004</v>
      </c>
      <c r="O1514" s="40">
        <f>'Estimates from MCMC'!$B$2-L1514</f>
        <v>17988.301027096997</v>
      </c>
      <c r="P1514" s="39">
        <v>52329.181767497401</v>
      </c>
      <c r="Q1514" s="40">
        <f t="shared" si="419"/>
        <v>1256.482794594398</v>
      </c>
      <c r="R1514" s="39">
        <v>52360.768784968903</v>
      </c>
      <c r="S1514" s="39">
        <f t="shared" si="420"/>
        <v>31.587017471501895</v>
      </c>
      <c r="T1514" s="39">
        <f t="shared" si="424"/>
        <v>1288.0698120658999</v>
      </c>
      <c r="U1514" s="39">
        <v>59050.3246017403</v>
      </c>
      <c r="V1514" s="39">
        <f t="shared" si="421"/>
        <v>7977.625628837297</v>
      </c>
      <c r="W1514" s="39">
        <v>60591.337219784502</v>
      </c>
      <c r="X1514" s="39">
        <f t="shared" si="422"/>
        <v>252.9428059783022</v>
      </c>
      <c r="Y1514" s="39">
        <f t="shared" si="425"/>
        <v>9518.6382468814991</v>
      </c>
      <c r="Z1514" s="39">
        <f t="shared" si="426"/>
        <v>8469.6627802154981</v>
      </c>
      <c r="AA1514" s="45">
        <f t="shared" si="427"/>
        <v>7.1605973800727099E-2</v>
      </c>
      <c r="AB1514" s="45">
        <f t="shared" si="428"/>
        <v>0.44348966680177626</v>
      </c>
      <c r="AC1514" s="45">
        <f t="shared" si="429"/>
        <v>1.4061517293783183E-2</v>
      </c>
      <c r="AD1514" s="45">
        <f t="shared" si="430"/>
        <v>0.52915715789628659</v>
      </c>
      <c r="AE1514" s="45">
        <f t="shared" si="431"/>
        <v>0.47084284210371347</v>
      </c>
      <c r="AF1514" s="43">
        <f>('Estimates from MCMC'!$B$2-'MCMC runs'!W1514)/'Estimates from MCMC'!$B$2</f>
        <v>0.12264031479728787</v>
      </c>
    </row>
    <row r="1515" spans="1:32" x14ac:dyDescent="0.3">
      <c r="A1515" s="38">
        <v>703</v>
      </c>
      <c r="B1515" s="38">
        <v>1938048.2873957125</v>
      </c>
      <c r="C1515" s="39">
        <v>52829.674400722201</v>
      </c>
      <c r="D1515" s="39">
        <v>51779.476124081702</v>
      </c>
      <c r="E1515" s="39">
        <f t="shared" si="414"/>
        <v>1050.1982766404981</v>
      </c>
      <c r="F1515" s="39">
        <v>52773.069390962497</v>
      </c>
      <c r="G1515" s="40">
        <f t="shared" si="415"/>
        <v>56.605009759703535</v>
      </c>
      <c r="H1515" s="39">
        <v>52738.9762296068</v>
      </c>
      <c r="I1515" s="39">
        <f t="shared" si="416"/>
        <v>90.698171115400328</v>
      </c>
      <c r="J1515" s="39">
        <v>51632.822519191803</v>
      </c>
      <c r="K1515" s="40">
        <f t="shared" si="417"/>
        <v>1196.8518815303978</v>
      </c>
      <c r="L1515" s="39">
        <v>51039.970172828602</v>
      </c>
      <c r="M1515" s="39">
        <f t="shared" si="418"/>
        <v>1789.7042278935987</v>
      </c>
      <c r="N1515" s="39">
        <f t="shared" si="423"/>
        <v>592.85234636320092</v>
      </c>
      <c r="O1515" s="40">
        <f>'Estimates from MCMC'!$B$2-L1515</f>
        <v>18021.029827171398</v>
      </c>
      <c r="P1515" s="39">
        <v>52292.5781590509</v>
      </c>
      <c r="Q1515" s="40">
        <f t="shared" si="419"/>
        <v>1252.6079862222978</v>
      </c>
      <c r="R1515" s="39">
        <v>52323.848880202902</v>
      </c>
      <c r="S1515" s="39">
        <f t="shared" si="420"/>
        <v>31.270721152002807</v>
      </c>
      <c r="T1515" s="39">
        <f t="shared" si="424"/>
        <v>1283.8787073743006</v>
      </c>
      <c r="U1515" s="39">
        <v>58906.408251535198</v>
      </c>
      <c r="V1515" s="39">
        <f t="shared" si="421"/>
        <v>7866.4380787065966</v>
      </c>
      <c r="W1515" s="39">
        <v>60439.050245740204</v>
      </c>
      <c r="X1515" s="39">
        <f t="shared" si="422"/>
        <v>248.7632868307046</v>
      </c>
      <c r="Y1515" s="39">
        <f t="shared" si="425"/>
        <v>9399.0800729116017</v>
      </c>
      <c r="Z1515" s="39">
        <f t="shared" si="426"/>
        <v>8621.9497542597965</v>
      </c>
      <c r="AA1515" s="45">
        <f t="shared" si="427"/>
        <v>7.124335954644051E-2</v>
      </c>
      <c r="AB1515" s="45">
        <f t="shared" si="428"/>
        <v>0.43651434763433394</v>
      </c>
      <c r="AC1515" s="45">
        <f t="shared" si="429"/>
        <v>1.3804054996658911E-2</v>
      </c>
      <c r="AD1515" s="45">
        <f t="shared" si="430"/>
        <v>0.52156176217743333</v>
      </c>
      <c r="AE1515" s="45">
        <f t="shared" si="431"/>
        <v>0.47843823782256667</v>
      </c>
      <c r="AF1515" s="43">
        <f>('Estimates from MCMC'!$B$2-'MCMC runs'!W1515)/'Estimates from MCMC'!$B$2</f>
        <v>0.12484542294869458</v>
      </c>
    </row>
    <row r="1516" spans="1:32" x14ac:dyDescent="0.3">
      <c r="A1516" s="38">
        <v>4391</v>
      </c>
      <c r="B1516" s="38">
        <v>1962186.9745443938</v>
      </c>
      <c r="C1516" s="39">
        <v>53025.490492684999</v>
      </c>
      <c r="D1516" s="39">
        <v>51964.360999031902</v>
      </c>
      <c r="E1516" s="39">
        <f t="shared" si="414"/>
        <v>1061.1294936530976</v>
      </c>
      <c r="F1516" s="39">
        <v>52972.4394530344</v>
      </c>
      <c r="G1516" s="40">
        <f t="shared" si="415"/>
        <v>53.051039650599705</v>
      </c>
      <c r="H1516" s="39">
        <v>52934.588321665498</v>
      </c>
      <c r="I1516" s="39">
        <f t="shared" si="416"/>
        <v>90.902171019501111</v>
      </c>
      <c r="J1516" s="39">
        <v>51820.9769035395</v>
      </c>
      <c r="K1516" s="40">
        <f t="shared" si="417"/>
        <v>1204.5135891454993</v>
      </c>
      <c r="L1516" s="39">
        <v>51226.8684684443</v>
      </c>
      <c r="M1516" s="39">
        <f t="shared" si="418"/>
        <v>1798.6220242406998</v>
      </c>
      <c r="N1516" s="39">
        <f t="shared" si="423"/>
        <v>594.10843509520055</v>
      </c>
      <c r="O1516" s="40">
        <f>'Estimates from MCMC'!$B$2-L1516</f>
        <v>17834.1315315557</v>
      </c>
      <c r="P1516" s="39">
        <v>52484.697219962603</v>
      </c>
      <c r="Q1516" s="40">
        <f t="shared" si="419"/>
        <v>1257.8287515183038</v>
      </c>
      <c r="R1516" s="39">
        <v>52515.983830745303</v>
      </c>
      <c r="S1516" s="39">
        <f t="shared" si="420"/>
        <v>31.286610782699427</v>
      </c>
      <c r="T1516" s="39">
        <f t="shared" si="424"/>
        <v>1289.1153623010032</v>
      </c>
      <c r="U1516" s="39">
        <v>59131.150276437897</v>
      </c>
      <c r="V1516" s="39">
        <f t="shared" si="421"/>
        <v>7904.2818079935969</v>
      </c>
      <c r="W1516" s="39">
        <v>60672.7027237289</v>
      </c>
      <c r="X1516" s="39">
        <f t="shared" si="422"/>
        <v>252.43708499000059</v>
      </c>
      <c r="Y1516" s="39">
        <f t="shared" si="425"/>
        <v>9445.8342552846007</v>
      </c>
      <c r="Z1516" s="39">
        <f t="shared" si="426"/>
        <v>8388.2972762710997</v>
      </c>
      <c r="AA1516" s="45">
        <f t="shared" si="427"/>
        <v>7.2283607419853513E-2</v>
      </c>
      <c r="AB1516" s="45">
        <f t="shared" si="428"/>
        <v>0.44321091800897433</v>
      </c>
      <c r="AC1516" s="45">
        <f t="shared" si="429"/>
        <v>1.4154717012338872E-2</v>
      </c>
      <c r="AD1516" s="45">
        <f t="shared" si="430"/>
        <v>0.52964924244116673</v>
      </c>
      <c r="AE1516" s="45">
        <f t="shared" si="431"/>
        <v>0.47035075755883332</v>
      </c>
      <c r="AF1516" s="43">
        <f>('Estimates from MCMC'!$B$2-'MCMC runs'!W1516)/'Estimates from MCMC'!$B$2</f>
        <v>0.1214621461645661</v>
      </c>
    </row>
    <row r="1517" spans="1:32" x14ac:dyDescent="0.3">
      <c r="A1517" s="38">
        <v>1912</v>
      </c>
      <c r="B1517" s="38">
        <v>2053484.4612938878</v>
      </c>
      <c r="C1517" s="39">
        <v>51781.1418680477</v>
      </c>
      <c r="D1517" s="39">
        <v>50747.004133564398</v>
      </c>
      <c r="E1517" s="39">
        <f t="shared" si="414"/>
        <v>1034.1377344833018</v>
      </c>
      <c r="F1517" s="39">
        <v>51720.208102644603</v>
      </c>
      <c r="G1517" s="40">
        <f t="shared" si="415"/>
        <v>60.933765403096913</v>
      </c>
      <c r="H1517" s="39">
        <v>51692.458327037697</v>
      </c>
      <c r="I1517" s="39">
        <f t="shared" si="416"/>
        <v>88.683541010002955</v>
      </c>
      <c r="J1517" s="39">
        <v>50597.992335495197</v>
      </c>
      <c r="K1517" s="40">
        <f t="shared" si="417"/>
        <v>1183.1495325525029</v>
      </c>
      <c r="L1517" s="39">
        <v>50018.438866770397</v>
      </c>
      <c r="M1517" s="39">
        <f t="shared" si="418"/>
        <v>1762.703001277303</v>
      </c>
      <c r="N1517" s="39">
        <f t="shared" si="423"/>
        <v>579.55346872480004</v>
      </c>
      <c r="O1517" s="40">
        <f>'Estimates from MCMC'!$B$2-L1517</f>
        <v>19042.561133229603</v>
      </c>
      <c r="P1517" s="39">
        <v>51249.7302057528</v>
      </c>
      <c r="Q1517" s="40">
        <f t="shared" si="419"/>
        <v>1231.2913389824025</v>
      </c>
      <c r="R1517" s="39">
        <v>51280.031788686501</v>
      </c>
      <c r="S1517" s="39">
        <f t="shared" si="420"/>
        <v>30.301582933701866</v>
      </c>
      <c r="T1517" s="39">
        <f t="shared" si="424"/>
        <v>1261.5929219161044</v>
      </c>
      <c r="U1517" s="39">
        <v>57670.9588208122</v>
      </c>
      <c r="V1517" s="39">
        <f t="shared" si="421"/>
        <v>7652.5199540418034</v>
      </c>
      <c r="W1517" s="39">
        <v>59176.5407214281</v>
      </c>
      <c r="X1517" s="39">
        <f t="shared" si="422"/>
        <v>243.98897869979555</v>
      </c>
      <c r="Y1517" s="39">
        <f t="shared" si="425"/>
        <v>9158.1018546577034</v>
      </c>
      <c r="Z1517" s="39">
        <f t="shared" si="426"/>
        <v>9884.4592785718996</v>
      </c>
      <c r="AA1517" s="45">
        <f t="shared" si="427"/>
        <v>6.6251220783248674E-2</v>
      </c>
      <c r="AB1517" s="45">
        <f t="shared" si="428"/>
        <v>0.40186400875920109</v>
      </c>
      <c r="AC1517" s="45">
        <f t="shared" si="429"/>
        <v>1.2812823705422192E-2</v>
      </c>
      <c r="AD1517" s="45">
        <f t="shared" si="430"/>
        <v>0.48092805324787197</v>
      </c>
      <c r="AE1517" s="45">
        <f t="shared" si="431"/>
        <v>0.51907194675212809</v>
      </c>
      <c r="AF1517" s="43">
        <f>('Estimates from MCMC'!$B$2-'MCMC runs'!W1517)/'Estimates from MCMC'!$B$2</f>
        <v>0.14312650089879816</v>
      </c>
    </row>
    <row r="1518" spans="1:32" x14ac:dyDescent="0.3">
      <c r="A1518" s="38">
        <v>4620</v>
      </c>
      <c r="B1518" s="38">
        <v>1940944.8156003682</v>
      </c>
      <c r="C1518" s="39">
        <v>51761.706313556802</v>
      </c>
      <c r="D1518" s="39">
        <v>50734.840895308</v>
      </c>
      <c r="E1518" s="39">
        <f t="shared" si="414"/>
        <v>1026.8654182488026</v>
      </c>
      <c r="F1518" s="39">
        <v>51704.757417655797</v>
      </c>
      <c r="G1518" s="40">
        <f t="shared" si="415"/>
        <v>56.948895901005017</v>
      </c>
      <c r="H1518" s="39">
        <v>51673.124103090202</v>
      </c>
      <c r="I1518" s="39">
        <f t="shared" si="416"/>
        <v>88.582210466600372</v>
      </c>
      <c r="J1518" s="39">
        <v>50589.906810115499</v>
      </c>
      <c r="K1518" s="40">
        <f t="shared" si="417"/>
        <v>1171.7995034413034</v>
      </c>
      <c r="L1518" s="39">
        <v>50010.978548503001</v>
      </c>
      <c r="M1518" s="39">
        <f t="shared" si="418"/>
        <v>1750.7277650538017</v>
      </c>
      <c r="N1518" s="39">
        <f t="shared" si="423"/>
        <v>578.92826161249832</v>
      </c>
      <c r="O1518" s="40">
        <f>'Estimates from MCMC'!$B$2-L1518</f>
        <v>19050.021451496999</v>
      </c>
      <c r="P1518" s="39">
        <v>51227.512051265898</v>
      </c>
      <c r="Q1518" s="40">
        <f t="shared" si="419"/>
        <v>1216.5335027628971</v>
      </c>
      <c r="R1518" s="39">
        <v>51258.343376334997</v>
      </c>
      <c r="S1518" s="39">
        <f t="shared" si="420"/>
        <v>30.831325069098966</v>
      </c>
      <c r="T1518" s="39">
        <f t="shared" si="424"/>
        <v>1247.3648278319961</v>
      </c>
      <c r="U1518" s="39">
        <v>57818.952005988504</v>
      </c>
      <c r="V1518" s="39">
        <f t="shared" si="421"/>
        <v>7807.9734574855029</v>
      </c>
      <c r="W1518" s="39">
        <v>59312.548113457997</v>
      </c>
      <c r="X1518" s="39">
        <f t="shared" si="422"/>
        <v>246.23127963749721</v>
      </c>
      <c r="Y1518" s="39">
        <f t="shared" si="425"/>
        <v>9301.5695649549962</v>
      </c>
      <c r="Z1518" s="39">
        <f t="shared" si="426"/>
        <v>9748.4518865420032</v>
      </c>
      <c r="AA1518" s="45">
        <f t="shared" si="427"/>
        <v>6.5478394919811236E-2</v>
      </c>
      <c r="AB1518" s="45">
        <f t="shared" si="428"/>
        <v>0.40986691156045563</v>
      </c>
      <c r="AC1518" s="45">
        <f t="shared" si="429"/>
        <v>1.2925511935218726E-2</v>
      </c>
      <c r="AD1518" s="45">
        <f t="shared" si="430"/>
        <v>0.48827081841548559</v>
      </c>
      <c r="AE1518" s="45">
        <f t="shared" si="431"/>
        <v>0.51172918158451441</v>
      </c>
      <c r="AF1518" s="43">
        <f>('Estimates from MCMC'!$B$2-'MCMC runs'!W1518)/'Estimates from MCMC'!$B$2</f>
        <v>0.14115712032177355</v>
      </c>
    </row>
    <row r="1519" spans="1:32" x14ac:dyDescent="0.3">
      <c r="A1519" s="38">
        <v>4698</v>
      </c>
      <c r="B1519" s="38">
        <v>2097309.6061824569</v>
      </c>
      <c r="C1519" s="39">
        <v>52402.278459021603</v>
      </c>
      <c r="D1519" s="39">
        <v>51372.719664745498</v>
      </c>
      <c r="E1519" s="39">
        <f t="shared" si="414"/>
        <v>1029.5587942761049</v>
      </c>
      <c r="F1519" s="39">
        <v>52338.7667668473</v>
      </c>
      <c r="G1519" s="40">
        <f t="shared" si="415"/>
        <v>63.51169217430288</v>
      </c>
      <c r="H1519" s="39">
        <v>52314.079232066098</v>
      </c>
      <c r="I1519" s="39">
        <f t="shared" si="416"/>
        <v>88.199226955504855</v>
      </c>
      <c r="J1519" s="39">
        <v>51221.698167958799</v>
      </c>
      <c r="K1519" s="40">
        <f t="shared" si="417"/>
        <v>1180.5802910628045</v>
      </c>
      <c r="L1519" s="39">
        <v>50644.8953682145</v>
      </c>
      <c r="M1519" s="39">
        <f t="shared" si="418"/>
        <v>1757.3830908071031</v>
      </c>
      <c r="N1519" s="39">
        <f t="shared" si="423"/>
        <v>576.80279974429868</v>
      </c>
      <c r="O1519" s="40">
        <f>'Estimates from MCMC'!$B$2-L1519</f>
        <v>18416.1046317855</v>
      </c>
      <c r="P1519" s="39">
        <v>51867.599181707803</v>
      </c>
      <c r="Q1519" s="40">
        <f t="shared" si="419"/>
        <v>1222.7038134933027</v>
      </c>
      <c r="R1519" s="39">
        <v>51897.876587977698</v>
      </c>
      <c r="S1519" s="39">
        <f t="shared" si="420"/>
        <v>30.277406269895437</v>
      </c>
      <c r="T1519" s="39">
        <f t="shared" si="424"/>
        <v>1252.9812197631982</v>
      </c>
      <c r="U1519" s="39">
        <v>58569.408105661998</v>
      </c>
      <c r="V1519" s="39">
        <f t="shared" si="421"/>
        <v>7924.5127374474978</v>
      </c>
      <c r="W1519" s="39">
        <v>60069.564242433204</v>
      </c>
      <c r="X1519" s="39">
        <f t="shared" si="422"/>
        <v>247.17491700800747</v>
      </c>
      <c r="Y1519" s="39">
        <f t="shared" si="425"/>
        <v>9424.6688742187034</v>
      </c>
      <c r="Z1519" s="39">
        <f t="shared" si="426"/>
        <v>8991.4357575667964</v>
      </c>
      <c r="AA1519" s="45">
        <f t="shared" si="427"/>
        <v>6.8037255696332219E-2</v>
      </c>
      <c r="AB1519" s="45">
        <f t="shared" si="428"/>
        <v>0.43030341627024038</v>
      </c>
      <c r="AC1519" s="45">
        <f t="shared" si="429"/>
        <v>1.342167206095218E-2</v>
      </c>
      <c r="AD1519" s="45">
        <f t="shared" si="430"/>
        <v>0.51176234402752474</v>
      </c>
      <c r="AE1519" s="45">
        <f t="shared" si="431"/>
        <v>0.4882376559724752</v>
      </c>
      <c r="AF1519" s="43">
        <f>('Estimates from MCMC'!$B$2-'MCMC runs'!W1519)/'Estimates from MCMC'!$B$2</f>
        <v>0.13019556272812147</v>
      </c>
    </row>
    <row r="1520" spans="1:32" x14ac:dyDescent="0.3">
      <c r="A1520" s="38">
        <v>280</v>
      </c>
      <c r="B1520" s="38">
        <v>1958459.14051275</v>
      </c>
      <c r="C1520" s="39">
        <v>52288.494432953303</v>
      </c>
      <c r="D1520" s="39">
        <v>51187.895744869398</v>
      </c>
      <c r="E1520" s="39">
        <f t="shared" si="414"/>
        <v>1100.5986880839046</v>
      </c>
      <c r="F1520" s="39">
        <v>52227.001881441502</v>
      </c>
      <c r="G1520" s="40">
        <f t="shared" si="415"/>
        <v>61.492551511801139</v>
      </c>
      <c r="H1520" s="39">
        <v>52194.208858390302</v>
      </c>
      <c r="I1520" s="39">
        <f t="shared" si="416"/>
        <v>94.285574563000409</v>
      </c>
      <c r="J1520" s="39">
        <v>51033.120178000798</v>
      </c>
      <c r="K1520" s="40">
        <f t="shared" si="417"/>
        <v>1255.374254952505</v>
      </c>
      <c r="L1520" s="39">
        <v>50417.818621662198</v>
      </c>
      <c r="M1520" s="39">
        <f t="shared" si="418"/>
        <v>1870.6758112911048</v>
      </c>
      <c r="N1520" s="39">
        <f t="shared" si="423"/>
        <v>615.30155633859977</v>
      </c>
      <c r="O1520" s="40">
        <f>'Estimates from MCMC'!$B$2-L1520</f>
        <v>18643.181378337802</v>
      </c>
      <c r="P1520" s="39">
        <v>51732.337618101199</v>
      </c>
      <c r="Q1520" s="40">
        <f t="shared" si="419"/>
        <v>1314.5189964390011</v>
      </c>
      <c r="R1520" s="39">
        <v>51764.408024252603</v>
      </c>
      <c r="S1520" s="39">
        <f t="shared" si="420"/>
        <v>32.070406151404313</v>
      </c>
      <c r="T1520" s="39">
        <f t="shared" si="424"/>
        <v>1346.5894025904054</v>
      </c>
      <c r="U1520" s="39">
        <v>58271.788221811701</v>
      </c>
      <c r="V1520" s="39">
        <f t="shared" si="421"/>
        <v>7853.9696001495031</v>
      </c>
      <c r="W1520" s="39">
        <v>59885.199139943797</v>
      </c>
      <c r="X1520" s="39">
        <f t="shared" si="422"/>
        <v>266.82151554169104</v>
      </c>
      <c r="Y1520" s="39">
        <f t="shared" si="425"/>
        <v>9467.3805182815995</v>
      </c>
      <c r="Z1520" s="39">
        <f t="shared" si="426"/>
        <v>9175.8008600562025</v>
      </c>
      <c r="AA1520" s="45">
        <f t="shared" si="427"/>
        <v>7.2229592968239692E-2</v>
      </c>
      <c r="AB1520" s="45">
        <f t="shared" si="428"/>
        <v>0.42127839882925344</v>
      </c>
      <c r="AC1520" s="45">
        <f t="shared" si="429"/>
        <v>1.4312016287720119E-2</v>
      </c>
      <c r="AD1520" s="45">
        <f t="shared" si="430"/>
        <v>0.50782000808521321</v>
      </c>
      <c r="AE1520" s="45">
        <f t="shared" si="431"/>
        <v>0.49217999191478679</v>
      </c>
      <c r="AF1520" s="43">
        <f>('Estimates from MCMC'!$B$2-'MCMC runs'!W1520)/'Estimates from MCMC'!$B$2</f>
        <v>0.13286516065588685</v>
      </c>
    </row>
    <row r="1521" spans="1:32" x14ac:dyDescent="0.3">
      <c r="A1521" s="38">
        <v>3797</v>
      </c>
      <c r="B1521" s="38">
        <v>2167410.1572608589</v>
      </c>
      <c r="C1521" s="39">
        <v>52801.773932321303</v>
      </c>
      <c r="D1521" s="39">
        <v>51755.991336157596</v>
      </c>
      <c r="E1521" s="39">
        <f t="shared" si="414"/>
        <v>1045.7825961637063</v>
      </c>
      <c r="F1521" s="39">
        <v>52744.552347113597</v>
      </c>
      <c r="G1521" s="40">
        <f t="shared" si="415"/>
        <v>57.221585207706084</v>
      </c>
      <c r="H1521" s="39">
        <v>52711.006566410302</v>
      </c>
      <c r="I1521" s="39">
        <f t="shared" si="416"/>
        <v>90.767365911000525</v>
      </c>
      <c r="J1521" s="39">
        <v>51608.588290001499</v>
      </c>
      <c r="K1521" s="40">
        <f t="shared" si="417"/>
        <v>1193.1856423198042</v>
      </c>
      <c r="L1521" s="39">
        <v>51015.323820284502</v>
      </c>
      <c r="M1521" s="39">
        <f t="shared" si="418"/>
        <v>1786.4501120368004</v>
      </c>
      <c r="N1521" s="39">
        <f t="shared" si="423"/>
        <v>593.26446971699625</v>
      </c>
      <c r="O1521" s="40">
        <f>'Estimates from MCMC'!$B$2-L1521</f>
        <v>18045.676179715498</v>
      </c>
      <c r="P1521" s="39">
        <v>52259.749549077897</v>
      </c>
      <c r="Q1521" s="40">
        <f t="shared" si="419"/>
        <v>1244.4257287933942</v>
      </c>
      <c r="R1521" s="39">
        <v>52291.377191945001</v>
      </c>
      <c r="S1521" s="39">
        <f t="shared" si="420"/>
        <v>31.627642867104441</v>
      </c>
      <c r="T1521" s="39">
        <f t="shared" si="424"/>
        <v>1276.0533716604987</v>
      </c>
      <c r="U1521" s="39">
        <v>59025.5364903515</v>
      </c>
      <c r="V1521" s="39">
        <f t="shared" si="421"/>
        <v>8010.2126700669978</v>
      </c>
      <c r="W1521" s="39">
        <v>60554.699324654299</v>
      </c>
      <c r="X1521" s="39">
        <f t="shared" si="422"/>
        <v>253.10946264230006</v>
      </c>
      <c r="Y1521" s="39">
        <f t="shared" si="425"/>
        <v>9539.3755043697965</v>
      </c>
      <c r="Z1521" s="39">
        <f t="shared" si="426"/>
        <v>8506.3006753457012</v>
      </c>
      <c r="AA1521" s="45">
        <f t="shared" si="427"/>
        <v>7.0712416589568686E-2</v>
      </c>
      <c r="AB1521" s="45">
        <f t="shared" si="428"/>
        <v>0.44388542664147951</v>
      </c>
      <c r="AC1521" s="45">
        <f t="shared" si="429"/>
        <v>1.4026044805503681E-2</v>
      </c>
      <c r="AD1521" s="45">
        <f t="shared" si="430"/>
        <v>0.52862388803655191</v>
      </c>
      <c r="AE1521" s="45">
        <f t="shared" si="431"/>
        <v>0.47137611196344814</v>
      </c>
      <c r="AF1521" s="43">
        <f>('Estimates from MCMC'!$B$2-'MCMC runs'!W1521)/'Estimates from MCMC'!$B$2</f>
        <v>0.12317082977868408</v>
      </c>
    </row>
    <row r="1522" spans="1:32" x14ac:dyDescent="0.3">
      <c r="A1522" s="38">
        <v>640</v>
      </c>
      <c r="B1522" s="38">
        <v>2117393.0372832334</v>
      </c>
      <c r="C1522" s="39">
        <v>52573.5798076102</v>
      </c>
      <c r="D1522" s="39">
        <v>51550.874828551197</v>
      </c>
      <c r="E1522" s="39">
        <f t="shared" si="414"/>
        <v>1022.7049790590027</v>
      </c>
      <c r="F1522" s="39">
        <v>52507.612760570802</v>
      </c>
      <c r="G1522" s="40">
        <f t="shared" si="415"/>
        <v>65.967047039397585</v>
      </c>
      <c r="H1522" s="39">
        <v>52484.739223520497</v>
      </c>
      <c r="I1522" s="39">
        <f t="shared" si="416"/>
        <v>88.840584089703043</v>
      </c>
      <c r="J1522" s="39">
        <v>51396.973875526899</v>
      </c>
      <c r="K1522" s="40">
        <f t="shared" si="417"/>
        <v>1176.605932083301</v>
      </c>
      <c r="L1522" s="39">
        <v>50816.090573706897</v>
      </c>
      <c r="M1522" s="39">
        <f t="shared" si="418"/>
        <v>1757.4892339033031</v>
      </c>
      <c r="N1522" s="39">
        <f t="shared" si="423"/>
        <v>580.88330182000209</v>
      </c>
      <c r="O1522" s="40">
        <f>'Estimates from MCMC'!$B$2-L1522</f>
        <v>18244.909426293103</v>
      </c>
      <c r="P1522" s="39">
        <v>52038.812243773602</v>
      </c>
      <c r="Q1522" s="40">
        <f t="shared" si="419"/>
        <v>1222.721670066705</v>
      </c>
      <c r="R1522" s="39">
        <v>52069.6120776643</v>
      </c>
      <c r="S1522" s="39">
        <f t="shared" si="420"/>
        <v>30.79983389069821</v>
      </c>
      <c r="T1522" s="39">
        <f t="shared" si="424"/>
        <v>1253.5215039574032</v>
      </c>
      <c r="U1522" s="39">
        <v>58667.263338668097</v>
      </c>
      <c r="V1522" s="39">
        <f t="shared" si="421"/>
        <v>7851.1727649612003</v>
      </c>
      <c r="W1522" s="39">
        <v>60167.433003536302</v>
      </c>
      <c r="X1522" s="39">
        <f t="shared" si="422"/>
        <v>246.64816091080138</v>
      </c>
      <c r="Y1522" s="39">
        <f t="shared" si="425"/>
        <v>9351.3424298294049</v>
      </c>
      <c r="Z1522" s="39">
        <f t="shared" si="426"/>
        <v>8893.5669964636982</v>
      </c>
      <c r="AA1522" s="45">
        <f t="shared" si="427"/>
        <v>6.8705274149014312E-2</v>
      </c>
      <c r="AB1522" s="45">
        <f t="shared" si="428"/>
        <v>0.43032127929595082</v>
      </c>
      <c r="AC1522" s="45">
        <f t="shared" si="429"/>
        <v>1.3518738577860616E-2</v>
      </c>
      <c r="AD1522" s="45">
        <f t="shared" si="430"/>
        <v>0.51254529202282573</v>
      </c>
      <c r="AE1522" s="45">
        <f t="shared" si="431"/>
        <v>0.48745470797717422</v>
      </c>
      <c r="AF1522" s="43">
        <f>('Estimates from MCMC'!$B$2-'MCMC runs'!W1522)/'Estimates from MCMC'!$B$2</f>
        <v>0.12877842771555145</v>
      </c>
    </row>
    <row r="1523" spans="1:32" x14ac:dyDescent="0.3">
      <c r="A1523" s="38">
        <v>2825</v>
      </c>
      <c r="B1523" s="38">
        <v>2023818.4982933858</v>
      </c>
      <c r="C1523" s="39">
        <v>52663.507346840102</v>
      </c>
      <c r="D1523" s="39">
        <v>51618.654373496298</v>
      </c>
      <c r="E1523" s="39">
        <f t="shared" si="414"/>
        <v>1044.8529733438045</v>
      </c>
      <c r="F1523" s="39">
        <v>52585.9370844593</v>
      </c>
      <c r="G1523" s="40">
        <f t="shared" si="415"/>
        <v>77.570262380802887</v>
      </c>
      <c r="H1523" s="39">
        <v>52572.761887081899</v>
      </c>
      <c r="I1523" s="39">
        <f t="shared" si="416"/>
        <v>90.745459758203651</v>
      </c>
      <c r="J1523" s="39">
        <v>51451.5541495047</v>
      </c>
      <c r="K1523" s="40">
        <f t="shared" si="417"/>
        <v>1211.9531973354024</v>
      </c>
      <c r="L1523" s="39">
        <v>50858.645757060403</v>
      </c>
      <c r="M1523" s="39">
        <f t="shared" si="418"/>
        <v>1804.861589779699</v>
      </c>
      <c r="N1523" s="39">
        <f t="shared" si="423"/>
        <v>592.90839244429662</v>
      </c>
      <c r="O1523" s="40">
        <f>'Estimates from MCMC'!$B$2-L1523</f>
        <v>18202.354242939597</v>
      </c>
      <c r="P1523" s="39">
        <v>52118.464668719796</v>
      </c>
      <c r="Q1523" s="40">
        <f t="shared" si="419"/>
        <v>1259.8189116593931</v>
      </c>
      <c r="R1523" s="39">
        <v>52149.5580537852</v>
      </c>
      <c r="S1523" s="39">
        <f t="shared" si="420"/>
        <v>31.093385065403709</v>
      </c>
      <c r="T1523" s="39">
        <f t="shared" si="424"/>
        <v>1290.9122967247968</v>
      </c>
      <c r="U1523" s="39">
        <v>58804.540862984199</v>
      </c>
      <c r="V1523" s="39">
        <f t="shared" si="421"/>
        <v>7945.8951059237952</v>
      </c>
      <c r="W1523" s="39">
        <v>60352.044704393302</v>
      </c>
      <c r="X1523" s="39">
        <f t="shared" si="422"/>
        <v>256.59154468430643</v>
      </c>
      <c r="Y1523" s="39">
        <f t="shared" si="425"/>
        <v>9493.3989473328984</v>
      </c>
      <c r="Z1523" s="39">
        <f t="shared" si="426"/>
        <v>8708.9552956066982</v>
      </c>
      <c r="AA1523" s="45">
        <f t="shared" si="427"/>
        <v>7.092007327708838E-2</v>
      </c>
      <c r="AB1523" s="45">
        <f t="shared" si="428"/>
        <v>0.43653117612552134</v>
      </c>
      <c r="AC1523" s="45">
        <f t="shared" si="429"/>
        <v>1.4096613067720852E-2</v>
      </c>
      <c r="AD1523" s="45">
        <f t="shared" si="430"/>
        <v>0.52154786247033058</v>
      </c>
      <c r="AE1523" s="45">
        <f t="shared" si="431"/>
        <v>0.47845213752966947</v>
      </c>
      <c r="AF1523" s="43">
        <f>('Estimates from MCMC'!$B$2-'MCMC runs'!W1523)/'Estimates from MCMC'!$B$2</f>
        <v>0.12610525905513528</v>
      </c>
    </row>
    <row r="1524" spans="1:32" x14ac:dyDescent="0.3">
      <c r="A1524" s="38">
        <v>222</v>
      </c>
      <c r="B1524" s="38">
        <v>1978370.2302415175</v>
      </c>
      <c r="C1524" s="39">
        <v>52311.896819125097</v>
      </c>
      <c r="D1524" s="39">
        <v>51247.191034568699</v>
      </c>
      <c r="E1524" s="39">
        <f t="shared" si="414"/>
        <v>1064.7057845563977</v>
      </c>
      <c r="F1524" s="39">
        <v>52257.820895735298</v>
      </c>
      <c r="G1524" s="40">
        <f t="shared" si="415"/>
        <v>54.075923389798845</v>
      </c>
      <c r="H1524" s="39">
        <v>52220.862831273902</v>
      </c>
      <c r="I1524" s="39">
        <f t="shared" si="416"/>
        <v>91.033987851194979</v>
      </c>
      <c r="J1524" s="39">
        <v>51102.696190351497</v>
      </c>
      <c r="K1524" s="40">
        <f t="shared" si="417"/>
        <v>1209.2006287736003</v>
      </c>
      <c r="L1524" s="39">
        <v>50507.974150426002</v>
      </c>
      <c r="M1524" s="39">
        <f t="shared" si="418"/>
        <v>1803.9226686990951</v>
      </c>
      <c r="N1524" s="39">
        <f t="shared" si="423"/>
        <v>594.72203992549476</v>
      </c>
      <c r="O1524" s="40">
        <f>'Estimates from MCMC'!$B$2-L1524</f>
        <v>18553.025849573998</v>
      </c>
      <c r="P1524" s="39">
        <v>51769.844865774197</v>
      </c>
      <c r="Q1524" s="40">
        <f t="shared" si="419"/>
        <v>1261.8707153481955</v>
      </c>
      <c r="R1524" s="39">
        <v>51801.091964455103</v>
      </c>
      <c r="S1524" s="39">
        <f t="shared" si="420"/>
        <v>31.247098680905765</v>
      </c>
      <c r="T1524" s="39">
        <f t="shared" si="424"/>
        <v>1293.1178140291013</v>
      </c>
      <c r="U1524" s="39">
        <v>58303.192490322501</v>
      </c>
      <c r="V1524" s="39">
        <f t="shared" si="421"/>
        <v>7795.2183398964989</v>
      </c>
      <c r="W1524" s="39">
        <v>59849.752030621101</v>
      </c>
      <c r="X1524" s="39">
        <f t="shared" si="422"/>
        <v>253.44172626949876</v>
      </c>
      <c r="Y1524" s="39">
        <f t="shared" si="425"/>
        <v>9341.777880195099</v>
      </c>
      <c r="Z1524" s="39">
        <f t="shared" si="426"/>
        <v>9211.2479693788991</v>
      </c>
      <c r="AA1524" s="45">
        <f t="shared" si="427"/>
        <v>6.969848608596603E-2</v>
      </c>
      <c r="AB1524" s="45">
        <f t="shared" si="428"/>
        <v>0.42015886805199959</v>
      </c>
      <c r="AC1524" s="45">
        <f t="shared" si="429"/>
        <v>1.3660398488331655E-2</v>
      </c>
      <c r="AD1524" s="45">
        <f t="shared" si="430"/>
        <v>0.50351775262629728</v>
      </c>
      <c r="AE1524" s="45">
        <f t="shared" si="431"/>
        <v>0.49648224737370272</v>
      </c>
      <c r="AF1524" s="43">
        <f>('Estimates from MCMC'!$B$2-'MCMC runs'!W1524)/'Estimates from MCMC'!$B$2</f>
        <v>0.13337843311534583</v>
      </c>
    </row>
    <row r="1525" spans="1:32" x14ac:dyDescent="0.3">
      <c r="A1525" s="38">
        <v>1097</v>
      </c>
      <c r="B1525" s="38">
        <v>1998377.0957881275</v>
      </c>
      <c r="C1525" s="39">
        <v>52020.224289638703</v>
      </c>
      <c r="D1525" s="39">
        <v>51008.148155266899</v>
      </c>
      <c r="E1525" s="39">
        <f t="shared" si="414"/>
        <v>1012.0761343718041</v>
      </c>
      <c r="F1525" s="39">
        <v>51945.055935581397</v>
      </c>
      <c r="G1525" s="40">
        <f t="shared" si="415"/>
        <v>75.168354057306715</v>
      </c>
      <c r="H1525" s="39">
        <v>51931.989474731497</v>
      </c>
      <c r="I1525" s="39">
        <f t="shared" si="416"/>
        <v>88.234814907205873</v>
      </c>
      <c r="J1525" s="39">
        <v>50845.787959541303</v>
      </c>
      <c r="K1525" s="40">
        <f t="shared" si="417"/>
        <v>1174.4363300974001</v>
      </c>
      <c r="L1525" s="39">
        <v>50268.843606875802</v>
      </c>
      <c r="M1525" s="39">
        <f t="shared" si="418"/>
        <v>1751.3806827629014</v>
      </c>
      <c r="N1525" s="39">
        <f t="shared" si="423"/>
        <v>576.94435266550136</v>
      </c>
      <c r="O1525" s="40">
        <f>'Estimates from MCMC'!$B$2-L1525</f>
        <v>18792.156393124198</v>
      </c>
      <c r="P1525" s="39">
        <v>51484.286803586401</v>
      </c>
      <c r="Q1525" s="40">
        <f t="shared" si="419"/>
        <v>1215.4431967105993</v>
      </c>
      <c r="R1525" s="39">
        <v>51514.823695904102</v>
      </c>
      <c r="S1525" s="39">
        <f t="shared" si="420"/>
        <v>30.536892317701131</v>
      </c>
      <c r="T1525" s="39">
        <f t="shared" si="424"/>
        <v>1245.9800890283004</v>
      </c>
      <c r="U1525" s="39">
        <v>58140.099724519001</v>
      </c>
      <c r="V1525" s="39">
        <f t="shared" si="421"/>
        <v>7871.2561176431991</v>
      </c>
      <c r="W1525" s="39">
        <v>59634.0975895999</v>
      </c>
      <c r="X1525" s="39">
        <f t="shared" si="422"/>
        <v>248.01777605259849</v>
      </c>
      <c r="Y1525" s="39">
        <f t="shared" si="425"/>
        <v>9365.253982724098</v>
      </c>
      <c r="Z1525" s="39">
        <f t="shared" si="426"/>
        <v>9426.9024104001001</v>
      </c>
      <c r="AA1525" s="45">
        <f t="shared" si="427"/>
        <v>6.6303199215827516E-2</v>
      </c>
      <c r="AB1525" s="45">
        <f t="shared" si="428"/>
        <v>0.41885858934864911</v>
      </c>
      <c r="AC1525" s="45">
        <f t="shared" si="429"/>
        <v>1.3197941250815947E-2</v>
      </c>
      <c r="AD1525" s="45">
        <f t="shared" si="430"/>
        <v>0.49835972981529253</v>
      </c>
      <c r="AE1525" s="45">
        <f t="shared" si="431"/>
        <v>0.50164027018470747</v>
      </c>
      <c r="AF1525" s="43">
        <f>('Estimates from MCMC'!$B$2-'MCMC runs'!W1525)/'Estimates from MCMC'!$B$2</f>
        <v>0.13650109917898814</v>
      </c>
    </row>
    <row r="1526" spans="1:32" x14ac:dyDescent="0.3">
      <c r="A1526" s="38">
        <v>3002</v>
      </c>
      <c r="B1526" s="38">
        <v>2088935.2987974978</v>
      </c>
      <c r="C1526" s="39">
        <v>53015.5477815755</v>
      </c>
      <c r="D1526" s="39">
        <v>51988.109939129201</v>
      </c>
      <c r="E1526" s="39">
        <f t="shared" si="414"/>
        <v>1027.4378424462993</v>
      </c>
      <c r="F1526" s="39">
        <v>52939.809036074403</v>
      </c>
      <c r="G1526" s="40">
        <f t="shared" si="415"/>
        <v>75.738745501097583</v>
      </c>
      <c r="H1526" s="39">
        <v>52925.8055696847</v>
      </c>
      <c r="I1526" s="39">
        <f t="shared" si="416"/>
        <v>89.742211890799808</v>
      </c>
      <c r="J1526" s="39">
        <v>51823.675536809897</v>
      </c>
      <c r="K1526" s="40">
        <f t="shared" si="417"/>
        <v>1191.8722447656037</v>
      </c>
      <c r="L1526" s="39">
        <v>51236.725755403699</v>
      </c>
      <c r="M1526" s="39">
        <f t="shared" si="418"/>
        <v>1778.8220261718016</v>
      </c>
      <c r="N1526" s="39">
        <f t="shared" si="423"/>
        <v>586.94978140619787</v>
      </c>
      <c r="O1526" s="40">
        <f>'Estimates from MCMC'!$B$2-L1526</f>
        <v>17824.274244596301</v>
      </c>
      <c r="P1526" s="39">
        <v>52477.828131261602</v>
      </c>
      <c r="Q1526" s="40">
        <f t="shared" si="419"/>
        <v>1241.1023758579031</v>
      </c>
      <c r="R1526" s="39">
        <v>52508.706986876503</v>
      </c>
      <c r="S1526" s="39">
        <f t="shared" si="420"/>
        <v>30.878855614901113</v>
      </c>
      <c r="T1526" s="39">
        <f t="shared" si="424"/>
        <v>1271.9812314728042</v>
      </c>
      <c r="U1526" s="39">
        <v>59154.8143093955</v>
      </c>
      <c r="V1526" s="39">
        <f t="shared" si="421"/>
        <v>7918.0885539918017</v>
      </c>
      <c r="W1526" s="39">
        <v>60676.243429460097</v>
      </c>
      <c r="X1526" s="39">
        <f t="shared" si="422"/>
        <v>249.44788859179243</v>
      </c>
      <c r="Y1526" s="39">
        <f t="shared" si="425"/>
        <v>9439.5176740563984</v>
      </c>
      <c r="Z1526" s="39">
        <f t="shared" si="426"/>
        <v>8384.7565705399029</v>
      </c>
      <c r="AA1526" s="45">
        <f t="shared" si="427"/>
        <v>7.1362301433306588E-2</v>
      </c>
      <c r="AB1526" s="45">
        <f t="shared" si="428"/>
        <v>0.44423062871085989</v>
      </c>
      <c r="AC1526" s="45">
        <f t="shared" si="429"/>
        <v>1.3994841257978083E-2</v>
      </c>
      <c r="AD1526" s="45">
        <f t="shared" si="430"/>
        <v>0.52958777140214452</v>
      </c>
      <c r="AE1526" s="45">
        <f t="shared" si="431"/>
        <v>0.47041222859785548</v>
      </c>
      <c r="AF1526" s="43">
        <f>('Estimates from MCMC'!$B$2-'MCMC runs'!W1526)/'Estimates from MCMC'!$B$2</f>
        <v>0.12141087691374151</v>
      </c>
    </row>
    <row r="1527" spans="1:32" x14ac:dyDescent="0.3">
      <c r="A1527" s="38">
        <v>2317</v>
      </c>
      <c r="B1527" s="38">
        <v>2110000.4705252573</v>
      </c>
      <c r="C1527" s="39">
        <v>52182.965114275103</v>
      </c>
      <c r="D1527" s="39">
        <v>51143.636616025498</v>
      </c>
      <c r="E1527" s="39">
        <f t="shared" si="414"/>
        <v>1039.3284982496043</v>
      </c>
      <c r="F1527" s="39">
        <v>52117.040329253497</v>
      </c>
      <c r="G1527" s="40">
        <f t="shared" si="415"/>
        <v>65.924785021605203</v>
      </c>
      <c r="H1527" s="39">
        <v>52092.865494527803</v>
      </c>
      <c r="I1527" s="39">
        <f t="shared" si="416"/>
        <v>90.099619747299585</v>
      </c>
      <c r="J1527" s="39">
        <v>50988.562158284003</v>
      </c>
      <c r="K1527" s="40">
        <f t="shared" si="417"/>
        <v>1194.4029559910996</v>
      </c>
      <c r="L1527" s="39">
        <v>50404.353458541402</v>
      </c>
      <c r="M1527" s="39">
        <f t="shared" si="418"/>
        <v>1778.6116557337009</v>
      </c>
      <c r="N1527" s="39">
        <f t="shared" si="423"/>
        <v>584.20869974260131</v>
      </c>
      <c r="O1527" s="40">
        <f>'Estimates from MCMC'!$B$2-L1527</f>
        <v>18656.646541458598</v>
      </c>
      <c r="P1527" s="39">
        <v>51647.634187412397</v>
      </c>
      <c r="Q1527" s="40">
        <f t="shared" si="419"/>
        <v>1243.2807288709955</v>
      </c>
      <c r="R1527" s="39">
        <v>51678.592412880702</v>
      </c>
      <c r="S1527" s="39">
        <f t="shared" si="420"/>
        <v>30.95822546830459</v>
      </c>
      <c r="T1527" s="39">
        <f t="shared" si="424"/>
        <v>1274.2389543393001</v>
      </c>
      <c r="U1527" s="39">
        <v>58164.369838463201</v>
      </c>
      <c r="V1527" s="39">
        <f t="shared" si="421"/>
        <v>7760.0163799217989</v>
      </c>
      <c r="W1527" s="39">
        <v>59685.585213201302</v>
      </c>
      <c r="X1527" s="39">
        <f t="shared" si="422"/>
        <v>246.97642039880157</v>
      </c>
      <c r="Y1527" s="39">
        <f t="shared" si="425"/>
        <v>9281.2317546599006</v>
      </c>
      <c r="Z1527" s="39">
        <f t="shared" si="426"/>
        <v>9375.4147867986976</v>
      </c>
      <c r="AA1527" s="45">
        <f t="shared" si="427"/>
        <v>6.8299463759883106E-2</v>
      </c>
      <c r="AB1527" s="45">
        <f t="shared" si="428"/>
        <v>0.41593843581040002</v>
      </c>
      <c r="AC1527" s="45">
        <f t="shared" si="429"/>
        <v>1.323798571463383E-2</v>
      </c>
      <c r="AD1527" s="45">
        <f t="shared" si="430"/>
        <v>0.49747588528491699</v>
      </c>
      <c r="AE1527" s="45">
        <f t="shared" si="431"/>
        <v>0.50252411471508307</v>
      </c>
      <c r="AF1527" s="43">
        <f>('Estimates from MCMC'!$B$2-'MCMC runs'!W1527)/'Estimates from MCMC'!$B$2</f>
        <v>0.1357555608346056</v>
      </c>
    </row>
    <row r="1528" spans="1:32" x14ac:dyDescent="0.3">
      <c r="A1528" s="38">
        <v>4597</v>
      </c>
      <c r="B1528" s="38">
        <v>1958039.5142103352</v>
      </c>
      <c r="C1528" s="39">
        <v>52767.004516745197</v>
      </c>
      <c r="D1528" s="39">
        <v>51704.800234299699</v>
      </c>
      <c r="E1528" s="39">
        <f t="shared" si="414"/>
        <v>1062.2042824454984</v>
      </c>
      <c r="F1528" s="39">
        <v>52705.317802897102</v>
      </c>
      <c r="G1528" s="40">
        <f t="shared" si="415"/>
        <v>61.686713848095678</v>
      </c>
      <c r="H1528" s="39">
        <v>52675.541983331503</v>
      </c>
      <c r="I1528" s="39">
        <f t="shared" si="416"/>
        <v>91.462533413694473</v>
      </c>
      <c r="J1528" s="39">
        <v>51552.513830567499</v>
      </c>
      <c r="K1528" s="40">
        <f t="shared" si="417"/>
        <v>1214.4906861776981</v>
      </c>
      <c r="L1528" s="39">
        <v>50954.845246439902</v>
      </c>
      <c r="M1528" s="39">
        <f t="shared" si="418"/>
        <v>1812.1592703052956</v>
      </c>
      <c r="N1528" s="39">
        <f t="shared" si="423"/>
        <v>597.66858412759757</v>
      </c>
      <c r="O1528" s="40">
        <f>'Estimates from MCMC'!$B$2-L1528</f>
        <v>18106.154753560098</v>
      </c>
      <c r="P1528" s="39">
        <v>52221.461793884802</v>
      </c>
      <c r="Q1528" s="40">
        <f t="shared" si="419"/>
        <v>1266.6165474449008</v>
      </c>
      <c r="R1528" s="39">
        <v>52252.857064832402</v>
      </c>
      <c r="S1528" s="39">
        <f t="shared" si="420"/>
        <v>31.395270947599784</v>
      </c>
      <c r="T1528" s="39">
        <f t="shared" si="424"/>
        <v>1298.0118183925006</v>
      </c>
      <c r="U1528" s="39">
        <v>58892.7195164691</v>
      </c>
      <c r="V1528" s="39">
        <f t="shared" si="421"/>
        <v>7937.8742700291987</v>
      </c>
      <c r="W1528" s="39">
        <v>60447.466826226402</v>
      </c>
      <c r="X1528" s="39">
        <f t="shared" si="422"/>
        <v>256.73549136480142</v>
      </c>
      <c r="Y1528" s="39">
        <f t="shared" si="425"/>
        <v>9492.6215797865007</v>
      </c>
      <c r="Z1528" s="39">
        <f t="shared" si="426"/>
        <v>8613.5331737735978</v>
      </c>
      <c r="AA1528" s="45">
        <f t="shared" si="427"/>
        <v>7.1688982893360106E-2</v>
      </c>
      <c r="AB1528" s="45">
        <f t="shared" si="428"/>
        <v>0.43840751269777062</v>
      </c>
      <c r="AC1528" s="45">
        <f t="shared" si="429"/>
        <v>1.4179459684244725E-2</v>
      </c>
      <c r="AD1528" s="45">
        <f t="shared" si="430"/>
        <v>0.5242759552753754</v>
      </c>
      <c r="AE1528" s="45">
        <f t="shared" si="431"/>
        <v>0.47572404472462454</v>
      </c>
      <c r="AF1528" s="43">
        <f>('Estimates from MCMC'!$B$2-'MCMC runs'!W1528)/'Estimates from MCMC'!$B$2</f>
        <v>0.12472355126299356</v>
      </c>
    </row>
    <row r="1529" spans="1:32" x14ac:dyDescent="0.3">
      <c r="A1529" s="38">
        <v>2650</v>
      </c>
      <c r="B1529" s="38">
        <v>2135529.505712566</v>
      </c>
      <c r="C1529" s="39">
        <v>53591.117079811898</v>
      </c>
      <c r="D1529" s="39">
        <v>52517.871961007702</v>
      </c>
      <c r="E1529" s="39">
        <f t="shared" si="414"/>
        <v>1073.245118804196</v>
      </c>
      <c r="F1529" s="39">
        <v>53533.345814849599</v>
      </c>
      <c r="G1529" s="40">
        <f t="shared" si="415"/>
        <v>57.771264962299028</v>
      </c>
      <c r="H1529" s="39">
        <v>53499.092455708698</v>
      </c>
      <c r="I1529" s="39">
        <f t="shared" si="416"/>
        <v>92.02462410320004</v>
      </c>
      <c r="J1529" s="39">
        <v>52368.845920952699</v>
      </c>
      <c r="K1529" s="40">
        <f t="shared" si="417"/>
        <v>1222.2711588591992</v>
      </c>
      <c r="L1529" s="39">
        <v>51767.468193622903</v>
      </c>
      <c r="M1529" s="39">
        <f t="shared" si="418"/>
        <v>1823.6488861889957</v>
      </c>
      <c r="N1529" s="39">
        <f t="shared" si="423"/>
        <v>601.37772732979647</v>
      </c>
      <c r="O1529" s="40">
        <f>'Estimates from MCMC'!$B$2-L1529</f>
        <v>17293.531806377097</v>
      </c>
      <c r="P1529" s="39">
        <v>53042.734404531002</v>
      </c>
      <c r="Q1529" s="40">
        <f t="shared" si="419"/>
        <v>1275.2662109080993</v>
      </c>
      <c r="R1529" s="39">
        <v>53074.344089062601</v>
      </c>
      <c r="S1529" s="39">
        <f t="shared" si="420"/>
        <v>31.609684531598759</v>
      </c>
      <c r="T1529" s="39">
        <f t="shared" si="424"/>
        <v>1306.8758954396981</v>
      </c>
      <c r="U1529" s="39">
        <v>59904.166085381898</v>
      </c>
      <c r="V1529" s="39">
        <f t="shared" si="421"/>
        <v>8136.697891758995</v>
      </c>
      <c r="W1529" s="39">
        <v>61470.394715653099</v>
      </c>
      <c r="X1529" s="39">
        <f t="shared" si="422"/>
        <v>259.35273483150377</v>
      </c>
      <c r="Y1529" s="39">
        <f t="shared" si="425"/>
        <v>9702.9265220301968</v>
      </c>
      <c r="Z1529" s="39">
        <f t="shared" si="426"/>
        <v>7590.6052843469006</v>
      </c>
      <c r="AA1529" s="45">
        <f t="shared" si="427"/>
        <v>7.5570213769623362E-2</v>
      </c>
      <c r="AB1529" s="45">
        <f t="shared" si="428"/>
        <v>0.47050527230987815</v>
      </c>
      <c r="AC1529" s="45">
        <f t="shared" si="429"/>
        <v>1.4997094736649794E-2</v>
      </c>
      <c r="AD1529" s="45">
        <f t="shared" si="430"/>
        <v>0.5610725808161513</v>
      </c>
      <c r="AE1529" s="45">
        <f t="shared" si="431"/>
        <v>0.4389274191838487</v>
      </c>
      <c r="AF1529" s="43">
        <f>('Estimates from MCMC'!$B$2-'MCMC runs'!W1529)/'Estimates from MCMC'!$B$2</f>
        <v>0.10991160400728198</v>
      </c>
    </row>
    <row r="1530" spans="1:32" x14ac:dyDescent="0.3">
      <c r="A1530" s="38">
        <v>4665</v>
      </c>
      <c r="B1530" s="38">
        <v>1944292.1070875833</v>
      </c>
      <c r="C1530" s="39">
        <v>52887.620843578501</v>
      </c>
      <c r="D1530" s="39">
        <v>51803.601712041498</v>
      </c>
      <c r="E1530" s="39">
        <f t="shared" si="414"/>
        <v>1084.019131537003</v>
      </c>
      <c r="F1530" s="39">
        <v>52820.653323816798</v>
      </c>
      <c r="G1530" s="40">
        <f t="shared" si="415"/>
        <v>66.967519761703443</v>
      </c>
      <c r="H1530" s="39">
        <v>52794.649117619701</v>
      </c>
      <c r="I1530" s="39">
        <f t="shared" si="416"/>
        <v>92.971725958799652</v>
      </c>
      <c r="J1530" s="39">
        <v>51644.720255839798</v>
      </c>
      <c r="K1530" s="40">
        <f t="shared" si="417"/>
        <v>1242.9005877387026</v>
      </c>
      <c r="L1530" s="39">
        <v>51037.481090664798</v>
      </c>
      <c r="M1530" s="39">
        <f t="shared" si="418"/>
        <v>1850.139752913703</v>
      </c>
      <c r="N1530" s="39">
        <f t="shared" si="423"/>
        <v>607.23916517500038</v>
      </c>
      <c r="O1530" s="40">
        <f>'Estimates from MCMC'!$B$2-L1530</f>
        <v>18023.518909335202</v>
      </c>
      <c r="P1530" s="39">
        <v>52337.515714943103</v>
      </c>
      <c r="Q1530" s="40">
        <f t="shared" si="419"/>
        <v>1300.0346242783053</v>
      </c>
      <c r="R1530" s="39">
        <v>52368.943406995699</v>
      </c>
      <c r="S1530" s="39">
        <f t="shared" si="420"/>
        <v>31.427692052595376</v>
      </c>
      <c r="T1530" s="39">
        <f t="shared" si="424"/>
        <v>1331.4623163309006</v>
      </c>
      <c r="U1530" s="39">
        <v>58963.547945106802</v>
      </c>
      <c r="V1530" s="39">
        <f t="shared" si="421"/>
        <v>7926.0668544420041</v>
      </c>
      <c r="W1530" s="39">
        <v>60556.264053914303</v>
      </c>
      <c r="X1530" s="39">
        <f t="shared" si="422"/>
        <v>261.25379247660021</v>
      </c>
      <c r="Y1530" s="39">
        <f t="shared" si="425"/>
        <v>9518.782963249505</v>
      </c>
      <c r="Z1530" s="39">
        <f t="shared" si="426"/>
        <v>8504.7359460856969</v>
      </c>
      <c r="AA1530" s="45">
        <f t="shared" si="427"/>
        <v>7.3873604984056457E-2</v>
      </c>
      <c r="AB1530" s="45">
        <f t="shared" si="428"/>
        <v>0.43976245117909429</v>
      </c>
      <c r="AC1530" s="45">
        <f t="shared" si="429"/>
        <v>1.4495160117777276E-2</v>
      </c>
      <c r="AD1530" s="45">
        <f t="shared" si="430"/>
        <v>0.52813121628092796</v>
      </c>
      <c r="AE1530" s="45">
        <f t="shared" si="431"/>
        <v>0.47186878371907198</v>
      </c>
      <c r="AF1530" s="43">
        <f>('Estimates from MCMC'!$B$2-'MCMC runs'!W1530)/'Estimates from MCMC'!$B$2</f>
        <v>0.12314817257331485</v>
      </c>
    </row>
    <row r="1531" spans="1:32" x14ac:dyDescent="0.3">
      <c r="A1531" s="38">
        <v>1647</v>
      </c>
      <c r="B1531" s="38">
        <v>1934709.4239767974</v>
      </c>
      <c r="C1531" s="39">
        <v>52530.450926261103</v>
      </c>
      <c r="D1531" s="39">
        <v>51467.435264233703</v>
      </c>
      <c r="E1531" s="39">
        <f t="shared" si="414"/>
        <v>1063.0156620273992</v>
      </c>
      <c r="F1531" s="39">
        <v>52467.266300951997</v>
      </c>
      <c r="G1531" s="40">
        <f t="shared" si="415"/>
        <v>63.184625309106195</v>
      </c>
      <c r="H1531" s="39">
        <v>52438.837922231498</v>
      </c>
      <c r="I1531" s="39">
        <f t="shared" si="416"/>
        <v>91.613004029604781</v>
      </c>
      <c r="J1531" s="39">
        <v>51313.458322836901</v>
      </c>
      <c r="K1531" s="40">
        <f t="shared" si="417"/>
        <v>1216.9926034242017</v>
      </c>
      <c r="L1531" s="39">
        <v>50715.039935978602</v>
      </c>
      <c r="M1531" s="39">
        <f t="shared" si="418"/>
        <v>1815.4109902825003</v>
      </c>
      <c r="N1531" s="39">
        <f t="shared" si="423"/>
        <v>598.41838685829862</v>
      </c>
      <c r="O1531" s="40">
        <f>'Estimates from MCMC'!$B$2-L1531</f>
        <v>18345.960064021398</v>
      </c>
      <c r="P1531" s="39">
        <v>51986.318898181802</v>
      </c>
      <c r="Q1531" s="40">
        <f t="shared" si="419"/>
        <v>1271.2789622031996</v>
      </c>
      <c r="R1531" s="39">
        <v>52017.733693933798</v>
      </c>
      <c r="S1531" s="39">
        <f t="shared" si="420"/>
        <v>31.41479575199628</v>
      </c>
      <c r="T1531" s="39">
        <f t="shared" si="424"/>
        <v>1302.6937579551959</v>
      </c>
      <c r="U1531" s="39">
        <v>58551.513438335103</v>
      </c>
      <c r="V1531" s="39">
        <f t="shared" si="421"/>
        <v>7836.4735023565008</v>
      </c>
      <c r="W1531" s="39">
        <v>60109.424233044097</v>
      </c>
      <c r="X1531" s="39">
        <f t="shared" si="422"/>
        <v>255.21703675379831</v>
      </c>
      <c r="Y1531" s="39">
        <f t="shared" si="425"/>
        <v>9394.384297065495</v>
      </c>
      <c r="Z1531" s="39">
        <f t="shared" si="426"/>
        <v>8951.5757669559025</v>
      </c>
      <c r="AA1531" s="45">
        <f t="shared" si="427"/>
        <v>7.1007118374248113E-2</v>
      </c>
      <c r="AB1531" s="45">
        <f t="shared" si="428"/>
        <v>0.42714981799860963</v>
      </c>
      <c r="AC1531" s="45">
        <f t="shared" si="429"/>
        <v>1.391134810406075E-2</v>
      </c>
      <c r="AD1531" s="45">
        <f t="shared" si="430"/>
        <v>0.51206828447691854</v>
      </c>
      <c r="AE1531" s="45">
        <f t="shared" si="431"/>
        <v>0.48793171552308151</v>
      </c>
      <c r="AF1531" s="43">
        <f>('Estimates from MCMC'!$B$2-'MCMC runs'!W1531)/'Estimates from MCMC'!$B$2</f>
        <v>0.12961839195719585</v>
      </c>
    </row>
    <row r="1532" spans="1:32" x14ac:dyDescent="0.3">
      <c r="A1532" s="38">
        <v>4446</v>
      </c>
      <c r="B1532" s="38">
        <v>2015870.5981053938</v>
      </c>
      <c r="C1532" s="39">
        <v>52703.234324558201</v>
      </c>
      <c r="D1532" s="39">
        <v>51658.541589010099</v>
      </c>
      <c r="E1532" s="39">
        <f t="shared" si="414"/>
        <v>1044.6927355481021</v>
      </c>
      <c r="F1532" s="39">
        <v>52642.212984667203</v>
      </c>
      <c r="G1532" s="40">
        <f t="shared" si="415"/>
        <v>61.021339890998206</v>
      </c>
      <c r="H1532" s="39">
        <v>52615.092139894703</v>
      </c>
      <c r="I1532" s="39">
        <f t="shared" si="416"/>
        <v>88.142184663498483</v>
      </c>
      <c r="J1532" s="39">
        <v>51510.166574606003</v>
      </c>
      <c r="K1532" s="40">
        <f t="shared" si="417"/>
        <v>1193.0677499521989</v>
      </c>
      <c r="L1532" s="39">
        <v>50933.893818659701</v>
      </c>
      <c r="M1532" s="39">
        <f t="shared" si="418"/>
        <v>1769.3405058985009</v>
      </c>
      <c r="N1532" s="39">
        <f t="shared" si="423"/>
        <v>576.27275594630191</v>
      </c>
      <c r="O1532" s="40">
        <f>'Estimates from MCMC'!$B$2-L1532</f>
        <v>18127.106181340299</v>
      </c>
      <c r="P1532" s="39">
        <v>52160.836861352902</v>
      </c>
      <c r="Q1532" s="40">
        <f t="shared" si="419"/>
        <v>1226.9430426932013</v>
      </c>
      <c r="R1532" s="39">
        <v>52190.968001040303</v>
      </c>
      <c r="S1532" s="39">
        <f t="shared" si="420"/>
        <v>30.131139687400719</v>
      </c>
      <c r="T1532" s="39">
        <f t="shared" si="424"/>
        <v>1257.074182380602</v>
      </c>
      <c r="U1532" s="39">
        <v>59103.636136470901</v>
      </c>
      <c r="V1532" s="39">
        <f t="shared" si="421"/>
        <v>8169.7423178112003</v>
      </c>
      <c r="W1532" s="39">
        <v>60615.4748982819</v>
      </c>
      <c r="X1532" s="39">
        <f t="shared" si="422"/>
        <v>254.76457943039713</v>
      </c>
      <c r="Y1532" s="39">
        <f t="shared" si="425"/>
        <v>9681.5810796221995</v>
      </c>
      <c r="Z1532" s="39">
        <f t="shared" si="426"/>
        <v>8445.5251017180999</v>
      </c>
      <c r="AA1532" s="45">
        <f t="shared" si="427"/>
        <v>6.9347758533825465E-2</v>
      </c>
      <c r="AB1532" s="45">
        <f t="shared" si="428"/>
        <v>0.45069203192625301</v>
      </c>
      <c r="AC1532" s="45">
        <f t="shared" si="429"/>
        <v>1.4054343637742189E-2</v>
      </c>
      <c r="AD1532" s="45">
        <f t="shared" si="430"/>
        <v>0.53409413409782069</v>
      </c>
      <c r="AE1532" s="45">
        <f t="shared" si="431"/>
        <v>0.46590586590217936</v>
      </c>
      <c r="AF1532" s="43">
        <f>('Estimates from MCMC'!$B$2-'MCMC runs'!W1532)/'Estimates from MCMC'!$B$2</f>
        <v>0.12229080235904635</v>
      </c>
    </row>
    <row r="1533" spans="1:32" x14ac:dyDescent="0.3">
      <c r="A1533" s="38">
        <v>4471</v>
      </c>
      <c r="B1533" s="38">
        <v>2023312.5930440212</v>
      </c>
      <c r="C1533" s="39">
        <v>51918.745468787398</v>
      </c>
      <c r="D1533" s="39">
        <v>50885.649089685103</v>
      </c>
      <c r="E1533" s="39">
        <f t="shared" si="414"/>
        <v>1033.096379102295</v>
      </c>
      <c r="F1533" s="39">
        <v>51845.513960121803</v>
      </c>
      <c r="G1533" s="40">
        <f t="shared" si="415"/>
        <v>73.231508665594447</v>
      </c>
      <c r="H1533" s="39">
        <v>51829.702438399203</v>
      </c>
      <c r="I1533" s="39">
        <f t="shared" si="416"/>
        <v>89.043030388194893</v>
      </c>
      <c r="J1533" s="39">
        <v>50724.472710550697</v>
      </c>
      <c r="K1533" s="40">
        <f t="shared" si="417"/>
        <v>1194.2727582367006</v>
      </c>
      <c r="L1533" s="39">
        <v>50142.685938218703</v>
      </c>
      <c r="M1533" s="39">
        <f t="shared" si="418"/>
        <v>1776.0595305686948</v>
      </c>
      <c r="N1533" s="39">
        <f t="shared" si="423"/>
        <v>581.78677233199414</v>
      </c>
      <c r="O1533" s="40">
        <f>'Estimates from MCMC'!$B$2-L1533</f>
        <v>18918.314061781297</v>
      </c>
      <c r="P1533" s="39">
        <v>51383.9895099653</v>
      </c>
      <c r="Q1533" s="40">
        <f t="shared" si="419"/>
        <v>1241.3035717465973</v>
      </c>
      <c r="R1533" s="39">
        <v>51414.290254662803</v>
      </c>
      <c r="S1533" s="39">
        <f t="shared" si="420"/>
        <v>30.300744697502523</v>
      </c>
      <c r="T1533" s="39">
        <f t="shared" si="424"/>
        <v>1271.6043164440998</v>
      </c>
      <c r="U1533" s="39">
        <v>57748.3725059602</v>
      </c>
      <c r="V1533" s="39">
        <f t="shared" si="421"/>
        <v>7605.6865677414971</v>
      </c>
      <c r="W1533" s="39">
        <v>59266.916234197997</v>
      </c>
      <c r="X1533" s="39">
        <f t="shared" si="422"/>
        <v>246.93941179369722</v>
      </c>
      <c r="Y1533" s="39">
        <f t="shared" si="425"/>
        <v>9124.2302959792942</v>
      </c>
      <c r="Z1533" s="39">
        <f t="shared" si="426"/>
        <v>9794.0837658020027</v>
      </c>
      <c r="AA1533" s="45">
        <f t="shared" si="427"/>
        <v>6.721551996078709E-2</v>
      </c>
      <c r="AB1533" s="45">
        <f t="shared" si="428"/>
        <v>0.40202771467392406</v>
      </c>
      <c r="AC1533" s="45">
        <f t="shared" si="429"/>
        <v>1.3052929081696727E-2</v>
      </c>
      <c r="AD1533" s="45">
        <f t="shared" si="430"/>
        <v>0.48229616371640788</v>
      </c>
      <c r="AE1533" s="45">
        <f t="shared" si="431"/>
        <v>0.51770383628359207</v>
      </c>
      <c r="AF1533" s="43">
        <f>('Estimates from MCMC'!$B$2-'MCMC runs'!W1533)/'Estimates from MCMC'!$B$2</f>
        <v>0.14181786776620672</v>
      </c>
    </row>
    <row r="1534" spans="1:32" x14ac:dyDescent="0.3">
      <c r="A1534" s="38">
        <v>3352</v>
      </c>
      <c r="B1534" s="38">
        <v>1952223.3284631025</v>
      </c>
      <c r="C1534" s="39">
        <v>53287.655096142102</v>
      </c>
      <c r="D1534" s="39">
        <v>52244.197813717801</v>
      </c>
      <c r="E1534" s="39">
        <f t="shared" si="414"/>
        <v>1043.4572824243005</v>
      </c>
      <c r="F1534" s="39">
        <v>53223.879907698501</v>
      </c>
      <c r="G1534" s="40">
        <f t="shared" si="415"/>
        <v>63.7751884436002</v>
      </c>
      <c r="H1534" s="39">
        <v>53198.097804164201</v>
      </c>
      <c r="I1534" s="39">
        <f t="shared" si="416"/>
        <v>89.557291977900604</v>
      </c>
      <c r="J1534" s="39">
        <v>52091.698970459198</v>
      </c>
      <c r="K1534" s="40">
        <f t="shared" si="417"/>
        <v>1195.9561256829038</v>
      </c>
      <c r="L1534" s="39">
        <v>51506.238423538198</v>
      </c>
      <c r="M1534" s="39">
        <f t="shared" si="418"/>
        <v>1781.4166726039039</v>
      </c>
      <c r="N1534" s="39">
        <f t="shared" si="423"/>
        <v>585.46054692100006</v>
      </c>
      <c r="O1534" s="40">
        <f>'Estimates from MCMC'!$B$2-L1534</f>
        <v>17554.761576461802</v>
      </c>
      <c r="P1534" s="39">
        <v>52748.996112345099</v>
      </c>
      <c r="Q1534" s="40">
        <f t="shared" si="419"/>
        <v>1242.7576888069016</v>
      </c>
      <c r="R1534" s="39">
        <v>52779.667171264999</v>
      </c>
      <c r="S1534" s="39">
        <f t="shared" si="420"/>
        <v>30.671058919899224</v>
      </c>
      <c r="T1534" s="39">
        <f t="shared" si="424"/>
        <v>1273.4287477268008</v>
      </c>
      <c r="U1534" s="39">
        <v>59464.444006933198</v>
      </c>
      <c r="V1534" s="39">
        <f t="shared" si="421"/>
        <v>7958.2055833949998</v>
      </c>
      <c r="W1534" s="39">
        <v>60988.328400504601</v>
      </c>
      <c r="X1534" s="39">
        <f t="shared" si="422"/>
        <v>250.45564584460226</v>
      </c>
      <c r="Y1534" s="39">
        <f t="shared" si="425"/>
        <v>9482.0899769664029</v>
      </c>
      <c r="Z1534" s="39">
        <f t="shared" si="426"/>
        <v>8072.6715994953993</v>
      </c>
      <c r="AA1534" s="45">
        <f t="shared" si="427"/>
        <v>7.2540361324774136E-2</v>
      </c>
      <c r="AB1534" s="45">
        <f t="shared" si="428"/>
        <v>0.45333601078727909</v>
      </c>
      <c r="AC1534" s="45">
        <f t="shared" si="429"/>
        <v>1.4267106092766548E-2</v>
      </c>
      <c r="AD1534" s="45">
        <f t="shared" si="430"/>
        <v>0.54014347820481978</v>
      </c>
      <c r="AE1534" s="45">
        <f t="shared" si="431"/>
        <v>0.45985652179518022</v>
      </c>
      <c r="AF1534" s="43">
        <f>('Estimates from MCMC'!$B$2-'MCMC runs'!W1534)/'Estimates from MCMC'!$B$2</f>
        <v>0.11689190135525694</v>
      </c>
    </row>
    <row r="1535" spans="1:32" x14ac:dyDescent="0.3">
      <c r="A1535" s="38">
        <v>236</v>
      </c>
      <c r="B1535" s="38">
        <v>2114779.7014920181</v>
      </c>
      <c r="C1535" s="39">
        <v>52961.346137839901</v>
      </c>
      <c r="D1535" s="39">
        <v>51909.029172572999</v>
      </c>
      <c r="E1535" s="39">
        <f t="shared" si="414"/>
        <v>1052.3169652669021</v>
      </c>
      <c r="F1535" s="39">
        <v>52897.192897886896</v>
      </c>
      <c r="G1535" s="40">
        <f t="shared" si="415"/>
        <v>64.153239953004231</v>
      </c>
      <c r="H1535" s="39">
        <v>52870.898191706801</v>
      </c>
      <c r="I1535" s="39">
        <f t="shared" si="416"/>
        <v>90.447946133099322</v>
      </c>
      <c r="J1535" s="39">
        <v>51755.402128565504</v>
      </c>
      <c r="K1535" s="40">
        <f t="shared" si="417"/>
        <v>1205.9440092743971</v>
      </c>
      <c r="L1535" s="39">
        <v>51164.231537412998</v>
      </c>
      <c r="M1535" s="39">
        <f t="shared" si="418"/>
        <v>1797.1146004269031</v>
      </c>
      <c r="N1535" s="39">
        <f t="shared" si="423"/>
        <v>591.17059115250595</v>
      </c>
      <c r="O1535" s="40">
        <f>'Estimates from MCMC'!$B$2-L1535</f>
        <v>17896.768462587002</v>
      </c>
      <c r="P1535" s="39">
        <v>52416.157369675202</v>
      </c>
      <c r="Q1535" s="40">
        <f t="shared" si="419"/>
        <v>1251.9258322622045</v>
      </c>
      <c r="R1535" s="39">
        <v>52447.202347188897</v>
      </c>
      <c r="S1535" s="39">
        <f t="shared" si="420"/>
        <v>31.044977513694903</v>
      </c>
      <c r="T1535" s="39">
        <f t="shared" si="424"/>
        <v>1282.9708097758994</v>
      </c>
      <c r="U1535" s="39">
        <v>59238.310198138301</v>
      </c>
      <c r="V1535" s="39">
        <f t="shared" si="421"/>
        <v>8074.0786607253031</v>
      </c>
      <c r="W1535" s="39">
        <v>60777.871778983797</v>
      </c>
      <c r="X1535" s="39">
        <f t="shared" si="422"/>
        <v>256.59077106959739</v>
      </c>
      <c r="Y1535" s="39">
        <f t="shared" si="425"/>
        <v>9613.6402415707998</v>
      </c>
      <c r="Z1535" s="39">
        <f t="shared" si="426"/>
        <v>8283.1282210162026</v>
      </c>
      <c r="AA1535" s="45">
        <f t="shared" si="427"/>
        <v>7.1687288823003764E-2</v>
      </c>
      <c r="AB1535" s="45">
        <f t="shared" si="428"/>
        <v>0.45114729385945151</v>
      </c>
      <c r="AC1535" s="45">
        <f t="shared" si="429"/>
        <v>1.433726829544661E-2</v>
      </c>
      <c r="AD1535" s="45">
        <f t="shared" si="430"/>
        <v>0.53717185097790188</v>
      </c>
      <c r="AE1535" s="45">
        <f t="shared" si="431"/>
        <v>0.46282814902209812</v>
      </c>
      <c r="AF1535" s="43">
        <f>('Estimates from MCMC'!$B$2-'MCMC runs'!W1535)/'Estimates from MCMC'!$B$2</f>
        <v>0.11993930323939998</v>
      </c>
    </row>
    <row r="1536" spans="1:32" x14ac:dyDescent="0.3">
      <c r="A1536" s="38">
        <v>1573</v>
      </c>
      <c r="B1536" s="38">
        <v>1957446.9022739013</v>
      </c>
      <c r="C1536" s="39">
        <v>52025.481865688598</v>
      </c>
      <c r="D1536" s="39">
        <v>50982.5949851654</v>
      </c>
      <c r="E1536" s="39">
        <f t="shared" si="414"/>
        <v>1042.8868805231978</v>
      </c>
      <c r="F1536" s="39">
        <v>51957.5162159963</v>
      </c>
      <c r="G1536" s="40">
        <f t="shared" si="415"/>
        <v>67.96564969229803</v>
      </c>
      <c r="H1536" s="39">
        <v>51934.448715172897</v>
      </c>
      <c r="I1536" s="39">
        <f t="shared" si="416"/>
        <v>91.033150515700981</v>
      </c>
      <c r="J1536" s="39">
        <v>50824.532118412302</v>
      </c>
      <c r="K1536" s="40">
        <f t="shared" si="417"/>
        <v>1200.949747276296</v>
      </c>
      <c r="L1536" s="39">
        <v>50229.557164710102</v>
      </c>
      <c r="M1536" s="39">
        <f t="shared" si="418"/>
        <v>1795.9247009784958</v>
      </c>
      <c r="N1536" s="39">
        <f t="shared" si="423"/>
        <v>594.97495370219985</v>
      </c>
      <c r="O1536" s="40">
        <f>'Estimates from MCMC'!$B$2-L1536</f>
        <v>18831.442835289898</v>
      </c>
      <c r="P1536" s="39">
        <v>51484.192491497903</v>
      </c>
      <c r="Q1536" s="40">
        <f t="shared" si="419"/>
        <v>1254.6353267878003</v>
      </c>
      <c r="R1536" s="39">
        <v>51515.670925342201</v>
      </c>
      <c r="S1536" s="39">
        <f t="shared" si="420"/>
        <v>31.478433844298706</v>
      </c>
      <c r="T1536" s="39">
        <f t="shared" si="424"/>
        <v>1286.113760632099</v>
      </c>
      <c r="U1536" s="39">
        <v>58033.213179895298</v>
      </c>
      <c r="V1536" s="39">
        <f t="shared" si="421"/>
        <v>7803.6560151851954</v>
      </c>
      <c r="W1536" s="39">
        <v>59571.580654275996</v>
      </c>
      <c r="X1536" s="39">
        <f t="shared" si="422"/>
        <v>252.25371374859969</v>
      </c>
      <c r="Y1536" s="39">
        <f t="shared" si="425"/>
        <v>9342.0234895658941</v>
      </c>
      <c r="Z1536" s="39">
        <f t="shared" si="426"/>
        <v>9489.4193457240035</v>
      </c>
      <c r="AA1536" s="45">
        <f t="shared" si="427"/>
        <v>6.8296081818114182E-2</v>
      </c>
      <c r="AB1536" s="45">
        <f t="shared" si="428"/>
        <v>0.41439501388397271</v>
      </c>
      <c r="AC1536" s="45">
        <f t="shared" si="429"/>
        <v>1.3395347130591569E-2</v>
      </c>
      <c r="AD1536" s="45">
        <f t="shared" si="430"/>
        <v>0.49608644283267844</v>
      </c>
      <c r="AE1536" s="45">
        <f t="shared" si="431"/>
        <v>0.50391355716732156</v>
      </c>
      <c r="AF1536" s="43">
        <f>('Estimates from MCMC'!$B$2-'MCMC runs'!W1536)/'Estimates from MCMC'!$B$2</f>
        <v>0.13740634143328367</v>
      </c>
    </row>
    <row r="1537" spans="1:32" x14ac:dyDescent="0.3">
      <c r="A1537" s="38">
        <v>941</v>
      </c>
      <c r="B1537" s="38">
        <v>2039755.9967984518</v>
      </c>
      <c r="C1537" s="39">
        <v>52462.237036535902</v>
      </c>
      <c r="D1537" s="39">
        <v>51417.262656282997</v>
      </c>
      <c r="E1537" s="39">
        <f t="shared" si="414"/>
        <v>1044.9743802529047</v>
      </c>
      <c r="F1537" s="39">
        <v>52405.208268406699</v>
      </c>
      <c r="G1537" s="40">
        <f t="shared" si="415"/>
        <v>57.028768129202945</v>
      </c>
      <c r="H1537" s="39">
        <v>52371.824212006999</v>
      </c>
      <c r="I1537" s="39">
        <f t="shared" si="416"/>
        <v>90.412824528903002</v>
      </c>
      <c r="J1537" s="39">
        <v>51270.623659282501</v>
      </c>
      <c r="K1537" s="40">
        <f t="shared" si="417"/>
        <v>1191.6133772534013</v>
      </c>
      <c r="L1537" s="39">
        <v>50679.943550207201</v>
      </c>
      <c r="M1537" s="39">
        <f t="shared" si="418"/>
        <v>1782.293486328701</v>
      </c>
      <c r="N1537" s="39">
        <f t="shared" si="423"/>
        <v>590.6801090752997</v>
      </c>
      <c r="O1537" s="40">
        <f>'Estimates from MCMC'!$B$2-L1537</f>
        <v>18381.056449792799</v>
      </c>
      <c r="P1537" s="39">
        <v>51926.234776337798</v>
      </c>
      <c r="Q1537" s="40">
        <f t="shared" si="419"/>
        <v>1246.2912261305974</v>
      </c>
      <c r="R1537" s="39">
        <v>51957.5302133964</v>
      </c>
      <c r="S1537" s="39">
        <f t="shared" si="420"/>
        <v>31.295437058601237</v>
      </c>
      <c r="T1537" s="39">
        <f t="shared" si="424"/>
        <v>1277.5866631891986</v>
      </c>
      <c r="U1537" s="39">
        <v>58473.393704673799</v>
      </c>
      <c r="V1537" s="39">
        <f t="shared" si="421"/>
        <v>7793.4501544665982</v>
      </c>
      <c r="W1537" s="39">
        <v>59998.124375319203</v>
      </c>
      <c r="X1537" s="39">
        <f t="shared" si="422"/>
        <v>247.14400745620514</v>
      </c>
      <c r="Y1537" s="39">
        <f t="shared" si="425"/>
        <v>9318.1808251120019</v>
      </c>
      <c r="Z1537" s="39">
        <f t="shared" si="426"/>
        <v>9062.875624680797</v>
      </c>
      <c r="AA1537" s="45">
        <f t="shared" si="427"/>
        <v>6.950561664825311E-2</v>
      </c>
      <c r="AB1537" s="45">
        <f t="shared" si="428"/>
        <v>0.42399359230271283</v>
      </c>
      <c r="AC1537" s="45">
        <f t="shared" si="429"/>
        <v>1.3445582310857388E-2</v>
      </c>
      <c r="AD1537" s="45">
        <f t="shared" si="430"/>
        <v>0.50694479126182335</v>
      </c>
      <c r="AE1537" s="45">
        <f t="shared" si="431"/>
        <v>0.49305520873817665</v>
      </c>
      <c r="AF1537" s="43">
        <f>('Estimates from MCMC'!$B$2-'MCMC runs'!W1537)/'Estimates from MCMC'!$B$2</f>
        <v>0.13123000861094969</v>
      </c>
    </row>
    <row r="1538" spans="1:32" x14ac:dyDescent="0.3">
      <c r="A1538" s="38">
        <v>1820</v>
      </c>
      <c r="B1538" s="38">
        <v>1996166.95573989</v>
      </c>
      <c r="C1538" s="39">
        <v>52483.246188221798</v>
      </c>
      <c r="D1538" s="39">
        <v>51454.718328835501</v>
      </c>
      <c r="E1538" s="39">
        <f t="shared" ref="E1538:E1601" si="432">$C1538-D1538</f>
        <v>1028.5278593862968</v>
      </c>
      <c r="F1538" s="39">
        <v>52414.7624037762</v>
      </c>
      <c r="G1538" s="40">
        <f t="shared" ref="G1538:G1601" si="433">$C1538-F1538</f>
        <v>68.483784445597848</v>
      </c>
      <c r="H1538" s="39">
        <v>52393.887154615397</v>
      </c>
      <c r="I1538" s="39">
        <f t="shared" ref="I1538:I1601" si="434">$C1538-H1538</f>
        <v>89.359033606400772</v>
      </c>
      <c r="J1538" s="39">
        <v>51297.7558548288</v>
      </c>
      <c r="K1538" s="40">
        <f t="shared" ref="K1538:K1601" si="435">$C1538-J1538</f>
        <v>1185.4903333929979</v>
      </c>
      <c r="L1538" s="39">
        <v>50713.774188212701</v>
      </c>
      <c r="M1538" s="39">
        <f t="shared" ref="M1538:M1601" si="436">$C1538-L1538</f>
        <v>1769.4720000090965</v>
      </c>
      <c r="N1538" s="39">
        <f t="shared" si="423"/>
        <v>583.98166661609866</v>
      </c>
      <c r="O1538" s="40">
        <f>'Estimates from MCMC'!$B$2-L1538</f>
        <v>18347.225811787299</v>
      </c>
      <c r="P1538" s="39">
        <v>51947.899057664203</v>
      </c>
      <c r="Q1538" s="40">
        <f t="shared" ref="Q1538:Q1601" si="437">P1538-L1538</f>
        <v>1234.1248694515016</v>
      </c>
      <c r="R1538" s="39">
        <v>51978.762922640497</v>
      </c>
      <c r="S1538" s="39">
        <f t="shared" ref="S1538:S1601" si="438">R1538-L1538-Q1538</f>
        <v>30.86386497629428</v>
      </c>
      <c r="T1538" s="39">
        <f t="shared" si="424"/>
        <v>1264.9887344277959</v>
      </c>
      <c r="U1538" s="39">
        <v>58475.614170740701</v>
      </c>
      <c r="V1538" s="39">
        <f t="shared" ref="V1538:V1601" si="439">U1538-L1538</f>
        <v>7761.8399825279994</v>
      </c>
      <c r="W1538" s="39">
        <v>59987.508622658097</v>
      </c>
      <c r="X1538" s="39">
        <f t="shared" ref="X1538:X1601" si="440">W1538-V1538-S1538-Q1538-L1538</f>
        <v>246.90571748960065</v>
      </c>
      <c r="Y1538" s="39">
        <f t="shared" si="425"/>
        <v>9273.7344344453959</v>
      </c>
      <c r="Z1538" s="39">
        <f t="shared" si="426"/>
        <v>9073.491377341903</v>
      </c>
      <c r="AA1538" s="45">
        <f t="shared" si="427"/>
        <v>6.8947139333462359E-2</v>
      </c>
      <c r="AB1538" s="45">
        <f t="shared" si="428"/>
        <v>0.42305251279685852</v>
      </c>
      <c r="AC1538" s="45">
        <f t="shared" si="429"/>
        <v>1.3457386965334803E-2</v>
      </c>
      <c r="AD1538" s="45">
        <f t="shared" si="430"/>
        <v>0.50545703909565565</v>
      </c>
      <c r="AE1538" s="45">
        <f t="shared" si="431"/>
        <v>0.4945429609043443</v>
      </c>
      <c r="AF1538" s="43">
        <f>('Estimates from MCMC'!$B$2-'MCMC runs'!W1538)/'Estimates from MCMC'!$B$2</f>
        <v>0.13138372420529537</v>
      </c>
    </row>
    <row r="1539" spans="1:32" x14ac:dyDescent="0.3">
      <c r="A1539" s="38">
        <v>1959</v>
      </c>
      <c r="B1539" s="38">
        <v>1922488.7067898354</v>
      </c>
      <c r="C1539" s="39">
        <v>52323.378298850403</v>
      </c>
      <c r="D1539" s="39">
        <v>51267.630276624302</v>
      </c>
      <c r="E1539" s="39">
        <f t="shared" si="432"/>
        <v>1055.7480222261001</v>
      </c>
      <c r="F1539" s="39">
        <v>52263.534150557098</v>
      </c>
      <c r="G1539" s="40">
        <f t="shared" si="433"/>
        <v>59.844148293304897</v>
      </c>
      <c r="H1539" s="39">
        <v>52232.684460933902</v>
      </c>
      <c r="I1539" s="39">
        <f t="shared" si="434"/>
        <v>90.693837916500343</v>
      </c>
      <c r="J1539" s="39">
        <v>51117.869791380399</v>
      </c>
      <c r="K1539" s="40">
        <f t="shared" si="435"/>
        <v>1205.5085074700037</v>
      </c>
      <c r="L1539" s="39">
        <v>50525.372199918602</v>
      </c>
      <c r="M1539" s="39">
        <f t="shared" si="436"/>
        <v>1798.0060989318008</v>
      </c>
      <c r="N1539" s="39">
        <f t="shared" ref="N1539:N1602" si="441">M1539-K1539</f>
        <v>592.49759146179713</v>
      </c>
      <c r="O1539" s="40">
        <f>'Estimates from MCMC'!$B$2-L1539</f>
        <v>18535.627800081398</v>
      </c>
      <c r="P1539" s="39">
        <v>51781.501368359503</v>
      </c>
      <c r="Q1539" s="40">
        <f t="shared" si="437"/>
        <v>1256.1291684409007</v>
      </c>
      <c r="R1539" s="39">
        <v>51812.604255543702</v>
      </c>
      <c r="S1539" s="39">
        <f t="shared" si="438"/>
        <v>31.102887184199062</v>
      </c>
      <c r="T1539" s="39">
        <f t="shared" ref="T1539:T1602" si="442">Q1539+S1539</f>
        <v>1287.2320556250997</v>
      </c>
      <c r="U1539" s="39">
        <v>58356.711772074101</v>
      </c>
      <c r="V1539" s="39">
        <f t="shared" si="439"/>
        <v>7831.3395721554989</v>
      </c>
      <c r="W1539" s="39">
        <v>59897.1304024766</v>
      </c>
      <c r="X1539" s="39">
        <f t="shared" si="440"/>
        <v>253.18657477739907</v>
      </c>
      <c r="Y1539" s="39">
        <f t="shared" ref="Y1539:Y1602" si="443">Q1539+S1539+V1539+X1539</f>
        <v>9371.7582025579977</v>
      </c>
      <c r="Z1539" s="39">
        <f t="shared" ref="Z1539:Z1602" si="444">O1539-Y1539</f>
        <v>9163.8695975234004</v>
      </c>
      <c r="AA1539" s="45">
        <f t="shared" ref="AA1539:AA1602" si="445">T1539/O1539</f>
        <v>6.9446369419407905E-2</v>
      </c>
      <c r="AB1539" s="45">
        <f t="shared" ref="AB1539:AB1602" si="446">V1539/O1539</f>
        <v>0.42250198680193113</v>
      </c>
      <c r="AC1539" s="45">
        <f t="shared" ref="AC1539:AC1602" si="447">X1539/O1539</f>
        <v>1.3659455051006538E-2</v>
      </c>
      <c r="AD1539" s="45">
        <f t="shared" ref="AD1539:AD1602" si="448">Y1539/O1539</f>
        <v>0.50560781127234555</v>
      </c>
      <c r="AE1539" s="45">
        <f t="shared" ref="AE1539:AE1602" si="449">Z1539/O1539</f>
        <v>0.49439218872765439</v>
      </c>
      <c r="AF1539" s="43">
        <f>('Estimates from MCMC'!$B$2-'MCMC runs'!W1539)/'Estimates from MCMC'!$B$2</f>
        <v>0.13269239654107817</v>
      </c>
    </row>
    <row r="1540" spans="1:32" x14ac:dyDescent="0.3">
      <c r="A1540" s="38">
        <v>3850</v>
      </c>
      <c r="B1540" s="38">
        <v>1933039.0357843663</v>
      </c>
      <c r="C1540" s="39">
        <v>51990.3900231894</v>
      </c>
      <c r="D1540" s="39">
        <v>50943.717286490901</v>
      </c>
      <c r="E1540" s="39">
        <f t="shared" si="432"/>
        <v>1046.6727366984996</v>
      </c>
      <c r="F1540" s="39">
        <v>51914.829310552203</v>
      </c>
      <c r="G1540" s="40">
        <f t="shared" si="433"/>
        <v>75.560712637197867</v>
      </c>
      <c r="H1540" s="39">
        <v>51898.650636942002</v>
      </c>
      <c r="I1540" s="39">
        <f t="shared" si="434"/>
        <v>91.739386247398215</v>
      </c>
      <c r="J1540" s="39">
        <v>50777.587509611498</v>
      </c>
      <c r="K1540" s="40">
        <f t="shared" si="435"/>
        <v>1212.8025135779026</v>
      </c>
      <c r="L1540" s="39">
        <v>50178.154105164896</v>
      </c>
      <c r="M1540" s="39">
        <f t="shared" si="436"/>
        <v>1812.2359180245039</v>
      </c>
      <c r="N1540" s="39">
        <f t="shared" si="441"/>
        <v>599.43340444660134</v>
      </c>
      <c r="O1540" s="40">
        <f>'Estimates from MCMC'!$B$2-L1540</f>
        <v>18882.845894835104</v>
      </c>
      <c r="P1540" s="39">
        <v>51445.6268393469</v>
      </c>
      <c r="Q1540" s="40">
        <f t="shared" si="437"/>
        <v>1267.4727341820035</v>
      </c>
      <c r="R1540" s="39">
        <v>51477.199790655497</v>
      </c>
      <c r="S1540" s="39">
        <f t="shared" si="438"/>
        <v>31.572951308597112</v>
      </c>
      <c r="T1540" s="39">
        <f t="shared" si="442"/>
        <v>1299.0456854906006</v>
      </c>
      <c r="U1540" s="39">
        <v>57987.542993806099</v>
      </c>
      <c r="V1540" s="39">
        <f t="shared" si="439"/>
        <v>7809.3888886412024</v>
      </c>
      <c r="W1540" s="39">
        <v>59542.187213997902</v>
      </c>
      <c r="X1540" s="39">
        <f t="shared" si="440"/>
        <v>255.59853470120288</v>
      </c>
      <c r="Y1540" s="39">
        <f t="shared" si="443"/>
        <v>9364.0331088330058</v>
      </c>
      <c r="Z1540" s="39">
        <f t="shared" si="444"/>
        <v>9518.8127860020977</v>
      </c>
      <c r="AA1540" s="45">
        <f t="shared" si="445"/>
        <v>6.8795016001582665E-2</v>
      </c>
      <c r="AB1540" s="45">
        <f t="shared" si="446"/>
        <v>0.41357054609958194</v>
      </c>
      <c r="AC1540" s="45">
        <f t="shared" si="447"/>
        <v>1.3536017617509393E-2</v>
      </c>
      <c r="AD1540" s="45">
        <f t="shared" si="448"/>
        <v>0.49590157971867399</v>
      </c>
      <c r="AE1540" s="45">
        <f t="shared" si="449"/>
        <v>0.50409842028132601</v>
      </c>
      <c r="AF1540" s="43">
        <f>('Estimates from MCMC'!$B$2-'MCMC runs'!W1540)/'Estimates from MCMC'!$B$2</f>
        <v>0.13783195705249124</v>
      </c>
    </row>
    <row r="1541" spans="1:32" x14ac:dyDescent="0.3">
      <c r="A1541" s="38">
        <v>338</v>
      </c>
      <c r="B1541" s="38">
        <v>1959860.8151282347</v>
      </c>
      <c r="C1541" s="39">
        <v>52841.139315462999</v>
      </c>
      <c r="D1541" s="39">
        <v>51805.789658606504</v>
      </c>
      <c r="E1541" s="39">
        <f t="shared" si="432"/>
        <v>1035.3496568564951</v>
      </c>
      <c r="F1541" s="39">
        <v>52776.408609650498</v>
      </c>
      <c r="G1541" s="40">
        <f t="shared" si="433"/>
        <v>64.730705812500673</v>
      </c>
      <c r="H1541" s="39">
        <v>52751.520978006898</v>
      </c>
      <c r="I1541" s="39">
        <f t="shared" si="434"/>
        <v>89.618337456100562</v>
      </c>
      <c r="J1541" s="39">
        <v>51652.271841375703</v>
      </c>
      <c r="K1541" s="40">
        <f t="shared" si="435"/>
        <v>1188.8674740872957</v>
      </c>
      <c r="L1541" s="39">
        <v>51066.427916968598</v>
      </c>
      <c r="M1541" s="39">
        <f t="shared" si="436"/>
        <v>1774.7113984944008</v>
      </c>
      <c r="N1541" s="39">
        <f t="shared" si="441"/>
        <v>585.84392440710508</v>
      </c>
      <c r="O1541" s="40">
        <f>'Estimates from MCMC'!$B$2-L1541</f>
        <v>17994.572083031402</v>
      </c>
      <c r="P1541" s="39">
        <v>52304.238879411598</v>
      </c>
      <c r="Q1541" s="40">
        <f t="shared" si="437"/>
        <v>1237.8109624429999</v>
      </c>
      <c r="R1541" s="39">
        <v>52335.1014365995</v>
      </c>
      <c r="S1541" s="39">
        <f t="shared" si="438"/>
        <v>30.862557187901984</v>
      </c>
      <c r="T1541" s="39">
        <f t="shared" si="442"/>
        <v>1268.6735196309019</v>
      </c>
      <c r="U1541" s="39">
        <v>58956.759937655101</v>
      </c>
      <c r="V1541" s="39">
        <f t="shared" si="439"/>
        <v>7890.3320206865028</v>
      </c>
      <c r="W1541" s="39">
        <v>60473.874995631202</v>
      </c>
      <c r="X1541" s="39">
        <f t="shared" si="440"/>
        <v>248.44153834519966</v>
      </c>
      <c r="Y1541" s="39">
        <f t="shared" si="443"/>
        <v>9407.4470786626043</v>
      </c>
      <c r="Z1541" s="39">
        <f t="shared" si="444"/>
        <v>8587.1250043687978</v>
      </c>
      <c r="AA1541" s="45">
        <f t="shared" si="445"/>
        <v>7.050312248476534E-2</v>
      </c>
      <c r="AB1541" s="45">
        <f t="shared" si="446"/>
        <v>0.4384840041918508</v>
      </c>
      <c r="AC1541" s="45">
        <f t="shared" si="447"/>
        <v>1.3806471040201957E-2</v>
      </c>
      <c r="AD1541" s="45">
        <f t="shared" si="448"/>
        <v>0.5227935977168181</v>
      </c>
      <c r="AE1541" s="45">
        <f t="shared" si="449"/>
        <v>0.4772064022831819</v>
      </c>
      <c r="AF1541" s="43">
        <f>('Estimates from MCMC'!$B$2-'MCMC runs'!W1541)/'Estimates from MCMC'!$B$2</f>
        <v>0.1243411622242481</v>
      </c>
    </row>
    <row r="1542" spans="1:32" x14ac:dyDescent="0.3">
      <c r="A1542" s="38">
        <v>4903</v>
      </c>
      <c r="B1542" s="38">
        <v>2131457.9854662581</v>
      </c>
      <c r="C1542" s="39">
        <v>52140.233503483301</v>
      </c>
      <c r="D1542" s="39">
        <v>51095.9636879354</v>
      </c>
      <c r="E1542" s="39">
        <f t="shared" si="432"/>
        <v>1044.2698155479011</v>
      </c>
      <c r="F1542" s="39">
        <v>52077.4475850815</v>
      </c>
      <c r="G1542" s="40">
        <f t="shared" si="433"/>
        <v>62.785918401801609</v>
      </c>
      <c r="H1542" s="39">
        <v>52050.274677927599</v>
      </c>
      <c r="I1542" s="39">
        <f t="shared" si="434"/>
        <v>89.958825555702788</v>
      </c>
      <c r="J1542" s="39">
        <v>50944.1515191293</v>
      </c>
      <c r="K1542" s="40">
        <f t="shared" si="435"/>
        <v>1196.0819843540012</v>
      </c>
      <c r="L1542" s="39">
        <v>50356.617653291003</v>
      </c>
      <c r="M1542" s="39">
        <f t="shared" si="436"/>
        <v>1783.6158501922982</v>
      </c>
      <c r="N1542" s="39">
        <f t="shared" si="441"/>
        <v>587.53386583829706</v>
      </c>
      <c r="O1542" s="40">
        <f>'Estimates from MCMC'!$B$2-L1542</f>
        <v>18704.382346708997</v>
      </c>
      <c r="P1542" s="39">
        <v>51601.744410576503</v>
      </c>
      <c r="Q1542" s="40">
        <f t="shared" si="437"/>
        <v>1245.1267572854995</v>
      </c>
      <c r="R1542" s="39">
        <v>51632.713433946803</v>
      </c>
      <c r="S1542" s="39">
        <f t="shared" si="438"/>
        <v>30.96902337030042</v>
      </c>
      <c r="T1542" s="39">
        <f t="shared" si="442"/>
        <v>1276.0957806557999</v>
      </c>
      <c r="U1542" s="39">
        <v>58112.600008143003</v>
      </c>
      <c r="V1542" s="39">
        <f t="shared" si="439"/>
        <v>7755.9823548519998</v>
      </c>
      <c r="W1542" s="39">
        <v>59638.614825425699</v>
      </c>
      <c r="X1542" s="39">
        <f t="shared" si="440"/>
        <v>249.91903662689583</v>
      </c>
      <c r="Y1542" s="39">
        <f t="shared" si="443"/>
        <v>9281.9971721346956</v>
      </c>
      <c r="Z1542" s="39">
        <f t="shared" si="444"/>
        <v>9422.3851745743013</v>
      </c>
      <c r="AA1542" s="45">
        <f t="shared" si="445"/>
        <v>6.8224427676989122E-2</v>
      </c>
      <c r="AB1542" s="45">
        <f t="shared" si="446"/>
        <v>0.41466123879875944</v>
      </c>
      <c r="AC1542" s="45">
        <f t="shared" si="447"/>
        <v>1.3361523090917175E-2</v>
      </c>
      <c r="AD1542" s="45">
        <f t="shared" si="448"/>
        <v>0.49624718956666575</v>
      </c>
      <c r="AE1542" s="45">
        <f t="shared" si="449"/>
        <v>0.50375281043333431</v>
      </c>
      <c r="AF1542" s="43">
        <f>('Estimates from MCMC'!$B$2-'MCMC runs'!W1542)/'Estimates from MCMC'!$B$2</f>
        <v>0.13643568981877327</v>
      </c>
    </row>
    <row r="1543" spans="1:32" x14ac:dyDescent="0.3">
      <c r="A1543" s="38">
        <v>93</v>
      </c>
      <c r="B1543" s="38">
        <v>1934508.218881049</v>
      </c>
      <c r="C1543" s="39">
        <v>52710.240998146401</v>
      </c>
      <c r="D1543" s="39">
        <v>51673.040857296597</v>
      </c>
      <c r="E1543" s="39">
        <f t="shared" si="432"/>
        <v>1037.2001408498036</v>
      </c>
      <c r="F1543" s="39">
        <v>52640.492701396899</v>
      </c>
      <c r="G1543" s="40">
        <f t="shared" si="433"/>
        <v>69.748296749501606</v>
      </c>
      <c r="H1543" s="39">
        <v>52621.924456883797</v>
      </c>
      <c r="I1543" s="39">
        <f t="shared" si="434"/>
        <v>88.316541262604005</v>
      </c>
      <c r="J1543" s="39">
        <v>51515.931209772702</v>
      </c>
      <c r="K1543" s="40">
        <f t="shared" si="435"/>
        <v>1194.3097883736991</v>
      </c>
      <c r="L1543" s="39">
        <v>50938.708891176902</v>
      </c>
      <c r="M1543" s="39">
        <f t="shared" si="436"/>
        <v>1771.5321069694983</v>
      </c>
      <c r="N1543" s="39">
        <f t="shared" si="441"/>
        <v>577.22231859579915</v>
      </c>
      <c r="O1543" s="40">
        <f>'Estimates from MCMC'!$B$2-L1543</f>
        <v>18122.291108823098</v>
      </c>
      <c r="P1543" s="39">
        <v>52171.156855401299</v>
      </c>
      <c r="Q1543" s="40">
        <f t="shared" si="437"/>
        <v>1232.4479642243969</v>
      </c>
      <c r="R1543" s="39">
        <v>52201.200723081398</v>
      </c>
      <c r="S1543" s="39">
        <f t="shared" si="438"/>
        <v>30.043867680098629</v>
      </c>
      <c r="T1543" s="39">
        <f t="shared" si="442"/>
        <v>1262.4918319044955</v>
      </c>
      <c r="U1543" s="39">
        <v>58877.872009230101</v>
      </c>
      <c r="V1543" s="39">
        <f t="shared" si="439"/>
        <v>7939.1631180531986</v>
      </c>
      <c r="W1543" s="39">
        <v>60391.721274532203</v>
      </c>
      <c r="X1543" s="39">
        <f t="shared" si="440"/>
        <v>251.35743339760666</v>
      </c>
      <c r="Y1543" s="39">
        <f t="shared" si="443"/>
        <v>9453.0123833553007</v>
      </c>
      <c r="Z1543" s="39">
        <f t="shared" si="444"/>
        <v>8669.2787254677969</v>
      </c>
      <c r="AA1543" s="45">
        <f t="shared" si="445"/>
        <v>6.9665133636984414E-2</v>
      </c>
      <c r="AB1543" s="45">
        <f t="shared" si="446"/>
        <v>0.43808826766875536</v>
      </c>
      <c r="AC1543" s="45">
        <f t="shared" si="447"/>
        <v>1.3870069291361824E-2</v>
      </c>
      <c r="AD1543" s="45">
        <f t="shared" si="448"/>
        <v>0.52162347059710157</v>
      </c>
      <c r="AE1543" s="45">
        <f t="shared" si="449"/>
        <v>0.47837652940289843</v>
      </c>
      <c r="AF1543" s="43">
        <f>('Estimates from MCMC'!$B$2-'MCMC runs'!W1543)/'Estimates from MCMC'!$B$2</f>
        <v>0.1255307442039327</v>
      </c>
    </row>
    <row r="1544" spans="1:32" x14ac:dyDescent="0.3">
      <c r="A1544" s="38">
        <v>1715</v>
      </c>
      <c r="B1544" s="38">
        <v>2036337.4053090948</v>
      </c>
      <c r="C1544" s="39">
        <v>51936.7932030792</v>
      </c>
      <c r="D1544" s="39">
        <v>50873.310128800797</v>
      </c>
      <c r="E1544" s="39">
        <f t="shared" si="432"/>
        <v>1063.4830742784034</v>
      </c>
      <c r="F1544" s="39">
        <v>51876.940551601198</v>
      </c>
      <c r="G1544" s="40">
        <f t="shared" si="433"/>
        <v>59.852651478002372</v>
      </c>
      <c r="H1544" s="39">
        <v>51844.888894657102</v>
      </c>
      <c r="I1544" s="39">
        <f t="shared" si="434"/>
        <v>91.904308422097529</v>
      </c>
      <c r="J1544" s="39">
        <v>50722.3331713765</v>
      </c>
      <c r="K1544" s="40">
        <f t="shared" si="435"/>
        <v>1214.4600317026998</v>
      </c>
      <c r="L1544" s="39">
        <v>50122.2725172176</v>
      </c>
      <c r="M1544" s="39">
        <f t="shared" si="436"/>
        <v>1814.5206858616002</v>
      </c>
      <c r="N1544" s="39">
        <f t="shared" si="441"/>
        <v>600.06065415890043</v>
      </c>
      <c r="O1544" s="40">
        <f>'Estimates from MCMC'!$B$2-L1544</f>
        <v>18938.7274827824</v>
      </c>
      <c r="P1544" s="39">
        <v>51393.085930487199</v>
      </c>
      <c r="Q1544" s="40">
        <f t="shared" si="437"/>
        <v>1270.8134132695996</v>
      </c>
      <c r="R1544" s="39">
        <v>51424.746973116802</v>
      </c>
      <c r="S1544" s="39">
        <f t="shared" si="438"/>
        <v>31.661042629602889</v>
      </c>
      <c r="T1544" s="39">
        <f t="shared" si="442"/>
        <v>1302.4744558992024</v>
      </c>
      <c r="U1544" s="39">
        <v>57852.283508102402</v>
      </c>
      <c r="V1544" s="39">
        <f t="shared" si="439"/>
        <v>7730.0109908848026</v>
      </c>
      <c r="W1544" s="39">
        <v>59409.112336427803</v>
      </c>
      <c r="X1544" s="39">
        <f t="shared" si="440"/>
        <v>254.3543724261981</v>
      </c>
      <c r="Y1544" s="39">
        <f t="shared" si="443"/>
        <v>9286.8398192102031</v>
      </c>
      <c r="Z1544" s="39">
        <f t="shared" si="444"/>
        <v>9651.8876635721972</v>
      </c>
      <c r="AA1544" s="45">
        <f t="shared" si="445"/>
        <v>6.8773071320832393E-2</v>
      </c>
      <c r="AB1544" s="45">
        <f t="shared" si="446"/>
        <v>0.40815894298665628</v>
      </c>
      <c r="AC1544" s="45">
        <f t="shared" si="447"/>
        <v>1.3430383464646031E-2</v>
      </c>
      <c r="AD1544" s="45">
        <f t="shared" si="448"/>
        <v>0.49036239777213469</v>
      </c>
      <c r="AE1544" s="45">
        <f t="shared" si="449"/>
        <v>0.50963760222786525</v>
      </c>
      <c r="AF1544" s="43">
        <f>('Estimates from MCMC'!$B$2-'MCMC runs'!W1544)/'Estimates from MCMC'!$B$2</f>
        <v>0.13975887495941555</v>
      </c>
    </row>
    <row r="1545" spans="1:32" x14ac:dyDescent="0.3">
      <c r="A1545" s="38">
        <v>2145</v>
      </c>
      <c r="B1545" s="38">
        <v>2036337.4053090948</v>
      </c>
      <c r="C1545" s="39">
        <v>51936.7932030792</v>
      </c>
      <c r="D1545" s="39">
        <v>50873.310128800797</v>
      </c>
      <c r="E1545" s="39">
        <f t="shared" si="432"/>
        <v>1063.4830742784034</v>
      </c>
      <c r="F1545" s="39">
        <v>51876.940551601198</v>
      </c>
      <c r="G1545" s="40">
        <f t="shared" si="433"/>
        <v>59.852651478002372</v>
      </c>
      <c r="H1545" s="39">
        <v>51844.888894657102</v>
      </c>
      <c r="I1545" s="39">
        <f t="shared" si="434"/>
        <v>91.904308422097529</v>
      </c>
      <c r="J1545" s="39">
        <v>50722.3331713765</v>
      </c>
      <c r="K1545" s="40">
        <f t="shared" si="435"/>
        <v>1214.4600317026998</v>
      </c>
      <c r="L1545" s="39">
        <v>50122.2725172176</v>
      </c>
      <c r="M1545" s="39">
        <f t="shared" si="436"/>
        <v>1814.5206858616002</v>
      </c>
      <c r="N1545" s="39">
        <f t="shared" si="441"/>
        <v>600.06065415890043</v>
      </c>
      <c r="O1545" s="40">
        <f>'Estimates from MCMC'!$B$2-L1545</f>
        <v>18938.7274827824</v>
      </c>
      <c r="P1545" s="39">
        <v>51393.085930487199</v>
      </c>
      <c r="Q1545" s="40">
        <f t="shared" si="437"/>
        <v>1270.8134132695996</v>
      </c>
      <c r="R1545" s="39">
        <v>51424.746973116802</v>
      </c>
      <c r="S1545" s="39">
        <f t="shared" si="438"/>
        <v>31.661042629602889</v>
      </c>
      <c r="T1545" s="39">
        <f t="shared" si="442"/>
        <v>1302.4744558992024</v>
      </c>
      <c r="U1545" s="39">
        <v>57852.283508102402</v>
      </c>
      <c r="V1545" s="39">
        <f t="shared" si="439"/>
        <v>7730.0109908848026</v>
      </c>
      <c r="W1545" s="39">
        <v>59409.112336427803</v>
      </c>
      <c r="X1545" s="39">
        <f t="shared" si="440"/>
        <v>254.3543724261981</v>
      </c>
      <c r="Y1545" s="39">
        <f t="shared" si="443"/>
        <v>9286.8398192102031</v>
      </c>
      <c r="Z1545" s="39">
        <f t="shared" si="444"/>
        <v>9651.8876635721972</v>
      </c>
      <c r="AA1545" s="45">
        <f t="shared" si="445"/>
        <v>6.8773071320832393E-2</v>
      </c>
      <c r="AB1545" s="45">
        <f t="shared" si="446"/>
        <v>0.40815894298665628</v>
      </c>
      <c r="AC1545" s="45">
        <f t="shared" si="447"/>
        <v>1.3430383464646031E-2</v>
      </c>
      <c r="AD1545" s="45">
        <f t="shared" si="448"/>
        <v>0.49036239777213469</v>
      </c>
      <c r="AE1545" s="45">
        <f t="shared" si="449"/>
        <v>0.50963760222786525</v>
      </c>
      <c r="AF1545" s="43">
        <f>('Estimates from MCMC'!$B$2-'MCMC runs'!W1545)/'Estimates from MCMC'!$B$2</f>
        <v>0.13975887495941555</v>
      </c>
    </row>
    <row r="1546" spans="1:32" x14ac:dyDescent="0.3">
      <c r="A1546" s="38">
        <v>2533</v>
      </c>
      <c r="B1546" s="38">
        <v>1938549.0487681481</v>
      </c>
      <c r="C1546" s="39">
        <v>52562.580288989499</v>
      </c>
      <c r="D1546" s="39">
        <v>51498.582873867803</v>
      </c>
      <c r="E1546" s="39">
        <f t="shared" si="432"/>
        <v>1063.9974151216957</v>
      </c>
      <c r="F1546" s="39">
        <v>52502.344932467699</v>
      </c>
      <c r="G1546" s="40">
        <f t="shared" si="433"/>
        <v>60.235356521799986</v>
      </c>
      <c r="H1546" s="39">
        <v>52470.958674565001</v>
      </c>
      <c r="I1546" s="39">
        <f t="shared" si="434"/>
        <v>91.621614424497238</v>
      </c>
      <c r="J1546" s="39">
        <v>51347.440239404801</v>
      </c>
      <c r="K1546" s="40">
        <f t="shared" si="435"/>
        <v>1215.1400495846974</v>
      </c>
      <c r="L1546" s="39">
        <v>50748.9291209367</v>
      </c>
      <c r="M1546" s="39">
        <f t="shared" si="436"/>
        <v>1813.6511680527983</v>
      </c>
      <c r="N1546" s="39">
        <f t="shared" si="441"/>
        <v>598.5111184681009</v>
      </c>
      <c r="O1546" s="40">
        <f>'Estimates from MCMC'!$B$2-L1546</f>
        <v>18312.0708790633</v>
      </c>
      <c r="P1546" s="39">
        <v>52017.695481458701</v>
      </c>
      <c r="Q1546" s="40">
        <f t="shared" si="437"/>
        <v>1268.7663605220005</v>
      </c>
      <c r="R1546" s="39">
        <v>52049.124545203202</v>
      </c>
      <c r="S1546" s="39">
        <f t="shared" si="438"/>
        <v>31.429063744501036</v>
      </c>
      <c r="T1546" s="39">
        <f t="shared" si="442"/>
        <v>1300.1954242665015</v>
      </c>
      <c r="U1546" s="39">
        <v>58585.576101444298</v>
      </c>
      <c r="V1546" s="39">
        <f t="shared" si="439"/>
        <v>7836.6469805075976</v>
      </c>
      <c r="W1546" s="39">
        <v>60141.512740385602</v>
      </c>
      <c r="X1546" s="39">
        <f t="shared" si="440"/>
        <v>255.7412146748029</v>
      </c>
      <c r="Y1546" s="39">
        <f t="shared" si="443"/>
        <v>9392.583619448902</v>
      </c>
      <c r="Z1546" s="39">
        <f t="shared" si="444"/>
        <v>8919.4872596143978</v>
      </c>
      <c r="AA1546" s="45">
        <f t="shared" si="445"/>
        <v>7.1002096532569184E-2</v>
      </c>
      <c r="AB1546" s="45">
        <f t="shared" si="446"/>
        <v>0.42794979509758529</v>
      </c>
      <c r="AC1546" s="45">
        <f t="shared" si="447"/>
        <v>1.3965717824257602E-2</v>
      </c>
      <c r="AD1546" s="45">
        <f t="shared" si="448"/>
        <v>0.51291760945441212</v>
      </c>
      <c r="AE1546" s="45">
        <f t="shared" si="449"/>
        <v>0.48708239054558794</v>
      </c>
      <c r="AF1546" s="43">
        <f>('Estimates from MCMC'!$B$2-'MCMC runs'!W1546)/'Estimates from MCMC'!$B$2</f>
        <v>0.12915375189491027</v>
      </c>
    </row>
    <row r="1547" spans="1:32" x14ac:dyDescent="0.3">
      <c r="A1547" s="38">
        <v>4190</v>
      </c>
      <c r="B1547" s="38">
        <v>1920100.4286877322</v>
      </c>
      <c r="C1547" s="39">
        <v>52698.0856932202</v>
      </c>
      <c r="D1547" s="39">
        <v>51642.118744093103</v>
      </c>
      <c r="E1547" s="39">
        <f t="shared" si="432"/>
        <v>1055.9669491270979</v>
      </c>
      <c r="F1547" s="39">
        <v>52644.295437191497</v>
      </c>
      <c r="G1547" s="40">
        <f t="shared" si="433"/>
        <v>53.79025602870388</v>
      </c>
      <c r="H1547" s="39">
        <v>52607.689406248901</v>
      </c>
      <c r="I1547" s="39">
        <f t="shared" si="434"/>
        <v>90.39628697129956</v>
      </c>
      <c r="J1547" s="39">
        <v>51498.551626270098</v>
      </c>
      <c r="K1547" s="40">
        <f t="shared" si="435"/>
        <v>1199.534066950102</v>
      </c>
      <c r="L1547" s="39">
        <v>50907.788092451403</v>
      </c>
      <c r="M1547" s="39">
        <f t="shared" si="436"/>
        <v>1790.2976007687976</v>
      </c>
      <c r="N1547" s="39">
        <f t="shared" si="441"/>
        <v>590.76353381869558</v>
      </c>
      <c r="O1547" s="40">
        <f>'Estimates from MCMC'!$B$2-L1547</f>
        <v>18153.211907548597</v>
      </c>
      <c r="P1547" s="39">
        <v>52157.967210923904</v>
      </c>
      <c r="Q1547" s="40">
        <f t="shared" si="437"/>
        <v>1250.1791184725007</v>
      </c>
      <c r="R1547" s="39">
        <v>52189.075488390299</v>
      </c>
      <c r="S1547" s="39">
        <f t="shared" si="438"/>
        <v>31.108277466395521</v>
      </c>
      <c r="T1547" s="39">
        <f t="shared" si="442"/>
        <v>1281.2873959388962</v>
      </c>
      <c r="U1547" s="39">
        <v>58786.3785633316</v>
      </c>
      <c r="V1547" s="39">
        <f t="shared" si="439"/>
        <v>7878.5904708801972</v>
      </c>
      <c r="W1547" s="39">
        <v>60318.9586775321</v>
      </c>
      <c r="X1547" s="39">
        <f t="shared" si="440"/>
        <v>251.29271826160402</v>
      </c>
      <c r="Y1547" s="39">
        <f t="shared" si="443"/>
        <v>9411.1705850806975</v>
      </c>
      <c r="Z1547" s="39">
        <f t="shared" si="444"/>
        <v>8742.0413224678996</v>
      </c>
      <c r="AA1547" s="45">
        <f t="shared" si="445"/>
        <v>7.0581856393473946E-2</v>
      </c>
      <c r="AB1547" s="45">
        <f t="shared" si="446"/>
        <v>0.43400531602917419</v>
      </c>
      <c r="AC1547" s="45">
        <f t="shared" si="447"/>
        <v>1.3842879130227621E-2</v>
      </c>
      <c r="AD1547" s="45">
        <f t="shared" si="448"/>
        <v>0.5184300515528758</v>
      </c>
      <c r="AE1547" s="45">
        <f t="shared" si="449"/>
        <v>0.48156994844712425</v>
      </c>
      <c r="AF1547" s="43">
        <f>('Estimates from MCMC'!$B$2-'MCMC runs'!W1547)/'Estimates from MCMC'!$B$2</f>
        <v>0.12658434315268965</v>
      </c>
    </row>
    <row r="1548" spans="1:32" x14ac:dyDescent="0.3">
      <c r="A1548" s="38">
        <v>1671</v>
      </c>
      <c r="B1548" s="38">
        <v>1971904.8197945342</v>
      </c>
      <c r="C1548" s="39">
        <v>52060.851384224603</v>
      </c>
      <c r="D1548" s="39">
        <v>51015.993196650503</v>
      </c>
      <c r="E1548" s="39">
        <f t="shared" si="432"/>
        <v>1044.8581875741002</v>
      </c>
      <c r="F1548" s="39">
        <v>51993.508640712098</v>
      </c>
      <c r="G1548" s="40">
        <f t="shared" si="433"/>
        <v>67.342743512504967</v>
      </c>
      <c r="H1548" s="39">
        <v>51970.757033176997</v>
      </c>
      <c r="I1548" s="39">
        <f t="shared" si="434"/>
        <v>90.094351047606324</v>
      </c>
      <c r="J1548" s="39">
        <v>50859.508929038901</v>
      </c>
      <c r="K1548" s="40">
        <f t="shared" si="435"/>
        <v>1201.3424551857024</v>
      </c>
      <c r="L1548" s="39">
        <v>50270.8329103098</v>
      </c>
      <c r="M1548" s="39">
        <f t="shared" si="436"/>
        <v>1790.0184739148026</v>
      </c>
      <c r="N1548" s="39">
        <f t="shared" si="441"/>
        <v>588.67601872910018</v>
      </c>
      <c r="O1548" s="40">
        <f>'Estimates from MCMC'!$B$2-L1548</f>
        <v>18790.1670896902</v>
      </c>
      <c r="P1548" s="39">
        <v>51519.547887558103</v>
      </c>
      <c r="Q1548" s="40">
        <f t="shared" si="437"/>
        <v>1248.7149772483026</v>
      </c>
      <c r="R1548" s="39">
        <v>51550.456044867198</v>
      </c>
      <c r="S1548" s="39">
        <f t="shared" si="438"/>
        <v>30.908157309095259</v>
      </c>
      <c r="T1548" s="39">
        <f t="shared" si="442"/>
        <v>1279.6231345573979</v>
      </c>
      <c r="U1548" s="39">
        <v>58083.400411454</v>
      </c>
      <c r="V1548" s="39">
        <f t="shared" si="439"/>
        <v>7812.5675011441999</v>
      </c>
      <c r="W1548" s="39">
        <v>59615.683594037997</v>
      </c>
      <c r="X1548" s="39">
        <f t="shared" si="440"/>
        <v>252.66004802659882</v>
      </c>
      <c r="Y1548" s="39">
        <f t="shared" si="443"/>
        <v>9344.8506837281966</v>
      </c>
      <c r="Z1548" s="39">
        <f t="shared" si="444"/>
        <v>9445.316405962003</v>
      </c>
      <c r="AA1548" s="45">
        <f t="shared" si="445"/>
        <v>6.8100678852371796E-2</v>
      </c>
      <c r="AB1548" s="45">
        <f t="shared" si="446"/>
        <v>0.41577956512322894</v>
      </c>
      <c r="AC1548" s="45">
        <f t="shared" si="447"/>
        <v>1.3446397087401554E-2</v>
      </c>
      <c r="AD1548" s="45">
        <f t="shared" si="448"/>
        <v>0.49732664106300228</v>
      </c>
      <c r="AE1548" s="45">
        <f t="shared" si="449"/>
        <v>0.50267335893699772</v>
      </c>
      <c r="AF1548" s="43">
        <f>('Estimates from MCMC'!$B$2-'MCMC runs'!W1548)/'Estimates from MCMC'!$B$2</f>
        <v>0.1367677329601657</v>
      </c>
    </row>
    <row r="1549" spans="1:32" x14ac:dyDescent="0.3">
      <c r="A1549" s="38">
        <v>600</v>
      </c>
      <c r="B1549" s="38">
        <v>1949716.4153641402</v>
      </c>
      <c r="C1549" s="39">
        <v>52302.130673038999</v>
      </c>
      <c r="D1549" s="39">
        <v>51228.6972886199</v>
      </c>
      <c r="E1549" s="39">
        <f t="shared" si="432"/>
        <v>1073.4333844190987</v>
      </c>
      <c r="F1549" s="39">
        <v>52244.652830758903</v>
      </c>
      <c r="G1549" s="40">
        <f t="shared" si="433"/>
        <v>57.477842280095501</v>
      </c>
      <c r="H1549" s="39">
        <v>52210.0120852318</v>
      </c>
      <c r="I1549" s="39">
        <f t="shared" si="434"/>
        <v>92.118587807199219</v>
      </c>
      <c r="J1549" s="39">
        <v>51079.795602699603</v>
      </c>
      <c r="K1549" s="40">
        <f t="shared" si="435"/>
        <v>1222.3350703393953</v>
      </c>
      <c r="L1549" s="39">
        <v>50478.224692308999</v>
      </c>
      <c r="M1549" s="39">
        <f t="shared" si="436"/>
        <v>1823.90598073</v>
      </c>
      <c r="N1549" s="39">
        <f t="shared" si="441"/>
        <v>601.57091039060469</v>
      </c>
      <c r="O1549" s="40">
        <f>'Estimates from MCMC'!$B$2-L1549</f>
        <v>18582.775307691001</v>
      </c>
      <c r="P1549" s="39">
        <v>51756.976377596897</v>
      </c>
      <c r="Q1549" s="40">
        <f t="shared" si="437"/>
        <v>1278.751685287898</v>
      </c>
      <c r="R1549" s="39">
        <v>51788.517326396599</v>
      </c>
      <c r="S1549" s="39">
        <f t="shared" si="438"/>
        <v>31.540948799702164</v>
      </c>
      <c r="T1549" s="39">
        <f t="shared" si="442"/>
        <v>1310.2926340876002</v>
      </c>
      <c r="U1549" s="39">
        <v>58276.369182504</v>
      </c>
      <c r="V1549" s="39">
        <f t="shared" si="439"/>
        <v>7798.1444901950017</v>
      </c>
      <c r="W1549" s="39">
        <v>59842.537475224701</v>
      </c>
      <c r="X1549" s="39">
        <f t="shared" si="440"/>
        <v>255.8756586331001</v>
      </c>
      <c r="Y1549" s="39">
        <f t="shared" si="443"/>
        <v>9364.312782915702</v>
      </c>
      <c r="Z1549" s="39">
        <f t="shared" si="444"/>
        <v>9218.4625247752992</v>
      </c>
      <c r="AA1549" s="45">
        <f t="shared" si="445"/>
        <v>7.0511137996986856E-2</v>
      </c>
      <c r="AB1549" s="45">
        <f t="shared" si="446"/>
        <v>0.41964369482353486</v>
      </c>
      <c r="AC1549" s="45">
        <f t="shared" si="447"/>
        <v>1.3769507212800383E-2</v>
      </c>
      <c r="AD1549" s="45">
        <f t="shared" si="448"/>
        <v>0.50392434003332209</v>
      </c>
      <c r="AE1549" s="45">
        <f t="shared" si="449"/>
        <v>0.49607565996667791</v>
      </c>
      <c r="AF1549" s="43">
        <f>('Estimates from MCMC'!$B$2-'MCMC runs'!W1549)/'Estimates from MCMC'!$B$2</f>
        <v>0.13348289953483586</v>
      </c>
    </row>
    <row r="1550" spans="1:32" x14ac:dyDescent="0.3">
      <c r="A1550" s="38">
        <v>1336</v>
      </c>
      <c r="B1550" s="38">
        <v>2001298.7897203888</v>
      </c>
      <c r="C1550" s="39">
        <v>51887.836568976098</v>
      </c>
      <c r="D1550" s="39">
        <v>50858.324468369603</v>
      </c>
      <c r="E1550" s="39">
        <f t="shared" si="432"/>
        <v>1029.5121006064946</v>
      </c>
      <c r="F1550" s="39">
        <v>51827.2162998985</v>
      </c>
      <c r="G1550" s="40">
        <f t="shared" si="433"/>
        <v>60.620269077597186</v>
      </c>
      <c r="H1550" s="39">
        <v>51798.8365360073</v>
      </c>
      <c r="I1550" s="39">
        <f t="shared" si="434"/>
        <v>89.000032968797314</v>
      </c>
      <c r="J1550" s="39">
        <v>50709.464418157797</v>
      </c>
      <c r="K1550" s="40">
        <f t="shared" si="435"/>
        <v>1178.3721508183007</v>
      </c>
      <c r="L1550" s="39">
        <v>50127.835253392797</v>
      </c>
      <c r="M1550" s="39">
        <f t="shared" si="436"/>
        <v>1760.0013155833003</v>
      </c>
      <c r="N1550" s="39">
        <f t="shared" si="441"/>
        <v>581.62916476499959</v>
      </c>
      <c r="O1550" s="40">
        <f>'Estimates from MCMC'!$B$2-L1550</f>
        <v>18933.164746607203</v>
      </c>
      <c r="P1550" s="39">
        <v>51355.408567081497</v>
      </c>
      <c r="Q1550" s="40">
        <f t="shared" si="437"/>
        <v>1227.5733136886993</v>
      </c>
      <c r="R1550" s="39">
        <v>51386.159552514298</v>
      </c>
      <c r="S1550" s="39">
        <f t="shared" si="438"/>
        <v>30.750985432801826</v>
      </c>
      <c r="T1550" s="39">
        <f t="shared" si="442"/>
        <v>1258.3242991215011</v>
      </c>
      <c r="U1550" s="39">
        <v>57802.247170087503</v>
      </c>
      <c r="V1550" s="39">
        <f t="shared" si="439"/>
        <v>7674.4119166947057</v>
      </c>
      <c r="W1550" s="39">
        <v>59304.500121089201</v>
      </c>
      <c r="X1550" s="39">
        <f t="shared" si="440"/>
        <v>243.92865188019641</v>
      </c>
      <c r="Y1550" s="39">
        <f t="shared" si="443"/>
        <v>9176.6648676964032</v>
      </c>
      <c r="Z1550" s="39">
        <f t="shared" si="444"/>
        <v>9756.4998789107995</v>
      </c>
      <c r="AA1550" s="45">
        <f t="shared" si="445"/>
        <v>6.6461382233891517E-2</v>
      </c>
      <c r="AB1550" s="45">
        <f t="shared" si="446"/>
        <v>0.40534226683206515</v>
      </c>
      <c r="AC1550" s="45">
        <f t="shared" si="447"/>
        <v>1.2883670276196593E-2</v>
      </c>
      <c r="AD1550" s="45">
        <f t="shared" si="448"/>
        <v>0.48468731934215326</v>
      </c>
      <c r="AE1550" s="45">
        <f t="shared" si="449"/>
        <v>0.51531268065784674</v>
      </c>
      <c r="AF1550" s="43">
        <f>('Estimates from MCMC'!$B$2-'MCMC runs'!W1550)/'Estimates from MCMC'!$B$2</f>
        <v>0.14127365486904039</v>
      </c>
    </row>
    <row r="1551" spans="1:32" x14ac:dyDescent="0.3">
      <c r="A1551" s="38">
        <v>710</v>
      </c>
      <c r="B1551" s="38">
        <v>1997379.689209664</v>
      </c>
      <c r="C1551" s="39">
        <v>52194.762120366096</v>
      </c>
      <c r="D1551" s="39">
        <v>51178.725711127699</v>
      </c>
      <c r="E1551" s="39">
        <f t="shared" si="432"/>
        <v>1016.036409238397</v>
      </c>
      <c r="F1551" s="39">
        <v>52135.317054906503</v>
      </c>
      <c r="G1551" s="40">
        <f t="shared" si="433"/>
        <v>59.445065459593025</v>
      </c>
      <c r="H1551" s="39">
        <v>52107.805366738903</v>
      </c>
      <c r="I1551" s="39">
        <f t="shared" si="434"/>
        <v>86.956753627193393</v>
      </c>
      <c r="J1551" s="39">
        <v>51032.851093004603</v>
      </c>
      <c r="K1551" s="40">
        <f t="shared" si="435"/>
        <v>1161.9110273614933</v>
      </c>
      <c r="L1551" s="39">
        <v>50464.133259368398</v>
      </c>
      <c r="M1551" s="39">
        <f t="shared" si="436"/>
        <v>1730.6288609976982</v>
      </c>
      <c r="N1551" s="39">
        <f t="shared" si="441"/>
        <v>568.71783363620489</v>
      </c>
      <c r="O1551" s="40">
        <f>'Estimates from MCMC'!$B$2-L1551</f>
        <v>18596.866740631602</v>
      </c>
      <c r="P1551" s="39">
        <v>51665.860883132103</v>
      </c>
      <c r="Q1551" s="40">
        <f t="shared" si="437"/>
        <v>1201.7276237637052</v>
      </c>
      <c r="R1551" s="39">
        <v>51695.803471035899</v>
      </c>
      <c r="S1551" s="39">
        <f t="shared" si="438"/>
        <v>29.942587903795356</v>
      </c>
      <c r="T1551" s="39">
        <f t="shared" si="442"/>
        <v>1231.6702116675006</v>
      </c>
      <c r="U1551" s="39">
        <v>58264.1418295072</v>
      </c>
      <c r="V1551" s="39">
        <f t="shared" si="439"/>
        <v>7800.0085701388016</v>
      </c>
      <c r="W1551" s="39">
        <v>59736.988477322302</v>
      </c>
      <c r="X1551" s="39">
        <f t="shared" si="440"/>
        <v>241.17643614760163</v>
      </c>
      <c r="Y1551" s="39">
        <f t="shared" si="443"/>
        <v>9272.8552179539038</v>
      </c>
      <c r="Z1551" s="39">
        <f t="shared" si="444"/>
        <v>9324.0115226776979</v>
      </c>
      <c r="AA1551" s="45">
        <f t="shared" si="445"/>
        <v>6.6229985343524034E-2</v>
      </c>
      <c r="AB1551" s="45">
        <f t="shared" si="446"/>
        <v>0.41942595378698139</v>
      </c>
      <c r="AC1551" s="45">
        <f t="shared" si="447"/>
        <v>1.2968659694735792E-2</v>
      </c>
      <c r="AD1551" s="45">
        <f t="shared" si="448"/>
        <v>0.49862459882524124</v>
      </c>
      <c r="AE1551" s="45">
        <f t="shared" si="449"/>
        <v>0.50137540117475876</v>
      </c>
      <c r="AF1551" s="43">
        <f>('Estimates from MCMC'!$B$2-'MCMC runs'!W1551)/'Estimates from MCMC'!$B$2</f>
        <v>0.1350112440114927</v>
      </c>
    </row>
    <row r="1552" spans="1:32" x14ac:dyDescent="0.3">
      <c r="A1552" s="38">
        <v>564</v>
      </c>
      <c r="B1552" s="38">
        <v>2060922.0410515396</v>
      </c>
      <c r="C1552" s="39">
        <v>52652.380776177197</v>
      </c>
      <c r="D1552" s="39">
        <v>51586.619183142298</v>
      </c>
      <c r="E1552" s="39">
        <f t="shared" si="432"/>
        <v>1065.7615930348984</v>
      </c>
      <c r="F1552" s="39">
        <v>52597.228336294102</v>
      </c>
      <c r="G1552" s="40">
        <f t="shared" si="433"/>
        <v>55.152439883095212</v>
      </c>
      <c r="H1552" s="39">
        <v>52561.878694031198</v>
      </c>
      <c r="I1552" s="39">
        <f t="shared" si="434"/>
        <v>90.502082145998429</v>
      </c>
      <c r="J1552" s="39">
        <v>51441.629808013</v>
      </c>
      <c r="K1552" s="40">
        <f t="shared" si="435"/>
        <v>1210.7509681641968</v>
      </c>
      <c r="L1552" s="39">
        <v>50850.526936889597</v>
      </c>
      <c r="M1552" s="39">
        <f t="shared" si="436"/>
        <v>1801.8538392875998</v>
      </c>
      <c r="N1552" s="39">
        <f t="shared" si="441"/>
        <v>591.10287112340302</v>
      </c>
      <c r="O1552" s="40">
        <f>'Estimates from MCMC'!$B$2-L1552</f>
        <v>18210.473063110403</v>
      </c>
      <c r="P1552" s="39">
        <v>52110.924827149</v>
      </c>
      <c r="Q1552" s="40">
        <f t="shared" si="437"/>
        <v>1260.3978902594026</v>
      </c>
      <c r="R1552" s="39">
        <v>52141.808781834901</v>
      </c>
      <c r="S1552" s="39">
        <f t="shared" si="438"/>
        <v>30.883954685901699</v>
      </c>
      <c r="T1552" s="39">
        <f t="shared" si="442"/>
        <v>1291.2818449453043</v>
      </c>
      <c r="U1552" s="39">
        <v>58643.467943387899</v>
      </c>
      <c r="V1552" s="39">
        <f t="shared" si="439"/>
        <v>7792.9410064983022</v>
      </c>
      <c r="W1552" s="39">
        <v>60187.538883471701</v>
      </c>
      <c r="X1552" s="39">
        <f t="shared" si="440"/>
        <v>252.78909513849794</v>
      </c>
      <c r="Y1552" s="39">
        <f t="shared" si="443"/>
        <v>9337.0119465821044</v>
      </c>
      <c r="Z1552" s="39">
        <f t="shared" si="444"/>
        <v>8873.4611165282986</v>
      </c>
      <c r="AA1552" s="45">
        <f t="shared" si="445"/>
        <v>7.0908747975421876E-2</v>
      </c>
      <c r="AB1552" s="45">
        <f t="shared" si="446"/>
        <v>0.42793731823940023</v>
      </c>
      <c r="AC1552" s="45">
        <f t="shared" si="447"/>
        <v>1.3881522696441188E-2</v>
      </c>
      <c r="AD1552" s="45">
        <f t="shared" si="448"/>
        <v>0.51272758891126324</v>
      </c>
      <c r="AE1552" s="45">
        <f t="shared" si="449"/>
        <v>0.4872724110887367</v>
      </c>
      <c r="AF1552" s="43">
        <f>('Estimates from MCMC'!$B$2-'MCMC runs'!W1552)/'Estimates from MCMC'!$B$2</f>
        <v>0.12848729552900043</v>
      </c>
    </row>
    <row r="1553" spans="1:32" x14ac:dyDescent="0.3">
      <c r="A1553" s="38">
        <v>2731</v>
      </c>
      <c r="B1553" s="38">
        <v>2060922.0410515396</v>
      </c>
      <c r="C1553" s="39">
        <v>52652.380776177197</v>
      </c>
      <c r="D1553" s="39">
        <v>51586.619183142298</v>
      </c>
      <c r="E1553" s="39">
        <f t="shared" si="432"/>
        <v>1065.7615930348984</v>
      </c>
      <c r="F1553" s="39">
        <v>52597.228336294102</v>
      </c>
      <c r="G1553" s="40">
        <f t="shared" si="433"/>
        <v>55.152439883095212</v>
      </c>
      <c r="H1553" s="39">
        <v>52561.878694031198</v>
      </c>
      <c r="I1553" s="39">
        <f t="shared" si="434"/>
        <v>90.502082145998429</v>
      </c>
      <c r="J1553" s="39">
        <v>51441.629808013</v>
      </c>
      <c r="K1553" s="40">
        <f t="shared" si="435"/>
        <v>1210.7509681641968</v>
      </c>
      <c r="L1553" s="39">
        <v>50850.526936889597</v>
      </c>
      <c r="M1553" s="39">
        <f t="shared" si="436"/>
        <v>1801.8538392875998</v>
      </c>
      <c r="N1553" s="39">
        <f t="shared" si="441"/>
        <v>591.10287112340302</v>
      </c>
      <c r="O1553" s="40">
        <f>'Estimates from MCMC'!$B$2-L1553</f>
        <v>18210.473063110403</v>
      </c>
      <c r="P1553" s="39">
        <v>52110.924827149</v>
      </c>
      <c r="Q1553" s="40">
        <f t="shared" si="437"/>
        <v>1260.3978902594026</v>
      </c>
      <c r="R1553" s="39">
        <v>52141.808781834901</v>
      </c>
      <c r="S1553" s="39">
        <f t="shared" si="438"/>
        <v>30.883954685901699</v>
      </c>
      <c r="T1553" s="39">
        <f t="shared" si="442"/>
        <v>1291.2818449453043</v>
      </c>
      <c r="U1553" s="39">
        <v>58643.467943387899</v>
      </c>
      <c r="V1553" s="39">
        <f t="shared" si="439"/>
        <v>7792.9410064983022</v>
      </c>
      <c r="W1553" s="39">
        <v>60187.538883471701</v>
      </c>
      <c r="X1553" s="39">
        <f t="shared" si="440"/>
        <v>252.78909513849794</v>
      </c>
      <c r="Y1553" s="39">
        <f t="shared" si="443"/>
        <v>9337.0119465821044</v>
      </c>
      <c r="Z1553" s="39">
        <f t="shared" si="444"/>
        <v>8873.4611165282986</v>
      </c>
      <c r="AA1553" s="45">
        <f t="shared" si="445"/>
        <v>7.0908747975421876E-2</v>
      </c>
      <c r="AB1553" s="45">
        <f t="shared" si="446"/>
        <v>0.42793731823940023</v>
      </c>
      <c r="AC1553" s="45">
        <f t="shared" si="447"/>
        <v>1.3881522696441188E-2</v>
      </c>
      <c r="AD1553" s="45">
        <f t="shared" si="448"/>
        <v>0.51272758891126324</v>
      </c>
      <c r="AE1553" s="45">
        <f t="shared" si="449"/>
        <v>0.4872724110887367</v>
      </c>
      <c r="AF1553" s="43">
        <f>('Estimates from MCMC'!$B$2-'MCMC runs'!W1553)/'Estimates from MCMC'!$B$2</f>
        <v>0.12848729552900043</v>
      </c>
    </row>
    <row r="1554" spans="1:32" x14ac:dyDescent="0.3">
      <c r="A1554" s="38">
        <v>266</v>
      </c>
      <c r="B1554" s="38">
        <v>2017866.1096882131</v>
      </c>
      <c r="C1554" s="39">
        <v>51652.199420755896</v>
      </c>
      <c r="D1554" s="39">
        <v>50594.8780989605</v>
      </c>
      <c r="E1554" s="39">
        <f t="shared" si="432"/>
        <v>1057.3213217953962</v>
      </c>
      <c r="F1554" s="39">
        <v>51582.404738446297</v>
      </c>
      <c r="G1554" s="40">
        <f t="shared" si="433"/>
        <v>69.794682309599011</v>
      </c>
      <c r="H1554" s="39">
        <v>51559.843066926602</v>
      </c>
      <c r="I1554" s="39">
        <f t="shared" si="434"/>
        <v>92.356353829294676</v>
      </c>
      <c r="J1554" s="39">
        <v>50433.718760658201</v>
      </c>
      <c r="K1554" s="40">
        <f t="shared" si="435"/>
        <v>1218.4806600976954</v>
      </c>
      <c r="L1554" s="39">
        <v>49830.707444598404</v>
      </c>
      <c r="M1554" s="39">
        <f t="shared" si="436"/>
        <v>1821.4919761574929</v>
      </c>
      <c r="N1554" s="39">
        <f t="shared" si="441"/>
        <v>603.01131605979754</v>
      </c>
      <c r="O1554" s="40">
        <f>'Estimates from MCMC'!$B$2-L1554</f>
        <v>19230.292555401596</v>
      </c>
      <c r="P1554" s="39">
        <v>51106.989653103003</v>
      </c>
      <c r="Q1554" s="40">
        <f t="shared" si="437"/>
        <v>1276.2822085045991</v>
      </c>
      <c r="R1554" s="39">
        <v>51138.8153646383</v>
      </c>
      <c r="S1554" s="39">
        <f t="shared" si="438"/>
        <v>31.82571153529716</v>
      </c>
      <c r="T1554" s="39">
        <f t="shared" si="442"/>
        <v>1308.1079200398963</v>
      </c>
      <c r="U1554" s="39">
        <v>57494.4692693139</v>
      </c>
      <c r="V1554" s="39">
        <f t="shared" si="439"/>
        <v>7663.7618247154969</v>
      </c>
      <c r="W1554" s="39">
        <v>59058.1745390219</v>
      </c>
      <c r="X1554" s="39">
        <f t="shared" si="440"/>
        <v>255.59734966810356</v>
      </c>
      <c r="Y1554" s="39">
        <f t="shared" si="443"/>
        <v>9227.4670944234967</v>
      </c>
      <c r="Z1554" s="39">
        <f t="shared" si="444"/>
        <v>10002.8254609781</v>
      </c>
      <c r="AA1554" s="45">
        <f t="shared" si="445"/>
        <v>6.8023297943663463E-2</v>
      </c>
      <c r="AB1554" s="45">
        <f t="shared" si="446"/>
        <v>0.39852549318407654</v>
      </c>
      <c r="AC1554" s="45">
        <f t="shared" si="447"/>
        <v>1.3291391638049148E-2</v>
      </c>
      <c r="AD1554" s="45">
        <f t="shared" si="448"/>
        <v>0.47984018276578916</v>
      </c>
      <c r="AE1554" s="45">
        <f t="shared" si="449"/>
        <v>0.52015981723421079</v>
      </c>
      <c r="AF1554" s="43">
        <f>('Estimates from MCMC'!$B$2-'MCMC runs'!W1554)/'Estimates from MCMC'!$B$2</f>
        <v>0.14484043759832757</v>
      </c>
    </row>
    <row r="1555" spans="1:32" x14ac:dyDescent="0.3">
      <c r="A1555" s="38">
        <v>1244</v>
      </c>
      <c r="B1555" s="38">
        <v>2093614.0882505511</v>
      </c>
      <c r="C1555" s="39">
        <v>52958.097382080101</v>
      </c>
      <c r="D1555" s="39">
        <v>51906.618809478998</v>
      </c>
      <c r="E1555" s="39">
        <f t="shared" si="432"/>
        <v>1051.4785726011032</v>
      </c>
      <c r="F1555" s="39">
        <v>52887.247585816898</v>
      </c>
      <c r="G1555" s="40">
        <f t="shared" si="433"/>
        <v>70.849796263202734</v>
      </c>
      <c r="H1555" s="39">
        <v>52866.954098358197</v>
      </c>
      <c r="I1555" s="39">
        <f t="shared" si="434"/>
        <v>91.143283721903572</v>
      </c>
      <c r="J1555" s="39">
        <v>51745.614949939503</v>
      </c>
      <c r="K1555" s="40">
        <f t="shared" si="435"/>
        <v>1212.4824321405977</v>
      </c>
      <c r="L1555" s="39">
        <v>51149.893821908903</v>
      </c>
      <c r="M1555" s="39">
        <f t="shared" si="436"/>
        <v>1808.2035601711978</v>
      </c>
      <c r="N1555" s="39">
        <f t="shared" si="441"/>
        <v>595.72112803060008</v>
      </c>
      <c r="O1555" s="40">
        <f>'Estimates from MCMC'!$B$2-L1555</f>
        <v>17911.106178091097</v>
      </c>
      <c r="P1555" s="39">
        <v>52414.622521167497</v>
      </c>
      <c r="Q1555" s="40">
        <f t="shared" si="437"/>
        <v>1264.7286992585941</v>
      </c>
      <c r="R1555" s="39">
        <v>52445.819837569601</v>
      </c>
      <c r="S1555" s="39">
        <f t="shared" si="438"/>
        <v>31.197316402103752</v>
      </c>
      <c r="T1555" s="39">
        <f t="shared" si="442"/>
        <v>1295.9260156606979</v>
      </c>
      <c r="U1555" s="39">
        <v>59083.359841518999</v>
      </c>
      <c r="V1555" s="39">
        <f t="shared" si="439"/>
        <v>7933.4660196100958</v>
      </c>
      <c r="W1555" s="39">
        <v>60633.762063842201</v>
      </c>
      <c r="X1555" s="39">
        <f t="shared" si="440"/>
        <v>254.47620666250441</v>
      </c>
      <c r="Y1555" s="39">
        <f t="shared" si="443"/>
        <v>9483.8682419332981</v>
      </c>
      <c r="Z1555" s="39">
        <f t="shared" si="444"/>
        <v>8427.2379361577987</v>
      </c>
      <c r="AA1555" s="45">
        <f t="shared" si="445"/>
        <v>7.2353209387250317E-2</v>
      </c>
      <c r="AB1555" s="45">
        <f t="shared" si="446"/>
        <v>0.44293556973685572</v>
      </c>
      <c r="AC1555" s="45">
        <f t="shared" si="447"/>
        <v>1.4207732572864777E-2</v>
      </c>
      <c r="AD1555" s="45">
        <f t="shared" si="448"/>
        <v>0.52949651169697076</v>
      </c>
      <c r="AE1555" s="45">
        <f t="shared" si="449"/>
        <v>0.47050348830302924</v>
      </c>
      <c r="AF1555" s="43">
        <f>('Estimates from MCMC'!$B$2-'MCMC runs'!W1555)/'Estimates from MCMC'!$B$2</f>
        <v>0.1220260050702683</v>
      </c>
    </row>
    <row r="1556" spans="1:32" x14ac:dyDescent="0.3">
      <c r="A1556" s="38">
        <v>1592</v>
      </c>
      <c r="B1556" s="38">
        <v>2011108.716989297</v>
      </c>
      <c r="C1556" s="39">
        <v>51822.9371788805</v>
      </c>
      <c r="D1556" s="39">
        <v>50779.474133047501</v>
      </c>
      <c r="E1556" s="39">
        <f t="shared" si="432"/>
        <v>1043.4630458329993</v>
      </c>
      <c r="F1556" s="39">
        <v>51759.960517841297</v>
      </c>
      <c r="G1556" s="40">
        <f t="shared" si="433"/>
        <v>62.976661039203464</v>
      </c>
      <c r="H1556" s="39">
        <v>51732.708515892104</v>
      </c>
      <c r="I1556" s="39">
        <f t="shared" si="434"/>
        <v>90.228662988396536</v>
      </c>
      <c r="J1556" s="39">
        <v>50627.203710282003</v>
      </c>
      <c r="K1556" s="40">
        <f t="shared" si="435"/>
        <v>1195.733468598497</v>
      </c>
      <c r="L1556" s="39">
        <v>50037.591261739799</v>
      </c>
      <c r="M1556" s="39">
        <f t="shared" si="436"/>
        <v>1785.3459171407012</v>
      </c>
      <c r="N1556" s="39">
        <f t="shared" si="441"/>
        <v>589.61244854220422</v>
      </c>
      <c r="O1556" s="40">
        <f>'Estimates from MCMC'!$B$2-L1556</f>
        <v>19023.408738260201</v>
      </c>
      <c r="P1556" s="39">
        <v>51283.157502959097</v>
      </c>
      <c r="Q1556" s="40">
        <f t="shared" si="437"/>
        <v>1245.5662412192978</v>
      </c>
      <c r="R1556" s="39">
        <v>51314.298636487802</v>
      </c>
      <c r="S1556" s="39">
        <f t="shared" si="438"/>
        <v>31.141133528704813</v>
      </c>
      <c r="T1556" s="39">
        <f t="shared" si="442"/>
        <v>1276.7073747480026</v>
      </c>
      <c r="U1556" s="39">
        <v>57773.527628659103</v>
      </c>
      <c r="V1556" s="39">
        <f t="shared" si="439"/>
        <v>7735.9363669193044</v>
      </c>
      <c r="W1556" s="39">
        <v>59301.066823093097</v>
      </c>
      <c r="X1556" s="39">
        <f t="shared" si="440"/>
        <v>250.83181968599092</v>
      </c>
      <c r="Y1556" s="39">
        <f t="shared" si="443"/>
        <v>9263.475561353298</v>
      </c>
      <c r="Z1556" s="39">
        <f t="shared" si="444"/>
        <v>9759.9331769069031</v>
      </c>
      <c r="AA1556" s="45">
        <f t="shared" si="445"/>
        <v>6.7112439853130382E-2</v>
      </c>
      <c r="AB1556" s="45">
        <f t="shared" si="446"/>
        <v>0.40665353267422882</v>
      </c>
      <c r="AC1556" s="45">
        <f t="shared" si="447"/>
        <v>1.3185429758522389E-2</v>
      </c>
      <c r="AD1556" s="45">
        <f t="shared" si="448"/>
        <v>0.48695140228588157</v>
      </c>
      <c r="AE1556" s="45">
        <f t="shared" si="449"/>
        <v>0.51304859771411848</v>
      </c>
      <c r="AF1556" s="43">
        <f>('Estimates from MCMC'!$B$2-'MCMC runs'!W1556)/'Estimates from MCMC'!$B$2</f>
        <v>0.14132336886096208</v>
      </c>
    </row>
    <row r="1557" spans="1:32" x14ac:dyDescent="0.3">
      <c r="A1557" s="38">
        <v>3088</v>
      </c>
      <c r="B1557" s="38">
        <v>2011108.716989297</v>
      </c>
      <c r="C1557" s="39">
        <v>51822.9371788805</v>
      </c>
      <c r="D1557" s="39">
        <v>50779.474133047501</v>
      </c>
      <c r="E1557" s="39">
        <f t="shared" si="432"/>
        <v>1043.4630458329993</v>
      </c>
      <c r="F1557" s="39">
        <v>51759.960517841297</v>
      </c>
      <c r="G1557" s="40">
        <f t="shared" si="433"/>
        <v>62.976661039203464</v>
      </c>
      <c r="H1557" s="39">
        <v>51732.708515892104</v>
      </c>
      <c r="I1557" s="39">
        <f t="shared" si="434"/>
        <v>90.228662988396536</v>
      </c>
      <c r="J1557" s="39">
        <v>50627.203710282003</v>
      </c>
      <c r="K1557" s="40">
        <f t="shared" si="435"/>
        <v>1195.733468598497</v>
      </c>
      <c r="L1557" s="39">
        <v>50037.591261739799</v>
      </c>
      <c r="M1557" s="39">
        <f t="shared" si="436"/>
        <v>1785.3459171407012</v>
      </c>
      <c r="N1557" s="39">
        <f t="shared" si="441"/>
        <v>589.61244854220422</v>
      </c>
      <c r="O1557" s="40">
        <f>'Estimates from MCMC'!$B$2-L1557</f>
        <v>19023.408738260201</v>
      </c>
      <c r="P1557" s="39">
        <v>51283.157502959097</v>
      </c>
      <c r="Q1557" s="40">
        <f t="shared" si="437"/>
        <v>1245.5662412192978</v>
      </c>
      <c r="R1557" s="39">
        <v>51314.298636487802</v>
      </c>
      <c r="S1557" s="39">
        <f t="shared" si="438"/>
        <v>31.141133528704813</v>
      </c>
      <c r="T1557" s="39">
        <f t="shared" si="442"/>
        <v>1276.7073747480026</v>
      </c>
      <c r="U1557" s="39">
        <v>57773.527628659103</v>
      </c>
      <c r="V1557" s="39">
        <f t="shared" si="439"/>
        <v>7735.9363669193044</v>
      </c>
      <c r="W1557" s="39">
        <v>59301.066823093097</v>
      </c>
      <c r="X1557" s="39">
        <f t="shared" si="440"/>
        <v>250.83181968599092</v>
      </c>
      <c r="Y1557" s="39">
        <f t="shared" si="443"/>
        <v>9263.475561353298</v>
      </c>
      <c r="Z1557" s="39">
        <f t="shared" si="444"/>
        <v>9759.9331769069031</v>
      </c>
      <c r="AA1557" s="45">
        <f t="shared" si="445"/>
        <v>6.7112439853130382E-2</v>
      </c>
      <c r="AB1557" s="45">
        <f t="shared" si="446"/>
        <v>0.40665353267422882</v>
      </c>
      <c r="AC1557" s="45">
        <f t="shared" si="447"/>
        <v>1.3185429758522389E-2</v>
      </c>
      <c r="AD1557" s="45">
        <f t="shared" si="448"/>
        <v>0.48695140228588157</v>
      </c>
      <c r="AE1557" s="45">
        <f t="shared" si="449"/>
        <v>0.51304859771411848</v>
      </c>
      <c r="AF1557" s="43">
        <f>('Estimates from MCMC'!$B$2-'MCMC runs'!W1557)/'Estimates from MCMC'!$B$2</f>
        <v>0.14132336886096208</v>
      </c>
    </row>
    <row r="1558" spans="1:32" x14ac:dyDescent="0.3">
      <c r="A1558" s="38">
        <v>4051</v>
      </c>
      <c r="B1558" s="38">
        <v>2110030.0754431719</v>
      </c>
      <c r="C1558" s="39">
        <v>52483.340917958798</v>
      </c>
      <c r="D1558" s="39">
        <v>51467.335697661001</v>
      </c>
      <c r="E1558" s="39">
        <f t="shared" si="432"/>
        <v>1016.0052202977968</v>
      </c>
      <c r="F1558" s="39">
        <v>52428.407132792898</v>
      </c>
      <c r="G1558" s="40">
        <f t="shared" si="433"/>
        <v>54.93378516590019</v>
      </c>
      <c r="H1558" s="39">
        <v>52397.3062786378</v>
      </c>
      <c r="I1558" s="39">
        <f t="shared" si="434"/>
        <v>86.034639320998394</v>
      </c>
      <c r="J1558" s="39">
        <v>51326.984176657599</v>
      </c>
      <c r="K1558" s="40">
        <f t="shared" si="435"/>
        <v>1156.3567413011988</v>
      </c>
      <c r="L1558" s="39">
        <v>50764.425329614001</v>
      </c>
      <c r="M1558" s="39">
        <f t="shared" si="436"/>
        <v>1718.9155883447966</v>
      </c>
      <c r="N1558" s="39">
        <f t="shared" si="441"/>
        <v>562.55884704359778</v>
      </c>
      <c r="O1558" s="40">
        <f>'Estimates from MCMC'!$B$2-L1558</f>
        <v>18296.574670385999</v>
      </c>
      <c r="P1558" s="39">
        <v>51955.220468030799</v>
      </c>
      <c r="Q1558" s="40">
        <f t="shared" si="437"/>
        <v>1190.7951384167973</v>
      </c>
      <c r="R1558" s="39">
        <v>51984.928978554803</v>
      </c>
      <c r="S1558" s="39">
        <f t="shared" si="438"/>
        <v>29.708510524003941</v>
      </c>
      <c r="T1558" s="39">
        <f t="shared" si="442"/>
        <v>1220.5036489408012</v>
      </c>
      <c r="U1558" s="39">
        <v>58614.201267625103</v>
      </c>
      <c r="V1558" s="39">
        <f t="shared" si="439"/>
        <v>7849.775938011102</v>
      </c>
      <c r="W1558" s="39">
        <v>60075.308748385702</v>
      </c>
      <c r="X1558" s="39">
        <f t="shared" si="440"/>
        <v>240.60383181979705</v>
      </c>
      <c r="Y1558" s="39">
        <f t="shared" si="443"/>
        <v>9310.8834187717002</v>
      </c>
      <c r="Z1558" s="39">
        <f t="shared" si="444"/>
        <v>8985.6912516142984</v>
      </c>
      <c r="AA1558" s="45">
        <f t="shared" si="445"/>
        <v>6.6706674387324139E-2</v>
      </c>
      <c r="AB1558" s="45">
        <f t="shared" si="446"/>
        <v>0.42902980909953553</v>
      </c>
      <c r="AC1558" s="45">
        <f t="shared" si="447"/>
        <v>1.3150211783040868E-2</v>
      </c>
      <c r="AD1558" s="45">
        <f t="shared" si="448"/>
        <v>0.50888669526990049</v>
      </c>
      <c r="AE1558" s="45">
        <f t="shared" si="449"/>
        <v>0.49111330473009945</v>
      </c>
      <c r="AF1558" s="43">
        <f>('Estimates from MCMC'!$B$2-'MCMC runs'!W1558)/'Estimates from MCMC'!$B$2</f>
        <v>0.13011238255476026</v>
      </c>
    </row>
    <row r="1559" spans="1:32" x14ac:dyDescent="0.3">
      <c r="A1559" s="38">
        <v>1969</v>
      </c>
      <c r="B1559" s="38">
        <v>1995426.5461512089</v>
      </c>
      <c r="C1559" s="39">
        <v>52295.732552371002</v>
      </c>
      <c r="D1559" s="39">
        <v>51254.783567491897</v>
      </c>
      <c r="E1559" s="39">
        <f t="shared" si="432"/>
        <v>1040.9489848791054</v>
      </c>
      <c r="F1559" s="39">
        <v>52231.833887611603</v>
      </c>
      <c r="G1559" s="40">
        <f t="shared" si="433"/>
        <v>63.898664759399253</v>
      </c>
      <c r="H1559" s="39">
        <v>52205.278001774997</v>
      </c>
      <c r="I1559" s="39">
        <f t="shared" si="434"/>
        <v>90.454550596004992</v>
      </c>
      <c r="J1559" s="39">
        <v>51101.346453742801</v>
      </c>
      <c r="K1559" s="40">
        <f t="shared" si="435"/>
        <v>1194.3860986282016</v>
      </c>
      <c r="L1559" s="39">
        <v>50510.258412348499</v>
      </c>
      <c r="M1559" s="39">
        <f t="shared" si="436"/>
        <v>1785.474140022503</v>
      </c>
      <c r="N1559" s="39">
        <f t="shared" si="441"/>
        <v>591.0880413943014</v>
      </c>
      <c r="O1559" s="40">
        <f>'Estimates from MCMC'!$B$2-L1559</f>
        <v>18550.741587651501</v>
      </c>
      <c r="P1559" s="39">
        <v>51755.639207466898</v>
      </c>
      <c r="Q1559" s="40">
        <f t="shared" si="437"/>
        <v>1245.380795118399</v>
      </c>
      <c r="R1559" s="39">
        <v>51786.975492065998</v>
      </c>
      <c r="S1559" s="39">
        <f t="shared" si="438"/>
        <v>31.336284599099599</v>
      </c>
      <c r="T1559" s="39">
        <f t="shared" si="442"/>
        <v>1276.7170797174986</v>
      </c>
      <c r="U1559" s="39">
        <v>58345.557293432197</v>
      </c>
      <c r="V1559" s="39">
        <f t="shared" si="439"/>
        <v>7835.2988810836978</v>
      </c>
      <c r="W1559" s="39">
        <v>59873.153862255604</v>
      </c>
      <c r="X1559" s="39">
        <f t="shared" si="440"/>
        <v>250.87948910590785</v>
      </c>
      <c r="Y1559" s="39">
        <f t="shared" si="443"/>
        <v>9362.8954499071042</v>
      </c>
      <c r="Z1559" s="39">
        <f t="shared" si="444"/>
        <v>9187.8461377443964</v>
      </c>
      <c r="AA1559" s="45">
        <f t="shared" si="445"/>
        <v>6.8822967194333562E-2</v>
      </c>
      <c r="AB1559" s="45">
        <f t="shared" si="446"/>
        <v>0.42237119438391335</v>
      </c>
      <c r="AC1559" s="45">
        <f t="shared" si="447"/>
        <v>1.3523960102646703E-2</v>
      </c>
      <c r="AD1559" s="45">
        <f t="shared" si="448"/>
        <v>0.50471812168089369</v>
      </c>
      <c r="AE1559" s="45">
        <f t="shared" si="449"/>
        <v>0.49528187831910636</v>
      </c>
      <c r="AF1559" s="43">
        <f>('Estimates from MCMC'!$B$2-'MCMC runs'!W1559)/'Estimates from MCMC'!$B$2</f>
        <v>0.13303957570473054</v>
      </c>
    </row>
    <row r="1560" spans="1:32" x14ac:dyDescent="0.3">
      <c r="A1560" s="38">
        <v>1419</v>
      </c>
      <c r="B1560" s="38">
        <v>1942914.9277233179</v>
      </c>
      <c r="C1560" s="39">
        <v>50908.461880007802</v>
      </c>
      <c r="D1560" s="39">
        <v>49890.264381337402</v>
      </c>
      <c r="E1560" s="39">
        <f t="shared" si="432"/>
        <v>1018.1974986704008</v>
      </c>
      <c r="F1560" s="39">
        <v>50833.918579875201</v>
      </c>
      <c r="G1560" s="40">
        <f t="shared" si="433"/>
        <v>74.543300132601871</v>
      </c>
      <c r="H1560" s="39">
        <v>50819.7357332994</v>
      </c>
      <c r="I1560" s="39">
        <f t="shared" si="434"/>
        <v>88.726146708402666</v>
      </c>
      <c r="J1560" s="39">
        <v>49728.058259182399</v>
      </c>
      <c r="K1560" s="40">
        <f t="shared" si="435"/>
        <v>1180.4036208254038</v>
      </c>
      <c r="L1560" s="39">
        <v>49148.452374448403</v>
      </c>
      <c r="M1560" s="39">
        <f t="shared" si="436"/>
        <v>1760.0095055593993</v>
      </c>
      <c r="N1560" s="39">
        <f t="shared" si="441"/>
        <v>579.60588473399548</v>
      </c>
      <c r="O1560" s="40">
        <f>'Estimates from MCMC'!$B$2-L1560</f>
        <v>19912.547625551597</v>
      </c>
      <c r="P1560" s="39">
        <v>50372.986988686003</v>
      </c>
      <c r="Q1560" s="40">
        <f t="shared" si="437"/>
        <v>1224.5346142376002</v>
      </c>
      <c r="R1560" s="39">
        <v>50403.601411205796</v>
      </c>
      <c r="S1560" s="39">
        <f t="shared" si="438"/>
        <v>30.614422519793152</v>
      </c>
      <c r="T1560" s="39">
        <f t="shared" si="442"/>
        <v>1255.1490367573933</v>
      </c>
      <c r="U1560" s="39">
        <v>56752.7094060167</v>
      </c>
      <c r="V1560" s="39">
        <f t="shared" si="439"/>
        <v>7604.257031568297</v>
      </c>
      <c r="W1560" s="39">
        <v>58254.828817814901</v>
      </c>
      <c r="X1560" s="39">
        <f t="shared" si="440"/>
        <v>246.97037504080799</v>
      </c>
      <c r="Y1560" s="39">
        <f t="shared" si="443"/>
        <v>9106.3764433664983</v>
      </c>
      <c r="Z1560" s="39">
        <f t="shared" si="444"/>
        <v>10806.171182185099</v>
      </c>
      <c r="AA1560" s="45">
        <f t="shared" si="445"/>
        <v>6.3033071426119164E-2</v>
      </c>
      <c r="AB1560" s="45">
        <f t="shared" si="446"/>
        <v>0.38188267893007244</v>
      </c>
      <c r="AC1560" s="45">
        <f t="shared" si="447"/>
        <v>1.2402751254384843E-2</v>
      </c>
      <c r="AD1560" s="45">
        <f t="shared" si="448"/>
        <v>0.45731850161057647</v>
      </c>
      <c r="AE1560" s="45">
        <f t="shared" si="449"/>
        <v>0.54268149838942359</v>
      </c>
      <c r="AF1560" s="43">
        <f>('Estimates from MCMC'!$B$2-'MCMC runs'!W1560)/'Estimates from MCMC'!$B$2</f>
        <v>0.15647284548710702</v>
      </c>
    </row>
    <row r="1561" spans="1:32" x14ac:dyDescent="0.3">
      <c r="A1561" s="38">
        <v>3001</v>
      </c>
      <c r="B1561" s="38">
        <v>1984622.856700168</v>
      </c>
      <c r="C1561" s="39">
        <v>52791.138705906997</v>
      </c>
      <c r="D1561" s="39">
        <v>51727.3840448458</v>
      </c>
      <c r="E1561" s="39">
        <f t="shared" si="432"/>
        <v>1063.7546610611971</v>
      </c>
      <c r="F1561" s="39">
        <v>52738.0313307127</v>
      </c>
      <c r="G1561" s="40">
        <f t="shared" si="433"/>
        <v>53.107375194296765</v>
      </c>
      <c r="H1561" s="39">
        <v>52699.0630053352</v>
      </c>
      <c r="I1561" s="39">
        <f t="shared" si="434"/>
        <v>92.075700571796915</v>
      </c>
      <c r="J1561" s="39">
        <v>51582.706926839899</v>
      </c>
      <c r="K1561" s="40">
        <f t="shared" si="435"/>
        <v>1208.4317790670975</v>
      </c>
      <c r="L1561" s="39">
        <v>50981.115484016897</v>
      </c>
      <c r="M1561" s="39">
        <f t="shared" si="436"/>
        <v>1810.0232218901001</v>
      </c>
      <c r="N1561" s="39">
        <f t="shared" si="441"/>
        <v>601.59144282300258</v>
      </c>
      <c r="O1561" s="40">
        <f>'Estimates from MCMC'!$B$2-L1561</f>
        <v>18079.884515983103</v>
      </c>
      <c r="P1561" s="39">
        <v>52245.332772235597</v>
      </c>
      <c r="Q1561" s="40">
        <f t="shared" si="437"/>
        <v>1264.2172882187006</v>
      </c>
      <c r="R1561" s="39">
        <v>52277.346612986301</v>
      </c>
      <c r="S1561" s="39">
        <f t="shared" si="438"/>
        <v>32.013840750703821</v>
      </c>
      <c r="T1561" s="39">
        <f t="shared" si="442"/>
        <v>1296.2311289694044</v>
      </c>
      <c r="U1561" s="39">
        <v>58975.491388374197</v>
      </c>
      <c r="V1561" s="39">
        <f t="shared" si="439"/>
        <v>7994.3759043573009</v>
      </c>
      <c r="W1561" s="39">
        <v>60527.594367043697</v>
      </c>
      <c r="X1561" s="39">
        <f t="shared" si="440"/>
        <v>255.87184970009548</v>
      </c>
      <c r="Y1561" s="39">
        <f t="shared" si="443"/>
        <v>9546.4788830268008</v>
      </c>
      <c r="Z1561" s="39">
        <f t="shared" si="444"/>
        <v>8533.4056329563027</v>
      </c>
      <c r="AA1561" s="45">
        <f t="shared" si="445"/>
        <v>7.1694657552900914E-2</v>
      </c>
      <c r="AB1561" s="45">
        <f t="shared" si="446"/>
        <v>0.44216963317935232</v>
      </c>
      <c r="AC1561" s="45">
        <f t="shared" si="447"/>
        <v>1.4152294472561364E-2</v>
      </c>
      <c r="AD1561" s="45">
        <f t="shared" si="448"/>
        <v>0.52801658520481465</v>
      </c>
      <c r="AE1561" s="45">
        <f t="shared" si="449"/>
        <v>0.47198341479518541</v>
      </c>
      <c r="AF1561" s="43">
        <f>('Estimates from MCMC'!$B$2-'MCMC runs'!W1561)/'Estimates from MCMC'!$B$2</f>
        <v>0.12356330827755611</v>
      </c>
    </row>
    <row r="1562" spans="1:32" x14ac:dyDescent="0.3">
      <c r="A1562" s="38">
        <v>1663</v>
      </c>
      <c r="B1562" s="38">
        <v>1991834.9267767849</v>
      </c>
      <c r="C1562" s="39">
        <v>51952.101321800503</v>
      </c>
      <c r="D1562" s="39">
        <v>50947.124181612198</v>
      </c>
      <c r="E1562" s="39">
        <f t="shared" si="432"/>
        <v>1004.9771401883045</v>
      </c>
      <c r="F1562" s="39">
        <v>51896.948743055</v>
      </c>
      <c r="G1562" s="40">
        <f t="shared" si="433"/>
        <v>55.152578745502979</v>
      </c>
      <c r="H1562" s="39">
        <v>51865.845436630203</v>
      </c>
      <c r="I1562" s="39">
        <f t="shared" si="434"/>
        <v>86.255885170299734</v>
      </c>
      <c r="J1562" s="39">
        <v>50806.236428980097</v>
      </c>
      <c r="K1562" s="40">
        <f t="shared" si="435"/>
        <v>1145.8648928204057</v>
      </c>
      <c r="L1562" s="39">
        <v>50242.050383203103</v>
      </c>
      <c r="M1562" s="39">
        <f t="shared" si="436"/>
        <v>1710.0509385974001</v>
      </c>
      <c r="N1562" s="39">
        <f t="shared" si="441"/>
        <v>564.18604577699443</v>
      </c>
      <c r="O1562" s="40">
        <f>'Estimates from MCMC'!$B$2-L1562</f>
        <v>18818.949616796897</v>
      </c>
      <c r="P1562" s="39">
        <v>51426.419339248998</v>
      </c>
      <c r="Q1562" s="40">
        <f t="shared" si="437"/>
        <v>1184.3689560458952</v>
      </c>
      <c r="R1562" s="39">
        <v>51456.448306114798</v>
      </c>
      <c r="S1562" s="39">
        <f t="shared" si="438"/>
        <v>30.028966865800612</v>
      </c>
      <c r="T1562" s="39">
        <f t="shared" si="442"/>
        <v>1214.3979229116958</v>
      </c>
      <c r="U1562" s="39">
        <v>58012.732010174099</v>
      </c>
      <c r="V1562" s="39">
        <f t="shared" si="439"/>
        <v>7770.6816269709961</v>
      </c>
      <c r="W1562" s="39">
        <v>59464.856132070898</v>
      </c>
      <c r="X1562" s="39">
        <f t="shared" si="440"/>
        <v>237.72619898510311</v>
      </c>
      <c r="Y1562" s="39">
        <f t="shared" si="443"/>
        <v>9222.805748867795</v>
      </c>
      <c r="Z1562" s="39">
        <f t="shared" si="444"/>
        <v>9596.1438679291023</v>
      </c>
      <c r="AA1562" s="45">
        <f t="shared" si="445"/>
        <v>6.4530590050986811E-2</v>
      </c>
      <c r="AB1562" s="45">
        <f t="shared" si="446"/>
        <v>0.41291792502782709</v>
      </c>
      <c r="AC1562" s="45">
        <f t="shared" si="447"/>
        <v>1.2632277774574626E-2</v>
      </c>
      <c r="AD1562" s="45">
        <f t="shared" si="448"/>
        <v>0.49008079285338851</v>
      </c>
      <c r="AE1562" s="45">
        <f t="shared" si="449"/>
        <v>0.50991920714661154</v>
      </c>
      <c r="AF1562" s="43">
        <f>('Estimates from MCMC'!$B$2-'MCMC runs'!W1562)/'Estimates from MCMC'!$B$2</f>
        <v>0.13895170744601298</v>
      </c>
    </row>
    <row r="1563" spans="1:32" x14ac:dyDescent="0.3">
      <c r="A1563" s="38">
        <v>2766</v>
      </c>
      <c r="B1563" s="38">
        <v>2026902.7245020049</v>
      </c>
      <c r="C1563" s="39">
        <v>52829.754132016402</v>
      </c>
      <c r="D1563" s="39">
        <v>51798.224856386099</v>
      </c>
      <c r="E1563" s="39">
        <f t="shared" si="432"/>
        <v>1031.5292756303024</v>
      </c>
      <c r="F1563" s="39">
        <v>52755.146911538402</v>
      </c>
      <c r="G1563" s="40">
        <f t="shared" si="433"/>
        <v>74.607220477999363</v>
      </c>
      <c r="H1563" s="39">
        <v>52739.916521633597</v>
      </c>
      <c r="I1563" s="39">
        <f t="shared" si="434"/>
        <v>89.837610382804996</v>
      </c>
      <c r="J1563" s="39">
        <v>51634.942982241701</v>
      </c>
      <c r="K1563" s="40">
        <f t="shared" si="435"/>
        <v>1194.8111497747013</v>
      </c>
      <c r="L1563" s="39">
        <v>51047.676279525702</v>
      </c>
      <c r="M1563" s="39">
        <f t="shared" si="436"/>
        <v>1782.0778524907</v>
      </c>
      <c r="N1563" s="39">
        <f t="shared" si="441"/>
        <v>587.26670271599869</v>
      </c>
      <c r="O1563" s="40">
        <f>'Estimates from MCMC'!$B$2-L1563</f>
        <v>18013.323720474298</v>
      </c>
      <c r="P1563" s="39">
        <v>52290.005727289303</v>
      </c>
      <c r="Q1563" s="40">
        <f t="shared" si="437"/>
        <v>1242.3294477636009</v>
      </c>
      <c r="R1563" s="39">
        <v>52320.944477175399</v>
      </c>
      <c r="S1563" s="39">
        <f t="shared" si="438"/>
        <v>30.938749886096048</v>
      </c>
      <c r="T1563" s="39">
        <f t="shared" si="442"/>
        <v>1273.268197649697</v>
      </c>
      <c r="U1563" s="39">
        <v>59016.6059936815</v>
      </c>
      <c r="V1563" s="39">
        <f t="shared" si="439"/>
        <v>7968.9297141557981</v>
      </c>
      <c r="W1563" s="39">
        <v>60540.687738565699</v>
      </c>
      <c r="X1563" s="39">
        <f t="shared" si="440"/>
        <v>250.81354723450204</v>
      </c>
      <c r="Y1563" s="39">
        <f t="shared" si="443"/>
        <v>9493.0114590399971</v>
      </c>
      <c r="Z1563" s="39">
        <f t="shared" si="444"/>
        <v>8520.312261434301</v>
      </c>
      <c r="AA1563" s="45">
        <f t="shared" si="445"/>
        <v>7.0684800729055641E-2</v>
      </c>
      <c r="AB1563" s="45">
        <f t="shared" si="446"/>
        <v>0.44239085677998202</v>
      </c>
      <c r="AC1563" s="45">
        <f t="shared" si="447"/>
        <v>1.3923779482707149E-2</v>
      </c>
      <c r="AD1563" s="45">
        <f t="shared" si="448"/>
        <v>0.52699943699174479</v>
      </c>
      <c r="AE1563" s="45">
        <f t="shared" si="449"/>
        <v>0.47300056300825521</v>
      </c>
      <c r="AF1563" s="43">
        <f>('Estimates from MCMC'!$B$2-'MCMC runs'!W1563)/'Estimates from MCMC'!$B$2</f>
        <v>0.12337371687977731</v>
      </c>
    </row>
    <row r="1564" spans="1:32" x14ac:dyDescent="0.3">
      <c r="A1564" s="38">
        <v>1472</v>
      </c>
      <c r="B1564" s="38">
        <v>1921064.5114153984</v>
      </c>
      <c r="C1564" s="39">
        <v>52970.372008767903</v>
      </c>
      <c r="D1564" s="39">
        <v>51884.836966416602</v>
      </c>
      <c r="E1564" s="39">
        <f t="shared" si="432"/>
        <v>1085.5350423513009</v>
      </c>
      <c r="F1564" s="39">
        <v>52921.987431964102</v>
      </c>
      <c r="G1564" s="40">
        <f t="shared" si="433"/>
        <v>48.384576803800883</v>
      </c>
      <c r="H1564" s="39">
        <v>52877.482543642502</v>
      </c>
      <c r="I1564" s="39">
        <f t="shared" si="434"/>
        <v>92.88946512540133</v>
      </c>
      <c r="J1564" s="39">
        <v>51743.998293083598</v>
      </c>
      <c r="K1564" s="40">
        <f t="shared" si="435"/>
        <v>1226.3737156843054</v>
      </c>
      <c r="L1564" s="39">
        <v>51137.321357221001</v>
      </c>
      <c r="M1564" s="39">
        <f t="shared" si="436"/>
        <v>1833.0506515469024</v>
      </c>
      <c r="N1564" s="39">
        <f t="shared" si="441"/>
        <v>606.67693586259702</v>
      </c>
      <c r="O1564" s="40">
        <f>'Estimates from MCMC'!$B$2-L1564</f>
        <v>17923.678642778999</v>
      </c>
      <c r="P1564" s="39">
        <v>52422.328873951803</v>
      </c>
      <c r="Q1564" s="40">
        <f t="shared" si="437"/>
        <v>1285.0075167308023</v>
      </c>
      <c r="R1564" s="39">
        <v>52454.313216660703</v>
      </c>
      <c r="S1564" s="39">
        <f t="shared" si="438"/>
        <v>31.984342708899931</v>
      </c>
      <c r="T1564" s="39">
        <f t="shared" si="442"/>
        <v>1316.9918594397022</v>
      </c>
      <c r="U1564" s="39">
        <v>59067.750548177297</v>
      </c>
      <c r="V1564" s="39">
        <f t="shared" si="439"/>
        <v>7930.4291909562962</v>
      </c>
      <c r="W1564" s="39">
        <v>60642.779374432597</v>
      </c>
      <c r="X1564" s="39">
        <f t="shared" si="440"/>
        <v>258.03696681559813</v>
      </c>
      <c r="Y1564" s="39">
        <f t="shared" si="443"/>
        <v>9505.4580172115966</v>
      </c>
      <c r="Z1564" s="39">
        <f t="shared" si="444"/>
        <v>8418.2206255674027</v>
      </c>
      <c r="AA1564" s="45">
        <f t="shared" si="445"/>
        <v>7.3477765680109719E-2</v>
      </c>
      <c r="AB1564" s="45">
        <f t="shared" si="446"/>
        <v>0.44245544394154085</v>
      </c>
      <c r="AC1564" s="45">
        <f t="shared" si="447"/>
        <v>1.4396428989735026E-2</v>
      </c>
      <c r="AD1564" s="45">
        <f t="shared" si="448"/>
        <v>0.5303296386113856</v>
      </c>
      <c r="AE1564" s="45">
        <f t="shared" si="449"/>
        <v>0.4696703613886144</v>
      </c>
      <c r="AF1564" s="43">
        <f>('Estimates from MCMC'!$B$2-'MCMC runs'!W1564)/'Estimates from MCMC'!$B$2</f>
        <v>0.12189543484118971</v>
      </c>
    </row>
    <row r="1565" spans="1:32" x14ac:dyDescent="0.3">
      <c r="A1565" s="38">
        <v>2163</v>
      </c>
      <c r="B1565" s="38">
        <v>2032866.2281329532</v>
      </c>
      <c r="C1565" s="39">
        <v>51644.250364402302</v>
      </c>
      <c r="D1565" s="39">
        <v>50624.457099953601</v>
      </c>
      <c r="E1565" s="39">
        <f t="shared" si="432"/>
        <v>1019.7932644487009</v>
      </c>
      <c r="F1565" s="39">
        <v>51579.962887244597</v>
      </c>
      <c r="G1565" s="40">
        <f t="shared" si="433"/>
        <v>64.287477157704416</v>
      </c>
      <c r="H1565" s="39">
        <v>51556.870320513903</v>
      </c>
      <c r="I1565" s="39">
        <f t="shared" si="434"/>
        <v>87.380043888399086</v>
      </c>
      <c r="J1565" s="39">
        <v>50473.550289080304</v>
      </c>
      <c r="K1565" s="40">
        <f t="shared" si="435"/>
        <v>1170.7000753219982</v>
      </c>
      <c r="L1565" s="39">
        <v>49902.441105591097</v>
      </c>
      <c r="M1565" s="39">
        <f t="shared" si="436"/>
        <v>1741.8092588112049</v>
      </c>
      <c r="N1565" s="39">
        <f t="shared" si="441"/>
        <v>571.10918348920677</v>
      </c>
      <c r="O1565" s="40">
        <f>'Estimates from MCMC'!$B$2-L1565</f>
        <v>19158.558894408903</v>
      </c>
      <c r="P1565" s="39">
        <v>51111.2120347698</v>
      </c>
      <c r="Q1565" s="40">
        <f t="shared" si="437"/>
        <v>1208.7709291787032</v>
      </c>
      <c r="R1565" s="39">
        <v>51141.3614549087</v>
      </c>
      <c r="S1565" s="39">
        <f t="shared" si="438"/>
        <v>30.149420138899586</v>
      </c>
      <c r="T1565" s="39">
        <f t="shared" si="442"/>
        <v>1238.9203493176028</v>
      </c>
      <c r="U1565" s="39">
        <v>57659.093274938001</v>
      </c>
      <c r="V1565" s="39">
        <f t="shared" si="439"/>
        <v>7756.652169346904</v>
      </c>
      <c r="W1565" s="39">
        <v>59142.865092334097</v>
      </c>
      <c r="X1565" s="39">
        <f t="shared" si="440"/>
        <v>244.85146807849378</v>
      </c>
      <c r="Y1565" s="39">
        <f t="shared" si="443"/>
        <v>9240.4239867430006</v>
      </c>
      <c r="Z1565" s="39">
        <f t="shared" si="444"/>
        <v>9918.1349076659026</v>
      </c>
      <c r="AA1565" s="45">
        <f t="shared" si="445"/>
        <v>6.466667749624741E-2</v>
      </c>
      <c r="AB1565" s="45">
        <f t="shared" si="446"/>
        <v>0.40486615992868596</v>
      </c>
      <c r="AC1565" s="45">
        <f t="shared" si="447"/>
        <v>1.2780265437916079E-2</v>
      </c>
      <c r="AD1565" s="45">
        <f t="shared" si="448"/>
        <v>0.48231310286284945</v>
      </c>
      <c r="AE1565" s="45">
        <f t="shared" si="449"/>
        <v>0.51768689713715055</v>
      </c>
      <c r="AF1565" s="43">
        <f>('Estimates from MCMC'!$B$2-'MCMC runs'!W1565)/'Estimates from MCMC'!$B$2</f>
        <v>0.14361412240868077</v>
      </c>
    </row>
    <row r="1566" spans="1:32" x14ac:dyDescent="0.3">
      <c r="A1566" s="38">
        <v>1416</v>
      </c>
      <c r="B1566" s="38">
        <v>1939522.1762508806</v>
      </c>
      <c r="C1566" s="39">
        <v>53079.130353977103</v>
      </c>
      <c r="D1566" s="39">
        <v>52016.745953740399</v>
      </c>
      <c r="E1566" s="39">
        <f t="shared" si="432"/>
        <v>1062.3844002367041</v>
      </c>
      <c r="F1566" s="39">
        <v>53021.679123390801</v>
      </c>
      <c r="G1566" s="40">
        <f t="shared" si="433"/>
        <v>57.4512305863027</v>
      </c>
      <c r="H1566" s="39">
        <v>52988.669381312196</v>
      </c>
      <c r="I1566" s="39">
        <f t="shared" si="434"/>
        <v>90.460972664906876</v>
      </c>
      <c r="J1566" s="39">
        <v>51869.4767755465</v>
      </c>
      <c r="K1566" s="40">
        <f t="shared" si="435"/>
        <v>1209.6535784306034</v>
      </c>
      <c r="L1566" s="39">
        <v>51278.5440594963</v>
      </c>
      <c r="M1566" s="39">
        <f t="shared" si="436"/>
        <v>1800.5862944808032</v>
      </c>
      <c r="N1566" s="39">
        <f t="shared" si="441"/>
        <v>590.93271605019982</v>
      </c>
      <c r="O1566" s="40">
        <f>'Estimates from MCMC'!$B$2-L1566</f>
        <v>17782.4559405037</v>
      </c>
      <c r="P1566" s="39">
        <v>52533.257172472302</v>
      </c>
      <c r="Q1566" s="40">
        <f t="shared" si="437"/>
        <v>1254.7131129760019</v>
      </c>
      <c r="R1566" s="39">
        <v>52564.277156996097</v>
      </c>
      <c r="S1566" s="39">
        <f t="shared" si="438"/>
        <v>31.019984523794847</v>
      </c>
      <c r="T1566" s="39">
        <f t="shared" si="442"/>
        <v>1285.7330974997967</v>
      </c>
      <c r="U1566" s="39">
        <v>59392.035679659799</v>
      </c>
      <c r="V1566" s="39">
        <f t="shared" si="439"/>
        <v>8113.4916201634987</v>
      </c>
      <c r="W1566" s="39">
        <v>60934.558892471403</v>
      </c>
      <c r="X1566" s="39">
        <f t="shared" si="440"/>
        <v>256.79011531180731</v>
      </c>
      <c r="Y1566" s="39">
        <f t="shared" si="443"/>
        <v>9656.0148329751028</v>
      </c>
      <c r="Z1566" s="39">
        <f t="shared" si="444"/>
        <v>8126.4411075285971</v>
      </c>
      <c r="AA1566" s="45">
        <f t="shared" si="445"/>
        <v>7.2303460320755755E-2</v>
      </c>
      <c r="AB1566" s="45">
        <f t="shared" si="446"/>
        <v>0.45626383933183973</v>
      </c>
      <c r="AC1566" s="45">
        <f t="shared" si="447"/>
        <v>1.4440643979154072E-2</v>
      </c>
      <c r="AD1566" s="45">
        <f t="shared" si="448"/>
        <v>0.54300794363174953</v>
      </c>
      <c r="AE1566" s="45">
        <f t="shared" si="449"/>
        <v>0.45699205636825047</v>
      </c>
      <c r="AF1566" s="43">
        <f>('Estimates from MCMC'!$B$2-'MCMC runs'!W1566)/'Estimates from MCMC'!$B$2</f>
        <v>0.1176704812778355</v>
      </c>
    </row>
    <row r="1567" spans="1:32" x14ac:dyDescent="0.3">
      <c r="A1567" s="38">
        <v>2857</v>
      </c>
      <c r="B1567" s="38">
        <v>1939522.1762508806</v>
      </c>
      <c r="C1567" s="39">
        <v>53079.130353977103</v>
      </c>
      <c r="D1567" s="39">
        <v>52016.745953740399</v>
      </c>
      <c r="E1567" s="39">
        <f t="shared" si="432"/>
        <v>1062.3844002367041</v>
      </c>
      <c r="F1567" s="39">
        <v>53021.679123390801</v>
      </c>
      <c r="G1567" s="40">
        <f t="shared" si="433"/>
        <v>57.4512305863027</v>
      </c>
      <c r="H1567" s="39">
        <v>52988.669381312196</v>
      </c>
      <c r="I1567" s="39">
        <f t="shared" si="434"/>
        <v>90.460972664906876</v>
      </c>
      <c r="J1567" s="39">
        <v>51869.4767755465</v>
      </c>
      <c r="K1567" s="40">
        <f t="shared" si="435"/>
        <v>1209.6535784306034</v>
      </c>
      <c r="L1567" s="39">
        <v>51278.5440594963</v>
      </c>
      <c r="M1567" s="39">
        <f t="shared" si="436"/>
        <v>1800.5862944808032</v>
      </c>
      <c r="N1567" s="39">
        <f t="shared" si="441"/>
        <v>590.93271605019982</v>
      </c>
      <c r="O1567" s="40">
        <f>'Estimates from MCMC'!$B$2-L1567</f>
        <v>17782.4559405037</v>
      </c>
      <c r="P1567" s="39">
        <v>52533.257172472302</v>
      </c>
      <c r="Q1567" s="40">
        <f t="shared" si="437"/>
        <v>1254.7131129760019</v>
      </c>
      <c r="R1567" s="39">
        <v>52564.277156996097</v>
      </c>
      <c r="S1567" s="39">
        <f t="shared" si="438"/>
        <v>31.019984523794847</v>
      </c>
      <c r="T1567" s="39">
        <f t="shared" si="442"/>
        <v>1285.7330974997967</v>
      </c>
      <c r="U1567" s="39">
        <v>59392.035679659799</v>
      </c>
      <c r="V1567" s="39">
        <f t="shared" si="439"/>
        <v>8113.4916201634987</v>
      </c>
      <c r="W1567" s="39">
        <v>60934.558892471403</v>
      </c>
      <c r="X1567" s="39">
        <f t="shared" si="440"/>
        <v>256.79011531180731</v>
      </c>
      <c r="Y1567" s="39">
        <f t="shared" si="443"/>
        <v>9656.0148329751028</v>
      </c>
      <c r="Z1567" s="39">
        <f t="shared" si="444"/>
        <v>8126.4411075285971</v>
      </c>
      <c r="AA1567" s="45">
        <f t="shared" si="445"/>
        <v>7.2303460320755755E-2</v>
      </c>
      <c r="AB1567" s="45">
        <f t="shared" si="446"/>
        <v>0.45626383933183973</v>
      </c>
      <c r="AC1567" s="45">
        <f t="shared" si="447"/>
        <v>1.4440643979154072E-2</v>
      </c>
      <c r="AD1567" s="45">
        <f t="shared" si="448"/>
        <v>0.54300794363174953</v>
      </c>
      <c r="AE1567" s="45">
        <f t="shared" si="449"/>
        <v>0.45699205636825047</v>
      </c>
      <c r="AF1567" s="43">
        <f>('Estimates from MCMC'!$B$2-'MCMC runs'!W1567)/'Estimates from MCMC'!$B$2</f>
        <v>0.1176704812778355</v>
      </c>
    </row>
    <row r="1568" spans="1:32" x14ac:dyDescent="0.3">
      <c r="A1568" s="38">
        <v>3303</v>
      </c>
      <c r="B1568" s="38">
        <v>2014513.4036237288</v>
      </c>
      <c r="C1568" s="39">
        <v>52618.709521161298</v>
      </c>
      <c r="D1568" s="39">
        <v>51552.822884976602</v>
      </c>
      <c r="E1568" s="39">
        <f t="shared" si="432"/>
        <v>1065.8866361846958</v>
      </c>
      <c r="F1568" s="39">
        <v>52569.895900598996</v>
      </c>
      <c r="G1568" s="40">
        <f t="shared" si="433"/>
        <v>48.813620562301367</v>
      </c>
      <c r="H1568" s="39">
        <v>52527.3919807688</v>
      </c>
      <c r="I1568" s="39">
        <f t="shared" si="434"/>
        <v>91.317540392497904</v>
      </c>
      <c r="J1568" s="39">
        <v>51413.226478321703</v>
      </c>
      <c r="K1568" s="40">
        <f t="shared" si="435"/>
        <v>1205.4830428395944</v>
      </c>
      <c r="L1568" s="39">
        <v>50816.6826115125</v>
      </c>
      <c r="M1568" s="39">
        <f t="shared" si="436"/>
        <v>1802.0269096487973</v>
      </c>
      <c r="N1568" s="39">
        <f t="shared" si="441"/>
        <v>596.54386680920288</v>
      </c>
      <c r="O1568" s="40">
        <f>'Estimates from MCMC'!$B$2-L1568</f>
        <v>18244.3173884875</v>
      </c>
      <c r="P1568" s="39">
        <v>52076.6513426569</v>
      </c>
      <c r="Q1568" s="40">
        <f t="shared" si="437"/>
        <v>1259.9687311443995</v>
      </c>
      <c r="R1568" s="39">
        <v>52108.231395807597</v>
      </c>
      <c r="S1568" s="39">
        <f t="shared" si="438"/>
        <v>31.580053150697495</v>
      </c>
      <c r="T1568" s="39">
        <f t="shared" si="442"/>
        <v>1291.548784295097</v>
      </c>
      <c r="U1568" s="39">
        <v>58644.159434486901</v>
      </c>
      <c r="V1568" s="39">
        <f t="shared" si="439"/>
        <v>7827.4768229744004</v>
      </c>
      <c r="W1568" s="39">
        <v>60188.119272708602</v>
      </c>
      <c r="X1568" s="39">
        <f t="shared" si="440"/>
        <v>252.41105392660393</v>
      </c>
      <c r="Y1568" s="39">
        <f t="shared" si="443"/>
        <v>9371.4366611961013</v>
      </c>
      <c r="Z1568" s="39">
        <f t="shared" si="444"/>
        <v>8872.8807272913982</v>
      </c>
      <c r="AA1568" s="45">
        <f t="shared" si="445"/>
        <v>7.0791839277587226E-2</v>
      </c>
      <c r="AB1568" s="45">
        <f t="shared" si="446"/>
        <v>0.4290364312513924</v>
      </c>
      <c r="AC1568" s="45">
        <f t="shared" si="447"/>
        <v>1.3835050583250649E-2</v>
      </c>
      <c r="AD1568" s="45">
        <f t="shared" si="448"/>
        <v>0.51366332111223034</v>
      </c>
      <c r="AE1568" s="45">
        <f t="shared" si="449"/>
        <v>0.48633667888776971</v>
      </c>
      <c r="AF1568" s="43">
        <f>('Estimates from MCMC'!$B$2-'MCMC runs'!W1568)/'Estimates from MCMC'!$B$2</f>
        <v>0.12847889152041525</v>
      </c>
    </row>
    <row r="1569" spans="1:32" x14ac:dyDescent="0.3">
      <c r="A1569" s="38">
        <v>4463</v>
      </c>
      <c r="B1569" s="38">
        <v>1921439.032688074</v>
      </c>
      <c r="C1569" s="39">
        <v>52643.905571463598</v>
      </c>
      <c r="D1569" s="39">
        <v>51580.522235552897</v>
      </c>
      <c r="E1569" s="39">
        <f t="shared" si="432"/>
        <v>1063.3833359107011</v>
      </c>
      <c r="F1569" s="39">
        <v>52571.1562417772</v>
      </c>
      <c r="G1569" s="40">
        <f t="shared" si="433"/>
        <v>72.749329686397687</v>
      </c>
      <c r="H1569" s="39">
        <v>52552.115775261402</v>
      </c>
      <c r="I1569" s="39">
        <f t="shared" si="434"/>
        <v>91.789796202196158</v>
      </c>
      <c r="J1569" s="39">
        <v>51417.069015718102</v>
      </c>
      <c r="K1569" s="40">
        <f t="shared" si="435"/>
        <v>1226.8365557454963</v>
      </c>
      <c r="L1569" s="39">
        <v>50817.542043260801</v>
      </c>
      <c r="M1569" s="39">
        <f t="shared" si="436"/>
        <v>1826.3635282027972</v>
      </c>
      <c r="N1569" s="39">
        <f t="shared" si="441"/>
        <v>599.52697245730087</v>
      </c>
      <c r="O1569" s="40">
        <f>'Estimates from MCMC'!$B$2-L1569</f>
        <v>18243.457956739199</v>
      </c>
      <c r="P1569" s="39">
        <v>52094.879247232799</v>
      </c>
      <c r="Q1569" s="40">
        <f t="shared" si="437"/>
        <v>1277.337203971998</v>
      </c>
      <c r="R1569" s="39">
        <v>52126.145285733197</v>
      </c>
      <c r="S1569" s="39">
        <f t="shared" si="438"/>
        <v>31.266038500398281</v>
      </c>
      <c r="T1569" s="39">
        <f t="shared" si="442"/>
        <v>1308.6032424723962</v>
      </c>
      <c r="U1569" s="39">
        <v>58806.918965035897</v>
      </c>
      <c r="V1569" s="39">
        <f t="shared" si="439"/>
        <v>7989.376921775096</v>
      </c>
      <c r="W1569" s="39">
        <v>60375.203357302802</v>
      </c>
      <c r="X1569" s="39">
        <f t="shared" si="440"/>
        <v>259.68114979450911</v>
      </c>
      <c r="Y1569" s="39">
        <f t="shared" si="443"/>
        <v>9557.6613140420013</v>
      </c>
      <c r="Z1569" s="39">
        <f t="shared" si="444"/>
        <v>8685.796642697198</v>
      </c>
      <c r="AA1569" s="45">
        <f t="shared" si="445"/>
        <v>7.1730000177350886E-2</v>
      </c>
      <c r="AB1569" s="45">
        <f t="shared" si="446"/>
        <v>0.43793106223175149</v>
      </c>
      <c r="AC1569" s="45">
        <f t="shared" si="447"/>
        <v>1.4234206607666829E-2</v>
      </c>
      <c r="AD1569" s="45">
        <f t="shared" si="448"/>
        <v>0.52389526901676919</v>
      </c>
      <c r="AE1569" s="45">
        <f t="shared" si="449"/>
        <v>0.47610473098323081</v>
      </c>
      <c r="AF1569" s="43">
        <f>('Estimates from MCMC'!$B$2-'MCMC runs'!W1569)/'Estimates from MCMC'!$B$2</f>
        <v>0.12576992286090843</v>
      </c>
    </row>
    <row r="1570" spans="1:32" x14ac:dyDescent="0.3">
      <c r="A1570" s="38">
        <v>3104</v>
      </c>
      <c r="B1570" s="38">
        <v>1997392.8525856109</v>
      </c>
      <c r="C1570" s="39">
        <v>51786.144709738801</v>
      </c>
      <c r="D1570" s="39">
        <v>50749.4011098025</v>
      </c>
      <c r="E1570" s="39">
        <f t="shared" si="432"/>
        <v>1036.7435999363006</v>
      </c>
      <c r="F1570" s="39">
        <v>51727.781960834298</v>
      </c>
      <c r="G1570" s="40">
        <f t="shared" si="433"/>
        <v>58.362748904502951</v>
      </c>
      <c r="H1570" s="39">
        <v>51695.546801300101</v>
      </c>
      <c r="I1570" s="39">
        <f t="shared" si="434"/>
        <v>90.59790843869996</v>
      </c>
      <c r="J1570" s="39">
        <v>50601.163936406701</v>
      </c>
      <c r="K1570" s="40">
        <f t="shared" si="435"/>
        <v>1184.9807733320995</v>
      </c>
      <c r="L1570" s="39">
        <v>50009.249258875498</v>
      </c>
      <c r="M1570" s="39">
        <f t="shared" si="436"/>
        <v>1776.8954508633033</v>
      </c>
      <c r="N1570" s="39">
        <f t="shared" si="441"/>
        <v>591.91467753120378</v>
      </c>
      <c r="O1570" s="40">
        <f>'Estimates from MCMC'!$B$2-L1570</f>
        <v>19051.750741124502</v>
      </c>
      <c r="P1570" s="39">
        <v>51249.016572037501</v>
      </c>
      <c r="Q1570" s="40">
        <f t="shared" si="437"/>
        <v>1239.7673131620031</v>
      </c>
      <c r="R1570" s="39">
        <v>51280.635640326902</v>
      </c>
      <c r="S1570" s="39">
        <f t="shared" si="438"/>
        <v>31.619068289401184</v>
      </c>
      <c r="T1570" s="39">
        <f t="shared" si="442"/>
        <v>1271.3863814514043</v>
      </c>
      <c r="U1570" s="39">
        <v>57744.723673267101</v>
      </c>
      <c r="V1570" s="39">
        <f t="shared" si="439"/>
        <v>7735.4744143916032</v>
      </c>
      <c r="W1570" s="39">
        <v>59263.494960065102</v>
      </c>
      <c r="X1570" s="39">
        <f t="shared" si="440"/>
        <v>247.3849053465965</v>
      </c>
      <c r="Y1570" s="39">
        <f t="shared" si="443"/>
        <v>9254.245701189604</v>
      </c>
      <c r="Z1570" s="39">
        <f t="shared" si="444"/>
        <v>9797.5050399348984</v>
      </c>
      <c r="AA1570" s="45">
        <f t="shared" si="445"/>
        <v>6.67333096431411E-2</v>
      </c>
      <c r="AB1570" s="45">
        <f t="shared" si="446"/>
        <v>0.40602433443001407</v>
      </c>
      <c r="AC1570" s="45">
        <f t="shared" si="447"/>
        <v>1.2984890927246875E-2</v>
      </c>
      <c r="AD1570" s="45">
        <f t="shared" si="448"/>
        <v>0.48574253500040204</v>
      </c>
      <c r="AE1570" s="45">
        <f t="shared" si="449"/>
        <v>0.51425746499959801</v>
      </c>
      <c r="AF1570" s="43">
        <f>('Estimates from MCMC'!$B$2-'MCMC runs'!W1570)/'Estimates from MCMC'!$B$2</f>
        <v>0.14186740765316022</v>
      </c>
    </row>
    <row r="1571" spans="1:32" x14ac:dyDescent="0.3">
      <c r="A1571" s="38">
        <v>3583</v>
      </c>
      <c r="B1571" s="38">
        <v>2177434.3718572324</v>
      </c>
      <c r="C1571" s="39">
        <v>52210.777355133003</v>
      </c>
      <c r="D1571" s="39">
        <v>51197.478807626299</v>
      </c>
      <c r="E1571" s="39">
        <f t="shared" si="432"/>
        <v>1013.2985475067035</v>
      </c>
      <c r="F1571" s="39">
        <v>52138.773175899703</v>
      </c>
      <c r="G1571" s="40">
        <f t="shared" si="433"/>
        <v>72.00417923329951</v>
      </c>
      <c r="H1571" s="39">
        <v>52122.261376856499</v>
      </c>
      <c r="I1571" s="39">
        <f t="shared" si="434"/>
        <v>88.515978276504029</v>
      </c>
      <c r="J1571" s="39">
        <v>51037.806167228802</v>
      </c>
      <c r="K1571" s="40">
        <f t="shared" si="435"/>
        <v>1172.9711879042006</v>
      </c>
      <c r="L1571" s="39">
        <v>50459.034809581899</v>
      </c>
      <c r="M1571" s="39">
        <f t="shared" si="436"/>
        <v>1751.7425455511038</v>
      </c>
      <c r="N1571" s="39">
        <f t="shared" si="441"/>
        <v>578.7713576469032</v>
      </c>
      <c r="O1571" s="40">
        <f>'Estimates from MCMC'!$B$2-L1571</f>
        <v>18601.965190418101</v>
      </c>
      <c r="P1571" s="39">
        <v>51673.833603101397</v>
      </c>
      <c r="Q1571" s="40">
        <f t="shared" si="437"/>
        <v>1214.7987935194978</v>
      </c>
      <c r="R1571" s="39">
        <v>51704.705425819797</v>
      </c>
      <c r="S1571" s="39">
        <f t="shared" si="438"/>
        <v>30.871822718399926</v>
      </c>
      <c r="T1571" s="39">
        <f t="shared" si="442"/>
        <v>1245.6706162378978</v>
      </c>
      <c r="U1571" s="39">
        <v>58371.1061014671</v>
      </c>
      <c r="V1571" s="39">
        <f t="shared" si="439"/>
        <v>7912.0712918852005</v>
      </c>
      <c r="W1571" s="39">
        <v>59864.714529481498</v>
      </c>
      <c r="X1571" s="39">
        <f t="shared" si="440"/>
        <v>247.93781177650089</v>
      </c>
      <c r="Y1571" s="39">
        <f t="shared" si="443"/>
        <v>9405.6797198995991</v>
      </c>
      <c r="Z1571" s="39">
        <f t="shared" si="444"/>
        <v>9196.2854705185018</v>
      </c>
      <c r="AA1571" s="45">
        <f t="shared" si="445"/>
        <v>6.6964463350331641E-2</v>
      </c>
      <c r="AB1571" s="45">
        <f t="shared" si="446"/>
        <v>0.42533523801886908</v>
      </c>
      <c r="AC1571" s="45">
        <f t="shared" si="447"/>
        <v>1.3328581643847717E-2</v>
      </c>
      <c r="AD1571" s="45">
        <f t="shared" si="448"/>
        <v>0.50562828301304841</v>
      </c>
      <c r="AE1571" s="45">
        <f t="shared" si="449"/>
        <v>0.49437171698695154</v>
      </c>
      <c r="AF1571" s="43">
        <f>('Estimates from MCMC'!$B$2-'MCMC runs'!W1571)/'Estimates from MCMC'!$B$2</f>
        <v>0.13316177684247987</v>
      </c>
    </row>
    <row r="1572" spans="1:32" x14ac:dyDescent="0.3">
      <c r="A1572" s="38">
        <v>810</v>
      </c>
      <c r="B1572" s="38">
        <v>1922471.1994619926</v>
      </c>
      <c r="C1572" s="39">
        <v>52673.4091605906</v>
      </c>
      <c r="D1572" s="39">
        <v>51619.081712579398</v>
      </c>
      <c r="E1572" s="39">
        <f t="shared" si="432"/>
        <v>1054.3274480112013</v>
      </c>
      <c r="F1572" s="39">
        <v>52618.462511399899</v>
      </c>
      <c r="G1572" s="40">
        <f t="shared" si="433"/>
        <v>54.946649190700555</v>
      </c>
      <c r="H1572" s="39">
        <v>52583.508261350202</v>
      </c>
      <c r="I1572" s="39">
        <f t="shared" si="434"/>
        <v>89.900899240397848</v>
      </c>
      <c r="J1572" s="39">
        <v>51474.916907895204</v>
      </c>
      <c r="K1572" s="40">
        <f t="shared" si="435"/>
        <v>1198.492252695396</v>
      </c>
      <c r="L1572" s="39">
        <v>50887.5875814678</v>
      </c>
      <c r="M1572" s="39">
        <f t="shared" si="436"/>
        <v>1785.8215791227994</v>
      </c>
      <c r="N1572" s="39">
        <f t="shared" si="441"/>
        <v>587.32932642740343</v>
      </c>
      <c r="O1572" s="40">
        <f>'Estimates from MCMC'!$B$2-L1572</f>
        <v>18173.4124185322</v>
      </c>
      <c r="P1572" s="39">
        <v>52132.272644480698</v>
      </c>
      <c r="Q1572" s="40">
        <f t="shared" si="437"/>
        <v>1244.6850630128974</v>
      </c>
      <c r="R1572" s="39">
        <v>52163.239533609601</v>
      </c>
      <c r="S1572" s="39">
        <f t="shared" si="438"/>
        <v>30.966889128903858</v>
      </c>
      <c r="T1572" s="39">
        <f t="shared" si="442"/>
        <v>1275.6519521418013</v>
      </c>
      <c r="U1572" s="39">
        <v>58801.217370989099</v>
      </c>
      <c r="V1572" s="39">
        <f t="shared" si="439"/>
        <v>7913.6297895212992</v>
      </c>
      <c r="W1572" s="39">
        <v>60328.885224945901</v>
      </c>
      <c r="X1572" s="39">
        <f t="shared" si="440"/>
        <v>252.01590181500069</v>
      </c>
      <c r="Y1572" s="39">
        <f t="shared" si="443"/>
        <v>9441.2976434781012</v>
      </c>
      <c r="Z1572" s="39">
        <f t="shared" si="444"/>
        <v>8732.1147750540986</v>
      </c>
      <c r="AA1572" s="45">
        <f t="shared" si="445"/>
        <v>7.019330892644933E-2</v>
      </c>
      <c r="AB1572" s="45">
        <f t="shared" si="446"/>
        <v>0.43545095479434753</v>
      </c>
      <c r="AC1572" s="45">
        <f t="shared" si="447"/>
        <v>1.3867285681472203E-2</v>
      </c>
      <c r="AD1572" s="45">
        <f t="shared" si="448"/>
        <v>0.51951154940226907</v>
      </c>
      <c r="AE1572" s="45">
        <f t="shared" si="449"/>
        <v>0.48048845059773093</v>
      </c>
      <c r="AF1572" s="43">
        <f>('Estimates from MCMC'!$B$2-'MCMC runs'!W1572)/'Estimates from MCMC'!$B$2</f>
        <v>0.12644060721759168</v>
      </c>
    </row>
    <row r="1573" spans="1:32" x14ac:dyDescent="0.3">
      <c r="A1573" s="38">
        <v>4405</v>
      </c>
      <c r="B1573" s="38">
        <v>1922471.1994619926</v>
      </c>
      <c r="C1573" s="39">
        <v>52673.4091605906</v>
      </c>
      <c r="D1573" s="39">
        <v>51619.081712579398</v>
      </c>
      <c r="E1573" s="39">
        <f t="shared" si="432"/>
        <v>1054.3274480112013</v>
      </c>
      <c r="F1573" s="39">
        <v>52618.462511399899</v>
      </c>
      <c r="G1573" s="40">
        <f t="shared" si="433"/>
        <v>54.946649190700555</v>
      </c>
      <c r="H1573" s="39">
        <v>52583.508261350202</v>
      </c>
      <c r="I1573" s="39">
        <f t="shared" si="434"/>
        <v>89.900899240397848</v>
      </c>
      <c r="J1573" s="39">
        <v>51474.916907895204</v>
      </c>
      <c r="K1573" s="40">
        <f t="shared" si="435"/>
        <v>1198.492252695396</v>
      </c>
      <c r="L1573" s="39">
        <v>50887.5875814678</v>
      </c>
      <c r="M1573" s="39">
        <f t="shared" si="436"/>
        <v>1785.8215791227994</v>
      </c>
      <c r="N1573" s="39">
        <f t="shared" si="441"/>
        <v>587.32932642740343</v>
      </c>
      <c r="O1573" s="40">
        <f>'Estimates from MCMC'!$B$2-L1573</f>
        <v>18173.4124185322</v>
      </c>
      <c r="P1573" s="39">
        <v>52132.272644480698</v>
      </c>
      <c r="Q1573" s="40">
        <f t="shared" si="437"/>
        <v>1244.6850630128974</v>
      </c>
      <c r="R1573" s="39">
        <v>52163.239533609601</v>
      </c>
      <c r="S1573" s="39">
        <f t="shared" si="438"/>
        <v>30.966889128903858</v>
      </c>
      <c r="T1573" s="39">
        <f t="shared" si="442"/>
        <v>1275.6519521418013</v>
      </c>
      <c r="U1573" s="39">
        <v>58801.217370989099</v>
      </c>
      <c r="V1573" s="39">
        <f t="shared" si="439"/>
        <v>7913.6297895212992</v>
      </c>
      <c r="W1573" s="39">
        <v>60328.885224945901</v>
      </c>
      <c r="X1573" s="39">
        <f t="shared" si="440"/>
        <v>252.01590181500069</v>
      </c>
      <c r="Y1573" s="39">
        <f t="shared" si="443"/>
        <v>9441.2976434781012</v>
      </c>
      <c r="Z1573" s="39">
        <f t="shared" si="444"/>
        <v>8732.1147750540986</v>
      </c>
      <c r="AA1573" s="45">
        <f t="shared" si="445"/>
        <v>7.019330892644933E-2</v>
      </c>
      <c r="AB1573" s="45">
        <f t="shared" si="446"/>
        <v>0.43545095479434753</v>
      </c>
      <c r="AC1573" s="45">
        <f t="shared" si="447"/>
        <v>1.3867285681472203E-2</v>
      </c>
      <c r="AD1573" s="45">
        <f t="shared" si="448"/>
        <v>0.51951154940226907</v>
      </c>
      <c r="AE1573" s="45">
        <f t="shared" si="449"/>
        <v>0.48048845059773093</v>
      </c>
      <c r="AF1573" s="43">
        <f>('Estimates from MCMC'!$B$2-'MCMC runs'!W1573)/'Estimates from MCMC'!$B$2</f>
        <v>0.12644060721759168</v>
      </c>
    </row>
    <row r="1574" spans="1:32" x14ac:dyDescent="0.3">
      <c r="A1574" s="38">
        <v>4680</v>
      </c>
      <c r="B1574" s="38">
        <v>1922471.1994619926</v>
      </c>
      <c r="C1574" s="39">
        <v>52673.4091605906</v>
      </c>
      <c r="D1574" s="39">
        <v>51619.081712579398</v>
      </c>
      <c r="E1574" s="39">
        <f t="shared" si="432"/>
        <v>1054.3274480112013</v>
      </c>
      <c r="F1574" s="39">
        <v>52618.462511399899</v>
      </c>
      <c r="G1574" s="40">
        <f t="shared" si="433"/>
        <v>54.946649190700555</v>
      </c>
      <c r="H1574" s="39">
        <v>52583.508261350202</v>
      </c>
      <c r="I1574" s="39">
        <f t="shared" si="434"/>
        <v>89.900899240397848</v>
      </c>
      <c r="J1574" s="39">
        <v>51474.916907895204</v>
      </c>
      <c r="K1574" s="40">
        <f t="shared" si="435"/>
        <v>1198.492252695396</v>
      </c>
      <c r="L1574" s="39">
        <v>50887.5875814678</v>
      </c>
      <c r="M1574" s="39">
        <f t="shared" si="436"/>
        <v>1785.8215791227994</v>
      </c>
      <c r="N1574" s="39">
        <f t="shared" si="441"/>
        <v>587.32932642740343</v>
      </c>
      <c r="O1574" s="40">
        <f>'Estimates from MCMC'!$B$2-L1574</f>
        <v>18173.4124185322</v>
      </c>
      <c r="P1574" s="39">
        <v>52132.272644480698</v>
      </c>
      <c r="Q1574" s="40">
        <f t="shared" si="437"/>
        <v>1244.6850630128974</v>
      </c>
      <c r="R1574" s="39">
        <v>52163.239533609601</v>
      </c>
      <c r="S1574" s="39">
        <f t="shared" si="438"/>
        <v>30.966889128903858</v>
      </c>
      <c r="T1574" s="39">
        <f t="shared" si="442"/>
        <v>1275.6519521418013</v>
      </c>
      <c r="U1574" s="39">
        <v>58801.217370989099</v>
      </c>
      <c r="V1574" s="39">
        <f t="shared" si="439"/>
        <v>7913.6297895212992</v>
      </c>
      <c r="W1574" s="39">
        <v>60328.885224945901</v>
      </c>
      <c r="X1574" s="39">
        <f t="shared" si="440"/>
        <v>252.01590181500069</v>
      </c>
      <c r="Y1574" s="39">
        <f t="shared" si="443"/>
        <v>9441.2976434781012</v>
      </c>
      <c r="Z1574" s="39">
        <f t="shared" si="444"/>
        <v>8732.1147750540986</v>
      </c>
      <c r="AA1574" s="45">
        <f t="shared" si="445"/>
        <v>7.019330892644933E-2</v>
      </c>
      <c r="AB1574" s="45">
        <f t="shared" si="446"/>
        <v>0.43545095479434753</v>
      </c>
      <c r="AC1574" s="45">
        <f t="shared" si="447"/>
        <v>1.3867285681472203E-2</v>
      </c>
      <c r="AD1574" s="45">
        <f t="shared" si="448"/>
        <v>0.51951154940226907</v>
      </c>
      <c r="AE1574" s="45">
        <f t="shared" si="449"/>
        <v>0.48048845059773093</v>
      </c>
      <c r="AF1574" s="43">
        <f>('Estimates from MCMC'!$B$2-'MCMC runs'!W1574)/'Estimates from MCMC'!$B$2</f>
        <v>0.12644060721759168</v>
      </c>
    </row>
    <row r="1575" spans="1:32" x14ac:dyDescent="0.3">
      <c r="A1575" s="38">
        <v>1252</v>
      </c>
      <c r="B1575" s="38">
        <v>1943490.2807930831</v>
      </c>
      <c r="C1575" s="39">
        <v>51692.626269907603</v>
      </c>
      <c r="D1575" s="39">
        <v>50672.895559782097</v>
      </c>
      <c r="E1575" s="39">
        <f t="shared" si="432"/>
        <v>1019.7307101255064</v>
      </c>
      <c r="F1575" s="39">
        <v>51618.973382340497</v>
      </c>
      <c r="G1575" s="40">
        <f t="shared" si="433"/>
        <v>73.652887567106518</v>
      </c>
      <c r="H1575" s="39">
        <v>51604.925112370503</v>
      </c>
      <c r="I1575" s="39">
        <f t="shared" si="434"/>
        <v>87.701157537099789</v>
      </c>
      <c r="J1575" s="39">
        <v>50512.660658971203</v>
      </c>
      <c r="K1575" s="40">
        <f t="shared" si="435"/>
        <v>1179.9656109364005</v>
      </c>
      <c r="L1575" s="39">
        <v>49939.485902132597</v>
      </c>
      <c r="M1575" s="39">
        <f t="shared" si="436"/>
        <v>1753.1403677750059</v>
      </c>
      <c r="N1575" s="39">
        <f t="shared" si="441"/>
        <v>573.17475683860539</v>
      </c>
      <c r="O1575" s="40">
        <f>'Estimates from MCMC'!$B$2-L1575</f>
        <v>19121.514097867403</v>
      </c>
      <c r="P1575" s="39">
        <v>51154.853968583397</v>
      </c>
      <c r="Q1575" s="40">
        <f t="shared" si="437"/>
        <v>1215.3680664507992</v>
      </c>
      <c r="R1575" s="39">
        <v>51185.0222226228</v>
      </c>
      <c r="S1575" s="39">
        <f t="shared" si="438"/>
        <v>30.168254039403109</v>
      </c>
      <c r="T1575" s="39">
        <f t="shared" si="442"/>
        <v>1245.5363204902023</v>
      </c>
      <c r="U1575" s="39">
        <v>57789.391087547498</v>
      </c>
      <c r="V1575" s="39">
        <f t="shared" si="439"/>
        <v>7849.9051854149002</v>
      </c>
      <c r="W1575" s="39">
        <v>59284.294448918903</v>
      </c>
      <c r="X1575" s="39">
        <f t="shared" si="440"/>
        <v>249.36704088120314</v>
      </c>
      <c r="Y1575" s="39">
        <f t="shared" si="443"/>
        <v>9344.8085467863057</v>
      </c>
      <c r="Z1575" s="39">
        <f t="shared" si="444"/>
        <v>9776.7055510810969</v>
      </c>
      <c r="AA1575" s="45">
        <f t="shared" si="445"/>
        <v>6.5137954772583384E-2</v>
      </c>
      <c r="AB1575" s="45">
        <f t="shared" si="446"/>
        <v>0.41052738529164851</v>
      </c>
      <c r="AC1575" s="45">
        <f t="shared" si="447"/>
        <v>1.3041176530524574E-2</v>
      </c>
      <c r="AD1575" s="45">
        <f t="shared" si="448"/>
        <v>0.4887065165947565</v>
      </c>
      <c r="AE1575" s="45">
        <f t="shared" si="449"/>
        <v>0.5112934834052435</v>
      </c>
      <c r="AF1575" s="43">
        <f>('Estimates from MCMC'!$B$2-'MCMC runs'!W1575)/'Estimates from MCMC'!$B$2</f>
        <v>0.1415662320424132</v>
      </c>
    </row>
    <row r="1576" spans="1:32" x14ac:dyDescent="0.3">
      <c r="A1576" s="38">
        <v>2059</v>
      </c>
      <c r="B1576" s="38">
        <v>1921995.1619175922</v>
      </c>
      <c r="C1576" s="39">
        <v>52260.103194250798</v>
      </c>
      <c r="D1576" s="39">
        <v>51221.535359409201</v>
      </c>
      <c r="E1576" s="39">
        <f t="shared" si="432"/>
        <v>1038.5678348415968</v>
      </c>
      <c r="F1576" s="39">
        <v>52188.342677679299</v>
      </c>
      <c r="G1576" s="40">
        <f t="shared" si="433"/>
        <v>71.760516571499465</v>
      </c>
      <c r="H1576" s="39">
        <v>52170.325572307098</v>
      </c>
      <c r="I1576" s="39">
        <f t="shared" si="434"/>
        <v>89.777621943700069</v>
      </c>
      <c r="J1576" s="39">
        <v>51061.212511001497</v>
      </c>
      <c r="K1576" s="40">
        <f t="shared" si="435"/>
        <v>1198.8906832493012</v>
      </c>
      <c r="L1576" s="39">
        <v>50474.399628323597</v>
      </c>
      <c r="M1576" s="39">
        <f t="shared" si="436"/>
        <v>1785.7035659272005</v>
      </c>
      <c r="N1576" s="39">
        <f t="shared" si="441"/>
        <v>586.81288267789932</v>
      </c>
      <c r="O1576" s="40">
        <f>'Estimates from MCMC'!$B$2-L1576</f>
        <v>18586.600371676403</v>
      </c>
      <c r="P1576" s="39">
        <v>51719.443836701801</v>
      </c>
      <c r="Q1576" s="40">
        <f t="shared" si="437"/>
        <v>1245.0442083782036</v>
      </c>
      <c r="R1576" s="39">
        <v>51750.181467381</v>
      </c>
      <c r="S1576" s="39">
        <f t="shared" si="438"/>
        <v>30.737630679199356</v>
      </c>
      <c r="T1576" s="39">
        <f t="shared" si="442"/>
        <v>1275.781839057403</v>
      </c>
      <c r="U1576" s="39">
        <v>58361.850953292</v>
      </c>
      <c r="V1576" s="39">
        <f t="shared" si="439"/>
        <v>7887.4513249684023</v>
      </c>
      <c r="W1576" s="39">
        <v>59889.263991927299</v>
      </c>
      <c r="X1576" s="39">
        <f t="shared" si="440"/>
        <v>251.63119957789604</v>
      </c>
      <c r="Y1576" s="39">
        <f t="shared" si="443"/>
        <v>9414.8643636037013</v>
      </c>
      <c r="Z1576" s="39">
        <f t="shared" si="444"/>
        <v>9171.7360080727012</v>
      </c>
      <c r="AA1576" s="45">
        <f t="shared" si="445"/>
        <v>6.8639870312245541E-2</v>
      </c>
      <c r="AB1576" s="45">
        <f t="shared" si="446"/>
        <v>0.42436223770043863</v>
      </c>
      <c r="AC1576" s="45">
        <f t="shared" si="447"/>
        <v>1.3538312254313583E-2</v>
      </c>
      <c r="AD1576" s="45">
        <f t="shared" si="448"/>
        <v>0.50654042026699775</v>
      </c>
      <c r="AE1576" s="45">
        <f t="shared" si="449"/>
        <v>0.49345957973300225</v>
      </c>
      <c r="AF1576" s="43">
        <f>('Estimates from MCMC'!$B$2-'MCMC runs'!W1576)/'Estimates from MCMC'!$B$2</f>
        <v>0.13280630179222283</v>
      </c>
    </row>
    <row r="1577" spans="1:32" x14ac:dyDescent="0.3">
      <c r="A1577" s="38">
        <v>4558</v>
      </c>
      <c r="B1577" s="38">
        <v>2186375.5102972579</v>
      </c>
      <c r="C1577" s="39">
        <v>52473.463155293502</v>
      </c>
      <c r="D1577" s="39">
        <v>51410.639086161602</v>
      </c>
      <c r="E1577" s="39">
        <f t="shared" si="432"/>
        <v>1062.8240691319006</v>
      </c>
      <c r="F1577" s="39">
        <v>52411.464472385698</v>
      </c>
      <c r="G1577" s="40">
        <f t="shared" si="433"/>
        <v>61.998682907804323</v>
      </c>
      <c r="H1577" s="39">
        <v>52382.213039059898</v>
      </c>
      <c r="I1577" s="39">
        <f t="shared" si="434"/>
        <v>91.250116233604786</v>
      </c>
      <c r="J1577" s="39">
        <v>51258.072319819301</v>
      </c>
      <c r="K1577" s="40">
        <f t="shared" si="435"/>
        <v>1215.3908354742016</v>
      </c>
      <c r="L1577" s="39">
        <v>50661.780455688902</v>
      </c>
      <c r="M1577" s="39">
        <f t="shared" si="436"/>
        <v>1811.6826996046002</v>
      </c>
      <c r="N1577" s="39">
        <f t="shared" si="441"/>
        <v>596.29186413039861</v>
      </c>
      <c r="O1577" s="40">
        <f>'Estimates from MCMC'!$B$2-L1577</f>
        <v>18399.219544311098</v>
      </c>
      <c r="P1577" s="39">
        <v>51927.825625621801</v>
      </c>
      <c r="Q1577" s="40">
        <f t="shared" si="437"/>
        <v>1266.0451699328987</v>
      </c>
      <c r="R1577" s="39">
        <v>51959.098970668601</v>
      </c>
      <c r="S1577" s="39">
        <f t="shared" si="438"/>
        <v>31.273345046800387</v>
      </c>
      <c r="T1577" s="39">
        <f t="shared" si="442"/>
        <v>1297.3185149796991</v>
      </c>
      <c r="U1577" s="39">
        <v>58538.8319994376</v>
      </c>
      <c r="V1577" s="39">
        <f t="shared" si="439"/>
        <v>7877.0515437486974</v>
      </c>
      <c r="W1577" s="39">
        <v>60092.212788938501</v>
      </c>
      <c r="X1577" s="39">
        <f t="shared" si="440"/>
        <v>256.0622745212022</v>
      </c>
      <c r="Y1577" s="39">
        <f t="shared" si="443"/>
        <v>9430.4323332495987</v>
      </c>
      <c r="Z1577" s="39">
        <f t="shared" si="444"/>
        <v>8968.787211061499</v>
      </c>
      <c r="AA1577" s="45">
        <f t="shared" si="445"/>
        <v>7.0509431764502223E-2</v>
      </c>
      <c r="AB1577" s="45">
        <f t="shared" si="446"/>
        <v>0.42811878649408386</v>
      </c>
      <c r="AC1577" s="45">
        <f t="shared" si="447"/>
        <v>1.3917018268330559E-2</v>
      </c>
      <c r="AD1577" s="45">
        <f t="shared" si="448"/>
        <v>0.51254523652691664</v>
      </c>
      <c r="AE1577" s="45">
        <f t="shared" si="449"/>
        <v>0.48745476347308336</v>
      </c>
      <c r="AF1577" s="43">
        <f>('Estimates from MCMC'!$B$2-'MCMC runs'!W1577)/'Estimates from MCMC'!$B$2</f>
        <v>0.12986761285040035</v>
      </c>
    </row>
    <row r="1578" spans="1:32" x14ac:dyDescent="0.3">
      <c r="A1578" s="38">
        <v>1406</v>
      </c>
      <c r="B1578" s="38">
        <v>2104186.754171438</v>
      </c>
      <c r="C1578" s="39">
        <v>52910.996196977503</v>
      </c>
      <c r="D1578" s="39">
        <v>51896.280328888002</v>
      </c>
      <c r="E1578" s="39">
        <f t="shared" si="432"/>
        <v>1014.7158680895009</v>
      </c>
      <c r="F1578" s="39">
        <v>52846.452903966099</v>
      </c>
      <c r="G1578" s="40">
        <f t="shared" si="433"/>
        <v>64.543293011403875</v>
      </c>
      <c r="H1578" s="39">
        <v>52824.323939588598</v>
      </c>
      <c r="I1578" s="39">
        <f t="shared" si="434"/>
        <v>86.672257388905564</v>
      </c>
      <c r="J1578" s="39">
        <v>51745.635210607797</v>
      </c>
      <c r="K1578" s="40">
        <f t="shared" si="435"/>
        <v>1165.3609863697056</v>
      </c>
      <c r="L1578" s="39">
        <v>51178.654187369699</v>
      </c>
      <c r="M1578" s="39">
        <f t="shared" si="436"/>
        <v>1732.3420096078044</v>
      </c>
      <c r="N1578" s="39">
        <f t="shared" si="441"/>
        <v>566.98102323809871</v>
      </c>
      <c r="O1578" s="40">
        <f>'Estimates from MCMC'!$B$2-L1578</f>
        <v>17882.345812630301</v>
      </c>
      <c r="P1578" s="39">
        <v>52379.260237136798</v>
      </c>
      <c r="Q1578" s="40">
        <f t="shared" si="437"/>
        <v>1200.6060497670987</v>
      </c>
      <c r="R1578" s="39">
        <v>52408.9838148954</v>
      </c>
      <c r="S1578" s="39">
        <f t="shared" si="438"/>
        <v>29.723577758602914</v>
      </c>
      <c r="T1578" s="39">
        <f t="shared" si="442"/>
        <v>1230.3296275257017</v>
      </c>
      <c r="U1578" s="39">
        <v>59178.387359268199</v>
      </c>
      <c r="V1578" s="39">
        <f t="shared" si="439"/>
        <v>7999.7331718985006</v>
      </c>
      <c r="W1578" s="39">
        <v>60652.3619007589</v>
      </c>
      <c r="X1578" s="39">
        <f t="shared" si="440"/>
        <v>243.64491396499943</v>
      </c>
      <c r="Y1578" s="39">
        <f t="shared" si="443"/>
        <v>9473.7077133892017</v>
      </c>
      <c r="Z1578" s="39">
        <f t="shared" si="444"/>
        <v>8408.6380992410996</v>
      </c>
      <c r="AA1578" s="45">
        <f t="shared" si="445"/>
        <v>6.8801355281739363E-2</v>
      </c>
      <c r="AB1578" s="45">
        <f t="shared" si="446"/>
        <v>0.44735367807551785</v>
      </c>
      <c r="AC1578" s="45">
        <f t="shared" si="447"/>
        <v>1.362488548862046E-2</v>
      </c>
      <c r="AD1578" s="45">
        <f t="shared" si="448"/>
        <v>0.52977991884587772</v>
      </c>
      <c r="AE1578" s="45">
        <f t="shared" si="449"/>
        <v>0.47022008115412234</v>
      </c>
      <c r="AF1578" s="43">
        <f>('Estimates from MCMC'!$B$2-'MCMC runs'!W1578)/'Estimates from MCMC'!$B$2</f>
        <v>0.12175668031509969</v>
      </c>
    </row>
    <row r="1579" spans="1:32" x14ac:dyDescent="0.3">
      <c r="A1579" s="38">
        <v>2867</v>
      </c>
      <c r="B1579" s="38">
        <v>1966329.1085615831</v>
      </c>
      <c r="C1579" s="39">
        <v>52771.238123620104</v>
      </c>
      <c r="D1579" s="39">
        <v>51717.833121204101</v>
      </c>
      <c r="E1579" s="39">
        <f t="shared" si="432"/>
        <v>1053.4050024160024</v>
      </c>
      <c r="F1579" s="39">
        <v>52718.394800837501</v>
      </c>
      <c r="G1579" s="40">
        <f t="shared" si="433"/>
        <v>52.843322782602627</v>
      </c>
      <c r="H1579" s="39">
        <v>52680.674765257703</v>
      </c>
      <c r="I1579" s="39">
        <f t="shared" si="434"/>
        <v>90.563358362400322</v>
      </c>
      <c r="J1579" s="39">
        <v>51575.133803671801</v>
      </c>
      <c r="K1579" s="40">
        <f t="shared" si="435"/>
        <v>1196.1043199483029</v>
      </c>
      <c r="L1579" s="39">
        <v>50983.584769207002</v>
      </c>
      <c r="M1579" s="39">
        <f t="shared" si="436"/>
        <v>1787.6533544131016</v>
      </c>
      <c r="N1579" s="39">
        <f t="shared" si="441"/>
        <v>591.54903446479875</v>
      </c>
      <c r="O1579" s="40">
        <f>'Estimates from MCMC'!$B$2-L1579</f>
        <v>18077.415230792998</v>
      </c>
      <c r="P1579" s="39">
        <v>52231.931628662103</v>
      </c>
      <c r="Q1579" s="40">
        <f t="shared" si="437"/>
        <v>1248.3468594551014</v>
      </c>
      <c r="R1579" s="39">
        <v>52263.302258062897</v>
      </c>
      <c r="S1579" s="39">
        <f t="shared" si="438"/>
        <v>31.370629400793405</v>
      </c>
      <c r="T1579" s="39">
        <f t="shared" si="442"/>
        <v>1279.7174888558948</v>
      </c>
      <c r="U1579" s="39">
        <v>58845.521571810597</v>
      </c>
      <c r="V1579" s="39">
        <f t="shared" si="439"/>
        <v>7861.9368026035954</v>
      </c>
      <c r="W1579" s="39">
        <v>60374.796590815997</v>
      </c>
      <c r="X1579" s="39">
        <f t="shared" si="440"/>
        <v>249.5575301495046</v>
      </c>
      <c r="Y1579" s="39">
        <f t="shared" si="443"/>
        <v>9391.2118216089948</v>
      </c>
      <c r="Z1579" s="39">
        <f t="shared" si="444"/>
        <v>8686.2034091840032</v>
      </c>
      <c r="AA1579" s="45">
        <f t="shared" si="445"/>
        <v>7.0790955040742162E-2</v>
      </c>
      <c r="AB1579" s="45">
        <f t="shared" si="446"/>
        <v>0.43490381242178933</v>
      </c>
      <c r="AC1579" s="45">
        <f t="shared" si="447"/>
        <v>1.3804934331784849E-2</v>
      </c>
      <c r="AD1579" s="45">
        <f t="shared" si="448"/>
        <v>0.51949970179431637</v>
      </c>
      <c r="AE1579" s="45">
        <f t="shared" si="449"/>
        <v>0.48050029820568368</v>
      </c>
      <c r="AF1579" s="43">
        <f>('Estimates from MCMC'!$B$2-'MCMC runs'!W1579)/'Estimates from MCMC'!$B$2</f>
        <v>0.12577581282031833</v>
      </c>
    </row>
    <row r="1580" spans="1:32" x14ac:dyDescent="0.3">
      <c r="A1580" s="38">
        <v>4042</v>
      </c>
      <c r="B1580" s="38">
        <v>2003251.7659868989</v>
      </c>
      <c r="C1580" s="39">
        <v>52093.192385225098</v>
      </c>
      <c r="D1580" s="39">
        <v>51018.046979913299</v>
      </c>
      <c r="E1580" s="39">
        <f t="shared" si="432"/>
        <v>1075.1454053117995</v>
      </c>
      <c r="F1580" s="39">
        <v>52028.831270908398</v>
      </c>
      <c r="G1580" s="40">
        <f t="shared" si="433"/>
        <v>64.361114316699968</v>
      </c>
      <c r="H1580" s="39">
        <v>51999.591111970003</v>
      </c>
      <c r="I1580" s="39">
        <f t="shared" si="434"/>
        <v>93.601273255095293</v>
      </c>
      <c r="J1580" s="39">
        <v>50860.981365144697</v>
      </c>
      <c r="K1580" s="40">
        <f t="shared" si="435"/>
        <v>1232.2110200804018</v>
      </c>
      <c r="L1580" s="39">
        <v>50249.8174951369</v>
      </c>
      <c r="M1580" s="39">
        <f t="shared" si="436"/>
        <v>1843.3748900881983</v>
      </c>
      <c r="N1580" s="39">
        <f t="shared" si="441"/>
        <v>611.1638700077965</v>
      </c>
      <c r="O1580" s="40">
        <f>'Estimates from MCMC'!$B$2-L1580</f>
        <v>18811.1825048631</v>
      </c>
      <c r="P1580" s="39">
        <v>51544.4117739172</v>
      </c>
      <c r="Q1580" s="40">
        <f t="shared" si="437"/>
        <v>1294.5942787802996</v>
      </c>
      <c r="R1580" s="39">
        <v>51576.564705934201</v>
      </c>
      <c r="S1580" s="39">
        <f t="shared" si="438"/>
        <v>32.152932017001149</v>
      </c>
      <c r="T1580" s="39">
        <f t="shared" si="442"/>
        <v>1326.7472107973008</v>
      </c>
      <c r="U1580" s="39">
        <v>58005.600215387203</v>
      </c>
      <c r="V1580" s="39">
        <f t="shared" si="439"/>
        <v>7755.7827202503031</v>
      </c>
      <c r="W1580" s="39">
        <v>59590.582761635298</v>
      </c>
      <c r="X1580" s="39">
        <f t="shared" si="440"/>
        <v>258.23533545079408</v>
      </c>
      <c r="Y1580" s="39">
        <f t="shared" si="443"/>
        <v>9340.765266498398</v>
      </c>
      <c r="Z1580" s="39">
        <f t="shared" si="444"/>
        <v>9470.4172383647019</v>
      </c>
      <c r="AA1580" s="45">
        <f t="shared" si="445"/>
        <v>7.0529708084768605E-2</v>
      </c>
      <c r="AB1580" s="45">
        <f t="shared" si="446"/>
        <v>0.41229639435188431</v>
      </c>
      <c r="AC1580" s="45">
        <f t="shared" si="447"/>
        <v>1.3727756635396772E-2</v>
      </c>
      <c r="AD1580" s="45">
        <f t="shared" si="448"/>
        <v>0.49655385907204969</v>
      </c>
      <c r="AE1580" s="45">
        <f t="shared" si="449"/>
        <v>0.50344614092795037</v>
      </c>
      <c r="AF1580" s="43">
        <f>('Estimates from MCMC'!$B$2-'MCMC runs'!W1580)/'Estimates from MCMC'!$B$2</f>
        <v>0.13713119182121172</v>
      </c>
    </row>
    <row r="1581" spans="1:32" x14ac:dyDescent="0.3">
      <c r="A1581" s="38">
        <v>2026</v>
      </c>
      <c r="B1581" s="38">
        <v>2038571.1026883505</v>
      </c>
      <c r="C1581" s="39">
        <v>53362.676106465799</v>
      </c>
      <c r="D1581" s="39">
        <v>52313.244133961103</v>
      </c>
      <c r="E1581" s="39">
        <f t="shared" si="432"/>
        <v>1049.4319725046953</v>
      </c>
      <c r="F1581" s="39">
        <v>53307.804466031797</v>
      </c>
      <c r="G1581" s="40">
        <f t="shared" si="433"/>
        <v>54.871640434001165</v>
      </c>
      <c r="H1581" s="39">
        <v>53273.982960117501</v>
      </c>
      <c r="I1581" s="39">
        <f t="shared" si="434"/>
        <v>88.693146348297887</v>
      </c>
      <c r="J1581" s="39">
        <v>52170.246120466501</v>
      </c>
      <c r="K1581" s="40">
        <f t="shared" si="435"/>
        <v>1192.4299859992971</v>
      </c>
      <c r="L1581" s="39">
        <v>51590.457732025199</v>
      </c>
      <c r="M1581" s="39">
        <f t="shared" si="436"/>
        <v>1772.2183744405993</v>
      </c>
      <c r="N1581" s="39">
        <f t="shared" si="441"/>
        <v>579.78838844130223</v>
      </c>
      <c r="O1581" s="40">
        <f>'Estimates from MCMC'!$B$2-L1581</f>
        <v>17470.542267974801</v>
      </c>
      <c r="P1581" s="39">
        <v>52824.133387113703</v>
      </c>
      <c r="Q1581" s="40">
        <f t="shared" si="437"/>
        <v>1233.6756550885038</v>
      </c>
      <c r="R1581" s="39">
        <v>52854.468484662102</v>
      </c>
      <c r="S1581" s="39">
        <f t="shared" si="438"/>
        <v>30.335097548399062</v>
      </c>
      <c r="T1581" s="39">
        <f t="shared" si="442"/>
        <v>1264.0107526369029</v>
      </c>
      <c r="U1581" s="39">
        <v>59550.557125585401</v>
      </c>
      <c r="V1581" s="39">
        <f t="shared" si="439"/>
        <v>7960.0993935602019</v>
      </c>
      <c r="W1581" s="39">
        <v>61064.357817329401</v>
      </c>
      <c r="X1581" s="39">
        <f t="shared" si="440"/>
        <v>249.78993910709687</v>
      </c>
      <c r="Y1581" s="39">
        <f t="shared" si="443"/>
        <v>9473.9000853042016</v>
      </c>
      <c r="Z1581" s="39">
        <f t="shared" si="444"/>
        <v>7996.6421826705991</v>
      </c>
      <c r="AA1581" s="45">
        <f t="shared" si="445"/>
        <v>7.2350974185498365E-2</v>
      </c>
      <c r="AB1581" s="45">
        <f t="shared" si="446"/>
        <v>0.45562978363595713</v>
      </c>
      <c r="AC1581" s="45">
        <f t="shared" si="447"/>
        <v>1.4297778241548121E-2</v>
      </c>
      <c r="AD1581" s="45">
        <f t="shared" si="448"/>
        <v>0.54227853606300358</v>
      </c>
      <c r="AE1581" s="45">
        <f t="shared" si="449"/>
        <v>0.45772146393699642</v>
      </c>
      <c r="AF1581" s="43">
        <f>('Estimates from MCMC'!$B$2-'MCMC runs'!W1581)/'Estimates from MCMC'!$B$2</f>
        <v>0.11579099901059352</v>
      </c>
    </row>
    <row r="1582" spans="1:32" x14ac:dyDescent="0.3">
      <c r="A1582" s="38">
        <v>3738</v>
      </c>
      <c r="B1582" s="38">
        <v>1977260.7168015218</v>
      </c>
      <c r="C1582" s="39">
        <v>52339.818662618804</v>
      </c>
      <c r="D1582" s="39">
        <v>51317.600107647697</v>
      </c>
      <c r="E1582" s="39">
        <f t="shared" si="432"/>
        <v>1022.2185549711066</v>
      </c>
      <c r="F1582" s="39">
        <v>52270.788433510003</v>
      </c>
      <c r="G1582" s="40">
        <f t="shared" si="433"/>
        <v>69.030229108800995</v>
      </c>
      <c r="H1582" s="39">
        <v>52252.153118660899</v>
      </c>
      <c r="I1582" s="39">
        <f t="shared" si="434"/>
        <v>87.665543957904447</v>
      </c>
      <c r="J1582" s="39">
        <v>51161.889925926203</v>
      </c>
      <c r="K1582" s="40">
        <f t="shared" si="435"/>
        <v>1177.9287366926001</v>
      </c>
      <c r="L1582" s="39">
        <v>50588.8642968516</v>
      </c>
      <c r="M1582" s="39">
        <f t="shared" si="436"/>
        <v>1750.9543657672039</v>
      </c>
      <c r="N1582" s="39">
        <f t="shared" si="441"/>
        <v>573.02562907460378</v>
      </c>
      <c r="O1582" s="40">
        <f>'Estimates from MCMC'!$B$2-L1582</f>
        <v>18472.1357031484</v>
      </c>
      <c r="P1582" s="39">
        <v>51804.7622334978</v>
      </c>
      <c r="Q1582" s="40">
        <f t="shared" si="437"/>
        <v>1215.8979366462008</v>
      </c>
      <c r="R1582" s="39">
        <v>51834.883410367001</v>
      </c>
      <c r="S1582" s="39">
        <f t="shared" si="438"/>
        <v>30.121176869201008</v>
      </c>
      <c r="T1582" s="39">
        <f t="shared" si="442"/>
        <v>1246.0191135154018</v>
      </c>
      <c r="U1582" s="39">
        <v>58391.032959284603</v>
      </c>
      <c r="V1582" s="39">
        <f t="shared" si="439"/>
        <v>7802.1686624330032</v>
      </c>
      <c r="W1582" s="39">
        <v>59883.565345030001</v>
      </c>
      <c r="X1582" s="39">
        <f t="shared" si="440"/>
        <v>246.5132722299968</v>
      </c>
      <c r="Y1582" s="39">
        <f t="shared" si="443"/>
        <v>9294.7010481784018</v>
      </c>
      <c r="Z1582" s="39">
        <f t="shared" si="444"/>
        <v>9177.4346549699985</v>
      </c>
      <c r="AA1582" s="45">
        <f t="shared" si="445"/>
        <v>6.7453982232440493E-2</v>
      </c>
      <c r="AB1582" s="45">
        <f t="shared" si="446"/>
        <v>0.42237501866680188</v>
      </c>
      <c r="AC1582" s="45">
        <f t="shared" si="447"/>
        <v>1.3345141904083183E-2</v>
      </c>
      <c r="AD1582" s="45">
        <f t="shared" si="448"/>
        <v>0.50317414280332551</v>
      </c>
      <c r="AE1582" s="45">
        <f t="shared" si="449"/>
        <v>0.49682585719667444</v>
      </c>
      <c r="AF1582" s="43">
        <f>('Estimates from MCMC'!$B$2-'MCMC runs'!W1582)/'Estimates from MCMC'!$B$2</f>
        <v>0.13288881792864277</v>
      </c>
    </row>
    <row r="1583" spans="1:32" x14ac:dyDescent="0.3">
      <c r="A1583" s="38">
        <v>4913</v>
      </c>
      <c r="B1583" s="38">
        <v>1976053.2276648455</v>
      </c>
      <c r="C1583" s="39">
        <v>52590.116826638499</v>
      </c>
      <c r="D1583" s="39">
        <v>51551.339850828197</v>
      </c>
      <c r="E1583" s="39">
        <f t="shared" si="432"/>
        <v>1038.7769758103022</v>
      </c>
      <c r="F1583" s="39">
        <v>52531.116193402697</v>
      </c>
      <c r="G1583" s="40">
        <f t="shared" si="433"/>
        <v>59.000633235802525</v>
      </c>
      <c r="H1583" s="39">
        <v>52501.601218719901</v>
      </c>
      <c r="I1583" s="39">
        <f t="shared" si="434"/>
        <v>88.515607918598107</v>
      </c>
      <c r="J1583" s="39">
        <v>51404.5745503976</v>
      </c>
      <c r="K1583" s="40">
        <f t="shared" si="435"/>
        <v>1185.5422762408998</v>
      </c>
      <c r="L1583" s="39">
        <v>50825.916674118802</v>
      </c>
      <c r="M1583" s="39">
        <f t="shared" si="436"/>
        <v>1764.2001525196974</v>
      </c>
      <c r="N1583" s="39">
        <f t="shared" si="441"/>
        <v>578.65787627879763</v>
      </c>
      <c r="O1583" s="40">
        <f>'Estimates from MCMC'!$B$2-L1583</f>
        <v>18235.083325881198</v>
      </c>
      <c r="P1583" s="39">
        <v>52053.718845110401</v>
      </c>
      <c r="Q1583" s="40">
        <f t="shared" si="437"/>
        <v>1227.8021709915993</v>
      </c>
      <c r="R1583" s="39">
        <v>52084.055007305797</v>
      </c>
      <c r="S1583" s="39">
        <f t="shared" si="438"/>
        <v>30.336162195395445</v>
      </c>
      <c r="T1583" s="39">
        <f t="shared" si="442"/>
        <v>1258.1383331869947</v>
      </c>
      <c r="U1583" s="39">
        <v>58741.710477718501</v>
      </c>
      <c r="V1583" s="39">
        <f t="shared" si="439"/>
        <v>7915.7938035996995</v>
      </c>
      <c r="W1583" s="39">
        <v>60247.4582046984</v>
      </c>
      <c r="X1583" s="39">
        <f t="shared" si="440"/>
        <v>247.60939379290357</v>
      </c>
      <c r="Y1583" s="39">
        <f t="shared" si="443"/>
        <v>9421.5415305795977</v>
      </c>
      <c r="Z1583" s="39">
        <f t="shared" si="444"/>
        <v>8813.5417953016004</v>
      </c>
      <c r="AA1583" s="45">
        <f t="shared" si="445"/>
        <v>6.8995480344271803E-2</v>
      </c>
      <c r="AB1583" s="45">
        <f t="shared" si="446"/>
        <v>0.43409693622648549</v>
      </c>
      <c r="AC1583" s="45">
        <f t="shared" si="447"/>
        <v>1.3578736623674738E-2</v>
      </c>
      <c r="AD1583" s="45">
        <f t="shared" si="448"/>
        <v>0.51667115319443202</v>
      </c>
      <c r="AE1583" s="45">
        <f t="shared" si="449"/>
        <v>0.48332884680556798</v>
      </c>
      <c r="AF1583" s="43">
        <f>('Estimates from MCMC'!$B$2-'MCMC runs'!W1583)/'Estimates from MCMC'!$B$2</f>
        <v>0.12761966660346072</v>
      </c>
    </row>
    <row r="1584" spans="1:32" x14ac:dyDescent="0.3">
      <c r="A1584" s="38">
        <v>4006</v>
      </c>
      <c r="B1584" s="38">
        <v>1969270.9102555551</v>
      </c>
      <c r="C1584" s="39">
        <v>52173.811870197896</v>
      </c>
      <c r="D1584" s="39">
        <v>51113.0853214565</v>
      </c>
      <c r="E1584" s="39">
        <f t="shared" si="432"/>
        <v>1060.726548741397</v>
      </c>
      <c r="F1584" s="39">
        <v>52122.589010944903</v>
      </c>
      <c r="G1584" s="40">
        <f t="shared" si="433"/>
        <v>51.222859252993658</v>
      </c>
      <c r="H1584" s="39">
        <v>52084.653602553801</v>
      </c>
      <c r="I1584" s="39">
        <f t="shared" si="434"/>
        <v>89.158267644095758</v>
      </c>
      <c r="J1584" s="39">
        <v>50973.289207288901</v>
      </c>
      <c r="K1584" s="40">
        <f t="shared" si="435"/>
        <v>1200.5226629089957</v>
      </c>
      <c r="L1584" s="39">
        <v>50390.9970465199</v>
      </c>
      <c r="M1584" s="39">
        <f t="shared" si="436"/>
        <v>1782.8148236779962</v>
      </c>
      <c r="N1584" s="39">
        <f t="shared" si="441"/>
        <v>582.29216076900047</v>
      </c>
      <c r="O1584" s="40">
        <f>'Estimates from MCMC'!$B$2-L1584</f>
        <v>18670.0029534801</v>
      </c>
      <c r="P1584" s="39">
        <v>51636.074246595002</v>
      </c>
      <c r="Q1584" s="40">
        <f t="shared" si="437"/>
        <v>1245.0772000751022</v>
      </c>
      <c r="R1584" s="39">
        <v>51666.399224487497</v>
      </c>
      <c r="S1584" s="39">
        <f t="shared" si="438"/>
        <v>30.324977892494644</v>
      </c>
      <c r="T1584" s="39">
        <f t="shared" si="442"/>
        <v>1275.4021779675968</v>
      </c>
      <c r="U1584" s="39">
        <v>58123.117649640102</v>
      </c>
      <c r="V1584" s="39">
        <f t="shared" si="439"/>
        <v>7732.1206031202018</v>
      </c>
      <c r="W1584" s="39">
        <v>59647.410385392897</v>
      </c>
      <c r="X1584" s="39">
        <f t="shared" si="440"/>
        <v>248.89055778519833</v>
      </c>
      <c r="Y1584" s="39">
        <f t="shared" si="443"/>
        <v>9256.413338872997</v>
      </c>
      <c r="Z1584" s="39">
        <f t="shared" si="444"/>
        <v>9413.5896146071027</v>
      </c>
      <c r="AA1584" s="45">
        <f t="shared" si="445"/>
        <v>6.8312907134803702E-2</v>
      </c>
      <c r="AB1584" s="45">
        <f t="shared" si="446"/>
        <v>0.41414672629598753</v>
      </c>
      <c r="AC1584" s="45">
        <f t="shared" si="447"/>
        <v>1.3331040086354403E-2</v>
      </c>
      <c r="AD1584" s="45">
        <f t="shared" si="448"/>
        <v>0.49579067351714562</v>
      </c>
      <c r="AE1584" s="45">
        <f t="shared" si="449"/>
        <v>0.50420932648285433</v>
      </c>
      <c r="AF1584" s="43">
        <f>('Estimates from MCMC'!$B$2-'MCMC runs'!W1584)/'Estimates from MCMC'!$B$2</f>
        <v>0.13630833052818672</v>
      </c>
    </row>
    <row r="1585" spans="1:32" x14ac:dyDescent="0.3">
      <c r="A1585" s="38">
        <v>239</v>
      </c>
      <c r="B1585" s="38">
        <v>2176077.977937222</v>
      </c>
      <c r="C1585" s="39">
        <v>51266.082166669599</v>
      </c>
      <c r="D1585" s="39">
        <v>50248.009461164504</v>
      </c>
      <c r="E1585" s="39">
        <f t="shared" si="432"/>
        <v>1018.0727055050957</v>
      </c>
      <c r="F1585" s="39">
        <v>51197.077785295303</v>
      </c>
      <c r="G1585" s="40">
        <f t="shared" si="433"/>
        <v>69.004381374295917</v>
      </c>
      <c r="H1585" s="39">
        <v>51177.920454031497</v>
      </c>
      <c r="I1585" s="39">
        <f t="shared" si="434"/>
        <v>88.161712638102472</v>
      </c>
      <c r="J1585" s="39">
        <v>50091.7421237741</v>
      </c>
      <c r="K1585" s="40">
        <f t="shared" si="435"/>
        <v>1174.3400428954992</v>
      </c>
      <c r="L1585" s="39">
        <v>49515.681580340701</v>
      </c>
      <c r="M1585" s="39">
        <f t="shared" si="436"/>
        <v>1750.4005863288985</v>
      </c>
      <c r="N1585" s="39">
        <f t="shared" si="441"/>
        <v>576.06054343339929</v>
      </c>
      <c r="O1585" s="40">
        <f>'Estimates from MCMC'!$B$2-L1585</f>
        <v>19545.318419659299</v>
      </c>
      <c r="P1585" s="39">
        <v>50731.237689241301</v>
      </c>
      <c r="Q1585" s="40">
        <f t="shared" si="437"/>
        <v>1215.5561089006005</v>
      </c>
      <c r="R1585" s="39">
        <v>50761.724363912603</v>
      </c>
      <c r="S1585" s="39">
        <f t="shared" si="438"/>
        <v>30.486674671301444</v>
      </c>
      <c r="T1585" s="39">
        <f t="shared" si="442"/>
        <v>1246.042783571902</v>
      </c>
      <c r="U1585" s="39">
        <v>57199.090079378402</v>
      </c>
      <c r="V1585" s="39">
        <f t="shared" si="439"/>
        <v>7683.4084990377014</v>
      </c>
      <c r="W1585" s="39">
        <v>58690.965506541201</v>
      </c>
      <c r="X1585" s="39">
        <f t="shared" si="440"/>
        <v>245.83264359089662</v>
      </c>
      <c r="Y1585" s="39">
        <f t="shared" si="443"/>
        <v>9175.2839262005</v>
      </c>
      <c r="Z1585" s="39">
        <f t="shared" si="444"/>
        <v>10370.034493458799</v>
      </c>
      <c r="AA1585" s="45">
        <f t="shared" si="445"/>
        <v>6.375147013816837E-2</v>
      </c>
      <c r="AB1585" s="45">
        <f t="shared" si="446"/>
        <v>0.39310735870690583</v>
      </c>
      <c r="AC1585" s="45">
        <f t="shared" si="447"/>
        <v>1.2577571688145555E-2</v>
      </c>
      <c r="AD1585" s="45">
        <f t="shared" si="448"/>
        <v>0.46943640053321972</v>
      </c>
      <c r="AE1585" s="45">
        <f t="shared" si="449"/>
        <v>0.53056359946678022</v>
      </c>
      <c r="AF1585" s="43">
        <f>('Estimates from MCMC'!$B$2-'MCMC runs'!W1585)/'Estimates from MCMC'!$B$2</f>
        <v>0.15015760694833263</v>
      </c>
    </row>
    <row r="1586" spans="1:32" x14ac:dyDescent="0.3">
      <c r="A1586" s="38">
        <v>161</v>
      </c>
      <c r="B1586" s="38">
        <v>2132710.6528491303</v>
      </c>
      <c r="C1586" s="39">
        <v>51943.6043348354</v>
      </c>
      <c r="D1586" s="39">
        <v>50914.080141102502</v>
      </c>
      <c r="E1586" s="39">
        <f t="shared" si="432"/>
        <v>1029.5241937328974</v>
      </c>
      <c r="F1586" s="39">
        <v>51872.814384281402</v>
      </c>
      <c r="G1586" s="40">
        <f t="shared" si="433"/>
        <v>70.789950553997187</v>
      </c>
      <c r="H1586" s="39">
        <v>51853.179902010103</v>
      </c>
      <c r="I1586" s="39">
        <f t="shared" si="434"/>
        <v>90.424432825297117</v>
      </c>
      <c r="J1586" s="39">
        <v>50753.876612270702</v>
      </c>
      <c r="K1586" s="40">
        <f t="shared" si="435"/>
        <v>1189.7277225646976</v>
      </c>
      <c r="L1586" s="39">
        <v>50163.090776783101</v>
      </c>
      <c r="M1586" s="39">
        <f t="shared" si="436"/>
        <v>1780.5135580522983</v>
      </c>
      <c r="N1586" s="39">
        <f t="shared" si="441"/>
        <v>590.78583548760071</v>
      </c>
      <c r="O1586" s="40">
        <f>'Estimates from MCMC'!$B$2-L1586</f>
        <v>18897.909223216899</v>
      </c>
      <c r="P1586" s="39">
        <v>51407.3937210683</v>
      </c>
      <c r="Q1586" s="40">
        <f t="shared" si="437"/>
        <v>1244.3029442851985</v>
      </c>
      <c r="R1586" s="39">
        <v>51438.748334415701</v>
      </c>
      <c r="S1586" s="39">
        <f t="shared" si="438"/>
        <v>31.354613347401028</v>
      </c>
      <c r="T1586" s="39">
        <f t="shared" si="442"/>
        <v>1275.6575576325995</v>
      </c>
      <c r="U1586" s="39">
        <v>57807.643751871197</v>
      </c>
      <c r="V1586" s="39">
        <f t="shared" si="439"/>
        <v>7644.552975088096</v>
      </c>
      <c r="W1586" s="39">
        <v>59329.623190595899</v>
      </c>
      <c r="X1586" s="39">
        <f t="shared" si="440"/>
        <v>246.32188109210256</v>
      </c>
      <c r="Y1586" s="39">
        <f t="shared" si="443"/>
        <v>9166.532413812798</v>
      </c>
      <c r="Z1586" s="39">
        <f t="shared" si="444"/>
        <v>9731.3768094041006</v>
      </c>
      <c r="AA1586" s="45">
        <f t="shared" si="445"/>
        <v>6.7502576214378204E-2</v>
      </c>
      <c r="AB1586" s="45">
        <f t="shared" si="446"/>
        <v>0.40451845147485588</v>
      </c>
      <c r="AC1586" s="45">
        <f t="shared" si="447"/>
        <v>1.3034345661343609E-2</v>
      </c>
      <c r="AD1586" s="45">
        <f t="shared" si="448"/>
        <v>0.48505537335057769</v>
      </c>
      <c r="AE1586" s="45">
        <f t="shared" si="449"/>
        <v>0.51494462664942231</v>
      </c>
      <c r="AF1586" s="43">
        <f>('Estimates from MCMC'!$B$2-'MCMC runs'!W1586)/'Estimates from MCMC'!$B$2</f>
        <v>0.14090987401578461</v>
      </c>
    </row>
    <row r="1587" spans="1:32" x14ac:dyDescent="0.3">
      <c r="A1587" s="38">
        <v>4719</v>
      </c>
      <c r="B1587" s="38">
        <v>2010666.1742199613</v>
      </c>
      <c r="C1587" s="39">
        <v>52451.660198824196</v>
      </c>
      <c r="D1587" s="39">
        <v>51417.709534322203</v>
      </c>
      <c r="E1587" s="39">
        <f t="shared" si="432"/>
        <v>1033.9506645019937</v>
      </c>
      <c r="F1587" s="39">
        <v>52380.645983470698</v>
      </c>
      <c r="G1587" s="40">
        <f t="shared" si="433"/>
        <v>71.014215353498003</v>
      </c>
      <c r="H1587" s="39">
        <v>52362.928796663502</v>
      </c>
      <c r="I1587" s="39">
        <f t="shared" si="434"/>
        <v>88.731402160694415</v>
      </c>
      <c r="J1587" s="39">
        <v>51259.062150478101</v>
      </c>
      <c r="K1587" s="40">
        <f t="shared" si="435"/>
        <v>1192.5980483460953</v>
      </c>
      <c r="L1587" s="39">
        <v>50679.148553357503</v>
      </c>
      <c r="M1587" s="39">
        <f t="shared" si="436"/>
        <v>1772.5116454666932</v>
      </c>
      <c r="N1587" s="39">
        <f t="shared" si="441"/>
        <v>579.91359712059784</v>
      </c>
      <c r="O1587" s="40">
        <f>'Estimates from MCMC'!$B$2-L1587</f>
        <v>18381.851446642497</v>
      </c>
      <c r="P1587" s="39">
        <v>51915.055374125201</v>
      </c>
      <c r="Q1587" s="40">
        <f t="shared" si="437"/>
        <v>1235.9068207676974</v>
      </c>
      <c r="R1587" s="39">
        <v>51945.2667477457</v>
      </c>
      <c r="S1587" s="39">
        <f t="shared" si="438"/>
        <v>30.211373620499216</v>
      </c>
      <c r="T1587" s="39">
        <f t="shared" si="442"/>
        <v>1266.1181943881966</v>
      </c>
      <c r="U1587" s="39">
        <v>58480.961611263599</v>
      </c>
      <c r="V1587" s="39">
        <f t="shared" si="439"/>
        <v>7801.8130579060962</v>
      </c>
      <c r="W1587" s="39">
        <v>59994.906261027703</v>
      </c>
      <c r="X1587" s="39">
        <f t="shared" si="440"/>
        <v>247.82645537590724</v>
      </c>
      <c r="Y1587" s="39">
        <f t="shared" si="443"/>
        <v>9315.7577076702</v>
      </c>
      <c r="Z1587" s="39">
        <f t="shared" si="444"/>
        <v>9066.0937389722967</v>
      </c>
      <c r="AA1587" s="45">
        <f t="shared" si="445"/>
        <v>6.8878708875620739E-2</v>
      </c>
      <c r="AB1587" s="45">
        <f t="shared" si="446"/>
        <v>0.42443020935908621</v>
      </c>
      <c r="AC1587" s="45">
        <f t="shared" si="447"/>
        <v>1.3482126982435902E-2</v>
      </c>
      <c r="AD1587" s="45">
        <f t="shared" si="448"/>
        <v>0.5067910452171428</v>
      </c>
      <c r="AE1587" s="45">
        <f t="shared" si="449"/>
        <v>0.49320895478285715</v>
      </c>
      <c r="AF1587" s="43">
        <f>('Estimates from MCMC'!$B$2-'MCMC runs'!W1587)/'Estimates from MCMC'!$B$2</f>
        <v>0.1312766067530487</v>
      </c>
    </row>
    <row r="1588" spans="1:32" x14ac:dyDescent="0.3">
      <c r="A1588" s="38">
        <v>3336</v>
      </c>
      <c r="B1588" s="38">
        <v>2195100.0523265582</v>
      </c>
      <c r="C1588" s="39">
        <v>52500.349565976903</v>
      </c>
      <c r="D1588" s="39">
        <v>51484.325789916496</v>
      </c>
      <c r="E1588" s="39">
        <f t="shared" si="432"/>
        <v>1016.0237760604068</v>
      </c>
      <c r="F1588" s="39">
        <v>52431.220177700598</v>
      </c>
      <c r="G1588" s="40">
        <f t="shared" si="433"/>
        <v>69.12938827630569</v>
      </c>
      <c r="H1588" s="39">
        <v>52412.129550369398</v>
      </c>
      <c r="I1588" s="39">
        <f t="shared" si="434"/>
        <v>88.220015607505047</v>
      </c>
      <c r="J1588" s="39">
        <v>51327.874238094999</v>
      </c>
      <c r="K1588" s="40">
        <f t="shared" si="435"/>
        <v>1172.4753278819044</v>
      </c>
      <c r="L1588" s="39">
        <v>50750.977162548901</v>
      </c>
      <c r="M1588" s="39">
        <f t="shared" si="436"/>
        <v>1749.3724034280021</v>
      </c>
      <c r="N1588" s="39">
        <f t="shared" si="441"/>
        <v>576.89707554609777</v>
      </c>
      <c r="O1588" s="40">
        <f>'Estimates from MCMC'!$B$2-L1588</f>
        <v>18310.022837451099</v>
      </c>
      <c r="P1588" s="39">
        <v>51965.7215204514</v>
      </c>
      <c r="Q1588" s="40">
        <f t="shared" si="437"/>
        <v>1214.7443579024985</v>
      </c>
      <c r="R1588" s="39">
        <v>51996.284604792498</v>
      </c>
      <c r="S1588" s="39">
        <f t="shared" si="438"/>
        <v>30.563084341098147</v>
      </c>
      <c r="T1588" s="39">
        <f t="shared" si="442"/>
        <v>1245.3074422435966</v>
      </c>
      <c r="U1588" s="39">
        <v>58632.6175682639</v>
      </c>
      <c r="V1588" s="39">
        <f t="shared" si="439"/>
        <v>7881.6404057149994</v>
      </c>
      <c r="W1588" s="39">
        <v>60123.407005590903</v>
      </c>
      <c r="X1588" s="39">
        <f t="shared" si="440"/>
        <v>245.48199508340622</v>
      </c>
      <c r="Y1588" s="39">
        <f t="shared" si="443"/>
        <v>9372.4298430420022</v>
      </c>
      <c r="Z1588" s="39">
        <f t="shared" si="444"/>
        <v>8937.5929944090967</v>
      </c>
      <c r="AA1588" s="45">
        <f t="shared" si="445"/>
        <v>6.8012336920544952E-2</v>
      </c>
      <c r="AB1588" s="45">
        <f t="shared" si="446"/>
        <v>0.43045497406993877</v>
      </c>
      <c r="AC1588" s="45">
        <f t="shared" si="447"/>
        <v>1.3406973724866161E-2</v>
      </c>
      <c r="AD1588" s="45">
        <f t="shared" si="448"/>
        <v>0.5118742847153499</v>
      </c>
      <c r="AE1588" s="45">
        <f t="shared" si="449"/>
        <v>0.48812571528465015</v>
      </c>
      <c r="AF1588" s="43">
        <f>('Estimates from MCMC'!$B$2-'MCMC runs'!W1588)/'Estimates from MCMC'!$B$2</f>
        <v>0.12941592207481931</v>
      </c>
    </row>
    <row r="1589" spans="1:32" x14ac:dyDescent="0.3">
      <c r="A1589" s="38">
        <v>4541</v>
      </c>
      <c r="B1589" s="38">
        <v>2195100.0523265582</v>
      </c>
      <c r="C1589" s="39">
        <v>52500.349565976903</v>
      </c>
      <c r="D1589" s="39">
        <v>51484.325789916496</v>
      </c>
      <c r="E1589" s="39">
        <f t="shared" si="432"/>
        <v>1016.0237760604068</v>
      </c>
      <c r="F1589" s="39">
        <v>52431.220177700598</v>
      </c>
      <c r="G1589" s="40">
        <f t="shared" si="433"/>
        <v>69.12938827630569</v>
      </c>
      <c r="H1589" s="39">
        <v>52412.129550369398</v>
      </c>
      <c r="I1589" s="39">
        <f t="shared" si="434"/>
        <v>88.220015607505047</v>
      </c>
      <c r="J1589" s="39">
        <v>51327.874238094999</v>
      </c>
      <c r="K1589" s="40">
        <f t="shared" si="435"/>
        <v>1172.4753278819044</v>
      </c>
      <c r="L1589" s="39">
        <v>50750.977162548901</v>
      </c>
      <c r="M1589" s="39">
        <f t="shared" si="436"/>
        <v>1749.3724034280021</v>
      </c>
      <c r="N1589" s="39">
        <f t="shared" si="441"/>
        <v>576.89707554609777</v>
      </c>
      <c r="O1589" s="40">
        <f>'Estimates from MCMC'!$B$2-L1589</f>
        <v>18310.022837451099</v>
      </c>
      <c r="P1589" s="39">
        <v>51965.7215204514</v>
      </c>
      <c r="Q1589" s="40">
        <f t="shared" si="437"/>
        <v>1214.7443579024985</v>
      </c>
      <c r="R1589" s="39">
        <v>51996.284604792498</v>
      </c>
      <c r="S1589" s="39">
        <f t="shared" si="438"/>
        <v>30.563084341098147</v>
      </c>
      <c r="T1589" s="39">
        <f t="shared" si="442"/>
        <v>1245.3074422435966</v>
      </c>
      <c r="U1589" s="39">
        <v>58632.6175682639</v>
      </c>
      <c r="V1589" s="39">
        <f t="shared" si="439"/>
        <v>7881.6404057149994</v>
      </c>
      <c r="W1589" s="39">
        <v>60123.407005590903</v>
      </c>
      <c r="X1589" s="39">
        <f t="shared" si="440"/>
        <v>245.48199508340622</v>
      </c>
      <c r="Y1589" s="39">
        <f t="shared" si="443"/>
        <v>9372.4298430420022</v>
      </c>
      <c r="Z1589" s="39">
        <f t="shared" si="444"/>
        <v>8937.5929944090967</v>
      </c>
      <c r="AA1589" s="45">
        <f t="shared" si="445"/>
        <v>6.8012336920544952E-2</v>
      </c>
      <c r="AB1589" s="45">
        <f t="shared" si="446"/>
        <v>0.43045497406993877</v>
      </c>
      <c r="AC1589" s="45">
        <f t="shared" si="447"/>
        <v>1.3406973724866161E-2</v>
      </c>
      <c r="AD1589" s="45">
        <f t="shared" si="448"/>
        <v>0.5118742847153499</v>
      </c>
      <c r="AE1589" s="45">
        <f t="shared" si="449"/>
        <v>0.48812571528465015</v>
      </c>
      <c r="AF1589" s="43">
        <f>('Estimates from MCMC'!$B$2-'MCMC runs'!W1589)/'Estimates from MCMC'!$B$2</f>
        <v>0.12941592207481931</v>
      </c>
    </row>
    <row r="1590" spans="1:32" x14ac:dyDescent="0.3">
      <c r="A1590" s="38">
        <v>3935</v>
      </c>
      <c r="B1590" s="38">
        <v>1952824.2656382187</v>
      </c>
      <c r="C1590" s="39">
        <v>52868.951515630601</v>
      </c>
      <c r="D1590" s="39">
        <v>51815.968270491903</v>
      </c>
      <c r="E1590" s="39">
        <f t="shared" si="432"/>
        <v>1052.9832451386974</v>
      </c>
      <c r="F1590" s="39">
        <v>52804.115366029298</v>
      </c>
      <c r="G1590" s="40">
        <f t="shared" si="433"/>
        <v>64.836149601302168</v>
      </c>
      <c r="H1590" s="39">
        <v>52777.6562843715</v>
      </c>
      <c r="I1590" s="39">
        <f t="shared" si="434"/>
        <v>91.295231259100547</v>
      </c>
      <c r="J1590" s="39">
        <v>51660.747980525397</v>
      </c>
      <c r="K1590" s="40">
        <f t="shared" si="435"/>
        <v>1208.2035351052036</v>
      </c>
      <c r="L1590" s="39">
        <v>51064.195960915698</v>
      </c>
      <c r="M1590" s="39">
        <f t="shared" si="436"/>
        <v>1804.7555547149022</v>
      </c>
      <c r="N1590" s="39">
        <f t="shared" si="441"/>
        <v>596.55201960969862</v>
      </c>
      <c r="O1590" s="40">
        <f>'Estimates from MCMC'!$B$2-L1590</f>
        <v>17996.804039084302</v>
      </c>
      <c r="P1590" s="39">
        <v>52325.230590715597</v>
      </c>
      <c r="Q1590" s="40">
        <f t="shared" si="437"/>
        <v>1261.0346297998985</v>
      </c>
      <c r="R1590" s="39">
        <v>52356.719090143502</v>
      </c>
      <c r="S1590" s="39">
        <f t="shared" si="438"/>
        <v>31.488499427905481</v>
      </c>
      <c r="T1590" s="39">
        <f t="shared" si="442"/>
        <v>1292.523129227804</v>
      </c>
      <c r="U1590" s="39">
        <v>59014.068053105599</v>
      </c>
      <c r="V1590" s="39">
        <f t="shared" si="439"/>
        <v>7949.8720921899003</v>
      </c>
      <c r="W1590" s="39">
        <v>60560.238853948998</v>
      </c>
      <c r="X1590" s="39">
        <f t="shared" si="440"/>
        <v>253.64767161559575</v>
      </c>
      <c r="Y1590" s="39">
        <f t="shared" si="443"/>
        <v>9496.0428930333001</v>
      </c>
      <c r="Z1590" s="39">
        <f t="shared" si="444"/>
        <v>8500.7611460510016</v>
      </c>
      <c r="AA1590" s="45">
        <f t="shared" si="445"/>
        <v>7.1819592324325221E-2</v>
      </c>
      <c r="AB1590" s="45">
        <f t="shared" si="446"/>
        <v>0.44173799275276204</v>
      </c>
      <c r="AC1590" s="45">
        <f t="shared" si="447"/>
        <v>1.4094039756433424E-2</v>
      </c>
      <c r="AD1590" s="45">
        <f t="shared" si="448"/>
        <v>0.52765162483352068</v>
      </c>
      <c r="AE1590" s="45">
        <f t="shared" si="449"/>
        <v>0.47234837516647932</v>
      </c>
      <c r="AF1590" s="43">
        <f>('Estimates from MCMC'!$B$2-'MCMC runs'!W1590)/'Estimates from MCMC'!$B$2</f>
        <v>0.12309061765759259</v>
      </c>
    </row>
    <row r="1591" spans="1:32" x14ac:dyDescent="0.3">
      <c r="A1591" s="38">
        <v>2501</v>
      </c>
      <c r="B1591" s="38">
        <v>2280012.7066531489</v>
      </c>
      <c r="C1591" s="39">
        <v>52880.788126689396</v>
      </c>
      <c r="D1591" s="39">
        <v>51831.849122814398</v>
      </c>
      <c r="E1591" s="39">
        <f t="shared" si="432"/>
        <v>1048.9390038749989</v>
      </c>
      <c r="F1591" s="39">
        <v>52810.937429609497</v>
      </c>
      <c r="G1591" s="40">
        <f t="shared" si="433"/>
        <v>69.850697079898964</v>
      </c>
      <c r="H1591" s="39">
        <v>52790.8722256318</v>
      </c>
      <c r="I1591" s="39">
        <f t="shared" si="434"/>
        <v>89.915901057596784</v>
      </c>
      <c r="J1591" s="39">
        <v>51673.161750319297</v>
      </c>
      <c r="K1591" s="40">
        <f t="shared" si="435"/>
        <v>1207.626376370099</v>
      </c>
      <c r="L1591" s="39">
        <v>51085.488739854904</v>
      </c>
      <c r="M1591" s="39">
        <f t="shared" si="436"/>
        <v>1795.2993868344929</v>
      </c>
      <c r="N1591" s="39">
        <f t="shared" si="441"/>
        <v>587.67301046439388</v>
      </c>
      <c r="O1591" s="40">
        <f>'Estimates from MCMC'!$B$2-L1591</f>
        <v>17975.511260145096</v>
      </c>
      <c r="P1591" s="39">
        <v>52338.549529093303</v>
      </c>
      <c r="Q1591" s="40">
        <f t="shared" si="437"/>
        <v>1253.0607892383996</v>
      </c>
      <c r="R1591" s="39">
        <v>52369.169203129597</v>
      </c>
      <c r="S1591" s="39">
        <f t="shared" si="438"/>
        <v>30.619674036293873</v>
      </c>
      <c r="T1591" s="39">
        <f t="shared" si="442"/>
        <v>1283.6804632746935</v>
      </c>
      <c r="U1591" s="39">
        <v>58978.189545907102</v>
      </c>
      <c r="V1591" s="39">
        <f t="shared" si="439"/>
        <v>7892.7008060521985</v>
      </c>
      <c r="W1591" s="39">
        <v>60514.851746008098</v>
      </c>
      <c r="X1591" s="39">
        <f t="shared" si="440"/>
        <v>252.98173682630295</v>
      </c>
      <c r="Y1591" s="39">
        <f t="shared" si="443"/>
        <v>9429.3630061531949</v>
      </c>
      <c r="Z1591" s="39">
        <f t="shared" si="444"/>
        <v>8546.1482539919016</v>
      </c>
      <c r="AA1591" s="45">
        <f t="shared" si="445"/>
        <v>7.1412737290028644E-2</v>
      </c>
      <c r="AB1591" s="45">
        <f t="shared" si="446"/>
        <v>0.43908074111648326</v>
      </c>
      <c r="AC1591" s="45">
        <f t="shared" si="447"/>
        <v>1.4073687983896648E-2</v>
      </c>
      <c r="AD1591" s="45">
        <f t="shared" si="448"/>
        <v>0.52456716639040857</v>
      </c>
      <c r="AE1591" s="45">
        <f t="shared" si="449"/>
        <v>0.47543283360959149</v>
      </c>
      <c r="AF1591" s="43">
        <f>('Estimates from MCMC'!$B$2-'MCMC runs'!W1591)/'Estimates from MCMC'!$B$2</f>
        <v>0.12374782082495044</v>
      </c>
    </row>
    <row r="1592" spans="1:32" x14ac:dyDescent="0.3">
      <c r="A1592" s="38">
        <v>4870</v>
      </c>
      <c r="B1592" s="38">
        <v>2042623.813566786</v>
      </c>
      <c r="C1592" s="39">
        <v>52660.467048716797</v>
      </c>
      <c r="D1592" s="39">
        <v>51622.970925786198</v>
      </c>
      <c r="E1592" s="39">
        <f t="shared" si="432"/>
        <v>1037.4961229305991</v>
      </c>
      <c r="F1592" s="39">
        <v>52594.206569484901</v>
      </c>
      <c r="G1592" s="40">
        <f t="shared" si="433"/>
        <v>66.26047923189617</v>
      </c>
      <c r="H1592" s="39">
        <v>52570.929090405501</v>
      </c>
      <c r="I1592" s="39">
        <f t="shared" si="434"/>
        <v>89.53795831129537</v>
      </c>
      <c r="J1592" s="39">
        <v>51468.088677533597</v>
      </c>
      <c r="K1592" s="40">
        <f t="shared" si="435"/>
        <v>1192.3783711832002</v>
      </c>
      <c r="L1592" s="39">
        <v>50882.931803872103</v>
      </c>
      <c r="M1592" s="39">
        <f t="shared" si="436"/>
        <v>1777.5352448446938</v>
      </c>
      <c r="N1592" s="39">
        <f t="shared" si="441"/>
        <v>585.15687366149359</v>
      </c>
      <c r="O1592" s="40">
        <f>'Estimates from MCMC'!$B$2-L1592</f>
        <v>18178.068196127897</v>
      </c>
      <c r="P1592" s="39">
        <v>52119.639240697601</v>
      </c>
      <c r="Q1592" s="40">
        <f t="shared" si="437"/>
        <v>1236.707436825498</v>
      </c>
      <c r="R1592" s="39">
        <v>52150.512286031902</v>
      </c>
      <c r="S1592" s="39">
        <f t="shared" si="438"/>
        <v>30.873045334301423</v>
      </c>
      <c r="T1592" s="39">
        <f t="shared" si="442"/>
        <v>1267.5804821597994</v>
      </c>
      <c r="U1592" s="39">
        <v>58780.705989500799</v>
      </c>
      <c r="V1592" s="39">
        <f t="shared" si="439"/>
        <v>7897.7741856286957</v>
      </c>
      <c r="W1592" s="39">
        <v>60299.577286617401</v>
      </c>
      <c r="X1592" s="39">
        <f t="shared" si="440"/>
        <v>251.29081495680293</v>
      </c>
      <c r="Y1592" s="39">
        <f t="shared" si="443"/>
        <v>9416.6454827452981</v>
      </c>
      <c r="Z1592" s="39">
        <f t="shared" si="444"/>
        <v>8761.4227133825989</v>
      </c>
      <c r="AA1592" s="45">
        <f t="shared" si="445"/>
        <v>6.9731308546295709E-2</v>
      </c>
      <c r="AB1592" s="45">
        <f t="shared" si="446"/>
        <v>0.43446718872531226</v>
      </c>
      <c r="AC1592" s="45">
        <f t="shared" si="447"/>
        <v>1.3823845979977691E-2</v>
      </c>
      <c r="AD1592" s="45">
        <f t="shared" si="448"/>
        <v>0.51802234325158569</v>
      </c>
      <c r="AE1592" s="45">
        <f t="shared" si="449"/>
        <v>0.48197765674841436</v>
      </c>
      <c r="AF1592" s="43">
        <f>('Estimates from MCMC'!$B$2-'MCMC runs'!W1592)/'Estimates from MCMC'!$B$2</f>
        <v>0.12686498477262997</v>
      </c>
    </row>
    <row r="1593" spans="1:32" x14ac:dyDescent="0.3">
      <c r="A1593" s="38">
        <v>3618</v>
      </c>
      <c r="B1593" s="38">
        <v>2053089.4181598723</v>
      </c>
      <c r="C1593" s="39">
        <v>52136.848720237504</v>
      </c>
      <c r="D1593" s="39">
        <v>51091.245239792101</v>
      </c>
      <c r="E1593" s="39">
        <f t="shared" si="432"/>
        <v>1045.603480445403</v>
      </c>
      <c r="F1593" s="39">
        <v>52072.675627603501</v>
      </c>
      <c r="G1593" s="40">
        <f t="shared" si="433"/>
        <v>64.173092634002387</v>
      </c>
      <c r="H1593" s="39">
        <v>52045.789509138704</v>
      </c>
      <c r="I1593" s="39">
        <f t="shared" si="434"/>
        <v>91.059211098800006</v>
      </c>
      <c r="J1593" s="39">
        <v>50936.808229055903</v>
      </c>
      <c r="K1593" s="40">
        <f t="shared" si="435"/>
        <v>1200.0404911816004</v>
      </c>
      <c r="L1593" s="39">
        <v>50341.952743530601</v>
      </c>
      <c r="M1593" s="39">
        <f t="shared" si="436"/>
        <v>1794.8959767069027</v>
      </c>
      <c r="N1593" s="39">
        <f t="shared" si="441"/>
        <v>594.85548552530236</v>
      </c>
      <c r="O1593" s="40">
        <f>'Estimates from MCMC'!$B$2-L1593</f>
        <v>18719.047256469399</v>
      </c>
      <c r="P1593" s="39">
        <v>51593.367530971598</v>
      </c>
      <c r="Q1593" s="40">
        <f t="shared" si="437"/>
        <v>1251.4147874409973</v>
      </c>
      <c r="R1593" s="39">
        <v>51624.997018953698</v>
      </c>
      <c r="S1593" s="39">
        <f t="shared" si="438"/>
        <v>31.629487982099818</v>
      </c>
      <c r="T1593" s="39">
        <f t="shared" si="442"/>
        <v>1283.0442754230971</v>
      </c>
      <c r="U1593" s="39">
        <v>58191.569857023198</v>
      </c>
      <c r="V1593" s="39">
        <f t="shared" si="439"/>
        <v>7849.6171134925971</v>
      </c>
      <c r="W1593" s="39">
        <v>59727.791408706304</v>
      </c>
      <c r="X1593" s="39">
        <f t="shared" si="440"/>
        <v>253.17727626000851</v>
      </c>
      <c r="Y1593" s="39">
        <f t="shared" si="443"/>
        <v>9385.8386651757028</v>
      </c>
      <c r="Z1593" s="39">
        <f t="shared" si="444"/>
        <v>9333.2085912936964</v>
      </c>
      <c r="AA1593" s="45">
        <f t="shared" si="445"/>
        <v>6.8542178340816481E-2</v>
      </c>
      <c r="AB1593" s="45">
        <f t="shared" si="446"/>
        <v>0.4193384954877834</v>
      </c>
      <c r="AC1593" s="45">
        <f t="shared" si="447"/>
        <v>1.3525115503541942E-2</v>
      </c>
      <c r="AD1593" s="45">
        <f t="shared" si="448"/>
        <v>0.50140578933214186</v>
      </c>
      <c r="AE1593" s="45">
        <f t="shared" si="449"/>
        <v>0.4985942106678582</v>
      </c>
      <c r="AF1593" s="43">
        <f>('Estimates from MCMC'!$B$2-'MCMC runs'!W1593)/'Estimates from MCMC'!$B$2</f>
        <v>0.13514441712824454</v>
      </c>
    </row>
    <row r="1594" spans="1:32" x14ac:dyDescent="0.3">
      <c r="A1594" s="38">
        <v>1006</v>
      </c>
      <c r="B1594" s="38">
        <v>2026538.3320063595</v>
      </c>
      <c r="C1594" s="39">
        <v>52518.683780546198</v>
      </c>
      <c r="D1594" s="39">
        <v>51455.791927108599</v>
      </c>
      <c r="E1594" s="39">
        <f t="shared" si="432"/>
        <v>1062.8918534375989</v>
      </c>
      <c r="F1594" s="39">
        <v>52453.858743549499</v>
      </c>
      <c r="G1594" s="40">
        <f t="shared" si="433"/>
        <v>64.825036996699055</v>
      </c>
      <c r="H1594" s="39">
        <v>52427.461199542799</v>
      </c>
      <c r="I1594" s="39">
        <f t="shared" si="434"/>
        <v>91.222581003399682</v>
      </c>
      <c r="J1594" s="39">
        <v>51300.636882598701</v>
      </c>
      <c r="K1594" s="40">
        <f t="shared" si="435"/>
        <v>1218.0468979474972</v>
      </c>
      <c r="L1594" s="39">
        <v>50704.747988572803</v>
      </c>
      <c r="M1594" s="39">
        <f t="shared" si="436"/>
        <v>1813.9357919733957</v>
      </c>
      <c r="N1594" s="39">
        <f t="shared" si="441"/>
        <v>595.88889402589848</v>
      </c>
      <c r="O1594" s="40">
        <f>'Estimates from MCMC'!$B$2-L1594</f>
        <v>18356.252011427197</v>
      </c>
      <c r="P1594" s="39">
        <v>51973.257536730503</v>
      </c>
      <c r="Q1594" s="40">
        <f t="shared" si="437"/>
        <v>1268.5095481577009</v>
      </c>
      <c r="R1594" s="39">
        <v>52004.404300581897</v>
      </c>
      <c r="S1594" s="39">
        <f t="shared" si="438"/>
        <v>31.146763851393189</v>
      </c>
      <c r="T1594" s="39">
        <f t="shared" si="442"/>
        <v>1299.6563120090941</v>
      </c>
      <c r="U1594" s="39">
        <v>58534.134953364497</v>
      </c>
      <c r="V1594" s="39">
        <f t="shared" si="439"/>
        <v>7829.3869647916945</v>
      </c>
      <c r="W1594" s="39">
        <v>60089.369527744297</v>
      </c>
      <c r="X1594" s="39">
        <f t="shared" si="440"/>
        <v>255.57826237070549</v>
      </c>
      <c r="Y1594" s="39">
        <f t="shared" si="443"/>
        <v>9384.6215391714941</v>
      </c>
      <c r="Z1594" s="39">
        <f t="shared" si="444"/>
        <v>8971.6304722557034</v>
      </c>
      <c r="AA1594" s="45">
        <f t="shared" si="445"/>
        <v>7.0801834230649452E-2</v>
      </c>
      <c r="AB1594" s="45">
        <f t="shared" si="446"/>
        <v>0.42652426867520221</v>
      </c>
      <c r="AC1594" s="45">
        <f t="shared" si="447"/>
        <v>1.3923226931707083E-2</v>
      </c>
      <c r="AD1594" s="45">
        <f t="shared" si="448"/>
        <v>0.51124932983755877</v>
      </c>
      <c r="AE1594" s="45">
        <f t="shared" si="449"/>
        <v>0.48875067016244128</v>
      </c>
      <c r="AF1594" s="43">
        <f>('Estimates from MCMC'!$B$2-'MCMC runs'!W1594)/'Estimates from MCMC'!$B$2</f>
        <v>0.12990878313745388</v>
      </c>
    </row>
    <row r="1595" spans="1:32" x14ac:dyDescent="0.3">
      <c r="A1595" s="38">
        <v>3009</v>
      </c>
      <c r="B1595" s="38">
        <v>1966991.4178825091</v>
      </c>
      <c r="C1595" s="39">
        <v>51617.297704980003</v>
      </c>
      <c r="D1595" s="39">
        <v>50583.488375651403</v>
      </c>
      <c r="E1595" s="39">
        <f t="shared" si="432"/>
        <v>1033.8093293286001</v>
      </c>
      <c r="F1595" s="39">
        <v>51544.817558575603</v>
      </c>
      <c r="G1595" s="40">
        <f t="shared" si="433"/>
        <v>72.48014640439942</v>
      </c>
      <c r="H1595" s="39">
        <v>51526.830646122398</v>
      </c>
      <c r="I1595" s="39">
        <f t="shared" si="434"/>
        <v>90.46705885760457</v>
      </c>
      <c r="J1595" s="39">
        <v>50421.526001330101</v>
      </c>
      <c r="K1595" s="40">
        <f t="shared" si="435"/>
        <v>1195.7717036499016</v>
      </c>
      <c r="L1595" s="39">
        <v>49830.463316157002</v>
      </c>
      <c r="M1595" s="39">
        <f t="shared" si="436"/>
        <v>1786.8343888230011</v>
      </c>
      <c r="N1595" s="39">
        <f t="shared" si="441"/>
        <v>591.06268517309945</v>
      </c>
      <c r="O1595" s="40">
        <f>'Estimates from MCMC'!$B$2-L1595</f>
        <v>19230.536683842998</v>
      </c>
      <c r="P1595" s="39">
        <v>51074.999793953597</v>
      </c>
      <c r="Q1595" s="40">
        <f t="shared" si="437"/>
        <v>1244.5364777965951</v>
      </c>
      <c r="R1595" s="39">
        <v>51106.358642217601</v>
      </c>
      <c r="S1595" s="39">
        <f t="shared" si="438"/>
        <v>31.358848264004337</v>
      </c>
      <c r="T1595" s="39">
        <f t="shared" si="442"/>
        <v>1275.8953260605995</v>
      </c>
      <c r="U1595" s="39">
        <v>57614.225938325602</v>
      </c>
      <c r="V1595" s="39">
        <f t="shared" si="439"/>
        <v>7783.7626221686005</v>
      </c>
      <c r="W1595" s="39">
        <v>59142.355571133099</v>
      </c>
      <c r="X1595" s="39">
        <f t="shared" si="440"/>
        <v>252.23430674689735</v>
      </c>
      <c r="Y1595" s="39">
        <f t="shared" si="443"/>
        <v>9311.8922549760973</v>
      </c>
      <c r="Z1595" s="39">
        <f t="shared" si="444"/>
        <v>9918.6444288669009</v>
      </c>
      <c r="AA1595" s="45">
        <f t="shared" si="445"/>
        <v>6.6347359256623023E-2</v>
      </c>
      <c r="AB1595" s="45">
        <f t="shared" si="446"/>
        <v>0.40476055089550972</v>
      </c>
      <c r="AC1595" s="45">
        <f t="shared" si="447"/>
        <v>1.3116342559426234E-2</v>
      </c>
      <c r="AD1595" s="45">
        <f t="shared" si="448"/>
        <v>0.484224252711559</v>
      </c>
      <c r="AE1595" s="45">
        <f t="shared" si="449"/>
        <v>0.515775747288441</v>
      </c>
      <c r="AF1595" s="43">
        <f>('Estimates from MCMC'!$B$2-'MCMC runs'!W1595)/'Estimates from MCMC'!$B$2</f>
        <v>0.14362150025147191</v>
      </c>
    </row>
    <row r="1596" spans="1:32" x14ac:dyDescent="0.3">
      <c r="A1596" s="38">
        <v>3281</v>
      </c>
      <c r="B1596" s="38">
        <v>1947077.2985395112</v>
      </c>
      <c r="C1596" s="39">
        <v>52475.619714139597</v>
      </c>
      <c r="D1596" s="39">
        <v>51435.456650279302</v>
      </c>
      <c r="E1596" s="39">
        <f t="shared" si="432"/>
        <v>1040.1630638602946</v>
      </c>
      <c r="F1596" s="39">
        <v>52417.6693290494</v>
      </c>
      <c r="G1596" s="40">
        <f t="shared" si="433"/>
        <v>57.950385090196505</v>
      </c>
      <c r="H1596" s="39">
        <v>52387.254877236803</v>
      </c>
      <c r="I1596" s="39">
        <f t="shared" si="434"/>
        <v>88.364836902794195</v>
      </c>
      <c r="J1596" s="39">
        <v>51289.776496854603</v>
      </c>
      <c r="K1596" s="40">
        <f t="shared" si="435"/>
        <v>1185.8432172849934</v>
      </c>
      <c r="L1596" s="39">
        <v>50712.190164976098</v>
      </c>
      <c r="M1596" s="39">
        <f t="shared" si="436"/>
        <v>1763.4295491634985</v>
      </c>
      <c r="N1596" s="39">
        <f t="shared" si="441"/>
        <v>577.58633187850501</v>
      </c>
      <c r="O1596" s="40">
        <f>'Estimates from MCMC'!$B$2-L1596</f>
        <v>18348.809835023902</v>
      </c>
      <c r="P1596" s="39">
        <v>51939.107007818602</v>
      </c>
      <c r="Q1596" s="40">
        <f t="shared" si="437"/>
        <v>1226.9168428425037</v>
      </c>
      <c r="R1596" s="39">
        <v>51969.371500082998</v>
      </c>
      <c r="S1596" s="39">
        <f t="shared" si="438"/>
        <v>30.264492264395813</v>
      </c>
      <c r="T1596" s="39">
        <f t="shared" si="442"/>
        <v>1257.1813351068995</v>
      </c>
      <c r="U1596" s="39">
        <v>58554.9954720448</v>
      </c>
      <c r="V1596" s="39">
        <f t="shared" si="439"/>
        <v>7842.8053070687019</v>
      </c>
      <c r="W1596" s="39">
        <v>60059.699874210703</v>
      </c>
      <c r="X1596" s="39">
        <f t="shared" si="440"/>
        <v>247.52306705900264</v>
      </c>
      <c r="Y1596" s="39">
        <f t="shared" si="443"/>
        <v>9347.5097092346041</v>
      </c>
      <c r="Z1596" s="39">
        <f t="shared" si="444"/>
        <v>9001.3001257892975</v>
      </c>
      <c r="AA1596" s="45">
        <f t="shared" si="445"/>
        <v>6.8515688287706419E-2</v>
      </c>
      <c r="AB1596" s="45">
        <f t="shared" si="446"/>
        <v>0.42742855681562986</v>
      </c>
      <c r="AC1596" s="45">
        <f t="shared" si="447"/>
        <v>1.3489870421270308E-2</v>
      </c>
      <c r="AD1596" s="45">
        <f t="shared" si="448"/>
        <v>0.5094341155246066</v>
      </c>
      <c r="AE1596" s="45">
        <f t="shared" si="449"/>
        <v>0.4905658844753934</v>
      </c>
      <c r="AF1596" s="43">
        <f>('Estimates from MCMC'!$B$2-'MCMC runs'!W1596)/'Estimates from MCMC'!$B$2</f>
        <v>0.13033839831148256</v>
      </c>
    </row>
    <row r="1597" spans="1:32" x14ac:dyDescent="0.3">
      <c r="A1597" s="38">
        <v>19</v>
      </c>
      <c r="B1597" s="38">
        <v>2017943.0113537661</v>
      </c>
      <c r="C1597" s="39">
        <v>52108.939028065302</v>
      </c>
      <c r="D1597" s="39">
        <v>51057.460696023998</v>
      </c>
      <c r="E1597" s="39">
        <f t="shared" si="432"/>
        <v>1051.4783320413044</v>
      </c>
      <c r="F1597" s="39">
        <v>52045.2707223947</v>
      </c>
      <c r="G1597" s="40">
        <f t="shared" si="433"/>
        <v>63.668305670602422</v>
      </c>
      <c r="H1597" s="39">
        <v>52018.182196190399</v>
      </c>
      <c r="I1597" s="39">
        <f t="shared" si="434"/>
        <v>90.756831874903583</v>
      </c>
      <c r="J1597" s="39">
        <v>50903.8082076766</v>
      </c>
      <c r="K1597" s="40">
        <f t="shared" si="435"/>
        <v>1205.130820388702</v>
      </c>
      <c r="L1597" s="39">
        <v>50311.024336693903</v>
      </c>
      <c r="M1597" s="39">
        <f t="shared" si="436"/>
        <v>1797.9146913713994</v>
      </c>
      <c r="N1597" s="39">
        <f t="shared" si="441"/>
        <v>592.78387098269741</v>
      </c>
      <c r="O1597" s="40">
        <f>'Estimates from MCMC'!$B$2-L1597</f>
        <v>18749.975663306097</v>
      </c>
      <c r="P1597" s="39">
        <v>51567.413096162898</v>
      </c>
      <c r="Q1597" s="40">
        <f t="shared" si="437"/>
        <v>1256.388759468995</v>
      </c>
      <c r="R1597" s="39">
        <v>51598.659167818703</v>
      </c>
      <c r="S1597" s="39">
        <f t="shared" si="438"/>
        <v>31.246071655805281</v>
      </c>
      <c r="T1597" s="39">
        <f t="shared" si="442"/>
        <v>1287.6348311248003</v>
      </c>
      <c r="U1597" s="39">
        <v>58023.850401300799</v>
      </c>
      <c r="V1597" s="39">
        <f t="shared" si="439"/>
        <v>7712.8260646068957</v>
      </c>
      <c r="W1597" s="39">
        <v>59563.035274959802</v>
      </c>
      <c r="X1597" s="39">
        <f t="shared" si="440"/>
        <v>251.55004253420339</v>
      </c>
      <c r="Y1597" s="39">
        <f t="shared" si="443"/>
        <v>9252.0109382658993</v>
      </c>
      <c r="Z1597" s="39">
        <f t="shared" si="444"/>
        <v>9497.9647250401977</v>
      </c>
      <c r="AA1597" s="45">
        <f t="shared" si="445"/>
        <v>6.8673946795819868E-2</v>
      </c>
      <c r="AB1597" s="45">
        <f t="shared" si="446"/>
        <v>0.41135125736194839</v>
      </c>
      <c r="AC1597" s="45">
        <f t="shared" si="447"/>
        <v>1.3416019681907615E-2</v>
      </c>
      <c r="AD1597" s="45">
        <f t="shared" si="448"/>
        <v>0.49344122383967587</v>
      </c>
      <c r="AE1597" s="45">
        <f t="shared" si="449"/>
        <v>0.50655877616032408</v>
      </c>
      <c r="AF1597" s="43">
        <f>('Estimates from MCMC'!$B$2-'MCMC runs'!W1597)/'Estimates from MCMC'!$B$2</f>
        <v>0.13753007811992582</v>
      </c>
    </row>
    <row r="1598" spans="1:32" x14ac:dyDescent="0.3">
      <c r="A1598" s="38">
        <v>1348</v>
      </c>
      <c r="B1598" s="38">
        <v>2017943.0113537661</v>
      </c>
      <c r="C1598" s="39">
        <v>52108.939028065302</v>
      </c>
      <c r="D1598" s="39">
        <v>51057.460696023998</v>
      </c>
      <c r="E1598" s="39">
        <f t="shared" si="432"/>
        <v>1051.4783320413044</v>
      </c>
      <c r="F1598" s="39">
        <v>52045.2707223947</v>
      </c>
      <c r="G1598" s="40">
        <f t="shared" si="433"/>
        <v>63.668305670602422</v>
      </c>
      <c r="H1598" s="39">
        <v>52018.182196190399</v>
      </c>
      <c r="I1598" s="39">
        <f t="shared" si="434"/>
        <v>90.756831874903583</v>
      </c>
      <c r="J1598" s="39">
        <v>50903.8082076766</v>
      </c>
      <c r="K1598" s="40">
        <f t="shared" si="435"/>
        <v>1205.130820388702</v>
      </c>
      <c r="L1598" s="39">
        <v>50311.024336693903</v>
      </c>
      <c r="M1598" s="39">
        <f t="shared" si="436"/>
        <v>1797.9146913713994</v>
      </c>
      <c r="N1598" s="39">
        <f t="shared" si="441"/>
        <v>592.78387098269741</v>
      </c>
      <c r="O1598" s="40">
        <f>'Estimates from MCMC'!$B$2-L1598</f>
        <v>18749.975663306097</v>
      </c>
      <c r="P1598" s="39">
        <v>51567.413096162898</v>
      </c>
      <c r="Q1598" s="40">
        <f t="shared" si="437"/>
        <v>1256.388759468995</v>
      </c>
      <c r="R1598" s="39">
        <v>51598.659167818703</v>
      </c>
      <c r="S1598" s="39">
        <f t="shared" si="438"/>
        <v>31.246071655805281</v>
      </c>
      <c r="T1598" s="39">
        <f t="shared" si="442"/>
        <v>1287.6348311248003</v>
      </c>
      <c r="U1598" s="39">
        <v>58023.850401300799</v>
      </c>
      <c r="V1598" s="39">
        <f t="shared" si="439"/>
        <v>7712.8260646068957</v>
      </c>
      <c r="W1598" s="39">
        <v>59563.035274959802</v>
      </c>
      <c r="X1598" s="39">
        <f t="shared" si="440"/>
        <v>251.55004253420339</v>
      </c>
      <c r="Y1598" s="39">
        <f t="shared" si="443"/>
        <v>9252.0109382658993</v>
      </c>
      <c r="Z1598" s="39">
        <f t="shared" si="444"/>
        <v>9497.9647250401977</v>
      </c>
      <c r="AA1598" s="45">
        <f t="shared" si="445"/>
        <v>6.8673946795819868E-2</v>
      </c>
      <c r="AB1598" s="45">
        <f t="shared" si="446"/>
        <v>0.41135125736194839</v>
      </c>
      <c r="AC1598" s="45">
        <f t="shared" si="447"/>
        <v>1.3416019681907615E-2</v>
      </c>
      <c r="AD1598" s="45">
        <f t="shared" si="448"/>
        <v>0.49344122383967587</v>
      </c>
      <c r="AE1598" s="45">
        <f t="shared" si="449"/>
        <v>0.50655877616032408</v>
      </c>
      <c r="AF1598" s="43">
        <f>('Estimates from MCMC'!$B$2-'MCMC runs'!W1598)/'Estimates from MCMC'!$B$2</f>
        <v>0.13753007811992582</v>
      </c>
    </row>
    <row r="1599" spans="1:32" x14ac:dyDescent="0.3">
      <c r="A1599" s="38">
        <v>188</v>
      </c>
      <c r="B1599" s="38">
        <v>2006547.4329995448</v>
      </c>
      <c r="C1599" s="39">
        <v>52888.698624037897</v>
      </c>
      <c r="D1599" s="39">
        <v>51869.435175078303</v>
      </c>
      <c r="E1599" s="39">
        <f t="shared" si="432"/>
        <v>1019.2634489595948</v>
      </c>
      <c r="F1599" s="39">
        <v>52827.341031616299</v>
      </c>
      <c r="G1599" s="40">
        <f t="shared" si="433"/>
        <v>61.357592421598383</v>
      </c>
      <c r="H1599" s="39">
        <v>52801.564694811103</v>
      </c>
      <c r="I1599" s="39">
        <f t="shared" si="434"/>
        <v>87.133929226794862</v>
      </c>
      <c r="J1599" s="39">
        <v>51721.679777714598</v>
      </c>
      <c r="K1599" s="40">
        <f t="shared" si="435"/>
        <v>1167.0188463232989</v>
      </c>
      <c r="L1599" s="39">
        <v>51151.832122059001</v>
      </c>
      <c r="M1599" s="39">
        <f t="shared" si="436"/>
        <v>1736.8665019788968</v>
      </c>
      <c r="N1599" s="39">
        <f t="shared" si="441"/>
        <v>569.84765565559792</v>
      </c>
      <c r="O1599" s="40">
        <f>'Estimates from MCMC'!$B$2-L1599</f>
        <v>17909.167877940999</v>
      </c>
      <c r="P1599" s="39">
        <v>52355.190225839302</v>
      </c>
      <c r="Q1599" s="40">
        <f t="shared" si="437"/>
        <v>1203.3581037803015</v>
      </c>
      <c r="R1599" s="39">
        <v>52385.295068368898</v>
      </c>
      <c r="S1599" s="39">
        <f t="shared" si="438"/>
        <v>30.104842529595771</v>
      </c>
      <c r="T1599" s="39">
        <f t="shared" si="442"/>
        <v>1233.4629463098972</v>
      </c>
      <c r="U1599" s="39">
        <v>59142.452006511397</v>
      </c>
      <c r="V1599" s="39">
        <f t="shared" si="439"/>
        <v>7990.6198844523969</v>
      </c>
      <c r="W1599" s="39">
        <v>60620.586030179998</v>
      </c>
      <c r="X1599" s="39">
        <f t="shared" si="440"/>
        <v>244.67107735870377</v>
      </c>
      <c r="Y1599" s="39">
        <f t="shared" si="443"/>
        <v>9468.7539081209979</v>
      </c>
      <c r="Z1599" s="39">
        <f t="shared" si="444"/>
        <v>8440.4139698200015</v>
      </c>
      <c r="AA1599" s="45">
        <f t="shared" si="445"/>
        <v>6.8873269529690029E-2</v>
      </c>
      <c r="AB1599" s="45">
        <f t="shared" si="446"/>
        <v>0.44617482726791385</v>
      </c>
      <c r="AC1599" s="45">
        <f t="shared" si="447"/>
        <v>1.3661778091882702E-2</v>
      </c>
      <c r="AD1599" s="45">
        <f t="shared" si="448"/>
        <v>0.52870987488948662</v>
      </c>
      <c r="AE1599" s="45">
        <f t="shared" si="449"/>
        <v>0.47129012511051338</v>
      </c>
      <c r="AF1599" s="43">
        <f>('Estimates from MCMC'!$B$2-'MCMC runs'!W1599)/'Estimates from MCMC'!$B$2</f>
        <v>0.12221679341191123</v>
      </c>
    </row>
    <row r="1600" spans="1:32" x14ac:dyDescent="0.3">
      <c r="A1600" s="38">
        <v>1483</v>
      </c>
      <c r="B1600" s="38">
        <v>2196511.663291913</v>
      </c>
      <c r="C1600" s="39">
        <v>52020.130668039797</v>
      </c>
      <c r="D1600" s="39">
        <v>50983.974079682499</v>
      </c>
      <c r="E1600" s="39">
        <f t="shared" si="432"/>
        <v>1036.1565883572985</v>
      </c>
      <c r="F1600" s="39">
        <v>51939.676813768303</v>
      </c>
      <c r="G1600" s="40">
        <f t="shared" si="433"/>
        <v>80.453854271494492</v>
      </c>
      <c r="H1600" s="39">
        <v>51929.973822438798</v>
      </c>
      <c r="I1600" s="39">
        <f t="shared" si="434"/>
        <v>90.156845600999077</v>
      </c>
      <c r="J1600" s="39">
        <v>50814.617501445799</v>
      </c>
      <c r="K1600" s="40">
        <f t="shared" si="435"/>
        <v>1205.5131665939989</v>
      </c>
      <c r="L1600" s="39">
        <v>50225.504225575598</v>
      </c>
      <c r="M1600" s="39">
        <f t="shared" si="436"/>
        <v>1794.6264424641995</v>
      </c>
      <c r="N1600" s="39">
        <f t="shared" si="441"/>
        <v>589.1132758702006</v>
      </c>
      <c r="O1600" s="40">
        <f>'Estimates from MCMC'!$B$2-L1600</f>
        <v>18835.495774424402</v>
      </c>
      <c r="P1600" s="39">
        <v>51477.885892350001</v>
      </c>
      <c r="Q1600" s="40">
        <f t="shared" si="437"/>
        <v>1252.3816667744031</v>
      </c>
      <c r="R1600" s="39">
        <v>51508.685939607298</v>
      </c>
      <c r="S1600" s="39">
        <f t="shared" si="438"/>
        <v>30.800047257296683</v>
      </c>
      <c r="T1600" s="39">
        <f t="shared" si="442"/>
        <v>1283.1817140316998</v>
      </c>
      <c r="U1600" s="39">
        <v>58038.187486948496</v>
      </c>
      <c r="V1600" s="39">
        <f t="shared" si="439"/>
        <v>7812.6832613728984</v>
      </c>
      <c r="W1600" s="39">
        <v>59574.071532272603</v>
      </c>
      <c r="X1600" s="39">
        <f t="shared" si="440"/>
        <v>252.7023312924066</v>
      </c>
      <c r="Y1600" s="39">
        <f t="shared" si="443"/>
        <v>9348.5673066970048</v>
      </c>
      <c r="Z1600" s="39">
        <f t="shared" si="444"/>
        <v>9486.9284677273972</v>
      </c>
      <c r="AA1600" s="45">
        <f t="shared" si="445"/>
        <v>6.8125720150889565E-2</v>
      </c>
      <c r="AB1600" s="45">
        <f t="shared" si="446"/>
        <v>0.414785113964522</v>
      </c>
      <c r="AC1600" s="45">
        <f t="shared" si="447"/>
        <v>1.3416282444528806E-2</v>
      </c>
      <c r="AD1600" s="45">
        <f t="shared" si="448"/>
        <v>0.49632711655994038</v>
      </c>
      <c r="AE1600" s="45">
        <f t="shared" si="449"/>
        <v>0.50367288344005956</v>
      </c>
      <c r="AF1600" s="43">
        <f>('Estimates from MCMC'!$B$2-'MCMC runs'!W1600)/'Estimates from MCMC'!$B$2</f>
        <v>0.13737027363819518</v>
      </c>
    </row>
    <row r="1601" spans="1:32" x14ac:dyDescent="0.3">
      <c r="A1601" s="38">
        <v>4460</v>
      </c>
      <c r="B1601" s="38">
        <v>1917409.7892086278</v>
      </c>
      <c r="C1601" s="39">
        <v>53669.387704018802</v>
      </c>
      <c r="D1601" s="39">
        <v>52606.8093444642</v>
      </c>
      <c r="E1601" s="39">
        <f t="shared" si="432"/>
        <v>1062.5783595546018</v>
      </c>
      <c r="F1601" s="39">
        <v>53612.824314322897</v>
      </c>
      <c r="G1601" s="40">
        <f t="shared" si="433"/>
        <v>56.563389695904334</v>
      </c>
      <c r="H1601" s="39">
        <v>53579.5440751805</v>
      </c>
      <c r="I1601" s="39">
        <f t="shared" si="434"/>
        <v>89.843628838301811</v>
      </c>
      <c r="J1601" s="39">
        <v>52461.084984055502</v>
      </c>
      <c r="K1601" s="40">
        <f t="shared" si="435"/>
        <v>1208.3027199632998</v>
      </c>
      <c r="L1601" s="39">
        <v>51874.042031910401</v>
      </c>
      <c r="M1601" s="39">
        <f t="shared" si="436"/>
        <v>1795.3456721084003</v>
      </c>
      <c r="N1601" s="39">
        <f t="shared" si="441"/>
        <v>587.04295214510057</v>
      </c>
      <c r="O1601" s="40">
        <f>'Estimates from MCMC'!$B$2-L1601</f>
        <v>17186.957968089599</v>
      </c>
      <c r="P1601" s="39">
        <v>53122.568129032697</v>
      </c>
      <c r="Q1601" s="40">
        <f t="shared" si="437"/>
        <v>1248.5260971222961</v>
      </c>
      <c r="R1601" s="39">
        <v>53153.359959684902</v>
      </c>
      <c r="S1601" s="39">
        <f t="shared" si="438"/>
        <v>30.791830652204226</v>
      </c>
      <c r="T1601" s="39">
        <f t="shared" si="442"/>
        <v>1279.3179277745003</v>
      </c>
      <c r="U1601" s="39">
        <v>60024.5762649444</v>
      </c>
      <c r="V1601" s="39">
        <f t="shared" si="439"/>
        <v>8150.534233033999</v>
      </c>
      <c r="W1601" s="39">
        <v>61561.146828217003</v>
      </c>
      <c r="X1601" s="39">
        <f t="shared" si="440"/>
        <v>257.25263549810188</v>
      </c>
      <c r="Y1601" s="39">
        <f t="shared" si="443"/>
        <v>9687.1047963066012</v>
      </c>
      <c r="Z1601" s="39">
        <f t="shared" si="444"/>
        <v>7499.8531717829974</v>
      </c>
      <c r="AA1601" s="45">
        <f t="shared" si="445"/>
        <v>7.4435390494918499E-2</v>
      </c>
      <c r="AB1601" s="45">
        <f t="shared" si="446"/>
        <v>0.47422785627141234</v>
      </c>
      <c r="AC1601" s="45">
        <f t="shared" si="447"/>
        <v>1.4967898098996549E-2</v>
      </c>
      <c r="AD1601" s="45">
        <f t="shared" si="448"/>
        <v>0.56363114486532739</v>
      </c>
      <c r="AE1601" s="45">
        <f t="shared" si="449"/>
        <v>0.43636885513467261</v>
      </c>
      <c r="AF1601" s="43">
        <f>('Estimates from MCMC'!$B$2-'MCMC runs'!W1601)/'Estimates from MCMC'!$B$2</f>
        <v>0.10859751772755966</v>
      </c>
    </row>
    <row r="1602" spans="1:32" x14ac:dyDescent="0.3">
      <c r="A1602" s="38">
        <v>4951</v>
      </c>
      <c r="B1602" s="38">
        <v>2293766.7747828891</v>
      </c>
      <c r="C1602" s="39">
        <v>52621.013581042796</v>
      </c>
      <c r="D1602" s="39">
        <v>51587.654280661503</v>
      </c>
      <c r="E1602" s="39">
        <f t="shared" ref="E1602:E1665" si="450">$C1602-D1602</f>
        <v>1033.359300381293</v>
      </c>
      <c r="F1602" s="39">
        <v>52557.661576279403</v>
      </c>
      <c r="G1602" s="40">
        <f t="shared" ref="G1602:G1665" si="451">$C1602-F1602</f>
        <v>63.352004763393779</v>
      </c>
      <c r="H1602" s="39">
        <v>52531.345922010703</v>
      </c>
      <c r="I1602" s="39">
        <f t="shared" ref="I1602:I1665" si="452">$C1602-H1602</f>
        <v>89.66765903209307</v>
      </c>
      <c r="J1602" s="39">
        <v>51435.513812362296</v>
      </c>
      <c r="K1602" s="40">
        <f t="shared" ref="K1602:K1665" si="453">$C1602-J1602</f>
        <v>1185.4997686805</v>
      </c>
      <c r="L1602" s="39">
        <v>50849.458364266196</v>
      </c>
      <c r="M1602" s="39">
        <f t="shared" ref="M1602:M1665" si="454">$C1602-L1602</f>
        <v>1771.5552167766</v>
      </c>
      <c r="N1602" s="39">
        <f t="shared" si="441"/>
        <v>586.05544809610001</v>
      </c>
      <c r="O1602" s="40">
        <f>'Estimates from MCMC'!$B$2-L1602</f>
        <v>18211.541635733804</v>
      </c>
      <c r="P1602" s="39">
        <v>52083.887696777398</v>
      </c>
      <c r="Q1602" s="40">
        <f t="shared" ref="Q1602:Q1665" si="455">P1602-L1602</f>
        <v>1234.4293325112012</v>
      </c>
      <c r="R1602" s="39">
        <v>52114.977400841402</v>
      </c>
      <c r="S1602" s="39">
        <f t="shared" ref="S1602:S1665" si="456">R1602-L1602-Q1602</f>
        <v>31.089704064004763</v>
      </c>
      <c r="T1602" s="39">
        <f t="shared" si="442"/>
        <v>1265.519036575206</v>
      </c>
      <c r="U1602" s="39">
        <v>58663.679027439299</v>
      </c>
      <c r="V1602" s="39">
        <f t="shared" ref="V1602:V1665" si="457">U1602-L1602</f>
        <v>7814.2206631731024</v>
      </c>
      <c r="W1602" s="39">
        <v>60176.394581120599</v>
      </c>
      <c r="X1602" s="39">
        <f t="shared" ref="X1602:X1665" si="458">W1602-V1602-S1602-Q1602-L1602</f>
        <v>247.19651710609469</v>
      </c>
      <c r="Y1602" s="39">
        <f t="shared" si="443"/>
        <v>9326.936216854403</v>
      </c>
      <c r="Z1602" s="39">
        <f t="shared" si="444"/>
        <v>8884.6054188794005</v>
      </c>
      <c r="AA1602" s="45">
        <f t="shared" si="445"/>
        <v>6.9489945545964424E-2</v>
      </c>
      <c r="AB1602" s="45">
        <f t="shared" si="446"/>
        <v>0.42908067968504204</v>
      </c>
      <c r="AC1602" s="45">
        <f t="shared" si="447"/>
        <v>1.3573618425639358E-2</v>
      </c>
      <c r="AD1602" s="45">
        <f t="shared" si="448"/>
        <v>0.51214424365664579</v>
      </c>
      <c r="AE1602" s="45">
        <f t="shared" si="449"/>
        <v>0.48785575634335421</v>
      </c>
      <c r="AF1602" s="43">
        <f>('Estimates from MCMC'!$B$2-'MCMC runs'!W1602)/'Estimates from MCMC'!$B$2</f>
        <v>0.12864866449775417</v>
      </c>
    </row>
    <row r="1603" spans="1:32" x14ac:dyDescent="0.3">
      <c r="A1603" s="38">
        <v>1639</v>
      </c>
      <c r="B1603" s="38">
        <v>1921429.2096932456</v>
      </c>
      <c r="C1603" s="39">
        <v>51485.363325344602</v>
      </c>
      <c r="D1603" s="39">
        <v>50446.120934678198</v>
      </c>
      <c r="E1603" s="39">
        <f t="shared" si="450"/>
        <v>1039.2423906664044</v>
      </c>
      <c r="F1603" s="39">
        <v>51411.662313016102</v>
      </c>
      <c r="G1603" s="40">
        <f t="shared" si="451"/>
        <v>73.701012328499928</v>
      </c>
      <c r="H1603" s="39">
        <v>51394.8894243541</v>
      </c>
      <c r="I1603" s="39">
        <f t="shared" si="452"/>
        <v>90.473900990502443</v>
      </c>
      <c r="J1603" s="39">
        <v>50283.044186958301</v>
      </c>
      <c r="K1603" s="40">
        <f t="shared" si="453"/>
        <v>1202.3191383863013</v>
      </c>
      <c r="L1603" s="39">
        <v>49692.121388220301</v>
      </c>
      <c r="M1603" s="39">
        <f t="shared" si="454"/>
        <v>1793.2419371243013</v>
      </c>
      <c r="N1603" s="39">
        <f t="shared" ref="N1603:N1666" si="459">M1603-K1603</f>
        <v>590.92279873799998</v>
      </c>
      <c r="O1603" s="40">
        <f>'Estimates from MCMC'!$B$2-L1603</f>
        <v>19368.878611779699</v>
      </c>
      <c r="P1603" s="39">
        <v>50945.115414970001</v>
      </c>
      <c r="Q1603" s="40">
        <f t="shared" si="455"/>
        <v>1252.9940267497004</v>
      </c>
      <c r="R1603" s="39">
        <v>50976.182352331503</v>
      </c>
      <c r="S1603" s="39">
        <f t="shared" si="456"/>
        <v>31.066937361501914</v>
      </c>
      <c r="T1603" s="39">
        <f t="shared" ref="T1603:T1666" si="460">Q1603+S1603</f>
        <v>1284.0609641112023</v>
      </c>
      <c r="U1603" s="39">
        <v>57291.679061449599</v>
      </c>
      <c r="V1603" s="39">
        <f t="shared" si="457"/>
        <v>7599.5576732292975</v>
      </c>
      <c r="W1603" s="39">
        <v>58826.075214202501</v>
      </c>
      <c r="X1603" s="39">
        <f t="shared" si="458"/>
        <v>250.33518864170037</v>
      </c>
      <c r="Y1603" s="39">
        <f t="shared" ref="Y1603:Y1666" si="461">Q1603+S1603+V1603+X1603</f>
        <v>9133.9538259822002</v>
      </c>
      <c r="Z1603" s="39">
        <f t="shared" ref="Z1603:Z1666" si="462">O1603-Y1603</f>
        <v>10234.924785797499</v>
      </c>
      <c r="AA1603" s="45">
        <f t="shared" ref="AA1603:AA1666" si="463">T1603/O1603</f>
        <v>6.6295059711421106E-2</v>
      </c>
      <c r="AB1603" s="45">
        <f t="shared" ref="AB1603:AB1666" si="464">V1603/O1603</f>
        <v>0.39235919773937888</v>
      </c>
      <c r="AC1603" s="45">
        <f t="shared" ref="AC1603:AC1666" si="465">X1603/O1603</f>
        <v>1.2924609300274739E-2</v>
      </c>
      <c r="AD1603" s="45">
        <f t="shared" ref="AD1603:AD1666" si="466">Y1603/O1603</f>
        <v>0.47157886675107474</v>
      </c>
      <c r="AE1603" s="45">
        <f t="shared" ref="AE1603:AE1666" si="467">Z1603/O1603</f>
        <v>0.52842113324892526</v>
      </c>
      <c r="AF1603" s="43">
        <f>('Estimates from MCMC'!$B$2-'MCMC runs'!W1603)/'Estimates from MCMC'!$B$2</f>
        <v>0.14820122479833045</v>
      </c>
    </row>
    <row r="1604" spans="1:32" x14ac:dyDescent="0.3">
      <c r="A1604" s="38">
        <v>2255</v>
      </c>
      <c r="B1604" s="38">
        <v>1921429.2096932456</v>
      </c>
      <c r="C1604" s="39">
        <v>51485.363325344602</v>
      </c>
      <c r="D1604" s="39">
        <v>50446.120934678198</v>
      </c>
      <c r="E1604" s="39">
        <f t="shared" si="450"/>
        <v>1039.2423906664044</v>
      </c>
      <c r="F1604" s="39">
        <v>51411.662313016102</v>
      </c>
      <c r="G1604" s="40">
        <f t="shared" si="451"/>
        <v>73.701012328499928</v>
      </c>
      <c r="H1604" s="39">
        <v>51394.8894243541</v>
      </c>
      <c r="I1604" s="39">
        <f t="shared" si="452"/>
        <v>90.473900990502443</v>
      </c>
      <c r="J1604" s="39">
        <v>50283.044186958301</v>
      </c>
      <c r="K1604" s="40">
        <f t="shared" si="453"/>
        <v>1202.3191383863013</v>
      </c>
      <c r="L1604" s="39">
        <v>49692.121388220301</v>
      </c>
      <c r="M1604" s="39">
        <f t="shared" si="454"/>
        <v>1793.2419371243013</v>
      </c>
      <c r="N1604" s="39">
        <f t="shared" si="459"/>
        <v>590.92279873799998</v>
      </c>
      <c r="O1604" s="40">
        <f>'Estimates from MCMC'!$B$2-L1604</f>
        <v>19368.878611779699</v>
      </c>
      <c r="P1604" s="39">
        <v>50945.115414970001</v>
      </c>
      <c r="Q1604" s="40">
        <f t="shared" si="455"/>
        <v>1252.9940267497004</v>
      </c>
      <c r="R1604" s="39">
        <v>50976.182352331503</v>
      </c>
      <c r="S1604" s="39">
        <f t="shared" si="456"/>
        <v>31.066937361501914</v>
      </c>
      <c r="T1604" s="39">
        <f t="shared" si="460"/>
        <v>1284.0609641112023</v>
      </c>
      <c r="U1604" s="39">
        <v>57291.679061449599</v>
      </c>
      <c r="V1604" s="39">
        <f t="shared" si="457"/>
        <v>7599.5576732292975</v>
      </c>
      <c r="W1604" s="39">
        <v>58826.075214202501</v>
      </c>
      <c r="X1604" s="39">
        <f t="shared" si="458"/>
        <v>250.33518864170037</v>
      </c>
      <c r="Y1604" s="39">
        <f t="shared" si="461"/>
        <v>9133.9538259822002</v>
      </c>
      <c r="Z1604" s="39">
        <f t="shared" si="462"/>
        <v>10234.924785797499</v>
      </c>
      <c r="AA1604" s="45">
        <f t="shared" si="463"/>
        <v>6.6295059711421106E-2</v>
      </c>
      <c r="AB1604" s="45">
        <f t="shared" si="464"/>
        <v>0.39235919773937888</v>
      </c>
      <c r="AC1604" s="45">
        <f t="shared" si="465"/>
        <v>1.2924609300274739E-2</v>
      </c>
      <c r="AD1604" s="45">
        <f t="shared" si="466"/>
        <v>0.47157886675107474</v>
      </c>
      <c r="AE1604" s="45">
        <f t="shared" si="467"/>
        <v>0.52842113324892526</v>
      </c>
      <c r="AF1604" s="43">
        <f>('Estimates from MCMC'!$B$2-'MCMC runs'!W1604)/'Estimates from MCMC'!$B$2</f>
        <v>0.14820122479833045</v>
      </c>
    </row>
    <row r="1605" spans="1:32" x14ac:dyDescent="0.3">
      <c r="A1605" s="38">
        <v>2861</v>
      </c>
      <c r="B1605" s="38">
        <v>1921429.2096932456</v>
      </c>
      <c r="C1605" s="39">
        <v>51485.363325344602</v>
      </c>
      <c r="D1605" s="39">
        <v>50446.120934678198</v>
      </c>
      <c r="E1605" s="39">
        <f t="shared" si="450"/>
        <v>1039.2423906664044</v>
      </c>
      <c r="F1605" s="39">
        <v>51411.662313016102</v>
      </c>
      <c r="G1605" s="40">
        <f t="shared" si="451"/>
        <v>73.701012328499928</v>
      </c>
      <c r="H1605" s="39">
        <v>51394.8894243541</v>
      </c>
      <c r="I1605" s="39">
        <f t="shared" si="452"/>
        <v>90.473900990502443</v>
      </c>
      <c r="J1605" s="39">
        <v>50283.044186958301</v>
      </c>
      <c r="K1605" s="40">
        <f t="shared" si="453"/>
        <v>1202.3191383863013</v>
      </c>
      <c r="L1605" s="39">
        <v>49692.121388220301</v>
      </c>
      <c r="M1605" s="39">
        <f t="shared" si="454"/>
        <v>1793.2419371243013</v>
      </c>
      <c r="N1605" s="39">
        <f t="shared" si="459"/>
        <v>590.92279873799998</v>
      </c>
      <c r="O1605" s="40">
        <f>'Estimates from MCMC'!$B$2-L1605</f>
        <v>19368.878611779699</v>
      </c>
      <c r="P1605" s="39">
        <v>50945.115414970001</v>
      </c>
      <c r="Q1605" s="40">
        <f t="shared" si="455"/>
        <v>1252.9940267497004</v>
      </c>
      <c r="R1605" s="39">
        <v>50976.182352331503</v>
      </c>
      <c r="S1605" s="39">
        <f t="shared" si="456"/>
        <v>31.066937361501914</v>
      </c>
      <c r="T1605" s="39">
        <f t="shared" si="460"/>
        <v>1284.0609641112023</v>
      </c>
      <c r="U1605" s="39">
        <v>57291.679061449599</v>
      </c>
      <c r="V1605" s="39">
        <f t="shared" si="457"/>
        <v>7599.5576732292975</v>
      </c>
      <c r="W1605" s="39">
        <v>58826.075214202501</v>
      </c>
      <c r="X1605" s="39">
        <f t="shared" si="458"/>
        <v>250.33518864170037</v>
      </c>
      <c r="Y1605" s="39">
        <f t="shared" si="461"/>
        <v>9133.9538259822002</v>
      </c>
      <c r="Z1605" s="39">
        <f t="shared" si="462"/>
        <v>10234.924785797499</v>
      </c>
      <c r="AA1605" s="45">
        <f t="shared" si="463"/>
        <v>6.6295059711421106E-2</v>
      </c>
      <c r="AB1605" s="45">
        <f t="shared" si="464"/>
        <v>0.39235919773937888</v>
      </c>
      <c r="AC1605" s="45">
        <f t="shared" si="465"/>
        <v>1.2924609300274739E-2</v>
      </c>
      <c r="AD1605" s="45">
        <f t="shared" si="466"/>
        <v>0.47157886675107474</v>
      </c>
      <c r="AE1605" s="45">
        <f t="shared" si="467"/>
        <v>0.52842113324892526</v>
      </c>
      <c r="AF1605" s="43">
        <f>('Estimates from MCMC'!$B$2-'MCMC runs'!W1605)/'Estimates from MCMC'!$B$2</f>
        <v>0.14820122479833045</v>
      </c>
    </row>
    <row r="1606" spans="1:32" x14ac:dyDescent="0.3">
      <c r="A1606" s="38">
        <v>1305</v>
      </c>
      <c r="B1606" s="38">
        <v>1991378.9270509558</v>
      </c>
      <c r="C1606" s="39">
        <v>52677.222238076698</v>
      </c>
      <c r="D1606" s="39">
        <v>51650.825338321803</v>
      </c>
      <c r="E1606" s="39">
        <f t="shared" si="450"/>
        <v>1026.3968997548945</v>
      </c>
      <c r="F1606" s="39">
        <v>52632.482618675502</v>
      </c>
      <c r="G1606" s="40">
        <f t="shared" si="451"/>
        <v>44.739619401196251</v>
      </c>
      <c r="H1606" s="39">
        <v>52590.980079999899</v>
      </c>
      <c r="I1606" s="39">
        <f t="shared" si="452"/>
        <v>86.24215807679866</v>
      </c>
      <c r="J1606" s="39">
        <v>51520.214336182202</v>
      </c>
      <c r="K1606" s="40">
        <f t="shared" si="453"/>
        <v>1157.0079018944962</v>
      </c>
      <c r="L1606" s="39">
        <v>50956.391534345297</v>
      </c>
      <c r="M1606" s="39">
        <f t="shared" si="454"/>
        <v>1720.8307037314007</v>
      </c>
      <c r="N1606" s="39">
        <f t="shared" si="459"/>
        <v>563.82280183690455</v>
      </c>
      <c r="O1606" s="40">
        <f>'Estimates from MCMC'!$B$2-L1606</f>
        <v>18104.608465654703</v>
      </c>
      <c r="P1606" s="39">
        <v>52153.333645320003</v>
      </c>
      <c r="Q1606" s="40">
        <f t="shared" si="455"/>
        <v>1196.9421109747054</v>
      </c>
      <c r="R1606" s="39">
        <v>52182.936603218397</v>
      </c>
      <c r="S1606" s="39">
        <f t="shared" si="456"/>
        <v>29.602957898394379</v>
      </c>
      <c r="T1606" s="39">
        <f t="shared" si="460"/>
        <v>1226.5450688730998</v>
      </c>
      <c r="U1606" s="39">
        <v>58606.771794174099</v>
      </c>
      <c r="V1606" s="39">
        <f t="shared" si="457"/>
        <v>7650.3802598288021</v>
      </c>
      <c r="W1606" s="39">
        <v>60068.692258593997</v>
      </c>
      <c r="X1606" s="39">
        <f t="shared" si="458"/>
        <v>235.37539554679825</v>
      </c>
      <c r="Y1606" s="39">
        <f t="shared" si="461"/>
        <v>9112.3007242487001</v>
      </c>
      <c r="Z1606" s="39">
        <f t="shared" si="462"/>
        <v>8992.3077414060026</v>
      </c>
      <c r="AA1606" s="45">
        <f t="shared" si="463"/>
        <v>6.7747671605266346E-2</v>
      </c>
      <c r="AB1606" s="45">
        <f t="shared" si="464"/>
        <v>0.42256535259196215</v>
      </c>
      <c r="AC1606" s="45">
        <f t="shared" si="465"/>
        <v>1.300085533433747E-2</v>
      </c>
      <c r="AD1606" s="45">
        <f t="shared" si="466"/>
        <v>0.50331387953156592</v>
      </c>
      <c r="AE1606" s="45">
        <f t="shared" si="467"/>
        <v>0.49668612046843402</v>
      </c>
      <c r="AF1606" s="43">
        <f>('Estimates from MCMC'!$B$2-'MCMC runs'!W1606)/'Estimates from MCMC'!$B$2</f>
        <v>0.13020818901269895</v>
      </c>
    </row>
    <row r="1607" spans="1:32" x14ac:dyDescent="0.3">
      <c r="A1607" s="38">
        <v>4143</v>
      </c>
      <c r="B1607" s="38">
        <v>1975638.627447543</v>
      </c>
      <c r="C1607" s="39">
        <v>51725.7006764826</v>
      </c>
      <c r="D1607" s="39">
        <v>50685.7611949774</v>
      </c>
      <c r="E1607" s="39">
        <f t="shared" si="450"/>
        <v>1039.9394815052001</v>
      </c>
      <c r="F1607" s="39">
        <v>51661.915210474799</v>
      </c>
      <c r="G1607" s="40">
        <f t="shared" si="451"/>
        <v>63.785466007801006</v>
      </c>
      <c r="H1607" s="39">
        <v>51634.798387890703</v>
      </c>
      <c r="I1607" s="39">
        <f t="shared" si="452"/>
        <v>90.902288591896649</v>
      </c>
      <c r="J1607" s="39">
        <v>50531.864157267599</v>
      </c>
      <c r="K1607" s="40">
        <f t="shared" si="453"/>
        <v>1193.8365192150013</v>
      </c>
      <c r="L1607" s="39">
        <v>49937.991201866098</v>
      </c>
      <c r="M1607" s="39">
        <f t="shared" si="454"/>
        <v>1787.7094746165021</v>
      </c>
      <c r="N1607" s="39">
        <f t="shared" si="459"/>
        <v>593.8729554015008</v>
      </c>
      <c r="O1607" s="40">
        <f>'Estimates from MCMC'!$B$2-L1607</f>
        <v>19123.008798133902</v>
      </c>
      <c r="P1607" s="39">
        <v>51184.840361932103</v>
      </c>
      <c r="Q1607" s="40">
        <f t="shared" si="455"/>
        <v>1246.8491600660054</v>
      </c>
      <c r="R1607" s="39">
        <v>51216.4792066632</v>
      </c>
      <c r="S1607" s="39">
        <f t="shared" si="456"/>
        <v>31.638844731096469</v>
      </c>
      <c r="T1607" s="39">
        <f t="shared" si="460"/>
        <v>1278.4880047971019</v>
      </c>
      <c r="U1607" s="39">
        <v>57670.316846471898</v>
      </c>
      <c r="V1607" s="39">
        <f t="shared" si="457"/>
        <v>7732.3256446058003</v>
      </c>
      <c r="W1607" s="39">
        <v>59199.095090385403</v>
      </c>
      <c r="X1607" s="39">
        <f t="shared" si="458"/>
        <v>250.29023911640252</v>
      </c>
      <c r="Y1607" s="39">
        <f t="shared" si="461"/>
        <v>9261.1038885193047</v>
      </c>
      <c r="Z1607" s="39">
        <f t="shared" si="462"/>
        <v>9861.9049096145973</v>
      </c>
      <c r="AA1607" s="45">
        <f t="shared" si="463"/>
        <v>6.6856006724311176E-2</v>
      </c>
      <c r="AB1607" s="45">
        <f t="shared" si="464"/>
        <v>0.4043467074783938</v>
      </c>
      <c r="AC1607" s="45">
        <f t="shared" si="465"/>
        <v>1.308843403036173E-2</v>
      </c>
      <c r="AD1607" s="45">
        <f t="shared" si="466"/>
        <v>0.48429114823306674</v>
      </c>
      <c r="AE1607" s="45">
        <f t="shared" si="467"/>
        <v>0.51570885176693326</v>
      </c>
      <c r="AF1607" s="43">
        <f>('Estimates from MCMC'!$B$2-'MCMC runs'!W1607)/'Estimates from MCMC'!$B$2</f>
        <v>0.14279991470749911</v>
      </c>
    </row>
    <row r="1608" spans="1:32" x14ac:dyDescent="0.3">
      <c r="A1608" s="38">
        <v>2902</v>
      </c>
      <c r="B1608" s="38">
        <v>1922576.8935737307</v>
      </c>
      <c r="C1608" s="39">
        <v>52380.8786040626</v>
      </c>
      <c r="D1608" s="39">
        <v>51344.425099887798</v>
      </c>
      <c r="E1608" s="39">
        <f t="shared" si="450"/>
        <v>1036.4535041748022</v>
      </c>
      <c r="F1608" s="39">
        <v>52321.650615627601</v>
      </c>
      <c r="G1608" s="40">
        <f t="shared" si="451"/>
        <v>59.227988434999133</v>
      </c>
      <c r="H1608" s="39">
        <v>52292.590902622003</v>
      </c>
      <c r="I1608" s="39">
        <f t="shared" si="452"/>
        <v>88.28770144059672</v>
      </c>
      <c r="J1608" s="39">
        <v>51197.776172687998</v>
      </c>
      <c r="K1608" s="40">
        <f t="shared" si="453"/>
        <v>1183.102431374602</v>
      </c>
      <c r="L1608" s="39">
        <v>50621.026897485797</v>
      </c>
      <c r="M1608" s="39">
        <f t="shared" si="454"/>
        <v>1759.8517065768028</v>
      </c>
      <c r="N1608" s="39">
        <f t="shared" si="459"/>
        <v>576.74927520220081</v>
      </c>
      <c r="O1608" s="40">
        <f>'Estimates from MCMC'!$B$2-L1608</f>
        <v>18439.973102514203</v>
      </c>
      <c r="P1608" s="39">
        <v>51848.953922139299</v>
      </c>
      <c r="Q1608" s="40">
        <f t="shared" si="455"/>
        <v>1227.9270246535016</v>
      </c>
      <c r="R1608" s="39">
        <v>51879.121887154703</v>
      </c>
      <c r="S1608" s="39">
        <f t="shared" si="456"/>
        <v>30.167965015403752</v>
      </c>
      <c r="T1608" s="39">
        <f t="shared" si="460"/>
        <v>1258.0949896689053</v>
      </c>
      <c r="U1608" s="39">
        <v>58304.965988121403</v>
      </c>
      <c r="V1608" s="39">
        <f t="shared" si="457"/>
        <v>7683.9390906356057</v>
      </c>
      <c r="W1608" s="39">
        <v>59805.8828239578</v>
      </c>
      <c r="X1608" s="39">
        <f t="shared" si="458"/>
        <v>242.82184616749146</v>
      </c>
      <c r="Y1608" s="39">
        <f t="shared" si="461"/>
        <v>9184.8559264720025</v>
      </c>
      <c r="Z1608" s="39">
        <f t="shared" si="462"/>
        <v>9255.1171760422003</v>
      </c>
      <c r="AA1608" s="45">
        <f t="shared" si="463"/>
        <v>6.8226508936575947E-2</v>
      </c>
      <c r="AB1608" s="45">
        <f t="shared" si="464"/>
        <v>0.41670012466492901</v>
      </c>
      <c r="AC1608" s="45">
        <f t="shared" si="465"/>
        <v>1.3168232123634924E-2</v>
      </c>
      <c r="AD1608" s="45">
        <f t="shared" si="466"/>
        <v>0.49809486572513983</v>
      </c>
      <c r="AE1608" s="45">
        <f t="shared" si="467"/>
        <v>0.50190513427486017</v>
      </c>
      <c r="AF1608" s="43">
        <f>('Estimates from MCMC'!$B$2-'MCMC runs'!W1608)/'Estimates from MCMC'!$B$2</f>
        <v>0.13401365714429564</v>
      </c>
    </row>
    <row r="1609" spans="1:32" x14ac:dyDescent="0.3">
      <c r="A1609" s="38">
        <v>4583</v>
      </c>
      <c r="B1609" s="38">
        <v>2158336.2195611103</v>
      </c>
      <c r="C1609" s="39">
        <v>53480.585289654198</v>
      </c>
      <c r="D1609" s="39">
        <v>52433.9706484626</v>
      </c>
      <c r="E1609" s="39">
        <f t="shared" si="450"/>
        <v>1046.6146411915979</v>
      </c>
      <c r="F1609" s="39">
        <v>53414.677476293698</v>
      </c>
      <c r="G1609" s="40">
        <f t="shared" si="451"/>
        <v>65.907813360499858</v>
      </c>
      <c r="H1609" s="39">
        <v>53389.7548725624</v>
      </c>
      <c r="I1609" s="39">
        <f t="shared" si="452"/>
        <v>90.830417091798154</v>
      </c>
      <c r="J1609" s="39">
        <v>52278.072785752403</v>
      </c>
      <c r="K1609" s="40">
        <f t="shared" si="453"/>
        <v>1202.5125039017948</v>
      </c>
      <c r="L1609" s="39">
        <v>51684.271150640598</v>
      </c>
      <c r="M1609" s="39">
        <f t="shared" si="454"/>
        <v>1796.3141390136007</v>
      </c>
      <c r="N1609" s="39">
        <f t="shared" si="459"/>
        <v>593.80163511180581</v>
      </c>
      <c r="O1609" s="40">
        <f>'Estimates from MCMC'!$B$2-L1609</f>
        <v>17376.728849359402</v>
      </c>
      <c r="P1609" s="39">
        <v>52933.597952263801</v>
      </c>
      <c r="Q1609" s="40">
        <f t="shared" si="455"/>
        <v>1249.3268016232032</v>
      </c>
      <c r="R1609" s="39">
        <v>52965.109892225599</v>
      </c>
      <c r="S1609" s="39">
        <f t="shared" si="456"/>
        <v>31.511939961797907</v>
      </c>
      <c r="T1609" s="39">
        <f t="shared" si="460"/>
        <v>1280.8387415850011</v>
      </c>
      <c r="U1609" s="39">
        <v>59868.897373984197</v>
      </c>
      <c r="V1609" s="39">
        <f t="shared" si="457"/>
        <v>8184.6262233435991</v>
      </c>
      <c r="W1609" s="39">
        <v>61406.253552066803</v>
      </c>
      <c r="X1609" s="39">
        <f t="shared" si="458"/>
        <v>256.51743649760465</v>
      </c>
      <c r="Y1609" s="39">
        <f t="shared" si="461"/>
        <v>9721.9824014262049</v>
      </c>
      <c r="Z1609" s="39">
        <f t="shared" si="462"/>
        <v>7654.7464479331975</v>
      </c>
      <c r="AA1609" s="45">
        <f t="shared" si="463"/>
        <v>7.371000334347852E-2</v>
      </c>
      <c r="AB1609" s="45">
        <f t="shared" si="464"/>
        <v>0.47101075779549428</v>
      </c>
      <c r="AC1609" s="45">
        <f t="shared" si="465"/>
        <v>1.4762124604773426E-2</v>
      </c>
      <c r="AD1609" s="45">
        <f t="shared" si="466"/>
        <v>0.55948288574374616</v>
      </c>
      <c r="AE1609" s="45">
        <f t="shared" si="467"/>
        <v>0.44051711425625378</v>
      </c>
      <c r="AF1609" s="43">
        <f>('Estimates from MCMC'!$B$2-'MCMC runs'!W1609)/'Estimates from MCMC'!$B$2</f>
        <v>0.11084036500967547</v>
      </c>
    </row>
    <row r="1610" spans="1:32" x14ac:dyDescent="0.3">
      <c r="A1610" s="38">
        <v>608</v>
      </c>
      <c r="B1610" s="38">
        <v>1994955.2800328501</v>
      </c>
      <c r="C1610" s="39">
        <v>52869.351468676599</v>
      </c>
      <c r="D1610" s="39">
        <v>51809.369382881501</v>
      </c>
      <c r="E1610" s="39">
        <f t="shared" si="450"/>
        <v>1059.9820857950981</v>
      </c>
      <c r="F1610" s="39">
        <v>52813.549351612601</v>
      </c>
      <c r="G1610" s="40">
        <f t="shared" si="451"/>
        <v>55.802117063998594</v>
      </c>
      <c r="H1610" s="39">
        <v>52777.671713160897</v>
      </c>
      <c r="I1610" s="39">
        <f t="shared" si="452"/>
        <v>91.679755515702709</v>
      </c>
      <c r="J1610" s="39">
        <v>51662.5669851071</v>
      </c>
      <c r="K1610" s="40">
        <f t="shared" si="453"/>
        <v>1206.7844835694996</v>
      </c>
      <c r="L1610" s="39">
        <v>51063.404009380603</v>
      </c>
      <c r="M1610" s="39">
        <f t="shared" si="454"/>
        <v>1805.9474592959959</v>
      </c>
      <c r="N1610" s="39">
        <f t="shared" si="459"/>
        <v>599.16297572649637</v>
      </c>
      <c r="O1610" s="40">
        <f>'Estimates from MCMC'!$B$2-L1610</f>
        <v>17997.595990619397</v>
      </c>
      <c r="P1610" s="39">
        <v>52322.774654211302</v>
      </c>
      <c r="Q1610" s="40">
        <f t="shared" si="455"/>
        <v>1259.3706448306984</v>
      </c>
      <c r="R1610" s="39">
        <v>52354.600224186899</v>
      </c>
      <c r="S1610" s="39">
        <f t="shared" si="456"/>
        <v>31.825569975597318</v>
      </c>
      <c r="T1610" s="39">
        <f t="shared" si="460"/>
        <v>1291.1962148062958</v>
      </c>
      <c r="U1610" s="39">
        <v>59117.542785181096</v>
      </c>
      <c r="V1610" s="39">
        <f t="shared" si="457"/>
        <v>8054.138775800493</v>
      </c>
      <c r="W1610" s="39">
        <v>60664.521010113902</v>
      </c>
      <c r="X1610" s="39">
        <f t="shared" si="458"/>
        <v>255.7820101265097</v>
      </c>
      <c r="Y1610" s="39">
        <f t="shared" si="461"/>
        <v>9601.1170007332985</v>
      </c>
      <c r="Z1610" s="39">
        <f t="shared" si="462"/>
        <v>8396.4789898860981</v>
      </c>
      <c r="AA1610" s="45">
        <f t="shared" si="463"/>
        <v>7.1742704718968334E-2</v>
      </c>
      <c r="AB1610" s="45">
        <f t="shared" si="464"/>
        <v>0.44751192214773711</v>
      </c>
      <c r="AC1610" s="45">
        <f t="shared" si="465"/>
        <v>1.4212009773962418E-2</v>
      </c>
      <c r="AD1610" s="45">
        <f t="shared" si="466"/>
        <v>0.53346663664066785</v>
      </c>
      <c r="AE1610" s="45">
        <f t="shared" si="467"/>
        <v>0.46653336335933215</v>
      </c>
      <c r="AF1610" s="43">
        <f>('Estimates from MCMC'!$B$2-'MCMC runs'!W1610)/'Estimates from MCMC'!$B$2</f>
        <v>0.12158061698912698</v>
      </c>
    </row>
    <row r="1611" spans="1:32" x14ac:dyDescent="0.3">
      <c r="A1611" s="38">
        <v>3716</v>
      </c>
      <c r="B1611" s="38">
        <v>1994955.2800328501</v>
      </c>
      <c r="C1611" s="39">
        <v>52869.351468676599</v>
      </c>
      <c r="D1611" s="39">
        <v>51809.369382881501</v>
      </c>
      <c r="E1611" s="39">
        <f t="shared" si="450"/>
        <v>1059.9820857950981</v>
      </c>
      <c r="F1611" s="39">
        <v>52813.549351612601</v>
      </c>
      <c r="G1611" s="40">
        <f t="shared" si="451"/>
        <v>55.802117063998594</v>
      </c>
      <c r="H1611" s="39">
        <v>52777.671713160897</v>
      </c>
      <c r="I1611" s="39">
        <f t="shared" si="452"/>
        <v>91.679755515702709</v>
      </c>
      <c r="J1611" s="39">
        <v>51662.5669851071</v>
      </c>
      <c r="K1611" s="40">
        <f t="shared" si="453"/>
        <v>1206.7844835694996</v>
      </c>
      <c r="L1611" s="39">
        <v>51063.404009380603</v>
      </c>
      <c r="M1611" s="39">
        <f t="shared" si="454"/>
        <v>1805.9474592959959</v>
      </c>
      <c r="N1611" s="39">
        <f t="shared" si="459"/>
        <v>599.16297572649637</v>
      </c>
      <c r="O1611" s="40">
        <f>'Estimates from MCMC'!$B$2-L1611</f>
        <v>17997.595990619397</v>
      </c>
      <c r="P1611" s="39">
        <v>52322.774654211302</v>
      </c>
      <c r="Q1611" s="40">
        <f t="shared" si="455"/>
        <v>1259.3706448306984</v>
      </c>
      <c r="R1611" s="39">
        <v>52354.600224186899</v>
      </c>
      <c r="S1611" s="39">
        <f t="shared" si="456"/>
        <v>31.825569975597318</v>
      </c>
      <c r="T1611" s="39">
        <f t="shared" si="460"/>
        <v>1291.1962148062958</v>
      </c>
      <c r="U1611" s="39">
        <v>59117.542785181096</v>
      </c>
      <c r="V1611" s="39">
        <f t="shared" si="457"/>
        <v>8054.138775800493</v>
      </c>
      <c r="W1611" s="39">
        <v>60664.521010113902</v>
      </c>
      <c r="X1611" s="39">
        <f t="shared" si="458"/>
        <v>255.7820101265097</v>
      </c>
      <c r="Y1611" s="39">
        <f t="shared" si="461"/>
        <v>9601.1170007332985</v>
      </c>
      <c r="Z1611" s="39">
        <f t="shared" si="462"/>
        <v>8396.4789898860981</v>
      </c>
      <c r="AA1611" s="45">
        <f t="shared" si="463"/>
        <v>7.1742704718968334E-2</v>
      </c>
      <c r="AB1611" s="45">
        <f t="shared" si="464"/>
        <v>0.44751192214773711</v>
      </c>
      <c r="AC1611" s="45">
        <f t="shared" si="465"/>
        <v>1.4212009773962418E-2</v>
      </c>
      <c r="AD1611" s="45">
        <f t="shared" si="466"/>
        <v>0.53346663664066785</v>
      </c>
      <c r="AE1611" s="45">
        <f t="shared" si="467"/>
        <v>0.46653336335933215</v>
      </c>
      <c r="AF1611" s="43">
        <f>('Estimates from MCMC'!$B$2-'MCMC runs'!W1611)/'Estimates from MCMC'!$B$2</f>
        <v>0.12158061698912698</v>
      </c>
    </row>
    <row r="1612" spans="1:32" x14ac:dyDescent="0.3">
      <c r="A1612" s="38">
        <v>4003</v>
      </c>
      <c r="B1612" s="38">
        <v>1994955.2800328501</v>
      </c>
      <c r="C1612" s="39">
        <v>52869.351468676599</v>
      </c>
      <c r="D1612" s="39">
        <v>51809.369382881501</v>
      </c>
      <c r="E1612" s="39">
        <f t="shared" si="450"/>
        <v>1059.9820857950981</v>
      </c>
      <c r="F1612" s="39">
        <v>52813.549351612601</v>
      </c>
      <c r="G1612" s="40">
        <f t="shared" si="451"/>
        <v>55.802117063998594</v>
      </c>
      <c r="H1612" s="39">
        <v>52777.671713160897</v>
      </c>
      <c r="I1612" s="39">
        <f t="shared" si="452"/>
        <v>91.679755515702709</v>
      </c>
      <c r="J1612" s="39">
        <v>51662.5669851071</v>
      </c>
      <c r="K1612" s="40">
        <f t="shared" si="453"/>
        <v>1206.7844835694996</v>
      </c>
      <c r="L1612" s="39">
        <v>51063.404009380603</v>
      </c>
      <c r="M1612" s="39">
        <f t="shared" si="454"/>
        <v>1805.9474592959959</v>
      </c>
      <c r="N1612" s="39">
        <f t="shared" si="459"/>
        <v>599.16297572649637</v>
      </c>
      <c r="O1612" s="40">
        <f>'Estimates from MCMC'!$B$2-L1612</f>
        <v>17997.595990619397</v>
      </c>
      <c r="P1612" s="39">
        <v>52322.774654211302</v>
      </c>
      <c r="Q1612" s="40">
        <f t="shared" si="455"/>
        <v>1259.3706448306984</v>
      </c>
      <c r="R1612" s="39">
        <v>52354.600224186899</v>
      </c>
      <c r="S1612" s="39">
        <f t="shared" si="456"/>
        <v>31.825569975597318</v>
      </c>
      <c r="T1612" s="39">
        <f t="shared" si="460"/>
        <v>1291.1962148062958</v>
      </c>
      <c r="U1612" s="39">
        <v>59117.542785181096</v>
      </c>
      <c r="V1612" s="39">
        <f t="shared" si="457"/>
        <v>8054.138775800493</v>
      </c>
      <c r="W1612" s="39">
        <v>60664.521010113902</v>
      </c>
      <c r="X1612" s="39">
        <f t="shared" si="458"/>
        <v>255.7820101265097</v>
      </c>
      <c r="Y1612" s="39">
        <f t="shared" si="461"/>
        <v>9601.1170007332985</v>
      </c>
      <c r="Z1612" s="39">
        <f t="shared" si="462"/>
        <v>8396.4789898860981</v>
      </c>
      <c r="AA1612" s="45">
        <f t="shared" si="463"/>
        <v>7.1742704718968334E-2</v>
      </c>
      <c r="AB1612" s="45">
        <f t="shared" si="464"/>
        <v>0.44751192214773711</v>
      </c>
      <c r="AC1612" s="45">
        <f t="shared" si="465"/>
        <v>1.4212009773962418E-2</v>
      </c>
      <c r="AD1612" s="45">
        <f t="shared" si="466"/>
        <v>0.53346663664066785</v>
      </c>
      <c r="AE1612" s="45">
        <f t="shared" si="467"/>
        <v>0.46653336335933215</v>
      </c>
      <c r="AF1612" s="43">
        <f>('Estimates from MCMC'!$B$2-'MCMC runs'!W1612)/'Estimates from MCMC'!$B$2</f>
        <v>0.12158061698912698</v>
      </c>
    </row>
    <row r="1613" spans="1:32" x14ac:dyDescent="0.3">
      <c r="A1613" s="38">
        <v>2712</v>
      </c>
      <c r="B1613" s="38">
        <v>1927148.941955687</v>
      </c>
      <c r="C1613" s="39">
        <v>51974.484778162099</v>
      </c>
      <c r="D1613" s="39">
        <v>50945.236092862498</v>
      </c>
      <c r="E1613" s="39">
        <f t="shared" si="450"/>
        <v>1029.2486852996008</v>
      </c>
      <c r="F1613" s="39">
        <v>51907.770595752503</v>
      </c>
      <c r="G1613" s="40">
        <f t="shared" si="451"/>
        <v>66.714182409596106</v>
      </c>
      <c r="H1613" s="39">
        <v>51886.222358377803</v>
      </c>
      <c r="I1613" s="39">
        <f t="shared" si="452"/>
        <v>88.262419784296071</v>
      </c>
      <c r="J1613" s="39">
        <v>50791.214995272203</v>
      </c>
      <c r="K1613" s="40">
        <f t="shared" si="453"/>
        <v>1183.2697828898963</v>
      </c>
      <c r="L1613" s="39">
        <v>50214.4406706589</v>
      </c>
      <c r="M1613" s="39">
        <f t="shared" si="454"/>
        <v>1760.0441075031995</v>
      </c>
      <c r="N1613" s="39">
        <f t="shared" si="459"/>
        <v>576.77432461330318</v>
      </c>
      <c r="O1613" s="40">
        <f>'Estimates from MCMC'!$B$2-L1613</f>
        <v>18846.5593293411</v>
      </c>
      <c r="P1613" s="39">
        <v>51436.430232086102</v>
      </c>
      <c r="Q1613" s="40">
        <f t="shared" si="455"/>
        <v>1221.9895614272027</v>
      </c>
      <c r="R1613" s="39">
        <v>51466.812156515203</v>
      </c>
      <c r="S1613" s="39">
        <f t="shared" si="456"/>
        <v>30.381924429100764</v>
      </c>
      <c r="T1613" s="39">
        <f t="shared" si="460"/>
        <v>1252.3714858563035</v>
      </c>
      <c r="U1613" s="39">
        <v>57998.245644649302</v>
      </c>
      <c r="V1613" s="39">
        <f t="shared" si="457"/>
        <v>7783.8049739904018</v>
      </c>
      <c r="W1613" s="39">
        <v>59499.311006476797</v>
      </c>
      <c r="X1613" s="39">
        <f t="shared" si="458"/>
        <v>248.69387597119203</v>
      </c>
      <c r="Y1613" s="39">
        <f t="shared" si="461"/>
        <v>9284.8703358178973</v>
      </c>
      <c r="Z1613" s="39">
        <f t="shared" si="462"/>
        <v>9561.688993523203</v>
      </c>
      <c r="AA1613" s="45">
        <f t="shared" si="463"/>
        <v>6.6450934834909631E-2</v>
      </c>
      <c r="AB1613" s="45">
        <f t="shared" si="464"/>
        <v>0.41300933703438664</v>
      </c>
      <c r="AC1613" s="45">
        <f t="shared" si="465"/>
        <v>1.3195717670546642E-2</v>
      </c>
      <c r="AD1613" s="45">
        <f t="shared" si="466"/>
        <v>0.49265598953984285</v>
      </c>
      <c r="AE1613" s="45">
        <f t="shared" si="467"/>
        <v>0.50734401046015709</v>
      </c>
      <c r="AF1613" s="43">
        <f>('Estimates from MCMC'!$B$2-'MCMC runs'!W1613)/'Estimates from MCMC'!$B$2</f>
        <v>0.13845280250102376</v>
      </c>
    </row>
    <row r="1614" spans="1:32" x14ac:dyDescent="0.3">
      <c r="A1614" s="38">
        <v>2759</v>
      </c>
      <c r="B1614" s="38">
        <v>2067916.7603412198</v>
      </c>
      <c r="C1614" s="39">
        <v>52014.021049498297</v>
      </c>
      <c r="D1614" s="39">
        <v>50980.777091668599</v>
      </c>
      <c r="E1614" s="39">
        <f t="shared" si="450"/>
        <v>1033.243957829698</v>
      </c>
      <c r="F1614" s="39">
        <v>51946.060949430801</v>
      </c>
      <c r="G1614" s="40">
        <f t="shared" si="451"/>
        <v>67.960100067495659</v>
      </c>
      <c r="H1614" s="39">
        <v>51925.016985879898</v>
      </c>
      <c r="I1614" s="39">
        <f t="shared" si="452"/>
        <v>89.004063618398504</v>
      </c>
      <c r="J1614" s="39">
        <v>50824.857936622502</v>
      </c>
      <c r="K1614" s="40">
        <f t="shared" si="453"/>
        <v>1189.1631128757945</v>
      </c>
      <c r="L1614" s="39">
        <v>50243.306378180401</v>
      </c>
      <c r="M1614" s="39">
        <f t="shared" si="454"/>
        <v>1770.7146713178954</v>
      </c>
      <c r="N1614" s="39">
        <f t="shared" si="459"/>
        <v>581.55155844210094</v>
      </c>
      <c r="O1614" s="40">
        <f>'Estimates from MCMC'!$B$2-L1614</f>
        <v>18817.693621819599</v>
      </c>
      <c r="P1614" s="39">
        <v>51476.860628763498</v>
      </c>
      <c r="Q1614" s="40">
        <f t="shared" si="455"/>
        <v>1233.5542505830963</v>
      </c>
      <c r="R1614" s="39">
        <v>51507.375590192598</v>
      </c>
      <c r="S1614" s="39">
        <f t="shared" si="456"/>
        <v>30.514961429100367</v>
      </c>
      <c r="T1614" s="39">
        <f t="shared" si="460"/>
        <v>1264.0692120121967</v>
      </c>
      <c r="U1614" s="39">
        <v>57974.967677905901</v>
      </c>
      <c r="V1614" s="39">
        <f t="shared" si="457"/>
        <v>7731.6612997254997</v>
      </c>
      <c r="W1614" s="39">
        <v>59486.682219586401</v>
      </c>
      <c r="X1614" s="39">
        <f t="shared" si="458"/>
        <v>247.64532966830302</v>
      </c>
      <c r="Y1614" s="39">
        <f t="shared" si="461"/>
        <v>9243.3758414059994</v>
      </c>
      <c r="Z1614" s="39">
        <f t="shared" si="462"/>
        <v>9574.3177804135994</v>
      </c>
      <c r="AA1614" s="45">
        <f t="shared" si="463"/>
        <v>6.7174502753433923E-2</v>
      </c>
      <c r="AB1614" s="45">
        <f t="shared" si="464"/>
        <v>0.41087188765579857</v>
      </c>
      <c r="AC1614" s="45">
        <f t="shared" si="465"/>
        <v>1.3160238159109569E-2</v>
      </c>
      <c r="AD1614" s="45">
        <f t="shared" si="466"/>
        <v>0.49120662856834207</v>
      </c>
      <c r="AE1614" s="45">
        <f t="shared" si="467"/>
        <v>0.50879337143165793</v>
      </c>
      <c r="AF1614" s="43">
        <f>('Estimates from MCMC'!$B$2-'MCMC runs'!W1614)/'Estimates from MCMC'!$B$2</f>
        <v>0.13863566673540204</v>
      </c>
    </row>
    <row r="1615" spans="1:32" x14ac:dyDescent="0.3">
      <c r="A1615" s="38">
        <v>717</v>
      </c>
      <c r="B1615" s="38">
        <v>2144332.4167179405</v>
      </c>
      <c r="C1615" s="39">
        <v>53020.625476149697</v>
      </c>
      <c r="D1615" s="39">
        <v>51995.085709069601</v>
      </c>
      <c r="E1615" s="39">
        <f t="shared" si="450"/>
        <v>1025.5397670800958</v>
      </c>
      <c r="F1615" s="39">
        <v>52956.350163277297</v>
      </c>
      <c r="G1615" s="40">
        <f t="shared" si="451"/>
        <v>64.275312872399809</v>
      </c>
      <c r="H1615" s="39">
        <v>52932.626489407397</v>
      </c>
      <c r="I1615" s="39">
        <f t="shared" si="452"/>
        <v>87.998986742299167</v>
      </c>
      <c r="J1615" s="39">
        <v>51843.5676545073</v>
      </c>
      <c r="K1615" s="40">
        <f t="shared" si="453"/>
        <v>1177.0578216423964</v>
      </c>
      <c r="L1615" s="39">
        <v>51268.157651651301</v>
      </c>
      <c r="M1615" s="39">
        <f t="shared" si="454"/>
        <v>1752.4678244983952</v>
      </c>
      <c r="N1615" s="39">
        <f t="shared" si="459"/>
        <v>575.41000285599875</v>
      </c>
      <c r="O1615" s="40">
        <f>'Estimates from MCMC'!$B$2-L1615</f>
        <v>17792.842348348699</v>
      </c>
      <c r="P1615" s="39">
        <v>52486.3703214044</v>
      </c>
      <c r="Q1615" s="40">
        <f t="shared" si="455"/>
        <v>1218.2126697530985</v>
      </c>
      <c r="R1615" s="39">
        <v>52516.649639139301</v>
      </c>
      <c r="S1615" s="39">
        <f t="shared" si="456"/>
        <v>30.279317734901269</v>
      </c>
      <c r="T1615" s="39">
        <f t="shared" si="460"/>
        <v>1248.4919874879997</v>
      </c>
      <c r="U1615" s="39">
        <v>59143.574870226599</v>
      </c>
      <c r="V1615" s="39">
        <f t="shared" si="457"/>
        <v>7875.4172185752977</v>
      </c>
      <c r="W1615" s="39">
        <v>60637.028561305997</v>
      </c>
      <c r="X1615" s="39">
        <f t="shared" si="458"/>
        <v>244.96170359139796</v>
      </c>
      <c r="Y1615" s="39">
        <f t="shared" si="461"/>
        <v>9368.8709096546954</v>
      </c>
      <c r="Z1615" s="39">
        <f t="shared" si="462"/>
        <v>8423.9714386940032</v>
      </c>
      <c r="AA1615" s="45">
        <f t="shared" si="463"/>
        <v>7.016821500719185E-2</v>
      </c>
      <c r="AB1615" s="45">
        <f t="shared" si="464"/>
        <v>0.44261715269489765</v>
      </c>
      <c r="AC1615" s="45">
        <f t="shared" si="465"/>
        <v>1.3767429553723447E-2</v>
      </c>
      <c r="AD1615" s="45">
        <f t="shared" si="466"/>
        <v>0.52655279725581294</v>
      </c>
      <c r="AE1615" s="45">
        <f t="shared" si="467"/>
        <v>0.47344720274418706</v>
      </c>
      <c r="AF1615" s="43">
        <f>('Estimates from MCMC'!$B$2-'MCMC runs'!W1615)/'Estimates from MCMC'!$B$2</f>
        <v>0.12197870634213237</v>
      </c>
    </row>
    <row r="1616" spans="1:32" x14ac:dyDescent="0.3">
      <c r="A1616" s="38">
        <v>166</v>
      </c>
      <c r="B1616" s="38">
        <v>1934012.7893205327</v>
      </c>
      <c r="C1616" s="39">
        <v>52400.5039448147</v>
      </c>
      <c r="D1616" s="39">
        <v>51377.459599831898</v>
      </c>
      <c r="E1616" s="39">
        <f t="shared" si="450"/>
        <v>1023.0443449828017</v>
      </c>
      <c r="F1616" s="39">
        <v>52348.484109026002</v>
      </c>
      <c r="G1616" s="40">
        <f t="shared" si="451"/>
        <v>52.019835788698401</v>
      </c>
      <c r="H1616" s="39">
        <v>52312.813684021297</v>
      </c>
      <c r="I1616" s="39">
        <f t="shared" si="452"/>
        <v>87.690260793402558</v>
      </c>
      <c r="J1616" s="39">
        <v>51238.162109248202</v>
      </c>
      <c r="K1616" s="40">
        <f t="shared" si="453"/>
        <v>1162.341835566498</v>
      </c>
      <c r="L1616" s="39">
        <v>50664.797312483701</v>
      </c>
      <c r="M1616" s="39">
        <f t="shared" si="454"/>
        <v>1735.7066323309991</v>
      </c>
      <c r="N1616" s="39">
        <f t="shared" si="459"/>
        <v>573.36479676450108</v>
      </c>
      <c r="O1616" s="40">
        <f>'Estimates from MCMC'!$B$2-L1616</f>
        <v>18396.202687516299</v>
      </c>
      <c r="P1616" s="39">
        <v>51871.643649224803</v>
      </c>
      <c r="Q1616" s="40">
        <f t="shared" si="455"/>
        <v>1206.8463367411023</v>
      </c>
      <c r="R1616" s="39">
        <v>51902.039359498602</v>
      </c>
      <c r="S1616" s="39">
        <f t="shared" si="456"/>
        <v>30.395710273798613</v>
      </c>
      <c r="T1616" s="39">
        <f t="shared" si="460"/>
        <v>1237.2420470149009</v>
      </c>
      <c r="U1616" s="39">
        <v>58383.659980538599</v>
      </c>
      <c r="V1616" s="39">
        <f t="shared" si="457"/>
        <v>7718.8626680548987</v>
      </c>
      <c r="W1616" s="39">
        <v>59860.299688830601</v>
      </c>
      <c r="X1616" s="39">
        <f t="shared" si="458"/>
        <v>239.39766127710027</v>
      </c>
      <c r="Y1616" s="39">
        <f t="shared" si="461"/>
        <v>9195.5023763468998</v>
      </c>
      <c r="Z1616" s="39">
        <f t="shared" si="462"/>
        <v>9200.7003111693994</v>
      </c>
      <c r="AA1616" s="45">
        <f t="shared" si="463"/>
        <v>6.7255295455865782E-2</v>
      </c>
      <c r="AB1616" s="45">
        <f t="shared" si="464"/>
        <v>0.41958999904327726</v>
      </c>
      <c r="AC1616" s="45">
        <f t="shared" si="465"/>
        <v>1.3013428115768479E-2</v>
      </c>
      <c r="AD1616" s="45">
        <f t="shared" si="466"/>
        <v>0.49985872261491154</v>
      </c>
      <c r="AE1616" s="45">
        <f t="shared" si="467"/>
        <v>0.50014127738508851</v>
      </c>
      <c r="AF1616" s="43">
        <f>('Estimates from MCMC'!$B$2-'MCMC runs'!W1616)/'Estimates from MCMC'!$B$2</f>
        <v>0.13322570352542534</v>
      </c>
    </row>
    <row r="1617" spans="1:32" x14ac:dyDescent="0.3">
      <c r="A1617" s="38">
        <v>834</v>
      </c>
      <c r="B1617" s="38">
        <v>1917511.8635643357</v>
      </c>
      <c r="C1617" s="39">
        <v>52231.511226409901</v>
      </c>
      <c r="D1617" s="39">
        <v>51171.460968518099</v>
      </c>
      <c r="E1617" s="39">
        <f t="shared" si="450"/>
        <v>1060.0502578918022</v>
      </c>
      <c r="F1617" s="39">
        <v>52163.559130011497</v>
      </c>
      <c r="G1617" s="40">
        <f t="shared" si="451"/>
        <v>67.952096398403228</v>
      </c>
      <c r="H1617" s="39">
        <v>52140.028036030999</v>
      </c>
      <c r="I1617" s="39">
        <f t="shared" si="452"/>
        <v>91.483190378901782</v>
      </c>
      <c r="J1617" s="39">
        <v>51012.976191150803</v>
      </c>
      <c r="K1617" s="40">
        <f t="shared" si="453"/>
        <v>1218.5350352590976</v>
      </c>
      <c r="L1617" s="39">
        <v>50415.330935933198</v>
      </c>
      <c r="M1617" s="39">
        <f t="shared" si="454"/>
        <v>1816.1802904767028</v>
      </c>
      <c r="N1617" s="39">
        <f t="shared" si="459"/>
        <v>597.64525521760515</v>
      </c>
      <c r="O1617" s="40">
        <f>'Estimates from MCMC'!$B$2-L1617</f>
        <v>18645.669064066802</v>
      </c>
      <c r="P1617" s="39">
        <v>51686.363493904501</v>
      </c>
      <c r="Q1617" s="40">
        <f t="shared" si="455"/>
        <v>1271.0325579713026</v>
      </c>
      <c r="R1617" s="39">
        <v>51717.596215694102</v>
      </c>
      <c r="S1617" s="39">
        <f t="shared" si="456"/>
        <v>31.232721789601783</v>
      </c>
      <c r="T1617" s="39">
        <f t="shared" si="460"/>
        <v>1302.2652797609044</v>
      </c>
      <c r="U1617" s="39">
        <v>58161.654131442199</v>
      </c>
      <c r="V1617" s="39">
        <f t="shared" si="457"/>
        <v>7746.3231955090014</v>
      </c>
      <c r="W1617" s="39">
        <v>59718.741312097402</v>
      </c>
      <c r="X1617" s="39">
        <f t="shared" si="458"/>
        <v>254.82190089429787</v>
      </c>
      <c r="Y1617" s="39">
        <f t="shared" si="461"/>
        <v>9303.4103761642036</v>
      </c>
      <c r="Z1617" s="39">
        <f t="shared" si="462"/>
        <v>9342.2586879025985</v>
      </c>
      <c r="AA1617" s="45">
        <f t="shared" si="463"/>
        <v>6.9842775568219148E-2</v>
      </c>
      <c r="AB1617" s="45">
        <f t="shared" si="464"/>
        <v>0.41544892644466214</v>
      </c>
      <c r="AC1617" s="45">
        <f t="shared" si="465"/>
        <v>1.3666546371638687E-2</v>
      </c>
      <c r="AD1617" s="45">
        <f t="shared" si="466"/>
        <v>0.49895824838451996</v>
      </c>
      <c r="AE1617" s="45">
        <f t="shared" si="467"/>
        <v>0.50104175161548004</v>
      </c>
      <c r="AF1617" s="43">
        <f>('Estimates from MCMC'!$B$2-'MCMC runs'!W1617)/'Estimates from MCMC'!$B$2</f>
        <v>0.13527546209731395</v>
      </c>
    </row>
    <row r="1618" spans="1:32" x14ac:dyDescent="0.3">
      <c r="A1618" s="38">
        <v>2896</v>
      </c>
      <c r="B1618" s="38">
        <v>1948718.3695573921</v>
      </c>
      <c r="C1618" s="39">
        <v>52063.789188515897</v>
      </c>
      <c r="D1618" s="39">
        <v>51014.005160788904</v>
      </c>
      <c r="E1618" s="39">
        <f t="shared" si="450"/>
        <v>1049.7840277269934</v>
      </c>
      <c r="F1618" s="39">
        <v>52001.824300357403</v>
      </c>
      <c r="G1618" s="40">
        <f t="shared" si="451"/>
        <v>61.964888158494432</v>
      </c>
      <c r="H1618" s="39">
        <v>51973.368040670503</v>
      </c>
      <c r="I1618" s="39">
        <f t="shared" si="452"/>
        <v>90.421147845394444</v>
      </c>
      <c r="J1618" s="39">
        <v>50862.540358731298</v>
      </c>
      <c r="K1618" s="40">
        <f t="shared" si="453"/>
        <v>1201.2488297845994</v>
      </c>
      <c r="L1618" s="39">
        <v>50271.906576624096</v>
      </c>
      <c r="M1618" s="39">
        <f t="shared" si="454"/>
        <v>1791.8826118918005</v>
      </c>
      <c r="N1618" s="39">
        <f t="shared" si="459"/>
        <v>590.63378210720111</v>
      </c>
      <c r="O1618" s="40">
        <f>'Estimates from MCMC'!$B$2-L1618</f>
        <v>18789.093423375904</v>
      </c>
      <c r="P1618" s="39">
        <v>51523.3047528553</v>
      </c>
      <c r="Q1618" s="40">
        <f t="shared" si="455"/>
        <v>1251.3981762312033</v>
      </c>
      <c r="R1618" s="39">
        <v>51554.404958064697</v>
      </c>
      <c r="S1618" s="39">
        <f t="shared" si="456"/>
        <v>31.100205209397245</v>
      </c>
      <c r="T1618" s="39">
        <f t="shared" si="460"/>
        <v>1282.4983814406005</v>
      </c>
      <c r="U1618" s="39">
        <v>57955.832432888099</v>
      </c>
      <c r="V1618" s="39">
        <f t="shared" si="457"/>
        <v>7683.9258562640025</v>
      </c>
      <c r="W1618" s="39">
        <v>59488.577159097003</v>
      </c>
      <c r="X1618" s="39">
        <f t="shared" si="458"/>
        <v>250.24634476830397</v>
      </c>
      <c r="Y1618" s="39">
        <f t="shared" si="461"/>
        <v>9216.670582472907</v>
      </c>
      <c r="Z1618" s="39">
        <f t="shared" si="462"/>
        <v>9572.4228409029965</v>
      </c>
      <c r="AA1618" s="45">
        <f t="shared" si="463"/>
        <v>6.8257597774516218E-2</v>
      </c>
      <c r="AB1618" s="45">
        <f t="shared" si="464"/>
        <v>0.40895671138152251</v>
      </c>
      <c r="AC1618" s="45">
        <f t="shared" si="465"/>
        <v>1.3318702458361682E-2</v>
      </c>
      <c r="AD1618" s="45">
        <f t="shared" si="466"/>
        <v>0.49053301161440044</v>
      </c>
      <c r="AE1618" s="45">
        <f t="shared" si="467"/>
        <v>0.50946698838559956</v>
      </c>
      <c r="AF1618" s="43">
        <f>('Estimates from MCMC'!$B$2-'MCMC runs'!W1618)/'Estimates from MCMC'!$B$2</f>
        <v>0.13860822810128723</v>
      </c>
    </row>
    <row r="1619" spans="1:32" x14ac:dyDescent="0.3">
      <c r="A1619" s="38">
        <v>163</v>
      </c>
      <c r="B1619" s="38">
        <v>2030985.9269301856</v>
      </c>
      <c r="C1619" s="39">
        <v>52221.668971454499</v>
      </c>
      <c r="D1619" s="39">
        <v>51181.172749628298</v>
      </c>
      <c r="E1619" s="39">
        <f t="shared" si="450"/>
        <v>1040.4962218262008</v>
      </c>
      <c r="F1619" s="39">
        <v>52159.6584907262</v>
      </c>
      <c r="G1619" s="40">
        <f t="shared" si="451"/>
        <v>62.010480728298717</v>
      </c>
      <c r="H1619" s="39">
        <v>52131.921457259697</v>
      </c>
      <c r="I1619" s="39">
        <f t="shared" si="452"/>
        <v>89.747514194801624</v>
      </c>
      <c r="J1619" s="39">
        <v>51030.209933288497</v>
      </c>
      <c r="K1619" s="40">
        <f t="shared" si="453"/>
        <v>1191.4590381660018</v>
      </c>
      <c r="L1619" s="39">
        <v>50443.7482950907</v>
      </c>
      <c r="M1619" s="39">
        <f t="shared" si="454"/>
        <v>1777.9206763637994</v>
      </c>
      <c r="N1619" s="39">
        <f t="shared" si="459"/>
        <v>586.46163819779758</v>
      </c>
      <c r="O1619" s="40">
        <f>'Estimates from MCMC'!$B$2-L1619</f>
        <v>18617.2517049093</v>
      </c>
      <c r="P1619" s="39">
        <v>51681.162607562801</v>
      </c>
      <c r="Q1619" s="40">
        <f t="shared" si="455"/>
        <v>1237.4143124721013</v>
      </c>
      <c r="R1619" s="39">
        <v>51712.228393731297</v>
      </c>
      <c r="S1619" s="39">
        <f t="shared" si="456"/>
        <v>31.065786168495833</v>
      </c>
      <c r="T1619" s="39">
        <f t="shared" si="460"/>
        <v>1268.4800986405971</v>
      </c>
      <c r="U1619" s="39">
        <v>58352.231351333197</v>
      </c>
      <c r="V1619" s="39">
        <f t="shared" si="457"/>
        <v>7908.4830562424977</v>
      </c>
      <c r="W1619" s="39">
        <v>59870.995801008597</v>
      </c>
      <c r="X1619" s="39">
        <f t="shared" si="458"/>
        <v>250.28435103480297</v>
      </c>
      <c r="Y1619" s="39">
        <f t="shared" si="461"/>
        <v>9427.2475059178978</v>
      </c>
      <c r="Z1619" s="39">
        <f t="shared" si="462"/>
        <v>9190.0041989914025</v>
      </c>
      <c r="AA1619" s="45">
        <f t="shared" si="463"/>
        <v>6.8134659118676666E-2</v>
      </c>
      <c r="AB1619" s="45">
        <f t="shared" si="464"/>
        <v>0.4247932606592551</v>
      </c>
      <c r="AC1619" s="45">
        <f t="shared" si="465"/>
        <v>1.3443678744956965E-2</v>
      </c>
      <c r="AD1619" s="45">
        <f t="shared" si="466"/>
        <v>0.50637159852288871</v>
      </c>
      <c r="AE1619" s="45">
        <f t="shared" si="467"/>
        <v>0.49362840147711129</v>
      </c>
      <c r="AF1619" s="43">
        <f>('Estimates from MCMC'!$B$2-'MCMC runs'!W1619)/'Estimates from MCMC'!$B$2</f>
        <v>0.1330708243290917</v>
      </c>
    </row>
    <row r="1620" spans="1:32" x14ac:dyDescent="0.3">
      <c r="A1620" s="38">
        <v>3623</v>
      </c>
      <c r="B1620" s="38">
        <v>1933186.1693942286</v>
      </c>
      <c r="C1620" s="39">
        <v>52626.058201530701</v>
      </c>
      <c r="D1620" s="39">
        <v>51562.988275121301</v>
      </c>
      <c r="E1620" s="39">
        <f t="shared" si="450"/>
        <v>1063.0699264094001</v>
      </c>
      <c r="F1620" s="39">
        <v>52561.865401034796</v>
      </c>
      <c r="G1620" s="40">
        <f t="shared" si="451"/>
        <v>64.192800495904521</v>
      </c>
      <c r="H1620" s="39">
        <v>52535.0937404574</v>
      </c>
      <c r="I1620" s="39">
        <f t="shared" si="452"/>
        <v>90.964461073301209</v>
      </c>
      <c r="J1620" s="39">
        <v>51408.7385020445</v>
      </c>
      <c r="K1620" s="40">
        <f t="shared" si="453"/>
        <v>1217.319699486201</v>
      </c>
      <c r="L1620" s="39">
        <v>50814.6953323173</v>
      </c>
      <c r="M1620" s="39">
        <f t="shared" si="454"/>
        <v>1811.3628692134007</v>
      </c>
      <c r="N1620" s="39">
        <f t="shared" si="459"/>
        <v>594.04316972719971</v>
      </c>
      <c r="O1620" s="40">
        <f>'Estimates from MCMC'!$B$2-L1620</f>
        <v>18246.3046676827</v>
      </c>
      <c r="P1620" s="39">
        <v>52078.566564410699</v>
      </c>
      <c r="Q1620" s="40">
        <f t="shared" si="455"/>
        <v>1263.8712320933992</v>
      </c>
      <c r="R1620" s="39">
        <v>52109.742002101499</v>
      </c>
      <c r="S1620" s="39">
        <f t="shared" si="456"/>
        <v>31.175437690799299</v>
      </c>
      <c r="T1620" s="39">
        <f t="shared" si="460"/>
        <v>1295.0466697841985</v>
      </c>
      <c r="U1620" s="39">
        <v>58721.026449185098</v>
      </c>
      <c r="V1620" s="39">
        <f t="shared" si="457"/>
        <v>7906.3311168677974</v>
      </c>
      <c r="W1620" s="39">
        <v>60273.207225970204</v>
      </c>
      <c r="X1620" s="39">
        <f t="shared" si="458"/>
        <v>257.13410700090753</v>
      </c>
      <c r="Y1620" s="39">
        <f t="shared" si="461"/>
        <v>9458.5118936529034</v>
      </c>
      <c r="Z1620" s="39">
        <f t="shared" si="462"/>
        <v>8787.7927740297964</v>
      </c>
      <c r="AA1620" s="45">
        <f t="shared" si="463"/>
        <v>7.0975832825917115E-2</v>
      </c>
      <c r="AB1620" s="45">
        <f t="shared" si="464"/>
        <v>0.43331136144357224</v>
      </c>
      <c r="AC1620" s="45">
        <f t="shared" si="465"/>
        <v>1.4092393593335951E-2</v>
      </c>
      <c r="AD1620" s="45">
        <f t="shared" si="466"/>
        <v>0.51837958786282534</v>
      </c>
      <c r="AE1620" s="45">
        <f t="shared" si="467"/>
        <v>0.48162041213717471</v>
      </c>
      <c r="AF1620" s="43">
        <f>('Estimates from MCMC'!$B$2-'MCMC runs'!W1620)/'Estimates from MCMC'!$B$2</f>
        <v>0.12724682199837531</v>
      </c>
    </row>
    <row r="1621" spans="1:32" x14ac:dyDescent="0.3">
      <c r="A1621" s="38">
        <v>4072</v>
      </c>
      <c r="B1621" s="38">
        <v>2099192.5438658423</v>
      </c>
      <c r="C1621" s="39">
        <v>52657.178731234999</v>
      </c>
      <c r="D1621" s="39">
        <v>51626.173428191898</v>
      </c>
      <c r="E1621" s="39">
        <f t="shared" si="450"/>
        <v>1031.0053030431009</v>
      </c>
      <c r="F1621" s="39">
        <v>52597.240035247502</v>
      </c>
      <c r="G1621" s="40">
        <f t="shared" si="451"/>
        <v>59.93869598749734</v>
      </c>
      <c r="H1621" s="39">
        <v>52568.191091943001</v>
      </c>
      <c r="I1621" s="39">
        <f t="shared" si="452"/>
        <v>88.987639291997766</v>
      </c>
      <c r="J1621" s="39">
        <v>51477.963147044196</v>
      </c>
      <c r="K1621" s="40">
        <f t="shared" si="453"/>
        <v>1179.2155841908025</v>
      </c>
      <c r="L1621" s="39">
        <v>50896.250384149098</v>
      </c>
      <c r="M1621" s="39">
        <f t="shared" si="454"/>
        <v>1760.9283470859009</v>
      </c>
      <c r="N1621" s="39">
        <f t="shared" si="459"/>
        <v>581.71276289509842</v>
      </c>
      <c r="O1621" s="40">
        <f>'Estimates from MCMC'!$B$2-L1621</f>
        <v>18164.749615850902</v>
      </c>
      <c r="P1621" s="39">
        <v>52121.231424987098</v>
      </c>
      <c r="Q1621" s="40">
        <f t="shared" si="455"/>
        <v>1224.9810408379999</v>
      </c>
      <c r="R1621" s="39">
        <v>52152.034872710799</v>
      </c>
      <c r="S1621" s="39">
        <f t="shared" si="456"/>
        <v>30.803447723701538</v>
      </c>
      <c r="T1621" s="39">
        <f t="shared" si="460"/>
        <v>1255.7844885617014</v>
      </c>
      <c r="U1621" s="39">
        <v>58810.117387506798</v>
      </c>
      <c r="V1621" s="39">
        <f t="shared" si="457"/>
        <v>7913.8670033577</v>
      </c>
      <c r="W1621" s="39">
        <v>60311.844464182803</v>
      </c>
      <c r="X1621" s="39">
        <f t="shared" si="458"/>
        <v>245.94258811430336</v>
      </c>
      <c r="Y1621" s="39">
        <f t="shared" si="461"/>
        <v>9415.5940800337048</v>
      </c>
      <c r="Z1621" s="39">
        <f t="shared" si="462"/>
        <v>8749.1555358171972</v>
      </c>
      <c r="AA1621" s="45">
        <f t="shared" si="463"/>
        <v>6.9133046979402368E-2</v>
      </c>
      <c r="AB1621" s="45">
        <f t="shared" si="464"/>
        <v>0.43567168118034011</v>
      </c>
      <c r="AC1621" s="45">
        <f t="shared" si="465"/>
        <v>1.353955288762633E-2</v>
      </c>
      <c r="AD1621" s="45">
        <f t="shared" si="466"/>
        <v>0.51834428104736885</v>
      </c>
      <c r="AE1621" s="45">
        <f t="shared" si="467"/>
        <v>0.48165571895263115</v>
      </c>
      <c r="AF1621" s="43">
        <f>('Estimates from MCMC'!$B$2-'MCMC runs'!W1621)/'Estimates from MCMC'!$B$2</f>
        <v>0.1266873566241033</v>
      </c>
    </row>
    <row r="1622" spans="1:32" x14ac:dyDescent="0.3">
      <c r="A1622" s="38">
        <v>3810</v>
      </c>
      <c r="B1622" s="38">
        <v>1972150.441672442</v>
      </c>
      <c r="C1622" s="39">
        <v>53453.211841647899</v>
      </c>
      <c r="D1622" s="39">
        <v>52388.165936865298</v>
      </c>
      <c r="E1622" s="39">
        <f t="shared" si="450"/>
        <v>1065.0459047826007</v>
      </c>
      <c r="F1622" s="39">
        <v>53389.283093962098</v>
      </c>
      <c r="G1622" s="40">
        <f t="shared" si="451"/>
        <v>63.928747685800772</v>
      </c>
      <c r="H1622" s="39">
        <v>53361.312796914797</v>
      </c>
      <c r="I1622" s="39">
        <f t="shared" si="452"/>
        <v>91.899044733101618</v>
      </c>
      <c r="J1622" s="39">
        <v>52233.261963954901</v>
      </c>
      <c r="K1622" s="40">
        <f t="shared" si="453"/>
        <v>1219.9498776929977</v>
      </c>
      <c r="L1622" s="39">
        <v>51632.5981472028</v>
      </c>
      <c r="M1622" s="39">
        <f t="shared" si="454"/>
        <v>1820.6136944450991</v>
      </c>
      <c r="N1622" s="39">
        <f t="shared" si="459"/>
        <v>600.66381675210141</v>
      </c>
      <c r="O1622" s="40">
        <f>'Estimates from MCMC'!$B$2-L1622</f>
        <v>17428.4018527972</v>
      </c>
      <c r="P1622" s="39">
        <v>52902.245354013998</v>
      </c>
      <c r="Q1622" s="40">
        <f t="shared" si="455"/>
        <v>1269.647206811198</v>
      </c>
      <c r="R1622" s="39">
        <v>52933.896003916001</v>
      </c>
      <c r="S1622" s="39">
        <f t="shared" si="456"/>
        <v>31.650649902003352</v>
      </c>
      <c r="T1622" s="39">
        <f t="shared" si="460"/>
        <v>1301.2978567132013</v>
      </c>
      <c r="U1622" s="39">
        <v>59830.279331351398</v>
      </c>
      <c r="V1622" s="39">
        <f t="shared" si="457"/>
        <v>8197.6811841485978</v>
      </c>
      <c r="W1622" s="39">
        <v>61391.665127054301</v>
      </c>
      <c r="X1622" s="39">
        <f t="shared" si="458"/>
        <v>260.0879389897018</v>
      </c>
      <c r="Y1622" s="39">
        <f t="shared" si="461"/>
        <v>9759.0669798515009</v>
      </c>
      <c r="Z1622" s="39">
        <f t="shared" si="462"/>
        <v>7669.3348729456993</v>
      </c>
      <c r="AA1622" s="45">
        <f t="shared" si="463"/>
        <v>7.4665357598714496E-2</v>
      </c>
      <c r="AB1622" s="45">
        <f t="shared" si="464"/>
        <v>0.47036333298872712</v>
      </c>
      <c r="AC1622" s="45">
        <f t="shared" si="465"/>
        <v>1.4923223665970185E-2</v>
      </c>
      <c r="AD1622" s="45">
        <f t="shared" si="466"/>
        <v>0.55995191425341173</v>
      </c>
      <c r="AE1622" s="45">
        <f t="shared" si="467"/>
        <v>0.44004808574658821</v>
      </c>
      <c r="AF1622" s="43">
        <f>('Estimates from MCMC'!$B$2-'MCMC runs'!W1622)/'Estimates from MCMC'!$B$2</f>
        <v>0.11105160471099028</v>
      </c>
    </row>
    <row r="1623" spans="1:32" x14ac:dyDescent="0.3">
      <c r="A1623" s="38">
        <v>4121</v>
      </c>
      <c r="B1623" s="38">
        <v>1972150.441672442</v>
      </c>
      <c r="C1623" s="39">
        <v>53453.211841647899</v>
      </c>
      <c r="D1623" s="39">
        <v>52388.165936865298</v>
      </c>
      <c r="E1623" s="39">
        <f t="shared" si="450"/>
        <v>1065.0459047826007</v>
      </c>
      <c r="F1623" s="39">
        <v>53389.283093962098</v>
      </c>
      <c r="G1623" s="40">
        <f t="shared" si="451"/>
        <v>63.928747685800772</v>
      </c>
      <c r="H1623" s="39">
        <v>53361.312796914797</v>
      </c>
      <c r="I1623" s="39">
        <f t="shared" si="452"/>
        <v>91.899044733101618</v>
      </c>
      <c r="J1623" s="39">
        <v>52233.261963954901</v>
      </c>
      <c r="K1623" s="40">
        <f t="shared" si="453"/>
        <v>1219.9498776929977</v>
      </c>
      <c r="L1623" s="39">
        <v>51632.5981472028</v>
      </c>
      <c r="M1623" s="39">
        <f t="shared" si="454"/>
        <v>1820.6136944450991</v>
      </c>
      <c r="N1623" s="39">
        <f t="shared" si="459"/>
        <v>600.66381675210141</v>
      </c>
      <c r="O1623" s="40">
        <f>'Estimates from MCMC'!$B$2-L1623</f>
        <v>17428.4018527972</v>
      </c>
      <c r="P1623" s="39">
        <v>52902.245354013998</v>
      </c>
      <c r="Q1623" s="40">
        <f t="shared" si="455"/>
        <v>1269.647206811198</v>
      </c>
      <c r="R1623" s="39">
        <v>52933.896003916001</v>
      </c>
      <c r="S1623" s="39">
        <f t="shared" si="456"/>
        <v>31.650649902003352</v>
      </c>
      <c r="T1623" s="39">
        <f t="shared" si="460"/>
        <v>1301.2978567132013</v>
      </c>
      <c r="U1623" s="39">
        <v>59830.279331351398</v>
      </c>
      <c r="V1623" s="39">
        <f t="shared" si="457"/>
        <v>8197.6811841485978</v>
      </c>
      <c r="W1623" s="39">
        <v>61391.665127054301</v>
      </c>
      <c r="X1623" s="39">
        <f t="shared" si="458"/>
        <v>260.0879389897018</v>
      </c>
      <c r="Y1623" s="39">
        <f t="shared" si="461"/>
        <v>9759.0669798515009</v>
      </c>
      <c r="Z1623" s="39">
        <f t="shared" si="462"/>
        <v>7669.3348729456993</v>
      </c>
      <c r="AA1623" s="45">
        <f t="shared" si="463"/>
        <v>7.4665357598714496E-2</v>
      </c>
      <c r="AB1623" s="45">
        <f t="shared" si="464"/>
        <v>0.47036333298872712</v>
      </c>
      <c r="AC1623" s="45">
        <f t="shared" si="465"/>
        <v>1.4923223665970185E-2</v>
      </c>
      <c r="AD1623" s="45">
        <f t="shared" si="466"/>
        <v>0.55995191425341173</v>
      </c>
      <c r="AE1623" s="45">
        <f t="shared" si="467"/>
        <v>0.44004808574658821</v>
      </c>
      <c r="AF1623" s="43">
        <f>('Estimates from MCMC'!$B$2-'MCMC runs'!W1623)/'Estimates from MCMC'!$B$2</f>
        <v>0.11105160471099028</v>
      </c>
    </row>
    <row r="1624" spans="1:32" x14ac:dyDescent="0.3">
      <c r="A1624" s="38">
        <v>1925</v>
      </c>
      <c r="B1624" s="38">
        <v>1940771.7860837013</v>
      </c>
      <c r="C1624" s="39">
        <v>52467.912773368997</v>
      </c>
      <c r="D1624" s="39">
        <v>51435.083120183299</v>
      </c>
      <c r="E1624" s="39">
        <f t="shared" si="450"/>
        <v>1032.8296531856977</v>
      </c>
      <c r="F1624" s="39">
        <v>52398.367007448898</v>
      </c>
      <c r="G1624" s="40">
        <f t="shared" si="451"/>
        <v>69.545765920098347</v>
      </c>
      <c r="H1624" s="39">
        <v>52378.769158442497</v>
      </c>
      <c r="I1624" s="39">
        <f t="shared" si="452"/>
        <v>89.14361492649914</v>
      </c>
      <c r="J1624" s="39">
        <v>51277.473618613498</v>
      </c>
      <c r="K1624" s="40">
        <f t="shared" si="453"/>
        <v>1190.4391547554987</v>
      </c>
      <c r="L1624" s="39">
        <v>50694.707869485501</v>
      </c>
      <c r="M1624" s="39">
        <f t="shared" si="454"/>
        <v>1773.2049038834957</v>
      </c>
      <c r="N1624" s="39">
        <f t="shared" si="459"/>
        <v>582.76574912799697</v>
      </c>
      <c r="O1624" s="40">
        <f>'Estimates from MCMC'!$B$2-L1624</f>
        <v>18366.292130514499</v>
      </c>
      <c r="P1624" s="39">
        <v>51931.857557522999</v>
      </c>
      <c r="Q1624" s="40">
        <f t="shared" si="455"/>
        <v>1237.149688037498</v>
      </c>
      <c r="R1624" s="39">
        <v>51962.343528735903</v>
      </c>
      <c r="S1624" s="39">
        <f t="shared" si="456"/>
        <v>30.485971212903678</v>
      </c>
      <c r="T1624" s="39">
        <f t="shared" si="460"/>
        <v>1267.6356592504017</v>
      </c>
      <c r="U1624" s="39">
        <v>58448.278684445097</v>
      </c>
      <c r="V1624" s="39">
        <f t="shared" si="457"/>
        <v>7753.5708149595957</v>
      </c>
      <c r="W1624" s="39">
        <v>59962.254104344698</v>
      </c>
      <c r="X1624" s="39">
        <f t="shared" si="458"/>
        <v>246.33976064919989</v>
      </c>
      <c r="Y1624" s="39">
        <f t="shared" si="461"/>
        <v>9267.5462348591973</v>
      </c>
      <c r="Z1624" s="39">
        <f t="shared" si="462"/>
        <v>9098.7458956553019</v>
      </c>
      <c r="AA1624" s="45">
        <f t="shared" si="463"/>
        <v>6.9019682919248607E-2</v>
      </c>
      <c r="AB1624" s="45">
        <f t="shared" si="464"/>
        <v>0.42216309965349513</v>
      </c>
      <c r="AC1624" s="45">
        <f t="shared" si="465"/>
        <v>1.3412601678044806E-2</v>
      </c>
      <c r="AD1624" s="45">
        <f t="shared" si="466"/>
        <v>0.50459538425078854</v>
      </c>
      <c r="AE1624" s="45">
        <f t="shared" si="467"/>
        <v>0.49540461574921146</v>
      </c>
      <c r="AF1624" s="43">
        <f>('Estimates from MCMC'!$B$2-'MCMC runs'!W1624)/'Estimates from MCMC'!$B$2</f>
        <v>0.13174940843102911</v>
      </c>
    </row>
    <row r="1625" spans="1:32" x14ac:dyDescent="0.3">
      <c r="A1625" s="38">
        <v>4465</v>
      </c>
      <c r="B1625" s="38">
        <v>1998987.1881217971</v>
      </c>
      <c r="C1625" s="39">
        <v>52626.444584865501</v>
      </c>
      <c r="D1625" s="39">
        <v>51541.746227481897</v>
      </c>
      <c r="E1625" s="39">
        <f t="shared" si="450"/>
        <v>1084.6983573836042</v>
      </c>
      <c r="F1625" s="39">
        <v>52557.534290842101</v>
      </c>
      <c r="G1625" s="40">
        <f t="shared" si="451"/>
        <v>68.910294023400638</v>
      </c>
      <c r="H1625" s="39">
        <v>52533.649285094099</v>
      </c>
      <c r="I1625" s="39">
        <f t="shared" si="452"/>
        <v>92.795299771401915</v>
      </c>
      <c r="J1625" s="39">
        <v>51381.143285643702</v>
      </c>
      <c r="K1625" s="40">
        <f t="shared" si="453"/>
        <v>1245.3012992217991</v>
      </c>
      <c r="L1625" s="39">
        <v>50775.236073642896</v>
      </c>
      <c r="M1625" s="39">
        <f t="shared" si="454"/>
        <v>1851.208511222605</v>
      </c>
      <c r="N1625" s="39">
        <f t="shared" si="459"/>
        <v>605.90721200080588</v>
      </c>
      <c r="O1625" s="40">
        <f>'Estimates from MCMC'!$B$2-L1625</f>
        <v>18285.763926357104</v>
      </c>
      <c r="P1625" s="39">
        <v>52073.804012535998</v>
      </c>
      <c r="Q1625" s="40">
        <f t="shared" si="455"/>
        <v>1298.5679388931021</v>
      </c>
      <c r="R1625" s="39">
        <v>52105.145933381697</v>
      </c>
      <c r="S1625" s="39">
        <f t="shared" si="456"/>
        <v>31.341920845698041</v>
      </c>
      <c r="T1625" s="39">
        <f t="shared" si="460"/>
        <v>1329.9098597388002</v>
      </c>
      <c r="U1625" s="39">
        <v>58669.849073707897</v>
      </c>
      <c r="V1625" s="39">
        <f t="shared" si="457"/>
        <v>7894.613000065001</v>
      </c>
      <c r="W1625" s="39">
        <v>60261.756115990298</v>
      </c>
      <c r="X1625" s="39">
        <f t="shared" si="458"/>
        <v>261.9971825436005</v>
      </c>
      <c r="Y1625" s="39">
        <f t="shared" si="461"/>
        <v>9486.5200423474016</v>
      </c>
      <c r="Z1625" s="39">
        <f t="shared" si="462"/>
        <v>8799.243884009702</v>
      </c>
      <c r="AA1625" s="45">
        <f t="shared" si="463"/>
        <v>7.2729248014728437E-2</v>
      </c>
      <c r="AB1625" s="45">
        <f t="shared" si="464"/>
        <v>0.43173547639897636</v>
      </c>
      <c r="AC1625" s="45">
        <f t="shared" si="465"/>
        <v>1.4327932023991501E-2</v>
      </c>
      <c r="AD1625" s="45">
        <f t="shared" si="466"/>
        <v>0.51879265643769634</v>
      </c>
      <c r="AE1625" s="45">
        <f t="shared" si="467"/>
        <v>0.48120734356230371</v>
      </c>
      <c r="AF1625" s="43">
        <f>('Estimates from MCMC'!$B$2-'MCMC runs'!W1625)/'Estimates from MCMC'!$B$2</f>
        <v>0.12741263352702251</v>
      </c>
    </row>
    <row r="1626" spans="1:32" x14ac:dyDescent="0.3">
      <c r="A1626" s="38">
        <v>4939</v>
      </c>
      <c r="B1626" s="38">
        <v>2083910.9558744803</v>
      </c>
      <c r="C1626" s="39">
        <v>52546.886268620998</v>
      </c>
      <c r="D1626" s="39">
        <v>51483.2505683977</v>
      </c>
      <c r="E1626" s="39">
        <f t="shared" si="450"/>
        <v>1063.635700223298</v>
      </c>
      <c r="F1626" s="39">
        <v>52490.034941266</v>
      </c>
      <c r="G1626" s="40">
        <f t="shared" si="451"/>
        <v>56.85132735499792</v>
      </c>
      <c r="H1626" s="39">
        <v>52455.556556561802</v>
      </c>
      <c r="I1626" s="39">
        <f t="shared" si="452"/>
        <v>91.329712059196027</v>
      </c>
      <c r="J1626" s="39">
        <v>51335.816360747398</v>
      </c>
      <c r="K1626" s="40">
        <f t="shared" si="453"/>
        <v>1211.0699078735997</v>
      </c>
      <c r="L1626" s="39">
        <v>50739.196936575398</v>
      </c>
      <c r="M1626" s="39">
        <f t="shared" si="454"/>
        <v>1807.6893320456002</v>
      </c>
      <c r="N1626" s="39">
        <f t="shared" si="459"/>
        <v>596.61942417200044</v>
      </c>
      <c r="O1626" s="40">
        <f>'Estimates from MCMC'!$B$2-L1626</f>
        <v>18321.803063424602</v>
      </c>
      <c r="P1626" s="39">
        <v>52003.9890578552</v>
      </c>
      <c r="Q1626" s="40">
        <f t="shared" si="455"/>
        <v>1264.7921212798028</v>
      </c>
      <c r="R1626" s="39">
        <v>52035.376532198803</v>
      </c>
      <c r="S1626" s="39">
        <f t="shared" si="456"/>
        <v>31.387474343602662</v>
      </c>
      <c r="T1626" s="39">
        <f t="shared" si="460"/>
        <v>1296.1795956234055</v>
      </c>
      <c r="U1626" s="39">
        <v>58568.334544420701</v>
      </c>
      <c r="V1626" s="39">
        <f t="shared" si="457"/>
        <v>7829.1376078453031</v>
      </c>
      <c r="W1626" s="39">
        <v>60116.699095632903</v>
      </c>
      <c r="X1626" s="39">
        <f t="shared" si="458"/>
        <v>252.18495558879658</v>
      </c>
      <c r="Y1626" s="39">
        <f t="shared" si="461"/>
        <v>9377.5021590575052</v>
      </c>
      <c r="Z1626" s="39">
        <f t="shared" si="462"/>
        <v>8944.3009043670972</v>
      </c>
      <c r="AA1626" s="45">
        <f t="shared" si="463"/>
        <v>7.0745198555863711E-2</v>
      </c>
      <c r="AB1626" s="45">
        <f t="shared" si="464"/>
        <v>0.4273126165990962</v>
      </c>
      <c r="AC1626" s="45">
        <f t="shared" si="465"/>
        <v>1.3764199665055219E-2</v>
      </c>
      <c r="AD1626" s="45">
        <f t="shared" si="466"/>
        <v>0.5118220148200151</v>
      </c>
      <c r="AE1626" s="45">
        <f t="shared" si="467"/>
        <v>0.4881779851799849</v>
      </c>
      <c r="AF1626" s="43">
        <f>('Estimates from MCMC'!$B$2-'MCMC runs'!W1626)/'Estimates from MCMC'!$B$2</f>
        <v>0.12951305229242405</v>
      </c>
    </row>
    <row r="1627" spans="1:32" x14ac:dyDescent="0.3">
      <c r="A1627" s="38">
        <v>3551</v>
      </c>
      <c r="B1627" s="38">
        <v>2038195.0664435099</v>
      </c>
      <c r="C1627" s="39">
        <v>52258.667447913598</v>
      </c>
      <c r="D1627" s="39">
        <v>51214.085760007598</v>
      </c>
      <c r="E1627" s="39">
        <f t="shared" si="450"/>
        <v>1044.5816879060003</v>
      </c>
      <c r="F1627" s="39">
        <v>52183.199692153401</v>
      </c>
      <c r="G1627" s="40">
        <f t="shared" si="451"/>
        <v>75.467755760197178</v>
      </c>
      <c r="H1627" s="39">
        <v>52168.450513397598</v>
      </c>
      <c r="I1627" s="39">
        <f t="shared" si="452"/>
        <v>90.216934516000038</v>
      </c>
      <c r="J1627" s="39">
        <v>51049.624751113799</v>
      </c>
      <c r="K1627" s="40">
        <f t="shared" si="453"/>
        <v>1209.0426967997992</v>
      </c>
      <c r="L1627" s="39">
        <v>50460.326455469498</v>
      </c>
      <c r="M1627" s="39">
        <f t="shared" si="454"/>
        <v>1798.3409924441003</v>
      </c>
      <c r="N1627" s="39">
        <f t="shared" si="459"/>
        <v>589.29829564430111</v>
      </c>
      <c r="O1627" s="40">
        <f>'Estimates from MCMC'!$B$2-L1627</f>
        <v>18600.673544530502</v>
      </c>
      <c r="P1627" s="39">
        <v>51713.382601089797</v>
      </c>
      <c r="Q1627" s="40">
        <f t="shared" si="455"/>
        <v>1253.0561456202995</v>
      </c>
      <c r="R1627" s="39">
        <v>51744.244657800402</v>
      </c>
      <c r="S1627" s="39">
        <f t="shared" si="456"/>
        <v>30.86205671060452</v>
      </c>
      <c r="T1627" s="39">
        <f t="shared" si="460"/>
        <v>1283.918202330904</v>
      </c>
      <c r="U1627" s="39">
        <v>58311.163652241601</v>
      </c>
      <c r="V1627" s="39">
        <f t="shared" si="457"/>
        <v>7850.8371967721032</v>
      </c>
      <c r="W1627" s="39">
        <v>59850.148075625599</v>
      </c>
      <c r="X1627" s="39">
        <f t="shared" si="458"/>
        <v>255.06622105309361</v>
      </c>
      <c r="Y1627" s="39">
        <f t="shared" si="461"/>
        <v>9389.8216201561008</v>
      </c>
      <c r="Z1627" s="39">
        <f t="shared" si="462"/>
        <v>9210.8519243744013</v>
      </c>
      <c r="AA1627" s="45">
        <f t="shared" si="463"/>
        <v>6.9025360789068749E-2</v>
      </c>
      <c r="AB1627" s="45">
        <f t="shared" si="464"/>
        <v>0.42207273720368205</v>
      </c>
      <c r="AC1627" s="45">
        <f t="shared" si="465"/>
        <v>1.3712741124264042E-2</v>
      </c>
      <c r="AD1627" s="45">
        <f t="shared" si="466"/>
        <v>0.50481083911701485</v>
      </c>
      <c r="AE1627" s="45">
        <f t="shared" si="467"/>
        <v>0.4951891608829852</v>
      </c>
      <c r="AF1627" s="43">
        <f>('Estimates from MCMC'!$B$2-'MCMC runs'!W1627)/'Estimates from MCMC'!$B$2</f>
        <v>0.13337269840249058</v>
      </c>
    </row>
    <row r="1628" spans="1:32" x14ac:dyDescent="0.3">
      <c r="A1628" s="38">
        <v>475</v>
      </c>
      <c r="B1628" s="38">
        <v>1965480.2274932796</v>
      </c>
      <c r="C1628" s="39">
        <v>53137.995154476099</v>
      </c>
      <c r="D1628" s="39">
        <v>52088.259343891797</v>
      </c>
      <c r="E1628" s="39">
        <f t="shared" si="450"/>
        <v>1049.7358105843014</v>
      </c>
      <c r="F1628" s="39">
        <v>53081.397070998697</v>
      </c>
      <c r="G1628" s="40">
        <f t="shared" si="451"/>
        <v>56.598083477401815</v>
      </c>
      <c r="H1628" s="39">
        <v>53047.766544137899</v>
      </c>
      <c r="I1628" s="39">
        <f t="shared" si="452"/>
        <v>90.22861033819936</v>
      </c>
      <c r="J1628" s="39">
        <v>51942.119615993302</v>
      </c>
      <c r="K1628" s="40">
        <f t="shared" si="453"/>
        <v>1195.8755384827964</v>
      </c>
      <c r="L1628" s="39">
        <v>51352.377574133199</v>
      </c>
      <c r="M1628" s="39">
        <f t="shared" si="454"/>
        <v>1785.6175803428996</v>
      </c>
      <c r="N1628" s="39">
        <f t="shared" si="459"/>
        <v>589.7420418601032</v>
      </c>
      <c r="O1628" s="40">
        <f>'Estimates from MCMC'!$B$2-L1628</f>
        <v>17708.622425866801</v>
      </c>
      <c r="P1628" s="39">
        <v>52596.132376861598</v>
      </c>
      <c r="Q1628" s="40">
        <f t="shared" si="455"/>
        <v>1243.7548027283992</v>
      </c>
      <c r="R1628" s="39">
        <v>52627.387245521299</v>
      </c>
      <c r="S1628" s="39">
        <f t="shared" si="456"/>
        <v>31.254868659700151</v>
      </c>
      <c r="T1628" s="39">
        <f t="shared" si="460"/>
        <v>1275.0096713880994</v>
      </c>
      <c r="U1628" s="39">
        <v>59346.933492199903</v>
      </c>
      <c r="V1628" s="39">
        <f t="shared" si="457"/>
        <v>7994.5559180667042</v>
      </c>
      <c r="W1628" s="39">
        <v>60873.191584268803</v>
      </c>
      <c r="X1628" s="39">
        <f t="shared" si="458"/>
        <v>251.24842068080034</v>
      </c>
      <c r="Y1628" s="39">
        <f t="shared" si="461"/>
        <v>9520.8140101356039</v>
      </c>
      <c r="Z1628" s="39">
        <f t="shared" si="462"/>
        <v>8187.8084157311969</v>
      </c>
      <c r="AA1628" s="45">
        <f t="shared" si="463"/>
        <v>7.1999370743017599E-2</v>
      </c>
      <c r="AB1628" s="45">
        <f t="shared" si="464"/>
        <v>0.4514499053517082</v>
      </c>
      <c r="AC1628" s="45">
        <f t="shared" si="465"/>
        <v>1.4187914488131182E-2</v>
      </c>
      <c r="AD1628" s="45">
        <f t="shared" si="466"/>
        <v>0.53763719058285697</v>
      </c>
      <c r="AE1628" s="45">
        <f t="shared" si="467"/>
        <v>0.46236280941714303</v>
      </c>
      <c r="AF1628" s="43">
        <f>('Estimates from MCMC'!$B$2-'MCMC runs'!W1628)/'Estimates from MCMC'!$B$2</f>
        <v>0.11855907698601521</v>
      </c>
    </row>
    <row r="1629" spans="1:32" x14ac:dyDescent="0.3">
      <c r="A1629" s="38">
        <v>843</v>
      </c>
      <c r="B1629" s="38">
        <v>2018716.4740749788</v>
      </c>
      <c r="C1629" s="39">
        <v>53519.034288546798</v>
      </c>
      <c r="D1629" s="39">
        <v>52472.290767793696</v>
      </c>
      <c r="E1629" s="39">
        <f t="shared" si="450"/>
        <v>1046.7435207531016</v>
      </c>
      <c r="F1629" s="39">
        <v>53463.587325803397</v>
      </c>
      <c r="G1629" s="40">
        <f t="shared" si="451"/>
        <v>55.446962743400945</v>
      </c>
      <c r="H1629" s="39">
        <v>53429.307110249902</v>
      </c>
      <c r="I1629" s="39">
        <f t="shared" si="452"/>
        <v>89.727178296896454</v>
      </c>
      <c r="J1629" s="39">
        <v>52327.702883457299</v>
      </c>
      <c r="K1629" s="40">
        <f t="shared" si="453"/>
        <v>1191.3314050894987</v>
      </c>
      <c r="L1629" s="39">
        <v>51741.086624533797</v>
      </c>
      <c r="M1629" s="39">
        <f t="shared" si="454"/>
        <v>1777.9476640130015</v>
      </c>
      <c r="N1629" s="39">
        <f t="shared" si="459"/>
        <v>586.61625892350276</v>
      </c>
      <c r="O1629" s="40">
        <f>'Estimates from MCMC'!$B$2-L1629</f>
        <v>17319.913375466203</v>
      </c>
      <c r="P1629" s="39">
        <v>52979.484716940198</v>
      </c>
      <c r="Q1629" s="40">
        <f t="shared" si="455"/>
        <v>1238.3980924064017</v>
      </c>
      <c r="R1629" s="39">
        <v>53010.4899858715</v>
      </c>
      <c r="S1629" s="39">
        <f t="shared" si="456"/>
        <v>31.005268931301543</v>
      </c>
      <c r="T1629" s="39">
        <f t="shared" si="460"/>
        <v>1269.4033613377032</v>
      </c>
      <c r="U1629" s="39">
        <v>59729.126182093598</v>
      </c>
      <c r="V1629" s="39">
        <f t="shared" si="457"/>
        <v>7988.0395575598013</v>
      </c>
      <c r="W1629" s="39">
        <v>61247.6955970489</v>
      </c>
      <c r="X1629" s="39">
        <f t="shared" si="458"/>
        <v>249.16605361759866</v>
      </c>
      <c r="Y1629" s="39">
        <f t="shared" si="461"/>
        <v>9506.6089725151032</v>
      </c>
      <c r="Z1629" s="39">
        <f t="shared" si="462"/>
        <v>7813.3044029511002</v>
      </c>
      <c r="AA1629" s="45">
        <f t="shared" si="463"/>
        <v>7.3291553705795279E-2</v>
      </c>
      <c r="AB1629" s="45">
        <f t="shared" si="464"/>
        <v>0.46120551439217494</v>
      </c>
      <c r="AC1629" s="45">
        <f t="shared" si="465"/>
        <v>1.4386102760221906E-2</v>
      </c>
      <c r="AD1629" s="45">
        <f t="shared" si="466"/>
        <v>0.54888317085819216</v>
      </c>
      <c r="AE1629" s="45">
        <f t="shared" si="467"/>
        <v>0.4511168291418079</v>
      </c>
      <c r="AF1629" s="43">
        <f>('Estimates from MCMC'!$B$2-'MCMC runs'!W1629)/'Estimates from MCMC'!$B$2</f>
        <v>0.11313627666774446</v>
      </c>
    </row>
    <row r="1630" spans="1:32" x14ac:dyDescent="0.3">
      <c r="A1630" s="38">
        <v>4700</v>
      </c>
      <c r="B1630" s="38">
        <v>1982460.278148623</v>
      </c>
      <c r="C1630" s="39">
        <v>52861.757927260303</v>
      </c>
      <c r="D1630" s="39">
        <v>51840.190889034202</v>
      </c>
      <c r="E1630" s="39">
        <f t="shared" si="450"/>
        <v>1021.5670382261014</v>
      </c>
      <c r="F1630" s="39">
        <v>52795.920001873201</v>
      </c>
      <c r="G1630" s="40">
        <f t="shared" si="451"/>
        <v>65.837925387102587</v>
      </c>
      <c r="H1630" s="39">
        <v>52773.433369771199</v>
      </c>
      <c r="I1630" s="39">
        <f t="shared" si="452"/>
        <v>88.324557489104336</v>
      </c>
      <c r="J1630" s="39">
        <v>51686.899584569197</v>
      </c>
      <c r="K1630" s="40">
        <f t="shared" si="453"/>
        <v>1174.8583426911064</v>
      </c>
      <c r="L1630" s="39">
        <v>51109.190614679603</v>
      </c>
      <c r="M1630" s="39">
        <f t="shared" si="454"/>
        <v>1752.5673125807007</v>
      </c>
      <c r="N1630" s="39">
        <f t="shared" si="459"/>
        <v>577.7089698895943</v>
      </c>
      <c r="O1630" s="40">
        <f>'Estimates from MCMC'!$B$2-L1630</f>
        <v>17951.809385320397</v>
      </c>
      <c r="P1630" s="39">
        <v>52325.2346439338</v>
      </c>
      <c r="Q1630" s="40">
        <f t="shared" si="455"/>
        <v>1216.0440292541971</v>
      </c>
      <c r="R1630" s="39">
        <v>52355.802477098201</v>
      </c>
      <c r="S1630" s="39">
        <f t="shared" si="456"/>
        <v>30.567833164401236</v>
      </c>
      <c r="T1630" s="39">
        <f t="shared" si="460"/>
        <v>1246.6118624185983</v>
      </c>
      <c r="U1630" s="39">
        <v>59097.935979902097</v>
      </c>
      <c r="V1630" s="39">
        <f t="shared" si="457"/>
        <v>7988.745365222494</v>
      </c>
      <c r="W1630" s="39">
        <v>60591.118365178801</v>
      </c>
      <c r="X1630" s="39">
        <f t="shared" si="458"/>
        <v>246.57052285810641</v>
      </c>
      <c r="Y1630" s="39">
        <f t="shared" si="461"/>
        <v>9481.9277504991987</v>
      </c>
      <c r="Z1630" s="39">
        <f t="shared" si="462"/>
        <v>8469.8816348211985</v>
      </c>
      <c r="AA1630" s="45">
        <f t="shared" si="463"/>
        <v>6.9442128960993832E-2</v>
      </c>
      <c r="AB1630" s="45">
        <f t="shared" si="464"/>
        <v>0.44501059440588048</v>
      </c>
      <c r="AC1630" s="45">
        <f t="shared" si="465"/>
        <v>1.3735134858313097E-2</v>
      </c>
      <c r="AD1630" s="45">
        <f t="shared" si="466"/>
        <v>0.52818785822518743</v>
      </c>
      <c r="AE1630" s="45">
        <f t="shared" si="467"/>
        <v>0.47181214177481257</v>
      </c>
      <c r="AF1630" s="43">
        <f>('Estimates from MCMC'!$B$2-'MCMC runs'!W1630)/'Estimates from MCMC'!$B$2</f>
        <v>0.12264348380158409</v>
      </c>
    </row>
    <row r="1631" spans="1:32" x14ac:dyDescent="0.3">
      <c r="A1631" s="38">
        <v>4235</v>
      </c>
      <c r="B1631" s="38">
        <v>1944482.4933952002</v>
      </c>
      <c r="C1631" s="39">
        <v>52518.467567196603</v>
      </c>
      <c r="D1631" s="39">
        <v>51463.6583307974</v>
      </c>
      <c r="E1631" s="39">
        <f t="shared" si="450"/>
        <v>1054.8092363992037</v>
      </c>
      <c r="F1631" s="39">
        <v>52449.003951506798</v>
      </c>
      <c r="G1631" s="40">
        <f t="shared" si="451"/>
        <v>69.46361568980501</v>
      </c>
      <c r="H1631" s="39">
        <v>52427.013462064497</v>
      </c>
      <c r="I1631" s="39">
        <f t="shared" si="452"/>
        <v>91.454105132106633</v>
      </c>
      <c r="J1631" s="39">
        <v>51303.721694582397</v>
      </c>
      <c r="K1631" s="40">
        <f t="shared" si="453"/>
        <v>1214.7458726142067</v>
      </c>
      <c r="L1631" s="39">
        <v>50706.3446565591</v>
      </c>
      <c r="M1631" s="39">
        <f t="shared" si="454"/>
        <v>1812.1229106375031</v>
      </c>
      <c r="N1631" s="39">
        <f t="shared" si="459"/>
        <v>597.37703802329634</v>
      </c>
      <c r="O1631" s="40">
        <f>'Estimates from MCMC'!$B$2-L1631</f>
        <v>18354.6553434409</v>
      </c>
      <c r="P1631" s="39">
        <v>51970.758733469302</v>
      </c>
      <c r="Q1631" s="40">
        <f t="shared" si="455"/>
        <v>1264.4140769102014</v>
      </c>
      <c r="R1631" s="39">
        <v>52002.262982982902</v>
      </c>
      <c r="S1631" s="39">
        <f t="shared" si="456"/>
        <v>31.504249513600371</v>
      </c>
      <c r="T1631" s="39">
        <f t="shared" si="460"/>
        <v>1295.9183264238018</v>
      </c>
      <c r="U1631" s="39">
        <v>58616.768708065203</v>
      </c>
      <c r="V1631" s="39">
        <f t="shared" si="457"/>
        <v>7910.4240515061028</v>
      </c>
      <c r="W1631" s="39">
        <v>60169.427735504498</v>
      </c>
      <c r="X1631" s="39">
        <f t="shared" si="458"/>
        <v>256.74070101549296</v>
      </c>
      <c r="Y1631" s="39">
        <f t="shared" si="461"/>
        <v>9463.0830789453976</v>
      </c>
      <c r="Z1631" s="39">
        <f t="shared" si="462"/>
        <v>8891.5722644955022</v>
      </c>
      <c r="AA1631" s="45">
        <f t="shared" si="463"/>
        <v>7.0604339998511748E-2</v>
      </c>
      <c r="AB1631" s="45">
        <f t="shared" si="464"/>
        <v>0.43097644186126982</v>
      </c>
      <c r="AC1631" s="45">
        <f t="shared" si="465"/>
        <v>1.3987770198433072E-2</v>
      </c>
      <c r="AD1631" s="45">
        <f t="shared" si="466"/>
        <v>0.51556855205821472</v>
      </c>
      <c r="AE1631" s="45">
        <f t="shared" si="467"/>
        <v>0.48443144794178533</v>
      </c>
      <c r="AF1631" s="43">
        <f>('Estimates from MCMC'!$B$2-'MCMC runs'!W1631)/'Estimates from MCMC'!$B$2</f>
        <v>0.12874954409139025</v>
      </c>
    </row>
    <row r="1632" spans="1:32" x14ac:dyDescent="0.3">
      <c r="A1632" s="38">
        <v>7</v>
      </c>
      <c r="B1632" s="38">
        <v>1960072.6408565317</v>
      </c>
      <c r="C1632" s="39">
        <v>52577.7663736299</v>
      </c>
      <c r="D1632" s="39">
        <v>51516.895624780896</v>
      </c>
      <c r="E1632" s="39">
        <f t="shared" si="450"/>
        <v>1060.8707488490036</v>
      </c>
      <c r="F1632" s="39">
        <v>52523.1956990197</v>
      </c>
      <c r="G1632" s="40">
        <f t="shared" si="451"/>
        <v>54.570674610200513</v>
      </c>
      <c r="H1632" s="39">
        <v>52486.554970462603</v>
      </c>
      <c r="I1632" s="39">
        <f t="shared" si="452"/>
        <v>91.211403167297249</v>
      </c>
      <c r="J1632" s="39">
        <v>51371.799822521098</v>
      </c>
      <c r="K1632" s="40">
        <f t="shared" si="453"/>
        <v>1205.9665511088024</v>
      </c>
      <c r="L1632" s="39">
        <v>50775.944321044997</v>
      </c>
      <c r="M1632" s="39">
        <f t="shared" si="454"/>
        <v>1801.8220525849028</v>
      </c>
      <c r="N1632" s="39">
        <f t="shared" si="459"/>
        <v>595.85550147610047</v>
      </c>
      <c r="O1632" s="40">
        <f>'Estimates from MCMC'!$B$2-L1632</f>
        <v>18285.055678955003</v>
      </c>
      <c r="P1632" s="39">
        <v>52032.751295660899</v>
      </c>
      <c r="Q1632" s="40">
        <f t="shared" si="455"/>
        <v>1256.8069746159017</v>
      </c>
      <c r="R1632" s="39">
        <v>52064.304687193602</v>
      </c>
      <c r="S1632" s="39">
        <f t="shared" si="456"/>
        <v>31.553391532703245</v>
      </c>
      <c r="T1632" s="39">
        <f t="shared" si="460"/>
        <v>1288.360366148605</v>
      </c>
      <c r="U1632" s="39">
        <v>58709.757515281301</v>
      </c>
      <c r="V1632" s="39">
        <f t="shared" si="457"/>
        <v>7933.8131942363034</v>
      </c>
      <c r="W1632" s="39">
        <v>60252.102910676302</v>
      </c>
      <c r="X1632" s="39">
        <f t="shared" si="458"/>
        <v>253.98502924639615</v>
      </c>
      <c r="Y1632" s="39">
        <f t="shared" si="461"/>
        <v>9476.1585896313045</v>
      </c>
      <c r="Z1632" s="39">
        <f t="shared" si="462"/>
        <v>8808.8970893236983</v>
      </c>
      <c r="AA1632" s="45">
        <f t="shared" si="463"/>
        <v>7.0459745311655247E-2</v>
      </c>
      <c r="AB1632" s="45">
        <f t="shared" si="464"/>
        <v>0.43389603693510459</v>
      </c>
      <c r="AC1632" s="45">
        <f t="shared" si="465"/>
        <v>1.3890306581823407E-2</v>
      </c>
      <c r="AD1632" s="45">
        <f t="shared" si="466"/>
        <v>0.51824608882858325</v>
      </c>
      <c r="AE1632" s="45">
        <f t="shared" si="467"/>
        <v>0.4817539111714168</v>
      </c>
      <c r="AF1632" s="43">
        <f>('Estimates from MCMC'!$B$2-'MCMC runs'!W1632)/'Estimates from MCMC'!$B$2</f>
        <v>0.12755241148149749</v>
      </c>
    </row>
    <row r="1633" spans="1:32" x14ac:dyDescent="0.3">
      <c r="A1633" s="38">
        <v>1310</v>
      </c>
      <c r="B1633" s="38">
        <v>1960072.6408565317</v>
      </c>
      <c r="C1633" s="39">
        <v>52577.7663736299</v>
      </c>
      <c r="D1633" s="39">
        <v>51516.895624780896</v>
      </c>
      <c r="E1633" s="39">
        <f t="shared" si="450"/>
        <v>1060.8707488490036</v>
      </c>
      <c r="F1633" s="39">
        <v>52523.1956990197</v>
      </c>
      <c r="G1633" s="40">
        <f t="shared" si="451"/>
        <v>54.570674610200513</v>
      </c>
      <c r="H1633" s="39">
        <v>52486.554970462603</v>
      </c>
      <c r="I1633" s="39">
        <f t="shared" si="452"/>
        <v>91.211403167297249</v>
      </c>
      <c r="J1633" s="39">
        <v>51371.799822521098</v>
      </c>
      <c r="K1633" s="40">
        <f t="shared" si="453"/>
        <v>1205.9665511088024</v>
      </c>
      <c r="L1633" s="39">
        <v>50775.944321044997</v>
      </c>
      <c r="M1633" s="39">
        <f t="shared" si="454"/>
        <v>1801.8220525849028</v>
      </c>
      <c r="N1633" s="39">
        <f t="shared" si="459"/>
        <v>595.85550147610047</v>
      </c>
      <c r="O1633" s="40">
        <f>'Estimates from MCMC'!$B$2-L1633</f>
        <v>18285.055678955003</v>
      </c>
      <c r="P1633" s="39">
        <v>52032.751295660899</v>
      </c>
      <c r="Q1633" s="40">
        <f t="shared" si="455"/>
        <v>1256.8069746159017</v>
      </c>
      <c r="R1633" s="39">
        <v>52064.304687193602</v>
      </c>
      <c r="S1633" s="39">
        <f t="shared" si="456"/>
        <v>31.553391532703245</v>
      </c>
      <c r="T1633" s="39">
        <f t="shared" si="460"/>
        <v>1288.360366148605</v>
      </c>
      <c r="U1633" s="39">
        <v>58709.757515281301</v>
      </c>
      <c r="V1633" s="39">
        <f t="shared" si="457"/>
        <v>7933.8131942363034</v>
      </c>
      <c r="W1633" s="39">
        <v>60252.102910676302</v>
      </c>
      <c r="X1633" s="39">
        <f t="shared" si="458"/>
        <v>253.98502924639615</v>
      </c>
      <c r="Y1633" s="39">
        <f t="shared" si="461"/>
        <v>9476.1585896313045</v>
      </c>
      <c r="Z1633" s="39">
        <f t="shared" si="462"/>
        <v>8808.8970893236983</v>
      </c>
      <c r="AA1633" s="45">
        <f t="shared" si="463"/>
        <v>7.0459745311655247E-2</v>
      </c>
      <c r="AB1633" s="45">
        <f t="shared" si="464"/>
        <v>0.43389603693510459</v>
      </c>
      <c r="AC1633" s="45">
        <f t="shared" si="465"/>
        <v>1.3890306581823407E-2</v>
      </c>
      <c r="AD1633" s="45">
        <f t="shared" si="466"/>
        <v>0.51824608882858325</v>
      </c>
      <c r="AE1633" s="45">
        <f t="shared" si="467"/>
        <v>0.4817539111714168</v>
      </c>
      <c r="AF1633" s="43">
        <f>('Estimates from MCMC'!$B$2-'MCMC runs'!W1633)/'Estimates from MCMC'!$B$2</f>
        <v>0.12755241148149749</v>
      </c>
    </row>
    <row r="1634" spans="1:32" x14ac:dyDescent="0.3">
      <c r="A1634" s="38">
        <v>4281</v>
      </c>
      <c r="B1634" s="38">
        <v>1919582.5781801194</v>
      </c>
      <c r="C1634" s="39">
        <v>52497.938108118302</v>
      </c>
      <c r="D1634" s="39">
        <v>51450.252849319499</v>
      </c>
      <c r="E1634" s="39">
        <f t="shared" si="450"/>
        <v>1047.6852587988033</v>
      </c>
      <c r="F1634" s="39">
        <v>52421.190191838999</v>
      </c>
      <c r="G1634" s="40">
        <f t="shared" si="451"/>
        <v>76.747916279302444</v>
      </c>
      <c r="H1634" s="39">
        <v>52406.890272272103</v>
      </c>
      <c r="I1634" s="39">
        <f t="shared" si="452"/>
        <v>91.047835846198723</v>
      </c>
      <c r="J1634" s="39">
        <v>51283.613979965397</v>
      </c>
      <c r="K1634" s="40">
        <f t="shared" si="453"/>
        <v>1214.3241281529044</v>
      </c>
      <c r="L1634" s="39">
        <v>50688.784208281897</v>
      </c>
      <c r="M1634" s="39">
        <f t="shared" si="454"/>
        <v>1809.1538998364049</v>
      </c>
      <c r="N1634" s="39">
        <f t="shared" si="459"/>
        <v>594.82977168350044</v>
      </c>
      <c r="O1634" s="40">
        <f>'Estimates from MCMC'!$B$2-L1634</f>
        <v>18372.215791718103</v>
      </c>
      <c r="P1634" s="39">
        <v>51951.050345750402</v>
      </c>
      <c r="Q1634" s="40">
        <f t="shared" si="455"/>
        <v>1262.2661374685049</v>
      </c>
      <c r="R1634" s="39">
        <v>51982.219106073397</v>
      </c>
      <c r="S1634" s="39">
        <f t="shared" si="456"/>
        <v>31.168760322994785</v>
      </c>
      <c r="T1634" s="39">
        <f t="shared" si="460"/>
        <v>1293.4348977914997</v>
      </c>
      <c r="U1634" s="39">
        <v>58651.521550418896</v>
      </c>
      <c r="V1634" s="39">
        <f t="shared" si="457"/>
        <v>7962.7373421369994</v>
      </c>
      <c r="W1634" s="39">
        <v>60201.185646613703</v>
      </c>
      <c r="X1634" s="39">
        <f t="shared" si="458"/>
        <v>256.22919840330724</v>
      </c>
      <c r="Y1634" s="39">
        <f t="shared" si="461"/>
        <v>9512.4014383318063</v>
      </c>
      <c r="Z1634" s="39">
        <f t="shared" si="462"/>
        <v>8859.8143533862967</v>
      </c>
      <c r="AA1634" s="45">
        <f t="shared" si="463"/>
        <v>7.0401682217044237E-2</v>
      </c>
      <c r="AB1634" s="45">
        <f t="shared" si="464"/>
        <v>0.43341192115359717</v>
      </c>
      <c r="AC1634" s="45">
        <f t="shared" si="465"/>
        <v>1.394655937575103E-2</v>
      </c>
      <c r="AD1634" s="45">
        <f t="shared" si="466"/>
        <v>0.51776016274639247</v>
      </c>
      <c r="AE1634" s="45">
        <f t="shared" si="467"/>
        <v>0.48223983725360758</v>
      </c>
      <c r="AF1634" s="43">
        <f>('Estimates from MCMC'!$B$2-'MCMC runs'!W1634)/'Estimates from MCMC'!$B$2</f>
        <v>0.12828969104684695</v>
      </c>
    </row>
    <row r="1635" spans="1:32" x14ac:dyDescent="0.3">
      <c r="A1635" s="38">
        <v>2247</v>
      </c>
      <c r="B1635" s="38">
        <v>1946484.6785793006</v>
      </c>
      <c r="C1635" s="39">
        <v>52945.606288395698</v>
      </c>
      <c r="D1635" s="39">
        <v>51902.2332759688</v>
      </c>
      <c r="E1635" s="39">
        <f t="shared" si="450"/>
        <v>1043.3730124268986</v>
      </c>
      <c r="F1635" s="39">
        <v>52880.384621003301</v>
      </c>
      <c r="G1635" s="40">
        <f t="shared" si="451"/>
        <v>65.221667392397649</v>
      </c>
      <c r="H1635" s="39">
        <v>52855.572256581501</v>
      </c>
      <c r="I1635" s="39">
        <f t="shared" si="452"/>
        <v>90.034031814197078</v>
      </c>
      <c r="J1635" s="39">
        <v>51747.893959110297</v>
      </c>
      <c r="K1635" s="40">
        <f t="shared" si="453"/>
        <v>1197.7123292854012</v>
      </c>
      <c r="L1635" s="39">
        <v>51159.551671212699</v>
      </c>
      <c r="M1635" s="39">
        <f t="shared" si="454"/>
        <v>1786.0546171829992</v>
      </c>
      <c r="N1635" s="39">
        <f t="shared" si="459"/>
        <v>588.342287897598</v>
      </c>
      <c r="O1635" s="40">
        <f>'Estimates from MCMC'!$B$2-L1635</f>
        <v>17901.448328787301</v>
      </c>
      <c r="P1635" s="39">
        <v>52405.072592190103</v>
      </c>
      <c r="Q1635" s="40">
        <f t="shared" si="455"/>
        <v>1245.5209209774039</v>
      </c>
      <c r="R1635" s="39">
        <v>52436.080254242697</v>
      </c>
      <c r="S1635" s="39">
        <f t="shared" si="456"/>
        <v>31.007662052594242</v>
      </c>
      <c r="T1635" s="39">
        <f t="shared" si="460"/>
        <v>1276.5285830299981</v>
      </c>
      <c r="U1635" s="39">
        <v>59052.728266591897</v>
      </c>
      <c r="V1635" s="39">
        <f t="shared" si="457"/>
        <v>7893.1765953791983</v>
      </c>
      <c r="W1635" s="39">
        <v>60579.269836355597</v>
      </c>
      <c r="X1635" s="39">
        <f t="shared" si="458"/>
        <v>250.01298673370184</v>
      </c>
      <c r="Y1635" s="39">
        <f t="shared" si="461"/>
        <v>9419.7181651428982</v>
      </c>
      <c r="Z1635" s="39">
        <f t="shared" si="462"/>
        <v>8481.7301636444026</v>
      </c>
      <c r="AA1635" s="45">
        <f t="shared" si="463"/>
        <v>7.1308676235833604E-2</v>
      </c>
      <c r="AB1635" s="45">
        <f t="shared" si="464"/>
        <v>0.44092391020039362</v>
      </c>
      <c r="AC1635" s="45">
        <f t="shared" si="465"/>
        <v>1.396607593652946E-2</v>
      </c>
      <c r="AD1635" s="45">
        <f t="shared" si="466"/>
        <v>0.5261986623727567</v>
      </c>
      <c r="AE1635" s="45">
        <f t="shared" si="467"/>
        <v>0.4738013376272433</v>
      </c>
      <c r="AF1635" s="43">
        <f>('Estimates from MCMC'!$B$2-'MCMC runs'!W1635)/'Estimates from MCMC'!$B$2</f>
        <v>0.12281504993620716</v>
      </c>
    </row>
    <row r="1636" spans="1:32" x14ac:dyDescent="0.3">
      <c r="A1636" s="38">
        <v>1032</v>
      </c>
      <c r="B1636" s="38">
        <v>1917865.1998365393</v>
      </c>
      <c r="C1636" s="39">
        <v>52975.694284342702</v>
      </c>
      <c r="D1636" s="39">
        <v>51899.693364114399</v>
      </c>
      <c r="E1636" s="39">
        <f t="shared" si="450"/>
        <v>1076.0009202283036</v>
      </c>
      <c r="F1636" s="39">
        <v>52901.393646505399</v>
      </c>
      <c r="G1636" s="40">
        <f t="shared" si="451"/>
        <v>74.300637837302929</v>
      </c>
      <c r="H1636" s="39">
        <v>52882.791188232899</v>
      </c>
      <c r="I1636" s="39">
        <f t="shared" si="452"/>
        <v>92.9030961098033</v>
      </c>
      <c r="J1636" s="39">
        <v>51733.686789345003</v>
      </c>
      <c r="K1636" s="40">
        <f t="shared" si="453"/>
        <v>1242.0074949976988</v>
      </c>
      <c r="L1636" s="39">
        <v>51126.9035531177</v>
      </c>
      <c r="M1636" s="39">
        <f t="shared" si="454"/>
        <v>1848.7907312250027</v>
      </c>
      <c r="N1636" s="39">
        <f t="shared" si="459"/>
        <v>606.78323622730386</v>
      </c>
      <c r="O1636" s="40">
        <f>'Estimates from MCMC'!$B$2-L1636</f>
        <v>17934.0964468823</v>
      </c>
      <c r="P1636" s="39">
        <v>52418.229592207703</v>
      </c>
      <c r="Q1636" s="40">
        <f t="shared" si="455"/>
        <v>1291.3260390900032</v>
      </c>
      <c r="R1636" s="39">
        <v>52449.923328784796</v>
      </c>
      <c r="S1636" s="39">
        <f t="shared" si="456"/>
        <v>31.693736577093659</v>
      </c>
      <c r="T1636" s="39">
        <f t="shared" si="460"/>
        <v>1323.0197756670968</v>
      </c>
      <c r="U1636" s="39">
        <v>59246.991510691303</v>
      </c>
      <c r="V1636" s="39">
        <f t="shared" si="457"/>
        <v>8120.0879575736035</v>
      </c>
      <c r="W1636" s="39">
        <v>60836.263793018799</v>
      </c>
      <c r="X1636" s="39">
        <f t="shared" si="458"/>
        <v>266.25250666039938</v>
      </c>
      <c r="Y1636" s="39">
        <f t="shared" si="461"/>
        <v>9709.3602399010997</v>
      </c>
      <c r="Z1636" s="39">
        <f t="shared" si="462"/>
        <v>8224.7362069812007</v>
      </c>
      <c r="AA1636" s="45">
        <f t="shared" si="463"/>
        <v>7.3771197762075899E-2</v>
      </c>
      <c r="AB1636" s="45">
        <f t="shared" si="464"/>
        <v>0.45277374199608567</v>
      </c>
      <c r="AC1636" s="45">
        <f t="shared" si="465"/>
        <v>1.4846162305917857E-2</v>
      </c>
      <c r="AD1636" s="45">
        <f t="shared" si="466"/>
        <v>0.54139110206407948</v>
      </c>
      <c r="AE1636" s="45">
        <f t="shared" si="467"/>
        <v>0.45860889793592058</v>
      </c>
      <c r="AF1636" s="43">
        <f>('Estimates from MCMC'!$B$2-'MCMC runs'!W1636)/'Estimates from MCMC'!$B$2</f>
        <v>0.11909378964945773</v>
      </c>
    </row>
    <row r="1637" spans="1:32" x14ac:dyDescent="0.3">
      <c r="A1637" s="38">
        <v>4577</v>
      </c>
      <c r="B1637" s="38">
        <v>1917865.1998365393</v>
      </c>
      <c r="C1637" s="39">
        <v>52975.694284342702</v>
      </c>
      <c r="D1637" s="39">
        <v>51899.693364114399</v>
      </c>
      <c r="E1637" s="39">
        <f t="shared" si="450"/>
        <v>1076.0009202283036</v>
      </c>
      <c r="F1637" s="39">
        <v>52901.393646505399</v>
      </c>
      <c r="G1637" s="40">
        <f t="shared" si="451"/>
        <v>74.300637837302929</v>
      </c>
      <c r="H1637" s="39">
        <v>52882.791188232899</v>
      </c>
      <c r="I1637" s="39">
        <f t="shared" si="452"/>
        <v>92.9030961098033</v>
      </c>
      <c r="J1637" s="39">
        <v>51733.686789345003</v>
      </c>
      <c r="K1637" s="40">
        <f t="shared" si="453"/>
        <v>1242.0074949976988</v>
      </c>
      <c r="L1637" s="39">
        <v>51126.9035531177</v>
      </c>
      <c r="M1637" s="39">
        <f t="shared" si="454"/>
        <v>1848.7907312250027</v>
      </c>
      <c r="N1637" s="39">
        <f t="shared" si="459"/>
        <v>606.78323622730386</v>
      </c>
      <c r="O1637" s="40">
        <f>'Estimates from MCMC'!$B$2-L1637</f>
        <v>17934.0964468823</v>
      </c>
      <c r="P1637" s="39">
        <v>52418.229592207703</v>
      </c>
      <c r="Q1637" s="40">
        <f t="shared" si="455"/>
        <v>1291.3260390900032</v>
      </c>
      <c r="R1637" s="39">
        <v>52449.923328784796</v>
      </c>
      <c r="S1637" s="39">
        <f t="shared" si="456"/>
        <v>31.693736577093659</v>
      </c>
      <c r="T1637" s="39">
        <f t="shared" si="460"/>
        <v>1323.0197756670968</v>
      </c>
      <c r="U1637" s="39">
        <v>59246.991510691303</v>
      </c>
      <c r="V1637" s="39">
        <f t="shared" si="457"/>
        <v>8120.0879575736035</v>
      </c>
      <c r="W1637" s="39">
        <v>60836.263793018799</v>
      </c>
      <c r="X1637" s="39">
        <f t="shared" si="458"/>
        <v>266.25250666039938</v>
      </c>
      <c r="Y1637" s="39">
        <f t="shared" si="461"/>
        <v>9709.3602399010997</v>
      </c>
      <c r="Z1637" s="39">
        <f t="shared" si="462"/>
        <v>8224.7362069812007</v>
      </c>
      <c r="AA1637" s="45">
        <f t="shared" si="463"/>
        <v>7.3771197762075899E-2</v>
      </c>
      <c r="AB1637" s="45">
        <f t="shared" si="464"/>
        <v>0.45277374199608567</v>
      </c>
      <c r="AC1637" s="45">
        <f t="shared" si="465"/>
        <v>1.4846162305917857E-2</v>
      </c>
      <c r="AD1637" s="45">
        <f t="shared" si="466"/>
        <v>0.54139110206407948</v>
      </c>
      <c r="AE1637" s="45">
        <f t="shared" si="467"/>
        <v>0.45860889793592058</v>
      </c>
      <c r="AF1637" s="43">
        <f>('Estimates from MCMC'!$B$2-'MCMC runs'!W1637)/'Estimates from MCMC'!$B$2</f>
        <v>0.11909378964945773</v>
      </c>
    </row>
    <row r="1638" spans="1:32" x14ac:dyDescent="0.3">
      <c r="A1638" s="38">
        <v>4071</v>
      </c>
      <c r="B1638" s="38">
        <v>2237563.2998843961</v>
      </c>
      <c r="C1638" s="39">
        <v>52063.673063882903</v>
      </c>
      <c r="D1638" s="39">
        <v>50988.787017295101</v>
      </c>
      <c r="E1638" s="39">
        <f t="shared" si="450"/>
        <v>1074.8860465878024</v>
      </c>
      <c r="F1638" s="39">
        <v>52010.610219249298</v>
      </c>
      <c r="G1638" s="40">
        <f t="shared" si="451"/>
        <v>53.062844633604982</v>
      </c>
      <c r="H1638" s="39">
        <v>51973.168865985499</v>
      </c>
      <c r="I1638" s="39">
        <f t="shared" si="452"/>
        <v>90.504197897404083</v>
      </c>
      <c r="J1638" s="39">
        <v>50845.850754612497</v>
      </c>
      <c r="K1638" s="40">
        <f t="shared" si="453"/>
        <v>1217.8223092704065</v>
      </c>
      <c r="L1638" s="39">
        <v>50255.012348759599</v>
      </c>
      <c r="M1638" s="39">
        <f t="shared" si="454"/>
        <v>1808.6607151233038</v>
      </c>
      <c r="N1638" s="39">
        <f t="shared" si="459"/>
        <v>590.83840585289727</v>
      </c>
      <c r="O1638" s="40">
        <f>'Estimates from MCMC'!$B$2-L1638</f>
        <v>18805.987651240401</v>
      </c>
      <c r="P1638" s="39">
        <v>51515.946306360602</v>
      </c>
      <c r="Q1638" s="40">
        <f t="shared" si="455"/>
        <v>1260.9339576010025</v>
      </c>
      <c r="R1638" s="39">
        <v>51546.834545825201</v>
      </c>
      <c r="S1638" s="39">
        <f t="shared" si="456"/>
        <v>30.888239464598882</v>
      </c>
      <c r="T1638" s="39">
        <f t="shared" si="460"/>
        <v>1291.8221970656014</v>
      </c>
      <c r="U1638" s="39">
        <v>58107.790866740099</v>
      </c>
      <c r="V1638" s="39">
        <f t="shared" si="457"/>
        <v>7852.7785179804996</v>
      </c>
      <c r="W1638" s="39">
        <v>59656.890503151197</v>
      </c>
      <c r="X1638" s="39">
        <f t="shared" si="458"/>
        <v>257.27743934549653</v>
      </c>
      <c r="Y1638" s="39">
        <f t="shared" si="461"/>
        <v>9401.8781543915975</v>
      </c>
      <c r="Z1638" s="39">
        <f t="shared" si="462"/>
        <v>9404.1094968488032</v>
      </c>
      <c r="AA1638" s="45">
        <f t="shared" si="463"/>
        <v>6.8692068772064505E-2</v>
      </c>
      <c r="AB1638" s="45">
        <f t="shared" si="464"/>
        <v>0.41756799289733382</v>
      </c>
      <c r="AC1638" s="45">
        <f t="shared" si="465"/>
        <v>1.368061301095915E-2</v>
      </c>
      <c r="AD1638" s="45">
        <f t="shared" si="466"/>
        <v>0.49994067468035747</v>
      </c>
      <c r="AE1638" s="45">
        <f t="shared" si="467"/>
        <v>0.50005932531964248</v>
      </c>
      <c r="AF1638" s="43">
        <f>('Estimates from MCMC'!$B$2-'MCMC runs'!W1638)/'Estimates from MCMC'!$B$2</f>
        <v>0.13617105887329756</v>
      </c>
    </row>
    <row r="1639" spans="1:32" x14ac:dyDescent="0.3">
      <c r="A1639" s="38">
        <v>315</v>
      </c>
      <c r="B1639" s="38">
        <v>1917865.2155886893</v>
      </c>
      <c r="C1639" s="39">
        <v>52978.337639549303</v>
      </c>
      <c r="D1639" s="39">
        <v>51902.2646159945</v>
      </c>
      <c r="E1639" s="39">
        <f t="shared" si="450"/>
        <v>1076.0730235548035</v>
      </c>
      <c r="F1639" s="39">
        <v>52904.037287329702</v>
      </c>
      <c r="G1639" s="40">
        <f t="shared" si="451"/>
        <v>74.300352219601336</v>
      </c>
      <c r="H1639" s="39">
        <v>52885.432928955903</v>
      </c>
      <c r="I1639" s="39">
        <f t="shared" si="452"/>
        <v>92.904710593400523</v>
      </c>
      <c r="J1639" s="39">
        <v>51736.256770186897</v>
      </c>
      <c r="K1639" s="40">
        <f t="shared" si="453"/>
        <v>1242.0808693624058</v>
      </c>
      <c r="L1639" s="39">
        <v>51129.463097624401</v>
      </c>
      <c r="M1639" s="39">
        <f t="shared" si="454"/>
        <v>1848.8745419249026</v>
      </c>
      <c r="N1639" s="39">
        <f t="shared" si="459"/>
        <v>606.79367256249679</v>
      </c>
      <c r="O1639" s="40">
        <f>'Estimates from MCMC'!$B$2-L1639</f>
        <v>17931.536902375599</v>
      </c>
      <c r="P1639" s="39">
        <v>52420.797633332899</v>
      </c>
      <c r="Q1639" s="40">
        <f t="shared" si="455"/>
        <v>1291.3345357084982</v>
      </c>
      <c r="R1639" s="39">
        <v>52452.492215767401</v>
      </c>
      <c r="S1639" s="39">
        <f t="shared" si="456"/>
        <v>31.694582434502081</v>
      </c>
      <c r="T1639" s="39">
        <f t="shared" si="460"/>
        <v>1323.0291181430002</v>
      </c>
      <c r="U1639" s="39">
        <v>59250.112226146797</v>
      </c>
      <c r="V1639" s="39">
        <f t="shared" si="457"/>
        <v>8120.6491285223965</v>
      </c>
      <c r="W1639" s="39">
        <v>60839.396462137098</v>
      </c>
      <c r="X1639" s="39">
        <f t="shared" si="458"/>
        <v>266.25511784730043</v>
      </c>
      <c r="Y1639" s="39">
        <f t="shared" si="461"/>
        <v>9709.9333645126972</v>
      </c>
      <c r="Z1639" s="39">
        <f t="shared" si="462"/>
        <v>8221.6035378629022</v>
      </c>
      <c r="AA1639" s="45">
        <f t="shared" si="463"/>
        <v>7.3782248858307461E-2</v>
      </c>
      <c r="AB1639" s="45">
        <f t="shared" si="464"/>
        <v>0.45286966603774825</v>
      </c>
      <c r="AC1639" s="45">
        <f t="shared" si="465"/>
        <v>1.4848427064387689E-2</v>
      </c>
      <c r="AD1639" s="45">
        <f t="shared" si="466"/>
        <v>0.54150034196044339</v>
      </c>
      <c r="AE1639" s="45">
        <f t="shared" si="467"/>
        <v>0.45849965803955661</v>
      </c>
      <c r="AF1639" s="43">
        <f>('Estimates from MCMC'!$B$2-'MCMC runs'!W1639)/'Estimates from MCMC'!$B$2</f>
        <v>0.11904842874940852</v>
      </c>
    </row>
    <row r="1640" spans="1:32" x14ac:dyDescent="0.3">
      <c r="A1640" s="38">
        <v>2727</v>
      </c>
      <c r="B1640" s="38">
        <v>2099452.5672530313</v>
      </c>
      <c r="C1640" s="39">
        <v>52526.083918495096</v>
      </c>
      <c r="D1640" s="39">
        <v>51467.454934373498</v>
      </c>
      <c r="E1640" s="39">
        <f t="shared" si="450"/>
        <v>1058.6289841215985</v>
      </c>
      <c r="F1640" s="39">
        <v>52468.175510141496</v>
      </c>
      <c r="G1640" s="40">
        <f t="shared" si="451"/>
        <v>57.908408353599953</v>
      </c>
      <c r="H1640" s="39">
        <v>52435.107729198498</v>
      </c>
      <c r="I1640" s="39">
        <f t="shared" si="452"/>
        <v>90.976189296598022</v>
      </c>
      <c r="J1640" s="39">
        <v>51319.3605295124</v>
      </c>
      <c r="K1640" s="40">
        <f t="shared" si="453"/>
        <v>1206.7233889826966</v>
      </c>
      <c r="L1640" s="39">
        <v>50724.898776204798</v>
      </c>
      <c r="M1640" s="39">
        <f t="shared" si="454"/>
        <v>1801.1851422902982</v>
      </c>
      <c r="N1640" s="39">
        <f t="shared" si="459"/>
        <v>594.46175330760161</v>
      </c>
      <c r="O1640" s="40">
        <f>'Estimates from MCMC'!$B$2-L1640</f>
        <v>18336.101223795202</v>
      </c>
      <c r="P1640" s="39">
        <v>51981.207681868502</v>
      </c>
      <c r="Q1640" s="40">
        <f t="shared" si="455"/>
        <v>1256.3089056637036</v>
      </c>
      <c r="R1640" s="39">
        <v>52012.528255829697</v>
      </c>
      <c r="S1640" s="39">
        <f t="shared" si="456"/>
        <v>31.320573961194896</v>
      </c>
      <c r="T1640" s="39">
        <f t="shared" si="460"/>
        <v>1287.6294796248985</v>
      </c>
      <c r="U1640" s="39">
        <v>58665.538579546199</v>
      </c>
      <c r="V1640" s="39">
        <f t="shared" si="457"/>
        <v>7940.6398033414007</v>
      </c>
      <c r="W1640" s="39">
        <v>60207.1151334674</v>
      </c>
      <c r="X1640" s="39">
        <f t="shared" si="458"/>
        <v>253.94707429630216</v>
      </c>
      <c r="Y1640" s="39">
        <f t="shared" si="461"/>
        <v>9482.2163572626014</v>
      </c>
      <c r="Z1640" s="39">
        <f t="shared" si="462"/>
        <v>8853.8848665326004</v>
      </c>
      <c r="AA1640" s="45">
        <f t="shared" si="463"/>
        <v>7.0223733164927707E-2</v>
      </c>
      <c r="AB1640" s="45">
        <f t="shared" si="464"/>
        <v>0.43306042579196935</v>
      </c>
      <c r="AC1640" s="45">
        <f t="shared" si="465"/>
        <v>1.3849567647824114E-2</v>
      </c>
      <c r="AD1640" s="45">
        <f t="shared" si="466"/>
        <v>0.51713372660472123</v>
      </c>
      <c r="AE1640" s="45">
        <f t="shared" si="467"/>
        <v>0.48286627339527882</v>
      </c>
      <c r="AF1640" s="43">
        <f>('Estimates from MCMC'!$B$2-'MCMC runs'!W1640)/'Estimates from MCMC'!$B$2</f>
        <v>0.12820383235882191</v>
      </c>
    </row>
    <row r="1641" spans="1:32" x14ac:dyDescent="0.3">
      <c r="A1641" s="38">
        <v>3741</v>
      </c>
      <c r="B1641" s="38">
        <v>2009792.926208504</v>
      </c>
      <c r="C1641" s="39">
        <v>52361.301516571599</v>
      </c>
      <c r="D1641" s="39">
        <v>51313.323029264902</v>
      </c>
      <c r="E1641" s="39">
        <f t="shared" si="450"/>
        <v>1047.9784873066965</v>
      </c>
      <c r="F1641" s="39">
        <v>52312.077879846402</v>
      </c>
      <c r="G1641" s="40">
        <f t="shared" si="451"/>
        <v>49.223636725197139</v>
      </c>
      <c r="H1641" s="39">
        <v>52272.4531190825</v>
      </c>
      <c r="I1641" s="39">
        <f t="shared" si="452"/>
        <v>88.848397489098716</v>
      </c>
      <c r="J1641" s="39">
        <v>51175.7650625225</v>
      </c>
      <c r="K1641" s="40">
        <f t="shared" si="453"/>
        <v>1185.5364540490991</v>
      </c>
      <c r="L1641" s="39">
        <v>50595.441352825801</v>
      </c>
      <c r="M1641" s="39">
        <f t="shared" si="454"/>
        <v>1765.8601637457978</v>
      </c>
      <c r="N1641" s="39">
        <f t="shared" si="459"/>
        <v>580.32370969669864</v>
      </c>
      <c r="O1641" s="40">
        <f>'Estimates from MCMC'!$B$2-L1641</f>
        <v>18465.558647174199</v>
      </c>
      <c r="P1641" s="39">
        <v>51823.708649753702</v>
      </c>
      <c r="Q1641" s="40">
        <f t="shared" si="455"/>
        <v>1228.267296927901</v>
      </c>
      <c r="R1641" s="39">
        <v>51854.393688989803</v>
      </c>
      <c r="S1641" s="39">
        <f t="shared" si="456"/>
        <v>30.685039236101147</v>
      </c>
      <c r="T1641" s="39">
        <f t="shared" si="460"/>
        <v>1258.9523361640022</v>
      </c>
      <c r="U1641" s="39">
        <v>58394.568462854601</v>
      </c>
      <c r="V1641" s="39">
        <f t="shared" si="457"/>
        <v>7799.1271100287995</v>
      </c>
      <c r="W1641" s="39">
        <v>59900.782695845701</v>
      </c>
      <c r="X1641" s="39">
        <f t="shared" si="458"/>
        <v>247.2618968270981</v>
      </c>
      <c r="Y1641" s="39">
        <f t="shared" si="461"/>
        <v>9305.3413430198998</v>
      </c>
      <c r="Z1641" s="39">
        <f t="shared" si="462"/>
        <v>9160.2173041542992</v>
      </c>
      <c r="AA1641" s="45">
        <f t="shared" si="463"/>
        <v>6.8178405008973875E-2</v>
      </c>
      <c r="AB1641" s="45">
        <f t="shared" si="464"/>
        <v>0.42236074516068361</v>
      </c>
      <c r="AC1641" s="45">
        <f t="shared" si="465"/>
        <v>1.3390436842534239E-2</v>
      </c>
      <c r="AD1641" s="45">
        <f t="shared" si="466"/>
        <v>0.5039295870121917</v>
      </c>
      <c r="AE1641" s="45">
        <f t="shared" si="467"/>
        <v>0.4960704129878083</v>
      </c>
      <c r="AF1641" s="43">
        <f>('Estimates from MCMC'!$B$2-'MCMC runs'!W1641)/'Estimates from MCMC'!$B$2</f>
        <v>0.13263951150655651</v>
      </c>
    </row>
    <row r="1642" spans="1:32" x14ac:dyDescent="0.3">
      <c r="A1642" s="38">
        <v>2177</v>
      </c>
      <c r="B1642" s="38">
        <v>1917013.3310168935</v>
      </c>
      <c r="C1642" s="39">
        <v>52364.702139254499</v>
      </c>
      <c r="D1642" s="39">
        <v>51322.987236498098</v>
      </c>
      <c r="E1642" s="39">
        <f t="shared" si="450"/>
        <v>1041.714902756401</v>
      </c>
      <c r="F1642" s="39">
        <v>52282.518624468197</v>
      </c>
      <c r="G1642" s="40">
        <f t="shared" si="451"/>
        <v>82.183514786302112</v>
      </c>
      <c r="H1642" s="39">
        <v>52273.850029981499</v>
      </c>
      <c r="I1642" s="39">
        <f t="shared" si="452"/>
        <v>90.852109273000679</v>
      </c>
      <c r="J1642" s="39">
        <v>51151.393991374003</v>
      </c>
      <c r="K1642" s="40">
        <f t="shared" si="453"/>
        <v>1213.3081478804961</v>
      </c>
      <c r="L1642" s="39">
        <v>50557.861400910602</v>
      </c>
      <c r="M1642" s="39">
        <f t="shared" si="454"/>
        <v>1806.8407383438971</v>
      </c>
      <c r="N1642" s="39">
        <f t="shared" si="459"/>
        <v>593.53259046340099</v>
      </c>
      <c r="O1642" s="40">
        <f>'Estimates from MCMC'!$B$2-L1642</f>
        <v>18503.138599089398</v>
      </c>
      <c r="P1642" s="39">
        <v>51816.726359536799</v>
      </c>
      <c r="Q1642" s="40">
        <f t="shared" si="455"/>
        <v>1258.8649586261963</v>
      </c>
      <c r="R1642" s="39">
        <v>51847.865029198198</v>
      </c>
      <c r="S1642" s="39">
        <f t="shared" si="456"/>
        <v>31.138669661399035</v>
      </c>
      <c r="T1642" s="39">
        <f t="shared" si="460"/>
        <v>1290.0036282875953</v>
      </c>
      <c r="U1642" s="39">
        <v>58484.975621031699</v>
      </c>
      <c r="V1642" s="39">
        <f t="shared" si="457"/>
        <v>7927.1142201210969</v>
      </c>
      <c r="W1642" s="39">
        <v>60032.1496082659</v>
      </c>
      <c r="X1642" s="39">
        <f t="shared" si="458"/>
        <v>257.17035894660512</v>
      </c>
      <c r="Y1642" s="39">
        <f t="shared" si="461"/>
        <v>9474.2882073552973</v>
      </c>
      <c r="Z1642" s="39">
        <f t="shared" si="462"/>
        <v>9028.8503917341004</v>
      </c>
      <c r="AA1642" s="45">
        <f t="shared" si="463"/>
        <v>6.9718097898865697E-2</v>
      </c>
      <c r="AB1642" s="45">
        <f t="shared" si="464"/>
        <v>0.42841997738217324</v>
      </c>
      <c r="AC1642" s="45">
        <f t="shared" si="465"/>
        <v>1.3898742506271955E-2</v>
      </c>
      <c r="AD1642" s="45">
        <f t="shared" si="466"/>
        <v>0.51203681778731092</v>
      </c>
      <c r="AE1642" s="45">
        <f t="shared" si="467"/>
        <v>0.48796318221268908</v>
      </c>
      <c r="AF1642" s="43">
        <f>('Estimates from MCMC'!$B$2-'MCMC runs'!W1642)/'Estimates from MCMC'!$B$2</f>
        <v>0.13073732485388426</v>
      </c>
    </row>
    <row r="1643" spans="1:32" x14ac:dyDescent="0.3">
      <c r="A1643" s="38">
        <v>3936</v>
      </c>
      <c r="B1643" s="38">
        <v>1917396.8201643731</v>
      </c>
      <c r="C1643" s="39">
        <v>52702.033420458603</v>
      </c>
      <c r="D1643" s="39">
        <v>51670.422688689898</v>
      </c>
      <c r="E1643" s="39">
        <f t="shared" si="450"/>
        <v>1031.6107317687056</v>
      </c>
      <c r="F1643" s="39">
        <v>52640.723647315397</v>
      </c>
      <c r="G1643" s="40">
        <f t="shared" si="451"/>
        <v>61.309773143206257</v>
      </c>
      <c r="H1643" s="39">
        <v>52613.087182254203</v>
      </c>
      <c r="I1643" s="39">
        <f t="shared" si="452"/>
        <v>88.946238204400288</v>
      </c>
      <c r="J1643" s="39">
        <v>51520.798904423304</v>
      </c>
      <c r="K1643" s="40">
        <f t="shared" si="453"/>
        <v>1181.2345160352997</v>
      </c>
      <c r="L1643" s="39">
        <v>50939.4503155286</v>
      </c>
      <c r="M1643" s="39">
        <f t="shared" si="454"/>
        <v>1762.5831049300032</v>
      </c>
      <c r="N1643" s="39">
        <f t="shared" si="459"/>
        <v>581.34858889470343</v>
      </c>
      <c r="O1643" s="40">
        <f>'Estimates from MCMC'!$B$2-L1643</f>
        <v>18121.5496844714</v>
      </c>
      <c r="P1643" s="39">
        <v>52161.783410071803</v>
      </c>
      <c r="Q1643" s="40">
        <f t="shared" si="455"/>
        <v>1222.3330945432026</v>
      </c>
      <c r="R1643" s="39">
        <v>52192.721749456898</v>
      </c>
      <c r="S1643" s="39">
        <f t="shared" si="456"/>
        <v>30.938339385094878</v>
      </c>
      <c r="T1643" s="39">
        <f t="shared" si="460"/>
        <v>1253.2714339282975</v>
      </c>
      <c r="U1643" s="39">
        <v>58917.714831767502</v>
      </c>
      <c r="V1643" s="39">
        <f t="shared" si="457"/>
        <v>7978.2645162389017</v>
      </c>
      <c r="W1643" s="39">
        <v>60420.630486599097</v>
      </c>
      <c r="X1643" s="39">
        <f t="shared" si="458"/>
        <v>249.64422090329754</v>
      </c>
      <c r="Y1643" s="39">
        <f t="shared" si="461"/>
        <v>9481.1801710704967</v>
      </c>
      <c r="Z1643" s="39">
        <f t="shared" si="462"/>
        <v>8640.3695134009031</v>
      </c>
      <c r="AA1643" s="45">
        <f t="shared" si="463"/>
        <v>6.9159175443049586E-2</v>
      </c>
      <c r="AB1643" s="45">
        <f t="shared" si="464"/>
        <v>0.44026392086519972</v>
      </c>
      <c r="AC1643" s="45">
        <f t="shared" si="465"/>
        <v>1.3776096705306667E-2</v>
      </c>
      <c r="AD1643" s="45">
        <f t="shared" si="466"/>
        <v>0.523199193013556</v>
      </c>
      <c r="AE1643" s="45">
        <f t="shared" si="467"/>
        <v>0.476800806986444</v>
      </c>
      <c r="AF1643" s="43">
        <f>('Estimates from MCMC'!$B$2-'MCMC runs'!W1643)/'Estimates from MCMC'!$B$2</f>
        <v>0.12511214018622527</v>
      </c>
    </row>
    <row r="1644" spans="1:32" x14ac:dyDescent="0.3">
      <c r="A1644" s="38">
        <v>536</v>
      </c>
      <c r="B1644" s="38">
        <v>1946240.3102580656</v>
      </c>
      <c r="C1644" s="39">
        <v>52727.4003360317</v>
      </c>
      <c r="D1644" s="39">
        <v>51671.323257927601</v>
      </c>
      <c r="E1644" s="39">
        <f t="shared" si="450"/>
        <v>1056.0770781040992</v>
      </c>
      <c r="F1644" s="39">
        <v>52666.674795814899</v>
      </c>
      <c r="G1644" s="40">
        <f t="shared" si="451"/>
        <v>60.725540216801164</v>
      </c>
      <c r="H1644" s="39">
        <v>52635.9296467647</v>
      </c>
      <c r="I1644" s="39">
        <f t="shared" si="452"/>
        <v>91.470689267000125</v>
      </c>
      <c r="J1644" s="39">
        <v>51520.030245012502</v>
      </c>
      <c r="K1644" s="40">
        <f t="shared" si="453"/>
        <v>1207.3700910191983</v>
      </c>
      <c r="L1644" s="39">
        <v>50922.255189138101</v>
      </c>
      <c r="M1644" s="39">
        <f t="shared" si="454"/>
        <v>1805.1451468935993</v>
      </c>
      <c r="N1644" s="39">
        <f t="shared" si="459"/>
        <v>597.775055874401</v>
      </c>
      <c r="O1644" s="40">
        <f>'Estimates from MCMC'!$B$2-L1644</f>
        <v>18138.744810861899</v>
      </c>
      <c r="P1644" s="39">
        <v>52184.1072305876</v>
      </c>
      <c r="Q1644" s="40">
        <f t="shared" si="455"/>
        <v>1261.8520414494997</v>
      </c>
      <c r="R1644" s="39">
        <v>52215.676503764698</v>
      </c>
      <c r="S1644" s="39">
        <f t="shared" si="456"/>
        <v>31.569273177097784</v>
      </c>
      <c r="T1644" s="39">
        <f t="shared" si="460"/>
        <v>1293.4213146265975</v>
      </c>
      <c r="U1644" s="39">
        <v>58828.6684779801</v>
      </c>
      <c r="V1644" s="39">
        <f t="shared" si="457"/>
        <v>7906.413288841999</v>
      </c>
      <c r="W1644" s="39">
        <v>60374.1371006755</v>
      </c>
      <c r="X1644" s="39">
        <f t="shared" si="458"/>
        <v>252.04730806880252</v>
      </c>
      <c r="Y1644" s="39">
        <f t="shared" si="461"/>
        <v>9451.881911537399</v>
      </c>
      <c r="Z1644" s="39">
        <f t="shared" si="462"/>
        <v>8686.8628993245002</v>
      </c>
      <c r="AA1644" s="45">
        <f t="shared" si="463"/>
        <v>7.130710135202227E-2</v>
      </c>
      <c r="AB1644" s="45">
        <f t="shared" si="464"/>
        <v>0.43588535873262058</v>
      </c>
      <c r="AC1644" s="45">
        <f t="shared" si="465"/>
        <v>1.3895520924792478E-2</v>
      </c>
      <c r="AD1644" s="45">
        <f t="shared" si="466"/>
        <v>0.52108798100943532</v>
      </c>
      <c r="AE1644" s="45">
        <f t="shared" si="467"/>
        <v>0.47891201899056468</v>
      </c>
      <c r="AF1644" s="43">
        <f>('Estimates from MCMC'!$B$2-'MCMC runs'!W1644)/'Estimates from MCMC'!$B$2</f>
        <v>0.12578536220623074</v>
      </c>
    </row>
    <row r="1645" spans="1:32" x14ac:dyDescent="0.3">
      <c r="A1645" s="38">
        <v>4335</v>
      </c>
      <c r="B1645" s="38">
        <v>1947379.9936714617</v>
      </c>
      <c r="C1645" s="39">
        <v>52474.120774021903</v>
      </c>
      <c r="D1645" s="39">
        <v>51411.272204906199</v>
      </c>
      <c r="E1645" s="39">
        <f t="shared" si="450"/>
        <v>1062.8485691157039</v>
      </c>
      <c r="F1645" s="39">
        <v>52408.827327919702</v>
      </c>
      <c r="G1645" s="40">
        <f t="shared" si="451"/>
        <v>65.293446102201415</v>
      </c>
      <c r="H1645" s="39">
        <v>52384.052951663798</v>
      </c>
      <c r="I1645" s="39">
        <f t="shared" si="452"/>
        <v>90.067822358105332</v>
      </c>
      <c r="J1645" s="39">
        <v>51256.797213158403</v>
      </c>
      <c r="K1645" s="40">
        <f t="shared" si="453"/>
        <v>1217.3235608635005</v>
      </c>
      <c r="L1645" s="39">
        <v>50668.450770122501</v>
      </c>
      <c r="M1645" s="39">
        <f t="shared" si="454"/>
        <v>1805.6700038994022</v>
      </c>
      <c r="N1645" s="39">
        <f t="shared" si="459"/>
        <v>588.34644303590176</v>
      </c>
      <c r="O1645" s="40">
        <f>'Estimates from MCMC'!$B$2-L1645</f>
        <v>18392.549229877499</v>
      </c>
      <c r="P1645" s="39">
        <v>51929.602168421101</v>
      </c>
      <c r="Q1645" s="40">
        <f t="shared" si="455"/>
        <v>1261.1513982985998</v>
      </c>
      <c r="R1645" s="39">
        <v>51960.060573316397</v>
      </c>
      <c r="S1645" s="39">
        <f t="shared" si="456"/>
        <v>30.458404895296553</v>
      </c>
      <c r="T1645" s="39">
        <f t="shared" si="460"/>
        <v>1291.6098031938964</v>
      </c>
      <c r="U1645" s="39">
        <v>58496.288666193403</v>
      </c>
      <c r="V1645" s="39">
        <f t="shared" si="457"/>
        <v>7827.8378960709015</v>
      </c>
      <c r="W1645" s="39">
        <v>60042.168111265499</v>
      </c>
      <c r="X1645" s="39">
        <f t="shared" si="458"/>
        <v>254.26964187819976</v>
      </c>
      <c r="Y1645" s="39">
        <f t="shared" si="461"/>
        <v>9373.7173411429976</v>
      </c>
      <c r="Z1645" s="39">
        <f t="shared" si="462"/>
        <v>9018.8318887345013</v>
      </c>
      <c r="AA1645" s="45">
        <f t="shared" si="463"/>
        <v>7.0224621233894016E-2</v>
      </c>
      <c r="AB1645" s="45">
        <f t="shared" si="464"/>
        <v>0.42559831148121047</v>
      </c>
      <c r="AC1645" s="45">
        <f t="shared" si="465"/>
        <v>1.3824600315064281E-2</v>
      </c>
      <c r="AD1645" s="45">
        <f t="shared" si="466"/>
        <v>0.50964753303016874</v>
      </c>
      <c r="AE1645" s="45">
        <f t="shared" si="467"/>
        <v>0.49035246696983126</v>
      </c>
      <c r="AF1645" s="43">
        <f>('Estimates from MCMC'!$B$2-'MCMC runs'!W1645)/'Estimates from MCMC'!$B$2</f>
        <v>0.13059225740627128</v>
      </c>
    </row>
    <row r="1646" spans="1:32" x14ac:dyDescent="0.3">
      <c r="A1646" s="38">
        <v>734</v>
      </c>
      <c r="B1646" s="38">
        <v>2115327.3526519639</v>
      </c>
      <c r="C1646" s="39">
        <v>51941.751168181603</v>
      </c>
      <c r="D1646" s="39">
        <v>50913.706672134998</v>
      </c>
      <c r="E1646" s="39">
        <f t="shared" si="450"/>
        <v>1028.0444960466048</v>
      </c>
      <c r="F1646" s="39">
        <v>51866.344739373497</v>
      </c>
      <c r="G1646" s="40">
        <f t="shared" si="451"/>
        <v>75.406428808106284</v>
      </c>
      <c r="H1646" s="39">
        <v>51853.820531400503</v>
      </c>
      <c r="I1646" s="39">
        <f t="shared" si="452"/>
        <v>87.930636781100475</v>
      </c>
      <c r="J1646" s="39">
        <v>50751.3500273401</v>
      </c>
      <c r="K1646" s="40">
        <f t="shared" si="453"/>
        <v>1190.4011408415026</v>
      </c>
      <c r="L1646" s="39">
        <v>50176.618799821597</v>
      </c>
      <c r="M1646" s="39">
        <f t="shared" si="454"/>
        <v>1765.1323683600058</v>
      </c>
      <c r="N1646" s="39">
        <f t="shared" si="459"/>
        <v>574.73122751850315</v>
      </c>
      <c r="O1646" s="40">
        <f>'Estimates from MCMC'!$B$2-L1646</f>
        <v>18884.381200178403</v>
      </c>
      <c r="P1646" s="39">
        <v>51404.743378299798</v>
      </c>
      <c r="Q1646" s="40">
        <f t="shared" si="455"/>
        <v>1228.1245784782004</v>
      </c>
      <c r="R1646" s="39">
        <v>51434.641183494401</v>
      </c>
      <c r="S1646" s="39">
        <f t="shared" si="456"/>
        <v>29.897805194603279</v>
      </c>
      <c r="T1646" s="39">
        <f t="shared" si="460"/>
        <v>1258.0223836728037</v>
      </c>
      <c r="U1646" s="39">
        <v>57842.102216347899</v>
      </c>
      <c r="V1646" s="39">
        <f t="shared" si="457"/>
        <v>7665.4834165263019</v>
      </c>
      <c r="W1646" s="39">
        <v>59347.437904814797</v>
      </c>
      <c r="X1646" s="39">
        <f t="shared" si="458"/>
        <v>247.31330479409371</v>
      </c>
      <c r="Y1646" s="39">
        <f t="shared" si="461"/>
        <v>9170.8191049931993</v>
      </c>
      <c r="Z1646" s="39">
        <f t="shared" si="462"/>
        <v>9713.5620951852034</v>
      </c>
      <c r="AA1646" s="45">
        <f t="shared" si="463"/>
        <v>6.6617082674698333E-2</v>
      </c>
      <c r="AB1646" s="45">
        <f t="shared" si="464"/>
        <v>0.4059165791704038</v>
      </c>
      <c r="AC1646" s="45">
        <f t="shared" si="465"/>
        <v>1.309618261633891E-2</v>
      </c>
      <c r="AD1646" s="45">
        <f t="shared" si="466"/>
        <v>0.48562984446144108</v>
      </c>
      <c r="AE1646" s="45">
        <f t="shared" si="467"/>
        <v>0.51437015553855892</v>
      </c>
      <c r="AF1646" s="43">
        <f>('Estimates from MCMC'!$B$2-'MCMC runs'!W1646)/'Estimates from MCMC'!$B$2</f>
        <v>0.14065191779999137</v>
      </c>
    </row>
    <row r="1647" spans="1:32" x14ac:dyDescent="0.3">
      <c r="A1647" s="38">
        <v>3714</v>
      </c>
      <c r="B1647" s="38">
        <v>1997673.1421153189</v>
      </c>
      <c r="C1647" s="39">
        <v>52249.060602123798</v>
      </c>
      <c r="D1647" s="39">
        <v>51160.063092697397</v>
      </c>
      <c r="E1647" s="39">
        <f t="shared" si="450"/>
        <v>1088.9975094264009</v>
      </c>
      <c r="F1647" s="39">
        <v>52189.2654928501</v>
      </c>
      <c r="G1647" s="40">
        <f t="shared" si="451"/>
        <v>59.795109273698472</v>
      </c>
      <c r="H1647" s="39">
        <v>52157.753379654998</v>
      </c>
      <c r="I1647" s="39">
        <f t="shared" si="452"/>
        <v>91.307222468800319</v>
      </c>
      <c r="J1647" s="39">
        <v>51009.740062369201</v>
      </c>
      <c r="K1647" s="40">
        <f t="shared" si="453"/>
        <v>1239.3205397545971</v>
      </c>
      <c r="L1647" s="39">
        <v>50413.748603075001</v>
      </c>
      <c r="M1647" s="39">
        <f t="shared" si="454"/>
        <v>1835.3119990487976</v>
      </c>
      <c r="N1647" s="39">
        <f t="shared" si="459"/>
        <v>595.99145929420047</v>
      </c>
      <c r="O1647" s="40">
        <f>'Estimates from MCMC'!$B$2-L1647</f>
        <v>18647.251396924999</v>
      </c>
      <c r="P1647" s="39">
        <v>51694.503860404096</v>
      </c>
      <c r="Q1647" s="40">
        <f t="shared" si="455"/>
        <v>1280.7552573290959</v>
      </c>
      <c r="R1647" s="39">
        <v>51725.344018509801</v>
      </c>
      <c r="S1647" s="39">
        <f t="shared" si="456"/>
        <v>30.840158105704177</v>
      </c>
      <c r="T1647" s="39">
        <f t="shared" si="460"/>
        <v>1311.5954154348001</v>
      </c>
      <c r="U1647" s="39">
        <v>58328.012852490399</v>
      </c>
      <c r="V1647" s="39">
        <f t="shared" si="457"/>
        <v>7914.2642494153988</v>
      </c>
      <c r="W1647" s="39">
        <v>59903.525639762302</v>
      </c>
      <c r="X1647" s="39">
        <f t="shared" si="458"/>
        <v>263.91737183710211</v>
      </c>
      <c r="Y1647" s="39">
        <f t="shared" si="461"/>
        <v>9489.777036687301</v>
      </c>
      <c r="Z1647" s="39">
        <f t="shared" si="462"/>
        <v>9157.4743602376984</v>
      </c>
      <c r="AA1647" s="45">
        <f t="shared" si="463"/>
        <v>7.0337198095108383E-2</v>
      </c>
      <c r="AB1647" s="45">
        <f t="shared" si="464"/>
        <v>0.42441988263860109</v>
      </c>
      <c r="AC1647" s="45">
        <f t="shared" si="465"/>
        <v>1.4153151379759006E-2</v>
      </c>
      <c r="AD1647" s="45">
        <f t="shared" si="466"/>
        <v>0.50891023211346853</v>
      </c>
      <c r="AE1647" s="45">
        <f t="shared" si="467"/>
        <v>0.49108976788653153</v>
      </c>
      <c r="AF1647" s="43">
        <f>('Estimates from MCMC'!$B$2-'MCMC runs'!W1647)/'Estimates from MCMC'!$B$2</f>
        <v>0.13259979380891818</v>
      </c>
    </row>
    <row r="1648" spans="1:32" x14ac:dyDescent="0.3">
      <c r="A1648" s="38">
        <v>2892</v>
      </c>
      <c r="B1648" s="38">
        <v>1962372.6906193956</v>
      </c>
      <c r="C1648" s="39">
        <v>52977.521494866101</v>
      </c>
      <c r="D1648" s="39">
        <v>51939.164855225601</v>
      </c>
      <c r="E1648" s="39">
        <f t="shared" si="450"/>
        <v>1038.3566396405004</v>
      </c>
      <c r="F1648" s="39">
        <v>52919.673768750603</v>
      </c>
      <c r="G1648" s="40">
        <f t="shared" si="451"/>
        <v>57.847726115498517</v>
      </c>
      <c r="H1648" s="39">
        <v>52888.725080675598</v>
      </c>
      <c r="I1648" s="39">
        <f t="shared" si="452"/>
        <v>88.796414190503128</v>
      </c>
      <c r="J1648" s="39">
        <v>51793.170826654801</v>
      </c>
      <c r="K1648" s="40">
        <f t="shared" si="453"/>
        <v>1184.3506682113002</v>
      </c>
      <c r="L1648" s="39">
        <v>51212.603822630903</v>
      </c>
      <c r="M1648" s="39">
        <f t="shared" si="454"/>
        <v>1764.9176722351986</v>
      </c>
      <c r="N1648" s="39">
        <f t="shared" si="459"/>
        <v>580.56700402389833</v>
      </c>
      <c r="O1648" s="40">
        <f>'Estimates from MCMC'!$B$2-L1648</f>
        <v>17848.396177369097</v>
      </c>
      <c r="P1648" s="39">
        <v>52439.910530684603</v>
      </c>
      <c r="Q1648" s="40">
        <f t="shared" si="455"/>
        <v>1227.3067080537003</v>
      </c>
      <c r="R1648" s="39">
        <v>52470.545827634298</v>
      </c>
      <c r="S1648" s="39">
        <f t="shared" si="456"/>
        <v>30.635296949694748</v>
      </c>
      <c r="T1648" s="39">
        <f t="shared" si="460"/>
        <v>1257.942005003395</v>
      </c>
      <c r="U1648" s="39">
        <v>59138.5947088666</v>
      </c>
      <c r="V1648" s="39">
        <f t="shared" si="457"/>
        <v>7925.990886235697</v>
      </c>
      <c r="W1648" s="39">
        <v>60643.609656529501</v>
      </c>
      <c r="X1648" s="39">
        <f t="shared" si="458"/>
        <v>247.07294265950623</v>
      </c>
      <c r="Y1648" s="39">
        <f t="shared" si="461"/>
        <v>9431.0058338985982</v>
      </c>
      <c r="Z1648" s="39">
        <f t="shared" si="462"/>
        <v>8417.3903434704989</v>
      </c>
      <c r="AA1648" s="45">
        <f t="shared" si="463"/>
        <v>7.0479274020060392E-2</v>
      </c>
      <c r="AB1648" s="45">
        <f t="shared" si="464"/>
        <v>0.44407300283290829</v>
      </c>
      <c r="AC1648" s="45">
        <f t="shared" si="465"/>
        <v>1.3842865219048799E-2</v>
      </c>
      <c r="AD1648" s="45">
        <f t="shared" si="466"/>
        <v>0.52839514207201754</v>
      </c>
      <c r="AE1648" s="45">
        <f t="shared" si="467"/>
        <v>0.47160485792798251</v>
      </c>
      <c r="AF1648" s="43">
        <f>('Estimates from MCMC'!$B$2-'MCMC runs'!W1648)/'Estimates from MCMC'!$B$2</f>
        <v>0.12188341239586016</v>
      </c>
    </row>
    <row r="1649" spans="1:32" x14ac:dyDescent="0.3">
      <c r="A1649" s="38">
        <v>4775</v>
      </c>
      <c r="B1649" s="38">
        <v>1944906.1853750816</v>
      </c>
      <c r="C1649" s="39">
        <v>53211.646331840398</v>
      </c>
      <c r="D1649" s="39">
        <v>52173.592593722497</v>
      </c>
      <c r="E1649" s="39">
        <f t="shared" si="450"/>
        <v>1038.053738117902</v>
      </c>
      <c r="F1649" s="39">
        <v>53147.192763383697</v>
      </c>
      <c r="G1649" s="40">
        <f t="shared" si="451"/>
        <v>64.45356845670176</v>
      </c>
      <c r="H1649" s="39">
        <v>53121.541951679101</v>
      </c>
      <c r="I1649" s="39">
        <f t="shared" si="452"/>
        <v>90.10438016129774</v>
      </c>
      <c r="J1649" s="39">
        <v>52019.922402538999</v>
      </c>
      <c r="K1649" s="40">
        <f t="shared" si="453"/>
        <v>1191.723929301399</v>
      </c>
      <c r="L1649" s="39">
        <v>51430.830904030903</v>
      </c>
      <c r="M1649" s="39">
        <f t="shared" si="454"/>
        <v>1780.8154278094953</v>
      </c>
      <c r="N1649" s="39">
        <f t="shared" si="459"/>
        <v>589.09149850809627</v>
      </c>
      <c r="O1649" s="40">
        <f>'Estimates from MCMC'!$B$2-L1649</f>
        <v>17630.169095969097</v>
      </c>
      <c r="P1649" s="39">
        <v>52670.4772596404</v>
      </c>
      <c r="Q1649" s="40">
        <f t="shared" si="455"/>
        <v>1239.6463556094968</v>
      </c>
      <c r="R1649" s="39">
        <v>52701.699869110002</v>
      </c>
      <c r="S1649" s="39">
        <f t="shared" si="456"/>
        <v>31.222609469601593</v>
      </c>
      <c r="T1649" s="39">
        <f t="shared" si="460"/>
        <v>1270.8689650790984</v>
      </c>
      <c r="U1649" s="39">
        <v>59454.275356022197</v>
      </c>
      <c r="V1649" s="39">
        <f t="shared" si="457"/>
        <v>8023.444451991294</v>
      </c>
      <c r="W1649" s="39">
        <v>60975.183994934901</v>
      </c>
      <c r="X1649" s="39">
        <f t="shared" si="458"/>
        <v>250.03967383360578</v>
      </c>
      <c r="Y1649" s="39">
        <f t="shared" si="461"/>
        <v>9544.3530909039982</v>
      </c>
      <c r="Z1649" s="39">
        <f t="shared" si="462"/>
        <v>8085.8160050650986</v>
      </c>
      <c r="AA1649" s="45">
        <f t="shared" si="463"/>
        <v>7.2084899365466984E-2</v>
      </c>
      <c r="AB1649" s="45">
        <f t="shared" si="464"/>
        <v>0.45509741899331796</v>
      </c>
      <c r="AC1649" s="45">
        <f t="shared" si="465"/>
        <v>1.4182488691544882E-2</v>
      </c>
      <c r="AD1649" s="45">
        <f t="shared" si="466"/>
        <v>0.54136480705032985</v>
      </c>
      <c r="AE1649" s="45">
        <f t="shared" si="467"/>
        <v>0.45863519294967015</v>
      </c>
      <c r="AF1649" s="43">
        <f>('Estimates from MCMC'!$B$2-'MCMC runs'!W1649)/'Estimates from MCMC'!$B$2</f>
        <v>0.11708223172362257</v>
      </c>
    </row>
    <row r="1650" spans="1:32" x14ac:dyDescent="0.3">
      <c r="A1650" s="38">
        <v>4370</v>
      </c>
      <c r="B1650" s="38">
        <v>1943820.8274522726</v>
      </c>
      <c r="C1650" s="39">
        <v>52239.538837006701</v>
      </c>
      <c r="D1650" s="39">
        <v>51165.746689189204</v>
      </c>
      <c r="E1650" s="39">
        <f t="shared" si="450"/>
        <v>1073.7921478174976</v>
      </c>
      <c r="F1650" s="39">
        <v>52181.3133744812</v>
      </c>
      <c r="G1650" s="40">
        <f t="shared" si="451"/>
        <v>58.225462525500916</v>
      </c>
      <c r="H1650" s="39">
        <v>52147.8886369545</v>
      </c>
      <c r="I1650" s="39">
        <f t="shared" si="452"/>
        <v>91.650200052201399</v>
      </c>
      <c r="J1650" s="39">
        <v>51016.592839992198</v>
      </c>
      <c r="K1650" s="40">
        <f t="shared" si="453"/>
        <v>1222.9459970145035</v>
      </c>
      <c r="L1650" s="39">
        <v>50418.1400423538</v>
      </c>
      <c r="M1650" s="39">
        <f t="shared" si="454"/>
        <v>1821.3987946529014</v>
      </c>
      <c r="N1650" s="39">
        <f t="shared" si="459"/>
        <v>598.4527976383979</v>
      </c>
      <c r="O1650" s="40">
        <f>'Estimates from MCMC'!$B$2-L1650</f>
        <v>18642.8599576462</v>
      </c>
      <c r="P1650" s="39">
        <v>51690.412469655101</v>
      </c>
      <c r="Q1650" s="40">
        <f t="shared" si="455"/>
        <v>1272.2724273013009</v>
      </c>
      <c r="R1650" s="39">
        <v>51721.795275926997</v>
      </c>
      <c r="S1650" s="39">
        <f t="shared" si="456"/>
        <v>31.382806271896698</v>
      </c>
      <c r="T1650" s="39">
        <f t="shared" si="460"/>
        <v>1303.6552335731976</v>
      </c>
      <c r="U1650" s="39">
        <v>58293.429223193998</v>
      </c>
      <c r="V1650" s="39">
        <f t="shared" si="457"/>
        <v>7875.2891808401982</v>
      </c>
      <c r="W1650" s="39">
        <v>59854.861796314101</v>
      </c>
      <c r="X1650" s="39">
        <f t="shared" si="458"/>
        <v>257.77733954690484</v>
      </c>
      <c r="Y1650" s="39">
        <f t="shared" si="461"/>
        <v>9436.7217539603007</v>
      </c>
      <c r="Z1650" s="39">
        <f t="shared" si="462"/>
        <v>9206.1382036858995</v>
      </c>
      <c r="AA1650" s="45">
        <f t="shared" si="463"/>
        <v>6.9927856376913636E-2</v>
      </c>
      <c r="AB1650" s="45">
        <f t="shared" si="464"/>
        <v>0.42242924093898049</v>
      </c>
      <c r="AC1650" s="45">
        <f t="shared" si="465"/>
        <v>1.3827134899502359E-2</v>
      </c>
      <c r="AD1650" s="45">
        <f t="shared" si="466"/>
        <v>0.50618423221539643</v>
      </c>
      <c r="AE1650" s="45">
        <f t="shared" si="467"/>
        <v>0.49381576778460351</v>
      </c>
      <c r="AF1650" s="43">
        <f>('Estimates from MCMC'!$B$2-'MCMC runs'!W1650)/'Estimates from MCMC'!$B$2</f>
        <v>0.13330444395079566</v>
      </c>
    </row>
    <row r="1651" spans="1:32" x14ac:dyDescent="0.3">
      <c r="A1651" s="38">
        <v>990</v>
      </c>
      <c r="B1651" s="38">
        <v>1968955.809356495</v>
      </c>
      <c r="C1651" s="39">
        <v>52866.1571488638</v>
      </c>
      <c r="D1651" s="39">
        <v>51816.444574472203</v>
      </c>
      <c r="E1651" s="39">
        <f t="shared" si="450"/>
        <v>1049.7125743915967</v>
      </c>
      <c r="F1651" s="39">
        <v>52809.713548008098</v>
      </c>
      <c r="G1651" s="40">
        <f t="shared" si="451"/>
        <v>56.443600855702243</v>
      </c>
      <c r="H1651" s="39">
        <v>52777.659289499003</v>
      </c>
      <c r="I1651" s="39">
        <f t="shared" si="452"/>
        <v>88.497859364797478</v>
      </c>
      <c r="J1651" s="39">
        <v>51672.275706592598</v>
      </c>
      <c r="K1651" s="40">
        <f t="shared" si="453"/>
        <v>1193.8814422712021</v>
      </c>
      <c r="L1651" s="39">
        <v>51094.114378662503</v>
      </c>
      <c r="M1651" s="39">
        <f t="shared" si="454"/>
        <v>1772.0427702012967</v>
      </c>
      <c r="N1651" s="39">
        <f t="shared" si="459"/>
        <v>578.16132793009456</v>
      </c>
      <c r="O1651" s="40">
        <f>'Estimates from MCMC'!$B$2-L1651</f>
        <v>17966.885621337497</v>
      </c>
      <c r="P1651" s="39">
        <v>52322.617126840298</v>
      </c>
      <c r="Q1651" s="40">
        <f t="shared" si="455"/>
        <v>1228.5027481777943</v>
      </c>
      <c r="R1651" s="39">
        <v>52353.038219937</v>
      </c>
      <c r="S1651" s="39">
        <f t="shared" si="456"/>
        <v>30.421093096701952</v>
      </c>
      <c r="T1651" s="39">
        <f t="shared" si="460"/>
        <v>1258.9238412744962</v>
      </c>
      <c r="U1651" s="39">
        <v>59165.699727471903</v>
      </c>
      <c r="V1651" s="39">
        <f t="shared" si="457"/>
        <v>8071.5853488093999</v>
      </c>
      <c r="W1651" s="39">
        <v>60677.766524890598</v>
      </c>
      <c r="X1651" s="39">
        <f t="shared" si="458"/>
        <v>253.14295614419825</v>
      </c>
      <c r="Y1651" s="39">
        <f t="shared" si="461"/>
        <v>9583.6521462280944</v>
      </c>
      <c r="Z1651" s="39">
        <f t="shared" si="462"/>
        <v>8383.2334751094022</v>
      </c>
      <c r="AA1651" s="45">
        <f t="shared" si="463"/>
        <v>7.0069118700204588E-2</v>
      </c>
      <c r="AB1651" s="45">
        <f t="shared" si="464"/>
        <v>0.44924788407533328</v>
      </c>
      <c r="AC1651" s="45">
        <f t="shared" si="465"/>
        <v>1.4089417692043709E-2</v>
      </c>
      <c r="AD1651" s="45">
        <f t="shared" si="466"/>
        <v>0.53340642046758158</v>
      </c>
      <c r="AE1651" s="45">
        <f t="shared" si="467"/>
        <v>0.46659357953241842</v>
      </c>
      <c r="AF1651" s="43">
        <f>('Estimates from MCMC'!$B$2-'MCMC runs'!W1651)/'Estimates from MCMC'!$B$2</f>
        <v>0.12138882256424613</v>
      </c>
    </row>
    <row r="1652" spans="1:32" x14ac:dyDescent="0.3">
      <c r="A1652" s="38">
        <v>788</v>
      </c>
      <c r="B1652" s="38">
        <v>1931425.8659344018</v>
      </c>
      <c r="C1652" s="39">
        <v>53342.953107388297</v>
      </c>
      <c r="D1652" s="39">
        <v>52284.5853606284</v>
      </c>
      <c r="E1652" s="39">
        <f t="shared" si="450"/>
        <v>1058.3677467598973</v>
      </c>
      <c r="F1652" s="39">
        <v>53283.902380844498</v>
      </c>
      <c r="G1652" s="40">
        <f t="shared" si="451"/>
        <v>59.050726543799101</v>
      </c>
      <c r="H1652" s="39">
        <v>53253.425404330301</v>
      </c>
      <c r="I1652" s="39">
        <f t="shared" si="452"/>
        <v>89.527703057996405</v>
      </c>
      <c r="J1652" s="39">
        <v>52136.7284287</v>
      </c>
      <c r="K1652" s="40">
        <f t="shared" si="453"/>
        <v>1206.224678688297</v>
      </c>
      <c r="L1652" s="39">
        <v>51551.574998946002</v>
      </c>
      <c r="M1652" s="39">
        <f t="shared" si="454"/>
        <v>1791.3781084422953</v>
      </c>
      <c r="N1652" s="39">
        <f t="shared" si="459"/>
        <v>585.15342975399835</v>
      </c>
      <c r="O1652" s="40">
        <f>'Estimates from MCMC'!$B$2-L1652</f>
        <v>17509.425001053998</v>
      </c>
      <c r="P1652" s="39">
        <v>52803.115196772596</v>
      </c>
      <c r="Q1652" s="40">
        <f t="shared" si="455"/>
        <v>1251.5401978265945</v>
      </c>
      <c r="R1652" s="39">
        <v>52833.456920906297</v>
      </c>
      <c r="S1652" s="39">
        <f t="shared" si="456"/>
        <v>30.341724133701064</v>
      </c>
      <c r="T1652" s="39">
        <f t="shared" si="460"/>
        <v>1281.8819219602956</v>
      </c>
      <c r="U1652" s="39">
        <v>59485.736481797001</v>
      </c>
      <c r="V1652" s="39">
        <f t="shared" si="457"/>
        <v>7934.1614828509992</v>
      </c>
      <c r="W1652" s="39">
        <v>61017.131943981301</v>
      </c>
      <c r="X1652" s="39">
        <f t="shared" si="458"/>
        <v>249.51354022400483</v>
      </c>
      <c r="Y1652" s="39">
        <f t="shared" si="461"/>
        <v>9465.5569450352996</v>
      </c>
      <c r="Z1652" s="39">
        <f t="shared" si="462"/>
        <v>8043.8680560186986</v>
      </c>
      <c r="AA1652" s="45">
        <f t="shared" si="463"/>
        <v>7.3210966201524688E-2</v>
      </c>
      <c r="AB1652" s="45">
        <f t="shared" si="464"/>
        <v>0.45313660970439601</v>
      </c>
      <c r="AC1652" s="45">
        <f t="shared" si="465"/>
        <v>1.4250241810281325E-2</v>
      </c>
      <c r="AD1652" s="45">
        <f t="shared" si="466"/>
        <v>0.54059781771620197</v>
      </c>
      <c r="AE1652" s="45">
        <f t="shared" si="467"/>
        <v>0.45940218228379798</v>
      </c>
      <c r="AF1652" s="43">
        <f>('Estimates from MCMC'!$B$2-'MCMC runs'!W1652)/'Estimates from MCMC'!$B$2</f>
        <v>0.11647482741371684</v>
      </c>
    </row>
    <row r="1653" spans="1:32" x14ac:dyDescent="0.3">
      <c r="A1653" s="38">
        <v>3843</v>
      </c>
      <c r="B1653" s="38">
        <v>1986810.1636795492</v>
      </c>
      <c r="C1653" s="39">
        <v>53064.402903743801</v>
      </c>
      <c r="D1653" s="39">
        <v>52005.449500484101</v>
      </c>
      <c r="E1653" s="39">
        <f t="shared" si="450"/>
        <v>1058.9534032597003</v>
      </c>
      <c r="F1653" s="39">
        <v>53003.487119425597</v>
      </c>
      <c r="G1653" s="40">
        <f t="shared" si="451"/>
        <v>60.915784318203805</v>
      </c>
      <c r="H1653" s="39">
        <v>52973.931808683497</v>
      </c>
      <c r="I1653" s="39">
        <f t="shared" si="452"/>
        <v>90.471095060303924</v>
      </c>
      <c r="J1653" s="39">
        <v>51854.869502316702</v>
      </c>
      <c r="K1653" s="40">
        <f t="shared" si="453"/>
        <v>1209.5334014270993</v>
      </c>
      <c r="L1653" s="39">
        <v>51263.801475389097</v>
      </c>
      <c r="M1653" s="39">
        <f t="shared" si="454"/>
        <v>1800.6014283547047</v>
      </c>
      <c r="N1653" s="39">
        <f t="shared" si="459"/>
        <v>591.06802692760539</v>
      </c>
      <c r="O1653" s="40">
        <f>'Estimates from MCMC'!$B$2-L1653</f>
        <v>17797.198524610903</v>
      </c>
      <c r="P1653" s="39">
        <v>52519.013253454003</v>
      </c>
      <c r="Q1653" s="40">
        <f t="shared" si="455"/>
        <v>1255.211778064906</v>
      </c>
      <c r="R1653" s="39">
        <v>52550.083010272501</v>
      </c>
      <c r="S1653" s="39">
        <f t="shared" si="456"/>
        <v>31.069756818498718</v>
      </c>
      <c r="T1653" s="39">
        <f t="shared" si="460"/>
        <v>1286.2815348834047</v>
      </c>
      <c r="U1653" s="39">
        <v>59228.082917881802</v>
      </c>
      <c r="V1653" s="39">
        <f t="shared" si="457"/>
        <v>7964.2814424927055</v>
      </c>
      <c r="W1653" s="39">
        <v>60768.666334523499</v>
      </c>
      <c r="X1653" s="39">
        <f t="shared" si="458"/>
        <v>254.30188175829244</v>
      </c>
      <c r="Y1653" s="39">
        <f t="shared" si="461"/>
        <v>9504.8648591344026</v>
      </c>
      <c r="Z1653" s="39">
        <f t="shared" si="462"/>
        <v>8292.3336654765008</v>
      </c>
      <c r="AA1653" s="45">
        <f t="shared" si="463"/>
        <v>7.2274382572328266E-2</v>
      </c>
      <c r="AB1653" s="45">
        <f t="shared" si="464"/>
        <v>0.44750197237386985</v>
      </c>
      <c r="AC1653" s="45">
        <f t="shared" si="465"/>
        <v>1.4288871442695344E-2</v>
      </c>
      <c r="AD1653" s="45">
        <f t="shared" si="466"/>
        <v>0.53406522638889342</v>
      </c>
      <c r="AE1653" s="45">
        <f t="shared" si="467"/>
        <v>0.46593477361110652</v>
      </c>
      <c r="AF1653" s="43">
        <f>('Estimates from MCMC'!$B$2-'MCMC runs'!W1653)/'Estimates from MCMC'!$B$2</f>
        <v>0.12007259763797948</v>
      </c>
    </row>
    <row r="1654" spans="1:32" x14ac:dyDescent="0.3">
      <c r="A1654" s="38">
        <v>4209</v>
      </c>
      <c r="B1654" s="38">
        <v>1923266.3430431259</v>
      </c>
      <c r="C1654" s="39">
        <v>52912.943112087902</v>
      </c>
      <c r="D1654" s="39">
        <v>51880.870110720003</v>
      </c>
      <c r="E1654" s="39">
        <f t="shared" si="450"/>
        <v>1032.0730013678985</v>
      </c>
      <c r="F1654" s="39">
        <v>52845.580386326503</v>
      </c>
      <c r="G1654" s="40">
        <f t="shared" si="451"/>
        <v>67.362725761398906</v>
      </c>
      <c r="H1654" s="39">
        <v>52824.262516995703</v>
      </c>
      <c r="I1654" s="39">
        <f t="shared" si="452"/>
        <v>88.680595092198928</v>
      </c>
      <c r="J1654" s="39">
        <v>51725.6710994971</v>
      </c>
      <c r="K1654" s="40">
        <f t="shared" si="453"/>
        <v>1187.2720125908018</v>
      </c>
      <c r="L1654" s="39">
        <v>51145.749242454498</v>
      </c>
      <c r="M1654" s="39">
        <f t="shared" si="454"/>
        <v>1767.1938696334037</v>
      </c>
      <c r="N1654" s="39">
        <f t="shared" si="459"/>
        <v>579.92185704260191</v>
      </c>
      <c r="O1654" s="40">
        <f>'Estimates from MCMC'!$B$2-L1654</f>
        <v>17915.250757545502</v>
      </c>
      <c r="P1654" s="39">
        <v>52371.414747026101</v>
      </c>
      <c r="Q1654" s="40">
        <f t="shared" si="455"/>
        <v>1225.6655045716034</v>
      </c>
      <c r="R1654" s="39">
        <v>52401.958186355099</v>
      </c>
      <c r="S1654" s="39">
        <f t="shared" si="456"/>
        <v>30.54343932899792</v>
      </c>
      <c r="T1654" s="39">
        <f t="shared" si="460"/>
        <v>1256.2089439006013</v>
      </c>
      <c r="U1654" s="39">
        <v>59147.241387110698</v>
      </c>
      <c r="V1654" s="39">
        <f t="shared" si="457"/>
        <v>8001.4921446562003</v>
      </c>
      <c r="W1654" s="39">
        <v>60654.404694716803</v>
      </c>
      <c r="X1654" s="39">
        <f t="shared" si="458"/>
        <v>250.95436370550306</v>
      </c>
      <c r="Y1654" s="39">
        <f t="shared" si="461"/>
        <v>9508.6554522623046</v>
      </c>
      <c r="Z1654" s="39">
        <f t="shared" si="462"/>
        <v>8406.5953052831974</v>
      </c>
      <c r="AA1654" s="45">
        <f t="shared" si="463"/>
        <v>7.0119528936624806E-2</v>
      </c>
      <c r="AB1654" s="45">
        <f t="shared" si="464"/>
        <v>0.44663020646172935</v>
      </c>
      <c r="AC1654" s="45">
        <f t="shared" si="465"/>
        <v>1.4007862189693699E-2</v>
      </c>
      <c r="AD1654" s="45">
        <f t="shared" si="466"/>
        <v>0.53075759758804786</v>
      </c>
      <c r="AE1654" s="45">
        <f t="shared" si="467"/>
        <v>0.46924240241195214</v>
      </c>
      <c r="AF1654" s="43">
        <f>('Estimates from MCMC'!$B$2-'MCMC runs'!W1654)/'Estimates from MCMC'!$B$2</f>
        <v>0.12172710075561022</v>
      </c>
    </row>
    <row r="1655" spans="1:32" x14ac:dyDescent="0.3">
      <c r="A1655" s="38">
        <v>2376</v>
      </c>
      <c r="B1655" s="38">
        <v>2322670.7463326338</v>
      </c>
      <c r="C1655" s="39">
        <v>52698.348152422201</v>
      </c>
      <c r="D1655" s="39">
        <v>51637.889245339502</v>
      </c>
      <c r="E1655" s="39">
        <f t="shared" si="450"/>
        <v>1060.4589070826987</v>
      </c>
      <c r="F1655" s="39">
        <v>52634.420172568498</v>
      </c>
      <c r="G1655" s="40">
        <f t="shared" si="451"/>
        <v>63.927979853702709</v>
      </c>
      <c r="H1655" s="39">
        <v>52608.0597827538</v>
      </c>
      <c r="I1655" s="39">
        <f t="shared" si="452"/>
        <v>90.288369668400264</v>
      </c>
      <c r="J1655" s="39">
        <v>51484.439983706703</v>
      </c>
      <c r="K1655" s="40">
        <f t="shared" si="453"/>
        <v>1213.9081687154976</v>
      </c>
      <c r="L1655" s="39">
        <v>50894.425046756398</v>
      </c>
      <c r="M1655" s="39">
        <f t="shared" si="454"/>
        <v>1803.9231056658027</v>
      </c>
      <c r="N1655" s="39">
        <f t="shared" si="459"/>
        <v>590.01493695030513</v>
      </c>
      <c r="O1655" s="40">
        <f>'Estimates from MCMC'!$B$2-L1655</f>
        <v>18166.574953243602</v>
      </c>
      <c r="P1655" s="39">
        <v>52150.977846372603</v>
      </c>
      <c r="Q1655" s="40">
        <f t="shared" si="455"/>
        <v>1256.5527996162054</v>
      </c>
      <c r="R1655" s="39">
        <v>52181.793098362003</v>
      </c>
      <c r="S1655" s="39">
        <f t="shared" si="456"/>
        <v>30.815251989399258</v>
      </c>
      <c r="T1655" s="39">
        <f t="shared" si="460"/>
        <v>1287.3680516056047</v>
      </c>
      <c r="U1655" s="39">
        <v>58843.581650945802</v>
      </c>
      <c r="V1655" s="39">
        <f t="shared" si="457"/>
        <v>7949.1566041894039</v>
      </c>
      <c r="W1655" s="39">
        <v>60387.4528152407</v>
      </c>
      <c r="X1655" s="39">
        <f t="shared" si="458"/>
        <v>256.50311268929363</v>
      </c>
      <c r="Y1655" s="39">
        <f t="shared" si="461"/>
        <v>9493.0277684843022</v>
      </c>
      <c r="Z1655" s="39">
        <f t="shared" si="462"/>
        <v>8673.5471847592999</v>
      </c>
      <c r="AA1655" s="45">
        <f t="shared" si="463"/>
        <v>7.0864654174987898E-2</v>
      </c>
      <c r="AB1655" s="45">
        <f t="shared" si="464"/>
        <v>0.43757046249216613</v>
      </c>
      <c r="AC1655" s="45">
        <f t="shared" si="465"/>
        <v>1.4119508677308244E-2</v>
      </c>
      <c r="AD1655" s="45">
        <f t="shared" si="466"/>
        <v>0.52255462534446229</v>
      </c>
      <c r="AE1655" s="45">
        <f t="shared" si="467"/>
        <v>0.47744537465553777</v>
      </c>
      <c r="AF1655" s="43">
        <f>('Estimates from MCMC'!$B$2-'MCMC runs'!W1655)/'Estimates from MCMC'!$B$2</f>
        <v>0.12559255129174643</v>
      </c>
    </row>
    <row r="1656" spans="1:32" x14ac:dyDescent="0.3">
      <c r="A1656" s="38">
        <v>3120</v>
      </c>
      <c r="B1656" s="38">
        <v>2322670.7463326338</v>
      </c>
      <c r="C1656" s="39">
        <v>52698.348152422201</v>
      </c>
      <c r="D1656" s="39">
        <v>51637.889245339502</v>
      </c>
      <c r="E1656" s="39">
        <f t="shared" si="450"/>
        <v>1060.4589070826987</v>
      </c>
      <c r="F1656" s="39">
        <v>52634.420172568498</v>
      </c>
      <c r="G1656" s="40">
        <f t="shared" si="451"/>
        <v>63.927979853702709</v>
      </c>
      <c r="H1656" s="39">
        <v>52608.0597827538</v>
      </c>
      <c r="I1656" s="39">
        <f t="shared" si="452"/>
        <v>90.288369668400264</v>
      </c>
      <c r="J1656" s="39">
        <v>51484.439983706703</v>
      </c>
      <c r="K1656" s="40">
        <f t="shared" si="453"/>
        <v>1213.9081687154976</v>
      </c>
      <c r="L1656" s="39">
        <v>50894.425046756398</v>
      </c>
      <c r="M1656" s="39">
        <f t="shared" si="454"/>
        <v>1803.9231056658027</v>
      </c>
      <c r="N1656" s="39">
        <f t="shared" si="459"/>
        <v>590.01493695030513</v>
      </c>
      <c r="O1656" s="40">
        <f>'Estimates from MCMC'!$B$2-L1656</f>
        <v>18166.574953243602</v>
      </c>
      <c r="P1656" s="39">
        <v>52150.977846372603</v>
      </c>
      <c r="Q1656" s="40">
        <f t="shared" si="455"/>
        <v>1256.5527996162054</v>
      </c>
      <c r="R1656" s="39">
        <v>52181.793098362003</v>
      </c>
      <c r="S1656" s="39">
        <f t="shared" si="456"/>
        <v>30.815251989399258</v>
      </c>
      <c r="T1656" s="39">
        <f t="shared" si="460"/>
        <v>1287.3680516056047</v>
      </c>
      <c r="U1656" s="39">
        <v>58843.581650945802</v>
      </c>
      <c r="V1656" s="39">
        <f t="shared" si="457"/>
        <v>7949.1566041894039</v>
      </c>
      <c r="W1656" s="39">
        <v>60387.4528152407</v>
      </c>
      <c r="X1656" s="39">
        <f t="shared" si="458"/>
        <v>256.50311268929363</v>
      </c>
      <c r="Y1656" s="39">
        <f t="shared" si="461"/>
        <v>9493.0277684843022</v>
      </c>
      <c r="Z1656" s="39">
        <f t="shared" si="462"/>
        <v>8673.5471847592999</v>
      </c>
      <c r="AA1656" s="45">
        <f t="shared" si="463"/>
        <v>7.0864654174987898E-2</v>
      </c>
      <c r="AB1656" s="45">
        <f t="shared" si="464"/>
        <v>0.43757046249216613</v>
      </c>
      <c r="AC1656" s="45">
        <f t="shared" si="465"/>
        <v>1.4119508677308244E-2</v>
      </c>
      <c r="AD1656" s="45">
        <f t="shared" si="466"/>
        <v>0.52255462534446229</v>
      </c>
      <c r="AE1656" s="45">
        <f t="shared" si="467"/>
        <v>0.47744537465553777</v>
      </c>
      <c r="AF1656" s="43">
        <f>('Estimates from MCMC'!$B$2-'MCMC runs'!W1656)/'Estimates from MCMC'!$B$2</f>
        <v>0.12559255129174643</v>
      </c>
    </row>
    <row r="1657" spans="1:32" x14ac:dyDescent="0.3">
      <c r="A1657" s="38">
        <v>2734</v>
      </c>
      <c r="B1657" s="38">
        <v>2065030.9631184537</v>
      </c>
      <c r="C1657" s="39">
        <v>52829.512197270902</v>
      </c>
      <c r="D1657" s="39">
        <v>51734.038434485701</v>
      </c>
      <c r="E1657" s="39">
        <f t="shared" si="450"/>
        <v>1095.473762785201</v>
      </c>
      <c r="F1657" s="39">
        <v>52780.364707176901</v>
      </c>
      <c r="G1657" s="40">
        <f t="shared" si="451"/>
        <v>49.147490094001114</v>
      </c>
      <c r="H1657" s="39">
        <v>52736.021704265797</v>
      </c>
      <c r="I1657" s="39">
        <f t="shared" si="452"/>
        <v>93.490493005105236</v>
      </c>
      <c r="J1657" s="39">
        <v>51591.878833296301</v>
      </c>
      <c r="K1657" s="40">
        <f t="shared" si="453"/>
        <v>1237.6333639746008</v>
      </c>
      <c r="L1657" s="39">
        <v>50981.397448776697</v>
      </c>
      <c r="M1657" s="39">
        <f t="shared" si="454"/>
        <v>1848.1147484942048</v>
      </c>
      <c r="N1657" s="39">
        <f t="shared" si="459"/>
        <v>610.48138451960403</v>
      </c>
      <c r="O1657" s="40">
        <f>'Estimates from MCMC'!$B$2-L1657</f>
        <v>18079.602551223303</v>
      </c>
      <c r="P1657" s="39">
        <v>52276.659983885802</v>
      </c>
      <c r="Q1657" s="40">
        <f t="shared" si="455"/>
        <v>1295.2625351091046</v>
      </c>
      <c r="R1657" s="39">
        <v>52308.735889132498</v>
      </c>
      <c r="S1657" s="39">
        <f t="shared" si="456"/>
        <v>32.075905246696493</v>
      </c>
      <c r="T1657" s="39">
        <f t="shared" si="460"/>
        <v>1327.3384403558011</v>
      </c>
      <c r="U1657" s="39">
        <v>58933.633593660401</v>
      </c>
      <c r="V1657" s="39">
        <f t="shared" si="457"/>
        <v>7952.2361448837037</v>
      </c>
      <c r="W1657" s="39">
        <v>60521.6946057116</v>
      </c>
      <c r="X1657" s="39">
        <f t="shared" si="458"/>
        <v>260.72257169539807</v>
      </c>
      <c r="Y1657" s="39">
        <f t="shared" si="461"/>
        <v>9540.2971569349029</v>
      </c>
      <c r="Z1657" s="39">
        <f t="shared" si="462"/>
        <v>8539.3053942883998</v>
      </c>
      <c r="AA1657" s="45">
        <f t="shared" si="463"/>
        <v>7.341635064129165E-2</v>
      </c>
      <c r="AB1657" s="45">
        <f t="shared" si="464"/>
        <v>0.43984573899527668</v>
      </c>
      <c r="AC1657" s="45">
        <f t="shared" si="465"/>
        <v>1.4420813231746462E-2</v>
      </c>
      <c r="AD1657" s="45">
        <f t="shared" si="466"/>
        <v>0.52768290286831487</v>
      </c>
      <c r="AE1657" s="45">
        <f t="shared" si="467"/>
        <v>0.47231709713168518</v>
      </c>
      <c r="AF1657" s="43">
        <f>('Estimates from MCMC'!$B$2-'MCMC runs'!W1657)/'Estimates from MCMC'!$B$2</f>
        <v>0.12364873654144018</v>
      </c>
    </row>
    <row r="1658" spans="1:32" x14ac:dyDescent="0.3">
      <c r="A1658" s="38">
        <v>538</v>
      </c>
      <c r="B1658" s="38">
        <v>1933086.2014326218</v>
      </c>
      <c r="C1658" s="39">
        <v>51357.340418675602</v>
      </c>
      <c r="D1658" s="39">
        <v>50307.844338987801</v>
      </c>
      <c r="E1658" s="39">
        <f t="shared" si="450"/>
        <v>1049.4960796878004</v>
      </c>
      <c r="F1658" s="39">
        <v>51298.794365917398</v>
      </c>
      <c r="G1658" s="40">
        <f t="shared" si="451"/>
        <v>58.546052758203587</v>
      </c>
      <c r="H1658" s="39">
        <v>51266.764640844398</v>
      </c>
      <c r="I1658" s="39">
        <f t="shared" si="452"/>
        <v>90.575777831203595</v>
      </c>
      <c r="J1658" s="39">
        <v>50159.340476358899</v>
      </c>
      <c r="K1658" s="40">
        <f t="shared" si="453"/>
        <v>1197.9999423167028</v>
      </c>
      <c r="L1658" s="39">
        <v>49567.928880076797</v>
      </c>
      <c r="M1658" s="39">
        <f t="shared" si="454"/>
        <v>1789.4115385988043</v>
      </c>
      <c r="N1658" s="39">
        <f t="shared" si="459"/>
        <v>591.41159628210153</v>
      </c>
      <c r="O1658" s="40">
        <f>'Estimates from MCMC'!$B$2-L1658</f>
        <v>19493.071119923203</v>
      </c>
      <c r="P1658" s="39">
        <v>50815.704700230897</v>
      </c>
      <c r="Q1658" s="40">
        <f t="shared" si="455"/>
        <v>1247.7758201541001</v>
      </c>
      <c r="R1658" s="39">
        <v>50847.077887785599</v>
      </c>
      <c r="S1658" s="39">
        <f t="shared" si="456"/>
        <v>31.373187554701872</v>
      </c>
      <c r="T1658" s="39">
        <f t="shared" si="460"/>
        <v>1279.1490077088019</v>
      </c>
      <c r="U1658" s="39">
        <v>57194.218180164396</v>
      </c>
      <c r="V1658" s="39">
        <f t="shared" si="457"/>
        <v>7626.2893000875993</v>
      </c>
      <c r="W1658" s="39">
        <v>58723.565991000098</v>
      </c>
      <c r="X1658" s="39">
        <f t="shared" si="458"/>
        <v>250.19880312689929</v>
      </c>
      <c r="Y1658" s="39">
        <f t="shared" si="461"/>
        <v>9155.6371109233005</v>
      </c>
      <c r="Z1658" s="39">
        <f t="shared" si="462"/>
        <v>10337.434008999902</v>
      </c>
      <c r="AA1658" s="45">
        <f t="shared" si="463"/>
        <v>6.5620701829863404E-2</v>
      </c>
      <c r="AB1658" s="45">
        <f t="shared" si="464"/>
        <v>0.3912307739078133</v>
      </c>
      <c r="AC1658" s="45">
        <f t="shared" si="465"/>
        <v>1.2835268572491875E-2</v>
      </c>
      <c r="AD1658" s="45">
        <f t="shared" si="466"/>
        <v>0.46968674431016855</v>
      </c>
      <c r="AE1658" s="45">
        <f t="shared" si="467"/>
        <v>0.53031325568983145</v>
      </c>
      <c r="AF1658" s="43">
        <f>('Estimates from MCMC'!$B$2-'MCMC runs'!W1658)/'Estimates from MCMC'!$B$2</f>
        <v>0.14968555348170318</v>
      </c>
    </row>
    <row r="1659" spans="1:32" x14ac:dyDescent="0.3">
      <c r="A1659" s="38">
        <v>3435</v>
      </c>
      <c r="B1659" s="38">
        <v>2109328.6182007357</v>
      </c>
      <c r="C1659" s="39">
        <v>52746.3037066506</v>
      </c>
      <c r="D1659" s="39">
        <v>51726.375125332001</v>
      </c>
      <c r="E1659" s="39">
        <f t="shared" si="450"/>
        <v>1019.9285813185998</v>
      </c>
      <c r="F1659" s="39">
        <v>52664.183442507601</v>
      </c>
      <c r="G1659" s="40">
        <f t="shared" si="451"/>
        <v>82.120264142999076</v>
      </c>
      <c r="H1659" s="39">
        <v>52657.311441844402</v>
      </c>
      <c r="I1659" s="39">
        <f t="shared" si="452"/>
        <v>88.992264806198364</v>
      </c>
      <c r="J1659" s="39">
        <v>51556.615354620801</v>
      </c>
      <c r="K1659" s="40">
        <f t="shared" si="453"/>
        <v>1189.6883520297997</v>
      </c>
      <c r="L1659" s="39">
        <v>50974.810907776999</v>
      </c>
      <c r="M1659" s="39">
        <f t="shared" si="454"/>
        <v>1771.4927988736017</v>
      </c>
      <c r="N1659" s="39">
        <f t="shared" si="459"/>
        <v>581.804446843802</v>
      </c>
      <c r="O1659" s="40">
        <f>'Estimates from MCMC'!$B$2-L1659</f>
        <v>18086.189092223001</v>
      </c>
      <c r="P1659" s="39">
        <v>52205.448541890502</v>
      </c>
      <c r="Q1659" s="40">
        <f t="shared" si="455"/>
        <v>1230.6376341135037</v>
      </c>
      <c r="R1659" s="39">
        <v>52236.036718544397</v>
      </c>
      <c r="S1659" s="39">
        <f t="shared" si="456"/>
        <v>30.588176653895061</v>
      </c>
      <c r="T1659" s="39">
        <f t="shared" si="460"/>
        <v>1261.2258107673988</v>
      </c>
      <c r="U1659" s="39">
        <v>58967.759203072303</v>
      </c>
      <c r="V1659" s="39">
        <f t="shared" si="457"/>
        <v>7992.948295295304</v>
      </c>
      <c r="W1659" s="39">
        <v>60479.129532985899</v>
      </c>
      <c r="X1659" s="39">
        <f t="shared" si="458"/>
        <v>250.14451914619713</v>
      </c>
      <c r="Y1659" s="39">
        <f t="shared" si="461"/>
        <v>9504.3186252088999</v>
      </c>
      <c r="Z1659" s="39">
        <f t="shared" si="462"/>
        <v>8581.8704670141015</v>
      </c>
      <c r="AA1659" s="45">
        <f t="shared" si="463"/>
        <v>6.9734193551571427E-2</v>
      </c>
      <c r="AB1659" s="45">
        <f t="shared" si="464"/>
        <v>0.44193656577063234</v>
      </c>
      <c r="AC1659" s="45">
        <f t="shared" si="465"/>
        <v>1.3830692462115107E-2</v>
      </c>
      <c r="AD1659" s="45">
        <f t="shared" si="466"/>
        <v>0.52550145178431895</v>
      </c>
      <c r="AE1659" s="45">
        <f t="shared" si="467"/>
        <v>0.4744985482156811</v>
      </c>
      <c r="AF1659" s="43">
        <f>('Estimates from MCMC'!$B$2-'MCMC runs'!W1659)/'Estimates from MCMC'!$B$2</f>
        <v>0.12426507677291238</v>
      </c>
    </row>
    <row r="1660" spans="1:32" x14ac:dyDescent="0.3">
      <c r="A1660" s="38">
        <v>1605</v>
      </c>
      <c r="B1660" s="38">
        <v>1916799.8066390411</v>
      </c>
      <c r="C1660" s="39">
        <v>53611.418132958701</v>
      </c>
      <c r="D1660" s="39">
        <v>52533.206723768701</v>
      </c>
      <c r="E1660" s="39">
        <f t="shared" si="450"/>
        <v>1078.2114091900003</v>
      </c>
      <c r="F1660" s="39">
        <v>53553.569885962599</v>
      </c>
      <c r="G1660" s="40">
        <f t="shared" si="451"/>
        <v>57.848246996101807</v>
      </c>
      <c r="H1660" s="39">
        <v>53519.553903768101</v>
      </c>
      <c r="I1660" s="39">
        <f t="shared" si="452"/>
        <v>91.864229190599872</v>
      </c>
      <c r="J1660" s="39">
        <v>52384.114362698099</v>
      </c>
      <c r="K1660" s="40">
        <f t="shared" si="453"/>
        <v>1227.3037702606016</v>
      </c>
      <c r="L1660" s="39">
        <v>51783.747658403699</v>
      </c>
      <c r="M1660" s="39">
        <f t="shared" si="454"/>
        <v>1827.6704745550014</v>
      </c>
      <c r="N1660" s="39">
        <f t="shared" si="459"/>
        <v>600.36670429439982</v>
      </c>
      <c r="O1660" s="40">
        <f>'Estimates from MCMC'!$B$2-L1660</f>
        <v>17277.252341596301</v>
      </c>
      <c r="P1660" s="39">
        <v>53057.877926875997</v>
      </c>
      <c r="Q1660" s="40">
        <f t="shared" si="455"/>
        <v>1274.1302684722978</v>
      </c>
      <c r="R1660" s="39">
        <v>53089.320286897499</v>
      </c>
      <c r="S1660" s="39">
        <f t="shared" si="456"/>
        <v>31.442360021501372</v>
      </c>
      <c r="T1660" s="39">
        <f t="shared" si="460"/>
        <v>1305.5726284937991</v>
      </c>
      <c r="U1660" s="39">
        <v>59986.177835489099</v>
      </c>
      <c r="V1660" s="39">
        <f t="shared" si="457"/>
        <v>8202.4301770853999</v>
      </c>
      <c r="W1660" s="39">
        <v>61553.723702790099</v>
      </c>
      <c r="X1660" s="39">
        <f t="shared" si="458"/>
        <v>261.97323880720069</v>
      </c>
      <c r="Y1660" s="39">
        <f t="shared" si="461"/>
        <v>9769.9760443863997</v>
      </c>
      <c r="Z1660" s="39">
        <f t="shared" si="462"/>
        <v>7507.2762972099008</v>
      </c>
      <c r="AA1660" s="45">
        <f t="shared" si="463"/>
        <v>7.5565987153555295E-2</v>
      </c>
      <c r="AB1660" s="45">
        <f t="shared" si="464"/>
        <v>0.47475316184029009</v>
      </c>
      <c r="AC1660" s="45">
        <f t="shared" si="465"/>
        <v>1.5162899379346343E-2</v>
      </c>
      <c r="AD1660" s="45">
        <f t="shared" si="466"/>
        <v>0.56548204837319171</v>
      </c>
      <c r="AE1660" s="45">
        <f t="shared" si="467"/>
        <v>0.43451795162680823</v>
      </c>
      <c r="AF1660" s="43">
        <f>('Estimates from MCMC'!$B$2-'MCMC runs'!W1660)/'Estimates from MCMC'!$B$2</f>
        <v>0.10870500423118548</v>
      </c>
    </row>
    <row r="1661" spans="1:32" x14ac:dyDescent="0.3">
      <c r="A1661" s="38">
        <v>4413</v>
      </c>
      <c r="B1661" s="38">
        <v>2057724.3313452043</v>
      </c>
      <c r="C1661" s="39">
        <v>51634.322903925196</v>
      </c>
      <c r="D1661" s="39">
        <v>50602.904630144702</v>
      </c>
      <c r="E1661" s="39">
        <f t="shared" si="450"/>
        <v>1031.4182737804949</v>
      </c>
      <c r="F1661" s="39">
        <v>51574.267950634799</v>
      </c>
      <c r="G1661" s="40">
        <f t="shared" si="451"/>
        <v>60.054953290396952</v>
      </c>
      <c r="H1661" s="39">
        <v>51545.576660314196</v>
      </c>
      <c r="I1661" s="39">
        <f t="shared" si="452"/>
        <v>88.746243610999954</v>
      </c>
      <c r="J1661" s="39">
        <v>50454.932177024799</v>
      </c>
      <c r="K1661" s="40">
        <f t="shared" si="453"/>
        <v>1179.3907269003976</v>
      </c>
      <c r="L1661" s="39">
        <v>49875.216213136897</v>
      </c>
      <c r="M1661" s="39">
        <f t="shared" si="454"/>
        <v>1759.1066907882996</v>
      </c>
      <c r="N1661" s="39">
        <f t="shared" si="459"/>
        <v>579.71596388790203</v>
      </c>
      <c r="O1661" s="40">
        <f>'Estimates from MCMC'!$B$2-L1661</f>
        <v>19185.783786863103</v>
      </c>
      <c r="P1661" s="39">
        <v>51100.392410182503</v>
      </c>
      <c r="Q1661" s="40">
        <f t="shared" si="455"/>
        <v>1225.1761970456064</v>
      </c>
      <c r="R1661" s="39">
        <v>51131.044489769498</v>
      </c>
      <c r="S1661" s="39">
        <f t="shared" si="456"/>
        <v>30.65207958699466</v>
      </c>
      <c r="T1661" s="39">
        <f t="shared" si="460"/>
        <v>1255.828276632601</v>
      </c>
      <c r="U1661" s="39">
        <v>57492.762682736597</v>
      </c>
      <c r="V1661" s="39">
        <f t="shared" si="457"/>
        <v>7617.5464695996998</v>
      </c>
      <c r="W1661" s="39">
        <v>58991.730406125498</v>
      </c>
      <c r="X1661" s="39">
        <f t="shared" si="458"/>
        <v>243.13944675630046</v>
      </c>
      <c r="Y1661" s="39">
        <f t="shared" si="461"/>
        <v>9116.5141929886013</v>
      </c>
      <c r="Z1661" s="39">
        <f t="shared" si="462"/>
        <v>10069.269593874502</v>
      </c>
      <c r="AA1661" s="45">
        <f t="shared" si="463"/>
        <v>6.5456188320671696E-2</v>
      </c>
      <c r="AB1661" s="45">
        <f t="shared" si="464"/>
        <v>0.39704119228194312</v>
      </c>
      <c r="AC1661" s="45">
        <f t="shared" si="465"/>
        <v>1.2672896216144319E-2</v>
      </c>
      <c r="AD1661" s="45">
        <f t="shared" si="466"/>
        <v>0.47517027681875912</v>
      </c>
      <c r="AE1661" s="45">
        <f t="shared" si="467"/>
        <v>0.52482972318124088</v>
      </c>
      <c r="AF1661" s="43">
        <f>('Estimates from MCMC'!$B$2-'MCMC runs'!W1661)/'Estimates from MCMC'!$B$2</f>
        <v>0.14580254548695359</v>
      </c>
    </row>
    <row r="1662" spans="1:32" x14ac:dyDescent="0.3">
      <c r="A1662" s="38">
        <v>2067</v>
      </c>
      <c r="B1662" s="38">
        <v>1922416.3830599762</v>
      </c>
      <c r="C1662" s="39">
        <v>52318.741344889298</v>
      </c>
      <c r="D1662" s="39">
        <v>51252.666740954897</v>
      </c>
      <c r="E1662" s="39">
        <f t="shared" si="450"/>
        <v>1066.0746039344012</v>
      </c>
      <c r="F1662" s="39">
        <v>52254.066792309597</v>
      </c>
      <c r="G1662" s="40">
        <f t="shared" si="451"/>
        <v>64.674552579701412</v>
      </c>
      <c r="H1662" s="39">
        <v>52227.197429735301</v>
      </c>
      <c r="I1662" s="39">
        <f t="shared" si="452"/>
        <v>91.543915153997659</v>
      </c>
      <c r="J1662" s="39">
        <v>51097.3919293937</v>
      </c>
      <c r="K1662" s="40">
        <f t="shared" si="453"/>
        <v>1221.3494154955988</v>
      </c>
      <c r="L1662" s="39">
        <v>50499.465495950499</v>
      </c>
      <c r="M1662" s="39">
        <f t="shared" si="454"/>
        <v>1819.2758489387998</v>
      </c>
      <c r="N1662" s="39">
        <f t="shared" si="459"/>
        <v>597.92643344320095</v>
      </c>
      <c r="O1662" s="40">
        <f>'Estimates from MCMC'!$B$2-L1662</f>
        <v>18561.534504049501</v>
      </c>
      <c r="P1662" s="39">
        <v>51771.514774290299</v>
      </c>
      <c r="Q1662" s="40">
        <f t="shared" si="455"/>
        <v>1272.0492783398004</v>
      </c>
      <c r="R1662" s="39">
        <v>51802.8062940987</v>
      </c>
      <c r="S1662" s="39">
        <f t="shared" si="456"/>
        <v>31.291519808401063</v>
      </c>
      <c r="T1662" s="39">
        <f t="shared" si="460"/>
        <v>1303.3407981482014</v>
      </c>
      <c r="U1662" s="39">
        <v>58316.100962721401</v>
      </c>
      <c r="V1662" s="39">
        <f t="shared" si="457"/>
        <v>7816.635466770902</v>
      </c>
      <c r="W1662" s="39">
        <v>59875.205047382398</v>
      </c>
      <c r="X1662" s="39">
        <f t="shared" si="458"/>
        <v>255.76328651279618</v>
      </c>
      <c r="Y1662" s="39">
        <f t="shared" si="461"/>
        <v>9375.7395514318996</v>
      </c>
      <c r="Z1662" s="39">
        <f t="shared" si="462"/>
        <v>9185.7949526176017</v>
      </c>
      <c r="AA1662" s="45">
        <f t="shared" si="463"/>
        <v>7.0217297921346775E-2</v>
      </c>
      <c r="AB1662" s="45">
        <f t="shared" si="464"/>
        <v>0.42112011078963196</v>
      </c>
      <c r="AC1662" s="45">
        <f t="shared" si="465"/>
        <v>1.3779210251016544E-2</v>
      </c>
      <c r="AD1662" s="45">
        <f t="shared" si="466"/>
        <v>0.50511661896199522</v>
      </c>
      <c r="AE1662" s="45">
        <f t="shared" si="467"/>
        <v>0.49488338103800472</v>
      </c>
      <c r="AF1662" s="43">
        <f>('Estimates from MCMC'!$B$2-'MCMC runs'!W1662)/'Estimates from MCMC'!$B$2</f>
        <v>0.13300987464151404</v>
      </c>
    </row>
    <row r="1663" spans="1:32" x14ac:dyDescent="0.3">
      <c r="A1663" s="38">
        <v>4834</v>
      </c>
      <c r="B1663" s="38">
        <v>1918967.9857692346</v>
      </c>
      <c r="C1663" s="39">
        <v>52185.531021229297</v>
      </c>
      <c r="D1663" s="39">
        <v>51144.588434999598</v>
      </c>
      <c r="E1663" s="39">
        <f t="shared" si="450"/>
        <v>1040.9425862296994</v>
      </c>
      <c r="F1663" s="39">
        <v>52124.404263734097</v>
      </c>
      <c r="G1663" s="40">
        <f t="shared" si="451"/>
        <v>61.126757495199854</v>
      </c>
      <c r="H1663" s="39">
        <v>52095.638879284597</v>
      </c>
      <c r="I1663" s="39">
        <f t="shared" si="452"/>
        <v>89.892141944699688</v>
      </c>
      <c r="J1663" s="39">
        <v>50994.355538916498</v>
      </c>
      <c r="K1663" s="40">
        <f t="shared" si="453"/>
        <v>1191.1754823127994</v>
      </c>
      <c r="L1663" s="39">
        <v>50407.021238415597</v>
      </c>
      <c r="M1663" s="39">
        <f t="shared" si="454"/>
        <v>1778.5097828137004</v>
      </c>
      <c r="N1663" s="39">
        <f t="shared" si="459"/>
        <v>587.33430050090101</v>
      </c>
      <c r="O1663" s="40">
        <f>'Estimates from MCMC'!$B$2-L1663</f>
        <v>18653.978761584403</v>
      </c>
      <c r="P1663" s="39">
        <v>51648.770810703303</v>
      </c>
      <c r="Q1663" s="40">
        <f t="shared" si="455"/>
        <v>1241.7495722877065</v>
      </c>
      <c r="R1663" s="39">
        <v>51679.7858496689</v>
      </c>
      <c r="S1663" s="39">
        <f t="shared" si="456"/>
        <v>31.015038965597341</v>
      </c>
      <c r="T1663" s="39">
        <f t="shared" si="460"/>
        <v>1272.7646112533039</v>
      </c>
      <c r="U1663" s="39">
        <v>58088.314289592599</v>
      </c>
      <c r="V1663" s="39">
        <f t="shared" si="457"/>
        <v>7681.2930511770028</v>
      </c>
      <c r="W1663" s="39">
        <v>59606.639663527902</v>
      </c>
      <c r="X1663" s="39">
        <f t="shared" si="458"/>
        <v>245.56076268199831</v>
      </c>
      <c r="Y1663" s="39">
        <f t="shared" si="461"/>
        <v>9199.618425112305</v>
      </c>
      <c r="Z1663" s="39">
        <f t="shared" si="462"/>
        <v>9454.3603364720984</v>
      </c>
      <c r="AA1663" s="45">
        <f t="shared" si="463"/>
        <v>6.823019515141765E-2</v>
      </c>
      <c r="AB1663" s="45">
        <f t="shared" si="464"/>
        <v>0.41177773113989441</v>
      </c>
      <c r="AC1663" s="45">
        <f t="shared" si="465"/>
        <v>1.3163988542095951E-2</v>
      </c>
      <c r="AD1663" s="45">
        <f t="shared" si="466"/>
        <v>0.493171914833408</v>
      </c>
      <c r="AE1663" s="45">
        <f t="shared" si="467"/>
        <v>0.50682808516659206</v>
      </c>
      <c r="AF1663" s="43">
        <f>('Estimates from MCMC'!$B$2-'MCMC runs'!W1663)/'Estimates from MCMC'!$B$2</f>
        <v>0.13689868864441723</v>
      </c>
    </row>
    <row r="1664" spans="1:32" x14ac:dyDescent="0.3">
      <c r="A1664" s="38">
        <v>4581</v>
      </c>
      <c r="B1664" s="38">
        <v>2007909.0133668731</v>
      </c>
      <c r="C1664" s="39">
        <v>52473.087856297701</v>
      </c>
      <c r="D1664" s="39">
        <v>51439.847406713903</v>
      </c>
      <c r="E1664" s="39">
        <f t="shared" si="450"/>
        <v>1033.2404495837982</v>
      </c>
      <c r="F1664" s="39">
        <v>52424.145150579599</v>
      </c>
      <c r="G1664" s="40">
        <f t="shared" si="451"/>
        <v>48.942705718101934</v>
      </c>
      <c r="H1664" s="39">
        <v>52385.005129432102</v>
      </c>
      <c r="I1664" s="39">
        <f t="shared" si="452"/>
        <v>88.082726865599398</v>
      </c>
      <c r="J1664" s="39">
        <v>51303.267318539802</v>
      </c>
      <c r="K1664" s="40">
        <f t="shared" si="453"/>
        <v>1169.8205377578997</v>
      </c>
      <c r="L1664" s="39">
        <v>50727.558699372501</v>
      </c>
      <c r="M1664" s="39">
        <f t="shared" si="454"/>
        <v>1745.5291569252004</v>
      </c>
      <c r="N1664" s="39">
        <f t="shared" si="459"/>
        <v>575.70861916730064</v>
      </c>
      <c r="O1664" s="40">
        <f>'Estimates from MCMC'!$B$2-L1664</f>
        <v>18333.441300627499</v>
      </c>
      <c r="P1664" s="39">
        <v>51942.005893383001</v>
      </c>
      <c r="Q1664" s="40">
        <f t="shared" si="455"/>
        <v>1214.4471940104995</v>
      </c>
      <c r="R1664" s="39">
        <v>51972.486431569101</v>
      </c>
      <c r="S1664" s="39">
        <f t="shared" si="456"/>
        <v>30.480538186100603</v>
      </c>
      <c r="T1664" s="39">
        <f t="shared" si="460"/>
        <v>1244.9277321966001</v>
      </c>
      <c r="U1664" s="39">
        <v>58444.270008505198</v>
      </c>
      <c r="V1664" s="39">
        <f t="shared" si="457"/>
        <v>7716.7113091326974</v>
      </c>
      <c r="W1664" s="39">
        <v>59929.610983808503</v>
      </c>
      <c r="X1664" s="39">
        <f t="shared" si="458"/>
        <v>240.41324310670461</v>
      </c>
      <c r="Y1664" s="39">
        <f t="shared" si="461"/>
        <v>9202.0522844360021</v>
      </c>
      <c r="Z1664" s="39">
        <f t="shared" si="462"/>
        <v>9131.3890161914969</v>
      </c>
      <c r="AA1664" s="45">
        <f t="shared" si="463"/>
        <v>6.7904749129340483E-2</v>
      </c>
      <c r="AB1664" s="45">
        <f t="shared" si="464"/>
        <v>0.42090904716664279</v>
      </c>
      <c r="AC1664" s="45">
        <f t="shared" si="465"/>
        <v>1.311337239771106E-2</v>
      </c>
      <c r="AD1664" s="45">
        <f t="shared" si="466"/>
        <v>0.50192716869369436</v>
      </c>
      <c r="AE1664" s="45">
        <f t="shared" si="467"/>
        <v>0.49807283130630564</v>
      </c>
      <c r="AF1664" s="43">
        <f>('Estimates from MCMC'!$B$2-'MCMC runs'!W1664)/'Estimates from MCMC'!$B$2</f>
        <v>0.13222207926603288</v>
      </c>
    </row>
    <row r="1665" spans="1:32" x14ac:dyDescent="0.3">
      <c r="A1665" s="38">
        <v>1322</v>
      </c>
      <c r="B1665" s="38">
        <v>1947698.4981092715</v>
      </c>
      <c r="C1665" s="39">
        <v>51873.3696950964</v>
      </c>
      <c r="D1665" s="39">
        <v>50807.324746171602</v>
      </c>
      <c r="E1665" s="39">
        <f t="shared" si="450"/>
        <v>1066.0449489247985</v>
      </c>
      <c r="F1665" s="39">
        <v>51801.064553510201</v>
      </c>
      <c r="G1665" s="40">
        <f t="shared" si="451"/>
        <v>72.30514158619917</v>
      </c>
      <c r="H1665" s="39">
        <v>51780.928199256799</v>
      </c>
      <c r="I1665" s="39">
        <f t="shared" si="452"/>
        <v>92.441495839600975</v>
      </c>
      <c r="J1665" s="39">
        <v>50643.726664587397</v>
      </c>
      <c r="K1665" s="40">
        <f t="shared" si="453"/>
        <v>1229.6430305090034</v>
      </c>
      <c r="L1665" s="39">
        <v>50040.375710476197</v>
      </c>
      <c r="M1665" s="39">
        <f t="shared" si="454"/>
        <v>1832.9939846202033</v>
      </c>
      <c r="N1665" s="39">
        <f t="shared" si="459"/>
        <v>603.35095411119983</v>
      </c>
      <c r="O1665" s="40">
        <f>'Estimates from MCMC'!$B$2-L1665</f>
        <v>19020.624289523803</v>
      </c>
      <c r="P1665" s="39">
        <v>51326.5844049593</v>
      </c>
      <c r="Q1665" s="40">
        <f t="shared" si="455"/>
        <v>1286.2086944831026</v>
      </c>
      <c r="R1665" s="39">
        <v>51358.057348568102</v>
      </c>
      <c r="S1665" s="39">
        <f t="shared" si="456"/>
        <v>31.47294360880187</v>
      </c>
      <c r="T1665" s="39">
        <f t="shared" si="460"/>
        <v>1317.6816380919045</v>
      </c>
      <c r="U1665" s="39">
        <v>57663.712510389203</v>
      </c>
      <c r="V1665" s="39">
        <f t="shared" si="457"/>
        <v>7623.336799913006</v>
      </c>
      <c r="W1665" s="39">
        <v>59236.508348557298</v>
      </c>
      <c r="X1665" s="39">
        <f t="shared" si="458"/>
        <v>255.11420007619017</v>
      </c>
      <c r="Y1665" s="39">
        <f t="shared" si="461"/>
        <v>9196.1326380811006</v>
      </c>
      <c r="Z1665" s="39">
        <f t="shared" si="462"/>
        <v>9824.4916514427023</v>
      </c>
      <c r="AA1665" s="45">
        <f t="shared" si="463"/>
        <v>6.9276466325958519E-2</v>
      </c>
      <c r="AB1665" s="45">
        <f t="shared" si="464"/>
        <v>0.40079319605254987</v>
      </c>
      <c r="AC1665" s="45">
        <f t="shared" si="465"/>
        <v>1.3412504037351823E-2</v>
      </c>
      <c r="AD1665" s="45">
        <f t="shared" si="466"/>
        <v>0.48348216641586023</v>
      </c>
      <c r="AE1665" s="45">
        <f t="shared" si="467"/>
        <v>0.51651783358413972</v>
      </c>
      <c r="AF1665" s="43">
        <f>('Estimates from MCMC'!$B$2-'MCMC runs'!W1665)/'Estimates from MCMC'!$B$2</f>
        <v>0.1422581725060845</v>
      </c>
    </row>
    <row r="1666" spans="1:32" x14ac:dyDescent="0.3">
      <c r="A1666" s="38">
        <v>4649</v>
      </c>
      <c r="B1666" s="38">
        <v>1984120.8869628566</v>
      </c>
      <c r="C1666" s="39">
        <v>52937.099811215099</v>
      </c>
      <c r="D1666" s="39">
        <v>51905.611088986698</v>
      </c>
      <c r="E1666" s="39">
        <f t="shared" ref="E1666:E1729" si="468">$C1666-D1666</f>
        <v>1031.4887222284015</v>
      </c>
      <c r="F1666" s="39">
        <v>52872.191086910498</v>
      </c>
      <c r="G1666" s="40">
        <f t="shared" ref="G1666:G1729" si="469">$C1666-F1666</f>
        <v>64.908724304601492</v>
      </c>
      <c r="H1666" s="39">
        <v>52848.697407008302</v>
      </c>
      <c r="I1666" s="39">
        <f t="shared" ref="I1666:I1729" si="470">$C1666-H1666</f>
        <v>88.402404206797655</v>
      </c>
      <c r="J1666" s="39">
        <v>51753.135873301799</v>
      </c>
      <c r="K1666" s="40">
        <f t="shared" ref="K1666:K1729" si="471">$C1666-J1666</f>
        <v>1183.9639379133005</v>
      </c>
      <c r="L1666" s="39">
        <v>51174.825962573501</v>
      </c>
      <c r="M1666" s="39">
        <f t="shared" ref="M1666:M1729" si="472">$C1666-L1666</f>
        <v>1762.2738486415983</v>
      </c>
      <c r="N1666" s="39">
        <f t="shared" si="459"/>
        <v>578.30991072829784</v>
      </c>
      <c r="O1666" s="40">
        <f>'Estimates from MCMC'!$B$2-L1666</f>
        <v>17886.174037426499</v>
      </c>
      <c r="P1666" s="39">
        <v>52403.459154971999</v>
      </c>
      <c r="Q1666" s="40">
        <f t="shared" ref="Q1666:Q1729" si="473">P1666-L1666</f>
        <v>1228.6331923984981</v>
      </c>
      <c r="R1666" s="39">
        <v>52433.634996317203</v>
      </c>
      <c r="S1666" s="39">
        <f t="shared" ref="S1666:S1729" si="474">R1666-L1666-Q1666</f>
        <v>30.17584134520439</v>
      </c>
      <c r="T1666" s="39">
        <f t="shared" si="460"/>
        <v>1258.8090337437025</v>
      </c>
      <c r="U1666" s="39">
        <v>59009.136220584303</v>
      </c>
      <c r="V1666" s="39">
        <f t="shared" ref="V1666:V1729" si="475">U1666-L1666</f>
        <v>7834.3102580108025</v>
      </c>
      <c r="W1666" s="39">
        <v>60511.195841094297</v>
      </c>
      <c r="X1666" s="39">
        <f t="shared" ref="X1666:X1729" si="476">W1666-V1666-S1666-Q1666-L1666</f>
        <v>243.25058676629124</v>
      </c>
      <c r="Y1666" s="39">
        <f t="shared" si="461"/>
        <v>9336.3698785207962</v>
      </c>
      <c r="Z1666" s="39">
        <f t="shared" si="462"/>
        <v>8549.8041589057029</v>
      </c>
      <c r="AA1666" s="45">
        <f t="shared" si="463"/>
        <v>7.0378887687756311E-2</v>
      </c>
      <c r="AB1666" s="45">
        <f t="shared" si="464"/>
        <v>0.43800928256750987</v>
      </c>
      <c r="AC1666" s="45">
        <f t="shared" si="465"/>
        <v>1.3599922837454993E-2</v>
      </c>
      <c r="AD1666" s="45">
        <f t="shared" si="466"/>
        <v>0.52198809309272121</v>
      </c>
      <c r="AE1666" s="45">
        <f t="shared" si="467"/>
        <v>0.47801190690727879</v>
      </c>
      <c r="AF1666" s="43">
        <f>('Estimates from MCMC'!$B$2-'MCMC runs'!W1666)/'Estimates from MCMC'!$B$2</f>
        <v>0.12380075815446784</v>
      </c>
    </row>
    <row r="1667" spans="1:32" x14ac:dyDescent="0.3">
      <c r="A1667" s="38">
        <v>4417</v>
      </c>
      <c r="B1667" s="38">
        <v>1932771.0680096645</v>
      </c>
      <c r="C1667" s="39">
        <v>52429.349989758397</v>
      </c>
      <c r="D1667" s="39">
        <v>51372.8994471037</v>
      </c>
      <c r="E1667" s="39">
        <f t="shared" si="468"/>
        <v>1056.4505426546966</v>
      </c>
      <c r="F1667" s="39">
        <v>52359.059434353097</v>
      </c>
      <c r="G1667" s="40">
        <f t="shared" si="469"/>
        <v>70.290555405299529</v>
      </c>
      <c r="H1667" s="39">
        <v>52338.110315027603</v>
      </c>
      <c r="I1667" s="39">
        <f t="shared" si="470"/>
        <v>91.239674730793922</v>
      </c>
      <c r="J1667" s="39">
        <v>51212.432865206902</v>
      </c>
      <c r="K1667" s="40">
        <f t="shared" si="471"/>
        <v>1216.9171245514954</v>
      </c>
      <c r="L1667" s="39">
        <v>50616.302449564202</v>
      </c>
      <c r="M1667" s="39">
        <f t="shared" si="472"/>
        <v>1813.0475401941949</v>
      </c>
      <c r="N1667" s="39">
        <f t="shared" ref="N1667:N1730" si="477">M1667-K1667</f>
        <v>596.13041564269952</v>
      </c>
      <c r="O1667" s="40">
        <f>'Estimates from MCMC'!$B$2-L1667</f>
        <v>18444.697550435798</v>
      </c>
      <c r="P1667" s="39">
        <v>51886.796944731497</v>
      </c>
      <c r="Q1667" s="40">
        <f t="shared" si="473"/>
        <v>1270.4944951672951</v>
      </c>
      <c r="R1667" s="39">
        <v>51917.8668179835</v>
      </c>
      <c r="S1667" s="39">
        <f t="shared" si="474"/>
        <v>31.069873252003163</v>
      </c>
      <c r="T1667" s="39">
        <f t="shared" ref="T1667:T1730" si="478">Q1667+S1667</f>
        <v>1301.5643684192983</v>
      </c>
      <c r="U1667" s="39">
        <v>58300.566962716097</v>
      </c>
      <c r="V1667" s="39">
        <f t="shared" si="475"/>
        <v>7684.2645131518948</v>
      </c>
      <c r="W1667" s="39">
        <v>59853.379387893903</v>
      </c>
      <c r="X1667" s="39">
        <f t="shared" si="476"/>
        <v>251.24805675850803</v>
      </c>
      <c r="Y1667" s="39">
        <f t="shared" ref="Y1667:Y1730" si="479">Q1667+S1667+V1667+X1667</f>
        <v>9237.0769383297011</v>
      </c>
      <c r="Z1667" s="39">
        <f t="shared" ref="Z1667:Z1730" si="480">O1667-Y1667</f>
        <v>9207.6206121060968</v>
      </c>
      <c r="AA1667" s="45">
        <f t="shared" ref="AA1667:AA1730" si="481">T1667/O1667</f>
        <v>7.0565774519221969E-2</v>
      </c>
      <c r="AB1667" s="45">
        <f t="shared" ref="AB1667:AB1730" si="482">V1667/O1667</f>
        <v>0.41661103372065522</v>
      </c>
      <c r="AC1667" s="45">
        <f t="shared" ref="AC1667:AC1730" si="483">X1667/O1667</f>
        <v>1.3621695670069239E-2</v>
      </c>
      <c r="AD1667" s="45">
        <f t="shared" ref="AD1667:AD1730" si="484">Y1667/O1667</f>
        <v>0.5007985039099464</v>
      </c>
      <c r="AE1667" s="45">
        <f t="shared" ref="AE1667:AE1730" si="485">Z1667/O1667</f>
        <v>0.4992014960900536</v>
      </c>
      <c r="AF1667" s="43">
        <f>('Estimates from MCMC'!$B$2-'MCMC runs'!W1667)/'Estimates from MCMC'!$B$2</f>
        <v>0.13332590915431425</v>
      </c>
    </row>
    <row r="1668" spans="1:32" x14ac:dyDescent="0.3">
      <c r="A1668" s="38">
        <v>4751</v>
      </c>
      <c r="B1668" s="38">
        <v>2136289.8742298223</v>
      </c>
      <c r="C1668" s="39">
        <v>52562.504144991399</v>
      </c>
      <c r="D1668" s="39">
        <v>51519.676032822499</v>
      </c>
      <c r="E1668" s="39">
        <f t="shared" si="468"/>
        <v>1042.8281121688997</v>
      </c>
      <c r="F1668" s="39">
        <v>52488.620273823202</v>
      </c>
      <c r="G1668" s="40">
        <f t="shared" si="469"/>
        <v>73.883871168196492</v>
      </c>
      <c r="H1668" s="39">
        <v>52472.185964297598</v>
      </c>
      <c r="I1668" s="39">
        <f t="shared" si="470"/>
        <v>90.318180693800969</v>
      </c>
      <c r="J1668" s="39">
        <v>51356.486091826497</v>
      </c>
      <c r="K1668" s="40">
        <f t="shared" si="471"/>
        <v>1206.0180531649021</v>
      </c>
      <c r="L1668" s="39">
        <v>50766.251220436898</v>
      </c>
      <c r="M1668" s="39">
        <f t="shared" si="472"/>
        <v>1796.2529245545011</v>
      </c>
      <c r="N1668" s="39">
        <f t="shared" si="477"/>
        <v>590.23487138959899</v>
      </c>
      <c r="O1668" s="40">
        <f>'Estimates from MCMC'!$B$2-L1668</f>
        <v>18294.748779563102</v>
      </c>
      <c r="P1668" s="39">
        <v>52018.020732796198</v>
      </c>
      <c r="Q1668" s="40">
        <f t="shared" si="473"/>
        <v>1251.7695123593003</v>
      </c>
      <c r="R1668" s="39">
        <v>52049.0011070572</v>
      </c>
      <c r="S1668" s="39">
        <f t="shared" si="474"/>
        <v>30.980374261001998</v>
      </c>
      <c r="T1668" s="39">
        <f t="shared" si="478"/>
        <v>1282.7498866203023</v>
      </c>
      <c r="U1668" s="39">
        <v>58662.359601242002</v>
      </c>
      <c r="V1668" s="39">
        <f t="shared" si="475"/>
        <v>7896.1083808051044</v>
      </c>
      <c r="W1668" s="39">
        <v>60198.372896783803</v>
      </c>
      <c r="X1668" s="39">
        <f t="shared" si="476"/>
        <v>253.26340892149892</v>
      </c>
      <c r="Y1668" s="39">
        <f t="shared" si="479"/>
        <v>9432.1216763469056</v>
      </c>
      <c r="Z1668" s="39">
        <f t="shared" si="480"/>
        <v>8862.6271032161967</v>
      </c>
      <c r="AA1668" s="45">
        <f t="shared" si="481"/>
        <v>7.0115742067650061E-2</v>
      </c>
      <c r="AB1668" s="45">
        <f t="shared" si="482"/>
        <v>0.43160518222725064</v>
      </c>
      <c r="AC1668" s="45">
        <f t="shared" si="483"/>
        <v>1.3843502962140545E-2</v>
      </c>
      <c r="AD1668" s="45">
        <f t="shared" si="484"/>
        <v>0.51556442725704132</v>
      </c>
      <c r="AE1668" s="45">
        <f t="shared" si="485"/>
        <v>0.48443557274295873</v>
      </c>
      <c r="AF1668" s="43">
        <f>('Estimates from MCMC'!$B$2-'MCMC runs'!W1668)/'Estimates from MCMC'!$B$2</f>
        <v>0.12833041953079447</v>
      </c>
    </row>
    <row r="1669" spans="1:32" x14ac:dyDescent="0.3">
      <c r="A1669" s="38">
        <v>4798</v>
      </c>
      <c r="B1669" s="38">
        <v>1915171.7326730357</v>
      </c>
      <c r="C1669" s="39">
        <v>53017.715920850103</v>
      </c>
      <c r="D1669" s="39">
        <v>51951.274654964102</v>
      </c>
      <c r="E1669" s="39">
        <f t="shared" si="468"/>
        <v>1066.4412658860019</v>
      </c>
      <c r="F1669" s="39">
        <v>52950.9633306623</v>
      </c>
      <c r="G1669" s="40">
        <f t="shared" si="469"/>
        <v>66.752590187803435</v>
      </c>
      <c r="H1669" s="39">
        <v>52925.372621967101</v>
      </c>
      <c r="I1669" s="39">
        <f t="shared" si="470"/>
        <v>92.343298883002717</v>
      </c>
      <c r="J1669" s="39">
        <v>51793.176820897002</v>
      </c>
      <c r="K1669" s="40">
        <f t="shared" si="471"/>
        <v>1224.539099953101</v>
      </c>
      <c r="L1669" s="39">
        <v>51189.877406322303</v>
      </c>
      <c r="M1669" s="39">
        <f t="shared" si="472"/>
        <v>1827.8385145278007</v>
      </c>
      <c r="N1669" s="39">
        <f t="shared" si="477"/>
        <v>603.29941457469977</v>
      </c>
      <c r="O1669" s="40">
        <f>'Estimates from MCMC'!$B$2-L1669</f>
        <v>17871.122593677697</v>
      </c>
      <c r="P1669" s="39">
        <v>52467.846516774101</v>
      </c>
      <c r="Q1669" s="40">
        <f t="shared" si="473"/>
        <v>1277.9691104517988</v>
      </c>
      <c r="R1669" s="39">
        <v>52499.5468872001</v>
      </c>
      <c r="S1669" s="39">
        <f t="shared" si="474"/>
        <v>31.700370425998699</v>
      </c>
      <c r="T1669" s="39">
        <f t="shared" si="478"/>
        <v>1309.6694808777975</v>
      </c>
      <c r="U1669" s="39">
        <v>59192.997618000103</v>
      </c>
      <c r="V1669" s="39">
        <f t="shared" si="475"/>
        <v>8003.1202116778004</v>
      </c>
      <c r="W1669" s="39">
        <v>60760.592618029899</v>
      </c>
      <c r="X1669" s="39">
        <f t="shared" si="476"/>
        <v>257.92551915199874</v>
      </c>
      <c r="Y1669" s="39">
        <f t="shared" si="479"/>
        <v>9570.7152117075966</v>
      </c>
      <c r="Z1669" s="39">
        <f t="shared" si="480"/>
        <v>8300.4073819701007</v>
      </c>
      <c r="AA1669" s="45">
        <f t="shared" si="481"/>
        <v>7.3284119339045994E-2</v>
      </c>
      <c r="AB1669" s="45">
        <f t="shared" si="482"/>
        <v>0.44782414589383884</v>
      </c>
      <c r="AC1669" s="45">
        <f t="shared" si="483"/>
        <v>1.4432530346092839E-2</v>
      </c>
      <c r="AD1669" s="45">
        <f t="shared" si="484"/>
        <v>0.5355407955789776</v>
      </c>
      <c r="AE1669" s="45">
        <f t="shared" si="485"/>
        <v>0.46445920442102234</v>
      </c>
      <c r="AF1669" s="43">
        <f>('Estimates from MCMC'!$B$2-'MCMC runs'!W1669)/'Estimates from MCMC'!$B$2</f>
        <v>0.12018950466935174</v>
      </c>
    </row>
    <row r="1670" spans="1:32" x14ac:dyDescent="0.3">
      <c r="A1670" s="38">
        <v>3899</v>
      </c>
      <c r="B1670" s="38">
        <v>2007501.7033158299</v>
      </c>
      <c r="C1670" s="39">
        <v>52571.9413304185</v>
      </c>
      <c r="D1670" s="39">
        <v>51520.564372385597</v>
      </c>
      <c r="E1670" s="39">
        <f t="shared" si="468"/>
        <v>1051.3769580329026</v>
      </c>
      <c r="F1670" s="39">
        <v>52515.050294610002</v>
      </c>
      <c r="G1670" s="40">
        <f t="shared" si="469"/>
        <v>56.891035808497691</v>
      </c>
      <c r="H1670" s="39">
        <v>52481.0696620565</v>
      </c>
      <c r="I1670" s="39">
        <f t="shared" si="470"/>
        <v>90.871668362000491</v>
      </c>
      <c r="J1670" s="39">
        <v>51373.477676385097</v>
      </c>
      <c r="K1670" s="40">
        <f t="shared" si="471"/>
        <v>1198.4636540334031</v>
      </c>
      <c r="L1670" s="39">
        <v>50779.755177301697</v>
      </c>
      <c r="M1670" s="39">
        <f t="shared" si="472"/>
        <v>1792.1861531168033</v>
      </c>
      <c r="N1670" s="39">
        <f t="shared" si="477"/>
        <v>593.72249908340018</v>
      </c>
      <c r="O1670" s="40">
        <f>'Estimates from MCMC'!$B$2-L1670</f>
        <v>18281.244822698303</v>
      </c>
      <c r="P1670" s="39">
        <v>52029.1203333019</v>
      </c>
      <c r="Q1670" s="40">
        <f t="shared" si="473"/>
        <v>1249.3651560002036</v>
      </c>
      <c r="R1670" s="39">
        <v>52060.6699104012</v>
      </c>
      <c r="S1670" s="39">
        <f t="shared" si="474"/>
        <v>31.549577099300222</v>
      </c>
      <c r="T1670" s="39">
        <f t="shared" si="478"/>
        <v>1280.9147330995038</v>
      </c>
      <c r="U1670" s="39">
        <v>58648.644666647102</v>
      </c>
      <c r="V1670" s="39">
        <f t="shared" si="475"/>
        <v>7868.8894893454053</v>
      </c>
      <c r="W1670" s="39">
        <v>60180.579603230799</v>
      </c>
      <c r="X1670" s="39">
        <f t="shared" si="476"/>
        <v>251.02020348419319</v>
      </c>
      <c r="Y1670" s="39">
        <f t="shared" si="479"/>
        <v>9400.8244259291023</v>
      </c>
      <c r="Z1670" s="39">
        <f t="shared" si="480"/>
        <v>8880.420396769201</v>
      </c>
      <c r="AA1670" s="45">
        <f t="shared" si="481"/>
        <v>7.0067150542675205E-2</v>
      </c>
      <c r="AB1670" s="45">
        <f t="shared" si="482"/>
        <v>0.43043510251420403</v>
      </c>
      <c r="AC1670" s="45">
        <f t="shared" si="483"/>
        <v>1.3731023566432536E-2</v>
      </c>
      <c r="AD1670" s="45">
        <f t="shared" si="484"/>
        <v>0.51423327662331175</v>
      </c>
      <c r="AE1670" s="45">
        <f t="shared" si="485"/>
        <v>0.48576672337668825</v>
      </c>
      <c r="AF1670" s="43">
        <f>('Estimates from MCMC'!$B$2-'MCMC runs'!W1670)/'Estimates from MCMC'!$B$2</f>
        <v>0.12858806557636293</v>
      </c>
    </row>
    <row r="1671" spans="1:32" x14ac:dyDescent="0.3">
      <c r="A1671" s="38">
        <v>3321</v>
      </c>
      <c r="B1671" s="38">
        <v>1973619.6553291173</v>
      </c>
      <c r="C1671" s="39">
        <v>53151.5406145011</v>
      </c>
      <c r="D1671" s="39">
        <v>52129.642897998703</v>
      </c>
      <c r="E1671" s="39">
        <f t="shared" si="468"/>
        <v>1021.8977165023971</v>
      </c>
      <c r="F1671" s="39">
        <v>53087.591008812997</v>
      </c>
      <c r="G1671" s="40">
        <f t="shared" si="469"/>
        <v>63.949605688103475</v>
      </c>
      <c r="H1671" s="39">
        <v>53064.293384698401</v>
      </c>
      <c r="I1671" s="39">
        <f t="shared" si="470"/>
        <v>87.247229802698712</v>
      </c>
      <c r="J1671" s="39">
        <v>51979.234467988099</v>
      </c>
      <c r="K1671" s="40">
        <f t="shared" si="471"/>
        <v>1172.3061465130013</v>
      </c>
      <c r="L1671" s="39">
        <v>51408.466687908702</v>
      </c>
      <c r="M1671" s="39">
        <f t="shared" si="472"/>
        <v>1743.0739265923985</v>
      </c>
      <c r="N1671" s="39">
        <f t="shared" si="477"/>
        <v>570.7677800793972</v>
      </c>
      <c r="O1671" s="40">
        <f>'Estimates from MCMC'!$B$2-L1671</f>
        <v>17652.533312091298</v>
      </c>
      <c r="P1671" s="39">
        <v>52619.0082715276</v>
      </c>
      <c r="Q1671" s="40">
        <f t="shared" si="473"/>
        <v>1210.5415836188986</v>
      </c>
      <c r="R1671" s="39">
        <v>52648.898087832997</v>
      </c>
      <c r="S1671" s="39">
        <f t="shared" si="474"/>
        <v>29.88981630539638</v>
      </c>
      <c r="T1671" s="39">
        <f t="shared" si="478"/>
        <v>1240.431399924295</v>
      </c>
      <c r="U1671" s="39">
        <v>59267.350853095399</v>
      </c>
      <c r="V1671" s="39">
        <f t="shared" si="475"/>
        <v>7858.8841651866969</v>
      </c>
      <c r="W1671" s="39">
        <v>60750.112605512099</v>
      </c>
      <c r="X1671" s="39">
        <f t="shared" si="476"/>
        <v>242.33035249240493</v>
      </c>
      <c r="Y1671" s="39">
        <f t="shared" si="479"/>
        <v>9341.6459176033968</v>
      </c>
      <c r="Z1671" s="39">
        <f t="shared" si="480"/>
        <v>8310.8873944879015</v>
      </c>
      <c r="AA1671" s="45">
        <f t="shared" si="481"/>
        <v>7.0269313644328188E-2</v>
      </c>
      <c r="AB1671" s="45">
        <f t="shared" si="482"/>
        <v>0.44519865937902903</v>
      </c>
      <c r="AC1671" s="45">
        <f t="shared" si="483"/>
        <v>1.3727794657462454E-2</v>
      </c>
      <c r="AD1671" s="45">
        <f t="shared" si="484"/>
        <v>0.52919576768081966</v>
      </c>
      <c r="AE1671" s="45">
        <f t="shared" si="485"/>
        <v>0.47080423231918034</v>
      </c>
      <c r="AF1671" s="43">
        <f>('Estimates from MCMC'!$B$2-'MCMC runs'!W1671)/'Estimates from MCMC'!$B$2</f>
        <v>0.12034125475286922</v>
      </c>
    </row>
    <row r="1672" spans="1:32" x14ac:dyDescent="0.3">
      <c r="A1672" s="38">
        <v>3969</v>
      </c>
      <c r="B1672" s="38">
        <v>2080726.7149191059</v>
      </c>
      <c r="C1672" s="39">
        <v>52191.274661464697</v>
      </c>
      <c r="D1672" s="39">
        <v>51116.270299475902</v>
      </c>
      <c r="E1672" s="39">
        <f t="shared" si="468"/>
        <v>1075.0043619887947</v>
      </c>
      <c r="F1672" s="39">
        <v>52114.242426978701</v>
      </c>
      <c r="G1672" s="40">
        <f t="shared" si="469"/>
        <v>77.032234485996014</v>
      </c>
      <c r="H1672" s="39">
        <v>52098.596250808099</v>
      </c>
      <c r="I1672" s="39">
        <f t="shared" si="470"/>
        <v>92.678410656597407</v>
      </c>
      <c r="J1672" s="39">
        <v>50947.806724794696</v>
      </c>
      <c r="K1672" s="40">
        <f t="shared" si="471"/>
        <v>1243.4679366700002</v>
      </c>
      <c r="L1672" s="39">
        <v>50342.699978850302</v>
      </c>
      <c r="M1672" s="39">
        <f t="shared" si="472"/>
        <v>1848.574682614395</v>
      </c>
      <c r="N1672" s="39">
        <f t="shared" si="477"/>
        <v>605.10674594439479</v>
      </c>
      <c r="O1672" s="40">
        <f>'Estimates from MCMC'!$B$2-L1672</f>
        <v>18718.300021149698</v>
      </c>
      <c r="P1672" s="39">
        <v>51636.023306055598</v>
      </c>
      <c r="Q1672" s="40">
        <f t="shared" si="473"/>
        <v>1293.3233272052967</v>
      </c>
      <c r="R1672" s="39">
        <v>51667.492483417103</v>
      </c>
      <c r="S1672" s="39">
        <f t="shared" si="474"/>
        <v>31.46917736150499</v>
      </c>
      <c r="T1672" s="39">
        <f t="shared" si="478"/>
        <v>1324.7925045668017</v>
      </c>
      <c r="U1672" s="39">
        <v>58269.276016918397</v>
      </c>
      <c r="V1672" s="39">
        <f t="shared" si="475"/>
        <v>7926.5760380680949</v>
      </c>
      <c r="W1672" s="39">
        <v>59857.534927147099</v>
      </c>
      <c r="X1672" s="39">
        <f t="shared" si="476"/>
        <v>263.46640566190035</v>
      </c>
      <c r="Y1672" s="39">
        <f t="shared" si="479"/>
        <v>9514.8349482967969</v>
      </c>
      <c r="Z1672" s="39">
        <f t="shared" si="480"/>
        <v>9203.4650728529014</v>
      </c>
      <c r="AA1672" s="45">
        <f t="shared" si="481"/>
        <v>7.0775257532464289E-2</v>
      </c>
      <c r="AB1672" s="45">
        <f t="shared" si="482"/>
        <v>0.4234666625234077</v>
      </c>
      <c r="AC1672" s="45">
        <f t="shared" si="483"/>
        <v>1.4075338324752312E-2</v>
      </c>
      <c r="AD1672" s="45">
        <f t="shared" si="484"/>
        <v>0.50831725838062436</v>
      </c>
      <c r="AE1672" s="45">
        <f t="shared" si="485"/>
        <v>0.4916827416193757</v>
      </c>
      <c r="AF1672" s="43">
        <f>('Estimates from MCMC'!$B$2-'MCMC runs'!W1672)/'Estimates from MCMC'!$B$2</f>
        <v>0.13326573714329218</v>
      </c>
    </row>
    <row r="1673" spans="1:32" x14ac:dyDescent="0.3">
      <c r="A1673" s="38">
        <v>319</v>
      </c>
      <c r="B1673" s="38">
        <v>2115602.9409667994</v>
      </c>
      <c r="C1673" s="39">
        <v>52598.159480209702</v>
      </c>
      <c r="D1673" s="39">
        <v>51529.995098542597</v>
      </c>
      <c r="E1673" s="39">
        <f t="shared" si="468"/>
        <v>1068.1643816671058</v>
      </c>
      <c r="F1673" s="39">
        <v>52539.843410230198</v>
      </c>
      <c r="G1673" s="40">
        <f t="shared" si="469"/>
        <v>58.316069979504391</v>
      </c>
      <c r="H1673" s="39">
        <v>52506.368860687602</v>
      </c>
      <c r="I1673" s="39">
        <f t="shared" si="470"/>
        <v>91.790619522100314</v>
      </c>
      <c r="J1673" s="39">
        <v>51380.693887949201</v>
      </c>
      <c r="K1673" s="40">
        <f t="shared" si="471"/>
        <v>1217.4655922605016</v>
      </c>
      <c r="L1673" s="39">
        <v>50781.053437862101</v>
      </c>
      <c r="M1673" s="39">
        <f t="shared" si="472"/>
        <v>1817.106042347601</v>
      </c>
      <c r="N1673" s="39">
        <f t="shared" si="477"/>
        <v>599.64045008709945</v>
      </c>
      <c r="O1673" s="40">
        <f>'Estimates from MCMC'!$B$2-L1673</f>
        <v>18279.946562137899</v>
      </c>
      <c r="P1673" s="39">
        <v>52051.327559461301</v>
      </c>
      <c r="Q1673" s="40">
        <f t="shared" si="473"/>
        <v>1270.2741215991991</v>
      </c>
      <c r="R1673" s="39">
        <v>52082.851324984404</v>
      </c>
      <c r="S1673" s="39">
        <f t="shared" si="474"/>
        <v>31.523765523103066</v>
      </c>
      <c r="T1673" s="39">
        <f t="shared" si="478"/>
        <v>1301.7978871223022</v>
      </c>
      <c r="U1673" s="39">
        <v>58665.319798494696</v>
      </c>
      <c r="V1673" s="39">
        <f t="shared" si="475"/>
        <v>7884.266360632595</v>
      </c>
      <c r="W1673" s="39">
        <v>60222.103619002097</v>
      </c>
      <c r="X1673" s="39">
        <f t="shared" si="476"/>
        <v>254.98593338509818</v>
      </c>
      <c r="Y1673" s="39">
        <f t="shared" si="479"/>
        <v>9441.0501811399954</v>
      </c>
      <c r="Z1673" s="39">
        <f t="shared" si="480"/>
        <v>8838.8963809979032</v>
      </c>
      <c r="AA1673" s="45">
        <f t="shared" si="481"/>
        <v>7.1214534610217844E-2</v>
      </c>
      <c r="AB1673" s="45">
        <f t="shared" si="482"/>
        <v>0.43130686043485372</v>
      </c>
      <c r="AC1673" s="45">
        <f t="shared" si="483"/>
        <v>1.3948943040853002E-2</v>
      </c>
      <c r="AD1673" s="45">
        <f t="shared" si="484"/>
        <v>0.51647033808592457</v>
      </c>
      <c r="AE1673" s="45">
        <f t="shared" si="485"/>
        <v>0.48352966191407543</v>
      </c>
      <c r="AF1673" s="43">
        <f>('Estimates from MCMC'!$B$2-'MCMC runs'!W1673)/'Estimates from MCMC'!$B$2</f>
        <v>0.12798679980014629</v>
      </c>
    </row>
    <row r="1674" spans="1:32" x14ac:dyDescent="0.3">
      <c r="A1674" s="38">
        <v>530</v>
      </c>
      <c r="B1674" s="38">
        <v>2027063.6989797961</v>
      </c>
      <c r="C1674" s="39">
        <v>52615.210362285397</v>
      </c>
      <c r="D1674" s="39">
        <v>51584.287229792499</v>
      </c>
      <c r="E1674" s="39">
        <f t="shared" si="468"/>
        <v>1030.9231324928987</v>
      </c>
      <c r="F1674" s="39">
        <v>52544.024693565501</v>
      </c>
      <c r="G1674" s="40">
        <f t="shared" si="469"/>
        <v>71.185668719896057</v>
      </c>
      <c r="H1674" s="39">
        <v>52525.458248149298</v>
      </c>
      <c r="I1674" s="39">
        <f t="shared" si="470"/>
        <v>89.752114136099408</v>
      </c>
      <c r="J1674" s="39">
        <v>51424.319370963</v>
      </c>
      <c r="K1674" s="40">
        <f t="shared" si="471"/>
        <v>1190.8909913223979</v>
      </c>
      <c r="L1674" s="39">
        <v>50837.494425611098</v>
      </c>
      <c r="M1674" s="39">
        <f t="shared" si="472"/>
        <v>1777.7159366742999</v>
      </c>
      <c r="N1674" s="39">
        <f t="shared" si="477"/>
        <v>586.82494535190199</v>
      </c>
      <c r="O1674" s="40">
        <f>'Estimates from MCMC'!$B$2-L1674</f>
        <v>18223.505574388902</v>
      </c>
      <c r="P1674" s="39">
        <v>52076.670325925697</v>
      </c>
      <c r="Q1674" s="40">
        <f t="shared" si="473"/>
        <v>1239.1759003145999</v>
      </c>
      <c r="R1674" s="39">
        <v>52107.5705577642</v>
      </c>
      <c r="S1674" s="39">
        <f t="shared" si="474"/>
        <v>30.900231838502805</v>
      </c>
      <c r="T1674" s="39">
        <f t="shared" si="478"/>
        <v>1270.0761321531027</v>
      </c>
      <c r="U1674" s="39">
        <v>58637.915710002497</v>
      </c>
      <c r="V1674" s="39">
        <f t="shared" si="475"/>
        <v>7800.4212843913992</v>
      </c>
      <c r="W1674" s="39">
        <v>60155.289240055201</v>
      </c>
      <c r="X1674" s="39">
        <f t="shared" si="476"/>
        <v>247.29739789960149</v>
      </c>
      <c r="Y1674" s="39">
        <f t="shared" si="479"/>
        <v>9317.7948144441034</v>
      </c>
      <c r="Z1674" s="39">
        <f t="shared" si="480"/>
        <v>8905.7107599447991</v>
      </c>
      <c r="AA1674" s="45">
        <f t="shared" si="481"/>
        <v>6.9694391508187778E-2</v>
      </c>
      <c r="AB1674" s="45">
        <f t="shared" si="482"/>
        <v>0.42804175368728276</v>
      </c>
      <c r="AC1674" s="45">
        <f t="shared" si="483"/>
        <v>1.3570242942013875E-2</v>
      </c>
      <c r="AD1674" s="45">
        <f t="shared" si="484"/>
        <v>0.51130638813748441</v>
      </c>
      <c r="AE1674" s="45">
        <f t="shared" si="485"/>
        <v>0.48869361186251559</v>
      </c>
      <c r="AF1674" s="43">
        <f>('Estimates from MCMC'!$B$2-'MCMC runs'!W1674)/'Estimates from MCMC'!$B$2</f>
        <v>0.12895426883399891</v>
      </c>
    </row>
    <row r="1675" spans="1:32" x14ac:dyDescent="0.3">
      <c r="A1675" s="38">
        <v>4397</v>
      </c>
      <c r="B1675" s="38">
        <v>1992515.7263116452</v>
      </c>
      <c r="C1675" s="39">
        <v>52588.403243602799</v>
      </c>
      <c r="D1675" s="39">
        <v>51560.401278388097</v>
      </c>
      <c r="E1675" s="39">
        <f t="shared" si="468"/>
        <v>1028.0019652147021</v>
      </c>
      <c r="F1675" s="39">
        <v>52528.442091846198</v>
      </c>
      <c r="G1675" s="40">
        <f t="shared" si="469"/>
        <v>59.961151756600884</v>
      </c>
      <c r="H1675" s="39">
        <v>52500.275269482903</v>
      </c>
      <c r="I1675" s="39">
        <f t="shared" si="470"/>
        <v>88.127974119895953</v>
      </c>
      <c r="J1675" s="39">
        <v>51412.979480676899</v>
      </c>
      <c r="K1675" s="40">
        <f t="shared" si="471"/>
        <v>1175.4237629259005</v>
      </c>
      <c r="L1675" s="39">
        <v>50836.6079544518</v>
      </c>
      <c r="M1675" s="39">
        <f t="shared" si="472"/>
        <v>1751.7952891509995</v>
      </c>
      <c r="N1675" s="39">
        <f t="shared" si="477"/>
        <v>576.37152622509893</v>
      </c>
      <c r="O1675" s="40">
        <f>'Estimates from MCMC'!$B$2-L1675</f>
        <v>18224.3920455482</v>
      </c>
      <c r="P1675" s="39">
        <v>52055.010781059304</v>
      </c>
      <c r="Q1675" s="40">
        <f t="shared" si="473"/>
        <v>1218.4028266075038</v>
      </c>
      <c r="R1675" s="39">
        <v>52085.345940740503</v>
      </c>
      <c r="S1675" s="39">
        <f t="shared" si="474"/>
        <v>30.335159681199002</v>
      </c>
      <c r="T1675" s="39">
        <f t="shared" si="478"/>
        <v>1248.7379862887028</v>
      </c>
      <c r="U1675" s="39">
        <v>58654.789296135699</v>
      </c>
      <c r="V1675" s="39">
        <f t="shared" si="475"/>
        <v>7818.1813416838995</v>
      </c>
      <c r="W1675" s="39">
        <v>60146.202130391299</v>
      </c>
      <c r="X1675" s="39">
        <f t="shared" si="476"/>
        <v>242.67484796689678</v>
      </c>
      <c r="Y1675" s="39">
        <f t="shared" si="479"/>
        <v>9309.5941759394991</v>
      </c>
      <c r="Z1675" s="39">
        <f t="shared" si="480"/>
        <v>8914.7978696087011</v>
      </c>
      <c r="AA1675" s="45">
        <f t="shared" si="481"/>
        <v>6.8520145043397526E-2</v>
      </c>
      <c r="AB1675" s="45">
        <f t="shared" si="482"/>
        <v>0.42899545412236134</v>
      </c>
      <c r="AC1675" s="45">
        <f t="shared" si="483"/>
        <v>1.3315936540455223E-2</v>
      </c>
      <c r="AD1675" s="45">
        <f t="shared" si="484"/>
        <v>0.51083153570621409</v>
      </c>
      <c r="AE1675" s="45">
        <f t="shared" si="485"/>
        <v>0.48916846429378591</v>
      </c>
      <c r="AF1675" s="43">
        <f>('Estimates from MCMC'!$B$2-'MCMC runs'!W1675)/'Estimates from MCMC'!$B$2</f>
        <v>0.12908584975034681</v>
      </c>
    </row>
    <row r="1676" spans="1:32" x14ac:dyDescent="0.3">
      <c r="A1676" s="38">
        <v>1567</v>
      </c>
      <c r="B1676" s="38">
        <v>2079927.9655726668</v>
      </c>
      <c r="C1676" s="39">
        <v>53357.351622002701</v>
      </c>
      <c r="D1676" s="39">
        <v>52297.801307140697</v>
      </c>
      <c r="E1676" s="39">
        <f t="shared" si="468"/>
        <v>1059.5503148620046</v>
      </c>
      <c r="F1676" s="39">
        <v>53292.219942668198</v>
      </c>
      <c r="G1676" s="40">
        <f t="shared" si="469"/>
        <v>65.131679334503133</v>
      </c>
      <c r="H1676" s="39">
        <v>53265.961576005197</v>
      </c>
      <c r="I1676" s="39">
        <f t="shared" si="470"/>
        <v>91.390045997504785</v>
      </c>
      <c r="J1676" s="39">
        <v>52142.137093609301</v>
      </c>
      <c r="K1676" s="40">
        <f t="shared" si="471"/>
        <v>1215.2145283934005</v>
      </c>
      <c r="L1676" s="39">
        <v>51545.0099719727</v>
      </c>
      <c r="M1676" s="39">
        <f t="shared" si="472"/>
        <v>1812.3416500300009</v>
      </c>
      <c r="N1676" s="39">
        <f t="shared" si="477"/>
        <v>597.12712163660035</v>
      </c>
      <c r="O1676" s="40">
        <f>'Estimates from MCMC'!$B$2-L1676</f>
        <v>17515.9900280273</v>
      </c>
      <c r="P1676" s="39">
        <v>52806.993150664603</v>
      </c>
      <c r="Q1676" s="40">
        <f t="shared" si="473"/>
        <v>1261.9831786919021</v>
      </c>
      <c r="R1676" s="39">
        <v>52838.504816728098</v>
      </c>
      <c r="S1676" s="39">
        <f t="shared" si="474"/>
        <v>31.511666063495795</v>
      </c>
      <c r="T1676" s="39">
        <f t="shared" si="478"/>
        <v>1293.4948447553979</v>
      </c>
      <c r="U1676" s="39">
        <v>59652.846498098603</v>
      </c>
      <c r="V1676" s="39">
        <f t="shared" si="475"/>
        <v>8107.8365261259023</v>
      </c>
      <c r="W1676" s="39">
        <v>61204.7843812715</v>
      </c>
      <c r="X1676" s="39">
        <f t="shared" si="476"/>
        <v>258.44303841749934</v>
      </c>
      <c r="Y1676" s="39">
        <f t="shared" si="479"/>
        <v>9659.7744092987996</v>
      </c>
      <c r="Z1676" s="39">
        <f t="shared" si="480"/>
        <v>7856.2156187285</v>
      </c>
      <c r="AA1676" s="45">
        <f t="shared" si="481"/>
        <v>7.3846516393631156E-2</v>
      </c>
      <c r="AB1676" s="45">
        <f t="shared" si="482"/>
        <v>0.46288200171115479</v>
      </c>
      <c r="AC1676" s="45">
        <f t="shared" si="483"/>
        <v>1.4754692027339885E-2</v>
      </c>
      <c r="AD1676" s="45">
        <f t="shared" si="484"/>
        <v>0.55148321013212587</v>
      </c>
      <c r="AE1676" s="45">
        <f t="shared" si="485"/>
        <v>0.44851678986787419</v>
      </c>
      <c r="AF1676" s="43">
        <f>('Estimates from MCMC'!$B$2-'MCMC runs'!W1676)/'Estimates from MCMC'!$B$2</f>
        <v>0.11375762903416545</v>
      </c>
    </row>
    <row r="1677" spans="1:32" x14ac:dyDescent="0.3">
      <c r="A1677" s="38">
        <v>3195</v>
      </c>
      <c r="B1677" s="38">
        <v>2114663.4232415957</v>
      </c>
      <c r="C1677" s="39">
        <v>52540.062826991802</v>
      </c>
      <c r="D1677" s="39">
        <v>51461.270539158402</v>
      </c>
      <c r="E1677" s="39">
        <f t="shared" si="468"/>
        <v>1078.7922878333993</v>
      </c>
      <c r="F1677" s="39">
        <v>52478.946775762299</v>
      </c>
      <c r="G1677" s="40">
        <f t="shared" si="469"/>
        <v>61.116051229502773</v>
      </c>
      <c r="H1677" s="39">
        <v>52446.8265284667</v>
      </c>
      <c r="I1677" s="39">
        <f t="shared" si="470"/>
        <v>93.236298525102029</v>
      </c>
      <c r="J1677" s="39">
        <v>51307.667236552799</v>
      </c>
      <c r="K1677" s="40">
        <f t="shared" si="471"/>
        <v>1232.3955904390023</v>
      </c>
      <c r="L1677" s="39">
        <v>50698.799193874802</v>
      </c>
      <c r="M1677" s="39">
        <f t="shared" si="472"/>
        <v>1841.2636331169997</v>
      </c>
      <c r="N1677" s="39">
        <f t="shared" si="477"/>
        <v>608.86804267799744</v>
      </c>
      <c r="O1677" s="40">
        <f>'Estimates from MCMC'!$B$2-L1677</f>
        <v>18362.200806125198</v>
      </c>
      <c r="P1677" s="39">
        <v>51985.0502046724</v>
      </c>
      <c r="Q1677" s="40">
        <f t="shared" si="473"/>
        <v>1286.2510107975977</v>
      </c>
      <c r="R1677" s="39">
        <v>52017.237347949202</v>
      </c>
      <c r="S1677" s="39">
        <f t="shared" si="474"/>
        <v>32.18714327680209</v>
      </c>
      <c r="T1677" s="39">
        <f t="shared" si="478"/>
        <v>1318.4381540743998</v>
      </c>
      <c r="U1677" s="39">
        <v>58712.3671611061</v>
      </c>
      <c r="V1677" s="39">
        <f t="shared" si="475"/>
        <v>8013.5679672312981</v>
      </c>
      <c r="W1677" s="39">
        <v>60293.204395667097</v>
      </c>
      <c r="X1677" s="39">
        <f t="shared" si="476"/>
        <v>262.39908048659709</v>
      </c>
      <c r="Y1677" s="39">
        <f t="shared" si="479"/>
        <v>9594.405201792295</v>
      </c>
      <c r="Z1677" s="39">
        <f t="shared" si="480"/>
        <v>8767.7956043329032</v>
      </c>
      <c r="AA1677" s="45">
        <f t="shared" si="481"/>
        <v>7.1801750127609962E-2</v>
      </c>
      <c r="AB1677" s="45">
        <f t="shared" si="482"/>
        <v>0.43641653044977924</v>
      </c>
      <c r="AC1677" s="45">
        <f t="shared" si="483"/>
        <v>1.4290175957506517E-2</v>
      </c>
      <c r="AD1677" s="45">
        <f t="shared" si="484"/>
        <v>0.52250845653489575</v>
      </c>
      <c r="AE1677" s="45">
        <f t="shared" si="485"/>
        <v>0.47749154346510431</v>
      </c>
      <c r="AF1677" s="43">
        <f>('Estimates from MCMC'!$B$2-'MCMC runs'!W1677)/'Estimates from MCMC'!$B$2</f>
        <v>0.12695726393091475</v>
      </c>
    </row>
    <row r="1678" spans="1:32" x14ac:dyDescent="0.3">
      <c r="A1678" s="38">
        <v>3234</v>
      </c>
      <c r="B1678" s="38">
        <v>2008163.1618477879</v>
      </c>
      <c r="C1678" s="39">
        <v>51635.477866196801</v>
      </c>
      <c r="D1678" s="39">
        <v>50576.290300474699</v>
      </c>
      <c r="E1678" s="39">
        <f t="shared" si="468"/>
        <v>1059.1875657221026</v>
      </c>
      <c r="F1678" s="39">
        <v>51579.950390952501</v>
      </c>
      <c r="G1678" s="40">
        <f t="shared" si="469"/>
        <v>55.527475244300149</v>
      </c>
      <c r="H1678" s="39">
        <v>51544.356881019703</v>
      </c>
      <c r="I1678" s="39">
        <f t="shared" si="470"/>
        <v>91.120985177098191</v>
      </c>
      <c r="J1678" s="39">
        <v>50430.222928568801</v>
      </c>
      <c r="K1678" s="40">
        <f t="shared" si="471"/>
        <v>1205.2549376280003</v>
      </c>
      <c r="L1678" s="39">
        <v>49835.228834282199</v>
      </c>
      <c r="M1678" s="39">
        <f t="shared" si="472"/>
        <v>1800.2490319146018</v>
      </c>
      <c r="N1678" s="39">
        <f t="shared" si="477"/>
        <v>594.99409428660147</v>
      </c>
      <c r="O1678" s="40">
        <f>'Estimates from MCMC'!$B$2-L1678</f>
        <v>19225.771165717801</v>
      </c>
      <c r="P1678" s="39">
        <v>51092.105319358598</v>
      </c>
      <c r="Q1678" s="40">
        <f t="shared" si="473"/>
        <v>1256.8764850763982</v>
      </c>
      <c r="R1678" s="39">
        <v>51123.607363424897</v>
      </c>
      <c r="S1678" s="39">
        <f t="shared" si="474"/>
        <v>31.502044066299277</v>
      </c>
      <c r="T1678" s="39">
        <f t="shared" si="478"/>
        <v>1288.3785291426975</v>
      </c>
      <c r="U1678" s="39">
        <v>57502.202441371002</v>
      </c>
      <c r="V1678" s="39">
        <f t="shared" si="475"/>
        <v>7666.973607088803</v>
      </c>
      <c r="W1678" s="39">
        <v>59042.011898080702</v>
      </c>
      <c r="X1678" s="39">
        <f t="shared" si="476"/>
        <v>251.43092756700207</v>
      </c>
      <c r="Y1678" s="39">
        <f t="shared" si="479"/>
        <v>9206.7830637985026</v>
      </c>
      <c r="Z1678" s="39">
        <f t="shared" si="480"/>
        <v>10018.988101919298</v>
      </c>
      <c r="AA1678" s="45">
        <f t="shared" si="481"/>
        <v>6.7013100178787838E-2</v>
      </c>
      <c r="AB1678" s="45">
        <f t="shared" si="482"/>
        <v>0.39878627187449694</v>
      </c>
      <c r="AC1678" s="45">
        <f t="shared" si="483"/>
        <v>1.3077807147488475E-2</v>
      </c>
      <c r="AD1678" s="45">
        <f t="shared" si="484"/>
        <v>0.47887717920077327</v>
      </c>
      <c r="AE1678" s="45">
        <f t="shared" si="485"/>
        <v>0.52112282079922678</v>
      </c>
      <c r="AF1678" s="43">
        <f>('Estimates from MCMC'!$B$2-'MCMC runs'!W1678)/'Estimates from MCMC'!$B$2</f>
        <v>0.1450744718715237</v>
      </c>
    </row>
    <row r="1679" spans="1:32" x14ac:dyDescent="0.3">
      <c r="A1679" s="38">
        <v>191</v>
      </c>
      <c r="B1679" s="38">
        <v>1962192.047946021</v>
      </c>
      <c r="C1679" s="39">
        <v>52515.891683477901</v>
      </c>
      <c r="D1679" s="39">
        <v>51478.380568618297</v>
      </c>
      <c r="E1679" s="39">
        <f t="shared" si="468"/>
        <v>1037.5111148596043</v>
      </c>
      <c r="F1679" s="39">
        <v>52448.575564146799</v>
      </c>
      <c r="G1679" s="40">
        <f t="shared" si="469"/>
        <v>67.316119331102527</v>
      </c>
      <c r="H1679" s="39">
        <v>52426.592697300897</v>
      </c>
      <c r="I1679" s="39">
        <f t="shared" si="470"/>
        <v>89.298986177003826</v>
      </c>
      <c r="J1679" s="39">
        <v>51322.653129243998</v>
      </c>
      <c r="K1679" s="40">
        <f t="shared" si="471"/>
        <v>1193.2385542339034</v>
      </c>
      <c r="L1679" s="39">
        <v>50739.014091830701</v>
      </c>
      <c r="M1679" s="39">
        <f t="shared" si="472"/>
        <v>1776.8775916472005</v>
      </c>
      <c r="N1679" s="39">
        <f t="shared" si="477"/>
        <v>583.63903741329705</v>
      </c>
      <c r="O1679" s="40">
        <f>'Estimates from MCMC'!$B$2-L1679</f>
        <v>18321.985908169299</v>
      </c>
      <c r="P1679" s="39">
        <v>51976.5600554064</v>
      </c>
      <c r="Q1679" s="40">
        <f t="shared" si="473"/>
        <v>1237.5459635756997</v>
      </c>
      <c r="R1679" s="39">
        <v>52007.1979866658</v>
      </c>
      <c r="S1679" s="39">
        <f t="shared" si="474"/>
        <v>30.63793125939992</v>
      </c>
      <c r="T1679" s="39">
        <f t="shared" si="478"/>
        <v>1268.1838948350996</v>
      </c>
      <c r="U1679" s="39">
        <v>58541.160451409502</v>
      </c>
      <c r="V1679" s="39">
        <f t="shared" si="475"/>
        <v>7802.1463595788009</v>
      </c>
      <c r="W1679" s="39">
        <v>60057.5884185088</v>
      </c>
      <c r="X1679" s="39">
        <f t="shared" si="476"/>
        <v>248.24407226419862</v>
      </c>
      <c r="Y1679" s="39">
        <f t="shared" si="479"/>
        <v>9318.5743266780992</v>
      </c>
      <c r="Z1679" s="39">
        <f t="shared" si="480"/>
        <v>9003.4115814912002</v>
      </c>
      <c r="AA1679" s="45">
        <f t="shared" si="481"/>
        <v>6.9216508581073047E-2</v>
      </c>
      <c r="AB1679" s="45">
        <f t="shared" si="482"/>
        <v>0.42583519050192181</v>
      </c>
      <c r="AC1679" s="45">
        <f t="shared" si="483"/>
        <v>1.354897190230416E-2</v>
      </c>
      <c r="AD1679" s="45">
        <f t="shared" si="484"/>
        <v>0.50860067098529904</v>
      </c>
      <c r="AE1679" s="45">
        <f t="shared" si="485"/>
        <v>0.49139932901470096</v>
      </c>
      <c r="AF1679" s="43">
        <f>('Estimates from MCMC'!$B$2-'MCMC runs'!W1679)/'Estimates from MCMC'!$B$2</f>
        <v>0.13036897208976411</v>
      </c>
    </row>
    <row r="1680" spans="1:32" x14ac:dyDescent="0.3">
      <c r="A1680" s="38">
        <v>3194</v>
      </c>
      <c r="B1680" s="38">
        <v>1962192.047946021</v>
      </c>
      <c r="C1680" s="39">
        <v>52515.891683477901</v>
      </c>
      <c r="D1680" s="39">
        <v>51478.380568618297</v>
      </c>
      <c r="E1680" s="39">
        <f t="shared" si="468"/>
        <v>1037.5111148596043</v>
      </c>
      <c r="F1680" s="39">
        <v>52448.575564146799</v>
      </c>
      <c r="G1680" s="40">
        <f t="shared" si="469"/>
        <v>67.316119331102527</v>
      </c>
      <c r="H1680" s="39">
        <v>52426.592697300897</v>
      </c>
      <c r="I1680" s="39">
        <f t="shared" si="470"/>
        <v>89.298986177003826</v>
      </c>
      <c r="J1680" s="39">
        <v>51322.653129243998</v>
      </c>
      <c r="K1680" s="40">
        <f t="shared" si="471"/>
        <v>1193.2385542339034</v>
      </c>
      <c r="L1680" s="39">
        <v>50739.014091830701</v>
      </c>
      <c r="M1680" s="39">
        <f t="shared" si="472"/>
        <v>1776.8775916472005</v>
      </c>
      <c r="N1680" s="39">
        <f t="shared" si="477"/>
        <v>583.63903741329705</v>
      </c>
      <c r="O1680" s="40">
        <f>'Estimates from MCMC'!$B$2-L1680</f>
        <v>18321.985908169299</v>
      </c>
      <c r="P1680" s="39">
        <v>51976.5600554064</v>
      </c>
      <c r="Q1680" s="40">
        <f t="shared" si="473"/>
        <v>1237.5459635756997</v>
      </c>
      <c r="R1680" s="39">
        <v>52007.1979866658</v>
      </c>
      <c r="S1680" s="39">
        <f t="shared" si="474"/>
        <v>30.63793125939992</v>
      </c>
      <c r="T1680" s="39">
        <f t="shared" si="478"/>
        <v>1268.1838948350996</v>
      </c>
      <c r="U1680" s="39">
        <v>58541.160451409502</v>
      </c>
      <c r="V1680" s="39">
        <f t="shared" si="475"/>
        <v>7802.1463595788009</v>
      </c>
      <c r="W1680" s="39">
        <v>60057.5884185088</v>
      </c>
      <c r="X1680" s="39">
        <f t="shared" si="476"/>
        <v>248.24407226419862</v>
      </c>
      <c r="Y1680" s="39">
        <f t="shared" si="479"/>
        <v>9318.5743266780992</v>
      </c>
      <c r="Z1680" s="39">
        <f t="shared" si="480"/>
        <v>9003.4115814912002</v>
      </c>
      <c r="AA1680" s="45">
        <f t="shared" si="481"/>
        <v>6.9216508581073047E-2</v>
      </c>
      <c r="AB1680" s="45">
        <f t="shared" si="482"/>
        <v>0.42583519050192181</v>
      </c>
      <c r="AC1680" s="45">
        <f t="shared" si="483"/>
        <v>1.354897190230416E-2</v>
      </c>
      <c r="AD1680" s="45">
        <f t="shared" si="484"/>
        <v>0.50860067098529904</v>
      </c>
      <c r="AE1680" s="45">
        <f t="shared" si="485"/>
        <v>0.49139932901470096</v>
      </c>
      <c r="AF1680" s="43">
        <f>('Estimates from MCMC'!$B$2-'MCMC runs'!W1680)/'Estimates from MCMC'!$B$2</f>
        <v>0.13036897208976411</v>
      </c>
    </row>
    <row r="1681" spans="1:32" x14ac:dyDescent="0.3">
      <c r="A1681" s="38">
        <v>1143</v>
      </c>
      <c r="B1681" s="38">
        <v>1917880.027319012</v>
      </c>
      <c r="C1681" s="39">
        <v>52764.421397003898</v>
      </c>
      <c r="D1681" s="39">
        <v>51720.310456835898</v>
      </c>
      <c r="E1681" s="39">
        <f t="shared" si="468"/>
        <v>1044.1109401680005</v>
      </c>
      <c r="F1681" s="39">
        <v>52684.696653123501</v>
      </c>
      <c r="G1681" s="40">
        <f t="shared" si="469"/>
        <v>79.724743880397</v>
      </c>
      <c r="H1681" s="39">
        <v>52673.7676110787</v>
      </c>
      <c r="I1681" s="39">
        <f t="shared" si="470"/>
        <v>90.653785925198463</v>
      </c>
      <c r="J1681" s="39">
        <v>51551.195010225303</v>
      </c>
      <c r="K1681" s="40">
        <f t="shared" si="471"/>
        <v>1213.226386778595</v>
      </c>
      <c r="L1681" s="39">
        <v>50958.729525403804</v>
      </c>
      <c r="M1681" s="39">
        <f t="shared" si="472"/>
        <v>1805.6918716000946</v>
      </c>
      <c r="N1681" s="39">
        <f t="shared" si="477"/>
        <v>592.46548482149956</v>
      </c>
      <c r="O1681" s="40">
        <f>'Estimates from MCMC'!$B$2-L1681</f>
        <v>18102.270474596196</v>
      </c>
      <c r="P1681" s="39">
        <v>52217.734273602196</v>
      </c>
      <c r="Q1681" s="40">
        <f t="shared" si="473"/>
        <v>1259.0047481983929</v>
      </c>
      <c r="R1681" s="39">
        <v>52248.684249784303</v>
      </c>
      <c r="S1681" s="39">
        <f t="shared" si="474"/>
        <v>30.949976182106184</v>
      </c>
      <c r="T1681" s="39">
        <f t="shared" si="478"/>
        <v>1289.9547243804991</v>
      </c>
      <c r="U1681" s="39">
        <v>58905.576460318203</v>
      </c>
      <c r="V1681" s="39">
        <f t="shared" si="475"/>
        <v>7946.8469349143998</v>
      </c>
      <c r="W1681" s="39">
        <v>60450.815610556601</v>
      </c>
      <c r="X1681" s="39">
        <f t="shared" si="476"/>
        <v>255.2844258578989</v>
      </c>
      <c r="Y1681" s="39">
        <f t="shared" si="479"/>
        <v>9492.0860851527978</v>
      </c>
      <c r="Z1681" s="39">
        <f t="shared" si="480"/>
        <v>8610.1843894433987</v>
      </c>
      <c r="AA1681" s="45">
        <f t="shared" si="481"/>
        <v>7.1259278011051475E-2</v>
      </c>
      <c r="AB1681" s="45">
        <f t="shared" si="482"/>
        <v>0.43899724877421314</v>
      </c>
      <c r="AC1681" s="45">
        <f t="shared" si="483"/>
        <v>1.4102342919699053E-2</v>
      </c>
      <c r="AD1681" s="45">
        <f t="shared" si="484"/>
        <v>0.5243588697049637</v>
      </c>
      <c r="AE1681" s="45">
        <f t="shared" si="485"/>
        <v>0.47564113029503635</v>
      </c>
      <c r="AF1681" s="43">
        <f>('Estimates from MCMC'!$B$2-'MCMC runs'!W1681)/'Estimates from MCMC'!$B$2</f>
        <v>0.12467506102494025</v>
      </c>
    </row>
    <row r="1682" spans="1:32" x14ac:dyDescent="0.3">
      <c r="A1682" s="38">
        <v>4493</v>
      </c>
      <c r="B1682" s="38">
        <v>2301985.7329784068</v>
      </c>
      <c r="C1682" s="39">
        <v>53011.188879348803</v>
      </c>
      <c r="D1682" s="39">
        <v>51940.393507352397</v>
      </c>
      <c r="E1682" s="39">
        <f t="shared" si="468"/>
        <v>1070.7953719964062</v>
      </c>
      <c r="F1682" s="39">
        <v>52942.363745511699</v>
      </c>
      <c r="G1682" s="40">
        <f t="shared" si="469"/>
        <v>68.825133837104659</v>
      </c>
      <c r="H1682" s="39">
        <v>52918.367145399301</v>
      </c>
      <c r="I1682" s="39">
        <f t="shared" si="470"/>
        <v>92.821733949502232</v>
      </c>
      <c r="J1682" s="39">
        <v>51779.674085629304</v>
      </c>
      <c r="K1682" s="40">
        <f t="shared" si="471"/>
        <v>1231.5147937194997</v>
      </c>
      <c r="L1682" s="39">
        <v>51173.306089540398</v>
      </c>
      <c r="M1682" s="39">
        <f t="shared" si="472"/>
        <v>1837.8827898084055</v>
      </c>
      <c r="N1682" s="39">
        <f t="shared" si="477"/>
        <v>606.36799608890578</v>
      </c>
      <c r="O1682" s="40">
        <f>'Estimates from MCMC'!$B$2-L1682</f>
        <v>17887.693910459602</v>
      </c>
      <c r="P1682" s="39">
        <v>52455.337684238497</v>
      </c>
      <c r="Q1682" s="40">
        <f t="shared" si="473"/>
        <v>1282.0315946980991</v>
      </c>
      <c r="R1682" s="39">
        <v>52487.355485084699</v>
      </c>
      <c r="S1682" s="39">
        <f t="shared" si="474"/>
        <v>32.01780084620259</v>
      </c>
      <c r="T1682" s="39">
        <f t="shared" si="478"/>
        <v>1314.0493955443017</v>
      </c>
      <c r="U1682" s="39">
        <v>59248.105824612299</v>
      </c>
      <c r="V1682" s="39">
        <f t="shared" si="475"/>
        <v>8074.7997350719015</v>
      </c>
      <c r="W1682" s="39">
        <v>60825.526258109501</v>
      </c>
      <c r="X1682" s="39">
        <f t="shared" si="476"/>
        <v>263.37103795290022</v>
      </c>
      <c r="Y1682" s="39">
        <f t="shared" si="479"/>
        <v>9652.2201685691034</v>
      </c>
      <c r="Z1682" s="39">
        <f t="shared" si="480"/>
        <v>8235.4737418904988</v>
      </c>
      <c r="AA1682" s="45">
        <f t="shared" si="481"/>
        <v>7.3461084593801546E-2</v>
      </c>
      <c r="AB1682" s="45">
        <f t="shared" si="482"/>
        <v>0.45141647523106737</v>
      </c>
      <c r="AC1682" s="45">
        <f t="shared" si="483"/>
        <v>1.4723588142286879E-2</v>
      </c>
      <c r="AD1682" s="45">
        <f t="shared" si="484"/>
        <v>0.53960114796715575</v>
      </c>
      <c r="AE1682" s="45">
        <f t="shared" si="485"/>
        <v>0.4603988520328442</v>
      </c>
      <c r="AF1682" s="43">
        <f>('Estimates from MCMC'!$B$2-'MCMC runs'!W1682)/'Estimates from MCMC'!$B$2</f>
        <v>0.11924926864497326</v>
      </c>
    </row>
    <row r="1683" spans="1:32" x14ac:dyDescent="0.3">
      <c r="A1683" s="38">
        <v>1737</v>
      </c>
      <c r="B1683" s="38">
        <v>1915798.4133063897</v>
      </c>
      <c r="C1683" s="39">
        <v>52253.560911645298</v>
      </c>
      <c r="D1683" s="39">
        <v>51212.620671724799</v>
      </c>
      <c r="E1683" s="39">
        <f t="shared" si="468"/>
        <v>1040.9402399204992</v>
      </c>
      <c r="F1683" s="39">
        <v>52172.657826436298</v>
      </c>
      <c r="G1683" s="40">
        <f t="shared" si="469"/>
        <v>80.903085208999983</v>
      </c>
      <c r="H1683" s="39">
        <v>52162.620648450502</v>
      </c>
      <c r="I1683" s="39">
        <f t="shared" si="470"/>
        <v>90.940263194795989</v>
      </c>
      <c r="J1683" s="39">
        <v>51042.053397690899</v>
      </c>
      <c r="K1683" s="40">
        <f t="shared" si="471"/>
        <v>1211.5075139543987</v>
      </c>
      <c r="L1683" s="39">
        <v>50447.781863790602</v>
      </c>
      <c r="M1683" s="39">
        <f t="shared" si="472"/>
        <v>1805.7790478546958</v>
      </c>
      <c r="N1683" s="39">
        <f t="shared" si="477"/>
        <v>594.27153390029707</v>
      </c>
      <c r="O1683" s="40">
        <f>'Estimates from MCMC'!$B$2-L1683</f>
        <v>18613.218136209398</v>
      </c>
      <c r="P1683" s="39">
        <v>51706.141514920302</v>
      </c>
      <c r="Q1683" s="40">
        <f t="shared" si="473"/>
        <v>1258.3596511297001</v>
      </c>
      <c r="R1683" s="39">
        <v>51737.328305636402</v>
      </c>
      <c r="S1683" s="39">
        <f t="shared" si="474"/>
        <v>31.186790716099495</v>
      </c>
      <c r="T1683" s="39">
        <f t="shared" si="478"/>
        <v>1289.5464418457996</v>
      </c>
      <c r="U1683" s="39">
        <v>58400.767453591397</v>
      </c>
      <c r="V1683" s="39">
        <f t="shared" si="475"/>
        <v>7952.9855898007954</v>
      </c>
      <c r="W1683" s="39">
        <v>59946.062580409001</v>
      </c>
      <c r="X1683" s="39">
        <f t="shared" si="476"/>
        <v>255.74868497180432</v>
      </c>
      <c r="Y1683" s="39">
        <f t="shared" si="479"/>
        <v>9498.2807166183993</v>
      </c>
      <c r="Z1683" s="39">
        <f t="shared" si="480"/>
        <v>9114.9374195909986</v>
      </c>
      <c r="AA1683" s="45">
        <f t="shared" si="481"/>
        <v>6.9281218992279917E-2</v>
      </c>
      <c r="AB1683" s="45">
        <f t="shared" si="482"/>
        <v>0.4272762255082253</v>
      </c>
      <c r="AC1683" s="45">
        <f t="shared" si="483"/>
        <v>1.3740164817296221E-2</v>
      </c>
      <c r="AD1683" s="45">
        <f t="shared" si="484"/>
        <v>0.51029760931780144</v>
      </c>
      <c r="AE1683" s="45">
        <f t="shared" si="485"/>
        <v>0.48970239068219856</v>
      </c>
      <c r="AF1683" s="43">
        <f>('Estimates from MCMC'!$B$2-'MCMC runs'!W1683)/'Estimates from MCMC'!$B$2</f>
        <v>0.13198386092861381</v>
      </c>
    </row>
    <row r="1684" spans="1:32" x14ac:dyDescent="0.3">
      <c r="A1684" s="38">
        <v>3740</v>
      </c>
      <c r="B1684" s="38">
        <v>1915798.4133063897</v>
      </c>
      <c r="C1684" s="39">
        <v>52253.560911645298</v>
      </c>
      <c r="D1684" s="39">
        <v>51212.620671724799</v>
      </c>
      <c r="E1684" s="39">
        <f t="shared" si="468"/>
        <v>1040.9402399204992</v>
      </c>
      <c r="F1684" s="39">
        <v>52172.657826436298</v>
      </c>
      <c r="G1684" s="40">
        <f t="shared" si="469"/>
        <v>80.903085208999983</v>
      </c>
      <c r="H1684" s="39">
        <v>52162.620648450502</v>
      </c>
      <c r="I1684" s="39">
        <f t="shared" si="470"/>
        <v>90.940263194795989</v>
      </c>
      <c r="J1684" s="39">
        <v>51042.053397690899</v>
      </c>
      <c r="K1684" s="40">
        <f t="shared" si="471"/>
        <v>1211.5075139543987</v>
      </c>
      <c r="L1684" s="39">
        <v>50447.781863790602</v>
      </c>
      <c r="M1684" s="39">
        <f t="shared" si="472"/>
        <v>1805.7790478546958</v>
      </c>
      <c r="N1684" s="39">
        <f t="shared" si="477"/>
        <v>594.27153390029707</v>
      </c>
      <c r="O1684" s="40">
        <f>'Estimates from MCMC'!$B$2-L1684</f>
        <v>18613.218136209398</v>
      </c>
      <c r="P1684" s="39">
        <v>51706.141514920302</v>
      </c>
      <c r="Q1684" s="40">
        <f t="shared" si="473"/>
        <v>1258.3596511297001</v>
      </c>
      <c r="R1684" s="39">
        <v>51737.328305636402</v>
      </c>
      <c r="S1684" s="39">
        <f t="shared" si="474"/>
        <v>31.186790716099495</v>
      </c>
      <c r="T1684" s="39">
        <f t="shared" si="478"/>
        <v>1289.5464418457996</v>
      </c>
      <c r="U1684" s="39">
        <v>58400.767453591397</v>
      </c>
      <c r="V1684" s="39">
        <f t="shared" si="475"/>
        <v>7952.9855898007954</v>
      </c>
      <c r="W1684" s="39">
        <v>59946.062580409001</v>
      </c>
      <c r="X1684" s="39">
        <f t="shared" si="476"/>
        <v>255.74868497180432</v>
      </c>
      <c r="Y1684" s="39">
        <f t="shared" si="479"/>
        <v>9498.2807166183993</v>
      </c>
      <c r="Z1684" s="39">
        <f t="shared" si="480"/>
        <v>9114.9374195909986</v>
      </c>
      <c r="AA1684" s="45">
        <f t="shared" si="481"/>
        <v>6.9281218992279917E-2</v>
      </c>
      <c r="AB1684" s="45">
        <f t="shared" si="482"/>
        <v>0.4272762255082253</v>
      </c>
      <c r="AC1684" s="45">
        <f t="shared" si="483"/>
        <v>1.3740164817296221E-2</v>
      </c>
      <c r="AD1684" s="45">
        <f t="shared" si="484"/>
        <v>0.51029760931780144</v>
      </c>
      <c r="AE1684" s="45">
        <f t="shared" si="485"/>
        <v>0.48970239068219856</v>
      </c>
      <c r="AF1684" s="43">
        <f>('Estimates from MCMC'!$B$2-'MCMC runs'!W1684)/'Estimates from MCMC'!$B$2</f>
        <v>0.13198386092861381</v>
      </c>
    </row>
    <row r="1685" spans="1:32" x14ac:dyDescent="0.3">
      <c r="A1685" s="38">
        <v>518</v>
      </c>
      <c r="B1685" s="38">
        <v>2182444.3669456136</v>
      </c>
      <c r="C1685" s="39">
        <v>52362.301233013997</v>
      </c>
      <c r="D1685" s="39">
        <v>51342.587214726802</v>
      </c>
      <c r="E1685" s="39">
        <f t="shared" si="468"/>
        <v>1019.7140182871954</v>
      </c>
      <c r="F1685" s="39">
        <v>52293.057740411699</v>
      </c>
      <c r="G1685" s="40">
        <f t="shared" si="469"/>
        <v>69.24349260229792</v>
      </c>
      <c r="H1685" s="39">
        <v>52274.329937354101</v>
      </c>
      <c r="I1685" s="39">
        <f t="shared" si="470"/>
        <v>87.971295659895986</v>
      </c>
      <c r="J1685" s="39">
        <v>51186.205171476497</v>
      </c>
      <c r="K1685" s="40">
        <f t="shared" si="471"/>
        <v>1176.0960615375006</v>
      </c>
      <c r="L1685" s="39">
        <v>50611.000162750897</v>
      </c>
      <c r="M1685" s="39">
        <f t="shared" si="472"/>
        <v>1751.3010702631</v>
      </c>
      <c r="N1685" s="39">
        <f t="shared" si="477"/>
        <v>575.20500872559933</v>
      </c>
      <c r="O1685" s="40">
        <f>'Estimates from MCMC'!$B$2-L1685</f>
        <v>18449.999837249103</v>
      </c>
      <c r="P1685" s="39">
        <v>51825.845448909298</v>
      </c>
      <c r="Q1685" s="40">
        <f t="shared" si="473"/>
        <v>1214.845286158401</v>
      </c>
      <c r="R1685" s="39">
        <v>51856.2157267242</v>
      </c>
      <c r="S1685" s="39">
        <f t="shared" si="474"/>
        <v>30.370277814901783</v>
      </c>
      <c r="T1685" s="39">
        <f t="shared" si="478"/>
        <v>1245.2155639733028</v>
      </c>
      <c r="U1685" s="39">
        <v>58444.862986263302</v>
      </c>
      <c r="V1685" s="39">
        <f t="shared" si="475"/>
        <v>7833.8628235124052</v>
      </c>
      <c r="W1685" s="39">
        <v>59935.653123685799</v>
      </c>
      <c r="X1685" s="39">
        <f t="shared" si="476"/>
        <v>245.57457344919385</v>
      </c>
      <c r="Y1685" s="39">
        <f t="shared" si="479"/>
        <v>9324.6529609349018</v>
      </c>
      <c r="Z1685" s="39">
        <f t="shared" si="480"/>
        <v>9125.3468763142009</v>
      </c>
      <c r="AA1685" s="45">
        <f t="shared" si="481"/>
        <v>6.749135907629171E-2</v>
      </c>
      <c r="AB1685" s="45">
        <f t="shared" si="482"/>
        <v>0.4245996147759552</v>
      </c>
      <c r="AC1685" s="45">
        <f t="shared" si="483"/>
        <v>1.3310275101108568E-2</v>
      </c>
      <c r="AD1685" s="45">
        <f t="shared" si="484"/>
        <v>0.50540124895335548</v>
      </c>
      <c r="AE1685" s="45">
        <f t="shared" si="485"/>
        <v>0.49459875104664452</v>
      </c>
      <c r="AF1685" s="43">
        <f>('Estimates from MCMC'!$B$2-'MCMC runs'!W1685)/'Estimates from MCMC'!$B$2</f>
        <v>0.13213458936757649</v>
      </c>
    </row>
    <row r="1686" spans="1:32" x14ac:dyDescent="0.3">
      <c r="A1686" s="38">
        <v>2164</v>
      </c>
      <c r="B1686" s="38">
        <v>2058059.8557082822</v>
      </c>
      <c r="C1686" s="39">
        <v>52155.893933343803</v>
      </c>
      <c r="D1686" s="39">
        <v>51132.538047087401</v>
      </c>
      <c r="E1686" s="39">
        <f t="shared" si="468"/>
        <v>1023.3558862564023</v>
      </c>
      <c r="F1686" s="39">
        <v>52085.844571399903</v>
      </c>
      <c r="G1686" s="40">
        <f t="shared" si="469"/>
        <v>70.049361943900294</v>
      </c>
      <c r="H1686" s="39">
        <v>52067.044404370601</v>
      </c>
      <c r="I1686" s="39">
        <f t="shared" si="470"/>
        <v>88.849528973201814</v>
      </c>
      <c r="J1686" s="39">
        <v>50974.620303626099</v>
      </c>
      <c r="K1686" s="40">
        <f t="shared" si="471"/>
        <v>1181.2736297177034</v>
      </c>
      <c r="L1686" s="39">
        <v>50393.897886196901</v>
      </c>
      <c r="M1686" s="39">
        <f t="shared" si="472"/>
        <v>1761.9960471469021</v>
      </c>
      <c r="N1686" s="39">
        <f t="shared" si="477"/>
        <v>580.72241742919869</v>
      </c>
      <c r="O1686" s="40">
        <f>'Estimates from MCMC'!$B$2-L1686</f>
        <v>18667.102113803099</v>
      </c>
      <c r="P1686" s="39">
        <v>51618.994784194001</v>
      </c>
      <c r="Q1686" s="40">
        <f t="shared" si="473"/>
        <v>1225.0968979971003</v>
      </c>
      <c r="R1686" s="39">
        <v>51649.691863743501</v>
      </c>
      <c r="S1686" s="39">
        <f t="shared" si="474"/>
        <v>30.697079549499904</v>
      </c>
      <c r="T1686" s="39">
        <f t="shared" si="478"/>
        <v>1255.7939775466002</v>
      </c>
      <c r="U1686" s="39">
        <v>58195.778854455501</v>
      </c>
      <c r="V1686" s="39">
        <f t="shared" si="475"/>
        <v>7801.8809682585998</v>
      </c>
      <c r="W1686" s="39">
        <v>59697.2501368659</v>
      </c>
      <c r="X1686" s="39">
        <f t="shared" si="476"/>
        <v>245.67730486379878</v>
      </c>
      <c r="Y1686" s="39">
        <f t="shared" si="479"/>
        <v>9303.3522506689987</v>
      </c>
      <c r="Z1686" s="39">
        <f t="shared" si="480"/>
        <v>9363.7498631341005</v>
      </c>
      <c r="AA1686" s="45">
        <f t="shared" si="481"/>
        <v>6.7273108053446759E-2</v>
      </c>
      <c r="AB1686" s="45">
        <f t="shared" si="482"/>
        <v>0.417948159317649</v>
      </c>
      <c r="AC1686" s="45">
        <f t="shared" si="483"/>
        <v>1.3160977176105792E-2</v>
      </c>
      <c r="AD1686" s="45">
        <f t="shared" si="484"/>
        <v>0.49838224454720154</v>
      </c>
      <c r="AE1686" s="45">
        <f t="shared" si="485"/>
        <v>0.50161775545279852</v>
      </c>
      <c r="AF1686" s="43">
        <f>('Estimates from MCMC'!$B$2-'MCMC runs'!W1686)/'Estimates from MCMC'!$B$2</f>
        <v>0.13558665329395897</v>
      </c>
    </row>
    <row r="1687" spans="1:32" x14ac:dyDescent="0.3">
      <c r="A1687" s="38">
        <v>2123</v>
      </c>
      <c r="B1687" s="38">
        <v>1941577.0786924234</v>
      </c>
      <c r="C1687" s="39">
        <v>52832.710626024302</v>
      </c>
      <c r="D1687" s="39">
        <v>51751.442979405903</v>
      </c>
      <c r="E1687" s="39">
        <f t="shared" si="468"/>
        <v>1081.2676466183984</v>
      </c>
      <c r="F1687" s="39">
        <v>52770.767379500503</v>
      </c>
      <c r="G1687" s="40">
        <f t="shared" si="469"/>
        <v>61.943246523798734</v>
      </c>
      <c r="H1687" s="39">
        <v>52740.079681563002</v>
      </c>
      <c r="I1687" s="39">
        <f t="shared" si="470"/>
        <v>92.630944461299805</v>
      </c>
      <c r="J1687" s="39">
        <v>51597.857091997503</v>
      </c>
      <c r="K1687" s="40">
        <f t="shared" si="471"/>
        <v>1234.853534026799</v>
      </c>
      <c r="L1687" s="39">
        <v>50992.895199119303</v>
      </c>
      <c r="M1687" s="39">
        <f t="shared" si="472"/>
        <v>1839.8154269049992</v>
      </c>
      <c r="N1687" s="39">
        <f t="shared" si="477"/>
        <v>604.96189287820016</v>
      </c>
      <c r="O1687" s="40">
        <f>'Estimates from MCMC'!$B$2-L1687</f>
        <v>18068.104800880697</v>
      </c>
      <c r="P1687" s="39">
        <v>52279.893924278796</v>
      </c>
      <c r="Q1687" s="40">
        <f t="shared" si="473"/>
        <v>1286.9987251594939</v>
      </c>
      <c r="R1687" s="39">
        <v>52311.573420852299</v>
      </c>
      <c r="S1687" s="39">
        <f t="shared" si="474"/>
        <v>31.679496573502547</v>
      </c>
      <c r="T1687" s="39">
        <f t="shared" si="478"/>
        <v>1318.6782217329965</v>
      </c>
      <c r="U1687" s="39">
        <v>58928.681070089202</v>
      </c>
      <c r="V1687" s="39">
        <f t="shared" si="475"/>
        <v>7935.7858709698994</v>
      </c>
      <c r="W1687" s="39">
        <v>60507.9238361811</v>
      </c>
      <c r="X1687" s="39">
        <f t="shared" si="476"/>
        <v>260.56454435890191</v>
      </c>
      <c r="Y1687" s="39">
        <f t="shared" si="479"/>
        <v>9515.0286370617978</v>
      </c>
      <c r="Z1687" s="39">
        <f t="shared" si="480"/>
        <v>8553.0761638188997</v>
      </c>
      <c r="AA1687" s="45">
        <f t="shared" si="481"/>
        <v>7.2983759850049124E-2</v>
      </c>
      <c r="AB1687" s="45">
        <f t="shared" si="482"/>
        <v>0.43921517826170037</v>
      </c>
      <c r="AC1687" s="45">
        <f t="shared" si="483"/>
        <v>1.4421243801187226E-2</v>
      </c>
      <c r="AD1687" s="45">
        <f t="shared" si="484"/>
        <v>0.52662018191293669</v>
      </c>
      <c r="AE1687" s="45">
        <f t="shared" si="485"/>
        <v>0.47337981808706331</v>
      </c>
      <c r="AF1687" s="43">
        <f>('Estimates from MCMC'!$B$2-'MCMC runs'!W1687)/'Estimates from MCMC'!$B$2</f>
        <v>0.12384813663020952</v>
      </c>
    </row>
    <row r="1688" spans="1:32" x14ac:dyDescent="0.3">
      <c r="A1688" s="38">
        <v>336</v>
      </c>
      <c r="B1688" s="38">
        <v>1921339.5963204207</v>
      </c>
      <c r="C1688" s="39">
        <v>51492.6632058287</v>
      </c>
      <c r="D1688" s="39">
        <v>50449.888704745899</v>
      </c>
      <c r="E1688" s="39">
        <f t="shared" si="468"/>
        <v>1042.7745010828003</v>
      </c>
      <c r="F1688" s="39">
        <v>51421.825762692803</v>
      </c>
      <c r="G1688" s="40">
        <f t="shared" si="469"/>
        <v>70.837443135897047</v>
      </c>
      <c r="H1688" s="39">
        <v>51402.164323053199</v>
      </c>
      <c r="I1688" s="39">
        <f t="shared" si="470"/>
        <v>90.498882775500533</v>
      </c>
      <c r="J1688" s="39">
        <v>50289.6023285302</v>
      </c>
      <c r="K1688" s="40">
        <f t="shared" si="471"/>
        <v>1203.0608772984997</v>
      </c>
      <c r="L1688" s="39">
        <v>49698.568268451301</v>
      </c>
      <c r="M1688" s="39">
        <f t="shared" si="472"/>
        <v>1794.0949373773983</v>
      </c>
      <c r="N1688" s="39">
        <f t="shared" si="477"/>
        <v>591.03406007889862</v>
      </c>
      <c r="O1688" s="40">
        <f>'Estimates from MCMC'!$B$2-L1688</f>
        <v>19362.431731548699</v>
      </c>
      <c r="P1688" s="39">
        <v>50951.863325691702</v>
      </c>
      <c r="Q1688" s="40">
        <f t="shared" si="473"/>
        <v>1253.2950572404006</v>
      </c>
      <c r="R1688" s="39">
        <v>50982.956044357103</v>
      </c>
      <c r="S1688" s="39">
        <f t="shared" si="474"/>
        <v>31.092718665400753</v>
      </c>
      <c r="T1688" s="39">
        <f t="shared" si="478"/>
        <v>1284.3877759058014</v>
      </c>
      <c r="U1688" s="39">
        <v>57250.953525168399</v>
      </c>
      <c r="V1688" s="39">
        <f t="shared" si="475"/>
        <v>7552.3852567170979</v>
      </c>
      <c r="W1688" s="39">
        <v>58784.473564094202</v>
      </c>
      <c r="X1688" s="39">
        <f t="shared" si="476"/>
        <v>249.13226302000112</v>
      </c>
      <c r="Y1688" s="39">
        <f t="shared" si="479"/>
        <v>9085.9052956429005</v>
      </c>
      <c r="Z1688" s="39">
        <f t="shared" si="480"/>
        <v>10276.526435905798</v>
      </c>
      <c r="AA1688" s="45">
        <f t="shared" si="481"/>
        <v>6.6334011848989488E-2</v>
      </c>
      <c r="AB1688" s="45">
        <f t="shared" si="482"/>
        <v>0.3900535511978806</v>
      </c>
      <c r="AC1688" s="45">
        <f t="shared" si="483"/>
        <v>1.2866785870396164E-2</v>
      </c>
      <c r="AD1688" s="45">
        <f t="shared" si="484"/>
        <v>0.46925434891726625</v>
      </c>
      <c r="AE1688" s="45">
        <f t="shared" si="485"/>
        <v>0.53074565108273375</v>
      </c>
      <c r="AF1688" s="43">
        <f>('Estimates from MCMC'!$B$2-'MCMC runs'!W1688)/'Estimates from MCMC'!$B$2</f>
        <v>0.14880361471605968</v>
      </c>
    </row>
    <row r="1689" spans="1:32" x14ac:dyDescent="0.3">
      <c r="A1689" s="38">
        <v>1327</v>
      </c>
      <c r="B1689" s="38">
        <v>1921339.5963204207</v>
      </c>
      <c r="C1689" s="39">
        <v>51492.6632058287</v>
      </c>
      <c r="D1689" s="39">
        <v>50449.888704745899</v>
      </c>
      <c r="E1689" s="39">
        <f t="shared" si="468"/>
        <v>1042.7745010828003</v>
      </c>
      <c r="F1689" s="39">
        <v>51421.825762692803</v>
      </c>
      <c r="G1689" s="40">
        <f t="shared" si="469"/>
        <v>70.837443135897047</v>
      </c>
      <c r="H1689" s="39">
        <v>51402.164323053199</v>
      </c>
      <c r="I1689" s="39">
        <f t="shared" si="470"/>
        <v>90.498882775500533</v>
      </c>
      <c r="J1689" s="39">
        <v>50289.6023285302</v>
      </c>
      <c r="K1689" s="40">
        <f t="shared" si="471"/>
        <v>1203.0608772984997</v>
      </c>
      <c r="L1689" s="39">
        <v>49698.568268451301</v>
      </c>
      <c r="M1689" s="39">
        <f t="shared" si="472"/>
        <v>1794.0949373773983</v>
      </c>
      <c r="N1689" s="39">
        <f t="shared" si="477"/>
        <v>591.03406007889862</v>
      </c>
      <c r="O1689" s="40">
        <f>'Estimates from MCMC'!$B$2-L1689</f>
        <v>19362.431731548699</v>
      </c>
      <c r="P1689" s="39">
        <v>50951.863325691702</v>
      </c>
      <c r="Q1689" s="40">
        <f t="shared" si="473"/>
        <v>1253.2950572404006</v>
      </c>
      <c r="R1689" s="39">
        <v>50982.956044357103</v>
      </c>
      <c r="S1689" s="39">
        <f t="shared" si="474"/>
        <v>31.092718665400753</v>
      </c>
      <c r="T1689" s="39">
        <f t="shared" si="478"/>
        <v>1284.3877759058014</v>
      </c>
      <c r="U1689" s="39">
        <v>57250.953525168399</v>
      </c>
      <c r="V1689" s="39">
        <f t="shared" si="475"/>
        <v>7552.3852567170979</v>
      </c>
      <c r="W1689" s="39">
        <v>58784.473564094202</v>
      </c>
      <c r="X1689" s="39">
        <f t="shared" si="476"/>
        <v>249.13226302000112</v>
      </c>
      <c r="Y1689" s="39">
        <f t="shared" si="479"/>
        <v>9085.9052956429005</v>
      </c>
      <c r="Z1689" s="39">
        <f t="shared" si="480"/>
        <v>10276.526435905798</v>
      </c>
      <c r="AA1689" s="45">
        <f t="shared" si="481"/>
        <v>6.6334011848989488E-2</v>
      </c>
      <c r="AB1689" s="45">
        <f t="shared" si="482"/>
        <v>0.3900535511978806</v>
      </c>
      <c r="AC1689" s="45">
        <f t="shared" si="483"/>
        <v>1.2866785870396164E-2</v>
      </c>
      <c r="AD1689" s="45">
        <f t="shared" si="484"/>
        <v>0.46925434891726625</v>
      </c>
      <c r="AE1689" s="45">
        <f t="shared" si="485"/>
        <v>0.53074565108273375</v>
      </c>
      <c r="AF1689" s="43">
        <f>('Estimates from MCMC'!$B$2-'MCMC runs'!W1689)/'Estimates from MCMC'!$B$2</f>
        <v>0.14880361471605968</v>
      </c>
    </row>
    <row r="1690" spans="1:32" x14ac:dyDescent="0.3">
      <c r="A1690" s="38">
        <v>4310</v>
      </c>
      <c r="B1690" s="38">
        <v>1921339.5963204207</v>
      </c>
      <c r="C1690" s="39">
        <v>51492.6632058287</v>
      </c>
      <c r="D1690" s="39">
        <v>50449.888704745899</v>
      </c>
      <c r="E1690" s="39">
        <f t="shared" si="468"/>
        <v>1042.7745010828003</v>
      </c>
      <c r="F1690" s="39">
        <v>51421.825762692803</v>
      </c>
      <c r="G1690" s="40">
        <f t="shared" si="469"/>
        <v>70.837443135897047</v>
      </c>
      <c r="H1690" s="39">
        <v>51402.164323053199</v>
      </c>
      <c r="I1690" s="39">
        <f t="shared" si="470"/>
        <v>90.498882775500533</v>
      </c>
      <c r="J1690" s="39">
        <v>50289.6023285302</v>
      </c>
      <c r="K1690" s="40">
        <f t="shared" si="471"/>
        <v>1203.0608772984997</v>
      </c>
      <c r="L1690" s="39">
        <v>49698.568268451301</v>
      </c>
      <c r="M1690" s="39">
        <f t="shared" si="472"/>
        <v>1794.0949373773983</v>
      </c>
      <c r="N1690" s="39">
        <f t="shared" si="477"/>
        <v>591.03406007889862</v>
      </c>
      <c r="O1690" s="40">
        <f>'Estimates from MCMC'!$B$2-L1690</f>
        <v>19362.431731548699</v>
      </c>
      <c r="P1690" s="39">
        <v>50951.863325691702</v>
      </c>
      <c r="Q1690" s="40">
        <f t="shared" si="473"/>
        <v>1253.2950572404006</v>
      </c>
      <c r="R1690" s="39">
        <v>50982.956044357103</v>
      </c>
      <c r="S1690" s="39">
        <f t="shared" si="474"/>
        <v>31.092718665400753</v>
      </c>
      <c r="T1690" s="39">
        <f t="shared" si="478"/>
        <v>1284.3877759058014</v>
      </c>
      <c r="U1690" s="39">
        <v>57250.953525168399</v>
      </c>
      <c r="V1690" s="39">
        <f t="shared" si="475"/>
        <v>7552.3852567170979</v>
      </c>
      <c r="W1690" s="39">
        <v>58784.473564094202</v>
      </c>
      <c r="X1690" s="39">
        <f t="shared" si="476"/>
        <v>249.13226302000112</v>
      </c>
      <c r="Y1690" s="39">
        <f t="shared" si="479"/>
        <v>9085.9052956429005</v>
      </c>
      <c r="Z1690" s="39">
        <f t="shared" si="480"/>
        <v>10276.526435905798</v>
      </c>
      <c r="AA1690" s="45">
        <f t="shared" si="481"/>
        <v>6.6334011848989488E-2</v>
      </c>
      <c r="AB1690" s="45">
        <f t="shared" si="482"/>
        <v>0.3900535511978806</v>
      </c>
      <c r="AC1690" s="45">
        <f t="shared" si="483"/>
        <v>1.2866785870396164E-2</v>
      </c>
      <c r="AD1690" s="45">
        <f t="shared" si="484"/>
        <v>0.46925434891726625</v>
      </c>
      <c r="AE1690" s="45">
        <f t="shared" si="485"/>
        <v>0.53074565108273375</v>
      </c>
      <c r="AF1690" s="43">
        <f>('Estimates from MCMC'!$B$2-'MCMC runs'!W1690)/'Estimates from MCMC'!$B$2</f>
        <v>0.14880361471605968</v>
      </c>
    </row>
    <row r="1691" spans="1:32" x14ac:dyDescent="0.3">
      <c r="A1691" s="38">
        <v>2231</v>
      </c>
      <c r="B1691" s="38">
        <v>2122400.9289343394</v>
      </c>
      <c r="C1691" s="39">
        <v>52900.9556726878</v>
      </c>
      <c r="D1691" s="39">
        <v>51853.957843313197</v>
      </c>
      <c r="E1691" s="39">
        <f t="shared" si="468"/>
        <v>1046.9978293746026</v>
      </c>
      <c r="F1691" s="39">
        <v>52844.922154637003</v>
      </c>
      <c r="G1691" s="40">
        <f t="shared" si="469"/>
        <v>56.033518050797284</v>
      </c>
      <c r="H1691" s="39">
        <v>52810.814754854502</v>
      </c>
      <c r="I1691" s="39">
        <f t="shared" si="470"/>
        <v>90.140917833297863</v>
      </c>
      <c r="J1691" s="39">
        <v>51708.365585880398</v>
      </c>
      <c r="K1691" s="40">
        <f t="shared" si="471"/>
        <v>1192.5900868074023</v>
      </c>
      <c r="L1691" s="39">
        <v>51119.132701164599</v>
      </c>
      <c r="M1691" s="39">
        <f t="shared" si="472"/>
        <v>1781.822971523201</v>
      </c>
      <c r="N1691" s="39">
        <f t="shared" si="477"/>
        <v>589.23288471579872</v>
      </c>
      <c r="O1691" s="40">
        <f>'Estimates from MCMC'!$B$2-L1691</f>
        <v>17941.867298835401</v>
      </c>
      <c r="P1691" s="39">
        <v>52359.488596374598</v>
      </c>
      <c r="Q1691" s="40">
        <f t="shared" si="473"/>
        <v>1240.3558952099993</v>
      </c>
      <c r="R1691" s="39">
        <v>52390.759667809602</v>
      </c>
      <c r="S1691" s="39">
        <f t="shared" si="474"/>
        <v>31.27107143500325</v>
      </c>
      <c r="T1691" s="39">
        <f t="shared" si="478"/>
        <v>1271.6269666450025</v>
      </c>
      <c r="U1691" s="39">
        <v>59043.801667121203</v>
      </c>
      <c r="V1691" s="39">
        <f t="shared" si="475"/>
        <v>7924.6689659566036</v>
      </c>
      <c r="W1691" s="39">
        <v>60564.9857610088</v>
      </c>
      <c r="X1691" s="39">
        <f t="shared" si="476"/>
        <v>249.55712724259502</v>
      </c>
      <c r="Y1691" s="39">
        <f t="shared" si="479"/>
        <v>9445.8530598442012</v>
      </c>
      <c r="Z1691" s="39">
        <f t="shared" si="480"/>
        <v>8496.0142389911998</v>
      </c>
      <c r="AA1691" s="45">
        <f t="shared" si="481"/>
        <v>7.0874839584146476E-2</v>
      </c>
      <c r="AB1691" s="45">
        <f t="shared" si="482"/>
        <v>0.44168585320386305</v>
      </c>
      <c r="AC1691" s="45">
        <f t="shared" si="483"/>
        <v>1.3909205941947507E-2</v>
      </c>
      <c r="AD1691" s="45">
        <f t="shared" si="484"/>
        <v>0.52646989872995698</v>
      </c>
      <c r="AE1691" s="45">
        <f t="shared" si="485"/>
        <v>0.47353010127004297</v>
      </c>
      <c r="AF1691" s="43">
        <f>('Estimates from MCMC'!$B$2-'MCMC runs'!W1691)/'Estimates from MCMC'!$B$2</f>
        <v>0.12302188266881742</v>
      </c>
    </row>
    <row r="1692" spans="1:32" x14ac:dyDescent="0.3">
      <c r="A1692" s="38">
        <v>4547</v>
      </c>
      <c r="B1692" s="38">
        <v>2057735.5043671087</v>
      </c>
      <c r="C1692" s="39">
        <v>52457.500993923502</v>
      </c>
      <c r="D1692" s="39">
        <v>51438.088966664902</v>
      </c>
      <c r="E1692" s="39">
        <f t="shared" si="468"/>
        <v>1019.4120272586006</v>
      </c>
      <c r="F1692" s="39">
        <v>52392.135048335098</v>
      </c>
      <c r="G1692" s="40">
        <f t="shared" si="469"/>
        <v>65.365945588404429</v>
      </c>
      <c r="H1692" s="39">
        <v>52368.568462576201</v>
      </c>
      <c r="I1692" s="39">
        <f t="shared" si="470"/>
        <v>88.932531347301847</v>
      </c>
      <c r="J1692" s="39">
        <v>51284.478335395899</v>
      </c>
      <c r="K1692" s="40">
        <f t="shared" si="471"/>
        <v>1173.0226585276032</v>
      </c>
      <c r="L1692" s="39">
        <v>50702.872858723902</v>
      </c>
      <c r="M1692" s="39">
        <f t="shared" si="472"/>
        <v>1754.6281351996004</v>
      </c>
      <c r="N1692" s="39">
        <f t="shared" si="477"/>
        <v>581.60547667199717</v>
      </c>
      <c r="O1692" s="40">
        <f>'Estimates from MCMC'!$B$2-L1692</f>
        <v>18358.127141276098</v>
      </c>
      <c r="P1692" s="39">
        <v>51923.324625358298</v>
      </c>
      <c r="Q1692" s="40">
        <f t="shared" si="473"/>
        <v>1220.4517666343963</v>
      </c>
      <c r="R1692" s="39">
        <v>51954.280297639903</v>
      </c>
      <c r="S1692" s="39">
        <f t="shared" si="474"/>
        <v>30.955672281605075</v>
      </c>
      <c r="T1692" s="39">
        <f t="shared" si="478"/>
        <v>1251.4074389160014</v>
      </c>
      <c r="U1692" s="39">
        <v>58475.026422217699</v>
      </c>
      <c r="V1692" s="39">
        <f t="shared" si="475"/>
        <v>7772.1535634937973</v>
      </c>
      <c r="W1692" s="39">
        <v>59968.9805505064</v>
      </c>
      <c r="X1692" s="39">
        <f t="shared" si="476"/>
        <v>242.54668937269889</v>
      </c>
      <c r="Y1692" s="39">
        <f t="shared" si="479"/>
        <v>9266.1076917824976</v>
      </c>
      <c r="Z1692" s="39">
        <f t="shared" si="480"/>
        <v>9092.0194494936004</v>
      </c>
      <c r="AA1692" s="45">
        <f t="shared" si="481"/>
        <v>6.8166400051907175E-2</v>
      </c>
      <c r="AB1692" s="45">
        <f t="shared" si="482"/>
        <v>0.42336309710041287</v>
      </c>
      <c r="AC1692" s="45">
        <f t="shared" si="483"/>
        <v>1.3211951715235759E-2</v>
      </c>
      <c r="AD1692" s="45">
        <f t="shared" si="484"/>
        <v>0.50474144886755579</v>
      </c>
      <c r="AE1692" s="45">
        <f t="shared" si="485"/>
        <v>0.49525855113244421</v>
      </c>
      <c r="AF1692" s="43">
        <f>('Estimates from MCMC'!$B$2-'MCMC runs'!W1692)/'Estimates from MCMC'!$B$2</f>
        <v>0.13165200981007516</v>
      </c>
    </row>
    <row r="1693" spans="1:32" x14ac:dyDescent="0.3">
      <c r="A1693" s="38">
        <v>2738</v>
      </c>
      <c r="B1693" s="38">
        <v>1921842.7973395241</v>
      </c>
      <c r="C1693" s="39">
        <v>53889.723921842997</v>
      </c>
      <c r="D1693" s="39">
        <v>52849.161184955497</v>
      </c>
      <c r="E1693" s="39">
        <f t="shared" si="468"/>
        <v>1040.5627368874993</v>
      </c>
      <c r="F1693" s="39">
        <v>53838.300946334697</v>
      </c>
      <c r="G1693" s="40">
        <f t="shared" si="469"/>
        <v>51.422975508299714</v>
      </c>
      <c r="H1693" s="39">
        <v>53801.590207225498</v>
      </c>
      <c r="I1693" s="39">
        <f t="shared" si="470"/>
        <v>88.133714617499209</v>
      </c>
      <c r="J1693" s="39">
        <v>52710.125451773703</v>
      </c>
      <c r="K1693" s="40">
        <f t="shared" si="471"/>
        <v>1179.5984700692934</v>
      </c>
      <c r="L1693" s="39">
        <v>52133.538253404098</v>
      </c>
      <c r="M1693" s="39">
        <f t="shared" si="472"/>
        <v>1756.1856684388986</v>
      </c>
      <c r="N1693" s="39">
        <f t="shared" si="477"/>
        <v>576.58719836960518</v>
      </c>
      <c r="O1693" s="40">
        <f>'Estimates from MCMC'!$B$2-L1693</f>
        <v>16927.461746595902</v>
      </c>
      <c r="P1693" s="39">
        <v>53354.406058509398</v>
      </c>
      <c r="Q1693" s="40">
        <f t="shared" si="473"/>
        <v>1220.8678051052993</v>
      </c>
      <c r="R1693" s="39">
        <v>53384.624347783298</v>
      </c>
      <c r="S1693" s="39">
        <f t="shared" si="474"/>
        <v>30.218289273900155</v>
      </c>
      <c r="T1693" s="39">
        <f t="shared" si="478"/>
        <v>1251.0860943791995</v>
      </c>
      <c r="U1693" s="39">
        <v>60171.055063133703</v>
      </c>
      <c r="V1693" s="39">
        <f t="shared" si="475"/>
        <v>8037.5168097296046</v>
      </c>
      <c r="W1693" s="39">
        <v>61666.545353581198</v>
      </c>
      <c r="X1693" s="39">
        <f t="shared" si="476"/>
        <v>244.40419606829528</v>
      </c>
      <c r="Y1693" s="39">
        <f t="shared" si="479"/>
        <v>9533.0071001770993</v>
      </c>
      <c r="Z1693" s="39">
        <f t="shared" si="480"/>
        <v>7394.4546464188024</v>
      </c>
      <c r="AA1693" s="45">
        <f t="shared" si="481"/>
        <v>7.3908664695744586E-2</v>
      </c>
      <c r="AB1693" s="45">
        <f t="shared" si="482"/>
        <v>0.474821147437887</v>
      </c>
      <c r="AC1693" s="45">
        <f t="shared" si="483"/>
        <v>1.4438325114953797E-2</v>
      </c>
      <c r="AD1693" s="45">
        <f t="shared" si="484"/>
        <v>0.56316813724858539</v>
      </c>
      <c r="AE1693" s="45">
        <f t="shared" si="485"/>
        <v>0.43683186275141461</v>
      </c>
      <c r="AF1693" s="43">
        <f>('Estimates from MCMC'!$B$2-'MCMC runs'!W1693)/'Estimates from MCMC'!$B$2</f>
        <v>0.10707135208610942</v>
      </c>
    </row>
    <row r="1694" spans="1:32" x14ac:dyDescent="0.3">
      <c r="A1694" s="38">
        <v>317</v>
      </c>
      <c r="B1694" s="38">
        <v>1991073.3312866862</v>
      </c>
      <c r="C1694" s="39">
        <v>52661.278346780899</v>
      </c>
      <c r="D1694" s="39">
        <v>51618.448061250499</v>
      </c>
      <c r="E1694" s="39">
        <f t="shared" si="468"/>
        <v>1042.8302855303991</v>
      </c>
      <c r="F1694" s="39">
        <v>52580.903725358497</v>
      </c>
      <c r="G1694" s="40">
        <f t="shared" si="469"/>
        <v>80.374621422401106</v>
      </c>
      <c r="H1694" s="39">
        <v>52571.9041141466</v>
      </c>
      <c r="I1694" s="39">
        <f t="shared" si="470"/>
        <v>89.374232634298096</v>
      </c>
      <c r="J1694" s="39">
        <v>51450.030941206896</v>
      </c>
      <c r="K1694" s="40">
        <f t="shared" si="471"/>
        <v>1211.2474055740022</v>
      </c>
      <c r="L1694" s="39">
        <v>50865.994057720301</v>
      </c>
      <c r="M1694" s="39">
        <f t="shared" si="472"/>
        <v>1795.2842890605971</v>
      </c>
      <c r="N1694" s="39">
        <f t="shared" si="477"/>
        <v>584.03688348659489</v>
      </c>
      <c r="O1694" s="40">
        <f>'Estimates from MCMC'!$B$2-L1694</f>
        <v>18195.005942279699</v>
      </c>
      <c r="P1694" s="39">
        <v>52119.038933303003</v>
      </c>
      <c r="Q1694" s="40">
        <f t="shared" si="473"/>
        <v>1253.0448755827019</v>
      </c>
      <c r="R1694" s="39">
        <v>52149.188136293102</v>
      </c>
      <c r="S1694" s="39">
        <f t="shared" si="474"/>
        <v>30.149202990098274</v>
      </c>
      <c r="T1694" s="39">
        <f t="shared" si="478"/>
        <v>1283.1940785728002</v>
      </c>
      <c r="U1694" s="39">
        <v>58690.1578842858</v>
      </c>
      <c r="V1694" s="39">
        <f t="shared" si="475"/>
        <v>7824.1638265654983</v>
      </c>
      <c r="W1694" s="39">
        <v>60224.665256461303</v>
      </c>
      <c r="X1694" s="39">
        <f t="shared" si="476"/>
        <v>251.3132936027032</v>
      </c>
      <c r="Y1694" s="39">
        <f t="shared" si="479"/>
        <v>9358.6711987410017</v>
      </c>
      <c r="Z1694" s="39">
        <f t="shared" si="480"/>
        <v>8836.3347435386968</v>
      </c>
      <c r="AA1694" s="45">
        <f t="shared" si="481"/>
        <v>7.0524520994579329E-2</v>
      </c>
      <c r="AB1694" s="45">
        <f t="shared" si="482"/>
        <v>0.43001710751764605</v>
      </c>
      <c r="AC1694" s="45">
        <f t="shared" si="483"/>
        <v>1.3812212779701655E-2</v>
      </c>
      <c r="AD1694" s="45">
        <f t="shared" si="484"/>
        <v>0.51435384129192707</v>
      </c>
      <c r="AE1694" s="45">
        <f t="shared" si="485"/>
        <v>0.48564615870807293</v>
      </c>
      <c r="AF1694" s="43">
        <f>('Estimates from MCMC'!$B$2-'MCMC runs'!W1694)/'Estimates from MCMC'!$B$2</f>
        <v>0.12794970741140002</v>
      </c>
    </row>
    <row r="1695" spans="1:32" x14ac:dyDescent="0.3">
      <c r="A1695" s="38">
        <v>2789</v>
      </c>
      <c r="B1695" s="38">
        <v>2165241.5194678926</v>
      </c>
      <c r="C1695" s="39">
        <v>51886.633567010504</v>
      </c>
      <c r="D1695" s="39">
        <v>50827.789399473397</v>
      </c>
      <c r="E1695" s="39">
        <f t="shared" si="468"/>
        <v>1058.8441675371068</v>
      </c>
      <c r="F1695" s="39">
        <v>51818.9802628791</v>
      </c>
      <c r="G1695" s="40">
        <f t="shared" si="469"/>
        <v>67.653304131403274</v>
      </c>
      <c r="H1695" s="39">
        <v>51796.356946767599</v>
      </c>
      <c r="I1695" s="39">
        <f t="shared" si="470"/>
        <v>90.276620242904755</v>
      </c>
      <c r="J1695" s="39">
        <v>50670.908882685297</v>
      </c>
      <c r="K1695" s="40">
        <f t="shared" si="471"/>
        <v>1215.7246843252069</v>
      </c>
      <c r="L1695" s="39">
        <v>50081.455694239303</v>
      </c>
      <c r="M1695" s="39">
        <f t="shared" si="472"/>
        <v>1805.1778727712008</v>
      </c>
      <c r="N1695" s="39">
        <f t="shared" si="477"/>
        <v>589.45318844599387</v>
      </c>
      <c r="O1695" s="40">
        <f>'Estimates from MCMC'!$B$2-L1695</f>
        <v>18979.544305760697</v>
      </c>
      <c r="P1695" s="39">
        <v>51343.2026700067</v>
      </c>
      <c r="Q1695" s="40">
        <f t="shared" si="473"/>
        <v>1261.7469757673971</v>
      </c>
      <c r="R1695" s="39">
        <v>51373.834972853198</v>
      </c>
      <c r="S1695" s="39">
        <f t="shared" si="474"/>
        <v>30.632302846497623</v>
      </c>
      <c r="T1695" s="39">
        <f t="shared" si="478"/>
        <v>1292.3792786138947</v>
      </c>
      <c r="U1695" s="39">
        <v>57711.290337743303</v>
      </c>
      <c r="V1695" s="39">
        <f t="shared" si="475"/>
        <v>7629.8346435040003</v>
      </c>
      <c r="W1695" s="39">
        <v>59255.680756786503</v>
      </c>
      <c r="X1695" s="39">
        <f t="shared" si="476"/>
        <v>252.01114042930567</v>
      </c>
      <c r="Y1695" s="39">
        <f t="shared" si="479"/>
        <v>9174.2250625472007</v>
      </c>
      <c r="Z1695" s="39">
        <f t="shared" si="480"/>
        <v>9805.3192432134965</v>
      </c>
      <c r="AA1695" s="45">
        <f t="shared" si="481"/>
        <v>6.8093272303783925E-2</v>
      </c>
      <c r="AB1695" s="45">
        <f t="shared" si="482"/>
        <v>0.40200304710098766</v>
      </c>
      <c r="AC1695" s="45">
        <f t="shared" si="483"/>
        <v>1.3278039576156468E-2</v>
      </c>
      <c r="AD1695" s="45">
        <f t="shared" si="484"/>
        <v>0.48337435898092806</v>
      </c>
      <c r="AE1695" s="45">
        <f t="shared" si="485"/>
        <v>0.51662564101907194</v>
      </c>
      <c r="AF1695" s="43">
        <f>('Estimates from MCMC'!$B$2-'MCMC runs'!W1695)/'Estimates from MCMC'!$B$2</f>
        <v>0.14198055694550465</v>
      </c>
    </row>
    <row r="1696" spans="1:32" x14ac:dyDescent="0.3">
      <c r="A1696" s="38">
        <v>539</v>
      </c>
      <c r="B1696" s="38">
        <v>2066852.3075419934</v>
      </c>
      <c r="C1696" s="39">
        <v>51828.997870501596</v>
      </c>
      <c r="D1696" s="39">
        <v>50816.738190318902</v>
      </c>
      <c r="E1696" s="39">
        <f t="shared" si="468"/>
        <v>1012.2596801826949</v>
      </c>
      <c r="F1696" s="39">
        <v>51764.396578624001</v>
      </c>
      <c r="G1696" s="40">
        <f t="shared" si="469"/>
        <v>64.601291877595941</v>
      </c>
      <c r="H1696" s="39">
        <v>51741.636703621502</v>
      </c>
      <c r="I1696" s="39">
        <f t="shared" si="470"/>
        <v>87.36116688009497</v>
      </c>
      <c r="J1696" s="39">
        <v>50665.554880899901</v>
      </c>
      <c r="K1696" s="40">
        <f t="shared" si="471"/>
        <v>1163.4429896016954</v>
      </c>
      <c r="L1696" s="39">
        <v>50094.433341047101</v>
      </c>
      <c r="M1696" s="39">
        <f t="shared" si="472"/>
        <v>1734.5645294544956</v>
      </c>
      <c r="N1696" s="39">
        <f t="shared" si="477"/>
        <v>571.1215398528002</v>
      </c>
      <c r="O1696" s="40">
        <f>'Estimates from MCMC'!$B$2-L1696</f>
        <v>18966.566658952899</v>
      </c>
      <c r="P1696" s="39">
        <v>51296.784419113399</v>
      </c>
      <c r="Q1696" s="40">
        <f t="shared" si="473"/>
        <v>1202.3510780662982</v>
      </c>
      <c r="R1696" s="39">
        <v>51327.073090746599</v>
      </c>
      <c r="S1696" s="39">
        <f t="shared" si="474"/>
        <v>30.288671633199556</v>
      </c>
      <c r="T1696" s="39">
        <f t="shared" si="478"/>
        <v>1232.6397496994978</v>
      </c>
      <c r="U1696" s="39">
        <v>57763.302701523797</v>
      </c>
      <c r="V1696" s="39">
        <f t="shared" si="475"/>
        <v>7668.8693604766959</v>
      </c>
      <c r="W1696" s="39">
        <v>59237.0332445436</v>
      </c>
      <c r="X1696" s="39">
        <f t="shared" si="476"/>
        <v>241.09079332030524</v>
      </c>
      <c r="Y1696" s="39">
        <f t="shared" si="479"/>
        <v>9142.5999034964989</v>
      </c>
      <c r="Z1696" s="39">
        <f t="shared" si="480"/>
        <v>9823.9667554564003</v>
      </c>
      <c r="AA1696" s="45">
        <f t="shared" si="481"/>
        <v>6.4990136162448128E-2</v>
      </c>
      <c r="AB1696" s="45">
        <f t="shared" si="482"/>
        <v>0.40433619317477865</v>
      </c>
      <c r="AC1696" s="45">
        <f t="shared" si="483"/>
        <v>1.2711356654869412E-2</v>
      </c>
      <c r="AD1696" s="45">
        <f t="shared" si="484"/>
        <v>0.48203768599209623</v>
      </c>
      <c r="AE1696" s="45">
        <f t="shared" si="485"/>
        <v>0.51796231400790382</v>
      </c>
      <c r="AF1696" s="43">
        <f>('Estimates from MCMC'!$B$2-'MCMC runs'!W1696)/'Estimates from MCMC'!$B$2</f>
        <v>0.1422505720371324</v>
      </c>
    </row>
    <row r="1697" spans="1:32" x14ac:dyDescent="0.3">
      <c r="A1697" s="38">
        <v>3890</v>
      </c>
      <c r="B1697" s="38">
        <v>1923768.0294275219</v>
      </c>
      <c r="C1697" s="39">
        <v>52513.265391891298</v>
      </c>
      <c r="D1697" s="39">
        <v>51469.681857935997</v>
      </c>
      <c r="E1697" s="39">
        <f t="shared" si="468"/>
        <v>1043.5835339553014</v>
      </c>
      <c r="F1697" s="39">
        <v>52439.591441225399</v>
      </c>
      <c r="G1697" s="40">
        <f t="shared" si="469"/>
        <v>73.673950665899611</v>
      </c>
      <c r="H1697" s="39">
        <v>52423.351848140199</v>
      </c>
      <c r="I1697" s="39">
        <f t="shared" si="470"/>
        <v>89.913543751099496</v>
      </c>
      <c r="J1697" s="39">
        <v>51307.115558378697</v>
      </c>
      <c r="K1697" s="40">
        <f t="shared" si="471"/>
        <v>1206.1498335126016</v>
      </c>
      <c r="L1697" s="39">
        <v>50719.671949062598</v>
      </c>
      <c r="M1697" s="39">
        <f t="shared" si="472"/>
        <v>1793.5934428287001</v>
      </c>
      <c r="N1697" s="39">
        <f t="shared" si="477"/>
        <v>587.44360931609845</v>
      </c>
      <c r="O1697" s="40">
        <f>'Estimates from MCMC'!$B$2-L1697</f>
        <v>18341.328050937402</v>
      </c>
      <c r="P1697" s="39">
        <v>51966.742646662096</v>
      </c>
      <c r="Q1697" s="40">
        <f t="shared" si="473"/>
        <v>1247.0706975994981</v>
      </c>
      <c r="R1697" s="39">
        <v>51997.571057059002</v>
      </c>
      <c r="S1697" s="39">
        <f t="shared" si="474"/>
        <v>30.828410396905383</v>
      </c>
      <c r="T1697" s="39">
        <f t="shared" si="478"/>
        <v>1277.8991079964035</v>
      </c>
      <c r="U1697" s="39">
        <v>58629.859421556401</v>
      </c>
      <c r="V1697" s="39">
        <f t="shared" si="475"/>
        <v>7910.1874724938025</v>
      </c>
      <c r="W1697" s="39">
        <v>60162.589415424001</v>
      </c>
      <c r="X1697" s="39">
        <f t="shared" si="476"/>
        <v>254.8308858711971</v>
      </c>
      <c r="Y1697" s="39">
        <f t="shared" si="479"/>
        <v>9442.9174663614031</v>
      </c>
      <c r="Z1697" s="39">
        <f t="shared" si="480"/>
        <v>8898.4105845759987</v>
      </c>
      <c r="AA1697" s="45">
        <f t="shared" si="481"/>
        <v>6.9673204930822422E-2</v>
      </c>
      <c r="AB1697" s="45">
        <f t="shared" si="482"/>
        <v>0.43127670202101437</v>
      </c>
      <c r="AC1697" s="45">
        <f t="shared" si="483"/>
        <v>1.3893807752823712E-2</v>
      </c>
      <c r="AD1697" s="45">
        <f t="shared" si="484"/>
        <v>0.5148437147046605</v>
      </c>
      <c r="AE1697" s="45">
        <f t="shared" si="485"/>
        <v>0.4851562852953395</v>
      </c>
      <c r="AF1697" s="43">
        <f>('Estimates from MCMC'!$B$2-'MCMC runs'!W1697)/'Estimates from MCMC'!$B$2</f>
        <v>0.12884856264137501</v>
      </c>
    </row>
    <row r="1698" spans="1:32" x14ac:dyDescent="0.3">
      <c r="A1698" s="38">
        <v>1957</v>
      </c>
      <c r="B1698" s="38">
        <v>1953376.0495802907</v>
      </c>
      <c r="C1698" s="39">
        <v>52775.684463261801</v>
      </c>
      <c r="D1698" s="39">
        <v>51712.496275270802</v>
      </c>
      <c r="E1698" s="39">
        <f t="shared" si="468"/>
        <v>1063.1881879909997</v>
      </c>
      <c r="F1698" s="39">
        <v>52723.228795129697</v>
      </c>
      <c r="G1698" s="40">
        <f t="shared" si="469"/>
        <v>52.45566813210462</v>
      </c>
      <c r="H1698" s="39">
        <v>52684.711025817996</v>
      </c>
      <c r="I1698" s="39">
        <f t="shared" si="470"/>
        <v>90.973437443804869</v>
      </c>
      <c r="J1698" s="39">
        <v>51569.581314432602</v>
      </c>
      <c r="K1698" s="40">
        <f t="shared" si="471"/>
        <v>1206.1031488291992</v>
      </c>
      <c r="L1698" s="39">
        <v>50975.286815314801</v>
      </c>
      <c r="M1698" s="39">
        <f t="shared" si="472"/>
        <v>1800.3976479470002</v>
      </c>
      <c r="N1698" s="39">
        <f t="shared" si="477"/>
        <v>594.29449911780102</v>
      </c>
      <c r="O1698" s="40">
        <f>'Estimates from MCMC'!$B$2-L1698</f>
        <v>18085.713184685199</v>
      </c>
      <c r="P1698" s="39">
        <v>52228.421405251996</v>
      </c>
      <c r="Q1698" s="40">
        <f t="shared" si="473"/>
        <v>1253.1345899371954</v>
      </c>
      <c r="R1698" s="39">
        <v>52259.917660722902</v>
      </c>
      <c r="S1698" s="39">
        <f t="shared" si="474"/>
        <v>31.496255470905453</v>
      </c>
      <c r="T1698" s="39">
        <f t="shared" si="478"/>
        <v>1284.6308454081009</v>
      </c>
      <c r="U1698" s="39">
        <v>58973.479751501203</v>
      </c>
      <c r="V1698" s="39">
        <f t="shared" si="475"/>
        <v>7998.1929361864022</v>
      </c>
      <c r="W1698" s="39">
        <v>60512.998355786403</v>
      </c>
      <c r="X1698" s="39">
        <f t="shared" si="476"/>
        <v>254.88775887709926</v>
      </c>
      <c r="Y1698" s="39">
        <f t="shared" si="479"/>
        <v>9537.7115404716023</v>
      </c>
      <c r="Z1698" s="39">
        <f t="shared" si="480"/>
        <v>8548.0016442135966</v>
      </c>
      <c r="AA1698" s="45">
        <f t="shared" si="481"/>
        <v>7.103014585545421E-2</v>
      </c>
      <c r="AB1698" s="45">
        <f t="shared" si="482"/>
        <v>0.44223818295201056</v>
      </c>
      <c r="AC1698" s="45">
        <f t="shared" si="483"/>
        <v>1.4093320859082055E-2</v>
      </c>
      <c r="AD1698" s="45">
        <f t="shared" si="484"/>
        <v>0.52736164966654675</v>
      </c>
      <c r="AE1698" s="45">
        <f t="shared" si="485"/>
        <v>0.47263835033345319</v>
      </c>
      <c r="AF1698" s="43">
        <f>('Estimates from MCMC'!$B$2-'MCMC runs'!W1698)/'Estimates from MCMC'!$B$2</f>
        <v>0.12377465782733521</v>
      </c>
    </row>
    <row r="1699" spans="1:32" x14ac:dyDescent="0.3">
      <c r="A1699" s="38">
        <v>2895</v>
      </c>
      <c r="B1699" s="38">
        <v>2112322.2997945468</v>
      </c>
      <c r="C1699" s="39">
        <v>52451.604312508098</v>
      </c>
      <c r="D1699" s="39">
        <v>51396.174817621701</v>
      </c>
      <c r="E1699" s="39">
        <f t="shared" si="468"/>
        <v>1055.4294948863972</v>
      </c>
      <c r="F1699" s="39">
        <v>52390.085189864098</v>
      </c>
      <c r="G1699" s="40">
        <f t="shared" si="469"/>
        <v>61.519122644000163</v>
      </c>
      <c r="H1699" s="39">
        <v>52361.041447055402</v>
      </c>
      <c r="I1699" s="39">
        <f t="shared" si="470"/>
        <v>90.562865452695405</v>
      </c>
      <c r="J1699" s="39">
        <v>51244.7822353882</v>
      </c>
      <c r="K1699" s="40">
        <f t="shared" si="471"/>
        <v>1206.8220771198976</v>
      </c>
      <c r="L1699" s="39">
        <v>50653.139025634999</v>
      </c>
      <c r="M1699" s="39">
        <f t="shared" si="472"/>
        <v>1798.4652868730991</v>
      </c>
      <c r="N1699" s="39">
        <f t="shared" si="477"/>
        <v>591.64320975320152</v>
      </c>
      <c r="O1699" s="40">
        <f>'Estimates from MCMC'!$B$2-L1699</f>
        <v>18407.860974365001</v>
      </c>
      <c r="P1699" s="39">
        <v>51906.072937931502</v>
      </c>
      <c r="Q1699" s="40">
        <f t="shared" si="473"/>
        <v>1252.933912296503</v>
      </c>
      <c r="R1699" s="39">
        <v>51937.197070236602</v>
      </c>
      <c r="S1699" s="39">
        <f t="shared" si="474"/>
        <v>31.12413230509992</v>
      </c>
      <c r="T1699" s="39">
        <f t="shared" si="478"/>
        <v>1284.0580446016029</v>
      </c>
      <c r="U1699" s="39">
        <v>58588.9434235191</v>
      </c>
      <c r="V1699" s="39">
        <f t="shared" si="475"/>
        <v>7935.8043978841015</v>
      </c>
      <c r="W1699" s="39">
        <v>60126.528175806801</v>
      </c>
      <c r="X1699" s="39">
        <f t="shared" si="476"/>
        <v>253.52670768609823</v>
      </c>
      <c r="Y1699" s="39">
        <f t="shared" si="479"/>
        <v>9473.3891501718026</v>
      </c>
      <c r="Z1699" s="39">
        <f t="shared" si="480"/>
        <v>8934.4718241931987</v>
      </c>
      <c r="AA1699" s="45">
        <f t="shared" si="481"/>
        <v>6.975596167255918E-2</v>
      </c>
      <c r="AB1699" s="45">
        <f t="shared" si="482"/>
        <v>0.43110953569975313</v>
      </c>
      <c r="AC1699" s="45">
        <f t="shared" si="483"/>
        <v>1.3772741332584076E-2</v>
      </c>
      <c r="AD1699" s="45">
        <f t="shared" si="484"/>
        <v>0.51463823870489644</v>
      </c>
      <c r="AE1699" s="45">
        <f t="shared" si="485"/>
        <v>0.48536176129510361</v>
      </c>
      <c r="AF1699" s="43">
        <f>('Estimates from MCMC'!$B$2-'MCMC runs'!W1699)/'Estimates from MCMC'!$B$2</f>
        <v>0.12937072767833074</v>
      </c>
    </row>
    <row r="1700" spans="1:32" x14ac:dyDescent="0.3">
      <c r="A1700" s="38">
        <v>2496</v>
      </c>
      <c r="B1700" s="38">
        <v>1924570.4866154289</v>
      </c>
      <c r="C1700" s="39">
        <v>51566.660025658603</v>
      </c>
      <c r="D1700" s="39">
        <v>50541.033561235898</v>
      </c>
      <c r="E1700" s="39">
        <f t="shared" si="468"/>
        <v>1025.6264644227049</v>
      </c>
      <c r="F1700" s="39">
        <v>51501.5825706061</v>
      </c>
      <c r="G1700" s="40">
        <f t="shared" si="469"/>
        <v>65.077455052502046</v>
      </c>
      <c r="H1700" s="39">
        <v>51479.097777982803</v>
      </c>
      <c r="I1700" s="39">
        <f t="shared" si="470"/>
        <v>87.562247675799881</v>
      </c>
      <c r="J1700" s="39">
        <v>50389.219231148803</v>
      </c>
      <c r="K1700" s="40">
        <f t="shared" si="471"/>
        <v>1177.4407945097992</v>
      </c>
      <c r="L1700" s="39">
        <v>49817.101879592701</v>
      </c>
      <c r="M1700" s="39">
        <f t="shared" si="472"/>
        <v>1749.5581460659014</v>
      </c>
      <c r="N1700" s="39">
        <f t="shared" si="477"/>
        <v>572.11735155610222</v>
      </c>
      <c r="O1700" s="40">
        <f>'Estimates from MCMC'!$B$2-L1700</f>
        <v>19243.898120407299</v>
      </c>
      <c r="P1700" s="39">
        <v>51031.064329846296</v>
      </c>
      <c r="Q1700" s="40">
        <f t="shared" si="473"/>
        <v>1213.9624502535953</v>
      </c>
      <c r="R1700" s="39">
        <v>51061.181491766001</v>
      </c>
      <c r="S1700" s="39">
        <f t="shared" si="474"/>
        <v>30.117161919704813</v>
      </c>
      <c r="T1700" s="39">
        <f t="shared" si="478"/>
        <v>1244.0796121733001</v>
      </c>
      <c r="U1700" s="39">
        <v>57516.694966240102</v>
      </c>
      <c r="V1700" s="39">
        <f t="shared" si="475"/>
        <v>7699.5930866474009</v>
      </c>
      <c r="W1700" s="39">
        <v>59005.335611849201</v>
      </c>
      <c r="X1700" s="39">
        <f t="shared" si="476"/>
        <v>244.56103343579889</v>
      </c>
      <c r="Y1700" s="39">
        <f t="shared" si="479"/>
        <v>9188.2337322564999</v>
      </c>
      <c r="Z1700" s="39">
        <f t="shared" si="480"/>
        <v>10055.664388150799</v>
      </c>
      <c r="AA1700" s="45">
        <f t="shared" si="481"/>
        <v>6.4648004494162692E-2</v>
      </c>
      <c r="AB1700" s="45">
        <f t="shared" si="482"/>
        <v>0.40010568744813324</v>
      </c>
      <c r="AC1700" s="45">
        <f t="shared" si="483"/>
        <v>1.2708497618601128E-2</v>
      </c>
      <c r="AD1700" s="45">
        <f t="shared" si="484"/>
        <v>0.47746218956089703</v>
      </c>
      <c r="AE1700" s="45">
        <f t="shared" si="485"/>
        <v>0.52253781043910297</v>
      </c>
      <c r="AF1700" s="43">
        <f>('Estimates from MCMC'!$B$2-'MCMC runs'!W1700)/'Estimates from MCMC'!$B$2</f>
        <v>0.14560554275424334</v>
      </c>
    </row>
    <row r="1701" spans="1:32" x14ac:dyDescent="0.3">
      <c r="A1701" s="38">
        <v>874</v>
      </c>
      <c r="B1701" s="38">
        <v>2088492.6731316054</v>
      </c>
      <c r="C1701" s="39">
        <v>52737.690543135897</v>
      </c>
      <c r="D1701" s="39">
        <v>51667.721189014403</v>
      </c>
      <c r="E1701" s="39">
        <f t="shared" si="468"/>
        <v>1069.9693541214947</v>
      </c>
      <c r="F1701" s="39">
        <v>52674.538167144303</v>
      </c>
      <c r="G1701" s="40">
        <f t="shared" si="469"/>
        <v>63.152375991594454</v>
      </c>
      <c r="H1701" s="39">
        <v>52646.420572333998</v>
      </c>
      <c r="I1701" s="39">
        <f t="shared" si="470"/>
        <v>91.269970801899035</v>
      </c>
      <c r="J1701" s="39">
        <v>51514.1699524586</v>
      </c>
      <c r="K1701" s="40">
        <f t="shared" si="471"/>
        <v>1223.5205906772972</v>
      </c>
      <c r="L1701" s="39">
        <v>50918.054660183501</v>
      </c>
      <c r="M1701" s="39">
        <f t="shared" si="472"/>
        <v>1819.6358829523961</v>
      </c>
      <c r="N1701" s="39">
        <f t="shared" si="477"/>
        <v>596.11529227509891</v>
      </c>
      <c r="O1701" s="40">
        <f>'Estimates from MCMC'!$B$2-L1701</f>
        <v>18142.945339816499</v>
      </c>
      <c r="P1701" s="39">
        <v>52190.059509757397</v>
      </c>
      <c r="Q1701" s="40">
        <f t="shared" si="473"/>
        <v>1272.0048495738956</v>
      </c>
      <c r="R1701" s="39">
        <v>52221.180663896797</v>
      </c>
      <c r="S1701" s="39">
        <f t="shared" si="474"/>
        <v>31.12115413940046</v>
      </c>
      <c r="T1701" s="39">
        <f t="shared" si="478"/>
        <v>1303.1260037132961</v>
      </c>
      <c r="U1701" s="39">
        <v>58795.642197724599</v>
      </c>
      <c r="V1701" s="39">
        <f t="shared" si="475"/>
        <v>7877.5875375410978</v>
      </c>
      <c r="W1701" s="39">
        <v>60354.359527747103</v>
      </c>
      <c r="X1701" s="39">
        <f t="shared" si="476"/>
        <v>255.59132630920794</v>
      </c>
      <c r="Y1701" s="39">
        <f t="shared" si="479"/>
        <v>9436.3048675636019</v>
      </c>
      <c r="Z1701" s="39">
        <f t="shared" si="480"/>
        <v>8706.6404722528969</v>
      </c>
      <c r="AA1701" s="45">
        <f t="shared" si="481"/>
        <v>7.182549356269384E-2</v>
      </c>
      <c r="AB1701" s="45">
        <f t="shared" si="482"/>
        <v>0.43419562755629032</v>
      </c>
      <c r="AC1701" s="45">
        <f t="shared" si="483"/>
        <v>1.4087642415384858E-2</v>
      </c>
      <c r="AD1701" s="45">
        <f t="shared" si="484"/>
        <v>0.52010876353436908</v>
      </c>
      <c r="AE1701" s="45">
        <f t="shared" si="485"/>
        <v>0.47989123646563098</v>
      </c>
      <c r="AF1701" s="43">
        <f>('Estimates from MCMC'!$B$2-'MCMC runs'!W1701)/'Estimates from MCMC'!$B$2</f>
        <v>0.12607174052291303</v>
      </c>
    </row>
    <row r="1702" spans="1:32" x14ac:dyDescent="0.3">
      <c r="A1702" s="38">
        <v>1885</v>
      </c>
      <c r="B1702" s="38">
        <v>2088492.6731316054</v>
      </c>
      <c r="C1702" s="39">
        <v>52737.690543135897</v>
      </c>
      <c r="D1702" s="39">
        <v>51667.721189014403</v>
      </c>
      <c r="E1702" s="39">
        <f t="shared" si="468"/>
        <v>1069.9693541214947</v>
      </c>
      <c r="F1702" s="39">
        <v>52674.538167144303</v>
      </c>
      <c r="G1702" s="40">
        <f t="shared" si="469"/>
        <v>63.152375991594454</v>
      </c>
      <c r="H1702" s="39">
        <v>52646.420572333998</v>
      </c>
      <c r="I1702" s="39">
        <f t="shared" si="470"/>
        <v>91.269970801899035</v>
      </c>
      <c r="J1702" s="39">
        <v>51514.1699524586</v>
      </c>
      <c r="K1702" s="40">
        <f t="shared" si="471"/>
        <v>1223.5205906772972</v>
      </c>
      <c r="L1702" s="39">
        <v>50918.054660183501</v>
      </c>
      <c r="M1702" s="39">
        <f t="shared" si="472"/>
        <v>1819.6358829523961</v>
      </c>
      <c r="N1702" s="39">
        <f t="shared" si="477"/>
        <v>596.11529227509891</v>
      </c>
      <c r="O1702" s="40">
        <f>'Estimates from MCMC'!$B$2-L1702</f>
        <v>18142.945339816499</v>
      </c>
      <c r="P1702" s="39">
        <v>52190.059509757397</v>
      </c>
      <c r="Q1702" s="40">
        <f t="shared" si="473"/>
        <v>1272.0048495738956</v>
      </c>
      <c r="R1702" s="39">
        <v>52221.180663896797</v>
      </c>
      <c r="S1702" s="39">
        <f t="shared" si="474"/>
        <v>31.12115413940046</v>
      </c>
      <c r="T1702" s="39">
        <f t="shared" si="478"/>
        <v>1303.1260037132961</v>
      </c>
      <c r="U1702" s="39">
        <v>58795.642197724599</v>
      </c>
      <c r="V1702" s="39">
        <f t="shared" si="475"/>
        <v>7877.5875375410978</v>
      </c>
      <c r="W1702" s="39">
        <v>60354.359527747103</v>
      </c>
      <c r="X1702" s="39">
        <f t="shared" si="476"/>
        <v>255.59132630920794</v>
      </c>
      <c r="Y1702" s="39">
        <f t="shared" si="479"/>
        <v>9436.3048675636019</v>
      </c>
      <c r="Z1702" s="39">
        <f t="shared" si="480"/>
        <v>8706.6404722528969</v>
      </c>
      <c r="AA1702" s="45">
        <f t="shared" si="481"/>
        <v>7.182549356269384E-2</v>
      </c>
      <c r="AB1702" s="45">
        <f t="shared" si="482"/>
        <v>0.43419562755629032</v>
      </c>
      <c r="AC1702" s="45">
        <f t="shared" si="483"/>
        <v>1.4087642415384858E-2</v>
      </c>
      <c r="AD1702" s="45">
        <f t="shared" si="484"/>
        <v>0.52010876353436908</v>
      </c>
      <c r="AE1702" s="45">
        <f t="shared" si="485"/>
        <v>0.47989123646563098</v>
      </c>
      <c r="AF1702" s="43">
        <f>('Estimates from MCMC'!$B$2-'MCMC runs'!W1702)/'Estimates from MCMC'!$B$2</f>
        <v>0.12607174052291303</v>
      </c>
    </row>
    <row r="1703" spans="1:32" x14ac:dyDescent="0.3">
      <c r="A1703" s="38">
        <v>830</v>
      </c>
      <c r="B1703" s="38">
        <v>2172712.1532504754</v>
      </c>
      <c r="C1703" s="39">
        <v>51291.052900422103</v>
      </c>
      <c r="D1703" s="39">
        <v>50258.161421030098</v>
      </c>
      <c r="E1703" s="39">
        <f t="shared" si="468"/>
        <v>1032.8914793920048</v>
      </c>
      <c r="F1703" s="39">
        <v>51213.926303298598</v>
      </c>
      <c r="G1703" s="40">
        <f t="shared" si="469"/>
        <v>77.126597123504325</v>
      </c>
      <c r="H1703" s="39">
        <v>51201.459714868201</v>
      </c>
      <c r="I1703" s="39">
        <f t="shared" si="470"/>
        <v>89.593185553902003</v>
      </c>
      <c r="J1703" s="39">
        <v>50092.576174066002</v>
      </c>
      <c r="K1703" s="40">
        <f t="shared" si="471"/>
        <v>1198.4767263561007</v>
      </c>
      <c r="L1703" s="39">
        <v>49507.315940864297</v>
      </c>
      <c r="M1703" s="39">
        <f t="shared" si="472"/>
        <v>1783.7369595578057</v>
      </c>
      <c r="N1703" s="39">
        <f t="shared" si="477"/>
        <v>585.26023320170498</v>
      </c>
      <c r="O1703" s="40">
        <f>'Estimates from MCMC'!$B$2-L1703</f>
        <v>19553.684059135703</v>
      </c>
      <c r="P1703" s="39">
        <v>50747.852340948797</v>
      </c>
      <c r="Q1703" s="40">
        <f t="shared" si="473"/>
        <v>1240.5364000845002</v>
      </c>
      <c r="R1703" s="39">
        <v>50778.599529797299</v>
      </c>
      <c r="S1703" s="39">
        <f t="shared" si="474"/>
        <v>30.747188848501537</v>
      </c>
      <c r="T1703" s="39">
        <f t="shared" si="478"/>
        <v>1271.2835889330017</v>
      </c>
      <c r="U1703" s="39">
        <v>57252.7316978651</v>
      </c>
      <c r="V1703" s="39">
        <f t="shared" si="475"/>
        <v>7745.4157570008028</v>
      </c>
      <c r="W1703" s="39">
        <v>58775.537428004602</v>
      </c>
      <c r="X1703" s="39">
        <f t="shared" si="476"/>
        <v>251.52214120650024</v>
      </c>
      <c r="Y1703" s="39">
        <f t="shared" si="479"/>
        <v>9268.2214871403048</v>
      </c>
      <c r="Z1703" s="39">
        <f t="shared" si="480"/>
        <v>10285.462571995398</v>
      </c>
      <c r="AA1703" s="45">
        <f t="shared" si="481"/>
        <v>6.5015041927050238E-2</v>
      </c>
      <c r="AB1703" s="45">
        <f t="shared" si="482"/>
        <v>0.39611030502367439</v>
      </c>
      <c r="AC1703" s="45">
        <f t="shared" si="483"/>
        <v>1.2863158699190818E-2</v>
      </c>
      <c r="AD1703" s="45">
        <f t="shared" si="484"/>
        <v>0.47398850564991546</v>
      </c>
      <c r="AE1703" s="45">
        <f t="shared" si="485"/>
        <v>0.52601149435008454</v>
      </c>
      <c r="AF1703" s="43">
        <f>('Estimates from MCMC'!$B$2-'MCMC runs'!W1703)/'Estimates from MCMC'!$B$2</f>
        <v>0.14893300954222208</v>
      </c>
    </row>
    <row r="1704" spans="1:32" x14ac:dyDescent="0.3">
      <c r="A1704" s="38">
        <v>238</v>
      </c>
      <c r="B1704" s="38">
        <v>1953068.7025762356</v>
      </c>
      <c r="C1704" s="39">
        <v>52085.002494728498</v>
      </c>
      <c r="D1704" s="39">
        <v>51070.651539583298</v>
      </c>
      <c r="E1704" s="39">
        <f t="shared" si="468"/>
        <v>1014.3509551452007</v>
      </c>
      <c r="F1704" s="39">
        <v>52022.937269927097</v>
      </c>
      <c r="G1704" s="40">
        <f t="shared" si="469"/>
        <v>62.0652248014012</v>
      </c>
      <c r="H1704" s="39">
        <v>51997.705761733101</v>
      </c>
      <c r="I1704" s="39">
        <f t="shared" si="470"/>
        <v>87.296732995397178</v>
      </c>
      <c r="J1704" s="39">
        <v>50921.989006899399</v>
      </c>
      <c r="K1704" s="40">
        <f t="shared" si="471"/>
        <v>1163.0134878290992</v>
      </c>
      <c r="L1704" s="39">
        <v>50351.337290162999</v>
      </c>
      <c r="M1704" s="39">
        <f t="shared" si="472"/>
        <v>1733.6652045654992</v>
      </c>
      <c r="N1704" s="39">
        <f t="shared" si="477"/>
        <v>570.65171673639998</v>
      </c>
      <c r="O1704" s="40">
        <f>'Estimates from MCMC'!$B$2-L1704</f>
        <v>18709.662709837001</v>
      </c>
      <c r="P1704" s="39">
        <v>51555.122932947997</v>
      </c>
      <c r="Q1704" s="40">
        <f t="shared" si="473"/>
        <v>1203.7856427849983</v>
      </c>
      <c r="R1704" s="39">
        <v>51585.341278201398</v>
      </c>
      <c r="S1704" s="39">
        <f t="shared" si="474"/>
        <v>30.218345253400912</v>
      </c>
      <c r="T1704" s="39">
        <f t="shared" si="478"/>
        <v>1234.0039880383993</v>
      </c>
      <c r="U1704" s="39">
        <v>58002.490594706898</v>
      </c>
      <c r="V1704" s="39">
        <f t="shared" si="475"/>
        <v>7651.1533045438991</v>
      </c>
      <c r="W1704" s="39">
        <v>59475.183932993401</v>
      </c>
      <c r="X1704" s="39">
        <f t="shared" si="476"/>
        <v>238.68935024810344</v>
      </c>
      <c r="Y1704" s="39">
        <f t="shared" si="479"/>
        <v>9123.8466428304018</v>
      </c>
      <c r="Z1704" s="39">
        <f t="shared" si="480"/>
        <v>9585.816067006599</v>
      </c>
      <c r="AA1704" s="45">
        <f t="shared" si="481"/>
        <v>6.5955437421626822E-2</v>
      </c>
      <c r="AB1704" s="45">
        <f t="shared" si="482"/>
        <v>0.40894127399320479</v>
      </c>
      <c r="AC1704" s="45">
        <f t="shared" si="483"/>
        <v>1.2757544267359104E-2</v>
      </c>
      <c r="AD1704" s="45">
        <f t="shared" si="484"/>
        <v>0.48765425568219073</v>
      </c>
      <c r="AE1704" s="45">
        <f t="shared" si="485"/>
        <v>0.51234574431780933</v>
      </c>
      <c r="AF1704" s="43">
        <f>('Estimates from MCMC'!$B$2-'MCMC runs'!W1704)/'Estimates from MCMC'!$B$2</f>
        <v>0.13880216137916623</v>
      </c>
    </row>
    <row r="1705" spans="1:32" x14ac:dyDescent="0.3">
      <c r="A1705" s="38">
        <v>1152</v>
      </c>
      <c r="B1705" s="38">
        <v>1953068.7025762356</v>
      </c>
      <c r="C1705" s="39">
        <v>52085.002494728498</v>
      </c>
      <c r="D1705" s="39">
        <v>51070.651539583298</v>
      </c>
      <c r="E1705" s="39">
        <f t="shared" si="468"/>
        <v>1014.3509551452007</v>
      </c>
      <c r="F1705" s="39">
        <v>52022.937269927097</v>
      </c>
      <c r="G1705" s="40">
        <f t="shared" si="469"/>
        <v>62.0652248014012</v>
      </c>
      <c r="H1705" s="39">
        <v>51997.705761733101</v>
      </c>
      <c r="I1705" s="39">
        <f t="shared" si="470"/>
        <v>87.296732995397178</v>
      </c>
      <c r="J1705" s="39">
        <v>50921.989006899399</v>
      </c>
      <c r="K1705" s="40">
        <f t="shared" si="471"/>
        <v>1163.0134878290992</v>
      </c>
      <c r="L1705" s="39">
        <v>50351.337290162999</v>
      </c>
      <c r="M1705" s="39">
        <f t="shared" si="472"/>
        <v>1733.6652045654992</v>
      </c>
      <c r="N1705" s="39">
        <f t="shared" si="477"/>
        <v>570.65171673639998</v>
      </c>
      <c r="O1705" s="40">
        <f>'Estimates from MCMC'!$B$2-L1705</f>
        <v>18709.662709837001</v>
      </c>
      <c r="P1705" s="39">
        <v>51555.122932947997</v>
      </c>
      <c r="Q1705" s="40">
        <f t="shared" si="473"/>
        <v>1203.7856427849983</v>
      </c>
      <c r="R1705" s="39">
        <v>51585.341278201398</v>
      </c>
      <c r="S1705" s="39">
        <f t="shared" si="474"/>
        <v>30.218345253400912</v>
      </c>
      <c r="T1705" s="39">
        <f t="shared" si="478"/>
        <v>1234.0039880383993</v>
      </c>
      <c r="U1705" s="39">
        <v>58002.490594706898</v>
      </c>
      <c r="V1705" s="39">
        <f t="shared" si="475"/>
        <v>7651.1533045438991</v>
      </c>
      <c r="W1705" s="39">
        <v>59475.183932993401</v>
      </c>
      <c r="X1705" s="39">
        <f t="shared" si="476"/>
        <v>238.68935024810344</v>
      </c>
      <c r="Y1705" s="39">
        <f t="shared" si="479"/>
        <v>9123.8466428304018</v>
      </c>
      <c r="Z1705" s="39">
        <f t="shared" si="480"/>
        <v>9585.816067006599</v>
      </c>
      <c r="AA1705" s="45">
        <f t="shared" si="481"/>
        <v>6.5955437421626822E-2</v>
      </c>
      <c r="AB1705" s="45">
        <f t="shared" si="482"/>
        <v>0.40894127399320479</v>
      </c>
      <c r="AC1705" s="45">
        <f t="shared" si="483"/>
        <v>1.2757544267359104E-2</v>
      </c>
      <c r="AD1705" s="45">
        <f t="shared" si="484"/>
        <v>0.48765425568219073</v>
      </c>
      <c r="AE1705" s="45">
        <f t="shared" si="485"/>
        <v>0.51234574431780933</v>
      </c>
      <c r="AF1705" s="43">
        <f>('Estimates from MCMC'!$B$2-'MCMC runs'!W1705)/'Estimates from MCMC'!$B$2</f>
        <v>0.13880216137916623</v>
      </c>
    </row>
    <row r="1706" spans="1:32" x14ac:dyDescent="0.3">
      <c r="A1706" s="38">
        <v>3096</v>
      </c>
      <c r="B1706" s="38">
        <v>1953068.7025762356</v>
      </c>
      <c r="C1706" s="39">
        <v>52085.002494728498</v>
      </c>
      <c r="D1706" s="39">
        <v>51070.651539583298</v>
      </c>
      <c r="E1706" s="39">
        <f t="shared" si="468"/>
        <v>1014.3509551452007</v>
      </c>
      <c r="F1706" s="39">
        <v>52022.937269927097</v>
      </c>
      <c r="G1706" s="40">
        <f t="shared" si="469"/>
        <v>62.0652248014012</v>
      </c>
      <c r="H1706" s="39">
        <v>51997.705761733101</v>
      </c>
      <c r="I1706" s="39">
        <f t="shared" si="470"/>
        <v>87.296732995397178</v>
      </c>
      <c r="J1706" s="39">
        <v>50921.989006899399</v>
      </c>
      <c r="K1706" s="40">
        <f t="shared" si="471"/>
        <v>1163.0134878290992</v>
      </c>
      <c r="L1706" s="39">
        <v>50351.337290162999</v>
      </c>
      <c r="M1706" s="39">
        <f t="shared" si="472"/>
        <v>1733.6652045654992</v>
      </c>
      <c r="N1706" s="39">
        <f t="shared" si="477"/>
        <v>570.65171673639998</v>
      </c>
      <c r="O1706" s="40">
        <f>'Estimates from MCMC'!$B$2-L1706</f>
        <v>18709.662709837001</v>
      </c>
      <c r="P1706" s="39">
        <v>51555.122932947997</v>
      </c>
      <c r="Q1706" s="40">
        <f t="shared" si="473"/>
        <v>1203.7856427849983</v>
      </c>
      <c r="R1706" s="39">
        <v>51585.341278201398</v>
      </c>
      <c r="S1706" s="39">
        <f t="shared" si="474"/>
        <v>30.218345253400912</v>
      </c>
      <c r="T1706" s="39">
        <f t="shared" si="478"/>
        <v>1234.0039880383993</v>
      </c>
      <c r="U1706" s="39">
        <v>58002.490594706898</v>
      </c>
      <c r="V1706" s="39">
        <f t="shared" si="475"/>
        <v>7651.1533045438991</v>
      </c>
      <c r="W1706" s="39">
        <v>59475.183932993401</v>
      </c>
      <c r="X1706" s="39">
        <f t="shared" si="476"/>
        <v>238.68935024810344</v>
      </c>
      <c r="Y1706" s="39">
        <f t="shared" si="479"/>
        <v>9123.8466428304018</v>
      </c>
      <c r="Z1706" s="39">
        <f t="shared" si="480"/>
        <v>9585.816067006599</v>
      </c>
      <c r="AA1706" s="45">
        <f t="shared" si="481"/>
        <v>6.5955437421626822E-2</v>
      </c>
      <c r="AB1706" s="45">
        <f t="shared" si="482"/>
        <v>0.40894127399320479</v>
      </c>
      <c r="AC1706" s="45">
        <f t="shared" si="483"/>
        <v>1.2757544267359104E-2</v>
      </c>
      <c r="AD1706" s="45">
        <f t="shared" si="484"/>
        <v>0.48765425568219073</v>
      </c>
      <c r="AE1706" s="45">
        <f t="shared" si="485"/>
        <v>0.51234574431780933</v>
      </c>
      <c r="AF1706" s="43">
        <f>('Estimates from MCMC'!$B$2-'MCMC runs'!W1706)/'Estimates from MCMC'!$B$2</f>
        <v>0.13880216137916623</v>
      </c>
    </row>
    <row r="1707" spans="1:32" x14ac:dyDescent="0.3">
      <c r="A1707" s="38">
        <v>3227</v>
      </c>
      <c r="B1707" s="38">
        <v>1940931.0814671228</v>
      </c>
      <c r="C1707" s="39">
        <v>52099.099720015001</v>
      </c>
      <c r="D1707" s="39">
        <v>51070.7365278461</v>
      </c>
      <c r="E1707" s="39">
        <f t="shared" si="468"/>
        <v>1028.3631921689012</v>
      </c>
      <c r="F1707" s="39">
        <v>52020.478590922103</v>
      </c>
      <c r="G1707" s="40">
        <f t="shared" si="469"/>
        <v>78.621129092898627</v>
      </c>
      <c r="H1707" s="39">
        <v>52009.905795895902</v>
      </c>
      <c r="I1707" s="39">
        <f t="shared" si="470"/>
        <v>89.193924119099393</v>
      </c>
      <c r="J1707" s="39">
        <v>50904.175407056297</v>
      </c>
      <c r="K1707" s="40">
        <f t="shared" si="471"/>
        <v>1194.9243129587048</v>
      </c>
      <c r="L1707" s="39">
        <v>50321.226147652204</v>
      </c>
      <c r="M1707" s="39">
        <f t="shared" si="472"/>
        <v>1777.8735723627979</v>
      </c>
      <c r="N1707" s="39">
        <f t="shared" si="477"/>
        <v>582.94925940409303</v>
      </c>
      <c r="O1707" s="40">
        <f>'Estimates from MCMC'!$B$2-L1707</f>
        <v>18739.773852347796</v>
      </c>
      <c r="P1707" s="39">
        <v>51559.442536129201</v>
      </c>
      <c r="Q1707" s="40">
        <f t="shared" si="473"/>
        <v>1238.216388476998</v>
      </c>
      <c r="R1707" s="39">
        <v>51589.959820957003</v>
      </c>
      <c r="S1707" s="39">
        <f t="shared" si="474"/>
        <v>30.517284827801632</v>
      </c>
      <c r="T1707" s="39">
        <f t="shared" si="478"/>
        <v>1268.7336733047996</v>
      </c>
      <c r="U1707" s="39">
        <v>57993.433994945401</v>
      </c>
      <c r="V1707" s="39">
        <f t="shared" si="475"/>
        <v>7672.2078472931971</v>
      </c>
      <c r="W1707" s="39">
        <v>59510.303833937098</v>
      </c>
      <c r="X1707" s="39">
        <f t="shared" si="476"/>
        <v>248.13616568689758</v>
      </c>
      <c r="Y1707" s="39">
        <f t="shared" si="479"/>
        <v>9189.0776862848943</v>
      </c>
      <c r="Z1707" s="39">
        <f t="shared" si="480"/>
        <v>9550.6961660629022</v>
      </c>
      <c r="AA1707" s="45">
        <f t="shared" si="481"/>
        <v>6.7702720603848021E-2</v>
      </c>
      <c r="AB1707" s="45">
        <f t="shared" si="482"/>
        <v>0.40940770725106651</v>
      </c>
      <c r="AC1707" s="45">
        <f t="shared" si="483"/>
        <v>1.3241150487833132E-2</v>
      </c>
      <c r="AD1707" s="45">
        <f t="shared" si="484"/>
        <v>0.49035157834274762</v>
      </c>
      <c r="AE1707" s="45">
        <f t="shared" si="485"/>
        <v>0.50964842165725233</v>
      </c>
      <c r="AF1707" s="43">
        <f>('Estimates from MCMC'!$B$2-'MCMC runs'!W1707)/'Estimates from MCMC'!$B$2</f>
        <v>0.13829362688149466</v>
      </c>
    </row>
    <row r="1708" spans="1:32" x14ac:dyDescent="0.3">
      <c r="A1708" s="38">
        <v>4963</v>
      </c>
      <c r="B1708" s="38">
        <v>1921714.165756304</v>
      </c>
      <c r="C1708" s="39">
        <v>52395.608841431997</v>
      </c>
      <c r="D1708" s="39">
        <v>51379.459212554502</v>
      </c>
      <c r="E1708" s="39">
        <f t="shared" si="468"/>
        <v>1016.1496288774943</v>
      </c>
      <c r="F1708" s="39">
        <v>52329.682625896698</v>
      </c>
      <c r="G1708" s="40">
        <f t="shared" si="469"/>
        <v>65.926215535298979</v>
      </c>
      <c r="H1708" s="39">
        <v>52309.107830961701</v>
      </c>
      <c r="I1708" s="39">
        <f t="shared" si="470"/>
        <v>86.501010470296023</v>
      </c>
      <c r="J1708" s="39">
        <v>51227.718794289198</v>
      </c>
      <c r="K1708" s="40">
        <f t="shared" si="471"/>
        <v>1167.8900471427987</v>
      </c>
      <c r="L1708" s="39">
        <v>50662.047492641097</v>
      </c>
      <c r="M1708" s="39">
        <f t="shared" si="472"/>
        <v>1733.5613487908995</v>
      </c>
      <c r="N1708" s="39">
        <f t="shared" si="477"/>
        <v>565.67130164810078</v>
      </c>
      <c r="O1708" s="40">
        <f>'Estimates from MCMC'!$B$2-L1708</f>
        <v>18398.952507358903</v>
      </c>
      <c r="P1708" s="39">
        <v>51863.106293117598</v>
      </c>
      <c r="Q1708" s="40">
        <f t="shared" si="473"/>
        <v>1201.0588004765013</v>
      </c>
      <c r="R1708" s="39">
        <v>51892.716145651801</v>
      </c>
      <c r="S1708" s="39">
        <f t="shared" si="474"/>
        <v>29.609852534202219</v>
      </c>
      <c r="T1708" s="39">
        <f t="shared" si="478"/>
        <v>1230.6686530107036</v>
      </c>
      <c r="U1708" s="39">
        <v>58439.3801546963</v>
      </c>
      <c r="V1708" s="39">
        <f t="shared" si="475"/>
        <v>7777.3326620552034</v>
      </c>
      <c r="W1708" s="39">
        <v>59911.928339541701</v>
      </c>
      <c r="X1708" s="39">
        <f t="shared" si="476"/>
        <v>241.87953183469654</v>
      </c>
      <c r="Y1708" s="39">
        <f t="shared" si="479"/>
        <v>9249.8808469006035</v>
      </c>
      <c r="Z1708" s="39">
        <f t="shared" si="480"/>
        <v>9149.0716604582994</v>
      </c>
      <c r="AA1708" s="45">
        <f t="shared" si="481"/>
        <v>6.688797378646863E-2</v>
      </c>
      <c r="AB1708" s="45">
        <f t="shared" si="482"/>
        <v>0.42270518709935018</v>
      </c>
      <c r="AC1708" s="45">
        <f t="shared" si="483"/>
        <v>1.3146375139451751E-2</v>
      </c>
      <c r="AD1708" s="45">
        <f t="shared" si="484"/>
        <v>0.50273953602527055</v>
      </c>
      <c r="AE1708" s="45">
        <f t="shared" si="485"/>
        <v>0.49726046397472945</v>
      </c>
      <c r="AF1708" s="43">
        <f>('Estimates from MCMC'!$B$2-'MCMC runs'!W1708)/'Estimates from MCMC'!$B$2</f>
        <v>0.13247812311519236</v>
      </c>
    </row>
    <row r="1709" spans="1:32" x14ac:dyDescent="0.3">
      <c r="A1709" s="38">
        <v>3971</v>
      </c>
      <c r="B1709" s="38">
        <v>2053650.6816488341</v>
      </c>
      <c r="C1709" s="39">
        <v>52108.388063017897</v>
      </c>
      <c r="D1709" s="39">
        <v>51087.957228703403</v>
      </c>
      <c r="E1709" s="39">
        <f t="shared" si="468"/>
        <v>1020.4308343144949</v>
      </c>
      <c r="F1709" s="39">
        <v>52040.409894226701</v>
      </c>
      <c r="G1709" s="40">
        <f t="shared" si="469"/>
        <v>67.978168791196367</v>
      </c>
      <c r="H1709" s="39">
        <v>52020.101459032601</v>
      </c>
      <c r="I1709" s="39">
        <f t="shared" si="470"/>
        <v>88.286603985296097</v>
      </c>
      <c r="J1709" s="39">
        <v>50932.558967837504</v>
      </c>
      <c r="K1709" s="40">
        <f t="shared" si="471"/>
        <v>1175.8290951803938</v>
      </c>
      <c r="L1709" s="39">
        <v>50363.783572754503</v>
      </c>
      <c r="M1709" s="39">
        <f t="shared" si="472"/>
        <v>1744.6044902633948</v>
      </c>
      <c r="N1709" s="39">
        <f t="shared" si="477"/>
        <v>568.77539508300106</v>
      </c>
      <c r="O1709" s="40">
        <f>'Estimates from MCMC'!$B$2-L1709</f>
        <v>18697.216427245497</v>
      </c>
      <c r="P1709" s="39">
        <v>51574.718565252799</v>
      </c>
      <c r="Q1709" s="40">
        <f t="shared" si="473"/>
        <v>1210.9349924982962</v>
      </c>
      <c r="R1709" s="39">
        <v>51605.1572533242</v>
      </c>
      <c r="S1709" s="39">
        <f t="shared" si="474"/>
        <v>30.438688071400975</v>
      </c>
      <c r="T1709" s="39">
        <f t="shared" si="478"/>
        <v>1241.3736805696972</v>
      </c>
      <c r="U1709" s="39">
        <v>58200.124951480298</v>
      </c>
      <c r="V1709" s="39">
        <f t="shared" si="475"/>
        <v>7836.3413787257959</v>
      </c>
      <c r="W1709" s="39">
        <v>59683.716253345599</v>
      </c>
      <c r="X1709" s="39">
        <f t="shared" si="476"/>
        <v>242.21762129560375</v>
      </c>
      <c r="Y1709" s="39">
        <f t="shared" si="479"/>
        <v>9319.9326805910969</v>
      </c>
      <c r="Z1709" s="39">
        <f t="shared" si="480"/>
        <v>9377.2837466544006</v>
      </c>
      <c r="AA1709" s="45">
        <f t="shared" si="481"/>
        <v>6.6393502230672863E-2</v>
      </c>
      <c r="AB1709" s="45">
        <f t="shared" si="482"/>
        <v>0.41911807617024294</v>
      </c>
      <c r="AC1709" s="45">
        <f t="shared" si="483"/>
        <v>1.2954742340290041E-2</v>
      </c>
      <c r="AD1709" s="45">
        <f t="shared" si="484"/>
        <v>0.49846632074120584</v>
      </c>
      <c r="AE1709" s="45">
        <f t="shared" si="485"/>
        <v>0.50153367925879411</v>
      </c>
      <c r="AF1709" s="43">
        <f>('Estimates from MCMC'!$B$2-'MCMC runs'!W1709)/'Estimates from MCMC'!$B$2</f>
        <v>0.13578262328455135</v>
      </c>
    </row>
    <row r="1710" spans="1:32" x14ac:dyDescent="0.3">
      <c r="A1710" s="38">
        <v>4489</v>
      </c>
      <c r="B1710" s="38">
        <v>2053650.6816488341</v>
      </c>
      <c r="C1710" s="39">
        <v>52108.388063017897</v>
      </c>
      <c r="D1710" s="39">
        <v>51087.957228703403</v>
      </c>
      <c r="E1710" s="39">
        <f t="shared" si="468"/>
        <v>1020.4308343144949</v>
      </c>
      <c r="F1710" s="39">
        <v>52040.409894226701</v>
      </c>
      <c r="G1710" s="40">
        <f t="shared" si="469"/>
        <v>67.978168791196367</v>
      </c>
      <c r="H1710" s="39">
        <v>52020.101459032601</v>
      </c>
      <c r="I1710" s="39">
        <f t="shared" si="470"/>
        <v>88.286603985296097</v>
      </c>
      <c r="J1710" s="39">
        <v>50932.558967837504</v>
      </c>
      <c r="K1710" s="40">
        <f t="shared" si="471"/>
        <v>1175.8290951803938</v>
      </c>
      <c r="L1710" s="39">
        <v>50363.783572754503</v>
      </c>
      <c r="M1710" s="39">
        <f t="shared" si="472"/>
        <v>1744.6044902633948</v>
      </c>
      <c r="N1710" s="39">
        <f t="shared" si="477"/>
        <v>568.77539508300106</v>
      </c>
      <c r="O1710" s="40">
        <f>'Estimates from MCMC'!$B$2-L1710</f>
        <v>18697.216427245497</v>
      </c>
      <c r="P1710" s="39">
        <v>51574.718565252799</v>
      </c>
      <c r="Q1710" s="40">
        <f t="shared" si="473"/>
        <v>1210.9349924982962</v>
      </c>
      <c r="R1710" s="39">
        <v>51605.1572533242</v>
      </c>
      <c r="S1710" s="39">
        <f t="shared" si="474"/>
        <v>30.438688071400975</v>
      </c>
      <c r="T1710" s="39">
        <f t="shared" si="478"/>
        <v>1241.3736805696972</v>
      </c>
      <c r="U1710" s="39">
        <v>58200.124951480298</v>
      </c>
      <c r="V1710" s="39">
        <f t="shared" si="475"/>
        <v>7836.3413787257959</v>
      </c>
      <c r="W1710" s="39">
        <v>59683.716253345599</v>
      </c>
      <c r="X1710" s="39">
        <f t="shared" si="476"/>
        <v>242.21762129560375</v>
      </c>
      <c r="Y1710" s="39">
        <f t="shared" si="479"/>
        <v>9319.9326805910969</v>
      </c>
      <c r="Z1710" s="39">
        <f t="shared" si="480"/>
        <v>9377.2837466544006</v>
      </c>
      <c r="AA1710" s="45">
        <f t="shared" si="481"/>
        <v>6.6393502230672863E-2</v>
      </c>
      <c r="AB1710" s="45">
        <f t="shared" si="482"/>
        <v>0.41911807617024294</v>
      </c>
      <c r="AC1710" s="45">
        <f t="shared" si="483"/>
        <v>1.2954742340290041E-2</v>
      </c>
      <c r="AD1710" s="45">
        <f t="shared" si="484"/>
        <v>0.49846632074120584</v>
      </c>
      <c r="AE1710" s="45">
        <f t="shared" si="485"/>
        <v>0.50153367925879411</v>
      </c>
      <c r="AF1710" s="43">
        <f>('Estimates from MCMC'!$B$2-'MCMC runs'!W1710)/'Estimates from MCMC'!$B$2</f>
        <v>0.13578262328455135</v>
      </c>
    </row>
    <row r="1711" spans="1:32" x14ac:dyDescent="0.3">
      <c r="A1711" s="38">
        <v>388</v>
      </c>
      <c r="B1711" s="38">
        <v>1951236.2460430423</v>
      </c>
      <c r="C1711" s="39">
        <v>52556.998650465801</v>
      </c>
      <c r="D1711" s="39">
        <v>51467.011198246102</v>
      </c>
      <c r="E1711" s="39">
        <f t="shared" si="468"/>
        <v>1089.9874522196988</v>
      </c>
      <c r="F1711" s="39">
        <v>52493.354721046097</v>
      </c>
      <c r="G1711" s="40">
        <f t="shared" si="469"/>
        <v>63.643929419704364</v>
      </c>
      <c r="H1711" s="39">
        <v>52462.6693672357</v>
      </c>
      <c r="I1711" s="39">
        <f t="shared" si="470"/>
        <v>94.329283230101282</v>
      </c>
      <c r="J1711" s="39">
        <v>51309.946223224397</v>
      </c>
      <c r="K1711" s="40">
        <f t="shared" si="471"/>
        <v>1247.0524272414041</v>
      </c>
      <c r="L1711" s="39">
        <v>50694.034295960097</v>
      </c>
      <c r="M1711" s="39">
        <f t="shared" si="472"/>
        <v>1862.9643545057043</v>
      </c>
      <c r="N1711" s="39">
        <f t="shared" si="477"/>
        <v>615.91192726430018</v>
      </c>
      <c r="O1711" s="40">
        <f>'Estimates from MCMC'!$B$2-L1711</f>
        <v>18366.965704039903</v>
      </c>
      <c r="P1711" s="39">
        <v>51995.489429272799</v>
      </c>
      <c r="Q1711" s="40">
        <f t="shared" si="473"/>
        <v>1301.4551333127019</v>
      </c>
      <c r="R1711" s="39">
        <v>52028.024474636499</v>
      </c>
      <c r="S1711" s="39">
        <f t="shared" si="474"/>
        <v>32.535045363700192</v>
      </c>
      <c r="T1711" s="39">
        <f t="shared" si="478"/>
        <v>1333.9901786764021</v>
      </c>
      <c r="U1711" s="39">
        <v>58794.698447857299</v>
      </c>
      <c r="V1711" s="39">
        <f t="shared" si="475"/>
        <v>8100.6641518972028</v>
      </c>
      <c r="W1711" s="39">
        <v>60396.637010760998</v>
      </c>
      <c r="X1711" s="39">
        <f t="shared" si="476"/>
        <v>267.94838422729663</v>
      </c>
      <c r="Y1711" s="39">
        <f t="shared" si="479"/>
        <v>9702.6027148009016</v>
      </c>
      <c r="Z1711" s="39">
        <f t="shared" si="480"/>
        <v>8664.3629892390018</v>
      </c>
      <c r="AA1711" s="45">
        <f t="shared" si="481"/>
        <v>7.2629861686026045E-2</v>
      </c>
      <c r="AB1711" s="45">
        <f t="shared" si="482"/>
        <v>0.44104531376760953</v>
      </c>
      <c r="AC1711" s="45">
        <f t="shared" si="483"/>
        <v>1.4588603721754655E-2</v>
      </c>
      <c r="AD1711" s="45">
        <f t="shared" si="484"/>
        <v>0.52826377917539025</v>
      </c>
      <c r="AE1711" s="45">
        <f t="shared" si="485"/>
        <v>0.47173622082460975</v>
      </c>
      <c r="AF1711" s="43">
        <f>('Estimates from MCMC'!$B$2-'MCMC runs'!W1711)/'Estimates from MCMC'!$B$2</f>
        <v>0.12545956457680893</v>
      </c>
    </row>
    <row r="1712" spans="1:32" x14ac:dyDescent="0.3">
      <c r="A1712" s="38">
        <v>4277</v>
      </c>
      <c r="B1712" s="38">
        <v>1969418.7770120129</v>
      </c>
      <c r="C1712" s="39">
        <v>53608.809530104998</v>
      </c>
      <c r="D1712" s="39">
        <v>52548.626650557897</v>
      </c>
      <c r="E1712" s="39">
        <f t="shared" si="468"/>
        <v>1060.182879547101</v>
      </c>
      <c r="F1712" s="39">
        <v>53547.049351039597</v>
      </c>
      <c r="G1712" s="40">
        <f t="shared" si="469"/>
        <v>61.760179065400735</v>
      </c>
      <c r="H1712" s="39">
        <v>53517.010587144199</v>
      </c>
      <c r="I1712" s="39">
        <f t="shared" si="470"/>
        <v>91.79894296079874</v>
      </c>
      <c r="J1712" s="39">
        <v>52395.861586888597</v>
      </c>
      <c r="K1712" s="40">
        <f t="shared" si="471"/>
        <v>1212.9479432164007</v>
      </c>
      <c r="L1712" s="39">
        <v>51795.898650557603</v>
      </c>
      <c r="M1712" s="39">
        <f t="shared" si="472"/>
        <v>1812.9108795473949</v>
      </c>
      <c r="N1712" s="39">
        <f t="shared" si="477"/>
        <v>599.96293633099413</v>
      </c>
      <c r="O1712" s="40">
        <f>'Estimates from MCMC'!$B$2-L1712</f>
        <v>17265.101349442397</v>
      </c>
      <c r="P1712" s="39">
        <v>53058.964183519303</v>
      </c>
      <c r="Q1712" s="40">
        <f t="shared" si="473"/>
        <v>1263.0655329617002</v>
      </c>
      <c r="R1712" s="39">
        <v>53090.797053519498</v>
      </c>
      <c r="S1712" s="39">
        <f t="shared" si="474"/>
        <v>31.832870000194816</v>
      </c>
      <c r="T1712" s="39">
        <f t="shared" si="478"/>
        <v>1294.898402961895</v>
      </c>
      <c r="U1712" s="39">
        <v>59950.8980963063</v>
      </c>
      <c r="V1712" s="39">
        <f t="shared" si="475"/>
        <v>8154.9994457486973</v>
      </c>
      <c r="W1712" s="39">
        <v>61502.761440098198</v>
      </c>
      <c r="X1712" s="39">
        <f t="shared" si="476"/>
        <v>256.96494083000289</v>
      </c>
      <c r="Y1712" s="39">
        <f t="shared" si="479"/>
        <v>9706.8627895405953</v>
      </c>
      <c r="Z1712" s="39">
        <f t="shared" si="480"/>
        <v>7558.2385599018016</v>
      </c>
      <c r="AA1712" s="45">
        <f t="shared" si="481"/>
        <v>7.5000915242453281E-2</v>
      </c>
      <c r="AB1712" s="45">
        <f t="shared" si="482"/>
        <v>0.47234008539498529</v>
      </c>
      <c r="AC1712" s="45">
        <f t="shared" si="483"/>
        <v>1.4883488699491588E-2</v>
      </c>
      <c r="AD1712" s="45">
        <f t="shared" si="484"/>
        <v>0.56222448933693014</v>
      </c>
      <c r="AE1712" s="45">
        <f t="shared" si="485"/>
        <v>0.43777551066306986</v>
      </c>
      <c r="AF1712" s="43">
        <f>('Estimates from MCMC'!$B$2-'MCMC runs'!W1712)/'Estimates from MCMC'!$B$2</f>
        <v>0.10944293537455006</v>
      </c>
    </row>
    <row r="1713" spans="1:32" x14ac:dyDescent="0.3">
      <c r="A1713" s="38">
        <v>4811</v>
      </c>
      <c r="B1713" s="38">
        <v>1963407.9708301816</v>
      </c>
      <c r="C1713" s="39">
        <v>52597.2112139807</v>
      </c>
      <c r="D1713" s="39">
        <v>51542.163023851499</v>
      </c>
      <c r="E1713" s="39">
        <f t="shared" si="468"/>
        <v>1055.0481901292005</v>
      </c>
      <c r="F1713" s="39">
        <v>52541.450461077198</v>
      </c>
      <c r="G1713" s="40">
        <f t="shared" si="469"/>
        <v>55.76075290350127</v>
      </c>
      <c r="H1713" s="39">
        <v>52507.131241198796</v>
      </c>
      <c r="I1713" s="39">
        <f t="shared" si="470"/>
        <v>90.079972781903052</v>
      </c>
      <c r="J1713" s="39">
        <v>51397.033785376603</v>
      </c>
      <c r="K1713" s="40">
        <f t="shared" si="471"/>
        <v>1200.1774286040963</v>
      </c>
      <c r="L1713" s="39">
        <v>50808.610019346801</v>
      </c>
      <c r="M1713" s="39">
        <f t="shared" si="472"/>
        <v>1788.6011946338986</v>
      </c>
      <c r="N1713" s="39">
        <f t="shared" si="477"/>
        <v>588.42376602980221</v>
      </c>
      <c r="O1713" s="40">
        <f>'Estimates from MCMC'!$B$2-L1713</f>
        <v>18252.389980653199</v>
      </c>
      <c r="P1713" s="39">
        <v>52050.987815386601</v>
      </c>
      <c r="Q1713" s="40">
        <f t="shared" si="473"/>
        <v>1242.3777960398002</v>
      </c>
      <c r="R1713" s="39">
        <v>52082.133088346498</v>
      </c>
      <c r="S1713" s="39">
        <f t="shared" si="474"/>
        <v>31.145272959896829</v>
      </c>
      <c r="T1713" s="39">
        <f t="shared" si="478"/>
        <v>1273.523068999697</v>
      </c>
      <c r="U1713" s="39">
        <v>58817.254940527797</v>
      </c>
      <c r="V1713" s="39">
        <f t="shared" si="475"/>
        <v>8008.6449211809959</v>
      </c>
      <c r="W1713" s="39">
        <v>60344.790955717501</v>
      </c>
      <c r="X1713" s="39">
        <f t="shared" si="476"/>
        <v>254.01294619000691</v>
      </c>
      <c r="Y1713" s="39">
        <f t="shared" si="479"/>
        <v>9536.1809363706998</v>
      </c>
      <c r="Z1713" s="39">
        <f t="shared" si="480"/>
        <v>8716.2090442824992</v>
      </c>
      <c r="AA1713" s="45">
        <f t="shared" si="481"/>
        <v>6.977294865765965E-2</v>
      </c>
      <c r="AB1713" s="45">
        <f t="shared" si="482"/>
        <v>0.43877239800759454</v>
      </c>
      <c r="AC1713" s="45">
        <f t="shared" si="483"/>
        <v>1.3916695099066503E-2</v>
      </c>
      <c r="AD1713" s="45">
        <f t="shared" si="484"/>
        <v>0.52246204176432065</v>
      </c>
      <c r="AE1713" s="45">
        <f t="shared" si="485"/>
        <v>0.47753795823567935</v>
      </c>
      <c r="AF1713" s="43">
        <f>('Estimates from MCMC'!$B$2-'MCMC runs'!W1713)/'Estimates from MCMC'!$B$2</f>
        <v>0.12621029299144959</v>
      </c>
    </row>
    <row r="1714" spans="1:32" x14ac:dyDescent="0.3">
      <c r="A1714" s="38">
        <v>4845</v>
      </c>
      <c r="B1714" s="38">
        <v>1980374.589248616</v>
      </c>
      <c r="C1714" s="39">
        <v>52818.550081544599</v>
      </c>
      <c r="D1714" s="39">
        <v>51756.334797281801</v>
      </c>
      <c r="E1714" s="39">
        <f t="shared" si="468"/>
        <v>1062.2152842627984</v>
      </c>
      <c r="F1714" s="39">
        <v>52766.5927062759</v>
      </c>
      <c r="G1714" s="40">
        <f t="shared" si="469"/>
        <v>51.957375268699252</v>
      </c>
      <c r="H1714" s="39">
        <v>52728.2306604677</v>
      </c>
      <c r="I1714" s="39">
        <f t="shared" si="470"/>
        <v>90.319421076899744</v>
      </c>
      <c r="J1714" s="39">
        <v>51614.553544936898</v>
      </c>
      <c r="K1714" s="40">
        <f t="shared" si="471"/>
        <v>1203.9965366077013</v>
      </c>
      <c r="L1714" s="39">
        <v>51024.547057324002</v>
      </c>
      <c r="M1714" s="39">
        <f t="shared" si="472"/>
        <v>1794.0030242205976</v>
      </c>
      <c r="N1714" s="39">
        <f t="shared" si="477"/>
        <v>590.00648761289631</v>
      </c>
      <c r="O1714" s="40">
        <f>'Estimates from MCMC'!$B$2-L1714</f>
        <v>18036.452942675998</v>
      </c>
      <c r="P1714" s="39">
        <v>52276.132941246302</v>
      </c>
      <c r="Q1714" s="40">
        <f t="shared" si="473"/>
        <v>1251.5858839223001</v>
      </c>
      <c r="R1714" s="39">
        <v>52307.143088499797</v>
      </c>
      <c r="S1714" s="39">
        <f t="shared" si="474"/>
        <v>31.010147253495234</v>
      </c>
      <c r="T1714" s="39">
        <f t="shared" si="478"/>
        <v>1282.5960311757954</v>
      </c>
      <c r="U1714" s="39">
        <v>58938.353477370998</v>
      </c>
      <c r="V1714" s="39">
        <f t="shared" si="475"/>
        <v>7913.8064200469962</v>
      </c>
      <c r="W1714" s="39">
        <v>60471.265225618903</v>
      </c>
      <c r="X1714" s="39">
        <f t="shared" si="476"/>
        <v>250.31571707210969</v>
      </c>
      <c r="Y1714" s="39">
        <f t="shared" si="479"/>
        <v>9446.7181682949013</v>
      </c>
      <c r="Z1714" s="39">
        <f t="shared" si="480"/>
        <v>8589.7347743810969</v>
      </c>
      <c r="AA1714" s="45">
        <f t="shared" si="481"/>
        <v>7.1111323010803779E-2</v>
      </c>
      <c r="AB1714" s="45">
        <f t="shared" si="482"/>
        <v>0.43876733663758033</v>
      </c>
      <c r="AC1714" s="45">
        <f t="shared" si="483"/>
        <v>1.3878322853593814E-2</v>
      </c>
      <c r="AD1714" s="45">
        <f t="shared" si="484"/>
        <v>0.52375698250197789</v>
      </c>
      <c r="AE1714" s="45">
        <f t="shared" si="485"/>
        <v>0.47624301749802206</v>
      </c>
      <c r="AF1714" s="43">
        <f>('Estimates from MCMC'!$B$2-'MCMC runs'!W1714)/'Estimates from MCMC'!$B$2</f>
        <v>0.12437895157007714</v>
      </c>
    </row>
    <row r="1715" spans="1:32" x14ac:dyDescent="0.3">
      <c r="A1715" s="38">
        <v>3941</v>
      </c>
      <c r="B1715" s="38">
        <v>1944570.4566145376</v>
      </c>
      <c r="C1715" s="39">
        <v>52194.3414650419</v>
      </c>
      <c r="D1715" s="39">
        <v>51131.9429774456</v>
      </c>
      <c r="E1715" s="39">
        <f t="shared" si="468"/>
        <v>1062.3984875962997</v>
      </c>
      <c r="F1715" s="39">
        <v>52127.266931023703</v>
      </c>
      <c r="G1715" s="40">
        <f t="shared" si="469"/>
        <v>67.074534018196573</v>
      </c>
      <c r="H1715" s="39">
        <v>52103.691586870402</v>
      </c>
      <c r="I1715" s="39">
        <f t="shared" si="470"/>
        <v>90.649878171498131</v>
      </c>
      <c r="J1715" s="39">
        <v>50975.170797708699</v>
      </c>
      <c r="K1715" s="40">
        <f t="shared" si="471"/>
        <v>1219.170667333201</v>
      </c>
      <c r="L1715" s="39">
        <v>50383.192798459299</v>
      </c>
      <c r="M1715" s="39">
        <f t="shared" si="472"/>
        <v>1811.1486665826014</v>
      </c>
      <c r="N1715" s="39">
        <f t="shared" si="477"/>
        <v>591.97799924940045</v>
      </c>
      <c r="O1715" s="40">
        <f>'Estimates from MCMC'!$B$2-L1715</f>
        <v>18677.807201540701</v>
      </c>
      <c r="P1715" s="39">
        <v>51644.074232403997</v>
      </c>
      <c r="Q1715" s="40">
        <f t="shared" si="473"/>
        <v>1260.8814339446981</v>
      </c>
      <c r="R1715" s="39">
        <v>51675.060842268998</v>
      </c>
      <c r="S1715" s="39">
        <f t="shared" si="474"/>
        <v>30.98660986500181</v>
      </c>
      <c r="T1715" s="39">
        <f t="shared" si="478"/>
        <v>1291.8680438096999</v>
      </c>
      <c r="U1715" s="39">
        <v>58306.172353375703</v>
      </c>
      <c r="V1715" s="39">
        <f t="shared" si="475"/>
        <v>7922.9795549164046</v>
      </c>
      <c r="W1715" s="39">
        <v>59856.193203164803</v>
      </c>
      <c r="X1715" s="39">
        <f t="shared" si="476"/>
        <v>258.1528059794</v>
      </c>
      <c r="Y1715" s="39">
        <f t="shared" si="479"/>
        <v>9473.0004047055045</v>
      </c>
      <c r="Z1715" s="39">
        <f t="shared" si="480"/>
        <v>9204.806796835197</v>
      </c>
      <c r="AA1715" s="45">
        <f t="shared" si="481"/>
        <v>6.9165937407424133E-2</v>
      </c>
      <c r="AB1715" s="45">
        <f t="shared" si="482"/>
        <v>0.42419216931754444</v>
      </c>
      <c r="AC1715" s="45">
        <f t="shared" si="483"/>
        <v>1.3821365816331234E-2</v>
      </c>
      <c r="AD1715" s="45">
        <f t="shared" si="484"/>
        <v>0.5071794725412998</v>
      </c>
      <c r="AE1715" s="45">
        <f t="shared" si="485"/>
        <v>0.49282052745870014</v>
      </c>
      <c r="AF1715" s="43">
        <f>('Estimates from MCMC'!$B$2-'MCMC runs'!W1715)/'Estimates from MCMC'!$B$2</f>
        <v>0.13328516524283165</v>
      </c>
    </row>
    <row r="1716" spans="1:32" x14ac:dyDescent="0.3">
      <c r="A1716" s="38">
        <v>1238</v>
      </c>
      <c r="B1716" s="38">
        <v>1991471.0364050828</v>
      </c>
      <c r="C1716" s="39">
        <v>53125.962831174496</v>
      </c>
      <c r="D1716" s="39">
        <v>52070.8793680007</v>
      </c>
      <c r="E1716" s="39">
        <f t="shared" si="468"/>
        <v>1055.0834631737962</v>
      </c>
      <c r="F1716" s="39">
        <v>53061.887277964503</v>
      </c>
      <c r="G1716" s="40">
        <f t="shared" si="469"/>
        <v>64.075553209993814</v>
      </c>
      <c r="H1716" s="39">
        <v>53034.333036696698</v>
      </c>
      <c r="I1716" s="39">
        <f t="shared" si="470"/>
        <v>91.629794477797986</v>
      </c>
      <c r="J1716" s="39">
        <v>51915.977762050497</v>
      </c>
      <c r="K1716" s="40">
        <f t="shared" si="471"/>
        <v>1209.985069123999</v>
      </c>
      <c r="L1716" s="39">
        <v>51317.156564639998</v>
      </c>
      <c r="M1716" s="39">
        <f t="shared" si="472"/>
        <v>1808.8062665344987</v>
      </c>
      <c r="N1716" s="39">
        <f t="shared" si="477"/>
        <v>598.82119741049974</v>
      </c>
      <c r="O1716" s="40">
        <f>'Estimates from MCMC'!$B$2-L1716</f>
        <v>17743.843435360002</v>
      </c>
      <c r="P1716" s="39">
        <v>52575.926564690402</v>
      </c>
      <c r="Q1716" s="40">
        <f t="shared" si="473"/>
        <v>1258.7700000504046</v>
      </c>
      <c r="R1716" s="39">
        <v>52607.752747795501</v>
      </c>
      <c r="S1716" s="39">
        <f t="shared" si="474"/>
        <v>31.826183105098607</v>
      </c>
      <c r="T1716" s="39">
        <f t="shared" si="478"/>
        <v>1290.5961831555032</v>
      </c>
      <c r="U1716" s="39">
        <v>59406.119503472299</v>
      </c>
      <c r="V1716" s="39">
        <f t="shared" si="475"/>
        <v>8088.962938832301</v>
      </c>
      <c r="W1716" s="39">
        <v>60953.787492420903</v>
      </c>
      <c r="X1716" s="39">
        <f t="shared" si="476"/>
        <v>257.07180579310079</v>
      </c>
      <c r="Y1716" s="39">
        <f t="shared" si="479"/>
        <v>9636.630927780905</v>
      </c>
      <c r="Z1716" s="39">
        <f t="shared" si="480"/>
        <v>8107.2125075790973</v>
      </c>
      <c r="AA1716" s="45">
        <f t="shared" si="481"/>
        <v>7.2734872118156657E-2</v>
      </c>
      <c r="AB1716" s="45">
        <f t="shared" si="482"/>
        <v>0.45587434133422206</v>
      </c>
      <c r="AC1716" s="45">
        <f t="shared" si="483"/>
        <v>1.4487943760865646E-2</v>
      </c>
      <c r="AD1716" s="45">
        <f t="shared" si="484"/>
        <v>0.54309715721324436</v>
      </c>
      <c r="AE1716" s="45">
        <f t="shared" si="485"/>
        <v>0.45690284278675564</v>
      </c>
      <c r="AF1716" s="43">
        <f>('Estimates from MCMC'!$B$2-'MCMC runs'!W1716)/'Estimates from MCMC'!$B$2</f>
        <v>0.11739205206381456</v>
      </c>
    </row>
    <row r="1717" spans="1:32" x14ac:dyDescent="0.3">
      <c r="A1717" s="38">
        <v>2986</v>
      </c>
      <c r="B1717" s="38">
        <v>1991471.0364050828</v>
      </c>
      <c r="C1717" s="39">
        <v>53125.962831174496</v>
      </c>
      <c r="D1717" s="39">
        <v>52070.8793680007</v>
      </c>
      <c r="E1717" s="39">
        <f t="shared" si="468"/>
        <v>1055.0834631737962</v>
      </c>
      <c r="F1717" s="39">
        <v>53061.887277964503</v>
      </c>
      <c r="G1717" s="40">
        <f t="shared" si="469"/>
        <v>64.075553209993814</v>
      </c>
      <c r="H1717" s="39">
        <v>53034.333036696698</v>
      </c>
      <c r="I1717" s="39">
        <f t="shared" si="470"/>
        <v>91.629794477797986</v>
      </c>
      <c r="J1717" s="39">
        <v>51915.977762050497</v>
      </c>
      <c r="K1717" s="40">
        <f t="shared" si="471"/>
        <v>1209.985069123999</v>
      </c>
      <c r="L1717" s="39">
        <v>51317.156564639998</v>
      </c>
      <c r="M1717" s="39">
        <f t="shared" si="472"/>
        <v>1808.8062665344987</v>
      </c>
      <c r="N1717" s="39">
        <f t="shared" si="477"/>
        <v>598.82119741049974</v>
      </c>
      <c r="O1717" s="40">
        <f>'Estimates from MCMC'!$B$2-L1717</f>
        <v>17743.843435360002</v>
      </c>
      <c r="P1717" s="39">
        <v>52575.926564690402</v>
      </c>
      <c r="Q1717" s="40">
        <f t="shared" si="473"/>
        <v>1258.7700000504046</v>
      </c>
      <c r="R1717" s="39">
        <v>52607.752747795501</v>
      </c>
      <c r="S1717" s="39">
        <f t="shared" si="474"/>
        <v>31.826183105098607</v>
      </c>
      <c r="T1717" s="39">
        <f t="shared" si="478"/>
        <v>1290.5961831555032</v>
      </c>
      <c r="U1717" s="39">
        <v>59406.119503472299</v>
      </c>
      <c r="V1717" s="39">
        <f t="shared" si="475"/>
        <v>8088.962938832301</v>
      </c>
      <c r="W1717" s="39">
        <v>60953.787492420903</v>
      </c>
      <c r="X1717" s="39">
        <f t="shared" si="476"/>
        <v>257.07180579310079</v>
      </c>
      <c r="Y1717" s="39">
        <f t="shared" si="479"/>
        <v>9636.630927780905</v>
      </c>
      <c r="Z1717" s="39">
        <f t="shared" si="480"/>
        <v>8107.2125075790973</v>
      </c>
      <c r="AA1717" s="45">
        <f t="shared" si="481"/>
        <v>7.2734872118156657E-2</v>
      </c>
      <c r="AB1717" s="45">
        <f t="shared" si="482"/>
        <v>0.45587434133422206</v>
      </c>
      <c r="AC1717" s="45">
        <f t="shared" si="483"/>
        <v>1.4487943760865646E-2</v>
      </c>
      <c r="AD1717" s="45">
        <f t="shared" si="484"/>
        <v>0.54309715721324436</v>
      </c>
      <c r="AE1717" s="45">
        <f t="shared" si="485"/>
        <v>0.45690284278675564</v>
      </c>
      <c r="AF1717" s="43">
        <f>('Estimates from MCMC'!$B$2-'MCMC runs'!W1717)/'Estimates from MCMC'!$B$2</f>
        <v>0.11739205206381456</v>
      </c>
    </row>
    <row r="1718" spans="1:32" x14ac:dyDescent="0.3">
      <c r="A1718" s="38">
        <v>2425</v>
      </c>
      <c r="B1718" s="38">
        <v>1921185.841494933</v>
      </c>
      <c r="C1718" s="39">
        <v>52913.046126644498</v>
      </c>
      <c r="D1718" s="39">
        <v>51863.116826565798</v>
      </c>
      <c r="E1718" s="39">
        <f t="shared" si="468"/>
        <v>1049.9293000787002</v>
      </c>
      <c r="F1718" s="39">
        <v>52867.759975818</v>
      </c>
      <c r="G1718" s="40">
        <f t="shared" si="469"/>
        <v>45.28615082649776</v>
      </c>
      <c r="H1718" s="39">
        <v>52824.043913996</v>
      </c>
      <c r="I1718" s="39">
        <f t="shared" si="470"/>
        <v>89.002212648498244</v>
      </c>
      <c r="J1718" s="39">
        <v>51729.244198881002</v>
      </c>
      <c r="K1718" s="40">
        <f t="shared" si="471"/>
        <v>1183.8019277634958</v>
      </c>
      <c r="L1718" s="39">
        <v>51147.341738992502</v>
      </c>
      <c r="M1718" s="39">
        <f t="shared" si="472"/>
        <v>1765.7043876519965</v>
      </c>
      <c r="N1718" s="39">
        <f t="shared" si="477"/>
        <v>581.90245988850074</v>
      </c>
      <c r="O1718" s="40">
        <f>'Estimates from MCMC'!$B$2-L1718</f>
        <v>17913.658261007498</v>
      </c>
      <c r="P1718" s="39">
        <v>52376.842011416004</v>
      </c>
      <c r="Q1718" s="40">
        <f t="shared" si="473"/>
        <v>1229.5002724235019</v>
      </c>
      <c r="R1718" s="39">
        <v>52407.484563691898</v>
      </c>
      <c r="S1718" s="39">
        <f t="shared" si="474"/>
        <v>30.642552275894559</v>
      </c>
      <c r="T1718" s="39">
        <f t="shared" si="478"/>
        <v>1260.1428246993964</v>
      </c>
      <c r="U1718" s="39">
        <v>59051.481642374703</v>
      </c>
      <c r="V1718" s="39">
        <f t="shared" si="475"/>
        <v>7904.1399033822017</v>
      </c>
      <c r="W1718" s="39">
        <v>60556.003378066504</v>
      </c>
      <c r="X1718" s="39">
        <f t="shared" si="476"/>
        <v>244.37891099240369</v>
      </c>
      <c r="Y1718" s="39">
        <f t="shared" si="479"/>
        <v>9408.6616390740019</v>
      </c>
      <c r="Z1718" s="39">
        <f t="shared" si="480"/>
        <v>8504.9966219334965</v>
      </c>
      <c r="AA1718" s="45">
        <f t="shared" si="481"/>
        <v>7.0345364767973623E-2</v>
      </c>
      <c r="AB1718" s="45">
        <f t="shared" si="482"/>
        <v>0.44123538521369882</v>
      </c>
      <c r="AC1718" s="45">
        <f t="shared" si="483"/>
        <v>1.3642043821073728E-2</v>
      </c>
      <c r="AD1718" s="45">
        <f t="shared" si="484"/>
        <v>0.52522279380274617</v>
      </c>
      <c r="AE1718" s="45">
        <f t="shared" si="485"/>
        <v>0.47477720619725383</v>
      </c>
      <c r="AF1718" s="43">
        <f>('Estimates from MCMC'!$B$2-'MCMC runs'!W1718)/'Estimates from MCMC'!$B$2</f>
        <v>0.12315194714721038</v>
      </c>
    </row>
    <row r="1719" spans="1:32" x14ac:dyDescent="0.3">
      <c r="A1719" s="38">
        <v>2244</v>
      </c>
      <c r="B1719" s="38">
        <v>2087835.5206203798</v>
      </c>
      <c r="C1719" s="39">
        <v>53221.306007042498</v>
      </c>
      <c r="D1719" s="39">
        <v>52191.915368208502</v>
      </c>
      <c r="E1719" s="39">
        <f t="shared" si="468"/>
        <v>1029.3906388339965</v>
      </c>
      <c r="F1719" s="39">
        <v>53159.521117777796</v>
      </c>
      <c r="G1719" s="40">
        <f t="shared" si="469"/>
        <v>61.784889264701633</v>
      </c>
      <c r="H1719" s="39">
        <v>53132.4416798823</v>
      </c>
      <c r="I1719" s="39">
        <f t="shared" si="470"/>
        <v>88.864327160197718</v>
      </c>
      <c r="J1719" s="39">
        <v>52042.015303010499</v>
      </c>
      <c r="K1719" s="40">
        <f t="shared" si="471"/>
        <v>1179.2907040319988</v>
      </c>
      <c r="L1719" s="39">
        <v>51460.998916538098</v>
      </c>
      <c r="M1719" s="39">
        <f t="shared" si="472"/>
        <v>1760.3070905044005</v>
      </c>
      <c r="N1719" s="39">
        <f t="shared" si="477"/>
        <v>581.01638647240179</v>
      </c>
      <c r="O1719" s="40">
        <f>'Estimates from MCMC'!$B$2-L1719</f>
        <v>17600.001083461902</v>
      </c>
      <c r="P1719" s="39">
        <v>52680.934373857301</v>
      </c>
      <c r="Q1719" s="40">
        <f t="shared" si="473"/>
        <v>1219.9354573192031</v>
      </c>
      <c r="R1719" s="39">
        <v>52711.844406183598</v>
      </c>
      <c r="S1719" s="39">
        <f t="shared" si="474"/>
        <v>30.910032326297369</v>
      </c>
      <c r="T1719" s="39">
        <f t="shared" si="478"/>
        <v>1250.8454896455005</v>
      </c>
      <c r="U1719" s="39">
        <v>59590.859427081901</v>
      </c>
      <c r="V1719" s="39">
        <f t="shared" si="475"/>
        <v>8129.8605105438037</v>
      </c>
      <c r="W1719" s="39">
        <v>61089.9838258522</v>
      </c>
      <c r="X1719" s="39">
        <f t="shared" si="476"/>
        <v>248.27890912479779</v>
      </c>
      <c r="Y1719" s="39">
        <f t="shared" si="479"/>
        <v>9628.984909314102</v>
      </c>
      <c r="Z1719" s="39">
        <f t="shared" si="480"/>
        <v>7971.0161741478005</v>
      </c>
      <c r="AA1719" s="45">
        <f t="shared" si="481"/>
        <v>7.1070762081990757E-2</v>
      </c>
      <c r="AB1719" s="45">
        <f t="shared" si="482"/>
        <v>0.4619238642083463</v>
      </c>
      <c r="AC1719" s="45">
        <f t="shared" si="483"/>
        <v>1.4106755331856013E-2</v>
      </c>
      <c r="AD1719" s="45">
        <f t="shared" si="484"/>
        <v>0.54710138162219313</v>
      </c>
      <c r="AE1719" s="45">
        <f t="shared" si="485"/>
        <v>0.45289861837780693</v>
      </c>
      <c r="AF1719" s="43">
        <f>('Estimates from MCMC'!$B$2-'MCMC runs'!W1719)/'Estimates from MCMC'!$B$2</f>
        <v>0.1154199356242713</v>
      </c>
    </row>
    <row r="1720" spans="1:32" x14ac:dyDescent="0.3">
      <c r="A1720" s="38">
        <v>3754</v>
      </c>
      <c r="B1720" s="38">
        <v>1936399.3621954967</v>
      </c>
      <c r="C1720" s="39">
        <v>53659.649509896997</v>
      </c>
      <c r="D1720" s="39">
        <v>52619.729324223699</v>
      </c>
      <c r="E1720" s="39">
        <f t="shared" si="468"/>
        <v>1039.920185673298</v>
      </c>
      <c r="F1720" s="39">
        <v>53608.638189948397</v>
      </c>
      <c r="G1720" s="40">
        <f t="shared" si="469"/>
        <v>51.011319948600431</v>
      </c>
      <c r="H1720" s="39">
        <v>53570.476187334301</v>
      </c>
      <c r="I1720" s="39">
        <f t="shared" si="470"/>
        <v>89.17332256269583</v>
      </c>
      <c r="J1720" s="39">
        <v>52480.075726613599</v>
      </c>
      <c r="K1720" s="40">
        <f t="shared" si="471"/>
        <v>1179.5737832833984</v>
      </c>
      <c r="L1720" s="39">
        <v>51897.051425414902</v>
      </c>
      <c r="M1720" s="39">
        <f t="shared" si="472"/>
        <v>1762.5980844820951</v>
      </c>
      <c r="N1720" s="39">
        <f t="shared" si="477"/>
        <v>583.02430119869678</v>
      </c>
      <c r="O1720" s="40">
        <f>'Estimates from MCMC'!$B$2-L1720</f>
        <v>17163.948574585098</v>
      </c>
      <c r="P1720" s="39">
        <v>53116.400208063103</v>
      </c>
      <c r="Q1720" s="40">
        <f t="shared" si="473"/>
        <v>1219.3487826482014</v>
      </c>
      <c r="R1720" s="39">
        <v>53147.620307413301</v>
      </c>
      <c r="S1720" s="39">
        <f t="shared" si="474"/>
        <v>31.220099350197415</v>
      </c>
      <c r="T1720" s="39">
        <f t="shared" si="478"/>
        <v>1250.5688819983989</v>
      </c>
      <c r="U1720" s="39">
        <v>60142.510985756999</v>
      </c>
      <c r="V1720" s="39">
        <f t="shared" si="475"/>
        <v>8245.4595603420967</v>
      </c>
      <c r="W1720" s="39">
        <v>61643.926251432698</v>
      </c>
      <c r="X1720" s="39">
        <f t="shared" si="476"/>
        <v>250.84638367730076</v>
      </c>
      <c r="Y1720" s="39">
        <f t="shared" si="479"/>
        <v>9746.8748260177963</v>
      </c>
      <c r="Z1720" s="39">
        <f t="shared" si="480"/>
        <v>7417.0737485673017</v>
      </c>
      <c r="AA1720" s="45">
        <f t="shared" si="481"/>
        <v>7.2860209092570571E-2</v>
      </c>
      <c r="AB1720" s="45">
        <f t="shared" si="482"/>
        <v>0.48039409606197875</v>
      </c>
      <c r="AC1720" s="45">
        <f t="shared" si="483"/>
        <v>1.4614724728826824E-2</v>
      </c>
      <c r="AD1720" s="45">
        <f t="shared" si="484"/>
        <v>0.56786902988337618</v>
      </c>
      <c r="AE1720" s="45">
        <f t="shared" si="485"/>
        <v>0.43213097011662388</v>
      </c>
      <c r="AF1720" s="43">
        <f>('Estimates from MCMC'!$B$2-'MCMC runs'!W1720)/'Estimates from MCMC'!$B$2</f>
        <v>0.10739887561094252</v>
      </c>
    </row>
    <row r="1721" spans="1:32" x14ac:dyDescent="0.3">
      <c r="A1721" s="38">
        <v>2172</v>
      </c>
      <c r="B1721" s="38">
        <v>2095011.6914088607</v>
      </c>
      <c r="C1721" s="39">
        <v>51690.3988486366</v>
      </c>
      <c r="D1721" s="39">
        <v>50647.516320925701</v>
      </c>
      <c r="E1721" s="39">
        <f t="shared" si="468"/>
        <v>1042.882527710899</v>
      </c>
      <c r="F1721" s="39">
        <v>51631.677065001502</v>
      </c>
      <c r="G1721" s="40">
        <f t="shared" si="469"/>
        <v>58.721783635097381</v>
      </c>
      <c r="H1721" s="39">
        <v>51601.098354802103</v>
      </c>
      <c r="I1721" s="39">
        <f t="shared" si="470"/>
        <v>89.300493834496592</v>
      </c>
      <c r="J1721" s="39">
        <v>50500.196121946698</v>
      </c>
      <c r="K1721" s="40">
        <f t="shared" si="471"/>
        <v>1190.2027266899022</v>
      </c>
      <c r="L1721" s="39">
        <v>49916.900721931299</v>
      </c>
      <c r="M1721" s="39">
        <f t="shared" si="472"/>
        <v>1773.4981267053008</v>
      </c>
      <c r="N1721" s="39">
        <f t="shared" si="477"/>
        <v>583.29540001539863</v>
      </c>
      <c r="O1721" s="40">
        <f>'Estimates from MCMC'!$B$2-L1721</f>
        <v>19144.099278068701</v>
      </c>
      <c r="P1721" s="39">
        <v>51147.342562250902</v>
      </c>
      <c r="Q1721" s="40">
        <f t="shared" si="473"/>
        <v>1230.4418403196032</v>
      </c>
      <c r="R1721" s="39">
        <v>51178.262587875201</v>
      </c>
      <c r="S1721" s="39">
        <f t="shared" si="474"/>
        <v>30.920025624298432</v>
      </c>
      <c r="T1721" s="39">
        <f t="shared" si="478"/>
        <v>1261.3618659439016</v>
      </c>
      <c r="U1721" s="39">
        <v>57716.212215824002</v>
      </c>
      <c r="V1721" s="39">
        <f t="shared" si="475"/>
        <v>7799.3114938927029</v>
      </c>
      <c r="W1721" s="39">
        <v>59228.522180901702</v>
      </c>
      <c r="X1721" s="39">
        <f t="shared" si="476"/>
        <v>250.94809913379868</v>
      </c>
      <c r="Y1721" s="39">
        <f t="shared" si="479"/>
        <v>9311.6214589704032</v>
      </c>
      <c r="Z1721" s="39">
        <f t="shared" si="480"/>
        <v>9832.4778190982979</v>
      </c>
      <c r="AA1721" s="45">
        <f t="shared" si="481"/>
        <v>6.588776247043944E-2</v>
      </c>
      <c r="AB1721" s="45">
        <f t="shared" si="482"/>
        <v>0.40740028457894178</v>
      </c>
      <c r="AC1721" s="45">
        <f t="shared" si="483"/>
        <v>1.3108378487217857E-2</v>
      </c>
      <c r="AD1721" s="45">
        <f t="shared" si="484"/>
        <v>0.48639642553659906</v>
      </c>
      <c r="AE1721" s="45">
        <f t="shared" si="485"/>
        <v>0.51360357446340088</v>
      </c>
      <c r="AF1721" s="43">
        <f>('Estimates from MCMC'!$B$2-'MCMC runs'!W1721)/'Estimates from MCMC'!$B$2</f>
        <v>0.14237381183444053</v>
      </c>
    </row>
    <row r="1722" spans="1:32" x14ac:dyDescent="0.3">
      <c r="A1722" s="38">
        <v>764</v>
      </c>
      <c r="B1722" s="38">
        <v>1942012.5200125684</v>
      </c>
      <c r="C1722" s="39">
        <v>53020.830749579298</v>
      </c>
      <c r="D1722" s="39">
        <v>51988.722336286599</v>
      </c>
      <c r="E1722" s="39">
        <f t="shared" si="468"/>
        <v>1032.108413292699</v>
      </c>
      <c r="F1722" s="39">
        <v>52962.790580757603</v>
      </c>
      <c r="G1722" s="40">
        <f t="shared" si="469"/>
        <v>58.040168821695261</v>
      </c>
      <c r="H1722" s="39">
        <v>52932.256229731101</v>
      </c>
      <c r="I1722" s="39">
        <f t="shared" si="470"/>
        <v>88.57451984819636</v>
      </c>
      <c r="J1722" s="39">
        <v>51842.701787870901</v>
      </c>
      <c r="K1722" s="40">
        <f t="shared" si="471"/>
        <v>1178.1289617083967</v>
      </c>
      <c r="L1722" s="39">
        <v>51263.538232333201</v>
      </c>
      <c r="M1722" s="39">
        <f t="shared" si="472"/>
        <v>1757.2925172460964</v>
      </c>
      <c r="N1722" s="39">
        <f t="shared" si="477"/>
        <v>579.16355553769972</v>
      </c>
      <c r="O1722" s="40">
        <f>'Estimates from MCMC'!$B$2-L1722</f>
        <v>17797.461767666799</v>
      </c>
      <c r="P1722" s="39">
        <v>52483.985719636003</v>
      </c>
      <c r="Q1722" s="40">
        <f t="shared" si="473"/>
        <v>1220.4474873028012</v>
      </c>
      <c r="R1722" s="39">
        <v>52514.651956554997</v>
      </c>
      <c r="S1722" s="39">
        <f t="shared" si="474"/>
        <v>30.6662369189944</v>
      </c>
      <c r="T1722" s="39">
        <f t="shared" si="478"/>
        <v>1251.1137242217956</v>
      </c>
      <c r="U1722" s="39">
        <v>59289.796390012001</v>
      </c>
      <c r="V1722" s="39">
        <f t="shared" si="475"/>
        <v>8026.2581576787998</v>
      </c>
      <c r="W1722" s="39">
        <v>60785.8819902756</v>
      </c>
      <c r="X1722" s="39">
        <f t="shared" si="476"/>
        <v>244.97187604180363</v>
      </c>
      <c r="Y1722" s="39">
        <f t="shared" si="479"/>
        <v>9522.343757942399</v>
      </c>
      <c r="Z1722" s="39">
        <f t="shared" si="480"/>
        <v>8275.1180097243996</v>
      </c>
      <c r="AA1722" s="45">
        <f t="shared" si="481"/>
        <v>7.0297312086082558E-2</v>
      </c>
      <c r="AB1722" s="45">
        <f t="shared" si="482"/>
        <v>0.45097768785548692</v>
      </c>
      <c r="AC1722" s="45">
        <f t="shared" si="483"/>
        <v>1.3764427716701246E-2</v>
      </c>
      <c r="AD1722" s="45">
        <f t="shared" si="484"/>
        <v>0.53503942765827073</v>
      </c>
      <c r="AE1722" s="45">
        <f t="shared" si="485"/>
        <v>0.46496057234172927</v>
      </c>
      <c r="AF1722" s="43">
        <f>('Estimates from MCMC'!$B$2-'MCMC runs'!W1722)/'Estimates from MCMC'!$B$2</f>
        <v>0.11982331576033362</v>
      </c>
    </row>
    <row r="1723" spans="1:32" x14ac:dyDescent="0.3">
      <c r="A1723" s="38">
        <v>2408</v>
      </c>
      <c r="B1723" s="38">
        <v>2056200.4746415012</v>
      </c>
      <c r="C1723" s="39">
        <v>52933.174937278098</v>
      </c>
      <c r="D1723" s="39">
        <v>51874.691003849599</v>
      </c>
      <c r="E1723" s="39">
        <f t="shared" si="468"/>
        <v>1058.4839334284989</v>
      </c>
      <c r="F1723" s="39">
        <v>52869.610960627397</v>
      </c>
      <c r="G1723" s="40">
        <f t="shared" si="469"/>
        <v>63.563976650701079</v>
      </c>
      <c r="H1723" s="39">
        <v>52842.829112044703</v>
      </c>
      <c r="I1723" s="39">
        <f t="shared" si="470"/>
        <v>90.345825233394862</v>
      </c>
      <c r="J1723" s="39">
        <v>51721.566044456296</v>
      </c>
      <c r="K1723" s="40">
        <f t="shared" si="471"/>
        <v>1211.6088928218014</v>
      </c>
      <c r="L1723" s="39">
        <v>51131.142640880498</v>
      </c>
      <c r="M1723" s="39">
        <f t="shared" si="472"/>
        <v>1802.0322963975996</v>
      </c>
      <c r="N1723" s="39">
        <f t="shared" si="477"/>
        <v>590.42340357579815</v>
      </c>
      <c r="O1723" s="40">
        <f>'Estimates from MCMC'!$B$2-L1723</f>
        <v>17929.857359119502</v>
      </c>
      <c r="P1723" s="39">
        <v>52388.067008311897</v>
      </c>
      <c r="Q1723" s="40">
        <f t="shared" si="473"/>
        <v>1256.9243674313984</v>
      </c>
      <c r="R1723" s="39">
        <v>52418.828751847497</v>
      </c>
      <c r="S1723" s="39">
        <f t="shared" si="474"/>
        <v>30.761743535600544</v>
      </c>
      <c r="T1723" s="39">
        <f t="shared" si="478"/>
        <v>1287.686110966999</v>
      </c>
      <c r="U1723" s="39">
        <v>59109.977139632501</v>
      </c>
      <c r="V1723" s="39">
        <f t="shared" si="475"/>
        <v>7978.8344987520031</v>
      </c>
      <c r="W1723" s="39">
        <v>60650.779255696601</v>
      </c>
      <c r="X1723" s="39">
        <f t="shared" si="476"/>
        <v>253.11600509710115</v>
      </c>
      <c r="Y1723" s="39">
        <f t="shared" si="479"/>
        <v>9519.6366148161032</v>
      </c>
      <c r="Z1723" s="39">
        <f t="shared" si="480"/>
        <v>8410.2207443033985</v>
      </c>
      <c r="AA1723" s="45">
        <f t="shared" si="481"/>
        <v>7.1817978535788779E-2</v>
      </c>
      <c r="AB1723" s="45">
        <f t="shared" si="482"/>
        <v>0.44500267564559293</v>
      </c>
      <c r="AC1723" s="45">
        <f t="shared" si="483"/>
        <v>1.4117011643060342E-2</v>
      </c>
      <c r="AD1723" s="45">
        <f t="shared" si="484"/>
        <v>0.53093766582444202</v>
      </c>
      <c r="AE1723" s="45">
        <f t="shared" si="485"/>
        <v>0.46906233417555793</v>
      </c>
      <c r="AF1723" s="43">
        <f>('Estimates from MCMC'!$B$2-'MCMC runs'!W1723)/'Estimates from MCMC'!$B$2</f>
        <v>0.12177959694043525</v>
      </c>
    </row>
    <row r="1724" spans="1:32" x14ac:dyDescent="0.3">
      <c r="A1724" s="38">
        <v>4185</v>
      </c>
      <c r="B1724" s="38">
        <v>2134708.3877870743</v>
      </c>
      <c r="C1724" s="39">
        <v>52572.918779866297</v>
      </c>
      <c r="D1724" s="39">
        <v>51499.399998099398</v>
      </c>
      <c r="E1724" s="39">
        <f t="shared" si="468"/>
        <v>1073.5187817668993</v>
      </c>
      <c r="F1724" s="39">
        <v>52512.5358458755</v>
      </c>
      <c r="G1724" s="40">
        <f t="shared" si="469"/>
        <v>60.382933990797028</v>
      </c>
      <c r="H1724" s="39">
        <v>52480.7308155227</v>
      </c>
      <c r="I1724" s="39">
        <f t="shared" si="470"/>
        <v>92.187964343596832</v>
      </c>
      <c r="J1724" s="39">
        <v>51347.6851028573</v>
      </c>
      <c r="K1724" s="40">
        <f t="shared" si="471"/>
        <v>1225.2336770089969</v>
      </c>
      <c r="L1724" s="39">
        <v>50745.591233385901</v>
      </c>
      <c r="M1724" s="39">
        <f t="shared" si="472"/>
        <v>1827.3275464803955</v>
      </c>
      <c r="N1724" s="39">
        <f t="shared" si="477"/>
        <v>602.09386947139865</v>
      </c>
      <c r="O1724" s="40">
        <f>'Estimates from MCMC'!$B$2-L1724</f>
        <v>18315.408766614099</v>
      </c>
      <c r="P1724" s="39">
        <v>52020.178607304799</v>
      </c>
      <c r="Q1724" s="40">
        <f t="shared" si="473"/>
        <v>1274.5873739188974</v>
      </c>
      <c r="R1724" s="39">
        <v>52051.892975110502</v>
      </c>
      <c r="S1724" s="39">
        <f t="shared" si="474"/>
        <v>31.71436780570366</v>
      </c>
      <c r="T1724" s="39">
        <f t="shared" si="478"/>
        <v>1306.301741724601</v>
      </c>
      <c r="U1724" s="39">
        <v>58651.597102911102</v>
      </c>
      <c r="V1724" s="39">
        <f t="shared" si="475"/>
        <v>7906.005869525201</v>
      </c>
      <c r="W1724" s="39">
        <v>60217.647472637997</v>
      </c>
      <c r="X1724" s="39">
        <f t="shared" si="476"/>
        <v>259.74862800229312</v>
      </c>
      <c r="Y1724" s="39">
        <f t="shared" si="479"/>
        <v>9472.0562392520951</v>
      </c>
      <c r="Z1724" s="39">
        <f t="shared" si="480"/>
        <v>8843.3525273620035</v>
      </c>
      <c r="AA1724" s="45">
        <f t="shared" si="481"/>
        <v>7.1322554597076135E-2</v>
      </c>
      <c r="AB1724" s="45">
        <f t="shared" si="482"/>
        <v>0.4316587180918679</v>
      </c>
      <c r="AC1724" s="45">
        <f t="shared" si="483"/>
        <v>1.418197274831076E-2</v>
      </c>
      <c r="AD1724" s="45">
        <f t="shared" si="484"/>
        <v>0.51716324543725478</v>
      </c>
      <c r="AE1724" s="45">
        <f t="shared" si="485"/>
        <v>0.48283675456274522</v>
      </c>
      <c r="AF1724" s="43">
        <f>('Estimates from MCMC'!$B$2-'MCMC runs'!W1724)/'Estimates from MCMC'!$B$2</f>
        <v>0.12805132458785717</v>
      </c>
    </row>
    <row r="1725" spans="1:32" x14ac:dyDescent="0.3">
      <c r="A1725" s="38">
        <v>3958</v>
      </c>
      <c r="B1725" s="38">
        <v>1997524.0384399591</v>
      </c>
      <c r="C1725" s="39">
        <v>52735.081412594103</v>
      </c>
      <c r="D1725" s="39">
        <v>51676.8030760361</v>
      </c>
      <c r="E1725" s="39">
        <f t="shared" si="468"/>
        <v>1058.2783365580035</v>
      </c>
      <c r="F1725" s="39">
        <v>52665.490513386299</v>
      </c>
      <c r="G1725" s="40">
        <f t="shared" si="469"/>
        <v>69.590899207803886</v>
      </c>
      <c r="H1725" s="39">
        <v>52644.677798427401</v>
      </c>
      <c r="I1725" s="39">
        <f t="shared" si="470"/>
        <v>90.403614166702027</v>
      </c>
      <c r="J1725" s="39">
        <v>51517.846217881503</v>
      </c>
      <c r="K1725" s="40">
        <f t="shared" si="471"/>
        <v>1217.2351947126008</v>
      </c>
      <c r="L1725" s="39">
        <v>50927.1874411678</v>
      </c>
      <c r="M1725" s="39">
        <f t="shared" si="472"/>
        <v>1807.8939714263033</v>
      </c>
      <c r="N1725" s="39">
        <f t="shared" si="477"/>
        <v>590.65877671370254</v>
      </c>
      <c r="O1725" s="40">
        <f>'Estimates from MCMC'!$B$2-L1725</f>
        <v>18133.8125588322</v>
      </c>
      <c r="P1725" s="39">
        <v>52189.536697877498</v>
      </c>
      <c r="Q1725" s="40">
        <f t="shared" si="473"/>
        <v>1262.3492567096982</v>
      </c>
      <c r="R1725" s="39">
        <v>52220.2093548099</v>
      </c>
      <c r="S1725" s="39">
        <f t="shared" si="474"/>
        <v>30.672656932401878</v>
      </c>
      <c r="T1725" s="39">
        <f t="shared" si="478"/>
        <v>1293.0219136421001</v>
      </c>
      <c r="U1725" s="39">
        <v>58813.503370824299</v>
      </c>
      <c r="V1725" s="39">
        <f t="shared" si="475"/>
        <v>7886.3159296564991</v>
      </c>
      <c r="W1725" s="39">
        <v>60360.100936148097</v>
      </c>
      <c r="X1725" s="39">
        <f t="shared" si="476"/>
        <v>253.57565168169822</v>
      </c>
      <c r="Y1725" s="39">
        <f t="shared" si="479"/>
        <v>9432.9134949802974</v>
      </c>
      <c r="Z1725" s="39">
        <f t="shared" si="480"/>
        <v>8700.8990638519026</v>
      </c>
      <c r="AA1725" s="45">
        <f t="shared" si="481"/>
        <v>7.1304471105957515E-2</v>
      </c>
      <c r="AB1725" s="45">
        <f t="shared" si="482"/>
        <v>0.4348956351054491</v>
      </c>
      <c r="AC1725" s="45">
        <f t="shared" si="483"/>
        <v>1.3983581823128111E-2</v>
      </c>
      <c r="AD1725" s="45">
        <f t="shared" si="484"/>
        <v>0.52018368803453474</v>
      </c>
      <c r="AE1725" s="45">
        <f t="shared" si="485"/>
        <v>0.47981631196546526</v>
      </c>
      <c r="AF1725" s="43">
        <f>('Estimates from MCMC'!$B$2-'MCMC runs'!W1725)/'Estimates from MCMC'!$B$2</f>
        <v>0.12598860520195049</v>
      </c>
    </row>
    <row r="1726" spans="1:32" x14ac:dyDescent="0.3">
      <c r="A1726" s="38">
        <v>3188</v>
      </c>
      <c r="B1726" s="38">
        <v>2009908.6319564339</v>
      </c>
      <c r="C1726" s="39">
        <v>52265.94335424</v>
      </c>
      <c r="D1726" s="39">
        <v>51225.167564344098</v>
      </c>
      <c r="E1726" s="39">
        <f t="shared" si="468"/>
        <v>1040.7757898959026</v>
      </c>
      <c r="F1726" s="39">
        <v>52205.741782789599</v>
      </c>
      <c r="G1726" s="40">
        <f t="shared" si="469"/>
        <v>60.201571450401389</v>
      </c>
      <c r="H1726" s="39">
        <v>52177.669969537099</v>
      </c>
      <c r="I1726" s="39">
        <f t="shared" si="470"/>
        <v>88.27338470290124</v>
      </c>
      <c r="J1726" s="39">
        <v>51077.397810985298</v>
      </c>
      <c r="K1726" s="40">
        <f t="shared" si="471"/>
        <v>1188.5455432547024</v>
      </c>
      <c r="L1726" s="39">
        <v>50500.440313483399</v>
      </c>
      <c r="M1726" s="39">
        <f t="shared" si="472"/>
        <v>1765.503040756601</v>
      </c>
      <c r="N1726" s="39">
        <f t="shared" si="477"/>
        <v>576.95749750189862</v>
      </c>
      <c r="O1726" s="40">
        <f>'Estimates from MCMC'!$B$2-L1726</f>
        <v>18560.559686516601</v>
      </c>
      <c r="P1726" s="39">
        <v>51726.7597567087</v>
      </c>
      <c r="Q1726" s="40">
        <f t="shared" si="473"/>
        <v>1226.3194432253003</v>
      </c>
      <c r="R1726" s="39">
        <v>51756.902237599999</v>
      </c>
      <c r="S1726" s="39">
        <f t="shared" si="474"/>
        <v>30.142480891299783</v>
      </c>
      <c r="T1726" s="39">
        <f t="shared" si="478"/>
        <v>1256.4619241166001</v>
      </c>
      <c r="U1726" s="39">
        <v>58308.031919964902</v>
      </c>
      <c r="V1726" s="39">
        <f t="shared" si="475"/>
        <v>7807.5916064815028</v>
      </c>
      <c r="W1726" s="39">
        <v>59812.199763384</v>
      </c>
      <c r="X1726" s="39">
        <f t="shared" si="476"/>
        <v>247.70591930249793</v>
      </c>
      <c r="Y1726" s="39">
        <f t="shared" si="479"/>
        <v>9311.7594499006009</v>
      </c>
      <c r="Z1726" s="39">
        <f t="shared" si="480"/>
        <v>9248.8002366159999</v>
      </c>
      <c r="AA1726" s="45">
        <f t="shared" si="481"/>
        <v>6.7695260559915246E-2</v>
      </c>
      <c r="AB1726" s="45">
        <f t="shared" si="482"/>
        <v>0.42065496614056103</v>
      </c>
      <c r="AC1726" s="45">
        <f t="shared" si="483"/>
        <v>1.3345821650111391E-2</v>
      </c>
      <c r="AD1726" s="45">
        <f t="shared" si="484"/>
        <v>0.50169604835058768</v>
      </c>
      <c r="AE1726" s="45">
        <f t="shared" si="485"/>
        <v>0.49830395164941232</v>
      </c>
      <c r="AF1726" s="43">
        <f>('Estimates from MCMC'!$B$2-'MCMC runs'!W1726)/'Estimates from MCMC'!$B$2</f>
        <v>0.13392218816142251</v>
      </c>
    </row>
    <row r="1727" spans="1:32" x14ac:dyDescent="0.3">
      <c r="A1727" s="38">
        <v>1066</v>
      </c>
      <c r="B1727" s="38">
        <v>1976471.1368653909</v>
      </c>
      <c r="C1727" s="39">
        <v>53214.037318973496</v>
      </c>
      <c r="D1727" s="39">
        <v>52179.898309283199</v>
      </c>
      <c r="E1727" s="39">
        <f t="shared" si="468"/>
        <v>1034.1390096902978</v>
      </c>
      <c r="F1727" s="39">
        <v>53147.483827544798</v>
      </c>
      <c r="G1727" s="40">
        <f t="shared" si="469"/>
        <v>66.55349142869818</v>
      </c>
      <c r="H1727" s="39">
        <v>53125.670226709801</v>
      </c>
      <c r="I1727" s="39">
        <f t="shared" si="470"/>
        <v>88.367092263695667</v>
      </c>
      <c r="J1727" s="39">
        <v>52026.112455155802</v>
      </c>
      <c r="K1727" s="40">
        <f t="shared" si="471"/>
        <v>1187.9248638176941</v>
      </c>
      <c r="L1727" s="39">
        <v>51448.503647546502</v>
      </c>
      <c r="M1727" s="39">
        <f t="shared" si="472"/>
        <v>1765.5336714269943</v>
      </c>
      <c r="N1727" s="39">
        <f t="shared" si="477"/>
        <v>577.60880760930013</v>
      </c>
      <c r="O1727" s="40">
        <f>'Estimates from MCMC'!$B$2-L1727</f>
        <v>17612.496352453498</v>
      </c>
      <c r="P1727" s="39">
        <v>52671.189174203901</v>
      </c>
      <c r="Q1727" s="40">
        <f t="shared" si="473"/>
        <v>1222.6855266573984</v>
      </c>
      <c r="R1727" s="39">
        <v>52701.604561920401</v>
      </c>
      <c r="S1727" s="39">
        <f t="shared" si="474"/>
        <v>30.415387716500845</v>
      </c>
      <c r="T1727" s="39">
        <f t="shared" si="478"/>
        <v>1253.1009143738993</v>
      </c>
      <c r="U1727" s="39">
        <v>59576.621148043298</v>
      </c>
      <c r="V1727" s="39">
        <f t="shared" si="475"/>
        <v>8128.1175004967954</v>
      </c>
      <c r="W1727" s="39">
        <v>61080.803821443202</v>
      </c>
      <c r="X1727" s="39">
        <f t="shared" si="476"/>
        <v>251.08175902600487</v>
      </c>
      <c r="Y1727" s="39">
        <f t="shared" si="479"/>
        <v>9632.3001738966996</v>
      </c>
      <c r="Z1727" s="39">
        <f t="shared" si="480"/>
        <v>7980.1961785567983</v>
      </c>
      <c r="AA1727" s="45">
        <f t="shared" si="481"/>
        <v>7.114839880147579E-2</v>
      </c>
      <c r="AB1727" s="45">
        <f t="shared" si="482"/>
        <v>0.46149718573906268</v>
      </c>
      <c r="AC1727" s="45">
        <f t="shared" si="483"/>
        <v>1.42558870702635E-2</v>
      </c>
      <c r="AD1727" s="45">
        <f t="shared" si="484"/>
        <v>0.54690147161080194</v>
      </c>
      <c r="AE1727" s="45">
        <f t="shared" si="485"/>
        <v>0.45309852838919806</v>
      </c>
      <c r="AF1727" s="43">
        <f>('Estimates from MCMC'!$B$2-'MCMC runs'!W1727)/'Estimates from MCMC'!$B$2</f>
        <v>0.11555286165211621</v>
      </c>
    </row>
    <row r="1728" spans="1:32" x14ac:dyDescent="0.3">
      <c r="A1728" s="38">
        <v>3369</v>
      </c>
      <c r="B1728" s="38">
        <v>2041394.3279499633</v>
      </c>
      <c r="C1728" s="39">
        <v>52796.379792935899</v>
      </c>
      <c r="D1728" s="39">
        <v>51742.358095736301</v>
      </c>
      <c r="E1728" s="39">
        <f t="shared" si="468"/>
        <v>1054.0216971995978</v>
      </c>
      <c r="F1728" s="39">
        <v>52741.9418792535</v>
      </c>
      <c r="G1728" s="40">
        <f t="shared" si="469"/>
        <v>54.437913682399085</v>
      </c>
      <c r="H1728" s="39">
        <v>52706.395691650403</v>
      </c>
      <c r="I1728" s="39">
        <f t="shared" si="470"/>
        <v>89.984101285495854</v>
      </c>
      <c r="J1728" s="39">
        <v>51598.495703636399</v>
      </c>
      <c r="K1728" s="40">
        <f t="shared" si="471"/>
        <v>1197.8840892994995</v>
      </c>
      <c r="L1728" s="39">
        <v>51010.420740335598</v>
      </c>
      <c r="M1728" s="39">
        <f t="shared" si="472"/>
        <v>1785.9590526003012</v>
      </c>
      <c r="N1728" s="39">
        <f t="shared" si="477"/>
        <v>588.07496330080176</v>
      </c>
      <c r="O1728" s="40">
        <f>'Estimates from MCMC'!$B$2-L1728</f>
        <v>18050.579259664402</v>
      </c>
      <c r="P1728" s="39">
        <v>52254.450132738901</v>
      </c>
      <c r="Q1728" s="40">
        <f t="shared" si="473"/>
        <v>1244.0293924033031</v>
      </c>
      <c r="R1728" s="39">
        <v>52285.424469554899</v>
      </c>
      <c r="S1728" s="39">
        <f t="shared" si="474"/>
        <v>30.974336815997958</v>
      </c>
      <c r="T1728" s="39">
        <f t="shared" si="478"/>
        <v>1275.003729219301</v>
      </c>
      <c r="U1728" s="39">
        <v>58917.103074054299</v>
      </c>
      <c r="V1728" s="39">
        <f t="shared" si="475"/>
        <v>7906.6823337187016</v>
      </c>
      <c r="W1728" s="39">
        <v>60441.709631936697</v>
      </c>
      <c r="X1728" s="39">
        <f t="shared" si="476"/>
        <v>249.60282866309717</v>
      </c>
      <c r="Y1728" s="39">
        <f t="shared" si="479"/>
        <v>9431.2888916010997</v>
      </c>
      <c r="Z1728" s="39">
        <f t="shared" si="480"/>
        <v>8619.2903680633026</v>
      </c>
      <c r="AA1728" s="45">
        <f t="shared" si="481"/>
        <v>7.0635058901871828E-2</v>
      </c>
      <c r="AB1728" s="45">
        <f t="shared" si="482"/>
        <v>0.43802928537517211</v>
      </c>
      <c r="AC1728" s="45">
        <f t="shared" si="483"/>
        <v>1.3827967793856706E-2</v>
      </c>
      <c r="AD1728" s="45">
        <f t="shared" si="484"/>
        <v>0.52249231207090063</v>
      </c>
      <c r="AE1728" s="45">
        <f t="shared" si="485"/>
        <v>0.47750768792909937</v>
      </c>
      <c r="AF1728" s="43">
        <f>('Estimates from MCMC'!$B$2-'MCMC runs'!W1728)/'Estimates from MCMC'!$B$2</f>
        <v>0.12480691516287488</v>
      </c>
    </row>
    <row r="1729" spans="1:32" x14ac:dyDescent="0.3">
      <c r="A1729" s="38">
        <v>3539</v>
      </c>
      <c r="B1729" s="38">
        <v>2041394.3279499633</v>
      </c>
      <c r="C1729" s="39">
        <v>52796.379792935899</v>
      </c>
      <c r="D1729" s="39">
        <v>51742.358095736301</v>
      </c>
      <c r="E1729" s="39">
        <f t="shared" si="468"/>
        <v>1054.0216971995978</v>
      </c>
      <c r="F1729" s="39">
        <v>52741.9418792535</v>
      </c>
      <c r="G1729" s="40">
        <f t="shared" si="469"/>
        <v>54.437913682399085</v>
      </c>
      <c r="H1729" s="39">
        <v>52706.395691650403</v>
      </c>
      <c r="I1729" s="39">
        <f t="shared" si="470"/>
        <v>89.984101285495854</v>
      </c>
      <c r="J1729" s="39">
        <v>51598.495703636399</v>
      </c>
      <c r="K1729" s="40">
        <f t="shared" si="471"/>
        <v>1197.8840892994995</v>
      </c>
      <c r="L1729" s="39">
        <v>51010.420740335598</v>
      </c>
      <c r="M1729" s="39">
        <f t="shared" si="472"/>
        <v>1785.9590526003012</v>
      </c>
      <c r="N1729" s="39">
        <f t="shared" si="477"/>
        <v>588.07496330080176</v>
      </c>
      <c r="O1729" s="40">
        <f>'Estimates from MCMC'!$B$2-L1729</f>
        <v>18050.579259664402</v>
      </c>
      <c r="P1729" s="39">
        <v>52254.450132738901</v>
      </c>
      <c r="Q1729" s="40">
        <f t="shared" si="473"/>
        <v>1244.0293924033031</v>
      </c>
      <c r="R1729" s="39">
        <v>52285.424469554899</v>
      </c>
      <c r="S1729" s="39">
        <f t="shared" si="474"/>
        <v>30.974336815997958</v>
      </c>
      <c r="T1729" s="39">
        <f t="shared" si="478"/>
        <v>1275.003729219301</v>
      </c>
      <c r="U1729" s="39">
        <v>58917.103074054299</v>
      </c>
      <c r="V1729" s="39">
        <f t="shared" si="475"/>
        <v>7906.6823337187016</v>
      </c>
      <c r="W1729" s="39">
        <v>60441.709631936697</v>
      </c>
      <c r="X1729" s="39">
        <f t="shared" si="476"/>
        <v>249.60282866309717</v>
      </c>
      <c r="Y1729" s="39">
        <f t="shared" si="479"/>
        <v>9431.2888916010997</v>
      </c>
      <c r="Z1729" s="39">
        <f t="shared" si="480"/>
        <v>8619.2903680633026</v>
      </c>
      <c r="AA1729" s="45">
        <f t="shared" si="481"/>
        <v>7.0635058901871828E-2</v>
      </c>
      <c r="AB1729" s="45">
        <f t="shared" si="482"/>
        <v>0.43802928537517211</v>
      </c>
      <c r="AC1729" s="45">
        <f t="shared" si="483"/>
        <v>1.3827967793856706E-2</v>
      </c>
      <c r="AD1729" s="45">
        <f t="shared" si="484"/>
        <v>0.52249231207090063</v>
      </c>
      <c r="AE1729" s="45">
        <f t="shared" si="485"/>
        <v>0.47750768792909937</v>
      </c>
      <c r="AF1729" s="43">
        <f>('Estimates from MCMC'!$B$2-'MCMC runs'!W1729)/'Estimates from MCMC'!$B$2</f>
        <v>0.12480691516287488</v>
      </c>
    </row>
    <row r="1730" spans="1:32" x14ac:dyDescent="0.3">
      <c r="A1730" s="38">
        <v>3443</v>
      </c>
      <c r="B1730" s="38">
        <v>2030008.4438849757</v>
      </c>
      <c r="C1730" s="39">
        <v>52674.667772412198</v>
      </c>
      <c r="D1730" s="39">
        <v>51626.681580049401</v>
      </c>
      <c r="E1730" s="39">
        <f t="shared" ref="E1730:E1793" si="486">$C1730-D1730</f>
        <v>1047.9861923627977</v>
      </c>
      <c r="F1730" s="39">
        <v>52617.325442250098</v>
      </c>
      <c r="G1730" s="40">
        <f t="shared" ref="G1730:G1793" si="487">$C1730-F1730</f>
        <v>57.342330162100552</v>
      </c>
      <c r="H1730" s="39">
        <v>52585.178443067904</v>
      </c>
      <c r="I1730" s="39">
        <f t="shared" ref="I1730:I1793" si="488">$C1730-H1730</f>
        <v>89.489329344294674</v>
      </c>
      <c r="J1730" s="39">
        <v>51480.498298010301</v>
      </c>
      <c r="K1730" s="40">
        <f t="shared" ref="K1730:K1793" si="489">$C1730-J1730</f>
        <v>1194.1694744018969</v>
      </c>
      <c r="L1730" s="39">
        <v>50895.602788005403</v>
      </c>
      <c r="M1730" s="39">
        <f t="shared" ref="M1730:M1793" si="490">$C1730-L1730</f>
        <v>1779.0649844067957</v>
      </c>
      <c r="N1730" s="39">
        <f t="shared" si="477"/>
        <v>584.89551000489882</v>
      </c>
      <c r="O1730" s="40">
        <f>'Estimates from MCMC'!$B$2-L1730</f>
        <v>18165.397211994597</v>
      </c>
      <c r="P1730" s="39">
        <v>52130.776229656803</v>
      </c>
      <c r="Q1730" s="40">
        <f t="shared" ref="Q1730:Q1793" si="491">P1730-L1730</f>
        <v>1235.1734416514009</v>
      </c>
      <c r="R1730" s="39">
        <v>52161.697273594698</v>
      </c>
      <c r="S1730" s="39">
        <f t="shared" ref="S1730:S1793" si="492">R1730-L1730-Q1730</f>
        <v>30.921043937894865</v>
      </c>
      <c r="T1730" s="39">
        <f t="shared" si="478"/>
        <v>1266.0944855892958</v>
      </c>
      <c r="U1730" s="39">
        <v>58878.5428385751</v>
      </c>
      <c r="V1730" s="39">
        <f t="shared" ref="V1730:V1793" si="493">U1730-L1730</f>
        <v>7982.9400505696976</v>
      </c>
      <c r="W1730" s="39">
        <v>60396.226777946598</v>
      </c>
      <c r="X1730" s="39">
        <f t="shared" ref="X1730:X1793" si="494">W1730-V1730-S1730-Q1730-L1730</f>
        <v>251.58945378220233</v>
      </c>
      <c r="Y1730" s="39">
        <f t="shared" si="479"/>
        <v>9500.6239899411958</v>
      </c>
      <c r="Z1730" s="39">
        <f t="shared" si="480"/>
        <v>8664.7732220534017</v>
      </c>
      <c r="AA1730" s="45">
        <f t="shared" si="481"/>
        <v>6.9698144819717714E-2</v>
      </c>
      <c r="AB1730" s="45">
        <f t="shared" si="482"/>
        <v>0.43945860128500625</v>
      </c>
      <c r="AC1730" s="45">
        <f t="shared" si="483"/>
        <v>1.3849928567269534E-2</v>
      </c>
      <c r="AD1730" s="45">
        <f t="shared" si="484"/>
        <v>0.52300667467199347</v>
      </c>
      <c r="AE1730" s="45">
        <f t="shared" si="485"/>
        <v>0.47699332532800653</v>
      </c>
      <c r="AF1730" s="43">
        <f>('Estimates from MCMC'!$B$2-'MCMC runs'!W1730)/'Estimates from MCMC'!$B$2</f>
        <v>0.12546550472847776</v>
      </c>
    </row>
    <row r="1731" spans="1:32" x14ac:dyDescent="0.3">
      <c r="A1731" s="38">
        <v>2702</v>
      </c>
      <c r="B1731" s="38">
        <v>2019946.697776733</v>
      </c>
      <c r="C1731" s="39">
        <v>52186.605519576398</v>
      </c>
      <c r="D1731" s="39">
        <v>51137.190437446698</v>
      </c>
      <c r="E1731" s="39">
        <f t="shared" si="486"/>
        <v>1049.4150821297007</v>
      </c>
      <c r="F1731" s="39">
        <v>52118.365788306903</v>
      </c>
      <c r="G1731" s="40">
        <f t="shared" si="487"/>
        <v>68.239731269495678</v>
      </c>
      <c r="H1731" s="39">
        <v>52096.924802134199</v>
      </c>
      <c r="I1731" s="39">
        <f t="shared" si="488"/>
        <v>89.680717442199239</v>
      </c>
      <c r="J1731" s="39">
        <v>50980.198633678097</v>
      </c>
      <c r="K1731" s="40">
        <f t="shared" si="489"/>
        <v>1206.406885898301</v>
      </c>
      <c r="L1731" s="39">
        <v>50394.240505126101</v>
      </c>
      <c r="M1731" s="39">
        <f t="shared" si="490"/>
        <v>1792.3650144502972</v>
      </c>
      <c r="N1731" s="39">
        <f t="shared" ref="N1731:N1794" si="495">M1731-K1731</f>
        <v>585.9581285519962</v>
      </c>
      <c r="O1731" s="40">
        <f>'Estimates from MCMC'!$B$2-L1731</f>
        <v>18666.759494873899</v>
      </c>
      <c r="P1731" s="39">
        <v>51642.559859093002</v>
      </c>
      <c r="Q1731" s="40">
        <f t="shared" si="491"/>
        <v>1248.319353966901</v>
      </c>
      <c r="R1731" s="39">
        <v>51673.140122525903</v>
      </c>
      <c r="S1731" s="39">
        <f t="shared" si="492"/>
        <v>30.58026343290112</v>
      </c>
      <c r="T1731" s="39">
        <f t="shared" ref="T1731:T1794" si="496">Q1731+S1731</f>
        <v>1278.8996173998021</v>
      </c>
      <c r="U1731" s="39">
        <v>58194.233275281302</v>
      </c>
      <c r="V1731" s="39">
        <f t="shared" si="493"/>
        <v>7799.9927701552006</v>
      </c>
      <c r="W1731" s="39">
        <v>59725.190513216497</v>
      </c>
      <c r="X1731" s="39">
        <f t="shared" si="494"/>
        <v>252.05762053539365</v>
      </c>
      <c r="Y1731" s="39">
        <f t="shared" ref="Y1731:Y1794" si="497">Q1731+S1731+V1731+X1731</f>
        <v>9330.9500080903963</v>
      </c>
      <c r="Z1731" s="39">
        <f t="shared" ref="Z1731:Z1794" si="498">O1731-Y1731</f>
        <v>9335.8094867835025</v>
      </c>
      <c r="AA1731" s="45">
        <f t="shared" ref="AA1731:AA1794" si="499">T1731/O1731</f>
        <v>6.8512138796827715E-2</v>
      </c>
      <c r="AB1731" s="45">
        <f t="shared" ref="AB1731:AB1794" si="500">V1731/O1731</f>
        <v>0.41785467757792488</v>
      </c>
      <c r="AC1731" s="45">
        <f t="shared" ref="AC1731:AC1794" si="501">X1731/O1731</f>
        <v>1.350301966469389E-2</v>
      </c>
      <c r="AD1731" s="45">
        <f t="shared" ref="AD1731:AD1794" si="502">Y1731/O1731</f>
        <v>0.49986983603944646</v>
      </c>
      <c r="AE1731" s="45">
        <f t="shared" ref="AE1731:AE1794" si="503">Z1731/O1731</f>
        <v>0.50013016396055354</v>
      </c>
      <c r="AF1731" s="43">
        <f>('Estimates from MCMC'!$B$2-'MCMC runs'!W1731)/'Estimates from MCMC'!$B$2</f>
        <v>0.13518207797140938</v>
      </c>
    </row>
    <row r="1732" spans="1:32" x14ac:dyDescent="0.3">
      <c r="A1732" s="38">
        <v>82</v>
      </c>
      <c r="B1732" s="38">
        <v>1949037.3132349183</v>
      </c>
      <c r="C1732" s="39">
        <v>52791.566345684398</v>
      </c>
      <c r="D1732" s="39">
        <v>51755.802073336097</v>
      </c>
      <c r="E1732" s="39">
        <f t="shared" si="486"/>
        <v>1035.7642723483004</v>
      </c>
      <c r="F1732" s="39">
        <v>52742.878404053998</v>
      </c>
      <c r="G1732" s="40">
        <f t="shared" si="487"/>
        <v>48.687941630400019</v>
      </c>
      <c r="H1732" s="39">
        <v>52702.064211300603</v>
      </c>
      <c r="I1732" s="39">
        <f t="shared" si="488"/>
        <v>89.502134383794328</v>
      </c>
      <c r="J1732" s="39">
        <v>51617.996778675297</v>
      </c>
      <c r="K1732" s="40">
        <f t="shared" si="489"/>
        <v>1173.5695670091009</v>
      </c>
      <c r="L1732" s="39">
        <v>51084.391278926101</v>
      </c>
      <c r="M1732" s="39">
        <f t="shared" si="490"/>
        <v>1707.1750667582965</v>
      </c>
      <c r="N1732" s="39">
        <f t="shared" si="495"/>
        <v>533.60549974919559</v>
      </c>
      <c r="O1732" s="40">
        <f>'Estimates from MCMC'!$B$2-L1732</f>
        <v>17976.608721073899</v>
      </c>
      <c r="P1732" s="39">
        <v>52266.958895276199</v>
      </c>
      <c r="Q1732" s="40">
        <f t="shared" si="491"/>
        <v>1182.5676163500975</v>
      </c>
      <c r="R1732" s="39">
        <v>52297.939672424996</v>
      </c>
      <c r="S1732" s="39">
        <f t="shared" si="492"/>
        <v>30.980777148797642</v>
      </c>
      <c r="T1732" s="39">
        <f t="shared" si="496"/>
        <v>1213.5483934988952</v>
      </c>
      <c r="U1732" s="39">
        <v>59090.133588307101</v>
      </c>
      <c r="V1732" s="39">
        <f t="shared" si="493"/>
        <v>8005.7423093809994</v>
      </c>
      <c r="W1732" s="39">
        <v>60535.865845371998</v>
      </c>
      <c r="X1732" s="39">
        <f t="shared" si="494"/>
        <v>232.1838635660024</v>
      </c>
      <c r="Y1732" s="39">
        <f t="shared" si="497"/>
        <v>9451.4745664458969</v>
      </c>
      <c r="Z1732" s="39">
        <f t="shared" si="498"/>
        <v>8525.1341546280019</v>
      </c>
      <c r="AA1732" s="45">
        <f t="shared" si="499"/>
        <v>6.75070816931259E-2</v>
      </c>
      <c r="AB1732" s="45">
        <f t="shared" si="500"/>
        <v>0.44534219071008108</v>
      </c>
      <c r="AC1732" s="45">
        <f t="shared" si="501"/>
        <v>1.2915887927950186E-2</v>
      </c>
      <c r="AD1732" s="45">
        <f t="shared" si="502"/>
        <v>0.52576516033115717</v>
      </c>
      <c r="AE1732" s="45">
        <f t="shared" si="503"/>
        <v>0.47423483966884283</v>
      </c>
      <c r="AF1732" s="43">
        <f>('Estimates from MCMC'!$B$2-'MCMC runs'!W1732)/'Estimates from MCMC'!$B$2</f>
        <v>0.12344353766420993</v>
      </c>
    </row>
    <row r="1733" spans="1:32" x14ac:dyDescent="0.3">
      <c r="A1733" s="38">
        <v>2555</v>
      </c>
      <c r="B1733" s="38">
        <v>1960355.5230636639</v>
      </c>
      <c r="C1733" s="39">
        <v>52127.642236845502</v>
      </c>
      <c r="D1733" s="39">
        <v>51068.842444289701</v>
      </c>
      <c r="E1733" s="39">
        <f t="shared" si="486"/>
        <v>1058.7997925558011</v>
      </c>
      <c r="F1733" s="39">
        <v>52065.784148138002</v>
      </c>
      <c r="G1733" s="40">
        <f t="shared" si="487"/>
        <v>61.858088707500428</v>
      </c>
      <c r="H1733" s="39">
        <v>52037.039265131301</v>
      </c>
      <c r="I1733" s="39">
        <f t="shared" si="488"/>
        <v>90.602971714200976</v>
      </c>
      <c r="J1733" s="39">
        <v>50917.173046043397</v>
      </c>
      <c r="K1733" s="40">
        <f t="shared" si="489"/>
        <v>1210.469190802105</v>
      </c>
      <c r="L1733" s="39">
        <v>50325.552022875301</v>
      </c>
      <c r="M1733" s="39">
        <f t="shared" si="490"/>
        <v>1802.0902139702011</v>
      </c>
      <c r="N1733" s="39">
        <f t="shared" si="495"/>
        <v>591.62102316809614</v>
      </c>
      <c r="O1733" s="40">
        <f>'Estimates from MCMC'!$B$2-L1733</f>
        <v>18735.447977124699</v>
      </c>
      <c r="P1733" s="39">
        <v>51582.942021785297</v>
      </c>
      <c r="Q1733" s="40">
        <f t="shared" si="491"/>
        <v>1257.3899989099955</v>
      </c>
      <c r="R1733" s="39">
        <v>51613.9564039174</v>
      </c>
      <c r="S1733" s="39">
        <f t="shared" si="492"/>
        <v>31.014382132103492</v>
      </c>
      <c r="T1733" s="39">
        <f t="shared" si="496"/>
        <v>1288.404381042099</v>
      </c>
      <c r="U1733" s="39">
        <v>58086.794494732203</v>
      </c>
      <c r="V1733" s="39">
        <f t="shared" si="493"/>
        <v>7761.2424718569018</v>
      </c>
      <c r="W1733" s="39">
        <v>59627.408145459201</v>
      </c>
      <c r="X1733" s="39">
        <f t="shared" si="494"/>
        <v>252.20926968489948</v>
      </c>
      <c r="Y1733" s="39">
        <f t="shared" si="497"/>
        <v>9301.8561225839003</v>
      </c>
      <c r="Z1733" s="39">
        <f t="shared" si="498"/>
        <v>9433.5918545407985</v>
      </c>
      <c r="AA1733" s="45">
        <f t="shared" si="499"/>
        <v>6.8768271920436275E-2</v>
      </c>
      <c r="AB1733" s="45">
        <f t="shared" si="500"/>
        <v>0.41425443796876898</v>
      </c>
      <c r="AC1733" s="45">
        <f t="shared" si="501"/>
        <v>1.3461608710549E-2</v>
      </c>
      <c r="AD1733" s="45">
        <f t="shared" si="502"/>
        <v>0.49648431859975423</v>
      </c>
      <c r="AE1733" s="45">
        <f t="shared" si="503"/>
        <v>0.50351568140024572</v>
      </c>
      <c r="AF1733" s="43">
        <f>('Estimates from MCMC'!$B$2-'MCMC runs'!W1733)/'Estimates from MCMC'!$B$2</f>
        <v>0.13659796201243538</v>
      </c>
    </row>
    <row r="1734" spans="1:32" x14ac:dyDescent="0.3">
      <c r="A1734" s="38">
        <v>1116</v>
      </c>
      <c r="B1734" s="38">
        <v>2120957.8258392764</v>
      </c>
      <c r="C1734" s="39">
        <v>52894.653748172903</v>
      </c>
      <c r="D1734" s="39">
        <v>51823.232157595798</v>
      </c>
      <c r="E1734" s="39">
        <f t="shared" si="486"/>
        <v>1071.4215905771052</v>
      </c>
      <c r="F1734" s="39">
        <v>52831.7365478797</v>
      </c>
      <c r="G1734" s="40">
        <f t="shared" si="487"/>
        <v>62.917200293202768</v>
      </c>
      <c r="H1734" s="39">
        <v>52803.040831239501</v>
      </c>
      <c r="I1734" s="39">
        <f t="shared" si="488"/>
        <v>91.612916933401721</v>
      </c>
      <c r="J1734" s="39">
        <v>51669.593721224497</v>
      </c>
      <c r="K1734" s="40">
        <f t="shared" si="489"/>
        <v>1225.0600269484057</v>
      </c>
      <c r="L1734" s="39">
        <v>51071.195805311203</v>
      </c>
      <c r="M1734" s="39">
        <f t="shared" si="490"/>
        <v>1823.4579428616998</v>
      </c>
      <c r="N1734" s="39">
        <f t="shared" si="495"/>
        <v>598.39791591329413</v>
      </c>
      <c r="O1734" s="40">
        <f>'Estimates from MCMC'!$B$2-L1734</f>
        <v>17989.804194688797</v>
      </c>
      <c r="P1734" s="39">
        <v>52343.251785228997</v>
      </c>
      <c r="Q1734" s="40">
        <f t="shared" si="491"/>
        <v>1272.0559799177936</v>
      </c>
      <c r="R1734" s="39">
        <v>52374.600008287402</v>
      </c>
      <c r="S1734" s="39">
        <f t="shared" si="492"/>
        <v>31.348223058404983</v>
      </c>
      <c r="T1734" s="39">
        <f t="shared" si="496"/>
        <v>1303.4042029761986</v>
      </c>
      <c r="U1734" s="39">
        <v>59017.703347969997</v>
      </c>
      <c r="V1734" s="39">
        <f t="shared" si="493"/>
        <v>7946.5075426587937</v>
      </c>
      <c r="W1734" s="39">
        <v>60579.677971931902</v>
      </c>
      <c r="X1734" s="39">
        <f t="shared" si="494"/>
        <v>258.57042098570673</v>
      </c>
      <c r="Y1734" s="39">
        <f t="shared" si="497"/>
        <v>9508.482166620699</v>
      </c>
      <c r="Z1734" s="39">
        <f t="shared" si="498"/>
        <v>8481.322028068098</v>
      </c>
      <c r="AA1734" s="45">
        <f t="shared" si="499"/>
        <v>7.245238407658755E-2</v>
      </c>
      <c r="AB1734" s="45">
        <f t="shared" si="500"/>
        <v>0.44172284793432459</v>
      </c>
      <c r="AC1734" s="45">
        <f t="shared" si="501"/>
        <v>1.4373164832002204E-2</v>
      </c>
      <c r="AD1734" s="45">
        <f t="shared" si="502"/>
        <v>0.52854839684291433</v>
      </c>
      <c r="AE1734" s="45">
        <f t="shared" si="503"/>
        <v>0.47145160315708567</v>
      </c>
      <c r="AF1734" s="43">
        <f>('Estimates from MCMC'!$B$2-'MCMC runs'!W1734)/'Estimates from MCMC'!$B$2</f>
        <v>0.12280914015244636</v>
      </c>
    </row>
    <row r="1735" spans="1:32" x14ac:dyDescent="0.3">
      <c r="A1735" s="38">
        <v>4628</v>
      </c>
      <c r="B1735" s="38">
        <v>2021030.1745363858</v>
      </c>
      <c r="C1735" s="39">
        <v>53268.103922825401</v>
      </c>
      <c r="D1735" s="39">
        <v>52241.949718174503</v>
      </c>
      <c r="E1735" s="39">
        <f t="shared" si="486"/>
        <v>1026.1542046508985</v>
      </c>
      <c r="F1735" s="39">
        <v>53206.863712701001</v>
      </c>
      <c r="G1735" s="40">
        <f t="shared" si="487"/>
        <v>61.240210124400619</v>
      </c>
      <c r="H1735" s="39">
        <v>53181.683401114897</v>
      </c>
      <c r="I1735" s="39">
        <f t="shared" si="488"/>
        <v>86.420521710504545</v>
      </c>
      <c r="J1735" s="39">
        <v>52095.092188042101</v>
      </c>
      <c r="K1735" s="40">
        <f t="shared" si="489"/>
        <v>1173.0117347833002</v>
      </c>
      <c r="L1735" s="39">
        <v>51530.026911775902</v>
      </c>
      <c r="M1735" s="39">
        <f t="shared" si="490"/>
        <v>1738.0770110494996</v>
      </c>
      <c r="N1735" s="39">
        <f t="shared" si="495"/>
        <v>565.06527626619936</v>
      </c>
      <c r="O1735" s="40">
        <f>'Estimates from MCMC'!$B$2-L1735</f>
        <v>17530.973088224098</v>
      </c>
      <c r="P1735" s="39">
        <v>52730.360498654103</v>
      </c>
      <c r="Q1735" s="40">
        <f t="shared" si="491"/>
        <v>1200.3335868782015</v>
      </c>
      <c r="R1735" s="39">
        <v>52759.996366795298</v>
      </c>
      <c r="S1735" s="39">
        <f t="shared" si="492"/>
        <v>29.635868141194806</v>
      </c>
      <c r="T1735" s="39">
        <f t="shared" si="496"/>
        <v>1229.9694550193963</v>
      </c>
      <c r="U1735" s="39">
        <v>59580.235438540301</v>
      </c>
      <c r="V1735" s="39">
        <f t="shared" si="493"/>
        <v>8050.2085267643997</v>
      </c>
      <c r="W1735" s="39">
        <v>61056.770914585803</v>
      </c>
      <c r="X1735" s="39">
        <f t="shared" si="494"/>
        <v>246.56602102610486</v>
      </c>
      <c r="Y1735" s="39">
        <f t="shared" si="497"/>
        <v>9526.7440028099008</v>
      </c>
      <c r="Z1735" s="39">
        <f t="shared" si="498"/>
        <v>8004.2290854141975</v>
      </c>
      <c r="AA1735" s="45">
        <f t="shared" si="499"/>
        <v>7.015979368798364E-2</v>
      </c>
      <c r="AB1735" s="45">
        <f t="shared" si="500"/>
        <v>0.45919918342535615</v>
      </c>
      <c r="AC1735" s="45">
        <f t="shared" si="501"/>
        <v>1.4064594120661114E-2</v>
      </c>
      <c r="AD1735" s="45">
        <f t="shared" si="502"/>
        <v>0.54342357123400087</v>
      </c>
      <c r="AE1735" s="45">
        <f t="shared" si="503"/>
        <v>0.45657642876599913</v>
      </c>
      <c r="AF1735" s="43">
        <f>('Estimates from MCMC'!$B$2-'MCMC runs'!W1735)/'Estimates from MCMC'!$B$2</f>
        <v>0.11590085700198662</v>
      </c>
    </row>
    <row r="1736" spans="1:32" x14ac:dyDescent="0.3">
      <c r="A1736" s="38">
        <v>897</v>
      </c>
      <c r="B1736" s="38">
        <v>1944348.823678595</v>
      </c>
      <c r="C1736" s="39">
        <v>52448.606953151902</v>
      </c>
      <c r="D1736" s="39">
        <v>51378.631547896097</v>
      </c>
      <c r="E1736" s="39">
        <f t="shared" si="486"/>
        <v>1069.9754052558055</v>
      </c>
      <c r="F1736" s="39">
        <v>52367.117123467498</v>
      </c>
      <c r="G1736" s="40">
        <f t="shared" si="487"/>
        <v>81.489829684403958</v>
      </c>
      <c r="H1736" s="39">
        <v>52355.845261164097</v>
      </c>
      <c r="I1736" s="39">
        <f t="shared" si="488"/>
        <v>92.761691987805534</v>
      </c>
      <c r="J1736" s="39">
        <v>51205.738695353102</v>
      </c>
      <c r="K1736" s="40">
        <f t="shared" si="489"/>
        <v>1242.8682577988002</v>
      </c>
      <c r="L1736" s="39">
        <v>50599.950176431703</v>
      </c>
      <c r="M1736" s="39">
        <f t="shared" si="490"/>
        <v>1848.6567767201996</v>
      </c>
      <c r="N1736" s="39">
        <f t="shared" si="495"/>
        <v>605.78851892139937</v>
      </c>
      <c r="O1736" s="40">
        <f>'Estimates from MCMC'!$B$2-L1736</f>
        <v>18461.049823568297</v>
      </c>
      <c r="P1736" s="39">
        <v>51892.219881037803</v>
      </c>
      <c r="Q1736" s="40">
        <f t="shared" si="491"/>
        <v>1292.2697046061003</v>
      </c>
      <c r="R1736" s="39">
        <v>51923.772872298498</v>
      </c>
      <c r="S1736" s="39">
        <f t="shared" si="492"/>
        <v>31.552991260694398</v>
      </c>
      <c r="T1736" s="39">
        <f t="shared" si="496"/>
        <v>1323.8226958667947</v>
      </c>
      <c r="U1736" s="39">
        <v>58537.583737738001</v>
      </c>
      <c r="V1736" s="39">
        <f t="shared" si="493"/>
        <v>7937.6335613062984</v>
      </c>
      <c r="W1736" s="39">
        <v>60124.648234799097</v>
      </c>
      <c r="X1736" s="39">
        <f t="shared" si="494"/>
        <v>263.24180119430093</v>
      </c>
      <c r="Y1736" s="39">
        <f t="shared" si="497"/>
        <v>9524.698058367394</v>
      </c>
      <c r="Z1736" s="39">
        <f t="shared" si="498"/>
        <v>8936.3517652009032</v>
      </c>
      <c r="AA1736" s="45">
        <f t="shared" si="499"/>
        <v>7.1708960677671574E-2</v>
      </c>
      <c r="AB1736" s="45">
        <f t="shared" si="500"/>
        <v>0.42996653154430686</v>
      </c>
      <c r="AC1736" s="45">
        <f t="shared" si="501"/>
        <v>1.4259308311829229E-2</v>
      </c>
      <c r="AD1736" s="45">
        <f t="shared" si="502"/>
        <v>0.51593480053380758</v>
      </c>
      <c r="AE1736" s="45">
        <f t="shared" si="503"/>
        <v>0.48406519946619236</v>
      </c>
      <c r="AF1736" s="43">
        <f>('Estimates from MCMC'!$B$2-'MCMC runs'!W1736)/'Estimates from MCMC'!$B$2</f>
        <v>0.1293979491348359</v>
      </c>
    </row>
    <row r="1737" spans="1:32" x14ac:dyDescent="0.3">
      <c r="A1737" s="38">
        <v>4546</v>
      </c>
      <c r="B1737" s="38">
        <v>1944348.823678595</v>
      </c>
      <c r="C1737" s="39">
        <v>52448.606953151902</v>
      </c>
      <c r="D1737" s="39">
        <v>51378.631547896097</v>
      </c>
      <c r="E1737" s="39">
        <f t="shared" si="486"/>
        <v>1069.9754052558055</v>
      </c>
      <c r="F1737" s="39">
        <v>52367.117123467498</v>
      </c>
      <c r="G1737" s="40">
        <f t="shared" si="487"/>
        <v>81.489829684403958</v>
      </c>
      <c r="H1737" s="39">
        <v>52355.845261164097</v>
      </c>
      <c r="I1737" s="39">
        <f t="shared" si="488"/>
        <v>92.761691987805534</v>
      </c>
      <c r="J1737" s="39">
        <v>51205.738695353102</v>
      </c>
      <c r="K1737" s="40">
        <f t="shared" si="489"/>
        <v>1242.8682577988002</v>
      </c>
      <c r="L1737" s="39">
        <v>50599.950176431703</v>
      </c>
      <c r="M1737" s="39">
        <f t="shared" si="490"/>
        <v>1848.6567767201996</v>
      </c>
      <c r="N1737" s="39">
        <f t="shared" si="495"/>
        <v>605.78851892139937</v>
      </c>
      <c r="O1737" s="40">
        <f>'Estimates from MCMC'!$B$2-L1737</f>
        <v>18461.049823568297</v>
      </c>
      <c r="P1737" s="39">
        <v>51892.219881037803</v>
      </c>
      <c r="Q1737" s="40">
        <f t="shared" si="491"/>
        <v>1292.2697046061003</v>
      </c>
      <c r="R1737" s="39">
        <v>51923.772872298498</v>
      </c>
      <c r="S1737" s="39">
        <f t="shared" si="492"/>
        <v>31.552991260694398</v>
      </c>
      <c r="T1737" s="39">
        <f t="shared" si="496"/>
        <v>1323.8226958667947</v>
      </c>
      <c r="U1737" s="39">
        <v>58537.583737738001</v>
      </c>
      <c r="V1737" s="39">
        <f t="shared" si="493"/>
        <v>7937.6335613062984</v>
      </c>
      <c r="W1737" s="39">
        <v>60124.648234799097</v>
      </c>
      <c r="X1737" s="39">
        <f t="shared" si="494"/>
        <v>263.24180119430093</v>
      </c>
      <c r="Y1737" s="39">
        <f t="shared" si="497"/>
        <v>9524.698058367394</v>
      </c>
      <c r="Z1737" s="39">
        <f t="shared" si="498"/>
        <v>8936.3517652009032</v>
      </c>
      <c r="AA1737" s="45">
        <f t="shared" si="499"/>
        <v>7.1708960677671574E-2</v>
      </c>
      <c r="AB1737" s="45">
        <f t="shared" si="500"/>
        <v>0.42996653154430686</v>
      </c>
      <c r="AC1737" s="45">
        <f t="shared" si="501"/>
        <v>1.4259308311829229E-2</v>
      </c>
      <c r="AD1737" s="45">
        <f t="shared" si="502"/>
        <v>0.51593480053380758</v>
      </c>
      <c r="AE1737" s="45">
        <f t="shared" si="503"/>
        <v>0.48406519946619236</v>
      </c>
      <c r="AF1737" s="43">
        <f>('Estimates from MCMC'!$B$2-'MCMC runs'!W1737)/'Estimates from MCMC'!$B$2</f>
        <v>0.1293979491348359</v>
      </c>
    </row>
    <row r="1738" spans="1:32" x14ac:dyDescent="0.3">
      <c r="A1738" s="38">
        <v>4019</v>
      </c>
      <c r="B1738" s="38">
        <v>1922929.1222018083</v>
      </c>
      <c r="C1738" s="39">
        <v>52848.013003137297</v>
      </c>
      <c r="D1738" s="39">
        <v>51787.866529062601</v>
      </c>
      <c r="E1738" s="39">
        <f t="shared" si="486"/>
        <v>1060.146474074696</v>
      </c>
      <c r="F1738" s="39">
        <v>52804.603575416601</v>
      </c>
      <c r="G1738" s="40">
        <f t="shared" si="487"/>
        <v>43.40942772069684</v>
      </c>
      <c r="H1738" s="39">
        <v>52758.903004703199</v>
      </c>
      <c r="I1738" s="39">
        <f t="shared" si="488"/>
        <v>89.109998434098088</v>
      </c>
      <c r="J1738" s="39">
        <v>51655.685912232198</v>
      </c>
      <c r="K1738" s="40">
        <f t="shared" si="489"/>
        <v>1192.3270909050989</v>
      </c>
      <c r="L1738" s="39">
        <v>51073.431111828999</v>
      </c>
      <c r="M1738" s="39">
        <f t="shared" si="490"/>
        <v>1774.5818913082985</v>
      </c>
      <c r="N1738" s="39">
        <f t="shared" si="495"/>
        <v>582.25480040319962</v>
      </c>
      <c r="O1738" s="40">
        <f>'Estimates from MCMC'!$B$2-L1738</f>
        <v>17987.568888171001</v>
      </c>
      <c r="P1738" s="39">
        <v>52306.887672915203</v>
      </c>
      <c r="Q1738" s="40">
        <f t="shared" si="491"/>
        <v>1233.4565610862046</v>
      </c>
      <c r="R1738" s="39">
        <v>52337.560786591101</v>
      </c>
      <c r="S1738" s="39">
        <f t="shared" si="492"/>
        <v>30.673113675897184</v>
      </c>
      <c r="T1738" s="39">
        <f t="shared" si="496"/>
        <v>1264.1296747621018</v>
      </c>
      <c r="U1738" s="39">
        <v>58932.824756563998</v>
      </c>
      <c r="V1738" s="39">
        <f t="shared" si="493"/>
        <v>7859.3936447349988</v>
      </c>
      <c r="W1738" s="39">
        <v>60445.807366798101</v>
      </c>
      <c r="X1738" s="39">
        <f t="shared" si="494"/>
        <v>248.85293547200126</v>
      </c>
      <c r="Y1738" s="39">
        <f t="shared" si="497"/>
        <v>9372.3762549691019</v>
      </c>
      <c r="Z1738" s="39">
        <f t="shared" si="498"/>
        <v>8615.1926332018993</v>
      </c>
      <c r="AA1738" s="45">
        <f t="shared" si="499"/>
        <v>7.0277961553404794E-2</v>
      </c>
      <c r="AB1738" s="45">
        <f t="shared" si="500"/>
        <v>0.43693473496040364</v>
      </c>
      <c r="AC1738" s="45">
        <f t="shared" si="501"/>
        <v>1.3834717577407146E-2</v>
      </c>
      <c r="AD1738" s="45">
        <f t="shared" si="502"/>
        <v>0.52104741409121558</v>
      </c>
      <c r="AE1738" s="45">
        <f t="shared" si="503"/>
        <v>0.47895258590878442</v>
      </c>
      <c r="AF1738" s="43">
        <f>('Estimates from MCMC'!$B$2-'MCMC runs'!W1738)/'Estimates from MCMC'!$B$2</f>
        <v>0.12474758015670059</v>
      </c>
    </row>
    <row r="1739" spans="1:32" x14ac:dyDescent="0.3">
      <c r="A1739" s="38">
        <v>1287</v>
      </c>
      <c r="B1739" s="38">
        <v>1963615.0831521819</v>
      </c>
      <c r="C1739" s="39">
        <v>52916.138661757497</v>
      </c>
      <c r="D1739" s="39">
        <v>51845.816939923803</v>
      </c>
      <c r="E1739" s="39">
        <f t="shared" si="486"/>
        <v>1070.321721833694</v>
      </c>
      <c r="F1739" s="39">
        <v>52858.206179726403</v>
      </c>
      <c r="G1739" s="40">
        <f t="shared" si="487"/>
        <v>57.932482031093969</v>
      </c>
      <c r="H1739" s="39">
        <v>52824.360236204397</v>
      </c>
      <c r="I1739" s="39">
        <f t="shared" si="488"/>
        <v>91.778425553100533</v>
      </c>
      <c r="J1739" s="39">
        <v>51696.802238866898</v>
      </c>
      <c r="K1739" s="40">
        <f t="shared" si="489"/>
        <v>1219.3364228905994</v>
      </c>
      <c r="L1739" s="39">
        <v>51097.200065429301</v>
      </c>
      <c r="M1739" s="39">
        <f t="shared" si="490"/>
        <v>1818.9385963281966</v>
      </c>
      <c r="N1739" s="39">
        <f t="shared" si="495"/>
        <v>599.60217343759723</v>
      </c>
      <c r="O1739" s="40">
        <f>'Estimates from MCMC'!$B$2-L1739</f>
        <v>17963.799934570699</v>
      </c>
      <c r="P1739" s="39">
        <v>52364.884353604299</v>
      </c>
      <c r="Q1739" s="40">
        <f t="shared" si="491"/>
        <v>1267.6842881749981</v>
      </c>
      <c r="R1739" s="39">
        <v>52396.538319228799</v>
      </c>
      <c r="S1739" s="39">
        <f t="shared" si="492"/>
        <v>31.653965624500415</v>
      </c>
      <c r="T1739" s="39">
        <f t="shared" si="496"/>
        <v>1299.3382537994985</v>
      </c>
      <c r="U1739" s="39">
        <v>59066.7643625895</v>
      </c>
      <c r="V1739" s="39">
        <f t="shared" si="493"/>
        <v>7969.5642971601992</v>
      </c>
      <c r="W1739" s="39">
        <v>60624.089379205201</v>
      </c>
      <c r="X1739" s="39">
        <f t="shared" si="494"/>
        <v>257.98676281620283</v>
      </c>
      <c r="Y1739" s="39">
        <f t="shared" si="497"/>
        <v>9526.8893137759005</v>
      </c>
      <c r="Z1739" s="39">
        <f t="shared" si="498"/>
        <v>8436.9106207947989</v>
      </c>
      <c r="AA1739" s="45">
        <f t="shared" si="499"/>
        <v>7.2330924332939597E-2</v>
      </c>
      <c r="AB1739" s="45">
        <f t="shared" si="500"/>
        <v>0.4436457946641375</v>
      </c>
      <c r="AC1739" s="45">
        <f t="shared" si="501"/>
        <v>1.436148051948165E-2</v>
      </c>
      <c r="AD1739" s="45">
        <f t="shared" si="502"/>
        <v>0.53033819951655869</v>
      </c>
      <c r="AE1739" s="45">
        <f t="shared" si="503"/>
        <v>0.46966180048344125</v>
      </c>
      <c r="AF1739" s="43">
        <f>('Estimates from MCMC'!$B$2-'MCMC runs'!W1739)/'Estimates from MCMC'!$B$2</f>
        <v>0.12216606508441522</v>
      </c>
    </row>
    <row r="1740" spans="1:32" x14ac:dyDescent="0.3">
      <c r="A1740" s="38">
        <v>1488</v>
      </c>
      <c r="B1740" s="38">
        <v>2122560.959390616</v>
      </c>
      <c r="C1740" s="39">
        <v>52738.460955127302</v>
      </c>
      <c r="D1740" s="39">
        <v>51673.0467496157</v>
      </c>
      <c r="E1740" s="39">
        <f t="shared" si="486"/>
        <v>1065.4142055116026</v>
      </c>
      <c r="F1740" s="39">
        <v>52679.849090377</v>
      </c>
      <c r="G1740" s="40">
        <f t="shared" si="487"/>
        <v>58.61186475030263</v>
      </c>
      <c r="H1740" s="39">
        <v>52647.033169961898</v>
      </c>
      <c r="I1740" s="39">
        <f t="shared" si="488"/>
        <v>91.427785165404202</v>
      </c>
      <c r="J1740" s="39">
        <v>51523.8154693693</v>
      </c>
      <c r="K1740" s="40">
        <f t="shared" si="489"/>
        <v>1214.6454857580029</v>
      </c>
      <c r="L1740" s="39">
        <v>50926.955952272503</v>
      </c>
      <c r="M1740" s="39">
        <f t="shared" si="490"/>
        <v>1811.5050028547994</v>
      </c>
      <c r="N1740" s="39">
        <f t="shared" si="495"/>
        <v>596.85951709679648</v>
      </c>
      <c r="O1740" s="40">
        <f>'Estimates from MCMC'!$B$2-L1740</f>
        <v>18134.044047727497</v>
      </c>
      <c r="P1740" s="39">
        <v>52192.131435740499</v>
      </c>
      <c r="Q1740" s="40">
        <f t="shared" si="491"/>
        <v>1265.1754834679959</v>
      </c>
      <c r="R1740" s="39">
        <v>52223.5443564702</v>
      </c>
      <c r="S1740" s="39">
        <f t="shared" si="492"/>
        <v>31.412920729701</v>
      </c>
      <c r="T1740" s="39">
        <f t="shared" si="496"/>
        <v>1296.5884041976969</v>
      </c>
      <c r="U1740" s="39">
        <v>58833.228240595497</v>
      </c>
      <c r="V1740" s="39">
        <f t="shared" si="493"/>
        <v>7906.2722883229944</v>
      </c>
      <c r="W1740" s="39">
        <v>60383.106815169398</v>
      </c>
      <c r="X1740" s="39">
        <f t="shared" si="494"/>
        <v>253.2901703762036</v>
      </c>
      <c r="Y1740" s="39">
        <f t="shared" si="497"/>
        <v>9456.150862896895</v>
      </c>
      <c r="Z1740" s="39">
        <f t="shared" si="498"/>
        <v>8677.893184830602</v>
      </c>
      <c r="AA1740" s="45">
        <f t="shared" si="499"/>
        <v>7.1500234629692627E-2</v>
      </c>
      <c r="AB1740" s="45">
        <f t="shared" si="500"/>
        <v>0.43599057482789033</v>
      </c>
      <c r="AC1740" s="45">
        <f t="shared" si="501"/>
        <v>1.3967660479348243E-2</v>
      </c>
      <c r="AD1740" s="45">
        <f t="shared" si="502"/>
        <v>0.52145846993693123</v>
      </c>
      <c r="AE1740" s="45">
        <f t="shared" si="503"/>
        <v>0.47854153006306882</v>
      </c>
      <c r="AF1740" s="43">
        <f>('Estimates from MCMC'!$B$2-'MCMC runs'!W1740)/'Estimates from MCMC'!$B$2</f>
        <v>0.1256554811663689</v>
      </c>
    </row>
    <row r="1741" spans="1:32" x14ac:dyDescent="0.3">
      <c r="A1741" s="38">
        <v>4368</v>
      </c>
      <c r="B1741" s="38">
        <v>2107231.8693624781</v>
      </c>
      <c r="C1741" s="39">
        <v>53533.723663463803</v>
      </c>
      <c r="D1741" s="39">
        <v>52460.629692094197</v>
      </c>
      <c r="E1741" s="39">
        <f t="shared" si="486"/>
        <v>1073.0939713696062</v>
      </c>
      <c r="F1741" s="39">
        <v>53473.148970724498</v>
      </c>
      <c r="G1741" s="40">
        <f t="shared" si="487"/>
        <v>60.574692739304737</v>
      </c>
      <c r="H1741" s="39">
        <v>53441.671063755603</v>
      </c>
      <c r="I1741" s="39">
        <f t="shared" si="488"/>
        <v>92.052599708200432</v>
      </c>
      <c r="J1741" s="39">
        <v>52308.755917358299</v>
      </c>
      <c r="K1741" s="40">
        <f t="shared" si="489"/>
        <v>1224.9677461055035</v>
      </c>
      <c r="L1741" s="39">
        <v>51707.252922358501</v>
      </c>
      <c r="M1741" s="39">
        <f t="shared" si="490"/>
        <v>1826.4707411053023</v>
      </c>
      <c r="N1741" s="39">
        <f t="shared" si="495"/>
        <v>601.50299499979883</v>
      </c>
      <c r="O1741" s="40">
        <f>'Estimates from MCMC'!$B$2-L1741</f>
        <v>17353.747077641499</v>
      </c>
      <c r="P1741" s="39">
        <v>52982.122224830302</v>
      </c>
      <c r="Q1741" s="40">
        <f t="shared" si="491"/>
        <v>1274.8693024718013</v>
      </c>
      <c r="R1741" s="39">
        <v>53013.720603711001</v>
      </c>
      <c r="S1741" s="39">
        <f t="shared" si="492"/>
        <v>31.598378880698874</v>
      </c>
      <c r="T1741" s="39">
        <f t="shared" si="496"/>
        <v>1306.4676813525002</v>
      </c>
      <c r="U1741" s="39">
        <v>59783.0501138365</v>
      </c>
      <c r="V1741" s="39">
        <f t="shared" si="493"/>
        <v>8075.7971914779991</v>
      </c>
      <c r="W1741" s="39">
        <v>61347.881683004598</v>
      </c>
      <c r="X1741" s="39">
        <f t="shared" si="494"/>
        <v>258.36388781559799</v>
      </c>
      <c r="Y1741" s="39">
        <f t="shared" si="497"/>
        <v>9640.6287606460974</v>
      </c>
      <c r="Z1741" s="39">
        <f t="shared" si="498"/>
        <v>7713.118316995402</v>
      </c>
      <c r="AA1741" s="45">
        <f t="shared" si="499"/>
        <v>7.5284471734392636E-2</v>
      </c>
      <c r="AB1741" s="45">
        <f t="shared" si="500"/>
        <v>0.46536331060643527</v>
      </c>
      <c r="AC1741" s="45">
        <f t="shared" si="501"/>
        <v>1.4888074988051026E-2</v>
      </c>
      <c r="AD1741" s="45">
        <f t="shared" si="502"/>
        <v>0.55553585732887889</v>
      </c>
      <c r="AE1741" s="45">
        <f t="shared" si="503"/>
        <v>0.44446414267112111</v>
      </c>
      <c r="AF1741" s="43">
        <f>('Estimates from MCMC'!$B$2-'MCMC runs'!W1741)/'Estimates from MCMC'!$B$2</f>
        <v>0.11168558690136839</v>
      </c>
    </row>
    <row r="1742" spans="1:32" x14ac:dyDescent="0.3">
      <c r="A1742" s="38">
        <v>3997</v>
      </c>
      <c r="B1742" s="38">
        <v>1946750.5923474415</v>
      </c>
      <c r="C1742" s="39">
        <v>51683.998848762298</v>
      </c>
      <c r="D1742" s="39">
        <v>50587.023435545598</v>
      </c>
      <c r="E1742" s="39">
        <f t="shared" si="486"/>
        <v>1096.9754132167</v>
      </c>
      <c r="F1742" s="39">
        <v>51610.248722014301</v>
      </c>
      <c r="G1742" s="40">
        <f t="shared" si="487"/>
        <v>73.750126747996546</v>
      </c>
      <c r="H1742" s="39">
        <v>51589.463251258501</v>
      </c>
      <c r="I1742" s="39">
        <f t="shared" si="488"/>
        <v>94.535597503796453</v>
      </c>
      <c r="J1742" s="39">
        <v>50420.044211647102</v>
      </c>
      <c r="K1742" s="40">
        <f t="shared" si="489"/>
        <v>1263.9546371151955</v>
      </c>
      <c r="L1742" s="39">
        <v>49803.209537751703</v>
      </c>
      <c r="M1742" s="39">
        <f t="shared" si="490"/>
        <v>1880.7893110105942</v>
      </c>
      <c r="N1742" s="39">
        <f t="shared" si="495"/>
        <v>616.83467389539874</v>
      </c>
      <c r="O1742" s="40">
        <f>'Estimates from MCMC'!$B$2-L1742</f>
        <v>19257.790462248297</v>
      </c>
      <c r="P1742" s="39">
        <v>51118.735200450501</v>
      </c>
      <c r="Q1742" s="40">
        <f t="shared" si="491"/>
        <v>1315.5256626987975</v>
      </c>
      <c r="R1742" s="39">
        <v>51150.883102258696</v>
      </c>
      <c r="S1742" s="39">
        <f t="shared" si="492"/>
        <v>32.147901808195456</v>
      </c>
      <c r="T1742" s="39">
        <f t="shared" si="496"/>
        <v>1347.673564506993</v>
      </c>
      <c r="U1742" s="39">
        <v>57733.768775150398</v>
      </c>
      <c r="V1742" s="39">
        <f t="shared" si="493"/>
        <v>7930.5592373986947</v>
      </c>
      <c r="W1742" s="39">
        <v>59352.888509048098</v>
      </c>
      <c r="X1742" s="39">
        <f t="shared" si="494"/>
        <v>271.44616939070693</v>
      </c>
      <c r="Y1742" s="39">
        <f t="shared" si="497"/>
        <v>9549.6789712963946</v>
      </c>
      <c r="Z1742" s="39">
        <f t="shared" si="498"/>
        <v>9708.1114909519019</v>
      </c>
      <c r="AA1742" s="45">
        <f t="shared" si="499"/>
        <v>6.9980695197036411E-2</v>
      </c>
      <c r="AB1742" s="45">
        <f t="shared" si="500"/>
        <v>0.41181044382766757</v>
      </c>
      <c r="AC1742" s="45">
        <f t="shared" si="501"/>
        <v>1.4095395311462762E-2</v>
      </c>
      <c r="AD1742" s="45">
        <f t="shared" si="502"/>
        <v>0.49588653433616675</v>
      </c>
      <c r="AE1742" s="45">
        <f t="shared" si="503"/>
        <v>0.50411346566383319</v>
      </c>
      <c r="AF1742" s="43">
        <f>('Estimates from MCMC'!$B$2-'MCMC runs'!W1742)/'Estimates from MCMC'!$B$2</f>
        <v>0.14057299330956549</v>
      </c>
    </row>
    <row r="1743" spans="1:32" x14ac:dyDescent="0.3">
      <c r="A1743" s="38">
        <v>4457</v>
      </c>
      <c r="B1743" s="38">
        <v>2095028.6216965802</v>
      </c>
      <c r="C1743" s="39">
        <v>52277.746390869397</v>
      </c>
      <c r="D1743" s="39">
        <v>51239.756665688699</v>
      </c>
      <c r="E1743" s="39">
        <f t="shared" si="486"/>
        <v>1037.9897251806979</v>
      </c>
      <c r="F1743" s="39">
        <v>52213.108694051502</v>
      </c>
      <c r="G1743" s="40">
        <f t="shared" si="487"/>
        <v>64.63769681789563</v>
      </c>
      <c r="H1743" s="39">
        <v>52187.5825606078</v>
      </c>
      <c r="I1743" s="39">
        <f t="shared" si="488"/>
        <v>90.163830261597468</v>
      </c>
      <c r="J1743" s="39">
        <v>51085.733916921199</v>
      </c>
      <c r="K1743" s="40">
        <f t="shared" si="489"/>
        <v>1192.012473948198</v>
      </c>
      <c r="L1743" s="39">
        <v>50496.349504449703</v>
      </c>
      <c r="M1743" s="39">
        <f t="shared" si="490"/>
        <v>1781.3968864196941</v>
      </c>
      <c r="N1743" s="39">
        <f t="shared" si="495"/>
        <v>589.38441247149603</v>
      </c>
      <c r="O1743" s="40">
        <f>'Estimates from MCMC'!$B$2-L1743</f>
        <v>18564.650495550297</v>
      </c>
      <c r="P1743" s="39">
        <v>51735.853904474898</v>
      </c>
      <c r="Q1743" s="40">
        <f t="shared" si="491"/>
        <v>1239.5044000251946</v>
      </c>
      <c r="R1743" s="39">
        <v>51767.1325544758</v>
      </c>
      <c r="S1743" s="39">
        <f t="shared" si="492"/>
        <v>31.278650000902417</v>
      </c>
      <c r="T1743" s="39">
        <f t="shared" si="496"/>
        <v>1270.783050026097</v>
      </c>
      <c r="U1743" s="39">
        <v>58314.092583460901</v>
      </c>
      <c r="V1743" s="39">
        <f t="shared" si="493"/>
        <v>7817.7430790111976</v>
      </c>
      <c r="W1743" s="39">
        <v>59833.796203739003</v>
      </c>
      <c r="X1743" s="39">
        <f t="shared" si="494"/>
        <v>248.92057025200484</v>
      </c>
      <c r="Y1743" s="39">
        <f t="shared" si="497"/>
        <v>9337.4466992892994</v>
      </c>
      <c r="Z1743" s="39">
        <f t="shared" si="498"/>
        <v>9227.2037962609975</v>
      </c>
      <c r="AA1743" s="45">
        <f t="shared" si="499"/>
        <v>6.8451762683638298E-2</v>
      </c>
      <c r="AB1743" s="45">
        <f t="shared" si="500"/>
        <v>0.42110909014338882</v>
      </c>
      <c r="AC1743" s="45">
        <f t="shared" si="501"/>
        <v>1.3408308996265123E-2</v>
      </c>
      <c r="AD1743" s="45">
        <f t="shared" si="502"/>
        <v>0.50296916182329221</v>
      </c>
      <c r="AE1743" s="45">
        <f t="shared" si="503"/>
        <v>0.49703083817670779</v>
      </c>
      <c r="AF1743" s="43">
        <f>('Estimates from MCMC'!$B$2-'MCMC runs'!W1743)/'Estimates from MCMC'!$B$2</f>
        <v>0.13360947273078869</v>
      </c>
    </row>
    <row r="1744" spans="1:32" x14ac:dyDescent="0.3">
      <c r="A1744" s="38">
        <v>2922</v>
      </c>
      <c r="B1744" s="38">
        <v>1969942.8033176041</v>
      </c>
      <c r="C1744" s="39">
        <v>53441.907291372198</v>
      </c>
      <c r="D1744" s="39">
        <v>52368.222870913902</v>
      </c>
      <c r="E1744" s="39">
        <f t="shared" si="486"/>
        <v>1073.6844204582958</v>
      </c>
      <c r="F1744" s="39">
        <v>53390.618620291003</v>
      </c>
      <c r="G1744" s="40">
        <f t="shared" si="487"/>
        <v>51.288671081194479</v>
      </c>
      <c r="H1744" s="39">
        <v>53350.967460782398</v>
      </c>
      <c r="I1744" s="39">
        <f t="shared" si="488"/>
        <v>90.939830589799385</v>
      </c>
      <c r="J1744" s="39">
        <v>52226.672234710299</v>
      </c>
      <c r="K1744" s="40">
        <f t="shared" si="489"/>
        <v>1215.2350566618989</v>
      </c>
      <c r="L1744" s="39">
        <v>51632.604878316197</v>
      </c>
      <c r="M1744" s="39">
        <f t="shared" si="490"/>
        <v>1809.3024130560007</v>
      </c>
      <c r="N1744" s="39">
        <f t="shared" si="495"/>
        <v>594.06735639410181</v>
      </c>
      <c r="O1744" s="40">
        <f>'Estimates from MCMC'!$B$2-L1744</f>
        <v>17428.395121683803</v>
      </c>
      <c r="P1744" s="39">
        <v>52894.491890192898</v>
      </c>
      <c r="Q1744" s="40">
        <f t="shared" si="491"/>
        <v>1261.8870118767009</v>
      </c>
      <c r="R1744" s="39">
        <v>52925.701612164397</v>
      </c>
      <c r="S1744" s="39">
        <f t="shared" si="492"/>
        <v>31.209721971499675</v>
      </c>
      <c r="T1744" s="39">
        <f t="shared" si="496"/>
        <v>1293.0967338482005</v>
      </c>
      <c r="U1744" s="39">
        <v>59614.663357939302</v>
      </c>
      <c r="V1744" s="39">
        <f t="shared" si="493"/>
        <v>7982.0584796231051</v>
      </c>
      <c r="W1744" s="39">
        <v>61162.255453943202</v>
      </c>
      <c r="X1744" s="39">
        <f t="shared" si="494"/>
        <v>254.49536215569969</v>
      </c>
      <c r="Y1744" s="39">
        <f t="shared" si="497"/>
        <v>9529.6505756270053</v>
      </c>
      <c r="Z1744" s="39">
        <f t="shared" si="498"/>
        <v>7898.7445460567978</v>
      </c>
      <c r="AA1744" s="45">
        <f t="shared" si="499"/>
        <v>7.4194825445480894E-2</v>
      </c>
      <c r="AB1744" s="45">
        <f t="shared" si="500"/>
        <v>0.45799159497434766</v>
      </c>
      <c r="AC1744" s="45">
        <f t="shared" si="501"/>
        <v>1.4602340627397493E-2</v>
      </c>
      <c r="AD1744" s="45">
        <f t="shared" si="502"/>
        <v>0.54678876104722607</v>
      </c>
      <c r="AE1744" s="45">
        <f t="shared" si="503"/>
        <v>0.45321123895277393</v>
      </c>
      <c r="AF1744" s="43">
        <f>('Estimates from MCMC'!$B$2-'MCMC runs'!W1744)/'Estimates from MCMC'!$B$2</f>
        <v>0.11437344588199994</v>
      </c>
    </row>
    <row r="1745" spans="1:32" x14ac:dyDescent="0.3">
      <c r="A1745" s="38">
        <v>3743</v>
      </c>
      <c r="B1745" s="38">
        <v>2046030.2104792839</v>
      </c>
      <c r="C1745" s="39">
        <v>53021.673158867401</v>
      </c>
      <c r="D1745" s="39">
        <v>51954.779237745002</v>
      </c>
      <c r="E1745" s="39">
        <f t="shared" si="486"/>
        <v>1066.8939211223988</v>
      </c>
      <c r="F1745" s="39">
        <v>52962.278904394698</v>
      </c>
      <c r="G1745" s="40">
        <f t="shared" si="487"/>
        <v>59.394254472703324</v>
      </c>
      <c r="H1745" s="39">
        <v>52930.618498724099</v>
      </c>
      <c r="I1745" s="39">
        <f t="shared" si="488"/>
        <v>91.054660143301589</v>
      </c>
      <c r="J1745" s="39">
        <v>51805.202508398797</v>
      </c>
      <c r="K1745" s="40">
        <f t="shared" si="489"/>
        <v>1216.4706504686037</v>
      </c>
      <c r="L1745" s="39">
        <v>51210.294802025397</v>
      </c>
      <c r="M1745" s="39">
        <f t="shared" si="490"/>
        <v>1811.378356842004</v>
      </c>
      <c r="N1745" s="39">
        <f t="shared" si="495"/>
        <v>594.90770637340029</v>
      </c>
      <c r="O1745" s="40">
        <f>'Estimates from MCMC'!$B$2-L1745</f>
        <v>17850.705197974603</v>
      </c>
      <c r="P1745" s="39">
        <v>52472.327665155797</v>
      </c>
      <c r="Q1745" s="40">
        <f t="shared" si="491"/>
        <v>1262.0328631304001</v>
      </c>
      <c r="R1745" s="39">
        <v>52503.574386949702</v>
      </c>
      <c r="S1745" s="39">
        <f t="shared" si="492"/>
        <v>31.246721793904726</v>
      </c>
      <c r="T1745" s="39">
        <f t="shared" si="496"/>
        <v>1293.2795849243048</v>
      </c>
      <c r="U1745" s="39">
        <v>59194.219122992603</v>
      </c>
      <c r="V1745" s="39">
        <f t="shared" si="493"/>
        <v>7983.9243209672059</v>
      </c>
      <c r="W1745" s="39">
        <v>60743.858286183102</v>
      </c>
      <c r="X1745" s="39">
        <f t="shared" si="494"/>
        <v>256.35957826619415</v>
      </c>
      <c r="Y1745" s="39">
        <f t="shared" si="497"/>
        <v>9533.5634841577048</v>
      </c>
      <c r="Z1745" s="39">
        <f t="shared" si="498"/>
        <v>8317.1417138168981</v>
      </c>
      <c r="AA1745" s="45">
        <f t="shared" si="499"/>
        <v>7.2449775545620709E-2</v>
      </c>
      <c r="AB1745" s="45">
        <f t="shared" si="500"/>
        <v>0.44726100355257042</v>
      </c>
      <c r="AC1745" s="45">
        <f t="shared" si="501"/>
        <v>1.4361313764527438E-2</v>
      </c>
      <c r="AD1745" s="45">
        <f t="shared" si="502"/>
        <v>0.53407209286271851</v>
      </c>
      <c r="AE1745" s="45">
        <f t="shared" si="503"/>
        <v>0.46592790713728144</v>
      </c>
      <c r="AF1745" s="43">
        <f>('Estimates from MCMC'!$B$2-'MCMC runs'!W1745)/'Estimates from MCMC'!$B$2</f>
        <v>0.12043181699970892</v>
      </c>
    </row>
    <row r="1746" spans="1:32" x14ac:dyDescent="0.3">
      <c r="A1746" s="38">
        <v>3393</v>
      </c>
      <c r="B1746" s="38">
        <v>1925813.764091918</v>
      </c>
      <c r="C1746" s="39">
        <v>53136.423647060197</v>
      </c>
      <c r="D1746" s="39">
        <v>52082.776328608001</v>
      </c>
      <c r="E1746" s="39">
        <f t="shared" si="486"/>
        <v>1053.6473184521965</v>
      </c>
      <c r="F1746" s="39">
        <v>53063.2109474928</v>
      </c>
      <c r="G1746" s="40">
        <f t="shared" si="487"/>
        <v>73.212699567397067</v>
      </c>
      <c r="H1746" s="39">
        <v>53045.1001409854</v>
      </c>
      <c r="I1746" s="39">
        <f t="shared" si="488"/>
        <v>91.323506074797479</v>
      </c>
      <c r="J1746" s="39">
        <v>51919.303227917597</v>
      </c>
      <c r="K1746" s="40">
        <f t="shared" si="489"/>
        <v>1217.1204191426004</v>
      </c>
      <c r="L1746" s="39">
        <v>51322.285243853003</v>
      </c>
      <c r="M1746" s="39">
        <f t="shared" si="490"/>
        <v>1814.1384032071946</v>
      </c>
      <c r="N1746" s="39">
        <f t="shared" si="495"/>
        <v>597.0179840645942</v>
      </c>
      <c r="O1746" s="40">
        <f>'Estimates from MCMC'!$B$2-L1746</f>
        <v>17738.714756146997</v>
      </c>
      <c r="P1746" s="39">
        <v>52586.914627443402</v>
      </c>
      <c r="Q1746" s="40">
        <f t="shared" si="491"/>
        <v>1264.6293835903998</v>
      </c>
      <c r="R1746" s="39">
        <v>52618.199102034698</v>
      </c>
      <c r="S1746" s="39">
        <f t="shared" si="492"/>
        <v>31.284474591295293</v>
      </c>
      <c r="T1746" s="39">
        <f t="shared" si="496"/>
        <v>1295.9138581816951</v>
      </c>
      <c r="U1746" s="39">
        <v>59409.707577220302</v>
      </c>
      <c r="V1746" s="39">
        <f t="shared" si="493"/>
        <v>8087.4223333672999</v>
      </c>
      <c r="W1746" s="39">
        <v>60962.073131965801</v>
      </c>
      <c r="X1746" s="39">
        <f t="shared" si="494"/>
        <v>256.45169656380313</v>
      </c>
      <c r="Y1746" s="39">
        <f t="shared" si="497"/>
        <v>9639.7878881127981</v>
      </c>
      <c r="Z1746" s="39">
        <f t="shared" si="498"/>
        <v>8098.9268680341993</v>
      </c>
      <c r="AA1746" s="45">
        <f t="shared" si="499"/>
        <v>7.30556793993557E-2</v>
      </c>
      <c r="AB1746" s="45">
        <f t="shared" si="500"/>
        <v>0.45591929542498366</v>
      </c>
      <c r="AC1746" s="45">
        <f t="shared" si="501"/>
        <v>1.4457174608714813E-2</v>
      </c>
      <c r="AD1746" s="45">
        <f t="shared" si="502"/>
        <v>0.54343214943305418</v>
      </c>
      <c r="AE1746" s="45">
        <f t="shared" si="503"/>
        <v>0.45656785056694582</v>
      </c>
      <c r="AF1746" s="43">
        <f>('Estimates from MCMC'!$B$2-'MCMC runs'!W1746)/'Estimates from MCMC'!$B$2</f>
        <v>0.11727207639672463</v>
      </c>
    </row>
    <row r="1747" spans="1:32" x14ac:dyDescent="0.3">
      <c r="A1747" s="38">
        <v>3723</v>
      </c>
      <c r="B1747" s="38">
        <v>2254734.8307283185</v>
      </c>
      <c r="C1747" s="39">
        <v>52802.606032678297</v>
      </c>
      <c r="D1747" s="39">
        <v>51752.2550316571</v>
      </c>
      <c r="E1747" s="39">
        <f t="shared" si="486"/>
        <v>1050.3510010211976</v>
      </c>
      <c r="F1747" s="39">
        <v>52749.141333185296</v>
      </c>
      <c r="G1747" s="40">
        <f t="shared" si="487"/>
        <v>53.464699493000808</v>
      </c>
      <c r="H1747" s="39">
        <v>52713.200511442301</v>
      </c>
      <c r="I1747" s="39">
        <f t="shared" si="488"/>
        <v>89.405521235996275</v>
      </c>
      <c r="J1747" s="39">
        <v>51609.906015815701</v>
      </c>
      <c r="K1747" s="40">
        <f t="shared" si="489"/>
        <v>1192.7000168625964</v>
      </c>
      <c r="L1747" s="39">
        <v>51025.524707950703</v>
      </c>
      <c r="M1747" s="39">
        <f t="shared" si="490"/>
        <v>1777.0813247275946</v>
      </c>
      <c r="N1747" s="39">
        <f t="shared" si="495"/>
        <v>584.38130786499823</v>
      </c>
      <c r="O1747" s="40">
        <f>'Estimates from MCMC'!$B$2-L1747</f>
        <v>18035.475292049297</v>
      </c>
      <c r="P1747" s="39">
        <v>52263.178971535199</v>
      </c>
      <c r="Q1747" s="40">
        <f t="shared" si="491"/>
        <v>1237.6542635844962</v>
      </c>
      <c r="R1747" s="39">
        <v>52293.898986847104</v>
      </c>
      <c r="S1747" s="39">
        <f t="shared" si="492"/>
        <v>30.720015311904717</v>
      </c>
      <c r="T1747" s="39">
        <f t="shared" si="496"/>
        <v>1268.3742788964009</v>
      </c>
      <c r="U1747" s="39">
        <v>58866.678928898596</v>
      </c>
      <c r="V1747" s="39">
        <f t="shared" si="493"/>
        <v>7841.1542209478939</v>
      </c>
      <c r="W1747" s="39">
        <v>60381.972284297299</v>
      </c>
      <c r="X1747" s="39">
        <f t="shared" si="494"/>
        <v>246.91907650230132</v>
      </c>
      <c r="Y1747" s="39">
        <f t="shared" si="497"/>
        <v>9356.4475763465962</v>
      </c>
      <c r="Z1747" s="39">
        <f t="shared" si="498"/>
        <v>8679.0277157027012</v>
      </c>
      <c r="AA1747" s="45">
        <f t="shared" si="499"/>
        <v>7.0326634499926211E-2</v>
      </c>
      <c r="AB1747" s="45">
        <f t="shared" si="500"/>
        <v>0.43476282681635586</v>
      </c>
      <c r="AC1747" s="45">
        <f t="shared" si="501"/>
        <v>1.369074407543628E-2</v>
      </c>
      <c r="AD1747" s="45">
        <f t="shared" si="502"/>
        <v>0.51878020539171832</v>
      </c>
      <c r="AE1747" s="45">
        <f t="shared" si="503"/>
        <v>0.48121979460828163</v>
      </c>
      <c r="AF1747" s="43">
        <f>('Estimates from MCMC'!$B$2-'MCMC runs'!W1747)/'Estimates from MCMC'!$B$2</f>
        <v>0.1256719091195132</v>
      </c>
    </row>
    <row r="1748" spans="1:32" x14ac:dyDescent="0.3">
      <c r="A1748" s="38">
        <v>126</v>
      </c>
      <c r="B1748" s="38">
        <v>2012277.5357888972</v>
      </c>
      <c r="C1748" s="39">
        <v>51744.067438934297</v>
      </c>
      <c r="D1748" s="39">
        <v>50722.281819965203</v>
      </c>
      <c r="E1748" s="39">
        <f t="shared" si="486"/>
        <v>1021.7856189690938</v>
      </c>
      <c r="F1748" s="39">
        <v>51684.524085345598</v>
      </c>
      <c r="G1748" s="40">
        <f t="shared" si="487"/>
        <v>59.543353588698665</v>
      </c>
      <c r="H1748" s="39">
        <v>51655.872478724501</v>
      </c>
      <c r="I1748" s="39">
        <f t="shared" si="488"/>
        <v>88.194960209795681</v>
      </c>
      <c r="J1748" s="39">
        <v>50575.323614332701</v>
      </c>
      <c r="K1748" s="40">
        <f t="shared" si="489"/>
        <v>1168.7438246015954</v>
      </c>
      <c r="L1748" s="39">
        <v>49998.732127335898</v>
      </c>
      <c r="M1748" s="39">
        <f t="shared" si="490"/>
        <v>1745.3353115983991</v>
      </c>
      <c r="N1748" s="39">
        <f t="shared" si="495"/>
        <v>576.59148699680372</v>
      </c>
      <c r="O1748" s="40">
        <f>'Estimates from MCMC'!$B$2-L1748</f>
        <v>19062.267872664102</v>
      </c>
      <c r="P1748" s="39">
        <v>51210.826292971899</v>
      </c>
      <c r="Q1748" s="40">
        <f t="shared" si="491"/>
        <v>1212.094165636001</v>
      </c>
      <c r="R1748" s="39">
        <v>51241.467555011201</v>
      </c>
      <c r="S1748" s="39">
        <f t="shared" si="492"/>
        <v>30.641262039302092</v>
      </c>
      <c r="T1748" s="39">
        <f t="shared" si="496"/>
        <v>1242.7354276753031</v>
      </c>
      <c r="U1748" s="39">
        <v>57640.349475021198</v>
      </c>
      <c r="V1748" s="39">
        <f t="shared" si="493"/>
        <v>7641.6173476853</v>
      </c>
      <c r="W1748" s="39">
        <v>59123.856889030299</v>
      </c>
      <c r="X1748" s="39">
        <f t="shared" si="494"/>
        <v>240.77198633379885</v>
      </c>
      <c r="Y1748" s="39">
        <f t="shared" si="497"/>
        <v>9125.124761694402</v>
      </c>
      <c r="Z1748" s="39">
        <f t="shared" si="498"/>
        <v>9937.1431109697005</v>
      </c>
      <c r="AA1748" s="45">
        <f t="shared" si="499"/>
        <v>6.5193472045234721E-2</v>
      </c>
      <c r="AB1748" s="45">
        <f t="shared" si="500"/>
        <v>0.40087661125797219</v>
      </c>
      <c r="AC1748" s="45">
        <f t="shared" si="501"/>
        <v>1.2630815385774404E-2</v>
      </c>
      <c r="AD1748" s="45">
        <f t="shared" si="502"/>
        <v>0.4787008986889813</v>
      </c>
      <c r="AE1748" s="45">
        <f t="shared" si="503"/>
        <v>0.52129910131101864</v>
      </c>
      <c r="AF1748" s="43">
        <f>('Estimates from MCMC'!$B$2-'MCMC runs'!W1748)/'Estimates from MCMC'!$B$2</f>
        <v>0.1438893602897395</v>
      </c>
    </row>
    <row r="1749" spans="1:32" x14ac:dyDescent="0.3">
      <c r="A1749" s="38">
        <v>1978</v>
      </c>
      <c r="B1749" s="38">
        <v>1980326.5794832478</v>
      </c>
      <c r="C1749" s="39">
        <v>52916.591695154602</v>
      </c>
      <c r="D1749" s="39">
        <v>51905.399456069201</v>
      </c>
      <c r="E1749" s="39">
        <f t="shared" si="486"/>
        <v>1011.1922390854015</v>
      </c>
      <c r="F1749" s="39">
        <v>52859.118397462698</v>
      </c>
      <c r="G1749" s="40">
        <f t="shared" si="487"/>
        <v>57.473297691904008</v>
      </c>
      <c r="H1749" s="39">
        <v>52829.401266868197</v>
      </c>
      <c r="I1749" s="39">
        <f t="shared" si="488"/>
        <v>87.190428286405222</v>
      </c>
      <c r="J1749" s="39">
        <v>51761.376016257796</v>
      </c>
      <c r="K1749" s="40">
        <f t="shared" si="489"/>
        <v>1155.2156788968059</v>
      </c>
      <c r="L1749" s="39">
        <v>51190.843902870402</v>
      </c>
      <c r="M1749" s="39">
        <f t="shared" si="490"/>
        <v>1725.7477922842008</v>
      </c>
      <c r="N1749" s="39">
        <f t="shared" si="495"/>
        <v>570.53211338739493</v>
      </c>
      <c r="O1749" s="40">
        <f>'Estimates from MCMC'!$B$2-L1749</f>
        <v>17870.156097129598</v>
      </c>
      <c r="P1749" s="39">
        <v>52386.273847890297</v>
      </c>
      <c r="Q1749" s="40">
        <f t="shared" si="491"/>
        <v>1195.429945019896</v>
      </c>
      <c r="R1749" s="39">
        <v>52416.625491836297</v>
      </c>
      <c r="S1749" s="39">
        <f t="shared" si="492"/>
        <v>30.351643945999967</v>
      </c>
      <c r="T1749" s="39">
        <f t="shared" si="496"/>
        <v>1225.7815889658959</v>
      </c>
      <c r="U1749" s="39">
        <v>59079.283239782199</v>
      </c>
      <c r="V1749" s="39">
        <f t="shared" si="493"/>
        <v>7888.439336911797</v>
      </c>
      <c r="W1749" s="39">
        <v>60543.1773266745</v>
      </c>
      <c r="X1749" s="39">
        <f t="shared" si="494"/>
        <v>238.11249792640592</v>
      </c>
      <c r="Y1749" s="39">
        <f t="shared" si="497"/>
        <v>9352.3334238040989</v>
      </c>
      <c r="Z1749" s="39">
        <f t="shared" si="498"/>
        <v>8517.8226733254996</v>
      </c>
      <c r="AA1749" s="45">
        <f t="shared" si="499"/>
        <v>6.8593781850780119E-2</v>
      </c>
      <c r="AB1749" s="45">
        <f t="shared" si="500"/>
        <v>0.44143091386755601</v>
      </c>
      <c r="AC1749" s="45">
        <f t="shared" si="501"/>
        <v>1.3324589703200905E-2</v>
      </c>
      <c r="AD1749" s="45">
        <f t="shared" si="502"/>
        <v>0.52334928542153702</v>
      </c>
      <c r="AE1749" s="45">
        <f t="shared" si="503"/>
        <v>0.47665071457846292</v>
      </c>
      <c r="AF1749" s="43">
        <f>('Estimates from MCMC'!$B$2-'MCMC runs'!W1749)/'Estimates from MCMC'!$B$2</f>
        <v>0.12333766776220298</v>
      </c>
    </row>
    <row r="1750" spans="1:32" x14ac:dyDescent="0.3">
      <c r="A1750" s="38">
        <v>648</v>
      </c>
      <c r="B1750" s="38">
        <v>2053025.383868281</v>
      </c>
      <c r="C1750" s="39">
        <v>52338.256566947501</v>
      </c>
      <c r="D1750" s="39">
        <v>51280.2514200109</v>
      </c>
      <c r="E1750" s="39">
        <f t="shared" si="486"/>
        <v>1058.0051469366008</v>
      </c>
      <c r="F1750" s="39">
        <v>52271.445404154903</v>
      </c>
      <c r="G1750" s="40">
        <f t="shared" si="487"/>
        <v>66.811162792597315</v>
      </c>
      <c r="H1750" s="39">
        <v>52247.945885708898</v>
      </c>
      <c r="I1750" s="39">
        <f t="shared" si="488"/>
        <v>90.310681238603138</v>
      </c>
      <c r="J1750" s="39">
        <v>51124.025784280697</v>
      </c>
      <c r="K1750" s="40">
        <f t="shared" si="489"/>
        <v>1214.2307826668039</v>
      </c>
      <c r="L1750" s="39">
        <v>50534.235745873302</v>
      </c>
      <c r="M1750" s="39">
        <f t="shared" si="490"/>
        <v>1804.0208210741985</v>
      </c>
      <c r="N1750" s="39">
        <f t="shared" si="495"/>
        <v>589.7900384073946</v>
      </c>
      <c r="O1750" s="40">
        <f>'Estimates from MCMC'!$B$2-L1750</f>
        <v>18526.764254126698</v>
      </c>
      <c r="P1750" s="39">
        <v>51789.341275802399</v>
      </c>
      <c r="Q1750" s="40">
        <f t="shared" si="491"/>
        <v>1255.1055299290965</v>
      </c>
      <c r="R1750" s="39">
        <v>51820.251204529202</v>
      </c>
      <c r="S1750" s="39">
        <f t="shared" si="492"/>
        <v>30.909928726803628</v>
      </c>
      <c r="T1750" s="39">
        <f t="shared" si="496"/>
        <v>1286.0154586559001</v>
      </c>
      <c r="U1750" s="39">
        <v>58414.5603505986</v>
      </c>
      <c r="V1750" s="39">
        <f t="shared" si="493"/>
        <v>7880.3246047252978</v>
      </c>
      <c r="W1750" s="39">
        <v>59956.658767283901</v>
      </c>
      <c r="X1750" s="39">
        <f t="shared" si="494"/>
        <v>256.0829580294012</v>
      </c>
      <c r="Y1750" s="39">
        <f t="shared" si="497"/>
        <v>9422.4230214105992</v>
      </c>
      <c r="Z1750" s="39">
        <f t="shared" si="498"/>
        <v>9104.3412327160986</v>
      </c>
      <c r="AA1750" s="45">
        <f t="shared" si="499"/>
        <v>6.9413926847449889E-2</v>
      </c>
      <c r="AB1750" s="45">
        <f t="shared" si="500"/>
        <v>0.42534813400942451</v>
      </c>
      <c r="AC1750" s="45">
        <f t="shared" si="501"/>
        <v>1.382232507073439E-2</v>
      </c>
      <c r="AD1750" s="45">
        <f t="shared" si="502"/>
        <v>0.5085843859276088</v>
      </c>
      <c r="AE1750" s="45">
        <f t="shared" si="503"/>
        <v>0.49141561407239126</v>
      </c>
      <c r="AF1750" s="43">
        <f>('Estimates from MCMC'!$B$2-'MCMC runs'!W1750)/'Estimates from MCMC'!$B$2</f>
        <v>0.13183042864592315</v>
      </c>
    </row>
    <row r="1751" spans="1:32" x14ac:dyDescent="0.3">
      <c r="A1751" s="38">
        <v>3514</v>
      </c>
      <c r="B1751" s="38">
        <v>2053025.383868281</v>
      </c>
      <c r="C1751" s="39">
        <v>52338.256566947501</v>
      </c>
      <c r="D1751" s="39">
        <v>51280.2514200109</v>
      </c>
      <c r="E1751" s="39">
        <f t="shared" si="486"/>
        <v>1058.0051469366008</v>
      </c>
      <c r="F1751" s="39">
        <v>52271.445404154903</v>
      </c>
      <c r="G1751" s="40">
        <f t="shared" si="487"/>
        <v>66.811162792597315</v>
      </c>
      <c r="H1751" s="39">
        <v>52247.945885708898</v>
      </c>
      <c r="I1751" s="39">
        <f t="shared" si="488"/>
        <v>90.310681238603138</v>
      </c>
      <c r="J1751" s="39">
        <v>51124.025784280697</v>
      </c>
      <c r="K1751" s="40">
        <f t="shared" si="489"/>
        <v>1214.2307826668039</v>
      </c>
      <c r="L1751" s="39">
        <v>50534.235745873302</v>
      </c>
      <c r="M1751" s="39">
        <f t="shared" si="490"/>
        <v>1804.0208210741985</v>
      </c>
      <c r="N1751" s="39">
        <f t="shared" si="495"/>
        <v>589.7900384073946</v>
      </c>
      <c r="O1751" s="40">
        <f>'Estimates from MCMC'!$B$2-L1751</f>
        <v>18526.764254126698</v>
      </c>
      <c r="P1751" s="39">
        <v>51789.341275802399</v>
      </c>
      <c r="Q1751" s="40">
        <f t="shared" si="491"/>
        <v>1255.1055299290965</v>
      </c>
      <c r="R1751" s="39">
        <v>51820.251204529202</v>
      </c>
      <c r="S1751" s="39">
        <f t="shared" si="492"/>
        <v>30.909928726803628</v>
      </c>
      <c r="T1751" s="39">
        <f t="shared" si="496"/>
        <v>1286.0154586559001</v>
      </c>
      <c r="U1751" s="39">
        <v>58414.5603505986</v>
      </c>
      <c r="V1751" s="39">
        <f t="shared" si="493"/>
        <v>7880.3246047252978</v>
      </c>
      <c r="W1751" s="39">
        <v>59956.658767283901</v>
      </c>
      <c r="X1751" s="39">
        <f t="shared" si="494"/>
        <v>256.0829580294012</v>
      </c>
      <c r="Y1751" s="39">
        <f t="shared" si="497"/>
        <v>9422.4230214105992</v>
      </c>
      <c r="Z1751" s="39">
        <f t="shared" si="498"/>
        <v>9104.3412327160986</v>
      </c>
      <c r="AA1751" s="45">
        <f t="shared" si="499"/>
        <v>6.9413926847449889E-2</v>
      </c>
      <c r="AB1751" s="45">
        <f t="shared" si="500"/>
        <v>0.42534813400942451</v>
      </c>
      <c r="AC1751" s="45">
        <f t="shared" si="501"/>
        <v>1.382232507073439E-2</v>
      </c>
      <c r="AD1751" s="45">
        <f t="shared" si="502"/>
        <v>0.5085843859276088</v>
      </c>
      <c r="AE1751" s="45">
        <f t="shared" si="503"/>
        <v>0.49141561407239126</v>
      </c>
      <c r="AF1751" s="43">
        <f>('Estimates from MCMC'!$B$2-'MCMC runs'!W1751)/'Estimates from MCMC'!$B$2</f>
        <v>0.13183042864592315</v>
      </c>
    </row>
    <row r="1752" spans="1:32" x14ac:dyDescent="0.3">
      <c r="A1752" s="38">
        <v>1424</v>
      </c>
      <c r="B1752" s="38">
        <v>1973993.5178962687</v>
      </c>
      <c r="C1752" s="39">
        <v>52737.463712072502</v>
      </c>
      <c r="D1752" s="39">
        <v>51681.412163529902</v>
      </c>
      <c r="E1752" s="39">
        <f t="shared" si="486"/>
        <v>1056.0515485426004</v>
      </c>
      <c r="F1752" s="39">
        <v>52691.772176916602</v>
      </c>
      <c r="G1752" s="40">
        <f t="shared" si="487"/>
        <v>45.691535155900056</v>
      </c>
      <c r="H1752" s="39">
        <v>52647.506370057497</v>
      </c>
      <c r="I1752" s="39">
        <f t="shared" si="488"/>
        <v>89.957342015004542</v>
      </c>
      <c r="J1752" s="39">
        <v>51546.243554412802</v>
      </c>
      <c r="K1752" s="40">
        <f t="shared" si="489"/>
        <v>1191.2201576596999</v>
      </c>
      <c r="L1752" s="39">
        <v>50958.263168832702</v>
      </c>
      <c r="M1752" s="39">
        <f t="shared" si="490"/>
        <v>1779.2005432398</v>
      </c>
      <c r="N1752" s="39">
        <f t="shared" si="495"/>
        <v>587.98038558010012</v>
      </c>
      <c r="O1752" s="40">
        <f>'Estimates from MCMC'!$B$2-L1752</f>
        <v>18102.736831167298</v>
      </c>
      <c r="P1752" s="39">
        <v>52197.005456508297</v>
      </c>
      <c r="Q1752" s="40">
        <f t="shared" si="491"/>
        <v>1238.7422876755954</v>
      </c>
      <c r="R1752" s="39">
        <v>52228.227926802603</v>
      </c>
      <c r="S1752" s="39">
        <f t="shared" si="492"/>
        <v>31.222470294305822</v>
      </c>
      <c r="T1752" s="39">
        <f t="shared" si="496"/>
        <v>1269.9647579699013</v>
      </c>
      <c r="U1752" s="39">
        <v>58798.052341283503</v>
      </c>
      <c r="V1752" s="39">
        <f t="shared" si="493"/>
        <v>7839.7891724508008</v>
      </c>
      <c r="W1752" s="39">
        <v>60315.322963608</v>
      </c>
      <c r="X1752" s="39">
        <f t="shared" si="494"/>
        <v>247.30586435459554</v>
      </c>
      <c r="Y1752" s="39">
        <f t="shared" si="497"/>
        <v>9357.0597947752976</v>
      </c>
      <c r="Z1752" s="39">
        <f t="shared" si="498"/>
        <v>8745.6770363920004</v>
      </c>
      <c r="AA1752" s="45">
        <f t="shared" si="499"/>
        <v>7.0153191189489969E-2</v>
      </c>
      <c r="AB1752" s="45">
        <f t="shared" si="500"/>
        <v>0.43307204018748785</v>
      </c>
      <c r="AC1752" s="45">
        <f t="shared" si="501"/>
        <v>1.3661241759246677E-2</v>
      </c>
      <c r="AD1752" s="45">
        <f t="shared" si="502"/>
        <v>0.51688647313622449</v>
      </c>
      <c r="AE1752" s="45">
        <f t="shared" si="503"/>
        <v>0.48311352686377551</v>
      </c>
      <c r="AF1752" s="43">
        <f>('Estimates from MCMC'!$B$2-'MCMC runs'!W1752)/'Estimates from MCMC'!$B$2</f>
        <v>0.12663698811763513</v>
      </c>
    </row>
    <row r="1753" spans="1:32" x14ac:dyDescent="0.3">
      <c r="A1753" s="38">
        <v>2577</v>
      </c>
      <c r="B1753" s="38">
        <v>1973993.5178962687</v>
      </c>
      <c r="C1753" s="39">
        <v>52737.463712072502</v>
      </c>
      <c r="D1753" s="39">
        <v>51681.412163529902</v>
      </c>
      <c r="E1753" s="39">
        <f t="shared" si="486"/>
        <v>1056.0515485426004</v>
      </c>
      <c r="F1753" s="39">
        <v>52691.772176916602</v>
      </c>
      <c r="G1753" s="40">
        <f t="shared" si="487"/>
        <v>45.691535155900056</v>
      </c>
      <c r="H1753" s="39">
        <v>52647.506370057497</v>
      </c>
      <c r="I1753" s="39">
        <f t="shared" si="488"/>
        <v>89.957342015004542</v>
      </c>
      <c r="J1753" s="39">
        <v>51546.243554412802</v>
      </c>
      <c r="K1753" s="40">
        <f t="shared" si="489"/>
        <v>1191.2201576596999</v>
      </c>
      <c r="L1753" s="39">
        <v>50958.263168832702</v>
      </c>
      <c r="M1753" s="39">
        <f t="shared" si="490"/>
        <v>1779.2005432398</v>
      </c>
      <c r="N1753" s="39">
        <f t="shared" si="495"/>
        <v>587.98038558010012</v>
      </c>
      <c r="O1753" s="40">
        <f>'Estimates from MCMC'!$B$2-L1753</f>
        <v>18102.736831167298</v>
      </c>
      <c r="P1753" s="39">
        <v>52197.005456508297</v>
      </c>
      <c r="Q1753" s="40">
        <f t="shared" si="491"/>
        <v>1238.7422876755954</v>
      </c>
      <c r="R1753" s="39">
        <v>52228.227926802603</v>
      </c>
      <c r="S1753" s="39">
        <f t="shared" si="492"/>
        <v>31.222470294305822</v>
      </c>
      <c r="T1753" s="39">
        <f t="shared" si="496"/>
        <v>1269.9647579699013</v>
      </c>
      <c r="U1753" s="39">
        <v>58798.052341283503</v>
      </c>
      <c r="V1753" s="39">
        <f t="shared" si="493"/>
        <v>7839.7891724508008</v>
      </c>
      <c r="W1753" s="39">
        <v>60315.322963608</v>
      </c>
      <c r="X1753" s="39">
        <f t="shared" si="494"/>
        <v>247.30586435459554</v>
      </c>
      <c r="Y1753" s="39">
        <f t="shared" si="497"/>
        <v>9357.0597947752976</v>
      </c>
      <c r="Z1753" s="39">
        <f t="shared" si="498"/>
        <v>8745.6770363920004</v>
      </c>
      <c r="AA1753" s="45">
        <f t="shared" si="499"/>
        <v>7.0153191189489969E-2</v>
      </c>
      <c r="AB1753" s="45">
        <f t="shared" si="500"/>
        <v>0.43307204018748785</v>
      </c>
      <c r="AC1753" s="45">
        <f t="shared" si="501"/>
        <v>1.3661241759246677E-2</v>
      </c>
      <c r="AD1753" s="45">
        <f t="shared" si="502"/>
        <v>0.51688647313622449</v>
      </c>
      <c r="AE1753" s="45">
        <f t="shared" si="503"/>
        <v>0.48311352686377551</v>
      </c>
      <c r="AF1753" s="43">
        <f>('Estimates from MCMC'!$B$2-'MCMC runs'!W1753)/'Estimates from MCMC'!$B$2</f>
        <v>0.12663698811763513</v>
      </c>
    </row>
    <row r="1754" spans="1:32" x14ac:dyDescent="0.3">
      <c r="A1754" s="38">
        <v>2007</v>
      </c>
      <c r="B1754" s="38">
        <v>2049864.3354841338</v>
      </c>
      <c r="C1754" s="39">
        <v>52165.408848053397</v>
      </c>
      <c r="D1754" s="39">
        <v>51126.979617941201</v>
      </c>
      <c r="E1754" s="39">
        <f t="shared" si="486"/>
        <v>1038.4292301121968</v>
      </c>
      <c r="F1754" s="39">
        <v>52111.427350972197</v>
      </c>
      <c r="G1754" s="40">
        <f t="shared" si="487"/>
        <v>53.981497081200359</v>
      </c>
      <c r="H1754" s="39">
        <v>52076.240004972897</v>
      </c>
      <c r="I1754" s="39">
        <f t="shared" si="488"/>
        <v>89.168843080500665</v>
      </c>
      <c r="J1754" s="39">
        <v>50984.2845706515</v>
      </c>
      <c r="K1754" s="40">
        <f t="shared" si="489"/>
        <v>1181.1242774018974</v>
      </c>
      <c r="L1754" s="39">
        <v>50401.528387008002</v>
      </c>
      <c r="M1754" s="39">
        <f t="shared" si="490"/>
        <v>1763.8804610453954</v>
      </c>
      <c r="N1754" s="39">
        <f t="shared" si="495"/>
        <v>582.75618364349793</v>
      </c>
      <c r="O1754" s="40">
        <f>'Estimates from MCMC'!$B$2-L1754</f>
        <v>18659.471612991998</v>
      </c>
      <c r="P1754" s="39">
        <v>51630.116549889899</v>
      </c>
      <c r="Q1754" s="40">
        <f t="shared" si="491"/>
        <v>1228.588162881897</v>
      </c>
      <c r="R1754" s="39">
        <v>51660.959557418799</v>
      </c>
      <c r="S1754" s="39">
        <f t="shared" si="492"/>
        <v>30.843007528899761</v>
      </c>
      <c r="T1754" s="39">
        <f t="shared" si="496"/>
        <v>1259.4311704107968</v>
      </c>
      <c r="U1754" s="39">
        <v>58096.016381645502</v>
      </c>
      <c r="V1754" s="39">
        <f t="shared" si="493"/>
        <v>7694.4879946375004</v>
      </c>
      <c r="W1754" s="39">
        <v>59597.927705433103</v>
      </c>
      <c r="X1754" s="39">
        <f t="shared" si="494"/>
        <v>242.48015337680408</v>
      </c>
      <c r="Y1754" s="39">
        <f t="shared" si="497"/>
        <v>9196.3993184251012</v>
      </c>
      <c r="Z1754" s="39">
        <f t="shared" si="498"/>
        <v>9463.0722945668967</v>
      </c>
      <c r="AA1754" s="45">
        <f t="shared" si="499"/>
        <v>6.7495543096402308E-2</v>
      </c>
      <c r="AB1754" s="45">
        <f t="shared" si="500"/>
        <v>0.41236365928390345</v>
      </c>
      <c r="AC1754" s="45">
        <f t="shared" si="501"/>
        <v>1.2995017136925403E-2</v>
      </c>
      <c r="AD1754" s="45">
        <f t="shared" si="502"/>
        <v>0.49285421951723113</v>
      </c>
      <c r="AE1754" s="45">
        <f t="shared" si="503"/>
        <v>0.50714578048276882</v>
      </c>
      <c r="AF1754" s="43">
        <f>('Estimates from MCMC'!$B$2-'MCMC runs'!W1754)/'Estimates from MCMC'!$B$2</f>
        <v>0.13702483738386204</v>
      </c>
    </row>
    <row r="1755" spans="1:32" x14ac:dyDescent="0.3">
      <c r="A1755" s="38">
        <v>2682</v>
      </c>
      <c r="B1755" s="38">
        <v>1940072.5275787441</v>
      </c>
      <c r="C1755" s="39">
        <v>52656.033610918501</v>
      </c>
      <c r="D1755" s="39">
        <v>51629.734256090698</v>
      </c>
      <c r="E1755" s="39">
        <f t="shared" si="486"/>
        <v>1026.2993548278027</v>
      </c>
      <c r="F1755" s="39">
        <v>52602.855715126097</v>
      </c>
      <c r="G1755" s="40">
        <f t="shared" si="487"/>
        <v>53.177895792403433</v>
      </c>
      <c r="H1755" s="39">
        <v>52568.288492152198</v>
      </c>
      <c r="I1755" s="39">
        <f t="shared" si="488"/>
        <v>87.745118766302767</v>
      </c>
      <c r="J1755" s="39">
        <v>51489.290237179703</v>
      </c>
      <c r="K1755" s="40">
        <f t="shared" si="489"/>
        <v>1166.7433737387983</v>
      </c>
      <c r="L1755" s="39">
        <v>50915.552878114198</v>
      </c>
      <c r="M1755" s="39">
        <f t="shared" si="490"/>
        <v>1740.4807328043025</v>
      </c>
      <c r="N1755" s="39">
        <f t="shared" si="495"/>
        <v>573.73735906550428</v>
      </c>
      <c r="O1755" s="40">
        <f>'Estimates from MCMC'!$B$2-L1755</f>
        <v>18145.447121885802</v>
      </c>
      <c r="P1755" s="39">
        <v>52122.701454022601</v>
      </c>
      <c r="Q1755" s="40">
        <f t="shared" si="491"/>
        <v>1207.1485759084026</v>
      </c>
      <c r="R1755" s="39">
        <v>52153.138903121799</v>
      </c>
      <c r="S1755" s="39">
        <f t="shared" si="492"/>
        <v>30.437449099197693</v>
      </c>
      <c r="T1755" s="39">
        <f t="shared" si="496"/>
        <v>1237.5860250076003</v>
      </c>
      <c r="U1755" s="39">
        <v>58755.296874648899</v>
      </c>
      <c r="V1755" s="39">
        <f t="shared" si="493"/>
        <v>7839.7439965347003</v>
      </c>
      <c r="W1755" s="39">
        <v>60233.761132943</v>
      </c>
      <c r="X1755" s="39">
        <f t="shared" si="494"/>
        <v>240.8782332865012</v>
      </c>
      <c r="Y1755" s="39">
        <f t="shared" si="497"/>
        <v>9318.2082548288017</v>
      </c>
      <c r="Z1755" s="39">
        <f t="shared" si="498"/>
        <v>8827.2388670569999</v>
      </c>
      <c r="AA1755" s="45">
        <f t="shared" si="499"/>
        <v>6.8203666555833084E-2</v>
      </c>
      <c r="AB1755" s="45">
        <f t="shared" si="500"/>
        <v>0.43205019660711119</v>
      </c>
      <c r="AC1755" s="45">
        <f t="shared" si="501"/>
        <v>1.3274857966766236E-2</v>
      </c>
      <c r="AD1755" s="45">
        <f t="shared" si="502"/>
        <v>0.51352872112971049</v>
      </c>
      <c r="AE1755" s="45">
        <f t="shared" si="503"/>
        <v>0.48647127887028951</v>
      </c>
      <c r="AF1755" s="43">
        <f>('Estimates from MCMC'!$B$2-'MCMC runs'!W1755)/'Estimates from MCMC'!$B$2</f>
        <v>0.12781799955194684</v>
      </c>
    </row>
    <row r="1756" spans="1:32" x14ac:dyDescent="0.3">
      <c r="A1756" s="38">
        <v>4338</v>
      </c>
      <c r="B1756" s="38">
        <v>1936049.763399252</v>
      </c>
      <c r="C1756" s="39">
        <v>51762.242427973899</v>
      </c>
      <c r="D1756" s="39">
        <v>50733.758315442203</v>
      </c>
      <c r="E1756" s="39">
        <f t="shared" si="486"/>
        <v>1028.4841125316962</v>
      </c>
      <c r="F1756" s="39">
        <v>51703.744067977001</v>
      </c>
      <c r="G1756" s="40">
        <f t="shared" si="487"/>
        <v>58.498359996898216</v>
      </c>
      <c r="H1756" s="39">
        <v>51673.453090727198</v>
      </c>
      <c r="I1756" s="39">
        <f t="shared" si="488"/>
        <v>88.789337246700597</v>
      </c>
      <c r="J1756" s="39">
        <v>50587.148276598004</v>
      </c>
      <c r="K1756" s="40">
        <f t="shared" si="489"/>
        <v>1175.0941513758953</v>
      </c>
      <c r="L1756" s="39">
        <v>50006.896107553199</v>
      </c>
      <c r="M1756" s="39">
        <f t="shared" si="490"/>
        <v>1755.3463204207001</v>
      </c>
      <c r="N1756" s="39">
        <f t="shared" si="495"/>
        <v>580.25216904480476</v>
      </c>
      <c r="O1756" s="40">
        <f>'Estimates from MCMC'!$B$2-L1756</f>
        <v>19054.103892446801</v>
      </c>
      <c r="P1756" s="39">
        <v>51225.569685993702</v>
      </c>
      <c r="Q1756" s="40">
        <f t="shared" si="491"/>
        <v>1218.6735784405028</v>
      </c>
      <c r="R1756" s="39">
        <v>51256.440910765697</v>
      </c>
      <c r="S1756" s="39">
        <f t="shared" si="492"/>
        <v>30.871224771995912</v>
      </c>
      <c r="T1756" s="39">
        <f t="shared" si="496"/>
        <v>1249.5448032124987</v>
      </c>
      <c r="U1756" s="39">
        <v>57682.027026661803</v>
      </c>
      <c r="V1756" s="39">
        <f t="shared" si="493"/>
        <v>7675.1309191086038</v>
      </c>
      <c r="W1756" s="39">
        <v>59175.353716543497</v>
      </c>
      <c r="X1756" s="39">
        <f t="shared" si="494"/>
        <v>243.78188666919596</v>
      </c>
      <c r="Y1756" s="39">
        <f t="shared" si="497"/>
        <v>9168.4576089902985</v>
      </c>
      <c r="Z1756" s="39">
        <f t="shared" si="498"/>
        <v>9885.6462834565027</v>
      </c>
      <c r="AA1756" s="45">
        <f t="shared" si="499"/>
        <v>6.5578775589012511E-2</v>
      </c>
      <c r="AB1756" s="45">
        <f t="shared" si="500"/>
        <v>0.40280723577617772</v>
      </c>
      <c r="AC1756" s="45">
        <f t="shared" si="501"/>
        <v>1.279419321135501E-2</v>
      </c>
      <c r="AD1756" s="45">
        <f t="shared" si="502"/>
        <v>0.4811802045765452</v>
      </c>
      <c r="AE1756" s="45">
        <f t="shared" si="503"/>
        <v>0.5188197954234548</v>
      </c>
      <c r="AF1756" s="43">
        <f>('Estimates from MCMC'!$B$2-'MCMC runs'!W1756)/'Estimates from MCMC'!$B$2</f>
        <v>0.1431436886731513</v>
      </c>
    </row>
    <row r="1757" spans="1:32" x14ac:dyDescent="0.3">
      <c r="A1757" s="38">
        <v>467</v>
      </c>
      <c r="B1757" s="38">
        <v>1967311.9500480779</v>
      </c>
      <c r="C1757" s="39">
        <v>52400.129191182998</v>
      </c>
      <c r="D1757" s="39">
        <v>51357.415602314097</v>
      </c>
      <c r="E1757" s="39">
        <f t="shared" si="486"/>
        <v>1042.7135888689008</v>
      </c>
      <c r="F1757" s="39">
        <v>52333.621996190101</v>
      </c>
      <c r="G1757" s="40">
        <f t="shared" si="487"/>
        <v>66.507194992896984</v>
      </c>
      <c r="H1757" s="39">
        <v>52309.892525645897</v>
      </c>
      <c r="I1757" s="39">
        <f t="shared" si="488"/>
        <v>90.236665537100635</v>
      </c>
      <c r="J1757" s="39">
        <v>51201.442423075503</v>
      </c>
      <c r="K1757" s="40">
        <f t="shared" si="489"/>
        <v>1198.6867681074946</v>
      </c>
      <c r="L1757" s="39">
        <v>50611.857060123701</v>
      </c>
      <c r="M1757" s="39">
        <f t="shared" si="490"/>
        <v>1788.272131059297</v>
      </c>
      <c r="N1757" s="39">
        <f t="shared" si="495"/>
        <v>589.58536295180238</v>
      </c>
      <c r="O1757" s="40">
        <f>'Estimates from MCMC'!$B$2-L1757</f>
        <v>18449.142939876299</v>
      </c>
      <c r="P1757" s="39">
        <v>51856.592510420203</v>
      </c>
      <c r="Q1757" s="40">
        <f t="shared" si="491"/>
        <v>1244.7354502965027</v>
      </c>
      <c r="R1757" s="39">
        <v>51887.781267014798</v>
      </c>
      <c r="S1757" s="39">
        <f t="shared" si="492"/>
        <v>31.188756594594452</v>
      </c>
      <c r="T1757" s="39">
        <f t="shared" si="496"/>
        <v>1275.9242068910971</v>
      </c>
      <c r="U1757" s="39">
        <v>58447.650061058099</v>
      </c>
      <c r="V1757" s="39">
        <f t="shared" si="493"/>
        <v>7835.7930009343982</v>
      </c>
      <c r="W1757" s="39">
        <v>59973.825526404202</v>
      </c>
      <c r="X1757" s="39">
        <f t="shared" si="494"/>
        <v>250.25125845500588</v>
      </c>
      <c r="Y1757" s="39">
        <f t="shared" si="497"/>
        <v>9361.9684662805012</v>
      </c>
      <c r="Z1757" s="39">
        <f t="shared" si="498"/>
        <v>9087.1744735957982</v>
      </c>
      <c r="AA1757" s="45">
        <f t="shared" si="499"/>
        <v>6.9158996222707575E-2</v>
      </c>
      <c r="AB1757" s="45">
        <f t="shared" si="500"/>
        <v>0.42472395744725783</v>
      </c>
      <c r="AC1757" s="45">
        <f t="shared" si="501"/>
        <v>1.35643839537992E-2</v>
      </c>
      <c r="AD1757" s="45">
        <f t="shared" si="502"/>
        <v>0.50744733762376459</v>
      </c>
      <c r="AE1757" s="45">
        <f t="shared" si="503"/>
        <v>0.49255266237623541</v>
      </c>
      <c r="AF1757" s="43">
        <f>('Estimates from MCMC'!$B$2-'MCMC runs'!W1757)/'Estimates from MCMC'!$B$2</f>
        <v>0.13158185478918344</v>
      </c>
    </row>
    <row r="1758" spans="1:32" x14ac:dyDescent="0.3">
      <c r="A1758" s="38">
        <v>469</v>
      </c>
      <c r="B1758" s="38">
        <v>1974692.2427062136</v>
      </c>
      <c r="C1758" s="39">
        <v>52004.5056965763</v>
      </c>
      <c r="D1758" s="39">
        <v>50965.225614766598</v>
      </c>
      <c r="E1758" s="39">
        <f t="shared" si="486"/>
        <v>1039.2800818097021</v>
      </c>
      <c r="F1758" s="39">
        <v>51949.696112092301</v>
      </c>
      <c r="G1758" s="40">
        <f t="shared" si="487"/>
        <v>54.80958448399906</v>
      </c>
      <c r="H1758" s="39">
        <v>51916.063569497899</v>
      </c>
      <c r="I1758" s="39">
        <f t="shared" si="488"/>
        <v>88.442127078400517</v>
      </c>
      <c r="J1758" s="39">
        <v>50822.558835942502</v>
      </c>
      <c r="K1758" s="40">
        <f t="shared" si="489"/>
        <v>1181.9468606337978</v>
      </c>
      <c r="L1758" s="39">
        <v>50244.651012112197</v>
      </c>
      <c r="M1758" s="39">
        <f t="shared" si="490"/>
        <v>1759.8546844641023</v>
      </c>
      <c r="N1758" s="39">
        <f t="shared" si="495"/>
        <v>577.90782383030455</v>
      </c>
      <c r="O1758" s="40">
        <f>'Estimates from MCMC'!$B$2-L1758</f>
        <v>18816.348987887803</v>
      </c>
      <c r="P1758" s="39">
        <v>51470.509468736702</v>
      </c>
      <c r="Q1758" s="40">
        <f t="shared" si="491"/>
        <v>1225.8584566245045</v>
      </c>
      <c r="R1758" s="39">
        <v>51500.8394516728</v>
      </c>
      <c r="S1758" s="39">
        <f t="shared" si="492"/>
        <v>30.329982936098531</v>
      </c>
      <c r="T1758" s="39">
        <f t="shared" si="496"/>
        <v>1256.188439560603</v>
      </c>
      <c r="U1758" s="39">
        <v>57891.890534706101</v>
      </c>
      <c r="V1758" s="39">
        <f t="shared" si="493"/>
        <v>7647.2395225939035</v>
      </c>
      <c r="W1758" s="39">
        <v>59389.628353702101</v>
      </c>
      <c r="X1758" s="39">
        <f t="shared" si="494"/>
        <v>241.54937943539699</v>
      </c>
      <c r="Y1758" s="39">
        <f t="shared" si="497"/>
        <v>9144.9773415899035</v>
      </c>
      <c r="Z1758" s="39">
        <f t="shared" si="498"/>
        <v>9671.3716462978991</v>
      </c>
      <c r="AA1758" s="45">
        <f t="shared" si="499"/>
        <v>6.6760477304562069E-2</v>
      </c>
      <c r="AB1758" s="45">
        <f t="shared" si="500"/>
        <v>0.4064146305702811</v>
      </c>
      <c r="AC1758" s="45">
        <f t="shared" si="501"/>
        <v>1.2837207663977947E-2</v>
      </c>
      <c r="AD1758" s="45">
        <f t="shared" si="502"/>
        <v>0.48601231553882107</v>
      </c>
      <c r="AE1758" s="45">
        <f t="shared" si="503"/>
        <v>0.51398768446117893</v>
      </c>
      <c r="AF1758" s="43">
        <f>('Estimates from MCMC'!$B$2-'MCMC runs'!W1758)/'Estimates from MCMC'!$B$2</f>
        <v>0.14004100210390669</v>
      </c>
    </row>
    <row r="1759" spans="1:32" x14ac:dyDescent="0.3">
      <c r="A1759" s="38">
        <v>1826</v>
      </c>
      <c r="B1759" s="38">
        <v>2154941.4775646213</v>
      </c>
      <c r="C1759" s="39">
        <v>52984.071057833797</v>
      </c>
      <c r="D1759" s="39">
        <v>51916.239883087197</v>
      </c>
      <c r="E1759" s="39">
        <f t="shared" si="486"/>
        <v>1067.8311747465996</v>
      </c>
      <c r="F1759" s="39">
        <v>52924.321180847299</v>
      </c>
      <c r="G1759" s="40">
        <f t="shared" si="487"/>
        <v>59.749876986497839</v>
      </c>
      <c r="H1759" s="39">
        <v>52891.972795594098</v>
      </c>
      <c r="I1759" s="39">
        <f t="shared" si="488"/>
        <v>92.09826223969867</v>
      </c>
      <c r="J1759" s="39">
        <v>51765.170860586601</v>
      </c>
      <c r="K1759" s="40">
        <f t="shared" si="489"/>
        <v>1218.900197247196</v>
      </c>
      <c r="L1759" s="39">
        <v>51163.3348764271</v>
      </c>
      <c r="M1759" s="39">
        <f t="shared" si="490"/>
        <v>1820.7361814066971</v>
      </c>
      <c r="N1759" s="39">
        <f t="shared" si="495"/>
        <v>601.83598415950109</v>
      </c>
      <c r="O1759" s="40">
        <f>'Estimates from MCMC'!$B$2-L1759</f>
        <v>17897.6651235729</v>
      </c>
      <c r="P1759" s="39">
        <v>52434.181268097702</v>
      </c>
      <c r="Q1759" s="40">
        <f t="shared" si="491"/>
        <v>1270.8463916706023</v>
      </c>
      <c r="R1759" s="39">
        <v>52465.945687876498</v>
      </c>
      <c r="S1759" s="39">
        <f t="shared" si="492"/>
        <v>31.764419778795855</v>
      </c>
      <c r="T1759" s="39">
        <f t="shared" si="496"/>
        <v>1302.6108114493982</v>
      </c>
      <c r="U1759" s="39">
        <v>59147.246170893501</v>
      </c>
      <c r="V1759" s="39">
        <f t="shared" si="493"/>
        <v>7983.9112944664012</v>
      </c>
      <c r="W1759" s="39">
        <v>60705.859699553897</v>
      </c>
      <c r="X1759" s="39">
        <f t="shared" si="494"/>
        <v>256.00271721099853</v>
      </c>
      <c r="Y1759" s="39">
        <f t="shared" si="497"/>
        <v>9542.5248231267979</v>
      </c>
      <c r="Z1759" s="39">
        <f t="shared" si="498"/>
        <v>8355.1403004461026</v>
      </c>
      <c r="AA1759" s="45">
        <f t="shared" si="499"/>
        <v>7.2781047273799859E-2</v>
      </c>
      <c r="AB1759" s="45">
        <f t="shared" si="500"/>
        <v>0.44608675150318028</v>
      </c>
      <c r="AC1759" s="45">
        <f t="shared" si="501"/>
        <v>1.4303693551278874E-2</v>
      </c>
      <c r="AD1759" s="45">
        <f t="shared" si="502"/>
        <v>0.533171492328259</v>
      </c>
      <c r="AE1759" s="45">
        <f t="shared" si="503"/>
        <v>0.466828507671741</v>
      </c>
      <c r="AF1759" s="43">
        <f>('Estimates from MCMC'!$B$2-'MCMC runs'!W1759)/'Estimates from MCMC'!$B$2</f>
        <v>0.12098203472938565</v>
      </c>
    </row>
    <row r="1760" spans="1:32" x14ac:dyDescent="0.3">
      <c r="A1760" s="38">
        <v>3220</v>
      </c>
      <c r="B1760" s="38">
        <v>1955942.8203125529</v>
      </c>
      <c r="C1760" s="39">
        <v>53147.224438450903</v>
      </c>
      <c r="D1760" s="39">
        <v>52071.1398502066</v>
      </c>
      <c r="E1760" s="39">
        <f t="shared" si="486"/>
        <v>1076.0845882443027</v>
      </c>
      <c r="F1760" s="39">
        <v>53095.613881780999</v>
      </c>
      <c r="G1760" s="40">
        <f t="shared" si="487"/>
        <v>51.610556669904327</v>
      </c>
      <c r="H1760" s="39">
        <v>53055.829075982903</v>
      </c>
      <c r="I1760" s="39">
        <f t="shared" si="488"/>
        <v>91.395362467999803</v>
      </c>
      <c r="J1760" s="39">
        <v>51928.6611413633</v>
      </c>
      <c r="K1760" s="40">
        <f t="shared" si="489"/>
        <v>1218.5632970876031</v>
      </c>
      <c r="L1760" s="39">
        <v>51331.597763854697</v>
      </c>
      <c r="M1760" s="39">
        <f t="shared" si="490"/>
        <v>1815.6266745962057</v>
      </c>
      <c r="N1760" s="39">
        <f t="shared" si="495"/>
        <v>597.06337750860257</v>
      </c>
      <c r="O1760" s="40">
        <f>'Estimates from MCMC'!$B$2-L1760</f>
        <v>17729.402236145303</v>
      </c>
      <c r="P1760" s="39">
        <v>52598.394233751504</v>
      </c>
      <c r="Q1760" s="40">
        <f t="shared" si="491"/>
        <v>1266.7964698968062</v>
      </c>
      <c r="R1760" s="39">
        <v>52629.747811057103</v>
      </c>
      <c r="S1760" s="39">
        <f t="shared" si="492"/>
        <v>31.353577305599174</v>
      </c>
      <c r="T1760" s="39">
        <f t="shared" si="496"/>
        <v>1298.1500472024054</v>
      </c>
      <c r="U1760" s="39">
        <v>59302.381783877703</v>
      </c>
      <c r="V1760" s="39">
        <f t="shared" si="493"/>
        <v>7970.7840200230057</v>
      </c>
      <c r="W1760" s="39">
        <v>60855.880441563997</v>
      </c>
      <c r="X1760" s="39">
        <f t="shared" si="494"/>
        <v>255.34861048388848</v>
      </c>
      <c r="Y1760" s="39">
        <f t="shared" si="497"/>
        <v>9524.2826777092996</v>
      </c>
      <c r="Z1760" s="39">
        <f t="shared" si="498"/>
        <v>8205.119558436003</v>
      </c>
      <c r="AA1760" s="45">
        <f t="shared" si="499"/>
        <v>7.3220181363804801E-2</v>
      </c>
      <c r="AB1760" s="45">
        <f t="shared" si="500"/>
        <v>0.44957996405388118</v>
      </c>
      <c r="AC1760" s="45">
        <f t="shared" si="501"/>
        <v>1.4402550468582857E-2</v>
      </c>
      <c r="AD1760" s="45">
        <f t="shared" si="502"/>
        <v>0.53720269588626879</v>
      </c>
      <c r="AE1760" s="45">
        <f t="shared" si="503"/>
        <v>0.46279730411373116</v>
      </c>
      <c r="AF1760" s="43">
        <f>('Estimates from MCMC'!$B$2-'MCMC runs'!W1760)/'Estimates from MCMC'!$B$2</f>
        <v>0.11880974151020117</v>
      </c>
    </row>
    <row r="1761" spans="1:32" x14ac:dyDescent="0.3">
      <c r="A1761" s="38">
        <v>275</v>
      </c>
      <c r="B1761" s="38">
        <v>1996128.3697858574</v>
      </c>
      <c r="C1761" s="39">
        <v>52596.717920599302</v>
      </c>
      <c r="D1761" s="39">
        <v>51546.228785769301</v>
      </c>
      <c r="E1761" s="39">
        <f t="shared" si="486"/>
        <v>1050.4891348300007</v>
      </c>
      <c r="F1761" s="39">
        <v>52538.660540433899</v>
      </c>
      <c r="G1761" s="40">
        <f t="shared" si="487"/>
        <v>58.057380165402719</v>
      </c>
      <c r="H1761" s="39">
        <v>52506.257058306401</v>
      </c>
      <c r="I1761" s="39">
        <f t="shared" si="488"/>
        <v>90.460862292900856</v>
      </c>
      <c r="J1761" s="39">
        <v>51398.4213450358</v>
      </c>
      <c r="K1761" s="40">
        <f t="shared" si="489"/>
        <v>1198.2965755635014</v>
      </c>
      <c r="L1761" s="39">
        <v>50807.283045091601</v>
      </c>
      <c r="M1761" s="39">
        <f t="shared" si="490"/>
        <v>1789.4348755077008</v>
      </c>
      <c r="N1761" s="39">
        <f t="shared" si="495"/>
        <v>591.13829994419939</v>
      </c>
      <c r="O1761" s="40">
        <f>'Estimates from MCMC'!$B$2-L1761</f>
        <v>18253.716954908399</v>
      </c>
      <c r="P1761" s="39">
        <v>52054.274723672002</v>
      </c>
      <c r="Q1761" s="40">
        <f t="shared" si="491"/>
        <v>1246.9916785804016</v>
      </c>
      <c r="R1761" s="39">
        <v>52085.547435661698</v>
      </c>
      <c r="S1761" s="39">
        <f t="shared" si="492"/>
        <v>31.272711989695381</v>
      </c>
      <c r="T1761" s="39">
        <f t="shared" si="496"/>
        <v>1278.264390570097</v>
      </c>
      <c r="U1761" s="39">
        <v>58660.874052650302</v>
      </c>
      <c r="V1761" s="39">
        <f t="shared" si="493"/>
        <v>7853.5910075587017</v>
      </c>
      <c r="W1761" s="39">
        <v>60188.161291835699</v>
      </c>
      <c r="X1761" s="39">
        <f t="shared" si="494"/>
        <v>249.02284861529915</v>
      </c>
      <c r="Y1761" s="39">
        <f t="shared" si="497"/>
        <v>9380.8782467440979</v>
      </c>
      <c r="Z1761" s="39">
        <f t="shared" si="498"/>
        <v>8872.8387081643014</v>
      </c>
      <c r="AA1761" s="45">
        <f t="shared" si="499"/>
        <v>7.0027621975718948E-2</v>
      </c>
      <c r="AB1761" s="45">
        <f t="shared" si="500"/>
        <v>0.43024612614292135</v>
      </c>
      <c r="AC1761" s="45">
        <f t="shared" si="501"/>
        <v>1.3642309083155651E-2</v>
      </c>
      <c r="AD1761" s="45">
        <f t="shared" si="502"/>
        <v>0.51391605720179601</v>
      </c>
      <c r="AE1761" s="45">
        <f t="shared" si="503"/>
        <v>0.48608394279820405</v>
      </c>
      <c r="AF1761" s="43">
        <f>('Estimates from MCMC'!$B$2-'MCMC runs'!W1761)/'Estimates from MCMC'!$B$2</f>
        <v>0.12847828308545056</v>
      </c>
    </row>
    <row r="1762" spans="1:32" x14ac:dyDescent="0.3">
      <c r="A1762" s="38">
        <v>1000</v>
      </c>
      <c r="B1762" s="38">
        <v>1921731.5706920309</v>
      </c>
      <c r="C1762" s="39">
        <v>52521.441722365002</v>
      </c>
      <c r="D1762" s="39">
        <v>51491.340149010401</v>
      </c>
      <c r="E1762" s="39">
        <f t="shared" si="486"/>
        <v>1030.101573354601</v>
      </c>
      <c r="F1762" s="39">
        <v>52460.206101808697</v>
      </c>
      <c r="G1762" s="40">
        <f t="shared" si="487"/>
        <v>61.235620556304639</v>
      </c>
      <c r="H1762" s="39">
        <v>52432.5053320609</v>
      </c>
      <c r="I1762" s="39">
        <f t="shared" si="488"/>
        <v>88.936390304101224</v>
      </c>
      <c r="J1762" s="39">
        <v>51341.850538205799</v>
      </c>
      <c r="K1762" s="40">
        <f t="shared" si="489"/>
        <v>1179.5911841592024</v>
      </c>
      <c r="L1762" s="39">
        <v>50760.347037158099</v>
      </c>
      <c r="M1762" s="39">
        <f t="shared" si="490"/>
        <v>1761.0946852069028</v>
      </c>
      <c r="N1762" s="39">
        <f t="shared" si="495"/>
        <v>581.50350104770041</v>
      </c>
      <c r="O1762" s="40">
        <f>'Estimates from MCMC'!$B$2-L1762</f>
        <v>18300.652962841901</v>
      </c>
      <c r="P1762" s="39">
        <v>51985.202494642297</v>
      </c>
      <c r="Q1762" s="40">
        <f t="shared" si="491"/>
        <v>1224.8554574841983</v>
      </c>
      <c r="R1762" s="39">
        <v>52015.954028724598</v>
      </c>
      <c r="S1762" s="39">
        <f t="shared" si="492"/>
        <v>30.751534082301077</v>
      </c>
      <c r="T1762" s="39">
        <f t="shared" si="496"/>
        <v>1255.6069915664993</v>
      </c>
      <c r="U1762" s="39">
        <v>58541.636300847204</v>
      </c>
      <c r="V1762" s="39">
        <f t="shared" si="493"/>
        <v>7781.2892636891047</v>
      </c>
      <c r="W1762" s="39">
        <v>60040.559252192703</v>
      </c>
      <c r="X1762" s="39">
        <f t="shared" si="494"/>
        <v>243.31595977899997</v>
      </c>
      <c r="Y1762" s="39">
        <f t="shared" si="497"/>
        <v>9280.212215034604</v>
      </c>
      <c r="Z1762" s="39">
        <f t="shared" si="498"/>
        <v>9020.4407478072972</v>
      </c>
      <c r="AA1762" s="45">
        <f t="shared" si="499"/>
        <v>6.8609955836871767E-2</v>
      </c>
      <c r="AB1762" s="45">
        <f t="shared" si="500"/>
        <v>0.42519189230506843</v>
      </c>
      <c r="AC1762" s="45">
        <f t="shared" si="501"/>
        <v>1.329547968987963E-2</v>
      </c>
      <c r="AD1762" s="45">
        <f t="shared" si="502"/>
        <v>0.50709732783181982</v>
      </c>
      <c r="AE1762" s="45">
        <f t="shared" si="503"/>
        <v>0.49290267216818018</v>
      </c>
      <c r="AF1762" s="43">
        <f>('Estimates from MCMC'!$B$2-'MCMC runs'!W1762)/'Estimates from MCMC'!$B$2</f>
        <v>0.13061555360923383</v>
      </c>
    </row>
    <row r="1763" spans="1:32" x14ac:dyDescent="0.3">
      <c r="A1763" s="38">
        <v>3636</v>
      </c>
      <c r="B1763" s="38">
        <v>1921731.5706920309</v>
      </c>
      <c r="C1763" s="39">
        <v>52521.441722365002</v>
      </c>
      <c r="D1763" s="39">
        <v>51491.340149010401</v>
      </c>
      <c r="E1763" s="39">
        <f t="shared" si="486"/>
        <v>1030.101573354601</v>
      </c>
      <c r="F1763" s="39">
        <v>52460.206101808697</v>
      </c>
      <c r="G1763" s="40">
        <f t="shared" si="487"/>
        <v>61.235620556304639</v>
      </c>
      <c r="H1763" s="39">
        <v>52432.5053320609</v>
      </c>
      <c r="I1763" s="39">
        <f t="shared" si="488"/>
        <v>88.936390304101224</v>
      </c>
      <c r="J1763" s="39">
        <v>51341.850538205799</v>
      </c>
      <c r="K1763" s="40">
        <f t="shared" si="489"/>
        <v>1179.5911841592024</v>
      </c>
      <c r="L1763" s="39">
        <v>50760.347037158099</v>
      </c>
      <c r="M1763" s="39">
        <f t="shared" si="490"/>
        <v>1761.0946852069028</v>
      </c>
      <c r="N1763" s="39">
        <f t="shared" si="495"/>
        <v>581.50350104770041</v>
      </c>
      <c r="O1763" s="40">
        <f>'Estimates from MCMC'!$B$2-L1763</f>
        <v>18300.652962841901</v>
      </c>
      <c r="P1763" s="39">
        <v>51985.202494642297</v>
      </c>
      <c r="Q1763" s="40">
        <f t="shared" si="491"/>
        <v>1224.8554574841983</v>
      </c>
      <c r="R1763" s="39">
        <v>52015.954028724598</v>
      </c>
      <c r="S1763" s="39">
        <f t="shared" si="492"/>
        <v>30.751534082301077</v>
      </c>
      <c r="T1763" s="39">
        <f t="shared" si="496"/>
        <v>1255.6069915664993</v>
      </c>
      <c r="U1763" s="39">
        <v>58541.636300847204</v>
      </c>
      <c r="V1763" s="39">
        <f t="shared" si="493"/>
        <v>7781.2892636891047</v>
      </c>
      <c r="W1763" s="39">
        <v>60040.559252192703</v>
      </c>
      <c r="X1763" s="39">
        <f t="shared" si="494"/>
        <v>243.31595977899997</v>
      </c>
      <c r="Y1763" s="39">
        <f t="shared" si="497"/>
        <v>9280.212215034604</v>
      </c>
      <c r="Z1763" s="39">
        <f t="shared" si="498"/>
        <v>9020.4407478072972</v>
      </c>
      <c r="AA1763" s="45">
        <f t="shared" si="499"/>
        <v>6.8609955836871767E-2</v>
      </c>
      <c r="AB1763" s="45">
        <f t="shared" si="500"/>
        <v>0.42519189230506843</v>
      </c>
      <c r="AC1763" s="45">
        <f t="shared" si="501"/>
        <v>1.329547968987963E-2</v>
      </c>
      <c r="AD1763" s="45">
        <f t="shared" si="502"/>
        <v>0.50709732783181982</v>
      </c>
      <c r="AE1763" s="45">
        <f t="shared" si="503"/>
        <v>0.49290267216818018</v>
      </c>
      <c r="AF1763" s="43">
        <f>('Estimates from MCMC'!$B$2-'MCMC runs'!W1763)/'Estimates from MCMC'!$B$2</f>
        <v>0.13061555360923383</v>
      </c>
    </row>
    <row r="1764" spans="1:32" x14ac:dyDescent="0.3">
      <c r="A1764" s="38">
        <v>2320</v>
      </c>
      <c r="B1764" s="38">
        <v>2021116.9216144246</v>
      </c>
      <c r="C1764" s="39">
        <v>52612.457500194098</v>
      </c>
      <c r="D1764" s="39">
        <v>51572.047700920397</v>
      </c>
      <c r="E1764" s="39">
        <f t="shared" si="486"/>
        <v>1040.4097992737006</v>
      </c>
      <c r="F1764" s="39">
        <v>52538.859953813102</v>
      </c>
      <c r="G1764" s="40">
        <f t="shared" si="487"/>
        <v>73.597546380995482</v>
      </c>
      <c r="H1764" s="39">
        <v>52523.051744084398</v>
      </c>
      <c r="I1764" s="39">
        <f t="shared" si="488"/>
        <v>89.405756109699723</v>
      </c>
      <c r="J1764" s="39">
        <v>51410.039369573598</v>
      </c>
      <c r="K1764" s="40">
        <f t="shared" si="489"/>
        <v>1202.4181306204991</v>
      </c>
      <c r="L1764" s="39">
        <v>50825.7576453195</v>
      </c>
      <c r="M1764" s="39">
        <f t="shared" si="490"/>
        <v>1786.6998548745978</v>
      </c>
      <c r="N1764" s="39">
        <f t="shared" si="495"/>
        <v>584.28172425409866</v>
      </c>
      <c r="O1764" s="40">
        <f>'Estimates from MCMC'!$B$2-L1764</f>
        <v>18235.2423546805</v>
      </c>
      <c r="P1764" s="39">
        <v>52067.153863576597</v>
      </c>
      <c r="Q1764" s="40">
        <f t="shared" si="491"/>
        <v>1241.3962182570976</v>
      </c>
      <c r="R1764" s="39">
        <v>52097.774682631003</v>
      </c>
      <c r="S1764" s="39">
        <f t="shared" si="492"/>
        <v>30.620819054405729</v>
      </c>
      <c r="T1764" s="39">
        <f t="shared" si="496"/>
        <v>1272.0170373115034</v>
      </c>
      <c r="U1764" s="39">
        <v>58765.327573448303</v>
      </c>
      <c r="V1764" s="39">
        <f t="shared" si="493"/>
        <v>7939.5699281288034</v>
      </c>
      <c r="W1764" s="39">
        <v>60289.855590911902</v>
      </c>
      <c r="X1764" s="39">
        <f t="shared" si="494"/>
        <v>252.51098015209573</v>
      </c>
      <c r="Y1764" s="39">
        <f t="shared" si="497"/>
        <v>9464.0979455924025</v>
      </c>
      <c r="Z1764" s="39">
        <f t="shared" si="498"/>
        <v>8771.1444090880977</v>
      </c>
      <c r="AA1764" s="45">
        <f t="shared" si="499"/>
        <v>6.9755971024153152E-2</v>
      </c>
      <c r="AB1764" s="45">
        <f t="shared" si="500"/>
        <v>0.43539700617639049</v>
      </c>
      <c r="AC1764" s="45">
        <f t="shared" si="501"/>
        <v>1.3847415638393361E-2</v>
      </c>
      <c r="AD1764" s="45">
        <f t="shared" si="502"/>
        <v>0.51900039283893706</v>
      </c>
      <c r="AE1764" s="45">
        <f t="shared" si="503"/>
        <v>0.48099960716106299</v>
      </c>
      <c r="AF1764" s="43">
        <f>('Estimates from MCMC'!$B$2-'MCMC runs'!W1764)/'Estimates from MCMC'!$B$2</f>
        <v>0.12700575446472101</v>
      </c>
    </row>
    <row r="1765" spans="1:32" x14ac:dyDescent="0.3">
      <c r="A1765" s="38">
        <v>2128</v>
      </c>
      <c r="B1765" s="38">
        <v>1993724.9266595352</v>
      </c>
      <c r="C1765" s="39">
        <v>52137.183333569097</v>
      </c>
      <c r="D1765" s="39">
        <v>51121.474130689297</v>
      </c>
      <c r="E1765" s="39">
        <f t="shared" si="486"/>
        <v>1015.7092028797997</v>
      </c>
      <c r="F1765" s="39">
        <v>52075.032218028799</v>
      </c>
      <c r="G1765" s="40">
        <f t="shared" si="487"/>
        <v>62.151115540298633</v>
      </c>
      <c r="H1765" s="39">
        <v>52050.392489782898</v>
      </c>
      <c r="I1765" s="39">
        <f t="shared" si="488"/>
        <v>86.79084378619882</v>
      </c>
      <c r="J1765" s="39">
        <v>50973.302434951103</v>
      </c>
      <c r="K1765" s="40">
        <f t="shared" si="489"/>
        <v>1163.8808986179938</v>
      </c>
      <c r="L1765" s="39">
        <v>50405.801722165197</v>
      </c>
      <c r="M1765" s="39">
        <f t="shared" si="490"/>
        <v>1731.3816114039</v>
      </c>
      <c r="N1765" s="39">
        <f t="shared" si="495"/>
        <v>567.50071278590622</v>
      </c>
      <c r="O1765" s="40">
        <f>'Estimates from MCMC'!$B$2-L1765</f>
        <v>18655.198277834803</v>
      </c>
      <c r="P1765" s="39">
        <v>51604.912586167302</v>
      </c>
      <c r="Q1765" s="40">
        <f t="shared" si="491"/>
        <v>1199.1108640021048</v>
      </c>
      <c r="R1765" s="39">
        <v>51634.856665550702</v>
      </c>
      <c r="S1765" s="39">
        <f t="shared" si="492"/>
        <v>29.944079383400094</v>
      </c>
      <c r="T1765" s="39">
        <f t="shared" si="496"/>
        <v>1229.0549433855049</v>
      </c>
      <c r="U1765" s="39">
        <v>58166.895780755702</v>
      </c>
      <c r="V1765" s="39">
        <f t="shared" si="493"/>
        <v>7761.0940585905046</v>
      </c>
      <c r="W1765" s="39">
        <v>59636.095534009401</v>
      </c>
      <c r="X1765" s="39">
        <f t="shared" si="494"/>
        <v>240.14480986819399</v>
      </c>
      <c r="Y1765" s="39">
        <f t="shared" si="497"/>
        <v>9230.2938118442034</v>
      </c>
      <c r="Z1765" s="39">
        <f t="shared" si="498"/>
        <v>9424.9044659905994</v>
      </c>
      <c r="AA1765" s="45">
        <f t="shared" si="499"/>
        <v>6.5882705993310614E-2</v>
      </c>
      <c r="AB1765" s="45">
        <f t="shared" si="500"/>
        <v>0.41602849473928444</v>
      </c>
      <c r="AC1765" s="45">
        <f t="shared" si="501"/>
        <v>1.2872809299139015E-2</v>
      </c>
      <c r="AD1765" s="45">
        <f t="shared" si="502"/>
        <v>0.49478401003173406</v>
      </c>
      <c r="AE1765" s="45">
        <f t="shared" si="503"/>
        <v>0.50521598996826589</v>
      </c>
      <c r="AF1765" s="43">
        <f>('Estimates from MCMC'!$B$2-'MCMC runs'!W1765)/'Estimates from MCMC'!$B$2</f>
        <v>0.13647216903882944</v>
      </c>
    </row>
    <row r="1766" spans="1:32" x14ac:dyDescent="0.3">
      <c r="A1766" s="38">
        <v>1115</v>
      </c>
      <c r="B1766" s="38">
        <v>2228028.8673203099</v>
      </c>
      <c r="C1766" s="39">
        <v>53359.523385781104</v>
      </c>
      <c r="D1766" s="39">
        <v>52293.063980448002</v>
      </c>
      <c r="E1766" s="39">
        <f t="shared" si="486"/>
        <v>1066.459405333102</v>
      </c>
      <c r="F1766" s="39">
        <v>53302.868262304801</v>
      </c>
      <c r="G1766" s="40">
        <f t="shared" si="487"/>
        <v>56.655123476302833</v>
      </c>
      <c r="H1766" s="39">
        <v>53268.185182016903</v>
      </c>
      <c r="I1766" s="39">
        <f t="shared" si="488"/>
        <v>91.338203764200443</v>
      </c>
      <c r="J1766" s="39">
        <v>52145.935430279504</v>
      </c>
      <c r="K1766" s="40">
        <f t="shared" si="489"/>
        <v>1213.5879555015999</v>
      </c>
      <c r="L1766" s="39">
        <v>51549.172928655302</v>
      </c>
      <c r="M1766" s="39">
        <f t="shared" si="490"/>
        <v>1810.3504571258018</v>
      </c>
      <c r="N1766" s="39">
        <f t="shared" si="495"/>
        <v>596.76250162420183</v>
      </c>
      <c r="O1766" s="40">
        <f>'Estimates from MCMC'!$B$2-L1766</f>
        <v>17511.827071344698</v>
      </c>
      <c r="P1766" s="39">
        <v>52808.2089183321</v>
      </c>
      <c r="Q1766" s="40">
        <f t="shared" si="491"/>
        <v>1259.0359896767986</v>
      </c>
      <c r="R1766" s="39">
        <v>52839.771596320803</v>
      </c>
      <c r="S1766" s="39">
        <f t="shared" si="492"/>
        <v>31.56267798870249</v>
      </c>
      <c r="T1766" s="39">
        <f t="shared" si="496"/>
        <v>1290.5986676655011</v>
      </c>
      <c r="U1766" s="39">
        <v>59755.089450405401</v>
      </c>
      <c r="V1766" s="39">
        <f t="shared" si="493"/>
        <v>8205.9165217500995</v>
      </c>
      <c r="W1766" s="39">
        <v>61303.251828845699</v>
      </c>
      <c r="X1766" s="39">
        <f t="shared" si="494"/>
        <v>257.56371077479707</v>
      </c>
      <c r="Y1766" s="39">
        <f t="shared" si="497"/>
        <v>9754.0789001903977</v>
      </c>
      <c r="Z1766" s="39">
        <f t="shared" si="498"/>
        <v>7757.7481711543005</v>
      </c>
      <c r="AA1766" s="45">
        <f t="shared" si="499"/>
        <v>7.3698687316148717E-2</v>
      </c>
      <c r="AB1766" s="45">
        <f t="shared" si="500"/>
        <v>0.46859282519856355</v>
      </c>
      <c r="AC1766" s="45">
        <f t="shared" si="501"/>
        <v>1.4707986192729077E-2</v>
      </c>
      <c r="AD1766" s="45">
        <f t="shared" si="502"/>
        <v>0.55699949870744137</v>
      </c>
      <c r="AE1766" s="45">
        <f t="shared" si="503"/>
        <v>0.44300050129255863</v>
      </c>
      <c r="AF1766" s="43">
        <f>('Estimates from MCMC'!$B$2-'MCMC runs'!W1766)/'Estimates from MCMC'!$B$2</f>
        <v>0.11233182506992805</v>
      </c>
    </row>
    <row r="1767" spans="1:32" x14ac:dyDescent="0.3">
      <c r="A1767" s="38">
        <v>284</v>
      </c>
      <c r="B1767" s="38">
        <v>1924886.9033527998</v>
      </c>
      <c r="C1767" s="39">
        <v>52693.662534165</v>
      </c>
      <c r="D1767" s="39">
        <v>51626.590524149797</v>
      </c>
      <c r="E1767" s="39">
        <f t="shared" si="486"/>
        <v>1067.072010015203</v>
      </c>
      <c r="F1767" s="39">
        <v>52633.492115526598</v>
      </c>
      <c r="G1767" s="40">
        <f t="shared" si="487"/>
        <v>60.170418638401316</v>
      </c>
      <c r="H1767" s="39">
        <v>52602.048135647499</v>
      </c>
      <c r="I1767" s="39">
        <f t="shared" si="488"/>
        <v>91.614398517500376</v>
      </c>
      <c r="J1767" s="39">
        <v>51475.647844392501</v>
      </c>
      <c r="K1767" s="40">
        <f t="shared" si="489"/>
        <v>1218.014689772499</v>
      </c>
      <c r="L1767" s="39">
        <v>50877.233970125402</v>
      </c>
      <c r="M1767" s="39">
        <f t="shared" si="490"/>
        <v>1816.4285640395974</v>
      </c>
      <c r="N1767" s="39">
        <f t="shared" si="495"/>
        <v>598.41387426709844</v>
      </c>
      <c r="O1767" s="40">
        <f>'Estimates from MCMC'!$B$2-L1767</f>
        <v>18183.766029874598</v>
      </c>
      <c r="P1767" s="39">
        <v>52145.291790533302</v>
      </c>
      <c r="Q1767" s="40">
        <f t="shared" si="491"/>
        <v>1268.0578204078993</v>
      </c>
      <c r="R1767" s="39">
        <v>52176.794201312201</v>
      </c>
      <c r="S1767" s="39">
        <f t="shared" si="492"/>
        <v>31.502410778899502</v>
      </c>
      <c r="T1767" s="39">
        <f t="shared" si="496"/>
        <v>1299.5602311867988</v>
      </c>
      <c r="U1767" s="39">
        <v>58760.432450831599</v>
      </c>
      <c r="V1767" s="39">
        <f t="shared" si="493"/>
        <v>7883.1984807061963</v>
      </c>
      <c r="W1767" s="39">
        <v>60314.668570690301</v>
      </c>
      <c r="X1767" s="39">
        <f t="shared" si="494"/>
        <v>254.67588867190352</v>
      </c>
      <c r="Y1767" s="39">
        <f t="shared" si="497"/>
        <v>9437.4346005648986</v>
      </c>
      <c r="Z1767" s="39">
        <f t="shared" si="498"/>
        <v>8746.3314293096992</v>
      </c>
      <c r="AA1767" s="45">
        <f t="shared" si="499"/>
        <v>7.1468156214269163E-2</v>
      </c>
      <c r="AB1767" s="45">
        <f t="shared" si="500"/>
        <v>0.43352947171420253</v>
      </c>
      <c r="AC1767" s="45">
        <f t="shared" si="501"/>
        <v>1.4005673426147789E-2</v>
      </c>
      <c r="AD1767" s="45">
        <f t="shared" si="502"/>
        <v>0.51900330135461947</v>
      </c>
      <c r="AE1767" s="45">
        <f t="shared" si="503"/>
        <v>0.48099669864538053</v>
      </c>
      <c r="AF1767" s="43">
        <f>('Estimates from MCMC'!$B$2-'MCMC runs'!W1767)/'Estimates from MCMC'!$B$2</f>
        <v>0.12664646369600352</v>
      </c>
    </row>
    <row r="1768" spans="1:32" x14ac:dyDescent="0.3">
      <c r="A1768" s="38">
        <v>2903</v>
      </c>
      <c r="B1768" s="38">
        <v>1946600.5251667008</v>
      </c>
      <c r="C1768" s="39">
        <v>53064.581057106203</v>
      </c>
      <c r="D1768" s="39">
        <v>52012.989790347601</v>
      </c>
      <c r="E1768" s="39">
        <f t="shared" si="486"/>
        <v>1051.5912667586017</v>
      </c>
      <c r="F1768" s="39">
        <v>53007.486739429602</v>
      </c>
      <c r="G1768" s="40">
        <f t="shared" si="487"/>
        <v>57.094317676601349</v>
      </c>
      <c r="H1768" s="39">
        <v>52974.229267043498</v>
      </c>
      <c r="I1768" s="39">
        <f t="shared" si="488"/>
        <v>90.351790062704822</v>
      </c>
      <c r="J1768" s="39">
        <v>51866.224670301897</v>
      </c>
      <c r="K1768" s="40">
        <f t="shared" si="489"/>
        <v>1198.3563868043057</v>
      </c>
      <c r="L1768" s="39">
        <v>51275.7017785797</v>
      </c>
      <c r="M1768" s="39">
        <f t="shared" si="490"/>
        <v>1788.8792785265032</v>
      </c>
      <c r="N1768" s="39">
        <f t="shared" si="495"/>
        <v>590.52289172219753</v>
      </c>
      <c r="O1768" s="40">
        <f>'Estimates from MCMC'!$B$2-L1768</f>
        <v>17785.2982214203</v>
      </c>
      <c r="P1768" s="39">
        <v>52519.516975065002</v>
      </c>
      <c r="Q1768" s="40">
        <f t="shared" si="491"/>
        <v>1243.8151964853023</v>
      </c>
      <c r="R1768" s="39">
        <v>52550.819873185799</v>
      </c>
      <c r="S1768" s="39">
        <f t="shared" si="492"/>
        <v>31.302898120797181</v>
      </c>
      <c r="T1768" s="39">
        <f t="shared" si="496"/>
        <v>1275.1180946060995</v>
      </c>
      <c r="U1768" s="39">
        <v>59322.614864099</v>
      </c>
      <c r="V1768" s="39">
        <f t="shared" si="493"/>
        <v>8046.9130855192998</v>
      </c>
      <c r="W1768" s="39">
        <v>60849.176774065403</v>
      </c>
      <c r="X1768" s="39">
        <f t="shared" si="494"/>
        <v>251.44381536030414</v>
      </c>
      <c r="Y1768" s="39">
        <f t="shared" si="497"/>
        <v>9573.4749954857034</v>
      </c>
      <c r="Z1768" s="39">
        <f t="shared" si="498"/>
        <v>8211.8232259345968</v>
      </c>
      <c r="AA1768" s="45">
        <f t="shared" si="499"/>
        <v>7.1695064020369903E-2</v>
      </c>
      <c r="AB1768" s="45">
        <f t="shared" si="500"/>
        <v>0.45244746449220286</v>
      </c>
      <c r="AC1768" s="45">
        <f t="shared" si="501"/>
        <v>1.4137733999729599E-2</v>
      </c>
      <c r="AD1768" s="45">
        <f t="shared" si="502"/>
        <v>0.53828026251230232</v>
      </c>
      <c r="AE1768" s="45">
        <f t="shared" si="503"/>
        <v>0.46171973748769762</v>
      </c>
      <c r="AF1768" s="43">
        <f>('Estimates from MCMC'!$B$2-'MCMC runs'!W1768)/'Estimates from MCMC'!$B$2</f>
        <v>0.11890681029719519</v>
      </c>
    </row>
    <row r="1769" spans="1:32" x14ac:dyDescent="0.3">
      <c r="A1769" s="38">
        <v>4974</v>
      </c>
      <c r="B1769" s="38">
        <v>2051806.3834441963</v>
      </c>
      <c r="C1769" s="39">
        <v>52836.631868325298</v>
      </c>
      <c r="D1769" s="39">
        <v>51778.628607464001</v>
      </c>
      <c r="E1769" s="39">
        <f t="shared" si="486"/>
        <v>1058.0032608612964</v>
      </c>
      <c r="F1769" s="39">
        <v>52774.504710071596</v>
      </c>
      <c r="G1769" s="40">
        <f t="shared" si="487"/>
        <v>62.127158253701054</v>
      </c>
      <c r="H1769" s="39">
        <v>52745.771620202097</v>
      </c>
      <c r="I1769" s="39">
        <f t="shared" si="488"/>
        <v>90.860248123201018</v>
      </c>
      <c r="J1769" s="39">
        <v>51626.387451485702</v>
      </c>
      <c r="K1769" s="40">
        <f t="shared" si="489"/>
        <v>1210.2444168395959</v>
      </c>
      <c r="L1769" s="39">
        <v>51032.721122053001</v>
      </c>
      <c r="M1769" s="39">
        <f t="shared" si="490"/>
        <v>1803.9107462722968</v>
      </c>
      <c r="N1769" s="39">
        <f t="shared" si="495"/>
        <v>593.66632943270088</v>
      </c>
      <c r="O1769" s="40">
        <f>'Estimates from MCMC'!$B$2-L1769</f>
        <v>18028.278877946999</v>
      </c>
      <c r="P1769" s="39">
        <v>52289.1167713217</v>
      </c>
      <c r="Q1769" s="40">
        <f t="shared" si="491"/>
        <v>1256.3956492686993</v>
      </c>
      <c r="R1769" s="39">
        <v>52320.387515376198</v>
      </c>
      <c r="S1769" s="39">
        <f t="shared" si="492"/>
        <v>31.270744054498209</v>
      </c>
      <c r="T1769" s="39">
        <f t="shared" si="496"/>
        <v>1287.6663933231976</v>
      </c>
      <c r="U1769" s="39">
        <v>59014.5946081113</v>
      </c>
      <c r="V1769" s="39">
        <f t="shared" si="493"/>
        <v>7981.873486058299</v>
      </c>
      <c r="W1769" s="39">
        <v>60556.156529693297</v>
      </c>
      <c r="X1769" s="39">
        <f t="shared" si="494"/>
        <v>253.89552825879946</v>
      </c>
      <c r="Y1769" s="39">
        <f t="shared" si="497"/>
        <v>9523.435407640296</v>
      </c>
      <c r="Z1769" s="39">
        <f t="shared" si="498"/>
        <v>8504.8434703067032</v>
      </c>
      <c r="AA1769" s="45">
        <f t="shared" si="499"/>
        <v>7.1424809991059601E-2</v>
      </c>
      <c r="AB1769" s="45">
        <f t="shared" si="500"/>
        <v>0.44274184685605711</v>
      </c>
      <c r="AC1769" s="45">
        <f t="shared" si="501"/>
        <v>1.4083181760038995E-2</v>
      </c>
      <c r="AD1769" s="45">
        <f t="shared" si="502"/>
        <v>0.52824983860715569</v>
      </c>
      <c r="AE1769" s="45">
        <f t="shared" si="503"/>
        <v>0.47175016139284431</v>
      </c>
      <c r="AF1769" s="43">
        <f>('Estimates from MCMC'!$B$2-'MCMC runs'!W1769)/'Estimates from MCMC'!$B$2</f>
        <v>0.12314972951892825</v>
      </c>
    </row>
    <row r="1770" spans="1:32" x14ac:dyDescent="0.3">
      <c r="A1770" s="38">
        <v>3149</v>
      </c>
      <c r="B1770" s="38">
        <v>2091577.9072110641</v>
      </c>
      <c r="C1770" s="39">
        <v>52965.647770185999</v>
      </c>
      <c r="D1770" s="39">
        <v>51944.510522334996</v>
      </c>
      <c r="E1770" s="39">
        <f t="shared" si="486"/>
        <v>1021.137247851002</v>
      </c>
      <c r="F1770" s="39">
        <v>52904.308989630197</v>
      </c>
      <c r="G1770" s="40">
        <f t="shared" si="487"/>
        <v>61.33878055580135</v>
      </c>
      <c r="H1770" s="39">
        <v>52878.343619294603</v>
      </c>
      <c r="I1770" s="39">
        <f t="shared" si="488"/>
        <v>87.304150891395693</v>
      </c>
      <c r="J1770" s="39">
        <v>51796.684483202298</v>
      </c>
      <c r="K1770" s="40">
        <f t="shared" si="489"/>
        <v>1168.9632869837005</v>
      </c>
      <c r="L1770" s="39">
        <v>51225.768803321997</v>
      </c>
      <c r="M1770" s="39">
        <f t="shared" si="490"/>
        <v>1739.878966864002</v>
      </c>
      <c r="N1770" s="39">
        <f t="shared" si="495"/>
        <v>570.91567988030147</v>
      </c>
      <c r="O1770" s="40">
        <f>'Estimates from MCMC'!$B$2-L1770</f>
        <v>17835.231196678003</v>
      </c>
      <c r="P1770" s="39">
        <v>52432.975646761101</v>
      </c>
      <c r="Q1770" s="40">
        <f t="shared" si="491"/>
        <v>1207.206843439104</v>
      </c>
      <c r="R1770" s="39">
        <v>52463.064953822599</v>
      </c>
      <c r="S1770" s="39">
        <f t="shared" si="492"/>
        <v>30.089307061498403</v>
      </c>
      <c r="T1770" s="39">
        <f t="shared" si="496"/>
        <v>1237.2961505006024</v>
      </c>
      <c r="U1770" s="39">
        <v>59024.588501812097</v>
      </c>
      <c r="V1770" s="39">
        <f t="shared" si="493"/>
        <v>7798.8196984901006</v>
      </c>
      <c r="W1770" s="39">
        <v>60502.0700513056</v>
      </c>
      <c r="X1770" s="39">
        <f t="shared" si="494"/>
        <v>240.18539899290045</v>
      </c>
      <c r="Y1770" s="39">
        <f t="shared" si="497"/>
        <v>9276.3012479836034</v>
      </c>
      <c r="Z1770" s="39">
        <f t="shared" si="498"/>
        <v>8558.9299486944001</v>
      </c>
      <c r="AA1770" s="45">
        <f t="shared" si="499"/>
        <v>6.9373709645606477E-2</v>
      </c>
      <c r="AB1770" s="45">
        <f t="shared" si="500"/>
        <v>0.43727045713557733</v>
      </c>
      <c r="AC1770" s="45">
        <f t="shared" si="501"/>
        <v>1.3466906951990477E-2</v>
      </c>
      <c r="AD1770" s="45">
        <f t="shared" si="502"/>
        <v>0.52011107373317433</v>
      </c>
      <c r="AE1770" s="45">
        <f t="shared" si="503"/>
        <v>0.47988892626682572</v>
      </c>
      <c r="AF1770" s="43">
        <f>('Estimates from MCMC'!$B$2-'MCMC runs'!W1770)/'Estimates from MCMC'!$B$2</f>
        <v>0.12393289915718568</v>
      </c>
    </row>
    <row r="1771" spans="1:32" x14ac:dyDescent="0.3">
      <c r="A1771" s="38">
        <v>3563</v>
      </c>
      <c r="B1771" s="38">
        <v>1961712.4078655601</v>
      </c>
      <c r="C1771" s="39">
        <v>52469.254709553003</v>
      </c>
      <c r="D1771" s="39">
        <v>51464.181985859897</v>
      </c>
      <c r="E1771" s="39">
        <f t="shared" si="486"/>
        <v>1005.0727236931052</v>
      </c>
      <c r="F1771" s="39">
        <v>52404.094772841097</v>
      </c>
      <c r="G1771" s="40">
        <f t="shared" si="487"/>
        <v>65.159936711905175</v>
      </c>
      <c r="H1771" s="39">
        <v>52382.602796814703</v>
      </c>
      <c r="I1771" s="39">
        <f t="shared" si="488"/>
        <v>86.65191273829987</v>
      </c>
      <c r="J1771" s="39">
        <v>51313.0416720867</v>
      </c>
      <c r="K1771" s="40">
        <f t="shared" si="489"/>
        <v>1156.2130374663029</v>
      </c>
      <c r="L1771" s="39">
        <v>50746.166141684596</v>
      </c>
      <c r="M1771" s="39">
        <f t="shared" si="490"/>
        <v>1723.0885678684062</v>
      </c>
      <c r="N1771" s="39">
        <f t="shared" si="495"/>
        <v>566.87553040210332</v>
      </c>
      <c r="O1771" s="40">
        <f>'Estimates from MCMC'!$B$2-L1771</f>
        <v>18314.833858315404</v>
      </c>
      <c r="P1771" s="39">
        <v>51936.373490322898</v>
      </c>
      <c r="Q1771" s="40">
        <f t="shared" si="491"/>
        <v>1190.2073486383015</v>
      </c>
      <c r="R1771" s="39">
        <v>51966.522594312199</v>
      </c>
      <c r="S1771" s="39">
        <f t="shared" si="492"/>
        <v>30.149103989300784</v>
      </c>
      <c r="T1771" s="39">
        <f t="shared" si="496"/>
        <v>1220.3564526276023</v>
      </c>
      <c r="U1771" s="39">
        <v>58652.919024680203</v>
      </c>
      <c r="V1771" s="39">
        <f t="shared" si="493"/>
        <v>7906.7528829956063</v>
      </c>
      <c r="W1771" s="39">
        <v>60113.599005251403</v>
      </c>
      <c r="X1771" s="39">
        <f t="shared" si="494"/>
        <v>240.32352794359758</v>
      </c>
      <c r="Y1771" s="39">
        <f t="shared" si="497"/>
        <v>9367.4328635668062</v>
      </c>
      <c r="Z1771" s="39">
        <f t="shared" si="498"/>
        <v>8947.4009947485974</v>
      </c>
      <c r="AA1771" s="45">
        <f t="shared" si="499"/>
        <v>6.6632133388069434E-2</v>
      </c>
      <c r="AB1771" s="45">
        <f t="shared" si="500"/>
        <v>0.4317130553387869</v>
      </c>
      <c r="AC1771" s="45">
        <f t="shared" si="501"/>
        <v>1.3121796779744444E-2</v>
      </c>
      <c r="AD1771" s="45">
        <f t="shared" si="502"/>
        <v>0.51146698550660075</v>
      </c>
      <c r="AE1771" s="45">
        <f t="shared" si="503"/>
        <v>0.4885330144933992</v>
      </c>
      <c r="AF1771" s="43">
        <f>('Estimates from MCMC'!$B$2-'MCMC runs'!W1771)/'Estimates from MCMC'!$B$2</f>
        <v>0.12955794145391172</v>
      </c>
    </row>
    <row r="1772" spans="1:32" x14ac:dyDescent="0.3">
      <c r="A1772" s="38">
        <v>206</v>
      </c>
      <c r="B1772" s="38">
        <v>1958394.9131606538</v>
      </c>
      <c r="C1772" s="39">
        <v>52169.010058503001</v>
      </c>
      <c r="D1772" s="39">
        <v>51123.372076861699</v>
      </c>
      <c r="E1772" s="39">
        <f t="shared" si="486"/>
        <v>1045.6379816413028</v>
      </c>
      <c r="F1772" s="39">
        <v>52105.462467900397</v>
      </c>
      <c r="G1772" s="40">
        <f t="shared" si="487"/>
        <v>63.547590602604032</v>
      </c>
      <c r="H1772" s="39">
        <v>52080.051137805902</v>
      </c>
      <c r="I1772" s="39">
        <f t="shared" si="488"/>
        <v>88.958920697099529</v>
      </c>
      <c r="J1772" s="39">
        <v>50971.746843862697</v>
      </c>
      <c r="K1772" s="40">
        <f t="shared" si="489"/>
        <v>1197.2632146403048</v>
      </c>
      <c r="L1772" s="39">
        <v>50390.520568705899</v>
      </c>
      <c r="M1772" s="39">
        <f t="shared" si="490"/>
        <v>1778.4894897971026</v>
      </c>
      <c r="N1772" s="39">
        <f t="shared" si="495"/>
        <v>581.22627515679778</v>
      </c>
      <c r="O1772" s="40">
        <f>'Estimates from MCMC'!$B$2-L1772</f>
        <v>18670.479431294101</v>
      </c>
      <c r="P1772" s="39">
        <v>51628.635939399202</v>
      </c>
      <c r="Q1772" s="40">
        <f t="shared" si="491"/>
        <v>1238.1153706933037</v>
      </c>
      <c r="R1772" s="39">
        <v>51659.011770723802</v>
      </c>
      <c r="S1772" s="39">
        <f t="shared" si="492"/>
        <v>30.375831324599858</v>
      </c>
      <c r="T1772" s="39">
        <f t="shared" si="496"/>
        <v>1268.4912020179036</v>
      </c>
      <c r="U1772" s="39">
        <v>58098.8979914917</v>
      </c>
      <c r="V1772" s="39">
        <f t="shared" si="493"/>
        <v>7708.3774227858012</v>
      </c>
      <c r="W1772" s="39">
        <v>59614.973399580696</v>
      </c>
      <c r="X1772" s="39">
        <f t="shared" si="494"/>
        <v>247.58420607109292</v>
      </c>
      <c r="Y1772" s="39">
        <f t="shared" si="497"/>
        <v>9224.4528308747977</v>
      </c>
      <c r="Z1772" s="39">
        <f t="shared" si="498"/>
        <v>9446.0266004193036</v>
      </c>
      <c r="AA1772" s="45">
        <f t="shared" si="499"/>
        <v>6.7941008514851034E-2</v>
      </c>
      <c r="AB1772" s="45">
        <f t="shared" si="500"/>
        <v>0.41286446077359851</v>
      </c>
      <c r="AC1772" s="45">
        <f t="shared" si="501"/>
        <v>1.3260731037046123E-2</v>
      </c>
      <c r="AD1772" s="45">
        <f t="shared" si="502"/>
        <v>0.49406620032549564</v>
      </c>
      <c r="AE1772" s="45">
        <f t="shared" si="503"/>
        <v>0.50593379967450436</v>
      </c>
      <c r="AF1772" s="43">
        <f>('Estimates from MCMC'!$B$2-'MCMC runs'!W1772)/'Estimates from MCMC'!$B$2</f>
        <v>0.13677801654217725</v>
      </c>
    </row>
    <row r="1773" spans="1:32" x14ac:dyDescent="0.3">
      <c r="A1773" s="38">
        <v>114</v>
      </c>
      <c r="B1773" s="38">
        <v>2125267.5099381064</v>
      </c>
      <c r="C1773" s="39">
        <v>52692.504263277799</v>
      </c>
      <c r="D1773" s="39">
        <v>51644.699706932202</v>
      </c>
      <c r="E1773" s="39">
        <f t="shared" si="486"/>
        <v>1047.8045563455962</v>
      </c>
      <c r="F1773" s="39">
        <v>52631.865989849997</v>
      </c>
      <c r="G1773" s="40">
        <f t="shared" si="487"/>
        <v>60.638273427801323</v>
      </c>
      <c r="H1773" s="39">
        <v>52603.054362565403</v>
      </c>
      <c r="I1773" s="39">
        <f t="shared" si="488"/>
        <v>89.449900712395902</v>
      </c>
      <c r="J1773" s="39">
        <v>51495.375481792304</v>
      </c>
      <c r="K1773" s="40">
        <f t="shared" si="489"/>
        <v>1197.128781485495</v>
      </c>
      <c r="L1773" s="39">
        <v>50910.8195678548</v>
      </c>
      <c r="M1773" s="39">
        <f t="shared" si="490"/>
        <v>1781.6846954229986</v>
      </c>
      <c r="N1773" s="39">
        <f t="shared" si="495"/>
        <v>584.55591393750365</v>
      </c>
      <c r="O1773" s="40">
        <f>'Estimates from MCMC'!$B$2-L1773</f>
        <v>18150.1804321452</v>
      </c>
      <c r="P1773" s="39">
        <v>52147.5420531489</v>
      </c>
      <c r="Q1773" s="40">
        <f t="shared" si="491"/>
        <v>1236.7224852940999</v>
      </c>
      <c r="R1773" s="39">
        <v>52178.349255274101</v>
      </c>
      <c r="S1773" s="39">
        <f t="shared" si="492"/>
        <v>30.807202125201002</v>
      </c>
      <c r="T1773" s="39">
        <f t="shared" si="496"/>
        <v>1267.5296874193009</v>
      </c>
      <c r="U1773" s="39">
        <v>58950.131610398799</v>
      </c>
      <c r="V1773" s="39">
        <f t="shared" si="493"/>
        <v>8039.3120425439993</v>
      </c>
      <c r="W1773" s="39">
        <v>60469.398553564199</v>
      </c>
      <c r="X1773" s="39">
        <f t="shared" si="494"/>
        <v>251.73725574609853</v>
      </c>
      <c r="Y1773" s="39">
        <f t="shared" si="497"/>
        <v>9558.5789857093987</v>
      </c>
      <c r="Z1773" s="39">
        <f t="shared" si="498"/>
        <v>8591.6014464358013</v>
      </c>
      <c r="AA1773" s="45">
        <f t="shared" si="499"/>
        <v>6.9835652166543749E-2</v>
      </c>
      <c r="AB1773" s="45">
        <f t="shared" si="500"/>
        <v>0.44293289935045677</v>
      </c>
      <c r="AC1773" s="45">
        <f t="shared" si="501"/>
        <v>1.3869683372417322E-2</v>
      </c>
      <c r="AD1773" s="45">
        <f t="shared" si="502"/>
        <v>0.52663823488941786</v>
      </c>
      <c r="AE1773" s="45">
        <f t="shared" si="503"/>
        <v>0.4733617651105822</v>
      </c>
      <c r="AF1773" s="43">
        <f>('Estimates from MCMC'!$B$2-'MCMC runs'!W1773)/'Estimates from MCMC'!$B$2</f>
        <v>0.12440598089277308</v>
      </c>
    </row>
    <row r="1774" spans="1:32" x14ac:dyDescent="0.3">
      <c r="A1774" s="38">
        <v>4065</v>
      </c>
      <c r="B1774" s="38">
        <v>1923720.9028003402</v>
      </c>
      <c r="C1774" s="39">
        <v>52644.950994642801</v>
      </c>
      <c r="D1774" s="39">
        <v>51596.321882726399</v>
      </c>
      <c r="E1774" s="39">
        <f t="shared" si="486"/>
        <v>1048.6291119164016</v>
      </c>
      <c r="F1774" s="39">
        <v>52568.536229582503</v>
      </c>
      <c r="G1774" s="40">
        <f t="shared" si="487"/>
        <v>76.414765060297213</v>
      </c>
      <c r="H1774" s="39">
        <v>52554.418976743902</v>
      </c>
      <c r="I1774" s="39">
        <f t="shared" si="488"/>
        <v>90.53201789889863</v>
      </c>
      <c r="J1774" s="39">
        <v>51430.520725627299</v>
      </c>
      <c r="K1774" s="40">
        <f t="shared" si="489"/>
        <v>1214.4302690155018</v>
      </c>
      <c r="L1774" s="39">
        <v>50838.744858742102</v>
      </c>
      <c r="M1774" s="39">
        <f t="shared" si="490"/>
        <v>1806.2061359006984</v>
      </c>
      <c r="N1774" s="39">
        <f t="shared" si="495"/>
        <v>591.77586688519659</v>
      </c>
      <c r="O1774" s="40">
        <f>'Estimates from MCMC'!$B$2-L1774</f>
        <v>18222.255141257898</v>
      </c>
      <c r="P1774" s="39">
        <v>52095.150863219897</v>
      </c>
      <c r="Q1774" s="40">
        <f t="shared" si="491"/>
        <v>1256.4060044777943</v>
      </c>
      <c r="R1774" s="39">
        <v>52126.104561897198</v>
      </c>
      <c r="S1774" s="39">
        <f t="shared" si="492"/>
        <v>30.953698677301873</v>
      </c>
      <c r="T1774" s="39">
        <f t="shared" si="496"/>
        <v>1287.3597031550962</v>
      </c>
      <c r="U1774" s="39">
        <v>58855.222645596703</v>
      </c>
      <c r="V1774" s="39">
        <f t="shared" si="493"/>
        <v>8016.4777868546007</v>
      </c>
      <c r="W1774" s="39">
        <v>60398.9864163768</v>
      </c>
      <c r="X1774" s="39">
        <f t="shared" si="494"/>
        <v>256.40406762500061</v>
      </c>
      <c r="Y1774" s="39">
        <f t="shared" si="497"/>
        <v>9560.2415576346975</v>
      </c>
      <c r="Z1774" s="39">
        <f t="shared" si="498"/>
        <v>8662.0135836232002</v>
      </c>
      <c r="AA1774" s="45">
        <f t="shared" si="499"/>
        <v>7.064766096048794E-2</v>
      </c>
      <c r="AB1774" s="45">
        <f t="shared" si="500"/>
        <v>0.43992786429074315</v>
      </c>
      <c r="AC1774" s="45">
        <f t="shared" si="501"/>
        <v>1.4070929511049575E-2</v>
      </c>
      <c r="AD1774" s="45">
        <f t="shared" si="502"/>
        <v>0.52464645476228067</v>
      </c>
      <c r="AE1774" s="45">
        <f t="shared" si="503"/>
        <v>0.47535354523771933</v>
      </c>
      <c r="AF1774" s="43">
        <f>('Estimates from MCMC'!$B$2-'MCMC runs'!W1774)/'Estimates from MCMC'!$B$2</f>
        <v>0.12542554529507538</v>
      </c>
    </row>
    <row r="1775" spans="1:32" x14ac:dyDescent="0.3">
      <c r="A1775" s="38">
        <v>1599</v>
      </c>
      <c r="B1775" s="38">
        <v>2052567.7175111761</v>
      </c>
      <c r="C1775" s="39">
        <v>52399.559453311398</v>
      </c>
      <c r="D1775" s="39">
        <v>51355.806081674098</v>
      </c>
      <c r="E1775" s="39">
        <f t="shared" si="486"/>
        <v>1043.7533716373</v>
      </c>
      <c r="F1775" s="39">
        <v>52324.947557560903</v>
      </c>
      <c r="G1775" s="40">
        <f t="shared" si="487"/>
        <v>74.611895750495023</v>
      </c>
      <c r="H1775" s="39">
        <v>52308.843733996997</v>
      </c>
      <c r="I1775" s="39">
        <f t="shared" si="488"/>
        <v>90.715719314401213</v>
      </c>
      <c r="J1775" s="39">
        <v>51191.585341708502</v>
      </c>
      <c r="K1775" s="40">
        <f t="shared" si="489"/>
        <v>1207.9741116028963</v>
      </c>
      <c r="L1775" s="39">
        <v>50598.7515832481</v>
      </c>
      <c r="M1775" s="39">
        <f t="shared" si="490"/>
        <v>1800.8078700632977</v>
      </c>
      <c r="N1775" s="39">
        <f t="shared" si="495"/>
        <v>592.83375846040144</v>
      </c>
      <c r="O1775" s="40">
        <f>'Estimates from MCMC'!$B$2-L1775</f>
        <v>18462.2484167519</v>
      </c>
      <c r="P1775" s="39">
        <v>51853.261037836499</v>
      </c>
      <c r="Q1775" s="40">
        <f t="shared" si="491"/>
        <v>1254.5094545883985</v>
      </c>
      <c r="R1775" s="39">
        <v>51884.4348887288</v>
      </c>
      <c r="S1775" s="39">
        <f t="shared" si="492"/>
        <v>31.173850892300834</v>
      </c>
      <c r="T1775" s="39">
        <f t="shared" si="496"/>
        <v>1285.6833054806993</v>
      </c>
      <c r="U1775" s="39">
        <v>58452.589589167103</v>
      </c>
      <c r="V1775" s="39">
        <f t="shared" si="493"/>
        <v>7853.8380059190022</v>
      </c>
      <c r="W1775" s="39">
        <v>59990.934335664002</v>
      </c>
      <c r="X1775" s="39">
        <f t="shared" si="494"/>
        <v>252.66144101620011</v>
      </c>
      <c r="Y1775" s="39">
        <f t="shared" si="497"/>
        <v>9392.1827524159016</v>
      </c>
      <c r="Z1775" s="39">
        <f t="shared" si="498"/>
        <v>9070.065664335998</v>
      </c>
      <c r="AA1775" s="45">
        <f t="shared" si="499"/>
        <v>6.9638501035124312E-2</v>
      </c>
      <c r="AB1775" s="45">
        <f t="shared" si="500"/>
        <v>0.42539986618275305</v>
      </c>
      <c r="AC1775" s="45">
        <f t="shared" si="501"/>
        <v>1.3685301774346473E-2</v>
      </c>
      <c r="AD1775" s="45">
        <f t="shared" si="502"/>
        <v>0.50872366899222377</v>
      </c>
      <c r="AE1775" s="45">
        <f t="shared" si="503"/>
        <v>0.49127633100777618</v>
      </c>
      <c r="AF1775" s="43">
        <f>('Estimates from MCMC'!$B$2-'MCMC runs'!W1775)/'Estimates from MCMC'!$B$2</f>
        <v>0.13133412004367151</v>
      </c>
    </row>
    <row r="1776" spans="1:32" x14ac:dyDescent="0.3">
      <c r="A1776" s="38">
        <v>176</v>
      </c>
      <c r="B1776" s="38">
        <v>2034487.3957661879</v>
      </c>
      <c r="C1776" s="39">
        <v>53359.780730092098</v>
      </c>
      <c r="D1776" s="39">
        <v>52330.1883977584</v>
      </c>
      <c r="E1776" s="39">
        <f t="shared" si="486"/>
        <v>1029.5923323336974</v>
      </c>
      <c r="F1776" s="39">
        <v>53291.790835960499</v>
      </c>
      <c r="G1776" s="40">
        <f t="shared" si="487"/>
        <v>67.989894131598703</v>
      </c>
      <c r="H1776" s="39">
        <v>53271.243029360201</v>
      </c>
      <c r="I1776" s="39">
        <f t="shared" si="488"/>
        <v>88.537700731896621</v>
      </c>
      <c r="J1776" s="39">
        <v>52174.579496296101</v>
      </c>
      <c r="K1776" s="40">
        <f t="shared" si="489"/>
        <v>1185.2012337959968</v>
      </c>
      <c r="L1776" s="39">
        <v>51595.507974768298</v>
      </c>
      <c r="M1776" s="39">
        <f t="shared" si="490"/>
        <v>1764.2727553238001</v>
      </c>
      <c r="N1776" s="39">
        <f t="shared" si="495"/>
        <v>579.07152152780327</v>
      </c>
      <c r="O1776" s="40">
        <f>'Estimates from MCMC'!$B$2-L1776</f>
        <v>17465.492025231702</v>
      </c>
      <c r="P1776" s="39">
        <v>52818.545862314801</v>
      </c>
      <c r="Q1776" s="40">
        <f t="shared" si="491"/>
        <v>1223.037887546503</v>
      </c>
      <c r="R1776" s="39">
        <v>52849.077307974701</v>
      </c>
      <c r="S1776" s="39">
        <f t="shared" si="492"/>
        <v>30.531445659900783</v>
      </c>
      <c r="T1776" s="39">
        <f t="shared" si="496"/>
        <v>1253.5693332064038</v>
      </c>
      <c r="U1776" s="39">
        <v>59555.824324727502</v>
      </c>
      <c r="V1776" s="39">
        <f t="shared" si="493"/>
        <v>7960.3163499592047</v>
      </c>
      <c r="W1776" s="39">
        <v>61057.611488178802</v>
      </c>
      <c r="X1776" s="39">
        <f t="shared" si="494"/>
        <v>248.21783024489559</v>
      </c>
      <c r="Y1776" s="39">
        <f t="shared" si="497"/>
        <v>9462.1035134105041</v>
      </c>
      <c r="Z1776" s="39">
        <f t="shared" si="498"/>
        <v>8003.3885118211983</v>
      </c>
      <c r="AA1776" s="45">
        <f t="shared" si="499"/>
        <v>7.177406347301421E-2</v>
      </c>
      <c r="AB1776" s="45">
        <f t="shared" si="500"/>
        <v>0.45577395348835587</v>
      </c>
      <c r="AC1776" s="45">
        <f t="shared" si="501"/>
        <v>1.4211900236552463E-2</v>
      </c>
      <c r="AD1776" s="45">
        <f t="shared" si="502"/>
        <v>0.5417599171979226</v>
      </c>
      <c r="AE1776" s="45">
        <f t="shared" si="503"/>
        <v>0.45824008280207745</v>
      </c>
      <c r="AF1776" s="43">
        <f>('Estimates from MCMC'!$B$2-'MCMC runs'!W1776)/'Estimates from MCMC'!$B$2</f>
        <v>0.1158886855362824</v>
      </c>
    </row>
    <row r="1777" spans="1:32" x14ac:dyDescent="0.3">
      <c r="A1777" s="38">
        <v>2640</v>
      </c>
      <c r="B1777" s="38">
        <v>2034735.535961624</v>
      </c>
      <c r="C1777" s="39">
        <v>52803.930610115603</v>
      </c>
      <c r="D1777" s="39">
        <v>51771.948292928202</v>
      </c>
      <c r="E1777" s="39">
        <f t="shared" si="486"/>
        <v>1031.9823171874013</v>
      </c>
      <c r="F1777" s="39">
        <v>52736.014960018598</v>
      </c>
      <c r="G1777" s="40">
        <f t="shared" si="487"/>
        <v>67.91565009700571</v>
      </c>
      <c r="H1777" s="39">
        <v>52715.088489655704</v>
      </c>
      <c r="I1777" s="39">
        <f t="shared" si="488"/>
        <v>88.842120459899888</v>
      </c>
      <c r="J1777" s="39">
        <v>51616.069083330804</v>
      </c>
      <c r="K1777" s="40">
        <f t="shared" si="489"/>
        <v>1187.8615267847999</v>
      </c>
      <c r="L1777" s="39">
        <v>51035.261260589403</v>
      </c>
      <c r="M1777" s="39">
        <f t="shared" si="490"/>
        <v>1768.6693495262007</v>
      </c>
      <c r="N1777" s="39">
        <f t="shared" si="495"/>
        <v>580.80782274140074</v>
      </c>
      <c r="O1777" s="40">
        <f>'Estimates from MCMC'!$B$2-L1777</f>
        <v>18025.738739410597</v>
      </c>
      <c r="P1777" s="39">
        <v>52262.599719646001</v>
      </c>
      <c r="Q1777" s="40">
        <f t="shared" si="491"/>
        <v>1227.3384590565984</v>
      </c>
      <c r="R1777" s="39">
        <v>52293.218989697802</v>
      </c>
      <c r="S1777" s="39">
        <f t="shared" si="492"/>
        <v>30.619270051800413</v>
      </c>
      <c r="T1777" s="39">
        <f t="shared" si="496"/>
        <v>1257.9577291083988</v>
      </c>
      <c r="U1777" s="39">
        <v>58944.131432928101</v>
      </c>
      <c r="V1777" s="39">
        <f t="shared" si="493"/>
        <v>7908.8701723386985</v>
      </c>
      <c r="W1777" s="39">
        <v>60450.247927618002</v>
      </c>
      <c r="X1777" s="39">
        <f t="shared" si="494"/>
        <v>248.15876558150194</v>
      </c>
      <c r="Y1777" s="39">
        <f t="shared" si="497"/>
        <v>9414.9866670285992</v>
      </c>
      <c r="Z1777" s="39">
        <f t="shared" si="498"/>
        <v>8610.752072381998</v>
      </c>
      <c r="AA1777" s="45">
        <f t="shared" si="499"/>
        <v>6.9786750340393056E-2</v>
      </c>
      <c r="AB1777" s="45">
        <f t="shared" si="500"/>
        <v>0.43875428833588548</v>
      </c>
      <c r="AC1777" s="45">
        <f t="shared" si="501"/>
        <v>1.3766912367310622E-2</v>
      </c>
      <c r="AD1777" s="45">
        <f t="shared" si="502"/>
        <v>0.52230795104358918</v>
      </c>
      <c r="AE1777" s="45">
        <f t="shared" si="503"/>
        <v>0.47769204895641082</v>
      </c>
      <c r="AF1777" s="43">
        <f>('Estimates from MCMC'!$B$2-'MCMC runs'!W1777)/'Estimates from MCMC'!$B$2</f>
        <v>0.12468328104692949</v>
      </c>
    </row>
    <row r="1778" spans="1:32" x14ac:dyDescent="0.3">
      <c r="A1778" s="38">
        <v>3197</v>
      </c>
      <c r="B1778" s="38">
        <v>2054263.9642223062</v>
      </c>
      <c r="C1778" s="39">
        <v>52226.831545612004</v>
      </c>
      <c r="D1778" s="39">
        <v>51199.088456298603</v>
      </c>
      <c r="E1778" s="39">
        <f t="shared" si="486"/>
        <v>1027.7430893134006</v>
      </c>
      <c r="F1778" s="39">
        <v>52160.808324513098</v>
      </c>
      <c r="G1778" s="40">
        <f t="shared" si="487"/>
        <v>66.023221098905196</v>
      </c>
      <c r="H1778" s="39">
        <v>52138.8098910755</v>
      </c>
      <c r="I1778" s="39">
        <f t="shared" si="488"/>
        <v>88.021654536503775</v>
      </c>
      <c r="J1778" s="39">
        <v>51045.833907161097</v>
      </c>
      <c r="K1778" s="40">
        <f t="shared" si="489"/>
        <v>1180.9976384509064</v>
      </c>
      <c r="L1778" s="39">
        <v>50470.455745336898</v>
      </c>
      <c r="M1778" s="39">
        <f t="shared" si="490"/>
        <v>1756.3758002751056</v>
      </c>
      <c r="N1778" s="39">
        <f t="shared" si="495"/>
        <v>575.3781618241992</v>
      </c>
      <c r="O1778" s="40">
        <f>'Estimates from MCMC'!$B$2-L1778</f>
        <v>18590.544254663102</v>
      </c>
      <c r="P1778" s="39">
        <v>51690.381120807702</v>
      </c>
      <c r="Q1778" s="40">
        <f t="shared" si="491"/>
        <v>1219.9253754708043</v>
      </c>
      <c r="R1778" s="39">
        <v>51720.551076369396</v>
      </c>
      <c r="S1778" s="39">
        <f t="shared" si="492"/>
        <v>30.169955561694223</v>
      </c>
      <c r="T1778" s="39">
        <f t="shared" si="496"/>
        <v>1250.0953310324985</v>
      </c>
      <c r="U1778" s="39">
        <v>58247.149756250597</v>
      </c>
      <c r="V1778" s="39">
        <f t="shared" si="493"/>
        <v>7776.6940109136995</v>
      </c>
      <c r="W1778" s="39">
        <v>59740.963875183501</v>
      </c>
      <c r="X1778" s="39">
        <f t="shared" si="494"/>
        <v>243.718787900405</v>
      </c>
      <c r="Y1778" s="39">
        <f t="shared" si="497"/>
        <v>9270.508129846603</v>
      </c>
      <c r="Z1778" s="39">
        <f t="shared" si="498"/>
        <v>9320.0361248164991</v>
      </c>
      <c r="AA1778" s="45">
        <f t="shared" si="499"/>
        <v>6.7243611263233166E-2</v>
      </c>
      <c r="AB1778" s="45">
        <f t="shared" si="500"/>
        <v>0.41831448850471692</v>
      </c>
      <c r="AC1778" s="45">
        <f t="shared" si="501"/>
        <v>1.310982532634958E-2</v>
      </c>
      <c r="AD1778" s="45">
        <f t="shared" si="502"/>
        <v>0.49866792509429969</v>
      </c>
      <c r="AE1778" s="45">
        <f t="shared" si="503"/>
        <v>0.50133207490570031</v>
      </c>
      <c r="AF1778" s="43">
        <f>('Estimates from MCMC'!$B$2-'MCMC runs'!W1778)/'Estimates from MCMC'!$B$2</f>
        <v>0.13495368043927106</v>
      </c>
    </row>
    <row r="1779" spans="1:32" x14ac:dyDescent="0.3">
      <c r="A1779" s="38">
        <v>3488</v>
      </c>
      <c r="B1779" s="38">
        <v>1984956.6393001392</v>
      </c>
      <c r="C1779" s="39">
        <v>53251.811917154198</v>
      </c>
      <c r="D1779" s="39">
        <v>52209.951316829502</v>
      </c>
      <c r="E1779" s="39">
        <f t="shared" si="486"/>
        <v>1041.8606003246969</v>
      </c>
      <c r="F1779" s="39">
        <v>53200.103857469301</v>
      </c>
      <c r="G1779" s="40">
        <f t="shared" si="487"/>
        <v>51.708059684897307</v>
      </c>
      <c r="H1779" s="39">
        <v>53164.329889827299</v>
      </c>
      <c r="I1779" s="39">
        <f t="shared" si="488"/>
        <v>87.482027326899697</v>
      </c>
      <c r="J1779" s="39">
        <v>52071.1212238933</v>
      </c>
      <c r="K1779" s="40">
        <f t="shared" si="489"/>
        <v>1180.6906932608981</v>
      </c>
      <c r="L1779" s="39">
        <v>51498.988194279598</v>
      </c>
      <c r="M1779" s="39">
        <f t="shared" si="490"/>
        <v>1752.8237228746002</v>
      </c>
      <c r="N1779" s="39">
        <f t="shared" si="495"/>
        <v>572.13302961370209</v>
      </c>
      <c r="O1779" s="40">
        <f>'Estimates from MCMC'!$B$2-L1779</f>
        <v>17562.011805720402</v>
      </c>
      <c r="P1779" s="39">
        <v>52713.207037455097</v>
      </c>
      <c r="Q1779" s="40">
        <f t="shared" si="491"/>
        <v>1214.2188431754985</v>
      </c>
      <c r="R1779" s="39">
        <v>52743.2134806877</v>
      </c>
      <c r="S1779" s="39">
        <f t="shared" si="492"/>
        <v>30.006443232603488</v>
      </c>
      <c r="T1779" s="39">
        <f t="shared" si="496"/>
        <v>1244.225286408102</v>
      </c>
      <c r="U1779" s="39">
        <v>59502.042788682003</v>
      </c>
      <c r="V1779" s="39">
        <f t="shared" si="493"/>
        <v>8003.0545944024052</v>
      </c>
      <c r="W1779" s="39">
        <v>60992.227587170797</v>
      </c>
      <c r="X1779" s="39">
        <f t="shared" si="494"/>
        <v>245.95951208069164</v>
      </c>
      <c r="Y1779" s="39">
        <f t="shared" si="497"/>
        <v>9493.2393928911988</v>
      </c>
      <c r="Z1779" s="39">
        <f t="shared" si="498"/>
        <v>8068.7724128292029</v>
      </c>
      <c r="AA1779" s="45">
        <f t="shared" si="499"/>
        <v>7.0847537296542848E-2</v>
      </c>
      <c r="AB1779" s="45">
        <f t="shared" si="500"/>
        <v>0.45570260872934859</v>
      </c>
      <c r="AC1779" s="45">
        <f t="shared" si="501"/>
        <v>1.4005201385901373E-2</v>
      </c>
      <c r="AD1779" s="45">
        <f t="shared" si="502"/>
        <v>0.54055534741179279</v>
      </c>
      <c r="AE1779" s="45">
        <f t="shared" si="503"/>
        <v>0.45944465258820716</v>
      </c>
      <c r="AF1779" s="43">
        <f>('Estimates from MCMC'!$B$2-'MCMC runs'!W1779)/'Estimates from MCMC'!$B$2</f>
        <v>0.11683544131751934</v>
      </c>
    </row>
    <row r="1780" spans="1:32" x14ac:dyDescent="0.3">
      <c r="A1780" s="38">
        <v>3925</v>
      </c>
      <c r="B1780" s="38">
        <v>1967391.327846298</v>
      </c>
      <c r="C1780" s="39">
        <v>52127.6932687554</v>
      </c>
      <c r="D1780" s="39">
        <v>51109.393224499901</v>
      </c>
      <c r="E1780" s="39">
        <f t="shared" si="486"/>
        <v>1018.3000442554985</v>
      </c>
      <c r="F1780" s="39">
        <v>52062.8251811179</v>
      </c>
      <c r="G1780" s="40">
        <f t="shared" si="487"/>
        <v>64.868087637500139</v>
      </c>
      <c r="H1780" s="39">
        <v>52039.640441198797</v>
      </c>
      <c r="I1780" s="39">
        <f t="shared" si="488"/>
        <v>88.052827556603006</v>
      </c>
      <c r="J1780" s="39">
        <v>50957.287437561303</v>
      </c>
      <c r="K1780" s="40">
        <f t="shared" si="489"/>
        <v>1170.4058311940971</v>
      </c>
      <c r="L1780" s="39">
        <v>50381.783106948104</v>
      </c>
      <c r="M1780" s="39">
        <f t="shared" si="490"/>
        <v>1745.9101618072964</v>
      </c>
      <c r="N1780" s="39">
        <f t="shared" si="495"/>
        <v>575.50433061319927</v>
      </c>
      <c r="O1780" s="40">
        <f>'Estimates from MCMC'!$B$2-L1780</f>
        <v>18679.216893051896</v>
      </c>
      <c r="P1780" s="39">
        <v>51594.901267956302</v>
      </c>
      <c r="Q1780" s="40">
        <f t="shared" si="491"/>
        <v>1213.1181610081985</v>
      </c>
      <c r="R1780" s="39">
        <v>51625.4301838471</v>
      </c>
      <c r="S1780" s="39">
        <f t="shared" si="492"/>
        <v>30.528915890798089</v>
      </c>
      <c r="T1780" s="39">
        <f t="shared" si="496"/>
        <v>1243.6470768989966</v>
      </c>
      <c r="U1780" s="39">
        <v>58005.798982630302</v>
      </c>
      <c r="V1780" s="39">
        <f t="shared" si="493"/>
        <v>7624.0158756821984</v>
      </c>
      <c r="W1780" s="39">
        <v>59489.052363806601</v>
      </c>
      <c r="X1780" s="39">
        <f t="shared" si="494"/>
        <v>239.60630427730212</v>
      </c>
      <c r="Y1780" s="39">
        <f t="shared" si="497"/>
        <v>9107.2692568584971</v>
      </c>
      <c r="Z1780" s="39">
        <f t="shared" si="498"/>
        <v>9571.9476361933994</v>
      </c>
      <c r="AA1780" s="45">
        <f t="shared" si="499"/>
        <v>6.657918712650078E-2</v>
      </c>
      <c r="AB1780" s="45">
        <f t="shared" si="500"/>
        <v>0.40815500560508516</v>
      </c>
      <c r="AC1780" s="45">
        <f t="shared" si="501"/>
        <v>1.282742770476788E-2</v>
      </c>
      <c r="AD1780" s="45">
        <f t="shared" si="502"/>
        <v>0.48756162043635382</v>
      </c>
      <c r="AE1780" s="45">
        <f t="shared" si="503"/>
        <v>0.51243837956364613</v>
      </c>
      <c r="AF1780" s="43">
        <f>('Estimates from MCMC'!$B$2-'MCMC runs'!W1780)/'Estimates from MCMC'!$B$2</f>
        <v>0.13860134715966174</v>
      </c>
    </row>
    <row r="1781" spans="1:32" x14ac:dyDescent="0.3">
      <c r="A1781" s="38">
        <v>270</v>
      </c>
      <c r="B1781" s="38">
        <v>2029679.2898971131</v>
      </c>
      <c r="C1781" s="39">
        <v>52915.4775107487</v>
      </c>
      <c r="D1781" s="39">
        <v>51894.701965221102</v>
      </c>
      <c r="E1781" s="39">
        <f t="shared" si="486"/>
        <v>1020.7755455275983</v>
      </c>
      <c r="F1781" s="39">
        <v>52847.449363322303</v>
      </c>
      <c r="G1781" s="40">
        <f t="shared" si="487"/>
        <v>68.028147426397481</v>
      </c>
      <c r="H1781" s="39">
        <v>52827.731189063998</v>
      </c>
      <c r="I1781" s="39">
        <f t="shared" si="488"/>
        <v>87.746321684702707</v>
      </c>
      <c r="J1781" s="39">
        <v>51739.775998147299</v>
      </c>
      <c r="K1781" s="40">
        <f t="shared" si="489"/>
        <v>1175.7015126014012</v>
      </c>
      <c r="L1781" s="39">
        <v>51165.950404540701</v>
      </c>
      <c r="M1781" s="39">
        <f t="shared" si="490"/>
        <v>1749.5271062079992</v>
      </c>
      <c r="N1781" s="39">
        <f t="shared" si="495"/>
        <v>573.82559360659798</v>
      </c>
      <c r="O1781" s="40">
        <f>'Estimates from MCMC'!$B$2-L1781</f>
        <v>17895.049595459299</v>
      </c>
      <c r="P1781" s="39">
        <v>52379.505563351297</v>
      </c>
      <c r="Q1781" s="40">
        <f t="shared" si="491"/>
        <v>1213.5551588105955</v>
      </c>
      <c r="R1781" s="39">
        <v>52409.705750507797</v>
      </c>
      <c r="S1781" s="39">
        <f t="shared" si="492"/>
        <v>30.20018715650076</v>
      </c>
      <c r="T1781" s="39">
        <f t="shared" si="496"/>
        <v>1243.7553459670962</v>
      </c>
      <c r="U1781" s="39">
        <v>59005.808764858499</v>
      </c>
      <c r="V1781" s="39">
        <f t="shared" si="493"/>
        <v>7839.8583603177976</v>
      </c>
      <c r="W1781" s="39">
        <v>60492.620868489401</v>
      </c>
      <c r="X1781" s="39">
        <f t="shared" si="494"/>
        <v>243.05675766380591</v>
      </c>
      <c r="Y1781" s="39">
        <f t="shared" si="497"/>
        <v>9326.6704639486998</v>
      </c>
      <c r="Z1781" s="39">
        <f t="shared" si="498"/>
        <v>8568.3791315105991</v>
      </c>
      <c r="AA1781" s="45">
        <f t="shared" si="499"/>
        <v>6.9502760488726861E-2</v>
      </c>
      <c r="AB1781" s="45">
        <f t="shared" si="500"/>
        <v>0.43810207501783555</v>
      </c>
      <c r="AC1781" s="45">
        <f t="shared" si="501"/>
        <v>1.3582346132501319E-2</v>
      </c>
      <c r="AD1781" s="45">
        <f t="shared" si="502"/>
        <v>0.52118718163906375</v>
      </c>
      <c r="AE1781" s="45">
        <f t="shared" si="503"/>
        <v>0.47881281836093625</v>
      </c>
      <c r="AF1781" s="43">
        <f>('Estimates from MCMC'!$B$2-'MCMC runs'!W1781)/'Estimates from MCMC'!$B$2</f>
        <v>0.12406972287558245</v>
      </c>
    </row>
    <row r="1782" spans="1:32" x14ac:dyDescent="0.3">
      <c r="A1782" s="38">
        <v>2158</v>
      </c>
      <c r="B1782" s="38">
        <v>1953189.6535299232</v>
      </c>
      <c r="C1782" s="39">
        <v>52145.2356526125</v>
      </c>
      <c r="D1782" s="39">
        <v>51102.658006084799</v>
      </c>
      <c r="E1782" s="39">
        <f t="shared" si="486"/>
        <v>1042.5776465277013</v>
      </c>
      <c r="F1782" s="39">
        <v>52082.7201039879</v>
      </c>
      <c r="G1782" s="40">
        <f t="shared" si="487"/>
        <v>62.515548624600342</v>
      </c>
      <c r="H1782" s="39">
        <v>52056.749368192097</v>
      </c>
      <c r="I1782" s="39">
        <f t="shared" si="488"/>
        <v>88.486284420403535</v>
      </c>
      <c r="J1782" s="39">
        <v>50952.433680119</v>
      </c>
      <c r="K1782" s="40">
        <f t="shared" si="489"/>
        <v>1192.8019724935002</v>
      </c>
      <c r="L1782" s="39">
        <v>50374.336910761602</v>
      </c>
      <c r="M1782" s="39">
        <f t="shared" si="490"/>
        <v>1770.8987418508987</v>
      </c>
      <c r="N1782" s="39">
        <f t="shared" si="495"/>
        <v>578.09676935739844</v>
      </c>
      <c r="O1782" s="40">
        <f>'Estimates from MCMC'!$B$2-L1782</f>
        <v>18686.663089238398</v>
      </c>
      <c r="P1782" s="39">
        <v>51602.530498179302</v>
      </c>
      <c r="Q1782" s="40">
        <f t="shared" si="491"/>
        <v>1228.1935874176997</v>
      </c>
      <c r="R1782" s="39">
        <v>51632.852822058703</v>
      </c>
      <c r="S1782" s="39">
        <f t="shared" si="492"/>
        <v>30.322323879401665</v>
      </c>
      <c r="T1782" s="39">
        <f t="shared" si="496"/>
        <v>1258.5159112971014</v>
      </c>
      <c r="U1782" s="39">
        <v>58163.220485085199</v>
      </c>
      <c r="V1782" s="39">
        <f t="shared" si="493"/>
        <v>7788.8835743235977</v>
      </c>
      <c r="W1782" s="39">
        <v>59671.392467989601</v>
      </c>
      <c r="X1782" s="39">
        <f t="shared" si="494"/>
        <v>249.65607160729996</v>
      </c>
      <c r="Y1782" s="39">
        <f t="shared" si="497"/>
        <v>9297.0555572279991</v>
      </c>
      <c r="Z1782" s="39">
        <f t="shared" si="498"/>
        <v>9389.6075320103992</v>
      </c>
      <c r="AA1782" s="45">
        <f t="shared" si="499"/>
        <v>6.7348349209649827E-2</v>
      </c>
      <c r="AB1782" s="45">
        <f t="shared" si="500"/>
        <v>0.41681511231447183</v>
      </c>
      <c r="AC1782" s="45">
        <f t="shared" si="501"/>
        <v>1.3360120553095232E-2</v>
      </c>
      <c r="AD1782" s="45">
        <f t="shared" si="502"/>
        <v>0.49752358207721686</v>
      </c>
      <c r="AE1782" s="45">
        <f t="shared" si="503"/>
        <v>0.50247641792278308</v>
      </c>
      <c r="AF1782" s="43">
        <f>('Estimates from MCMC'!$B$2-'MCMC runs'!W1782)/'Estimates from MCMC'!$B$2</f>
        <v>0.13596107111119735</v>
      </c>
    </row>
    <row r="1783" spans="1:32" x14ac:dyDescent="0.3">
      <c r="A1783" s="38">
        <v>4830</v>
      </c>
      <c r="B1783" s="38">
        <v>2106411.0516245104</v>
      </c>
      <c r="C1783" s="39">
        <v>52883.790637695703</v>
      </c>
      <c r="D1783" s="39">
        <v>51845.963188199203</v>
      </c>
      <c r="E1783" s="39">
        <f t="shared" si="486"/>
        <v>1037.8274494965008</v>
      </c>
      <c r="F1783" s="39">
        <v>52821.678998120202</v>
      </c>
      <c r="G1783" s="40">
        <f t="shared" si="487"/>
        <v>62.111639575501613</v>
      </c>
      <c r="H1783" s="39">
        <v>52794.927551190704</v>
      </c>
      <c r="I1783" s="39">
        <f t="shared" si="488"/>
        <v>88.863086504999956</v>
      </c>
      <c r="J1783" s="39">
        <v>51695.891059514601</v>
      </c>
      <c r="K1783" s="40">
        <f t="shared" si="489"/>
        <v>1187.8995781811027</v>
      </c>
      <c r="L1783" s="39">
        <v>51114.881433453404</v>
      </c>
      <c r="M1783" s="39">
        <f t="shared" si="490"/>
        <v>1768.9092042422999</v>
      </c>
      <c r="N1783" s="39">
        <f t="shared" si="495"/>
        <v>581.0096260611972</v>
      </c>
      <c r="O1783" s="40">
        <f>'Estimates from MCMC'!$B$2-L1783</f>
        <v>17946.118566546596</v>
      </c>
      <c r="P1783" s="39">
        <v>52339.974809129002</v>
      </c>
      <c r="Q1783" s="40">
        <f t="shared" si="491"/>
        <v>1225.0933756755985</v>
      </c>
      <c r="R1783" s="39">
        <v>52370.642074607902</v>
      </c>
      <c r="S1783" s="39">
        <f t="shared" si="492"/>
        <v>30.667265478899935</v>
      </c>
      <c r="T1783" s="39">
        <f t="shared" si="496"/>
        <v>1255.7606411544984</v>
      </c>
      <c r="U1783" s="39">
        <v>59198.262401582302</v>
      </c>
      <c r="V1783" s="39">
        <f t="shared" si="493"/>
        <v>8083.3809681288985</v>
      </c>
      <c r="W1783" s="39">
        <v>60704.430119821103</v>
      </c>
      <c r="X1783" s="39">
        <f t="shared" si="494"/>
        <v>250.40707708430273</v>
      </c>
      <c r="Y1783" s="39">
        <f t="shared" si="497"/>
        <v>9589.5486863676997</v>
      </c>
      <c r="Z1783" s="39">
        <f t="shared" si="498"/>
        <v>8356.5698801788967</v>
      </c>
      <c r="AA1783" s="45">
        <f t="shared" si="499"/>
        <v>6.9973940966564493E-2</v>
      </c>
      <c r="AB1783" s="45">
        <f t="shared" si="500"/>
        <v>0.45042502857398642</v>
      </c>
      <c r="AC1783" s="45">
        <f t="shared" si="501"/>
        <v>1.3953272188398843E-2</v>
      </c>
      <c r="AD1783" s="45">
        <f t="shared" si="502"/>
        <v>0.53435224172894968</v>
      </c>
      <c r="AE1783" s="45">
        <f t="shared" si="503"/>
        <v>0.46564775827105026</v>
      </c>
      <c r="AF1783" s="43">
        <f>('Estimates from MCMC'!$B$2-'MCMC runs'!W1783)/'Estimates from MCMC'!$B$2</f>
        <v>0.1210027349760197</v>
      </c>
    </row>
    <row r="1784" spans="1:32" x14ac:dyDescent="0.3">
      <c r="A1784" s="38">
        <v>1864</v>
      </c>
      <c r="B1784" s="38">
        <v>2111722.1465553627</v>
      </c>
      <c r="C1784" s="39">
        <v>53071.663206126403</v>
      </c>
      <c r="D1784" s="39">
        <v>52001.3849757934</v>
      </c>
      <c r="E1784" s="39">
        <f t="shared" si="486"/>
        <v>1070.2782303330023</v>
      </c>
      <c r="F1784" s="39">
        <v>52997.204720562702</v>
      </c>
      <c r="G1784" s="40">
        <f t="shared" si="487"/>
        <v>74.458485563700378</v>
      </c>
      <c r="H1784" s="39">
        <v>52980.822297737097</v>
      </c>
      <c r="I1784" s="39">
        <f t="shared" si="488"/>
        <v>90.840908389305696</v>
      </c>
      <c r="J1784" s="39">
        <v>51837.247443446497</v>
      </c>
      <c r="K1784" s="40">
        <f t="shared" si="489"/>
        <v>1234.415762679906</v>
      </c>
      <c r="L1784" s="39">
        <v>51243.992788631796</v>
      </c>
      <c r="M1784" s="39">
        <f t="shared" si="490"/>
        <v>1827.6704174946062</v>
      </c>
      <c r="N1784" s="39">
        <f t="shared" si="495"/>
        <v>593.25465481470019</v>
      </c>
      <c r="O1784" s="40">
        <f>'Estimates from MCMC'!$B$2-L1784</f>
        <v>17817.007211368204</v>
      </c>
      <c r="P1784" s="39">
        <v>52514.903666341997</v>
      </c>
      <c r="Q1784" s="40">
        <f t="shared" si="491"/>
        <v>1270.910877710201</v>
      </c>
      <c r="R1784" s="39">
        <v>52545.665919985098</v>
      </c>
      <c r="S1784" s="39">
        <f t="shared" si="492"/>
        <v>30.762253643100848</v>
      </c>
      <c r="T1784" s="39">
        <f t="shared" si="496"/>
        <v>1301.6731313533019</v>
      </c>
      <c r="U1784" s="39">
        <v>59381.435427810102</v>
      </c>
      <c r="V1784" s="39">
        <f t="shared" si="493"/>
        <v>8137.4426391783054</v>
      </c>
      <c r="W1784" s="39">
        <v>60946.287573212503</v>
      </c>
      <c r="X1784" s="39">
        <f t="shared" si="494"/>
        <v>263.17901404909935</v>
      </c>
      <c r="Y1784" s="39">
        <f t="shared" si="497"/>
        <v>9702.2947845807066</v>
      </c>
      <c r="Z1784" s="39">
        <f t="shared" si="498"/>
        <v>8114.712426787497</v>
      </c>
      <c r="AA1784" s="45">
        <f t="shared" si="499"/>
        <v>7.3057900011555515E-2</v>
      </c>
      <c r="AB1784" s="45">
        <f t="shared" si="500"/>
        <v>0.45672331736983202</v>
      </c>
      <c r="AC1784" s="45">
        <f t="shared" si="501"/>
        <v>1.4771224534341383E-2</v>
      </c>
      <c r="AD1784" s="45">
        <f t="shared" si="502"/>
        <v>0.54455244191572894</v>
      </c>
      <c r="AE1784" s="45">
        <f t="shared" si="503"/>
        <v>0.45544755808427112</v>
      </c>
      <c r="AF1784" s="43">
        <f>('Estimates from MCMC'!$B$2-'MCMC runs'!W1784)/'Estimates from MCMC'!$B$2</f>
        <v>0.11750065053774919</v>
      </c>
    </row>
    <row r="1785" spans="1:32" x14ac:dyDescent="0.3">
      <c r="A1785" s="38">
        <v>1198</v>
      </c>
      <c r="B1785" s="38">
        <v>1954944.6024645355</v>
      </c>
      <c r="C1785" s="39">
        <v>53353.676593960503</v>
      </c>
      <c r="D1785" s="39">
        <v>52289.603161024301</v>
      </c>
      <c r="E1785" s="39">
        <f t="shared" si="486"/>
        <v>1064.0734329362022</v>
      </c>
      <c r="F1785" s="39">
        <v>53304.148786031001</v>
      </c>
      <c r="G1785" s="40">
        <f t="shared" si="487"/>
        <v>49.52780792950216</v>
      </c>
      <c r="H1785" s="39">
        <v>53263.202583063801</v>
      </c>
      <c r="I1785" s="39">
        <f t="shared" si="488"/>
        <v>90.474010896701657</v>
      </c>
      <c r="J1785" s="39">
        <v>52150.201903755202</v>
      </c>
      <c r="K1785" s="40">
        <f t="shared" si="489"/>
        <v>1203.4746902053012</v>
      </c>
      <c r="L1785" s="39">
        <v>51558.931053152097</v>
      </c>
      <c r="M1785" s="39">
        <f t="shared" si="490"/>
        <v>1794.7455408084061</v>
      </c>
      <c r="N1785" s="39">
        <f t="shared" si="495"/>
        <v>591.27085060310492</v>
      </c>
      <c r="O1785" s="40">
        <f>'Estimates from MCMC'!$B$2-L1785</f>
        <v>17502.068946847903</v>
      </c>
      <c r="P1785" s="39">
        <v>52808.130958914699</v>
      </c>
      <c r="Q1785" s="40">
        <f t="shared" si="491"/>
        <v>1249.1999057626017</v>
      </c>
      <c r="R1785" s="39">
        <v>52839.312743846604</v>
      </c>
      <c r="S1785" s="39">
        <f t="shared" si="492"/>
        <v>31.181784931904986</v>
      </c>
      <c r="T1785" s="39">
        <f t="shared" si="496"/>
        <v>1280.3816906945067</v>
      </c>
      <c r="U1785" s="39">
        <v>59527.596898926196</v>
      </c>
      <c r="V1785" s="39">
        <f t="shared" si="493"/>
        <v>7968.6658457740996</v>
      </c>
      <c r="W1785" s="39">
        <v>61059.519810008504</v>
      </c>
      <c r="X1785" s="39">
        <f t="shared" si="494"/>
        <v>251.54122038780042</v>
      </c>
      <c r="Y1785" s="39">
        <f t="shared" si="497"/>
        <v>9500.5887568564067</v>
      </c>
      <c r="Z1785" s="39">
        <f t="shared" si="498"/>
        <v>8001.4801899914964</v>
      </c>
      <c r="AA1785" s="45">
        <f t="shared" si="499"/>
        <v>7.3156019130246969E-2</v>
      </c>
      <c r="AB1785" s="45">
        <f t="shared" si="500"/>
        <v>0.4552985061351415</v>
      </c>
      <c r="AC1785" s="45">
        <f t="shared" si="501"/>
        <v>1.437208487474863E-2</v>
      </c>
      <c r="AD1785" s="45">
        <f t="shared" si="502"/>
        <v>0.54282661014013711</v>
      </c>
      <c r="AE1785" s="45">
        <f t="shared" si="503"/>
        <v>0.45717338985986289</v>
      </c>
      <c r="AF1785" s="43">
        <f>('Estimates from MCMC'!$B$2-'MCMC runs'!W1785)/'Estimates from MCMC'!$B$2</f>
        <v>0.11586105312682261</v>
      </c>
    </row>
    <row r="1786" spans="1:32" x14ac:dyDescent="0.3">
      <c r="A1786" s="38">
        <v>3201</v>
      </c>
      <c r="B1786" s="38">
        <v>1954944.6024645355</v>
      </c>
      <c r="C1786" s="39">
        <v>53353.676593960503</v>
      </c>
      <c r="D1786" s="39">
        <v>52289.603161024301</v>
      </c>
      <c r="E1786" s="39">
        <f t="shared" si="486"/>
        <v>1064.0734329362022</v>
      </c>
      <c r="F1786" s="39">
        <v>53304.148786031001</v>
      </c>
      <c r="G1786" s="40">
        <f t="shared" si="487"/>
        <v>49.52780792950216</v>
      </c>
      <c r="H1786" s="39">
        <v>53263.202583063801</v>
      </c>
      <c r="I1786" s="39">
        <f t="shared" si="488"/>
        <v>90.474010896701657</v>
      </c>
      <c r="J1786" s="39">
        <v>52150.201903755202</v>
      </c>
      <c r="K1786" s="40">
        <f t="shared" si="489"/>
        <v>1203.4746902053012</v>
      </c>
      <c r="L1786" s="39">
        <v>51558.931053152097</v>
      </c>
      <c r="M1786" s="39">
        <f t="shared" si="490"/>
        <v>1794.7455408084061</v>
      </c>
      <c r="N1786" s="39">
        <f t="shared" si="495"/>
        <v>591.27085060310492</v>
      </c>
      <c r="O1786" s="40">
        <f>'Estimates from MCMC'!$B$2-L1786</f>
        <v>17502.068946847903</v>
      </c>
      <c r="P1786" s="39">
        <v>52808.130958914699</v>
      </c>
      <c r="Q1786" s="40">
        <f t="shared" si="491"/>
        <v>1249.1999057626017</v>
      </c>
      <c r="R1786" s="39">
        <v>52839.312743846604</v>
      </c>
      <c r="S1786" s="39">
        <f t="shared" si="492"/>
        <v>31.181784931904986</v>
      </c>
      <c r="T1786" s="39">
        <f t="shared" si="496"/>
        <v>1280.3816906945067</v>
      </c>
      <c r="U1786" s="39">
        <v>59527.596898926196</v>
      </c>
      <c r="V1786" s="39">
        <f t="shared" si="493"/>
        <v>7968.6658457740996</v>
      </c>
      <c r="W1786" s="39">
        <v>61059.519810008504</v>
      </c>
      <c r="X1786" s="39">
        <f t="shared" si="494"/>
        <v>251.54122038780042</v>
      </c>
      <c r="Y1786" s="39">
        <f t="shared" si="497"/>
        <v>9500.5887568564067</v>
      </c>
      <c r="Z1786" s="39">
        <f t="shared" si="498"/>
        <v>8001.4801899914964</v>
      </c>
      <c r="AA1786" s="45">
        <f t="shared" si="499"/>
        <v>7.3156019130246969E-2</v>
      </c>
      <c r="AB1786" s="45">
        <f t="shared" si="500"/>
        <v>0.4552985061351415</v>
      </c>
      <c r="AC1786" s="45">
        <f t="shared" si="501"/>
        <v>1.437208487474863E-2</v>
      </c>
      <c r="AD1786" s="45">
        <f t="shared" si="502"/>
        <v>0.54282661014013711</v>
      </c>
      <c r="AE1786" s="45">
        <f t="shared" si="503"/>
        <v>0.45717338985986289</v>
      </c>
      <c r="AF1786" s="43">
        <f>('Estimates from MCMC'!$B$2-'MCMC runs'!W1786)/'Estimates from MCMC'!$B$2</f>
        <v>0.11586105312682261</v>
      </c>
    </row>
    <row r="1787" spans="1:32" x14ac:dyDescent="0.3">
      <c r="A1787" s="38">
        <v>4164</v>
      </c>
      <c r="B1787" s="38">
        <v>2113679.1733969045</v>
      </c>
      <c r="C1787" s="39">
        <v>52569.292530612103</v>
      </c>
      <c r="D1787" s="39">
        <v>51479.963703018802</v>
      </c>
      <c r="E1787" s="39">
        <f t="shared" si="486"/>
        <v>1089.328827593301</v>
      </c>
      <c r="F1787" s="39">
        <v>52518.9257727722</v>
      </c>
      <c r="G1787" s="40">
        <f t="shared" si="487"/>
        <v>50.366757839903585</v>
      </c>
      <c r="H1787" s="39">
        <v>52476.446717629202</v>
      </c>
      <c r="I1787" s="39">
        <f t="shared" si="488"/>
        <v>92.845812982901407</v>
      </c>
      <c r="J1787" s="39">
        <v>51337.313280740302</v>
      </c>
      <c r="K1787" s="40">
        <f t="shared" si="489"/>
        <v>1231.9792498718016</v>
      </c>
      <c r="L1787" s="39">
        <v>50731.051445647499</v>
      </c>
      <c r="M1787" s="39">
        <f t="shared" si="490"/>
        <v>1838.2410849646039</v>
      </c>
      <c r="N1787" s="39">
        <f t="shared" si="495"/>
        <v>606.26183509280236</v>
      </c>
      <c r="O1787" s="40">
        <f>'Estimates from MCMC'!$B$2-L1787</f>
        <v>18329.948554352501</v>
      </c>
      <c r="P1787" s="39">
        <v>52012.511102584001</v>
      </c>
      <c r="Q1787" s="40">
        <f t="shared" si="491"/>
        <v>1281.4596569365021</v>
      </c>
      <c r="R1787" s="39">
        <v>52044.537761427397</v>
      </c>
      <c r="S1787" s="39">
        <f t="shared" si="492"/>
        <v>32.026658843395126</v>
      </c>
      <c r="T1787" s="39">
        <f t="shared" si="496"/>
        <v>1313.4863157798973</v>
      </c>
      <c r="U1787" s="39">
        <v>58769.6738627175</v>
      </c>
      <c r="V1787" s="39">
        <f t="shared" si="493"/>
        <v>8038.6224170700007</v>
      </c>
      <c r="W1787" s="39">
        <v>60345.080335433697</v>
      </c>
      <c r="X1787" s="39">
        <f t="shared" si="494"/>
        <v>261.92015693629946</v>
      </c>
      <c r="Y1787" s="39">
        <f t="shared" si="497"/>
        <v>9614.0288897861974</v>
      </c>
      <c r="Z1787" s="39">
        <f t="shared" si="498"/>
        <v>8715.9196645663033</v>
      </c>
      <c r="AA1787" s="45">
        <f t="shared" si="499"/>
        <v>7.1657937930655349E-2</v>
      </c>
      <c r="AB1787" s="45">
        <f t="shared" si="500"/>
        <v>0.43855128088513951</v>
      </c>
      <c r="AC1787" s="45">
        <f t="shared" si="501"/>
        <v>1.4289192146919897E-2</v>
      </c>
      <c r="AD1787" s="45">
        <f t="shared" si="502"/>
        <v>0.52449841096271477</v>
      </c>
      <c r="AE1787" s="45">
        <f t="shared" si="503"/>
        <v>0.47550158903728523</v>
      </c>
      <c r="AF1787" s="43">
        <f>('Estimates from MCMC'!$B$2-'MCMC runs'!W1787)/'Estimates from MCMC'!$B$2</f>
        <v>0.12620610278690292</v>
      </c>
    </row>
    <row r="1788" spans="1:32" x14ac:dyDescent="0.3">
      <c r="A1788" s="38">
        <v>3204</v>
      </c>
      <c r="B1788" s="38">
        <v>2123119.4668449219</v>
      </c>
      <c r="C1788" s="39">
        <v>51437.919724964202</v>
      </c>
      <c r="D1788" s="39">
        <v>50396.324150756998</v>
      </c>
      <c r="E1788" s="39">
        <f t="shared" si="486"/>
        <v>1041.5955742072038</v>
      </c>
      <c r="F1788" s="39">
        <v>51379.338496558601</v>
      </c>
      <c r="G1788" s="40">
        <f t="shared" si="487"/>
        <v>58.581228405600996</v>
      </c>
      <c r="H1788" s="39">
        <v>51347.636152124702</v>
      </c>
      <c r="I1788" s="39">
        <f t="shared" si="488"/>
        <v>90.283572839500266</v>
      </c>
      <c r="J1788" s="39">
        <v>50248.050815886803</v>
      </c>
      <c r="K1788" s="40">
        <f t="shared" si="489"/>
        <v>1189.8689090773987</v>
      </c>
      <c r="L1788" s="39">
        <v>49658.3867277397</v>
      </c>
      <c r="M1788" s="39">
        <f t="shared" si="490"/>
        <v>1779.5329972245017</v>
      </c>
      <c r="N1788" s="39">
        <f t="shared" si="495"/>
        <v>589.66408814710303</v>
      </c>
      <c r="O1788" s="40">
        <f>'Estimates from MCMC'!$B$2-L1788</f>
        <v>19402.6132722603</v>
      </c>
      <c r="P1788" s="39">
        <v>50898.976556239701</v>
      </c>
      <c r="Q1788" s="40">
        <f t="shared" si="491"/>
        <v>1240.5898285000003</v>
      </c>
      <c r="R1788" s="39">
        <v>50930.321691929399</v>
      </c>
      <c r="S1788" s="39">
        <f t="shared" si="492"/>
        <v>31.345135689698509</v>
      </c>
      <c r="T1788" s="39">
        <f t="shared" si="496"/>
        <v>1271.9349641896988</v>
      </c>
      <c r="U1788" s="39">
        <v>57214.518032378801</v>
      </c>
      <c r="V1788" s="39">
        <f t="shared" si="493"/>
        <v>7556.1313046391006</v>
      </c>
      <c r="W1788" s="39">
        <v>58731.186974814802</v>
      </c>
      <c r="X1788" s="39">
        <f t="shared" si="494"/>
        <v>244.73397824630229</v>
      </c>
      <c r="Y1788" s="39">
        <f t="shared" si="497"/>
        <v>9072.8002470751017</v>
      </c>
      <c r="Z1788" s="39">
        <f t="shared" si="498"/>
        <v>10329.813025185198</v>
      </c>
      <c r="AA1788" s="45">
        <f t="shared" si="499"/>
        <v>6.5554827400913576E-2</v>
      </c>
      <c r="AB1788" s="45">
        <f t="shared" si="500"/>
        <v>0.3894388450983568</v>
      </c>
      <c r="AC1788" s="45">
        <f t="shared" si="501"/>
        <v>1.2613454425553889E-2</v>
      </c>
      <c r="AD1788" s="45">
        <f t="shared" si="502"/>
        <v>0.46760712692482426</v>
      </c>
      <c r="AE1788" s="45">
        <f t="shared" si="503"/>
        <v>0.5323928730751758</v>
      </c>
      <c r="AF1788" s="43">
        <f>('Estimates from MCMC'!$B$2-'MCMC runs'!W1788)/'Estimates from MCMC'!$B$2</f>
        <v>0.1495752019980191</v>
      </c>
    </row>
    <row r="1789" spans="1:32" x14ac:dyDescent="0.3">
      <c r="A1789" s="38">
        <v>119</v>
      </c>
      <c r="B1789" s="38">
        <v>1923764.9507768408</v>
      </c>
      <c r="C1789" s="39">
        <v>53097.639782264399</v>
      </c>
      <c r="D1789" s="39">
        <v>52041.756657879399</v>
      </c>
      <c r="E1789" s="39">
        <f t="shared" si="486"/>
        <v>1055.883124385</v>
      </c>
      <c r="F1789" s="39">
        <v>53043.878320656797</v>
      </c>
      <c r="G1789" s="40">
        <f t="shared" si="487"/>
        <v>53.761461607602541</v>
      </c>
      <c r="H1789" s="39">
        <v>53008.506838059897</v>
      </c>
      <c r="I1789" s="39">
        <f t="shared" si="488"/>
        <v>89.132944204502564</v>
      </c>
      <c r="J1789" s="39">
        <v>51899.655608609399</v>
      </c>
      <c r="K1789" s="40">
        <f t="shared" si="489"/>
        <v>1197.9841736550006</v>
      </c>
      <c r="L1789" s="39">
        <v>51317.368689772797</v>
      </c>
      <c r="M1789" s="39">
        <f t="shared" si="490"/>
        <v>1780.2710924916028</v>
      </c>
      <c r="N1789" s="39">
        <f t="shared" si="495"/>
        <v>582.28691883660213</v>
      </c>
      <c r="O1789" s="40">
        <f>'Estimates from MCMC'!$B$2-L1789</f>
        <v>17743.631310227203</v>
      </c>
      <c r="P1789" s="39">
        <v>52554.188072678102</v>
      </c>
      <c r="Q1789" s="40">
        <f t="shared" si="491"/>
        <v>1236.8193829053052</v>
      </c>
      <c r="R1789" s="39">
        <v>52584.749537802199</v>
      </c>
      <c r="S1789" s="39">
        <f t="shared" si="492"/>
        <v>30.561465124097595</v>
      </c>
      <c r="T1789" s="39">
        <f t="shared" si="496"/>
        <v>1267.3808480294028</v>
      </c>
      <c r="U1789" s="39">
        <v>59288.342844277897</v>
      </c>
      <c r="V1789" s="39">
        <f t="shared" si="493"/>
        <v>7970.9741545051002</v>
      </c>
      <c r="W1789" s="39">
        <v>60805.722883000002</v>
      </c>
      <c r="X1789" s="39">
        <f t="shared" si="494"/>
        <v>249.99919069270254</v>
      </c>
      <c r="Y1789" s="39">
        <f t="shared" si="497"/>
        <v>9488.3541932272055</v>
      </c>
      <c r="Z1789" s="39">
        <f t="shared" si="498"/>
        <v>8255.2771169999978</v>
      </c>
      <c r="AA1789" s="45">
        <f t="shared" si="499"/>
        <v>7.1427366014920557E-2</v>
      </c>
      <c r="AB1789" s="45">
        <f t="shared" si="500"/>
        <v>0.44923014996996313</v>
      </c>
      <c r="AC1789" s="45">
        <f t="shared" si="501"/>
        <v>1.4089516757970854E-2</v>
      </c>
      <c r="AD1789" s="45">
        <f t="shared" si="502"/>
        <v>0.53474703274285451</v>
      </c>
      <c r="AE1789" s="45">
        <f t="shared" si="503"/>
        <v>0.46525296725714543</v>
      </c>
      <c r="AF1789" s="43">
        <f>('Estimates from MCMC'!$B$2-'MCMC runs'!W1789)/'Estimates from MCMC'!$B$2</f>
        <v>0.11953602057601248</v>
      </c>
    </row>
    <row r="1790" spans="1:32" x14ac:dyDescent="0.3">
      <c r="A1790" s="38">
        <v>4424</v>
      </c>
      <c r="B1790" s="38">
        <v>1923764.9507768408</v>
      </c>
      <c r="C1790" s="39">
        <v>53097.639782264399</v>
      </c>
      <c r="D1790" s="39">
        <v>52041.756657879399</v>
      </c>
      <c r="E1790" s="39">
        <f t="shared" si="486"/>
        <v>1055.883124385</v>
      </c>
      <c r="F1790" s="39">
        <v>53043.878320656797</v>
      </c>
      <c r="G1790" s="40">
        <f t="shared" si="487"/>
        <v>53.761461607602541</v>
      </c>
      <c r="H1790" s="39">
        <v>53008.506838059897</v>
      </c>
      <c r="I1790" s="39">
        <f t="shared" si="488"/>
        <v>89.132944204502564</v>
      </c>
      <c r="J1790" s="39">
        <v>51899.655608609399</v>
      </c>
      <c r="K1790" s="40">
        <f t="shared" si="489"/>
        <v>1197.9841736550006</v>
      </c>
      <c r="L1790" s="39">
        <v>51317.368689772797</v>
      </c>
      <c r="M1790" s="39">
        <f t="shared" si="490"/>
        <v>1780.2710924916028</v>
      </c>
      <c r="N1790" s="39">
        <f t="shared" si="495"/>
        <v>582.28691883660213</v>
      </c>
      <c r="O1790" s="40">
        <f>'Estimates from MCMC'!$B$2-L1790</f>
        <v>17743.631310227203</v>
      </c>
      <c r="P1790" s="39">
        <v>52554.188072678102</v>
      </c>
      <c r="Q1790" s="40">
        <f t="shared" si="491"/>
        <v>1236.8193829053052</v>
      </c>
      <c r="R1790" s="39">
        <v>52584.749537802199</v>
      </c>
      <c r="S1790" s="39">
        <f t="shared" si="492"/>
        <v>30.561465124097595</v>
      </c>
      <c r="T1790" s="39">
        <f t="shared" si="496"/>
        <v>1267.3808480294028</v>
      </c>
      <c r="U1790" s="39">
        <v>59288.342844277897</v>
      </c>
      <c r="V1790" s="39">
        <f t="shared" si="493"/>
        <v>7970.9741545051002</v>
      </c>
      <c r="W1790" s="39">
        <v>60805.722883000002</v>
      </c>
      <c r="X1790" s="39">
        <f t="shared" si="494"/>
        <v>249.99919069270254</v>
      </c>
      <c r="Y1790" s="39">
        <f t="shared" si="497"/>
        <v>9488.3541932272055</v>
      </c>
      <c r="Z1790" s="39">
        <f t="shared" si="498"/>
        <v>8255.2771169999978</v>
      </c>
      <c r="AA1790" s="45">
        <f t="shared" si="499"/>
        <v>7.1427366014920557E-2</v>
      </c>
      <c r="AB1790" s="45">
        <f t="shared" si="500"/>
        <v>0.44923014996996313</v>
      </c>
      <c r="AC1790" s="45">
        <f t="shared" si="501"/>
        <v>1.4089516757970854E-2</v>
      </c>
      <c r="AD1790" s="45">
        <f t="shared" si="502"/>
        <v>0.53474703274285451</v>
      </c>
      <c r="AE1790" s="45">
        <f t="shared" si="503"/>
        <v>0.46525296725714543</v>
      </c>
      <c r="AF1790" s="43">
        <f>('Estimates from MCMC'!$B$2-'MCMC runs'!W1790)/'Estimates from MCMC'!$B$2</f>
        <v>0.11953602057601248</v>
      </c>
    </row>
    <row r="1791" spans="1:32" x14ac:dyDescent="0.3">
      <c r="A1791" s="38">
        <v>1478</v>
      </c>
      <c r="B1791" s="38">
        <v>1939554.1580364974</v>
      </c>
      <c r="C1791" s="39">
        <v>52445.842469270297</v>
      </c>
      <c r="D1791" s="39">
        <v>51412.054761144398</v>
      </c>
      <c r="E1791" s="39">
        <f t="shared" si="486"/>
        <v>1033.7877081258994</v>
      </c>
      <c r="F1791" s="39">
        <v>52388.662889917701</v>
      </c>
      <c r="G1791" s="40">
        <f t="shared" si="487"/>
        <v>57.179579352596193</v>
      </c>
      <c r="H1791" s="39">
        <v>52357.746265717498</v>
      </c>
      <c r="I1791" s="39">
        <f t="shared" si="488"/>
        <v>88.096203552799125</v>
      </c>
      <c r="J1791" s="39">
        <v>51267.314021710401</v>
      </c>
      <c r="K1791" s="40">
        <f t="shared" si="489"/>
        <v>1178.5284475598964</v>
      </c>
      <c r="L1791" s="39">
        <v>50691.116090627103</v>
      </c>
      <c r="M1791" s="39">
        <f t="shared" si="490"/>
        <v>1754.726378643194</v>
      </c>
      <c r="N1791" s="39">
        <f t="shared" si="495"/>
        <v>576.19793108329759</v>
      </c>
      <c r="O1791" s="40">
        <f>'Estimates from MCMC'!$B$2-L1791</f>
        <v>18369.883909372897</v>
      </c>
      <c r="P1791" s="39">
        <v>51910.491243640201</v>
      </c>
      <c r="Q1791" s="40">
        <f t="shared" si="491"/>
        <v>1219.3751530130976</v>
      </c>
      <c r="R1791" s="39">
        <v>51940.729805636503</v>
      </c>
      <c r="S1791" s="39">
        <f t="shared" si="492"/>
        <v>30.238561996302451</v>
      </c>
      <c r="T1791" s="39">
        <f t="shared" si="496"/>
        <v>1249.6137150094</v>
      </c>
      <c r="U1791" s="39">
        <v>58485.592956026601</v>
      </c>
      <c r="V1791" s="39">
        <f t="shared" si="493"/>
        <v>7794.4768653994979</v>
      </c>
      <c r="W1791" s="39">
        <v>59977.382724470102</v>
      </c>
      <c r="X1791" s="39">
        <f t="shared" si="494"/>
        <v>242.17605343410105</v>
      </c>
      <c r="Y1791" s="39">
        <f t="shared" si="497"/>
        <v>9286.266633842999</v>
      </c>
      <c r="Z1791" s="39">
        <f t="shared" si="498"/>
        <v>9083.6172755298976</v>
      </c>
      <c r="AA1791" s="45">
        <f t="shared" si="499"/>
        <v>6.8025128584062941E-2</v>
      </c>
      <c r="AB1791" s="45">
        <f t="shared" si="500"/>
        <v>0.42430735566175837</v>
      </c>
      <c r="AC1791" s="45">
        <f t="shared" si="501"/>
        <v>1.3183319754706515E-2</v>
      </c>
      <c r="AD1791" s="45">
        <f t="shared" si="502"/>
        <v>0.50551580400052787</v>
      </c>
      <c r="AE1791" s="45">
        <f t="shared" si="503"/>
        <v>0.49448419599947219</v>
      </c>
      <c r="AF1791" s="43">
        <f>('Estimates from MCMC'!$B$2-'MCMC runs'!W1791)/'Estimates from MCMC'!$B$2</f>
        <v>0.13153034673013564</v>
      </c>
    </row>
    <row r="1792" spans="1:32" x14ac:dyDescent="0.3">
      <c r="A1792" s="38">
        <v>2202</v>
      </c>
      <c r="B1792" s="38">
        <v>2359466.1034712545</v>
      </c>
      <c r="C1792" s="39">
        <v>53106.925592808897</v>
      </c>
      <c r="D1792" s="39">
        <v>52034.127350422503</v>
      </c>
      <c r="E1792" s="39">
        <f t="shared" si="486"/>
        <v>1072.7982423863941</v>
      </c>
      <c r="F1792" s="39">
        <v>53052.023332893201</v>
      </c>
      <c r="G1792" s="40">
        <f t="shared" si="487"/>
        <v>54.90225991569605</v>
      </c>
      <c r="H1792" s="39">
        <v>53015.957023110102</v>
      </c>
      <c r="I1792" s="39">
        <f t="shared" si="488"/>
        <v>90.968569698794454</v>
      </c>
      <c r="J1792" s="39">
        <v>51888.838823013597</v>
      </c>
      <c r="K1792" s="40">
        <f t="shared" si="489"/>
        <v>1218.0867697952999</v>
      </c>
      <c r="L1792" s="39">
        <v>51294.335308357098</v>
      </c>
      <c r="M1792" s="39">
        <f t="shared" si="490"/>
        <v>1812.5902844517987</v>
      </c>
      <c r="N1792" s="39">
        <f t="shared" si="495"/>
        <v>594.50351465649874</v>
      </c>
      <c r="O1792" s="40">
        <f>'Estimates from MCMC'!$B$2-L1792</f>
        <v>17766.664691642902</v>
      </c>
      <c r="P1792" s="39">
        <v>52555.789298784097</v>
      </c>
      <c r="Q1792" s="40">
        <f t="shared" si="491"/>
        <v>1261.4539904269986</v>
      </c>
      <c r="R1792" s="39">
        <v>52586.960518162603</v>
      </c>
      <c r="S1792" s="39">
        <f t="shared" si="492"/>
        <v>31.171219378506066</v>
      </c>
      <c r="T1792" s="39">
        <f t="shared" si="496"/>
        <v>1292.6252098055047</v>
      </c>
      <c r="U1792" s="39">
        <v>59348.342870588502</v>
      </c>
      <c r="V1792" s="39">
        <f t="shared" si="493"/>
        <v>8054.0075622314034</v>
      </c>
      <c r="W1792" s="39">
        <v>60897.9907337119</v>
      </c>
      <c r="X1792" s="39">
        <f t="shared" si="494"/>
        <v>257.02265331789386</v>
      </c>
      <c r="Y1792" s="39">
        <f t="shared" si="497"/>
        <v>9603.655425354802</v>
      </c>
      <c r="Z1792" s="39">
        <f t="shared" si="498"/>
        <v>8163.0092662880998</v>
      </c>
      <c r="AA1792" s="45">
        <f t="shared" si="499"/>
        <v>7.2755648414613849E-2</v>
      </c>
      <c r="AB1792" s="45">
        <f t="shared" si="500"/>
        <v>0.45332130155075501</v>
      </c>
      <c r="AC1792" s="45">
        <f t="shared" si="501"/>
        <v>1.4466567460959196E-2</v>
      </c>
      <c r="AD1792" s="45">
        <f t="shared" si="502"/>
        <v>0.540543517426328</v>
      </c>
      <c r="AE1792" s="45">
        <f t="shared" si="503"/>
        <v>0.45945648257367194</v>
      </c>
      <c r="AF1792" s="43">
        <f>('Estimates from MCMC'!$B$2-'MCMC runs'!W1792)/'Estimates from MCMC'!$B$2</f>
        <v>0.11819998647989603</v>
      </c>
    </row>
    <row r="1793" spans="1:32" x14ac:dyDescent="0.3">
      <c r="A1793" s="38">
        <v>4893</v>
      </c>
      <c r="B1793" s="38">
        <v>2129192.8491742099</v>
      </c>
      <c r="C1793" s="39">
        <v>53011.8139875505</v>
      </c>
      <c r="D1793" s="39">
        <v>51956.347453319897</v>
      </c>
      <c r="E1793" s="39">
        <f t="shared" si="486"/>
        <v>1055.4665342306034</v>
      </c>
      <c r="F1793" s="39">
        <v>52944.918234695899</v>
      </c>
      <c r="G1793" s="40">
        <f t="shared" si="487"/>
        <v>66.895752854601596</v>
      </c>
      <c r="H1793" s="39">
        <v>52921.152151426701</v>
      </c>
      <c r="I1793" s="39">
        <f t="shared" si="488"/>
        <v>90.661836123799731</v>
      </c>
      <c r="J1793" s="39">
        <v>51799.7568984522</v>
      </c>
      <c r="K1793" s="40">
        <f t="shared" si="489"/>
        <v>1212.0570890982999</v>
      </c>
      <c r="L1793" s="39">
        <v>51207.298060326</v>
      </c>
      <c r="M1793" s="39">
        <f t="shared" si="490"/>
        <v>1804.5159272245</v>
      </c>
      <c r="N1793" s="39">
        <f t="shared" si="495"/>
        <v>592.45883812620013</v>
      </c>
      <c r="O1793" s="40">
        <f>'Estimates from MCMC'!$B$2-L1793</f>
        <v>17853.701939674</v>
      </c>
      <c r="P1793" s="39">
        <v>52461.081932183399</v>
      </c>
      <c r="Q1793" s="40">
        <f t="shared" si="491"/>
        <v>1253.7838718573985</v>
      </c>
      <c r="R1793" s="39">
        <v>52492.253077941001</v>
      </c>
      <c r="S1793" s="39">
        <f t="shared" si="492"/>
        <v>31.171145757602062</v>
      </c>
      <c r="T1793" s="39">
        <f t="shared" si="496"/>
        <v>1284.9550176150005</v>
      </c>
      <c r="U1793" s="39">
        <v>59252.980688930598</v>
      </c>
      <c r="V1793" s="39">
        <f t="shared" si="493"/>
        <v>8045.682628604598</v>
      </c>
      <c r="W1793" s="39">
        <v>60794.520448587398</v>
      </c>
      <c r="X1793" s="39">
        <f t="shared" si="494"/>
        <v>256.58474204179947</v>
      </c>
      <c r="Y1793" s="39">
        <f t="shared" si="497"/>
        <v>9587.222388261398</v>
      </c>
      <c r="Z1793" s="39">
        <f t="shared" si="498"/>
        <v>8266.4795514126017</v>
      </c>
      <c r="AA1793" s="45">
        <f t="shared" si="499"/>
        <v>7.1971349244920976E-2</v>
      </c>
      <c r="AB1793" s="45">
        <f t="shared" si="500"/>
        <v>0.45064506262007803</v>
      </c>
      <c r="AC1793" s="45">
        <f t="shared" si="501"/>
        <v>1.4371514821339321E-2</v>
      </c>
      <c r="AD1793" s="45">
        <f t="shared" si="502"/>
        <v>0.53698792668633832</v>
      </c>
      <c r="AE1793" s="45">
        <f t="shared" si="503"/>
        <v>0.46301207331366168</v>
      </c>
      <c r="AF1793" s="43">
        <f>('Estimates from MCMC'!$B$2-'MCMC runs'!W1793)/'Estimates from MCMC'!$B$2</f>
        <v>0.11969823129425583</v>
      </c>
    </row>
    <row r="1794" spans="1:32" x14ac:dyDescent="0.3">
      <c r="A1794" s="38">
        <v>961</v>
      </c>
      <c r="B1794" s="38">
        <v>1922865.4188287619</v>
      </c>
      <c r="C1794" s="39">
        <v>53237.144240706999</v>
      </c>
      <c r="D1794" s="39">
        <v>52191.785269085602</v>
      </c>
      <c r="E1794" s="39">
        <f t="shared" ref="E1794:E1857" si="504">$C1794-D1794</f>
        <v>1045.3589716213974</v>
      </c>
      <c r="F1794" s="39">
        <v>53165.215653340601</v>
      </c>
      <c r="G1794" s="40">
        <f t="shared" ref="G1794:G1857" si="505">$C1794-F1794</f>
        <v>71.928587366397551</v>
      </c>
      <c r="H1794" s="39">
        <v>53147.751620588599</v>
      </c>
      <c r="I1794" s="39">
        <f t="shared" ref="I1794:I1857" si="506">$C1794-H1794</f>
        <v>89.392620118400373</v>
      </c>
      <c r="J1794" s="39">
        <v>52031.461680052103</v>
      </c>
      <c r="K1794" s="40">
        <f t="shared" ref="K1794:K1857" si="507">$C1794-J1794</f>
        <v>1205.6825606548955</v>
      </c>
      <c r="L1794" s="39">
        <v>51447.149832611402</v>
      </c>
      <c r="M1794" s="39">
        <f t="shared" ref="M1794:M1857" si="508">$C1794-L1794</f>
        <v>1789.9944080955975</v>
      </c>
      <c r="N1794" s="39">
        <f t="shared" si="495"/>
        <v>584.31184744070197</v>
      </c>
      <c r="O1794" s="40">
        <f>'Estimates from MCMC'!$B$2-L1794</f>
        <v>17613.850167388598</v>
      </c>
      <c r="P1794" s="39">
        <v>52691.468639743201</v>
      </c>
      <c r="Q1794" s="40">
        <f t="shared" ref="Q1794:Q1857" si="509">P1794-L1794</f>
        <v>1244.3188071318</v>
      </c>
      <c r="R1794" s="39">
        <v>52721.9556150512</v>
      </c>
      <c r="S1794" s="39">
        <f t="shared" ref="S1794:S1857" si="510">R1794-L1794-Q1794</f>
        <v>30.486975307998364</v>
      </c>
      <c r="T1794" s="39">
        <f t="shared" si="496"/>
        <v>1274.8057824397983</v>
      </c>
      <c r="U1794" s="39">
        <v>59508.056618387302</v>
      </c>
      <c r="V1794" s="39">
        <f t="shared" ref="V1794:V1857" si="511">U1794-L1794</f>
        <v>8060.9067857759001</v>
      </c>
      <c r="W1794" s="39">
        <v>61035.0481352672</v>
      </c>
      <c r="X1794" s="39">
        <f t="shared" ref="X1794:X1857" si="512">W1794-V1794-S1794-Q1794-L1794</f>
        <v>252.18573444009962</v>
      </c>
      <c r="Y1794" s="39">
        <f t="shared" si="497"/>
        <v>9587.898302655798</v>
      </c>
      <c r="Z1794" s="39">
        <f t="shared" si="498"/>
        <v>8025.9518647328005</v>
      </c>
      <c r="AA1794" s="45">
        <f t="shared" si="499"/>
        <v>7.2375191699998384E-2</v>
      </c>
      <c r="AB1794" s="45">
        <f t="shared" si="500"/>
        <v>0.45764592687976735</v>
      </c>
      <c r="AC1794" s="45">
        <f t="shared" si="501"/>
        <v>1.4317467904150356E-2</v>
      </c>
      <c r="AD1794" s="45">
        <f t="shared" si="502"/>
        <v>0.54433858648391609</v>
      </c>
      <c r="AE1794" s="45">
        <f t="shared" si="503"/>
        <v>0.45566141351608391</v>
      </c>
      <c r="AF1794" s="43">
        <f>('Estimates from MCMC'!$B$2-'MCMC runs'!W1794)/'Estimates from MCMC'!$B$2</f>
        <v>0.116215401814813</v>
      </c>
    </row>
    <row r="1795" spans="1:32" x14ac:dyDescent="0.3">
      <c r="A1795" s="38">
        <v>2899</v>
      </c>
      <c r="B1795" s="38">
        <v>2185818.7622597278</v>
      </c>
      <c r="C1795" s="39">
        <v>51409.508472890397</v>
      </c>
      <c r="D1795" s="39">
        <v>50384.0362329044</v>
      </c>
      <c r="E1795" s="39">
        <f t="shared" si="504"/>
        <v>1025.4722399859966</v>
      </c>
      <c r="F1795" s="39">
        <v>51345.841206529098</v>
      </c>
      <c r="G1795" s="40">
        <f t="shared" si="505"/>
        <v>63.667266361298971</v>
      </c>
      <c r="H1795" s="39">
        <v>51322.041939443399</v>
      </c>
      <c r="I1795" s="39">
        <f t="shared" si="506"/>
        <v>87.466533446997346</v>
      </c>
      <c r="J1795" s="39">
        <v>50233.631901287197</v>
      </c>
      <c r="K1795" s="40">
        <f t="shared" si="507"/>
        <v>1175.8765716031994</v>
      </c>
      <c r="L1795" s="39">
        <v>49662.048460491002</v>
      </c>
      <c r="M1795" s="39">
        <f t="shared" si="508"/>
        <v>1747.4600123993951</v>
      </c>
      <c r="N1795" s="39">
        <f t="shared" ref="N1795:N1858" si="513">M1795-K1795</f>
        <v>571.58344079619565</v>
      </c>
      <c r="O1795" s="40">
        <f>'Estimates from MCMC'!$B$2-L1795</f>
        <v>19398.951539508998</v>
      </c>
      <c r="P1795" s="39">
        <v>50871.3048515638</v>
      </c>
      <c r="Q1795" s="40">
        <f t="shared" si="509"/>
        <v>1209.2563910727986</v>
      </c>
      <c r="R1795" s="39">
        <v>50901.396153757501</v>
      </c>
      <c r="S1795" s="39">
        <f t="shared" si="510"/>
        <v>30.091302193701267</v>
      </c>
      <c r="T1795" s="39">
        <f t="shared" ref="T1795:T1858" si="514">Q1795+S1795</f>
        <v>1239.3476932664998</v>
      </c>
      <c r="U1795" s="39">
        <v>57360.326076761798</v>
      </c>
      <c r="V1795" s="39">
        <f t="shared" si="511"/>
        <v>7698.277616270796</v>
      </c>
      <c r="W1795" s="39">
        <v>58844.778719251997</v>
      </c>
      <c r="X1795" s="39">
        <f t="shared" si="512"/>
        <v>245.1049492236998</v>
      </c>
      <c r="Y1795" s="39">
        <f t="shared" ref="Y1795:Y1858" si="515">Q1795+S1795+V1795+X1795</f>
        <v>9182.7302587609956</v>
      </c>
      <c r="Z1795" s="39">
        <f t="shared" ref="Z1795:Z1858" si="516">O1795-Y1795</f>
        <v>10216.221280748003</v>
      </c>
      <c r="AA1795" s="45">
        <f t="shared" ref="AA1795:AA1858" si="517">T1795/O1795</f>
        <v>6.388735446564596E-2</v>
      </c>
      <c r="AB1795" s="45">
        <f t="shared" ref="AB1795:AB1858" si="518">V1795/O1795</f>
        <v>0.39683988078386861</v>
      </c>
      <c r="AC1795" s="45">
        <f t="shared" ref="AC1795:AC1858" si="519">X1795/O1795</f>
        <v>1.263495858136999E-2</v>
      </c>
      <c r="AD1795" s="45">
        <f t="shared" ref="AD1795:AD1858" si="520">Y1795/O1795</f>
        <v>0.47336219383088457</v>
      </c>
      <c r="AE1795" s="45">
        <f t="shared" ref="AE1795:AE1858" si="521">Z1795/O1795</f>
        <v>0.52663780616911537</v>
      </c>
      <c r="AF1795" s="43">
        <f>('Estimates from MCMC'!$B$2-'MCMC runs'!W1795)/'Estimates from MCMC'!$B$2</f>
        <v>0.14793039893352258</v>
      </c>
    </row>
    <row r="1796" spans="1:32" x14ac:dyDescent="0.3">
      <c r="A1796" s="38">
        <v>584</v>
      </c>
      <c r="B1796" s="38">
        <v>1943274.8654440038</v>
      </c>
      <c r="C1796" s="39">
        <v>54249.341557586602</v>
      </c>
      <c r="D1796" s="39">
        <v>53197.099828028899</v>
      </c>
      <c r="E1796" s="39">
        <f t="shared" si="504"/>
        <v>1052.2417295577034</v>
      </c>
      <c r="F1796" s="39">
        <v>54199.455981394</v>
      </c>
      <c r="G1796" s="40">
        <f t="shared" si="505"/>
        <v>49.885576192602457</v>
      </c>
      <c r="H1796" s="39">
        <v>54160.364652025302</v>
      </c>
      <c r="I1796" s="39">
        <f t="shared" si="506"/>
        <v>88.976905561299645</v>
      </c>
      <c r="J1796" s="39">
        <v>53058.761073833899</v>
      </c>
      <c r="K1796" s="40">
        <f t="shared" si="507"/>
        <v>1190.580483752703</v>
      </c>
      <c r="L1796" s="39">
        <v>52476.778476794803</v>
      </c>
      <c r="M1796" s="39">
        <f t="shared" si="508"/>
        <v>1772.5630807917987</v>
      </c>
      <c r="N1796" s="39">
        <f t="shared" si="513"/>
        <v>581.98259703909571</v>
      </c>
      <c r="O1796" s="40">
        <f>'Estimates from MCMC'!$B$2-L1796</f>
        <v>16584.221523205197</v>
      </c>
      <c r="P1796" s="39">
        <v>53709.991306158401</v>
      </c>
      <c r="Q1796" s="40">
        <f t="shared" si="509"/>
        <v>1233.2128293635978</v>
      </c>
      <c r="R1796" s="39">
        <v>53740.503635685302</v>
      </c>
      <c r="S1796" s="39">
        <f t="shared" si="510"/>
        <v>30.51232952690043</v>
      </c>
      <c r="T1796" s="39">
        <f t="shared" si="514"/>
        <v>1263.7251588904983</v>
      </c>
      <c r="U1796" s="39">
        <v>60520.069461114799</v>
      </c>
      <c r="V1796" s="39">
        <f t="shared" si="511"/>
        <v>8043.2909843199959</v>
      </c>
      <c r="W1796" s="39">
        <v>62029.607380689398</v>
      </c>
      <c r="X1796" s="39">
        <f t="shared" si="512"/>
        <v>245.81276068410079</v>
      </c>
      <c r="Y1796" s="39">
        <f t="shared" si="515"/>
        <v>9552.828903894595</v>
      </c>
      <c r="Z1796" s="39">
        <f t="shared" si="516"/>
        <v>7031.3926193106017</v>
      </c>
      <c r="AA1796" s="45">
        <f t="shared" si="517"/>
        <v>7.6200450960103971E-2</v>
      </c>
      <c r="AB1796" s="45">
        <f t="shared" si="518"/>
        <v>0.48499659589481209</v>
      </c>
      <c r="AC1796" s="45">
        <f t="shared" si="519"/>
        <v>1.4822086182348166E-2</v>
      </c>
      <c r="AD1796" s="45">
        <f t="shared" si="520"/>
        <v>0.57601913303726426</v>
      </c>
      <c r="AE1796" s="45">
        <f t="shared" si="521"/>
        <v>0.42398086696273579</v>
      </c>
      <c r="AF1796" s="43">
        <f>('Estimates from MCMC'!$B$2-'MCMC runs'!W1796)/'Estimates from MCMC'!$B$2</f>
        <v>0.10181423117693925</v>
      </c>
    </row>
    <row r="1797" spans="1:32" x14ac:dyDescent="0.3">
      <c r="A1797" s="38">
        <v>4428</v>
      </c>
      <c r="B1797" s="38">
        <v>1974882.0214582712</v>
      </c>
      <c r="C1797" s="39">
        <v>52196.279311004197</v>
      </c>
      <c r="D1797" s="39">
        <v>51153.345425853302</v>
      </c>
      <c r="E1797" s="39">
        <f t="shared" si="504"/>
        <v>1042.9338851508946</v>
      </c>
      <c r="F1797" s="39">
        <v>52123.344783073997</v>
      </c>
      <c r="G1797" s="40">
        <f t="shared" si="505"/>
        <v>72.934527930199692</v>
      </c>
      <c r="H1797" s="39">
        <v>52106.856332271098</v>
      </c>
      <c r="I1797" s="39">
        <f t="shared" si="506"/>
        <v>89.422978733098716</v>
      </c>
      <c r="J1797" s="39">
        <v>50992.088090058998</v>
      </c>
      <c r="K1797" s="40">
        <f t="shared" si="507"/>
        <v>1204.1912209451984</v>
      </c>
      <c r="L1797" s="39">
        <v>50407.8871053232</v>
      </c>
      <c r="M1797" s="39">
        <f t="shared" si="508"/>
        <v>1788.392205680997</v>
      </c>
      <c r="N1797" s="39">
        <f t="shared" si="513"/>
        <v>584.20098473579856</v>
      </c>
      <c r="O1797" s="40">
        <f>'Estimates from MCMC'!$B$2-L1797</f>
        <v>18653.1128946768</v>
      </c>
      <c r="P1797" s="39">
        <v>51650.151523374298</v>
      </c>
      <c r="Q1797" s="40">
        <f t="shared" si="509"/>
        <v>1242.2644180510979</v>
      </c>
      <c r="R1797" s="39">
        <v>51680.729991196597</v>
      </c>
      <c r="S1797" s="39">
        <f t="shared" si="510"/>
        <v>30.57846782229899</v>
      </c>
      <c r="T1797" s="39">
        <f t="shared" si="514"/>
        <v>1272.8428858733969</v>
      </c>
      <c r="U1797" s="39">
        <v>58291.874364162999</v>
      </c>
      <c r="V1797" s="39">
        <f t="shared" si="511"/>
        <v>7883.9872588397993</v>
      </c>
      <c r="W1797" s="39">
        <v>59817.210176320797</v>
      </c>
      <c r="X1797" s="39">
        <f t="shared" si="512"/>
        <v>252.49292628440162</v>
      </c>
      <c r="Y1797" s="39">
        <f t="shared" si="515"/>
        <v>9409.3230709975978</v>
      </c>
      <c r="Z1797" s="39">
        <f t="shared" si="516"/>
        <v>9243.7898236792025</v>
      </c>
      <c r="AA1797" s="45">
        <f t="shared" si="517"/>
        <v>6.8237558688482441E-2</v>
      </c>
      <c r="AB1797" s="45">
        <f t="shared" si="518"/>
        <v>0.42266335401260136</v>
      </c>
      <c r="AC1797" s="45">
        <f t="shared" si="519"/>
        <v>1.3536235357073172E-2</v>
      </c>
      <c r="AD1797" s="45">
        <f t="shared" si="520"/>
        <v>0.50443714805815698</v>
      </c>
      <c r="AE1797" s="45">
        <f t="shared" si="521"/>
        <v>0.49556285194184302</v>
      </c>
      <c r="AF1797" s="43">
        <f>('Estimates from MCMC'!$B$2-'MCMC runs'!W1797)/'Estimates from MCMC'!$B$2</f>
        <v>0.13384963762006347</v>
      </c>
    </row>
    <row r="1798" spans="1:32" x14ac:dyDescent="0.3">
      <c r="A1798" s="38">
        <v>1346</v>
      </c>
      <c r="B1798" s="38">
        <v>2167933.3037310871</v>
      </c>
      <c r="C1798" s="39">
        <v>52047.9028328188</v>
      </c>
      <c r="D1798" s="39">
        <v>51000.2769803794</v>
      </c>
      <c r="E1798" s="39">
        <f t="shared" si="504"/>
        <v>1047.6258524393998</v>
      </c>
      <c r="F1798" s="39">
        <v>52001.835280630403</v>
      </c>
      <c r="G1798" s="40">
        <f t="shared" si="505"/>
        <v>46.067552188396803</v>
      </c>
      <c r="H1798" s="39">
        <v>51957.9545035599</v>
      </c>
      <c r="I1798" s="39">
        <f t="shared" si="506"/>
        <v>89.948329258899321</v>
      </c>
      <c r="J1798" s="39">
        <v>50864.7167137984</v>
      </c>
      <c r="K1798" s="40">
        <f t="shared" si="507"/>
        <v>1183.1861190203999</v>
      </c>
      <c r="L1798" s="39">
        <v>50320.225973715802</v>
      </c>
      <c r="M1798" s="39">
        <f t="shared" si="508"/>
        <v>1727.6768591029977</v>
      </c>
      <c r="N1798" s="39">
        <f t="shared" si="513"/>
        <v>544.49074008259777</v>
      </c>
      <c r="O1798" s="40">
        <f>'Estimates from MCMC'!$B$2-L1798</f>
        <v>18740.774026284198</v>
      </c>
      <c r="P1798" s="39">
        <v>51518.198144495604</v>
      </c>
      <c r="Q1798" s="40">
        <f t="shared" si="509"/>
        <v>1197.9721707798017</v>
      </c>
      <c r="R1798" s="39">
        <v>51549.270440650602</v>
      </c>
      <c r="S1798" s="39">
        <f t="shared" si="510"/>
        <v>31.072296154998185</v>
      </c>
      <c r="T1798" s="39">
        <f t="shared" si="514"/>
        <v>1229.0444669347999</v>
      </c>
      <c r="U1798" s="39">
        <v>58189.9230158793</v>
      </c>
      <c r="V1798" s="39">
        <f t="shared" si="511"/>
        <v>7869.6970421634978</v>
      </c>
      <c r="W1798" s="39">
        <v>59654.527906885502</v>
      </c>
      <c r="X1798" s="39">
        <f t="shared" si="512"/>
        <v>235.56042407140194</v>
      </c>
      <c r="Y1798" s="39">
        <f t="shared" si="515"/>
        <v>9334.3019331696996</v>
      </c>
      <c r="Z1798" s="39">
        <f t="shared" si="516"/>
        <v>9406.4720931144984</v>
      </c>
      <c r="AA1798" s="45">
        <f t="shared" si="517"/>
        <v>6.5581307645620604E-2</v>
      </c>
      <c r="AB1798" s="45">
        <f t="shared" si="518"/>
        <v>0.41992379989888023</v>
      </c>
      <c r="AC1798" s="45">
        <f t="shared" si="519"/>
        <v>1.256940741833956E-2</v>
      </c>
      <c r="AD1798" s="45">
        <f t="shared" si="520"/>
        <v>0.49807451496284039</v>
      </c>
      <c r="AE1798" s="45">
        <f t="shared" si="521"/>
        <v>0.50192548503715961</v>
      </c>
      <c r="AF1798" s="43">
        <f>('Estimates from MCMC'!$B$2-'MCMC runs'!W1798)/'Estimates from MCMC'!$B$2</f>
        <v>0.1362052691550151</v>
      </c>
    </row>
    <row r="1799" spans="1:32" x14ac:dyDescent="0.3">
      <c r="A1799" s="38">
        <v>3267</v>
      </c>
      <c r="B1799" s="38">
        <v>2016125.6921060244</v>
      </c>
      <c r="C1799" s="39">
        <v>52036.945358181503</v>
      </c>
      <c r="D1799" s="39">
        <v>50995.028275010802</v>
      </c>
      <c r="E1799" s="39">
        <f t="shared" si="504"/>
        <v>1041.9170831707015</v>
      </c>
      <c r="F1799" s="39">
        <v>51970.5107079886</v>
      </c>
      <c r="G1799" s="40">
        <f t="shared" si="505"/>
        <v>66.434650192903064</v>
      </c>
      <c r="H1799" s="39">
        <v>51946.757658365997</v>
      </c>
      <c r="I1799" s="39">
        <f t="shared" si="506"/>
        <v>90.187699815505766</v>
      </c>
      <c r="J1799" s="39">
        <v>50839.400141477097</v>
      </c>
      <c r="K1799" s="40">
        <f t="shared" si="507"/>
        <v>1197.5452167044059</v>
      </c>
      <c r="L1799" s="39">
        <v>50249.959448920701</v>
      </c>
      <c r="M1799" s="39">
        <f t="shared" si="508"/>
        <v>1786.9859092608021</v>
      </c>
      <c r="N1799" s="39">
        <f t="shared" si="513"/>
        <v>589.44069255639624</v>
      </c>
      <c r="O1799" s="40">
        <f>'Estimates from MCMC'!$B$2-L1799</f>
        <v>18811.040551079299</v>
      </c>
      <c r="P1799" s="39">
        <v>51492.338155101803</v>
      </c>
      <c r="Q1799" s="40">
        <f t="shared" si="509"/>
        <v>1242.3787061811017</v>
      </c>
      <c r="R1799" s="39">
        <v>51523.507442798902</v>
      </c>
      <c r="S1799" s="39">
        <f t="shared" si="510"/>
        <v>31.169287697099207</v>
      </c>
      <c r="T1799" s="39">
        <f t="shared" si="514"/>
        <v>1273.5479938782009</v>
      </c>
      <c r="U1799" s="39">
        <v>58050.196586211801</v>
      </c>
      <c r="V1799" s="39">
        <f t="shared" si="511"/>
        <v>7800.2371372911002</v>
      </c>
      <c r="W1799" s="39">
        <v>59574.109804808701</v>
      </c>
      <c r="X1799" s="39">
        <f t="shared" si="512"/>
        <v>250.3652247186983</v>
      </c>
      <c r="Y1799" s="39">
        <f t="shared" si="515"/>
        <v>9324.1503558879995</v>
      </c>
      <c r="Z1799" s="39">
        <f t="shared" si="516"/>
        <v>9486.8901951912994</v>
      </c>
      <c r="AA1799" s="45">
        <f t="shared" si="517"/>
        <v>6.7702155572947828E-2</v>
      </c>
      <c r="AB1799" s="45">
        <f t="shared" si="518"/>
        <v>0.41466271448995179</v>
      </c>
      <c r="AC1799" s="45">
        <f t="shared" si="519"/>
        <v>1.3309483015512047E-2</v>
      </c>
      <c r="AD1799" s="45">
        <f t="shared" si="520"/>
        <v>0.49567435307841162</v>
      </c>
      <c r="AE1799" s="45">
        <f t="shared" si="521"/>
        <v>0.50432564692158832</v>
      </c>
      <c r="AF1799" s="43">
        <f>('Estimates from MCMC'!$B$2-'MCMC runs'!W1799)/'Estimates from MCMC'!$B$2</f>
        <v>0.1373697194536902</v>
      </c>
    </row>
    <row r="1800" spans="1:32" x14ac:dyDescent="0.3">
      <c r="A1800" s="38">
        <v>2246</v>
      </c>
      <c r="B1800" s="38">
        <v>1943241.4419694238</v>
      </c>
      <c r="C1800" s="39">
        <v>52647.848203868503</v>
      </c>
      <c r="D1800" s="39">
        <v>51568.096012228998</v>
      </c>
      <c r="E1800" s="39">
        <f t="shared" si="504"/>
        <v>1079.7521916395053</v>
      </c>
      <c r="F1800" s="39">
        <v>52597.638178173896</v>
      </c>
      <c r="G1800" s="40">
        <f t="shared" si="505"/>
        <v>50.210025694606884</v>
      </c>
      <c r="H1800" s="39">
        <v>52556.9270676097</v>
      </c>
      <c r="I1800" s="39">
        <f t="shared" si="506"/>
        <v>90.921136258803017</v>
      </c>
      <c r="J1800" s="39">
        <v>51427.487333112796</v>
      </c>
      <c r="K1800" s="40">
        <f t="shared" si="507"/>
        <v>1220.3608707557069</v>
      </c>
      <c r="L1800" s="39">
        <v>50833.632395289103</v>
      </c>
      <c r="M1800" s="39">
        <f t="shared" si="508"/>
        <v>1814.2158085793999</v>
      </c>
      <c r="N1800" s="39">
        <f t="shared" si="513"/>
        <v>593.85493782369304</v>
      </c>
      <c r="O1800" s="40">
        <f>'Estimates from MCMC'!$B$2-L1800</f>
        <v>18227.367604710897</v>
      </c>
      <c r="P1800" s="39">
        <v>52099.132678440197</v>
      </c>
      <c r="Q1800" s="40">
        <f t="shared" si="509"/>
        <v>1265.5002831510938</v>
      </c>
      <c r="R1800" s="39">
        <v>52130.132757505897</v>
      </c>
      <c r="S1800" s="39">
        <f t="shared" si="510"/>
        <v>31.000079065699538</v>
      </c>
      <c r="T1800" s="39">
        <f t="shared" si="514"/>
        <v>1296.5003622167933</v>
      </c>
      <c r="U1800" s="39">
        <v>58741.859713885897</v>
      </c>
      <c r="V1800" s="39">
        <f t="shared" si="511"/>
        <v>7908.2273185967933</v>
      </c>
      <c r="W1800" s="39">
        <v>60292.972201557903</v>
      </c>
      <c r="X1800" s="39">
        <f t="shared" si="512"/>
        <v>254.61212545521266</v>
      </c>
      <c r="Y1800" s="39">
        <f t="shared" si="515"/>
        <v>9459.3398062687993</v>
      </c>
      <c r="Z1800" s="39">
        <f t="shared" si="516"/>
        <v>8768.0277984420973</v>
      </c>
      <c r="AA1800" s="45">
        <f t="shared" si="517"/>
        <v>7.1129325437081239E-2</v>
      </c>
      <c r="AB1800" s="45">
        <f t="shared" si="518"/>
        <v>0.43386557456343272</v>
      </c>
      <c r="AC1800" s="45">
        <f t="shared" si="519"/>
        <v>1.3968672327067552E-2</v>
      </c>
      <c r="AD1800" s="45">
        <f t="shared" si="520"/>
        <v>0.5189635723275815</v>
      </c>
      <c r="AE1800" s="45">
        <f t="shared" si="521"/>
        <v>0.4810364276724185</v>
      </c>
      <c r="AF1800" s="43">
        <f>('Estimates from MCMC'!$B$2-'MCMC runs'!W1800)/'Estimates from MCMC'!$B$2</f>
        <v>0.126960626090588</v>
      </c>
    </row>
    <row r="1801" spans="1:32" x14ac:dyDescent="0.3">
      <c r="A1801" s="38">
        <v>3869</v>
      </c>
      <c r="B1801" s="38">
        <v>2214700.5151014784</v>
      </c>
      <c r="C1801" s="39">
        <v>51900.794043173599</v>
      </c>
      <c r="D1801" s="39">
        <v>50879.537726500399</v>
      </c>
      <c r="E1801" s="39">
        <f t="shared" si="504"/>
        <v>1021.2563166731998</v>
      </c>
      <c r="F1801" s="39">
        <v>51842.598299918704</v>
      </c>
      <c r="G1801" s="40">
        <f t="shared" si="505"/>
        <v>58.195743254895206</v>
      </c>
      <c r="H1801" s="39">
        <v>51813.777147678797</v>
      </c>
      <c r="I1801" s="39">
        <f t="shared" si="506"/>
        <v>87.016895494802156</v>
      </c>
      <c r="J1801" s="39">
        <v>50734.838755603698</v>
      </c>
      <c r="K1801" s="40">
        <f t="shared" si="507"/>
        <v>1165.955287569901</v>
      </c>
      <c r="L1801" s="39">
        <v>50166.067704409797</v>
      </c>
      <c r="M1801" s="39">
        <f t="shared" si="508"/>
        <v>1734.7263387638013</v>
      </c>
      <c r="N1801" s="39">
        <f t="shared" si="513"/>
        <v>568.77105119390035</v>
      </c>
      <c r="O1801" s="40">
        <f>'Estimates from MCMC'!$B$2-L1801</f>
        <v>18894.932295590203</v>
      </c>
      <c r="P1801" s="39">
        <v>51367.738161572102</v>
      </c>
      <c r="Q1801" s="40">
        <f t="shared" si="509"/>
        <v>1201.670457162305</v>
      </c>
      <c r="R1801" s="39">
        <v>51397.765091423797</v>
      </c>
      <c r="S1801" s="39">
        <f t="shared" si="510"/>
        <v>30.026929851694149</v>
      </c>
      <c r="T1801" s="39">
        <f t="shared" si="514"/>
        <v>1231.6973870139991</v>
      </c>
      <c r="U1801" s="39">
        <v>57832.283467779998</v>
      </c>
      <c r="V1801" s="39">
        <f t="shared" si="511"/>
        <v>7666.2157633702009</v>
      </c>
      <c r="W1801" s="39">
        <v>59303.904156771503</v>
      </c>
      <c r="X1801" s="39">
        <f t="shared" si="512"/>
        <v>239.92330197750562</v>
      </c>
      <c r="Y1801" s="39">
        <f t="shared" si="515"/>
        <v>9137.8364523617056</v>
      </c>
      <c r="Z1801" s="39">
        <f t="shared" si="516"/>
        <v>9757.095843228497</v>
      </c>
      <c r="AA1801" s="45">
        <f t="shared" si="517"/>
        <v>6.5186652576757792E-2</v>
      </c>
      <c r="AB1801" s="45">
        <f t="shared" si="518"/>
        <v>0.40572867070602747</v>
      </c>
      <c r="AC1801" s="45">
        <f t="shared" si="519"/>
        <v>1.2697759284033008E-2</v>
      </c>
      <c r="AD1801" s="45">
        <f t="shared" si="520"/>
        <v>0.48361308256681829</v>
      </c>
      <c r="AE1801" s="45">
        <f t="shared" si="521"/>
        <v>0.51638691743318177</v>
      </c>
      <c r="AF1801" s="43">
        <f>('Estimates from MCMC'!$B$2-'MCMC runs'!W1801)/'Estimates from MCMC'!$B$2</f>
        <v>0.1412822844040558</v>
      </c>
    </row>
    <row r="1802" spans="1:32" x14ac:dyDescent="0.3">
      <c r="A1802" s="38">
        <v>4399</v>
      </c>
      <c r="B1802" s="38">
        <v>1946509.9839042225</v>
      </c>
      <c r="C1802" s="39">
        <v>52714.517249508499</v>
      </c>
      <c r="D1802" s="39">
        <v>51686.198129356999</v>
      </c>
      <c r="E1802" s="39">
        <f t="shared" si="504"/>
        <v>1028.3191201515001</v>
      </c>
      <c r="F1802" s="39">
        <v>52658.040311851997</v>
      </c>
      <c r="G1802" s="40">
        <f t="shared" si="505"/>
        <v>56.476937656501832</v>
      </c>
      <c r="H1802" s="39">
        <v>52626.638707092199</v>
      </c>
      <c r="I1802" s="39">
        <f t="shared" si="506"/>
        <v>87.878542416299751</v>
      </c>
      <c r="J1802" s="39">
        <v>51542.513914734896</v>
      </c>
      <c r="K1802" s="40">
        <f t="shared" si="507"/>
        <v>1172.0033347736025</v>
      </c>
      <c r="L1802" s="39">
        <v>50967.939312259099</v>
      </c>
      <c r="M1802" s="39">
        <f t="shared" si="508"/>
        <v>1746.5779372493998</v>
      </c>
      <c r="N1802" s="39">
        <f t="shared" si="513"/>
        <v>574.57460247579729</v>
      </c>
      <c r="O1802" s="40">
        <f>'Estimates from MCMC'!$B$2-L1802</f>
        <v>18093.060687740901</v>
      </c>
      <c r="P1802" s="39">
        <v>52180.944351424201</v>
      </c>
      <c r="Q1802" s="40">
        <f t="shared" si="509"/>
        <v>1213.0050391651021</v>
      </c>
      <c r="R1802" s="39">
        <v>52211.280396636503</v>
      </c>
      <c r="S1802" s="39">
        <f t="shared" si="510"/>
        <v>30.336045212301542</v>
      </c>
      <c r="T1802" s="39">
        <f t="shared" si="514"/>
        <v>1243.3410843774036</v>
      </c>
      <c r="U1802" s="39">
        <v>58707.036548724303</v>
      </c>
      <c r="V1802" s="39">
        <f t="shared" si="511"/>
        <v>7739.0972364652043</v>
      </c>
      <c r="W1802" s="39">
        <v>60190.507380127499</v>
      </c>
      <c r="X1802" s="39">
        <f t="shared" si="512"/>
        <v>240.12974702579231</v>
      </c>
      <c r="Y1802" s="39">
        <f t="shared" si="515"/>
        <v>9222.5680678684002</v>
      </c>
      <c r="Z1802" s="39">
        <f t="shared" si="516"/>
        <v>8870.4926198725007</v>
      </c>
      <c r="AA1802" s="45">
        <f t="shared" si="517"/>
        <v>6.8719223675618321E-2</v>
      </c>
      <c r="AB1802" s="45">
        <f t="shared" si="518"/>
        <v>0.42773842248309552</v>
      </c>
      <c r="AC1802" s="45">
        <f t="shared" si="519"/>
        <v>1.3271925141360641E-2</v>
      </c>
      <c r="AD1802" s="45">
        <f t="shared" si="520"/>
        <v>0.50972957130007446</v>
      </c>
      <c r="AE1802" s="45">
        <f t="shared" si="521"/>
        <v>0.49027042869992554</v>
      </c>
      <c r="AF1802" s="43">
        <f>('Estimates from MCMC'!$B$2-'MCMC runs'!W1802)/'Estimates from MCMC'!$B$2</f>
        <v>0.12844431183841098</v>
      </c>
    </row>
    <row r="1803" spans="1:32" x14ac:dyDescent="0.3">
      <c r="A1803" s="38">
        <v>951</v>
      </c>
      <c r="B1803" s="38">
        <v>1942488.0798064973</v>
      </c>
      <c r="C1803" s="39">
        <v>52438.981812268001</v>
      </c>
      <c r="D1803" s="39">
        <v>51362.682984341001</v>
      </c>
      <c r="E1803" s="39">
        <f t="shared" si="504"/>
        <v>1076.2988279269994</v>
      </c>
      <c r="F1803" s="39">
        <v>52362.040280985602</v>
      </c>
      <c r="G1803" s="40">
        <f t="shared" si="505"/>
        <v>76.9415312823985</v>
      </c>
      <c r="H1803" s="39">
        <v>52346.311924728201</v>
      </c>
      <c r="I1803" s="39">
        <f t="shared" si="506"/>
        <v>92.669887539799674</v>
      </c>
      <c r="J1803" s="39">
        <v>51194.318654362898</v>
      </c>
      <c r="K1803" s="40">
        <f t="shared" si="507"/>
        <v>1244.6631579051027</v>
      </c>
      <c r="L1803" s="39">
        <v>50589.276688251899</v>
      </c>
      <c r="M1803" s="39">
        <f t="shared" si="508"/>
        <v>1849.7051240161018</v>
      </c>
      <c r="N1803" s="39">
        <f t="shared" si="513"/>
        <v>605.04196611099906</v>
      </c>
      <c r="O1803" s="40">
        <f>'Estimates from MCMC'!$B$2-L1803</f>
        <v>18471.723311748101</v>
      </c>
      <c r="P1803" s="39">
        <v>51879.113597118499</v>
      </c>
      <c r="Q1803" s="40">
        <f t="shared" si="509"/>
        <v>1289.8369088666004</v>
      </c>
      <c r="R1803" s="39">
        <v>51910.6645266958</v>
      </c>
      <c r="S1803" s="39">
        <f t="shared" si="510"/>
        <v>31.550929577300849</v>
      </c>
      <c r="T1803" s="39">
        <f t="shared" si="514"/>
        <v>1321.3878384439013</v>
      </c>
      <c r="U1803" s="39">
        <v>58571.3697063254</v>
      </c>
      <c r="V1803" s="39">
        <f t="shared" si="511"/>
        <v>7982.0930180735013</v>
      </c>
      <c r="W1803" s="39">
        <v>60157.949332681099</v>
      </c>
      <c r="X1803" s="39">
        <f t="shared" si="512"/>
        <v>265.19178791179729</v>
      </c>
      <c r="Y1803" s="39">
        <f t="shared" si="515"/>
        <v>9568.6726444291999</v>
      </c>
      <c r="Z1803" s="39">
        <f t="shared" si="516"/>
        <v>8903.0506673189011</v>
      </c>
      <c r="AA1803" s="45">
        <f t="shared" si="517"/>
        <v>7.1535709805889774E-2</v>
      </c>
      <c r="AB1803" s="45">
        <f t="shared" si="518"/>
        <v>0.4321249773699703</v>
      </c>
      <c r="AC1803" s="45">
        <f t="shared" si="519"/>
        <v>1.4356634919013437E-2</v>
      </c>
      <c r="AD1803" s="45">
        <f t="shared" si="520"/>
        <v>0.5180173220948735</v>
      </c>
      <c r="AE1803" s="45">
        <f t="shared" si="521"/>
        <v>0.4819826779051265</v>
      </c>
      <c r="AF1803" s="43">
        <f>('Estimates from MCMC'!$B$2-'MCMC runs'!W1803)/'Estimates from MCMC'!$B$2</f>
        <v>0.12891575081911499</v>
      </c>
    </row>
    <row r="1804" spans="1:32" x14ac:dyDescent="0.3">
      <c r="A1804" s="38">
        <v>1172</v>
      </c>
      <c r="B1804" s="38">
        <v>2094820.3925978115</v>
      </c>
      <c r="C1804" s="39">
        <v>52873.7521923245</v>
      </c>
      <c r="D1804" s="39">
        <v>51814.102240052103</v>
      </c>
      <c r="E1804" s="39">
        <f t="shared" si="504"/>
        <v>1059.6499522723971</v>
      </c>
      <c r="F1804" s="39">
        <v>52822.114439703997</v>
      </c>
      <c r="G1804" s="40">
        <f t="shared" si="505"/>
        <v>51.637752620503306</v>
      </c>
      <c r="H1804" s="39">
        <v>52784.416981924202</v>
      </c>
      <c r="I1804" s="39">
        <f t="shared" si="506"/>
        <v>89.33521040029882</v>
      </c>
      <c r="J1804" s="39">
        <v>51673.754328140101</v>
      </c>
      <c r="K1804" s="40">
        <f t="shared" si="507"/>
        <v>1199.9978641843991</v>
      </c>
      <c r="L1804" s="39">
        <v>51090.065626405398</v>
      </c>
      <c r="M1804" s="39">
        <f t="shared" si="508"/>
        <v>1783.6865659191026</v>
      </c>
      <c r="N1804" s="39">
        <f t="shared" si="513"/>
        <v>583.6887017347035</v>
      </c>
      <c r="O1804" s="40">
        <f>'Estimates from MCMC'!$B$2-L1804</f>
        <v>17970.934373594602</v>
      </c>
      <c r="P1804" s="39">
        <v>52332.528314862997</v>
      </c>
      <c r="Q1804" s="40">
        <f t="shared" si="509"/>
        <v>1242.4626884575991</v>
      </c>
      <c r="R1804" s="39">
        <v>52363.0527567053</v>
      </c>
      <c r="S1804" s="39">
        <f t="shared" si="510"/>
        <v>30.524441842302622</v>
      </c>
      <c r="T1804" s="39">
        <f t="shared" si="514"/>
        <v>1272.9871302999018</v>
      </c>
      <c r="U1804" s="39">
        <v>58911.991620540801</v>
      </c>
      <c r="V1804" s="39">
        <f t="shared" si="511"/>
        <v>7821.925994135403</v>
      </c>
      <c r="W1804" s="39">
        <v>60432.549163236603</v>
      </c>
      <c r="X1804" s="39">
        <f t="shared" si="512"/>
        <v>247.57041239590035</v>
      </c>
      <c r="Y1804" s="39">
        <f t="shared" si="515"/>
        <v>9342.4835368312051</v>
      </c>
      <c r="Z1804" s="39">
        <f t="shared" si="516"/>
        <v>8628.4508367633971</v>
      </c>
      <c r="AA1804" s="45">
        <f t="shared" si="517"/>
        <v>7.0835889989690884E-2</v>
      </c>
      <c r="AB1804" s="45">
        <f t="shared" si="518"/>
        <v>0.43525427401418065</v>
      </c>
      <c r="AC1804" s="45">
        <f t="shared" si="519"/>
        <v>1.3776156945944071E-2</v>
      </c>
      <c r="AD1804" s="45">
        <f t="shared" si="520"/>
        <v>0.51986632094981566</v>
      </c>
      <c r="AE1804" s="45">
        <f t="shared" si="521"/>
        <v>0.48013367905018439</v>
      </c>
      <c r="AF1804" s="43">
        <f>('Estimates from MCMC'!$B$2-'MCMC runs'!W1804)/'Estimates from MCMC'!$B$2</f>
        <v>0.12493955831458271</v>
      </c>
    </row>
    <row r="1805" spans="1:32" x14ac:dyDescent="0.3">
      <c r="A1805" s="38">
        <v>283</v>
      </c>
      <c r="B1805" s="38">
        <v>2066163.8814585179</v>
      </c>
      <c r="C1805" s="39">
        <v>53258.768656593202</v>
      </c>
      <c r="D1805" s="39">
        <v>52208.190545626101</v>
      </c>
      <c r="E1805" s="39">
        <f t="shared" si="504"/>
        <v>1050.5781109671007</v>
      </c>
      <c r="F1805" s="39">
        <v>53196.226850655403</v>
      </c>
      <c r="G1805" s="40">
        <f t="shared" si="505"/>
        <v>62.541805937798927</v>
      </c>
      <c r="H1805" s="39">
        <v>53168.610258248002</v>
      </c>
      <c r="I1805" s="39">
        <f t="shared" si="506"/>
        <v>90.158398345200112</v>
      </c>
      <c r="J1805" s="39">
        <v>52056.316931187997</v>
      </c>
      <c r="K1805" s="40">
        <f t="shared" si="507"/>
        <v>1202.4517254052043</v>
      </c>
      <c r="L1805" s="39">
        <v>51466.968002248002</v>
      </c>
      <c r="M1805" s="39">
        <f t="shared" si="508"/>
        <v>1791.8006543451993</v>
      </c>
      <c r="N1805" s="39">
        <f t="shared" si="513"/>
        <v>589.34892893999495</v>
      </c>
      <c r="O1805" s="40">
        <f>'Estimates from MCMC'!$B$2-L1805</f>
        <v>17594.031997751998</v>
      </c>
      <c r="P1805" s="39">
        <v>52713.1736166712</v>
      </c>
      <c r="Q1805" s="40">
        <f t="shared" si="509"/>
        <v>1246.2056144231974</v>
      </c>
      <c r="R1805" s="39">
        <v>52744.210976298302</v>
      </c>
      <c r="S1805" s="39">
        <f t="shared" si="510"/>
        <v>31.037359627101978</v>
      </c>
      <c r="T1805" s="39">
        <f t="shared" si="514"/>
        <v>1277.2429740502994</v>
      </c>
      <c r="U1805" s="39">
        <v>59535.332257637499</v>
      </c>
      <c r="V1805" s="39">
        <f t="shared" si="511"/>
        <v>8068.364255389497</v>
      </c>
      <c r="W1805" s="39">
        <v>61063.995667970303</v>
      </c>
      <c r="X1805" s="39">
        <f t="shared" si="512"/>
        <v>251.42043628250394</v>
      </c>
      <c r="Y1805" s="39">
        <f t="shared" si="515"/>
        <v>9597.0276657223003</v>
      </c>
      <c r="Z1805" s="39">
        <f t="shared" si="516"/>
        <v>7997.0043320296973</v>
      </c>
      <c r="AA1805" s="45">
        <f t="shared" si="517"/>
        <v>7.2595239920758003E-2</v>
      </c>
      <c r="AB1805" s="45">
        <f t="shared" si="518"/>
        <v>0.45858528939929166</v>
      </c>
      <c r="AC1805" s="45">
        <f t="shared" si="519"/>
        <v>1.4290097705553118E-2</v>
      </c>
      <c r="AD1805" s="45">
        <f t="shared" si="520"/>
        <v>0.54547062702560278</v>
      </c>
      <c r="AE1805" s="45">
        <f t="shared" si="521"/>
        <v>0.45452937297439727</v>
      </c>
      <c r="AF1805" s="43">
        <f>('Estimates from MCMC'!$B$2-'MCMC runs'!W1805)/'Estimates from MCMC'!$B$2</f>
        <v>0.11579624291611325</v>
      </c>
    </row>
    <row r="1806" spans="1:32" x14ac:dyDescent="0.3">
      <c r="A1806" s="38">
        <v>4555</v>
      </c>
      <c r="B1806" s="38">
        <v>2223341.3001043065</v>
      </c>
      <c r="C1806" s="39">
        <v>52613.715499970102</v>
      </c>
      <c r="D1806" s="39">
        <v>51551.851553537599</v>
      </c>
      <c r="E1806" s="39">
        <f t="shared" si="504"/>
        <v>1061.8639464325024</v>
      </c>
      <c r="F1806" s="39">
        <v>52552.138583157997</v>
      </c>
      <c r="G1806" s="40">
        <f t="shared" si="505"/>
        <v>61.576916812104173</v>
      </c>
      <c r="H1806" s="39">
        <v>52522.6492881456</v>
      </c>
      <c r="I1806" s="39">
        <f t="shared" si="506"/>
        <v>91.066211824501806</v>
      </c>
      <c r="J1806" s="39">
        <v>51399.9688360769</v>
      </c>
      <c r="K1806" s="40">
        <f t="shared" si="507"/>
        <v>1213.7466638932019</v>
      </c>
      <c r="L1806" s="39">
        <v>50804.972131221497</v>
      </c>
      <c r="M1806" s="39">
        <f t="shared" si="508"/>
        <v>1808.7433687486046</v>
      </c>
      <c r="N1806" s="39">
        <f t="shared" si="513"/>
        <v>594.99670485540264</v>
      </c>
      <c r="O1806" s="40">
        <f>'Estimates from MCMC'!$B$2-L1806</f>
        <v>18256.027868778503</v>
      </c>
      <c r="P1806" s="39">
        <v>52064.954774420497</v>
      </c>
      <c r="Q1806" s="40">
        <f t="shared" si="509"/>
        <v>1259.9826431990004</v>
      </c>
      <c r="R1806" s="39">
        <v>52096.250443010802</v>
      </c>
      <c r="S1806" s="39">
        <f t="shared" si="510"/>
        <v>31.295668590304558</v>
      </c>
      <c r="T1806" s="39">
        <f t="shared" si="514"/>
        <v>1291.278311789305</v>
      </c>
      <c r="U1806" s="39">
        <v>58731.986523936997</v>
      </c>
      <c r="V1806" s="39">
        <f t="shared" si="511"/>
        <v>7927.0143927155004</v>
      </c>
      <c r="W1806" s="39">
        <v>60277.535503038402</v>
      </c>
      <c r="X1806" s="39">
        <f t="shared" si="512"/>
        <v>254.27066731209925</v>
      </c>
      <c r="Y1806" s="39">
        <f t="shared" si="515"/>
        <v>9472.5633718169047</v>
      </c>
      <c r="Z1806" s="39">
        <f t="shared" si="516"/>
        <v>8783.4644969615983</v>
      </c>
      <c r="AA1806" s="45">
        <f t="shared" si="517"/>
        <v>7.0731613748117234E-2</v>
      </c>
      <c r="AB1806" s="45">
        <f t="shared" si="518"/>
        <v>0.43421353482223246</v>
      </c>
      <c r="AC1806" s="45">
        <f t="shared" si="519"/>
        <v>1.3928038954572012E-2</v>
      </c>
      <c r="AD1806" s="45">
        <f t="shared" si="520"/>
        <v>0.51887318752492173</v>
      </c>
      <c r="AE1806" s="45">
        <f t="shared" si="521"/>
        <v>0.48112681247507832</v>
      </c>
      <c r="AF1806" s="43">
        <f>('Estimates from MCMC'!$B$2-'MCMC runs'!W1806)/'Estimates from MCMC'!$B$2</f>
        <v>0.12718414875199605</v>
      </c>
    </row>
    <row r="1807" spans="1:32" x14ac:dyDescent="0.3">
      <c r="A1807" s="38">
        <v>1558</v>
      </c>
      <c r="B1807" s="38">
        <v>2153640.1269963165</v>
      </c>
      <c r="C1807" s="39">
        <v>53029.250283334797</v>
      </c>
      <c r="D1807" s="39">
        <v>51999.156570190702</v>
      </c>
      <c r="E1807" s="39">
        <f t="shared" si="504"/>
        <v>1030.0937131440951</v>
      </c>
      <c r="F1807" s="39">
        <v>52985.179147899697</v>
      </c>
      <c r="G1807" s="40">
        <f t="shared" si="505"/>
        <v>44.071135435100587</v>
      </c>
      <c r="H1807" s="39">
        <v>52942.292074151097</v>
      </c>
      <c r="I1807" s="39">
        <f t="shared" si="506"/>
        <v>86.958209183700092</v>
      </c>
      <c r="J1807" s="39">
        <v>51868.448730020697</v>
      </c>
      <c r="K1807" s="40">
        <f t="shared" si="507"/>
        <v>1160.8015533141006</v>
      </c>
      <c r="L1807" s="39">
        <v>51299.748908244001</v>
      </c>
      <c r="M1807" s="39">
        <f t="shared" si="508"/>
        <v>1729.5013750907965</v>
      </c>
      <c r="N1807" s="39">
        <f t="shared" si="513"/>
        <v>568.6998217766959</v>
      </c>
      <c r="O1807" s="40">
        <f>'Estimates from MCMC'!$B$2-L1807</f>
        <v>17761.251091755999</v>
      </c>
      <c r="P1807" s="39">
        <v>52496.842296279399</v>
      </c>
      <c r="Q1807" s="40">
        <f t="shared" si="509"/>
        <v>1197.0933880353987</v>
      </c>
      <c r="R1807" s="39">
        <v>52527.004149114902</v>
      </c>
      <c r="S1807" s="39">
        <f t="shared" si="510"/>
        <v>30.161852835502941</v>
      </c>
      <c r="T1807" s="39">
        <f t="shared" si="514"/>
        <v>1227.2552408709016</v>
      </c>
      <c r="U1807" s="39">
        <v>59190.7613010942</v>
      </c>
      <c r="V1807" s="39">
        <f t="shared" si="511"/>
        <v>7891.0123928501998</v>
      </c>
      <c r="W1807" s="39">
        <v>60656.955418972</v>
      </c>
      <c r="X1807" s="39">
        <f t="shared" si="512"/>
        <v>238.93887700689811</v>
      </c>
      <c r="Y1807" s="39">
        <f t="shared" si="515"/>
        <v>9357.2065107279996</v>
      </c>
      <c r="Z1807" s="39">
        <f t="shared" si="516"/>
        <v>8404.0445810279998</v>
      </c>
      <c r="AA1807" s="45">
        <f t="shared" si="517"/>
        <v>6.909734199076438E-2</v>
      </c>
      <c r="AB1807" s="45">
        <f t="shared" si="518"/>
        <v>0.44428246366681146</v>
      </c>
      <c r="AC1807" s="45">
        <f t="shared" si="519"/>
        <v>1.3452817922145312E-2</v>
      </c>
      <c r="AD1807" s="45">
        <f t="shared" si="520"/>
        <v>0.52683262357972116</v>
      </c>
      <c r="AE1807" s="45">
        <f t="shared" si="521"/>
        <v>0.47316737642027884</v>
      </c>
      <c r="AF1807" s="43">
        <f>('Estimates from MCMC'!$B$2-'MCMC runs'!W1807)/'Estimates from MCMC'!$B$2</f>
        <v>0.12169016638953968</v>
      </c>
    </row>
    <row r="1808" spans="1:32" x14ac:dyDescent="0.3">
      <c r="A1808" s="38">
        <v>49</v>
      </c>
      <c r="B1808" s="38">
        <v>2051712.2095083159</v>
      </c>
      <c r="C1808" s="39">
        <v>52120.021112963099</v>
      </c>
      <c r="D1808" s="39">
        <v>51088.831460790498</v>
      </c>
      <c r="E1808" s="39">
        <f t="shared" si="504"/>
        <v>1031.1896521726012</v>
      </c>
      <c r="F1808" s="39">
        <v>52057.261989432402</v>
      </c>
      <c r="G1808" s="40">
        <f t="shared" si="505"/>
        <v>62.759123530697252</v>
      </c>
      <c r="H1808" s="39">
        <v>52030.6069671843</v>
      </c>
      <c r="I1808" s="39">
        <f t="shared" si="506"/>
        <v>89.414145778799138</v>
      </c>
      <c r="J1808" s="39">
        <v>50937.2837046395</v>
      </c>
      <c r="K1808" s="40">
        <f t="shared" si="507"/>
        <v>1182.7374083235991</v>
      </c>
      <c r="L1808" s="39">
        <v>50352.739454672097</v>
      </c>
      <c r="M1808" s="39">
        <f t="shared" si="508"/>
        <v>1767.2816582910018</v>
      </c>
      <c r="N1808" s="39">
        <f t="shared" si="513"/>
        <v>584.54424996740272</v>
      </c>
      <c r="O1808" s="40">
        <f>'Estimates from MCMC'!$B$2-L1808</f>
        <v>18708.260545327903</v>
      </c>
      <c r="P1808" s="39">
        <v>51578.3061639835</v>
      </c>
      <c r="Q1808" s="40">
        <f t="shared" si="509"/>
        <v>1225.5667093114025</v>
      </c>
      <c r="R1808" s="39">
        <v>51609.480262922101</v>
      </c>
      <c r="S1808" s="39">
        <f t="shared" si="510"/>
        <v>31.174098938601674</v>
      </c>
      <c r="T1808" s="39">
        <f t="shared" si="514"/>
        <v>1256.7408082500042</v>
      </c>
      <c r="U1808" s="39">
        <v>58165.9082029282</v>
      </c>
      <c r="V1808" s="39">
        <f t="shared" si="511"/>
        <v>7813.1687482561028</v>
      </c>
      <c r="W1808" s="39">
        <v>59669.859674721098</v>
      </c>
      <c r="X1808" s="39">
        <f t="shared" si="512"/>
        <v>247.2106635428936</v>
      </c>
      <c r="Y1808" s="39">
        <f t="shared" si="515"/>
        <v>9317.1202200490006</v>
      </c>
      <c r="Z1808" s="39">
        <f t="shared" si="516"/>
        <v>9391.1403252789023</v>
      </c>
      <c r="AA1808" s="45">
        <f t="shared" si="517"/>
        <v>6.7175716588138687E-2</v>
      </c>
      <c r="AB1808" s="45">
        <f t="shared" si="518"/>
        <v>0.41763202566725638</v>
      </c>
      <c r="AC1808" s="45">
        <f t="shared" si="519"/>
        <v>1.3213984429174021E-2</v>
      </c>
      <c r="AD1808" s="45">
        <f t="shared" si="520"/>
        <v>0.49802172668456912</v>
      </c>
      <c r="AE1808" s="45">
        <f t="shared" si="521"/>
        <v>0.50197827331543088</v>
      </c>
      <c r="AF1808" s="43">
        <f>('Estimates from MCMC'!$B$2-'MCMC runs'!W1808)/'Estimates from MCMC'!$B$2</f>
        <v>0.1359832658849264</v>
      </c>
    </row>
    <row r="1809" spans="1:32" x14ac:dyDescent="0.3">
      <c r="A1809" s="38">
        <v>3192</v>
      </c>
      <c r="B1809" s="38">
        <v>2125463.0874902224</v>
      </c>
      <c r="C1809" s="39">
        <v>52833.877418432101</v>
      </c>
      <c r="D1809" s="39">
        <v>51755.2862724347</v>
      </c>
      <c r="E1809" s="39">
        <f t="shared" si="504"/>
        <v>1078.5911459974013</v>
      </c>
      <c r="F1809" s="39">
        <v>52779.415275692299</v>
      </c>
      <c r="G1809" s="40">
        <f t="shared" si="505"/>
        <v>54.462142739801493</v>
      </c>
      <c r="H1809" s="39">
        <v>52741.855384937197</v>
      </c>
      <c r="I1809" s="39">
        <f t="shared" si="506"/>
        <v>92.022033494904463</v>
      </c>
      <c r="J1809" s="39">
        <v>51609.428919619597</v>
      </c>
      <c r="K1809" s="40">
        <f t="shared" si="507"/>
        <v>1224.4484988125041</v>
      </c>
      <c r="L1809" s="39">
        <v>51008.417051919001</v>
      </c>
      <c r="M1809" s="39">
        <f t="shared" si="508"/>
        <v>1825.4603665130999</v>
      </c>
      <c r="N1809" s="39">
        <f t="shared" si="513"/>
        <v>601.01186770059576</v>
      </c>
      <c r="O1809" s="40">
        <f>'Estimates from MCMC'!$B$2-L1809</f>
        <v>18052.582948080999</v>
      </c>
      <c r="P1809" s="39">
        <v>52283.524191602701</v>
      </c>
      <c r="Q1809" s="40">
        <f t="shared" si="509"/>
        <v>1275.1071396836996</v>
      </c>
      <c r="R1809" s="39">
        <v>52315.108333079297</v>
      </c>
      <c r="S1809" s="39">
        <f t="shared" si="510"/>
        <v>31.584141476596415</v>
      </c>
      <c r="T1809" s="39">
        <f t="shared" si="514"/>
        <v>1306.6912811602961</v>
      </c>
      <c r="U1809" s="39">
        <v>58859.829474883001</v>
      </c>
      <c r="V1809" s="39">
        <f t="shared" si="511"/>
        <v>7851.4124229640001</v>
      </c>
      <c r="W1809" s="39">
        <v>60421.938988462403</v>
      </c>
      <c r="X1809" s="39">
        <f t="shared" si="512"/>
        <v>255.41823241910606</v>
      </c>
      <c r="Y1809" s="39">
        <f t="shared" si="515"/>
        <v>9413.5219365434023</v>
      </c>
      <c r="Z1809" s="39">
        <f t="shared" si="516"/>
        <v>8639.0610115375966</v>
      </c>
      <c r="AA1809" s="45">
        <f t="shared" si="517"/>
        <v>7.23825108527862E-2</v>
      </c>
      <c r="AB1809" s="45">
        <f t="shared" si="518"/>
        <v>0.43491906092023302</v>
      </c>
      <c r="AC1809" s="45">
        <f t="shared" si="519"/>
        <v>1.414856993892152E-2</v>
      </c>
      <c r="AD1809" s="45">
        <f t="shared" si="520"/>
        <v>0.52145014171194082</v>
      </c>
      <c r="AE1809" s="45">
        <f t="shared" si="521"/>
        <v>0.47854985828805924</v>
      </c>
      <c r="AF1809" s="43">
        <f>('Estimates from MCMC'!$B$2-'MCMC runs'!W1809)/'Estimates from MCMC'!$B$2</f>
        <v>0.12509319314139089</v>
      </c>
    </row>
    <row r="1810" spans="1:32" x14ac:dyDescent="0.3">
      <c r="A1810" s="38">
        <v>4066</v>
      </c>
      <c r="B1810" s="38">
        <v>1987478.6979847895</v>
      </c>
      <c r="C1810" s="39">
        <v>51848.796756566902</v>
      </c>
      <c r="D1810" s="39">
        <v>50798.778271217401</v>
      </c>
      <c r="E1810" s="39">
        <f t="shared" si="504"/>
        <v>1050.0184853495011</v>
      </c>
      <c r="F1810" s="39">
        <v>51785.963728502298</v>
      </c>
      <c r="G1810" s="40">
        <f t="shared" si="505"/>
        <v>62.83302806460415</v>
      </c>
      <c r="H1810" s="39">
        <v>51758.499702249399</v>
      </c>
      <c r="I1810" s="39">
        <f t="shared" si="506"/>
        <v>90.297054317503353</v>
      </c>
      <c r="J1810" s="39">
        <v>50646.448857588999</v>
      </c>
      <c r="K1810" s="40">
        <f t="shared" si="507"/>
        <v>1202.3478989779032</v>
      </c>
      <c r="L1810" s="39">
        <v>50056.696408059201</v>
      </c>
      <c r="M1810" s="39">
        <f t="shared" si="508"/>
        <v>1792.1003485077017</v>
      </c>
      <c r="N1810" s="39">
        <f t="shared" si="513"/>
        <v>589.75244952979847</v>
      </c>
      <c r="O1810" s="40">
        <f>'Estimates from MCMC'!$B$2-L1810</f>
        <v>19004.303591940799</v>
      </c>
      <c r="P1810" s="39">
        <v>51301.608113639901</v>
      </c>
      <c r="Q1810" s="40">
        <f t="shared" si="509"/>
        <v>1244.9117055807001</v>
      </c>
      <c r="R1810" s="39">
        <v>51332.830232014298</v>
      </c>
      <c r="S1810" s="39">
        <f t="shared" si="510"/>
        <v>31.222118374396814</v>
      </c>
      <c r="T1810" s="39">
        <f t="shared" si="514"/>
        <v>1276.1338239550969</v>
      </c>
      <c r="U1810" s="39">
        <v>57887.112231663101</v>
      </c>
      <c r="V1810" s="39">
        <f t="shared" si="511"/>
        <v>7830.4158236039002</v>
      </c>
      <c r="W1810" s="39">
        <v>59415.8363907967</v>
      </c>
      <c r="X1810" s="39">
        <f t="shared" si="512"/>
        <v>252.59033517850185</v>
      </c>
      <c r="Y1810" s="39">
        <f t="shared" si="515"/>
        <v>9359.1399827374989</v>
      </c>
      <c r="Z1810" s="39">
        <f t="shared" si="516"/>
        <v>9645.1636092033004</v>
      </c>
      <c r="AA1810" s="45">
        <f t="shared" si="517"/>
        <v>6.7149728364488459E-2</v>
      </c>
      <c r="AB1810" s="45">
        <f t="shared" si="518"/>
        <v>0.41203382095645763</v>
      </c>
      <c r="AC1810" s="45">
        <f t="shared" si="519"/>
        <v>1.3291217642177555E-2</v>
      </c>
      <c r="AD1810" s="45">
        <f t="shared" si="520"/>
        <v>0.49247476696312364</v>
      </c>
      <c r="AE1810" s="45">
        <f t="shared" si="521"/>
        <v>0.50752523303687636</v>
      </c>
      <c r="AF1810" s="43">
        <f>('Estimates from MCMC'!$B$2-'MCMC runs'!W1810)/'Estimates from MCMC'!$B$2</f>
        <v>0.13966151097150781</v>
      </c>
    </row>
    <row r="1811" spans="1:32" x14ac:dyDescent="0.3">
      <c r="A1811" s="38">
        <v>2664</v>
      </c>
      <c r="B1811" s="38">
        <v>1922690.7676941992</v>
      </c>
      <c r="C1811" s="39">
        <v>52791.409119623902</v>
      </c>
      <c r="D1811" s="39">
        <v>51749.710989838</v>
      </c>
      <c r="E1811" s="39">
        <f t="shared" si="504"/>
        <v>1041.698129785902</v>
      </c>
      <c r="F1811" s="39">
        <v>52716.855919849797</v>
      </c>
      <c r="G1811" s="40">
        <f t="shared" si="505"/>
        <v>74.553199774105451</v>
      </c>
      <c r="H1811" s="39">
        <v>52702.144513455198</v>
      </c>
      <c r="I1811" s="39">
        <f t="shared" si="506"/>
        <v>89.264606168704631</v>
      </c>
      <c r="J1811" s="39">
        <v>51587.057139359997</v>
      </c>
      <c r="K1811" s="40">
        <f t="shared" si="507"/>
        <v>1204.3519802639057</v>
      </c>
      <c r="L1811" s="39">
        <v>51003.686861412003</v>
      </c>
      <c r="M1811" s="39">
        <f t="shared" si="508"/>
        <v>1787.7222582118993</v>
      </c>
      <c r="N1811" s="39">
        <f t="shared" si="513"/>
        <v>583.3702779479936</v>
      </c>
      <c r="O1811" s="40">
        <f>'Estimates from MCMC'!$B$2-L1811</f>
        <v>18057.313138587997</v>
      </c>
      <c r="P1811" s="39">
        <v>52245.644158604897</v>
      </c>
      <c r="Q1811" s="40">
        <f t="shared" si="509"/>
        <v>1241.9572971928937</v>
      </c>
      <c r="R1811" s="39">
        <v>52276.050099286003</v>
      </c>
      <c r="S1811" s="39">
        <f t="shared" si="510"/>
        <v>30.405940681106586</v>
      </c>
      <c r="T1811" s="39">
        <f t="shared" si="514"/>
        <v>1272.3632378740003</v>
      </c>
      <c r="U1811" s="39">
        <v>58942.142332122603</v>
      </c>
      <c r="V1811" s="39">
        <f t="shared" si="511"/>
        <v>7938.4554707105999</v>
      </c>
      <c r="W1811" s="39">
        <v>60466.422705694102</v>
      </c>
      <c r="X1811" s="39">
        <f t="shared" si="512"/>
        <v>251.91713569749845</v>
      </c>
      <c r="Y1811" s="39">
        <f t="shared" si="515"/>
        <v>9462.7358442820987</v>
      </c>
      <c r="Z1811" s="39">
        <f t="shared" si="516"/>
        <v>8594.5772943058982</v>
      </c>
      <c r="AA1811" s="45">
        <f t="shared" si="517"/>
        <v>7.0462489524811642E-2</v>
      </c>
      <c r="AB1811" s="45">
        <f t="shared" si="518"/>
        <v>0.43962550850083737</v>
      </c>
      <c r="AC1811" s="45">
        <f t="shared" si="519"/>
        <v>1.395097563873765E-2</v>
      </c>
      <c r="AD1811" s="45">
        <f t="shared" si="520"/>
        <v>0.52403897366438668</v>
      </c>
      <c r="AE1811" s="45">
        <f t="shared" si="521"/>
        <v>0.47596102633561332</v>
      </c>
      <c r="AF1811" s="43">
        <f>('Estimates from MCMC'!$B$2-'MCMC runs'!W1811)/'Estimates from MCMC'!$B$2</f>
        <v>0.12444907102859644</v>
      </c>
    </row>
    <row r="1812" spans="1:32" x14ac:dyDescent="0.3">
      <c r="A1812" s="38">
        <v>1960</v>
      </c>
      <c r="B1812" s="38">
        <v>1996781.1067695259</v>
      </c>
      <c r="C1812" s="39">
        <v>52394.630432945698</v>
      </c>
      <c r="D1812" s="39">
        <v>51368.648942915599</v>
      </c>
      <c r="E1812" s="39">
        <f t="shared" si="504"/>
        <v>1025.9814900300989</v>
      </c>
      <c r="F1812" s="39">
        <v>52330.1782404642</v>
      </c>
      <c r="G1812" s="40">
        <f t="shared" si="505"/>
        <v>64.452192481498059</v>
      </c>
      <c r="H1812" s="39">
        <v>52306.246639562603</v>
      </c>
      <c r="I1812" s="39">
        <f t="shared" si="506"/>
        <v>88.383793383094599</v>
      </c>
      <c r="J1812" s="39">
        <v>51216.678461928197</v>
      </c>
      <c r="K1812" s="40">
        <f t="shared" si="507"/>
        <v>1177.9519710175009</v>
      </c>
      <c r="L1812" s="39">
        <v>50639.127311845798</v>
      </c>
      <c r="M1812" s="39">
        <f t="shared" si="508"/>
        <v>1755.5031210999005</v>
      </c>
      <c r="N1812" s="39">
        <f t="shared" si="513"/>
        <v>577.55115008239954</v>
      </c>
      <c r="O1812" s="40">
        <f>'Estimates from MCMC'!$B$2-L1812</f>
        <v>18421.872688154202</v>
      </c>
      <c r="P1812" s="39">
        <v>51857.966962981198</v>
      </c>
      <c r="Q1812" s="40">
        <f t="shared" si="509"/>
        <v>1218.8396511354003</v>
      </c>
      <c r="R1812" s="39">
        <v>51888.567213292699</v>
      </c>
      <c r="S1812" s="39">
        <f t="shared" si="510"/>
        <v>30.600250311501441</v>
      </c>
      <c r="T1812" s="39">
        <f t="shared" si="514"/>
        <v>1249.4399014469018</v>
      </c>
      <c r="U1812" s="39">
        <v>58362.283647282602</v>
      </c>
      <c r="V1812" s="39">
        <f t="shared" si="511"/>
        <v>7723.1563354368045</v>
      </c>
      <c r="W1812" s="39">
        <v>59854.326665421097</v>
      </c>
      <c r="X1812" s="39">
        <f t="shared" si="512"/>
        <v>242.60311669159273</v>
      </c>
      <c r="Y1812" s="39">
        <f t="shared" si="515"/>
        <v>9215.199353575299</v>
      </c>
      <c r="Z1812" s="39">
        <f t="shared" si="516"/>
        <v>9206.6733345789035</v>
      </c>
      <c r="AA1812" s="45">
        <f t="shared" si="517"/>
        <v>6.7823718174446393E-2</v>
      </c>
      <c r="AB1812" s="45">
        <f t="shared" si="518"/>
        <v>0.4192383948241602</v>
      </c>
      <c r="AC1812" s="45">
        <f t="shared" si="519"/>
        <v>1.3169297215238794E-2</v>
      </c>
      <c r="AD1812" s="45">
        <f t="shared" si="520"/>
        <v>0.50023141021384532</v>
      </c>
      <c r="AE1812" s="45">
        <f t="shared" si="521"/>
        <v>0.49976858978615463</v>
      </c>
      <c r="AF1812" s="43">
        <f>('Estimates from MCMC'!$B$2-'MCMC runs'!W1812)/'Estimates from MCMC'!$B$2</f>
        <v>0.13331219262071073</v>
      </c>
    </row>
    <row r="1813" spans="1:32" x14ac:dyDescent="0.3">
      <c r="A1813" s="38">
        <v>4013</v>
      </c>
      <c r="B1813" s="38">
        <v>2061706.6077374236</v>
      </c>
      <c r="C1813" s="39">
        <v>52765.948816241602</v>
      </c>
      <c r="D1813" s="39">
        <v>51743.162682700298</v>
      </c>
      <c r="E1813" s="39">
        <f t="shared" si="504"/>
        <v>1022.7861335413036</v>
      </c>
      <c r="F1813" s="39">
        <v>52691.8534305188</v>
      </c>
      <c r="G1813" s="40">
        <f t="shared" si="505"/>
        <v>74.095385722801439</v>
      </c>
      <c r="H1813" s="39">
        <v>52677.435120321301</v>
      </c>
      <c r="I1813" s="39">
        <f t="shared" si="506"/>
        <v>88.513695920300961</v>
      </c>
      <c r="J1813" s="39">
        <v>51581.584912746403</v>
      </c>
      <c r="K1813" s="40">
        <f t="shared" si="507"/>
        <v>1184.3639034951993</v>
      </c>
      <c r="L1813" s="39">
        <v>51002.943825521703</v>
      </c>
      <c r="M1813" s="39">
        <f t="shared" si="508"/>
        <v>1763.0049907198991</v>
      </c>
      <c r="N1813" s="39">
        <f t="shared" si="513"/>
        <v>578.64108722469973</v>
      </c>
      <c r="O1813" s="40">
        <f>'Estimates from MCMC'!$B$2-L1813</f>
        <v>18058.056174478297</v>
      </c>
      <c r="P1813" s="39">
        <v>52227.486261956197</v>
      </c>
      <c r="Q1813" s="40">
        <f t="shared" si="509"/>
        <v>1224.5424364344944</v>
      </c>
      <c r="R1813" s="39">
        <v>52257.972554451102</v>
      </c>
      <c r="S1813" s="39">
        <f t="shared" si="510"/>
        <v>30.486292494904774</v>
      </c>
      <c r="T1813" s="39">
        <f t="shared" si="514"/>
        <v>1255.0287289293992</v>
      </c>
      <c r="U1813" s="39">
        <v>58824.612126201602</v>
      </c>
      <c r="V1813" s="39">
        <f t="shared" si="511"/>
        <v>7821.6683006798994</v>
      </c>
      <c r="W1813" s="39">
        <v>60324.145064820703</v>
      </c>
      <c r="X1813" s="39">
        <f t="shared" si="512"/>
        <v>244.50420968970138</v>
      </c>
      <c r="Y1813" s="39">
        <f t="shared" si="515"/>
        <v>9321.201239299</v>
      </c>
      <c r="Z1813" s="39">
        <f t="shared" si="516"/>
        <v>8736.8549351792972</v>
      </c>
      <c r="AA1813" s="45">
        <f t="shared" si="517"/>
        <v>6.9499658036458481E-2</v>
      </c>
      <c r="AB1813" s="45">
        <f t="shared" si="518"/>
        <v>0.43314010240672374</v>
      </c>
      <c r="AC1813" s="45">
        <f t="shared" si="519"/>
        <v>1.3539896394566686E-2</v>
      </c>
      <c r="AD1813" s="45">
        <f t="shared" si="520"/>
        <v>0.51617965683774891</v>
      </c>
      <c r="AE1813" s="45">
        <f t="shared" si="521"/>
        <v>0.48382034316225109</v>
      </c>
      <c r="AF1813" s="43">
        <f>('Estimates from MCMC'!$B$2-'MCMC runs'!W1813)/'Estimates from MCMC'!$B$2</f>
        <v>0.12650924451107423</v>
      </c>
    </row>
    <row r="1814" spans="1:32" x14ac:dyDescent="0.3">
      <c r="A1814" s="38">
        <v>2694</v>
      </c>
      <c r="B1814" s="38">
        <v>2085413.9486418273</v>
      </c>
      <c r="C1814" s="39">
        <v>52410.159768363003</v>
      </c>
      <c r="D1814" s="39">
        <v>51377.647264885898</v>
      </c>
      <c r="E1814" s="39">
        <f t="shared" si="504"/>
        <v>1032.5125034771045</v>
      </c>
      <c r="F1814" s="39">
        <v>52341.226644148301</v>
      </c>
      <c r="G1814" s="40">
        <f t="shared" si="505"/>
        <v>68.93312421470182</v>
      </c>
      <c r="H1814" s="39">
        <v>52321.373601745203</v>
      </c>
      <c r="I1814" s="39">
        <f t="shared" si="506"/>
        <v>88.786166617799609</v>
      </c>
      <c r="J1814" s="39">
        <v>51220.764888777798</v>
      </c>
      <c r="K1814" s="40">
        <f t="shared" si="507"/>
        <v>1189.3948795852048</v>
      </c>
      <c r="L1814" s="39">
        <v>50640.492773677601</v>
      </c>
      <c r="M1814" s="39">
        <f t="shared" si="508"/>
        <v>1769.6669946854017</v>
      </c>
      <c r="N1814" s="39">
        <f t="shared" si="513"/>
        <v>580.27211510019697</v>
      </c>
      <c r="O1814" s="40">
        <f>'Estimates from MCMC'!$B$2-L1814</f>
        <v>18420.507226322399</v>
      </c>
      <c r="P1814" s="39">
        <v>51867.282225654402</v>
      </c>
      <c r="Q1814" s="40">
        <f t="shared" si="509"/>
        <v>1226.7894519768015</v>
      </c>
      <c r="R1814" s="39">
        <v>51897.898952032097</v>
      </c>
      <c r="S1814" s="39">
        <f t="shared" si="510"/>
        <v>30.616726377695159</v>
      </c>
      <c r="T1814" s="39">
        <f t="shared" si="514"/>
        <v>1257.4061783544967</v>
      </c>
      <c r="U1814" s="39">
        <v>58532.739572992497</v>
      </c>
      <c r="V1814" s="39">
        <f t="shared" si="511"/>
        <v>7892.2467993148966</v>
      </c>
      <c r="W1814" s="39">
        <v>60038.913950923597</v>
      </c>
      <c r="X1814" s="39">
        <f t="shared" si="512"/>
        <v>248.76819957660337</v>
      </c>
      <c r="Y1814" s="39">
        <f t="shared" si="515"/>
        <v>9398.4211772459967</v>
      </c>
      <c r="Z1814" s="39">
        <f t="shared" si="516"/>
        <v>9022.0860490764026</v>
      </c>
      <c r="AA1814" s="45">
        <f t="shared" si="517"/>
        <v>6.8261213597728604E-2</v>
      </c>
      <c r="AB1814" s="45">
        <f t="shared" si="518"/>
        <v>0.42844894021360563</v>
      </c>
      <c r="AC1814" s="45">
        <f t="shared" si="519"/>
        <v>1.3504959256557302E-2</v>
      </c>
      <c r="AD1814" s="45">
        <f t="shared" si="520"/>
        <v>0.51021511306789158</v>
      </c>
      <c r="AE1814" s="45">
        <f t="shared" si="521"/>
        <v>0.48978488693210842</v>
      </c>
      <c r="AF1814" s="43">
        <f>('Estimates from MCMC'!$B$2-'MCMC runs'!W1814)/'Estimates from MCMC'!$B$2</f>
        <v>0.13063937749346813</v>
      </c>
    </row>
    <row r="1815" spans="1:32" x14ac:dyDescent="0.3">
      <c r="A1815" s="38">
        <v>740</v>
      </c>
      <c r="B1815" s="38">
        <v>1915847.0564215349</v>
      </c>
      <c r="C1815" s="39">
        <v>51589.197615981502</v>
      </c>
      <c r="D1815" s="39">
        <v>50566.095238975897</v>
      </c>
      <c r="E1815" s="39">
        <f t="shared" si="504"/>
        <v>1023.1023770056054</v>
      </c>
      <c r="F1815" s="39">
        <v>51513.113722583701</v>
      </c>
      <c r="G1815" s="40">
        <f t="shared" si="505"/>
        <v>76.083893397801148</v>
      </c>
      <c r="H1815" s="39">
        <v>51499.720079065002</v>
      </c>
      <c r="I1815" s="39">
        <f t="shared" si="506"/>
        <v>89.477536916499957</v>
      </c>
      <c r="J1815" s="39">
        <v>50401.609301512399</v>
      </c>
      <c r="K1815" s="40">
        <f t="shared" si="507"/>
        <v>1187.5883144691034</v>
      </c>
      <c r="L1815" s="39">
        <v>49816.907854126002</v>
      </c>
      <c r="M1815" s="39">
        <f t="shared" si="508"/>
        <v>1772.2897618554998</v>
      </c>
      <c r="N1815" s="39">
        <f t="shared" si="513"/>
        <v>584.70144738639647</v>
      </c>
      <c r="O1815" s="40">
        <f>'Estimates from MCMC'!$B$2-L1815</f>
        <v>19244.092145873998</v>
      </c>
      <c r="P1815" s="39">
        <v>51047.183975667504</v>
      </c>
      <c r="Q1815" s="40">
        <f t="shared" si="509"/>
        <v>1230.2761215415012</v>
      </c>
      <c r="R1815" s="39">
        <v>51078.209344426497</v>
      </c>
      <c r="S1815" s="39">
        <f t="shared" si="510"/>
        <v>31.025368758993864</v>
      </c>
      <c r="T1815" s="39">
        <f t="shared" si="514"/>
        <v>1261.3014903004951</v>
      </c>
      <c r="U1815" s="39">
        <v>57472.083971620799</v>
      </c>
      <c r="V1815" s="39">
        <f t="shared" si="511"/>
        <v>7655.1761174947969</v>
      </c>
      <c r="W1815" s="39">
        <v>58980.843099973201</v>
      </c>
      <c r="X1815" s="39">
        <f t="shared" si="512"/>
        <v>247.45763805190654</v>
      </c>
      <c r="Y1815" s="39">
        <f t="shared" si="515"/>
        <v>9163.9352458471985</v>
      </c>
      <c r="Z1815" s="39">
        <f t="shared" si="516"/>
        <v>10080.156900026799</v>
      </c>
      <c r="AA1815" s="45">
        <f t="shared" si="517"/>
        <v>6.5542270362227636E-2</v>
      </c>
      <c r="AB1815" s="45">
        <f t="shared" si="518"/>
        <v>0.39779357007163851</v>
      </c>
      <c r="AC1815" s="45">
        <f t="shared" si="519"/>
        <v>1.285888864884501E-2</v>
      </c>
      <c r="AD1815" s="45">
        <f t="shared" si="520"/>
        <v>0.47619472908271121</v>
      </c>
      <c r="AE1815" s="45">
        <f t="shared" si="521"/>
        <v>0.52380527091728879</v>
      </c>
      <c r="AF1815" s="43">
        <f>('Estimates from MCMC'!$B$2-'MCMC runs'!W1815)/'Estimates from MCMC'!$B$2</f>
        <v>0.14596019316295447</v>
      </c>
    </row>
    <row r="1816" spans="1:32" x14ac:dyDescent="0.3">
      <c r="A1816" s="38">
        <v>3809</v>
      </c>
      <c r="B1816" s="38">
        <v>2112023.9749516551</v>
      </c>
      <c r="C1816" s="39">
        <v>52572.631955828001</v>
      </c>
      <c r="D1816" s="39">
        <v>51515.375001516302</v>
      </c>
      <c r="E1816" s="39">
        <f t="shared" si="504"/>
        <v>1057.2569543116988</v>
      </c>
      <c r="F1816" s="39">
        <v>52508.605162195199</v>
      </c>
      <c r="G1816" s="40">
        <f t="shared" si="505"/>
        <v>64.026793632801855</v>
      </c>
      <c r="H1816" s="39">
        <v>52481.932840135501</v>
      </c>
      <c r="I1816" s="39">
        <f t="shared" si="506"/>
        <v>90.699115692499618</v>
      </c>
      <c r="J1816" s="39">
        <v>51361.498779941998</v>
      </c>
      <c r="K1816" s="40">
        <f t="shared" si="507"/>
        <v>1211.1331758860033</v>
      </c>
      <c r="L1816" s="39">
        <v>50768.924338798701</v>
      </c>
      <c r="M1816" s="39">
        <f t="shared" si="508"/>
        <v>1803.7076170293003</v>
      </c>
      <c r="N1816" s="39">
        <f t="shared" si="513"/>
        <v>592.57444114329701</v>
      </c>
      <c r="O1816" s="40">
        <f>'Estimates from MCMC'!$B$2-L1816</f>
        <v>18292.075661201299</v>
      </c>
      <c r="P1816" s="39">
        <v>52024.321750286697</v>
      </c>
      <c r="Q1816" s="40">
        <f t="shared" si="509"/>
        <v>1255.3974114879966</v>
      </c>
      <c r="R1816" s="39">
        <v>52055.4691804877</v>
      </c>
      <c r="S1816" s="39">
        <f t="shared" si="510"/>
        <v>31.147430201002862</v>
      </c>
      <c r="T1816" s="39">
        <f t="shared" si="514"/>
        <v>1286.5448416889994</v>
      </c>
      <c r="U1816" s="39">
        <v>58708.852424045501</v>
      </c>
      <c r="V1816" s="39">
        <f t="shared" si="511"/>
        <v>7939.9280852468</v>
      </c>
      <c r="W1816" s="39">
        <v>60249.0258447792</v>
      </c>
      <c r="X1816" s="39">
        <f t="shared" si="512"/>
        <v>253.62857904470002</v>
      </c>
      <c r="Y1816" s="39">
        <f t="shared" si="515"/>
        <v>9480.1015059804995</v>
      </c>
      <c r="Z1816" s="39">
        <f t="shared" si="516"/>
        <v>8811.9741552207997</v>
      </c>
      <c r="AA1816" s="45">
        <f t="shared" si="517"/>
        <v>7.0333452885166334E-2</v>
      </c>
      <c r="AB1816" s="45">
        <f t="shared" si="518"/>
        <v>0.43406381169130587</v>
      </c>
      <c r="AC1816" s="45">
        <f t="shared" si="519"/>
        <v>1.3865489283026692E-2</v>
      </c>
      <c r="AD1816" s="45">
        <f t="shared" si="520"/>
        <v>0.51826275385949894</v>
      </c>
      <c r="AE1816" s="45">
        <f t="shared" si="521"/>
        <v>0.48173724614050112</v>
      </c>
      <c r="AF1816" s="43">
        <f>('Estimates from MCMC'!$B$2-'MCMC runs'!W1816)/'Estimates from MCMC'!$B$2</f>
        <v>0.12759696724954461</v>
      </c>
    </row>
    <row r="1817" spans="1:32" x14ac:dyDescent="0.3">
      <c r="A1817" s="38">
        <v>1175</v>
      </c>
      <c r="B1817" s="38">
        <v>2055681.0692632436</v>
      </c>
      <c r="C1817" s="39">
        <v>51750.737359571001</v>
      </c>
      <c r="D1817" s="39">
        <v>50697.265488528203</v>
      </c>
      <c r="E1817" s="39">
        <f t="shared" si="504"/>
        <v>1053.4718710427987</v>
      </c>
      <c r="F1817" s="39">
        <v>51679.665398259698</v>
      </c>
      <c r="G1817" s="40">
        <f t="shared" si="505"/>
        <v>71.071961311303312</v>
      </c>
      <c r="H1817" s="39">
        <v>51659.678826629097</v>
      </c>
      <c r="I1817" s="39">
        <f t="shared" si="506"/>
        <v>91.058532941904559</v>
      </c>
      <c r="J1817" s="39">
        <v>50536.188131905103</v>
      </c>
      <c r="K1817" s="40">
        <f t="shared" si="507"/>
        <v>1214.5492276658988</v>
      </c>
      <c r="L1817" s="39">
        <v>49941.4448253109</v>
      </c>
      <c r="M1817" s="39">
        <f t="shared" si="508"/>
        <v>1809.2925342601011</v>
      </c>
      <c r="N1817" s="39">
        <f t="shared" si="513"/>
        <v>594.74330659420229</v>
      </c>
      <c r="O1817" s="40">
        <f>'Estimates from MCMC'!$B$2-L1817</f>
        <v>19119.5551746891</v>
      </c>
      <c r="P1817" s="39">
        <v>51201.101207649001</v>
      </c>
      <c r="Q1817" s="40">
        <f t="shared" si="509"/>
        <v>1259.6563823381002</v>
      </c>
      <c r="R1817" s="39">
        <v>51232.362271775302</v>
      </c>
      <c r="S1817" s="39">
        <f t="shared" si="510"/>
        <v>31.26106412630179</v>
      </c>
      <c r="T1817" s="39">
        <f t="shared" si="514"/>
        <v>1290.917446464402</v>
      </c>
      <c r="U1817" s="39">
        <v>57711.407881618201</v>
      </c>
      <c r="V1817" s="39">
        <f t="shared" si="511"/>
        <v>7769.9630563073006</v>
      </c>
      <c r="W1817" s="39">
        <v>59257.152563379801</v>
      </c>
      <c r="X1817" s="39">
        <f t="shared" si="512"/>
        <v>254.82723529719806</v>
      </c>
      <c r="Y1817" s="39">
        <f t="shared" si="515"/>
        <v>9315.7077380689007</v>
      </c>
      <c r="Z1817" s="39">
        <f t="shared" si="516"/>
        <v>9803.847436620199</v>
      </c>
      <c r="AA1817" s="45">
        <f t="shared" si="517"/>
        <v>6.751817365360821E-2</v>
      </c>
      <c r="AB1817" s="45">
        <f t="shared" si="518"/>
        <v>0.40638827552815421</v>
      </c>
      <c r="AC1817" s="45">
        <f t="shared" si="519"/>
        <v>1.3328094349943044E-2</v>
      </c>
      <c r="AD1817" s="45">
        <f t="shared" si="520"/>
        <v>0.48723454353170548</v>
      </c>
      <c r="AE1817" s="45">
        <f t="shared" si="521"/>
        <v>0.51276545646829452</v>
      </c>
      <c r="AF1817" s="43">
        <f>('Estimates from MCMC'!$B$2-'MCMC runs'!W1817)/'Estimates from MCMC'!$B$2</f>
        <v>0.14195924525593603</v>
      </c>
    </row>
    <row r="1818" spans="1:32" x14ac:dyDescent="0.3">
      <c r="A1818" s="38">
        <v>4875</v>
      </c>
      <c r="B1818" s="38">
        <v>1931351.5027838568</v>
      </c>
      <c r="C1818" s="39">
        <v>53230.1408639562</v>
      </c>
      <c r="D1818" s="39">
        <v>52174.035714837497</v>
      </c>
      <c r="E1818" s="39">
        <f t="shared" si="504"/>
        <v>1056.1051491187027</v>
      </c>
      <c r="F1818" s="39">
        <v>53171.129338699</v>
      </c>
      <c r="G1818" s="40">
        <f t="shared" si="505"/>
        <v>59.011525257199537</v>
      </c>
      <c r="H1818" s="39">
        <v>53140.629367598201</v>
      </c>
      <c r="I1818" s="39">
        <f t="shared" si="506"/>
        <v>89.511496357998112</v>
      </c>
      <c r="J1818" s="39">
        <v>52026.209395252597</v>
      </c>
      <c r="K1818" s="40">
        <f t="shared" si="507"/>
        <v>1203.9314687036021</v>
      </c>
      <c r="L1818" s="39">
        <v>51441.093263803101</v>
      </c>
      <c r="M1818" s="39">
        <f t="shared" si="508"/>
        <v>1789.0476001530988</v>
      </c>
      <c r="N1818" s="39">
        <f t="shared" si="513"/>
        <v>585.11613144949661</v>
      </c>
      <c r="O1818" s="40">
        <f>'Estimates from MCMC'!$B$2-L1818</f>
        <v>17619.906736196899</v>
      </c>
      <c r="P1818" s="39">
        <v>52682.282929832698</v>
      </c>
      <c r="Q1818" s="40">
        <f t="shared" si="509"/>
        <v>1241.189666029597</v>
      </c>
      <c r="R1818" s="39">
        <v>52712.925298483402</v>
      </c>
      <c r="S1818" s="39">
        <f t="shared" si="510"/>
        <v>30.642368650704157</v>
      </c>
      <c r="T1818" s="39">
        <f t="shared" si="514"/>
        <v>1271.8320346803011</v>
      </c>
      <c r="U1818" s="39">
        <v>59525.433000373698</v>
      </c>
      <c r="V1818" s="39">
        <f t="shared" si="511"/>
        <v>8084.3397365705969</v>
      </c>
      <c r="W1818" s="39">
        <v>61050.916436152802</v>
      </c>
      <c r="X1818" s="39">
        <f t="shared" si="512"/>
        <v>253.65140109880303</v>
      </c>
      <c r="Y1818" s="39">
        <f t="shared" si="515"/>
        <v>9609.8231723497011</v>
      </c>
      <c r="Z1818" s="39">
        <f t="shared" si="516"/>
        <v>8010.0835638471981</v>
      </c>
      <c r="AA1818" s="45">
        <f t="shared" si="517"/>
        <v>7.2181541805073982E-2</v>
      </c>
      <c r="AB1818" s="45">
        <f t="shared" si="518"/>
        <v>0.45881853165333664</v>
      </c>
      <c r="AC1818" s="45">
        <f t="shared" si="519"/>
        <v>1.4395728927311646E-2</v>
      </c>
      <c r="AD1818" s="45">
        <f t="shared" si="520"/>
        <v>0.54539580238572227</v>
      </c>
      <c r="AE1818" s="45">
        <f t="shared" si="521"/>
        <v>0.45460419761427773</v>
      </c>
      <c r="AF1818" s="43">
        <f>('Estimates from MCMC'!$B$2-'MCMC runs'!W1818)/'Estimates from MCMC'!$B$2</f>
        <v>0.11598562957164243</v>
      </c>
    </row>
    <row r="1819" spans="1:32" x14ac:dyDescent="0.3">
      <c r="A1819" s="38">
        <v>3548</v>
      </c>
      <c r="B1819" s="38">
        <v>1990906.2100203147</v>
      </c>
      <c r="C1819" s="39">
        <v>52397.118610201003</v>
      </c>
      <c r="D1819" s="39">
        <v>51361.620426534202</v>
      </c>
      <c r="E1819" s="39">
        <f t="shared" si="504"/>
        <v>1035.4981836668012</v>
      </c>
      <c r="F1819" s="39">
        <v>52324.846707866098</v>
      </c>
      <c r="G1819" s="40">
        <f t="shared" si="505"/>
        <v>72.271902334905462</v>
      </c>
      <c r="H1819" s="39">
        <v>52308.042020808803</v>
      </c>
      <c r="I1819" s="39">
        <f t="shared" si="506"/>
        <v>89.076589392199821</v>
      </c>
      <c r="J1819" s="39">
        <v>51201.279485774699</v>
      </c>
      <c r="K1819" s="40">
        <f t="shared" si="507"/>
        <v>1195.8391244263039</v>
      </c>
      <c r="L1819" s="39">
        <v>50619.126854214497</v>
      </c>
      <c r="M1819" s="39">
        <f t="shared" si="508"/>
        <v>1777.9917559865062</v>
      </c>
      <c r="N1819" s="39">
        <f t="shared" si="513"/>
        <v>582.15263156020228</v>
      </c>
      <c r="O1819" s="40">
        <f>'Estimates from MCMC'!$B$2-L1819</f>
        <v>18441.873145785503</v>
      </c>
      <c r="P1819" s="39">
        <v>51854.369454952197</v>
      </c>
      <c r="Q1819" s="40">
        <f t="shared" si="509"/>
        <v>1235.2426007376998</v>
      </c>
      <c r="R1819" s="39">
        <v>51884.957297711902</v>
      </c>
      <c r="S1819" s="39">
        <f t="shared" si="510"/>
        <v>30.587842759705381</v>
      </c>
      <c r="T1819" s="39">
        <f t="shared" si="514"/>
        <v>1265.8304434974052</v>
      </c>
      <c r="U1819" s="39">
        <v>58439.748954578798</v>
      </c>
      <c r="V1819" s="39">
        <f t="shared" si="511"/>
        <v>7820.6221003643004</v>
      </c>
      <c r="W1819" s="39">
        <v>59954.163595192302</v>
      </c>
      <c r="X1819" s="39">
        <f t="shared" si="512"/>
        <v>248.58419711609895</v>
      </c>
      <c r="Y1819" s="39">
        <f t="shared" si="515"/>
        <v>9335.0367409778046</v>
      </c>
      <c r="Z1819" s="39">
        <f t="shared" si="516"/>
        <v>9106.8364048076983</v>
      </c>
      <c r="AA1819" s="45">
        <f t="shared" si="517"/>
        <v>6.8638930193849854E-2</v>
      </c>
      <c r="AB1819" s="45">
        <f t="shared" si="518"/>
        <v>0.42406875042145797</v>
      </c>
      <c r="AC1819" s="45">
        <f t="shared" si="519"/>
        <v>1.347933559411277E-2</v>
      </c>
      <c r="AD1819" s="45">
        <f t="shared" si="520"/>
        <v>0.50618701620942064</v>
      </c>
      <c r="AE1819" s="45">
        <f t="shared" si="521"/>
        <v>0.49381298379057942</v>
      </c>
      <c r="AF1819" s="43">
        <f>('Estimates from MCMC'!$B$2-'MCMC runs'!W1819)/'Estimates from MCMC'!$B$2</f>
        <v>0.13186655861930319</v>
      </c>
    </row>
    <row r="1820" spans="1:32" x14ac:dyDescent="0.3">
      <c r="A1820" s="38">
        <v>4070</v>
      </c>
      <c r="B1820" s="38">
        <v>2013744.1941482886</v>
      </c>
      <c r="C1820" s="39">
        <v>53478.768585265498</v>
      </c>
      <c r="D1820" s="39">
        <v>52422.608618831102</v>
      </c>
      <c r="E1820" s="39">
        <f t="shared" si="504"/>
        <v>1056.1599664343958</v>
      </c>
      <c r="F1820" s="39">
        <v>53413.338149528099</v>
      </c>
      <c r="G1820" s="40">
        <f t="shared" si="505"/>
        <v>65.430435737398511</v>
      </c>
      <c r="H1820" s="39">
        <v>53388.471785146299</v>
      </c>
      <c r="I1820" s="39">
        <f t="shared" si="506"/>
        <v>90.296800119198451</v>
      </c>
      <c r="J1820" s="39">
        <v>52267.731786895398</v>
      </c>
      <c r="K1820" s="40">
        <f t="shared" si="507"/>
        <v>1211.0367983700999</v>
      </c>
      <c r="L1820" s="39">
        <v>51677.436243810997</v>
      </c>
      <c r="M1820" s="39">
        <f t="shared" si="508"/>
        <v>1801.3323414545011</v>
      </c>
      <c r="N1820" s="39">
        <f t="shared" si="513"/>
        <v>590.29554308440129</v>
      </c>
      <c r="O1820" s="40">
        <f>'Estimates from MCMC'!$B$2-L1820</f>
        <v>17383.563756189003</v>
      </c>
      <c r="P1820" s="39">
        <v>52926.5451230666</v>
      </c>
      <c r="Q1820" s="40">
        <f t="shared" si="509"/>
        <v>1249.1088792556038</v>
      </c>
      <c r="R1820" s="39">
        <v>52957.601126983202</v>
      </c>
      <c r="S1820" s="39">
        <f t="shared" si="510"/>
        <v>31.056003916601185</v>
      </c>
      <c r="T1820" s="39">
        <f t="shared" si="514"/>
        <v>1280.164883172205</v>
      </c>
      <c r="U1820" s="39">
        <v>59827.529840650102</v>
      </c>
      <c r="V1820" s="39">
        <f t="shared" si="511"/>
        <v>8150.0935968391059</v>
      </c>
      <c r="W1820" s="39">
        <v>61365.279942303001</v>
      </c>
      <c r="X1820" s="39">
        <f t="shared" si="512"/>
        <v>257.58521848069358</v>
      </c>
      <c r="Y1820" s="39">
        <f t="shared" si="515"/>
        <v>9687.8436984920045</v>
      </c>
      <c r="Z1820" s="39">
        <f t="shared" si="516"/>
        <v>7695.720057696999</v>
      </c>
      <c r="AA1820" s="45">
        <f t="shared" si="517"/>
        <v>7.3642257774470032E-2</v>
      </c>
      <c r="AB1820" s="45">
        <f t="shared" si="518"/>
        <v>0.46883905458899122</v>
      </c>
      <c r="AC1820" s="45">
        <f t="shared" si="519"/>
        <v>1.4817745204229857E-2</v>
      </c>
      <c r="AD1820" s="45">
        <f t="shared" si="520"/>
        <v>0.55729905756769116</v>
      </c>
      <c r="AE1820" s="45">
        <f t="shared" si="521"/>
        <v>0.4427009424323089</v>
      </c>
      <c r="AF1820" s="43">
        <f>('Estimates from MCMC'!$B$2-'MCMC runs'!W1820)/'Estimates from MCMC'!$B$2</f>
        <v>0.11143366093304469</v>
      </c>
    </row>
    <row r="1821" spans="1:32" x14ac:dyDescent="0.3">
      <c r="A1821" s="38">
        <v>3625</v>
      </c>
      <c r="B1821" s="38">
        <v>1923859.3303292287</v>
      </c>
      <c r="C1821" s="39">
        <v>52155.297857504302</v>
      </c>
      <c r="D1821" s="39">
        <v>51105.282372023103</v>
      </c>
      <c r="E1821" s="39">
        <f t="shared" si="504"/>
        <v>1050.015485481199</v>
      </c>
      <c r="F1821" s="39">
        <v>52084.371720226001</v>
      </c>
      <c r="G1821" s="40">
        <f t="shared" si="505"/>
        <v>70.926137278300303</v>
      </c>
      <c r="H1821" s="39">
        <v>52065.1722374331</v>
      </c>
      <c r="I1821" s="39">
        <f t="shared" si="506"/>
        <v>90.125620071201411</v>
      </c>
      <c r="J1821" s="39">
        <v>50945.2422989673</v>
      </c>
      <c r="K1821" s="40">
        <f t="shared" si="507"/>
        <v>1210.0555585370021</v>
      </c>
      <c r="L1821" s="39">
        <v>50356.256061303997</v>
      </c>
      <c r="M1821" s="39">
        <f t="shared" si="508"/>
        <v>1799.0417962003048</v>
      </c>
      <c r="N1821" s="39">
        <f t="shared" si="513"/>
        <v>588.98623766330275</v>
      </c>
      <c r="O1821" s="40">
        <f>'Estimates from MCMC'!$B$2-L1821</f>
        <v>18704.743938696003</v>
      </c>
      <c r="P1821" s="39">
        <v>51607.211288923601</v>
      </c>
      <c r="Q1821" s="40">
        <f t="shared" si="509"/>
        <v>1250.9552276196046</v>
      </c>
      <c r="R1821" s="39">
        <v>51638.038301515502</v>
      </c>
      <c r="S1821" s="39">
        <f t="shared" si="510"/>
        <v>30.827012591900711</v>
      </c>
      <c r="T1821" s="39">
        <f t="shared" si="514"/>
        <v>1281.7822402115053</v>
      </c>
      <c r="U1821" s="39">
        <v>58266.026627520703</v>
      </c>
      <c r="V1821" s="39">
        <f t="shared" si="511"/>
        <v>7909.7705662167064</v>
      </c>
      <c r="W1821" s="39">
        <v>59801.479764747601</v>
      </c>
      <c r="X1821" s="39">
        <f t="shared" si="512"/>
        <v>253.67089701539226</v>
      </c>
      <c r="Y1821" s="39">
        <f t="shared" si="515"/>
        <v>9445.2237034436039</v>
      </c>
      <c r="Z1821" s="39">
        <f t="shared" si="516"/>
        <v>9259.5202352523993</v>
      </c>
      <c r="AA1821" s="45">
        <f t="shared" si="517"/>
        <v>6.8527120414612022E-2</v>
      </c>
      <c r="AB1821" s="45">
        <f t="shared" si="518"/>
        <v>0.42287510548878082</v>
      </c>
      <c r="AC1821" s="45">
        <f t="shared" si="519"/>
        <v>1.3561848151826497E-2</v>
      </c>
      <c r="AD1821" s="45">
        <f t="shared" si="520"/>
        <v>0.50496407405521937</v>
      </c>
      <c r="AE1821" s="45">
        <f t="shared" si="521"/>
        <v>0.49503592594478063</v>
      </c>
      <c r="AF1821" s="43">
        <f>('Estimates from MCMC'!$B$2-'MCMC runs'!W1821)/'Estimates from MCMC'!$B$2</f>
        <v>0.13407741323253933</v>
      </c>
    </row>
    <row r="1822" spans="1:32" x14ac:dyDescent="0.3">
      <c r="A1822" s="38">
        <v>3313</v>
      </c>
      <c r="B1822" s="38">
        <v>2101326.3273468176</v>
      </c>
      <c r="C1822" s="39">
        <v>52511.047233129197</v>
      </c>
      <c r="D1822" s="39">
        <v>51457.634624841099</v>
      </c>
      <c r="E1822" s="39">
        <f t="shared" si="504"/>
        <v>1053.4126082880975</v>
      </c>
      <c r="F1822" s="39">
        <v>52452.502413450798</v>
      </c>
      <c r="G1822" s="40">
        <f t="shared" si="505"/>
        <v>58.544819678398198</v>
      </c>
      <c r="H1822" s="39">
        <v>52421.308394478197</v>
      </c>
      <c r="I1822" s="39">
        <f t="shared" si="506"/>
        <v>89.738838650999242</v>
      </c>
      <c r="J1822" s="39">
        <v>51310.037734068101</v>
      </c>
      <c r="K1822" s="40">
        <f t="shared" si="507"/>
        <v>1201.009499061096</v>
      </c>
      <c r="L1822" s="39">
        <v>50723.723305760301</v>
      </c>
      <c r="M1822" s="39">
        <f t="shared" si="508"/>
        <v>1787.323927368896</v>
      </c>
      <c r="N1822" s="39">
        <f t="shared" si="513"/>
        <v>586.31442830779997</v>
      </c>
      <c r="O1822" s="40">
        <f>'Estimates from MCMC'!$B$2-L1822</f>
        <v>18337.276694239699</v>
      </c>
      <c r="P1822" s="39">
        <v>51965.657717460403</v>
      </c>
      <c r="Q1822" s="40">
        <f t="shared" si="509"/>
        <v>1241.9344117001019</v>
      </c>
      <c r="R1822" s="39">
        <v>51996.520300474796</v>
      </c>
      <c r="S1822" s="39">
        <f t="shared" si="510"/>
        <v>30.862583014393749</v>
      </c>
      <c r="T1822" s="39">
        <f t="shared" si="514"/>
        <v>1272.7969947144957</v>
      </c>
      <c r="U1822" s="39">
        <v>58614.771456657501</v>
      </c>
      <c r="V1822" s="39">
        <f t="shared" si="511"/>
        <v>7891.0481508972007</v>
      </c>
      <c r="W1822" s="39">
        <v>60138.493838355098</v>
      </c>
      <c r="X1822" s="39">
        <f t="shared" si="512"/>
        <v>250.92538698310091</v>
      </c>
      <c r="Y1822" s="39">
        <f t="shared" si="515"/>
        <v>9414.7705325947973</v>
      </c>
      <c r="Z1822" s="39">
        <f t="shared" si="516"/>
        <v>8922.506161644902</v>
      </c>
      <c r="AA1822" s="45">
        <f t="shared" si="517"/>
        <v>6.9410360978755387E-2</v>
      </c>
      <c r="AB1822" s="45">
        <f t="shared" si="518"/>
        <v>0.43032824788950375</v>
      </c>
      <c r="AC1822" s="45">
        <f t="shared" si="519"/>
        <v>1.3683895987779051E-2</v>
      </c>
      <c r="AD1822" s="45">
        <f t="shared" si="520"/>
        <v>0.51342250485603813</v>
      </c>
      <c r="AE1822" s="45">
        <f t="shared" si="521"/>
        <v>0.48657749514396187</v>
      </c>
      <c r="AF1822" s="43">
        <f>('Estimates from MCMC'!$B$2-'MCMC runs'!W1822)/'Estimates from MCMC'!$B$2</f>
        <v>0.12919746545293151</v>
      </c>
    </row>
    <row r="1823" spans="1:32" x14ac:dyDescent="0.3">
      <c r="A1823" s="38">
        <v>3431</v>
      </c>
      <c r="B1823" s="38">
        <v>1952984.3764874663</v>
      </c>
      <c r="C1823" s="39">
        <v>52258.738843815903</v>
      </c>
      <c r="D1823" s="39">
        <v>51214.665616435697</v>
      </c>
      <c r="E1823" s="39">
        <f t="shared" si="504"/>
        <v>1044.0732273802059</v>
      </c>
      <c r="F1823" s="39">
        <v>52198.962120714299</v>
      </c>
      <c r="G1823" s="40">
        <f t="shared" si="505"/>
        <v>59.776723101604148</v>
      </c>
      <c r="H1823" s="39">
        <v>52168.961161814397</v>
      </c>
      <c r="I1823" s="39">
        <f t="shared" si="506"/>
        <v>89.777682001506037</v>
      </c>
      <c r="J1823" s="39">
        <v>51065.898509738501</v>
      </c>
      <c r="K1823" s="40">
        <f t="shared" si="507"/>
        <v>1192.8403340774021</v>
      </c>
      <c r="L1823" s="39">
        <v>50479.4799635831</v>
      </c>
      <c r="M1823" s="39">
        <f t="shared" si="508"/>
        <v>1779.2588802328028</v>
      </c>
      <c r="N1823" s="39">
        <f t="shared" si="513"/>
        <v>586.41854615540069</v>
      </c>
      <c r="O1823" s="40">
        <f>'Estimates from MCMC'!$B$2-L1823</f>
        <v>18581.5200364169</v>
      </c>
      <c r="P1823" s="39">
        <v>51717.268835374598</v>
      </c>
      <c r="Q1823" s="40">
        <f t="shared" si="509"/>
        <v>1237.7888717914975</v>
      </c>
      <c r="R1823" s="39">
        <v>51748.335217972999</v>
      </c>
      <c r="S1823" s="39">
        <f t="shared" si="510"/>
        <v>31.066382598401105</v>
      </c>
      <c r="T1823" s="39">
        <f t="shared" si="514"/>
        <v>1268.8552543898986</v>
      </c>
      <c r="U1823" s="39">
        <v>58165.513445909397</v>
      </c>
      <c r="V1823" s="39">
        <f t="shared" si="511"/>
        <v>7686.0334823262965</v>
      </c>
      <c r="W1823" s="39">
        <v>59681.169364310699</v>
      </c>
      <c r="X1823" s="39">
        <f t="shared" si="512"/>
        <v>246.80066401140357</v>
      </c>
      <c r="Y1823" s="39">
        <f t="shared" si="515"/>
        <v>9201.6894007275987</v>
      </c>
      <c r="Z1823" s="39">
        <f t="shared" si="516"/>
        <v>9379.8306356893008</v>
      </c>
      <c r="AA1823" s="45">
        <f t="shared" si="517"/>
        <v>6.828586961148167E-2</v>
      </c>
      <c r="AB1823" s="45">
        <f t="shared" si="518"/>
        <v>0.41363857570655477</v>
      </c>
      <c r="AC1823" s="45">
        <f t="shared" si="519"/>
        <v>1.3282049236430201E-2</v>
      </c>
      <c r="AD1823" s="45">
        <f t="shared" si="520"/>
        <v>0.49520649455446669</v>
      </c>
      <c r="AE1823" s="45">
        <f t="shared" si="521"/>
        <v>0.50479350544553336</v>
      </c>
      <c r="AF1823" s="43">
        <f>('Estimates from MCMC'!$B$2-'MCMC runs'!W1823)/'Estimates from MCMC'!$B$2</f>
        <v>0.13581950211681412</v>
      </c>
    </row>
    <row r="1824" spans="1:32" x14ac:dyDescent="0.3">
      <c r="A1824" s="38">
        <v>712</v>
      </c>
      <c r="B1824" s="38">
        <v>1976983.4049066266</v>
      </c>
      <c r="C1824" s="39">
        <v>53045.008203195903</v>
      </c>
      <c r="D1824" s="39">
        <v>52025.8485768014</v>
      </c>
      <c r="E1824" s="39">
        <f t="shared" si="504"/>
        <v>1019.159626394503</v>
      </c>
      <c r="F1824" s="39">
        <v>52982.556457972198</v>
      </c>
      <c r="G1824" s="40">
        <f t="shared" si="505"/>
        <v>62.451745223705075</v>
      </c>
      <c r="H1824" s="39">
        <v>52957.577305427898</v>
      </c>
      <c r="I1824" s="39">
        <f t="shared" si="506"/>
        <v>87.430897768004797</v>
      </c>
      <c r="J1824" s="39">
        <v>51876.716517526402</v>
      </c>
      <c r="K1824" s="40">
        <f t="shared" si="507"/>
        <v>1168.291685669501</v>
      </c>
      <c r="L1824" s="39">
        <v>51304.776697877802</v>
      </c>
      <c r="M1824" s="39">
        <f t="shared" si="508"/>
        <v>1740.231505318101</v>
      </c>
      <c r="N1824" s="39">
        <f t="shared" si="513"/>
        <v>571.93981964859995</v>
      </c>
      <c r="O1824" s="40">
        <f>'Estimates from MCMC'!$B$2-L1824</f>
        <v>17756.223302122198</v>
      </c>
      <c r="P1824" s="39">
        <v>52511.266957442604</v>
      </c>
      <c r="Q1824" s="40">
        <f t="shared" si="509"/>
        <v>1206.4902595648018</v>
      </c>
      <c r="R1824" s="39">
        <v>52541.436305933297</v>
      </c>
      <c r="S1824" s="39">
        <f t="shared" si="510"/>
        <v>30.169348490693665</v>
      </c>
      <c r="T1824" s="39">
        <f t="shared" si="514"/>
        <v>1236.6596080554955</v>
      </c>
      <c r="U1824" s="39">
        <v>59109.250720852498</v>
      </c>
      <c r="V1824" s="39">
        <f t="shared" si="511"/>
        <v>7804.4740229746967</v>
      </c>
      <c r="W1824" s="39">
        <v>60585.873839092703</v>
      </c>
      <c r="X1824" s="39">
        <f t="shared" si="512"/>
        <v>239.96351018470887</v>
      </c>
      <c r="Y1824" s="39">
        <f t="shared" si="515"/>
        <v>9281.0971412149011</v>
      </c>
      <c r="Z1824" s="39">
        <f t="shared" si="516"/>
        <v>8475.1261609072972</v>
      </c>
      <c r="AA1824" s="45">
        <f t="shared" si="517"/>
        <v>6.964654515849053E-2</v>
      </c>
      <c r="AB1824" s="45">
        <f t="shared" si="518"/>
        <v>0.43953457276254898</v>
      </c>
      <c r="AC1824" s="45">
        <f t="shared" si="519"/>
        <v>1.3514332755436162E-2</v>
      </c>
      <c r="AD1824" s="45">
        <f t="shared" si="520"/>
        <v>0.5226954506764756</v>
      </c>
      <c r="AE1824" s="45">
        <f t="shared" si="521"/>
        <v>0.47730454932352434</v>
      </c>
      <c r="AF1824" s="43">
        <f>('Estimates from MCMC'!$B$2-'MCMC runs'!W1824)/'Estimates from MCMC'!$B$2</f>
        <v>0.12271942429022599</v>
      </c>
    </row>
    <row r="1825" spans="1:32" x14ac:dyDescent="0.3">
      <c r="A1825" s="38">
        <v>3932</v>
      </c>
      <c r="B1825" s="38">
        <v>2005625.6538129046</v>
      </c>
      <c r="C1825" s="39">
        <v>52322.399847610097</v>
      </c>
      <c r="D1825" s="39">
        <v>51230.751636194698</v>
      </c>
      <c r="E1825" s="39">
        <f t="shared" si="504"/>
        <v>1091.6482114153987</v>
      </c>
      <c r="F1825" s="39">
        <v>52263.007416352702</v>
      </c>
      <c r="G1825" s="40">
        <f t="shared" si="505"/>
        <v>59.392431257394492</v>
      </c>
      <c r="H1825" s="39">
        <v>52228.962051468603</v>
      </c>
      <c r="I1825" s="39">
        <f t="shared" si="506"/>
        <v>93.437796141493891</v>
      </c>
      <c r="J1825" s="39">
        <v>51078.750494334403</v>
      </c>
      <c r="K1825" s="40">
        <f t="shared" si="507"/>
        <v>1243.649353275694</v>
      </c>
      <c r="L1825" s="39">
        <v>50468.889730117102</v>
      </c>
      <c r="M1825" s="39">
        <f t="shared" si="508"/>
        <v>1853.5101174929951</v>
      </c>
      <c r="N1825" s="39">
        <f t="shared" si="513"/>
        <v>609.86076421730104</v>
      </c>
      <c r="O1825" s="40">
        <f>'Estimates from MCMC'!$B$2-L1825</f>
        <v>18592.110269882898</v>
      </c>
      <c r="P1825" s="39">
        <v>51763.331655841197</v>
      </c>
      <c r="Q1825" s="40">
        <f t="shared" si="509"/>
        <v>1294.4419257240952</v>
      </c>
      <c r="R1825" s="39">
        <v>51795.376561593999</v>
      </c>
      <c r="S1825" s="39">
        <f t="shared" si="510"/>
        <v>32.044905752802151</v>
      </c>
      <c r="T1825" s="39">
        <f t="shared" si="514"/>
        <v>1326.4868314768974</v>
      </c>
      <c r="U1825" s="39">
        <v>58395.279166299602</v>
      </c>
      <c r="V1825" s="39">
        <f t="shared" si="511"/>
        <v>7926.3894361825005</v>
      </c>
      <c r="W1825" s="39">
        <v>59985.146850883903</v>
      </c>
      <c r="X1825" s="39">
        <f t="shared" si="512"/>
        <v>263.3808531074028</v>
      </c>
      <c r="Y1825" s="39">
        <f t="shared" si="515"/>
        <v>9516.2571207668007</v>
      </c>
      <c r="Z1825" s="39">
        <f t="shared" si="516"/>
        <v>9075.8531491160975</v>
      </c>
      <c r="AA1825" s="45">
        <f t="shared" si="517"/>
        <v>7.1346760116072189E-2</v>
      </c>
      <c r="AB1825" s="45">
        <f t="shared" si="518"/>
        <v>0.42633081028044184</v>
      </c>
      <c r="AC1825" s="45">
        <f t="shared" si="519"/>
        <v>1.4166269954522042E-2</v>
      </c>
      <c r="AD1825" s="45">
        <f t="shared" si="520"/>
        <v>0.51184384035103614</v>
      </c>
      <c r="AE1825" s="45">
        <f t="shared" si="521"/>
        <v>0.48815615964896392</v>
      </c>
      <c r="AF1825" s="43">
        <f>('Estimates from MCMC'!$B$2-'MCMC runs'!W1825)/'Estimates from MCMC'!$B$2</f>
        <v>0.13141792254841514</v>
      </c>
    </row>
    <row r="1826" spans="1:32" x14ac:dyDescent="0.3">
      <c r="A1826" s="38">
        <v>4048</v>
      </c>
      <c r="B1826" s="38">
        <v>1960328.2033562351</v>
      </c>
      <c r="C1826" s="39">
        <v>52633.649055596303</v>
      </c>
      <c r="D1826" s="39">
        <v>51605.159819503497</v>
      </c>
      <c r="E1826" s="39">
        <f t="shared" si="504"/>
        <v>1028.4892360928061</v>
      </c>
      <c r="F1826" s="39">
        <v>52561.50895761</v>
      </c>
      <c r="G1826" s="40">
        <f t="shared" si="505"/>
        <v>72.140097986302862</v>
      </c>
      <c r="H1826" s="39">
        <v>52545.181385464202</v>
      </c>
      <c r="I1826" s="39">
        <f t="shared" si="506"/>
        <v>88.467670132100466</v>
      </c>
      <c r="J1826" s="39">
        <v>51445.512475765499</v>
      </c>
      <c r="K1826" s="40">
        <f t="shared" si="507"/>
        <v>1188.1365798308034</v>
      </c>
      <c r="L1826" s="39">
        <v>50866.997042192001</v>
      </c>
      <c r="M1826" s="39">
        <f t="shared" si="508"/>
        <v>1766.6520134043021</v>
      </c>
      <c r="N1826" s="39">
        <f t="shared" si="513"/>
        <v>578.51543357349874</v>
      </c>
      <c r="O1826" s="40">
        <f>'Estimates from MCMC'!$B$2-L1826</f>
        <v>18194.002957807999</v>
      </c>
      <c r="P1826" s="39">
        <v>52090.708871906099</v>
      </c>
      <c r="Q1826" s="40">
        <f t="shared" si="509"/>
        <v>1223.7118297140987</v>
      </c>
      <c r="R1826" s="39">
        <v>52121.087103793703</v>
      </c>
      <c r="S1826" s="39">
        <f t="shared" si="510"/>
        <v>30.378231887603761</v>
      </c>
      <c r="T1826" s="39">
        <f t="shared" si="514"/>
        <v>1254.0900616017025</v>
      </c>
      <c r="U1826" s="39">
        <v>58815.098121167801</v>
      </c>
      <c r="V1826" s="39">
        <f t="shared" si="511"/>
        <v>7948.1010789758002</v>
      </c>
      <c r="W1826" s="39">
        <v>60318.083434473097</v>
      </c>
      <c r="X1826" s="39">
        <f t="shared" si="512"/>
        <v>248.89525170359411</v>
      </c>
      <c r="Y1826" s="39">
        <f t="shared" si="515"/>
        <v>9451.0863922810968</v>
      </c>
      <c r="Z1826" s="39">
        <f t="shared" si="516"/>
        <v>8742.9165655269026</v>
      </c>
      <c r="AA1826" s="45">
        <f t="shared" si="517"/>
        <v>6.8928759905664785E-2</v>
      </c>
      <c r="AB1826" s="45">
        <f t="shared" si="518"/>
        <v>0.43685279690277579</v>
      </c>
      <c r="AC1826" s="45">
        <f t="shared" si="519"/>
        <v>1.3680070970681036E-2</v>
      </c>
      <c r="AD1826" s="45">
        <f t="shared" si="520"/>
        <v>0.51946162777912164</v>
      </c>
      <c r="AE1826" s="45">
        <f t="shared" si="521"/>
        <v>0.48053837222087836</v>
      </c>
      <c r="AF1826" s="43">
        <f>('Estimates from MCMC'!$B$2-'MCMC runs'!W1826)/'Estimates from MCMC'!$B$2</f>
        <v>0.12659701663061501</v>
      </c>
    </row>
    <row r="1827" spans="1:32" x14ac:dyDescent="0.3">
      <c r="A1827" s="38">
        <v>2651</v>
      </c>
      <c r="B1827" s="38">
        <v>2047315.217833335</v>
      </c>
      <c r="C1827" s="39">
        <v>51987.692967487099</v>
      </c>
      <c r="D1827" s="39">
        <v>50953.547444789903</v>
      </c>
      <c r="E1827" s="39">
        <f t="shared" si="504"/>
        <v>1034.1455226971957</v>
      </c>
      <c r="F1827" s="39">
        <v>51915.938254762499</v>
      </c>
      <c r="G1827" s="40">
        <f t="shared" si="505"/>
        <v>71.754712724599813</v>
      </c>
      <c r="H1827" s="39">
        <v>51898.903984501798</v>
      </c>
      <c r="I1827" s="39">
        <f t="shared" si="506"/>
        <v>88.788982985301118</v>
      </c>
      <c r="J1827" s="39">
        <v>50793.963310691302</v>
      </c>
      <c r="K1827" s="40">
        <f t="shared" si="507"/>
        <v>1193.7296567957965</v>
      </c>
      <c r="L1827" s="39">
        <v>50213.9030327051</v>
      </c>
      <c r="M1827" s="39">
        <f t="shared" si="508"/>
        <v>1773.7899347819985</v>
      </c>
      <c r="N1827" s="39">
        <f t="shared" si="513"/>
        <v>580.06027798620198</v>
      </c>
      <c r="O1827" s="40">
        <f>'Estimates from MCMC'!$B$2-L1827</f>
        <v>18847.0969672949</v>
      </c>
      <c r="P1827" s="39">
        <v>51444.804755899502</v>
      </c>
      <c r="Q1827" s="40">
        <f t="shared" si="509"/>
        <v>1230.9017231944017</v>
      </c>
      <c r="R1827" s="39">
        <v>51475.302778348399</v>
      </c>
      <c r="S1827" s="39">
        <f t="shared" si="510"/>
        <v>30.498022448897245</v>
      </c>
      <c r="T1827" s="39">
        <f t="shared" si="514"/>
        <v>1261.399745643299</v>
      </c>
      <c r="U1827" s="39">
        <v>57923.797426606303</v>
      </c>
      <c r="V1827" s="39">
        <f t="shared" si="511"/>
        <v>7709.8943939012024</v>
      </c>
      <c r="W1827" s="39">
        <v>59433.915412551498</v>
      </c>
      <c r="X1827" s="39">
        <f t="shared" si="512"/>
        <v>248.718240301896</v>
      </c>
      <c r="Y1827" s="39">
        <f t="shared" si="515"/>
        <v>9220.0123798463974</v>
      </c>
      <c r="Z1827" s="39">
        <f t="shared" si="516"/>
        <v>9627.0845874485021</v>
      </c>
      <c r="AA1827" s="45">
        <f t="shared" si="517"/>
        <v>6.6928065782872984E-2</v>
      </c>
      <c r="AB1827" s="45">
        <f t="shared" si="518"/>
        <v>0.40907596577234534</v>
      </c>
      <c r="AC1827" s="45">
        <f t="shared" si="519"/>
        <v>1.319663398206595E-2</v>
      </c>
      <c r="AD1827" s="45">
        <f t="shared" si="520"/>
        <v>0.48920066553728431</v>
      </c>
      <c r="AE1827" s="45">
        <f t="shared" si="521"/>
        <v>0.51079933446271575</v>
      </c>
      <c r="AF1827" s="43">
        <f>('Estimates from MCMC'!$B$2-'MCMC runs'!W1827)/'Estimates from MCMC'!$B$2</f>
        <v>0.13939972759514779</v>
      </c>
    </row>
    <row r="1828" spans="1:32" x14ac:dyDescent="0.3">
      <c r="A1828" s="38">
        <v>2747</v>
      </c>
      <c r="B1828" s="38">
        <v>2069440.8290681161</v>
      </c>
      <c r="C1828" s="39">
        <v>52730.111029936699</v>
      </c>
      <c r="D1828" s="39">
        <v>51691.561338507898</v>
      </c>
      <c r="E1828" s="39">
        <f t="shared" si="504"/>
        <v>1038.5496914288015</v>
      </c>
      <c r="F1828" s="39">
        <v>52656.420799691899</v>
      </c>
      <c r="G1828" s="40">
        <f t="shared" si="505"/>
        <v>73.69023024479975</v>
      </c>
      <c r="H1828" s="39">
        <v>52640.652592484497</v>
      </c>
      <c r="I1828" s="39">
        <f t="shared" si="506"/>
        <v>89.458437452201906</v>
      </c>
      <c r="J1828" s="39">
        <v>51529.509344036502</v>
      </c>
      <c r="K1828" s="40">
        <f t="shared" si="507"/>
        <v>1200.6016859001975</v>
      </c>
      <c r="L1828" s="39">
        <v>50944.860372752497</v>
      </c>
      <c r="M1828" s="39">
        <f t="shared" si="508"/>
        <v>1785.2506571842023</v>
      </c>
      <c r="N1828" s="39">
        <f t="shared" si="513"/>
        <v>584.6489712840048</v>
      </c>
      <c r="O1828" s="40">
        <f>'Estimates from MCMC'!$B$2-L1828</f>
        <v>18116.139627247503</v>
      </c>
      <c r="P1828" s="39">
        <v>52185.221086479803</v>
      </c>
      <c r="Q1828" s="40">
        <f t="shared" si="509"/>
        <v>1240.3607137273066</v>
      </c>
      <c r="R1828" s="39">
        <v>52215.906660819302</v>
      </c>
      <c r="S1828" s="39">
        <f t="shared" si="510"/>
        <v>30.685574339498999</v>
      </c>
      <c r="T1828" s="39">
        <f t="shared" si="514"/>
        <v>1271.0462880668056</v>
      </c>
      <c r="U1828" s="39">
        <v>58831.0453289172</v>
      </c>
      <c r="V1828" s="39">
        <f t="shared" si="511"/>
        <v>7886.1849561647032</v>
      </c>
      <c r="W1828" s="39">
        <v>60352.623908949703</v>
      </c>
      <c r="X1828" s="39">
        <f t="shared" si="512"/>
        <v>250.53229196569737</v>
      </c>
      <c r="Y1828" s="39">
        <f t="shared" si="515"/>
        <v>9407.7635361972061</v>
      </c>
      <c r="Z1828" s="39">
        <f t="shared" si="516"/>
        <v>8708.376091050297</v>
      </c>
      <c r="AA1828" s="45">
        <f t="shared" si="517"/>
        <v>7.0160989825619025E-2</v>
      </c>
      <c r="AB1828" s="45">
        <f t="shared" si="518"/>
        <v>0.43531266144049363</v>
      </c>
      <c r="AC1828" s="45">
        <f t="shared" si="519"/>
        <v>1.382923167521216E-2</v>
      </c>
      <c r="AD1828" s="45">
        <f t="shared" si="520"/>
        <v>0.51930288294132487</v>
      </c>
      <c r="AE1828" s="45">
        <f t="shared" si="521"/>
        <v>0.48069711705867518</v>
      </c>
      <c r="AF1828" s="43">
        <f>('Estimates from MCMC'!$B$2-'MCMC runs'!W1828)/'Estimates from MCMC'!$B$2</f>
        <v>0.12609687220066748</v>
      </c>
    </row>
    <row r="1829" spans="1:32" x14ac:dyDescent="0.3">
      <c r="A1829" s="38">
        <v>3100</v>
      </c>
      <c r="B1829" s="38">
        <v>2272373.6831269884</v>
      </c>
      <c r="C1829" s="39">
        <v>53173.335699151503</v>
      </c>
      <c r="D1829" s="39">
        <v>52147.5017352184</v>
      </c>
      <c r="E1829" s="39">
        <f t="shared" si="504"/>
        <v>1025.8339639331025</v>
      </c>
      <c r="F1829" s="39">
        <v>53096.6461473011</v>
      </c>
      <c r="G1829" s="40">
        <f t="shared" si="505"/>
        <v>76.689551850402495</v>
      </c>
      <c r="H1829" s="39">
        <v>53085.5599958729</v>
      </c>
      <c r="I1829" s="39">
        <f t="shared" si="506"/>
        <v>87.775703278603032</v>
      </c>
      <c r="J1829" s="39">
        <v>51984.122636166801</v>
      </c>
      <c r="K1829" s="40">
        <f t="shared" si="507"/>
        <v>1189.2130629847015</v>
      </c>
      <c r="L1829" s="39">
        <v>51410.057500237199</v>
      </c>
      <c r="M1829" s="39">
        <f t="shared" si="508"/>
        <v>1763.2781989143041</v>
      </c>
      <c r="N1829" s="39">
        <f t="shared" si="513"/>
        <v>574.06513592960255</v>
      </c>
      <c r="O1829" s="40">
        <f>'Estimates from MCMC'!$B$2-L1829</f>
        <v>17650.942499762801</v>
      </c>
      <c r="P1829" s="39">
        <v>52632.149385607197</v>
      </c>
      <c r="Q1829" s="40">
        <f t="shared" si="509"/>
        <v>1222.0918853699986</v>
      </c>
      <c r="R1829" s="39">
        <v>52662.067974718302</v>
      </c>
      <c r="S1829" s="39">
        <f t="shared" si="510"/>
        <v>29.918589111104666</v>
      </c>
      <c r="T1829" s="39">
        <f t="shared" si="514"/>
        <v>1252.0104744811033</v>
      </c>
      <c r="U1829" s="39">
        <v>59369.616774535498</v>
      </c>
      <c r="V1829" s="39">
        <f t="shared" si="511"/>
        <v>7959.559274298299</v>
      </c>
      <c r="W1829" s="39">
        <v>60869.212162259399</v>
      </c>
      <c r="X1829" s="39">
        <f t="shared" si="512"/>
        <v>247.58491324279748</v>
      </c>
      <c r="Y1829" s="39">
        <f t="shared" si="515"/>
        <v>9459.1546620221998</v>
      </c>
      <c r="Z1829" s="39">
        <f t="shared" si="516"/>
        <v>8191.7878377406014</v>
      </c>
      <c r="AA1829" s="45">
        <f t="shared" si="517"/>
        <v>7.0931649938689015E-2</v>
      </c>
      <c r="AB1829" s="45">
        <f t="shared" si="518"/>
        <v>0.45094245105638192</v>
      </c>
      <c r="AC1829" s="45">
        <f t="shared" si="519"/>
        <v>1.4026724819149154E-2</v>
      </c>
      <c r="AD1829" s="45">
        <f t="shared" si="520"/>
        <v>0.53590082581422016</v>
      </c>
      <c r="AE1829" s="45">
        <f t="shared" si="521"/>
        <v>0.46409917418577989</v>
      </c>
      <c r="AF1829" s="43">
        <f>('Estimates from MCMC'!$B$2-'MCMC runs'!W1829)/'Estimates from MCMC'!$B$2</f>
        <v>0.11861669882771175</v>
      </c>
    </row>
    <row r="1830" spans="1:32" x14ac:dyDescent="0.3">
      <c r="A1830" s="38">
        <v>4575</v>
      </c>
      <c r="B1830" s="38">
        <v>2272373.6831269884</v>
      </c>
      <c r="C1830" s="39">
        <v>53173.335699151503</v>
      </c>
      <c r="D1830" s="39">
        <v>52147.5017352184</v>
      </c>
      <c r="E1830" s="39">
        <f t="shared" si="504"/>
        <v>1025.8339639331025</v>
      </c>
      <c r="F1830" s="39">
        <v>53096.6461473011</v>
      </c>
      <c r="G1830" s="40">
        <f t="shared" si="505"/>
        <v>76.689551850402495</v>
      </c>
      <c r="H1830" s="39">
        <v>53085.5599958729</v>
      </c>
      <c r="I1830" s="39">
        <f t="shared" si="506"/>
        <v>87.775703278603032</v>
      </c>
      <c r="J1830" s="39">
        <v>51984.122636166801</v>
      </c>
      <c r="K1830" s="40">
        <f t="shared" si="507"/>
        <v>1189.2130629847015</v>
      </c>
      <c r="L1830" s="39">
        <v>51410.057500237199</v>
      </c>
      <c r="M1830" s="39">
        <f t="shared" si="508"/>
        <v>1763.2781989143041</v>
      </c>
      <c r="N1830" s="39">
        <f t="shared" si="513"/>
        <v>574.06513592960255</v>
      </c>
      <c r="O1830" s="40">
        <f>'Estimates from MCMC'!$B$2-L1830</f>
        <v>17650.942499762801</v>
      </c>
      <c r="P1830" s="39">
        <v>52632.149385607197</v>
      </c>
      <c r="Q1830" s="40">
        <f t="shared" si="509"/>
        <v>1222.0918853699986</v>
      </c>
      <c r="R1830" s="39">
        <v>52662.067974718302</v>
      </c>
      <c r="S1830" s="39">
        <f t="shared" si="510"/>
        <v>29.918589111104666</v>
      </c>
      <c r="T1830" s="39">
        <f t="shared" si="514"/>
        <v>1252.0104744811033</v>
      </c>
      <c r="U1830" s="39">
        <v>59369.616774535498</v>
      </c>
      <c r="V1830" s="39">
        <f t="shared" si="511"/>
        <v>7959.559274298299</v>
      </c>
      <c r="W1830" s="39">
        <v>60869.212162259399</v>
      </c>
      <c r="X1830" s="39">
        <f t="shared" si="512"/>
        <v>247.58491324279748</v>
      </c>
      <c r="Y1830" s="39">
        <f t="shared" si="515"/>
        <v>9459.1546620221998</v>
      </c>
      <c r="Z1830" s="39">
        <f t="shared" si="516"/>
        <v>8191.7878377406014</v>
      </c>
      <c r="AA1830" s="45">
        <f t="shared" si="517"/>
        <v>7.0931649938689015E-2</v>
      </c>
      <c r="AB1830" s="45">
        <f t="shared" si="518"/>
        <v>0.45094245105638192</v>
      </c>
      <c r="AC1830" s="45">
        <f t="shared" si="519"/>
        <v>1.4026724819149154E-2</v>
      </c>
      <c r="AD1830" s="45">
        <f t="shared" si="520"/>
        <v>0.53590082581422016</v>
      </c>
      <c r="AE1830" s="45">
        <f t="shared" si="521"/>
        <v>0.46409917418577989</v>
      </c>
      <c r="AF1830" s="43">
        <f>('Estimates from MCMC'!$B$2-'MCMC runs'!W1830)/'Estimates from MCMC'!$B$2</f>
        <v>0.11861669882771175</v>
      </c>
    </row>
    <row r="1831" spans="1:32" x14ac:dyDescent="0.3">
      <c r="A1831" s="38">
        <v>2613</v>
      </c>
      <c r="B1831" s="38">
        <v>2092189.4567804025</v>
      </c>
      <c r="C1831" s="39">
        <v>52724.517408423802</v>
      </c>
      <c r="D1831" s="39">
        <v>51679.027396184101</v>
      </c>
      <c r="E1831" s="39">
        <f t="shared" si="504"/>
        <v>1045.4900122397012</v>
      </c>
      <c r="F1831" s="39">
        <v>52659.263032142102</v>
      </c>
      <c r="G1831" s="40">
        <f t="shared" si="505"/>
        <v>65.254376281700388</v>
      </c>
      <c r="H1831" s="39">
        <v>52635.501104716597</v>
      </c>
      <c r="I1831" s="39">
        <f t="shared" si="506"/>
        <v>89.016303707205225</v>
      </c>
      <c r="J1831" s="39">
        <v>51525.742018378398</v>
      </c>
      <c r="K1831" s="40">
        <f t="shared" si="507"/>
        <v>1198.7753900454045</v>
      </c>
      <c r="L1831" s="39">
        <v>50944.203984708503</v>
      </c>
      <c r="M1831" s="39">
        <f t="shared" si="508"/>
        <v>1780.313423715299</v>
      </c>
      <c r="N1831" s="39">
        <f t="shared" si="513"/>
        <v>581.5380336698945</v>
      </c>
      <c r="O1831" s="40">
        <f>'Estimates from MCMC'!$B$2-L1831</f>
        <v>18116.796015291497</v>
      </c>
      <c r="P1831" s="39">
        <v>52182.164942666197</v>
      </c>
      <c r="Q1831" s="40">
        <f t="shared" si="509"/>
        <v>1237.9609579576936</v>
      </c>
      <c r="R1831" s="39">
        <v>52212.637469741298</v>
      </c>
      <c r="S1831" s="39">
        <f t="shared" si="510"/>
        <v>30.472527075100516</v>
      </c>
      <c r="T1831" s="39">
        <f t="shared" si="514"/>
        <v>1268.4334850327941</v>
      </c>
      <c r="U1831" s="39">
        <v>58730.628694477098</v>
      </c>
      <c r="V1831" s="39">
        <f t="shared" si="511"/>
        <v>7786.4247097685948</v>
      </c>
      <c r="W1831" s="39">
        <v>60247.256679176702</v>
      </c>
      <c r="X1831" s="39">
        <f t="shared" si="512"/>
        <v>248.19449966680986</v>
      </c>
      <c r="Y1831" s="39">
        <f t="shared" si="515"/>
        <v>9303.0526944681988</v>
      </c>
      <c r="Z1831" s="39">
        <f t="shared" si="516"/>
        <v>8813.7433208232978</v>
      </c>
      <c r="AA1831" s="45">
        <f t="shared" si="517"/>
        <v>7.0014227900020057E-2</v>
      </c>
      <c r="AB1831" s="45">
        <f t="shared" si="518"/>
        <v>0.42979038364159183</v>
      </c>
      <c r="AC1831" s="45">
        <f t="shared" si="519"/>
        <v>1.3699690577590049E-2</v>
      </c>
      <c r="AD1831" s="45">
        <f t="shared" si="520"/>
        <v>0.51350430211920195</v>
      </c>
      <c r="AE1831" s="45">
        <f t="shared" si="521"/>
        <v>0.48649569788079805</v>
      </c>
      <c r="AF1831" s="43">
        <f>('Estimates from MCMC'!$B$2-'MCMC runs'!W1831)/'Estimates from MCMC'!$B$2</f>
        <v>0.12762258468344359</v>
      </c>
    </row>
    <row r="1832" spans="1:32" x14ac:dyDescent="0.3">
      <c r="A1832" s="38">
        <v>365</v>
      </c>
      <c r="B1832" s="38">
        <v>1985055.1070781201</v>
      </c>
      <c r="C1832" s="39">
        <v>53460.432901075503</v>
      </c>
      <c r="D1832" s="39">
        <v>52427.444085026997</v>
      </c>
      <c r="E1832" s="39">
        <f t="shared" si="504"/>
        <v>1032.9888160485061</v>
      </c>
      <c r="F1832" s="39">
        <v>53375.4099089757</v>
      </c>
      <c r="G1832" s="40">
        <f t="shared" si="505"/>
        <v>85.02299209980265</v>
      </c>
      <c r="H1832" s="39">
        <v>53369.941590760202</v>
      </c>
      <c r="I1832" s="39">
        <f t="shared" si="506"/>
        <v>90.491310315301234</v>
      </c>
      <c r="J1832" s="39">
        <v>52253.263194440697</v>
      </c>
      <c r="K1832" s="40">
        <f t="shared" si="507"/>
        <v>1207.1697066348061</v>
      </c>
      <c r="L1832" s="39">
        <v>51661.4441058964</v>
      </c>
      <c r="M1832" s="39">
        <f t="shared" si="508"/>
        <v>1798.9887951791025</v>
      </c>
      <c r="N1832" s="39">
        <f t="shared" si="513"/>
        <v>591.81908854429639</v>
      </c>
      <c r="O1832" s="40">
        <f>'Estimates from MCMC'!$B$2-L1832</f>
        <v>17399.5558941036</v>
      </c>
      <c r="P1832" s="39">
        <v>52912.258140128397</v>
      </c>
      <c r="Q1832" s="40">
        <f t="shared" si="509"/>
        <v>1250.8140342319966</v>
      </c>
      <c r="R1832" s="39">
        <v>52943.357614391804</v>
      </c>
      <c r="S1832" s="39">
        <f t="shared" si="510"/>
        <v>31.099474263406591</v>
      </c>
      <c r="T1832" s="39">
        <f t="shared" si="514"/>
        <v>1281.9135084954032</v>
      </c>
      <c r="U1832" s="39">
        <v>59737.168477172003</v>
      </c>
      <c r="V1832" s="39">
        <f t="shared" si="511"/>
        <v>8075.7243712756026</v>
      </c>
      <c r="W1832" s="39">
        <v>61272.465067261503</v>
      </c>
      <c r="X1832" s="39">
        <f t="shared" si="512"/>
        <v>253.38308159409644</v>
      </c>
      <c r="Y1832" s="39">
        <f t="shared" si="515"/>
        <v>9611.0209613651023</v>
      </c>
      <c r="Z1832" s="39">
        <f t="shared" si="516"/>
        <v>7788.5349327384974</v>
      </c>
      <c r="AA1832" s="45">
        <f t="shared" si="517"/>
        <v>7.3675070576359997E-2</v>
      </c>
      <c r="AB1832" s="45">
        <f t="shared" si="518"/>
        <v>0.46413393654560586</v>
      </c>
      <c r="AC1832" s="45">
        <f t="shared" si="519"/>
        <v>1.4562617755086694E-2</v>
      </c>
      <c r="AD1832" s="45">
        <f t="shared" si="520"/>
        <v>0.5523716248770526</v>
      </c>
      <c r="AE1832" s="45">
        <f t="shared" si="521"/>
        <v>0.44762837512294745</v>
      </c>
      <c r="AF1832" s="43">
        <f>('Estimates from MCMC'!$B$2-'MCMC runs'!W1832)/'Estimates from MCMC'!$B$2</f>
        <v>0.11277761591547324</v>
      </c>
    </row>
    <row r="1833" spans="1:32" x14ac:dyDescent="0.3">
      <c r="A1833" s="38">
        <v>2311</v>
      </c>
      <c r="B1833" s="38">
        <v>2004314.0947758087</v>
      </c>
      <c r="C1833" s="39">
        <v>52179.538518137</v>
      </c>
      <c r="D1833" s="39">
        <v>51121.479092319998</v>
      </c>
      <c r="E1833" s="39">
        <f t="shared" si="504"/>
        <v>1058.0594258170022</v>
      </c>
      <c r="F1833" s="39">
        <v>52127.8473576213</v>
      </c>
      <c r="G1833" s="40">
        <f t="shared" si="505"/>
        <v>51.691160515700176</v>
      </c>
      <c r="H1833" s="39">
        <v>52090.073696825799</v>
      </c>
      <c r="I1833" s="39">
        <f t="shared" si="506"/>
        <v>89.464821311201376</v>
      </c>
      <c r="J1833" s="39">
        <v>50980.910585992802</v>
      </c>
      <c r="K1833" s="40">
        <f t="shared" si="507"/>
        <v>1198.627932144198</v>
      </c>
      <c r="L1833" s="39">
        <v>50396.502615020298</v>
      </c>
      <c r="M1833" s="39">
        <f t="shared" si="508"/>
        <v>1783.0359031167027</v>
      </c>
      <c r="N1833" s="39">
        <f t="shared" si="513"/>
        <v>584.4079709725047</v>
      </c>
      <c r="O1833" s="40">
        <f>'Estimates from MCMC'!$B$2-L1833</f>
        <v>18664.497384979702</v>
      </c>
      <c r="P1833" s="39">
        <v>51632.6723514443</v>
      </c>
      <c r="Q1833" s="40">
        <f t="shared" si="509"/>
        <v>1236.1697364240026</v>
      </c>
      <c r="R1833" s="39">
        <v>51663.532461051298</v>
      </c>
      <c r="S1833" s="39">
        <f t="shared" si="510"/>
        <v>30.860109606997867</v>
      </c>
      <c r="T1833" s="39">
        <f t="shared" si="514"/>
        <v>1267.0298460310005</v>
      </c>
      <c r="U1833" s="39">
        <v>58308.032540502601</v>
      </c>
      <c r="V1833" s="39">
        <f t="shared" si="511"/>
        <v>7911.529925482304</v>
      </c>
      <c r="W1833" s="39">
        <v>59827.370635159699</v>
      </c>
      <c r="X1833" s="39">
        <f t="shared" si="512"/>
        <v>252.30824862609734</v>
      </c>
      <c r="Y1833" s="39">
        <f t="shared" si="515"/>
        <v>9430.8680201394018</v>
      </c>
      <c r="Z1833" s="39">
        <f t="shared" si="516"/>
        <v>9233.6293648403007</v>
      </c>
      <c r="AA1833" s="45">
        <f t="shared" si="517"/>
        <v>6.7884487853964157E-2</v>
      </c>
      <c r="AB1833" s="45">
        <f t="shared" si="518"/>
        <v>0.42388122017414337</v>
      </c>
      <c r="AC1833" s="45">
        <f t="shared" si="519"/>
        <v>1.351808427636219E-2</v>
      </c>
      <c r="AD1833" s="45">
        <f t="shared" si="520"/>
        <v>0.50528379230446974</v>
      </c>
      <c r="AE1833" s="45">
        <f t="shared" si="521"/>
        <v>0.49471620769553032</v>
      </c>
      <c r="AF1833" s="43">
        <f>('Estimates from MCMC'!$B$2-'MCMC runs'!W1833)/'Estimates from MCMC'!$B$2</f>
        <v>0.13370251465863947</v>
      </c>
    </row>
    <row r="1834" spans="1:32" x14ac:dyDescent="0.3">
      <c r="A1834" s="38">
        <v>4089</v>
      </c>
      <c r="B1834" s="38">
        <v>2120849.9552570954</v>
      </c>
      <c r="C1834" s="39">
        <v>52736.5571384621</v>
      </c>
      <c r="D1834" s="39">
        <v>51658.8810655997</v>
      </c>
      <c r="E1834" s="39">
        <f t="shared" si="504"/>
        <v>1077.6760728623995</v>
      </c>
      <c r="F1834" s="39">
        <v>52689.903114269997</v>
      </c>
      <c r="G1834" s="40">
        <f t="shared" si="505"/>
        <v>46.654024192102952</v>
      </c>
      <c r="H1834" s="39">
        <v>52645.707300830203</v>
      </c>
      <c r="I1834" s="39">
        <f t="shared" si="506"/>
        <v>90.849837631896662</v>
      </c>
      <c r="J1834" s="39">
        <v>51521.805169006897</v>
      </c>
      <c r="K1834" s="40">
        <f t="shared" si="507"/>
        <v>1214.7519694552029</v>
      </c>
      <c r="L1834" s="39">
        <v>50928.4373032086</v>
      </c>
      <c r="M1834" s="39">
        <f t="shared" si="508"/>
        <v>1808.1198352534993</v>
      </c>
      <c r="N1834" s="39">
        <f t="shared" si="513"/>
        <v>593.36786579829641</v>
      </c>
      <c r="O1834" s="40">
        <f>'Estimates from MCMC'!$B$2-L1834</f>
        <v>18132.5626967914</v>
      </c>
      <c r="P1834" s="39">
        <v>52183.816921329599</v>
      </c>
      <c r="Q1834" s="40">
        <f t="shared" si="509"/>
        <v>1255.3796181209982</v>
      </c>
      <c r="R1834" s="39">
        <v>52215.1606233528</v>
      </c>
      <c r="S1834" s="39">
        <f t="shared" si="510"/>
        <v>31.343702023201331</v>
      </c>
      <c r="T1834" s="39">
        <f t="shared" si="514"/>
        <v>1286.7233201441995</v>
      </c>
      <c r="U1834" s="39">
        <v>59013.502805028802</v>
      </c>
      <c r="V1834" s="39">
        <f t="shared" si="511"/>
        <v>8085.0655018202015</v>
      </c>
      <c r="W1834" s="39">
        <v>60557.910607079</v>
      </c>
      <c r="X1834" s="39">
        <f t="shared" si="512"/>
        <v>257.68448190599884</v>
      </c>
      <c r="Y1834" s="39">
        <f t="shared" si="515"/>
        <v>9629.4733038703998</v>
      </c>
      <c r="Z1834" s="39">
        <f t="shared" si="516"/>
        <v>8503.0893929209997</v>
      </c>
      <c r="AA1834" s="45">
        <f t="shared" si="517"/>
        <v>7.0962022393662436E-2</v>
      </c>
      <c r="AB1834" s="45">
        <f t="shared" si="518"/>
        <v>0.44588653225784092</v>
      </c>
      <c r="AC1834" s="45">
        <f t="shared" si="519"/>
        <v>1.4211145231644323E-2</v>
      </c>
      <c r="AD1834" s="45">
        <f t="shared" si="520"/>
        <v>0.53105969988314772</v>
      </c>
      <c r="AE1834" s="45">
        <f t="shared" si="521"/>
        <v>0.46894030011685228</v>
      </c>
      <c r="AF1834" s="43">
        <f>('Estimates from MCMC'!$B$2-'MCMC runs'!W1834)/'Estimates from MCMC'!$B$2</f>
        <v>0.12312433056169184</v>
      </c>
    </row>
    <row r="1835" spans="1:32" x14ac:dyDescent="0.3">
      <c r="A1835" s="38">
        <v>1023</v>
      </c>
      <c r="B1835" s="38">
        <v>2108582.468586293</v>
      </c>
      <c r="C1835" s="39">
        <v>52387.871298897902</v>
      </c>
      <c r="D1835" s="39">
        <v>51329.041729912104</v>
      </c>
      <c r="E1835" s="39">
        <f t="shared" si="504"/>
        <v>1058.8295689857987</v>
      </c>
      <c r="F1835" s="39">
        <v>52327.917820873503</v>
      </c>
      <c r="G1835" s="40">
        <f t="shared" si="505"/>
        <v>59.953478024399374</v>
      </c>
      <c r="H1835" s="39">
        <v>52297.570474543398</v>
      </c>
      <c r="I1835" s="39">
        <f t="shared" si="506"/>
        <v>90.300824354504584</v>
      </c>
      <c r="J1835" s="39">
        <v>51179.583475498999</v>
      </c>
      <c r="K1835" s="40">
        <f t="shared" si="507"/>
        <v>1208.2878233989031</v>
      </c>
      <c r="L1835" s="39">
        <v>50589.727495116102</v>
      </c>
      <c r="M1835" s="39">
        <f t="shared" si="508"/>
        <v>1798.1438037818007</v>
      </c>
      <c r="N1835" s="39">
        <f t="shared" si="513"/>
        <v>589.85598038289754</v>
      </c>
      <c r="O1835" s="40">
        <f>'Estimates from MCMC'!$B$2-L1835</f>
        <v>18471.272504883898</v>
      </c>
      <c r="P1835" s="39">
        <v>51841.0369061612</v>
      </c>
      <c r="Q1835" s="40">
        <f t="shared" si="509"/>
        <v>1251.3094110450984</v>
      </c>
      <c r="R1835" s="39">
        <v>51872.060358914598</v>
      </c>
      <c r="S1835" s="39">
        <f t="shared" si="510"/>
        <v>31.023452753397578</v>
      </c>
      <c r="T1835" s="39">
        <f t="shared" si="514"/>
        <v>1282.332863798496</v>
      </c>
      <c r="U1835" s="39">
        <v>58380.166511249801</v>
      </c>
      <c r="V1835" s="39">
        <f t="shared" si="511"/>
        <v>7790.4390161336996</v>
      </c>
      <c r="W1835" s="39">
        <v>59914.594739908302</v>
      </c>
      <c r="X1835" s="39">
        <f t="shared" si="512"/>
        <v>252.09536486000434</v>
      </c>
      <c r="Y1835" s="39">
        <f t="shared" si="515"/>
        <v>9324.8672447921999</v>
      </c>
      <c r="Z1835" s="39">
        <f t="shared" si="516"/>
        <v>9146.4052600916984</v>
      </c>
      <c r="AA1835" s="45">
        <f t="shared" si="517"/>
        <v>6.9423092721924845E-2</v>
      </c>
      <c r="AB1835" s="45">
        <f t="shared" si="518"/>
        <v>0.42175973604817252</v>
      </c>
      <c r="AC1835" s="45">
        <f t="shared" si="519"/>
        <v>1.3647969558856816E-2</v>
      </c>
      <c r="AD1835" s="45">
        <f t="shared" si="520"/>
        <v>0.50483079832895417</v>
      </c>
      <c r="AE1835" s="45">
        <f t="shared" si="521"/>
        <v>0.49516920167104578</v>
      </c>
      <c r="AF1835" s="43">
        <f>('Estimates from MCMC'!$B$2-'MCMC runs'!W1835)/'Estimates from MCMC'!$B$2</f>
        <v>0.13243951376452265</v>
      </c>
    </row>
    <row r="1836" spans="1:32" x14ac:dyDescent="0.3">
      <c r="A1836" s="38">
        <v>4118</v>
      </c>
      <c r="B1836" s="38">
        <v>2123867.8473824048</v>
      </c>
      <c r="C1836" s="39">
        <v>53277.650890463301</v>
      </c>
      <c r="D1836" s="39">
        <v>52214.475662201701</v>
      </c>
      <c r="E1836" s="39">
        <f t="shared" si="504"/>
        <v>1063.1752282615998</v>
      </c>
      <c r="F1836" s="39">
        <v>53216.841890305397</v>
      </c>
      <c r="G1836" s="40">
        <f t="shared" si="505"/>
        <v>60.809000157903938</v>
      </c>
      <c r="H1836" s="39">
        <v>53187.162126127201</v>
      </c>
      <c r="I1836" s="39">
        <f t="shared" si="506"/>
        <v>90.488764336099848</v>
      </c>
      <c r="J1836" s="39">
        <v>52063.897238668498</v>
      </c>
      <c r="K1836" s="40">
        <f t="shared" si="507"/>
        <v>1213.7536517948029</v>
      </c>
      <c r="L1836" s="39">
        <v>51472.483227931902</v>
      </c>
      <c r="M1836" s="39">
        <f t="shared" si="508"/>
        <v>1805.1676625313994</v>
      </c>
      <c r="N1836" s="39">
        <f t="shared" si="513"/>
        <v>591.41401073659654</v>
      </c>
      <c r="O1836" s="40">
        <f>'Estimates from MCMC'!$B$2-L1836</f>
        <v>17588.516772068098</v>
      </c>
      <c r="P1836" s="39">
        <v>52726.0650168434</v>
      </c>
      <c r="Q1836" s="40">
        <f t="shared" si="509"/>
        <v>1253.5817889114987</v>
      </c>
      <c r="R1836" s="39">
        <v>52757.1082683598</v>
      </c>
      <c r="S1836" s="39">
        <f t="shared" si="510"/>
        <v>31.043251516399323</v>
      </c>
      <c r="T1836" s="39">
        <f t="shared" si="514"/>
        <v>1284.6250404278981</v>
      </c>
      <c r="U1836" s="39">
        <v>59607.072416829898</v>
      </c>
      <c r="V1836" s="39">
        <f t="shared" si="511"/>
        <v>8134.5891888979968</v>
      </c>
      <c r="W1836" s="39">
        <v>61148.513892655501</v>
      </c>
      <c r="X1836" s="39">
        <f t="shared" si="512"/>
        <v>256.81643539770448</v>
      </c>
      <c r="Y1836" s="39">
        <f t="shared" si="515"/>
        <v>9676.0306647235993</v>
      </c>
      <c r="Z1836" s="39">
        <f t="shared" si="516"/>
        <v>7912.486107344499</v>
      </c>
      <c r="AA1836" s="45">
        <f t="shared" si="517"/>
        <v>7.3037713018984082E-2</v>
      </c>
      <c r="AB1836" s="45">
        <f t="shared" si="518"/>
        <v>0.46249432480948838</v>
      </c>
      <c r="AC1836" s="45">
        <f t="shared" si="519"/>
        <v>1.4601369673510419E-2</v>
      </c>
      <c r="AD1836" s="45">
        <f t="shared" si="520"/>
        <v>0.55013340750198281</v>
      </c>
      <c r="AE1836" s="45">
        <f t="shared" si="521"/>
        <v>0.44986659249801714</v>
      </c>
      <c r="AF1836" s="43">
        <f>('Estimates from MCMC'!$B$2-'MCMC runs'!W1836)/'Estimates from MCMC'!$B$2</f>
        <v>0.11457242303680079</v>
      </c>
    </row>
    <row r="1837" spans="1:32" x14ac:dyDescent="0.3">
      <c r="A1837" s="38">
        <v>4969</v>
      </c>
      <c r="B1837" s="38">
        <v>2028690.3042689289</v>
      </c>
      <c r="C1837" s="39">
        <v>52646.1817501306</v>
      </c>
      <c r="D1837" s="39">
        <v>51599.891532051901</v>
      </c>
      <c r="E1837" s="39">
        <f t="shared" si="504"/>
        <v>1046.2902180786987</v>
      </c>
      <c r="F1837" s="39">
        <v>52593.6373982394</v>
      </c>
      <c r="G1837" s="40">
        <f t="shared" si="505"/>
        <v>52.544351891199767</v>
      </c>
      <c r="H1837" s="39">
        <v>52557.081595915399</v>
      </c>
      <c r="I1837" s="39">
        <f t="shared" si="506"/>
        <v>89.100154215200746</v>
      </c>
      <c r="J1837" s="39">
        <v>51458.783970267803</v>
      </c>
      <c r="K1837" s="40">
        <f t="shared" si="507"/>
        <v>1187.3977798627966</v>
      </c>
      <c r="L1837" s="39">
        <v>50876.4434637101</v>
      </c>
      <c r="M1837" s="39">
        <f t="shared" si="508"/>
        <v>1769.7382864204992</v>
      </c>
      <c r="N1837" s="39">
        <f t="shared" si="513"/>
        <v>582.34050655770261</v>
      </c>
      <c r="O1837" s="40">
        <f>'Estimates from MCMC'!$B$2-L1837</f>
        <v>18184.5565362899</v>
      </c>
      <c r="P1837" s="39">
        <v>52105.493104226</v>
      </c>
      <c r="Q1837" s="40">
        <f t="shared" si="509"/>
        <v>1229.0496405158992</v>
      </c>
      <c r="R1837" s="39">
        <v>52136.276949932297</v>
      </c>
      <c r="S1837" s="39">
        <f t="shared" si="510"/>
        <v>30.783845706297143</v>
      </c>
      <c r="T1837" s="39">
        <f t="shared" si="514"/>
        <v>1259.8334862221964</v>
      </c>
      <c r="U1837" s="39">
        <v>58715.090257798198</v>
      </c>
      <c r="V1837" s="39">
        <f t="shared" si="511"/>
        <v>7838.6467940880975</v>
      </c>
      <c r="W1837" s="39">
        <v>60221.100419516297</v>
      </c>
      <c r="X1837" s="39">
        <f t="shared" si="512"/>
        <v>246.1766754959026</v>
      </c>
      <c r="Y1837" s="39">
        <f t="shared" si="515"/>
        <v>9344.6569558061965</v>
      </c>
      <c r="Z1837" s="39">
        <f t="shared" si="516"/>
        <v>8839.8995804837032</v>
      </c>
      <c r="AA1837" s="45">
        <f t="shared" si="517"/>
        <v>6.9280407454975185E-2</v>
      </c>
      <c r="AB1837" s="45">
        <f t="shared" si="518"/>
        <v>0.43106065184734915</v>
      </c>
      <c r="AC1837" s="45">
        <f t="shared" si="519"/>
        <v>1.3537678249377245E-2</v>
      </c>
      <c r="AD1837" s="45">
        <f t="shared" si="520"/>
        <v>0.51387873755170155</v>
      </c>
      <c r="AE1837" s="45">
        <f t="shared" si="521"/>
        <v>0.48612126244829845</v>
      </c>
      <c r="AF1837" s="43">
        <f>('Estimates from MCMC'!$B$2-'MCMC runs'!W1837)/'Estimates from MCMC'!$B$2</f>
        <v>0.12800132608105447</v>
      </c>
    </row>
    <row r="1838" spans="1:32" x14ac:dyDescent="0.3">
      <c r="A1838" s="38">
        <v>2815</v>
      </c>
      <c r="B1838" s="38">
        <v>1934264.2434374527</v>
      </c>
      <c r="C1838" s="39">
        <v>51715.503011895104</v>
      </c>
      <c r="D1838" s="39">
        <v>50656.392871148601</v>
      </c>
      <c r="E1838" s="39">
        <f t="shared" si="504"/>
        <v>1059.110140746503</v>
      </c>
      <c r="F1838" s="39">
        <v>51662.068981070901</v>
      </c>
      <c r="G1838" s="40">
        <f t="shared" si="505"/>
        <v>53.434030824202637</v>
      </c>
      <c r="H1838" s="39">
        <v>51625.344935888803</v>
      </c>
      <c r="I1838" s="39">
        <f t="shared" si="506"/>
        <v>90.158076006300689</v>
      </c>
      <c r="J1838" s="39">
        <v>50513.659042990897</v>
      </c>
      <c r="K1838" s="40">
        <f t="shared" si="507"/>
        <v>1201.8439689042061</v>
      </c>
      <c r="L1838" s="39">
        <v>49925.164657128997</v>
      </c>
      <c r="M1838" s="39">
        <f t="shared" si="508"/>
        <v>1790.3383547661069</v>
      </c>
      <c r="N1838" s="39">
        <f t="shared" si="513"/>
        <v>588.49438586190081</v>
      </c>
      <c r="O1838" s="40">
        <f>'Estimates from MCMC'!$B$2-L1838</f>
        <v>19135.835342871003</v>
      </c>
      <c r="P1838" s="39">
        <v>51172.568341288497</v>
      </c>
      <c r="Q1838" s="40">
        <f t="shared" si="509"/>
        <v>1247.4036841595007</v>
      </c>
      <c r="R1838" s="39">
        <v>51203.6012073167</v>
      </c>
      <c r="S1838" s="39">
        <f t="shared" si="510"/>
        <v>31.032866028202989</v>
      </c>
      <c r="T1838" s="39">
        <f t="shared" si="514"/>
        <v>1278.4365501877037</v>
      </c>
      <c r="U1838" s="39">
        <v>57575.896150533197</v>
      </c>
      <c r="V1838" s="39">
        <f t="shared" si="511"/>
        <v>7650.7314934042006</v>
      </c>
      <c r="W1838" s="39">
        <v>59102.496956326897</v>
      </c>
      <c r="X1838" s="39">
        <f t="shared" si="512"/>
        <v>248.164255605996</v>
      </c>
      <c r="Y1838" s="39">
        <f t="shared" si="515"/>
        <v>9177.3322991979003</v>
      </c>
      <c r="Z1838" s="39">
        <f t="shared" si="516"/>
        <v>9958.5030436731031</v>
      </c>
      <c r="AA1838" s="45">
        <f t="shared" si="517"/>
        <v>6.6808504947968278E-2</v>
      </c>
      <c r="AB1838" s="45">
        <f t="shared" si="518"/>
        <v>0.39981173313421392</v>
      </c>
      <c r="AC1838" s="45">
        <f t="shared" si="519"/>
        <v>1.2968561401133128E-2</v>
      </c>
      <c r="AD1838" s="45">
        <f t="shared" si="520"/>
        <v>0.47958879948331534</v>
      </c>
      <c r="AE1838" s="45">
        <f t="shared" si="521"/>
        <v>0.52041120051668466</v>
      </c>
      <c r="AF1838" s="43">
        <f>('Estimates from MCMC'!$B$2-'MCMC runs'!W1838)/'Estimates from MCMC'!$B$2</f>
        <v>0.14419865110081093</v>
      </c>
    </row>
    <row r="1839" spans="1:32" x14ac:dyDescent="0.3">
      <c r="A1839" s="38">
        <v>3115</v>
      </c>
      <c r="B1839" s="38">
        <v>1934264.2434374527</v>
      </c>
      <c r="C1839" s="39">
        <v>51715.503011895104</v>
      </c>
      <c r="D1839" s="39">
        <v>50656.392871148601</v>
      </c>
      <c r="E1839" s="39">
        <f t="shared" si="504"/>
        <v>1059.110140746503</v>
      </c>
      <c r="F1839" s="39">
        <v>51662.068981070901</v>
      </c>
      <c r="G1839" s="40">
        <f t="shared" si="505"/>
        <v>53.434030824202637</v>
      </c>
      <c r="H1839" s="39">
        <v>51625.344935888803</v>
      </c>
      <c r="I1839" s="39">
        <f t="shared" si="506"/>
        <v>90.158076006300689</v>
      </c>
      <c r="J1839" s="39">
        <v>50513.659042990897</v>
      </c>
      <c r="K1839" s="40">
        <f t="shared" si="507"/>
        <v>1201.8439689042061</v>
      </c>
      <c r="L1839" s="39">
        <v>49925.164657128997</v>
      </c>
      <c r="M1839" s="39">
        <f t="shared" si="508"/>
        <v>1790.3383547661069</v>
      </c>
      <c r="N1839" s="39">
        <f t="shared" si="513"/>
        <v>588.49438586190081</v>
      </c>
      <c r="O1839" s="40">
        <f>'Estimates from MCMC'!$B$2-L1839</f>
        <v>19135.835342871003</v>
      </c>
      <c r="P1839" s="39">
        <v>51172.568341288497</v>
      </c>
      <c r="Q1839" s="40">
        <f t="shared" si="509"/>
        <v>1247.4036841595007</v>
      </c>
      <c r="R1839" s="39">
        <v>51203.6012073167</v>
      </c>
      <c r="S1839" s="39">
        <f t="shared" si="510"/>
        <v>31.032866028202989</v>
      </c>
      <c r="T1839" s="39">
        <f t="shared" si="514"/>
        <v>1278.4365501877037</v>
      </c>
      <c r="U1839" s="39">
        <v>57575.896150533197</v>
      </c>
      <c r="V1839" s="39">
        <f t="shared" si="511"/>
        <v>7650.7314934042006</v>
      </c>
      <c r="W1839" s="39">
        <v>59102.496956326897</v>
      </c>
      <c r="X1839" s="39">
        <f t="shared" si="512"/>
        <v>248.164255605996</v>
      </c>
      <c r="Y1839" s="39">
        <f t="shared" si="515"/>
        <v>9177.3322991979003</v>
      </c>
      <c r="Z1839" s="39">
        <f t="shared" si="516"/>
        <v>9958.5030436731031</v>
      </c>
      <c r="AA1839" s="45">
        <f t="shared" si="517"/>
        <v>6.6808504947968278E-2</v>
      </c>
      <c r="AB1839" s="45">
        <f t="shared" si="518"/>
        <v>0.39981173313421392</v>
      </c>
      <c r="AC1839" s="45">
        <f t="shared" si="519"/>
        <v>1.2968561401133128E-2</v>
      </c>
      <c r="AD1839" s="45">
        <f t="shared" si="520"/>
        <v>0.47958879948331534</v>
      </c>
      <c r="AE1839" s="45">
        <f t="shared" si="521"/>
        <v>0.52041120051668466</v>
      </c>
      <c r="AF1839" s="43">
        <f>('Estimates from MCMC'!$B$2-'MCMC runs'!W1839)/'Estimates from MCMC'!$B$2</f>
        <v>0.14419865110081093</v>
      </c>
    </row>
    <row r="1840" spans="1:32" x14ac:dyDescent="0.3">
      <c r="A1840" s="38">
        <v>3022</v>
      </c>
      <c r="B1840" s="38">
        <v>1920954.6584792817</v>
      </c>
      <c r="C1840" s="39">
        <v>52529.262716912701</v>
      </c>
      <c r="D1840" s="39">
        <v>51476.828421753802</v>
      </c>
      <c r="E1840" s="39">
        <f t="shared" si="504"/>
        <v>1052.4342951588987</v>
      </c>
      <c r="F1840" s="39">
        <v>52474.372971306198</v>
      </c>
      <c r="G1840" s="40">
        <f t="shared" si="505"/>
        <v>54.889745606502402</v>
      </c>
      <c r="H1840" s="39">
        <v>52440.088179709302</v>
      </c>
      <c r="I1840" s="39">
        <f t="shared" si="506"/>
        <v>89.174537203398359</v>
      </c>
      <c r="J1840" s="39">
        <v>51333.6116216546</v>
      </c>
      <c r="K1840" s="40">
        <f t="shared" si="507"/>
        <v>1195.6510952581011</v>
      </c>
      <c r="L1840" s="39">
        <v>50751.078009761797</v>
      </c>
      <c r="M1840" s="39">
        <f t="shared" si="508"/>
        <v>1778.1847071509037</v>
      </c>
      <c r="N1840" s="39">
        <f t="shared" si="513"/>
        <v>582.53361189280258</v>
      </c>
      <c r="O1840" s="40">
        <f>'Estimates from MCMC'!$B$2-L1840</f>
        <v>18309.921990238203</v>
      </c>
      <c r="P1840" s="39">
        <v>51987.0550463994</v>
      </c>
      <c r="Q1840" s="40">
        <f t="shared" si="509"/>
        <v>1235.9770366376033</v>
      </c>
      <c r="R1840" s="39">
        <v>52017.686043538502</v>
      </c>
      <c r="S1840" s="39">
        <f t="shared" si="510"/>
        <v>30.630997139101964</v>
      </c>
      <c r="T1840" s="39">
        <f t="shared" si="514"/>
        <v>1266.6080337767053</v>
      </c>
      <c r="U1840" s="39">
        <v>58485.2131542192</v>
      </c>
      <c r="V1840" s="39">
        <f t="shared" si="511"/>
        <v>7734.1351444574029</v>
      </c>
      <c r="W1840" s="39">
        <v>59999.619801216497</v>
      </c>
      <c r="X1840" s="39">
        <f t="shared" si="512"/>
        <v>247.79861322059151</v>
      </c>
      <c r="Y1840" s="39">
        <f t="shared" si="515"/>
        <v>9248.5417914546997</v>
      </c>
      <c r="Z1840" s="39">
        <f t="shared" si="516"/>
        <v>9061.3801987835031</v>
      </c>
      <c r="AA1840" s="45">
        <f t="shared" si="517"/>
        <v>6.9176047525051604E-2</v>
      </c>
      <c r="AB1840" s="45">
        <f t="shared" si="518"/>
        <v>0.42240131599581904</v>
      </c>
      <c r="AC1840" s="45">
        <f t="shared" si="519"/>
        <v>1.353357012404004E-2</v>
      </c>
      <c r="AD1840" s="45">
        <f t="shared" si="520"/>
        <v>0.50511093364491066</v>
      </c>
      <c r="AE1840" s="45">
        <f t="shared" si="521"/>
        <v>0.49488906635508934</v>
      </c>
      <c r="AF1840" s="43">
        <f>('Estimates from MCMC'!$B$2-'MCMC runs'!W1840)/'Estimates from MCMC'!$B$2</f>
        <v>0.13120835491498101</v>
      </c>
    </row>
    <row r="1841" spans="1:32" x14ac:dyDescent="0.3">
      <c r="A1841" s="38">
        <v>2131</v>
      </c>
      <c r="B1841" s="38">
        <v>1971356.1034766475</v>
      </c>
      <c r="C1841" s="39">
        <v>52370.303518053101</v>
      </c>
      <c r="D1841" s="39">
        <v>51309.401183937101</v>
      </c>
      <c r="E1841" s="39">
        <f t="shared" si="504"/>
        <v>1060.9023341159991</v>
      </c>
      <c r="F1841" s="39">
        <v>52310.236343158198</v>
      </c>
      <c r="G1841" s="40">
        <f t="shared" si="505"/>
        <v>60.067174894902564</v>
      </c>
      <c r="H1841" s="39">
        <v>52280.416645393903</v>
      </c>
      <c r="I1841" s="39">
        <f t="shared" si="506"/>
        <v>89.886872659197252</v>
      </c>
      <c r="J1841" s="39">
        <v>51160.252485669902</v>
      </c>
      <c r="K1841" s="40">
        <f t="shared" si="507"/>
        <v>1210.0510323831986</v>
      </c>
      <c r="L1841" s="39">
        <v>50573.133185399602</v>
      </c>
      <c r="M1841" s="39">
        <f t="shared" si="508"/>
        <v>1797.1703326534989</v>
      </c>
      <c r="N1841" s="39">
        <f t="shared" si="513"/>
        <v>587.1193002703003</v>
      </c>
      <c r="O1841" s="40">
        <f>'Estimates from MCMC'!$B$2-L1841</f>
        <v>18487.866814600398</v>
      </c>
      <c r="P1841" s="39">
        <v>51823.561916547798</v>
      </c>
      <c r="Q1841" s="40">
        <f t="shared" si="509"/>
        <v>1250.4287311481967</v>
      </c>
      <c r="R1841" s="39">
        <v>51854.268199104903</v>
      </c>
      <c r="S1841" s="39">
        <f t="shared" si="510"/>
        <v>30.706282557104714</v>
      </c>
      <c r="T1841" s="39">
        <f t="shared" si="514"/>
        <v>1281.1350137053014</v>
      </c>
      <c r="U1841" s="39">
        <v>58405.7180662877</v>
      </c>
      <c r="V1841" s="39">
        <f t="shared" si="511"/>
        <v>7832.5848808880983</v>
      </c>
      <c r="W1841" s="39">
        <v>59939.075547289503</v>
      </c>
      <c r="X1841" s="39">
        <f t="shared" si="512"/>
        <v>252.22246729650215</v>
      </c>
      <c r="Y1841" s="39">
        <f t="shared" si="515"/>
        <v>9365.9423618899018</v>
      </c>
      <c r="Z1841" s="39">
        <f t="shared" si="516"/>
        <v>9121.9244527104966</v>
      </c>
      <c r="AA1841" s="45">
        <f t="shared" si="517"/>
        <v>6.9295988907360176E-2</v>
      </c>
      <c r="AB1841" s="45">
        <f t="shared" si="518"/>
        <v>0.42366082357876361</v>
      </c>
      <c r="AC1841" s="45">
        <f t="shared" si="519"/>
        <v>1.3642594347191794E-2</v>
      </c>
      <c r="AD1841" s="45">
        <f t="shared" si="520"/>
        <v>0.50659940683331561</v>
      </c>
      <c r="AE1841" s="45">
        <f t="shared" si="521"/>
        <v>0.49340059316668439</v>
      </c>
      <c r="AF1841" s="43">
        <f>('Estimates from MCMC'!$B$2-'MCMC runs'!W1841)/'Estimates from MCMC'!$B$2</f>
        <v>0.13208503283634029</v>
      </c>
    </row>
    <row r="1842" spans="1:32" x14ac:dyDescent="0.3">
      <c r="A1842" s="38">
        <v>4112</v>
      </c>
      <c r="B1842" s="38">
        <v>2036280.2826635127</v>
      </c>
      <c r="C1842" s="39">
        <v>52698.3665002872</v>
      </c>
      <c r="D1842" s="39">
        <v>51649.282918807301</v>
      </c>
      <c r="E1842" s="39">
        <f t="shared" si="504"/>
        <v>1049.0835814798993</v>
      </c>
      <c r="F1842" s="39">
        <v>52633.527952474702</v>
      </c>
      <c r="G1842" s="40">
        <f t="shared" si="505"/>
        <v>64.838547812498291</v>
      </c>
      <c r="H1842" s="39">
        <v>52607.921944431902</v>
      </c>
      <c r="I1842" s="39">
        <f t="shared" si="506"/>
        <v>90.444555855297949</v>
      </c>
      <c r="J1842" s="39">
        <v>51495.0707362678</v>
      </c>
      <c r="K1842" s="40">
        <f t="shared" si="507"/>
        <v>1203.2957640193999</v>
      </c>
      <c r="L1842" s="39">
        <v>50904.194644338299</v>
      </c>
      <c r="M1842" s="39">
        <f t="shared" si="508"/>
        <v>1794.1718559489018</v>
      </c>
      <c r="N1842" s="39">
        <f t="shared" si="513"/>
        <v>590.87609192950185</v>
      </c>
      <c r="O1842" s="40">
        <f>'Estimates from MCMC'!$B$2-L1842</f>
        <v>18156.805355661701</v>
      </c>
      <c r="P1842" s="39">
        <v>52152.815312119499</v>
      </c>
      <c r="Q1842" s="40">
        <f t="shared" si="509"/>
        <v>1248.6206677812006</v>
      </c>
      <c r="R1842" s="39">
        <v>52183.9762065615</v>
      </c>
      <c r="S1842" s="39">
        <f t="shared" si="510"/>
        <v>31.160894442000426</v>
      </c>
      <c r="T1842" s="39">
        <f t="shared" si="514"/>
        <v>1279.781562223201</v>
      </c>
      <c r="U1842" s="39">
        <v>58743.880636706701</v>
      </c>
      <c r="V1842" s="39">
        <f t="shared" si="511"/>
        <v>7839.6859923684024</v>
      </c>
      <c r="W1842" s="39">
        <v>60274.2295502661</v>
      </c>
      <c r="X1842" s="39">
        <f t="shared" si="512"/>
        <v>250.56735133619804</v>
      </c>
      <c r="Y1842" s="39">
        <f t="shared" si="515"/>
        <v>9370.0349059278014</v>
      </c>
      <c r="Z1842" s="39">
        <f t="shared" si="516"/>
        <v>8786.7704497339</v>
      </c>
      <c r="AA1842" s="45">
        <f t="shared" si="517"/>
        <v>7.0484952454707914E-2</v>
      </c>
      <c r="AB1842" s="45">
        <f t="shared" si="518"/>
        <v>0.43177672717209648</v>
      </c>
      <c r="AC1842" s="45">
        <f t="shared" si="519"/>
        <v>1.3800189318990826E-2</v>
      </c>
      <c r="AD1842" s="45">
        <f t="shared" si="520"/>
        <v>0.5160618689457952</v>
      </c>
      <c r="AE1842" s="45">
        <f t="shared" si="521"/>
        <v>0.4839381310542048</v>
      </c>
      <c r="AF1842" s="43">
        <f>('Estimates from MCMC'!$B$2-'MCMC runs'!W1842)/'Estimates from MCMC'!$B$2</f>
        <v>0.12723201879112525</v>
      </c>
    </row>
    <row r="1843" spans="1:32" x14ac:dyDescent="0.3">
      <c r="A1843" s="38">
        <v>2393</v>
      </c>
      <c r="B1843" s="38">
        <v>1969855.4557191737</v>
      </c>
      <c r="C1843" s="39">
        <v>52358.913153973001</v>
      </c>
      <c r="D1843" s="39">
        <v>51323.465240809397</v>
      </c>
      <c r="E1843" s="39">
        <f t="shared" si="504"/>
        <v>1035.4479131636035</v>
      </c>
      <c r="F1843" s="39">
        <v>52289.207648422402</v>
      </c>
      <c r="G1843" s="40">
        <f t="shared" si="505"/>
        <v>69.7055055505989</v>
      </c>
      <c r="H1843" s="39">
        <v>52269.814503056099</v>
      </c>
      <c r="I1843" s="39">
        <f t="shared" si="506"/>
        <v>89.098650916901533</v>
      </c>
      <c r="J1843" s="39">
        <v>51165.7332873138</v>
      </c>
      <c r="K1843" s="40">
        <f t="shared" si="507"/>
        <v>1193.1798666592003</v>
      </c>
      <c r="L1843" s="39">
        <v>50583.509837751699</v>
      </c>
      <c r="M1843" s="39">
        <f t="shared" si="508"/>
        <v>1775.4033162213018</v>
      </c>
      <c r="N1843" s="39">
        <f t="shared" si="513"/>
        <v>582.22344956210145</v>
      </c>
      <c r="O1843" s="40">
        <f>'Estimates from MCMC'!$B$2-L1843</f>
        <v>18477.490162248301</v>
      </c>
      <c r="P1843" s="39">
        <v>51813.107458632701</v>
      </c>
      <c r="Q1843" s="40">
        <f t="shared" si="509"/>
        <v>1229.5976208810025</v>
      </c>
      <c r="R1843" s="39">
        <v>51843.886714111803</v>
      </c>
      <c r="S1843" s="39">
        <f t="shared" si="510"/>
        <v>30.779255479101266</v>
      </c>
      <c r="T1843" s="39">
        <f t="shared" si="514"/>
        <v>1260.3768763601038</v>
      </c>
      <c r="U1843" s="39">
        <v>58495.4102835413</v>
      </c>
      <c r="V1843" s="39">
        <f t="shared" si="511"/>
        <v>7911.9004457896008</v>
      </c>
      <c r="W1843" s="39">
        <v>60006.970617403298</v>
      </c>
      <c r="X1843" s="39">
        <f t="shared" si="512"/>
        <v>251.18345750189474</v>
      </c>
      <c r="Y1843" s="39">
        <f t="shared" si="515"/>
        <v>9423.4607796515993</v>
      </c>
      <c r="Z1843" s="39">
        <f t="shared" si="516"/>
        <v>9054.0293825967019</v>
      </c>
      <c r="AA1843" s="45">
        <f t="shared" si="517"/>
        <v>6.8211475979308211E-2</v>
      </c>
      <c r="AB1843" s="45">
        <f t="shared" si="518"/>
        <v>0.42819129526338756</v>
      </c>
      <c r="AC1843" s="45">
        <f t="shared" si="519"/>
        <v>1.3594024691464443E-2</v>
      </c>
      <c r="AD1843" s="45">
        <f t="shared" si="520"/>
        <v>0.50999679593416014</v>
      </c>
      <c r="AE1843" s="45">
        <f t="shared" si="521"/>
        <v>0.4900032040658398</v>
      </c>
      <c r="AF1843" s="43">
        <f>('Estimates from MCMC'!$B$2-'MCMC runs'!W1843)/'Estimates from MCMC'!$B$2</f>
        <v>0.13110191544571759</v>
      </c>
    </row>
    <row r="1844" spans="1:32" x14ac:dyDescent="0.3">
      <c r="A1844" s="38">
        <v>4736</v>
      </c>
      <c r="B1844" s="38">
        <v>2024444.0273261929</v>
      </c>
      <c r="C1844" s="39">
        <v>52685.797637053001</v>
      </c>
      <c r="D1844" s="39">
        <v>51622.900224976896</v>
      </c>
      <c r="E1844" s="39">
        <f t="shared" si="504"/>
        <v>1062.897412076105</v>
      </c>
      <c r="F1844" s="39">
        <v>52625.039000202203</v>
      </c>
      <c r="G1844" s="40">
        <f t="shared" si="505"/>
        <v>60.758636850798212</v>
      </c>
      <c r="H1844" s="39">
        <v>52595.403297316298</v>
      </c>
      <c r="I1844" s="39">
        <f t="shared" si="506"/>
        <v>90.394339736703841</v>
      </c>
      <c r="J1844" s="39">
        <v>51472.452564765401</v>
      </c>
      <c r="K1844" s="40">
        <f t="shared" si="507"/>
        <v>1213.3450722876005</v>
      </c>
      <c r="L1844" s="39">
        <v>50881.844899821299</v>
      </c>
      <c r="M1844" s="39">
        <f t="shared" si="508"/>
        <v>1803.9527372317025</v>
      </c>
      <c r="N1844" s="39">
        <f t="shared" si="513"/>
        <v>590.607664944102</v>
      </c>
      <c r="O1844" s="40">
        <f>'Estimates from MCMC'!$B$2-L1844</f>
        <v>18179.155100178701</v>
      </c>
      <c r="P1844" s="39">
        <v>52138.991204773498</v>
      </c>
      <c r="Q1844" s="40">
        <f t="shared" si="509"/>
        <v>1257.146304952199</v>
      </c>
      <c r="R1844" s="39">
        <v>52169.78479605</v>
      </c>
      <c r="S1844" s="39">
        <f t="shared" si="510"/>
        <v>30.793591276502411</v>
      </c>
      <c r="T1844" s="39">
        <f t="shared" si="514"/>
        <v>1287.9398962287014</v>
      </c>
      <c r="U1844" s="39">
        <v>58791.344765891001</v>
      </c>
      <c r="V1844" s="39">
        <f t="shared" si="511"/>
        <v>7909.499866069702</v>
      </c>
      <c r="W1844" s="39">
        <v>60331.425320447197</v>
      </c>
      <c r="X1844" s="39">
        <f t="shared" si="512"/>
        <v>252.14065832749475</v>
      </c>
      <c r="Y1844" s="39">
        <f t="shared" si="515"/>
        <v>9449.5804206258981</v>
      </c>
      <c r="Z1844" s="39">
        <f t="shared" si="516"/>
        <v>8729.574679552803</v>
      </c>
      <c r="AA1844" s="45">
        <f t="shared" si="517"/>
        <v>7.0847071226981334E-2</v>
      </c>
      <c r="AB1844" s="45">
        <f t="shared" si="518"/>
        <v>0.43508621949058301</v>
      </c>
      <c r="AC1844" s="45">
        <f t="shared" si="519"/>
        <v>1.3869767705816879E-2</v>
      </c>
      <c r="AD1844" s="45">
        <f t="shared" si="520"/>
        <v>0.51980305842338126</v>
      </c>
      <c r="AE1844" s="45">
        <f t="shared" si="521"/>
        <v>0.4801969415766188</v>
      </c>
      <c r="AF1844" s="43">
        <f>('Estimates from MCMC'!$B$2-'MCMC runs'!W1844)/'Estimates from MCMC'!$B$2</f>
        <v>0.12640382675537282</v>
      </c>
    </row>
    <row r="1845" spans="1:32" x14ac:dyDescent="0.3">
      <c r="A1845" s="38">
        <v>2109</v>
      </c>
      <c r="B1845" s="38">
        <v>2214666.6333256927</v>
      </c>
      <c r="C1845" s="39">
        <v>51732.672834161</v>
      </c>
      <c r="D1845" s="39">
        <v>50703.6248376804</v>
      </c>
      <c r="E1845" s="39">
        <f t="shared" si="504"/>
        <v>1029.0479964806</v>
      </c>
      <c r="F1845" s="39">
        <v>51671.734368022102</v>
      </c>
      <c r="G1845" s="40">
        <f t="shared" si="505"/>
        <v>60.938466138897638</v>
      </c>
      <c r="H1845" s="39">
        <v>51644.181929728002</v>
      </c>
      <c r="I1845" s="39">
        <f t="shared" si="506"/>
        <v>88.490904432997922</v>
      </c>
      <c r="J1845" s="39">
        <v>50554.920425877703</v>
      </c>
      <c r="K1845" s="40">
        <f t="shared" si="507"/>
        <v>1177.752408283297</v>
      </c>
      <c r="L1845" s="39">
        <v>49976.732155099897</v>
      </c>
      <c r="M1845" s="39">
        <f t="shared" si="508"/>
        <v>1755.9406790611029</v>
      </c>
      <c r="N1845" s="39">
        <f t="shared" si="513"/>
        <v>578.18827077780588</v>
      </c>
      <c r="O1845" s="40">
        <f>'Estimates from MCMC'!$B$2-L1845</f>
        <v>19084.267844900103</v>
      </c>
      <c r="P1845" s="39">
        <v>51197.552255887698</v>
      </c>
      <c r="Q1845" s="40">
        <f t="shared" si="509"/>
        <v>1220.8201007878015</v>
      </c>
      <c r="R1845" s="39">
        <v>51228.119568378002</v>
      </c>
      <c r="S1845" s="39">
        <f t="shared" si="510"/>
        <v>30.567312490304175</v>
      </c>
      <c r="T1845" s="39">
        <f t="shared" si="514"/>
        <v>1251.3874132781057</v>
      </c>
      <c r="U1845" s="39">
        <v>57550.4119248719</v>
      </c>
      <c r="V1845" s="39">
        <f t="shared" si="511"/>
        <v>7573.6797697720031</v>
      </c>
      <c r="W1845" s="39">
        <v>59042.447094745301</v>
      </c>
      <c r="X1845" s="39">
        <f t="shared" si="512"/>
        <v>240.6477565952955</v>
      </c>
      <c r="Y1845" s="39">
        <f t="shared" si="515"/>
        <v>9065.7149396454042</v>
      </c>
      <c r="Z1845" s="39">
        <f t="shared" si="516"/>
        <v>10018.552905254699</v>
      </c>
      <c r="AA1845" s="45">
        <f t="shared" si="517"/>
        <v>6.5571675237859048E-2</v>
      </c>
      <c r="AB1845" s="45">
        <f t="shared" si="518"/>
        <v>0.39685461508526881</v>
      </c>
      <c r="AC1845" s="45">
        <f t="shared" si="519"/>
        <v>1.2609745291308301E-2</v>
      </c>
      <c r="AD1845" s="45">
        <f t="shared" si="520"/>
        <v>0.47503603561443614</v>
      </c>
      <c r="AE1845" s="45">
        <f t="shared" si="521"/>
        <v>0.52496396438556381</v>
      </c>
      <c r="AF1845" s="43">
        <f>('Estimates from MCMC'!$B$2-'MCMC runs'!W1845)/'Estimates from MCMC'!$B$2</f>
        <v>0.14506817024448965</v>
      </c>
    </row>
    <row r="1846" spans="1:32" x14ac:dyDescent="0.3">
      <c r="A1846" s="38">
        <v>2417</v>
      </c>
      <c r="B1846" s="38">
        <v>2104111.3695505853</v>
      </c>
      <c r="C1846" s="39">
        <v>52684.6063145187</v>
      </c>
      <c r="D1846" s="39">
        <v>51639.363960182702</v>
      </c>
      <c r="E1846" s="39">
        <f t="shared" si="504"/>
        <v>1045.2423543359982</v>
      </c>
      <c r="F1846" s="39">
        <v>52618.432221204901</v>
      </c>
      <c r="G1846" s="40">
        <f t="shared" si="505"/>
        <v>66.174093313798949</v>
      </c>
      <c r="H1846" s="39">
        <v>52595.0993267351</v>
      </c>
      <c r="I1846" s="39">
        <f t="shared" si="506"/>
        <v>89.50698778359947</v>
      </c>
      <c r="J1846" s="39">
        <v>51484.5560520457</v>
      </c>
      <c r="K1846" s="40">
        <f t="shared" si="507"/>
        <v>1200.0502624729997</v>
      </c>
      <c r="L1846" s="39">
        <v>50899.491394047</v>
      </c>
      <c r="M1846" s="39">
        <f t="shared" si="508"/>
        <v>1785.1149204717003</v>
      </c>
      <c r="N1846" s="39">
        <f t="shared" si="513"/>
        <v>585.06465799870057</v>
      </c>
      <c r="O1846" s="40">
        <f>'Estimates from MCMC'!$B$2-L1846</f>
        <v>18161.508605953</v>
      </c>
      <c r="P1846" s="39">
        <v>52138.437794721198</v>
      </c>
      <c r="Q1846" s="40">
        <f t="shared" si="509"/>
        <v>1238.9464006741982</v>
      </c>
      <c r="R1846" s="39">
        <v>52169.199205766301</v>
      </c>
      <c r="S1846" s="39">
        <f t="shared" si="510"/>
        <v>30.761411045103159</v>
      </c>
      <c r="T1846" s="39">
        <f t="shared" si="514"/>
        <v>1269.7078117193014</v>
      </c>
      <c r="U1846" s="39">
        <v>58830.375933534699</v>
      </c>
      <c r="V1846" s="39">
        <f t="shared" si="511"/>
        <v>7930.8845394876989</v>
      </c>
      <c r="W1846" s="39">
        <v>60351.585101391996</v>
      </c>
      <c r="X1846" s="39">
        <f t="shared" si="512"/>
        <v>251.50135613799648</v>
      </c>
      <c r="Y1846" s="39">
        <f t="shared" si="515"/>
        <v>9452.0937073449968</v>
      </c>
      <c r="Z1846" s="39">
        <f t="shared" si="516"/>
        <v>8709.4148986080036</v>
      </c>
      <c r="AA1846" s="45">
        <f t="shared" si="517"/>
        <v>6.9912023239254203E-2</v>
      </c>
      <c r="AB1846" s="45">
        <f t="shared" si="518"/>
        <v>0.43668644007294111</v>
      </c>
      <c r="AC1846" s="45">
        <f t="shared" si="519"/>
        <v>1.3848043221231031E-2</v>
      </c>
      <c r="AD1846" s="45">
        <f t="shared" si="520"/>
        <v>0.52044650653342639</v>
      </c>
      <c r="AE1846" s="45">
        <f t="shared" si="521"/>
        <v>0.47955349346657367</v>
      </c>
      <c r="AF1846" s="43">
        <f>('Estimates from MCMC'!$B$2-'MCMC runs'!W1846)/'Estimates from MCMC'!$B$2</f>
        <v>0.12611191408476569</v>
      </c>
    </row>
    <row r="1847" spans="1:32" x14ac:dyDescent="0.3">
      <c r="A1847" s="38">
        <v>3577</v>
      </c>
      <c r="B1847" s="38">
        <v>2034178.9198853048</v>
      </c>
      <c r="C1847" s="39">
        <v>53640.272428067801</v>
      </c>
      <c r="D1847" s="39">
        <v>52573.520784736596</v>
      </c>
      <c r="E1847" s="39">
        <f t="shared" si="504"/>
        <v>1066.7516433312048</v>
      </c>
      <c r="F1847" s="39">
        <v>53579.765873183402</v>
      </c>
      <c r="G1847" s="40">
        <f t="shared" si="505"/>
        <v>60.50655488439952</v>
      </c>
      <c r="H1847" s="39">
        <v>53549.141834425303</v>
      </c>
      <c r="I1847" s="39">
        <f t="shared" si="506"/>
        <v>91.130593642497843</v>
      </c>
      <c r="J1847" s="39">
        <v>52422.548476595402</v>
      </c>
      <c r="K1847" s="40">
        <f t="shared" si="507"/>
        <v>1217.7239514723988</v>
      </c>
      <c r="L1847" s="39">
        <v>51827.012545549696</v>
      </c>
      <c r="M1847" s="39">
        <f t="shared" si="508"/>
        <v>1813.2598825181049</v>
      </c>
      <c r="N1847" s="39">
        <f t="shared" si="513"/>
        <v>595.53593104570609</v>
      </c>
      <c r="O1847" s="40">
        <f>'Estimates from MCMC'!$B$2-L1847</f>
        <v>17233.987454450304</v>
      </c>
      <c r="P1847" s="39">
        <v>53090.6644851155</v>
      </c>
      <c r="Q1847" s="40">
        <f t="shared" si="509"/>
        <v>1263.6519395658033</v>
      </c>
      <c r="R1847" s="39">
        <v>53121.967333230401</v>
      </c>
      <c r="S1847" s="39">
        <f t="shared" si="510"/>
        <v>31.30284811490128</v>
      </c>
      <c r="T1847" s="39">
        <f t="shared" si="514"/>
        <v>1294.9547876807046</v>
      </c>
      <c r="U1847" s="39">
        <v>59811.747855618698</v>
      </c>
      <c r="V1847" s="39">
        <f t="shared" si="511"/>
        <v>7984.7353100690016</v>
      </c>
      <c r="W1847" s="39">
        <v>61361.019366859698</v>
      </c>
      <c r="X1847" s="39">
        <f t="shared" si="512"/>
        <v>254.31672356029594</v>
      </c>
      <c r="Y1847" s="39">
        <f t="shared" si="515"/>
        <v>9534.0068213100021</v>
      </c>
      <c r="Z1847" s="39">
        <f t="shared" si="516"/>
        <v>7699.9806331403015</v>
      </c>
      <c r="AA1847" s="45">
        <f t="shared" si="517"/>
        <v>7.5139592105616312E-2</v>
      </c>
      <c r="AB1847" s="45">
        <f t="shared" si="518"/>
        <v>0.46331328319535925</v>
      </c>
      <c r="AC1847" s="45">
        <f t="shared" si="519"/>
        <v>1.4756696570219689E-2</v>
      </c>
      <c r="AD1847" s="45">
        <f t="shared" si="520"/>
        <v>0.55320957187119524</v>
      </c>
      <c r="AE1847" s="45">
        <f t="shared" si="521"/>
        <v>0.44679042812880476</v>
      </c>
      <c r="AF1847" s="43">
        <f>('Estimates from MCMC'!$B$2-'MCMC runs'!W1847)/'Estimates from MCMC'!$B$2</f>
        <v>0.11149535386311089</v>
      </c>
    </row>
    <row r="1848" spans="1:32" x14ac:dyDescent="0.3">
      <c r="A1848" s="38">
        <v>4156</v>
      </c>
      <c r="B1848" s="38">
        <v>2008829.5739856949</v>
      </c>
      <c r="C1848" s="39">
        <v>52481.383490609202</v>
      </c>
      <c r="D1848" s="39">
        <v>51445.058548134402</v>
      </c>
      <c r="E1848" s="39">
        <f t="shared" si="504"/>
        <v>1036.3249424747992</v>
      </c>
      <c r="F1848" s="39">
        <v>52422.673013742497</v>
      </c>
      <c r="G1848" s="40">
        <f t="shared" si="505"/>
        <v>58.710476866704994</v>
      </c>
      <c r="H1848" s="39">
        <v>52393.380129778903</v>
      </c>
      <c r="I1848" s="39">
        <f t="shared" si="506"/>
        <v>88.003360830298334</v>
      </c>
      <c r="J1848" s="39">
        <v>51298.925156448902</v>
      </c>
      <c r="K1848" s="40">
        <f t="shared" si="507"/>
        <v>1182.4583341602993</v>
      </c>
      <c r="L1848" s="39">
        <v>50723.699394925701</v>
      </c>
      <c r="M1848" s="39">
        <f t="shared" si="508"/>
        <v>1757.6840956835003</v>
      </c>
      <c r="N1848" s="39">
        <f t="shared" si="513"/>
        <v>575.22576152320107</v>
      </c>
      <c r="O1848" s="40">
        <f>'Estimates from MCMC'!$B$2-L1848</f>
        <v>18337.300605074299</v>
      </c>
      <c r="P1848" s="39">
        <v>51939.707167721397</v>
      </c>
      <c r="Q1848" s="40">
        <f t="shared" si="509"/>
        <v>1216.0077727956959</v>
      </c>
      <c r="R1848" s="39">
        <v>51970.094755654602</v>
      </c>
      <c r="S1848" s="39">
        <f t="shared" si="510"/>
        <v>30.387587933204486</v>
      </c>
      <c r="T1848" s="39">
        <f t="shared" si="514"/>
        <v>1246.3953607289004</v>
      </c>
      <c r="U1848" s="39">
        <v>58640.760987575202</v>
      </c>
      <c r="V1848" s="39">
        <f t="shared" si="511"/>
        <v>7917.0615926495011</v>
      </c>
      <c r="W1848" s="39">
        <v>60134.421006918099</v>
      </c>
      <c r="X1848" s="39">
        <f t="shared" si="512"/>
        <v>247.26465861399629</v>
      </c>
      <c r="Y1848" s="39">
        <f t="shared" si="515"/>
        <v>9410.7216119923978</v>
      </c>
      <c r="Z1848" s="39">
        <f t="shared" si="516"/>
        <v>8926.578993081901</v>
      </c>
      <c r="AA1848" s="45">
        <f t="shared" si="517"/>
        <v>6.7970492907990926E-2</v>
      </c>
      <c r="AB1848" s="45">
        <f t="shared" si="518"/>
        <v>0.43174629478772308</v>
      </c>
      <c r="AC1848" s="45">
        <f t="shared" si="519"/>
        <v>1.348424525175604E-2</v>
      </c>
      <c r="AD1848" s="45">
        <f t="shared" si="520"/>
        <v>0.5132010329474701</v>
      </c>
      <c r="AE1848" s="45">
        <f t="shared" si="521"/>
        <v>0.48679896705252995</v>
      </c>
      <c r="AF1848" s="43">
        <f>('Estimates from MCMC'!$B$2-'MCMC runs'!W1848)/'Estimates from MCMC'!$B$2</f>
        <v>0.12925643985870319</v>
      </c>
    </row>
    <row r="1849" spans="1:32" x14ac:dyDescent="0.3">
      <c r="A1849" s="38">
        <v>1711</v>
      </c>
      <c r="B1849" s="38">
        <v>1972885.6630143824</v>
      </c>
      <c r="C1849" s="39">
        <v>51970.791484223002</v>
      </c>
      <c r="D1849" s="39">
        <v>50928.0813799506</v>
      </c>
      <c r="E1849" s="39">
        <f t="shared" si="504"/>
        <v>1042.7101042724025</v>
      </c>
      <c r="F1849" s="39">
        <v>51896.810566193599</v>
      </c>
      <c r="G1849" s="40">
        <f t="shared" si="505"/>
        <v>73.980918029403256</v>
      </c>
      <c r="H1849" s="39">
        <v>51880.145072645602</v>
      </c>
      <c r="I1849" s="39">
        <f t="shared" si="506"/>
        <v>90.646411577399704</v>
      </c>
      <c r="J1849" s="39">
        <v>50764.549441642797</v>
      </c>
      <c r="K1849" s="40">
        <f t="shared" si="507"/>
        <v>1206.2420425802047</v>
      </c>
      <c r="L1849" s="39">
        <v>50172.116446363099</v>
      </c>
      <c r="M1849" s="39">
        <f t="shared" si="508"/>
        <v>1798.6750378599027</v>
      </c>
      <c r="N1849" s="39">
        <f t="shared" si="513"/>
        <v>592.43299527969793</v>
      </c>
      <c r="O1849" s="40">
        <f>'Estimates from MCMC'!$B$2-L1849</f>
        <v>18888.883553636901</v>
      </c>
      <c r="P1849" s="39">
        <v>51425.180997357202</v>
      </c>
      <c r="Q1849" s="40">
        <f t="shared" si="509"/>
        <v>1253.0645509941023</v>
      </c>
      <c r="R1849" s="39">
        <v>51456.362340949701</v>
      </c>
      <c r="S1849" s="39">
        <f t="shared" si="510"/>
        <v>31.181343592499616</v>
      </c>
      <c r="T1849" s="39">
        <f t="shared" si="514"/>
        <v>1284.2458945866019</v>
      </c>
      <c r="U1849" s="39">
        <v>57870.841764706602</v>
      </c>
      <c r="V1849" s="39">
        <f t="shared" si="511"/>
        <v>7698.7253183435023</v>
      </c>
      <c r="W1849" s="39">
        <v>59405.397671707702</v>
      </c>
      <c r="X1849" s="39">
        <f t="shared" si="512"/>
        <v>250.31001241449849</v>
      </c>
      <c r="Y1849" s="39">
        <f t="shared" si="515"/>
        <v>9233.2812253446027</v>
      </c>
      <c r="Z1849" s="39">
        <f t="shared" si="516"/>
        <v>9655.6023282922979</v>
      </c>
      <c r="AA1849" s="45">
        <f t="shared" si="517"/>
        <v>6.7989507740881319E-2</v>
      </c>
      <c r="AB1849" s="45">
        <f t="shared" si="518"/>
        <v>0.40757969079973366</v>
      </c>
      <c r="AC1849" s="45">
        <f t="shared" si="519"/>
        <v>1.3251710282596524E-2</v>
      </c>
      <c r="AD1849" s="45">
        <f t="shared" si="520"/>
        <v>0.4888209088232115</v>
      </c>
      <c r="AE1849" s="45">
        <f t="shared" si="521"/>
        <v>0.5111790911767885</v>
      </c>
      <c r="AF1849" s="43">
        <f>('Estimates from MCMC'!$B$2-'MCMC runs'!W1849)/'Estimates from MCMC'!$B$2</f>
        <v>0.13981266312813742</v>
      </c>
    </row>
    <row r="1850" spans="1:32" x14ac:dyDescent="0.3">
      <c r="A1850" s="38">
        <v>2411</v>
      </c>
      <c r="B1850" s="38">
        <v>1972885.6630143824</v>
      </c>
      <c r="C1850" s="39">
        <v>51970.791484223002</v>
      </c>
      <c r="D1850" s="39">
        <v>50928.0813799506</v>
      </c>
      <c r="E1850" s="39">
        <f t="shared" si="504"/>
        <v>1042.7101042724025</v>
      </c>
      <c r="F1850" s="39">
        <v>51896.810566193599</v>
      </c>
      <c r="G1850" s="40">
        <f t="shared" si="505"/>
        <v>73.980918029403256</v>
      </c>
      <c r="H1850" s="39">
        <v>51880.145072645602</v>
      </c>
      <c r="I1850" s="39">
        <f t="shared" si="506"/>
        <v>90.646411577399704</v>
      </c>
      <c r="J1850" s="39">
        <v>50764.549441642797</v>
      </c>
      <c r="K1850" s="40">
        <f t="shared" si="507"/>
        <v>1206.2420425802047</v>
      </c>
      <c r="L1850" s="39">
        <v>50172.116446363099</v>
      </c>
      <c r="M1850" s="39">
        <f t="shared" si="508"/>
        <v>1798.6750378599027</v>
      </c>
      <c r="N1850" s="39">
        <f t="shared" si="513"/>
        <v>592.43299527969793</v>
      </c>
      <c r="O1850" s="40">
        <f>'Estimates from MCMC'!$B$2-L1850</f>
        <v>18888.883553636901</v>
      </c>
      <c r="P1850" s="39">
        <v>51425.180997357202</v>
      </c>
      <c r="Q1850" s="40">
        <f t="shared" si="509"/>
        <v>1253.0645509941023</v>
      </c>
      <c r="R1850" s="39">
        <v>51456.362340949701</v>
      </c>
      <c r="S1850" s="39">
        <f t="shared" si="510"/>
        <v>31.181343592499616</v>
      </c>
      <c r="T1850" s="39">
        <f t="shared" si="514"/>
        <v>1284.2458945866019</v>
      </c>
      <c r="U1850" s="39">
        <v>57870.841764706602</v>
      </c>
      <c r="V1850" s="39">
        <f t="shared" si="511"/>
        <v>7698.7253183435023</v>
      </c>
      <c r="W1850" s="39">
        <v>59405.397671707702</v>
      </c>
      <c r="X1850" s="39">
        <f t="shared" si="512"/>
        <v>250.31001241449849</v>
      </c>
      <c r="Y1850" s="39">
        <f t="shared" si="515"/>
        <v>9233.2812253446027</v>
      </c>
      <c r="Z1850" s="39">
        <f t="shared" si="516"/>
        <v>9655.6023282922979</v>
      </c>
      <c r="AA1850" s="45">
        <f t="shared" si="517"/>
        <v>6.7989507740881319E-2</v>
      </c>
      <c r="AB1850" s="45">
        <f t="shared" si="518"/>
        <v>0.40757969079973366</v>
      </c>
      <c r="AC1850" s="45">
        <f t="shared" si="519"/>
        <v>1.3251710282596524E-2</v>
      </c>
      <c r="AD1850" s="45">
        <f t="shared" si="520"/>
        <v>0.4888209088232115</v>
      </c>
      <c r="AE1850" s="45">
        <f t="shared" si="521"/>
        <v>0.5111790911767885</v>
      </c>
      <c r="AF1850" s="43">
        <f>('Estimates from MCMC'!$B$2-'MCMC runs'!W1850)/'Estimates from MCMC'!$B$2</f>
        <v>0.13981266312813742</v>
      </c>
    </row>
    <row r="1851" spans="1:32" x14ac:dyDescent="0.3">
      <c r="A1851" s="38">
        <v>3169</v>
      </c>
      <c r="B1851" s="38">
        <v>1972885.6630143824</v>
      </c>
      <c r="C1851" s="39">
        <v>51970.791484223002</v>
      </c>
      <c r="D1851" s="39">
        <v>50928.0813799506</v>
      </c>
      <c r="E1851" s="39">
        <f t="shared" si="504"/>
        <v>1042.7101042724025</v>
      </c>
      <c r="F1851" s="39">
        <v>51896.810566193599</v>
      </c>
      <c r="G1851" s="40">
        <f t="shared" si="505"/>
        <v>73.980918029403256</v>
      </c>
      <c r="H1851" s="39">
        <v>51880.145072645602</v>
      </c>
      <c r="I1851" s="39">
        <f t="shared" si="506"/>
        <v>90.646411577399704</v>
      </c>
      <c r="J1851" s="39">
        <v>50764.549441642797</v>
      </c>
      <c r="K1851" s="40">
        <f t="shared" si="507"/>
        <v>1206.2420425802047</v>
      </c>
      <c r="L1851" s="39">
        <v>50172.116446363099</v>
      </c>
      <c r="M1851" s="39">
        <f t="shared" si="508"/>
        <v>1798.6750378599027</v>
      </c>
      <c r="N1851" s="39">
        <f t="shared" si="513"/>
        <v>592.43299527969793</v>
      </c>
      <c r="O1851" s="40">
        <f>'Estimates from MCMC'!$B$2-L1851</f>
        <v>18888.883553636901</v>
      </c>
      <c r="P1851" s="39">
        <v>51425.180997357202</v>
      </c>
      <c r="Q1851" s="40">
        <f t="shared" si="509"/>
        <v>1253.0645509941023</v>
      </c>
      <c r="R1851" s="39">
        <v>51456.362340949701</v>
      </c>
      <c r="S1851" s="39">
        <f t="shared" si="510"/>
        <v>31.181343592499616</v>
      </c>
      <c r="T1851" s="39">
        <f t="shared" si="514"/>
        <v>1284.2458945866019</v>
      </c>
      <c r="U1851" s="39">
        <v>57870.841764706602</v>
      </c>
      <c r="V1851" s="39">
        <f t="shared" si="511"/>
        <v>7698.7253183435023</v>
      </c>
      <c r="W1851" s="39">
        <v>59405.397671707702</v>
      </c>
      <c r="X1851" s="39">
        <f t="shared" si="512"/>
        <v>250.31001241449849</v>
      </c>
      <c r="Y1851" s="39">
        <f t="shared" si="515"/>
        <v>9233.2812253446027</v>
      </c>
      <c r="Z1851" s="39">
        <f t="shared" si="516"/>
        <v>9655.6023282922979</v>
      </c>
      <c r="AA1851" s="45">
        <f t="shared" si="517"/>
        <v>6.7989507740881319E-2</v>
      </c>
      <c r="AB1851" s="45">
        <f t="shared" si="518"/>
        <v>0.40757969079973366</v>
      </c>
      <c r="AC1851" s="45">
        <f t="shared" si="519"/>
        <v>1.3251710282596524E-2</v>
      </c>
      <c r="AD1851" s="45">
        <f t="shared" si="520"/>
        <v>0.4888209088232115</v>
      </c>
      <c r="AE1851" s="45">
        <f t="shared" si="521"/>
        <v>0.5111790911767885</v>
      </c>
      <c r="AF1851" s="43">
        <f>('Estimates from MCMC'!$B$2-'MCMC runs'!W1851)/'Estimates from MCMC'!$B$2</f>
        <v>0.13981266312813742</v>
      </c>
    </row>
    <row r="1852" spans="1:32" x14ac:dyDescent="0.3">
      <c r="A1852" s="38">
        <v>4038</v>
      </c>
      <c r="B1852" s="38">
        <v>1972885.6630143824</v>
      </c>
      <c r="C1852" s="39">
        <v>51970.791484223002</v>
      </c>
      <c r="D1852" s="39">
        <v>50928.0813799506</v>
      </c>
      <c r="E1852" s="39">
        <f t="shared" si="504"/>
        <v>1042.7101042724025</v>
      </c>
      <c r="F1852" s="39">
        <v>51896.810566193599</v>
      </c>
      <c r="G1852" s="40">
        <f t="shared" si="505"/>
        <v>73.980918029403256</v>
      </c>
      <c r="H1852" s="39">
        <v>51880.145072645602</v>
      </c>
      <c r="I1852" s="39">
        <f t="shared" si="506"/>
        <v>90.646411577399704</v>
      </c>
      <c r="J1852" s="39">
        <v>50764.549441642797</v>
      </c>
      <c r="K1852" s="40">
        <f t="shared" si="507"/>
        <v>1206.2420425802047</v>
      </c>
      <c r="L1852" s="39">
        <v>50172.116446363099</v>
      </c>
      <c r="M1852" s="39">
        <f t="shared" si="508"/>
        <v>1798.6750378599027</v>
      </c>
      <c r="N1852" s="39">
        <f t="shared" si="513"/>
        <v>592.43299527969793</v>
      </c>
      <c r="O1852" s="40">
        <f>'Estimates from MCMC'!$B$2-L1852</f>
        <v>18888.883553636901</v>
      </c>
      <c r="P1852" s="39">
        <v>51425.180997357202</v>
      </c>
      <c r="Q1852" s="40">
        <f t="shared" si="509"/>
        <v>1253.0645509941023</v>
      </c>
      <c r="R1852" s="39">
        <v>51456.362340949701</v>
      </c>
      <c r="S1852" s="39">
        <f t="shared" si="510"/>
        <v>31.181343592499616</v>
      </c>
      <c r="T1852" s="39">
        <f t="shared" si="514"/>
        <v>1284.2458945866019</v>
      </c>
      <c r="U1852" s="39">
        <v>57870.841764706602</v>
      </c>
      <c r="V1852" s="39">
        <f t="shared" si="511"/>
        <v>7698.7253183435023</v>
      </c>
      <c r="W1852" s="39">
        <v>59405.397671707702</v>
      </c>
      <c r="X1852" s="39">
        <f t="shared" si="512"/>
        <v>250.31001241449849</v>
      </c>
      <c r="Y1852" s="39">
        <f t="shared" si="515"/>
        <v>9233.2812253446027</v>
      </c>
      <c r="Z1852" s="39">
        <f t="shared" si="516"/>
        <v>9655.6023282922979</v>
      </c>
      <c r="AA1852" s="45">
        <f t="shared" si="517"/>
        <v>6.7989507740881319E-2</v>
      </c>
      <c r="AB1852" s="45">
        <f t="shared" si="518"/>
        <v>0.40757969079973366</v>
      </c>
      <c r="AC1852" s="45">
        <f t="shared" si="519"/>
        <v>1.3251710282596524E-2</v>
      </c>
      <c r="AD1852" s="45">
        <f t="shared" si="520"/>
        <v>0.4888209088232115</v>
      </c>
      <c r="AE1852" s="45">
        <f t="shared" si="521"/>
        <v>0.5111790911767885</v>
      </c>
      <c r="AF1852" s="43">
        <f>('Estimates from MCMC'!$B$2-'MCMC runs'!W1852)/'Estimates from MCMC'!$B$2</f>
        <v>0.13981266312813742</v>
      </c>
    </row>
    <row r="1853" spans="1:32" x14ac:dyDescent="0.3">
      <c r="A1853" s="38">
        <v>3296</v>
      </c>
      <c r="B1853" s="38">
        <v>1916979.8636431319</v>
      </c>
      <c r="C1853" s="39">
        <v>52686.536394391303</v>
      </c>
      <c r="D1853" s="39">
        <v>51622.583254511599</v>
      </c>
      <c r="E1853" s="39">
        <f t="shared" si="504"/>
        <v>1063.9531398797044</v>
      </c>
      <c r="F1853" s="39">
        <v>52619.198240854901</v>
      </c>
      <c r="G1853" s="40">
        <f t="shared" si="505"/>
        <v>67.338153536402388</v>
      </c>
      <c r="H1853" s="39">
        <v>52594.840623132099</v>
      </c>
      <c r="I1853" s="39">
        <f t="shared" si="506"/>
        <v>91.695771259204776</v>
      </c>
      <c r="J1853" s="39">
        <v>51464.448447152899</v>
      </c>
      <c r="K1853" s="40">
        <f t="shared" si="507"/>
        <v>1222.087947238404</v>
      </c>
      <c r="L1853" s="39">
        <v>51013.695210504004</v>
      </c>
      <c r="M1853" s="39">
        <f t="shared" si="508"/>
        <v>1672.8411838872998</v>
      </c>
      <c r="N1853" s="39">
        <f t="shared" si="513"/>
        <v>450.75323664889584</v>
      </c>
      <c r="O1853" s="40">
        <f>'Estimates from MCMC'!$B$2-L1853</f>
        <v>18047.304789495996</v>
      </c>
      <c r="P1853" s="39">
        <v>52160.232440546999</v>
      </c>
      <c r="Q1853" s="40">
        <f t="shared" si="509"/>
        <v>1146.5372300429954</v>
      </c>
      <c r="R1853" s="39">
        <v>52189.077309714798</v>
      </c>
      <c r="S1853" s="39">
        <f t="shared" si="510"/>
        <v>28.844869167798606</v>
      </c>
      <c r="T1853" s="39">
        <f t="shared" si="514"/>
        <v>1175.382099210794</v>
      </c>
      <c r="U1853" s="39">
        <v>59079.458377463001</v>
      </c>
      <c r="V1853" s="39">
        <f t="shared" si="511"/>
        <v>8065.7631669589973</v>
      </c>
      <c r="W1853" s="39">
        <v>60488.163944187399</v>
      </c>
      <c r="X1853" s="39">
        <f t="shared" si="512"/>
        <v>233.32346751360456</v>
      </c>
      <c r="Y1853" s="39">
        <f t="shared" si="515"/>
        <v>9474.4687336833958</v>
      </c>
      <c r="Z1853" s="39">
        <f t="shared" si="516"/>
        <v>8572.8360558126005</v>
      </c>
      <c r="AA1853" s="45">
        <f t="shared" si="517"/>
        <v>6.512784667408604E-2</v>
      </c>
      <c r="AB1853" s="45">
        <f t="shared" si="518"/>
        <v>0.44692341937137797</v>
      </c>
      <c r="AC1853" s="45">
        <f t="shared" si="519"/>
        <v>1.2928438358807179E-2</v>
      </c>
      <c r="AD1853" s="45">
        <f t="shared" si="520"/>
        <v>0.52497970440427122</v>
      </c>
      <c r="AE1853" s="45">
        <f t="shared" si="521"/>
        <v>0.47502029559572884</v>
      </c>
      <c r="AF1853" s="43">
        <f>('Estimates from MCMC'!$B$2-'MCMC runs'!W1853)/'Estimates from MCMC'!$B$2</f>
        <v>0.12413425892779717</v>
      </c>
    </row>
    <row r="1854" spans="1:32" x14ac:dyDescent="0.3">
      <c r="A1854" s="38">
        <v>4403</v>
      </c>
      <c r="B1854" s="38">
        <v>2046147.9523908508</v>
      </c>
      <c r="C1854" s="39">
        <v>53023.078603672599</v>
      </c>
      <c r="D1854" s="39">
        <v>51972.256821879797</v>
      </c>
      <c r="E1854" s="39">
        <f t="shared" si="504"/>
        <v>1050.8217817928016</v>
      </c>
      <c r="F1854" s="39">
        <v>52956.65886512</v>
      </c>
      <c r="G1854" s="40">
        <f t="shared" si="505"/>
        <v>66.419738552598574</v>
      </c>
      <c r="H1854" s="39">
        <v>52933.064582970102</v>
      </c>
      <c r="I1854" s="39">
        <f t="shared" si="506"/>
        <v>90.014020702496055</v>
      </c>
      <c r="J1854" s="39">
        <v>51816.652721399099</v>
      </c>
      <c r="K1854" s="40">
        <f t="shared" si="507"/>
        <v>1206.4258822734992</v>
      </c>
      <c r="L1854" s="39">
        <v>51228.416070323299</v>
      </c>
      <c r="M1854" s="39">
        <f t="shared" si="508"/>
        <v>1794.6625333492993</v>
      </c>
      <c r="N1854" s="39">
        <f t="shared" si="513"/>
        <v>588.23665107580018</v>
      </c>
      <c r="O1854" s="40">
        <f>'Estimates from MCMC'!$B$2-L1854</f>
        <v>17832.583929676701</v>
      </c>
      <c r="P1854" s="39">
        <v>52475.8999066459</v>
      </c>
      <c r="Q1854" s="40">
        <f t="shared" si="509"/>
        <v>1247.4838363226008</v>
      </c>
      <c r="R1854" s="39">
        <v>52506.806716636602</v>
      </c>
      <c r="S1854" s="39">
        <f t="shared" si="510"/>
        <v>30.906809990701731</v>
      </c>
      <c r="T1854" s="39">
        <f t="shared" si="514"/>
        <v>1278.3906463133026</v>
      </c>
      <c r="U1854" s="39">
        <v>59166.627292310397</v>
      </c>
      <c r="V1854" s="39">
        <f t="shared" si="511"/>
        <v>7938.2112219870978</v>
      </c>
      <c r="W1854" s="39">
        <v>60697.141489061803</v>
      </c>
      <c r="X1854" s="39">
        <f t="shared" si="512"/>
        <v>252.12355043810385</v>
      </c>
      <c r="Y1854" s="39">
        <f t="shared" si="515"/>
        <v>9468.7254187385042</v>
      </c>
      <c r="Z1854" s="39">
        <f t="shared" si="516"/>
        <v>8363.8585109381966</v>
      </c>
      <c r="AA1854" s="45">
        <f t="shared" si="517"/>
        <v>7.1688469340992433E-2</v>
      </c>
      <c r="AB1854" s="45">
        <f t="shared" si="518"/>
        <v>0.44515204601260583</v>
      </c>
      <c r="AC1854" s="45">
        <f t="shared" si="519"/>
        <v>1.413836331472546E-2</v>
      </c>
      <c r="AD1854" s="45">
        <f t="shared" si="520"/>
        <v>0.53097887866832372</v>
      </c>
      <c r="AE1854" s="45">
        <f t="shared" si="521"/>
        <v>0.46902112133167628</v>
      </c>
      <c r="AF1854" s="43">
        <f>('Estimates from MCMC'!$B$2-'MCMC runs'!W1854)/'Estimates from MCMC'!$B$2</f>
        <v>0.12110827400324635</v>
      </c>
    </row>
    <row r="1855" spans="1:32" x14ac:dyDescent="0.3">
      <c r="A1855" s="38">
        <v>3109</v>
      </c>
      <c r="B1855" s="38">
        <v>1948679.8619778599</v>
      </c>
      <c r="C1855" s="39">
        <v>52538.694974386002</v>
      </c>
      <c r="D1855" s="39">
        <v>51473.347750325403</v>
      </c>
      <c r="E1855" s="39">
        <f t="shared" si="504"/>
        <v>1065.3472240605988</v>
      </c>
      <c r="F1855" s="39">
        <v>52487.489330160301</v>
      </c>
      <c r="G1855" s="40">
        <f t="shared" si="505"/>
        <v>51.20564422570169</v>
      </c>
      <c r="H1855" s="39">
        <v>52448.889350345598</v>
      </c>
      <c r="I1855" s="39">
        <f t="shared" si="506"/>
        <v>89.805624040403927</v>
      </c>
      <c r="J1855" s="39">
        <v>51332.927451560201</v>
      </c>
      <c r="K1855" s="40">
        <f t="shared" si="507"/>
        <v>1205.7675228258013</v>
      </c>
      <c r="L1855" s="39">
        <v>50746.096520900799</v>
      </c>
      <c r="M1855" s="39">
        <f t="shared" si="508"/>
        <v>1792.5984534852032</v>
      </c>
      <c r="N1855" s="39">
        <f t="shared" si="513"/>
        <v>586.83093065940193</v>
      </c>
      <c r="O1855" s="40">
        <f>'Estimates from MCMC'!$B$2-L1855</f>
        <v>18314.903479099201</v>
      </c>
      <c r="P1855" s="39">
        <v>51993.227156897003</v>
      </c>
      <c r="Q1855" s="40">
        <f t="shared" si="509"/>
        <v>1247.1306359962036</v>
      </c>
      <c r="R1855" s="39">
        <v>52023.977281038497</v>
      </c>
      <c r="S1855" s="39">
        <f t="shared" si="510"/>
        <v>30.75012414149387</v>
      </c>
      <c r="T1855" s="39">
        <f t="shared" si="514"/>
        <v>1277.8807601376975</v>
      </c>
      <c r="U1855" s="39">
        <v>58593.132533077798</v>
      </c>
      <c r="V1855" s="39">
        <f t="shared" si="511"/>
        <v>7847.0360121769991</v>
      </c>
      <c r="W1855" s="39">
        <v>60121.569856024602</v>
      </c>
      <c r="X1855" s="39">
        <f t="shared" si="512"/>
        <v>250.55656280910625</v>
      </c>
      <c r="Y1855" s="39">
        <f t="shared" si="515"/>
        <v>9375.4733351238028</v>
      </c>
      <c r="Z1855" s="39">
        <f t="shared" si="516"/>
        <v>8939.4301439753981</v>
      </c>
      <c r="AA1855" s="45">
        <f t="shared" si="517"/>
        <v>6.9772726981389949E-2</v>
      </c>
      <c r="AB1855" s="45">
        <f t="shared" si="518"/>
        <v>0.42845085266935556</v>
      </c>
      <c r="AC1855" s="45">
        <f t="shared" si="519"/>
        <v>1.3680474106513262E-2</v>
      </c>
      <c r="AD1855" s="45">
        <f t="shared" si="520"/>
        <v>0.51190405375725878</v>
      </c>
      <c r="AE1855" s="45">
        <f t="shared" si="521"/>
        <v>0.48809594624274122</v>
      </c>
      <c r="AF1855" s="43">
        <f>('Estimates from MCMC'!$B$2-'MCMC runs'!W1855)/'Estimates from MCMC'!$B$2</f>
        <v>0.12944252391328534</v>
      </c>
    </row>
    <row r="1856" spans="1:32" x14ac:dyDescent="0.3">
      <c r="A1856" s="38">
        <v>3781</v>
      </c>
      <c r="B1856" s="38">
        <v>2000165.7541596873</v>
      </c>
      <c r="C1856" s="39">
        <v>52339.901656767397</v>
      </c>
      <c r="D1856" s="39">
        <v>51274.858688803703</v>
      </c>
      <c r="E1856" s="39">
        <f t="shared" si="504"/>
        <v>1065.0429679636945</v>
      </c>
      <c r="F1856" s="39">
        <v>52278.8951133136</v>
      </c>
      <c r="G1856" s="40">
        <f t="shared" si="505"/>
        <v>61.006543453797349</v>
      </c>
      <c r="H1856" s="39">
        <v>52248.542553395302</v>
      </c>
      <c r="I1856" s="39">
        <f t="shared" si="506"/>
        <v>91.359103372094978</v>
      </c>
      <c r="J1856" s="39">
        <v>51123.204672353801</v>
      </c>
      <c r="K1856" s="40">
        <f t="shared" si="507"/>
        <v>1216.6969844135965</v>
      </c>
      <c r="L1856" s="39">
        <v>50526.567736994301</v>
      </c>
      <c r="M1856" s="39">
        <f t="shared" si="508"/>
        <v>1813.3339197730966</v>
      </c>
      <c r="N1856" s="39">
        <f t="shared" si="513"/>
        <v>596.63693535950006</v>
      </c>
      <c r="O1856" s="40">
        <f>'Estimates from MCMC'!$B$2-L1856</f>
        <v>18534.432263005699</v>
      </c>
      <c r="P1856" s="39">
        <v>51790.593971845003</v>
      </c>
      <c r="Q1856" s="40">
        <f t="shared" si="509"/>
        <v>1264.0262348507022</v>
      </c>
      <c r="R1856" s="39">
        <v>51821.966297586398</v>
      </c>
      <c r="S1856" s="39">
        <f t="shared" si="510"/>
        <v>31.372325741394889</v>
      </c>
      <c r="T1856" s="39">
        <f t="shared" si="514"/>
        <v>1295.3985605920971</v>
      </c>
      <c r="U1856" s="39">
        <v>58324.797290901697</v>
      </c>
      <c r="V1856" s="39">
        <f t="shared" si="511"/>
        <v>7798.2295539073966</v>
      </c>
      <c r="W1856" s="39">
        <v>59873.943813373597</v>
      </c>
      <c r="X1856" s="39">
        <f t="shared" si="512"/>
        <v>253.74796187980246</v>
      </c>
      <c r="Y1856" s="39">
        <f t="shared" si="515"/>
        <v>9347.3760763792961</v>
      </c>
      <c r="Z1856" s="39">
        <f t="shared" si="516"/>
        <v>9187.0561866264034</v>
      </c>
      <c r="AA1856" s="45">
        <f t="shared" si="517"/>
        <v>6.989146158944845E-2</v>
      </c>
      <c r="AB1856" s="45">
        <f t="shared" si="518"/>
        <v>0.42074283383756422</v>
      </c>
      <c r="AC1856" s="45">
        <f t="shared" si="519"/>
        <v>1.369062500966256E-2</v>
      </c>
      <c r="AD1856" s="45">
        <f t="shared" si="520"/>
        <v>0.50432492043667521</v>
      </c>
      <c r="AE1856" s="45">
        <f t="shared" si="521"/>
        <v>0.49567507956332474</v>
      </c>
      <c r="AF1856" s="43">
        <f>('Estimates from MCMC'!$B$2-'MCMC runs'!W1856)/'Estimates from MCMC'!$B$2</f>
        <v>0.13302813725006013</v>
      </c>
    </row>
    <row r="1857" spans="1:32" x14ac:dyDescent="0.3">
      <c r="A1857" s="38">
        <v>228</v>
      </c>
      <c r="B1857" s="38">
        <v>2209784.2106651869</v>
      </c>
      <c r="C1857" s="39">
        <v>52567.994618400997</v>
      </c>
      <c r="D1857" s="39">
        <v>51532.0749546609</v>
      </c>
      <c r="E1857" s="39">
        <f t="shared" si="504"/>
        <v>1035.9196637400964</v>
      </c>
      <c r="F1857" s="39">
        <v>52493.997174957098</v>
      </c>
      <c r="G1857" s="40">
        <f t="shared" si="505"/>
        <v>73.997443443899101</v>
      </c>
      <c r="H1857" s="39">
        <v>52478.620101254302</v>
      </c>
      <c r="I1857" s="39">
        <f t="shared" si="506"/>
        <v>89.374517146694416</v>
      </c>
      <c r="J1857" s="39">
        <v>51369.803657513803</v>
      </c>
      <c r="K1857" s="40">
        <f t="shared" si="507"/>
        <v>1198.1909608871938</v>
      </c>
      <c r="L1857" s="39">
        <v>50785.777828981903</v>
      </c>
      <c r="M1857" s="39">
        <f t="shared" si="508"/>
        <v>1782.2167894190934</v>
      </c>
      <c r="N1857" s="39">
        <f t="shared" si="513"/>
        <v>584.02582853189961</v>
      </c>
      <c r="O1857" s="40">
        <f>'Estimates from MCMC'!$B$2-L1857</f>
        <v>18275.222171018097</v>
      </c>
      <c r="P1857" s="39">
        <v>52024.709997163998</v>
      </c>
      <c r="Q1857" s="40">
        <f t="shared" si="509"/>
        <v>1238.9321681820948</v>
      </c>
      <c r="R1857" s="39">
        <v>52055.380097197398</v>
      </c>
      <c r="S1857" s="39">
        <f t="shared" si="510"/>
        <v>30.670100033399649</v>
      </c>
      <c r="T1857" s="39">
        <f t="shared" si="514"/>
        <v>1269.6022682154944</v>
      </c>
      <c r="U1857" s="39">
        <v>58552.675733599703</v>
      </c>
      <c r="V1857" s="39">
        <f t="shared" si="511"/>
        <v>7766.8979046177992</v>
      </c>
      <c r="W1857" s="39">
        <v>60070.704561260798</v>
      </c>
      <c r="X1857" s="39">
        <f t="shared" si="512"/>
        <v>248.42655944560101</v>
      </c>
      <c r="Y1857" s="39">
        <f t="shared" si="515"/>
        <v>9284.9267322788946</v>
      </c>
      <c r="Z1857" s="39">
        <f t="shared" si="516"/>
        <v>8990.2954387392019</v>
      </c>
      <c r="AA1857" s="45">
        <f t="shared" si="517"/>
        <v>6.9471235771289455E-2</v>
      </c>
      <c r="AB1857" s="45">
        <f t="shared" si="518"/>
        <v>0.42499608661037208</v>
      </c>
      <c r="AC1857" s="45">
        <f t="shared" si="519"/>
        <v>1.3593627323424293E-2</v>
      </c>
      <c r="AD1857" s="45">
        <f t="shared" si="520"/>
        <v>0.50806094970508586</v>
      </c>
      <c r="AE1857" s="45">
        <f t="shared" si="521"/>
        <v>0.49193905029491419</v>
      </c>
      <c r="AF1857" s="43">
        <f>('Estimates from MCMC'!$B$2-'MCMC runs'!W1857)/'Estimates from MCMC'!$B$2</f>
        <v>0.13017905096565649</v>
      </c>
    </row>
    <row r="1858" spans="1:32" x14ac:dyDescent="0.3">
      <c r="A1858" s="38">
        <v>2820</v>
      </c>
      <c r="B1858" s="38">
        <v>1931079.1498619234</v>
      </c>
      <c r="C1858" s="39">
        <v>53469.145861048899</v>
      </c>
      <c r="D1858" s="39">
        <v>52395.124814839</v>
      </c>
      <c r="E1858" s="39">
        <f t="shared" ref="E1858:E1921" si="522">$C1858-D1858</f>
        <v>1074.0210462098985</v>
      </c>
      <c r="F1858" s="39">
        <v>53418.756708441098</v>
      </c>
      <c r="G1858" s="40">
        <f t="shared" ref="G1858:G1921" si="523">$C1858-F1858</f>
        <v>50.389152607800497</v>
      </c>
      <c r="H1858" s="39">
        <v>53378.312835149001</v>
      </c>
      <c r="I1858" s="39">
        <f t="shared" ref="I1858:I1921" si="524">$C1858-H1858</f>
        <v>90.833025899897621</v>
      </c>
      <c r="J1858" s="39">
        <v>52254.542138692901</v>
      </c>
      <c r="K1858" s="40">
        <f t="shared" ref="K1858:K1921" si="525">$C1858-J1858</f>
        <v>1214.6037223559979</v>
      </c>
      <c r="L1858" s="39">
        <v>51660.809996799901</v>
      </c>
      <c r="M1858" s="39">
        <f t="shared" ref="M1858:M1921" si="526">$C1858-L1858</f>
        <v>1808.3358642489984</v>
      </c>
      <c r="N1858" s="39">
        <f t="shared" si="513"/>
        <v>593.73214189300052</v>
      </c>
      <c r="O1858" s="40">
        <f>'Estimates from MCMC'!$B$2-L1858</f>
        <v>17400.190003200099</v>
      </c>
      <c r="P1858" s="39">
        <v>52920.9024971361</v>
      </c>
      <c r="Q1858" s="40">
        <f t="shared" ref="Q1858:Q1921" si="527">P1858-L1858</f>
        <v>1260.092500336199</v>
      </c>
      <c r="R1858" s="39">
        <v>52952.012499878198</v>
      </c>
      <c r="S1858" s="39">
        <f t="shared" ref="S1858:S1921" si="528">R1858-L1858-Q1858</f>
        <v>31.110002742098004</v>
      </c>
      <c r="T1858" s="39">
        <f t="shared" si="514"/>
        <v>1291.202503078297</v>
      </c>
      <c r="U1858" s="39">
        <v>59685.741750230998</v>
      </c>
      <c r="V1858" s="39">
        <f t="shared" ref="V1858:V1921" si="529">U1858-L1858</f>
        <v>8024.9317534310976</v>
      </c>
      <c r="W1858" s="39">
        <v>61229.855533602196</v>
      </c>
      <c r="X1858" s="39">
        <f t="shared" ref="X1858:X1921" si="530">W1858-V1858-S1858-Q1858-L1858</f>
        <v>252.91128029290121</v>
      </c>
      <c r="Y1858" s="39">
        <f t="shared" si="515"/>
        <v>9569.0455368022958</v>
      </c>
      <c r="Z1858" s="39">
        <f t="shared" si="516"/>
        <v>7831.1444663978036</v>
      </c>
      <c r="AA1858" s="45">
        <f t="shared" si="517"/>
        <v>7.4206230095236303E-2</v>
      </c>
      <c r="AB1858" s="45">
        <f t="shared" si="518"/>
        <v>0.46119793818086002</v>
      </c>
      <c r="AC1858" s="45">
        <f t="shared" si="519"/>
        <v>1.4534972333427845E-2</v>
      </c>
      <c r="AD1858" s="45">
        <f t="shared" si="520"/>
        <v>0.54993914060952409</v>
      </c>
      <c r="AE1858" s="45">
        <f t="shared" si="521"/>
        <v>0.45006085939047585</v>
      </c>
      <c r="AF1858" s="43">
        <f>('Estimates from MCMC'!$B$2-'MCMC runs'!W1858)/'Estimates from MCMC'!$B$2</f>
        <v>0.11339459993915239</v>
      </c>
    </row>
    <row r="1859" spans="1:32" x14ac:dyDescent="0.3">
      <c r="A1859" s="38">
        <v>3617</v>
      </c>
      <c r="B1859" s="38">
        <v>1941165.0671947126</v>
      </c>
      <c r="C1859" s="39">
        <v>53179.940396569204</v>
      </c>
      <c r="D1859" s="39">
        <v>52106.4556344663</v>
      </c>
      <c r="E1859" s="39">
        <f t="shared" si="522"/>
        <v>1073.4847621029039</v>
      </c>
      <c r="F1859" s="39">
        <v>53130.562991554398</v>
      </c>
      <c r="G1859" s="40">
        <f t="shared" si="523"/>
        <v>49.377405014805845</v>
      </c>
      <c r="H1859" s="39">
        <v>53088.690252824403</v>
      </c>
      <c r="I1859" s="39">
        <f t="shared" si="524"/>
        <v>91.25014374480088</v>
      </c>
      <c r="J1859" s="39">
        <v>51966.343198889299</v>
      </c>
      <c r="K1859" s="40">
        <f t="shared" si="525"/>
        <v>1213.5971976799046</v>
      </c>
      <c r="L1859" s="39">
        <v>51370.124306075799</v>
      </c>
      <c r="M1859" s="39">
        <f t="shared" si="526"/>
        <v>1809.8160904934048</v>
      </c>
      <c r="N1859" s="39">
        <f t="shared" ref="N1859:N1922" si="531">M1859-K1859</f>
        <v>596.21889281350013</v>
      </c>
      <c r="O1859" s="40">
        <f>'Estimates from MCMC'!$B$2-L1859</f>
        <v>17690.875693924201</v>
      </c>
      <c r="P1859" s="39">
        <v>52632.479662156598</v>
      </c>
      <c r="Q1859" s="40">
        <f t="shared" si="527"/>
        <v>1262.3553560807995</v>
      </c>
      <c r="R1859" s="39">
        <v>52663.901544856599</v>
      </c>
      <c r="S1859" s="39">
        <f t="shared" si="528"/>
        <v>31.421882700000424</v>
      </c>
      <c r="T1859" s="39">
        <f t="shared" ref="T1859:T1922" si="532">Q1859+S1859</f>
        <v>1293.7772387808</v>
      </c>
      <c r="U1859" s="39">
        <v>59288.003829029498</v>
      </c>
      <c r="V1859" s="39">
        <f t="shared" si="529"/>
        <v>7917.8795229536991</v>
      </c>
      <c r="W1859" s="39">
        <v>60833.552115255799</v>
      </c>
      <c r="X1859" s="39">
        <f t="shared" si="530"/>
        <v>251.77104744550161</v>
      </c>
      <c r="Y1859" s="39">
        <f t="shared" ref="Y1859:Y1922" si="533">Q1859+S1859+V1859+X1859</f>
        <v>9463.4278091800006</v>
      </c>
      <c r="Z1859" s="39">
        <f t="shared" ref="Z1859:Z1922" si="534">O1859-Y1859</f>
        <v>8227.4478847442006</v>
      </c>
      <c r="AA1859" s="45">
        <f t="shared" ref="AA1859:AA1922" si="535">T1859/O1859</f>
        <v>7.3132458854206869E-2</v>
      </c>
      <c r="AB1859" s="45">
        <f t="shared" ref="AB1859:AB1922" si="536">V1859/O1859</f>
        <v>0.44756854663068124</v>
      </c>
      <c r="AC1859" s="45">
        <f t="shared" ref="AC1859:AC1922" si="537">X1859/O1859</f>
        <v>1.4231689363572346E-2</v>
      </c>
      <c r="AD1859" s="45">
        <f t="shared" ref="AD1859:AD1922" si="538">Y1859/O1859</f>
        <v>0.5349326948484604</v>
      </c>
      <c r="AE1859" s="45">
        <f t="shared" ref="AE1859:AE1922" si="539">Z1859/O1859</f>
        <v>0.46506730515153955</v>
      </c>
      <c r="AF1859" s="43">
        <f>('Estimates from MCMC'!$B$2-'MCMC runs'!W1859)/'Estimates from MCMC'!$B$2</f>
        <v>0.11913305461467689</v>
      </c>
    </row>
    <row r="1860" spans="1:32" x14ac:dyDescent="0.3">
      <c r="A1860" s="38">
        <v>401</v>
      </c>
      <c r="B1860" s="38">
        <v>1924093.9915696713</v>
      </c>
      <c r="C1860" s="39">
        <v>51796.104637196098</v>
      </c>
      <c r="D1860" s="39">
        <v>50765.621947190302</v>
      </c>
      <c r="E1860" s="39">
        <f t="shared" si="522"/>
        <v>1030.482690005796</v>
      </c>
      <c r="F1860" s="39">
        <v>51724.381852657403</v>
      </c>
      <c r="G1860" s="40">
        <f t="shared" si="523"/>
        <v>71.722784538695123</v>
      </c>
      <c r="H1860" s="39">
        <v>51707.415828352598</v>
      </c>
      <c r="I1860" s="39">
        <f t="shared" si="524"/>
        <v>88.688808843500738</v>
      </c>
      <c r="J1860" s="39">
        <v>50606.114868558303</v>
      </c>
      <c r="K1860" s="40">
        <f t="shared" si="525"/>
        <v>1189.9897686377954</v>
      </c>
      <c r="L1860" s="39">
        <v>50026.700676450499</v>
      </c>
      <c r="M1860" s="39">
        <f t="shared" si="526"/>
        <v>1769.4039607455998</v>
      </c>
      <c r="N1860" s="39">
        <f t="shared" si="531"/>
        <v>579.41419210780441</v>
      </c>
      <c r="O1860" s="40">
        <f>'Estimates from MCMC'!$B$2-L1860</f>
        <v>19034.299323549501</v>
      </c>
      <c r="P1860" s="39">
        <v>51254.837146989499</v>
      </c>
      <c r="Q1860" s="40">
        <f t="shared" si="527"/>
        <v>1228.1364705390006</v>
      </c>
      <c r="R1860" s="39">
        <v>51285.329801268599</v>
      </c>
      <c r="S1860" s="39">
        <f t="shared" si="528"/>
        <v>30.492654279099952</v>
      </c>
      <c r="T1860" s="39">
        <f t="shared" si="532"/>
        <v>1258.6291248181005</v>
      </c>
      <c r="U1860" s="39">
        <v>57723.226317435001</v>
      </c>
      <c r="V1860" s="39">
        <f t="shared" si="529"/>
        <v>7696.5256409845024</v>
      </c>
      <c r="W1860" s="39">
        <v>59228.327432373699</v>
      </c>
      <c r="X1860" s="39">
        <f t="shared" si="530"/>
        <v>246.47199012059718</v>
      </c>
      <c r="Y1860" s="39">
        <f t="shared" si="533"/>
        <v>9201.6267559232001</v>
      </c>
      <c r="Z1860" s="39">
        <f t="shared" si="534"/>
        <v>9832.6725676263013</v>
      </c>
      <c r="AA1860" s="45">
        <f t="shared" si="535"/>
        <v>6.6124268796220256E-2</v>
      </c>
      <c r="AB1860" s="45">
        <f t="shared" si="536"/>
        <v>0.40435035249562629</v>
      </c>
      <c r="AC1860" s="45">
        <f t="shared" si="537"/>
        <v>1.2948834413655489E-2</v>
      </c>
      <c r="AD1860" s="45">
        <f t="shared" si="538"/>
        <v>0.48342345570550205</v>
      </c>
      <c r="AE1860" s="45">
        <f t="shared" si="539"/>
        <v>0.51657654429449795</v>
      </c>
      <c r="AF1860" s="43">
        <f>('Estimates from MCMC'!$B$2-'MCMC runs'!W1860)/'Estimates from MCMC'!$B$2</f>
        <v>0.14237663178387658</v>
      </c>
    </row>
    <row r="1861" spans="1:32" x14ac:dyDescent="0.3">
      <c r="A1861" s="38">
        <v>1358</v>
      </c>
      <c r="B1861" s="38">
        <v>1924093.9915696713</v>
      </c>
      <c r="C1861" s="39">
        <v>51796.104637196098</v>
      </c>
      <c r="D1861" s="39">
        <v>50765.621947190302</v>
      </c>
      <c r="E1861" s="39">
        <f t="shared" si="522"/>
        <v>1030.482690005796</v>
      </c>
      <c r="F1861" s="39">
        <v>51724.381852657403</v>
      </c>
      <c r="G1861" s="40">
        <f t="shared" si="523"/>
        <v>71.722784538695123</v>
      </c>
      <c r="H1861" s="39">
        <v>51707.415828352598</v>
      </c>
      <c r="I1861" s="39">
        <f t="shared" si="524"/>
        <v>88.688808843500738</v>
      </c>
      <c r="J1861" s="39">
        <v>50606.114868558303</v>
      </c>
      <c r="K1861" s="40">
        <f t="shared" si="525"/>
        <v>1189.9897686377954</v>
      </c>
      <c r="L1861" s="39">
        <v>50026.700676450499</v>
      </c>
      <c r="M1861" s="39">
        <f t="shared" si="526"/>
        <v>1769.4039607455998</v>
      </c>
      <c r="N1861" s="39">
        <f t="shared" si="531"/>
        <v>579.41419210780441</v>
      </c>
      <c r="O1861" s="40">
        <f>'Estimates from MCMC'!$B$2-L1861</f>
        <v>19034.299323549501</v>
      </c>
      <c r="P1861" s="39">
        <v>51254.837146989499</v>
      </c>
      <c r="Q1861" s="40">
        <f t="shared" si="527"/>
        <v>1228.1364705390006</v>
      </c>
      <c r="R1861" s="39">
        <v>51285.329801268599</v>
      </c>
      <c r="S1861" s="39">
        <f t="shared" si="528"/>
        <v>30.492654279099952</v>
      </c>
      <c r="T1861" s="39">
        <f t="shared" si="532"/>
        <v>1258.6291248181005</v>
      </c>
      <c r="U1861" s="39">
        <v>57723.226317435001</v>
      </c>
      <c r="V1861" s="39">
        <f t="shared" si="529"/>
        <v>7696.5256409845024</v>
      </c>
      <c r="W1861" s="39">
        <v>59228.327432373699</v>
      </c>
      <c r="X1861" s="39">
        <f t="shared" si="530"/>
        <v>246.47199012059718</v>
      </c>
      <c r="Y1861" s="39">
        <f t="shared" si="533"/>
        <v>9201.6267559232001</v>
      </c>
      <c r="Z1861" s="39">
        <f t="shared" si="534"/>
        <v>9832.6725676263013</v>
      </c>
      <c r="AA1861" s="45">
        <f t="shared" si="535"/>
        <v>6.6124268796220256E-2</v>
      </c>
      <c r="AB1861" s="45">
        <f t="shared" si="536"/>
        <v>0.40435035249562629</v>
      </c>
      <c r="AC1861" s="45">
        <f t="shared" si="537"/>
        <v>1.2948834413655489E-2</v>
      </c>
      <c r="AD1861" s="45">
        <f t="shared" si="538"/>
        <v>0.48342345570550205</v>
      </c>
      <c r="AE1861" s="45">
        <f t="shared" si="539"/>
        <v>0.51657654429449795</v>
      </c>
      <c r="AF1861" s="43">
        <f>('Estimates from MCMC'!$B$2-'MCMC runs'!W1861)/'Estimates from MCMC'!$B$2</f>
        <v>0.14237663178387658</v>
      </c>
    </row>
    <row r="1862" spans="1:32" x14ac:dyDescent="0.3">
      <c r="A1862" s="38">
        <v>4642</v>
      </c>
      <c r="B1862" s="38">
        <v>1924093.9915696713</v>
      </c>
      <c r="C1862" s="39">
        <v>51796.104637196098</v>
      </c>
      <c r="D1862" s="39">
        <v>50765.621947190302</v>
      </c>
      <c r="E1862" s="39">
        <f t="shared" si="522"/>
        <v>1030.482690005796</v>
      </c>
      <c r="F1862" s="39">
        <v>51724.381852657403</v>
      </c>
      <c r="G1862" s="40">
        <f t="shared" si="523"/>
        <v>71.722784538695123</v>
      </c>
      <c r="H1862" s="39">
        <v>51707.415828352598</v>
      </c>
      <c r="I1862" s="39">
        <f t="shared" si="524"/>
        <v>88.688808843500738</v>
      </c>
      <c r="J1862" s="39">
        <v>50606.114868558303</v>
      </c>
      <c r="K1862" s="40">
        <f t="shared" si="525"/>
        <v>1189.9897686377954</v>
      </c>
      <c r="L1862" s="39">
        <v>50026.700676450499</v>
      </c>
      <c r="M1862" s="39">
        <f t="shared" si="526"/>
        <v>1769.4039607455998</v>
      </c>
      <c r="N1862" s="39">
        <f t="shared" si="531"/>
        <v>579.41419210780441</v>
      </c>
      <c r="O1862" s="40">
        <f>'Estimates from MCMC'!$B$2-L1862</f>
        <v>19034.299323549501</v>
      </c>
      <c r="P1862" s="39">
        <v>51254.837146989499</v>
      </c>
      <c r="Q1862" s="40">
        <f t="shared" si="527"/>
        <v>1228.1364705390006</v>
      </c>
      <c r="R1862" s="39">
        <v>51285.329801268599</v>
      </c>
      <c r="S1862" s="39">
        <f t="shared" si="528"/>
        <v>30.492654279099952</v>
      </c>
      <c r="T1862" s="39">
        <f t="shared" si="532"/>
        <v>1258.6291248181005</v>
      </c>
      <c r="U1862" s="39">
        <v>57723.226317435001</v>
      </c>
      <c r="V1862" s="39">
        <f t="shared" si="529"/>
        <v>7696.5256409845024</v>
      </c>
      <c r="W1862" s="39">
        <v>59228.327432373699</v>
      </c>
      <c r="X1862" s="39">
        <f t="shared" si="530"/>
        <v>246.47199012059718</v>
      </c>
      <c r="Y1862" s="39">
        <f t="shared" si="533"/>
        <v>9201.6267559232001</v>
      </c>
      <c r="Z1862" s="39">
        <f t="shared" si="534"/>
        <v>9832.6725676263013</v>
      </c>
      <c r="AA1862" s="45">
        <f t="shared" si="535"/>
        <v>6.6124268796220256E-2</v>
      </c>
      <c r="AB1862" s="45">
        <f t="shared" si="536"/>
        <v>0.40435035249562629</v>
      </c>
      <c r="AC1862" s="45">
        <f t="shared" si="537"/>
        <v>1.2948834413655489E-2</v>
      </c>
      <c r="AD1862" s="45">
        <f t="shared" si="538"/>
        <v>0.48342345570550205</v>
      </c>
      <c r="AE1862" s="45">
        <f t="shared" si="539"/>
        <v>0.51657654429449795</v>
      </c>
      <c r="AF1862" s="43">
        <f>('Estimates from MCMC'!$B$2-'MCMC runs'!W1862)/'Estimates from MCMC'!$B$2</f>
        <v>0.14237663178387658</v>
      </c>
    </row>
    <row r="1863" spans="1:32" x14ac:dyDescent="0.3">
      <c r="A1863" s="38">
        <v>3366</v>
      </c>
      <c r="B1863" s="38">
        <v>1917946.6718593785</v>
      </c>
      <c r="C1863" s="39">
        <v>52580.631254198801</v>
      </c>
      <c r="D1863" s="39">
        <v>51527.882981757102</v>
      </c>
      <c r="E1863" s="39">
        <f t="shared" si="522"/>
        <v>1052.7482724416986</v>
      </c>
      <c r="F1863" s="39">
        <v>52524.0111067084</v>
      </c>
      <c r="G1863" s="40">
        <f t="shared" si="523"/>
        <v>56.620147490400996</v>
      </c>
      <c r="H1863" s="39">
        <v>52491.539295264498</v>
      </c>
      <c r="I1863" s="39">
        <f t="shared" si="524"/>
        <v>89.091958934302966</v>
      </c>
      <c r="J1863" s="39">
        <v>51382.861812652904</v>
      </c>
      <c r="K1863" s="40">
        <f t="shared" si="525"/>
        <v>1197.7694415458973</v>
      </c>
      <c r="L1863" s="39">
        <v>50800.581655705297</v>
      </c>
      <c r="M1863" s="39">
        <f t="shared" si="526"/>
        <v>1780.0495984935042</v>
      </c>
      <c r="N1863" s="39">
        <f t="shared" si="531"/>
        <v>582.28015694760688</v>
      </c>
      <c r="O1863" s="40">
        <f>'Estimates from MCMC'!$B$2-L1863</f>
        <v>18260.418344294703</v>
      </c>
      <c r="P1863" s="39">
        <v>52036.185876901603</v>
      </c>
      <c r="Q1863" s="40">
        <f t="shared" si="527"/>
        <v>1235.6042211963068</v>
      </c>
      <c r="R1863" s="39">
        <v>52066.7746970675</v>
      </c>
      <c r="S1863" s="39">
        <f t="shared" si="528"/>
        <v>30.588820165896323</v>
      </c>
      <c r="T1863" s="39">
        <f t="shared" si="532"/>
        <v>1266.1930413622031</v>
      </c>
      <c r="U1863" s="39">
        <v>58640.023560361398</v>
      </c>
      <c r="V1863" s="39">
        <f t="shared" si="529"/>
        <v>7839.4419046561015</v>
      </c>
      <c r="W1863" s="39">
        <v>60155.747792455601</v>
      </c>
      <c r="X1863" s="39">
        <f t="shared" si="530"/>
        <v>249.53119073199923</v>
      </c>
      <c r="Y1863" s="39">
        <f t="shared" si="533"/>
        <v>9355.1661367503038</v>
      </c>
      <c r="Z1863" s="39">
        <f t="shared" si="534"/>
        <v>8905.2522075443994</v>
      </c>
      <c r="AA1863" s="45">
        <f t="shared" si="535"/>
        <v>6.9340856134208623E-2</v>
      </c>
      <c r="AB1863" s="45">
        <f t="shared" si="536"/>
        <v>0.42931337918145024</v>
      </c>
      <c r="AC1863" s="45">
        <f t="shared" si="537"/>
        <v>1.3665140963759075E-2</v>
      </c>
      <c r="AD1863" s="45">
        <f t="shared" si="538"/>
        <v>0.51231937627941793</v>
      </c>
      <c r="AE1863" s="45">
        <f t="shared" si="539"/>
        <v>0.48768062372058207</v>
      </c>
      <c r="AF1863" s="43">
        <f>('Estimates from MCMC'!$B$2-'MCMC runs'!W1863)/'Estimates from MCMC'!$B$2</f>
        <v>0.12894762901701973</v>
      </c>
    </row>
    <row r="1864" spans="1:32" x14ac:dyDescent="0.3">
      <c r="A1864" s="38">
        <v>1428</v>
      </c>
      <c r="B1864" s="38">
        <v>2162034.1379716829</v>
      </c>
      <c r="C1864" s="39">
        <v>52969.9027139998</v>
      </c>
      <c r="D1864" s="39">
        <v>51950.088914092499</v>
      </c>
      <c r="E1864" s="39">
        <f t="shared" si="522"/>
        <v>1019.8137999073006</v>
      </c>
      <c r="F1864" s="39">
        <v>52907.887828296902</v>
      </c>
      <c r="G1864" s="40">
        <f t="shared" si="523"/>
        <v>62.014885702898027</v>
      </c>
      <c r="H1864" s="39">
        <v>52882.252240518203</v>
      </c>
      <c r="I1864" s="39">
        <f t="shared" si="524"/>
        <v>87.650473481597146</v>
      </c>
      <c r="J1864" s="39">
        <v>51801.2675268651</v>
      </c>
      <c r="K1864" s="40">
        <f t="shared" si="525"/>
        <v>1168.6351871346997</v>
      </c>
      <c r="L1864" s="39">
        <v>51228.037860961696</v>
      </c>
      <c r="M1864" s="39">
        <f t="shared" si="526"/>
        <v>1741.8648530381033</v>
      </c>
      <c r="N1864" s="39">
        <f t="shared" si="531"/>
        <v>573.22966590340366</v>
      </c>
      <c r="O1864" s="40">
        <f>'Estimates from MCMC'!$B$2-L1864</f>
        <v>17832.962139038304</v>
      </c>
      <c r="P1864" s="39">
        <v>52435.020958233697</v>
      </c>
      <c r="Q1864" s="40">
        <f t="shared" si="527"/>
        <v>1206.983097272001</v>
      </c>
      <c r="R1864" s="39">
        <v>52465.384835817204</v>
      </c>
      <c r="S1864" s="39">
        <f t="shared" si="528"/>
        <v>30.36387758350611</v>
      </c>
      <c r="T1864" s="39">
        <f t="shared" si="532"/>
        <v>1237.3469748555071</v>
      </c>
      <c r="U1864" s="39">
        <v>59092.595017749401</v>
      </c>
      <c r="V1864" s="39">
        <f t="shared" si="529"/>
        <v>7864.557156787705</v>
      </c>
      <c r="W1864" s="39">
        <v>60570.121916178497</v>
      </c>
      <c r="X1864" s="39">
        <f t="shared" si="530"/>
        <v>240.17992357358889</v>
      </c>
      <c r="Y1864" s="39">
        <f t="shared" si="533"/>
        <v>9342.0840552168011</v>
      </c>
      <c r="Z1864" s="39">
        <f t="shared" si="534"/>
        <v>8490.8780838215025</v>
      </c>
      <c r="AA1864" s="45">
        <f t="shared" si="535"/>
        <v>6.9385386746648181E-2</v>
      </c>
      <c r="AB1864" s="45">
        <f t="shared" si="536"/>
        <v>0.44101238456461084</v>
      </c>
      <c r="AC1864" s="45">
        <f t="shared" si="537"/>
        <v>1.3468313435590646E-2</v>
      </c>
      <c r="AD1864" s="45">
        <f t="shared" si="538"/>
        <v>0.52386608474684959</v>
      </c>
      <c r="AE1864" s="45">
        <f t="shared" si="539"/>
        <v>0.47613391525315035</v>
      </c>
      <c r="AF1864" s="43">
        <f>('Estimates from MCMC'!$B$2-'MCMC runs'!W1864)/'Estimates from MCMC'!$B$2</f>
        <v>0.12294751138589802</v>
      </c>
    </row>
    <row r="1865" spans="1:32" x14ac:dyDescent="0.3">
      <c r="A1865" s="38">
        <v>402</v>
      </c>
      <c r="B1865" s="38">
        <v>2198893.1994378408</v>
      </c>
      <c r="C1865" s="39">
        <v>52126.957432779498</v>
      </c>
      <c r="D1865" s="39">
        <v>51096.122765706401</v>
      </c>
      <c r="E1865" s="39">
        <f t="shared" si="522"/>
        <v>1030.8346670730971</v>
      </c>
      <c r="F1865" s="39">
        <v>52058.622072883401</v>
      </c>
      <c r="G1865" s="40">
        <f t="shared" si="523"/>
        <v>68.335359896096634</v>
      </c>
      <c r="H1865" s="39">
        <v>52038.1415797464</v>
      </c>
      <c r="I1865" s="39">
        <f t="shared" si="524"/>
        <v>88.815853033098392</v>
      </c>
      <c r="J1865" s="39">
        <v>50939.900829658902</v>
      </c>
      <c r="K1865" s="40">
        <f t="shared" si="525"/>
        <v>1187.0566031205963</v>
      </c>
      <c r="L1865" s="39">
        <v>50359.490418268499</v>
      </c>
      <c r="M1865" s="39">
        <f t="shared" si="526"/>
        <v>1767.4670145109994</v>
      </c>
      <c r="N1865" s="39">
        <f t="shared" si="531"/>
        <v>580.41041139040317</v>
      </c>
      <c r="O1865" s="40">
        <f>'Estimates from MCMC'!$B$2-L1865</f>
        <v>18701.509581731501</v>
      </c>
      <c r="P1865" s="39">
        <v>51586.200203116103</v>
      </c>
      <c r="Q1865" s="40">
        <f t="shared" si="527"/>
        <v>1226.7097848476042</v>
      </c>
      <c r="R1865" s="39">
        <v>51616.801524553601</v>
      </c>
      <c r="S1865" s="39">
        <f t="shared" si="528"/>
        <v>30.601321437497973</v>
      </c>
      <c r="T1865" s="39">
        <f t="shared" si="532"/>
        <v>1257.3111062851021</v>
      </c>
      <c r="U1865" s="39">
        <v>58142.172855898403</v>
      </c>
      <c r="V1865" s="39">
        <f t="shared" si="529"/>
        <v>7782.6824376299046</v>
      </c>
      <c r="W1865" s="39">
        <v>59645.293036822703</v>
      </c>
      <c r="X1865" s="39">
        <f t="shared" si="530"/>
        <v>245.80907463919721</v>
      </c>
      <c r="Y1865" s="39">
        <f t="shared" si="533"/>
        <v>9285.8026185542039</v>
      </c>
      <c r="Z1865" s="39">
        <f t="shared" si="534"/>
        <v>9415.7069631772974</v>
      </c>
      <c r="AA1865" s="45">
        <f t="shared" si="535"/>
        <v>6.7230460770573389E-2</v>
      </c>
      <c r="AB1865" s="45">
        <f t="shared" si="536"/>
        <v>0.416152632150743</v>
      </c>
      <c r="AC1865" s="45">
        <f t="shared" si="537"/>
        <v>1.3143809250527822E-2</v>
      </c>
      <c r="AD1865" s="45">
        <f t="shared" si="538"/>
        <v>0.4965269021718442</v>
      </c>
      <c r="AE1865" s="45">
        <f t="shared" si="539"/>
        <v>0.50347309782815586</v>
      </c>
      <c r="AF1865" s="43">
        <f>('Estimates from MCMC'!$B$2-'MCMC runs'!W1865)/'Estimates from MCMC'!$B$2</f>
        <v>0.13633898963492128</v>
      </c>
    </row>
    <row r="1866" spans="1:32" x14ac:dyDescent="0.3">
      <c r="A1866" s="38">
        <v>4582</v>
      </c>
      <c r="B1866" s="38">
        <v>2095100.2852629106</v>
      </c>
      <c r="C1866" s="39">
        <v>53390.424722440097</v>
      </c>
      <c r="D1866" s="39">
        <v>52343.499602419099</v>
      </c>
      <c r="E1866" s="39">
        <f t="shared" si="522"/>
        <v>1046.9251200209983</v>
      </c>
      <c r="F1866" s="39">
        <v>53323.3944131467</v>
      </c>
      <c r="G1866" s="40">
        <f t="shared" si="523"/>
        <v>67.030309293397295</v>
      </c>
      <c r="H1866" s="39">
        <v>53300.887060966103</v>
      </c>
      <c r="I1866" s="39">
        <f t="shared" si="524"/>
        <v>89.537661473994376</v>
      </c>
      <c r="J1866" s="39">
        <v>52187.903669173</v>
      </c>
      <c r="K1866" s="40">
        <f t="shared" si="525"/>
        <v>1202.5210532670972</v>
      </c>
      <c r="L1866" s="39">
        <v>51602.523400722799</v>
      </c>
      <c r="M1866" s="39">
        <f t="shared" si="526"/>
        <v>1787.9013217172978</v>
      </c>
      <c r="N1866" s="39">
        <f t="shared" si="531"/>
        <v>585.38026845020067</v>
      </c>
      <c r="O1866" s="40">
        <f>'Estimates from MCMC'!$B$2-L1866</f>
        <v>17458.476599277201</v>
      </c>
      <c r="P1866" s="39">
        <v>52844.530261157401</v>
      </c>
      <c r="Q1866" s="40">
        <f t="shared" si="527"/>
        <v>1242.0068604346015</v>
      </c>
      <c r="R1866" s="39">
        <v>52875.200004180202</v>
      </c>
      <c r="S1866" s="39">
        <f t="shared" si="528"/>
        <v>30.669743022801413</v>
      </c>
      <c r="T1866" s="39">
        <f t="shared" si="532"/>
        <v>1272.676603457403</v>
      </c>
      <c r="U1866" s="39">
        <v>59562.460187727702</v>
      </c>
      <c r="V1866" s="39">
        <f t="shared" si="529"/>
        <v>7959.9367870049027</v>
      </c>
      <c r="W1866" s="39">
        <v>61085.915498504</v>
      </c>
      <c r="X1866" s="39">
        <f t="shared" si="530"/>
        <v>250.77870731889561</v>
      </c>
      <c r="Y1866" s="39">
        <f t="shared" si="533"/>
        <v>9483.3920977812013</v>
      </c>
      <c r="Z1866" s="39">
        <f t="shared" si="534"/>
        <v>7975.0845014959996</v>
      </c>
      <c r="AA1866" s="45">
        <f t="shared" si="535"/>
        <v>7.2897345665892357E-2</v>
      </c>
      <c r="AB1866" s="45">
        <f t="shared" si="536"/>
        <v>0.45593535849138478</v>
      </c>
      <c r="AC1866" s="45">
        <f t="shared" si="537"/>
        <v>1.4364294953963973E-2</v>
      </c>
      <c r="AD1866" s="45">
        <f t="shared" si="538"/>
        <v>0.54319699911124109</v>
      </c>
      <c r="AE1866" s="45">
        <f t="shared" si="539"/>
        <v>0.45680300088875891</v>
      </c>
      <c r="AF1866" s="43">
        <f>('Estimates from MCMC'!$B$2-'MCMC runs'!W1866)/'Estimates from MCMC'!$B$2</f>
        <v>0.1154788448110511</v>
      </c>
    </row>
    <row r="1867" spans="1:32" x14ac:dyDescent="0.3">
      <c r="A1867" s="38">
        <v>1267</v>
      </c>
      <c r="B1867" s="38">
        <v>2119046.6073027863</v>
      </c>
      <c r="C1867" s="39">
        <v>51829.5512213931</v>
      </c>
      <c r="D1867" s="39">
        <v>50787.219426473697</v>
      </c>
      <c r="E1867" s="39">
        <f t="shared" si="522"/>
        <v>1042.3317949194025</v>
      </c>
      <c r="F1867" s="39">
        <v>51755.777996409197</v>
      </c>
      <c r="G1867" s="40">
        <f t="shared" si="523"/>
        <v>73.773224983902765</v>
      </c>
      <c r="H1867" s="39">
        <v>51739.220967971603</v>
      </c>
      <c r="I1867" s="39">
        <f t="shared" si="524"/>
        <v>90.330253421496309</v>
      </c>
      <c r="J1867" s="39">
        <v>50624.216776694302</v>
      </c>
      <c r="K1867" s="40">
        <f t="shared" si="525"/>
        <v>1205.3344446987976</v>
      </c>
      <c r="L1867" s="39">
        <v>50049.148313004203</v>
      </c>
      <c r="M1867" s="39">
        <f t="shared" si="526"/>
        <v>1780.4029083888963</v>
      </c>
      <c r="N1867" s="39">
        <f t="shared" si="531"/>
        <v>575.06846369009872</v>
      </c>
      <c r="O1867" s="40">
        <f>'Estimates from MCMC'!$B$2-L1867</f>
        <v>19011.851686995797</v>
      </c>
      <c r="P1867" s="39">
        <v>51286.023108811503</v>
      </c>
      <c r="Q1867" s="40">
        <f t="shared" si="527"/>
        <v>1236.8747958073</v>
      </c>
      <c r="R1867" s="39">
        <v>51316.950980264599</v>
      </c>
      <c r="S1867" s="39">
        <f t="shared" si="528"/>
        <v>30.927871453095577</v>
      </c>
      <c r="T1867" s="39">
        <f t="shared" si="532"/>
        <v>1267.8026672603955</v>
      </c>
      <c r="U1867" s="39">
        <v>57978.631400159997</v>
      </c>
      <c r="V1867" s="39">
        <f t="shared" si="529"/>
        <v>7929.4830871557933</v>
      </c>
      <c r="W1867" s="39">
        <v>59494.576626184004</v>
      </c>
      <c r="X1867" s="39">
        <f t="shared" si="530"/>
        <v>248.14255876361131</v>
      </c>
      <c r="Y1867" s="39">
        <f t="shared" si="533"/>
        <v>9445.4283131798002</v>
      </c>
      <c r="Z1867" s="39">
        <f t="shared" si="534"/>
        <v>9566.4233738159965</v>
      </c>
      <c r="AA1867" s="45">
        <f t="shared" si="535"/>
        <v>6.6684859956464893E-2</v>
      </c>
      <c r="AB1867" s="45">
        <f t="shared" si="536"/>
        <v>0.41708105121499556</v>
      </c>
      <c r="AC1867" s="45">
        <f t="shared" si="537"/>
        <v>1.3051993190823284E-2</v>
      </c>
      <c r="AD1867" s="45">
        <f t="shared" si="538"/>
        <v>0.49681790436228374</v>
      </c>
      <c r="AE1867" s="45">
        <f t="shared" si="539"/>
        <v>0.50318209563771632</v>
      </c>
      <c r="AF1867" s="43">
        <f>('Estimates from MCMC'!$B$2-'MCMC runs'!W1867)/'Estimates from MCMC'!$B$2</f>
        <v>0.13852135610280761</v>
      </c>
    </row>
    <row r="1868" spans="1:32" x14ac:dyDescent="0.3">
      <c r="A1868" s="38">
        <v>3406</v>
      </c>
      <c r="B1868" s="38">
        <v>2111881.1557338885</v>
      </c>
      <c r="C1868" s="39">
        <v>51968.327456420899</v>
      </c>
      <c r="D1868" s="39">
        <v>50902.111606834798</v>
      </c>
      <c r="E1868" s="39">
        <f t="shared" si="522"/>
        <v>1066.2158495861004</v>
      </c>
      <c r="F1868" s="39">
        <v>51904.5411314257</v>
      </c>
      <c r="G1868" s="40">
        <f t="shared" si="523"/>
        <v>63.786324995198811</v>
      </c>
      <c r="H1868" s="39">
        <v>51876.625791527498</v>
      </c>
      <c r="I1868" s="39">
        <f t="shared" si="524"/>
        <v>91.701664893400448</v>
      </c>
      <c r="J1868" s="39">
        <v>50747.568288663497</v>
      </c>
      <c r="K1868" s="40">
        <f t="shared" si="525"/>
        <v>1220.7591677574019</v>
      </c>
      <c r="L1868" s="39">
        <v>50148.894617665697</v>
      </c>
      <c r="M1868" s="39">
        <f t="shared" si="526"/>
        <v>1819.4328387552014</v>
      </c>
      <c r="N1868" s="39">
        <f t="shared" si="531"/>
        <v>598.67367099779949</v>
      </c>
      <c r="O1868" s="40">
        <f>'Estimates from MCMC'!$B$2-L1868</f>
        <v>18912.105382334303</v>
      </c>
      <c r="P1868" s="39">
        <v>51412.104169369202</v>
      </c>
      <c r="Q1868" s="40">
        <f t="shared" si="527"/>
        <v>1263.209551703505</v>
      </c>
      <c r="R1868" s="39">
        <v>51443.776138014597</v>
      </c>
      <c r="S1868" s="39">
        <f t="shared" si="528"/>
        <v>31.671968645394372</v>
      </c>
      <c r="T1868" s="39">
        <f t="shared" si="532"/>
        <v>1294.8815203488994</v>
      </c>
      <c r="U1868" s="39">
        <v>58127.582286375902</v>
      </c>
      <c r="V1868" s="39">
        <f t="shared" si="529"/>
        <v>7978.6876687102049</v>
      </c>
      <c r="W1868" s="39">
        <v>59682.544921022498</v>
      </c>
      <c r="X1868" s="39">
        <f t="shared" si="530"/>
        <v>260.08111429769633</v>
      </c>
      <c r="Y1868" s="39">
        <f t="shared" si="533"/>
        <v>9533.6503033568006</v>
      </c>
      <c r="Z1868" s="39">
        <f t="shared" si="534"/>
        <v>9378.4550789775021</v>
      </c>
      <c r="AA1868" s="45">
        <f t="shared" si="535"/>
        <v>6.8468395991407777E-2</v>
      </c>
      <c r="AB1868" s="45">
        <f t="shared" si="536"/>
        <v>0.42188257242702626</v>
      </c>
      <c r="AC1868" s="45">
        <f t="shared" si="537"/>
        <v>1.3752097349279617E-2</v>
      </c>
      <c r="AD1868" s="45">
        <f t="shared" si="538"/>
        <v>0.50410306576771369</v>
      </c>
      <c r="AE1868" s="45">
        <f t="shared" si="539"/>
        <v>0.49589693423228631</v>
      </c>
      <c r="AF1868" s="43">
        <f>('Estimates from MCMC'!$B$2-'MCMC runs'!W1868)/'Estimates from MCMC'!$B$2</f>
        <v>0.13579958412095833</v>
      </c>
    </row>
    <row r="1869" spans="1:32" x14ac:dyDescent="0.3">
      <c r="A1869" s="38">
        <v>117</v>
      </c>
      <c r="B1869" s="38">
        <v>1925582.5853564786</v>
      </c>
      <c r="C1869" s="39">
        <v>51999.723210834301</v>
      </c>
      <c r="D1869" s="39">
        <v>50967.989700318001</v>
      </c>
      <c r="E1869" s="39">
        <f t="shared" si="522"/>
        <v>1031.7335105163002</v>
      </c>
      <c r="F1869" s="39">
        <v>51935.980625070399</v>
      </c>
      <c r="G1869" s="40">
        <f t="shared" si="523"/>
        <v>63.742585763902753</v>
      </c>
      <c r="H1869" s="39">
        <v>51910.874166041896</v>
      </c>
      <c r="I1869" s="39">
        <f t="shared" si="524"/>
        <v>88.849044792405039</v>
      </c>
      <c r="J1869" s="39">
        <v>50816.253202991204</v>
      </c>
      <c r="K1869" s="40">
        <f t="shared" si="525"/>
        <v>1183.4700078430978</v>
      </c>
      <c r="L1869" s="39">
        <v>50235.790411394199</v>
      </c>
      <c r="M1869" s="39">
        <f t="shared" si="526"/>
        <v>1763.9327994401028</v>
      </c>
      <c r="N1869" s="39">
        <f t="shared" si="531"/>
        <v>580.46279159700498</v>
      </c>
      <c r="O1869" s="40">
        <f>'Estimates from MCMC'!$B$2-L1869</f>
        <v>18825.209588605801</v>
      </c>
      <c r="P1869" s="39">
        <v>51459.1221786018</v>
      </c>
      <c r="Q1869" s="40">
        <f t="shared" si="527"/>
        <v>1223.3317672076009</v>
      </c>
      <c r="R1869" s="39">
        <v>51489.910444831199</v>
      </c>
      <c r="S1869" s="39">
        <f t="shared" si="528"/>
        <v>30.788266229399596</v>
      </c>
      <c r="T1869" s="39">
        <f t="shared" si="532"/>
        <v>1254.1200334370005</v>
      </c>
      <c r="U1869" s="39">
        <v>57987.525776629198</v>
      </c>
      <c r="V1869" s="39">
        <f t="shared" si="529"/>
        <v>7751.7353652349993</v>
      </c>
      <c r="W1869" s="39">
        <v>59486.986582298297</v>
      </c>
      <c r="X1869" s="39">
        <f t="shared" si="530"/>
        <v>245.34077223209897</v>
      </c>
      <c r="Y1869" s="39">
        <f t="shared" si="533"/>
        <v>9251.1961709040988</v>
      </c>
      <c r="Z1869" s="39">
        <f t="shared" si="534"/>
        <v>9574.0134177017026</v>
      </c>
      <c r="AA1869" s="45">
        <f t="shared" si="535"/>
        <v>6.6619180388624868E-2</v>
      </c>
      <c r="AB1869" s="45">
        <f t="shared" si="536"/>
        <v>0.41177418656347053</v>
      </c>
      <c r="AC1869" s="45">
        <f t="shared" si="537"/>
        <v>1.3032565245945236E-2</v>
      </c>
      <c r="AD1869" s="45">
        <f t="shared" si="538"/>
        <v>0.49142593219804065</v>
      </c>
      <c r="AE1869" s="45">
        <f t="shared" si="539"/>
        <v>0.50857406780195935</v>
      </c>
      <c r="AF1869" s="43">
        <f>('Estimates from MCMC'!$B$2-'MCMC runs'!W1869)/'Estimates from MCMC'!$B$2</f>
        <v>0.13863125957778924</v>
      </c>
    </row>
    <row r="1870" spans="1:32" x14ac:dyDescent="0.3">
      <c r="A1870" s="38">
        <v>1685</v>
      </c>
      <c r="B1870" s="38">
        <v>1919554.6791599137</v>
      </c>
      <c r="C1870" s="39">
        <v>52688.624633476204</v>
      </c>
      <c r="D1870" s="39">
        <v>51639.732581534598</v>
      </c>
      <c r="E1870" s="39">
        <f t="shared" si="522"/>
        <v>1048.892051941606</v>
      </c>
      <c r="F1870" s="39">
        <v>52618.869323649502</v>
      </c>
      <c r="G1870" s="40">
        <f t="shared" si="523"/>
        <v>69.755309826701705</v>
      </c>
      <c r="H1870" s="39">
        <v>52598.696262899597</v>
      </c>
      <c r="I1870" s="39">
        <f t="shared" si="524"/>
        <v>89.92837057660654</v>
      </c>
      <c r="J1870" s="39">
        <v>51481.064622758502</v>
      </c>
      <c r="K1870" s="40">
        <f t="shared" si="525"/>
        <v>1207.5600107177015</v>
      </c>
      <c r="L1870" s="39">
        <v>50893.4021371903</v>
      </c>
      <c r="M1870" s="39">
        <f t="shared" si="526"/>
        <v>1795.2224962859036</v>
      </c>
      <c r="N1870" s="39">
        <f t="shared" si="531"/>
        <v>587.6624855682021</v>
      </c>
      <c r="O1870" s="40">
        <f>'Estimates from MCMC'!$B$2-L1870</f>
        <v>18167.5978628097</v>
      </c>
      <c r="P1870" s="39">
        <v>52142.352003358603</v>
      </c>
      <c r="Q1870" s="40">
        <f t="shared" si="527"/>
        <v>1248.9498661683028</v>
      </c>
      <c r="R1870" s="39">
        <v>52173.067615301101</v>
      </c>
      <c r="S1870" s="39">
        <f t="shared" si="528"/>
        <v>30.715611942498072</v>
      </c>
      <c r="T1870" s="39">
        <f t="shared" si="532"/>
        <v>1279.6654781108009</v>
      </c>
      <c r="U1870" s="39">
        <v>58755.707632997401</v>
      </c>
      <c r="V1870" s="39">
        <f t="shared" si="529"/>
        <v>7862.3054958071007</v>
      </c>
      <c r="W1870" s="39">
        <v>60286.434870491503</v>
      </c>
      <c r="X1870" s="39">
        <f t="shared" si="530"/>
        <v>251.06175938330125</v>
      </c>
      <c r="Y1870" s="39">
        <f t="shared" si="533"/>
        <v>9393.0327333012028</v>
      </c>
      <c r="Z1870" s="39">
        <f t="shared" si="534"/>
        <v>8774.5651295084972</v>
      </c>
      <c r="AA1870" s="45">
        <f t="shared" si="535"/>
        <v>7.0436691068022958E-2</v>
      </c>
      <c r="AB1870" s="45">
        <f t="shared" si="536"/>
        <v>0.43276527558449379</v>
      </c>
      <c r="AC1870" s="45">
        <f t="shared" si="537"/>
        <v>1.3819205008783336E-2</v>
      </c>
      <c r="AD1870" s="45">
        <f t="shared" si="538"/>
        <v>0.51702117166130013</v>
      </c>
      <c r="AE1870" s="45">
        <f t="shared" si="539"/>
        <v>0.48297882833869987</v>
      </c>
      <c r="AF1870" s="43">
        <f>('Estimates from MCMC'!$B$2-'MCMC runs'!W1870)/'Estimates from MCMC'!$B$2</f>
        <v>0.12705528633394386</v>
      </c>
    </row>
    <row r="1871" spans="1:32" x14ac:dyDescent="0.3">
      <c r="A1871" s="38">
        <v>1268</v>
      </c>
      <c r="B1871" s="38">
        <v>1959590.7300447228</v>
      </c>
      <c r="C1871" s="39">
        <v>52651.737023730901</v>
      </c>
      <c r="D1871" s="39">
        <v>51601.268295127098</v>
      </c>
      <c r="E1871" s="39">
        <f t="shared" si="522"/>
        <v>1050.4687286038024</v>
      </c>
      <c r="F1871" s="39">
        <v>52588.231364711603</v>
      </c>
      <c r="G1871" s="40">
        <f t="shared" si="523"/>
        <v>63.505659019298037</v>
      </c>
      <c r="H1871" s="39">
        <v>52562.258383330402</v>
      </c>
      <c r="I1871" s="39">
        <f t="shared" si="524"/>
        <v>89.478640400498989</v>
      </c>
      <c r="J1871" s="39">
        <v>51449.209561449701</v>
      </c>
      <c r="K1871" s="40">
        <f t="shared" si="525"/>
        <v>1202.5274622811994</v>
      </c>
      <c r="L1871" s="39">
        <v>50864.6030108091</v>
      </c>
      <c r="M1871" s="39">
        <f t="shared" si="526"/>
        <v>1787.1340129218006</v>
      </c>
      <c r="N1871" s="39">
        <f t="shared" si="531"/>
        <v>584.6065506406012</v>
      </c>
      <c r="O1871" s="40">
        <f>'Estimates from MCMC'!$B$2-L1871</f>
        <v>18196.3969891909</v>
      </c>
      <c r="P1871" s="39">
        <v>52107.299696421702</v>
      </c>
      <c r="Q1871" s="40">
        <f t="shared" si="527"/>
        <v>1242.6966856126019</v>
      </c>
      <c r="R1871" s="39">
        <v>52137.911187461803</v>
      </c>
      <c r="S1871" s="39">
        <f t="shared" si="528"/>
        <v>30.6114910401011</v>
      </c>
      <c r="T1871" s="39">
        <f t="shared" si="532"/>
        <v>1273.308176652703</v>
      </c>
      <c r="U1871" s="39">
        <v>58702.053929629103</v>
      </c>
      <c r="V1871" s="39">
        <f t="shared" si="529"/>
        <v>7837.4509188200027</v>
      </c>
      <c r="W1871" s="39">
        <v>60224.689449981102</v>
      </c>
      <c r="X1871" s="39">
        <f t="shared" si="530"/>
        <v>249.32734369929676</v>
      </c>
      <c r="Y1871" s="39">
        <f t="shared" si="533"/>
        <v>9360.0864391720024</v>
      </c>
      <c r="Z1871" s="39">
        <f t="shared" si="534"/>
        <v>8836.3105500188976</v>
      </c>
      <c r="AA1871" s="45">
        <f t="shared" si="535"/>
        <v>6.9975840679288262E-2</v>
      </c>
      <c r="AB1871" s="45">
        <f t="shared" si="536"/>
        <v>0.43071443887906152</v>
      </c>
      <c r="AC1871" s="45">
        <f t="shared" si="537"/>
        <v>1.3702017154681953E-2</v>
      </c>
      <c r="AD1871" s="45">
        <f t="shared" si="538"/>
        <v>0.51439229671303166</v>
      </c>
      <c r="AE1871" s="45">
        <f t="shared" si="539"/>
        <v>0.48560770328696828</v>
      </c>
      <c r="AF1871" s="43">
        <f>('Estimates from MCMC'!$B$2-'MCMC runs'!W1871)/'Estimates from MCMC'!$B$2</f>
        <v>0.12794935709038238</v>
      </c>
    </row>
    <row r="1872" spans="1:32" x14ac:dyDescent="0.3">
      <c r="A1872" s="38">
        <v>4820</v>
      </c>
      <c r="B1872" s="38">
        <v>2057099.4845840274</v>
      </c>
      <c r="C1872" s="39">
        <v>52381.640755239197</v>
      </c>
      <c r="D1872" s="39">
        <v>51327.9441122141</v>
      </c>
      <c r="E1872" s="39">
        <f t="shared" si="522"/>
        <v>1053.6966430250977</v>
      </c>
      <c r="F1872" s="39">
        <v>52301.848516580802</v>
      </c>
      <c r="G1872" s="40">
        <f t="shared" si="523"/>
        <v>79.792238658395945</v>
      </c>
      <c r="H1872" s="39">
        <v>52290.998437442999</v>
      </c>
      <c r="I1872" s="39">
        <f t="shared" si="524"/>
        <v>90.642317796198768</v>
      </c>
      <c r="J1872" s="39">
        <v>51158.846905418599</v>
      </c>
      <c r="K1872" s="40">
        <f t="shared" si="525"/>
        <v>1222.7938498205986</v>
      </c>
      <c r="L1872" s="39">
        <v>50566.664652317399</v>
      </c>
      <c r="M1872" s="39">
        <f t="shared" si="526"/>
        <v>1814.9761029217989</v>
      </c>
      <c r="N1872" s="39">
        <f t="shared" si="531"/>
        <v>592.18225310120033</v>
      </c>
      <c r="O1872" s="40">
        <f>'Estimates from MCMC'!$B$2-L1872</f>
        <v>18494.335347682601</v>
      </c>
      <c r="P1872" s="39">
        <v>51828.702802716398</v>
      </c>
      <c r="Q1872" s="40">
        <f t="shared" si="527"/>
        <v>1262.0381503989993</v>
      </c>
      <c r="R1872" s="39">
        <v>51859.568604870699</v>
      </c>
      <c r="S1872" s="39">
        <f t="shared" si="528"/>
        <v>30.865802154301491</v>
      </c>
      <c r="T1872" s="39">
        <f t="shared" si="532"/>
        <v>1292.9039525533008</v>
      </c>
      <c r="U1872" s="39">
        <v>58431.188650727898</v>
      </c>
      <c r="V1872" s="39">
        <f t="shared" si="529"/>
        <v>7864.5239984104992</v>
      </c>
      <c r="W1872" s="39">
        <v>59981.659323370201</v>
      </c>
      <c r="X1872" s="39">
        <f t="shared" si="530"/>
        <v>257.56672008900205</v>
      </c>
      <c r="Y1872" s="39">
        <f t="shared" si="533"/>
        <v>9414.994671052802</v>
      </c>
      <c r="Z1872" s="39">
        <f t="shared" si="534"/>
        <v>9079.3406766297994</v>
      </c>
      <c r="AA1872" s="45">
        <f t="shared" si="535"/>
        <v>6.990810581983449E-2</v>
      </c>
      <c r="AB1872" s="45">
        <f t="shared" si="536"/>
        <v>0.42523961259283366</v>
      </c>
      <c r="AC1872" s="45">
        <f t="shared" si="537"/>
        <v>1.392678975734459E-2</v>
      </c>
      <c r="AD1872" s="45">
        <f t="shared" si="538"/>
        <v>0.50907450817001276</v>
      </c>
      <c r="AE1872" s="45">
        <f t="shared" si="539"/>
        <v>0.49092549182998724</v>
      </c>
      <c r="AF1872" s="43">
        <f>('Estimates from MCMC'!$B$2-'MCMC runs'!W1872)/'Estimates from MCMC'!$B$2</f>
        <v>0.13146842178117604</v>
      </c>
    </row>
    <row r="1873" spans="1:32" x14ac:dyDescent="0.3">
      <c r="A1873" s="38">
        <v>2977</v>
      </c>
      <c r="B1873" s="38">
        <v>1986255.6515132077</v>
      </c>
      <c r="C1873" s="39">
        <v>52094.647695156098</v>
      </c>
      <c r="D1873" s="39">
        <v>51047.287970028898</v>
      </c>
      <c r="E1873" s="39">
        <f t="shared" si="522"/>
        <v>1047.3597251272004</v>
      </c>
      <c r="F1873" s="39">
        <v>52031.466558721302</v>
      </c>
      <c r="G1873" s="40">
        <f t="shared" si="523"/>
        <v>63.181136434795917</v>
      </c>
      <c r="H1873" s="39">
        <v>52004.026923160403</v>
      </c>
      <c r="I1873" s="39">
        <f t="shared" si="524"/>
        <v>90.620771995694668</v>
      </c>
      <c r="J1873" s="39">
        <v>50894.302444298999</v>
      </c>
      <c r="K1873" s="40">
        <f t="shared" si="525"/>
        <v>1200.345250857099</v>
      </c>
      <c r="L1873" s="39">
        <v>50302.408828914202</v>
      </c>
      <c r="M1873" s="39">
        <f t="shared" si="526"/>
        <v>1792.2388662418962</v>
      </c>
      <c r="N1873" s="39">
        <f t="shared" si="531"/>
        <v>591.89361538479716</v>
      </c>
      <c r="O1873" s="40">
        <f>'Estimates from MCMC'!$B$2-L1873</f>
        <v>18758.591171085798</v>
      </c>
      <c r="P1873" s="39">
        <v>51548.528990005099</v>
      </c>
      <c r="Q1873" s="40">
        <f t="shared" si="527"/>
        <v>1246.1201610908975</v>
      </c>
      <c r="R1873" s="39">
        <v>51580.0196413468</v>
      </c>
      <c r="S1873" s="39">
        <f t="shared" si="528"/>
        <v>31.490651341700868</v>
      </c>
      <c r="T1873" s="39">
        <f t="shared" si="532"/>
        <v>1277.6108124325983</v>
      </c>
      <c r="U1873" s="39">
        <v>58004.520473049903</v>
      </c>
      <c r="V1873" s="39">
        <f t="shared" si="529"/>
        <v>7702.1116441357008</v>
      </c>
      <c r="W1873" s="39">
        <v>59532.117755002699</v>
      </c>
      <c r="X1873" s="39">
        <f t="shared" si="530"/>
        <v>249.98646952019772</v>
      </c>
      <c r="Y1873" s="39">
        <f t="shared" si="533"/>
        <v>9229.7089260884968</v>
      </c>
      <c r="Z1873" s="39">
        <f t="shared" si="534"/>
        <v>9528.8822449973013</v>
      </c>
      <c r="AA1873" s="45">
        <f t="shared" si="535"/>
        <v>6.8108036514058043E-2</v>
      </c>
      <c r="AB1873" s="45">
        <f t="shared" si="536"/>
        <v>0.41059115654738593</v>
      </c>
      <c r="AC1873" s="45">
        <f t="shared" si="537"/>
        <v>1.3326505558984781E-2</v>
      </c>
      <c r="AD1873" s="45">
        <f t="shared" si="538"/>
        <v>0.49202569862042878</v>
      </c>
      <c r="AE1873" s="45">
        <f t="shared" si="539"/>
        <v>0.50797430137957122</v>
      </c>
      <c r="AF1873" s="43">
        <f>('Estimates from MCMC'!$B$2-'MCMC runs'!W1873)/'Estimates from MCMC'!$B$2</f>
        <v>0.13797776234050044</v>
      </c>
    </row>
    <row r="1874" spans="1:32" x14ac:dyDescent="0.3">
      <c r="A1874" s="38">
        <v>4262</v>
      </c>
      <c r="B1874" s="38">
        <v>1927769.2255411814</v>
      </c>
      <c r="C1874" s="39">
        <v>51925.001348491001</v>
      </c>
      <c r="D1874" s="39">
        <v>50873.228502977603</v>
      </c>
      <c r="E1874" s="39">
        <f t="shared" si="522"/>
        <v>1051.7728455133984</v>
      </c>
      <c r="F1874" s="39">
        <v>51865.621315299097</v>
      </c>
      <c r="G1874" s="40">
        <f t="shared" si="523"/>
        <v>59.380033191904658</v>
      </c>
      <c r="H1874" s="39">
        <v>51835.003366424397</v>
      </c>
      <c r="I1874" s="39">
        <f t="shared" si="524"/>
        <v>89.997982066604891</v>
      </c>
      <c r="J1874" s="39">
        <v>50724.503997568703</v>
      </c>
      <c r="K1874" s="40">
        <f t="shared" si="525"/>
        <v>1200.4973509222982</v>
      </c>
      <c r="L1874" s="39">
        <v>50136.531670530901</v>
      </c>
      <c r="M1874" s="39">
        <f t="shared" si="526"/>
        <v>1788.4696779600999</v>
      </c>
      <c r="N1874" s="39">
        <f t="shared" si="531"/>
        <v>587.97232703780173</v>
      </c>
      <c r="O1874" s="40">
        <f>'Estimates from MCMC'!$B$2-L1874</f>
        <v>18924.468329469099</v>
      </c>
      <c r="P1874" s="39">
        <v>51378.963450412397</v>
      </c>
      <c r="Q1874" s="40">
        <f t="shared" si="527"/>
        <v>1242.4317798814955</v>
      </c>
      <c r="R1874" s="39">
        <v>51410.057905965798</v>
      </c>
      <c r="S1874" s="39">
        <f t="shared" si="528"/>
        <v>31.094455553400621</v>
      </c>
      <c r="T1874" s="39">
        <f t="shared" si="532"/>
        <v>1273.5262354348961</v>
      </c>
      <c r="U1874" s="39">
        <v>57879.839042933301</v>
      </c>
      <c r="V1874" s="39">
        <f t="shared" si="529"/>
        <v>7743.3073724023998</v>
      </c>
      <c r="W1874" s="39">
        <v>59403.666991486498</v>
      </c>
      <c r="X1874" s="39">
        <f t="shared" si="530"/>
        <v>250.30171311830054</v>
      </c>
      <c r="Y1874" s="39">
        <f t="shared" si="533"/>
        <v>9267.1353209555964</v>
      </c>
      <c r="Z1874" s="39">
        <f t="shared" si="534"/>
        <v>9657.3330085135021</v>
      </c>
      <c r="AA1874" s="45">
        <f t="shared" si="535"/>
        <v>6.7295218722301792E-2</v>
      </c>
      <c r="AB1874" s="45">
        <f t="shared" si="536"/>
        <v>0.40916908404473146</v>
      </c>
      <c r="AC1874" s="45">
        <f t="shared" si="537"/>
        <v>1.3226353774416574E-2</v>
      </c>
      <c r="AD1874" s="45">
        <f t="shared" si="538"/>
        <v>0.48969065654144978</v>
      </c>
      <c r="AE1874" s="45">
        <f t="shared" si="539"/>
        <v>0.51030934345855017</v>
      </c>
      <c r="AF1874" s="43">
        <f>('Estimates from MCMC'!$B$2-'MCMC runs'!W1874)/'Estimates from MCMC'!$B$2</f>
        <v>0.13983772329554311</v>
      </c>
    </row>
    <row r="1875" spans="1:32" x14ac:dyDescent="0.3">
      <c r="A1875" s="38">
        <v>837</v>
      </c>
      <c r="B1875" s="38">
        <v>1941407.8019541148</v>
      </c>
      <c r="C1875" s="39">
        <v>52506.897926960002</v>
      </c>
      <c r="D1875" s="39">
        <v>51488.063096572099</v>
      </c>
      <c r="E1875" s="39">
        <f t="shared" si="522"/>
        <v>1018.8348303879029</v>
      </c>
      <c r="F1875" s="39">
        <v>52431.685842099097</v>
      </c>
      <c r="G1875" s="40">
        <f t="shared" si="523"/>
        <v>75.212084860904724</v>
      </c>
      <c r="H1875" s="39">
        <v>52419.1897780648</v>
      </c>
      <c r="I1875" s="39">
        <f t="shared" si="524"/>
        <v>87.708148895202612</v>
      </c>
      <c r="J1875" s="39">
        <v>51326.143782516701</v>
      </c>
      <c r="K1875" s="40">
        <f t="shared" si="525"/>
        <v>1180.7541444433009</v>
      </c>
      <c r="L1875" s="39">
        <v>50752.6639327546</v>
      </c>
      <c r="M1875" s="39">
        <f t="shared" si="526"/>
        <v>1754.2339942054023</v>
      </c>
      <c r="N1875" s="39">
        <f t="shared" si="531"/>
        <v>573.47984976210137</v>
      </c>
      <c r="O1875" s="40">
        <f>'Estimates from MCMC'!$B$2-L1875</f>
        <v>18308.3360672454</v>
      </c>
      <c r="P1875" s="39">
        <v>51966.909818385</v>
      </c>
      <c r="Q1875" s="40">
        <f t="shared" si="527"/>
        <v>1214.2458856304002</v>
      </c>
      <c r="R1875" s="39">
        <v>51997.059839189002</v>
      </c>
      <c r="S1875" s="39">
        <f t="shared" si="528"/>
        <v>30.150020804001542</v>
      </c>
      <c r="T1875" s="39">
        <f t="shared" si="532"/>
        <v>1244.3959064344017</v>
      </c>
      <c r="U1875" s="39">
        <v>58598.793880079298</v>
      </c>
      <c r="V1875" s="39">
        <f t="shared" si="529"/>
        <v>7846.1299473246982</v>
      </c>
      <c r="W1875" s="39">
        <v>60088.3739009497</v>
      </c>
      <c r="X1875" s="39">
        <f t="shared" si="530"/>
        <v>245.18411443600053</v>
      </c>
      <c r="Y1875" s="39">
        <f t="shared" si="533"/>
        <v>9335.7099681951004</v>
      </c>
      <c r="Z1875" s="39">
        <f t="shared" si="534"/>
        <v>8972.6260990502997</v>
      </c>
      <c r="AA1875" s="45">
        <f t="shared" si="535"/>
        <v>6.796881496296614E-2</v>
      </c>
      <c r="AB1875" s="45">
        <f t="shared" si="536"/>
        <v>0.42855505374744829</v>
      </c>
      <c r="AC1875" s="45">
        <f t="shared" si="537"/>
        <v>1.3391938706797507E-2</v>
      </c>
      <c r="AD1875" s="45">
        <f t="shared" si="538"/>
        <v>0.50991580741721187</v>
      </c>
      <c r="AE1875" s="45">
        <f t="shared" si="539"/>
        <v>0.49008419258278807</v>
      </c>
      <c r="AF1875" s="43">
        <f>('Estimates from MCMC'!$B$2-'MCMC runs'!W1875)/'Estimates from MCMC'!$B$2</f>
        <v>0.1299231997661531</v>
      </c>
    </row>
    <row r="1876" spans="1:32" x14ac:dyDescent="0.3">
      <c r="A1876" s="38">
        <v>2507</v>
      </c>
      <c r="B1876" s="38">
        <v>1941407.8019541148</v>
      </c>
      <c r="C1876" s="39">
        <v>52506.897926960002</v>
      </c>
      <c r="D1876" s="39">
        <v>51488.063096572099</v>
      </c>
      <c r="E1876" s="39">
        <f t="shared" si="522"/>
        <v>1018.8348303879029</v>
      </c>
      <c r="F1876" s="39">
        <v>52431.685842099097</v>
      </c>
      <c r="G1876" s="40">
        <f t="shared" si="523"/>
        <v>75.212084860904724</v>
      </c>
      <c r="H1876" s="39">
        <v>52419.1897780648</v>
      </c>
      <c r="I1876" s="39">
        <f t="shared" si="524"/>
        <v>87.708148895202612</v>
      </c>
      <c r="J1876" s="39">
        <v>51326.143782516701</v>
      </c>
      <c r="K1876" s="40">
        <f t="shared" si="525"/>
        <v>1180.7541444433009</v>
      </c>
      <c r="L1876" s="39">
        <v>50752.6639327546</v>
      </c>
      <c r="M1876" s="39">
        <f t="shared" si="526"/>
        <v>1754.2339942054023</v>
      </c>
      <c r="N1876" s="39">
        <f t="shared" si="531"/>
        <v>573.47984976210137</v>
      </c>
      <c r="O1876" s="40">
        <f>'Estimates from MCMC'!$B$2-L1876</f>
        <v>18308.3360672454</v>
      </c>
      <c r="P1876" s="39">
        <v>51966.909818385</v>
      </c>
      <c r="Q1876" s="40">
        <f t="shared" si="527"/>
        <v>1214.2458856304002</v>
      </c>
      <c r="R1876" s="39">
        <v>51997.059839189002</v>
      </c>
      <c r="S1876" s="39">
        <f t="shared" si="528"/>
        <v>30.150020804001542</v>
      </c>
      <c r="T1876" s="39">
        <f t="shared" si="532"/>
        <v>1244.3959064344017</v>
      </c>
      <c r="U1876" s="39">
        <v>58598.793880079298</v>
      </c>
      <c r="V1876" s="39">
        <f t="shared" si="529"/>
        <v>7846.1299473246982</v>
      </c>
      <c r="W1876" s="39">
        <v>60088.3739009497</v>
      </c>
      <c r="X1876" s="39">
        <f t="shared" si="530"/>
        <v>245.18411443600053</v>
      </c>
      <c r="Y1876" s="39">
        <f t="shared" si="533"/>
        <v>9335.7099681951004</v>
      </c>
      <c r="Z1876" s="39">
        <f t="shared" si="534"/>
        <v>8972.6260990502997</v>
      </c>
      <c r="AA1876" s="45">
        <f t="shared" si="535"/>
        <v>6.796881496296614E-2</v>
      </c>
      <c r="AB1876" s="45">
        <f t="shared" si="536"/>
        <v>0.42855505374744829</v>
      </c>
      <c r="AC1876" s="45">
        <f t="shared" si="537"/>
        <v>1.3391938706797507E-2</v>
      </c>
      <c r="AD1876" s="45">
        <f t="shared" si="538"/>
        <v>0.50991580741721187</v>
      </c>
      <c r="AE1876" s="45">
        <f t="shared" si="539"/>
        <v>0.49008419258278807</v>
      </c>
      <c r="AF1876" s="43">
        <f>('Estimates from MCMC'!$B$2-'MCMC runs'!W1876)/'Estimates from MCMC'!$B$2</f>
        <v>0.1299231997661531</v>
      </c>
    </row>
    <row r="1877" spans="1:32" x14ac:dyDescent="0.3">
      <c r="A1877" s="38">
        <v>3254</v>
      </c>
      <c r="B1877" s="38">
        <v>1941407.8019541148</v>
      </c>
      <c r="C1877" s="39">
        <v>52506.897926960002</v>
      </c>
      <c r="D1877" s="39">
        <v>51488.063096572099</v>
      </c>
      <c r="E1877" s="39">
        <f t="shared" si="522"/>
        <v>1018.8348303879029</v>
      </c>
      <c r="F1877" s="39">
        <v>52431.685842099097</v>
      </c>
      <c r="G1877" s="40">
        <f t="shared" si="523"/>
        <v>75.212084860904724</v>
      </c>
      <c r="H1877" s="39">
        <v>52419.1897780648</v>
      </c>
      <c r="I1877" s="39">
        <f t="shared" si="524"/>
        <v>87.708148895202612</v>
      </c>
      <c r="J1877" s="39">
        <v>51326.143782516701</v>
      </c>
      <c r="K1877" s="40">
        <f t="shared" si="525"/>
        <v>1180.7541444433009</v>
      </c>
      <c r="L1877" s="39">
        <v>50752.6639327546</v>
      </c>
      <c r="M1877" s="39">
        <f t="shared" si="526"/>
        <v>1754.2339942054023</v>
      </c>
      <c r="N1877" s="39">
        <f t="shared" si="531"/>
        <v>573.47984976210137</v>
      </c>
      <c r="O1877" s="40">
        <f>'Estimates from MCMC'!$B$2-L1877</f>
        <v>18308.3360672454</v>
      </c>
      <c r="P1877" s="39">
        <v>51966.909818385</v>
      </c>
      <c r="Q1877" s="40">
        <f t="shared" si="527"/>
        <v>1214.2458856304002</v>
      </c>
      <c r="R1877" s="39">
        <v>51997.059839189002</v>
      </c>
      <c r="S1877" s="39">
        <f t="shared" si="528"/>
        <v>30.150020804001542</v>
      </c>
      <c r="T1877" s="39">
        <f t="shared" si="532"/>
        <v>1244.3959064344017</v>
      </c>
      <c r="U1877" s="39">
        <v>58598.793880079298</v>
      </c>
      <c r="V1877" s="39">
        <f t="shared" si="529"/>
        <v>7846.1299473246982</v>
      </c>
      <c r="W1877" s="39">
        <v>60088.3739009497</v>
      </c>
      <c r="X1877" s="39">
        <f t="shared" si="530"/>
        <v>245.18411443600053</v>
      </c>
      <c r="Y1877" s="39">
        <f t="shared" si="533"/>
        <v>9335.7099681951004</v>
      </c>
      <c r="Z1877" s="39">
        <f t="shared" si="534"/>
        <v>8972.6260990502997</v>
      </c>
      <c r="AA1877" s="45">
        <f t="shared" si="535"/>
        <v>6.796881496296614E-2</v>
      </c>
      <c r="AB1877" s="45">
        <f t="shared" si="536"/>
        <v>0.42855505374744829</v>
      </c>
      <c r="AC1877" s="45">
        <f t="shared" si="537"/>
        <v>1.3391938706797507E-2</v>
      </c>
      <c r="AD1877" s="45">
        <f t="shared" si="538"/>
        <v>0.50991580741721187</v>
      </c>
      <c r="AE1877" s="45">
        <f t="shared" si="539"/>
        <v>0.49008419258278807</v>
      </c>
      <c r="AF1877" s="43">
        <f>('Estimates from MCMC'!$B$2-'MCMC runs'!W1877)/'Estimates from MCMC'!$B$2</f>
        <v>0.1299231997661531</v>
      </c>
    </row>
    <row r="1878" spans="1:32" x14ac:dyDescent="0.3">
      <c r="A1878" s="38">
        <v>4398</v>
      </c>
      <c r="B1878" s="38">
        <v>1941407.8019541148</v>
      </c>
      <c r="C1878" s="39">
        <v>52506.897926960002</v>
      </c>
      <c r="D1878" s="39">
        <v>51488.063096572099</v>
      </c>
      <c r="E1878" s="39">
        <f t="shared" si="522"/>
        <v>1018.8348303879029</v>
      </c>
      <c r="F1878" s="39">
        <v>52431.685842099097</v>
      </c>
      <c r="G1878" s="40">
        <f t="shared" si="523"/>
        <v>75.212084860904724</v>
      </c>
      <c r="H1878" s="39">
        <v>52419.1897780648</v>
      </c>
      <c r="I1878" s="39">
        <f t="shared" si="524"/>
        <v>87.708148895202612</v>
      </c>
      <c r="J1878" s="39">
        <v>51326.143782516701</v>
      </c>
      <c r="K1878" s="40">
        <f t="shared" si="525"/>
        <v>1180.7541444433009</v>
      </c>
      <c r="L1878" s="39">
        <v>50752.6639327546</v>
      </c>
      <c r="M1878" s="39">
        <f t="shared" si="526"/>
        <v>1754.2339942054023</v>
      </c>
      <c r="N1878" s="39">
        <f t="shared" si="531"/>
        <v>573.47984976210137</v>
      </c>
      <c r="O1878" s="40">
        <f>'Estimates from MCMC'!$B$2-L1878</f>
        <v>18308.3360672454</v>
      </c>
      <c r="P1878" s="39">
        <v>51966.909818385</v>
      </c>
      <c r="Q1878" s="40">
        <f t="shared" si="527"/>
        <v>1214.2458856304002</v>
      </c>
      <c r="R1878" s="39">
        <v>51997.059839189002</v>
      </c>
      <c r="S1878" s="39">
        <f t="shared" si="528"/>
        <v>30.150020804001542</v>
      </c>
      <c r="T1878" s="39">
        <f t="shared" si="532"/>
        <v>1244.3959064344017</v>
      </c>
      <c r="U1878" s="39">
        <v>58598.793880079298</v>
      </c>
      <c r="V1878" s="39">
        <f t="shared" si="529"/>
        <v>7846.1299473246982</v>
      </c>
      <c r="W1878" s="39">
        <v>60088.3739009497</v>
      </c>
      <c r="X1878" s="39">
        <f t="shared" si="530"/>
        <v>245.18411443600053</v>
      </c>
      <c r="Y1878" s="39">
        <f t="shared" si="533"/>
        <v>9335.7099681951004</v>
      </c>
      <c r="Z1878" s="39">
        <f t="shared" si="534"/>
        <v>8972.6260990502997</v>
      </c>
      <c r="AA1878" s="45">
        <f t="shared" si="535"/>
        <v>6.796881496296614E-2</v>
      </c>
      <c r="AB1878" s="45">
        <f t="shared" si="536"/>
        <v>0.42855505374744829</v>
      </c>
      <c r="AC1878" s="45">
        <f t="shared" si="537"/>
        <v>1.3391938706797507E-2</v>
      </c>
      <c r="AD1878" s="45">
        <f t="shared" si="538"/>
        <v>0.50991580741721187</v>
      </c>
      <c r="AE1878" s="45">
        <f t="shared" si="539"/>
        <v>0.49008419258278807</v>
      </c>
      <c r="AF1878" s="43">
        <f>('Estimates from MCMC'!$B$2-'MCMC runs'!W1878)/'Estimates from MCMC'!$B$2</f>
        <v>0.1299231997661531</v>
      </c>
    </row>
    <row r="1879" spans="1:32" x14ac:dyDescent="0.3">
      <c r="A1879" s="38">
        <v>3652</v>
      </c>
      <c r="B1879" s="38">
        <v>2033528.6603445637</v>
      </c>
      <c r="C1879" s="39">
        <v>52258.702345606398</v>
      </c>
      <c r="D1879" s="39">
        <v>51227.215850101202</v>
      </c>
      <c r="E1879" s="39">
        <f t="shared" si="522"/>
        <v>1031.4864955051962</v>
      </c>
      <c r="F1879" s="39">
        <v>52185.841530084203</v>
      </c>
      <c r="G1879" s="40">
        <f t="shared" si="523"/>
        <v>72.86081552219548</v>
      </c>
      <c r="H1879" s="39">
        <v>52169.588140804699</v>
      </c>
      <c r="I1879" s="39">
        <f t="shared" si="524"/>
        <v>89.114204801699088</v>
      </c>
      <c r="J1879" s="39">
        <v>51066.204148735997</v>
      </c>
      <c r="K1879" s="40">
        <f t="shared" si="525"/>
        <v>1192.4981968704014</v>
      </c>
      <c r="L1879" s="39">
        <v>50483.745841382799</v>
      </c>
      <c r="M1879" s="39">
        <f t="shared" si="526"/>
        <v>1774.956504223599</v>
      </c>
      <c r="N1879" s="39">
        <f t="shared" si="531"/>
        <v>582.4583073531976</v>
      </c>
      <c r="O1879" s="40">
        <f>'Estimates from MCMC'!$B$2-L1879</f>
        <v>18577.254158617201</v>
      </c>
      <c r="P1879" s="39">
        <v>51715.237637203099</v>
      </c>
      <c r="Q1879" s="40">
        <f t="shared" si="527"/>
        <v>1231.4917958203005</v>
      </c>
      <c r="R1879" s="39">
        <v>51745.928845205897</v>
      </c>
      <c r="S1879" s="39">
        <f t="shared" si="528"/>
        <v>30.691208002797794</v>
      </c>
      <c r="T1879" s="39">
        <f t="shared" si="532"/>
        <v>1262.1830038230983</v>
      </c>
      <c r="U1879" s="39">
        <v>58261.516516858501</v>
      </c>
      <c r="V1879" s="39">
        <f t="shared" si="529"/>
        <v>7777.7706754757019</v>
      </c>
      <c r="W1879" s="39">
        <v>59771.802441874497</v>
      </c>
      <c r="X1879" s="39">
        <f t="shared" si="530"/>
        <v>248.10292119289807</v>
      </c>
      <c r="Y1879" s="39">
        <f t="shared" si="533"/>
        <v>9288.0566004916982</v>
      </c>
      <c r="Z1879" s="39">
        <f t="shared" si="534"/>
        <v>9289.1975581255028</v>
      </c>
      <c r="AA1879" s="45">
        <f t="shared" si="535"/>
        <v>6.7942387666458506E-2</v>
      </c>
      <c r="AB1879" s="45">
        <f t="shared" si="536"/>
        <v>0.41867170514367558</v>
      </c>
      <c r="AC1879" s="45">
        <f t="shared" si="537"/>
        <v>1.3355198732521707E-2</v>
      </c>
      <c r="AD1879" s="45">
        <f t="shared" si="538"/>
        <v>0.49996929154265579</v>
      </c>
      <c r="AE1879" s="45">
        <f t="shared" si="539"/>
        <v>0.50003070845734421</v>
      </c>
      <c r="AF1879" s="43">
        <f>('Estimates from MCMC'!$B$2-'MCMC runs'!W1879)/'Estimates from MCMC'!$B$2</f>
        <v>0.13450713945823986</v>
      </c>
    </row>
    <row r="1880" spans="1:32" x14ac:dyDescent="0.3">
      <c r="A1880" s="38">
        <v>1949</v>
      </c>
      <c r="B1880" s="38">
        <v>2015846.7652367107</v>
      </c>
      <c r="C1880" s="39">
        <v>52305.956284010899</v>
      </c>
      <c r="D1880" s="39">
        <v>51269.4959323898</v>
      </c>
      <c r="E1880" s="39">
        <f t="shared" si="522"/>
        <v>1036.4603516210991</v>
      </c>
      <c r="F1880" s="39">
        <v>52237.9063341488</v>
      </c>
      <c r="G1880" s="40">
        <f t="shared" si="523"/>
        <v>68.049949862099311</v>
      </c>
      <c r="H1880" s="39">
        <v>52216.776367983199</v>
      </c>
      <c r="I1880" s="39">
        <f t="shared" si="524"/>
        <v>89.179916027700529</v>
      </c>
      <c r="J1880" s="39">
        <v>51113.156944654198</v>
      </c>
      <c r="K1880" s="40">
        <f t="shared" si="525"/>
        <v>1192.7993393567012</v>
      </c>
      <c r="L1880" s="39">
        <v>50530.3992472584</v>
      </c>
      <c r="M1880" s="39">
        <f t="shared" si="526"/>
        <v>1775.5570367524997</v>
      </c>
      <c r="N1880" s="39">
        <f t="shared" si="531"/>
        <v>582.75769739579846</v>
      </c>
      <c r="O1880" s="40">
        <f>'Estimates from MCMC'!$B$2-L1880</f>
        <v>18530.6007527416</v>
      </c>
      <c r="P1880" s="39">
        <v>51762.414371234197</v>
      </c>
      <c r="Q1880" s="40">
        <f t="shared" si="527"/>
        <v>1232.0151239757979</v>
      </c>
      <c r="R1880" s="39">
        <v>51793.170585479798</v>
      </c>
      <c r="S1880" s="39">
        <f t="shared" si="528"/>
        <v>30.756214245600859</v>
      </c>
      <c r="T1880" s="39">
        <f t="shared" si="532"/>
        <v>1262.7713382213988</v>
      </c>
      <c r="U1880" s="39">
        <v>58284.498633547999</v>
      </c>
      <c r="V1880" s="39">
        <f t="shared" si="529"/>
        <v>7754.0993862895994</v>
      </c>
      <c r="W1880" s="39">
        <v>59795.354194030799</v>
      </c>
      <c r="X1880" s="39">
        <f t="shared" si="530"/>
        <v>248.08422226140101</v>
      </c>
      <c r="Y1880" s="39">
        <f t="shared" si="533"/>
        <v>9264.9549467723991</v>
      </c>
      <c r="Z1880" s="39">
        <f t="shared" si="534"/>
        <v>9265.6458059692013</v>
      </c>
      <c r="AA1880" s="45">
        <f t="shared" si="535"/>
        <v>6.8145191571005695E-2</v>
      </c>
      <c r="AB1880" s="45">
        <f t="shared" si="536"/>
        <v>0.41844835414428649</v>
      </c>
      <c r="AC1880" s="45">
        <f t="shared" si="537"/>
        <v>1.3387813248563836E-2</v>
      </c>
      <c r="AD1880" s="45">
        <f t="shared" si="538"/>
        <v>0.49998135896385604</v>
      </c>
      <c r="AE1880" s="45">
        <f t="shared" si="539"/>
        <v>0.50001864103614391</v>
      </c>
      <c r="AF1880" s="43">
        <f>('Estimates from MCMC'!$B$2-'MCMC runs'!W1880)/'Estimates from MCMC'!$B$2</f>
        <v>0.13416611120558927</v>
      </c>
    </row>
    <row r="1881" spans="1:32" x14ac:dyDescent="0.3">
      <c r="A1881" s="38">
        <v>428</v>
      </c>
      <c r="B1881" s="38">
        <v>2103284.9458653498</v>
      </c>
      <c r="C1881" s="39">
        <v>53346.905529422802</v>
      </c>
      <c r="D1881" s="39">
        <v>52255.625383461898</v>
      </c>
      <c r="E1881" s="39">
        <f t="shared" si="522"/>
        <v>1091.2801459609036</v>
      </c>
      <c r="F1881" s="39">
        <v>53275.7779270397</v>
      </c>
      <c r="G1881" s="40">
        <f t="shared" si="523"/>
        <v>71.127602383101475</v>
      </c>
      <c r="H1881" s="39">
        <v>53253.403572140298</v>
      </c>
      <c r="I1881" s="39">
        <f t="shared" si="524"/>
        <v>93.501957282504009</v>
      </c>
      <c r="J1881" s="39">
        <v>52092.110317744497</v>
      </c>
      <c r="K1881" s="40">
        <f t="shared" si="525"/>
        <v>1254.7952116783053</v>
      </c>
      <c r="L1881" s="39">
        <v>51481.387105192</v>
      </c>
      <c r="M1881" s="39">
        <f t="shared" si="526"/>
        <v>1865.5184242308023</v>
      </c>
      <c r="N1881" s="39">
        <f t="shared" si="531"/>
        <v>610.72321255249699</v>
      </c>
      <c r="O1881" s="40">
        <f>'Estimates from MCMC'!$B$2-L1881</f>
        <v>17579.612894808</v>
      </c>
      <c r="P1881" s="39">
        <v>52781.782496620697</v>
      </c>
      <c r="Q1881" s="40">
        <f t="shared" si="527"/>
        <v>1300.3953914286976</v>
      </c>
      <c r="R1881" s="39">
        <v>52813.6302563219</v>
      </c>
      <c r="S1881" s="39">
        <f t="shared" si="528"/>
        <v>31.847759701202449</v>
      </c>
      <c r="T1881" s="39">
        <f t="shared" si="532"/>
        <v>1332.2431511299001</v>
      </c>
      <c r="U1881" s="39">
        <v>59708.471123644202</v>
      </c>
      <c r="V1881" s="39">
        <f t="shared" si="529"/>
        <v>8227.0840184522021</v>
      </c>
      <c r="W1881" s="39">
        <v>61309.263187541001</v>
      </c>
      <c r="X1881" s="39">
        <f t="shared" si="530"/>
        <v>268.54891276689887</v>
      </c>
      <c r="Y1881" s="39">
        <f t="shared" si="533"/>
        <v>9827.8760823490011</v>
      </c>
      <c r="Z1881" s="39">
        <f t="shared" si="534"/>
        <v>7751.7368124589993</v>
      </c>
      <c r="AA1881" s="45">
        <f t="shared" si="535"/>
        <v>7.5783417934269057E-2</v>
      </c>
      <c r="AB1881" s="45">
        <f t="shared" si="536"/>
        <v>0.46799005573564173</v>
      </c>
      <c r="AC1881" s="45">
        <f t="shared" si="537"/>
        <v>1.5276156214236815E-2</v>
      </c>
      <c r="AD1881" s="45">
        <f t="shared" si="538"/>
        <v>0.55904962988414764</v>
      </c>
      <c r="AE1881" s="45">
        <f t="shared" si="539"/>
        <v>0.44095037011585242</v>
      </c>
      <c r="AF1881" s="43">
        <f>('Estimates from MCMC'!$B$2-'MCMC runs'!W1881)/'Estimates from MCMC'!$B$2</f>
        <v>0.11224478088152502</v>
      </c>
    </row>
    <row r="1882" spans="1:32" x14ac:dyDescent="0.3">
      <c r="A1882" s="38">
        <v>4832</v>
      </c>
      <c r="B1882" s="38">
        <v>2126151.3315765862</v>
      </c>
      <c r="C1882" s="39">
        <v>53127.205062441397</v>
      </c>
      <c r="D1882" s="39">
        <v>52067.006949766299</v>
      </c>
      <c r="E1882" s="39">
        <f t="shared" si="522"/>
        <v>1060.1981126750979</v>
      </c>
      <c r="F1882" s="39">
        <v>53070.846649233798</v>
      </c>
      <c r="G1882" s="40">
        <f t="shared" si="523"/>
        <v>56.358413207599369</v>
      </c>
      <c r="H1882" s="39">
        <v>53037.6843540349</v>
      </c>
      <c r="I1882" s="39">
        <f t="shared" si="524"/>
        <v>89.520708406496851</v>
      </c>
      <c r="J1882" s="39">
        <v>51921.8813877012</v>
      </c>
      <c r="K1882" s="40">
        <f t="shared" si="525"/>
        <v>1205.323674740197</v>
      </c>
      <c r="L1882" s="39">
        <v>51337.009157823202</v>
      </c>
      <c r="M1882" s="39">
        <f t="shared" si="526"/>
        <v>1790.1959046181946</v>
      </c>
      <c r="N1882" s="39">
        <f t="shared" si="531"/>
        <v>584.8722298779976</v>
      </c>
      <c r="O1882" s="40">
        <f>'Estimates from MCMC'!$B$2-L1882</f>
        <v>17723.990842176798</v>
      </c>
      <c r="P1882" s="39">
        <v>52577.947249629702</v>
      </c>
      <c r="Q1882" s="40">
        <f t="shared" si="527"/>
        <v>1240.9380918064999</v>
      </c>
      <c r="R1882" s="39">
        <v>52608.649932543703</v>
      </c>
      <c r="S1882" s="39">
        <f t="shared" si="528"/>
        <v>30.702682914001343</v>
      </c>
      <c r="T1882" s="39">
        <f t="shared" si="532"/>
        <v>1271.6407747205012</v>
      </c>
      <c r="U1882" s="39">
        <v>59408.602875659999</v>
      </c>
      <c r="V1882" s="39">
        <f t="shared" si="529"/>
        <v>8071.5937178367967</v>
      </c>
      <c r="W1882" s="39">
        <v>60934.062768464202</v>
      </c>
      <c r="X1882" s="39">
        <f t="shared" si="530"/>
        <v>253.81911808370205</v>
      </c>
      <c r="Y1882" s="39">
        <f t="shared" si="533"/>
        <v>9597.053610641</v>
      </c>
      <c r="Z1882" s="39">
        <f t="shared" si="534"/>
        <v>8126.9372315357978</v>
      </c>
      <c r="AA1882" s="45">
        <f t="shared" si="535"/>
        <v>7.1746864802843854E-2</v>
      </c>
      <c r="AB1882" s="45">
        <f t="shared" si="536"/>
        <v>0.45540498128837176</v>
      </c>
      <c r="AC1882" s="45">
        <f t="shared" si="537"/>
        <v>1.4320652743720831E-2</v>
      </c>
      <c r="AD1882" s="45">
        <f t="shared" si="538"/>
        <v>0.54147249883493642</v>
      </c>
      <c r="AE1882" s="45">
        <f t="shared" si="539"/>
        <v>0.45852750116506358</v>
      </c>
      <c r="AF1882" s="43">
        <f>('Estimates from MCMC'!$B$2-'MCMC runs'!W1882)/'Estimates from MCMC'!$B$2</f>
        <v>0.11767766512989672</v>
      </c>
    </row>
    <row r="1883" spans="1:32" x14ac:dyDescent="0.3">
      <c r="A1883" s="38">
        <v>4944</v>
      </c>
      <c r="B1883" s="38">
        <v>2016099.6768756236</v>
      </c>
      <c r="C1883" s="39">
        <v>52260.233949154797</v>
      </c>
      <c r="D1883" s="39">
        <v>51176.843294981198</v>
      </c>
      <c r="E1883" s="39">
        <f t="shared" si="522"/>
        <v>1083.3906541735996</v>
      </c>
      <c r="F1883" s="39">
        <v>52199.2885274234</v>
      </c>
      <c r="G1883" s="40">
        <f t="shared" si="523"/>
        <v>60.945421731397801</v>
      </c>
      <c r="H1883" s="39">
        <v>52166.972494399801</v>
      </c>
      <c r="I1883" s="39">
        <f t="shared" si="524"/>
        <v>93.261454754996521</v>
      </c>
      <c r="J1883" s="39">
        <v>51023.463619378199</v>
      </c>
      <c r="K1883" s="40">
        <f t="shared" si="525"/>
        <v>1236.7703297765984</v>
      </c>
      <c r="L1883" s="39">
        <v>50414.641108007301</v>
      </c>
      <c r="M1883" s="39">
        <f t="shared" si="526"/>
        <v>1845.5928411474961</v>
      </c>
      <c r="N1883" s="39">
        <f t="shared" si="531"/>
        <v>608.8225113708977</v>
      </c>
      <c r="O1883" s="40">
        <f>'Estimates from MCMC'!$B$2-L1883</f>
        <v>18646.358891992699</v>
      </c>
      <c r="P1883" s="39">
        <v>51704.1447533377</v>
      </c>
      <c r="Q1883" s="40">
        <f t="shared" si="527"/>
        <v>1289.5036453303983</v>
      </c>
      <c r="R1883" s="39">
        <v>51736.196893465298</v>
      </c>
      <c r="S1883" s="39">
        <f t="shared" si="528"/>
        <v>32.05214012759825</v>
      </c>
      <c r="T1883" s="39">
        <f t="shared" si="532"/>
        <v>1321.5557854579965</v>
      </c>
      <c r="U1883" s="39">
        <v>58266.400936666003</v>
      </c>
      <c r="V1883" s="39">
        <f t="shared" si="529"/>
        <v>7851.7598286587017</v>
      </c>
      <c r="W1883" s="39">
        <v>59847.226687555099</v>
      </c>
      <c r="X1883" s="39">
        <f t="shared" si="530"/>
        <v>259.26996543109999</v>
      </c>
      <c r="Y1883" s="39">
        <f t="shared" si="533"/>
        <v>9432.5855795477983</v>
      </c>
      <c r="Z1883" s="39">
        <f t="shared" si="534"/>
        <v>9213.7733124449005</v>
      </c>
      <c r="AA1883" s="45">
        <f t="shared" si="535"/>
        <v>7.0874737159838316E-2</v>
      </c>
      <c r="AB1883" s="45">
        <f t="shared" si="536"/>
        <v>0.42108809951257997</v>
      </c>
      <c r="AC1883" s="45">
        <f t="shared" si="537"/>
        <v>1.3904589466120285E-2</v>
      </c>
      <c r="AD1883" s="45">
        <f t="shared" si="538"/>
        <v>0.50586742613853852</v>
      </c>
      <c r="AE1883" s="45">
        <f t="shared" si="539"/>
        <v>0.49413257386146142</v>
      </c>
      <c r="AF1883" s="43">
        <f>('Estimates from MCMC'!$B$2-'MCMC runs'!W1883)/'Estimates from MCMC'!$B$2</f>
        <v>0.13341499996300227</v>
      </c>
    </row>
    <row r="1884" spans="1:32" x14ac:dyDescent="0.3">
      <c r="A1884" s="38">
        <v>4880</v>
      </c>
      <c r="B1884" s="38">
        <v>2020566.380082601</v>
      </c>
      <c r="C1884" s="39">
        <v>52219.893519909303</v>
      </c>
      <c r="D1884" s="39">
        <v>51176.642791865299</v>
      </c>
      <c r="E1884" s="39">
        <f t="shared" si="522"/>
        <v>1043.2507280440041</v>
      </c>
      <c r="F1884" s="39">
        <v>52158.701224572404</v>
      </c>
      <c r="G1884" s="40">
        <f t="shared" si="523"/>
        <v>61.192295336899406</v>
      </c>
      <c r="H1884" s="39">
        <v>52131.114926472401</v>
      </c>
      <c r="I1884" s="39">
        <f t="shared" si="524"/>
        <v>88.778593436902156</v>
      </c>
      <c r="J1884" s="39">
        <v>51027.451406746099</v>
      </c>
      <c r="K1884" s="40">
        <f t="shared" si="525"/>
        <v>1192.4421131632043</v>
      </c>
      <c r="L1884" s="39">
        <v>50447.2378368016</v>
      </c>
      <c r="M1884" s="39">
        <f t="shared" si="526"/>
        <v>1772.6556831077032</v>
      </c>
      <c r="N1884" s="39">
        <f t="shared" si="531"/>
        <v>580.21356994449889</v>
      </c>
      <c r="O1884" s="40">
        <f>'Estimates from MCMC'!$B$2-L1884</f>
        <v>18613.7621631984</v>
      </c>
      <c r="P1884" s="39">
        <v>51677.069689123702</v>
      </c>
      <c r="Q1884" s="40">
        <f t="shared" si="527"/>
        <v>1229.8318523221023</v>
      </c>
      <c r="R1884" s="39">
        <v>51707.550116546299</v>
      </c>
      <c r="S1884" s="39">
        <f t="shared" si="528"/>
        <v>30.480427422597131</v>
      </c>
      <c r="T1884" s="39">
        <f t="shared" si="532"/>
        <v>1260.3122797446995</v>
      </c>
      <c r="U1884" s="39">
        <v>58224.359788538597</v>
      </c>
      <c r="V1884" s="39">
        <f t="shared" si="529"/>
        <v>7777.1219517369973</v>
      </c>
      <c r="W1884" s="39">
        <v>59732.230137380197</v>
      </c>
      <c r="X1884" s="39">
        <f t="shared" si="530"/>
        <v>247.5580690969</v>
      </c>
      <c r="Y1884" s="39">
        <f t="shared" si="533"/>
        <v>9284.9923005785968</v>
      </c>
      <c r="Z1884" s="39">
        <f t="shared" si="534"/>
        <v>9328.7698626198035</v>
      </c>
      <c r="AA1884" s="45">
        <f t="shared" si="535"/>
        <v>6.770862701987701E-2</v>
      </c>
      <c r="AB1884" s="45">
        <f t="shared" si="536"/>
        <v>0.41781569376196731</v>
      </c>
      <c r="AC1884" s="45">
        <f t="shared" si="537"/>
        <v>1.3299733118238261E-2</v>
      </c>
      <c r="AD1884" s="45">
        <f t="shared" si="538"/>
        <v>0.49882405390008261</v>
      </c>
      <c r="AE1884" s="45">
        <f t="shared" si="539"/>
        <v>0.50117594609991745</v>
      </c>
      <c r="AF1884" s="43">
        <f>('Estimates from MCMC'!$B$2-'MCMC runs'!W1884)/'Estimates from MCMC'!$B$2</f>
        <v>0.13508014454786063</v>
      </c>
    </row>
    <row r="1885" spans="1:32" x14ac:dyDescent="0.3">
      <c r="A1885" s="38">
        <v>2695</v>
      </c>
      <c r="B1885" s="38">
        <v>2152539.7539323019</v>
      </c>
      <c r="C1885" s="39">
        <v>52632.517631714902</v>
      </c>
      <c r="D1885" s="39">
        <v>51574.7509978284</v>
      </c>
      <c r="E1885" s="39">
        <f t="shared" si="522"/>
        <v>1057.7666338865019</v>
      </c>
      <c r="F1885" s="39">
        <v>52568.659957113698</v>
      </c>
      <c r="G1885" s="40">
        <f t="shared" si="523"/>
        <v>63.857674601204053</v>
      </c>
      <c r="H1885" s="39">
        <v>52541.809292105703</v>
      </c>
      <c r="I1885" s="39">
        <f t="shared" si="524"/>
        <v>90.708339609198447</v>
      </c>
      <c r="J1885" s="39">
        <v>51421.089302985303</v>
      </c>
      <c r="K1885" s="40">
        <f t="shared" si="525"/>
        <v>1211.4283287295984</v>
      </c>
      <c r="L1885" s="39">
        <v>50828.619451007798</v>
      </c>
      <c r="M1885" s="39">
        <f t="shared" si="526"/>
        <v>1803.8981807071032</v>
      </c>
      <c r="N1885" s="39">
        <f t="shared" si="531"/>
        <v>592.46985197750473</v>
      </c>
      <c r="O1885" s="40">
        <f>'Estimates from MCMC'!$B$2-L1885</f>
        <v>18232.380548992202</v>
      </c>
      <c r="P1885" s="39">
        <v>52079.862596216401</v>
      </c>
      <c r="Q1885" s="40">
        <f t="shared" si="527"/>
        <v>1251.2431452086021</v>
      </c>
      <c r="R1885" s="39">
        <v>52111.198967799297</v>
      </c>
      <c r="S1885" s="39">
        <f t="shared" si="528"/>
        <v>31.33637158289639</v>
      </c>
      <c r="T1885" s="39">
        <f t="shared" si="532"/>
        <v>1282.5795167914985</v>
      </c>
      <c r="U1885" s="39">
        <v>58797.976480084501</v>
      </c>
      <c r="V1885" s="39">
        <f t="shared" si="529"/>
        <v>7969.357029076702</v>
      </c>
      <c r="W1885" s="39">
        <v>60337.070603275701</v>
      </c>
      <c r="X1885" s="39">
        <f t="shared" si="530"/>
        <v>256.51460639970173</v>
      </c>
      <c r="Y1885" s="39">
        <f t="shared" si="533"/>
        <v>9508.4511522679022</v>
      </c>
      <c r="Z1885" s="39">
        <f t="shared" si="534"/>
        <v>8723.9293967242993</v>
      </c>
      <c r="AA1885" s="45">
        <f t="shared" si="535"/>
        <v>7.0346245425553788E-2</v>
      </c>
      <c r="AB1885" s="45">
        <f t="shared" si="536"/>
        <v>0.43709909452922263</v>
      </c>
      <c r="AC1885" s="45">
        <f t="shared" si="537"/>
        <v>1.4069177950209065E-2</v>
      </c>
      <c r="AD1885" s="45">
        <f t="shared" si="538"/>
        <v>0.52151451790498549</v>
      </c>
      <c r="AE1885" s="45">
        <f t="shared" si="539"/>
        <v>0.47848548209501451</v>
      </c>
      <c r="AF1885" s="43">
        <f>('Estimates from MCMC'!$B$2-'MCMC runs'!W1885)/'Estimates from MCMC'!$B$2</f>
        <v>0.12632208332813455</v>
      </c>
    </row>
    <row r="1886" spans="1:32" x14ac:dyDescent="0.3">
      <c r="A1886" s="38">
        <v>1135</v>
      </c>
      <c r="B1886" s="38">
        <v>2024536.4884024125</v>
      </c>
      <c r="C1886" s="39">
        <v>51794.252652451498</v>
      </c>
      <c r="D1886" s="39">
        <v>50753.464943422397</v>
      </c>
      <c r="E1886" s="39">
        <f t="shared" si="522"/>
        <v>1040.7877090291004</v>
      </c>
      <c r="F1886" s="39">
        <v>51738.4299495671</v>
      </c>
      <c r="G1886" s="40">
        <f t="shared" si="523"/>
        <v>55.822702884397586</v>
      </c>
      <c r="H1886" s="39">
        <v>51705.396171184198</v>
      </c>
      <c r="I1886" s="39">
        <f t="shared" si="524"/>
        <v>88.856481267299387</v>
      </c>
      <c r="J1886" s="39">
        <v>50609.459096737097</v>
      </c>
      <c r="K1886" s="40">
        <f t="shared" si="525"/>
        <v>1184.793555714401</v>
      </c>
      <c r="L1886" s="39">
        <v>50028.8841899365</v>
      </c>
      <c r="M1886" s="39">
        <f t="shared" si="526"/>
        <v>1765.3684625149981</v>
      </c>
      <c r="N1886" s="39">
        <f t="shared" si="531"/>
        <v>580.57490680059709</v>
      </c>
      <c r="O1886" s="40">
        <f>'Estimates from MCMC'!$B$2-L1886</f>
        <v>19032.1158100635</v>
      </c>
      <c r="P1886" s="39">
        <v>51253.072824490198</v>
      </c>
      <c r="Q1886" s="40">
        <f t="shared" si="527"/>
        <v>1224.1886345536986</v>
      </c>
      <c r="R1886" s="39">
        <v>51283.792229453698</v>
      </c>
      <c r="S1886" s="39">
        <f t="shared" si="528"/>
        <v>30.719404963499983</v>
      </c>
      <c r="T1886" s="39">
        <f t="shared" si="532"/>
        <v>1254.9080395171986</v>
      </c>
      <c r="U1886" s="39">
        <v>57741.543633362002</v>
      </c>
      <c r="V1886" s="39">
        <f t="shared" si="529"/>
        <v>7712.6594434255021</v>
      </c>
      <c r="W1886" s="39">
        <v>59242.105281235199</v>
      </c>
      <c r="X1886" s="39">
        <f t="shared" si="530"/>
        <v>245.65360835599859</v>
      </c>
      <c r="Y1886" s="39">
        <f t="shared" si="533"/>
        <v>9213.2210912986993</v>
      </c>
      <c r="Z1886" s="39">
        <f t="shared" si="534"/>
        <v>9818.8947187648009</v>
      </c>
      <c r="AA1886" s="45">
        <f t="shared" si="535"/>
        <v>6.5936338977805514E-2</v>
      </c>
      <c r="AB1886" s="45">
        <f t="shared" si="536"/>
        <v>0.40524445733707254</v>
      </c>
      <c r="AC1886" s="45">
        <f t="shared" si="537"/>
        <v>1.2907319964189467E-2</v>
      </c>
      <c r="AD1886" s="45">
        <f t="shared" si="538"/>
        <v>0.48408811627906756</v>
      </c>
      <c r="AE1886" s="45">
        <f t="shared" si="539"/>
        <v>0.51591188372093244</v>
      </c>
      <c r="AF1886" s="43">
        <f>('Estimates from MCMC'!$B$2-'MCMC runs'!W1886)/'Estimates from MCMC'!$B$2</f>
        <v>0.14217712918673059</v>
      </c>
    </row>
    <row r="1887" spans="1:32" x14ac:dyDescent="0.3">
      <c r="A1887" s="38">
        <v>4252</v>
      </c>
      <c r="B1887" s="38">
        <v>1994295.3772093803</v>
      </c>
      <c r="C1887" s="39">
        <v>51898.975544926601</v>
      </c>
      <c r="D1887" s="39">
        <v>50855.789172332799</v>
      </c>
      <c r="E1887" s="39">
        <f t="shared" si="522"/>
        <v>1043.1863725938019</v>
      </c>
      <c r="F1887" s="39">
        <v>51831.883525459503</v>
      </c>
      <c r="G1887" s="40">
        <f t="shared" si="523"/>
        <v>67.092019467097998</v>
      </c>
      <c r="H1887" s="39">
        <v>51809.833951423097</v>
      </c>
      <c r="I1887" s="39">
        <f t="shared" si="524"/>
        <v>89.141593503503827</v>
      </c>
      <c r="J1887" s="39">
        <v>50700.375684759099</v>
      </c>
      <c r="K1887" s="40">
        <f t="shared" si="525"/>
        <v>1198.5998601675019</v>
      </c>
      <c r="L1887" s="39">
        <v>50117.831339381701</v>
      </c>
      <c r="M1887" s="39">
        <f t="shared" si="526"/>
        <v>1781.1442055449006</v>
      </c>
      <c r="N1887" s="39">
        <f t="shared" si="531"/>
        <v>582.54434537739871</v>
      </c>
      <c r="O1887" s="40">
        <f>'Estimates from MCMC'!$B$2-L1887</f>
        <v>18943.168660618299</v>
      </c>
      <c r="P1887" s="39">
        <v>51355.9107861128</v>
      </c>
      <c r="Q1887" s="40">
        <f t="shared" si="527"/>
        <v>1238.0794467310989</v>
      </c>
      <c r="R1887" s="39">
        <v>51386.352288565897</v>
      </c>
      <c r="S1887" s="39">
        <f t="shared" si="528"/>
        <v>30.4415024530972</v>
      </c>
      <c r="T1887" s="39">
        <f t="shared" si="532"/>
        <v>1268.5209491841961</v>
      </c>
      <c r="U1887" s="39">
        <v>57826.787099399502</v>
      </c>
      <c r="V1887" s="39">
        <f t="shared" si="529"/>
        <v>7708.9557600178014</v>
      </c>
      <c r="W1887" s="39">
        <v>59343.124156436199</v>
      </c>
      <c r="X1887" s="39">
        <f t="shared" si="530"/>
        <v>247.81610785250086</v>
      </c>
      <c r="Y1887" s="39">
        <f t="shared" si="533"/>
        <v>9225.2928170544983</v>
      </c>
      <c r="Z1887" s="39">
        <f t="shared" si="534"/>
        <v>9717.875843563801</v>
      </c>
      <c r="AA1887" s="45">
        <f t="shared" si="535"/>
        <v>6.6964559726555906E-2</v>
      </c>
      <c r="AB1887" s="45">
        <f t="shared" si="536"/>
        <v>0.40695175649490223</v>
      </c>
      <c r="AC1887" s="45">
        <f t="shared" si="537"/>
        <v>1.3082083166355138E-2</v>
      </c>
      <c r="AD1887" s="45">
        <f t="shared" si="538"/>
        <v>0.48699839938781325</v>
      </c>
      <c r="AE1887" s="45">
        <f t="shared" si="539"/>
        <v>0.51300160061218669</v>
      </c>
      <c r="AF1887" s="43">
        <f>('Estimates from MCMC'!$B$2-'MCMC runs'!W1887)/'Estimates from MCMC'!$B$2</f>
        <v>0.14071438067163525</v>
      </c>
    </row>
    <row r="1888" spans="1:32" x14ac:dyDescent="0.3">
      <c r="A1888" s="38">
        <v>4860</v>
      </c>
      <c r="B1888" s="38">
        <v>1994295.3772093803</v>
      </c>
      <c r="C1888" s="39">
        <v>51898.975544926601</v>
      </c>
      <c r="D1888" s="39">
        <v>50855.789172332799</v>
      </c>
      <c r="E1888" s="39">
        <f t="shared" si="522"/>
        <v>1043.1863725938019</v>
      </c>
      <c r="F1888" s="39">
        <v>51831.883525459503</v>
      </c>
      <c r="G1888" s="40">
        <f t="shared" si="523"/>
        <v>67.092019467097998</v>
      </c>
      <c r="H1888" s="39">
        <v>51809.833951423097</v>
      </c>
      <c r="I1888" s="39">
        <f t="shared" si="524"/>
        <v>89.141593503503827</v>
      </c>
      <c r="J1888" s="39">
        <v>50700.375684759099</v>
      </c>
      <c r="K1888" s="40">
        <f t="shared" si="525"/>
        <v>1198.5998601675019</v>
      </c>
      <c r="L1888" s="39">
        <v>50117.831339381701</v>
      </c>
      <c r="M1888" s="39">
        <f t="shared" si="526"/>
        <v>1781.1442055449006</v>
      </c>
      <c r="N1888" s="39">
        <f t="shared" si="531"/>
        <v>582.54434537739871</v>
      </c>
      <c r="O1888" s="40">
        <f>'Estimates from MCMC'!$B$2-L1888</f>
        <v>18943.168660618299</v>
      </c>
      <c r="P1888" s="39">
        <v>51355.9107861128</v>
      </c>
      <c r="Q1888" s="40">
        <f t="shared" si="527"/>
        <v>1238.0794467310989</v>
      </c>
      <c r="R1888" s="39">
        <v>51386.352288565897</v>
      </c>
      <c r="S1888" s="39">
        <f t="shared" si="528"/>
        <v>30.4415024530972</v>
      </c>
      <c r="T1888" s="39">
        <f t="shared" si="532"/>
        <v>1268.5209491841961</v>
      </c>
      <c r="U1888" s="39">
        <v>57826.787099399502</v>
      </c>
      <c r="V1888" s="39">
        <f t="shared" si="529"/>
        <v>7708.9557600178014</v>
      </c>
      <c r="W1888" s="39">
        <v>59343.124156436199</v>
      </c>
      <c r="X1888" s="39">
        <f t="shared" si="530"/>
        <v>247.81610785250086</v>
      </c>
      <c r="Y1888" s="39">
        <f t="shared" si="533"/>
        <v>9225.2928170544983</v>
      </c>
      <c r="Z1888" s="39">
        <f t="shared" si="534"/>
        <v>9717.875843563801</v>
      </c>
      <c r="AA1888" s="45">
        <f t="shared" si="535"/>
        <v>6.6964559726555906E-2</v>
      </c>
      <c r="AB1888" s="45">
        <f t="shared" si="536"/>
        <v>0.40695175649490223</v>
      </c>
      <c r="AC1888" s="45">
        <f t="shared" si="537"/>
        <v>1.3082083166355138E-2</v>
      </c>
      <c r="AD1888" s="45">
        <f t="shared" si="538"/>
        <v>0.48699839938781325</v>
      </c>
      <c r="AE1888" s="45">
        <f t="shared" si="539"/>
        <v>0.51300160061218669</v>
      </c>
      <c r="AF1888" s="43">
        <f>('Estimates from MCMC'!$B$2-'MCMC runs'!W1888)/'Estimates from MCMC'!$B$2</f>
        <v>0.14071438067163525</v>
      </c>
    </row>
    <row r="1889" spans="1:32" x14ac:dyDescent="0.3">
      <c r="A1889" s="38">
        <v>3293</v>
      </c>
      <c r="B1889" s="38">
        <v>2101836.1053942721</v>
      </c>
      <c r="C1889" s="39">
        <v>52712.087203552903</v>
      </c>
      <c r="D1889" s="39">
        <v>51693.212710907799</v>
      </c>
      <c r="E1889" s="39">
        <f t="shared" si="522"/>
        <v>1018.8744926451036</v>
      </c>
      <c r="F1889" s="39">
        <v>52651.1884783727</v>
      </c>
      <c r="G1889" s="40">
        <f t="shared" si="523"/>
        <v>60.898725180202746</v>
      </c>
      <c r="H1889" s="39">
        <v>52624.997634202402</v>
      </c>
      <c r="I1889" s="39">
        <f t="shared" si="524"/>
        <v>87.089569350500824</v>
      </c>
      <c r="J1889" s="39">
        <v>51545.859548231703</v>
      </c>
      <c r="K1889" s="40">
        <f t="shared" si="525"/>
        <v>1166.2276553211996</v>
      </c>
      <c r="L1889" s="39">
        <v>50976.252431304703</v>
      </c>
      <c r="M1889" s="39">
        <f t="shared" si="526"/>
        <v>1735.8347722481994</v>
      </c>
      <c r="N1889" s="39">
        <f t="shared" si="531"/>
        <v>569.60711692699988</v>
      </c>
      <c r="O1889" s="40">
        <f>'Estimates from MCMC'!$B$2-L1889</f>
        <v>18084.747568695297</v>
      </c>
      <c r="P1889" s="39">
        <v>52175.300469815498</v>
      </c>
      <c r="Q1889" s="40">
        <f t="shared" si="527"/>
        <v>1199.0480385107949</v>
      </c>
      <c r="R1889" s="39">
        <v>52205.459804147104</v>
      </c>
      <c r="S1889" s="39">
        <f t="shared" si="528"/>
        <v>30.159334331605351</v>
      </c>
      <c r="T1889" s="39">
        <f t="shared" si="532"/>
        <v>1229.2073728424002</v>
      </c>
      <c r="U1889" s="39">
        <v>58911.882590955203</v>
      </c>
      <c r="V1889" s="39">
        <f t="shared" si="529"/>
        <v>7935.6301596505</v>
      </c>
      <c r="W1889" s="39">
        <v>60382.878369839003</v>
      </c>
      <c r="X1889" s="39">
        <f t="shared" si="530"/>
        <v>241.78840604139987</v>
      </c>
      <c r="Y1889" s="39">
        <f t="shared" si="533"/>
        <v>9406.6259385343001</v>
      </c>
      <c r="Z1889" s="39">
        <f t="shared" si="534"/>
        <v>8678.1216301609966</v>
      </c>
      <c r="AA1889" s="45">
        <f t="shared" si="535"/>
        <v>6.7969285618902336E-2</v>
      </c>
      <c r="AB1889" s="45">
        <f t="shared" si="536"/>
        <v>0.43880237363042202</v>
      </c>
      <c r="AC1889" s="45">
        <f t="shared" si="537"/>
        <v>1.3369741829293524E-2</v>
      </c>
      <c r="AD1889" s="45">
        <f t="shared" si="538"/>
        <v>0.52014140107861784</v>
      </c>
      <c r="AE1889" s="45">
        <f t="shared" si="539"/>
        <v>0.47985859892138211</v>
      </c>
      <c r="AF1889" s="43">
        <f>('Estimates from MCMC'!$B$2-'MCMC runs'!W1889)/'Estimates from MCMC'!$B$2</f>
        <v>0.12565878904390318</v>
      </c>
    </row>
    <row r="1890" spans="1:32" x14ac:dyDescent="0.3">
      <c r="A1890" s="38">
        <v>2913</v>
      </c>
      <c r="B1890" s="38">
        <v>1949711.0349526044</v>
      </c>
      <c r="C1890" s="39">
        <v>53651.9875625567</v>
      </c>
      <c r="D1890" s="39">
        <v>52574.561636337901</v>
      </c>
      <c r="E1890" s="39">
        <f t="shared" si="522"/>
        <v>1077.4259262187988</v>
      </c>
      <c r="F1890" s="39">
        <v>53587.757687617501</v>
      </c>
      <c r="G1890" s="40">
        <f t="shared" si="523"/>
        <v>64.229874939199362</v>
      </c>
      <c r="H1890" s="39">
        <v>53560.2859489521</v>
      </c>
      <c r="I1890" s="39">
        <f t="shared" si="524"/>
        <v>91.701613604600425</v>
      </c>
      <c r="J1890" s="39">
        <v>52419.577895860799</v>
      </c>
      <c r="K1890" s="40">
        <f t="shared" si="525"/>
        <v>1232.4096666959013</v>
      </c>
      <c r="L1890" s="39">
        <v>51820.254808511498</v>
      </c>
      <c r="M1890" s="39">
        <f t="shared" si="526"/>
        <v>1831.7327540452025</v>
      </c>
      <c r="N1890" s="39">
        <f t="shared" si="531"/>
        <v>599.3230873493012</v>
      </c>
      <c r="O1890" s="40">
        <f>'Estimates from MCMC'!$B$2-L1890</f>
        <v>17240.745191488502</v>
      </c>
      <c r="P1890" s="39">
        <v>53094.926083193001</v>
      </c>
      <c r="Q1890" s="40">
        <f t="shared" si="527"/>
        <v>1274.6712746815028</v>
      </c>
      <c r="R1890" s="39">
        <v>53126.207250679101</v>
      </c>
      <c r="S1890" s="39">
        <f t="shared" si="528"/>
        <v>31.281167486100458</v>
      </c>
      <c r="T1890" s="39">
        <f t="shared" si="532"/>
        <v>1305.9524421676033</v>
      </c>
      <c r="U1890" s="39">
        <v>60073.7433537494</v>
      </c>
      <c r="V1890" s="39">
        <f t="shared" si="529"/>
        <v>8253.4885452379021</v>
      </c>
      <c r="W1890" s="39">
        <v>61640.633287669698</v>
      </c>
      <c r="X1890" s="39">
        <f t="shared" si="530"/>
        <v>260.93749175269477</v>
      </c>
      <c r="Y1890" s="39">
        <f t="shared" si="533"/>
        <v>9820.3784791582002</v>
      </c>
      <c r="Z1890" s="39">
        <f t="shared" si="534"/>
        <v>7420.3667123303021</v>
      </c>
      <c r="AA1890" s="45">
        <f t="shared" si="535"/>
        <v>7.5748027574372628E-2</v>
      </c>
      <c r="AB1890" s="45">
        <f t="shared" si="536"/>
        <v>0.47871994241365656</v>
      </c>
      <c r="AC1890" s="45">
        <f t="shared" si="537"/>
        <v>1.5134931167680369E-2</v>
      </c>
      <c r="AD1890" s="45">
        <f t="shared" si="538"/>
        <v>0.56960290115570955</v>
      </c>
      <c r="AE1890" s="45">
        <f t="shared" si="539"/>
        <v>0.43039709884429045</v>
      </c>
      <c r="AF1890" s="43">
        <f>('Estimates from MCMC'!$B$2-'MCMC runs'!W1890)/'Estimates from MCMC'!$B$2</f>
        <v>0.10744655756983394</v>
      </c>
    </row>
    <row r="1891" spans="1:32" x14ac:dyDescent="0.3">
      <c r="A1891" s="38">
        <v>2203</v>
      </c>
      <c r="B1891" s="38">
        <v>2125694.9517235351</v>
      </c>
      <c r="C1891" s="39">
        <v>53573.911257510998</v>
      </c>
      <c r="D1891" s="39">
        <v>52515.7014453581</v>
      </c>
      <c r="E1891" s="39">
        <f t="shared" si="522"/>
        <v>1058.2098121528979</v>
      </c>
      <c r="F1891" s="39">
        <v>53517.033747335197</v>
      </c>
      <c r="G1891" s="40">
        <f t="shared" si="523"/>
        <v>56.877510175800126</v>
      </c>
      <c r="H1891" s="39">
        <v>53484.2040347566</v>
      </c>
      <c r="I1891" s="39">
        <f t="shared" si="524"/>
        <v>89.707222754397662</v>
      </c>
      <c r="J1891" s="39">
        <v>52369.852201848997</v>
      </c>
      <c r="K1891" s="40">
        <f t="shared" si="525"/>
        <v>1204.0590556620009</v>
      </c>
      <c r="L1891" s="39">
        <v>51783.242365253704</v>
      </c>
      <c r="M1891" s="39">
        <f t="shared" si="526"/>
        <v>1790.6688922572939</v>
      </c>
      <c r="N1891" s="39">
        <f t="shared" si="531"/>
        <v>586.60983659529302</v>
      </c>
      <c r="O1891" s="40">
        <f>'Estimates from MCMC'!$B$2-L1891</f>
        <v>17277.757634746296</v>
      </c>
      <c r="P1891" s="39">
        <v>53027.643792555202</v>
      </c>
      <c r="Q1891" s="40">
        <f t="shared" si="527"/>
        <v>1244.4014273014982</v>
      </c>
      <c r="R1891" s="39">
        <v>53058.370328349003</v>
      </c>
      <c r="S1891" s="39">
        <f t="shared" si="528"/>
        <v>30.726535793801304</v>
      </c>
      <c r="T1891" s="39">
        <f t="shared" si="532"/>
        <v>1275.1279630952995</v>
      </c>
      <c r="U1891" s="39">
        <v>59788.989152507696</v>
      </c>
      <c r="V1891" s="39">
        <f t="shared" si="529"/>
        <v>8005.7467872539928</v>
      </c>
      <c r="W1891" s="39">
        <v>61314.752549880097</v>
      </c>
      <c r="X1891" s="39">
        <f t="shared" si="530"/>
        <v>250.63543427710101</v>
      </c>
      <c r="Y1891" s="39">
        <f t="shared" si="533"/>
        <v>9531.5101846263933</v>
      </c>
      <c r="Z1891" s="39">
        <f t="shared" si="534"/>
        <v>7746.2474501199031</v>
      </c>
      <c r="AA1891" s="45">
        <f t="shared" si="535"/>
        <v>7.3801704483396832E-2</v>
      </c>
      <c r="AB1891" s="45">
        <f t="shared" si="536"/>
        <v>0.46335565971559295</v>
      </c>
      <c r="AC1891" s="45">
        <f t="shared" si="537"/>
        <v>1.4506247834676337E-2</v>
      </c>
      <c r="AD1891" s="45">
        <f t="shared" si="538"/>
        <v>0.5516636120336661</v>
      </c>
      <c r="AE1891" s="45">
        <f t="shared" si="539"/>
        <v>0.4483363879663339</v>
      </c>
      <c r="AF1891" s="43">
        <f>('Estimates from MCMC'!$B$2-'MCMC runs'!W1891)/'Estimates from MCMC'!$B$2</f>
        <v>0.11216529517556802</v>
      </c>
    </row>
    <row r="1892" spans="1:32" x14ac:dyDescent="0.3">
      <c r="A1892" s="38">
        <v>1436</v>
      </c>
      <c r="B1892" s="38">
        <v>1966310.0504131871</v>
      </c>
      <c r="C1892" s="39">
        <v>51898.412426758397</v>
      </c>
      <c r="D1892" s="39">
        <v>50871.384032040602</v>
      </c>
      <c r="E1892" s="39">
        <f t="shared" si="522"/>
        <v>1027.0283947177959</v>
      </c>
      <c r="F1892" s="39">
        <v>51823.123068095098</v>
      </c>
      <c r="G1892" s="40">
        <f t="shared" si="523"/>
        <v>75.289358663299936</v>
      </c>
      <c r="H1892" s="39">
        <v>51810.619978749201</v>
      </c>
      <c r="I1892" s="39">
        <f t="shared" si="524"/>
        <v>87.79244800919696</v>
      </c>
      <c r="J1892" s="39">
        <v>50709.414078063397</v>
      </c>
      <c r="K1892" s="40">
        <f t="shared" si="525"/>
        <v>1188.9983486950005</v>
      </c>
      <c r="L1892" s="39">
        <v>50135.648377036698</v>
      </c>
      <c r="M1892" s="39">
        <f t="shared" si="526"/>
        <v>1762.7640497216998</v>
      </c>
      <c r="N1892" s="39">
        <f t="shared" si="531"/>
        <v>573.76570102669939</v>
      </c>
      <c r="O1892" s="40">
        <f>'Estimates from MCMC'!$B$2-L1892</f>
        <v>18925.351622963302</v>
      </c>
      <c r="P1892" s="39">
        <v>51358.1062705078</v>
      </c>
      <c r="Q1892" s="40">
        <f t="shared" si="527"/>
        <v>1222.4578934711026</v>
      </c>
      <c r="R1892" s="39">
        <v>51388.072072655799</v>
      </c>
      <c r="S1892" s="39">
        <f t="shared" si="528"/>
        <v>29.965802147999057</v>
      </c>
      <c r="T1892" s="39">
        <f t="shared" si="532"/>
        <v>1252.4236956191016</v>
      </c>
      <c r="U1892" s="39">
        <v>57804.447240104302</v>
      </c>
      <c r="V1892" s="39">
        <f t="shared" si="529"/>
        <v>7668.7988630676045</v>
      </c>
      <c r="W1892" s="39">
        <v>59302.304786374603</v>
      </c>
      <c r="X1892" s="39">
        <f t="shared" si="530"/>
        <v>245.43385065119946</v>
      </c>
      <c r="Y1892" s="39">
        <f t="shared" si="533"/>
        <v>9166.6564093379056</v>
      </c>
      <c r="Z1892" s="39">
        <f t="shared" si="534"/>
        <v>9758.6952136253967</v>
      </c>
      <c r="AA1892" s="45">
        <f t="shared" si="535"/>
        <v>6.6177037054331839E-2</v>
      </c>
      <c r="AB1892" s="45">
        <f t="shared" si="536"/>
        <v>0.4052130188039717</v>
      </c>
      <c r="AC1892" s="45">
        <f t="shared" si="537"/>
        <v>1.2968522621973341E-2</v>
      </c>
      <c r="AD1892" s="45">
        <f t="shared" si="538"/>
        <v>0.48435857848027686</v>
      </c>
      <c r="AE1892" s="45">
        <f t="shared" si="539"/>
        <v>0.51564142151972314</v>
      </c>
      <c r="AF1892" s="43">
        <f>('Estimates from MCMC'!$B$2-'MCMC runs'!W1892)/'Estimates from MCMC'!$B$2</f>
        <v>0.14130544321144201</v>
      </c>
    </row>
    <row r="1893" spans="1:32" x14ac:dyDescent="0.3">
      <c r="A1893" s="38">
        <v>3621</v>
      </c>
      <c r="B1893" s="38">
        <v>2183460.2376908963</v>
      </c>
      <c r="C1893" s="39">
        <v>52193.615928615902</v>
      </c>
      <c r="D1893" s="39">
        <v>51125.234899575298</v>
      </c>
      <c r="E1893" s="39">
        <f t="shared" si="522"/>
        <v>1068.3810290406036</v>
      </c>
      <c r="F1893" s="39">
        <v>52135.643049434599</v>
      </c>
      <c r="G1893" s="40">
        <f t="shared" si="523"/>
        <v>57.972879181303142</v>
      </c>
      <c r="H1893" s="39">
        <v>52101.737446120802</v>
      </c>
      <c r="I1893" s="39">
        <f t="shared" si="524"/>
        <v>91.878482495099888</v>
      </c>
      <c r="J1893" s="39">
        <v>50976.1339478316</v>
      </c>
      <c r="K1893" s="40">
        <f t="shared" si="525"/>
        <v>1217.4819807843014</v>
      </c>
      <c r="L1893" s="39">
        <v>50375.994507261501</v>
      </c>
      <c r="M1893" s="39">
        <f t="shared" si="526"/>
        <v>1817.6214213544008</v>
      </c>
      <c r="N1893" s="39">
        <f t="shared" si="531"/>
        <v>600.1394405700994</v>
      </c>
      <c r="O1893" s="40">
        <f>'Estimates from MCMC'!$B$2-L1893</f>
        <v>18685.005492738499</v>
      </c>
      <c r="P1893" s="39">
        <v>51647.078325734699</v>
      </c>
      <c r="Q1893" s="40">
        <f t="shared" si="527"/>
        <v>1271.0838184731983</v>
      </c>
      <c r="R1893" s="39">
        <v>51678.700085669698</v>
      </c>
      <c r="S1893" s="39">
        <f t="shared" si="528"/>
        <v>31.621759934998408</v>
      </c>
      <c r="T1893" s="39">
        <f t="shared" si="532"/>
        <v>1302.7055784081967</v>
      </c>
      <c r="U1893" s="39">
        <v>58087.378681412498</v>
      </c>
      <c r="V1893" s="39">
        <f t="shared" si="529"/>
        <v>7711.3841741509968</v>
      </c>
      <c r="W1893" s="39">
        <v>59640.075119662099</v>
      </c>
      <c r="X1893" s="39">
        <f t="shared" si="530"/>
        <v>249.99085984140402</v>
      </c>
      <c r="Y1893" s="39">
        <f t="shared" si="533"/>
        <v>9264.0806124005976</v>
      </c>
      <c r="Z1893" s="39">
        <f t="shared" si="534"/>
        <v>9420.9248803379014</v>
      </c>
      <c r="AA1893" s="45">
        <f t="shared" si="535"/>
        <v>6.9719304011682706E-2</v>
      </c>
      <c r="AB1893" s="45">
        <f t="shared" si="536"/>
        <v>0.41270441034378341</v>
      </c>
      <c r="AC1893" s="45">
        <f t="shared" si="537"/>
        <v>1.3379223246070613E-2</v>
      </c>
      <c r="AD1893" s="45">
        <f t="shared" si="538"/>
        <v>0.49580293760153676</v>
      </c>
      <c r="AE1893" s="45">
        <f t="shared" si="539"/>
        <v>0.50419706239846329</v>
      </c>
      <c r="AF1893" s="43">
        <f>('Estimates from MCMC'!$B$2-'MCMC runs'!W1893)/'Estimates from MCMC'!$B$2</f>
        <v>0.13641454482758578</v>
      </c>
    </row>
    <row r="1894" spans="1:32" x14ac:dyDescent="0.3">
      <c r="A1894" s="38">
        <v>3972</v>
      </c>
      <c r="B1894" s="38">
        <v>1916017.0842524979</v>
      </c>
      <c r="C1894" s="39">
        <v>52486.573134606901</v>
      </c>
      <c r="D1894" s="39">
        <v>51438.363496744299</v>
      </c>
      <c r="E1894" s="39">
        <f t="shared" si="522"/>
        <v>1048.2096378626011</v>
      </c>
      <c r="F1894" s="39">
        <v>52412.792553522697</v>
      </c>
      <c r="G1894" s="40">
        <f t="shared" si="523"/>
        <v>73.780581084203732</v>
      </c>
      <c r="H1894" s="39">
        <v>52396.6045183721</v>
      </c>
      <c r="I1894" s="39">
        <f t="shared" si="524"/>
        <v>89.96861623480072</v>
      </c>
      <c r="J1894" s="39">
        <v>51275.621068476401</v>
      </c>
      <c r="K1894" s="40">
        <f t="shared" si="525"/>
        <v>1210.9520661304996</v>
      </c>
      <c r="L1894" s="39">
        <v>50687.760186349602</v>
      </c>
      <c r="M1894" s="39">
        <f t="shared" si="526"/>
        <v>1798.8129482572986</v>
      </c>
      <c r="N1894" s="39">
        <f t="shared" si="531"/>
        <v>587.86088212679897</v>
      </c>
      <c r="O1894" s="40">
        <f>'Estimates from MCMC'!$B$2-L1894</f>
        <v>18373.239813650398</v>
      </c>
      <c r="P1894" s="39">
        <v>51936.503036029499</v>
      </c>
      <c r="Q1894" s="40">
        <f t="shared" si="527"/>
        <v>1248.7428496798966</v>
      </c>
      <c r="R1894" s="39">
        <v>51967.277827734797</v>
      </c>
      <c r="S1894" s="39">
        <f t="shared" si="528"/>
        <v>30.774791705298412</v>
      </c>
      <c r="T1894" s="39">
        <f t="shared" si="532"/>
        <v>1279.517641385195</v>
      </c>
      <c r="U1894" s="39">
        <v>58593.359604356803</v>
      </c>
      <c r="V1894" s="39">
        <f t="shared" si="529"/>
        <v>7905.5994180072012</v>
      </c>
      <c r="W1894" s="39">
        <v>60127.245003778298</v>
      </c>
      <c r="X1894" s="39">
        <f t="shared" si="530"/>
        <v>254.36775803630007</v>
      </c>
      <c r="Y1894" s="39">
        <f t="shared" si="533"/>
        <v>9439.4848174286963</v>
      </c>
      <c r="Z1894" s="39">
        <f t="shared" si="534"/>
        <v>8933.7549962217017</v>
      </c>
      <c r="AA1894" s="45">
        <f t="shared" si="535"/>
        <v>6.9640284150353129E-2</v>
      </c>
      <c r="AB1894" s="45">
        <f t="shared" si="536"/>
        <v>0.43027792039886925</v>
      </c>
      <c r="AC1894" s="45">
        <f t="shared" si="537"/>
        <v>1.3844469490204856E-2</v>
      </c>
      <c r="AD1894" s="45">
        <f t="shared" si="538"/>
        <v>0.51376267403942721</v>
      </c>
      <c r="AE1894" s="45">
        <f t="shared" si="539"/>
        <v>0.48623732596057279</v>
      </c>
      <c r="AF1894" s="43">
        <f>('Estimates from MCMC'!$B$2-'MCMC runs'!W1894)/'Estimates from MCMC'!$B$2</f>
        <v>0.12936034804334867</v>
      </c>
    </row>
    <row r="1895" spans="1:32" x14ac:dyDescent="0.3">
      <c r="A1895" s="38">
        <v>4260</v>
      </c>
      <c r="B1895" s="38">
        <v>2173383.0336107337</v>
      </c>
      <c r="C1895" s="39">
        <v>52685.083080231598</v>
      </c>
      <c r="D1895" s="39">
        <v>51678.262328505203</v>
      </c>
      <c r="E1895" s="39">
        <f t="shared" si="522"/>
        <v>1006.8207517263945</v>
      </c>
      <c r="F1895" s="39">
        <v>52620.704923167803</v>
      </c>
      <c r="G1895" s="40">
        <f t="shared" si="523"/>
        <v>64.378157063794788</v>
      </c>
      <c r="H1895" s="39">
        <v>52599.1103547682</v>
      </c>
      <c r="I1895" s="39">
        <f t="shared" si="524"/>
        <v>85.972725463398092</v>
      </c>
      <c r="J1895" s="39">
        <v>51528.705460296202</v>
      </c>
      <c r="K1895" s="40">
        <f t="shared" si="525"/>
        <v>1156.3776199353961</v>
      </c>
      <c r="L1895" s="39">
        <v>50966.263806805699</v>
      </c>
      <c r="M1895" s="39">
        <f t="shared" si="526"/>
        <v>1718.8192734258992</v>
      </c>
      <c r="N1895" s="39">
        <f t="shared" si="531"/>
        <v>562.44165349050309</v>
      </c>
      <c r="O1895" s="40">
        <f>'Estimates from MCMC'!$B$2-L1895</f>
        <v>18094.736193194301</v>
      </c>
      <c r="P1895" s="39">
        <v>52150.741257497801</v>
      </c>
      <c r="Q1895" s="40">
        <f t="shared" si="527"/>
        <v>1184.4774506921021</v>
      </c>
      <c r="R1895" s="39">
        <v>52180.475418084301</v>
      </c>
      <c r="S1895" s="39">
        <f t="shared" si="528"/>
        <v>29.734160586500366</v>
      </c>
      <c r="T1895" s="39">
        <f t="shared" si="532"/>
        <v>1214.2116112786025</v>
      </c>
      <c r="U1895" s="39">
        <v>58875.585046471999</v>
      </c>
      <c r="V1895" s="39">
        <f t="shared" si="529"/>
        <v>7909.3212396663002</v>
      </c>
      <c r="W1895" s="39">
        <v>60329.383369781703</v>
      </c>
      <c r="X1895" s="39">
        <f t="shared" si="530"/>
        <v>239.58671203110134</v>
      </c>
      <c r="Y1895" s="39">
        <f t="shared" si="533"/>
        <v>9363.1195629760041</v>
      </c>
      <c r="Z1895" s="39">
        <f t="shared" si="534"/>
        <v>8731.6166302182974</v>
      </c>
      <c r="AA1895" s="45">
        <f t="shared" si="535"/>
        <v>6.7103029207758527E-2</v>
      </c>
      <c r="AB1895" s="45">
        <f t="shared" si="536"/>
        <v>0.43710619238765763</v>
      </c>
      <c r="AC1895" s="45">
        <f t="shared" si="537"/>
        <v>1.3240685549271144E-2</v>
      </c>
      <c r="AD1895" s="45">
        <f t="shared" si="538"/>
        <v>0.5174499071446873</v>
      </c>
      <c r="AE1895" s="45">
        <f t="shared" si="539"/>
        <v>0.4825500928553127</v>
      </c>
      <c r="AF1895" s="43">
        <f>('Estimates from MCMC'!$B$2-'MCMC runs'!W1895)/'Estimates from MCMC'!$B$2</f>
        <v>0.12643339410402829</v>
      </c>
    </row>
    <row r="1896" spans="1:32" x14ac:dyDescent="0.3">
      <c r="A1896" s="38">
        <v>4614</v>
      </c>
      <c r="B1896" s="38">
        <v>2022869.5227140114</v>
      </c>
      <c r="C1896" s="39">
        <v>53257.240304036299</v>
      </c>
      <c r="D1896" s="39">
        <v>52212.2728506075</v>
      </c>
      <c r="E1896" s="39">
        <f t="shared" si="522"/>
        <v>1044.9674534287988</v>
      </c>
      <c r="F1896" s="39">
        <v>53205.085183301999</v>
      </c>
      <c r="G1896" s="40">
        <f t="shared" si="523"/>
        <v>52.155120734299999</v>
      </c>
      <c r="H1896" s="39">
        <v>53168.473022479797</v>
      </c>
      <c r="I1896" s="39">
        <f t="shared" si="524"/>
        <v>88.767281556501985</v>
      </c>
      <c r="J1896" s="39">
        <v>52071.853962121902</v>
      </c>
      <c r="K1896" s="40">
        <f t="shared" si="525"/>
        <v>1185.3863419143963</v>
      </c>
      <c r="L1896" s="39">
        <v>51491.582223396799</v>
      </c>
      <c r="M1896" s="39">
        <f t="shared" si="526"/>
        <v>1765.6580806394995</v>
      </c>
      <c r="N1896" s="39">
        <f t="shared" si="531"/>
        <v>580.27173872510321</v>
      </c>
      <c r="O1896" s="40">
        <f>'Estimates from MCMC'!$B$2-L1896</f>
        <v>17569.417776603201</v>
      </c>
      <c r="P1896" s="39">
        <v>52721.0512784561</v>
      </c>
      <c r="Q1896" s="40">
        <f t="shared" si="527"/>
        <v>1229.4690550593004</v>
      </c>
      <c r="R1896" s="39">
        <v>52751.552811893504</v>
      </c>
      <c r="S1896" s="39">
        <f t="shared" si="528"/>
        <v>30.50153343740385</v>
      </c>
      <c r="T1896" s="39">
        <f t="shared" si="532"/>
        <v>1259.9705884967043</v>
      </c>
      <c r="U1896" s="39">
        <v>59266.985707760701</v>
      </c>
      <c r="V1896" s="39">
        <f t="shared" si="529"/>
        <v>7775.403484363902</v>
      </c>
      <c r="W1896" s="39">
        <v>60767.607354792999</v>
      </c>
      <c r="X1896" s="39">
        <f t="shared" si="530"/>
        <v>240.65105853559362</v>
      </c>
      <c r="Y1896" s="39">
        <f t="shared" si="533"/>
        <v>9276.0251313961999</v>
      </c>
      <c r="Z1896" s="39">
        <f t="shared" si="534"/>
        <v>8293.3926452070009</v>
      </c>
      <c r="AA1896" s="45">
        <f t="shared" si="535"/>
        <v>7.1713849856457901E-2</v>
      </c>
      <c r="AB1896" s="45">
        <f t="shared" si="536"/>
        <v>0.44255328111772901</v>
      </c>
      <c r="AC1896" s="45">
        <f t="shared" si="537"/>
        <v>1.3697156137755642E-2</v>
      </c>
      <c r="AD1896" s="45">
        <f t="shared" si="538"/>
        <v>0.52796428711194254</v>
      </c>
      <c r="AE1896" s="45">
        <f t="shared" si="539"/>
        <v>0.47203571288805746</v>
      </c>
      <c r="AF1896" s="43">
        <f>('Estimates from MCMC'!$B$2-'MCMC runs'!W1896)/'Estimates from MCMC'!$B$2</f>
        <v>0.12008793161418167</v>
      </c>
    </row>
    <row r="1897" spans="1:32" x14ac:dyDescent="0.3">
      <c r="A1897" s="38">
        <v>1146</v>
      </c>
      <c r="B1897" s="38">
        <v>1915152.666232948</v>
      </c>
      <c r="C1897" s="39">
        <v>51849.266185693297</v>
      </c>
      <c r="D1897" s="39">
        <v>50793.977217523701</v>
      </c>
      <c r="E1897" s="39">
        <f t="shared" si="522"/>
        <v>1055.288968169596</v>
      </c>
      <c r="F1897" s="39">
        <v>51789.036096373697</v>
      </c>
      <c r="G1897" s="40">
        <f t="shared" si="523"/>
        <v>60.230089319600665</v>
      </c>
      <c r="H1897" s="39">
        <v>51759.395066992402</v>
      </c>
      <c r="I1897" s="39">
        <f t="shared" si="524"/>
        <v>89.871118700895749</v>
      </c>
      <c r="J1897" s="39">
        <v>50644.525534154302</v>
      </c>
      <c r="K1897" s="40">
        <f t="shared" si="525"/>
        <v>1204.7406515389957</v>
      </c>
      <c r="L1897" s="39">
        <v>50057.406344587602</v>
      </c>
      <c r="M1897" s="39">
        <f t="shared" si="526"/>
        <v>1791.8598411056955</v>
      </c>
      <c r="N1897" s="39">
        <f t="shared" si="531"/>
        <v>587.11918956669979</v>
      </c>
      <c r="O1897" s="40">
        <f>'Estimates from MCMC'!$B$2-L1897</f>
        <v>19003.593655412398</v>
      </c>
      <c r="P1897" s="39">
        <v>51300.706480243702</v>
      </c>
      <c r="Q1897" s="40">
        <f t="shared" si="527"/>
        <v>1243.3001356560999</v>
      </c>
      <c r="R1897" s="39">
        <v>51331.632882786304</v>
      </c>
      <c r="S1897" s="39">
        <f t="shared" si="528"/>
        <v>30.926402542601863</v>
      </c>
      <c r="T1897" s="39">
        <f t="shared" si="532"/>
        <v>1274.2265381987017</v>
      </c>
      <c r="U1897" s="39">
        <v>57844.007143794399</v>
      </c>
      <c r="V1897" s="39">
        <f t="shared" si="529"/>
        <v>7786.6007992067971</v>
      </c>
      <c r="W1897" s="39">
        <v>59370.775757703501</v>
      </c>
      <c r="X1897" s="39">
        <f t="shared" si="530"/>
        <v>252.54207571040024</v>
      </c>
      <c r="Y1897" s="39">
        <f t="shared" si="533"/>
        <v>9313.3694131158991</v>
      </c>
      <c r="Z1897" s="39">
        <f t="shared" si="534"/>
        <v>9690.2242422964991</v>
      </c>
      <c r="AA1897" s="45">
        <f t="shared" si="535"/>
        <v>6.7051872467068369E-2</v>
      </c>
      <c r="AB1897" s="45">
        <f t="shared" si="536"/>
        <v>0.40974359589030163</v>
      </c>
      <c r="AC1897" s="45">
        <f t="shared" si="537"/>
        <v>1.32891746839932E-2</v>
      </c>
      <c r="AD1897" s="45">
        <f t="shared" si="538"/>
        <v>0.49008464304136318</v>
      </c>
      <c r="AE1897" s="45">
        <f t="shared" si="539"/>
        <v>0.50991535695863688</v>
      </c>
      <c r="AF1897" s="43">
        <f>('Estimates from MCMC'!$B$2-'MCMC runs'!W1897)/'Estimates from MCMC'!$B$2</f>
        <v>0.1403139867985766</v>
      </c>
    </row>
    <row r="1898" spans="1:32" x14ac:dyDescent="0.3">
      <c r="A1898" s="38">
        <v>513</v>
      </c>
      <c r="B1898" s="38">
        <v>1982288.6616559608</v>
      </c>
      <c r="C1898" s="39">
        <v>52724.098296054697</v>
      </c>
      <c r="D1898" s="39">
        <v>51690.612610366501</v>
      </c>
      <c r="E1898" s="39">
        <f t="shared" si="522"/>
        <v>1033.4856856881961</v>
      </c>
      <c r="F1898" s="39">
        <v>52661.117969909501</v>
      </c>
      <c r="G1898" s="40">
        <f t="shared" si="523"/>
        <v>62.980326145196159</v>
      </c>
      <c r="H1898" s="39">
        <v>52634.842015453403</v>
      </c>
      <c r="I1898" s="39">
        <f t="shared" si="524"/>
        <v>89.256280601293838</v>
      </c>
      <c r="J1898" s="39">
        <v>51539.088718116698</v>
      </c>
      <c r="K1898" s="40">
        <f t="shared" si="525"/>
        <v>1185.009577937999</v>
      </c>
      <c r="L1898" s="39">
        <v>50955.464698486401</v>
      </c>
      <c r="M1898" s="39">
        <f t="shared" si="526"/>
        <v>1768.633597568296</v>
      </c>
      <c r="N1898" s="39">
        <f t="shared" si="531"/>
        <v>583.62401963029697</v>
      </c>
      <c r="O1898" s="40">
        <f>'Estimates from MCMC'!$B$2-L1898</f>
        <v>18105.535301513599</v>
      </c>
      <c r="P1898" s="39">
        <v>52183.895175907099</v>
      </c>
      <c r="Q1898" s="40">
        <f t="shared" si="527"/>
        <v>1228.4304774206976</v>
      </c>
      <c r="R1898" s="39">
        <v>52214.786256764703</v>
      </c>
      <c r="S1898" s="39">
        <f t="shared" si="528"/>
        <v>30.891080857603811</v>
      </c>
      <c r="T1898" s="39">
        <f t="shared" si="532"/>
        <v>1259.3215582783014</v>
      </c>
      <c r="U1898" s="39">
        <v>58758.336828733401</v>
      </c>
      <c r="V1898" s="39">
        <f t="shared" si="529"/>
        <v>7802.8721302470003</v>
      </c>
      <c r="W1898" s="39">
        <v>60261.876439898202</v>
      </c>
      <c r="X1898" s="39">
        <f t="shared" si="530"/>
        <v>244.21805288649921</v>
      </c>
      <c r="Y1898" s="39">
        <f t="shared" si="533"/>
        <v>9306.4117414118009</v>
      </c>
      <c r="Z1898" s="39">
        <f t="shared" si="534"/>
        <v>8799.1235601017979</v>
      </c>
      <c r="AA1898" s="45">
        <f t="shared" si="535"/>
        <v>6.9554505697107097E-2</v>
      </c>
      <c r="AB1898" s="45">
        <f t="shared" si="536"/>
        <v>0.43096611065648471</v>
      </c>
      <c r="AC1898" s="45">
        <f t="shared" si="537"/>
        <v>1.3488585055316365E-2</v>
      </c>
      <c r="AD1898" s="45">
        <f t="shared" si="538"/>
        <v>0.51400920140890816</v>
      </c>
      <c r="AE1898" s="45">
        <f t="shared" si="539"/>
        <v>0.48599079859109179</v>
      </c>
      <c r="AF1898" s="43">
        <f>('Estimates from MCMC'!$B$2-'MCMC runs'!W1898)/'Estimates from MCMC'!$B$2</f>
        <v>0.12741089124255076</v>
      </c>
    </row>
    <row r="1899" spans="1:32" x14ac:dyDescent="0.3">
      <c r="A1899" s="38">
        <v>2868</v>
      </c>
      <c r="B1899" s="38">
        <v>1918832.9043124756</v>
      </c>
      <c r="C1899" s="39">
        <v>52652.108328904098</v>
      </c>
      <c r="D1899" s="39">
        <v>51604.986346191399</v>
      </c>
      <c r="E1899" s="39">
        <f t="shared" si="522"/>
        <v>1047.1219827126988</v>
      </c>
      <c r="F1899" s="39">
        <v>52589.637308644698</v>
      </c>
      <c r="G1899" s="40">
        <f t="shared" si="523"/>
        <v>62.471020259399666</v>
      </c>
      <c r="H1899" s="39">
        <v>52563.188599783301</v>
      </c>
      <c r="I1899" s="39">
        <f t="shared" si="524"/>
        <v>88.919729120796546</v>
      </c>
      <c r="J1899" s="39">
        <v>51454.5284129512</v>
      </c>
      <c r="K1899" s="40">
        <f t="shared" si="525"/>
        <v>1197.5799159528979</v>
      </c>
      <c r="L1899" s="39">
        <v>50873.570079571298</v>
      </c>
      <c r="M1899" s="39">
        <f t="shared" si="526"/>
        <v>1778.5382493327998</v>
      </c>
      <c r="N1899" s="39">
        <f t="shared" si="531"/>
        <v>580.95833337990189</v>
      </c>
      <c r="O1899" s="40">
        <f>'Estimates from MCMC'!$B$2-L1899</f>
        <v>18187.429920428702</v>
      </c>
      <c r="P1899" s="39">
        <v>52111.496453194297</v>
      </c>
      <c r="Q1899" s="40">
        <f t="shared" si="527"/>
        <v>1237.9263736229987</v>
      </c>
      <c r="R1899" s="39">
        <v>52141.828634260499</v>
      </c>
      <c r="S1899" s="39">
        <f t="shared" si="528"/>
        <v>30.332181066201883</v>
      </c>
      <c r="T1899" s="39">
        <f t="shared" si="532"/>
        <v>1268.2585546892005</v>
      </c>
      <c r="U1899" s="39">
        <v>58564.352477615699</v>
      </c>
      <c r="V1899" s="39">
        <f t="shared" si="529"/>
        <v>7690.7823980444009</v>
      </c>
      <c r="W1899" s="39">
        <v>60077.792722110396</v>
      </c>
      <c r="X1899" s="39">
        <f t="shared" si="530"/>
        <v>245.18168980549672</v>
      </c>
      <c r="Y1899" s="39">
        <f t="shared" si="533"/>
        <v>9204.2226425390982</v>
      </c>
      <c r="Z1899" s="39">
        <f t="shared" si="534"/>
        <v>8983.2072778896036</v>
      </c>
      <c r="AA1899" s="45">
        <f t="shared" si="535"/>
        <v>6.9732697815904826E-2</v>
      </c>
      <c r="AB1899" s="45">
        <f t="shared" si="536"/>
        <v>0.42286251722712448</v>
      </c>
      <c r="AC1899" s="45">
        <f t="shared" si="537"/>
        <v>1.3480832139460277E-2</v>
      </c>
      <c r="AD1899" s="45">
        <f t="shared" si="538"/>
        <v>0.50607604718248955</v>
      </c>
      <c r="AE1899" s="45">
        <f t="shared" si="539"/>
        <v>0.49392395281751045</v>
      </c>
      <c r="AF1899" s="43">
        <f>('Estimates from MCMC'!$B$2-'MCMC runs'!W1899)/'Estimates from MCMC'!$B$2</f>
        <v>0.13007641473320114</v>
      </c>
    </row>
    <row r="1900" spans="1:32" x14ac:dyDescent="0.3">
      <c r="A1900" s="38">
        <v>2100</v>
      </c>
      <c r="B1900" s="38">
        <v>2054450.0387795342</v>
      </c>
      <c r="C1900" s="39">
        <v>52677.501650161801</v>
      </c>
      <c r="D1900" s="39">
        <v>51628.815037534499</v>
      </c>
      <c r="E1900" s="39">
        <f t="shared" si="522"/>
        <v>1048.6866126273017</v>
      </c>
      <c r="F1900" s="39">
        <v>52630.547241919397</v>
      </c>
      <c r="G1900" s="40">
        <f t="shared" si="523"/>
        <v>46.954408242403588</v>
      </c>
      <c r="H1900" s="39">
        <v>52587.334915939202</v>
      </c>
      <c r="I1900" s="39">
        <f t="shared" si="524"/>
        <v>90.166734222599189</v>
      </c>
      <c r="J1900" s="39">
        <v>51492.054200815102</v>
      </c>
      <c r="K1900" s="40">
        <f t="shared" si="525"/>
        <v>1185.4474493466987</v>
      </c>
      <c r="L1900" s="39">
        <v>50929.035221872298</v>
      </c>
      <c r="M1900" s="39">
        <f t="shared" si="526"/>
        <v>1748.4664282895028</v>
      </c>
      <c r="N1900" s="39">
        <f t="shared" si="531"/>
        <v>563.0189789428041</v>
      </c>
      <c r="O1900" s="40">
        <f>'Estimates from MCMC'!$B$2-L1900</f>
        <v>18131.964778127702</v>
      </c>
      <c r="P1900" s="39">
        <v>52143.500564935399</v>
      </c>
      <c r="Q1900" s="40">
        <f t="shared" si="527"/>
        <v>1214.4653430631006</v>
      </c>
      <c r="R1900" s="39">
        <v>52174.835762435803</v>
      </c>
      <c r="S1900" s="39">
        <f t="shared" si="528"/>
        <v>31.33519750040432</v>
      </c>
      <c r="T1900" s="39">
        <f t="shared" si="532"/>
        <v>1245.8005405635049</v>
      </c>
      <c r="U1900" s="39">
        <v>58746.701514271001</v>
      </c>
      <c r="V1900" s="39">
        <f t="shared" si="529"/>
        <v>7817.6662923987024</v>
      </c>
      <c r="W1900" s="39">
        <v>60230.015608877402</v>
      </c>
      <c r="X1900" s="39">
        <f t="shared" si="530"/>
        <v>237.51355404289643</v>
      </c>
      <c r="Y1900" s="39">
        <f t="shared" si="533"/>
        <v>9300.9803870051037</v>
      </c>
      <c r="Z1900" s="39">
        <f t="shared" si="534"/>
        <v>8830.984391122598</v>
      </c>
      <c r="AA1900" s="45">
        <f t="shared" si="535"/>
        <v>6.8707421165206214E-2</v>
      </c>
      <c r="AB1900" s="45">
        <f t="shared" si="536"/>
        <v>0.43115384284382835</v>
      </c>
      <c r="AC1900" s="45">
        <f t="shared" si="537"/>
        <v>1.309916255349256E-2</v>
      </c>
      <c r="AD1900" s="45">
        <f t="shared" si="538"/>
        <v>0.51296042656252716</v>
      </c>
      <c r="AE1900" s="45">
        <f t="shared" si="539"/>
        <v>0.48703957343747284</v>
      </c>
      <c r="AF1900" s="43">
        <f>('Estimates from MCMC'!$B$2-'MCMC runs'!W1900)/'Estimates from MCMC'!$B$2</f>
        <v>0.12787223456252586</v>
      </c>
    </row>
    <row r="1901" spans="1:32" x14ac:dyDescent="0.3">
      <c r="A1901" s="38">
        <v>2030</v>
      </c>
      <c r="B1901" s="38">
        <v>1975870.2079669896</v>
      </c>
      <c r="C1901" s="39">
        <v>52671.125287700102</v>
      </c>
      <c r="D1901" s="39">
        <v>51619.4695785882</v>
      </c>
      <c r="E1901" s="39">
        <f t="shared" si="522"/>
        <v>1051.655709111903</v>
      </c>
      <c r="F1901" s="39">
        <v>52617.481871686199</v>
      </c>
      <c r="G1901" s="40">
        <f t="shared" si="523"/>
        <v>53.643416013903334</v>
      </c>
      <c r="H1901" s="39">
        <v>52581.430372826602</v>
      </c>
      <c r="I1901" s="39">
        <f t="shared" si="524"/>
        <v>89.694914873500238</v>
      </c>
      <c r="J1901" s="39">
        <v>51476.636990250103</v>
      </c>
      <c r="K1901" s="40">
        <f t="shared" si="525"/>
        <v>1194.4882974499997</v>
      </c>
      <c r="L1901" s="39">
        <v>50890.481203959898</v>
      </c>
      <c r="M1901" s="39">
        <f t="shared" si="526"/>
        <v>1780.6440837402042</v>
      </c>
      <c r="N1901" s="39">
        <f t="shared" si="531"/>
        <v>586.15578629020456</v>
      </c>
      <c r="O1901" s="40">
        <f>'Estimates from MCMC'!$B$2-L1901</f>
        <v>18170.518796040102</v>
      </c>
      <c r="P1901" s="39">
        <v>52128.608038013299</v>
      </c>
      <c r="Q1901" s="40">
        <f t="shared" si="527"/>
        <v>1238.1268340534007</v>
      </c>
      <c r="R1901" s="39">
        <v>52159.619230187098</v>
      </c>
      <c r="S1901" s="39">
        <f t="shared" si="528"/>
        <v>31.011192173798918</v>
      </c>
      <c r="T1901" s="39">
        <f t="shared" si="532"/>
        <v>1269.1380262271996</v>
      </c>
      <c r="U1901" s="39">
        <v>58719.9876425287</v>
      </c>
      <c r="V1901" s="39">
        <f t="shared" si="529"/>
        <v>7829.506438568802</v>
      </c>
      <c r="W1901" s="39">
        <v>60235.469397489003</v>
      </c>
      <c r="X1901" s="39">
        <f t="shared" si="530"/>
        <v>246.34372873310349</v>
      </c>
      <c r="Y1901" s="39">
        <f t="shared" si="533"/>
        <v>9344.988193529105</v>
      </c>
      <c r="Z1901" s="39">
        <f t="shared" si="534"/>
        <v>8825.5306025109967</v>
      </c>
      <c r="AA1901" s="45">
        <f t="shared" si="535"/>
        <v>6.9845998370931639E-2</v>
      </c>
      <c r="AB1901" s="45">
        <f t="shared" si="536"/>
        <v>0.43089063809642492</v>
      </c>
      <c r="AC1901" s="45">
        <f t="shared" si="537"/>
        <v>1.3557330503231924E-2</v>
      </c>
      <c r="AD1901" s="45">
        <f t="shared" si="538"/>
        <v>0.51429396697058849</v>
      </c>
      <c r="AE1901" s="45">
        <f t="shared" si="539"/>
        <v>0.48570603302941151</v>
      </c>
      <c r="AF1901" s="43">
        <f>('Estimates from MCMC'!$B$2-'MCMC runs'!W1901)/'Estimates from MCMC'!$B$2</f>
        <v>0.12779326396245344</v>
      </c>
    </row>
    <row r="1902" spans="1:32" x14ac:dyDescent="0.3">
      <c r="A1902" s="38">
        <v>3103</v>
      </c>
      <c r="B1902" s="38">
        <v>2075145.1457403372</v>
      </c>
      <c r="C1902" s="39">
        <v>51364.374090805199</v>
      </c>
      <c r="D1902" s="39">
        <v>50339.322614460601</v>
      </c>
      <c r="E1902" s="39">
        <f t="shared" si="522"/>
        <v>1025.0514763445972</v>
      </c>
      <c r="F1902" s="39">
        <v>51297.002819242203</v>
      </c>
      <c r="G1902" s="40">
        <f t="shared" si="523"/>
        <v>67.371271562995389</v>
      </c>
      <c r="H1902" s="39">
        <v>51274.885822312499</v>
      </c>
      <c r="I1902" s="39">
        <f t="shared" si="524"/>
        <v>89.488268492699717</v>
      </c>
      <c r="J1902" s="39">
        <v>50183.350923752703</v>
      </c>
      <c r="K1902" s="40">
        <f t="shared" si="525"/>
        <v>1181.0231670524954</v>
      </c>
      <c r="L1902" s="39">
        <v>49649.031747354602</v>
      </c>
      <c r="M1902" s="39">
        <f t="shared" si="526"/>
        <v>1715.3423434505967</v>
      </c>
      <c r="N1902" s="39">
        <f t="shared" si="531"/>
        <v>534.31917639810126</v>
      </c>
      <c r="O1902" s="40">
        <f>'Estimates from MCMC'!$B$2-L1902</f>
        <v>19411.968252645398</v>
      </c>
      <c r="P1902" s="39">
        <v>50835.404174986303</v>
      </c>
      <c r="Q1902" s="40">
        <f t="shared" si="527"/>
        <v>1186.3724276317007</v>
      </c>
      <c r="R1902" s="39">
        <v>50866.226114510697</v>
      </c>
      <c r="S1902" s="39">
        <f t="shared" si="528"/>
        <v>30.821939524394111</v>
      </c>
      <c r="T1902" s="39">
        <f t="shared" si="532"/>
        <v>1217.1943671560948</v>
      </c>
      <c r="U1902" s="39">
        <v>57291.838517787903</v>
      </c>
      <c r="V1902" s="39">
        <f t="shared" si="529"/>
        <v>7642.8067704333007</v>
      </c>
      <c r="W1902" s="39">
        <v>58741.988058319002</v>
      </c>
      <c r="X1902" s="39">
        <f t="shared" si="530"/>
        <v>232.95517337500496</v>
      </c>
      <c r="Y1902" s="39">
        <f t="shared" si="533"/>
        <v>9092.9563109644005</v>
      </c>
      <c r="Z1902" s="39">
        <f t="shared" si="534"/>
        <v>10319.011941680998</v>
      </c>
      <c r="AA1902" s="45">
        <f t="shared" si="535"/>
        <v>6.2703294756842581E-2</v>
      </c>
      <c r="AB1902" s="45">
        <f t="shared" si="536"/>
        <v>0.39371622037305593</v>
      </c>
      <c r="AC1902" s="45">
        <f t="shared" si="537"/>
        <v>1.2000595217502409E-2</v>
      </c>
      <c r="AD1902" s="45">
        <f t="shared" si="538"/>
        <v>0.46842011034740089</v>
      </c>
      <c r="AE1902" s="45">
        <f t="shared" si="539"/>
        <v>0.53157988965259906</v>
      </c>
      <c r="AF1902" s="43">
        <f>('Estimates from MCMC'!$B$2-'MCMC runs'!W1902)/'Estimates from MCMC'!$B$2</f>
        <v>0.14941880282186759</v>
      </c>
    </row>
    <row r="1903" spans="1:32" x14ac:dyDescent="0.3">
      <c r="A1903" s="38">
        <v>1986</v>
      </c>
      <c r="B1903" s="38">
        <v>1926516.5087520753</v>
      </c>
      <c r="C1903" s="39">
        <v>52115.980135239901</v>
      </c>
      <c r="D1903" s="39">
        <v>51080.659622574101</v>
      </c>
      <c r="E1903" s="39">
        <f t="shared" si="522"/>
        <v>1035.3205126657995</v>
      </c>
      <c r="F1903" s="39">
        <v>52036.350675593603</v>
      </c>
      <c r="G1903" s="40">
        <f t="shared" si="523"/>
        <v>79.629459646297619</v>
      </c>
      <c r="H1903" s="39">
        <v>52025.991283724201</v>
      </c>
      <c r="I1903" s="39">
        <f t="shared" si="524"/>
        <v>89.988851515699935</v>
      </c>
      <c r="J1903" s="39">
        <v>50912.247617569003</v>
      </c>
      <c r="K1903" s="40">
        <f t="shared" si="525"/>
        <v>1203.7325176708982</v>
      </c>
      <c r="L1903" s="39">
        <v>50324.117333187198</v>
      </c>
      <c r="M1903" s="39">
        <f t="shared" si="526"/>
        <v>1791.862802052703</v>
      </c>
      <c r="N1903" s="39">
        <f t="shared" si="531"/>
        <v>588.13028438180481</v>
      </c>
      <c r="O1903" s="40">
        <f>'Estimates from MCMC'!$B$2-L1903</f>
        <v>18736.882666812802</v>
      </c>
      <c r="P1903" s="39">
        <v>51567.830322975802</v>
      </c>
      <c r="Q1903" s="40">
        <f t="shared" si="527"/>
        <v>1243.7129897886043</v>
      </c>
      <c r="R1903" s="39">
        <v>51598.739313481397</v>
      </c>
      <c r="S1903" s="39">
        <f t="shared" si="528"/>
        <v>30.908990505595284</v>
      </c>
      <c r="T1903" s="39">
        <f t="shared" si="532"/>
        <v>1274.6219802941996</v>
      </c>
      <c r="U1903" s="39">
        <v>58220.928297813101</v>
      </c>
      <c r="V1903" s="39">
        <f t="shared" si="529"/>
        <v>7896.8109646259036</v>
      </c>
      <c r="W1903" s="39">
        <v>59747.535252595597</v>
      </c>
      <c r="X1903" s="39">
        <f t="shared" si="530"/>
        <v>251.98497448829585</v>
      </c>
      <c r="Y1903" s="39">
        <f t="shared" si="533"/>
        <v>9423.417919408399</v>
      </c>
      <c r="Z1903" s="39">
        <f t="shared" si="534"/>
        <v>9313.4647474044032</v>
      </c>
      <c r="AA1903" s="45">
        <f t="shared" si="535"/>
        <v>6.8027430334067218E-2</v>
      </c>
      <c r="AB1903" s="45">
        <f t="shared" si="536"/>
        <v>0.42145809978374454</v>
      </c>
      <c r="AC1903" s="45">
        <f t="shared" si="537"/>
        <v>1.344860716530063E-2</v>
      </c>
      <c r="AD1903" s="45">
        <f t="shared" si="538"/>
        <v>0.50293413728311243</v>
      </c>
      <c r="AE1903" s="45">
        <f t="shared" si="539"/>
        <v>0.49706586271688757</v>
      </c>
      <c r="AF1903" s="43">
        <f>('Estimates from MCMC'!$B$2-'MCMC runs'!W1903)/'Estimates from MCMC'!$B$2</f>
        <v>0.13485852720644653</v>
      </c>
    </row>
    <row r="1904" spans="1:32" x14ac:dyDescent="0.3">
      <c r="A1904" s="38">
        <v>846</v>
      </c>
      <c r="B1904" s="38">
        <v>1948600.1661350522</v>
      </c>
      <c r="C1904" s="39">
        <v>52345.177178633297</v>
      </c>
      <c r="D1904" s="39">
        <v>51320.575884288599</v>
      </c>
      <c r="E1904" s="39">
        <f t="shared" si="522"/>
        <v>1024.6012943446985</v>
      </c>
      <c r="F1904" s="39">
        <v>52271.730426296897</v>
      </c>
      <c r="G1904" s="40">
        <f t="shared" si="523"/>
        <v>73.446752336400095</v>
      </c>
      <c r="H1904" s="39">
        <v>52256.748250449797</v>
      </c>
      <c r="I1904" s="39">
        <f t="shared" si="524"/>
        <v>88.42892818350083</v>
      </c>
      <c r="J1904" s="39">
        <v>51159.738107881603</v>
      </c>
      <c r="K1904" s="40">
        <f t="shared" si="525"/>
        <v>1185.4390707516941</v>
      </c>
      <c r="L1904" s="39">
        <v>50581.637923120703</v>
      </c>
      <c r="M1904" s="39">
        <f t="shared" si="526"/>
        <v>1763.5392555125945</v>
      </c>
      <c r="N1904" s="39">
        <f t="shared" si="531"/>
        <v>578.10018476090045</v>
      </c>
      <c r="O1904" s="40">
        <f>'Estimates from MCMC'!$B$2-L1904</f>
        <v>18479.362076879297</v>
      </c>
      <c r="P1904" s="39">
        <v>51802.028811943303</v>
      </c>
      <c r="Q1904" s="40">
        <f t="shared" si="527"/>
        <v>1220.3908888225997</v>
      </c>
      <c r="R1904" s="39">
        <v>51832.533451282499</v>
      </c>
      <c r="S1904" s="39">
        <f t="shared" si="528"/>
        <v>30.504639339196729</v>
      </c>
      <c r="T1904" s="39">
        <f t="shared" si="532"/>
        <v>1250.8955281617964</v>
      </c>
      <c r="U1904" s="39">
        <v>58528.413857087296</v>
      </c>
      <c r="V1904" s="39">
        <f t="shared" si="529"/>
        <v>7946.7759339665936</v>
      </c>
      <c r="W1904" s="39">
        <v>60026.678107871201</v>
      </c>
      <c r="X1904" s="39">
        <f t="shared" si="530"/>
        <v>247.36872262210818</v>
      </c>
      <c r="Y1904" s="39">
        <f t="shared" si="533"/>
        <v>9445.0401847504982</v>
      </c>
      <c r="Z1904" s="39">
        <f t="shared" si="534"/>
        <v>9034.3218921287989</v>
      </c>
      <c r="AA1904" s="45">
        <f t="shared" si="535"/>
        <v>6.769148864326173E-2</v>
      </c>
      <c r="AB1904" s="45">
        <f t="shared" si="536"/>
        <v>0.43003518741100427</v>
      </c>
      <c r="AC1904" s="45">
        <f t="shared" si="537"/>
        <v>1.3386215476107095E-2</v>
      </c>
      <c r="AD1904" s="45">
        <f t="shared" si="538"/>
        <v>0.51111289153037309</v>
      </c>
      <c r="AE1904" s="45">
        <f t="shared" si="539"/>
        <v>0.48888710846962691</v>
      </c>
      <c r="AF1904" s="43">
        <f>('Estimates from MCMC'!$B$2-'MCMC runs'!W1904)/'Estimates from MCMC'!$B$2</f>
        <v>0.13081655191973471</v>
      </c>
    </row>
    <row r="1905" spans="1:32" x14ac:dyDescent="0.3">
      <c r="A1905" s="38">
        <v>3546</v>
      </c>
      <c r="B1905" s="38">
        <v>1933866.8767661487</v>
      </c>
      <c r="C1905" s="39">
        <v>52281.868974528101</v>
      </c>
      <c r="D1905" s="39">
        <v>51226.083342333703</v>
      </c>
      <c r="E1905" s="39">
        <f t="shared" si="522"/>
        <v>1055.7856321943982</v>
      </c>
      <c r="F1905" s="39">
        <v>52216.257328956402</v>
      </c>
      <c r="G1905" s="40">
        <f t="shared" si="523"/>
        <v>65.611645571698318</v>
      </c>
      <c r="H1905" s="39">
        <v>52192.106593742697</v>
      </c>
      <c r="I1905" s="39">
        <f t="shared" si="524"/>
        <v>89.762380785403366</v>
      </c>
      <c r="J1905" s="39">
        <v>51071.708269131399</v>
      </c>
      <c r="K1905" s="40">
        <f t="shared" si="525"/>
        <v>1210.1607053967018</v>
      </c>
      <c r="L1905" s="39">
        <v>50485.434136278804</v>
      </c>
      <c r="M1905" s="39">
        <f t="shared" si="526"/>
        <v>1796.4348382492972</v>
      </c>
      <c r="N1905" s="39">
        <f t="shared" si="531"/>
        <v>586.27413285259536</v>
      </c>
      <c r="O1905" s="40">
        <f>'Estimates from MCMC'!$B$2-L1905</f>
        <v>18575.565863721196</v>
      </c>
      <c r="P1905" s="39">
        <v>51734.559683352803</v>
      </c>
      <c r="Q1905" s="40">
        <f t="shared" si="527"/>
        <v>1249.1255470739998</v>
      </c>
      <c r="R1905" s="39">
        <v>51765.1682461417</v>
      </c>
      <c r="S1905" s="39">
        <f t="shared" si="528"/>
        <v>30.608562788896961</v>
      </c>
      <c r="T1905" s="39">
        <f t="shared" si="532"/>
        <v>1279.7341098628967</v>
      </c>
      <c r="U1905" s="39">
        <v>58281.891143483299</v>
      </c>
      <c r="V1905" s="39">
        <f t="shared" si="529"/>
        <v>7796.4570072044953</v>
      </c>
      <c r="W1905" s="39">
        <v>59813.027786983199</v>
      </c>
      <c r="X1905" s="39">
        <f t="shared" si="530"/>
        <v>251.40253363700322</v>
      </c>
      <c r="Y1905" s="39">
        <f t="shared" si="533"/>
        <v>9327.5936507043953</v>
      </c>
      <c r="Z1905" s="39">
        <f t="shared" si="534"/>
        <v>9247.9722130168011</v>
      </c>
      <c r="AA1905" s="45">
        <f t="shared" si="535"/>
        <v>6.8893411875127167E-2</v>
      </c>
      <c r="AB1905" s="45">
        <f t="shared" si="536"/>
        <v>0.41971572033944221</v>
      </c>
      <c r="AC1905" s="45">
        <f t="shared" si="537"/>
        <v>1.3534044425962934E-2</v>
      </c>
      <c r="AD1905" s="45">
        <f t="shared" si="538"/>
        <v>0.50214317664053232</v>
      </c>
      <c r="AE1905" s="45">
        <f t="shared" si="539"/>
        <v>0.49785682335946768</v>
      </c>
      <c r="AF1905" s="43">
        <f>('Estimates from MCMC'!$B$2-'MCMC runs'!W1905)/'Estimates from MCMC'!$B$2</f>
        <v>0.13391019841903246</v>
      </c>
    </row>
    <row r="1906" spans="1:32" x14ac:dyDescent="0.3">
      <c r="A1906" s="38">
        <v>4836</v>
      </c>
      <c r="B1906" s="38">
        <v>1933866.8767661487</v>
      </c>
      <c r="C1906" s="39">
        <v>52281.868974528101</v>
      </c>
      <c r="D1906" s="39">
        <v>51226.083342333703</v>
      </c>
      <c r="E1906" s="39">
        <f t="shared" si="522"/>
        <v>1055.7856321943982</v>
      </c>
      <c r="F1906" s="39">
        <v>52216.257328956402</v>
      </c>
      <c r="G1906" s="40">
        <f t="shared" si="523"/>
        <v>65.611645571698318</v>
      </c>
      <c r="H1906" s="39">
        <v>52192.106593742697</v>
      </c>
      <c r="I1906" s="39">
        <f t="shared" si="524"/>
        <v>89.762380785403366</v>
      </c>
      <c r="J1906" s="39">
        <v>51071.708269131399</v>
      </c>
      <c r="K1906" s="40">
        <f t="shared" si="525"/>
        <v>1210.1607053967018</v>
      </c>
      <c r="L1906" s="39">
        <v>50485.434136278804</v>
      </c>
      <c r="M1906" s="39">
        <f t="shared" si="526"/>
        <v>1796.4348382492972</v>
      </c>
      <c r="N1906" s="39">
        <f t="shared" si="531"/>
        <v>586.27413285259536</v>
      </c>
      <c r="O1906" s="40">
        <f>'Estimates from MCMC'!$B$2-L1906</f>
        <v>18575.565863721196</v>
      </c>
      <c r="P1906" s="39">
        <v>51734.559683352803</v>
      </c>
      <c r="Q1906" s="40">
        <f t="shared" si="527"/>
        <v>1249.1255470739998</v>
      </c>
      <c r="R1906" s="39">
        <v>51765.1682461417</v>
      </c>
      <c r="S1906" s="39">
        <f t="shared" si="528"/>
        <v>30.608562788896961</v>
      </c>
      <c r="T1906" s="39">
        <f t="shared" si="532"/>
        <v>1279.7341098628967</v>
      </c>
      <c r="U1906" s="39">
        <v>58281.891143483299</v>
      </c>
      <c r="V1906" s="39">
        <f t="shared" si="529"/>
        <v>7796.4570072044953</v>
      </c>
      <c r="W1906" s="39">
        <v>59813.027786983199</v>
      </c>
      <c r="X1906" s="39">
        <f t="shared" si="530"/>
        <v>251.40253363700322</v>
      </c>
      <c r="Y1906" s="39">
        <f t="shared" si="533"/>
        <v>9327.5936507043953</v>
      </c>
      <c r="Z1906" s="39">
        <f t="shared" si="534"/>
        <v>9247.9722130168011</v>
      </c>
      <c r="AA1906" s="45">
        <f t="shared" si="535"/>
        <v>6.8893411875127167E-2</v>
      </c>
      <c r="AB1906" s="45">
        <f t="shared" si="536"/>
        <v>0.41971572033944221</v>
      </c>
      <c r="AC1906" s="45">
        <f t="shared" si="537"/>
        <v>1.3534044425962934E-2</v>
      </c>
      <c r="AD1906" s="45">
        <f t="shared" si="538"/>
        <v>0.50214317664053232</v>
      </c>
      <c r="AE1906" s="45">
        <f t="shared" si="539"/>
        <v>0.49785682335946768</v>
      </c>
      <c r="AF1906" s="43">
        <f>('Estimates from MCMC'!$B$2-'MCMC runs'!W1906)/'Estimates from MCMC'!$B$2</f>
        <v>0.13391019841903246</v>
      </c>
    </row>
    <row r="1907" spans="1:32" x14ac:dyDescent="0.3">
      <c r="A1907" s="38">
        <v>3656</v>
      </c>
      <c r="B1907" s="38">
        <v>2153217.8819668568</v>
      </c>
      <c r="C1907" s="39">
        <v>52858.223945008598</v>
      </c>
      <c r="D1907" s="39">
        <v>51804.361029448701</v>
      </c>
      <c r="E1907" s="39">
        <f t="shared" si="522"/>
        <v>1053.8629155598974</v>
      </c>
      <c r="F1907" s="39">
        <v>52801.964267985</v>
      </c>
      <c r="G1907" s="40">
        <f t="shared" si="523"/>
        <v>56.25967702359776</v>
      </c>
      <c r="H1907" s="39">
        <v>52768.040060290798</v>
      </c>
      <c r="I1907" s="39">
        <f t="shared" si="524"/>
        <v>90.183884717800538</v>
      </c>
      <c r="J1907" s="39">
        <v>51658.375944272797</v>
      </c>
      <c r="K1907" s="40">
        <f t="shared" si="525"/>
        <v>1199.8480007358012</v>
      </c>
      <c r="L1907" s="39">
        <v>51068.8584714057</v>
      </c>
      <c r="M1907" s="39">
        <f t="shared" si="526"/>
        <v>1789.3654736028984</v>
      </c>
      <c r="N1907" s="39">
        <f t="shared" si="531"/>
        <v>589.51747286709724</v>
      </c>
      <c r="O1907" s="40">
        <f>'Estimates from MCMC'!$B$2-L1907</f>
        <v>17992.1415285943</v>
      </c>
      <c r="P1907" s="39">
        <v>52308.935303714497</v>
      </c>
      <c r="Q1907" s="40">
        <f t="shared" si="527"/>
        <v>1240.0768323087977</v>
      </c>
      <c r="R1907" s="39">
        <v>52340.188788992396</v>
      </c>
      <c r="S1907" s="39">
        <f t="shared" si="528"/>
        <v>31.253485277899017</v>
      </c>
      <c r="T1907" s="39">
        <f t="shared" si="532"/>
        <v>1271.3303175866968</v>
      </c>
      <c r="U1907" s="39">
        <v>59127.5773545634</v>
      </c>
      <c r="V1907" s="39">
        <f t="shared" si="529"/>
        <v>8058.7188831577005</v>
      </c>
      <c r="W1907" s="39">
        <v>60651.6095989924</v>
      </c>
      <c r="X1907" s="39">
        <f t="shared" si="530"/>
        <v>252.70192684230278</v>
      </c>
      <c r="Y1907" s="39">
        <f t="shared" si="533"/>
        <v>9582.7511275867</v>
      </c>
      <c r="Z1907" s="39">
        <f t="shared" si="534"/>
        <v>8409.3904010076003</v>
      </c>
      <c r="AA1907" s="45">
        <f t="shared" si="535"/>
        <v>7.0660311090050873E-2</v>
      </c>
      <c r="AB1907" s="45">
        <f t="shared" si="536"/>
        <v>0.44790215052222948</v>
      </c>
      <c r="AC1907" s="45">
        <f t="shared" si="537"/>
        <v>1.404512778207598E-2</v>
      </c>
      <c r="AD1907" s="45">
        <f t="shared" si="538"/>
        <v>0.53260758939435637</v>
      </c>
      <c r="AE1907" s="45">
        <f t="shared" si="539"/>
        <v>0.46739241060564368</v>
      </c>
      <c r="AF1907" s="43">
        <f>('Estimates from MCMC'!$B$2-'MCMC runs'!W1907)/'Estimates from MCMC'!$B$2</f>
        <v>0.12176757360894862</v>
      </c>
    </row>
    <row r="1908" spans="1:32" x14ac:dyDescent="0.3">
      <c r="A1908" s="38">
        <v>4219</v>
      </c>
      <c r="B1908" s="38">
        <v>2153217.8819668568</v>
      </c>
      <c r="C1908" s="39">
        <v>52858.223945008598</v>
      </c>
      <c r="D1908" s="39">
        <v>51804.361029448701</v>
      </c>
      <c r="E1908" s="39">
        <f t="shared" si="522"/>
        <v>1053.8629155598974</v>
      </c>
      <c r="F1908" s="39">
        <v>52801.964267985</v>
      </c>
      <c r="G1908" s="40">
        <f t="shared" si="523"/>
        <v>56.25967702359776</v>
      </c>
      <c r="H1908" s="39">
        <v>52768.040060290798</v>
      </c>
      <c r="I1908" s="39">
        <f t="shared" si="524"/>
        <v>90.183884717800538</v>
      </c>
      <c r="J1908" s="39">
        <v>51658.375944272797</v>
      </c>
      <c r="K1908" s="40">
        <f t="shared" si="525"/>
        <v>1199.8480007358012</v>
      </c>
      <c r="L1908" s="39">
        <v>51068.8584714057</v>
      </c>
      <c r="M1908" s="39">
        <f t="shared" si="526"/>
        <v>1789.3654736028984</v>
      </c>
      <c r="N1908" s="39">
        <f t="shared" si="531"/>
        <v>589.51747286709724</v>
      </c>
      <c r="O1908" s="40">
        <f>'Estimates from MCMC'!$B$2-L1908</f>
        <v>17992.1415285943</v>
      </c>
      <c r="P1908" s="39">
        <v>52308.935303714497</v>
      </c>
      <c r="Q1908" s="40">
        <f t="shared" si="527"/>
        <v>1240.0768323087977</v>
      </c>
      <c r="R1908" s="39">
        <v>52340.188788992396</v>
      </c>
      <c r="S1908" s="39">
        <f t="shared" si="528"/>
        <v>31.253485277899017</v>
      </c>
      <c r="T1908" s="39">
        <f t="shared" si="532"/>
        <v>1271.3303175866968</v>
      </c>
      <c r="U1908" s="39">
        <v>59127.5773545634</v>
      </c>
      <c r="V1908" s="39">
        <f t="shared" si="529"/>
        <v>8058.7188831577005</v>
      </c>
      <c r="W1908" s="39">
        <v>60651.6095989924</v>
      </c>
      <c r="X1908" s="39">
        <f t="shared" si="530"/>
        <v>252.70192684230278</v>
      </c>
      <c r="Y1908" s="39">
        <f t="shared" si="533"/>
        <v>9582.7511275867</v>
      </c>
      <c r="Z1908" s="39">
        <f t="shared" si="534"/>
        <v>8409.3904010076003</v>
      </c>
      <c r="AA1908" s="45">
        <f t="shared" si="535"/>
        <v>7.0660311090050873E-2</v>
      </c>
      <c r="AB1908" s="45">
        <f t="shared" si="536"/>
        <v>0.44790215052222948</v>
      </c>
      <c r="AC1908" s="45">
        <f t="shared" si="537"/>
        <v>1.404512778207598E-2</v>
      </c>
      <c r="AD1908" s="45">
        <f t="shared" si="538"/>
        <v>0.53260758939435637</v>
      </c>
      <c r="AE1908" s="45">
        <f t="shared" si="539"/>
        <v>0.46739241060564368</v>
      </c>
      <c r="AF1908" s="43">
        <f>('Estimates from MCMC'!$B$2-'MCMC runs'!W1908)/'Estimates from MCMC'!$B$2</f>
        <v>0.12176757360894862</v>
      </c>
    </row>
    <row r="1909" spans="1:32" x14ac:dyDescent="0.3">
      <c r="A1909" s="38">
        <v>4377</v>
      </c>
      <c r="B1909" s="38">
        <v>2104641.7821930475</v>
      </c>
      <c r="C1909" s="39">
        <v>52222.845167476102</v>
      </c>
      <c r="D1909" s="39">
        <v>51158.289312187502</v>
      </c>
      <c r="E1909" s="39">
        <f t="shared" si="522"/>
        <v>1064.5558552885996</v>
      </c>
      <c r="F1909" s="39">
        <v>52178.777058327301</v>
      </c>
      <c r="G1909" s="40">
        <f t="shared" si="523"/>
        <v>44.068109148800431</v>
      </c>
      <c r="H1909" s="39">
        <v>52132.538477714399</v>
      </c>
      <c r="I1909" s="39">
        <f t="shared" si="524"/>
        <v>90.306689761702728</v>
      </c>
      <c r="J1909" s="39">
        <v>51024.343022968002</v>
      </c>
      <c r="K1909" s="40">
        <f t="shared" si="525"/>
        <v>1198.5021445081002</v>
      </c>
      <c r="L1909" s="39">
        <v>50434.627893706798</v>
      </c>
      <c r="M1909" s="39">
        <f t="shared" si="526"/>
        <v>1788.2172737693036</v>
      </c>
      <c r="N1909" s="39">
        <f t="shared" si="531"/>
        <v>589.7151292612034</v>
      </c>
      <c r="O1909" s="40">
        <f>'Estimates from MCMC'!$B$2-L1909</f>
        <v>18626.372106293202</v>
      </c>
      <c r="P1909" s="39">
        <v>51676.8358882666</v>
      </c>
      <c r="Q1909" s="40">
        <f t="shared" si="527"/>
        <v>1242.2079945598016</v>
      </c>
      <c r="R1909" s="39">
        <v>51708.156391152901</v>
      </c>
      <c r="S1909" s="39">
        <f t="shared" si="528"/>
        <v>31.320502886301256</v>
      </c>
      <c r="T1909" s="39">
        <f t="shared" si="532"/>
        <v>1273.5284974461028</v>
      </c>
      <c r="U1909" s="39">
        <v>58276.611460164699</v>
      </c>
      <c r="V1909" s="39">
        <f t="shared" si="529"/>
        <v>7841.9835664579005</v>
      </c>
      <c r="W1909" s="39">
        <v>59799.493641325796</v>
      </c>
      <c r="X1909" s="39">
        <f t="shared" si="530"/>
        <v>249.35368371499499</v>
      </c>
      <c r="Y1909" s="39">
        <f t="shared" si="533"/>
        <v>9364.8657476189983</v>
      </c>
      <c r="Z1909" s="39">
        <f t="shared" si="534"/>
        <v>9261.5063586742035</v>
      </c>
      <c r="AA1909" s="45">
        <f t="shared" si="535"/>
        <v>6.8372331991360891E-2</v>
      </c>
      <c r="AB1909" s="45">
        <f t="shared" si="536"/>
        <v>0.42101508128941373</v>
      </c>
      <c r="AC1909" s="45">
        <f t="shared" si="537"/>
        <v>1.338713101467285E-2</v>
      </c>
      <c r="AD1909" s="45">
        <f t="shared" si="538"/>
        <v>0.50277454429544743</v>
      </c>
      <c r="AE1909" s="45">
        <f t="shared" si="539"/>
        <v>0.49722545570455257</v>
      </c>
      <c r="AF1909" s="43">
        <f>('Estimates from MCMC'!$B$2-'MCMC runs'!W1909)/'Estimates from MCMC'!$B$2</f>
        <v>0.13410617220535764</v>
      </c>
    </row>
    <row r="1910" spans="1:32" x14ac:dyDescent="0.3">
      <c r="A1910" s="38">
        <v>1590</v>
      </c>
      <c r="B1910" s="38">
        <v>2014017.7079918829</v>
      </c>
      <c r="C1910" s="39">
        <v>52164.795768348296</v>
      </c>
      <c r="D1910" s="39">
        <v>51124.051394793001</v>
      </c>
      <c r="E1910" s="39">
        <f t="shared" si="522"/>
        <v>1040.7443735552952</v>
      </c>
      <c r="F1910" s="39">
        <v>52093.327707185497</v>
      </c>
      <c r="G1910" s="40">
        <f t="shared" si="523"/>
        <v>71.468061162799131</v>
      </c>
      <c r="H1910" s="39">
        <v>52075.439573220698</v>
      </c>
      <c r="I1910" s="39">
        <f t="shared" si="524"/>
        <v>89.356195127598767</v>
      </c>
      <c r="J1910" s="39">
        <v>50964.200868123</v>
      </c>
      <c r="K1910" s="40">
        <f t="shared" si="525"/>
        <v>1200.5949002252964</v>
      </c>
      <c r="L1910" s="39">
        <v>50380.433069899402</v>
      </c>
      <c r="M1910" s="39">
        <f t="shared" si="526"/>
        <v>1784.3626984488947</v>
      </c>
      <c r="N1910" s="39">
        <f t="shared" si="531"/>
        <v>583.76779822359822</v>
      </c>
      <c r="O1910" s="40">
        <f>'Estimates from MCMC'!$B$2-L1910</f>
        <v>18680.566930100598</v>
      </c>
      <c r="P1910" s="39">
        <v>51617.003060130599</v>
      </c>
      <c r="Q1910" s="40">
        <f t="shared" si="527"/>
        <v>1236.5699902311972</v>
      </c>
      <c r="R1910" s="39">
        <v>51647.711971190103</v>
      </c>
      <c r="S1910" s="39">
        <f t="shared" si="528"/>
        <v>30.708911059504317</v>
      </c>
      <c r="T1910" s="39">
        <f t="shared" si="532"/>
        <v>1267.2789012907015</v>
      </c>
      <c r="U1910" s="39">
        <v>58239.179066599499</v>
      </c>
      <c r="V1910" s="39">
        <f t="shared" si="529"/>
        <v>7858.7459967000977</v>
      </c>
      <c r="W1910" s="39">
        <v>59758.180970638699</v>
      </c>
      <c r="X1910" s="39">
        <f t="shared" si="530"/>
        <v>251.7230027484984</v>
      </c>
      <c r="Y1910" s="39">
        <f t="shared" si="533"/>
        <v>9377.7479007392976</v>
      </c>
      <c r="Z1910" s="39">
        <f t="shared" si="534"/>
        <v>9302.8190293613006</v>
      </c>
      <c r="AA1910" s="45">
        <f t="shared" si="535"/>
        <v>6.7839424040642693E-2</v>
      </c>
      <c r="AB1910" s="45">
        <f t="shared" si="536"/>
        <v>0.42069097935336469</v>
      </c>
      <c r="AC1910" s="45">
        <f t="shared" si="537"/>
        <v>1.3475126514650314E-2</v>
      </c>
      <c r="AD1910" s="45">
        <f t="shared" si="538"/>
        <v>0.50200552990865766</v>
      </c>
      <c r="AE1910" s="45">
        <f t="shared" si="539"/>
        <v>0.49799447009134229</v>
      </c>
      <c r="AF1910" s="43">
        <f>('Estimates from MCMC'!$B$2-'MCMC runs'!W1910)/'Estimates from MCMC'!$B$2</f>
        <v>0.13470437771479274</v>
      </c>
    </row>
    <row r="1911" spans="1:32" x14ac:dyDescent="0.3">
      <c r="A1911" s="38">
        <v>2575</v>
      </c>
      <c r="B1911" s="38">
        <v>2014017.7079918829</v>
      </c>
      <c r="C1911" s="39">
        <v>52164.795768348296</v>
      </c>
      <c r="D1911" s="39">
        <v>51124.051394793001</v>
      </c>
      <c r="E1911" s="39">
        <f t="shared" si="522"/>
        <v>1040.7443735552952</v>
      </c>
      <c r="F1911" s="39">
        <v>52093.327707185497</v>
      </c>
      <c r="G1911" s="40">
        <f t="shared" si="523"/>
        <v>71.468061162799131</v>
      </c>
      <c r="H1911" s="39">
        <v>52075.439573220698</v>
      </c>
      <c r="I1911" s="39">
        <f t="shared" si="524"/>
        <v>89.356195127598767</v>
      </c>
      <c r="J1911" s="39">
        <v>50964.200868123</v>
      </c>
      <c r="K1911" s="40">
        <f t="shared" si="525"/>
        <v>1200.5949002252964</v>
      </c>
      <c r="L1911" s="39">
        <v>50380.433069899402</v>
      </c>
      <c r="M1911" s="39">
        <f t="shared" si="526"/>
        <v>1784.3626984488947</v>
      </c>
      <c r="N1911" s="39">
        <f t="shared" si="531"/>
        <v>583.76779822359822</v>
      </c>
      <c r="O1911" s="40">
        <f>'Estimates from MCMC'!$B$2-L1911</f>
        <v>18680.566930100598</v>
      </c>
      <c r="P1911" s="39">
        <v>51617.003060130599</v>
      </c>
      <c r="Q1911" s="40">
        <f t="shared" si="527"/>
        <v>1236.5699902311972</v>
      </c>
      <c r="R1911" s="39">
        <v>51647.711971190103</v>
      </c>
      <c r="S1911" s="39">
        <f t="shared" si="528"/>
        <v>30.708911059504317</v>
      </c>
      <c r="T1911" s="39">
        <f t="shared" si="532"/>
        <v>1267.2789012907015</v>
      </c>
      <c r="U1911" s="39">
        <v>58239.179066599499</v>
      </c>
      <c r="V1911" s="39">
        <f t="shared" si="529"/>
        <v>7858.7459967000977</v>
      </c>
      <c r="W1911" s="39">
        <v>59758.180970638699</v>
      </c>
      <c r="X1911" s="39">
        <f t="shared" si="530"/>
        <v>251.7230027484984</v>
      </c>
      <c r="Y1911" s="39">
        <f t="shared" si="533"/>
        <v>9377.7479007392976</v>
      </c>
      <c r="Z1911" s="39">
        <f t="shared" si="534"/>
        <v>9302.8190293613006</v>
      </c>
      <c r="AA1911" s="45">
        <f t="shared" si="535"/>
        <v>6.7839424040642693E-2</v>
      </c>
      <c r="AB1911" s="45">
        <f t="shared" si="536"/>
        <v>0.42069097935336469</v>
      </c>
      <c r="AC1911" s="45">
        <f t="shared" si="537"/>
        <v>1.3475126514650314E-2</v>
      </c>
      <c r="AD1911" s="45">
        <f t="shared" si="538"/>
        <v>0.50200552990865766</v>
      </c>
      <c r="AE1911" s="45">
        <f t="shared" si="539"/>
        <v>0.49799447009134229</v>
      </c>
      <c r="AF1911" s="43">
        <f>('Estimates from MCMC'!$B$2-'MCMC runs'!W1911)/'Estimates from MCMC'!$B$2</f>
        <v>0.13470437771479274</v>
      </c>
    </row>
    <row r="1912" spans="1:32" x14ac:dyDescent="0.3">
      <c r="A1912" s="38">
        <v>3095</v>
      </c>
      <c r="B1912" s="38">
        <v>2063546.5146824957</v>
      </c>
      <c r="C1912" s="39">
        <v>52237.169541101997</v>
      </c>
      <c r="D1912" s="39">
        <v>51187.489573098101</v>
      </c>
      <c r="E1912" s="39">
        <f t="shared" si="522"/>
        <v>1049.6799680038966</v>
      </c>
      <c r="F1912" s="39">
        <v>52171.462860785097</v>
      </c>
      <c r="G1912" s="40">
        <f t="shared" si="523"/>
        <v>65.70668031690002</v>
      </c>
      <c r="H1912" s="39">
        <v>52147.519792711799</v>
      </c>
      <c r="I1912" s="39">
        <f t="shared" si="524"/>
        <v>89.649748390198511</v>
      </c>
      <c r="J1912" s="39">
        <v>51032.963135256301</v>
      </c>
      <c r="K1912" s="40">
        <f t="shared" si="525"/>
        <v>1204.2064058456963</v>
      </c>
      <c r="L1912" s="39">
        <v>50447.079431280799</v>
      </c>
      <c r="M1912" s="39">
        <f t="shared" si="526"/>
        <v>1790.090109821198</v>
      </c>
      <c r="N1912" s="39">
        <f t="shared" si="531"/>
        <v>585.8837039755017</v>
      </c>
      <c r="O1912" s="40">
        <f>'Estimates from MCMC'!$B$2-L1912</f>
        <v>18613.920568719201</v>
      </c>
      <c r="P1912" s="39">
        <v>51692.793345885802</v>
      </c>
      <c r="Q1912" s="40">
        <f t="shared" si="527"/>
        <v>1245.7139146050031</v>
      </c>
      <c r="R1912" s="39">
        <v>51723.458867850197</v>
      </c>
      <c r="S1912" s="39">
        <f t="shared" si="528"/>
        <v>30.665521964394429</v>
      </c>
      <c r="T1912" s="39">
        <f t="shared" si="532"/>
        <v>1276.3794365693975</v>
      </c>
      <c r="U1912" s="39">
        <v>58178.760299068803</v>
      </c>
      <c r="V1912" s="39">
        <f t="shared" si="529"/>
        <v>7731.6808677880035</v>
      </c>
      <c r="W1912" s="39">
        <v>59703.473309367902</v>
      </c>
      <c r="X1912" s="39">
        <f t="shared" si="530"/>
        <v>248.33357372970204</v>
      </c>
      <c r="Y1912" s="39">
        <f t="shared" si="533"/>
        <v>9256.3938780871031</v>
      </c>
      <c r="Z1912" s="39">
        <f t="shared" si="534"/>
        <v>9357.5266906320976</v>
      </c>
      <c r="AA1912" s="45">
        <f t="shared" si="535"/>
        <v>6.8571230432473235E-2</v>
      </c>
      <c r="AB1912" s="45">
        <f t="shared" si="536"/>
        <v>0.41537089616580491</v>
      </c>
      <c r="AC1912" s="45">
        <f t="shared" si="537"/>
        <v>1.33412825531784E-2</v>
      </c>
      <c r="AD1912" s="45">
        <f t="shared" si="538"/>
        <v>0.49728340915145652</v>
      </c>
      <c r="AE1912" s="45">
        <f t="shared" si="539"/>
        <v>0.50271659084854348</v>
      </c>
      <c r="AF1912" s="43">
        <f>('Estimates from MCMC'!$B$2-'MCMC runs'!W1912)/'Estimates from MCMC'!$B$2</f>
        <v>0.13549654205169484</v>
      </c>
    </row>
    <row r="1913" spans="1:32" x14ac:dyDescent="0.3">
      <c r="A1913" s="38">
        <v>2222</v>
      </c>
      <c r="B1913" s="38">
        <v>2094003.7045497939</v>
      </c>
      <c r="C1913" s="39">
        <v>51537.596812410702</v>
      </c>
      <c r="D1913" s="39">
        <v>50522.704586424297</v>
      </c>
      <c r="E1913" s="39">
        <f t="shared" si="522"/>
        <v>1014.8922259864048</v>
      </c>
      <c r="F1913" s="39">
        <v>51463.7219734791</v>
      </c>
      <c r="G1913" s="40">
        <f t="shared" si="523"/>
        <v>73.874838931602426</v>
      </c>
      <c r="H1913" s="39">
        <v>51450.2987240566</v>
      </c>
      <c r="I1913" s="39">
        <f t="shared" si="524"/>
        <v>87.298088354102219</v>
      </c>
      <c r="J1913" s="39">
        <v>50362.562519226703</v>
      </c>
      <c r="K1913" s="40">
        <f t="shared" si="525"/>
        <v>1175.0342931839987</v>
      </c>
      <c r="L1913" s="39">
        <v>49792.094736284998</v>
      </c>
      <c r="M1913" s="39">
        <f t="shared" si="526"/>
        <v>1745.5020761257038</v>
      </c>
      <c r="N1913" s="39">
        <f t="shared" si="531"/>
        <v>570.46778294170508</v>
      </c>
      <c r="O1913" s="40">
        <f>'Estimates from MCMC'!$B$2-L1913</f>
        <v>19268.905263715002</v>
      </c>
      <c r="P1913" s="39">
        <v>51000.234159166597</v>
      </c>
      <c r="Q1913" s="40">
        <f t="shared" si="527"/>
        <v>1208.1394228815989</v>
      </c>
      <c r="R1913" s="39">
        <v>51030.279826780403</v>
      </c>
      <c r="S1913" s="39">
        <f t="shared" si="528"/>
        <v>30.045667613805563</v>
      </c>
      <c r="T1913" s="39">
        <f t="shared" si="532"/>
        <v>1238.1850904954044</v>
      </c>
      <c r="U1913" s="39">
        <v>57432.270468346498</v>
      </c>
      <c r="V1913" s="39">
        <f t="shared" si="529"/>
        <v>7640.1757320614997</v>
      </c>
      <c r="W1913" s="39">
        <v>58912.362099527702</v>
      </c>
      <c r="X1913" s="39">
        <f t="shared" si="530"/>
        <v>241.90654068579897</v>
      </c>
      <c r="Y1913" s="39">
        <f t="shared" si="533"/>
        <v>9120.2673632427031</v>
      </c>
      <c r="Z1913" s="39">
        <f t="shared" si="534"/>
        <v>10148.637900472298</v>
      </c>
      <c r="AA1913" s="45">
        <f t="shared" si="535"/>
        <v>6.4258195966483522E-2</v>
      </c>
      <c r="AB1913" s="45">
        <f t="shared" si="536"/>
        <v>0.39650284370065408</v>
      </c>
      <c r="AC1913" s="45">
        <f t="shared" si="537"/>
        <v>1.2554244124150099E-2</v>
      </c>
      <c r="AD1913" s="45">
        <f t="shared" si="538"/>
        <v>0.47331528379128768</v>
      </c>
      <c r="AE1913" s="45">
        <f t="shared" si="539"/>
        <v>0.52668471620871227</v>
      </c>
      <c r="AF1913" s="43">
        <f>('Estimates from MCMC'!$B$2-'MCMC runs'!W1913)/'Estimates from MCMC'!$B$2</f>
        <v>0.14695179479695195</v>
      </c>
    </row>
    <row r="1914" spans="1:32" x14ac:dyDescent="0.3">
      <c r="A1914" s="38">
        <v>341</v>
      </c>
      <c r="B1914" s="38">
        <v>1986302.1459819726</v>
      </c>
      <c r="C1914" s="39">
        <v>53264.4552755064</v>
      </c>
      <c r="D1914" s="39">
        <v>52213.261851475901</v>
      </c>
      <c r="E1914" s="39">
        <f t="shared" si="522"/>
        <v>1051.1934240304981</v>
      </c>
      <c r="F1914" s="39">
        <v>53199.3687636092</v>
      </c>
      <c r="G1914" s="40">
        <f t="shared" si="523"/>
        <v>65.086511897199671</v>
      </c>
      <c r="H1914" s="39">
        <v>53174.102402274897</v>
      </c>
      <c r="I1914" s="39">
        <f t="shared" si="524"/>
        <v>90.352873231502599</v>
      </c>
      <c r="J1914" s="39">
        <v>52058.635515854803</v>
      </c>
      <c r="K1914" s="40">
        <f t="shared" si="525"/>
        <v>1205.8197596515965</v>
      </c>
      <c r="L1914" s="39">
        <v>51468.033860805801</v>
      </c>
      <c r="M1914" s="39">
        <f t="shared" si="526"/>
        <v>1796.4214147005987</v>
      </c>
      <c r="N1914" s="39">
        <f t="shared" si="531"/>
        <v>590.60165504900215</v>
      </c>
      <c r="O1914" s="40">
        <f>'Estimates from MCMC'!$B$2-L1914</f>
        <v>17592.966139194199</v>
      </c>
      <c r="P1914" s="39">
        <v>52717.205327733798</v>
      </c>
      <c r="Q1914" s="40">
        <f t="shared" si="527"/>
        <v>1249.1714669279972</v>
      </c>
      <c r="R1914" s="39">
        <v>52748.330125947301</v>
      </c>
      <c r="S1914" s="39">
        <f t="shared" si="528"/>
        <v>31.1247982135028</v>
      </c>
      <c r="T1914" s="39">
        <f t="shared" si="532"/>
        <v>1280.2962651415</v>
      </c>
      <c r="U1914" s="39">
        <v>59400.520192812997</v>
      </c>
      <c r="V1914" s="39">
        <f t="shared" si="529"/>
        <v>7932.4863320071963</v>
      </c>
      <c r="W1914" s="39">
        <v>60931.5205972115</v>
      </c>
      <c r="X1914" s="39">
        <f t="shared" si="530"/>
        <v>250.70413925700268</v>
      </c>
      <c r="Y1914" s="39">
        <f t="shared" si="533"/>
        <v>9463.486736405699</v>
      </c>
      <c r="Z1914" s="39">
        <f t="shared" si="534"/>
        <v>8129.4794027885</v>
      </c>
      <c r="AA1914" s="45">
        <f t="shared" si="535"/>
        <v>7.2773189865307203E-2</v>
      </c>
      <c r="AB1914" s="45">
        <f t="shared" si="536"/>
        <v>0.45088964926357344</v>
      </c>
      <c r="AC1914" s="45">
        <f t="shared" si="537"/>
        <v>1.4250248495532291E-2</v>
      </c>
      <c r="AD1914" s="45">
        <f t="shared" si="538"/>
        <v>0.53791308762441292</v>
      </c>
      <c r="AE1914" s="45">
        <f t="shared" si="539"/>
        <v>0.46208691237558708</v>
      </c>
      <c r="AF1914" s="43">
        <f>('Estimates from MCMC'!$B$2-'MCMC runs'!W1914)/'Estimates from MCMC'!$B$2</f>
        <v>0.11771447564889735</v>
      </c>
    </row>
    <row r="1915" spans="1:32" x14ac:dyDescent="0.3">
      <c r="A1915" s="38">
        <v>4657</v>
      </c>
      <c r="B1915" s="38">
        <v>1938995.0332987471</v>
      </c>
      <c r="C1915" s="39">
        <v>53230.8154845971</v>
      </c>
      <c r="D1915" s="39">
        <v>52167.289784172797</v>
      </c>
      <c r="E1915" s="39">
        <f t="shared" si="522"/>
        <v>1063.5257004243031</v>
      </c>
      <c r="F1915" s="39">
        <v>53170.395485649897</v>
      </c>
      <c r="G1915" s="40">
        <f t="shared" si="523"/>
        <v>60.419998947203567</v>
      </c>
      <c r="H1915" s="39">
        <v>53140.043994239699</v>
      </c>
      <c r="I1915" s="39">
        <f t="shared" si="524"/>
        <v>90.77149035740149</v>
      </c>
      <c r="J1915" s="39">
        <v>52017.1193523209</v>
      </c>
      <c r="K1915" s="40">
        <f t="shared" si="525"/>
        <v>1213.6961322761999</v>
      </c>
      <c r="L1915" s="39">
        <v>51424.155390390399</v>
      </c>
      <c r="M1915" s="39">
        <f t="shared" si="526"/>
        <v>1806.6600942067016</v>
      </c>
      <c r="N1915" s="39">
        <f t="shared" si="531"/>
        <v>592.96396193050168</v>
      </c>
      <c r="O1915" s="40">
        <f>'Estimates from MCMC'!$B$2-L1915</f>
        <v>17636.844609609601</v>
      </c>
      <c r="P1915" s="39">
        <v>52678.815241185897</v>
      </c>
      <c r="Q1915" s="40">
        <f t="shared" si="527"/>
        <v>1254.6598507954986</v>
      </c>
      <c r="R1915" s="39">
        <v>52710.088962670401</v>
      </c>
      <c r="S1915" s="39">
        <f t="shared" si="528"/>
        <v>31.273721484503767</v>
      </c>
      <c r="T1915" s="39">
        <f t="shared" si="532"/>
        <v>1285.9335722800024</v>
      </c>
      <c r="U1915" s="39">
        <v>59444.7667117561</v>
      </c>
      <c r="V1915" s="39">
        <f t="shared" si="529"/>
        <v>8020.6113213657009</v>
      </c>
      <c r="W1915" s="39">
        <v>60985.995029414204</v>
      </c>
      <c r="X1915" s="39">
        <f t="shared" si="530"/>
        <v>255.29474537810165</v>
      </c>
      <c r="Y1915" s="39">
        <f t="shared" si="533"/>
        <v>9561.8396390238049</v>
      </c>
      <c r="Z1915" s="39">
        <f t="shared" si="534"/>
        <v>8075.0049705857964</v>
      </c>
      <c r="AA1915" s="45">
        <f t="shared" si="535"/>
        <v>7.2911770826588188E-2</v>
      </c>
      <c r="AB1915" s="45">
        <f t="shared" si="536"/>
        <v>0.45476452840070924</v>
      </c>
      <c r="AC1915" s="45">
        <f t="shared" si="537"/>
        <v>1.4475080493650315E-2</v>
      </c>
      <c r="AD1915" s="45">
        <f t="shared" si="538"/>
        <v>0.54215137972094773</v>
      </c>
      <c r="AE1915" s="45">
        <f t="shared" si="539"/>
        <v>0.45784862027905227</v>
      </c>
      <c r="AF1915" s="43">
        <f>('Estimates from MCMC'!$B$2-'MCMC runs'!W1915)/'Estimates from MCMC'!$B$2</f>
        <v>0.1169256884578242</v>
      </c>
    </row>
    <row r="1916" spans="1:32" x14ac:dyDescent="0.3">
      <c r="A1916" s="38">
        <v>504</v>
      </c>
      <c r="B1916" s="38">
        <v>1932716.721522209</v>
      </c>
      <c r="C1916" s="39">
        <v>51777.330954969897</v>
      </c>
      <c r="D1916" s="39">
        <v>50724.567000385199</v>
      </c>
      <c r="E1916" s="39">
        <f t="shared" si="522"/>
        <v>1052.7639545846978</v>
      </c>
      <c r="F1916" s="39">
        <v>51704.628965833603</v>
      </c>
      <c r="G1916" s="40">
        <f t="shared" si="523"/>
        <v>72.701989136294287</v>
      </c>
      <c r="H1916" s="39">
        <v>51686.484680707501</v>
      </c>
      <c r="I1916" s="39">
        <f t="shared" si="524"/>
        <v>90.846274262396037</v>
      </c>
      <c r="J1916" s="39">
        <v>50562.0861433112</v>
      </c>
      <c r="K1916" s="40">
        <f t="shared" si="525"/>
        <v>1215.2448116586966</v>
      </c>
      <c r="L1916" s="39">
        <v>49968.883372723503</v>
      </c>
      <c r="M1916" s="39">
        <f t="shared" si="526"/>
        <v>1808.4475822463937</v>
      </c>
      <c r="N1916" s="39">
        <f t="shared" si="531"/>
        <v>593.20277058769716</v>
      </c>
      <c r="O1916" s="40">
        <f>'Estimates from MCMC'!$B$2-L1916</f>
        <v>19092.116627276497</v>
      </c>
      <c r="P1916" s="39">
        <v>51226.600401794203</v>
      </c>
      <c r="Q1916" s="40">
        <f t="shared" si="527"/>
        <v>1257.7170290706999</v>
      </c>
      <c r="R1916" s="39">
        <v>51257.815922305097</v>
      </c>
      <c r="S1916" s="39">
        <f t="shared" si="528"/>
        <v>31.215520510893839</v>
      </c>
      <c r="T1916" s="39">
        <f t="shared" si="532"/>
        <v>1288.9325495815938</v>
      </c>
      <c r="U1916" s="39">
        <v>57729.251763737302</v>
      </c>
      <c r="V1916" s="39">
        <f t="shared" si="529"/>
        <v>7760.3683910137988</v>
      </c>
      <c r="W1916" s="39">
        <v>59272.2674227975</v>
      </c>
      <c r="X1916" s="39">
        <f t="shared" si="530"/>
        <v>254.08310947860446</v>
      </c>
      <c r="Y1916" s="39">
        <f t="shared" si="533"/>
        <v>9303.3840500739971</v>
      </c>
      <c r="Z1916" s="39">
        <f t="shared" si="534"/>
        <v>9788.7325772024997</v>
      </c>
      <c r="AA1916" s="45">
        <f t="shared" si="535"/>
        <v>6.7511244287085673E-2</v>
      </c>
      <c r="AB1916" s="45">
        <f t="shared" si="536"/>
        <v>0.40646977716062804</v>
      </c>
      <c r="AC1916" s="45">
        <f t="shared" si="537"/>
        <v>1.330827348475346E-2</v>
      </c>
      <c r="AD1916" s="45">
        <f t="shared" si="538"/>
        <v>0.48728929493246714</v>
      </c>
      <c r="AE1916" s="45">
        <f t="shared" si="539"/>
        <v>0.5127107050675328</v>
      </c>
      <c r="AF1916" s="43">
        <f>('Estimates from MCMC'!$B$2-'MCMC runs'!W1916)/'Estimates from MCMC'!$B$2</f>
        <v>0.14174038280943657</v>
      </c>
    </row>
    <row r="1917" spans="1:32" x14ac:dyDescent="0.3">
      <c r="A1917" s="38">
        <v>4331</v>
      </c>
      <c r="B1917" s="38">
        <v>2104395.4263507156</v>
      </c>
      <c r="C1917" s="39">
        <v>53395.267795118802</v>
      </c>
      <c r="D1917" s="39">
        <v>52315.2002714189</v>
      </c>
      <c r="E1917" s="39">
        <f t="shared" si="522"/>
        <v>1080.0675236999014</v>
      </c>
      <c r="F1917" s="39">
        <v>53329.273896716899</v>
      </c>
      <c r="G1917" s="40">
        <f t="shared" si="523"/>
        <v>65.993898401902698</v>
      </c>
      <c r="H1917" s="39">
        <v>53303.060285519197</v>
      </c>
      <c r="I1917" s="39">
        <f t="shared" si="524"/>
        <v>92.207509599604236</v>
      </c>
      <c r="J1917" s="39">
        <v>52157.901642446101</v>
      </c>
      <c r="K1917" s="40">
        <f t="shared" si="525"/>
        <v>1237.366152672701</v>
      </c>
      <c r="L1917" s="39">
        <v>51555.341717805699</v>
      </c>
      <c r="M1917" s="39">
        <f t="shared" si="526"/>
        <v>1839.9260773131027</v>
      </c>
      <c r="N1917" s="39">
        <f t="shared" si="531"/>
        <v>602.55992464040173</v>
      </c>
      <c r="O1917" s="40">
        <f>'Estimates from MCMC'!$B$2-L1917</f>
        <v>17505.658282194301</v>
      </c>
      <c r="P1917" s="39">
        <v>52832.7806905869</v>
      </c>
      <c r="Q1917" s="40">
        <f t="shared" si="527"/>
        <v>1277.4389727812013</v>
      </c>
      <c r="R1917" s="39">
        <v>52864.321696673702</v>
      </c>
      <c r="S1917" s="39">
        <f t="shared" si="528"/>
        <v>31.541006086801644</v>
      </c>
      <c r="T1917" s="39">
        <f t="shared" si="532"/>
        <v>1308.9799788680029</v>
      </c>
      <c r="U1917" s="39">
        <v>59859.610031964497</v>
      </c>
      <c r="V1917" s="39">
        <f t="shared" si="529"/>
        <v>8304.2683141587986</v>
      </c>
      <c r="W1917" s="39">
        <v>61434.060463658003</v>
      </c>
      <c r="X1917" s="39">
        <f t="shared" si="530"/>
        <v>265.47045282550243</v>
      </c>
      <c r="Y1917" s="39">
        <f t="shared" si="533"/>
        <v>9878.718745852304</v>
      </c>
      <c r="Z1917" s="39">
        <f t="shared" si="534"/>
        <v>7626.9395363419972</v>
      </c>
      <c r="AA1917" s="45">
        <f t="shared" si="535"/>
        <v>7.4774679007610839E-2</v>
      </c>
      <c r="AB1917" s="45">
        <f t="shared" si="536"/>
        <v>0.47437623768798226</v>
      </c>
      <c r="AC1917" s="45">
        <f t="shared" si="537"/>
        <v>1.5164836908505347E-2</v>
      </c>
      <c r="AD1917" s="45">
        <f t="shared" si="538"/>
        <v>0.56431575360409847</v>
      </c>
      <c r="AE1917" s="45">
        <f t="shared" si="539"/>
        <v>0.43568424639590159</v>
      </c>
      <c r="AF1917" s="43">
        <f>('Estimates from MCMC'!$B$2-'MCMC runs'!W1917)/'Estimates from MCMC'!$B$2</f>
        <v>0.11043772225050313</v>
      </c>
    </row>
    <row r="1918" spans="1:32" x14ac:dyDescent="0.3">
      <c r="A1918" s="38">
        <v>1991</v>
      </c>
      <c r="B1918" s="38">
        <v>2280879.5507938303</v>
      </c>
      <c r="C1918" s="39">
        <v>52112.008951876698</v>
      </c>
      <c r="D1918" s="39">
        <v>51065.541787150098</v>
      </c>
      <c r="E1918" s="39">
        <f t="shared" si="522"/>
        <v>1046.4671647266005</v>
      </c>
      <c r="F1918" s="39">
        <v>52054.536277904801</v>
      </c>
      <c r="G1918" s="40">
        <f t="shared" si="523"/>
        <v>57.472673971897166</v>
      </c>
      <c r="H1918" s="39">
        <v>52022.181410798199</v>
      </c>
      <c r="I1918" s="39">
        <f t="shared" si="524"/>
        <v>89.827541078499053</v>
      </c>
      <c r="J1918" s="39">
        <v>50918.867738173401</v>
      </c>
      <c r="K1918" s="40">
        <f t="shared" si="525"/>
        <v>1193.1412137032967</v>
      </c>
      <c r="L1918" s="39">
        <v>50332.235946269102</v>
      </c>
      <c r="M1918" s="39">
        <f t="shared" si="526"/>
        <v>1779.7730056075961</v>
      </c>
      <c r="N1918" s="39">
        <f t="shared" si="531"/>
        <v>586.63179190429946</v>
      </c>
      <c r="O1918" s="40">
        <f>'Estimates from MCMC'!$B$2-L1918</f>
        <v>18728.764053730898</v>
      </c>
      <c r="P1918" s="39">
        <v>51571.041244710599</v>
      </c>
      <c r="Q1918" s="40">
        <f t="shared" si="527"/>
        <v>1238.8052984414971</v>
      </c>
      <c r="R1918" s="39">
        <v>51602.145365099401</v>
      </c>
      <c r="S1918" s="39">
        <f t="shared" si="528"/>
        <v>31.104120388801675</v>
      </c>
      <c r="T1918" s="39">
        <f t="shared" si="532"/>
        <v>1269.9094188302988</v>
      </c>
      <c r="U1918" s="39">
        <v>57912.121657159601</v>
      </c>
      <c r="V1918" s="39">
        <f t="shared" si="529"/>
        <v>7579.8857108904995</v>
      </c>
      <c r="W1918" s="39">
        <v>59426.414819514299</v>
      </c>
      <c r="X1918" s="39">
        <f t="shared" si="530"/>
        <v>244.3837435243986</v>
      </c>
      <c r="Y1918" s="39">
        <f t="shared" si="533"/>
        <v>9094.1788732451969</v>
      </c>
      <c r="Z1918" s="39">
        <f t="shared" si="534"/>
        <v>9634.5851804857011</v>
      </c>
      <c r="AA1918" s="45">
        <f t="shared" si="535"/>
        <v>6.7805297519209454E-2</v>
      </c>
      <c r="AB1918" s="45">
        <f t="shared" si="536"/>
        <v>0.4047189493735191</v>
      </c>
      <c r="AC1918" s="45">
        <f t="shared" si="537"/>
        <v>1.3048578263001593E-2</v>
      </c>
      <c r="AD1918" s="45">
        <f t="shared" si="538"/>
        <v>0.48557282515573014</v>
      </c>
      <c r="AE1918" s="45">
        <f t="shared" si="539"/>
        <v>0.51442717484426992</v>
      </c>
      <c r="AF1918" s="43">
        <f>('Estimates from MCMC'!$B$2-'MCMC runs'!W1918)/'Estimates from MCMC'!$B$2</f>
        <v>0.13950833582609146</v>
      </c>
    </row>
    <row r="1919" spans="1:32" x14ac:dyDescent="0.3">
      <c r="A1919" s="38">
        <v>3526</v>
      </c>
      <c r="B1919" s="38">
        <v>1937949.7173799695</v>
      </c>
      <c r="C1919" s="39">
        <v>52521.346351781402</v>
      </c>
      <c r="D1919" s="39">
        <v>51474.089107969703</v>
      </c>
      <c r="E1919" s="39">
        <f t="shared" si="522"/>
        <v>1047.2572438116986</v>
      </c>
      <c r="F1919" s="39">
        <v>52465.353718271203</v>
      </c>
      <c r="G1919" s="40">
        <f t="shared" si="523"/>
        <v>55.992633510199084</v>
      </c>
      <c r="H1919" s="39">
        <v>52432.321965073199</v>
      </c>
      <c r="I1919" s="39">
        <f t="shared" si="524"/>
        <v>89.024386708202655</v>
      </c>
      <c r="J1919" s="39">
        <v>51329.672394565103</v>
      </c>
      <c r="K1919" s="40">
        <f t="shared" si="525"/>
        <v>1191.6739572162987</v>
      </c>
      <c r="L1919" s="39">
        <v>50747.920956250098</v>
      </c>
      <c r="M1919" s="39">
        <f t="shared" si="526"/>
        <v>1773.4253955313034</v>
      </c>
      <c r="N1919" s="39">
        <f t="shared" si="531"/>
        <v>581.75143831500463</v>
      </c>
      <c r="O1919" s="40">
        <f>'Estimates from MCMC'!$B$2-L1919</f>
        <v>18313.079043749902</v>
      </c>
      <c r="P1919" s="39">
        <v>51979.825580323501</v>
      </c>
      <c r="Q1919" s="40">
        <f t="shared" si="527"/>
        <v>1231.9046240734024</v>
      </c>
      <c r="R1919" s="39">
        <v>52010.494964700498</v>
      </c>
      <c r="S1919" s="39">
        <f t="shared" si="528"/>
        <v>30.669384376997186</v>
      </c>
      <c r="T1919" s="39">
        <f t="shared" si="532"/>
        <v>1262.5740084503996</v>
      </c>
      <c r="U1919" s="39">
        <v>58474.572398636599</v>
      </c>
      <c r="V1919" s="39">
        <f t="shared" si="529"/>
        <v>7726.651442386501</v>
      </c>
      <c r="W1919" s="39">
        <v>59982.443785918404</v>
      </c>
      <c r="X1919" s="39">
        <f t="shared" si="530"/>
        <v>245.29737883140479</v>
      </c>
      <c r="Y1919" s="39">
        <f t="shared" si="533"/>
        <v>9234.5228296683053</v>
      </c>
      <c r="Z1919" s="39">
        <f t="shared" si="534"/>
        <v>9078.5562140815964</v>
      </c>
      <c r="AA1919" s="45">
        <f t="shared" si="535"/>
        <v>6.8943840925609137E-2</v>
      </c>
      <c r="AB1919" s="45">
        <f t="shared" si="536"/>
        <v>0.4219198434041348</v>
      </c>
      <c r="AC1919" s="45">
        <f t="shared" si="537"/>
        <v>1.3394655166692065E-2</v>
      </c>
      <c r="AD1919" s="45">
        <f t="shared" si="538"/>
        <v>0.50425833949643595</v>
      </c>
      <c r="AE1919" s="45">
        <f t="shared" si="539"/>
        <v>0.495741660503564</v>
      </c>
      <c r="AF1919" s="43">
        <f>('Estimates from MCMC'!$B$2-'MCMC runs'!W1919)/'Estimates from MCMC'!$B$2</f>
        <v>0.13145706280073552</v>
      </c>
    </row>
    <row r="1920" spans="1:32" x14ac:dyDescent="0.3">
      <c r="A1920" s="38">
        <v>4342</v>
      </c>
      <c r="B1920" s="38">
        <v>2154506.3152890867</v>
      </c>
      <c r="C1920" s="39">
        <v>51674.827235402903</v>
      </c>
      <c r="D1920" s="39">
        <v>50614.198921333402</v>
      </c>
      <c r="E1920" s="39">
        <f t="shared" si="522"/>
        <v>1060.6283140695014</v>
      </c>
      <c r="F1920" s="39">
        <v>51618.960350301102</v>
      </c>
      <c r="G1920" s="40">
        <f t="shared" si="523"/>
        <v>55.866885101801017</v>
      </c>
      <c r="H1920" s="39">
        <v>51584.934022808797</v>
      </c>
      <c r="I1920" s="39">
        <f t="shared" si="524"/>
        <v>89.893212594106444</v>
      </c>
      <c r="J1920" s="39">
        <v>50469.132706563301</v>
      </c>
      <c r="K1920" s="40">
        <f t="shared" si="525"/>
        <v>1205.6945288396018</v>
      </c>
      <c r="L1920" s="39">
        <v>49882.245977353501</v>
      </c>
      <c r="M1920" s="39">
        <f t="shared" si="526"/>
        <v>1792.5812580494021</v>
      </c>
      <c r="N1920" s="39">
        <f t="shared" si="531"/>
        <v>586.88672920980025</v>
      </c>
      <c r="O1920" s="40">
        <f>'Estimates from MCMC'!$B$2-L1920</f>
        <v>19178.754022646499</v>
      </c>
      <c r="P1920" s="39">
        <v>51128.956243747903</v>
      </c>
      <c r="Q1920" s="40">
        <f t="shared" si="527"/>
        <v>1246.7102663944024</v>
      </c>
      <c r="R1920" s="39">
        <v>51159.765567996998</v>
      </c>
      <c r="S1920" s="39">
        <f t="shared" si="528"/>
        <v>30.809324249094061</v>
      </c>
      <c r="T1920" s="39">
        <f t="shared" si="532"/>
        <v>1277.5195906434965</v>
      </c>
      <c r="U1920" s="39">
        <v>57545.750422993697</v>
      </c>
      <c r="V1920" s="39">
        <f t="shared" si="529"/>
        <v>7663.5044456401956</v>
      </c>
      <c r="W1920" s="39">
        <v>59072.775731739399</v>
      </c>
      <c r="X1920" s="39">
        <f t="shared" si="530"/>
        <v>249.50571810220572</v>
      </c>
      <c r="Y1920" s="39">
        <f t="shared" si="533"/>
        <v>9190.5297543858978</v>
      </c>
      <c r="Z1920" s="39">
        <f t="shared" si="534"/>
        <v>9988.2242682606011</v>
      </c>
      <c r="AA1920" s="45">
        <f t="shared" si="535"/>
        <v>6.6611188043549971E-2</v>
      </c>
      <c r="AB1920" s="45">
        <f t="shared" si="536"/>
        <v>0.39958301965763987</v>
      </c>
      <c r="AC1920" s="45">
        <f t="shared" si="537"/>
        <v>1.3009485277697729E-2</v>
      </c>
      <c r="AD1920" s="45">
        <f t="shared" si="538"/>
        <v>0.4792036929788876</v>
      </c>
      <c r="AE1920" s="45">
        <f t="shared" si="539"/>
        <v>0.52079630702111246</v>
      </c>
      <c r="AF1920" s="43">
        <f>('Estimates from MCMC'!$B$2-'MCMC runs'!W1920)/'Estimates from MCMC'!$B$2</f>
        <v>0.14462901302125081</v>
      </c>
    </row>
    <row r="1921" spans="1:32" x14ac:dyDescent="0.3">
      <c r="A1921" s="38">
        <v>2561</v>
      </c>
      <c r="B1921" s="38">
        <v>1963594.0247276463</v>
      </c>
      <c r="C1921" s="39">
        <v>52530.781184774503</v>
      </c>
      <c r="D1921" s="39">
        <v>51457.258770059998</v>
      </c>
      <c r="E1921" s="39">
        <f t="shared" si="522"/>
        <v>1073.5224147145054</v>
      </c>
      <c r="F1921" s="39">
        <v>52465.634409410799</v>
      </c>
      <c r="G1921" s="40">
        <f t="shared" si="523"/>
        <v>65.146775363704364</v>
      </c>
      <c r="H1921" s="39">
        <v>52440.017642166698</v>
      </c>
      <c r="I1921" s="39">
        <f t="shared" si="524"/>
        <v>90.763542607804993</v>
      </c>
      <c r="J1921" s="39">
        <v>51302.275928921103</v>
      </c>
      <c r="K1921" s="40">
        <f t="shared" si="525"/>
        <v>1228.5052558534007</v>
      </c>
      <c r="L1921" s="39">
        <v>50709.496066065702</v>
      </c>
      <c r="M1921" s="39">
        <f t="shared" si="526"/>
        <v>1821.2851187088017</v>
      </c>
      <c r="N1921" s="39">
        <f t="shared" si="531"/>
        <v>592.77986285540101</v>
      </c>
      <c r="O1921" s="40">
        <f>'Estimates from MCMC'!$B$2-L1921</f>
        <v>18351.503933934298</v>
      </c>
      <c r="P1921" s="39">
        <v>51978.626303181598</v>
      </c>
      <c r="Q1921" s="40">
        <f t="shared" si="527"/>
        <v>1269.1302371158963</v>
      </c>
      <c r="R1921" s="39">
        <v>52009.397320584998</v>
      </c>
      <c r="S1921" s="39">
        <f t="shared" si="528"/>
        <v>30.771017403400037</v>
      </c>
      <c r="T1921" s="39">
        <f t="shared" si="532"/>
        <v>1299.9012545192963</v>
      </c>
      <c r="U1921" s="39">
        <v>58506.003956227403</v>
      </c>
      <c r="V1921" s="39">
        <f t="shared" si="529"/>
        <v>7796.5078901617017</v>
      </c>
      <c r="W1921" s="39">
        <v>60061.717978560402</v>
      </c>
      <c r="X1921" s="39">
        <f t="shared" si="530"/>
        <v>255.81276781370252</v>
      </c>
      <c r="Y1921" s="39">
        <f t="shared" si="533"/>
        <v>9352.2219124947005</v>
      </c>
      <c r="Z1921" s="39">
        <f t="shared" si="534"/>
        <v>8999.2820214395979</v>
      </c>
      <c r="AA1921" s="45">
        <f t="shared" si="535"/>
        <v>7.0833500033510133E-2</v>
      </c>
      <c r="AB1921" s="45">
        <f t="shared" si="536"/>
        <v>0.4248429947882883</v>
      </c>
      <c r="AC1921" s="45">
        <f t="shared" si="537"/>
        <v>1.3939607823676604E-2</v>
      </c>
      <c r="AD1921" s="45">
        <f t="shared" si="538"/>
        <v>0.50961610264547508</v>
      </c>
      <c r="AE1921" s="45">
        <f t="shared" si="539"/>
        <v>0.49038389735452498</v>
      </c>
      <c r="AF1921" s="43">
        <f>('Estimates from MCMC'!$B$2-'MCMC runs'!W1921)/'Estimates from MCMC'!$B$2</f>
        <v>0.13030917625634725</v>
      </c>
    </row>
    <row r="1922" spans="1:32" x14ac:dyDescent="0.3">
      <c r="A1922" s="38">
        <v>68</v>
      </c>
      <c r="B1922" s="38">
        <v>2087455.304326561</v>
      </c>
      <c r="C1922" s="39">
        <v>52359.379791543099</v>
      </c>
      <c r="D1922" s="39">
        <v>51318.889684324902</v>
      </c>
      <c r="E1922" s="39">
        <f t="shared" ref="E1922:E1985" si="540">$C1922-D1922</f>
        <v>1040.4901072181965</v>
      </c>
      <c r="F1922" s="39">
        <v>52293.7908761953</v>
      </c>
      <c r="G1922" s="40">
        <f t="shared" ref="G1922:G1985" si="541">$C1922-F1922</f>
        <v>65.58891534779832</v>
      </c>
      <c r="H1922" s="39">
        <v>52270.5545457349</v>
      </c>
      <c r="I1922" s="39">
        <f t="shared" ref="I1922:I1985" si="542">$C1922-H1922</f>
        <v>88.825245808198815</v>
      </c>
      <c r="J1922" s="39">
        <v>51165.298251337997</v>
      </c>
      <c r="K1922" s="40">
        <f t="shared" ref="K1922:K1985" si="543">$C1922-J1922</f>
        <v>1194.0815402051012</v>
      </c>
      <c r="L1922" s="39">
        <v>50584.9502551357</v>
      </c>
      <c r="M1922" s="39">
        <f t="shared" ref="M1922:M1985" si="544">$C1922-L1922</f>
        <v>1774.4295364073987</v>
      </c>
      <c r="N1922" s="39">
        <f t="shared" si="531"/>
        <v>580.34799620229751</v>
      </c>
      <c r="O1922" s="40">
        <f>'Estimates from MCMC'!$B$2-L1922</f>
        <v>18476.0497448643</v>
      </c>
      <c r="P1922" s="39">
        <v>51816.248876729303</v>
      </c>
      <c r="Q1922" s="40">
        <f t="shared" ref="Q1922:Q1985" si="545">P1922-L1922</f>
        <v>1231.2986215936035</v>
      </c>
      <c r="R1922" s="39">
        <v>51846.701455333903</v>
      </c>
      <c r="S1922" s="39">
        <f t="shared" ref="S1922:S1985" si="546">R1922-L1922-Q1922</f>
        <v>30.452578604599694</v>
      </c>
      <c r="T1922" s="39">
        <f t="shared" si="532"/>
        <v>1261.7512001982032</v>
      </c>
      <c r="U1922" s="39">
        <v>58352.0976693259</v>
      </c>
      <c r="V1922" s="39">
        <f t="shared" ref="V1922:V1985" si="547">U1922-L1922</f>
        <v>7767.1474141901999</v>
      </c>
      <c r="W1922" s="39">
        <v>59860.942567906</v>
      </c>
      <c r="X1922" s="39">
        <f t="shared" ref="X1922:X1985" si="548">W1922-V1922-S1922-Q1922-L1922</f>
        <v>247.09369838189741</v>
      </c>
      <c r="Y1922" s="39">
        <f t="shared" si="533"/>
        <v>9275.9923127703005</v>
      </c>
      <c r="Z1922" s="39">
        <f t="shared" si="534"/>
        <v>9200.0574320939995</v>
      </c>
      <c r="AA1922" s="45">
        <f t="shared" si="535"/>
        <v>6.8291177909873629E-2</v>
      </c>
      <c r="AB1922" s="45">
        <f t="shared" si="536"/>
        <v>0.42039004665210955</v>
      </c>
      <c r="AC1922" s="45">
        <f t="shared" si="537"/>
        <v>1.3373729871591241E-2</v>
      </c>
      <c r="AD1922" s="45">
        <f t="shared" si="538"/>
        <v>0.5020549544335744</v>
      </c>
      <c r="AE1922" s="45">
        <f t="shared" si="539"/>
        <v>0.4979450455664256</v>
      </c>
      <c r="AF1922" s="43">
        <f>('Estimates from MCMC'!$B$2-'MCMC runs'!W1922)/'Estimates from MCMC'!$B$2</f>
        <v>0.1332163946669466</v>
      </c>
    </row>
    <row r="1923" spans="1:32" x14ac:dyDescent="0.3">
      <c r="A1923" s="38">
        <v>3450</v>
      </c>
      <c r="B1923" s="38">
        <v>2130347.4456471293</v>
      </c>
      <c r="C1923" s="39">
        <v>52309.914572040303</v>
      </c>
      <c r="D1923" s="39">
        <v>51252.044190809604</v>
      </c>
      <c r="E1923" s="39">
        <f t="shared" si="540"/>
        <v>1057.8703812306994</v>
      </c>
      <c r="F1923" s="39">
        <v>52241.514378851498</v>
      </c>
      <c r="G1923" s="40">
        <f t="shared" si="541"/>
        <v>68.400193188805133</v>
      </c>
      <c r="H1923" s="39">
        <v>52218.895398995097</v>
      </c>
      <c r="I1923" s="39">
        <f t="shared" si="542"/>
        <v>91.019173045206117</v>
      </c>
      <c r="J1923" s="39">
        <v>51093.687202937697</v>
      </c>
      <c r="K1923" s="40">
        <f t="shared" si="543"/>
        <v>1216.2273691026057</v>
      </c>
      <c r="L1923" s="39">
        <v>50499.122637391403</v>
      </c>
      <c r="M1923" s="39">
        <f t="shared" si="544"/>
        <v>1810.7919346488998</v>
      </c>
      <c r="N1923" s="39">
        <f t="shared" ref="N1923:N1986" si="549">M1923-K1923</f>
        <v>594.56456554629403</v>
      </c>
      <c r="O1923" s="40">
        <f>'Estimates from MCMC'!$B$2-L1923</f>
        <v>18561.877362608597</v>
      </c>
      <c r="P1923" s="39">
        <v>51761.252397661199</v>
      </c>
      <c r="Q1923" s="40">
        <f t="shared" si="545"/>
        <v>1262.129760269796</v>
      </c>
      <c r="R1923" s="39">
        <v>51792.408755711098</v>
      </c>
      <c r="S1923" s="39">
        <f t="shared" si="546"/>
        <v>31.156358049898699</v>
      </c>
      <c r="T1923" s="39">
        <f t="shared" ref="T1923:T1986" si="550">Q1923+S1923</f>
        <v>1293.2861183196947</v>
      </c>
      <c r="U1923" s="39">
        <v>58296.964635650198</v>
      </c>
      <c r="V1923" s="39">
        <f t="shared" si="547"/>
        <v>7797.8419982587948</v>
      </c>
      <c r="W1923" s="39">
        <v>59842.150044110698</v>
      </c>
      <c r="X1923" s="39">
        <f t="shared" si="548"/>
        <v>251.89929014080553</v>
      </c>
      <c r="Y1923" s="39">
        <f t="shared" ref="Y1923:Y1986" si="551">Q1923+S1923+V1923+X1923</f>
        <v>9343.027406719295</v>
      </c>
      <c r="Z1923" s="39">
        <f t="shared" ref="Z1923:Z1986" si="552">O1923-Y1923</f>
        <v>9218.8499558893018</v>
      </c>
      <c r="AA1923" s="45">
        <f t="shared" ref="AA1923:AA1986" si="553">T1923/O1923</f>
        <v>6.9674316506632847E-2</v>
      </c>
      <c r="AB1923" s="45">
        <f t="shared" ref="AB1923:AB1986" si="554">V1923/O1923</f>
        <v>0.42009985552253015</v>
      </c>
      <c r="AC1923" s="45">
        <f t="shared" ref="AC1923:AC1986" si="555">X1923/O1923</f>
        <v>1.3570787330393439E-2</v>
      </c>
      <c r="AD1923" s="45">
        <f t="shared" ref="AD1923:AD1986" si="556">Y1923/O1923</f>
        <v>0.50334495935955648</v>
      </c>
      <c r="AE1923" s="45">
        <f t="shared" ref="AE1923:AE1986" si="557">Z1923/O1923</f>
        <v>0.49665504064044358</v>
      </c>
      <c r="AF1923" s="43">
        <f>('Estimates from MCMC'!$B$2-'MCMC runs'!W1923)/'Estimates from MCMC'!$B$2</f>
        <v>0.13348850951896588</v>
      </c>
    </row>
    <row r="1924" spans="1:32" x14ac:dyDescent="0.3">
      <c r="A1924" s="38">
        <v>1429</v>
      </c>
      <c r="B1924" s="38">
        <v>2017987.274514732</v>
      </c>
      <c r="C1924" s="39">
        <v>53068.328382208099</v>
      </c>
      <c r="D1924" s="39">
        <v>52005.454419707698</v>
      </c>
      <c r="E1924" s="39">
        <f t="shared" si="540"/>
        <v>1062.8739625004018</v>
      </c>
      <c r="F1924" s="39">
        <v>53005.315896207598</v>
      </c>
      <c r="G1924" s="40">
        <f t="shared" si="541"/>
        <v>63.012486000501667</v>
      </c>
      <c r="H1924" s="39">
        <v>52977.608329843497</v>
      </c>
      <c r="I1924" s="39">
        <f t="shared" si="542"/>
        <v>90.720052364602452</v>
      </c>
      <c r="J1924" s="39">
        <v>51852.659146751299</v>
      </c>
      <c r="K1924" s="40">
        <f t="shared" si="543"/>
        <v>1215.6692354568004</v>
      </c>
      <c r="L1924" s="39">
        <v>51259.765316666497</v>
      </c>
      <c r="M1924" s="39">
        <f t="shared" si="544"/>
        <v>1808.5630655416026</v>
      </c>
      <c r="N1924" s="39">
        <f t="shared" si="549"/>
        <v>592.89383008480218</v>
      </c>
      <c r="O1924" s="40">
        <f>'Estimates from MCMC'!$B$2-L1924</f>
        <v>17801.234683333503</v>
      </c>
      <c r="P1924" s="39">
        <v>52516.042470458298</v>
      </c>
      <c r="Q1924" s="40">
        <f t="shared" si="545"/>
        <v>1256.2771537918015</v>
      </c>
      <c r="R1924" s="39">
        <v>52547.175729807997</v>
      </c>
      <c r="S1924" s="39">
        <f t="shared" si="546"/>
        <v>31.133259349699074</v>
      </c>
      <c r="T1924" s="39">
        <f t="shared" si="550"/>
        <v>1287.4104131415006</v>
      </c>
      <c r="U1924" s="39">
        <v>59279.251069629303</v>
      </c>
      <c r="V1924" s="39">
        <f t="shared" si="547"/>
        <v>8019.4857529628061</v>
      </c>
      <c r="W1924" s="39">
        <v>60822.148310790901</v>
      </c>
      <c r="X1924" s="39">
        <f t="shared" si="548"/>
        <v>255.48682802009716</v>
      </c>
      <c r="Y1924" s="39">
        <f t="shared" si="551"/>
        <v>9562.3829941244039</v>
      </c>
      <c r="Z1924" s="39">
        <f t="shared" si="552"/>
        <v>8238.8516892090993</v>
      </c>
      <c r="AA1924" s="45">
        <f t="shared" si="553"/>
        <v>7.2321411185418794E-2</v>
      </c>
      <c r="AB1924" s="45">
        <f t="shared" si="554"/>
        <v>0.45050165876814663</v>
      </c>
      <c r="AC1924" s="45">
        <f t="shared" si="555"/>
        <v>1.4352197056269249E-2</v>
      </c>
      <c r="AD1924" s="45">
        <f t="shared" si="556"/>
        <v>0.53717526700983464</v>
      </c>
      <c r="AE1924" s="45">
        <f t="shared" si="557"/>
        <v>0.46282473299016536</v>
      </c>
      <c r="AF1924" s="43">
        <f>('Estimates from MCMC'!$B$2-'MCMC runs'!W1924)/'Estimates from MCMC'!$B$2</f>
        <v>0.11929818116171355</v>
      </c>
    </row>
    <row r="1925" spans="1:32" x14ac:dyDescent="0.3">
      <c r="A1925" s="38">
        <v>3076</v>
      </c>
      <c r="B1925" s="38">
        <v>1981170.0975708428</v>
      </c>
      <c r="C1925" s="39">
        <v>52543.683421147798</v>
      </c>
      <c r="D1925" s="39">
        <v>51466.611364580502</v>
      </c>
      <c r="E1925" s="39">
        <f t="shared" si="540"/>
        <v>1077.0720565672964</v>
      </c>
      <c r="F1925" s="39">
        <v>52484.983908550901</v>
      </c>
      <c r="G1925" s="40">
        <f t="shared" si="541"/>
        <v>58.699512596896966</v>
      </c>
      <c r="H1925" s="39">
        <v>52451.937047295702</v>
      </c>
      <c r="I1925" s="39">
        <f t="shared" si="542"/>
        <v>91.74637385209644</v>
      </c>
      <c r="J1925" s="39">
        <v>51316.896747891798</v>
      </c>
      <c r="K1925" s="40">
        <f t="shared" si="543"/>
        <v>1226.7866732559996</v>
      </c>
      <c r="L1925" s="39">
        <v>50717.635484283303</v>
      </c>
      <c r="M1925" s="39">
        <f t="shared" si="544"/>
        <v>1826.0479368644956</v>
      </c>
      <c r="N1925" s="39">
        <f t="shared" si="549"/>
        <v>599.26126360849594</v>
      </c>
      <c r="O1925" s="40">
        <f>'Estimates from MCMC'!$B$2-L1925</f>
        <v>18343.364515716697</v>
      </c>
      <c r="P1925" s="39">
        <v>51984.713378856097</v>
      </c>
      <c r="Q1925" s="40">
        <f t="shared" si="545"/>
        <v>1267.0778945727943</v>
      </c>
      <c r="R1925" s="39">
        <v>52016.3107446461</v>
      </c>
      <c r="S1925" s="39">
        <f t="shared" si="546"/>
        <v>31.597365790003096</v>
      </c>
      <c r="T1925" s="39">
        <f t="shared" si="550"/>
        <v>1298.6752603627974</v>
      </c>
      <c r="U1925" s="39">
        <v>58828.993703908403</v>
      </c>
      <c r="V1925" s="39">
        <f t="shared" si="547"/>
        <v>8111.3582196251009</v>
      </c>
      <c r="W1925" s="39">
        <v>60389.350877103097</v>
      </c>
      <c r="X1925" s="39">
        <f t="shared" si="548"/>
        <v>261.68191283189662</v>
      </c>
      <c r="Y1925" s="39">
        <f t="shared" si="551"/>
        <v>9671.7153928197949</v>
      </c>
      <c r="Z1925" s="39">
        <f t="shared" si="552"/>
        <v>8671.6491228969026</v>
      </c>
      <c r="AA1925" s="45">
        <f t="shared" si="553"/>
        <v>7.0798094823339805E-2</v>
      </c>
      <c r="AB1925" s="45">
        <f t="shared" si="554"/>
        <v>0.44219577126514842</v>
      </c>
      <c r="AC1925" s="45">
        <f t="shared" si="555"/>
        <v>1.4265753297748955E-2</v>
      </c>
      <c r="AD1925" s="45">
        <f t="shared" si="556"/>
        <v>0.52725961938623722</v>
      </c>
      <c r="AE1925" s="45">
        <f t="shared" si="557"/>
        <v>0.47274038061376283</v>
      </c>
      <c r="AF1925" s="43">
        <f>('Estimates from MCMC'!$B$2-'MCMC runs'!W1925)/'Estimates from MCMC'!$B$2</f>
        <v>0.12556506744612592</v>
      </c>
    </row>
    <row r="1926" spans="1:32" x14ac:dyDescent="0.3">
      <c r="A1926" s="38">
        <v>2677</v>
      </c>
      <c r="B1926" s="38">
        <v>2177994.0091851568</v>
      </c>
      <c r="C1926" s="39">
        <v>52938.717256371099</v>
      </c>
      <c r="D1926" s="39">
        <v>51894.811844116302</v>
      </c>
      <c r="E1926" s="39">
        <f t="shared" si="540"/>
        <v>1043.9054122547968</v>
      </c>
      <c r="F1926" s="39">
        <v>52874.4763506335</v>
      </c>
      <c r="G1926" s="40">
        <f t="shared" si="541"/>
        <v>64.240905737598951</v>
      </c>
      <c r="H1926" s="39">
        <v>52849.468384746098</v>
      </c>
      <c r="I1926" s="39">
        <f t="shared" si="542"/>
        <v>89.248871625000902</v>
      </c>
      <c r="J1926" s="39">
        <v>51742.0844452827</v>
      </c>
      <c r="K1926" s="40">
        <f t="shared" si="543"/>
        <v>1196.6328110883987</v>
      </c>
      <c r="L1926" s="39">
        <v>51158.482381152498</v>
      </c>
      <c r="M1926" s="39">
        <f t="shared" si="544"/>
        <v>1780.2348752186008</v>
      </c>
      <c r="N1926" s="39">
        <f t="shared" si="549"/>
        <v>583.60206413020205</v>
      </c>
      <c r="O1926" s="40">
        <f>'Estimates from MCMC'!$B$2-L1926</f>
        <v>17902.517618847502</v>
      </c>
      <c r="P1926" s="39">
        <v>52391.248710067601</v>
      </c>
      <c r="Q1926" s="40">
        <f t="shared" si="545"/>
        <v>1232.7663289151023</v>
      </c>
      <c r="R1926" s="39">
        <v>52421.9932499524</v>
      </c>
      <c r="S1926" s="39">
        <f t="shared" si="546"/>
        <v>30.744539884799451</v>
      </c>
      <c r="T1926" s="39">
        <f t="shared" si="550"/>
        <v>1263.5108687999018</v>
      </c>
      <c r="U1926" s="39">
        <v>59204.564646911698</v>
      </c>
      <c r="V1926" s="39">
        <f t="shared" si="547"/>
        <v>8046.0822657591998</v>
      </c>
      <c r="W1926" s="39">
        <v>60719.106053205302</v>
      </c>
      <c r="X1926" s="39">
        <f t="shared" si="548"/>
        <v>251.03053749370156</v>
      </c>
      <c r="Y1926" s="39">
        <f t="shared" si="551"/>
        <v>9560.6236720528032</v>
      </c>
      <c r="Z1926" s="39">
        <f t="shared" si="552"/>
        <v>8341.8939467946984</v>
      </c>
      <c r="AA1926" s="45">
        <f t="shared" si="553"/>
        <v>7.0577272744571776E-2</v>
      </c>
      <c r="AB1926" s="45">
        <f t="shared" si="554"/>
        <v>0.44943858942433912</v>
      </c>
      <c r="AC1926" s="45">
        <f t="shared" si="555"/>
        <v>1.402208018102551E-2</v>
      </c>
      <c r="AD1926" s="45">
        <f t="shared" si="556"/>
        <v>0.5340379423499364</v>
      </c>
      <c r="AE1926" s="45">
        <f t="shared" si="557"/>
        <v>0.4659620576500636</v>
      </c>
      <c r="AF1926" s="43">
        <f>('Estimates from MCMC'!$B$2-'MCMC runs'!W1926)/'Estimates from MCMC'!$B$2</f>
        <v>0.12079022815763887</v>
      </c>
    </row>
    <row r="1927" spans="1:32" x14ac:dyDescent="0.3">
      <c r="A1927" s="38">
        <v>2300</v>
      </c>
      <c r="B1927" s="38">
        <v>2051505.0073630118</v>
      </c>
      <c r="C1927" s="39">
        <v>52760.081334730603</v>
      </c>
      <c r="D1927" s="39">
        <v>51697.214796538603</v>
      </c>
      <c r="E1927" s="39">
        <f t="shared" si="540"/>
        <v>1062.866538192</v>
      </c>
      <c r="F1927" s="39">
        <v>52702.450631089101</v>
      </c>
      <c r="G1927" s="40">
        <f t="shared" si="541"/>
        <v>57.630703641501896</v>
      </c>
      <c r="H1927" s="39">
        <v>52670.2291637382</v>
      </c>
      <c r="I1927" s="39">
        <f t="shared" si="542"/>
        <v>89.852170992402534</v>
      </c>
      <c r="J1927" s="39">
        <v>51550.384406707599</v>
      </c>
      <c r="K1927" s="40">
        <f t="shared" si="543"/>
        <v>1209.6969280230041</v>
      </c>
      <c r="L1927" s="39">
        <v>50963.325075803899</v>
      </c>
      <c r="M1927" s="39">
        <f t="shared" si="544"/>
        <v>1796.7562589267036</v>
      </c>
      <c r="N1927" s="39">
        <f t="shared" si="549"/>
        <v>587.05933090369945</v>
      </c>
      <c r="O1927" s="40">
        <f>'Estimates from MCMC'!$B$2-L1927</f>
        <v>18097.674924196101</v>
      </c>
      <c r="P1927" s="39">
        <v>52210.258626438401</v>
      </c>
      <c r="Q1927" s="40">
        <f t="shared" si="545"/>
        <v>1246.9335506345014</v>
      </c>
      <c r="R1927" s="39">
        <v>52240.998202830197</v>
      </c>
      <c r="S1927" s="39">
        <f t="shared" si="546"/>
        <v>30.739576391795708</v>
      </c>
      <c r="T1927" s="39">
        <f t="shared" si="550"/>
        <v>1277.6731270262972</v>
      </c>
      <c r="U1927" s="39">
        <v>58928.059555029897</v>
      </c>
      <c r="V1927" s="39">
        <f t="shared" si="547"/>
        <v>7964.7344792259973</v>
      </c>
      <c r="W1927" s="39">
        <v>60459.107344023301</v>
      </c>
      <c r="X1927" s="39">
        <f t="shared" si="548"/>
        <v>253.37466196710739</v>
      </c>
      <c r="Y1927" s="39">
        <f t="shared" si="551"/>
        <v>9495.7822682194019</v>
      </c>
      <c r="Z1927" s="39">
        <f t="shared" si="552"/>
        <v>8601.8926559766987</v>
      </c>
      <c r="AA1927" s="45">
        <f t="shared" si="553"/>
        <v>7.0598744445237158E-2</v>
      </c>
      <c r="AB1927" s="45">
        <f t="shared" si="554"/>
        <v>0.44009711261734308</v>
      </c>
      <c r="AC1927" s="45">
        <f t="shared" si="555"/>
        <v>1.4000398561052301E-2</v>
      </c>
      <c r="AD1927" s="45">
        <f t="shared" si="556"/>
        <v>0.52469625562363253</v>
      </c>
      <c r="AE1927" s="45">
        <f t="shared" si="557"/>
        <v>0.47530374437636747</v>
      </c>
      <c r="AF1927" s="43">
        <f>('Estimates from MCMC'!$B$2-'MCMC runs'!W1927)/'Estimates from MCMC'!$B$2</f>
        <v>0.12455499711815204</v>
      </c>
    </row>
    <row r="1928" spans="1:32" x14ac:dyDescent="0.3">
      <c r="A1928" s="38">
        <v>1692</v>
      </c>
      <c r="B1928" s="38">
        <v>2058533.8614686725</v>
      </c>
      <c r="C1928" s="39">
        <v>52396.594958291003</v>
      </c>
      <c r="D1928" s="39">
        <v>51389.603212055001</v>
      </c>
      <c r="E1928" s="39">
        <f t="shared" si="540"/>
        <v>1006.9917462360027</v>
      </c>
      <c r="F1928" s="39">
        <v>52331.801337429199</v>
      </c>
      <c r="G1928" s="40">
        <f t="shared" si="541"/>
        <v>64.793620861804811</v>
      </c>
      <c r="H1928" s="39">
        <v>52310.099657526996</v>
      </c>
      <c r="I1928" s="39">
        <f t="shared" si="542"/>
        <v>86.49530076400697</v>
      </c>
      <c r="J1928" s="39">
        <v>51239.0625260589</v>
      </c>
      <c r="K1928" s="40">
        <f t="shared" si="543"/>
        <v>1157.532432232103</v>
      </c>
      <c r="L1928" s="39">
        <v>50673.322218257803</v>
      </c>
      <c r="M1928" s="39">
        <f t="shared" si="544"/>
        <v>1723.2727400332005</v>
      </c>
      <c r="N1928" s="39">
        <f t="shared" si="549"/>
        <v>565.74030780109752</v>
      </c>
      <c r="O1928" s="40">
        <f>'Estimates from MCMC'!$B$2-L1928</f>
        <v>18387.677781742197</v>
      </c>
      <c r="P1928" s="39">
        <v>51861.665448993401</v>
      </c>
      <c r="Q1928" s="40">
        <f t="shared" si="545"/>
        <v>1188.3432307355979</v>
      </c>
      <c r="R1928" s="39">
        <v>51891.719091096602</v>
      </c>
      <c r="S1928" s="39">
        <f t="shared" si="546"/>
        <v>30.053642103201128</v>
      </c>
      <c r="T1928" s="39">
        <f t="shared" si="550"/>
        <v>1218.396872838799</v>
      </c>
      <c r="U1928" s="39">
        <v>58494.591799488502</v>
      </c>
      <c r="V1928" s="39">
        <f t="shared" si="547"/>
        <v>7821.2695812306993</v>
      </c>
      <c r="W1928" s="39">
        <v>59952.151012716698</v>
      </c>
      <c r="X1928" s="39">
        <f t="shared" si="548"/>
        <v>239.16234038939729</v>
      </c>
      <c r="Y1928" s="39">
        <f t="shared" si="551"/>
        <v>9278.8287944588956</v>
      </c>
      <c r="Z1928" s="39">
        <f t="shared" si="552"/>
        <v>9108.8489872833015</v>
      </c>
      <c r="AA1928" s="45">
        <f t="shared" si="553"/>
        <v>6.6261595798061582E-2</v>
      </c>
      <c r="AB1928" s="45">
        <f t="shared" si="554"/>
        <v>0.42535385240417506</v>
      </c>
      <c r="AC1928" s="45">
        <f t="shared" si="555"/>
        <v>1.3006663659663995E-2</v>
      </c>
      <c r="AD1928" s="45">
        <f t="shared" si="556"/>
        <v>0.50462211186190065</v>
      </c>
      <c r="AE1928" s="45">
        <f t="shared" si="557"/>
        <v>0.49537788813809941</v>
      </c>
      <c r="AF1928" s="43">
        <f>('Estimates from MCMC'!$B$2-'MCMC runs'!W1928)/'Estimates from MCMC'!$B$2</f>
        <v>0.13189570071796386</v>
      </c>
    </row>
    <row r="1929" spans="1:32" x14ac:dyDescent="0.3">
      <c r="A1929" s="38">
        <v>853</v>
      </c>
      <c r="B1929" s="38">
        <v>1975530.8138826988</v>
      </c>
      <c r="C1929" s="39">
        <v>51783.342494625998</v>
      </c>
      <c r="D1929" s="39">
        <v>50741.338528706103</v>
      </c>
      <c r="E1929" s="39">
        <f t="shared" si="540"/>
        <v>1042.0039659198956</v>
      </c>
      <c r="F1929" s="39">
        <v>51707.889261976103</v>
      </c>
      <c r="G1929" s="40">
        <f t="shared" si="541"/>
        <v>75.453232649895654</v>
      </c>
      <c r="H1929" s="39">
        <v>51692.433827975503</v>
      </c>
      <c r="I1929" s="39">
        <f t="shared" si="542"/>
        <v>90.908666650495434</v>
      </c>
      <c r="J1929" s="39">
        <v>50576.100007091503</v>
      </c>
      <c r="K1929" s="40">
        <f t="shared" si="543"/>
        <v>1207.242487534495</v>
      </c>
      <c r="L1929" s="39">
        <v>49982.323244810803</v>
      </c>
      <c r="M1929" s="39">
        <f t="shared" si="544"/>
        <v>1801.0192498151955</v>
      </c>
      <c r="N1929" s="39">
        <f t="shared" si="549"/>
        <v>593.7767622807005</v>
      </c>
      <c r="O1929" s="40">
        <f>'Estimates from MCMC'!$B$2-L1929</f>
        <v>19078.676755189197</v>
      </c>
      <c r="P1929" s="39">
        <v>51236.317538581199</v>
      </c>
      <c r="Q1929" s="40">
        <f t="shared" si="545"/>
        <v>1253.9942937703963</v>
      </c>
      <c r="R1929" s="39">
        <v>51267.6868309044</v>
      </c>
      <c r="S1929" s="39">
        <f t="shared" si="546"/>
        <v>31.36929232320108</v>
      </c>
      <c r="T1929" s="39">
        <f t="shared" si="550"/>
        <v>1285.3635860935974</v>
      </c>
      <c r="U1929" s="39">
        <v>57619.685296825803</v>
      </c>
      <c r="V1929" s="39">
        <f t="shared" si="547"/>
        <v>7637.3620520149998</v>
      </c>
      <c r="W1929" s="39">
        <v>59154.989539859198</v>
      </c>
      <c r="X1929" s="39">
        <f t="shared" si="548"/>
        <v>249.94065693979792</v>
      </c>
      <c r="Y1929" s="39">
        <f t="shared" si="551"/>
        <v>9172.6662950483951</v>
      </c>
      <c r="Z1929" s="39">
        <f t="shared" si="552"/>
        <v>9906.010460140802</v>
      </c>
      <c r="AA1929" s="45">
        <f t="shared" si="553"/>
        <v>6.737173665589738E-2</v>
      </c>
      <c r="AB1929" s="45">
        <f t="shared" si="554"/>
        <v>0.40030879237668926</v>
      </c>
      <c r="AC1929" s="45">
        <f t="shared" si="555"/>
        <v>1.3100523697054446E-2</v>
      </c>
      <c r="AD1929" s="45">
        <f t="shared" si="556"/>
        <v>0.48078105272964111</v>
      </c>
      <c r="AE1929" s="45">
        <f t="shared" si="557"/>
        <v>0.51921894727035889</v>
      </c>
      <c r="AF1929" s="43">
        <f>('Estimates from MCMC'!$B$2-'MCMC runs'!W1929)/'Estimates from MCMC'!$B$2</f>
        <v>0.14343856098435878</v>
      </c>
    </row>
    <row r="1930" spans="1:32" x14ac:dyDescent="0.3">
      <c r="A1930" s="38">
        <v>485</v>
      </c>
      <c r="B1930" s="38">
        <v>2020272.6284644918</v>
      </c>
      <c r="C1930" s="39">
        <v>53729.995370819299</v>
      </c>
      <c r="D1930" s="39">
        <v>52656.631368790098</v>
      </c>
      <c r="E1930" s="39">
        <f t="shared" si="540"/>
        <v>1073.3640020292005</v>
      </c>
      <c r="F1930" s="39">
        <v>53677.467225465</v>
      </c>
      <c r="G1930" s="40">
        <f t="shared" si="541"/>
        <v>52.52814535429934</v>
      </c>
      <c r="H1930" s="39">
        <v>53639.227351869697</v>
      </c>
      <c r="I1930" s="39">
        <f t="shared" si="542"/>
        <v>90.768018949602265</v>
      </c>
      <c r="J1930" s="39">
        <v>52514.0202695076</v>
      </c>
      <c r="K1930" s="40">
        <f t="shared" si="543"/>
        <v>1215.9751013116984</v>
      </c>
      <c r="L1930" s="39">
        <v>51920.950309603002</v>
      </c>
      <c r="M1930" s="39">
        <f t="shared" si="544"/>
        <v>1809.0450612162967</v>
      </c>
      <c r="N1930" s="39">
        <f t="shared" si="549"/>
        <v>593.06995990459836</v>
      </c>
      <c r="O1930" s="40">
        <f>'Estimates from MCMC'!$B$2-L1930</f>
        <v>17140.049690396998</v>
      </c>
      <c r="P1930" s="39">
        <v>53175.241195978699</v>
      </c>
      <c r="Q1930" s="40">
        <f t="shared" si="545"/>
        <v>1254.2908863756966</v>
      </c>
      <c r="R1930" s="39">
        <v>53206.517482886498</v>
      </c>
      <c r="S1930" s="39">
        <f t="shared" si="546"/>
        <v>31.276286907799658</v>
      </c>
      <c r="T1930" s="39">
        <f t="shared" si="550"/>
        <v>1285.5671732834962</v>
      </c>
      <c r="U1930" s="39">
        <v>60166.716090794303</v>
      </c>
      <c r="V1930" s="39">
        <f t="shared" si="547"/>
        <v>8245.7657811913014</v>
      </c>
      <c r="W1930" s="39">
        <v>61710.037451433403</v>
      </c>
      <c r="X1930" s="39">
        <f t="shared" si="548"/>
        <v>257.75418735560379</v>
      </c>
      <c r="Y1930" s="39">
        <f t="shared" si="551"/>
        <v>9789.0871418304014</v>
      </c>
      <c r="Z1930" s="39">
        <f t="shared" si="552"/>
        <v>7350.9625485665965</v>
      </c>
      <c r="AA1930" s="45">
        <f t="shared" si="553"/>
        <v>7.5003701652262819E-2</v>
      </c>
      <c r="AB1930" s="45">
        <f t="shared" si="554"/>
        <v>0.48108178973431626</v>
      </c>
      <c r="AC1930" s="45">
        <f t="shared" si="555"/>
        <v>1.5038123693422834E-2</v>
      </c>
      <c r="AD1930" s="45">
        <f t="shared" si="556"/>
        <v>0.57112361508000198</v>
      </c>
      <c r="AE1930" s="45">
        <f t="shared" si="557"/>
        <v>0.42887638491999808</v>
      </c>
      <c r="AF1930" s="43">
        <f>('Estimates from MCMC'!$B$2-'MCMC runs'!W1930)/'Estimates from MCMC'!$B$2</f>
        <v>0.1064415885748338</v>
      </c>
    </row>
    <row r="1931" spans="1:32" x14ac:dyDescent="0.3">
      <c r="A1931" s="38">
        <v>2488</v>
      </c>
      <c r="B1931" s="38">
        <v>1949695.6255246983</v>
      </c>
      <c r="C1931" s="39">
        <v>52889.3563036864</v>
      </c>
      <c r="D1931" s="39">
        <v>51835.304641438997</v>
      </c>
      <c r="E1931" s="39">
        <f t="shared" si="540"/>
        <v>1054.0516622474024</v>
      </c>
      <c r="F1931" s="39">
        <v>52820.821575331902</v>
      </c>
      <c r="G1931" s="40">
        <f t="shared" si="541"/>
        <v>68.534728354497929</v>
      </c>
      <c r="H1931" s="39">
        <v>52798.844519948601</v>
      </c>
      <c r="I1931" s="39">
        <f t="shared" si="542"/>
        <v>90.511783737798396</v>
      </c>
      <c r="J1931" s="39">
        <v>51677.286913298303</v>
      </c>
      <c r="K1931" s="40">
        <f t="shared" si="543"/>
        <v>1212.0693903880965</v>
      </c>
      <c r="L1931" s="39">
        <v>51085.883561563198</v>
      </c>
      <c r="M1931" s="39">
        <f t="shared" si="544"/>
        <v>1803.4727421232019</v>
      </c>
      <c r="N1931" s="39">
        <f t="shared" si="549"/>
        <v>591.40335173510539</v>
      </c>
      <c r="O1931" s="40">
        <f>'Estimates from MCMC'!$B$2-L1931</f>
        <v>17975.116438436802</v>
      </c>
      <c r="P1931" s="39">
        <v>52338.835545800597</v>
      </c>
      <c r="Q1931" s="40">
        <f t="shared" si="545"/>
        <v>1252.9519842373993</v>
      </c>
      <c r="R1931" s="39">
        <v>52369.905430155202</v>
      </c>
      <c r="S1931" s="39">
        <f t="shared" si="546"/>
        <v>31.069884354605165</v>
      </c>
      <c r="T1931" s="39">
        <f t="shared" si="550"/>
        <v>1284.0218685920045</v>
      </c>
      <c r="U1931" s="39">
        <v>59019.3815252079</v>
      </c>
      <c r="V1931" s="39">
        <f t="shared" si="547"/>
        <v>7933.4979636447024</v>
      </c>
      <c r="W1931" s="39">
        <v>60557.128922080097</v>
      </c>
      <c r="X1931" s="39">
        <f t="shared" si="548"/>
        <v>253.72552828019252</v>
      </c>
      <c r="Y1931" s="39">
        <f t="shared" si="551"/>
        <v>9471.2453605168994</v>
      </c>
      <c r="Z1931" s="39">
        <f t="shared" si="552"/>
        <v>8503.8710779199027</v>
      </c>
      <c r="AA1931" s="45">
        <f t="shared" si="553"/>
        <v>7.1433299082632754E-2</v>
      </c>
      <c r="AB1931" s="45">
        <f t="shared" si="554"/>
        <v>0.44136003184269973</v>
      </c>
      <c r="AC1931" s="45">
        <f t="shared" si="555"/>
        <v>1.4115376061633883E-2</v>
      </c>
      <c r="AD1931" s="45">
        <f t="shared" si="556"/>
        <v>0.52690870698696635</v>
      </c>
      <c r="AE1931" s="45">
        <f t="shared" si="557"/>
        <v>0.47309129301303365</v>
      </c>
      <c r="AF1931" s="43">
        <f>('Estimates from MCMC'!$B$2-'MCMC runs'!W1931)/'Estimates from MCMC'!$B$2</f>
        <v>0.12313564932335042</v>
      </c>
    </row>
    <row r="1932" spans="1:32" x14ac:dyDescent="0.3">
      <c r="A1932" s="38">
        <v>3086</v>
      </c>
      <c r="B1932" s="38">
        <v>1949695.6255246983</v>
      </c>
      <c r="C1932" s="39">
        <v>52889.3563036864</v>
      </c>
      <c r="D1932" s="39">
        <v>51835.304641438997</v>
      </c>
      <c r="E1932" s="39">
        <f t="shared" si="540"/>
        <v>1054.0516622474024</v>
      </c>
      <c r="F1932" s="39">
        <v>52820.821575331902</v>
      </c>
      <c r="G1932" s="40">
        <f t="shared" si="541"/>
        <v>68.534728354497929</v>
      </c>
      <c r="H1932" s="39">
        <v>52798.844519948601</v>
      </c>
      <c r="I1932" s="39">
        <f t="shared" si="542"/>
        <v>90.511783737798396</v>
      </c>
      <c r="J1932" s="39">
        <v>51677.286913298303</v>
      </c>
      <c r="K1932" s="40">
        <f t="shared" si="543"/>
        <v>1212.0693903880965</v>
      </c>
      <c r="L1932" s="39">
        <v>51085.883561563198</v>
      </c>
      <c r="M1932" s="39">
        <f t="shared" si="544"/>
        <v>1803.4727421232019</v>
      </c>
      <c r="N1932" s="39">
        <f t="shared" si="549"/>
        <v>591.40335173510539</v>
      </c>
      <c r="O1932" s="40">
        <f>'Estimates from MCMC'!$B$2-L1932</f>
        <v>17975.116438436802</v>
      </c>
      <c r="P1932" s="39">
        <v>52338.835545800597</v>
      </c>
      <c r="Q1932" s="40">
        <f t="shared" si="545"/>
        <v>1252.9519842373993</v>
      </c>
      <c r="R1932" s="39">
        <v>52369.905430155202</v>
      </c>
      <c r="S1932" s="39">
        <f t="shared" si="546"/>
        <v>31.069884354605165</v>
      </c>
      <c r="T1932" s="39">
        <f t="shared" si="550"/>
        <v>1284.0218685920045</v>
      </c>
      <c r="U1932" s="39">
        <v>59019.3815252079</v>
      </c>
      <c r="V1932" s="39">
        <f t="shared" si="547"/>
        <v>7933.4979636447024</v>
      </c>
      <c r="W1932" s="39">
        <v>60557.128922080097</v>
      </c>
      <c r="X1932" s="39">
        <f t="shared" si="548"/>
        <v>253.72552828019252</v>
      </c>
      <c r="Y1932" s="39">
        <f t="shared" si="551"/>
        <v>9471.2453605168994</v>
      </c>
      <c r="Z1932" s="39">
        <f t="shared" si="552"/>
        <v>8503.8710779199027</v>
      </c>
      <c r="AA1932" s="45">
        <f t="shared" si="553"/>
        <v>7.1433299082632754E-2</v>
      </c>
      <c r="AB1932" s="45">
        <f t="shared" si="554"/>
        <v>0.44136003184269973</v>
      </c>
      <c r="AC1932" s="45">
        <f t="shared" si="555"/>
        <v>1.4115376061633883E-2</v>
      </c>
      <c r="AD1932" s="45">
        <f t="shared" si="556"/>
        <v>0.52690870698696635</v>
      </c>
      <c r="AE1932" s="45">
        <f t="shared" si="557"/>
        <v>0.47309129301303365</v>
      </c>
      <c r="AF1932" s="43">
        <f>('Estimates from MCMC'!$B$2-'MCMC runs'!W1932)/'Estimates from MCMC'!$B$2</f>
        <v>0.12313564932335042</v>
      </c>
    </row>
    <row r="1933" spans="1:32" x14ac:dyDescent="0.3">
      <c r="A1933" s="38">
        <v>111</v>
      </c>
      <c r="B1933" s="38">
        <v>1976691.3937884085</v>
      </c>
      <c r="C1933" s="39">
        <v>51704.256268711499</v>
      </c>
      <c r="D1933" s="39">
        <v>50676.6972425735</v>
      </c>
      <c r="E1933" s="39">
        <f t="shared" si="540"/>
        <v>1027.5590261379984</v>
      </c>
      <c r="F1933" s="39">
        <v>51642.540268536301</v>
      </c>
      <c r="G1933" s="40">
        <f t="shared" si="541"/>
        <v>61.716000175198133</v>
      </c>
      <c r="H1933" s="39">
        <v>51616.028431269202</v>
      </c>
      <c r="I1933" s="39">
        <f t="shared" si="542"/>
        <v>88.227837442296732</v>
      </c>
      <c r="J1933" s="39">
        <v>50527.401323180202</v>
      </c>
      <c r="K1933" s="40">
        <f t="shared" si="543"/>
        <v>1176.8549455312968</v>
      </c>
      <c r="L1933" s="39">
        <v>49950.785251365603</v>
      </c>
      <c r="M1933" s="39">
        <f t="shared" si="544"/>
        <v>1753.4710173458952</v>
      </c>
      <c r="N1933" s="39">
        <f t="shared" si="549"/>
        <v>576.6160718145984</v>
      </c>
      <c r="O1933" s="40">
        <f>'Estimates from MCMC'!$B$2-L1933</f>
        <v>19110.214748634397</v>
      </c>
      <c r="P1933" s="39">
        <v>51162.687740319503</v>
      </c>
      <c r="Q1933" s="40">
        <f t="shared" si="545"/>
        <v>1211.9024889538996</v>
      </c>
      <c r="R1933" s="39">
        <v>51193.306874410802</v>
      </c>
      <c r="S1933" s="39">
        <f t="shared" si="546"/>
        <v>30.619134091299202</v>
      </c>
      <c r="T1933" s="39">
        <f t="shared" si="550"/>
        <v>1242.5216230451988</v>
      </c>
      <c r="U1933" s="39">
        <v>57831.437643597499</v>
      </c>
      <c r="V1933" s="39">
        <f t="shared" si="547"/>
        <v>7880.6523922318956</v>
      </c>
      <c r="W1933" s="39">
        <v>59319.136970264699</v>
      </c>
      <c r="X1933" s="39">
        <f t="shared" si="548"/>
        <v>245.17770362200099</v>
      </c>
      <c r="Y1933" s="39">
        <f t="shared" si="551"/>
        <v>9368.3517188990954</v>
      </c>
      <c r="Z1933" s="39">
        <f t="shared" si="552"/>
        <v>9741.8630297353011</v>
      </c>
      <c r="AA1933" s="45">
        <f t="shared" si="553"/>
        <v>6.5018715874660099E-2</v>
      </c>
      <c r="AB1933" s="45">
        <f t="shared" si="554"/>
        <v>0.41237905988445483</v>
      </c>
      <c r="AC1933" s="45">
        <f t="shared" si="555"/>
        <v>1.2829667633092465E-2</v>
      </c>
      <c r="AD1933" s="45">
        <f t="shared" si="556"/>
        <v>0.49022744339220742</v>
      </c>
      <c r="AE1933" s="45">
        <f t="shared" si="557"/>
        <v>0.50977255660779264</v>
      </c>
      <c r="AF1933" s="43">
        <f>('Estimates from MCMC'!$B$2-'MCMC runs'!W1933)/'Estimates from MCMC'!$B$2</f>
        <v>0.14106171398814527</v>
      </c>
    </row>
    <row r="1934" spans="1:32" x14ac:dyDescent="0.3">
      <c r="A1934" s="38">
        <v>595</v>
      </c>
      <c r="B1934" s="38">
        <v>2008008.510326056</v>
      </c>
      <c r="C1934" s="39">
        <v>53216.9135964616</v>
      </c>
      <c r="D1934" s="39">
        <v>52153.404368339703</v>
      </c>
      <c r="E1934" s="39">
        <f t="shared" si="540"/>
        <v>1063.5092281218967</v>
      </c>
      <c r="F1934" s="39">
        <v>53163.909860577201</v>
      </c>
      <c r="G1934" s="40">
        <f t="shared" si="541"/>
        <v>53.003735884398338</v>
      </c>
      <c r="H1934" s="39">
        <v>53125.624972987302</v>
      </c>
      <c r="I1934" s="39">
        <f t="shared" si="542"/>
        <v>91.28862347429822</v>
      </c>
      <c r="J1934" s="39">
        <v>52009.5989580643</v>
      </c>
      <c r="K1934" s="40">
        <f t="shared" si="543"/>
        <v>1207.3146383972999</v>
      </c>
      <c r="L1934" s="39">
        <v>51413.023568105302</v>
      </c>
      <c r="M1934" s="39">
        <f t="shared" si="544"/>
        <v>1803.890028356298</v>
      </c>
      <c r="N1934" s="39">
        <f t="shared" si="549"/>
        <v>596.57538995899813</v>
      </c>
      <c r="O1934" s="40">
        <f>'Estimates from MCMC'!$B$2-L1934</f>
        <v>17647.976431894698</v>
      </c>
      <c r="P1934" s="39">
        <v>52666.798271308297</v>
      </c>
      <c r="Q1934" s="40">
        <f t="shared" si="545"/>
        <v>1253.7747032029947</v>
      </c>
      <c r="R1934" s="39">
        <v>52698.573470921903</v>
      </c>
      <c r="S1934" s="39">
        <f t="shared" si="546"/>
        <v>31.775199613606674</v>
      </c>
      <c r="T1934" s="39">
        <f t="shared" si="550"/>
        <v>1285.5499028166014</v>
      </c>
      <c r="U1934" s="39">
        <v>59448.167485375699</v>
      </c>
      <c r="V1934" s="39">
        <f t="shared" si="547"/>
        <v>8035.1439172703977</v>
      </c>
      <c r="W1934" s="39">
        <v>60986.240781503497</v>
      </c>
      <c r="X1934" s="39">
        <f t="shared" si="548"/>
        <v>252.52339331119583</v>
      </c>
      <c r="Y1934" s="39">
        <f t="shared" si="551"/>
        <v>9573.2172133981949</v>
      </c>
      <c r="Z1934" s="39">
        <f t="shared" si="552"/>
        <v>8074.7592184965033</v>
      </c>
      <c r="AA1934" s="45">
        <f t="shared" si="553"/>
        <v>7.284404009590939E-2</v>
      </c>
      <c r="AB1934" s="45">
        <f t="shared" si="554"/>
        <v>0.45530114731730403</v>
      </c>
      <c r="AC1934" s="45">
        <f t="shared" si="555"/>
        <v>1.4308914922099358E-2</v>
      </c>
      <c r="AD1934" s="45">
        <f t="shared" si="556"/>
        <v>0.54245410233531277</v>
      </c>
      <c r="AE1934" s="45">
        <f t="shared" si="557"/>
        <v>0.45754589766468723</v>
      </c>
      <c r="AF1934" s="43">
        <f>('Estimates from MCMC'!$B$2-'MCMC runs'!W1934)/'Estimates from MCMC'!$B$2</f>
        <v>0.11692212997924303</v>
      </c>
    </row>
    <row r="1935" spans="1:32" x14ac:dyDescent="0.3">
      <c r="A1935" s="38">
        <v>2192</v>
      </c>
      <c r="B1935" s="38">
        <v>1934676.4361848158</v>
      </c>
      <c r="C1935" s="39">
        <v>52936.4416522057</v>
      </c>
      <c r="D1935" s="39">
        <v>51878.927585912999</v>
      </c>
      <c r="E1935" s="39">
        <f t="shared" si="540"/>
        <v>1057.5140662927006</v>
      </c>
      <c r="F1935" s="39">
        <v>52883.040931507603</v>
      </c>
      <c r="G1935" s="40">
        <f t="shared" si="541"/>
        <v>53.400720698096848</v>
      </c>
      <c r="H1935" s="39">
        <v>52847.147139361703</v>
      </c>
      <c r="I1935" s="39">
        <f t="shared" si="542"/>
        <v>89.294512843996927</v>
      </c>
      <c r="J1935" s="39">
        <v>51736.911986617699</v>
      </c>
      <c r="K1935" s="40">
        <f t="shared" si="543"/>
        <v>1199.5296655880011</v>
      </c>
      <c r="L1935" s="39">
        <v>51153.2214732106</v>
      </c>
      <c r="M1935" s="39">
        <f t="shared" si="544"/>
        <v>1783.2201789950996</v>
      </c>
      <c r="N1935" s="39">
        <f t="shared" si="549"/>
        <v>583.69051340709848</v>
      </c>
      <c r="O1935" s="40">
        <f>'Estimates from MCMC'!$B$2-L1935</f>
        <v>17907.7785267894</v>
      </c>
      <c r="P1935" s="39">
        <v>52391.5498741587</v>
      </c>
      <c r="Q1935" s="40">
        <f t="shared" si="545"/>
        <v>1238.3284009480994</v>
      </c>
      <c r="R1935" s="39">
        <v>52422.146342783599</v>
      </c>
      <c r="S1935" s="39">
        <f t="shared" si="546"/>
        <v>30.596468624898989</v>
      </c>
      <c r="T1935" s="39">
        <f t="shared" si="550"/>
        <v>1268.9248695729984</v>
      </c>
      <c r="U1935" s="39">
        <v>59084.0272394329</v>
      </c>
      <c r="V1935" s="39">
        <f t="shared" si="547"/>
        <v>7930.8057662223</v>
      </c>
      <c r="W1935" s="39">
        <v>60601.407076712501</v>
      </c>
      <c r="X1935" s="39">
        <f t="shared" si="548"/>
        <v>248.45496770660247</v>
      </c>
      <c r="Y1935" s="39">
        <f t="shared" si="551"/>
        <v>9448.1856035019009</v>
      </c>
      <c r="Z1935" s="39">
        <f t="shared" si="552"/>
        <v>8459.5929232874987</v>
      </c>
      <c r="AA1935" s="45">
        <f t="shared" si="553"/>
        <v>7.0858865474281579E-2</v>
      </c>
      <c r="AB1935" s="45">
        <f t="shared" si="554"/>
        <v>0.4428693237610738</v>
      </c>
      <c r="AC1935" s="45">
        <f t="shared" si="555"/>
        <v>1.3874136724157196E-2</v>
      </c>
      <c r="AD1935" s="45">
        <f t="shared" si="556"/>
        <v>0.52760232595951262</v>
      </c>
      <c r="AE1935" s="45">
        <f t="shared" si="557"/>
        <v>0.47239767404048744</v>
      </c>
      <c r="AF1935" s="43">
        <f>('Estimates from MCMC'!$B$2-'MCMC runs'!W1935)/'Estimates from MCMC'!$B$2</f>
        <v>0.12249450374723068</v>
      </c>
    </row>
    <row r="1936" spans="1:32" x14ac:dyDescent="0.3">
      <c r="A1936" s="38">
        <v>1457</v>
      </c>
      <c r="B1936" s="38">
        <v>2205537.9559386093</v>
      </c>
      <c r="C1936" s="39">
        <v>52376.407087028703</v>
      </c>
      <c r="D1936" s="39">
        <v>51314.421439268197</v>
      </c>
      <c r="E1936" s="39">
        <f t="shared" si="540"/>
        <v>1061.9856477605063</v>
      </c>
      <c r="F1936" s="39">
        <v>52322.032469106402</v>
      </c>
      <c r="G1936" s="40">
        <f t="shared" si="541"/>
        <v>54.374617922301695</v>
      </c>
      <c r="H1936" s="39">
        <v>52286.1875039023</v>
      </c>
      <c r="I1936" s="39">
        <f t="shared" si="542"/>
        <v>90.21958312640345</v>
      </c>
      <c r="J1936" s="39">
        <v>51170.473890586298</v>
      </c>
      <c r="K1936" s="40">
        <f t="shared" si="543"/>
        <v>1205.9331964424055</v>
      </c>
      <c r="L1936" s="39">
        <v>50581.2703937119</v>
      </c>
      <c r="M1936" s="39">
        <f t="shared" si="544"/>
        <v>1795.1366933168028</v>
      </c>
      <c r="N1936" s="39">
        <f t="shared" si="549"/>
        <v>589.20349687439739</v>
      </c>
      <c r="O1936" s="40">
        <f>'Estimates from MCMC'!$B$2-L1936</f>
        <v>18479.7296062881</v>
      </c>
      <c r="P1936" s="39">
        <v>51830.417978944199</v>
      </c>
      <c r="Q1936" s="40">
        <f t="shared" si="545"/>
        <v>1249.1475852322983</v>
      </c>
      <c r="R1936" s="39">
        <v>51861.439007049899</v>
      </c>
      <c r="S1936" s="39">
        <f t="shared" si="546"/>
        <v>31.02102810570068</v>
      </c>
      <c r="T1936" s="39">
        <f t="shared" si="550"/>
        <v>1280.168613337999</v>
      </c>
      <c r="U1936" s="39">
        <v>58316.970722781603</v>
      </c>
      <c r="V1936" s="39">
        <f t="shared" si="547"/>
        <v>7735.700329069703</v>
      </c>
      <c r="W1936" s="39">
        <v>59846.236880383301</v>
      </c>
      <c r="X1936" s="39">
        <f t="shared" si="548"/>
        <v>249.09754426369909</v>
      </c>
      <c r="Y1936" s="39">
        <f t="shared" si="551"/>
        <v>9264.9664866714011</v>
      </c>
      <c r="Z1936" s="39">
        <f t="shared" si="552"/>
        <v>9214.7631196166985</v>
      </c>
      <c r="AA1936" s="45">
        <f t="shared" si="553"/>
        <v>6.9274206961469603E-2</v>
      </c>
      <c r="AB1936" s="45">
        <f t="shared" si="554"/>
        <v>0.41860462755025785</v>
      </c>
      <c r="AC1936" s="45">
        <f t="shared" si="555"/>
        <v>1.3479501571220969E-2</v>
      </c>
      <c r="AD1936" s="45">
        <f t="shared" si="556"/>
        <v>0.50135833608294844</v>
      </c>
      <c r="AE1936" s="45">
        <f t="shared" si="557"/>
        <v>0.49864166391705156</v>
      </c>
      <c r="AF1936" s="43">
        <f>('Estimates from MCMC'!$B$2-'MCMC runs'!W1936)/'Estimates from MCMC'!$B$2</f>
        <v>0.13342933232383977</v>
      </c>
    </row>
    <row r="1937" spans="1:32" x14ac:dyDescent="0.3">
      <c r="A1937" s="38">
        <v>1993</v>
      </c>
      <c r="B1937" s="38">
        <v>2205537.9559386093</v>
      </c>
      <c r="C1937" s="39">
        <v>52376.407087028703</v>
      </c>
      <c r="D1937" s="39">
        <v>51314.421439268197</v>
      </c>
      <c r="E1937" s="39">
        <f t="shared" si="540"/>
        <v>1061.9856477605063</v>
      </c>
      <c r="F1937" s="39">
        <v>52322.032469106402</v>
      </c>
      <c r="G1937" s="40">
        <f t="shared" si="541"/>
        <v>54.374617922301695</v>
      </c>
      <c r="H1937" s="39">
        <v>52286.1875039023</v>
      </c>
      <c r="I1937" s="39">
        <f t="shared" si="542"/>
        <v>90.21958312640345</v>
      </c>
      <c r="J1937" s="39">
        <v>51170.473890586298</v>
      </c>
      <c r="K1937" s="40">
        <f t="shared" si="543"/>
        <v>1205.9331964424055</v>
      </c>
      <c r="L1937" s="39">
        <v>50581.2703937119</v>
      </c>
      <c r="M1937" s="39">
        <f t="shared" si="544"/>
        <v>1795.1366933168028</v>
      </c>
      <c r="N1937" s="39">
        <f t="shared" si="549"/>
        <v>589.20349687439739</v>
      </c>
      <c r="O1937" s="40">
        <f>'Estimates from MCMC'!$B$2-L1937</f>
        <v>18479.7296062881</v>
      </c>
      <c r="P1937" s="39">
        <v>51830.417978944199</v>
      </c>
      <c r="Q1937" s="40">
        <f t="shared" si="545"/>
        <v>1249.1475852322983</v>
      </c>
      <c r="R1937" s="39">
        <v>51861.439007049899</v>
      </c>
      <c r="S1937" s="39">
        <f t="shared" si="546"/>
        <v>31.02102810570068</v>
      </c>
      <c r="T1937" s="39">
        <f t="shared" si="550"/>
        <v>1280.168613337999</v>
      </c>
      <c r="U1937" s="39">
        <v>58316.970722781603</v>
      </c>
      <c r="V1937" s="39">
        <f t="shared" si="547"/>
        <v>7735.700329069703</v>
      </c>
      <c r="W1937" s="39">
        <v>59846.236880383301</v>
      </c>
      <c r="X1937" s="39">
        <f t="shared" si="548"/>
        <v>249.09754426369909</v>
      </c>
      <c r="Y1937" s="39">
        <f t="shared" si="551"/>
        <v>9264.9664866714011</v>
      </c>
      <c r="Z1937" s="39">
        <f t="shared" si="552"/>
        <v>9214.7631196166985</v>
      </c>
      <c r="AA1937" s="45">
        <f t="shared" si="553"/>
        <v>6.9274206961469603E-2</v>
      </c>
      <c r="AB1937" s="45">
        <f t="shared" si="554"/>
        <v>0.41860462755025785</v>
      </c>
      <c r="AC1937" s="45">
        <f t="shared" si="555"/>
        <v>1.3479501571220969E-2</v>
      </c>
      <c r="AD1937" s="45">
        <f t="shared" si="556"/>
        <v>0.50135833608294844</v>
      </c>
      <c r="AE1937" s="45">
        <f t="shared" si="557"/>
        <v>0.49864166391705156</v>
      </c>
      <c r="AF1937" s="43">
        <f>('Estimates from MCMC'!$B$2-'MCMC runs'!W1937)/'Estimates from MCMC'!$B$2</f>
        <v>0.13342933232383977</v>
      </c>
    </row>
    <row r="1938" spans="1:32" x14ac:dyDescent="0.3">
      <c r="A1938" s="38">
        <v>3364</v>
      </c>
      <c r="B1938" s="38">
        <v>2223816.2244589604</v>
      </c>
      <c r="C1938" s="39">
        <v>53359.650187029598</v>
      </c>
      <c r="D1938" s="39">
        <v>52299.754698116602</v>
      </c>
      <c r="E1938" s="39">
        <f t="shared" si="540"/>
        <v>1059.8954889129964</v>
      </c>
      <c r="F1938" s="39">
        <v>53303.806306547704</v>
      </c>
      <c r="G1938" s="40">
        <f t="shared" si="541"/>
        <v>55.843880481894303</v>
      </c>
      <c r="H1938" s="39">
        <v>53269.726901765498</v>
      </c>
      <c r="I1938" s="39">
        <f t="shared" si="542"/>
        <v>89.923285264099832</v>
      </c>
      <c r="J1938" s="39">
        <v>52154.488117237903</v>
      </c>
      <c r="K1938" s="40">
        <f t="shared" si="543"/>
        <v>1205.1620697916951</v>
      </c>
      <c r="L1938" s="39">
        <v>51566.714036794998</v>
      </c>
      <c r="M1938" s="39">
        <f t="shared" si="544"/>
        <v>1792.9361502346001</v>
      </c>
      <c r="N1938" s="39">
        <f t="shared" si="549"/>
        <v>587.77408044290496</v>
      </c>
      <c r="O1938" s="40">
        <f>'Estimates from MCMC'!$B$2-L1938</f>
        <v>17494.285963205002</v>
      </c>
      <c r="P1938" s="39">
        <v>52808.976421904503</v>
      </c>
      <c r="Q1938" s="40">
        <f t="shared" si="545"/>
        <v>1242.262385109505</v>
      </c>
      <c r="R1938" s="39">
        <v>52839.950614752102</v>
      </c>
      <c r="S1938" s="39">
        <f t="shared" si="546"/>
        <v>30.974192847599625</v>
      </c>
      <c r="T1938" s="39">
        <f t="shared" si="550"/>
        <v>1273.2365779571046</v>
      </c>
      <c r="U1938" s="39">
        <v>59687.989343240399</v>
      </c>
      <c r="V1938" s="39">
        <f t="shared" si="547"/>
        <v>8121.2753064454009</v>
      </c>
      <c r="W1938" s="39">
        <v>61215.049379491</v>
      </c>
      <c r="X1938" s="39">
        <f t="shared" si="548"/>
        <v>253.82345829349651</v>
      </c>
      <c r="Y1938" s="39">
        <f t="shared" si="551"/>
        <v>9648.335342696002</v>
      </c>
      <c r="Z1938" s="39">
        <f t="shared" si="552"/>
        <v>7845.9506205090001</v>
      </c>
      <c r="AA1938" s="45">
        <f t="shared" si="553"/>
        <v>7.2780139791646811E-2</v>
      </c>
      <c r="AB1938" s="45">
        <f t="shared" si="554"/>
        <v>0.46422445154529535</v>
      </c>
      <c r="AC1938" s="45">
        <f t="shared" si="555"/>
        <v>1.4508935021832429E-2</v>
      </c>
      <c r="AD1938" s="45">
        <f t="shared" si="556"/>
        <v>0.5515135263587746</v>
      </c>
      <c r="AE1938" s="45">
        <f t="shared" si="557"/>
        <v>0.4484864736412254</v>
      </c>
      <c r="AF1938" s="43">
        <f>('Estimates from MCMC'!$B$2-'MCMC runs'!W1938)/'Estimates from MCMC'!$B$2</f>
        <v>0.11360899234747543</v>
      </c>
    </row>
    <row r="1939" spans="1:32" x14ac:dyDescent="0.3">
      <c r="A1939" s="38">
        <v>3729</v>
      </c>
      <c r="B1939" s="38">
        <v>1980666.7163747596</v>
      </c>
      <c r="C1939" s="39">
        <v>52018.115187674797</v>
      </c>
      <c r="D1939" s="39">
        <v>50952.120347071002</v>
      </c>
      <c r="E1939" s="39">
        <f t="shared" si="540"/>
        <v>1065.9948406037947</v>
      </c>
      <c r="F1939" s="39">
        <v>51952.751908873797</v>
      </c>
      <c r="G1939" s="40">
        <f t="shared" si="541"/>
        <v>65.363278800999979</v>
      </c>
      <c r="H1939" s="39">
        <v>51926.337482108298</v>
      </c>
      <c r="I1939" s="39">
        <f t="shared" si="542"/>
        <v>91.777705566499208</v>
      </c>
      <c r="J1939" s="39">
        <v>50795.989595590101</v>
      </c>
      <c r="K1939" s="40">
        <f t="shared" si="543"/>
        <v>1222.1255920846961</v>
      </c>
      <c r="L1939" s="39">
        <v>50196.577477242601</v>
      </c>
      <c r="M1939" s="39">
        <f t="shared" si="544"/>
        <v>1821.537710432196</v>
      </c>
      <c r="N1939" s="39">
        <f t="shared" si="549"/>
        <v>599.41211834749993</v>
      </c>
      <c r="O1939" s="40">
        <f>'Estimates from MCMC'!$B$2-L1939</f>
        <v>18864.422522757399</v>
      </c>
      <c r="P1939" s="39">
        <v>51464.948129454999</v>
      </c>
      <c r="Q1939" s="40">
        <f t="shared" si="545"/>
        <v>1268.3706522123975</v>
      </c>
      <c r="R1939" s="39">
        <v>51496.505360308503</v>
      </c>
      <c r="S1939" s="39">
        <f t="shared" si="546"/>
        <v>31.557230853504734</v>
      </c>
      <c r="T1939" s="39">
        <f t="shared" si="550"/>
        <v>1299.9278830659023</v>
      </c>
      <c r="U1939" s="39">
        <v>58028.471739997804</v>
      </c>
      <c r="V1939" s="39">
        <f t="shared" si="547"/>
        <v>7831.8942627552024</v>
      </c>
      <c r="W1939" s="39">
        <v>59584.070609047398</v>
      </c>
      <c r="X1939" s="39">
        <f t="shared" si="548"/>
        <v>255.67098598369193</v>
      </c>
      <c r="Y1939" s="39">
        <f t="shared" si="551"/>
        <v>9387.4931318047966</v>
      </c>
      <c r="Z1939" s="39">
        <f t="shared" si="552"/>
        <v>9476.9293909526023</v>
      </c>
      <c r="AA1939" s="45">
        <f t="shared" si="553"/>
        <v>6.8908967740608729E-2</v>
      </c>
      <c r="AB1939" s="45">
        <f t="shared" si="554"/>
        <v>0.41516745361842222</v>
      </c>
      <c r="AC1939" s="45">
        <f t="shared" si="555"/>
        <v>1.3553077793675324E-2</v>
      </c>
      <c r="AD1939" s="45">
        <f t="shared" si="556"/>
        <v>0.49762949915270632</v>
      </c>
      <c r="AE1939" s="45">
        <f t="shared" si="557"/>
        <v>0.50237050084729373</v>
      </c>
      <c r="AF1939" s="43">
        <f>('Estimates from MCMC'!$B$2-'MCMC runs'!W1939)/'Estimates from MCMC'!$B$2</f>
        <v>0.13722548748139474</v>
      </c>
    </row>
    <row r="1940" spans="1:32" x14ac:dyDescent="0.3">
      <c r="A1940" s="38">
        <v>2148</v>
      </c>
      <c r="B1940" s="38">
        <v>2092144.8947346399</v>
      </c>
      <c r="C1940" s="39">
        <v>52205.173327180099</v>
      </c>
      <c r="D1940" s="39">
        <v>51199.090674462299</v>
      </c>
      <c r="E1940" s="39">
        <f t="shared" si="540"/>
        <v>1006.0826527177996</v>
      </c>
      <c r="F1940" s="39">
        <v>52139.2085834842</v>
      </c>
      <c r="G1940" s="40">
        <f t="shared" si="541"/>
        <v>65.964743695898505</v>
      </c>
      <c r="H1940" s="39">
        <v>52119.278012089198</v>
      </c>
      <c r="I1940" s="39">
        <f t="shared" si="542"/>
        <v>85.895315090900112</v>
      </c>
      <c r="J1940" s="39">
        <v>51047.992302894403</v>
      </c>
      <c r="K1940" s="40">
        <f t="shared" si="543"/>
        <v>1157.1810242856955</v>
      </c>
      <c r="L1940" s="39">
        <v>50486.2057690082</v>
      </c>
      <c r="M1940" s="39">
        <f t="shared" si="544"/>
        <v>1718.9675581718984</v>
      </c>
      <c r="N1940" s="39">
        <f t="shared" si="549"/>
        <v>561.78653388620296</v>
      </c>
      <c r="O1940" s="40">
        <f>'Estimates from MCMC'!$B$2-L1940</f>
        <v>18574.7942309918</v>
      </c>
      <c r="P1940" s="39">
        <v>51669.208603813997</v>
      </c>
      <c r="Q1940" s="40">
        <f t="shared" si="545"/>
        <v>1183.0028348057967</v>
      </c>
      <c r="R1940" s="39">
        <v>51698.991398939499</v>
      </c>
      <c r="S1940" s="39">
        <f t="shared" si="546"/>
        <v>29.782795125502162</v>
      </c>
      <c r="T1940" s="39">
        <f t="shared" si="550"/>
        <v>1212.7856299312989</v>
      </c>
      <c r="U1940" s="39">
        <v>58345.514301481897</v>
      </c>
      <c r="V1940" s="39">
        <f t="shared" si="547"/>
        <v>7859.3085324736967</v>
      </c>
      <c r="W1940" s="39">
        <v>59798.494899135803</v>
      </c>
      <c r="X1940" s="39">
        <f t="shared" si="548"/>
        <v>240.19496772260754</v>
      </c>
      <c r="Y1940" s="39">
        <f t="shared" si="551"/>
        <v>9312.2891301276031</v>
      </c>
      <c r="Z1940" s="39">
        <f t="shared" si="552"/>
        <v>9262.5051008641967</v>
      </c>
      <c r="AA1940" s="45">
        <f t="shared" si="553"/>
        <v>6.5292008883079955E-2</v>
      </c>
      <c r="AB1940" s="45">
        <f t="shared" si="554"/>
        <v>0.42311685581746816</v>
      </c>
      <c r="AC1940" s="45">
        <f t="shared" si="555"/>
        <v>1.2931231686101018E-2</v>
      </c>
      <c r="AD1940" s="45">
        <f t="shared" si="556"/>
        <v>0.50134009638664911</v>
      </c>
      <c r="AE1940" s="45">
        <f t="shared" si="557"/>
        <v>0.49865990361335089</v>
      </c>
      <c r="AF1940" s="43">
        <f>('Estimates from MCMC'!$B$2-'MCMC runs'!W1940)/'Estimates from MCMC'!$B$2</f>
        <v>0.13412063394483423</v>
      </c>
    </row>
    <row r="1941" spans="1:32" x14ac:dyDescent="0.3">
      <c r="A1941" s="38">
        <v>4294</v>
      </c>
      <c r="B1941" s="38">
        <v>2018835.4290546216</v>
      </c>
      <c r="C1941" s="39">
        <v>52310.7559292796</v>
      </c>
      <c r="D1941" s="39">
        <v>51260.072140943099</v>
      </c>
      <c r="E1941" s="39">
        <f t="shared" si="540"/>
        <v>1050.6837883365006</v>
      </c>
      <c r="F1941" s="39">
        <v>52253.556921515803</v>
      </c>
      <c r="G1941" s="40">
        <f t="shared" si="541"/>
        <v>57.199007763796544</v>
      </c>
      <c r="H1941" s="39">
        <v>52221.837986628198</v>
      </c>
      <c r="I1941" s="39">
        <f t="shared" si="542"/>
        <v>88.917942651401972</v>
      </c>
      <c r="J1941" s="39">
        <v>51114.616611084901</v>
      </c>
      <c r="K1941" s="40">
        <f t="shared" si="543"/>
        <v>1196.1393181946987</v>
      </c>
      <c r="L1941" s="39">
        <v>50533.661724169498</v>
      </c>
      <c r="M1941" s="39">
        <f t="shared" si="544"/>
        <v>1777.094205110101</v>
      </c>
      <c r="N1941" s="39">
        <f t="shared" si="549"/>
        <v>580.95488691540231</v>
      </c>
      <c r="O1941" s="40">
        <f>'Estimates from MCMC'!$B$2-L1941</f>
        <v>18527.338275830502</v>
      </c>
      <c r="P1941" s="39">
        <v>51770.351380192304</v>
      </c>
      <c r="Q1941" s="40">
        <f t="shared" si="545"/>
        <v>1236.6896560228051</v>
      </c>
      <c r="R1941" s="39">
        <v>51800.756011775302</v>
      </c>
      <c r="S1941" s="39">
        <f t="shared" si="546"/>
        <v>30.404631582998263</v>
      </c>
      <c r="T1941" s="39">
        <f t="shared" si="550"/>
        <v>1267.0942876058034</v>
      </c>
      <c r="U1941" s="39">
        <v>58173.597971196898</v>
      </c>
      <c r="V1941" s="39">
        <f t="shared" si="547"/>
        <v>7639.9362470273991</v>
      </c>
      <c r="W1941" s="39">
        <v>59684.694030360399</v>
      </c>
      <c r="X1941" s="39">
        <f t="shared" si="548"/>
        <v>244.00177155769779</v>
      </c>
      <c r="Y1941" s="39">
        <f t="shared" si="551"/>
        <v>9151.0323061909003</v>
      </c>
      <c r="Z1941" s="39">
        <f t="shared" si="552"/>
        <v>9376.3059696396012</v>
      </c>
      <c r="AA1941" s="45">
        <f t="shared" si="553"/>
        <v>6.8390519390406329E-2</v>
      </c>
      <c r="AB1941" s="45">
        <f t="shared" si="554"/>
        <v>0.4123601638446866</v>
      </c>
      <c r="AC1941" s="45">
        <f t="shared" si="555"/>
        <v>1.316982331326059E-2</v>
      </c>
      <c r="AD1941" s="45">
        <f t="shared" si="556"/>
        <v>0.49392050654835351</v>
      </c>
      <c r="AE1941" s="45">
        <f t="shared" si="557"/>
        <v>0.50607949345164649</v>
      </c>
      <c r="AF1941" s="43">
        <f>('Estimates from MCMC'!$B$2-'MCMC runs'!W1941)/'Estimates from MCMC'!$B$2</f>
        <v>0.13576846511981583</v>
      </c>
    </row>
    <row r="1942" spans="1:32" x14ac:dyDescent="0.3">
      <c r="A1942" s="38">
        <v>556</v>
      </c>
      <c r="B1942" s="38">
        <v>1920147.0745607021</v>
      </c>
      <c r="C1942" s="39">
        <v>52525.618721258601</v>
      </c>
      <c r="D1942" s="39">
        <v>51443.354013550103</v>
      </c>
      <c r="E1942" s="39">
        <f t="shared" si="540"/>
        <v>1082.2647077084985</v>
      </c>
      <c r="F1942" s="39">
        <v>52468.784651101902</v>
      </c>
      <c r="G1942" s="40">
        <f t="shared" si="541"/>
        <v>56.834070156699454</v>
      </c>
      <c r="H1942" s="39">
        <v>52433.882504827401</v>
      </c>
      <c r="I1942" s="39">
        <f t="shared" si="542"/>
        <v>91.736216431199864</v>
      </c>
      <c r="J1942" s="39">
        <v>51295.597761061697</v>
      </c>
      <c r="K1942" s="40">
        <f t="shared" si="543"/>
        <v>1230.0209601969036</v>
      </c>
      <c r="L1942" s="39">
        <v>50696.7891371406</v>
      </c>
      <c r="M1942" s="39">
        <f t="shared" si="544"/>
        <v>1828.8295841180006</v>
      </c>
      <c r="N1942" s="39">
        <f t="shared" si="549"/>
        <v>598.80862392109702</v>
      </c>
      <c r="O1942" s="40">
        <f>'Estimates from MCMC'!$B$2-L1942</f>
        <v>18364.2108628594</v>
      </c>
      <c r="P1942" s="39">
        <v>51972.534287189002</v>
      </c>
      <c r="Q1942" s="40">
        <f t="shared" si="545"/>
        <v>1275.7451500484021</v>
      </c>
      <c r="R1942" s="39">
        <v>52003.882791800403</v>
      </c>
      <c r="S1942" s="39">
        <f t="shared" si="546"/>
        <v>31.348504611400131</v>
      </c>
      <c r="T1942" s="39">
        <f t="shared" si="550"/>
        <v>1307.0936546598023</v>
      </c>
      <c r="U1942" s="39">
        <v>58484.3477557152</v>
      </c>
      <c r="V1942" s="39">
        <f t="shared" si="547"/>
        <v>7787.5586185745997</v>
      </c>
      <c r="W1942" s="39">
        <v>60047.1791639492</v>
      </c>
      <c r="X1942" s="39">
        <f t="shared" si="548"/>
        <v>255.737753574198</v>
      </c>
      <c r="Y1942" s="39">
        <f t="shared" si="551"/>
        <v>9350.3900268085999</v>
      </c>
      <c r="Z1942" s="39">
        <f t="shared" si="552"/>
        <v>9013.8208360507997</v>
      </c>
      <c r="AA1942" s="45">
        <f t="shared" si="553"/>
        <v>7.1176140615076849E-2</v>
      </c>
      <c r="AB1942" s="45">
        <f t="shared" si="554"/>
        <v>0.42406170767318435</v>
      </c>
      <c r="AC1942" s="45">
        <f t="shared" si="555"/>
        <v>1.3925877647779217E-2</v>
      </c>
      <c r="AD1942" s="45">
        <f t="shared" si="556"/>
        <v>0.50916372593604042</v>
      </c>
      <c r="AE1942" s="45">
        <f t="shared" si="557"/>
        <v>0.49083627406395958</v>
      </c>
      <c r="AF1942" s="43">
        <f>('Estimates from MCMC'!$B$2-'MCMC runs'!W1942)/'Estimates from MCMC'!$B$2</f>
        <v>0.13051969760140744</v>
      </c>
    </row>
    <row r="1943" spans="1:32" x14ac:dyDescent="0.3">
      <c r="A1943" s="38">
        <v>1285</v>
      </c>
      <c r="B1943" s="38">
        <v>1916550.8932104181</v>
      </c>
      <c r="C1943" s="39">
        <v>52021.407519616303</v>
      </c>
      <c r="D1943" s="39">
        <v>50950.255087537698</v>
      </c>
      <c r="E1943" s="39">
        <f t="shared" si="540"/>
        <v>1071.1524320786048</v>
      </c>
      <c r="F1943" s="39">
        <v>51945.259773142498</v>
      </c>
      <c r="G1943" s="40">
        <f t="shared" si="541"/>
        <v>76.147746473805455</v>
      </c>
      <c r="H1943" s="39">
        <v>51929.497591035302</v>
      </c>
      <c r="I1943" s="39">
        <f t="shared" si="542"/>
        <v>91.909928581000713</v>
      </c>
      <c r="J1943" s="39">
        <v>50783.399671844098</v>
      </c>
      <c r="K1943" s="40">
        <f t="shared" si="543"/>
        <v>1238.0078477722054</v>
      </c>
      <c r="L1943" s="39">
        <v>50183.475789076998</v>
      </c>
      <c r="M1943" s="39">
        <f t="shared" si="544"/>
        <v>1837.9317305393051</v>
      </c>
      <c r="N1943" s="39">
        <f t="shared" si="549"/>
        <v>599.92388276709971</v>
      </c>
      <c r="O1943" s="40">
        <f>'Estimates from MCMC'!$B$2-L1943</f>
        <v>18877.524210923002</v>
      </c>
      <c r="P1943" s="39">
        <v>51463.967426044801</v>
      </c>
      <c r="Q1943" s="40">
        <f t="shared" si="545"/>
        <v>1280.4916369678031</v>
      </c>
      <c r="R1943" s="39">
        <v>51495.231661891899</v>
      </c>
      <c r="S1943" s="39">
        <f t="shared" si="546"/>
        <v>31.264235847098462</v>
      </c>
      <c r="T1943" s="39">
        <f t="shared" si="550"/>
        <v>1311.7558728149015</v>
      </c>
      <c r="U1943" s="39">
        <v>58021.069678182699</v>
      </c>
      <c r="V1943" s="39">
        <f t="shared" si="547"/>
        <v>7837.5938891057012</v>
      </c>
      <c r="W1943" s="39">
        <v>59592.957084406902</v>
      </c>
      <c r="X1943" s="39">
        <f t="shared" si="548"/>
        <v>260.13153340930148</v>
      </c>
      <c r="Y1943" s="39">
        <f t="shared" si="551"/>
        <v>9409.4812953299042</v>
      </c>
      <c r="Z1943" s="39">
        <f t="shared" si="552"/>
        <v>9468.0429155930979</v>
      </c>
      <c r="AA1943" s="45">
        <f t="shared" si="553"/>
        <v>6.9487707082684452E-2</v>
      </c>
      <c r="AB1943" s="45">
        <f t="shared" si="554"/>
        <v>0.41518123889205111</v>
      </c>
      <c r="AC1943" s="45">
        <f t="shared" si="555"/>
        <v>1.3779960258707175E-2</v>
      </c>
      <c r="AD1943" s="45">
        <f t="shared" si="556"/>
        <v>0.49844890623344273</v>
      </c>
      <c r="AE1943" s="45">
        <f t="shared" si="557"/>
        <v>0.50155109376655727</v>
      </c>
      <c r="AF1943" s="43">
        <f>('Estimates from MCMC'!$B$2-'MCMC runs'!W1943)/'Estimates from MCMC'!$B$2</f>
        <v>0.13709681174024554</v>
      </c>
    </row>
    <row r="1944" spans="1:32" x14ac:dyDescent="0.3">
      <c r="A1944" s="38">
        <v>2654</v>
      </c>
      <c r="B1944" s="38">
        <v>2105693.3960900558</v>
      </c>
      <c r="C1944" s="39">
        <v>52640.971010102898</v>
      </c>
      <c r="D1944" s="39">
        <v>51598.475280380902</v>
      </c>
      <c r="E1944" s="39">
        <f t="shared" si="540"/>
        <v>1042.4957297219953</v>
      </c>
      <c r="F1944" s="39">
        <v>52579.630981995499</v>
      </c>
      <c r="G1944" s="40">
        <f t="shared" si="541"/>
        <v>61.340028107399121</v>
      </c>
      <c r="H1944" s="39">
        <v>52551.707741263497</v>
      </c>
      <c r="I1944" s="39">
        <f t="shared" si="542"/>
        <v>89.263268839400553</v>
      </c>
      <c r="J1944" s="39">
        <v>51448.567149257797</v>
      </c>
      <c r="K1944" s="40">
        <f t="shared" si="543"/>
        <v>1192.403860845101</v>
      </c>
      <c r="L1944" s="39">
        <v>50864.866389866504</v>
      </c>
      <c r="M1944" s="39">
        <f t="shared" si="544"/>
        <v>1776.1046202363941</v>
      </c>
      <c r="N1944" s="39">
        <f t="shared" si="549"/>
        <v>583.7007593912931</v>
      </c>
      <c r="O1944" s="40">
        <f>'Estimates from MCMC'!$B$2-L1944</f>
        <v>18196.133610133496</v>
      </c>
      <c r="P1944" s="39">
        <v>52097.0680145519</v>
      </c>
      <c r="Q1944" s="40">
        <f t="shared" si="545"/>
        <v>1232.2016246853964</v>
      </c>
      <c r="R1944" s="39">
        <v>52127.797143718199</v>
      </c>
      <c r="S1944" s="39">
        <f t="shared" si="546"/>
        <v>30.729129166298662</v>
      </c>
      <c r="T1944" s="39">
        <f t="shared" si="550"/>
        <v>1262.930753851695</v>
      </c>
      <c r="U1944" s="39">
        <v>58774.508258095797</v>
      </c>
      <c r="V1944" s="39">
        <f t="shared" si="547"/>
        <v>7909.6418682292933</v>
      </c>
      <c r="W1944" s="39">
        <v>60284.560341559903</v>
      </c>
      <c r="X1944" s="39">
        <f t="shared" si="548"/>
        <v>247.1213296124115</v>
      </c>
      <c r="Y1944" s="39">
        <f t="shared" si="551"/>
        <v>9419.6939516933999</v>
      </c>
      <c r="Z1944" s="39">
        <f t="shared" si="552"/>
        <v>8776.4396584400965</v>
      </c>
      <c r="AA1944" s="45">
        <f t="shared" si="553"/>
        <v>6.9406544319303307E-2</v>
      </c>
      <c r="AB1944" s="45">
        <f t="shared" si="554"/>
        <v>0.43468805174217801</v>
      </c>
      <c r="AC1944" s="45">
        <f t="shared" si="555"/>
        <v>1.3580980163543572E-2</v>
      </c>
      <c r="AD1944" s="45">
        <f t="shared" si="556"/>
        <v>0.51767557622502491</v>
      </c>
      <c r="AE1944" s="45">
        <f t="shared" si="557"/>
        <v>0.48232442377497514</v>
      </c>
      <c r="AF1944" s="43">
        <f>('Estimates from MCMC'!$B$2-'MCMC runs'!W1944)/'Estimates from MCMC'!$B$2</f>
        <v>0.1270824294238441</v>
      </c>
    </row>
    <row r="1945" spans="1:32" x14ac:dyDescent="0.3">
      <c r="A1945" s="38">
        <v>478</v>
      </c>
      <c r="B1945" s="38">
        <v>1945110.8862035626</v>
      </c>
      <c r="C1945" s="39">
        <v>52450.949774918598</v>
      </c>
      <c r="D1945" s="39">
        <v>51381.555433498397</v>
      </c>
      <c r="E1945" s="39">
        <f t="shared" si="540"/>
        <v>1069.3943414202004</v>
      </c>
      <c r="F1945" s="39">
        <v>52378.4382627421</v>
      </c>
      <c r="G1945" s="40">
        <f t="shared" si="541"/>
        <v>72.51151217649749</v>
      </c>
      <c r="H1945" s="39">
        <v>52357.678179410897</v>
      </c>
      <c r="I1945" s="39">
        <f t="shared" si="542"/>
        <v>93.271595507700113</v>
      </c>
      <c r="J1945" s="39">
        <v>51216.947372061797</v>
      </c>
      <c r="K1945" s="40">
        <f t="shared" si="543"/>
        <v>1234.0024028568005</v>
      </c>
      <c r="L1945" s="39">
        <v>50607.7729332952</v>
      </c>
      <c r="M1945" s="39">
        <f t="shared" si="544"/>
        <v>1843.1768416233972</v>
      </c>
      <c r="N1945" s="39">
        <f t="shared" si="549"/>
        <v>609.17443876659672</v>
      </c>
      <c r="O1945" s="40">
        <f>'Estimates from MCMC'!$B$2-L1945</f>
        <v>18453.2270667048</v>
      </c>
      <c r="P1945" s="39">
        <v>51894.879196218797</v>
      </c>
      <c r="Q1945" s="40">
        <f t="shared" si="545"/>
        <v>1287.1062629235967</v>
      </c>
      <c r="R1945" s="39">
        <v>51926.975247512702</v>
      </c>
      <c r="S1945" s="39">
        <f t="shared" si="546"/>
        <v>32.096051293905475</v>
      </c>
      <c r="T1945" s="39">
        <f t="shared" si="550"/>
        <v>1319.2023142175021</v>
      </c>
      <c r="U1945" s="39">
        <v>58533.572569345699</v>
      </c>
      <c r="V1945" s="39">
        <f t="shared" si="547"/>
        <v>7925.7996360504985</v>
      </c>
      <c r="W1945" s="39">
        <v>60110.689630059598</v>
      </c>
      <c r="X1945" s="39">
        <f t="shared" si="548"/>
        <v>257.91474649639713</v>
      </c>
      <c r="Y1945" s="39">
        <f t="shared" si="551"/>
        <v>9502.9166967643978</v>
      </c>
      <c r="Z1945" s="39">
        <f t="shared" si="552"/>
        <v>8950.3103699404019</v>
      </c>
      <c r="AA1945" s="45">
        <f t="shared" si="553"/>
        <v>7.1488976396857001E-2</v>
      </c>
      <c r="AB1945" s="45">
        <f t="shared" si="554"/>
        <v>0.42950751147212823</v>
      </c>
      <c r="AC1945" s="45">
        <f t="shared" si="555"/>
        <v>1.3976674408442809E-2</v>
      </c>
      <c r="AD1945" s="45">
        <f t="shared" si="556"/>
        <v>0.51497316227742806</v>
      </c>
      <c r="AE1945" s="45">
        <f t="shared" si="557"/>
        <v>0.48502683772257199</v>
      </c>
      <c r="AF1945" s="43">
        <f>('Estimates from MCMC'!$B$2-'MCMC runs'!W1945)/'Estimates from MCMC'!$B$2</f>
        <v>0.12960006906851049</v>
      </c>
    </row>
    <row r="1946" spans="1:32" x14ac:dyDescent="0.3">
      <c r="A1946" s="38">
        <v>3424</v>
      </c>
      <c r="B1946" s="38">
        <v>1989207.6117243557</v>
      </c>
      <c r="C1946" s="39">
        <v>51935.273990620502</v>
      </c>
      <c r="D1946" s="39">
        <v>50871.500001245302</v>
      </c>
      <c r="E1946" s="39">
        <f t="shared" si="540"/>
        <v>1063.7739893752005</v>
      </c>
      <c r="F1946" s="39">
        <v>51864.107850323497</v>
      </c>
      <c r="G1946" s="40">
        <f t="shared" si="541"/>
        <v>71.166140297005768</v>
      </c>
      <c r="H1946" s="39">
        <v>51843.696641864997</v>
      </c>
      <c r="I1946" s="39">
        <f t="shared" si="542"/>
        <v>91.577348755505227</v>
      </c>
      <c r="J1946" s="39">
        <v>50709.7003535888</v>
      </c>
      <c r="K1946" s="40">
        <f t="shared" si="543"/>
        <v>1225.5736370317027</v>
      </c>
      <c r="L1946" s="39">
        <v>50111.682137441101</v>
      </c>
      <c r="M1946" s="39">
        <f t="shared" si="544"/>
        <v>1823.5918531794014</v>
      </c>
      <c r="N1946" s="39">
        <f t="shared" si="549"/>
        <v>598.01821614769869</v>
      </c>
      <c r="O1946" s="40">
        <f>'Estimates from MCMC'!$B$2-L1946</f>
        <v>18949.317862558899</v>
      </c>
      <c r="P1946" s="39">
        <v>51379.831192417398</v>
      </c>
      <c r="Q1946" s="40">
        <f t="shared" si="545"/>
        <v>1268.1490549762966</v>
      </c>
      <c r="R1946" s="39">
        <v>51411.291752405603</v>
      </c>
      <c r="S1946" s="39">
        <f t="shared" si="546"/>
        <v>31.460559988205205</v>
      </c>
      <c r="T1946" s="39">
        <f t="shared" si="550"/>
        <v>1299.6096149645018</v>
      </c>
      <c r="U1946" s="39">
        <v>57975.948089735502</v>
      </c>
      <c r="V1946" s="39">
        <f t="shared" si="547"/>
        <v>7864.2659522944014</v>
      </c>
      <c r="W1946" s="39">
        <v>59533.458163619602</v>
      </c>
      <c r="X1946" s="39">
        <f t="shared" si="548"/>
        <v>257.90045891959744</v>
      </c>
      <c r="Y1946" s="39">
        <f t="shared" si="551"/>
        <v>9421.7760261785006</v>
      </c>
      <c r="Z1946" s="39">
        <f t="shared" si="552"/>
        <v>9527.5418363803983</v>
      </c>
      <c r="AA1946" s="45">
        <f t="shared" si="553"/>
        <v>6.8583451097854117E-2</v>
      </c>
      <c r="AB1946" s="45">
        <f t="shared" si="554"/>
        <v>0.41501578100777176</v>
      </c>
      <c r="AC1946" s="45">
        <f t="shared" si="555"/>
        <v>1.3610012813662876E-2</v>
      </c>
      <c r="AD1946" s="45">
        <f t="shared" si="556"/>
        <v>0.49720924491928875</v>
      </c>
      <c r="AE1946" s="45">
        <f t="shared" si="557"/>
        <v>0.50279075508071125</v>
      </c>
      <c r="AF1946" s="43">
        <f>('Estimates from MCMC'!$B$2-'MCMC runs'!W1946)/'Estimates from MCMC'!$B$2</f>
        <v>0.1379583532873894</v>
      </c>
    </row>
    <row r="1947" spans="1:32" x14ac:dyDescent="0.3">
      <c r="A1947" s="38">
        <v>3985</v>
      </c>
      <c r="B1947" s="38">
        <v>2017471.23534045</v>
      </c>
      <c r="C1947" s="39">
        <v>52619.049154206099</v>
      </c>
      <c r="D1947" s="39">
        <v>51554.931608069099</v>
      </c>
      <c r="E1947" s="39">
        <f t="shared" si="540"/>
        <v>1064.1175461370003</v>
      </c>
      <c r="F1947" s="39">
        <v>52557.345938076804</v>
      </c>
      <c r="G1947" s="40">
        <f t="shared" si="541"/>
        <v>61.70321612929547</v>
      </c>
      <c r="H1947" s="39">
        <v>52526.8033069339</v>
      </c>
      <c r="I1947" s="39">
        <f t="shared" si="542"/>
        <v>92.245847272199171</v>
      </c>
      <c r="J1947" s="39">
        <v>51401.804548533299</v>
      </c>
      <c r="K1947" s="40">
        <f t="shared" si="543"/>
        <v>1217.2446056728004</v>
      </c>
      <c r="L1947" s="39">
        <v>50799.175742424697</v>
      </c>
      <c r="M1947" s="39">
        <f t="shared" si="544"/>
        <v>1819.873411781402</v>
      </c>
      <c r="N1947" s="39">
        <f t="shared" si="549"/>
        <v>602.62880610860157</v>
      </c>
      <c r="O1947" s="40">
        <f>'Estimates from MCMC'!$B$2-L1947</f>
        <v>18261.824257575303</v>
      </c>
      <c r="P1947" s="39">
        <v>52066.625454223402</v>
      </c>
      <c r="Q1947" s="40">
        <f t="shared" si="545"/>
        <v>1267.4497117987048</v>
      </c>
      <c r="R1947" s="39">
        <v>52098.614192248002</v>
      </c>
      <c r="S1947" s="39">
        <f t="shared" si="546"/>
        <v>31.988738024600025</v>
      </c>
      <c r="T1947" s="39">
        <f t="shared" si="550"/>
        <v>1299.4384498233048</v>
      </c>
      <c r="U1947" s="39">
        <v>58715.957366738097</v>
      </c>
      <c r="V1947" s="39">
        <f t="shared" si="547"/>
        <v>7916.7816243134002</v>
      </c>
      <c r="W1947" s="39">
        <v>60269.737097714999</v>
      </c>
      <c r="X1947" s="39">
        <f t="shared" si="548"/>
        <v>254.34128115359636</v>
      </c>
      <c r="Y1947" s="39">
        <f t="shared" si="551"/>
        <v>9470.5613552903014</v>
      </c>
      <c r="Z1947" s="39">
        <f t="shared" si="552"/>
        <v>8791.2629022850015</v>
      </c>
      <c r="AA1947" s="45">
        <f t="shared" si="553"/>
        <v>7.1156004542332438E-2</v>
      </c>
      <c r="AB1947" s="45">
        <f t="shared" si="554"/>
        <v>0.43351537681288277</v>
      </c>
      <c r="AC1947" s="45">
        <f t="shared" si="555"/>
        <v>1.3927484875893022E-2</v>
      </c>
      <c r="AD1947" s="45">
        <f t="shared" si="556"/>
        <v>0.51859886623110818</v>
      </c>
      <c r="AE1947" s="45">
        <f t="shared" si="557"/>
        <v>0.48140113376889182</v>
      </c>
      <c r="AF1947" s="43">
        <f>('Estimates from MCMC'!$B$2-'MCMC runs'!W1947)/'Estimates from MCMC'!$B$2</f>
        <v>0.12729706929069956</v>
      </c>
    </row>
    <row r="1948" spans="1:32" x14ac:dyDescent="0.3">
      <c r="A1948" s="38">
        <v>3399</v>
      </c>
      <c r="B1948" s="38">
        <v>1936672.8057751225</v>
      </c>
      <c r="C1948" s="39">
        <v>52407.901434278203</v>
      </c>
      <c r="D1948" s="39">
        <v>51365.607641767499</v>
      </c>
      <c r="E1948" s="39">
        <f t="shared" si="540"/>
        <v>1042.2937925107035</v>
      </c>
      <c r="F1948" s="39">
        <v>52352.659694007198</v>
      </c>
      <c r="G1948" s="40">
        <f t="shared" si="541"/>
        <v>55.241740271005256</v>
      </c>
      <c r="H1948" s="39">
        <v>52319.2172165542</v>
      </c>
      <c r="I1948" s="39">
        <f t="shared" si="542"/>
        <v>88.684217724003247</v>
      </c>
      <c r="J1948" s="39">
        <v>51222.225086891602</v>
      </c>
      <c r="K1948" s="40">
        <f t="shared" si="543"/>
        <v>1185.6763473866013</v>
      </c>
      <c r="L1948" s="39">
        <v>50642.624510408299</v>
      </c>
      <c r="M1948" s="39">
        <f t="shared" si="544"/>
        <v>1765.2769238699038</v>
      </c>
      <c r="N1948" s="39">
        <f t="shared" si="549"/>
        <v>579.60057648330258</v>
      </c>
      <c r="O1948" s="40">
        <f>'Estimates from MCMC'!$B$2-L1948</f>
        <v>18418.375489591701</v>
      </c>
      <c r="P1948" s="39">
        <v>51865.017908247501</v>
      </c>
      <c r="Q1948" s="40">
        <f t="shared" si="545"/>
        <v>1222.3933978392015</v>
      </c>
      <c r="R1948" s="39">
        <v>51895.694851363602</v>
      </c>
      <c r="S1948" s="39">
        <f t="shared" si="546"/>
        <v>30.676943116101029</v>
      </c>
      <c r="T1948" s="39">
        <f t="shared" si="550"/>
        <v>1253.0703409553025</v>
      </c>
      <c r="U1948" s="39">
        <v>58497.723040394798</v>
      </c>
      <c r="V1948" s="39">
        <f t="shared" si="547"/>
        <v>7855.0985299864988</v>
      </c>
      <c r="W1948" s="39">
        <v>59996.876945707598</v>
      </c>
      <c r="X1948" s="39">
        <f t="shared" si="548"/>
        <v>246.08356435749738</v>
      </c>
      <c r="Y1948" s="39">
        <f t="shared" si="551"/>
        <v>9354.2524352992987</v>
      </c>
      <c r="Z1948" s="39">
        <f t="shared" si="552"/>
        <v>9064.1230542924022</v>
      </c>
      <c r="AA1948" s="45">
        <f t="shared" si="553"/>
        <v>6.8033705885919074E-2</v>
      </c>
      <c r="AB1948" s="45">
        <f t="shared" si="554"/>
        <v>0.42648161529910428</v>
      </c>
      <c r="AC1948" s="45">
        <f t="shared" si="555"/>
        <v>1.3360763792472372E-2</v>
      </c>
      <c r="AD1948" s="45">
        <f t="shared" si="556"/>
        <v>0.5078760849774957</v>
      </c>
      <c r="AE1948" s="45">
        <f t="shared" si="557"/>
        <v>0.4921239150225043</v>
      </c>
      <c r="AF1948" s="43">
        <f>('Estimates from MCMC'!$B$2-'MCMC runs'!W1948)/'Estimates from MCMC'!$B$2</f>
        <v>0.13124807133248001</v>
      </c>
    </row>
    <row r="1949" spans="1:32" x14ac:dyDescent="0.3">
      <c r="A1949" s="38">
        <v>3927</v>
      </c>
      <c r="B1949" s="38">
        <v>2092685.8616181172</v>
      </c>
      <c r="C1949" s="39">
        <v>52734.129938983002</v>
      </c>
      <c r="D1949" s="39">
        <v>51683.215973278602</v>
      </c>
      <c r="E1949" s="39">
        <f t="shared" si="540"/>
        <v>1050.9139657043997</v>
      </c>
      <c r="F1949" s="39">
        <v>52675.3545006411</v>
      </c>
      <c r="G1949" s="40">
        <f t="shared" si="541"/>
        <v>58.775438341901463</v>
      </c>
      <c r="H1949" s="39">
        <v>52643.7415890599</v>
      </c>
      <c r="I1949" s="39">
        <f t="shared" si="542"/>
        <v>90.388349923101487</v>
      </c>
      <c r="J1949" s="39">
        <v>51534.734671131402</v>
      </c>
      <c r="K1949" s="40">
        <f t="shared" si="543"/>
        <v>1199.3952678515998</v>
      </c>
      <c r="L1949" s="39">
        <v>50944.006251665698</v>
      </c>
      <c r="M1949" s="39">
        <f t="shared" si="544"/>
        <v>1790.1236873173038</v>
      </c>
      <c r="N1949" s="39">
        <f t="shared" si="549"/>
        <v>590.72841946570406</v>
      </c>
      <c r="O1949" s="40">
        <f>'Estimates from MCMC'!$B$2-L1949</f>
        <v>18116.993748334302</v>
      </c>
      <c r="P1949" s="39">
        <v>52188.238751997902</v>
      </c>
      <c r="Q1949" s="40">
        <f t="shared" si="545"/>
        <v>1244.2325003322039</v>
      </c>
      <c r="R1949" s="39">
        <v>52219.549884761</v>
      </c>
      <c r="S1949" s="39">
        <f t="shared" si="546"/>
        <v>31.311132763097703</v>
      </c>
      <c r="T1949" s="39">
        <f t="shared" si="550"/>
        <v>1275.5436330953016</v>
      </c>
      <c r="U1949" s="39">
        <v>58774.623977340998</v>
      </c>
      <c r="V1949" s="39">
        <f t="shared" si="547"/>
        <v>7830.6177256752999</v>
      </c>
      <c r="W1949" s="39">
        <v>60298.592128059201</v>
      </c>
      <c r="X1949" s="39">
        <f t="shared" si="548"/>
        <v>248.42451762290148</v>
      </c>
      <c r="Y1949" s="39">
        <f t="shared" si="551"/>
        <v>9354.585876393503</v>
      </c>
      <c r="Z1949" s="39">
        <f t="shared" si="552"/>
        <v>8762.4078719407989</v>
      </c>
      <c r="AA1949" s="45">
        <f t="shared" si="553"/>
        <v>7.0405921137582594E-2</v>
      </c>
      <c r="AB1949" s="45">
        <f t="shared" si="554"/>
        <v>0.43222500567431371</v>
      </c>
      <c r="AC1949" s="45">
        <f t="shared" si="555"/>
        <v>1.3712237310107915E-2</v>
      </c>
      <c r="AD1949" s="45">
        <f t="shared" si="556"/>
        <v>0.51634316412200421</v>
      </c>
      <c r="AE1949" s="45">
        <f t="shared" si="557"/>
        <v>0.48365683587799579</v>
      </c>
      <c r="AF1949" s="43">
        <f>('Estimates from MCMC'!$B$2-'MCMC runs'!W1949)/'Estimates from MCMC'!$B$2</f>
        <v>0.12687924982176335</v>
      </c>
    </row>
    <row r="1950" spans="1:32" x14ac:dyDescent="0.3">
      <c r="A1950" s="38">
        <v>3490</v>
      </c>
      <c r="B1950" s="38">
        <v>1965002.8642209901</v>
      </c>
      <c r="C1950" s="39">
        <v>52229.190475665797</v>
      </c>
      <c r="D1950" s="39">
        <v>51215.569978219602</v>
      </c>
      <c r="E1950" s="39">
        <f t="shared" si="540"/>
        <v>1013.6204974461943</v>
      </c>
      <c r="F1950" s="39">
        <v>52143.373104877101</v>
      </c>
      <c r="G1950" s="40">
        <f t="shared" si="541"/>
        <v>85.81737078869628</v>
      </c>
      <c r="H1950" s="39">
        <v>52140.024192214201</v>
      </c>
      <c r="I1950" s="39">
        <f t="shared" si="542"/>
        <v>89.166283451595518</v>
      </c>
      <c r="J1950" s="39">
        <v>51042.024062529003</v>
      </c>
      <c r="K1950" s="40">
        <f t="shared" si="543"/>
        <v>1187.1664131367943</v>
      </c>
      <c r="L1950" s="39">
        <v>50459.073866265098</v>
      </c>
      <c r="M1950" s="39">
        <f t="shared" si="544"/>
        <v>1770.1166094006985</v>
      </c>
      <c r="N1950" s="39">
        <f t="shared" si="549"/>
        <v>582.95019626390422</v>
      </c>
      <c r="O1950" s="40">
        <f>'Estimates from MCMC'!$B$2-L1950</f>
        <v>18601.926133734902</v>
      </c>
      <c r="P1950" s="39">
        <v>51687.001587421299</v>
      </c>
      <c r="Q1950" s="40">
        <f t="shared" si="545"/>
        <v>1227.9277211562003</v>
      </c>
      <c r="R1950" s="39">
        <v>51717.788124637897</v>
      </c>
      <c r="S1950" s="39">
        <f t="shared" si="546"/>
        <v>30.786537216597935</v>
      </c>
      <c r="T1950" s="39">
        <f t="shared" si="550"/>
        <v>1258.7142583727982</v>
      </c>
      <c r="U1950" s="39">
        <v>58233.4092983624</v>
      </c>
      <c r="V1950" s="39">
        <f t="shared" si="547"/>
        <v>7774.3354320973012</v>
      </c>
      <c r="W1950" s="39">
        <v>59737.356898305101</v>
      </c>
      <c r="X1950" s="39">
        <f t="shared" si="548"/>
        <v>245.23334156990313</v>
      </c>
      <c r="Y1950" s="39">
        <f t="shared" si="551"/>
        <v>9278.2830320400026</v>
      </c>
      <c r="Z1950" s="39">
        <f t="shared" si="552"/>
        <v>9323.6431016948991</v>
      </c>
      <c r="AA1950" s="45">
        <f t="shared" si="553"/>
        <v>6.7665802418712923E-2</v>
      </c>
      <c r="AB1950" s="45">
        <f t="shared" si="554"/>
        <v>0.41793174406807343</v>
      </c>
      <c r="AC1950" s="45">
        <f t="shared" si="555"/>
        <v>1.3183223060173775E-2</v>
      </c>
      <c r="AD1950" s="45">
        <f t="shared" si="556"/>
        <v>0.4987807695469601</v>
      </c>
      <c r="AE1950" s="45">
        <f t="shared" si="557"/>
        <v>0.50121923045303984</v>
      </c>
      <c r="AF1950" s="43">
        <f>('Estimates from MCMC'!$B$2-'MCMC runs'!W1950)/'Estimates from MCMC'!$B$2</f>
        <v>0.13500590929315967</v>
      </c>
    </row>
    <row r="1951" spans="1:32" x14ac:dyDescent="0.3">
      <c r="A1951" s="38">
        <v>985</v>
      </c>
      <c r="B1951" s="38">
        <v>2013889.0968302493</v>
      </c>
      <c r="C1951" s="39">
        <v>52212.015416420298</v>
      </c>
      <c r="D1951" s="39">
        <v>51158.960068710301</v>
      </c>
      <c r="E1951" s="39">
        <f t="shared" si="540"/>
        <v>1053.0553477099966</v>
      </c>
      <c r="F1951" s="39">
        <v>52146.676217514803</v>
      </c>
      <c r="G1951" s="40">
        <f t="shared" si="541"/>
        <v>65.339198905494413</v>
      </c>
      <c r="H1951" s="39">
        <v>52122.010376470498</v>
      </c>
      <c r="I1951" s="39">
        <f t="shared" si="542"/>
        <v>90.005039949799539</v>
      </c>
      <c r="J1951" s="39">
        <v>51004.543684011202</v>
      </c>
      <c r="K1951" s="40">
        <f t="shared" si="543"/>
        <v>1207.4717324090961</v>
      </c>
      <c r="L1951" s="39">
        <v>50416.513253466401</v>
      </c>
      <c r="M1951" s="39">
        <f t="shared" si="544"/>
        <v>1795.5021629538969</v>
      </c>
      <c r="N1951" s="39">
        <f t="shared" si="549"/>
        <v>588.03043054480077</v>
      </c>
      <c r="O1951" s="40">
        <f>'Estimates from MCMC'!$B$2-L1951</f>
        <v>18644.486746533599</v>
      </c>
      <c r="P1951" s="39">
        <v>51664.731812006998</v>
      </c>
      <c r="Q1951" s="40">
        <f t="shared" si="545"/>
        <v>1248.2185585405969</v>
      </c>
      <c r="R1951" s="39">
        <v>51695.538090716203</v>
      </c>
      <c r="S1951" s="39">
        <f t="shared" si="546"/>
        <v>30.806278709205799</v>
      </c>
      <c r="T1951" s="39">
        <f t="shared" si="550"/>
        <v>1279.0248372498027</v>
      </c>
      <c r="U1951" s="39">
        <v>58232.3591972914</v>
      </c>
      <c r="V1951" s="39">
        <f t="shared" si="547"/>
        <v>7815.8459438249993</v>
      </c>
      <c r="W1951" s="39">
        <v>59761.667691711198</v>
      </c>
      <c r="X1951" s="39">
        <f t="shared" si="548"/>
        <v>250.28365716999542</v>
      </c>
      <c r="Y1951" s="39">
        <f t="shared" si="551"/>
        <v>9345.1544382447973</v>
      </c>
      <c r="Z1951" s="39">
        <f t="shared" si="552"/>
        <v>9299.3323082888019</v>
      </c>
      <c r="AA1951" s="45">
        <f t="shared" si="553"/>
        <v>6.8600699747747157E-2</v>
      </c>
      <c r="AB1951" s="45">
        <f t="shared" si="554"/>
        <v>0.41920413525344852</v>
      </c>
      <c r="AC1951" s="45">
        <f t="shared" si="555"/>
        <v>1.3424003598089306E-2</v>
      </c>
      <c r="AD1951" s="45">
        <f t="shared" si="556"/>
        <v>0.50122883859928502</v>
      </c>
      <c r="AE1951" s="45">
        <f t="shared" si="557"/>
        <v>0.49877116140071504</v>
      </c>
      <c r="AF1951" s="43">
        <f>('Estimates from MCMC'!$B$2-'MCMC runs'!W1951)/'Estimates from MCMC'!$B$2</f>
        <v>0.13465389015926213</v>
      </c>
    </row>
    <row r="1952" spans="1:32" x14ac:dyDescent="0.3">
      <c r="A1952" s="38">
        <v>3432</v>
      </c>
      <c r="B1952" s="38">
        <v>2387993.1123334984</v>
      </c>
      <c r="C1952" s="39">
        <v>52911.045551583396</v>
      </c>
      <c r="D1952" s="39">
        <v>51834.402275924796</v>
      </c>
      <c r="E1952" s="39">
        <f t="shared" si="540"/>
        <v>1076.6432756586</v>
      </c>
      <c r="F1952" s="39">
        <v>52854.1443521412</v>
      </c>
      <c r="G1952" s="40">
        <f t="shared" si="541"/>
        <v>56.90119944219623</v>
      </c>
      <c r="H1952" s="39">
        <v>52819.775664401903</v>
      </c>
      <c r="I1952" s="39">
        <f t="shared" si="542"/>
        <v>91.269887181493687</v>
      </c>
      <c r="J1952" s="39">
        <v>51686.9787433569</v>
      </c>
      <c r="K1952" s="40">
        <f t="shared" si="543"/>
        <v>1224.0668082264965</v>
      </c>
      <c r="L1952" s="39">
        <v>51090.585227750104</v>
      </c>
      <c r="M1952" s="39">
        <f t="shared" si="544"/>
        <v>1820.4603238332929</v>
      </c>
      <c r="N1952" s="39">
        <f t="shared" si="549"/>
        <v>596.39351560679643</v>
      </c>
      <c r="O1952" s="40">
        <f>'Estimates from MCMC'!$B$2-L1952</f>
        <v>17970.414772249896</v>
      </c>
      <c r="P1952" s="39">
        <v>52355.3803367281</v>
      </c>
      <c r="Q1952" s="40">
        <f t="shared" si="545"/>
        <v>1264.7951089779963</v>
      </c>
      <c r="R1952" s="39">
        <v>52386.6930862929</v>
      </c>
      <c r="S1952" s="39">
        <f t="shared" si="546"/>
        <v>31.31274956480047</v>
      </c>
      <c r="T1952" s="39">
        <f t="shared" si="550"/>
        <v>1296.1078585427967</v>
      </c>
      <c r="U1952" s="39">
        <v>59172.539817601297</v>
      </c>
      <c r="V1952" s="39">
        <f t="shared" si="547"/>
        <v>8081.9545898511933</v>
      </c>
      <c r="W1952" s="39">
        <v>60726.744351838897</v>
      </c>
      <c r="X1952" s="39">
        <f t="shared" si="548"/>
        <v>258.09667569480371</v>
      </c>
      <c r="Y1952" s="39">
        <f t="shared" si="551"/>
        <v>9636.1591240887938</v>
      </c>
      <c r="Z1952" s="39">
        <f t="shared" si="552"/>
        <v>8334.2556481611027</v>
      </c>
      <c r="AA1952" s="45">
        <f t="shared" si="553"/>
        <v>7.2124537745464845E-2</v>
      </c>
      <c r="AB1952" s="45">
        <f t="shared" si="554"/>
        <v>0.44973667510064558</v>
      </c>
      <c r="AC1952" s="45">
        <f t="shared" si="555"/>
        <v>1.4362310440010505E-2</v>
      </c>
      <c r="AD1952" s="45">
        <f t="shared" si="556"/>
        <v>0.53622352328612088</v>
      </c>
      <c r="AE1952" s="45">
        <f t="shared" si="557"/>
        <v>0.46377647671387906</v>
      </c>
      <c r="AF1952" s="43">
        <f>('Estimates from MCMC'!$B$2-'MCMC runs'!W1952)/'Estimates from MCMC'!$B$2</f>
        <v>0.12067962595619963</v>
      </c>
    </row>
    <row r="1953" spans="1:32" x14ac:dyDescent="0.3">
      <c r="A1953" s="38">
        <v>2281</v>
      </c>
      <c r="B1953" s="38">
        <v>1990621.812465132</v>
      </c>
      <c r="C1953" s="39">
        <v>52493.982697768697</v>
      </c>
      <c r="D1953" s="39">
        <v>51455.9607948025</v>
      </c>
      <c r="E1953" s="39">
        <f t="shared" si="540"/>
        <v>1038.0219029661966</v>
      </c>
      <c r="F1953" s="39">
        <v>52437.772245527303</v>
      </c>
      <c r="G1953" s="40">
        <f t="shared" si="541"/>
        <v>56.210452241393796</v>
      </c>
      <c r="H1953" s="39">
        <v>52405.075261606602</v>
      </c>
      <c r="I1953" s="39">
        <f t="shared" si="542"/>
        <v>88.907436162095109</v>
      </c>
      <c r="J1953" s="39">
        <v>51311.400113283496</v>
      </c>
      <c r="K1953" s="40">
        <f t="shared" si="543"/>
        <v>1182.5825844852006</v>
      </c>
      <c r="L1953" s="39">
        <v>50730.339977196898</v>
      </c>
      <c r="M1953" s="39">
        <f t="shared" si="544"/>
        <v>1763.6427205717991</v>
      </c>
      <c r="N1953" s="39">
        <f t="shared" si="549"/>
        <v>581.0601360865985</v>
      </c>
      <c r="O1953" s="40">
        <f>'Estimates from MCMC'!$B$2-L1953</f>
        <v>18330.660022803102</v>
      </c>
      <c r="P1953" s="39">
        <v>51954.031598800997</v>
      </c>
      <c r="Q1953" s="40">
        <f t="shared" si="545"/>
        <v>1223.6916216040991</v>
      </c>
      <c r="R1953" s="39">
        <v>51984.841839869201</v>
      </c>
      <c r="S1953" s="39">
        <f t="shared" si="546"/>
        <v>30.81024106820405</v>
      </c>
      <c r="T1953" s="39">
        <f t="shared" si="550"/>
        <v>1254.5018626723031</v>
      </c>
      <c r="U1953" s="39">
        <v>58471.631940856299</v>
      </c>
      <c r="V1953" s="39">
        <f t="shared" si="547"/>
        <v>7741.2919636594015</v>
      </c>
      <c r="W1953" s="39">
        <v>59969.0098835522</v>
      </c>
      <c r="X1953" s="39">
        <f t="shared" si="548"/>
        <v>242.87608002359775</v>
      </c>
      <c r="Y1953" s="39">
        <f t="shared" si="551"/>
        <v>9238.6699063553024</v>
      </c>
      <c r="Z1953" s="39">
        <f t="shared" si="552"/>
        <v>9091.9901164477997</v>
      </c>
      <c r="AA1953" s="45">
        <f t="shared" si="553"/>
        <v>6.8437353652935531E-2</v>
      </c>
      <c r="AB1953" s="45">
        <f t="shared" si="554"/>
        <v>0.42231386944219879</v>
      </c>
      <c r="AC1953" s="45">
        <f t="shared" si="555"/>
        <v>1.3249718216445184E-2</v>
      </c>
      <c r="AD1953" s="45">
        <f t="shared" si="556"/>
        <v>0.50400094131157946</v>
      </c>
      <c r="AE1953" s="45">
        <f t="shared" si="557"/>
        <v>0.49599905868842054</v>
      </c>
      <c r="AF1953" s="43">
        <f>('Estimates from MCMC'!$B$2-'MCMC runs'!W1953)/'Estimates from MCMC'!$B$2</f>
        <v>0.13165158506896513</v>
      </c>
    </row>
    <row r="1954" spans="1:32" x14ac:dyDescent="0.3">
      <c r="A1954" s="38">
        <v>2948</v>
      </c>
      <c r="B1954" s="38">
        <v>2120347.3190635606</v>
      </c>
      <c r="C1954" s="39">
        <v>52599.958457877001</v>
      </c>
      <c r="D1954" s="39">
        <v>51537.867317594697</v>
      </c>
      <c r="E1954" s="39">
        <f t="shared" si="540"/>
        <v>1062.091140282304</v>
      </c>
      <c r="F1954" s="39">
        <v>52537.118151532602</v>
      </c>
      <c r="G1954" s="40">
        <f t="shared" si="541"/>
        <v>62.840306344398414</v>
      </c>
      <c r="H1954" s="39">
        <v>52509.097145806802</v>
      </c>
      <c r="I1954" s="39">
        <f t="shared" si="542"/>
        <v>90.861312070199347</v>
      </c>
      <c r="J1954" s="39">
        <v>51384.970830817401</v>
      </c>
      <c r="K1954" s="40">
        <f t="shared" si="543"/>
        <v>1214.9876270595996</v>
      </c>
      <c r="L1954" s="39">
        <v>50791.539214969402</v>
      </c>
      <c r="M1954" s="39">
        <f t="shared" si="544"/>
        <v>1808.4192429075993</v>
      </c>
      <c r="N1954" s="39">
        <f t="shared" si="549"/>
        <v>593.43161584799964</v>
      </c>
      <c r="O1954" s="40">
        <f>'Estimates from MCMC'!$B$2-L1954</f>
        <v>18269.460785030598</v>
      </c>
      <c r="P1954" s="39">
        <v>52048.084909984304</v>
      </c>
      <c r="Q1954" s="40">
        <f t="shared" si="545"/>
        <v>1256.5456950149019</v>
      </c>
      <c r="R1954" s="39">
        <v>52079.3523625581</v>
      </c>
      <c r="S1954" s="39">
        <f t="shared" si="546"/>
        <v>31.267452573796618</v>
      </c>
      <c r="T1954" s="39">
        <f t="shared" si="550"/>
        <v>1287.8131475886985</v>
      </c>
      <c r="U1954" s="39">
        <v>58712.841862879803</v>
      </c>
      <c r="V1954" s="39">
        <f t="shared" si="547"/>
        <v>7921.302647910401</v>
      </c>
      <c r="W1954" s="39">
        <v>60254.9157297044</v>
      </c>
      <c r="X1954" s="39">
        <f t="shared" si="548"/>
        <v>254.26071923589916</v>
      </c>
      <c r="Y1954" s="39">
        <f t="shared" si="551"/>
        <v>9463.3765147349986</v>
      </c>
      <c r="Z1954" s="39">
        <f t="shared" si="552"/>
        <v>8806.0842702955997</v>
      </c>
      <c r="AA1954" s="45">
        <f t="shared" si="553"/>
        <v>7.048993742847029E-2</v>
      </c>
      <c r="AB1954" s="45">
        <f t="shared" si="554"/>
        <v>0.43358163336713573</v>
      </c>
      <c r="AC1954" s="45">
        <f t="shared" si="555"/>
        <v>1.3917253619451763E-2</v>
      </c>
      <c r="AD1954" s="45">
        <f t="shared" si="556"/>
        <v>0.51798882441505778</v>
      </c>
      <c r="AE1954" s="45">
        <f t="shared" si="557"/>
        <v>0.48201117558494222</v>
      </c>
      <c r="AF1954" s="43">
        <f>('Estimates from MCMC'!$B$2-'MCMC runs'!W1954)/'Estimates from MCMC'!$B$2</f>
        <v>0.12751168199556334</v>
      </c>
    </row>
    <row r="1955" spans="1:32" x14ac:dyDescent="0.3">
      <c r="A1955" s="38">
        <v>4901</v>
      </c>
      <c r="B1955" s="38">
        <v>2120347.3190635606</v>
      </c>
      <c r="C1955" s="39">
        <v>52599.958457877001</v>
      </c>
      <c r="D1955" s="39">
        <v>51537.867317594697</v>
      </c>
      <c r="E1955" s="39">
        <f t="shared" si="540"/>
        <v>1062.091140282304</v>
      </c>
      <c r="F1955" s="39">
        <v>52537.118151532602</v>
      </c>
      <c r="G1955" s="40">
        <f t="shared" si="541"/>
        <v>62.840306344398414</v>
      </c>
      <c r="H1955" s="39">
        <v>52509.097145806802</v>
      </c>
      <c r="I1955" s="39">
        <f t="shared" si="542"/>
        <v>90.861312070199347</v>
      </c>
      <c r="J1955" s="39">
        <v>51384.970830817401</v>
      </c>
      <c r="K1955" s="40">
        <f t="shared" si="543"/>
        <v>1214.9876270595996</v>
      </c>
      <c r="L1955" s="39">
        <v>50791.539214969402</v>
      </c>
      <c r="M1955" s="39">
        <f t="shared" si="544"/>
        <v>1808.4192429075993</v>
      </c>
      <c r="N1955" s="39">
        <f t="shared" si="549"/>
        <v>593.43161584799964</v>
      </c>
      <c r="O1955" s="40">
        <f>'Estimates from MCMC'!$B$2-L1955</f>
        <v>18269.460785030598</v>
      </c>
      <c r="P1955" s="39">
        <v>52048.084909984304</v>
      </c>
      <c r="Q1955" s="40">
        <f t="shared" si="545"/>
        <v>1256.5456950149019</v>
      </c>
      <c r="R1955" s="39">
        <v>52079.3523625581</v>
      </c>
      <c r="S1955" s="39">
        <f t="shared" si="546"/>
        <v>31.267452573796618</v>
      </c>
      <c r="T1955" s="39">
        <f t="shared" si="550"/>
        <v>1287.8131475886985</v>
      </c>
      <c r="U1955" s="39">
        <v>58712.841862879803</v>
      </c>
      <c r="V1955" s="39">
        <f t="shared" si="547"/>
        <v>7921.302647910401</v>
      </c>
      <c r="W1955" s="39">
        <v>60254.9157297044</v>
      </c>
      <c r="X1955" s="39">
        <f t="shared" si="548"/>
        <v>254.26071923589916</v>
      </c>
      <c r="Y1955" s="39">
        <f t="shared" si="551"/>
        <v>9463.3765147349986</v>
      </c>
      <c r="Z1955" s="39">
        <f t="shared" si="552"/>
        <v>8806.0842702955997</v>
      </c>
      <c r="AA1955" s="45">
        <f t="shared" si="553"/>
        <v>7.048993742847029E-2</v>
      </c>
      <c r="AB1955" s="45">
        <f t="shared" si="554"/>
        <v>0.43358163336713573</v>
      </c>
      <c r="AC1955" s="45">
        <f t="shared" si="555"/>
        <v>1.3917253619451763E-2</v>
      </c>
      <c r="AD1955" s="45">
        <f t="shared" si="556"/>
        <v>0.51798882441505778</v>
      </c>
      <c r="AE1955" s="45">
        <f t="shared" si="557"/>
        <v>0.48201117558494222</v>
      </c>
      <c r="AF1955" s="43">
        <f>('Estimates from MCMC'!$B$2-'MCMC runs'!W1955)/'Estimates from MCMC'!$B$2</f>
        <v>0.12751168199556334</v>
      </c>
    </row>
    <row r="1956" spans="1:32" x14ac:dyDescent="0.3">
      <c r="A1956" s="38">
        <v>4953</v>
      </c>
      <c r="B1956" s="38">
        <v>1983693.1792116219</v>
      </c>
      <c r="C1956" s="39">
        <v>52269.650742609098</v>
      </c>
      <c r="D1956" s="39">
        <v>51196.854244033602</v>
      </c>
      <c r="E1956" s="39">
        <f t="shared" si="540"/>
        <v>1072.7964985754952</v>
      </c>
      <c r="F1956" s="39">
        <v>52217.218775231799</v>
      </c>
      <c r="G1956" s="40">
        <f t="shared" si="541"/>
        <v>52.431967377298861</v>
      </c>
      <c r="H1956" s="39">
        <v>52178.5156399607</v>
      </c>
      <c r="I1956" s="39">
        <f t="shared" si="542"/>
        <v>91.135102648397151</v>
      </c>
      <c r="J1956" s="39">
        <v>51053.837252242003</v>
      </c>
      <c r="K1956" s="40">
        <f t="shared" si="543"/>
        <v>1215.8134903670943</v>
      </c>
      <c r="L1956" s="39">
        <v>50458.814162470502</v>
      </c>
      <c r="M1956" s="39">
        <f t="shared" si="544"/>
        <v>1810.8365801385953</v>
      </c>
      <c r="N1956" s="39">
        <f t="shared" si="549"/>
        <v>595.02308977150096</v>
      </c>
      <c r="O1956" s="40">
        <f>'Estimates from MCMC'!$B$2-L1956</f>
        <v>18602.185837529498</v>
      </c>
      <c r="P1956" s="39">
        <v>51716.327333870897</v>
      </c>
      <c r="Q1956" s="40">
        <f t="shared" si="545"/>
        <v>1257.5131714003946</v>
      </c>
      <c r="R1956" s="39">
        <v>51747.8376720866</v>
      </c>
      <c r="S1956" s="39">
        <f t="shared" si="546"/>
        <v>31.510338215703086</v>
      </c>
      <c r="T1956" s="39">
        <f t="shared" si="550"/>
        <v>1289.0235096160977</v>
      </c>
      <c r="U1956" s="39">
        <v>58358.264833433801</v>
      </c>
      <c r="V1956" s="39">
        <f t="shared" si="547"/>
        <v>7899.4506709632988</v>
      </c>
      <c r="W1956" s="39">
        <v>59902.698529014</v>
      </c>
      <c r="X1956" s="39">
        <f t="shared" si="548"/>
        <v>255.4101859641014</v>
      </c>
      <c r="Y1956" s="39">
        <f t="shared" si="551"/>
        <v>9443.8843665434979</v>
      </c>
      <c r="Z1956" s="39">
        <f t="shared" si="552"/>
        <v>9158.3014709859999</v>
      </c>
      <c r="AA1956" s="45">
        <f t="shared" si="553"/>
        <v>6.9294195901189279E-2</v>
      </c>
      <c r="AB1956" s="45">
        <f t="shared" si="554"/>
        <v>0.42465174469047245</v>
      </c>
      <c r="AC1956" s="45">
        <f t="shared" si="555"/>
        <v>1.3730116890285925E-2</v>
      </c>
      <c r="AD1956" s="45">
        <f t="shared" si="556"/>
        <v>0.50767605748194766</v>
      </c>
      <c r="AE1956" s="45">
        <f t="shared" si="557"/>
        <v>0.49232394251805234</v>
      </c>
      <c r="AF1956" s="43">
        <f>('Estimates from MCMC'!$B$2-'MCMC runs'!W1956)/'Estimates from MCMC'!$B$2</f>
        <v>0.1326117703332706</v>
      </c>
    </row>
    <row r="1957" spans="1:32" x14ac:dyDescent="0.3">
      <c r="A1957" s="38">
        <v>1318</v>
      </c>
      <c r="B1957" s="38">
        <v>2047763.929467849</v>
      </c>
      <c r="C1957" s="39">
        <v>53141.493462554397</v>
      </c>
      <c r="D1957" s="39">
        <v>52085.107629392798</v>
      </c>
      <c r="E1957" s="39">
        <f t="shared" si="540"/>
        <v>1056.3858331615993</v>
      </c>
      <c r="F1957" s="39">
        <v>53080.491331755002</v>
      </c>
      <c r="G1957" s="40">
        <f t="shared" si="541"/>
        <v>61.002130799395673</v>
      </c>
      <c r="H1957" s="39">
        <v>53051.731749756596</v>
      </c>
      <c r="I1957" s="39">
        <f t="shared" si="542"/>
        <v>89.76171279780101</v>
      </c>
      <c r="J1957" s="39">
        <v>51935.1154523558</v>
      </c>
      <c r="K1957" s="40">
        <f t="shared" si="543"/>
        <v>1206.3780101985976</v>
      </c>
      <c r="L1957" s="39">
        <v>51348.519765225603</v>
      </c>
      <c r="M1957" s="39">
        <f t="shared" si="544"/>
        <v>1792.9736973287945</v>
      </c>
      <c r="N1957" s="39">
        <f t="shared" si="549"/>
        <v>586.59568713019689</v>
      </c>
      <c r="O1957" s="40">
        <f>'Estimates from MCMC'!$B$2-L1957</f>
        <v>17712.480234774397</v>
      </c>
      <c r="P1957" s="39">
        <v>52591.447238394103</v>
      </c>
      <c r="Q1957" s="40">
        <f t="shared" si="545"/>
        <v>1242.9274731685</v>
      </c>
      <c r="R1957" s="39">
        <v>52622.273468679203</v>
      </c>
      <c r="S1957" s="39">
        <f t="shared" si="546"/>
        <v>30.826230285099882</v>
      </c>
      <c r="T1957" s="39">
        <f t="shared" si="550"/>
        <v>1273.7537034535999</v>
      </c>
      <c r="U1957" s="39">
        <v>59343.629385063599</v>
      </c>
      <c r="V1957" s="39">
        <f t="shared" si="547"/>
        <v>7995.1096198379964</v>
      </c>
      <c r="W1957" s="39">
        <v>60870.1849099104</v>
      </c>
      <c r="X1957" s="39">
        <f t="shared" si="548"/>
        <v>252.80182139320095</v>
      </c>
      <c r="Y1957" s="39">
        <f t="shared" si="551"/>
        <v>9521.6651446847973</v>
      </c>
      <c r="Z1957" s="39">
        <f t="shared" si="552"/>
        <v>8190.8150900895998</v>
      </c>
      <c r="AA1957" s="45">
        <f t="shared" si="553"/>
        <v>7.191278051240256E-2</v>
      </c>
      <c r="AB1957" s="45">
        <f t="shared" si="554"/>
        <v>0.45138283932373457</v>
      </c>
      <c r="AC1957" s="45">
        <f t="shared" si="555"/>
        <v>1.4272525250127449E-2</v>
      </c>
      <c r="AD1957" s="45">
        <f t="shared" si="556"/>
        <v>0.5375681450862646</v>
      </c>
      <c r="AE1957" s="45">
        <f t="shared" si="557"/>
        <v>0.4624318549137354</v>
      </c>
      <c r="AF1957" s="43">
        <f>('Estimates from MCMC'!$B$2-'MCMC runs'!W1957)/'Estimates from MCMC'!$B$2</f>
        <v>0.11860261348792517</v>
      </c>
    </row>
    <row r="1958" spans="1:32" x14ac:dyDescent="0.3">
      <c r="A1958" s="38">
        <v>231</v>
      </c>
      <c r="B1958" s="38">
        <v>2051177.6801577637</v>
      </c>
      <c r="C1958" s="39">
        <v>52339.707129730501</v>
      </c>
      <c r="D1958" s="39">
        <v>51276.262701604101</v>
      </c>
      <c r="E1958" s="39">
        <f t="shared" si="540"/>
        <v>1063.4444281264005</v>
      </c>
      <c r="F1958" s="39">
        <v>52273.013290028401</v>
      </c>
      <c r="G1958" s="40">
        <f t="shared" si="541"/>
        <v>66.693839702100377</v>
      </c>
      <c r="H1958" s="39">
        <v>52250.107964105897</v>
      </c>
      <c r="I1958" s="39">
        <f t="shared" si="542"/>
        <v>89.599165624604211</v>
      </c>
      <c r="J1958" s="39">
        <v>51120.906863605698</v>
      </c>
      <c r="K1958" s="40">
        <f t="shared" si="543"/>
        <v>1218.8002661248029</v>
      </c>
      <c r="L1958" s="39">
        <v>50535.761572807402</v>
      </c>
      <c r="M1958" s="39">
        <f t="shared" si="544"/>
        <v>1803.9455569230995</v>
      </c>
      <c r="N1958" s="39">
        <f t="shared" si="549"/>
        <v>585.14529079829663</v>
      </c>
      <c r="O1958" s="40">
        <f>'Estimates from MCMC'!$B$2-L1958</f>
        <v>18525.238427192598</v>
      </c>
      <c r="P1958" s="39">
        <v>51788.750301301399</v>
      </c>
      <c r="Q1958" s="40">
        <f t="shared" si="545"/>
        <v>1252.9887284939978</v>
      </c>
      <c r="R1958" s="39">
        <v>51819.1111977049</v>
      </c>
      <c r="S1958" s="39">
        <f t="shared" si="546"/>
        <v>30.360896403501101</v>
      </c>
      <c r="T1958" s="39">
        <f t="shared" si="550"/>
        <v>1283.3496248974989</v>
      </c>
      <c r="U1958" s="39">
        <v>58288.422220740598</v>
      </c>
      <c r="V1958" s="39">
        <f t="shared" si="547"/>
        <v>7752.6606479331967</v>
      </c>
      <c r="W1958" s="39">
        <v>59825.936979445803</v>
      </c>
      <c r="X1958" s="39">
        <f t="shared" si="548"/>
        <v>254.1651338077063</v>
      </c>
      <c r="Y1958" s="39">
        <f t="shared" si="551"/>
        <v>9290.1754066384019</v>
      </c>
      <c r="Z1958" s="39">
        <f t="shared" si="552"/>
        <v>9235.0630205541966</v>
      </c>
      <c r="AA1958" s="45">
        <f t="shared" si="553"/>
        <v>6.9275741305100363E-2</v>
      </c>
      <c r="AB1958" s="45">
        <f t="shared" si="554"/>
        <v>0.41849181474249297</v>
      </c>
      <c r="AC1958" s="45">
        <f t="shared" si="555"/>
        <v>1.3719938601957507E-2</v>
      </c>
      <c r="AD1958" s="45">
        <f t="shared" si="556"/>
        <v>0.50148749464955089</v>
      </c>
      <c r="AE1958" s="45">
        <f t="shared" si="557"/>
        <v>0.49851250535044916</v>
      </c>
      <c r="AF1958" s="43">
        <f>('Estimates from MCMC'!$B$2-'MCMC runs'!W1958)/'Estimates from MCMC'!$B$2</f>
        <v>0.1337232739252863</v>
      </c>
    </row>
    <row r="1959" spans="1:32" x14ac:dyDescent="0.3">
      <c r="A1959" s="38">
        <v>347</v>
      </c>
      <c r="B1959" s="38">
        <v>1968045.2810783172</v>
      </c>
      <c r="C1959" s="39">
        <v>52774.902419552702</v>
      </c>
      <c r="D1959" s="39">
        <v>51747.240583363498</v>
      </c>
      <c r="E1959" s="39">
        <f t="shared" si="540"/>
        <v>1027.6618361892033</v>
      </c>
      <c r="F1959" s="39">
        <v>52719.331493459402</v>
      </c>
      <c r="G1959" s="40">
        <f t="shared" si="541"/>
        <v>55.570926093299931</v>
      </c>
      <c r="H1959" s="39">
        <v>52686.251130202101</v>
      </c>
      <c r="I1959" s="39">
        <f t="shared" si="542"/>
        <v>88.651289350600564</v>
      </c>
      <c r="J1959" s="39">
        <v>51603.505113844803</v>
      </c>
      <c r="K1959" s="40">
        <f t="shared" si="543"/>
        <v>1171.3973057078983</v>
      </c>
      <c r="L1959" s="39">
        <v>51023.7649695199</v>
      </c>
      <c r="M1959" s="39">
        <f t="shared" si="544"/>
        <v>1751.137450032802</v>
      </c>
      <c r="N1959" s="39">
        <f t="shared" si="549"/>
        <v>579.74014432490367</v>
      </c>
      <c r="O1959" s="40">
        <f>'Estimates from MCMC'!$B$2-L1959</f>
        <v>18037.2350304801</v>
      </c>
      <c r="P1959" s="39">
        <v>52237.967193169097</v>
      </c>
      <c r="Q1959" s="40">
        <f t="shared" si="545"/>
        <v>1214.2022236491975</v>
      </c>
      <c r="R1959" s="39">
        <v>52268.898036015598</v>
      </c>
      <c r="S1959" s="39">
        <f t="shared" si="546"/>
        <v>30.930842846501037</v>
      </c>
      <c r="T1959" s="39">
        <f t="shared" si="550"/>
        <v>1245.1330664956986</v>
      </c>
      <c r="U1959" s="39">
        <v>58873.963867673498</v>
      </c>
      <c r="V1959" s="39">
        <f t="shared" si="547"/>
        <v>7850.1988981535978</v>
      </c>
      <c r="W1959" s="39">
        <v>60358.601755443</v>
      </c>
      <c r="X1959" s="39">
        <f t="shared" si="548"/>
        <v>239.50482127380383</v>
      </c>
      <c r="Y1959" s="39">
        <f t="shared" si="551"/>
        <v>9334.8367859231003</v>
      </c>
      <c r="Z1959" s="39">
        <f t="shared" si="552"/>
        <v>8702.398244557</v>
      </c>
      <c r="AA1959" s="45">
        <f t="shared" si="553"/>
        <v>6.9031260300795483E-2</v>
      </c>
      <c r="AB1959" s="45">
        <f t="shared" si="554"/>
        <v>0.43522185550545811</v>
      </c>
      <c r="AC1959" s="45">
        <f t="shared" si="555"/>
        <v>1.3278355627626862E-2</v>
      </c>
      <c r="AD1959" s="45">
        <f t="shared" si="556"/>
        <v>0.51753147143388045</v>
      </c>
      <c r="AE1959" s="45">
        <f t="shared" si="557"/>
        <v>0.48246852856611955</v>
      </c>
      <c r="AF1959" s="43">
        <f>('Estimates from MCMC'!$B$2-'MCMC runs'!W1959)/'Estimates from MCMC'!$B$2</f>
        <v>0.12601031326735784</v>
      </c>
    </row>
    <row r="1960" spans="1:32" x14ac:dyDescent="0.3">
      <c r="A1960" s="38">
        <v>1522</v>
      </c>
      <c r="B1960" s="38">
        <v>2108406.2823057817</v>
      </c>
      <c r="C1960" s="39">
        <v>52392.645243643303</v>
      </c>
      <c r="D1960" s="39">
        <v>51357.236324271602</v>
      </c>
      <c r="E1960" s="39">
        <f t="shared" si="540"/>
        <v>1035.4089193717009</v>
      </c>
      <c r="F1960" s="39">
        <v>52327.471829499402</v>
      </c>
      <c r="G1960" s="40">
        <f t="shared" si="541"/>
        <v>65.173414143901027</v>
      </c>
      <c r="H1960" s="39">
        <v>52304.052866133803</v>
      </c>
      <c r="I1960" s="39">
        <f t="shared" si="542"/>
        <v>88.592377509499784</v>
      </c>
      <c r="J1960" s="39">
        <v>51204.280382732999</v>
      </c>
      <c r="K1960" s="40">
        <f t="shared" si="543"/>
        <v>1188.3648609103038</v>
      </c>
      <c r="L1960" s="39">
        <v>50625.222096856101</v>
      </c>
      <c r="M1960" s="39">
        <f t="shared" si="544"/>
        <v>1767.4231467872014</v>
      </c>
      <c r="N1960" s="39">
        <f t="shared" si="549"/>
        <v>579.05828587689757</v>
      </c>
      <c r="O1960" s="40">
        <f>'Estimates from MCMC'!$B$2-L1960</f>
        <v>18435.777903143899</v>
      </c>
      <c r="P1960" s="39">
        <v>51849.7785628805</v>
      </c>
      <c r="Q1960" s="40">
        <f t="shared" si="545"/>
        <v>1224.5564660243981</v>
      </c>
      <c r="R1960" s="39">
        <v>51880.263752709303</v>
      </c>
      <c r="S1960" s="39">
        <f t="shared" si="546"/>
        <v>30.485189828803414</v>
      </c>
      <c r="T1960" s="39">
        <f t="shared" si="550"/>
        <v>1255.0416558532015</v>
      </c>
      <c r="U1960" s="39">
        <v>58469.656312493797</v>
      </c>
      <c r="V1960" s="39">
        <f t="shared" si="547"/>
        <v>7844.4342156376952</v>
      </c>
      <c r="W1960" s="39">
        <v>59970.408971696503</v>
      </c>
      <c r="X1960" s="39">
        <f t="shared" si="548"/>
        <v>245.71100334950461</v>
      </c>
      <c r="Y1960" s="39">
        <f t="shared" si="551"/>
        <v>9345.1868748404013</v>
      </c>
      <c r="Z1960" s="39">
        <f t="shared" si="552"/>
        <v>9090.5910283034973</v>
      </c>
      <c r="AA1960" s="45">
        <f t="shared" si="553"/>
        <v>6.8076414374637059E-2</v>
      </c>
      <c r="AB1960" s="45">
        <f t="shared" si="554"/>
        <v>0.42550058136141705</v>
      </c>
      <c r="AC1960" s="45">
        <f t="shared" si="555"/>
        <v>1.3327943341495934E-2</v>
      </c>
      <c r="AD1960" s="45">
        <f t="shared" si="556"/>
        <v>0.50690493907755008</v>
      </c>
      <c r="AE1960" s="45">
        <f t="shared" si="557"/>
        <v>0.49309506092244998</v>
      </c>
      <c r="AF1960" s="43">
        <f>('Estimates from MCMC'!$B$2-'MCMC runs'!W1960)/'Estimates from MCMC'!$B$2</f>
        <v>0.13163132633908425</v>
      </c>
    </row>
    <row r="1961" spans="1:32" x14ac:dyDescent="0.3">
      <c r="A1961" s="38">
        <v>506</v>
      </c>
      <c r="B1961" s="38">
        <v>2172041.2779378756</v>
      </c>
      <c r="C1961" s="39">
        <v>53584.640656976997</v>
      </c>
      <c r="D1961" s="39">
        <v>52545.614457639298</v>
      </c>
      <c r="E1961" s="39">
        <f t="shared" si="540"/>
        <v>1039.0261993376989</v>
      </c>
      <c r="F1961" s="39">
        <v>53522.819172877003</v>
      </c>
      <c r="G1961" s="40">
        <f t="shared" si="541"/>
        <v>61.82148409999354</v>
      </c>
      <c r="H1961" s="39">
        <v>53496.315726220702</v>
      </c>
      <c r="I1961" s="39">
        <f t="shared" si="542"/>
        <v>88.324930756294634</v>
      </c>
      <c r="J1961" s="39">
        <v>52396.064018843397</v>
      </c>
      <c r="K1961" s="40">
        <f t="shared" si="543"/>
        <v>1188.5766381335998</v>
      </c>
      <c r="L1961" s="39">
        <v>51818.537861773199</v>
      </c>
      <c r="M1961" s="39">
        <f t="shared" si="544"/>
        <v>1766.1027952037985</v>
      </c>
      <c r="N1961" s="39">
        <f t="shared" si="549"/>
        <v>577.52615707019868</v>
      </c>
      <c r="O1961" s="40">
        <f>'Estimates from MCMC'!$B$2-L1961</f>
        <v>17242.462138226801</v>
      </c>
      <c r="P1961" s="39">
        <v>53038.632313789501</v>
      </c>
      <c r="Q1961" s="40">
        <f t="shared" si="545"/>
        <v>1220.094452016303</v>
      </c>
      <c r="R1961" s="39">
        <v>53069.113188365198</v>
      </c>
      <c r="S1961" s="39">
        <f t="shared" si="546"/>
        <v>30.480874575696362</v>
      </c>
      <c r="T1961" s="39">
        <f t="shared" si="550"/>
        <v>1250.5753265919993</v>
      </c>
      <c r="U1961" s="39">
        <v>59934.0884316886</v>
      </c>
      <c r="V1961" s="39">
        <f t="shared" si="547"/>
        <v>8115.5505699154019</v>
      </c>
      <c r="W1961" s="39">
        <v>61433.520657713198</v>
      </c>
      <c r="X1961" s="39">
        <f t="shared" si="548"/>
        <v>248.85689943259786</v>
      </c>
      <c r="Y1961" s="39">
        <f t="shared" si="551"/>
        <v>9614.9827959399991</v>
      </c>
      <c r="Z1961" s="39">
        <f t="shared" si="552"/>
        <v>7627.4793422868024</v>
      </c>
      <c r="AA1961" s="45">
        <f t="shared" si="553"/>
        <v>7.2528813841467268E-2</v>
      </c>
      <c r="AB1961" s="45">
        <f t="shared" si="554"/>
        <v>0.47067237293930908</v>
      </c>
      <c r="AC1961" s="45">
        <f t="shared" si="555"/>
        <v>1.443279372966569E-2</v>
      </c>
      <c r="AD1961" s="45">
        <f t="shared" si="556"/>
        <v>0.557633980510442</v>
      </c>
      <c r="AE1961" s="45">
        <f t="shared" si="557"/>
        <v>0.44236601948955795</v>
      </c>
      <c r="AF1961" s="43">
        <f>('Estimates from MCMC'!$B$2-'MCMC runs'!W1961)/'Estimates from MCMC'!$B$2</f>
        <v>0.11044553861494624</v>
      </c>
    </row>
    <row r="1962" spans="1:32" x14ac:dyDescent="0.3">
      <c r="A1962" s="38">
        <v>2043</v>
      </c>
      <c r="B1962" s="38">
        <v>2046291.0274735782</v>
      </c>
      <c r="C1962" s="39">
        <v>53453.944136280901</v>
      </c>
      <c r="D1962" s="39">
        <v>52377.685020710502</v>
      </c>
      <c r="E1962" s="39">
        <f t="shared" si="540"/>
        <v>1076.2591155703994</v>
      </c>
      <c r="F1962" s="39">
        <v>53398.9362157422</v>
      </c>
      <c r="G1962" s="40">
        <f t="shared" si="541"/>
        <v>55.007920538701001</v>
      </c>
      <c r="H1962" s="39">
        <v>53362.248178745198</v>
      </c>
      <c r="I1962" s="39">
        <f t="shared" si="542"/>
        <v>91.695957535703201</v>
      </c>
      <c r="J1962" s="39">
        <v>52231.5807678364</v>
      </c>
      <c r="K1962" s="40">
        <f t="shared" si="543"/>
        <v>1222.3633684445012</v>
      </c>
      <c r="L1962" s="39">
        <v>51632.3231682974</v>
      </c>
      <c r="M1962" s="39">
        <f t="shared" si="544"/>
        <v>1821.620967983501</v>
      </c>
      <c r="N1962" s="39">
        <f t="shared" si="549"/>
        <v>599.25759953899978</v>
      </c>
      <c r="O1962" s="40">
        <f>'Estimates from MCMC'!$B$2-L1962</f>
        <v>17428.6768317026</v>
      </c>
      <c r="P1962" s="39">
        <v>52897.062893234899</v>
      </c>
      <c r="Q1962" s="40">
        <f t="shared" si="545"/>
        <v>1264.739724937499</v>
      </c>
      <c r="R1962" s="39">
        <v>52928.711622348303</v>
      </c>
      <c r="S1962" s="39">
        <f t="shared" si="546"/>
        <v>31.648729113403533</v>
      </c>
      <c r="T1962" s="39">
        <f t="shared" si="550"/>
        <v>1296.3884540509025</v>
      </c>
      <c r="U1962" s="39">
        <v>59858.000158919604</v>
      </c>
      <c r="V1962" s="39">
        <f t="shared" si="547"/>
        <v>8225.6769906222034</v>
      </c>
      <c r="W1962" s="39">
        <v>61412.936012521001</v>
      </c>
      <c r="X1962" s="39">
        <f t="shared" si="548"/>
        <v>258.54739955049445</v>
      </c>
      <c r="Y1962" s="39">
        <f t="shared" si="551"/>
        <v>9780.6128442236004</v>
      </c>
      <c r="Z1962" s="39">
        <f t="shared" si="552"/>
        <v>7648.0639874789995</v>
      </c>
      <c r="AA1962" s="45">
        <f t="shared" si="553"/>
        <v>7.4382494240342101E-2</v>
      </c>
      <c r="AB1962" s="45">
        <f t="shared" si="554"/>
        <v>0.47196221893676826</v>
      </c>
      <c r="AC1962" s="45">
        <f t="shared" si="555"/>
        <v>1.4834597143955252E-2</v>
      </c>
      <c r="AD1962" s="45">
        <f t="shared" si="556"/>
        <v>0.56117931032106561</v>
      </c>
      <c r="AE1962" s="45">
        <f t="shared" si="557"/>
        <v>0.43882068967893434</v>
      </c>
      <c r="AF1962" s="43">
        <f>('Estimates from MCMC'!$B$2-'MCMC runs'!W1962)/'Estimates from MCMC'!$B$2</f>
        <v>0.11074360329967708</v>
      </c>
    </row>
    <row r="1963" spans="1:32" x14ac:dyDescent="0.3">
      <c r="A1963" s="38">
        <v>410</v>
      </c>
      <c r="B1963" s="38">
        <v>2029259.5130745387</v>
      </c>
      <c r="C1963" s="39">
        <v>52102.129244517797</v>
      </c>
      <c r="D1963" s="39">
        <v>51050.9200777812</v>
      </c>
      <c r="E1963" s="39">
        <f t="shared" si="540"/>
        <v>1051.2091667365967</v>
      </c>
      <c r="F1963" s="39">
        <v>52038.766081295602</v>
      </c>
      <c r="G1963" s="40">
        <f t="shared" si="541"/>
        <v>63.363163222194999</v>
      </c>
      <c r="H1963" s="39">
        <v>52011.590209370203</v>
      </c>
      <c r="I1963" s="39">
        <f t="shared" si="542"/>
        <v>90.539035147594404</v>
      </c>
      <c r="J1963" s="39">
        <v>50897.870465719701</v>
      </c>
      <c r="K1963" s="40">
        <f t="shared" si="543"/>
        <v>1204.2587787980956</v>
      </c>
      <c r="L1963" s="39">
        <v>50306.5582237669</v>
      </c>
      <c r="M1963" s="39">
        <f t="shared" si="544"/>
        <v>1795.5710207508964</v>
      </c>
      <c r="N1963" s="39">
        <f t="shared" si="549"/>
        <v>591.31224195280083</v>
      </c>
      <c r="O1963" s="40">
        <f>'Estimates from MCMC'!$B$2-L1963</f>
        <v>18754.4417762331</v>
      </c>
      <c r="P1963" s="39">
        <v>51553.398962585503</v>
      </c>
      <c r="Q1963" s="40">
        <f t="shared" si="545"/>
        <v>1246.8407388186024</v>
      </c>
      <c r="R1963" s="39">
        <v>51584.775586916803</v>
      </c>
      <c r="S1963" s="39">
        <f t="shared" si="546"/>
        <v>31.376624331300263</v>
      </c>
      <c r="T1963" s="39">
        <f t="shared" si="550"/>
        <v>1278.2173631499027</v>
      </c>
      <c r="U1963" s="39">
        <v>58066.208569783601</v>
      </c>
      <c r="V1963" s="39">
        <f t="shared" si="547"/>
        <v>7759.6503460167005</v>
      </c>
      <c r="W1963" s="39">
        <v>59595.085411826403</v>
      </c>
      <c r="X1963" s="39">
        <f t="shared" si="548"/>
        <v>250.65947889289964</v>
      </c>
      <c r="Y1963" s="39">
        <f t="shared" si="551"/>
        <v>9288.5271880595028</v>
      </c>
      <c r="Z1963" s="39">
        <f t="shared" si="552"/>
        <v>9465.9145881735967</v>
      </c>
      <c r="AA1963" s="45">
        <f t="shared" si="553"/>
        <v>6.8155447034939018E-2</v>
      </c>
      <c r="AB1963" s="45">
        <f t="shared" si="554"/>
        <v>0.41375000325790851</v>
      </c>
      <c r="AC1963" s="45">
        <f t="shared" si="555"/>
        <v>1.3365339362462515E-2</v>
      </c>
      <c r="AD1963" s="45">
        <f t="shared" si="556"/>
        <v>0.49527078965531007</v>
      </c>
      <c r="AE1963" s="45">
        <f t="shared" si="557"/>
        <v>0.50472921034468998</v>
      </c>
      <c r="AF1963" s="43">
        <f>('Estimates from MCMC'!$B$2-'MCMC runs'!W1963)/'Estimates from MCMC'!$B$2</f>
        <v>0.13706599366029448</v>
      </c>
    </row>
    <row r="1964" spans="1:32" x14ac:dyDescent="0.3">
      <c r="A1964" s="38">
        <v>1811</v>
      </c>
      <c r="B1964" s="38">
        <v>2028887.7416492214</v>
      </c>
      <c r="C1964" s="39">
        <v>53225.880443231799</v>
      </c>
      <c r="D1964" s="39">
        <v>52177.411041649299</v>
      </c>
      <c r="E1964" s="39">
        <f t="shared" si="540"/>
        <v>1048.4694015825007</v>
      </c>
      <c r="F1964" s="39">
        <v>53163.5450200099</v>
      </c>
      <c r="G1964" s="40">
        <f t="shared" si="541"/>
        <v>62.335423221898964</v>
      </c>
      <c r="H1964" s="39">
        <v>53136.668619439799</v>
      </c>
      <c r="I1964" s="39">
        <f t="shared" si="542"/>
        <v>89.211823792000359</v>
      </c>
      <c r="J1964" s="39">
        <v>52026.740019307799</v>
      </c>
      <c r="K1964" s="40">
        <f t="shared" si="543"/>
        <v>1199.1404239240001</v>
      </c>
      <c r="L1964" s="39">
        <v>51443.6694860934</v>
      </c>
      <c r="M1964" s="39">
        <f t="shared" si="544"/>
        <v>1782.210957138399</v>
      </c>
      <c r="N1964" s="39">
        <f t="shared" si="549"/>
        <v>583.07053321439889</v>
      </c>
      <c r="O1964" s="40">
        <f>'Estimates from MCMC'!$B$2-L1964</f>
        <v>17617.3305139066</v>
      </c>
      <c r="P1964" s="39">
        <v>52680.604380641998</v>
      </c>
      <c r="Q1964" s="40">
        <f t="shared" si="545"/>
        <v>1236.9348945485981</v>
      </c>
      <c r="R1964" s="39">
        <v>52711.250045974499</v>
      </c>
      <c r="S1964" s="39">
        <f t="shared" si="546"/>
        <v>30.645665332500357</v>
      </c>
      <c r="T1964" s="39">
        <f t="shared" si="550"/>
        <v>1267.5805598810985</v>
      </c>
      <c r="U1964" s="39">
        <v>59321.205365116999</v>
      </c>
      <c r="V1964" s="39">
        <f t="shared" si="547"/>
        <v>7877.5358790235987</v>
      </c>
      <c r="W1964" s="39">
        <v>60836.715413214399</v>
      </c>
      <c r="X1964" s="39">
        <f t="shared" si="548"/>
        <v>247.92948821630125</v>
      </c>
      <c r="Y1964" s="39">
        <f t="shared" si="551"/>
        <v>9393.0459271209984</v>
      </c>
      <c r="Z1964" s="39">
        <f t="shared" si="552"/>
        <v>8224.2845867856013</v>
      </c>
      <c r="AA1964" s="45">
        <f t="shared" si="553"/>
        <v>7.195077363625027E-2</v>
      </c>
      <c r="AB1964" s="45">
        <f t="shared" si="554"/>
        <v>0.44714696547273747</v>
      </c>
      <c r="AC1964" s="45">
        <f t="shared" si="555"/>
        <v>1.4073045176770285E-2</v>
      </c>
      <c r="AD1964" s="45">
        <f t="shared" si="556"/>
        <v>0.53317078428575804</v>
      </c>
      <c r="AE1964" s="45">
        <f t="shared" si="557"/>
        <v>0.46682921571424196</v>
      </c>
      <c r="AF1964" s="43">
        <f>('Estimates from MCMC'!$B$2-'MCMC runs'!W1964)/'Estimates from MCMC'!$B$2</f>
        <v>0.11908725021047481</v>
      </c>
    </row>
    <row r="1965" spans="1:32" x14ac:dyDescent="0.3">
      <c r="A1965" s="38">
        <v>4433</v>
      </c>
      <c r="B1965" s="38">
        <v>1949002.2402982512</v>
      </c>
      <c r="C1965" s="39">
        <v>52778.468200940602</v>
      </c>
      <c r="D1965" s="39">
        <v>51719.028760757297</v>
      </c>
      <c r="E1965" s="39">
        <f t="shared" si="540"/>
        <v>1059.4394401833051</v>
      </c>
      <c r="F1965" s="39">
        <v>52715.1327330602</v>
      </c>
      <c r="G1965" s="40">
        <f t="shared" si="541"/>
        <v>63.335467880402575</v>
      </c>
      <c r="H1965" s="39">
        <v>52691.665299868</v>
      </c>
      <c r="I1965" s="39">
        <f t="shared" si="542"/>
        <v>86.802901072602253</v>
      </c>
      <c r="J1965" s="39">
        <v>51569.798284223602</v>
      </c>
      <c r="K1965" s="40">
        <f t="shared" si="543"/>
        <v>1208.6699167170009</v>
      </c>
      <c r="L1965" s="39">
        <v>51198.419692420597</v>
      </c>
      <c r="M1965" s="39">
        <f t="shared" si="544"/>
        <v>1580.0485085200053</v>
      </c>
      <c r="N1965" s="39">
        <f t="shared" si="549"/>
        <v>371.37859180300438</v>
      </c>
      <c r="O1965" s="40">
        <f>'Estimates from MCMC'!$B$2-L1965</f>
        <v>17862.580307579403</v>
      </c>
      <c r="P1965" s="39">
        <v>52272.143777910103</v>
      </c>
      <c r="Q1965" s="40">
        <f t="shared" si="545"/>
        <v>1073.7240854895063</v>
      </c>
      <c r="R1965" s="39">
        <v>52298.672627011198</v>
      </c>
      <c r="S1965" s="39">
        <f t="shared" si="546"/>
        <v>26.528849101094238</v>
      </c>
      <c r="T1965" s="39">
        <f t="shared" si="550"/>
        <v>1100.2529345906005</v>
      </c>
      <c r="U1965" s="39">
        <v>58937.113705296098</v>
      </c>
      <c r="V1965" s="39">
        <f t="shared" si="547"/>
        <v>7738.6940128755014</v>
      </c>
      <c r="W1965" s="39">
        <v>60250.346250262301</v>
      </c>
      <c r="X1965" s="39">
        <f t="shared" si="548"/>
        <v>212.97961037560162</v>
      </c>
      <c r="Y1965" s="39">
        <f t="shared" si="551"/>
        <v>9051.9265578417035</v>
      </c>
      <c r="Z1965" s="39">
        <f t="shared" si="552"/>
        <v>8810.6537497376994</v>
      </c>
      <c r="AA1965" s="45">
        <f t="shared" si="553"/>
        <v>6.1595408706083973E-2</v>
      </c>
      <c r="AB1965" s="45">
        <f t="shared" si="554"/>
        <v>0.43323494588247363</v>
      </c>
      <c r="AC1965" s="45">
        <f t="shared" si="555"/>
        <v>1.1923227591325688E-2</v>
      </c>
      <c r="AD1965" s="45">
        <f t="shared" si="556"/>
        <v>0.50675358217988331</v>
      </c>
      <c r="AE1965" s="45">
        <f t="shared" si="557"/>
        <v>0.49324641782011674</v>
      </c>
      <c r="AF1965" s="43">
        <f>('Estimates from MCMC'!$B$2-'MCMC runs'!W1965)/'Estimates from MCMC'!$B$2</f>
        <v>0.12757784784086096</v>
      </c>
    </row>
    <row r="1966" spans="1:32" x14ac:dyDescent="0.3">
      <c r="A1966" s="38">
        <v>416</v>
      </c>
      <c r="B1966" s="38">
        <v>2203586.0902234456</v>
      </c>
      <c r="C1966" s="39">
        <v>52980.147436712199</v>
      </c>
      <c r="D1966" s="39">
        <v>51917.5365424763</v>
      </c>
      <c r="E1966" s="39">
        <f t="shared" si="540"/>
        <v>1062.6108942358987</v>
      </c>
      <c r="F1966" s="39">
        <v>52912.031040091002</v>
      </c>
      <c r="G1966" s="40">
        <f t="shared" si="541"/>
        <v>68.116396621197055</v>
      </c>
      <c r="H1966" s="39">
        <v>52890.1873019427</v>
      </c>
      <c r="I1966" s="39">
        <f t="shared" si="542"/>
        <v>89.960134769498836</v>
      </c>
      <c r="J1966" s="39">
        <v>51760.336910813297</v>
      </c>
      <c r="K1966" s="40">
        <f t="shared" si="543"/>
        <v>1219.8105258989017</v>
      </c>
      <c r="L1966" s="39">
        <v>51172.6787894765</v>
      </c>
      <c r="M1966" s="39">
        <f t="shared" si="544"/>
        <v>1807.4686472356989</v>
      </c>
      <c r="N1966" s="39">
        <f t="shared" si="549"/>
        <v>587.65812133679719</v>
      </c>
      <c r="O1966" s="40">
        <f>'Estimates from MCMC'!$B$2-L1966</f>
        <v>17888.3212105235</v>
      </c>
      <c r="P1966" s="39">
        <v>52427.3320380246</v>
      </c>
      <c r="Q1966" s="40">
        <f t="shared" si="545"/>
        <v>1254.6532485481002</v>
      </c>
      <c r="R1966" s="39">
        <v>52457.916671696199</v>
      </c>
      <c r="S1966" s="39">
        <f t="shared" si="546"/>
        <v>30.584633671598567</v>
      </c>
      <c r="T1966" s="39">
        <f t="shared" si="550"/>
        <v>1285.2378822196988</v>
      </c>
      <c r="U1966" s="39">
        <v>59080.940537627401</v>
      </c>
      <c r="V1966" s="39">
        <f t="shared" si="547"/>
        <v>7908.2617481509005</v>
      </c>
      <c r="W1966" s="39">
        <v>60621.535070914397</v>
      </c>
      <c r="X1966" s="39">
        <f t="shared" si="548"/>
        <v>255.35665106729721</v>
      </c>
      <c r="Y1966" s="39">
        <f t="shared" si="551"/>
        <v>9448.8562814378965</v>
      </c>
      <c r="Z1966" s="39">
        <f t="shared" si="552"/>
        <v>8439.4649290856032</v>
      </c>
      <c r="AA1966" s="45">
        <f t="shared" si="553"/>
        <v>7.1847875890310359E-2</v>
      </c>
      <c r="AB1966" s="45">
        <f t="shared" si="554"/>
        <v>0.44209077280536302</v>
      </c>
      <c r="AC1966" s="45">
        <f t="shared" si="555"/>
        <v>1.4275048399571097E-2</v>
      </c>
      <c r="AD1966" s="45">
        <f t="shared" si="556"/>
        <v>0.52821369709524446</v>
      </c>
      <c r="AE1966" s="45">
        <f t="shared" si="557"/>
        <v>0.47178630290475554</v>
      </c>
      <c r="AF1966" s="43">
        <f>('Estimates from MCMC'!$B$2-'MCMC runs'!W1966)/'Estimates from MCMC'!$B$2</f>
        <v>0.12220305134715112</v>
      </c>
    </row>
    <row r="1967" spans="1:32" x14ac:dyDescent="0.3">
      <c r="A1967" s="38">
        <v>498</v>
      </c>
      <c r="B1967" s="38">
        <v>2037642.8253625801</v>
      </c>
      <c r="C1967" s="39">
        <v>52415.280274970901</v>
      </c>
      <c r="D1967" s="39">
        <v>51368.513955154202</v>
      </c>
      <c r="E1967" s="39">
        <f t="shared" si="540"/>
        <v>1046.7663198166993</v>
      </c>
      <c r="F1967" s="39">
        <v>52356.047262288499</v>
      </c>
      <c r="G1967" s="40">
        <f t="shared" si="541"/>
        <v>59.23301268240175</v>
      </c>
      <c r="H1967" s="39">
        <v>52325.468231967498</v>
      </c>
      <c r="I1967" s="39">
        <f t="shared" si="542"/>
        <v>89.812043003403232</v>
      </c>
      <c r="J1967" s="39">
        <v>51220.399708680903</v>
      </c>
      <c r="K1967" s="40">
        <f t="shared" si="543"/>
        <v>1194.8805662899977</v>
      </c>
      <c r="L1967" s="39">
        <v>50662.846029421999</v>
      </c>
      <c r="M1967" s="39">
        <f t="shared" si="544"/>
        <v>1752.4342455489023</v>
      </c>
      <c r="N1967" s="39">
        <f t="shared" si="549"/>
        <v>557.55367925890459</v>
      </c>
      <c r="O1967" s="40">
        <f>'Estimates from MCMC'!$B$2-L1967</f>
        <v>18398.153970578001</v>
      </c>
      <c r="P1967" s="39">
        <v>51876.986123243703</v>
      </c>
      <c r="Q1967" s="40">
        <f t="shared" si="545"/>
        <v>1214.1400938217048</v>
      </c>
      <c r="R1967" s="39">
        <v>51907.920781595101</v>
      </c>
      <c r="S1967" s="39">
        <f t="shared" si="546"/>
        <v>30.934658351397957</v>
      </c>
      <c r="T1967" s="39">
        <f t="shared" si="550"/>
        <v>1245.0747521731028</v>
      </c>
      <c r="U1967" s="39">
        <v>58557.987446254097</v>
      </c>
      <c r="V1967" s="39">
        <f t="shared" si="547"/>
        <v>7895.1414168320989</v>
      </c>
      <c r="W1967" s="39">
        <v>60043.496203967399</v>
      </c>
      <c r="X1967" s="39">
        <f t="shared" si="548"/>
        <v>240.434005540199</v>
      </c>
      <c r="Y1967" s="39">
        <f t="shared" si="551"/>
        <v>9380.6501745454007</v>
      </c>
      <c r="Z1967" s="39">
        <f t="shared" si="552"/>
        <v>9017.5037960326008</v>
      </c>
      <c r="AA1967" s="45">
        <f t="shared" si="553"/>
        <v>6.7673895661717151E-2</v>
      </c>
      <c r="AB1967" s="45">
        <f t="shared" si="554"/>
        <v>0.42912682595535767</v>
      </c>
      <c r="AC1967" s="45">
        <f t="shared" si="555"/>
        <v>1.3068376638476705E-2</v>
      </c>
      <c r="AD1967" s="45">
        <f t="shared" si="556"/>
        <v>0.50986909825555149</v>
      </c>
      <c r="AE1967" s="45">
        <f t="shared" si="557"/>
        <v>0.49013090174444846</v>
      </c>
      <c r="AF1967" s="43">
        <f>('Estimates from MCMC'!$B$2-'MCMC runs'!W1967)/'Estimates from MCMC'!$B$2</f>
        <v>0.13057302668702453</v>
      </c>
    </row>
    <row r="1968" spans="1:32" x14ac:dyDescent="0.3">
      <c r="A1968" s="38">
        <v>1453</v>
      </c>
      <c r="B1968" s="38">
        <v>2105003.3931913432</v>
      </c>
      <c r="C1968" s="39">
        <v>52907.9898505975</v>
      </c>
      <c r="D1968" s="39">
        <v>51864.673773562703</v>
      </c>
      <c r="E1968" s="39">
        <f t="shared" si="540"/>
        <v>1043.3160770347968</v>
      </c>
      <c r="F1968" s="39">
        <v>52842.660772369898</v>
      </c>
      <c r="G1968" s="40">
        <f t="shared" si="541"/>
        <v>65.329078227601713</v>
      </c>
      <c r="H1968" s="39">
        <v>52819.044434435098</v>
      </c>
      <c r="I1968" s="39">
        <f t="shared" si="542"/>
        <v>88.945416162401671</v>
      </c>
      <c r="J1968" s="39">
        <v>51711.297698299699</v>
      </c>
      <c r="K1968" s="40">
        <f t="shared" si="543"/>
        <v>1196.6921522978009</v>
      </c>
      <c r="L1968" s="39">
        <v>51129.885384260597</v>
      </c>
      <c r="M1968" s="39">
        <f t="shared" si="544"/>
        <v>1778.104466336903</v>
      </c>
      <c r="N1968" s="39">
        <f t="shared" si="549"/>
        <v>581.41231403910206</v>
      </c>
      <c r="O1968" s="40">
        <f>'Estimates from MCMC'!$B$2-L1968</f>
        <v>17931.114615739403</v>
      </c>
      <c r="P1968" s="39">
        <v>52359.026797850602</v>
      </c>
      <c r="Q1968" s="40">
        <f t="shared" si="545"/>
        <v>1229.141413590005</v>
      </c>
      <c r="R1968" s="39">
        <v>52389.639185484899</v>
      </c>
      <c r="S1968" s="39">
        <f t="shared" si="546"/>
        <v>30.612387634297193</v>
      </c>
      <c r="T1968" s="39">
        <f t="shared" si="550"/>
        <v>1259.7538012243022</v>
      </c>
      <c r="U1968" s="39">
        <v>59146.689376179798</v>
      </c>
      <c r="V1968" s="39">
        <f t="shared" si="547"/>
        <v>8016.8039919192015</v>
      </c>
      <c r="W1968" s="39">
        <v>60657.847898769302</v>
      </c>
      <c r="X1968" s="39">
        <f t="shared" si="548"/>
        <v>251.40472136520111</v>
      </c>
      <c r="Y1968" s="39">
        <f t="shared" si="551"/>
        <v>9527.9625145087048</v>
      </c>
      <c r="Z1968" s="39">
        <f t="shared" si="552"/>
        <v>8403.1521012306985</v>
      </c>
      <c r="AA1968" s="45">
        <f t="shared" si="553"/>
        <v>7.0255186485648102E-2</v>
      </c>
      <c r="AB1968" s="45">
        <f t="shared" si="554"/>
        <v>0.44708899383657319</v>
      </c>
      <c r="AC1968" s="45">
        <f t="shared" si="555"/>
        <v>1.4020585264929681E-2</v>
      </c>
      <c r="AD1968" s="45">
        <f t="shared" si="556"/>
        <v>0.53136476558715096</v>
      </c>
      <c r="AE1968" s="45">
        <f t="shared" si="557"/>
        <v>0.46863523441284904</v>
      </c>
      <c r="AF1968" s="43">
        <f>('Estimates from MCMC'!$B$2-'MCMC runs'!W1968)/'Estimates from MCMC'!$B$2</f>
        <v>0.12167724332446241</v>
      </c>
    </row>
    <row r="1969" spans="1:32" x14ac:dyDescent="0.3">
      <c r="A1969" s="38">
        <v>3173</v>
      </c>
      <c r="B1969" s="38">
        <v>1995368.9896418918</v>
      </c>
      <c r="C1969" s="39">
        <v>52351.497071543003</v>
      </c>
      <c r="D1969" s="39">
        <v>51303.838422481997</v>
      </c>
      <c r="E1969" s="39">
        <f t="shared" si="540"/>
        <v>1047.6586490610061</v>
      </c>
      <c r="F1969" s="39">
        <v>52288.129791573701</v>
      </c>
      <c r="G1969" s="40">
        <f t="shared" si="541"/>
        <v>63.367279969301308</v>
      </c>
      <c r="H1969" s="39">
        <v>52260.985559070097</v>
      </c>
      <c r="I1969" s="39">
        <f t="shared" si="542"/>
        <v>90.511512472905451</v>
      </c>
      <c r="J1969" s="39">
        <v>51150.882460966903</v>
      </c>
      <c r="K1969" s="40">
        <f t="shared" si="543"/>
        <v>1200.6146105760999</v>
      </c>
      <c r="L1969" s="39">
        <v>50559.535810941401</v>
      </c>
      <c r="M1969" s="39">
        <f t="shared" si="544"/>
        <v>1791.9612606016017</v>
      </c>
      <c r="N1969" s="39">
        <f t="shared" si="549"/>
        <v>591.34665002550173</v>
      </c>
      <c r="O1969" s="40">
        <f>'Estimates from MCMC'!$B$2-L1969</f>
        <v>18501.464189058599</v>
      </c>
      <c r="P1969" s="39">
        <v>51801.692856121197</v>
      </c>
      <c r="Q1969" s="40">
        <f t="shared" si="545"/>
        <v>1242.1570451797961</v>
      </c>
      <c r="R1969" s="39">
        <v>51833.170655485803</v>
      </c>
      <c r="S1969" s="39">
        <f t="shared" si="546"/>
        <v>31.477799364605744</v>
      </c>
      <c r="T1969" s="39">
        <f t="shared" si="550"/>
        <v>1273.6348445444019</v>
      </c>
      <c r="U1969" s="39">
        <v>58476.217759499101</v>
      </c>
      <c r="V1969" s="39">
        <f t="shared" si="547"/>
        <v>7916.6819485576998</v>
      </c>
      <c r="W1969" s="39">
        <v>60001.195719393698</v>
      </c>
      <c r="X1969" s="39">
        <f t="shared" si="548"/>
        <v>251.34311535019515</v>
      </c>
      <c r="Y1969" s="39">
        <f t="shared" si="551"/>
        <v>9441.6599084522968</v>
      </c>
      <c r="Z1969" s="39">
        <f t="shared" si="552"/>
        <v>9059.8042806063022</v>
      </c>
      <c r="AA1969" s="45">
        <f t="shared" si="553"/>
        <v>6.8839678391378584E-2</v>
      </c>
      <c r="AB1969" s="45">
        <f t="shared" si="554"/>
        <v>0.4278948880834777</v>
      </c>
      <c r="AC1969" s="45">
        <f t="shared" si="555"/>
        <v>1.3585039150514072E-2</v>
      </c>
      <c r="AD1969" s="45">
        <f t="shared" si="556"/>
        <v>0.51031960562537038</v>
      </c>
      <c r="AE1969" s="45">
        <f t="shared" si="557"/>
        <v>0.48968039437462962</v>
      </c>
      <c r="AF1969" s="43">
        <f>('Estimates from MCMC'!$B$2-'MCMC runs'!W1969)/'Estimates from MCMC'!$B$2</f>
        <v>0.13118553569462219</v>
      </c>
    </row>
    <row r="1970" spans="1:32" x14ac:dyDescent="0.3">
      <c r="A1970" s="38">
        <v>2963</v>
      </c>
      <c r="B1970" s="38">
        <v>2159864.2743138038</v>
      </c>
      <c r="C1970" s="39">
        <v>52596.592091858503</v>
      </c>
      <c r="D1970" s="39">
        <v>51519.745914498002</v>
      </c>
      <c r="E1970" s="39">
        <f t="shared" si="540"/>
        <v>1076.8461773605013</v>
      </c>
      <c r="F1970" s="39">
        <v>52535.2703450431</v>
      </c>
      <c r="G1970" s="40">
        <f t="shared" si="541"/>
        <v>61.321746815403458</v>
      </c>
      <c r="H1970" s="39">
        <v>52504.6347912864</v>
      </c>
      <c r="I1970" s="39">
        <f t="shared" si="542"/>
        <v>91.957300572103122</v>
      </c>
      <c r="J1970" s="39">
        <v>51367.370085779701</v>
      </c>
      <c r="K1970" s="40">
        <f t="shared" si="543"/>
        <v>1229.2220060788022</v>
      </c>
      <c r="L1970" s="39">
        <v>50767.044649727402</v>
      </c>
      <c r="M1970" s="39">
        <f t="shared" si="544"/>
        <v>1829.547442131101</v>
      </c>
      <c r="N1970" s="39">
        <f t="shared" si="549"/>
        <v>600.32543605229876</v>
      </c>
      <c r="O1970" s="40">
        <f>'Estimates from MCMC'!$B$2-L1970</f>
        <v>18293.955350272598</v>
      </c>
      <c r="P1970" s="39">
        <v>52040.3657666</v>
      </c>
      <c r="Q1970" s="40">
        <f t="shared" si="545"/>
        <v>1273.3211168725975</v>
      </c>
      <c r="R1970" s="39">
        <v>52071.943264093199</v>
      </c>
      <c r="S1970" s="39">
        <f t="shared" si="546"/>
        <v>31.577497493199189</v>
      </c>
      <c r="T1970" s="39">
        <f t="shared" si="550"/>
        <v>1304.8986143657967</v>
      </c>
      <c r="U1970" s="39">
        <v>58657.178061134997</v>
      </c>
      <c r="V1970" s="39">
        <f t="shared" si="547"/>
        <v>7890.1334114075944</v>
      </c>
      <c r="W1970" s="39">
        <v>60219.735708212</v>
      </c>
      <c r="X1970" s="39">
        <f t="shared" si="548"/>
        <v>257.65903271120624</v>
      </c>
      <c r="Y1970" s="39">
        <f t="shared" si="551"/>
        <v>9452.6910584845973</v>
      </c>
      <c r="Z1970" s="39">
        <f t="shared" si="552"/>
        <v>8841.2642917880003</v>
      </c>
      <c r="AA1970" s="45">
        <f t="shared" si="553"/>
        <v>7.1329495966346745E-2</v>
      </c>
      <c r="AB1970" s="45">
        <f t="shared" si="554"/>
        <v>0.43129729248464704</v>
      </c>
      <c r="AC1970" s="45">
        <f t="shared" si="555"/>
        <v>1.408438075735037E-2</v>
      </c>
      <c r="AD1970" s="45">
        <f t="shared" si="556"/>
        <v>0.51671116920834415</v>
      </c>
      <c r="AE1970" s="45">
        <f t="shared" si="557"/>
        <v>0.48328883079165585</v>
      </c>
      <c r="AF1970" s="43">
        <f>('Estimates from MCMC'!$B$2-'MCMC runs'!W1970)/'Estimates from MCMC'!$B$2</f>
        <v>0.12802108703592477</v>
      </c>
    </row>
    <row r="1971" spans="1:32" x14ac:dyDescent="0.3">
      <c r="A1971" s="38">
        <v>4959</v>
      </c>
      <c r="B1971" s="38">
        <v>2031440.488846665</v>
      </c>
      <c r="C1971" s="39">
        <v>52744.716764564699</v>
      </c>
      <c r="D1971" s="39">
        <v>51674.819047901903</v>
      </c>
      <c r="E1971" s="39">
        <f t="shared" si="540"/>
        <v>1069.8977166627956</v>
      </c>
      <c r="F1971" s="39">
        <v>52681.532759678797</v>
      </c>
      <c r="G1971" s="40">
        <f t="shared" si="541"/>
        <v>63.184004885901231</v>
      </c>
      <c r="H1971" s="39">
        <v>52652.876724073998</v>
      </c>
      <c r="I1971" s="39">
        <f t="shared" si="542"/>
        <v>91.84004049070063</v>
      </c>
      <c r="J1971" s="39">
        <v>51520.774920600597</v>
      </c>
      <c r="K1971" s="40">
        <f t="shared" si="543"/>
        <v>1223.9418439641013</v>
      </c>
      <c r="L1971" s="39">
        <v>50920.879808438702</v>
      </c>
      <c r="M1971" s="39">
        <f t="shared" si="544"/>
        <v>1823.8369561259969</v>
      </c>
      <c r="N1971" s="39">
        <f t="shared" si="549"/>
        <v>599.89511216189567</v>
      </c>
      <c r="O1971" s="40">
        <f>'Estimates from MCMC'!$B$2-L1971</f>
        <v>18140.120191561298</v>
      </c>
      <c r="P1971" s="39">
        <v>52189.5679444368</v>
      </c>
      <c r="Q1971" s="40">
        <f t="shared" si="545"/>
        <v>1268.688135998098</v>
      </c>
      <c r="R1971" s="39">
        <v>52221.175398152896</v>
      </c>
      <c r="S1971" s="39">
        <f t="shared" si="546"/>
        <v>31.607453716096643</v>
      </c>
      <c r="T1971" s="39">
        <f t="shared" si="550"/>
        <v>1300.2955897141946</v>
      </c>
      <c r="U1971" s="39">
        <v>58885.263203156697</v>
      </c>
      <c r="V1971" s="39">
        <f t="shared" si="547"/>
        <v>7964.3833947179955</v>
      </c>
      <c r="W1971" s="39">
        <v>60442.0898696371</v>
      </c>
      <c r="X1971" s="39">
        <f t="shared" si="548"/>
        <v>256.53107676620857</v>
      </c>
      <c r="Y1971" s="39">
        <f t="shared" si="551"/>
        <v>9521.2100611983988</v>
      </c>
      <c r="Z1971" s="39">
        <f t="shared" si="552"/>
        <v>8618.9101303628995</v>
      </c>
      <c r="AA1971" s="45">
        <f t="shared" si="553"/>
        <v>7.1680649079661901E-2</v>
      </c>
      <c r="AB1971" s="45">
        <f t="shared" si="554"/>
        <v>0.43904799475490747</v>
      </c>
      <c r="AC1971" s="45">
        <f t="shared" si="555"/>
        <v>1.4141641513794692E-2</v>
      </c>
      <c r="AD1971" s="45">
        <f t="shared" si="556"/>
        <v>0.524870285348364</v>
      </c>
      <c r="AE1971" s="45">
        <f t="shared" si="557"/>
        <v>0.47512971465163595</v>
      </c>
      <c r="AF1971" s="43">
        <f>('Estimates from MCMC'!$B$2-'MCMC runs'!W1971)/'Estimates from MCMC'!$B$2</f>
        <v>0.12480140933903215</v>
      </c>
    </row>
    <row r="1972" spans="1:32" x14ac:dyDescent="0.3">
      <c r="A1972" s="38">
        <v>4395</v>
      </c>
      <c r="B1972" s="38">
        <v>2169644.054754735</v>
      </c>
      <c r="C1972" s="39">
        <v>52526.896592288402</v>
      </c>
      <c r="D1972" s="39">
        <v>51492.618207915199</v>
      </c>
      <c r="E1972" s="39">
        <f t="shared" si="540"/>
        <v>1034.2783843732032</v>
      </c>
      <c r="F1972" s="39">
        <v>52454.339945512897</v>
      </c>
      <c r="G1972" s="40">
        <f t="shared" si="541"/>
        <v>72.556646775505214</v>
      </c>
      <c r="H1972" s="39">
        <v>52436.952244392902</v>
      </c>
      <c r="I1972" s="39">
        <f t="shared" si="542"/>
        <v>89.944347895499959</v>
      </c>
      <c r="J1972" s="39">
        <v>51331.119123058699</v>
      </c>
      <c r="K1972" s="40">
        <f t="shared" si="543"/>
        <v>1195.7774692297025</v>
      </c>
      <c r="L1972" s="39">
        <v>50743.159974398499</v>
      </c>
      <c r="M1972" s="39">
        <f t="shared" si="544"/>
        <v>1783.7366178899028</v>
      </c>
      <c r="N1972" s="39">
        <f t="shared" si="549"/>
        <v>587.9591486602003</v>
      </c>
      <c r="O1972" s="40">
        <f>'Estimates from MCMC'!$B$2-L1972</f>
        <v>18317.840025601501</v>
      </c>
      <c r="P1972" s="39">
        <v>51980.545054243397</v>
      </c>
      <c r="Q1972" s="40">
        <f t="shared" si="545"/>
        <v>1237.3850798448984</v>
      </c>
      <c r="R1972" s="39">
        <v>52011.685280944002</v>
      </c>
      <c r="S1972" s="39">
        <f t="shared" si="546"/>
        <v>31.140226700605126</v>
      </c>
      <c r="T1972" s="39">
        <f t="shared" si="550"/>
        <v>1268.5253065455036</v>
      </c>
      <c r="U1972" s="39">
        <v>58566.137880864</v>
      </c>
      <c r="V1972" s="39">
        <f t="shared" si="547"/>
        <v>7822.9779064655013</v>
      </c>
      <c r="W1972" s="39">
        <v>60082.8288169597</v>
      </c>
      <c r="X1972" s="39">
        <f t="shared" si="548"/>
        <v>248.16562955019617</v>
      </c>
      <c r="Y1972" s="39">
        <f t="shared" si="551"/>
        <v>9339.668842561201</v>
      </c>
      <c r="Z1972" s="39">
        <f t="shared" si="552"/>
        <v>8978.1711830403001</v>
      </c>
      <c r="AA1972" s="45">
        <f t="shared" si="553"/>
        <v>6.9250812583392954E-2</v>
      </c>
      <c r="AB1972" s="45">
        <f t="shared" si="554"/>
        <v>0.42706879716887464</v>
      </c>
      <c r="AC1972" s="45">
        <f t="shared" si="555"/>
        <v>1.3547756133002214E-2</v>
      </c>
      <c r="AD1972" s="45">
        <f t="shared" si="556"/>
        <v>0.50986736588526982</v>
      </c>
      <c r="AE1972" s="45">
        <f t="shared" si="557"/>
        <v>0.49013263411473018</v>
      </c>
      <c r="AF1972" s="43">
        <f>('Estimates from MCMC'!$B$2-'MCMC runs'!W1972)/'Estimates from MCMC'!$B$2</f>
        <v>0.13000349231896874</v>
      </c>
    </row>
    <row r="1973" spans="1:32" x14ac:dyDescent="0.3">
      <c r="A1973" s="38">
        <v>2378</v>
      </c>
      <c r="B1973" s="38">
        <v>2054144.6932672993</v>
      </c>
      <c r="C1973" s="39">
        <v>52208.407253324702</v>
      </c>
      <c r="D1973" s="39">
        <v>51185.966488542501</v>
      </c>
      <c r="E1973" s="39">
        <f t="shared" si="540"/>
        <v>1022.4407647822009</v>
      </c>
      <c r="F1973" s="39">
        <v>52149.064868961999</v>
      </c>
      <c r="G1973" s="40">
        <f t="shared" si="541"/>
        <v>59.342384362702433</v>
      </c>
      <c r="H1973" s="39">
        <v>52121.983734841699</v>
      </c>
      <c r="I1973" s="39">
        <f t="shared" si="542"/>
        <v>86.423518483003136</v>
      </c>
      <c r="J1973" s="39">
        <v>51040.7008935013</v>
      </c>
      <c r="K1973" s="40">
        <f t="shared" si="543"/>
        <v>1167.7063598234017</v>
      </c>
      <c r="L1973" s="39">
        <v>50475.702409841302</v>
      </c>
      <c r="M1973" s="39">
        <f t="shared" si="544"/>
        <v>1732.7048434833996</v>
      </c>
      <c r="N1973" s="39">
        <f t="shared" si="549"/>
        <v>564.99848365999787</v>
      </c>
      <c r="O1973" s="40">
        <f>'Estimates from MCMC'!$B$2-L1973</f>
        <v>18585.297590158698</v>
      </c>
      <c r="P1973" s="39">
        <v>51668.637520761004</v>
      </c>
      <c r="Q1973" s="40">
        <f t="shared" si="545"/>
        <v>1192.9351109197014</v>
      </c>
      <c r="R1973" s="39">
        <v>51698.526045583603</v>
      </c>
      <c r="S1973" s="39">
        <f t="shared" si="546"/>
        <v>29.88852482259972</v>
      </c>
      <c r="T1973" s="39">
        <f t="shared" si="550"/>
        <v>1222.8236357423011</v>
      </c>
      <c r="U1973" s="39">
        <v>58324.041817470701</v>
      </c>
      <c r="V1973" s="39">
        <f t="shared" si="547"/>
        <v>7848.3394076293989</v>
      </c>
      <c r="W1973" s="39">
        <v>59789.697160330201</v>
      </c>
      <c r="X1973" s="39">
        <f t="shared" si="548"/>
        <v>242.83170711719868</v>
      </c>
      <c r="Y1973" s="39">
        <f t="shared" si="551"/>
        <v>9313.9947504888987</v>
      </c>
      <c r="Z1973" s="39">
        <f t="shared" si="552"/>
        <v>9271.3028396697991</v>
      </c>
      <c r="AA1973" s="45">
        <f t="shared" si="553"/>
        <v>6.5795214190695103E-2</v>
      </c>
      <c r="AB1973" s="45">
        <f t="shared" si="554"/>
        <v>0.42228752967535255</v>
      </c>
      <c r="AC1973" s="45">
        <f t="shared" si="555"/>
        <v>1.3065796011024495E-2</v>
      </c>
      <c r="AD1973" s="45">
        <f t="shared" si="556"/>
        <v>0.50114853987707209</v>
      </c>
      <c r="AE1973" s="45">
        <f t="shared" si="557"/>
        <v>0.49885146012292786</v>
      </c>
      <c r="AF1973" s="43">
        <f>('Estimates from MCMC'!$B$2-'MCMC runs'!W1973)/'Estimates from MCMC'!$B$2</f>
        <v>0.13424802478489739</v>
      </c>
    </row>
    <row r="1974" spans="1:32" x14ac:dyDescent="0.3">
      <c r="A1974" s="38">
        <v>169</v>
      </c>
      <c r="B1974" s="38">
        <v>2104529.1208945923</v>
      </c>
      <c r="C1974" s="39">
        <v>53285.141828933403</v>
      </c>
      <c r="D1974" s="39">
        <v>52192.813670482799</v>
      </c>
      <c r="E1974" s="39">
        <f t="shared" si="540"/>
        <v>1092.328158450604</v>
      </c>
      <c r="F1974" s="39">
        <v>53237.628540671903</v>
      </c>
      <c r="G1974" s="40">
        <f t="shared" si="541"/>
        <v>47.513288261499838</v>
      </c>
      <c r="H1974" s="39">
        <v>53192.400124588698</v>
      </c>
      <c r="I1974" s="39">
        <f t="shared" si="542"/>
        <v>92.741704344705795</v>
      </c>
      <c r="J1974" s="39">
        <v>52053.136327211701</v>
      </c>
      <c r="K1974" s="40">
        <f t="shared" si="543"/>
        <v>1232.0055017217019</v>
      </c>
      <c r="L1974" s="39">
        <v>51447.389484011503</v>
      </c>
      <c r="M1974" s="39">
        <f t="shared" si="544"/>
        <v>1837.7523449219007</v>
      </c>
      <c r="N1974" s="39">
        <f t="shared" si="549"/>
        <v>605.74684320019878</v>
      </c>
      <c r="O1974" s="40">
        <f>'Estimates from MCMC'!$B$2-L1974</f>
        <v>17613.610515988497</v>
      </c>
      <c r="P1974" s="39">
        <v>52727.0934952768</v>
      </c>
      <c r="Q1974" s="40">
        <f t="shared" si="545"/>
        <v>1279.7040112652976</v>
      </c>
      <c r="R1974" s="39">
        <v>52759.071728982301</v>
      </c>
      <c r="S1974" s="39">
        <f t="shared" si="546"/>
        <v>31.978233705500315</v>
      </c>
      <c r="T1974" s="39">
        <f t="shared" si="550"/>
        <v>1311.6822449707979</v>
      </c>
      <c r="U1974" s="39">
        <v>59544.603777946497</v>
      </c>
      <c r="V1974" s="39">
        <f t="shared" si="547"/>
        <v>8097.2142939349942</v>
      </c>
      <c r="W1974" s="39">
        <v>61115.305417725402</v>
      </c>
      <c r="X1974" s="39">
        <f t="shared" si="548"/>
        <v>259.01939480810688</v>
      </c>
      <c r="Y1974" s="39">
        <f t="shared" si="551"/>
        <v>9667.915933713899</v>
      </c>
      <c r="Z1974" s="39">
        <f t="shared" si="552"/>
        <v>7945.6945822745984</v>
      </c>
      <c r="AA1974" s="45">
        <f t="shared" si="553"/>
        <v>7.4469810932865671E-2</v>
      </c>
      <c r="AB1974" s="45">
        <f t="shared" si="554"/>
        <v>0.45971348614668561</v>
      </c>
      <c r="AC1974" s="45">
        <f t="shared" si="555"/>
        <v>1.4705638833843057E-2</v>
      </c>
      <c r="AD1974" s="45">
        <f t="shared" si="556"/>
        <v>0.54888893591339438</v>
      </c>
      <c r="AE1974" s="45">
        <f t="shared" si="557"/>
        <v>0.45111106408660567</v>
      </c>
      <c r="AF1974" s="43">
        <f>('Estimates from MCMC'!$B$2-'MCMC runs'!W1974)/'Estimates from MCMC'!$B$2</f>
        <v>0.11505328017657721</v>
      </c>
    </row>
    <row r="1975" spans="1:32" x14ac:dyDescent="0.3">
      <c r="A1975" s="38">
        <v>2706</v>
      </c>
      <c r="B1975" s="38">
        <v>2015189.1865348944</v>
      </c>
      <c r="C1975" s="39">
        <v>52928.229436784699</v>
      </c>
      <c r="D1975" s="39">
        <v>51868.0287445504</v>
      </c>
      <c r="E1975" s="39">
        <f t="shared" si="540"/>
        <v>1060.2006922342989</v>
      </c>
      <c r="F1975" s="39">
        <v>52872.124940863003</v>
      </c>
      <c r="G1975" s="40">
        <f t="shared" si="541"/>
        <v>56.104495921696071</v>
      </c>
      <c r="H1975" s="39">
        <v>52839.656566441801</v>
      </c>
      <c r="I1975" s="39">
        <f t="shared" si="542"/>
        <v>88.572870342897659</v>
      </c>
      <c r="J1975" s="39">
        <v>51724.0280518164</v>
      </c>
      <c r="K1975" s="40">
        <f t="shared" si="543"/>
        <v>1204.201384968299</v>
      </c>
      <c r="L1975" s="39">
        <v>51145.080568249497</v>
      </c>
      <c r="M1975" s="39">
        <f t="shared" si="544"/>
        <v>1783.1488685352015</v>
      </c>
      <c r="N1975" s="39">
        <f t="shared" si="549"/>
        <v>578.94748356690252</v>
      </c>
      <c r="O1975" s="40">
        <f>'Estimates from MCMC'!$B$2-L1975</f>
        <v>17915.919431750503</v>
      </c>
      <c r="P1975" s="39">
        <v>52376.7085256028</v>
      </c>
      <c r="Q1975" s="40">
        <f t="shared" si="545"/>
        <v>1231.6279573533029</v>
      </c>
      <c r="R1975" s="39">
        <v>52407.008108704198</v>
      </c>
      <c r="S1975" s="39">
        <f t="shared" si="546"/>
        <v>30.299583101397729</v>
      </c>
      <c r="T1975" s="39">
        <f t="shared" si="550"/>
        <v>1261.9275404547006</v>
      </c>
      <c r="U1975" s="39">
        <v>59308.6518094044</v>
      </c>
      <c r="V1975" s="39">
        <f t="shared" si="547"/>
        <v>8163.571241154903</v>
      </c>
      <c r="W1975" s="39">
        <v>60824.739732552101</v>
      </c>
      <c r="X1975" s="39">
        <f t="shared" si="548"/>
        <v>254.16038269300043</v>
      </c>
      <c r="Y1975" s="39">
        <f t="shared" si="551"/>
        <v>9679.659164302604</v>
      </c>
      <c r="Z1975" s="39">
        <f t="shared" si="552"/>
        <v>8236.2602674478985</v>
      </c>
      <c r="AA1975" s="45">
        <f t="shared" si="553"/>
        <v>7.043610266623096E-2</v>
      </c>
      <c r="AB1975" s="45">
        <f t="shared" si="554"/>
        <v>0.45566018937813835</v>
      </c>
      <c r="AC1975" s="45">
        <f t="shared" si="555"/>
        <v>1.4186287433430778E-2</v>
      </c>
      <c r="AD1975" s="45">
        <f t="shared" si="556"/>
        <v>0.54028257947780012</v>
      </c>
      <c r="AE1975" s="45">
        <f t="shared" si="557"/>
        <v>0.45971742052219988</v>
      </c>
      <c r="AF1975" s="43">
        <f>('Estimates from MCMC'!$B$2-'MCMC runs'!W1975)/'Estimates from MCMC'!$B$2</f>
        <v>0.11926065749768898</v>
      </c>
    </row>
    <row r="1976" spans="1:32" x14ac:dyDescent="0.3">
      <c r="A1976" s="38">
        <v>2005</v>
      </c>
      <c r="B1976" s="38">
        <v>2038895.7787787467</v>
      </c>
      <c r="C1976" s="39">
        <v>52360.468178698102</v>
      </c>
      <c r="D1976" s="39">
        <v>51307.0759447647</v>
      </c>
      <c r="E1976" s="39">
        <f t="shared" si="540"/>
        <v>1053.3922339334022</v>
      </c>
      <c r="F1976" s="39">
        <v>52298.812404536802</v>
      </c>
      <c r="G1976" s="40">
        <f t="shared" si="541"/>
        <v>61.655774161299632</v>
      </c>
      <c r="H1976" s="39">
        <v>52269.913171581902</v>
      </c>
      <c r="I1976" s="39">
        <f t="shared" si="542"/>
        <v>90.555007116199704</v>
      </c>
      <c r="J1976" s="39">
        <v>51155.537219833699</v>
      </c>
      <c r="K1976" s="40">
        <f t="shared" si="543"/>
        <v>1204.9309588644028</v>
      </c>
      <c r="L1976" s="39">
        <v>50563.945399742603</v>
      </c>
      <c r="M1976" s="39">
        <f t="shared" si="544"/>
        <v>1796.5227789554992</v>
      </c>
      <c r="N1976" s="39">
        <f t="shared" si="549"/>
        <v>591.59182009109645</v>
      </c>
      <c r="O1976" s="40">
        <f>'Estimates from MCMC'!$B$2-L1976</f>
        <v>18497.054600257397</v>
      </c>
      <c r="P1976" s="39">
        <v>51811.466341201201</v>
      </c>
      <c r="Q1976" s="40">
        <f t="shared" si="545"/>
        <v>1247.5209414585988</v>
      </c>
      <c r="R1976" s="39">
        <v>51842.806528311899</v>
      </c>
      <c r="S1976" s="39">
        <f t="shared" si="546"/>
        <v>31.340187110698025</v>
      </c>
      <c r="T1976" s="39">
        <f t="shared" si="550"/>
        <v>1278.8611285692969</v>
      </c>
      <c r="U1976" s="39">
        <v>58407.656173798197</v>
      </c>
      <c r="V1976" s="39">
        <f t="shared" si="547"/>
        <v>7843.7107740555948</v>
      </c>
      <c r="W1976" s="39">
        <v>59937.073287248299</v>
      </c>
      <c r="X1976" s="39">
        <f t="shared" si="548"/>
        <v>250.55598488080432</v>
      </c>
      <c r="Y1976" s="39">
        <f t="shared" si="551"/>
        <v>9373.127887505696</v>
      </c>
      <c r="Z1976" s="39">
        <f t="shared" si="552"/>
        <v>9123.9267127517014</v>
      </c>
      <c r="AA1976" s="45">
        <f t="shared" si="553"/>
        <v>6.9138636188677341E-2</v>
      </c>
      <c r="AB1976" s="45">
        <f t="shared" si="554"/>
        <v>0.42405187980287656</v>
      </c>
      <c r="AC1976" s="45">
        <f t="shared" si="555"/>
        <v>1.3545723375726949E-2</v>
      </c>
      <c r="AD1976" s="45">
        <f t="shared" si="556"/>
        <v>0.50673623936728085</v>
      </c>
      <c r="AE1976" s="45">
        <f t="shared" si="557"/>
        <v>0.49326376063271915</v>
      </c>
      <c r="AF1976" s="43">
        <f>('Estimates from MCMC'!$B$2-'MCMC runs'!W1976)/'Estimates from MCMC'!$B$2</f>
        <v>0.13211402546664111</v>
      </c>
    </row>
    <row r="1977" spans="1:32" x14ac:dyDescent="0.3">
      <c r="A1977" s="38">
        <v>2013</v>
      </c>
      <c r="B1977" s="38">
        <v>2038895.7787787467</v>
      </c>
      <c r="C1977" s="39">
        <v>52360.468178698102</v>
      </c>
      <c r="D1977" s="39">
        <v>51307.0759447647</v>
      </c>
      <c r="E1977" s="39">
        <f t="shared" si="540"/>
        <v>1053.3922339334022</v>
      </c>
      <c r="F1977" s="39">
        <v>52298.812404536802</v>
      </c>
      <c r="G1977" s="40">
        <f t="shared" si="541"/>
        <v>61.655774161299632</v>
      </c>
      <c r="H1977" s="39">
        <v>52269.913171581902</v>
      </c>
      <c r="I1977" s="39">
        <f t="shared" si="542"/>
        <v>90.555007116199704</v>
      </c>
      <c r="J1977" s="39">
        <v>51155.537219833699</v>
      </c>
      <c r="K1977" s="40">
        <f t="shared" si="543"/>
        <v>1204.9309588644028</v>
      </c>
      <c r="L1977" s="39">
        <v>50563.945399742603</v>
      </c>
      <c r="M1977" s="39">
        <f t="shared" si="544"/>
        <v>1796.5227789554992</v>
      </c>
      <c r="N1977" s="39">
        <f t="shared" si="549"/>
        <v>591.59182009109645</v>
      </c>
      <c r="O1977" s="40">
        <f>'Estimates from MCMC'!$B$2-L1977</f>
        <v>18497.054600257397</v>
      </c>
      <c r="P1977" s="39">
        <v>51811.466341201201</v>
      </c>
      <c r="Q1977" s="40">
        <f t="shared" si="545"/>
        <v>1247.5209414585988</v>
      </c>
      <c r="R1977" s="39">
        <v>51842.806528311899</v>
      </c>
      <c r="S1977" s="39">
        <f t="shared" si="546"/>
        <v>31.340187110698025</v>
      </c>
      <c r="T1977" s="39">
        <f t="shared" si="550"/>
        <v>1278.8611285692969</v>
      </c>
      <c r="U1977" s="39">
        <v>58407.656173798197</v>
      </c>
      <c r="V1977" s="39">
        <f t="shared" si="547"/>
        <v>7843.7107740555948</v>
      </c>
      <c r="W1977" s="39">
        <v>59937.073287248299</v>
      </c>
      <c r="X1977" s="39">
        <f t="shared" si="548"/>
        <v>250.55598488080432</v>
      </c>
      <c r="Y1977" s="39">
        <f t="shared" si="551"/>
        <v>9373.127887505696</v>
      </c>
      <c r="Z1977" s="39">
        <f t="shared" si="552"/>
        <v>9123.9267127517014</v>
      </c>
      <c r="AA1977" s="45">
        <f t="shared" si="553"/>
        <v>6.9138636188677341E-2</v>
      </c>
      <c r="AB1977" s="45">
        <f t="shared" si="554"/>
        <v>0.42405187980287656</v>
      </c>
      <c r="AC1977" s="45">
        <f t="shared" si="555"/>
        <v>1.3545723375726949E-2</v>
      </c>
      <c r="AD1977" s="45">
        <f t="shared" si="556"/>
        <v>0.50673623936728085</v>
      </c>
      <c r="AE1977" s="45">
        <f t="shared" si="557"/>
        <v>0.49326376063271915</v>
      </c>
      <c r="AF1977" s="43">
        <f>('Estimates from MCMC'!$B$2-'MCMC runs'!W1977)/'Estimates from MCMC'!$B$2</f>
        <v>0.13211402546664111</v>
      </c>
    </row>
    <row r="1978" spans="1:32" x14ac:dyDescent="0.3">
      <c r="A1978" s="38">
        <v>3675</v>
      </c>
      <c r="B1978" s="38">
        <v>2038895.7787787467</v>
      </c>
      <c r="C1978" s="39">
        <v>52360.468178698102</v>
      </c>
      <c r="D1978" s="39">
        <v>51307.0759447647</v>
      </c>
      <c r="E1978" s="39">
        <f t="shared" si="540"/>
        <v>1053.3922339334022</v>
      </c>
      <c r="F1978" s="39">
        <v>52298.812404536802</v>
      </c>
      <c r="G1978" s="40">
        <f t="shared" si="541"/>
        <v>61.655774161299632</v>
      </c>
      <c r="H1978" s="39">
        <v>52269.913171581902</v>
      </c>
      <c r="I1978" s="39">
        <f t="shared" si="542"/>
        <v>90.555007116199704</v>
      </c>
      <c r="J1978" s="39">
        <v>51155.537219833699</v>
      </c>
      <c r="K1978" s="40">
        <f t="shared" si="543"/>
        <v>1204.9309588644028</v>
      </c>
      <c r="L1978" s="39">
        <v>50563.945399742603</v>
      </c>
      <c r="M1978" s="39">
        <f t="shared" si="544"/>
        <v>1796.5227789554992</v>
      </c>
      <c r="N1978" s="39">
        <f t="shared" si="549"/>
        <v>591.59182009109645</v>
      </c>
      <c r="O1978" s="40">
        <f>'Estimates from MCMC'!$B$2-L1978</f>
        <v>18497.054600257397</v>
      </c>
      <c r="P1978" s="39">
        <v>51811.466341201201</v>
      </c>
      <c r="Q1978" s="40">
        <f t="shared" si="545"/>
        <v>1247.5209414585988</v>
      </c>
      <c r="R1978" s="39">
        <v>51842.806528311899</v>
      </c>
      <c r="S1978" s="39">
        <f t="shared" si="546"/>
        <v>31.340187110698025</v>
      </c>
      <c r="T1978" s="39">
        <f t="shared" si="550"/>
        <v>1278.8611285692969</v>
      </c>
      <c r="U1978" s="39">
        <v>58407.656173798197</v>
      </c>
      <c r="V1978" s="39">
        <f t="shared" si="547"/>
        <v>7843.7107740555948</v>
      </c>
      <c r="W1978" s="39">
        <v>59937.073287248299</v>
      </c>
      <c r="X1978" s="39">
        <f t="shared" si="548"/>
        <v>250.55598488080432</v>
      </c>
      <c r="Y1978" s="39">
        <f t="shared" si="551"/>
        <v>9373.127887505696</v>
      </c>
      <c r="Z1978" s="39">
        <f t="shared" si="552"/>
        <v>9123.9267127517014</v>
      </c>
      <c r="AA1978" s="45">
        <f t="shared" si="553"/>
        <v>6.9138636188677341E-2</v>
      </c>
      <c r="AB1978" s="45">
        <f t="shared" si="554"/>
        <v>0.42405187980287656</v>
      </c>
      <c r="AC1978" s="45">
        <f t="shared" si="555"/>
        <v>1.3545723375726949E-2</v>
      </c>
      <c r="AD1978" s="45">
        <f t="shared" si="556"/>
        <v>0.50673623936728085</v>
      </c>
      <c r="AE1978" s="45">
        <f t="shared" si="557"/>
        <v>0.49326376063271915</v>
      </c>
      <c r="AF1978" s="43">
        <f>('Estimates from MCMC'!$B$2-'MCMC runs'!W1978)/'Estimates from MCMC'!$B$2</f>
        <v>0.13211402546664111</v>
      </c>
    </row>
    <row r="1979" spans="1:32" x14ac:dyDescent="0.3">
      <c r="A1979" s="38">
        <v>2037</v>
      </c>
      <c r="B1979" s="38">
        <v>2353308.1449062522</v>
      </c>
      <c r="C1979" s="39">
        <v>52703.462893186399</v>
      </c>
      <c r="D1979" s="39">
        <v>51641.535919903399</v>
      </c>
      <c r="E1979" s="39">
        <f t="shared" si="540"/>
        <v>1061.9269732829998</v>
      </c>
      <c r="F1979" s="39">
        <v>52645.894532197097</v>
      </c>
      <c r="G1979" s="40">
        <f t="shared" si="541"/>
        <v>57.568360989302164</v>
      </c>
      <c r="H1979" s="39">
        <v>52613.081998638401</v>
      </c>
      <c r="I1979" s="39">
        <f t="shared" si="542"/>
        <v>90.380894547997741</v>
      </c>
      <c r="J1979" s="39">
        <v>51494.270782016603</v>
      </c>
      <c r="K1979" s="40">
        <f t="shared" si="543"/>
        <v>1209.1921111697957</v>
      </c>
      <c r="L1979" s="39">
        <v>50903.520164188099</v>
      </c>
      <c r="M1979" s="39">
        <f t="shared" si="544"/>
        <v>1799.9427289982996</v>
      </c>
      <c r="N1979" s="39">
        <f t="shared" si="549"/>
        <v>590.75061782850389</v>
      </c>
      <c r="O1979" s="40">
        <f>'Estimates from MCMC'!$B$2-L1979</f>
        <v>18157.479835811901</v>
      </c>
      <c r="P1979" s="39">
        <v>52150.616469658897</v>
      </c>
      <c r="Q1979" s="40">
        <f t="shared" si="545"/>
        <v>1247.0963054707972</v>
      </c>
      <c r="R1979" s="39">
        <v>52181.8252625811</v>
      </c>
      <c r="S1979" s="39">
        <f t="shared" si="546"/>
        <v>31.208792922203429</v>
      </c>
      <c r="T1979" s="39">
        <f t="shared" si="550"/>
        <v>1278.3050983930007</v>
      </c>
      <c r="U1979" s="39">
        <v>58938.8229077332</v>
      </c>
      <c r="V1979" s="39">
        <f t="shared" si="547"/>
        <v>8035.3027435451004</v>
      </c>
      <c r="W1979" s="39">
        <v>60471.644969222303</v>
      </c>
      <c r="X1979" s="39">
        <f t="shared" si="548"/>
        <v>254.5169630961027</v>
      </c>
      <c r="Y1979" s="39">
        <f t="shared" si="551"/>
        <v>9568.1248050342037</v>
      </c>
      <c r="Z1979" s="39">
        <f t="shared" si="552"/>
        <v>8589.3550307776968</v>
      </c>
      <c r="AA1979" s="45">
        <f t="shared" si="553"/>
        <v>7.0401019852535177E-2</v>
      </c>
      <c r="AB1979" s="45">
        <f t="shared" si="554"/>
        <v>0.44253403094503874</v>
      </c>
      <c r="AC1979" s="45">
        <f t="shared" si="555"/>
        <v>1.4017196516122257E-2</v>
      </c>
      <c r="AD1979" s="45">
        <f t="shared" si="556"/>
        <v>0.52695224731369616</v>
      </c>
      <c r="AE1979" s="45">
        <f t="shared" si="557"/>
        <v>0.47304775268630384</v>
      </c>
      <c r="AF1979" s="43">
        <f>('Estimates from MCMC'!$B$2-'MCMC runs'!W1979)/'Estimates from MCMC'!$B$2</f>
        <v>0.12437345290073554</v>
      </c>
    </row>
    <row r="1980" spans="1:32" x14ac:dyDescent="0.3">
      <c r="A1980" s="38">
        <v>3132</v>
      </c>
      <c r="B1980" s="38">
        <v>2007138.6175046172</v>
      </c>
      <c r="C1980" s="39">
        <v>51065.009289078</v>
      </c>
      <c r="D1980" s="39">
        <v>50027.506545734803</v>
      </c>
      <c r="E1980" s="39">
        <f t="shared" si="540"/>
        <v>1037.5027433431969</v>
      </c>
      <c r="F1980" s="39">
        <v>51001.763453423097</v>
      </c>
      <c r="G1980" s="40">
        <f t="shared" si="541"/>
        <v>63.245835654903203</v>
      </c>
      <c r="H1980" s="39">
        <v>50975.532037562298</v>
      </c>
      <c r="I1980" s="39">
        <f t="shared" si="542"/>
        <v>89.477251515701937</v>
      </c>
      <c r="J1980" s="39">
        <v>49875.495278702903</v>
      </c>
      <c r="K1980" s="40">
        <f t="shared" si="543"/>
        <v>1189.5140103750964</v>
      </c>
      <c r="L1980" s="39">
        <v>49291.029543032098</v>
      </c>
      <c r="M1980" s="39">
        <f t="shared" si="544"/>
        <v>1773.9797460459013</v>
      </c>
      <c r="N1980" s="39">
        <f t="shared" si="549"/>
        <v>584.46573567080486</v>
      </c>
      <c r="O1980" s="40">
        <f>'Estimates from MCMC'!$B$2-L1980</f>
        <v>19769.970456967902</v>
      </c>
      <c r="P1980" s="39">
        <v>50520.175548545398</v>
      </c>
      <c r="Q1980" s="40">
        <f t="shared" si="545"/>
        <v>1229.1460055132993</v>
      </c>
      <c r="R1980" s="39">
        <v>50551.249167929302</v>
      </c>
      <c r="S1980" s="39">
        <f t="shared" si="546"/>
        <v>31.073619383903861</v>
      </c>
      <c r="T1980" s="39">
        <f t="shared" si="550"/>
        <v>1260.2196248972032</v>
      </c>
      <c r="U1980" s="39">
        <v>56937.945515452702</v>
      </c>
      <c r="V1980" s="39">
        <f t="shared" si="547"/>
        <v>7646.9159724206038</v>
      </c>
      <c r="W1980" s="39">
        <v>58444.800291885498</v>
      </c>
      <c r="X1980" s="39">
        <f t="shared" si="548"/>
        <v>246.63515153559274</v>
      </c>
      <c r="Y1980" s="39">
        <f t="shared" si="551"/>
        <v>9153.7707488533997</v>
      </c>
      <c r="Z1980" s="39">
        <f t="shared" si="552"/>
        <v>10616.199708114502</v>
      </c>
      <c r="AA1980" s="45">
        <f t="shared" si="553"/>
        <v>6.3744132933341857E-2</v>
      </c>
      <c r="AB1980" s="45">
        <f t="shared" si="554"/>
        <v>0.38679450680339572</v>
      </c>
      <c r="AC1980" s="45">
        <f t="shared" si="555"/>
        <v>1.2475241279314431E-2</v>
      </c>
      <c r="AD1980" s="45">
        <f t="shared" si="556"/>
        <v>0.46301388101605201</v>
      </c>
      <c r="AE1980" s="45">
        <f t="shared" si="557"/>
        <v>0.53698611898394799</v>
      </c>
      <c r="AF1980" s="43">
        <f>('Estimates from MCMC'!$B$2-'MCMC runs'!W1980)/'Estimates from MCMC'!$B$2</f>
        <v>0.15372206756511636</v>
      </c>
    </row>
    <row r="1981" spans="1:32" x14ac:dyDescent="0.3">
      <c r="A1981" s="38">
        <v>4041</v>
      </c>
      <c r="B1981" s="38">
        <v>1989781.9920930164</v>
      </c>
      <c r="C1981" s="39">
        <v>52482.647162094298</v>
      </c>
      <c r="D1981" s="39">
        <v>51438.039363430602</v>
      </c>
      <c r="E1981" s="39">
        <f t="shared" si="540"/>
        <v>1044.6077986636956</v>
      </c>
      <c r="F1981" s="39">
        <v>52421.881773461399</v>
      </c>
      <c r="G1981" s="40">
        <f t="shared" si="541"/>
        <v>60.765388632898976</v>
      </c>
      <c r="H1981" s="39">
        <v>52393.0537899919</v>
      </c>
      <c r="I1981" s="39">
        <f t="shared" si="542"/>
        <v>89.593372102397552</v>
      </c>
      <c r="J1981" s="39">
        <v>51288.475338540899</v>
      </c>
      <c r="K1981" s="40">
        <f t="shared" si="543"/>
        <v>1194.171823553399</v>
      </c>
      <c r="L1981" s="39">
        <v>50703.049425903198</v>
      </c>
      <c r="M1981" s="39">
        <f t="shared" si="544"/>
        <v>1779.5977361910991</v>
      </c>
      <c r="N1981" s="39">
        <f t="shared" si="549"/>
        <v>585.42591263770009</v>
      </c>
      <c r="O1981" s="40">
        <f>'Estimates from MCMC'!$B$2-L1981</f>
        <v>18357.950574096802</v>
      </c>
      <c r="P1981" s="39">
        <v>51938.887390387201</v>
      </c>
      <c r="Q1981" s="40">
        <f t="shared" si="545"/>
        <v>1235.8379644840024</v>
      </c>
      <c r="R1981" s="39">
        <v>51969.833088765401</v>
      </c>
      <c r="S1981" s="39">
        <f t="shared" si="546"/>
        <v>30.945698378200177</v>
      </c>
      <c r="T1981" s="39">
        <f t="shared" si="550"/>
        <v>1266.7836628622026</v>
      </c>
      <c r="U1981" s="39">
        <v>58475.764725077701</v>
      </c>
      <c r="V1981" s="39">
        <f t="shared" si="547"/>
        <v>7772.7152991745024</v>
      </c>
      <c r="W1981" s="39">
        <v>59988.2352406883</v>
      </c>
      <c r="X1981" s="39">
        <f t="shared" si="548"/>
        <v>245.68685274839663</v>
      </c>
      <c r="Y1981" s="39">
        <f t="shared" si="551"/>
        <v>9285.1858147851017</v>
      </c>
      <c r="Z1981" s="39">
        <f t="shared" si="552"/>
        <v>9072.7647593116999</v>
      </c>
      <c r="AA1981" s="45">
        <f t="shared" si="553"/>
        <v>6.9004634136538276E-2</v>
      </c>
      <c r="AB1981" s="45">
        <f t="shared" si="554"/>
        <v>0.42339776805706508</v>
      </c>
      <c r="AC1981" s="45">
        <f t="shared" si="555"/>
        <v>1.3383130745272979E-2</v>
      </c>
      <c r="AD1981" s="45">
        <f t="shared" si="556"/>
        <v>0.50578553293887629</v>
      </c>
      <c r="AE1981" s="45">
        <f t="shared" si="557"/>
        <v>0.49421446706112365</v>
      </c>
      <c r="AF1981" s="43">
        <f>('Estimates from MCMC'!$B$2-'MCMC runs'!W1981)/'Estimates from MCMC'!$B$2</f>
        <v>0.1313732028107282</v>
      </c>
    </row>
    <row r="1982" spans="1:32" x14ac:dyDescent="0.3">
      <c r="A1982" s="38">
        <v>1394</v>
      </c>
      <c r="B1982" s="38">
        <v>1970409.7946981636</v>
      </c>
      <c r="C1982" s="39">
        <v>52454.089640378501</v>
      </c>
      <c r="D1982" s="39">
        <v>51415.554846617903</v>
      </c>
      <c r="E1982" s="39">
        <f t="shared" si="540"/>
        <v>1038.5347937605984</v>
      </c>
      <c r="F1982" s="39">
        <v>52391.923228323998</v>
      </c>
      <c r="G1982" s="40">
        <f t="shared" si="541"/>
        <v>62.166412054502871</v>
      </c>
      <c r="H1982" s="39">
        <v>52365.899127010402</v>
      </c>
      <c r="I1982" s="39">
        <f t="shared" si="542"/>
        <v>88.190513368099346</v>
      </c>
      <c r="J1982" s="39">
        <v>51265.857375189204</v>
      </c>
      <c r="K1982" s="40">
        <f t="shared" si="543"/>
        <v>1188.2322651892973</v>
      </c>
      <c r="L1982" s="39">
        <v>50689.446620215203</v>
      </c>
      <c r="M1982" s="39">
        <f t="shared" si="544"/>
        <v>1764.6430201632975</v>
      </c>
      <c r="N1982" s="39">
        <f t="shared" si="549"/>
        <v>576.41075497400016</v>
      </c>
      <c r="O1982" s="40">
        <f>'Estimates from MCMC'!$B$2-L1982</f>
        <v>18371.553379784797</v>
      </c>
      <c r="P1982" s="39">
        <v>51910.611111268598</v>
      </c>
      <c r="Q1982" s="40">
        <f t="shared" si="545"/>
        <v>1221.1644910533942</v>
      </c>
      <c r="R1982" s="39">
        <v>51940.902370188604</v>
      </c>
      <c r="S1982" s="39">
        <f t="shared" si="546"/>
        <v>30.29125892000593</v>
      </c>
      <c r="T1982" s="39">
        <f t="shared" si="550"/>
        <v>1251.4557499734001</v>
      </c>
      <c r="U1982" s="39">
        <v>58500.2709211209</v>
      </c>
      <c r="V1982" s="39">
        <f t="shared" si="547"/>
        <v>7810.8243009056969</v>
      </c>
      <c r="W1982" s="39">
        <v>59997.7856730536</v>
      </c>
      <c r="X1982" s="39">
        <f t="shared" si="548"/>
        <v>246.05900195930008</v>
      </c>
      <c r="Y1982" s="39">
        <f t="shared" si="551"/>
        <v>9308.339052838397</v>
      </c>
      <c r="Z1982" s="39">
        <f t="shared" si="552"/>
        <v>9063.2143269463995</v>
      </c>
      <c r="AA1982" s="45">
        <f t="shared" si="553"/>
        <v>6.8119212572979482E-2</v>
      </c>
      <c r="AB1982" s="45">
        <f t="shared" si="554"/>
        <v>0.4251586210178811</v>
      </c>
      <c r="AC1982" s="45">
        <f t="shared" si="555"/>
        <v>1.3393478323398171E-2</v>
      </c>
      <c r="AD1982" s="45">
        <f t="shared" si="556"/>
        <v>0.50667131191425874</v>
      </c>
      <c r="AE1982" s="45">
        <f t="shared" si="557"/>
        <v>0.49332868808574126</v>
      </c>
      <c r="AF1982" s="43">
        <f>('Estimates from MCMC'!$B$2-'MCMC runs'!W1982)/'Estimates from MCMC'!$B$2</f>
        <v>0.13123491300366921</v>
      </c>
    </row>
    <row r="1983" spans="1:32" x14ac:dyDescent="0.3">
      <c r="A1983" s="38">
        <v>248</v>
      </c>
      <c r="B1983" s="38">
        <v>2143682.9835206699</v>
      </c>
      <c r="C1983" s="39">
        <v>52877.324376706398</v>
      </c>
      <c r="D1983" s="39">
        <v>51824.0413644316</v>
      </c>
      <c r="E1983" s="39">
        <f t="shared" si="540"/>
        <v>1053.2830122747982</v>
      </c>
      <c r="F1983" s="39">
        <v>52814.727541290697</v>
      </c>
      <c r="G1983" s="40">
        <f t="shared" si="541"/>
        <v>62.596835415701207</v>
      </c>
      <c r="H1983" s="39">
        <v>52787.230160796498</v>
      </c>
      <c r="I1983" s="39">
        <f t="shared" si="542"/>
        <v>90.094215909899503</v>
      </c>
      <c r="J1983" s="39">
        <v>51672.204776106402</v>
      </c>
      <c r="K1983" s="40">
        <f t="shared" si="543"/>
        <v>1205.1196005999955</v>
      </c>
      <c r="L1983" s="39">
        <v>51094.3410035774</v>
      </c>
      <c r="M1983" s="39">
        <f t="shared" si="544"/>
        <v>1782.9833731289982</v>
      </c>
      <c r="N1983" s="39">
        <f t="shared" si="549"/>
        <v>577.86377252900274</v>
      </c>
      <c r="O1983" s="40">
        <f>'Estimates from MCMC'!$B$2-L1983</f>
        <v>17966.6589964226</v>
      </c>
      <c r="P1983" s="39">
        <v>52333.084398691302</v>
      </c>
      <c r="Q1983" s="40">
        <f t="shared" si="545"/>
        <v>1238.7433951139028</v>
      </c>
      <c r="R1983" s="39">
        <v>52363.967620653799</v>
      </c>
      <c r="S1983" s="39">
        <f t="shared" si="546"/>
        <v>30.883221962496464</v>
      </c>
      <c r="T1983" s="39">
        <f t="shared" si="550"/>
        <v>1269.6266170763993</v>
      </c>
      <c r="U1983" s="39">
        <v>59014.324142826503</v>
      </c>
      <c r="V1983" s="39">
        <f t="shared" si="547"/>
        <v>7919.9831392491033</v>
      </c>
      <c r="W1983" s="39">
        <v>60530.132216710997</v>
      </c>
      <c r="X1983" s="39">
        <f t="shared" si="548"/>
        <v>246.18145680809539</v>
      </c>
      <c r="Y1983" s="39">
        <f t="shared" si="551"/>
        <v>9435.7912131335979</v>
      </c>
      <c r="Z1983" s="39">
        <f t="shared" si="552"/>
        <v>8530.8677832890025</v>
      </c>
      <c r="AA1983" s="45">
        <f t="shared" si="553"/>
        <v>7.0665704588103923E-2</v>
      </c>
      <c r="AB1983" s="45">
        <f t="shared" si="554"/>
        <v>0.44081557627525947</v>
      </c>
      <c r="AC1983" s="45">
        <f t="shared" si="555"/>
        <v>1.3702127749912401E-2</v>
      </c>
      <c r="AD1983" s="45">
        <f t="shared" si="556"/>
        <v>0.52518340861327573</v>
      </c>
      <c r="AE1983" s="45">
        <f t="shared" si="557"/>
        <v>0.47481659138672422</v>
      </c>
      <c r="AF1983" s="43">
        <f>('Estimates from MCMC'!$B$2-'MCMC runs'!W1983)/'Estimates from MCMC'!$B$2</f>
        <v>0.12352656033490686</v>
      </c>
    </row>
    <row r="1984" spans="1:32" x14ac:dyDescent="0.3">
      <c r="A1984" s="38">
        <v>1312</v>
      </c>
      <c r="B1984" s="38">
        <v>2072497.0254226427</v>
      </c>
      <c r="C1984" s="39">
        <v>52518.409247929099</v>
      </c>
      <c r="D1984" s="39">
        <v>51454.548737429301</v>
      </c>
      <c r="E1984" s="39">
        <f t="shared" si="540"/>
        <v>1063.8605104997987</v>
      </c>
      <c r="F1984" s="39">
        <v>52460.633974554803</v>
      </c>
      <c r="G1984" s="40">
        <f t="shared" si="541"/>
        <v>57.775273374296376</v>
      </c>
      <c r="H1984" s="39">
        <v>52427.148367022397</v>
      </c>
      <c r="I1984" s="39">
        <f t="shared" si="542"/>
        <v>91.260880906702369</v>
      </c>
      <c r="J1984" s="39">
        <v>51306.247636674503</v>
      </c>
      <c r="K1984" s="40">
        <f t="shared" si="543"/>
        <v>1212.1616112545962</v>
      </c>
      <c r="L1984" s="39">
        <v>50709.989438101402</v>
      </c>
      <c r="M1984" s="39">
        <f t="shared" si="544"/>
        <v>1808.4198098276975</v>
      </c>
      <c r="N1984" s="39">
        <f t="shared" si="549"/>
        <v>596.25819857310125</v>
      </c>
      <c r="O1984" s="40">
        <f>'Estimates from MCMC'!$B$2-L1984</f>
        <v>18351.010561898598</v>
      </c>
      <c r="P1984" s="39">
        <v>51965.508938945997</v>
      </c>
      <c r="Q1984" s="40">
        <f t="shared" si="545"/>
        <v>1255.5195008445953</v>
      </c>
      <c r="R1984" s="39">
        <v>51997.135345158997</v>
      </c>
      <c r="S1984" s="39">
        <f t="shared" si="546"/>
        <v>31.626406212999427</v>
      </c>
      <c r="T1984" s="39">
        <f t="shared" si="550"/>
        <v>1287.1459070575947</v>
      </c>
      <c r="U1984" s="39">
        <v>58648.6096224422</v>
      </c>
      <c r="V1984" s="39">
        <f t="shared" si="547"/>
        <v>7938.620184340798</v>
      </c>
      <c r="W1984" s="39">
        <v>60189.769693920403</v>
      </c>
      <c r="X1984" s="39">
        <f t="shared" si="548"/>
        <v>254.01416442060872</v>
      </c>
      <c r="Y1984" s="39">
        <f t="shared" si="551"/>
        <v>9479.7802558190015</v>
      </c>
      <c r="Z1984" s="39">
        <f t="shared" si="552"/>
        <v>8871.2303060795966</v>
      </c>
      <c r="AA1984" s="45">
        <f t="shared" si="553"/>
        <v>7.014032838769324E-2</v>
      </c>
      <c r="AB1984" s="45">
        <f t="shared" si="554"/>
        <v>0.43259852952313199</v>
      </c>
      <c r="AC1984" s="45">
        <f t="shared" si="555"/>
        <v>1.3841971457855691E-2</v>
      </c>
      <c r="AD1984" s="45">
        <f t="shared" si="556"/>
        <v>0.51658082936868099</v>
      </c>
      <c r="AE1984" s="45">
        <f t="shared" si="557"/>
        <v>0.48341917063131906</v>
      </c>
      <c r="AF1984" s="43">
        <f>('Estimates from MCMC'!$B$2-'MCMC runs'!W1984)/'Estimates from MCMC'!$B$2</f>
        <v>0.12845499349965389</v>
      </c>
    </row>
    <row r="1985" spans="1:32" x14ac:dyDescent="0.3">
      <c r="A1985" s="38">
        <v>3423</v>
      </c>
      <c r="B1985" s="38">
        <v>2072497.0254226427</v>
      </c>
      <c r="C1985" s="39">
        <v>52518.409247929099</v>
      </c>
      <c r="D1985" s="39">
        <v>51454.548737429301</v>
      </c>
      <c r="E1985" s="39">
        <f t="shared" si="540"/>
        <v>1063.8605104997987</v>
      </c>
      <c r="F1985" s="39">
        <v>52460.633974554803</v>
      </c>
      <c r="G1985" s="40">
        <f t="shared" si="541"/>
        <v>57.775273374296376</v>
      </c>
      <c r="H1985" s="39">
        <v>52427.148367022397</v>
      </c>
      <c r="I1985" s="39">
        <f t="shared" si="542"/>
        <v>91.260880906702369</v>
      </c>
      <c r="J1985" s="39">
        <v>51306.247636674503</v>
      </c>
      <c r="K1985" s="40">
        <f t="shared" si="543"/>
        <v>1212.1616112545962</v>
      </c>
      <c r="L1985" s="39">
        <v>50709.989438101402</v>
      </c>
      <c r="M1985" s="39">
        <f t="shared" si="544"/>
        <v>1808.4198098276975</v>
      </c>
      <c r="N1985" s="39">
        <f t="shared" si="549"/>
        <v>596.25819857310125</v>
      </c>
      <c r="O1985" s="40">
        <f>'Estimates from MCMC'!$B$2-L1985</f>
        <v>18351.010561898598</v>
      </c>
      <c r="P1985" s="39">
        <v>51965.508938945997</v>
      </c>
      <c r="Q1985" s="40">
        <f t="shared" si="545"/>
        <v>1255.5195008445953</v>
      </c>
      <c r="R1985" s="39">
        <v>51997.135345158997</v>
      </c>
      <c r="S1985" s="39">
        <f t="shared" si="546"/>
        <v>31.626406212999427</v>
      </c>
      <c r="T1985" s="39">
        <f t="shared" si="550"/>
        <v>1287.1459070575947</v>
      </c>
      <c r="U1985" s="39">
        <v>58648.6096224422</v>
      </c>
      <c r="V1985" s="39">
        <f t="shared" si="547"/>
        <v>7938.620184340798</v>
      </c>
      <c r="W1985" s="39">
        <v>60189.769693920403</v>
      </c>
      <c r="X1985" s="39">
        <f t="shared" si="548"/>
        <v>254.01416442060872</v>
      </c>
      <c r="Y1985" s="39">
        <f t="shared" si="551"/>
        <v>9479.7802558190015</v>
      </c>
      <c r="Z1985" s="39">
        <f t="shared" si="552"/>
        <v>8871.2303060795966</v>
      </c>
      <c r="AA1985" s="45">
        <f t="shared" si="553"/>
        <v>7.014032838769324E-2</v>
      </c>
      <c r="AB1985" s="45">
        <f t="shared" si="554"/>
        <v>0.43259852952313199</v>
      </c>
      <c r="AC1985" s="45">
        <f t="shared" si="555"/>
        <v>1.3841971457855691E-2</v>
      </c>
      <c r="AD1985" s="45">
        <f t="shared" si="556"/>
        <v>0.51658082936868099</v>
      </c>
      <c r="AE1985" s="45">
        <f t="shared" si="557"/>
        <v>0.48341917063131906</v>
      </c>
      <c r="AF1985" s="43">
        <f>('Estimates from MCMC'!$B$2-'MCMC runs'!W1985)/'Estimates from MCMC'!$B$2</f>
        <v>0.12845499349965389</v>
      </c>
    </row>
    <row r="1986" spans="1:32" x14ac:dyDescent="0.3">
      <c r="A1986" s="38">
        <v>1126</v>
      </c>
      <c r="B1986" s="38">
        <v>2045289.9714919897</v>
      </c>
      <c r="C1986" s="39">
        <v>52388.462398999</v>
      </c>
      <c r="D1986" s="39">
        <v>51329.606769855003</v>
      </c>
      <c r="E1986" s="39">
        <f t="shared" ref="E1986:E2049" si="558">$C1986-D1986</f>
        <v>1058.8556291439963</v>
      </c>
      <c r="F1986" s="39">
        <v>52334.502582380002</v>
      </c>
      <c r="G1986" s="40">
        <f t="shared" ref="G1986:G2049" si="559">$C1986-F1986</f>
        <v>53.959816618997138</v>
      </c>
      <c r="H1986" s="39">
        <v>52298.823620442599</v>
      </c>
      <c r="I1986" s="39">
        <f t="shared" ref="I1986:I2049" si="560">$C1986-H1986</f>
        <v>89.638778556400212</v>
      </c>
      <c r="J1986" s="39">
        <v>51186.591497216898</v>
      </c>
      <c r="K1986" s="40">
        <f t="shared" ref="K1986:K2049" si="561">$C1986-J1986</f>
        <v>1201.870901782102</v>
      </c>
      <c r="L1986" s="39">
        <v>50601.102897925703</v>
      </c>
      <c r="M1986" s="39">
        <f t="shared" ref="M1986:M2049" si="562">$C1986-L1986</f>
        <v>1787.359501073297</v>
      </c>
      <c r="N1986" s="39">
        <f t="shared" si="549"/>
        <v>585.48859929119499</v>
      </c>
      <c r="O1986" s="40">
        <f>'Estimates from MCMC'!$B$2-L1986</f>
        <v>18459.897102074297</v>
      </c>
      <c r="P1986" s="39">
        <v>51841.353420258303</v>
      </c>
      <c r="Q1986" s="40">
        <f t="shared" ref="Q1986:Q2049" si="563">P1986-L1986</f>
        <v>1240.2505223326007</v>
      </c>
      <c r="R1986" s="39">
        <v>51872.218427570697</v>
      </c>
      <c r="S1986" s="39">
        <f t="shared" ref="S1986:S2049" si="564">R1986-L1986-Q1986</f>
        <v>30.865007312393573</v>
      </c>
      <c r="T1986" s="39">
        <f t="shared" si="550"/>
        <v>1271.1155296449942</v>
      </c>
      <c r="U1986" s="39">
        <v>58384.984871621797</v>
      </c>
      <c r="V1986" s="39">
        <f t="shared" ref="V1986:V2049" si="565">U1986-L1986</f>
        <v>7783.8819736960941</v>
      </c>
      <c r="W1986" s="39">
        <v>59905.059938418803</v>
      </c>
      <c r="X1986" s="39">
        <f t="shared" ref="X1986:X2049" si="566">W1986-V1986-S1986-Q1986-L1986</f>
        <v>248.95953715201176</v>
      </c>
      <c r="Y1986" s="39">
        <f t="shared" si="551"/>
        <v>9303.9570404931001</v>
      </c>
      <c r="Z1986" s="39">
        <f t="shared" si="552"/>
        <v>9155.9400615811974</v>
      </c>
      <c r="AA1986" s="45">
        <f t="shared" si="553"/>
        <v>6.8858213164263077E-2</v>
      </c>
      <c r="AB1986" s="45">
        <f t="shared" si="554"/>
        <v>0.42166442914903551</v>
      </c>
      <c r="AC1986" s="45">
        <f t="shared" si="555"/>
        <v>1.3486507306914334E-2</v>
      </c>
      <c r="AD1986" s="45">
        <f t="shared" si="556"/>
        <v>0.50400914962021293</v>
      </c>
      <c r="AE1986" s="45">
        <f t="shared" si="557"/>
        <v>0.49599085037978707</v>
      </c>
      <c r="AF1986" s="43">
        <f>('Estimates from MCMC'!$B$2-'MCMC runs'!W1986)/'Estimates from MCMC'!$B$2</f>
        <v>0.13257757723724239</v>
      </c>
    </row>
    <row r="1987" spans="1:32" x14ac:dyDescent="0.3">
      <c r="A1987" s="38">
        <v>686</v>
      </c>
      <c r="B1987" s="38">
        <v>2029249.5230176933</v>
      </c>
      <c r="C1987" s="39">
        <v>53184.649254544704</v>
      </c>
      <c r="D1987" s="39">
        <v>52104.983294326499</v>
      </c>
      <c r="E1987" s="39">
        <f t="shared" si="558"/>
        <v>1079.6659602182044</v>
      </c>
      <c r="F1987" s="39">
        <v>53121.748489113401</v>
      </c>
      <c r="G1987" s="40">
        <f t="shared" si="559"/>
        <v>62.900765431302716</v>
      </c>
      <c r="H1987" s="39">
        <v>53092.574358216603</v>
      </c>
      <c r="I1987" s="39">
        <f t="shared" si="560"/>
        <v>92.074896328100294</v>
      </c>
      <c r="J1987" s="39">
        <v>51950.844711265898</v>
      </c>
      <c r="K1987" s="40">
        <f t="shared" si="561"/>
        <v>1233.8045432788058</v>
      </c>
      <c r="L1987" s="39">
        <v>51349.440277459398</v>
      </c>
      <c r="M1987" s="39">
        <f t="shared" si="562"/>
        <v>1835.2089770853054</v>
      </c>
      <c r="N1987" s="39">
        <f t="shared" ref="N1987:N2050" si="567">M1987-K1987</f>
        <v>601.40443380649958</v>
      </c>
      <c r="O1987" s="40">
        <f>'Estimates from MCMC'!$B$2-L1987</f>
        <v>17711.559722540602</v>
      </c>
      <c r="P1987" s="39">
        <v>52627.154112549499</v>
      </c>
      <c r="Q1987" s="40">
        <f t="shared" si="563"/>
        <v>1277.7138350901005</v>
      </c>
      <c r="R1987" s="39">
        <v>52658.705181042002</v>
      </c>
      <c r="S1987" s="39">
        <f t="shared" si="564"/>
        <v>31.551068492502964</v>
      </c>
      <c r="T1987" s="39">
        <f t="shared" ref="T1987:T2050" si="568">Q1987+S1987</f>
        <v>1309.2649035826034</v>
      </c>
      <c r="U1987" s="39">
        <v>59285.8556692903</v>
      </c>
      <c r="V1987" s="39">
        <f t="shared" si="565"/>
        <v>7936.4153918309021</v>
      </c>
      <c r="W1987" s="39">
        <v>60853.759551904201</v>
      </c>
      <c r="X1987" s="39">
        <f t="shared" si="566"/>
        <v>258.63897903129691</v>
      </c>
      <c r="Y1987" s="39">
        <f t="shared" ref="Y1987:Y2050" si="569">Q1987+S1987+V1987+X1987</f>
        <v>9504.3192744448024</v>
      </c>
      <c r="Z1987" s="39">
        <f t="shared" ref="Z1987:Z2050" si="570">O1987-Y1987</f>
        <v>8207.2404480957994</v>
      </c>
      <c r="AA1987" s="45">
        <f t="shared" ref="AA1987:AA2050" si="571">T1987/O1987</f>
        <v>7.3921491054024374E-2</v>
      </c>
      <c r="AB1987" s="45">
        <f t="shared" ref="AB1987:AB2050" si="572">V1987/O1987</f>
        <v>0.44809240496931674</v>
      </c>
      <c r="AC1987" s="45">
        <f t="shared" ref="AC1987:AC2050" si="573">X1987/O1987</f>
        <v>1.4602834706993096E-2</v>
      </c>
      <c r="AD1987" s="45">
        <f t="shared" ref="AD1987:AD2050" si="574">Y1987/O1987</f>
        <v>0.53661673073033422</v>
      </c>
      <c r="AE1987" s="45">
        <f t="shared" ref="AE1987:AE2050" si="575">Z1987/O1987</f>
        <v>0.46338326926966583</v>
      </c>
      <c r="AF1987" s="43">
        <f>('Estimates from MCMC'!$B$2-'MCMC runs'!W1987)/'Estimates from MCMC'!$B$2</f>
        <v>0.11884045189174497</v>
      </c>
    </row>
    <row r="1988" spans="1:32" x14ac:dyDescent="0.3">
      <c r="A1988" s="38">
        <v>3158</v>
      </c>
      <c r="B1988" s="38">
        <v>1998875.351935484</v>
      </c>
      <c r="C1988" s="39">
        <v>52752.504277006701</v>
      </c>
      <c r="D1988" s="39">
        <v>51687.999552484602</v>
      </c>
      <c r="E1988" s="39">
        <f t="shared" si="558"/>
        <v>1064.5047245220994</v>
      </c>
      <c r="F1988" s="39">
        <v>52692.1739811812</v>
      </c>
      <c r="G1988" s="40">
        <f t="shared" si="559"/>
        <v>60.330295825500798</v>
      </c>
      <c r="H1988" s="39">
        <v>52661.561422722603</v>
      </c>
      <c r="I1988" s="39">
        <f t="shared" si="560"/>
        <v>90.942854284097848</v>
      </c>
      <c r="J1988" s="39">
        <v>51537.611214505399</v>
      </c>
      <c r="K1988" s="40">
        <f t="shared" si="561"/>
        <v>1214.8930625013018</v>
      </c>
      <c r="L1988" s="39">
        <v>50943.720057213301</v>
      </c>
      <c r="M1988" s="39">
        <f t="shared" si="562"/>
        <v>1808.7842197934006</v>
      </c>
      <c r="N1988" s="39">
        <f t="shared" si="567"/>
        <v>593.8911572920988</v>
      </c>
      <c r="O1988" s="40">
        <f>'Estimates from MCMC'!$B$2-L1988</f>
        <v>18117.279942786699</v>
      </c>
      <c r="P1988" s="39">
        <v>52197.9361059824</v>
      </c>
      <c r="Q1988" s="40">
        <f t="shared" si="563"/>
        <v>1254.2160487690999</v>
      </c>
      <c r="R1988" s="39">
        <v>52229.373742755903</v>
      </c>
      <c r="S1988" s="39">
        <f t="shared" si="564"/>
        <v>31.437636773502163</v>
      </c>
      <c r="T1988" s="39">
        <f t="shared" si="568"/>
        <v>1285.653685542602</v>
      </c>
      <c r="U1988" s="39">
        <v>58912.056614221503</v>
      </c>
      <c r="V1988" s="39">
        <f t="shared" si="565"/>
        <v>7968.3365570082024</v>
      </c>
      <c r="W1988" s="39">
        <v>60453.533026345503</v>
      </c>
      <c r="X1988" s="39">
        <f t="shared" si="566"/>
        <v>255.82272658139846</v>
      </c>
      <c r="Y1988" s="39">
        <f t="shared" si="569"/>
        <v>9509.8129691322029</v>
      </c>
      <c r="Z1988" s="39">
        <f t="shared" si="570"/>
        <v>8607.4669736544965</v>
      </c>
      <c r="AA1988" s="45">
        <f t="shared" si="571"/>
        <v>7.096284263435905E-2</v>
      </c>
      <c r="AB1988" s="45">
        <f t="shared" si="572"/>
        <v>0.43981969601241128</v>
      </c>
      <c r="AC1988" s="45">
        <f t="shared" si="573"/>
        <v>1.4120371677717158E-2</v>
      </c>
      <c r="AD1988" s="45">
        <f t="shared" si="574"/>
        <v>0.52490291032448755</v>
      </c>
      <c r="AE1988" s="45">
        <f t="shared" si="575"/>
        <v>0.47509708967551251</v>
      </c>
      <c r="AF1988" s="43">
        <f>('Estimates from MCMC'!$B$2-'MCMC runs'!W1988)/'Estimates from MCMC'!$B$2</f>
        <v>0.12463571297337855</v>
      </c>
    </row>
    <row r="1989" spans="1:32" x14ac:dyDescent="0.3">
      <c r="A1989" s="38">
        <v>1736</v>
      </c>
      <c r="B1989" s="38">
        <v>2100776.5539577999</v>
      </c>
      <c r="C1989" s="39">
        <v>51885.925225674902</v>
      </c>
      <c r="D1989" s="39">
        <v>50852.384546980102</v>
      </c>
      <c r="E1989" s="39">
        <f t="shared" si="558"/>
        <v>1033.5406786948006</v>
      </c>
      <c r="F1989" s="39">
        <v>51826.642889310599</v>
      </c>
      <c r="G1989" s="40">
        <f t="shared" si="559"/>
        <v>59.282336364303774</v>
      </c>
      <c r="H1989" s="39">
        <v>51797.125991317298</v>
      </c>
      <c r="I1989" s="39">
        <f t="shared" si="560"/>
        <v>88.799234357604291</v>
      </c>
      <c r="J1989" s="39">
        <v>50704.957599469402</v>
      </c>
      <c r="K1989" s="40">
        <f t="shared" si="561"/>
        <v>1180.9676262055</v>
      </c>
      <c r="L1989" s="39">
        <v>50124.609183849097</v>
      </c>
      <c r="M1989" s="39">
        <f t="shared" si="562"/>
        <v>1761.3160418258049</v>
      </c>
      <c r="N1989" s="39">
        <f t="shared" si="567"/>
        <v>580.34841562030488</v>
      </c>
      <c r="O1989" s="40">
        <f>'Estimates from MCMC'!$B$2-L1989</f>
        <v>18936.390816150903</v>
      </c>
      <c r="P1989" s="39">
        <v>51347.5552027468</v>
      </c>
      <c r="Q1989" s="40">
        <f t="shared" si="563"/>
        <v>1222.9460188977027</v>
      </c>
      <c r="R1989" s="39">
        <v>51378.2953346223</v>
      </c>
      <c r="S1989" s="39">
        <f t="shared" si="564"/>
        <v>30.740131875500083</v>
      </c>
      <c r="T1989" s="39">
        <f t="shared" si="568"/>
        <v>1253.6861507732028</v>
      </c>
      <c r="U1989" s="39">
        <v>57717.541090787803</v>
      </c>
      <c r="V1989" s="39">
        <f t="shared" si="565"/>
        <v>7592.9319069387057</v>
      </c>
      <c r="W1989" s="39">
        <v>59211.534449674502</v>
      </c>
      <c r="X1989" s="39">
        <f t="shared" si="566"/>
        <v>240.30720811349602</v>
      </c>
      <c r="Y1989" s="39">
        <f t="shared" si="569"/>
        <v>9086.9252658254045</v>
      </c>
      <c r="Z1989" s="39">
        <f t="shared" si="570"/>
        <v>9849.465550325498</v>
      </c>
      <c r="AA1989" s="45">
        <f t="shared" si="571"/>
        <v>6.6205126570578074E-2</v>
      </c>
      <c r="AB1989" s="45">
        <f t="shared" si="572"/>
        <v>0.40097038451818773</v>
      </c>
      <c r="AC1989" s="45">
        <f t="shared" si="573"/>
        <v>1.2690232813981496E-2</v>
      </c>
      <c r="AD1989" s="45">
        <f t="shared" si="574"/>
        <v>0.47986574390274728</v>
      </c>
      <c r="AE1989" s="45">
        <f t="shared" si="575"/>
        <v>0.52013425609725272</v>
      </c>
      <c r="AF1989" s="43">
        <f>('Estimates from MCMC'!$B$2-'MCMC runs'!W1989)/'Estimates from MCMC'!$B$2</f>
        <v>0.14261979337579095</v>
      </c>
    </row>
    <row r="1990" spans="1:32" x14ac:dyDescent="0.3">
      <c r="A1990" s="38">
        <v>3640</v>
      </c>
      <c r="B1990" s="38">
        <v>2092344.2757960393</v>
      </c>
      <c r="C1990" s="39">
        <v>52641.878567035899</v>
      </c>
      <c r="D1990" s="39">
        <v>51603.108340762301</v>
      </c>
      <c r="E1990" s="39">
        <f t="shared" si="558"/>
        <v>1038.7702262735984</v>
      </c>
      <c r="F1990" s="39">
        <v>52581.275122809297</v>
      </c>
      <c r="G1990" s="40">
        <f t="shared" si="559"/>
        <v>60.603444226602733</v>
      </c>
      <c r="H1990" s="39">
        <v>52553.767504561998</v>
      </c>
      <c r="I1990" s="39">
        <f t="shared" si="560"/>
        <v>88.111062473901256</v>
      </c>
      <c r="J1990" s="39">
        <v>51455.1209868796</v>
      </c>
      <c r="K1990" s="40">
        <f t="shared" si="561"/>
        <v>1186.7575801562998</v>
      </c>
      <c r="L1990" s="39">
        <v>50879.1614721804</v>
      </c>
      <c r="M1990" s="39">
        <f t="shared" si="562"/>
        <v>1762.7170948554995</v>
      </c>
      <c r="N1990" s="39">
        <f t="shared" si="567"/>
        <v>575.95951469919964</v>
      </c>
      <c r="O1990" s="40">
        <f>'Estimates from MCMC'!$B$2-L1990</f>
        <v>18181.8385278196</v>
      </c>
      <c r="P1990" s="39">
        <v>52097.999746119698</v>
      </c>
      <c r="Q1990" s="40">
        <f t="shared" si="563"/>
        <v>1218.8382739392982</v>
      </c>
      <c r="R1990" s="39">
        <v>52128.279678598999</v>
      </c>
      <c r="S1990" s="39">
        <f t="shared" si="564"/>
        <v>30.279932479301351</v>
      </c>
      <c r="T1990" s="39">
        <f t="shared" si="568"/>
        <v>1249.1182064185996</v>
      </c>
      <c r="U1990" s="39">
        <v>58799.039066828504</v>
      </c>
      <c r="V1990" s="39">
        <f t="shared" si="565"/>
        <v>7919.8775946481037</v>
      </c>
      <c r="W1990" s="39">
        <v>60294.427374327097</v>
      </c>
      <c r="X1990" s="39">
        <f t="shared" si="566"/>
        <v>246.27010107999376</v>
      </c>
      <c r="Y1990" s="39">
        <f t="shared" si="569"/>
        <v>9415.265902146697</v>
      </c>
      <c r="Z1990" s="39">
        <f t="shared" si="570"/>
        <v>8766.5726256729031</v>
      </c>
      <c r="AA1990" s="45">
        <f t="shared" si="571"/>
        <v>6.8701424474062592E-2</v>
      </c>
      <c r="AB1990" s="45">
        <f t="shared" si="572"/>
        <v>0.43559278026422282</v>
      </c>
      <c r="AC1990" s="45">
        <f t="shared" si="573"/>
        <v>1.3544840402315845E-2</v>
      </c>
      <c r="AD1990" s="45">
        <f t="shared" si="574"/>
        <v>0.51783904514060131</v>
      </c>
      <c r="AE1990" s="45">
        <f t="shared" si="575"/>
        <v>0.48216095485939875</v>
      </c>
      <c r="AF1990" s="43">
        <f>('Estimates from MCMC'!$B$2-'MCMC runs'!W1990)/'Estimates from MCMC'!$B$2</f>
        <v>0.12693955525800238</v>
      </c>
    </row>
    <row r="1991" spans="1:32" x14ac:dyDescent="0.3">
      <c r="A1991" s="38">
        <v>234</v>
      </c>
      <c r="B1991" s="38">
        <v>2253018.8877748852</v>
      </c>
      <c r="C1991" s="39">
        <v>52489.690670901298</v>
      </c>
      <c r="D1991" s="39">
        <v>51405.531898884197</v>
      </c>
      <c r="E1991" s="39">
        <f t="shared" si="558"/>
        <v>1084.158772017101</v>
      </c>
      <c r="F1991" s="39">
        <v>52418.677813224604</v>
      </c>
      <c r="G1991" s="40">
        <f t="shared" si="559"/>
        <v>71.012857676694694</v>
      </c>
      <c r="H1991" s="39">
        <v>52397.614368488503</v>
      </c>
      <c r="I1991" s="39">
        <f t="shared" si="560"/>
        <v>92.076302412795485</v>
      </c>
      <c r="J1991" s="39">
        <v>51243.527161910701</v>
      </c>
      <c r="K1991" s="40">
        <f t="shared" si="561"/>
        <v>1246.1635089905976</v>
      </c>
      <c r="L1991" s="39">
        <v>50642.216902481297</v>
      </c>
      <c r="M1991" s="39">
        <f t="shared" si="562"/>
        <v>1847.4737684200009</v>
      </c>
      <c r="N1991" s="39">
        <f t="shared" si="567"/>
        <v>601.31025942940323</v>
      </c>
      <c r="O1991" s="40">
        <f>'Estimates from MCMC'!$B$2-L1991</f>
        <v>18418.783097518703</v>
      </c>
      <c r="P1991" s="39">
        <v>51927.474349080599</v>
      </c>
      <c r="Q1991" s="40">
        <f t="shared" si="563"/>
        <v>1285.2574465993021</v>
      </c>
      <c r="R1991" s="39">
        <v>51958.703508625404</v>
      </c>
      <c r="S1991" s="39">
        <f t="shared" si="564"/>
        <v>31.229159544804133</v>
      </c>
      <c r="T1991" s="39">
        <f t="shared" si="568"/>
        <v>1316.4866061441062</v>
      </c>
      <c r="U1991" s="39">
        <v>58581.259510962504</v>
      </c>
      <c r="V1991" s="39">
        <f t="shared" si="565"/>
        <v>7939.0426084812061</v>
      </c>
      <c r="W1991" s="39">
        <v>60161.404357514803</v>
      </c>
      <c r="X1991" s="39">
        <f t="shared" si="566"/>
        <v>263.6582404081928</v>
      </c>
      <c r="Y1991" s="39">
        <f t="shared" si="569"/>
        <v>9519.1874550335051</v>
      </c>
      <c r="Z1991" s="39">
        <f t="shared" si="570"/>
        <v>8899.5956424851975</v>
      </c>
      <c r="AA1991" s="45">
        <f t="shared" si="571"/>
        <v>7.1475221743691503E-2</v>
      </c>
      <c r="AB1991" s="45">
        <f t="shared" si="572"/>
        <v>0.43102970301825849</v>
      </c>
      <c r="AC1991" s="45">
        <f t="shared" si="573"/>
        <v>1.4314639518379023E-2</v>
      </c>
      <c r="AD1991" s="45">
        <f t="shared" si="574"/>
        <v>0.51681956428032905</v>
      </c>
      <c r="AE1991" s="45">
        <f t="shared" si="575"/>
        <v>0.48318043571967095</v>
      </c>
      <c r="AF1991" s="43">
        <f>('Estimates from MCMC'!$B$2-'MCMC runs'!W1991)/'Estimates from MCMC'!$B$2</f>
        <v>0.12886572222361675</v>
      </c>
    </row>
    <row r="1992" spans="1:32" x14ac:dyDescent="0.3">
      <c r="A1992" s="38">
        <v>1007</v>
      </c>
      <c r="B1992" s="38">
        <v>2020363.5862886356</v>
      </c>
      <c r="C1992" s="39">
        <v>52409.461047199897</v>
      </c>
      <c r="D1992" s="39">
        <v>51378.133779715703</v>
      </c>
      <c r="E1992" s="39">
        <f t="shared" si="558"/>
        <v>1031.3272674841937</v>
      </c>
      <c r="F1992" s="39">
        <v>52345.268091017897</v>
      </c>
      <c r="G1992" s="40">
        <f t="shared" si="559"/>
        <v>64.192956181999762</v>
      </c>
      <c r="H1992" s="39">
        <v>52321.579940211901</v>
      </c>
      <c r="I1992" s="39">
        <f t="shared" si="560"/>
        <v>87.881106987995736</v>
      </c>
      <c r="J1992" s="39">
        <v>51226.751064334203</v>
      </c>
      <c r="K1992" s="40">
        <f t="shared" si="561"/>
        <v>1182.7099828656937</v>
      </c>
      <c r="L1992" s="39">
        <v>50652.232307484803</v>
      </c>
      <c r="M1992" s="39">
        <f t="shared" si="562"/>
        <v>1757.228739715094</v>
      </c>
      <c r="N1992" s="39">
        <f t="shared" si="567"/>
        <v>574.51875684940023</v>
      </c>
      <c r="O1992" s="40">
        <f>'Estimates from MCMC'!$B$2-L1992</f>
        <v>18408.767692515197</v>
      </c>
      <c r="P1992" s="39">
        <v>51864.880135728199</v>
      </c>
      <c r="Q1992" s="40">
        <f t="shared" si="563"/>
        <v>1212.6478282433964</v>
      </c>
      <c r="R1992" s="39">
        <v>51895.268114658902</v>
      </c>
      <c r="S1992" s="39">
        <f t="shared" si="564"/>
        <v>30.387978930702957</v>
      </c>
      <c r="T1992" s="39">
        <f t="shared" si="568"/>
        <v>1243.0358071740993</v>
      </c>
      <c r="U1992" s="39">
        <v>58561.020465189198</v>
      </c>
      <c r="V1992" s="39">
        <f t="shared" si="565"/>
        <v>7908.7881577043954</v>
      </c>
      <c r="W1992" s="39">
        <v>60050.903384214696</v>
      </c>
      <c r="X1992" s="39">
        <f t="shared" si="566"/>
        <v>246.84711185139895</v>
      </c>
      <c r="Y1992" s="39">
        <f t="shared" si="569"/>
        <v>9398.6710767298937</v>
      </c>
      <c r="Z1992" s="39">
        <f t="shared" si="570"/>
        <v>9010.0966157853036</v>
      </c>
      <c r="AA1992" s="45">
        <f t="shared" si="571"/>
        <v>6.7524118286282894E-2</v>
      </c>
      <c r="AB1992" s="45">
        <f t="shared" si="572"/>
        <v>0.42962072691699088</v>
      </c>
      <c r="AC1992" s="45">
        <f t="shared" si="573"/>
        <v>1.3409214346909504E-2</v>
      </c>
      <c r="AD1992" s="45">
        <f t="shared" si="574"/>
        <v>0.51055405955018329</v>
      </c>
      <c r="AE1992" s="45">
        <f t="shared" si="575"/>
        <v>0.48944594044981676</v>
      </c>
      <c r="AF1992" s="43">
        <f>('Estimates from MCMC'!$B$2-'MCMC runs'!W1992)/'Estimates from MCMC'!$B$2</f>
        <v>0.13046577106884208</v>
      </c>
    </row>
    <row r="1993" spans="1:32" x14ac:dyDescent="0.3">
      <c r="A1993" s="38">
        <v>2245</v>
      </c>
      <c r="B1993" s="38">
        <v>2071483.8888258429</v>
      </c>
      <c r="C1993" s="39">
        <v>52472.839398570002</v>
      </c>
      <c r="D1993" s="39">
        <v>51433.937101465497</v>
      </c>
      <c r="E1993" s="39">
        <f t="shared" si="558"/>
        <v>1038.9022971045051</v>
      </c>
      <c r="F1993" s="39">
        <v>52398.204979637703</v>
      </c>
      <c r="G1993" s="40">
        <f t="shared" si="559"/>
        <v>74.634418932299013</v>
      </c>
      <c r="H1993" s="39">
        <v>52383.366940923799</v>
      </c>
      <c r="I1993" s="39">
        <f t="shared" si="560"/>
        <v>89.472457646203111</v>
      </c>
      <c r="J1993" s="39">
        <v>51270.968710821602</v>
      </c>
      <c r="K1993" s="40">
        <f t="shared" si="561"/>
        <v>1201.8706877484001</v>
      </c>
      <c r="L1993" s="39">
        <v>50686.244444308701</v>
      </c>
      <c r="M1993" s="39">
        <f t="shared" si="562"/>
        <v>1786.5949542613016</v>
      </c>
      <c r="N1993" s="39">
        <f t="shared" si="567"/>
        <v>584.72426651290152</v>
      </c>
      <c r="O1993" s="40">
        <f>'Estimates from MCMC'!$B$2-L1993</f>
        <v>18374.755555691299</v>
      </c>
      <c r="P1993" s="39">
        <v>51921.653342883801</v>
      </c>
      <c r="Q1993" s="40">
        <f t="shared" si="563"/>
        <v>1235.4088985751005</v>
      </c>
      <c r="R1993" s="39">
        <v>51952.480134093901</v>
      </c>
      <c r="S1993" s="39">
        <f t="shared" si="564"/>
        <v>30.826791210100055</v>
      </c>
      <c r="T1993" s="39">
        <f t="shared" si="568"/>
        <v>1266.2356897852005</v>
      </c>
      <c r="U1993" s="39">
        <v>58652.883306252901</v>
      </c>
      <c r="V1993" s="39">
        <f t="shared" si="565"/>
        <v>7966.6388619442005</v>
      </c>
      <c r="W1993" s="39">
        <v>60172.115005853397</v>
      </c>
      <c r="X1993" s="39">
        <f t="shared" si="566"/>
        <v>252.99600981529511</v>
      </c>
      <c r="Y1993" s="39">
        <f t="shared" si="569"/>
        <v>9485.8705615446961</v>
      </c>
      <c r="Z1993" s="39">
        <f t="shared" si="570"/>
        <v>8888.8849941466033</v>
      </c>
      <c r="AA1993" s="45">
        <f t="shared" si="571"/>
        <v>6.8911702577344136E-2</v>
      </c>
      <c r="AB1993" s="45">
        <f t="shared" si="572"/>
        <v>0.4335643452669854</v>
      </c>
      <c r="AC1993" s="45">
        <f t="shared" si="573"/>
        <v>1.3768673496009229E-2</v>
      </c>
      <c r="AD1993" s="45">
        <f t="shared" si="574"/>
        <v>0.51624472134033872</v>
      </c>
      <c r="AE1993" s="45">
        <f t="shared" si="575"/>
        <v>0.48375527865966123</v>
      </c>
      <c r="AF1993" s="43">
        <f>('Estimates from MCMC'!$B$2-'MCMC runs'!W1993)/'Estimates from MCMC'!$B$2</f>
        <v>0.12871063254436807</v>
      </c>
    </row>
    <row r="1994" spans="1:32" x14ac:dyDescent="0.3">
      <c r="A1994" s="38">
        <v>3047</v>
      </c>
      <c r="B1994" s="38">
        <v>2078491.5977921609</v>
      </c>
      <c r="C1994" s="39">
        <v>52578.817856851201</v>
      </c>
      <c r="D1994" s="39">
        <v>51545.063416593897</v>
      </c>
      <c r="E1994" s="39">
        <f t="shared" si="558"/>
        <v>1033.7544402573039</v>
      </c>
      <c r="F1994" s="39">
        <v>52522.280988829603</v>
      </c>
      <c r="G1994" s="40">
        <f t="shared" si="559"/>
        <v>56.536868021597911</v>
      </c>
      <c r="H1994" s="39">
        <v>52490.116258829999</v>
      </c>
      <c r="I1994" s="39">
        <f t="shared" si="560"/>
        <v>88.701598021201789</v>
      </c>
      <c r="J1994" s="39">
        <v>51400.398480922297</v>
      </c>
      <c r="K1994" s="40">
        <f t="shared" si="561"/>
        <v>1178.4193759289046</v>
      </c>
      <c r="L1994" s="39">
        <v>50820.525940994499</v>
      </c>
      <c r="M1994" s="39">
        <f t="shared" si="562"/>
        <v>1758.291915856702</v>
      </c>
      <c r="N1994" s="39">
        <f t="shared" si="567"/>
        <v>579.87253992779733</v>
      </c>
      <c r="O1994" s="40">
        <f>'Estimates from MCMC'!$B$2-L1994</f>
        <v>18240.474059005501</v>
      </c>
      <c r="P1994" s="39">
        <v>52038.046345117298</v>
      </c>
      <c r="Q1994" s="40">
        <f t="shared" si="563"/>
        <v>1217.5204041227989</v>
      </c>
      <c r="R1994" s="39">
        <v>52068.931863168298</v>
      </c>
      <c r="S1994" s="39">
        <f t="shared" si="564"/>
        <v>30.885518050999963</v>
      </c>
      <c r="T1994" s="39">
        <f t="shared" si="568"/>
        <v>1248.4059221737989</v>
      </c>
      <c r="U1994" s="39">
        <v>58637.620100316999</v>
      </c>
      <c r="V1994" s="39">
        <f t="shared" si="565"/>
        <v>7817.0941593224998</v>
      </c>
      <c r="W1994" s="39">
        <v>60128.540519976501</v>
      </c>
      <c r="X1994" s="39">
        <f t="shared" si="566"/>
        <v>242.51449748570303</v>
      </c>
      <c r="Y1994" s="39">
        <f t="shared" si="569"/>
        <v>9308.0145789820017</v>
      </c>
      <c r="Z1994" s="39">
        <f t="shared" si="570"/>
        <v>8932.4594800234991</v>
      </c>
      <c r="AA1994" s="45">
        <f t="shared" si="571"/>
        <v>6.8441528336126142E-2</v>
      </c>
      <c r="AB1994" s="45">
        <f t="shared" si="572"/>
        <v>0.42855762048920676</v>
      </c>
      <c r="AC1994" s="45">
        <f t="shared" si="573"/>
        <v>1.3295405410034903E-2</v>
      </c>
      <c r="AD1994" s="45">
        <f t="shared" si="574"/>
        <v>0.51029455423536774</v>
      </c>
      <c r="AE1994" s="45">
        <f t="shared" si="575"/>
        <v>0.48970544576463221</v>
      </c>
      <c r="AF1994" s="43">
        <f>('Estimates from MCMC'!$B$2-'MCMC runs'!W1994)/'Estimates from MCMC'!$B$2</f>
        <v>0.12934158903032825</v>
      </c>
    </row>
    <row r="1995" spans="1:32" x14ac:dyDescent="0.3">
      <c r="A1995" s="38">
        <v>3769</v>
      </c>
      <c r="B1995" s="38">
        <v>2007568.4852559487</v>
      </c>
      <c r="C1995" s="39">
        <v>52110.677725080597</v>
      </c>
      <c r="D1995" s="39">
        <v>51060.572785519304</v>
      </c>
      <c r="E1995" s="39">
        <f t="shared" si="558"/>
        <v>1050.1049395612936</v>
      </c>
      <c r="F1995" s="39">
        <v>52049.715920297902</v>
      </c>
      <c r="G1995" s="40">
        <f t="shared" si="559"/>
        <v>60.961804782695253</v>
      </c>
      <c r="H1995" s="39">
        <v>52021.2244719632</v>
      </c>
      <c r="I1995" s="39">
        <f t="shared" si="560"/>
        <v>89.453253117397253</v>
      </c>
      <c r="J1995" s="39">
        <v>50910.934690368696</v>
      </c>
      <c r="K1995" s="40">
        <f t="shared" si="561"/>
        <v>1199.7430347119007</v>
      </c>
      <c r="L1995" s="39">
        <v>50326.605386251496</v>
      </c>
      <c r="M1995" s="39">
        <f t="shared" si="562"/>
        <v>1784.0723388291008</v>
      </c>
      <c r="N1995" s="39">
        <f t="shared" si="567"/>
        <v>584.32930411720008</v>
      </c>
      <c r="O1995" s="40">
        <f>'Estimates from MCMC'!$B$2-L1995</f>
        <v>18734.394613748504</v>
      </c>
      <c r="P1995" s="39">
        <v>51565.585836443301</v>
      </c>
      <c r="Q1995" s="40">
        <f t="shared" si="563"/>
        <v>1238.9804501918043</v>
      </c>
      <c r="R1995" s="39">
        <v>51596.3147030736</v>
      </c>
      <c r="S1995" s="39">
        <f t="shared" si="564"/>
        <v>30.728866630299308</v>
      </c>
      <c r="T1995" s="39">
        <f t="shared" si="568"/>
        <v>1269.7093168221036</v>
      </c>
      <c r="U1995" s="39">
        <v>58014.217764908397</v>
      </c>
      <c r="V1995" s="39">
        <f t="shared" si="565"/>
        <v>7687.6123786569005</v>
      </c>
      <c r="W1995" s="39">
        <v>59530.904998607497</v>
      </c>
      <c r="X1995" s="39">
        <f t="shared" si="566"/>
        <v>246.97791687699646</v>
      </c>
      <c r="Y1995" s="39">
        <f t="shared" si="569"/>
        <v>9204.2996123560006</v>
      </c>
      <c r="Z1995" s="39">
        <f t="shared" si="570"/>
        <v>9530.095001392503</v>
      </c>
      <c r="AA1995" s="45">
        <f t="shared" si="571"/>
        <v>6.7774237865701262E-2</v>
      </c>
      <c r="AB1995" s="45">
        <f t="shared" si="572"/>
        <v>0.41034752054465834</v>
      </c>
      <c r="AC1995" s="45">
        <f t="shared" si="573"/>
        <v>1.3183127716107154E-2</v>
      </c>
      <c r="AD1995" s="45">
        <f t="shared" si="574"/>
        <v>0.49130488612646672</v>
      </c>
      <c r="AE1995" s="45">
        <f t="shared" si="575"/>
        <v>0.50869511387353328</v>
      </c>
      <c r="AF1995" s="43">
        <f>('Estimates from MCMC'!$B$2-'MCMC runs'!W1995)/'Estimates from MCMC'!$B$2</f>
        <v>0.13799532299550402</v>
      </c>
    </row>
    <row r="1996" spans="1:32" x14ac:dyDescent="0.3">
      <c r="A1996" s="38">
        <v>4387</v>
      </c>
      <c r="B1996" s="38">
        <v>1931229.9535432013</v>
      </c>
      <c r="C1996" s="39">
        <v>53149.522287008796</v>
      </c>
      <c r="D1996" s="39">
        <v>52118.590622286698</v>
      </c>
      <c r="E1996" s="39">
        <f t="shared" si="558"/>
        <v>1030.9316647220985</v>
      </c>
      <c r="F1996" s="39">
        <v>53090.395515955002</v>
      </c>
      <c r="G1996" s="40">
        <f t="shared" si="559"/>
        <v>59.126771053794073</v>
      </c>
      <c r="H1996" s="39">
        <v>53060.900815307599</v>
      </c>
      <c r="I1996" s="39">
        <f t="shared" si="560"/>
        <v>88.621471701197152</v>
      </c>
      <c r="J1996" s="39">
        <v>51971.668160305999</v>
      </c>
      <c r="K1996" s="40">
        <f t="shared" si="561"/>
        <v>1177.8541267027977</v>
      </c>
      <c r="L1996" s="39">
        <v>51391.984661793402</v>
      </c>
      <c r="M1996" s="39">
        <f t="shared" si="562"/>
        <v>1757.5376252153947</v>
      </c>
      <c r="N1996" s="39">
        <f t="shared" si="567"/>
        <v>579.683498512597</v>
      </c>
      <c r="O1996" s="40">
        <f>'Estimates from MCMC'!$B$2-L1996</f>
        <v>17669.015338206598</v>
      </c>
      <c r="P1996" s="39">
        <v>52609.107250534697</v>
      </c>
      <c r="Q1996" s="40">
        <f t="shared" si="563"/>
        <v>1217.1225887412947</v>
      </c>
      <c r="R1996" s="39">
        <v>52639.8744060221</v>
      </c>
      <c r="S1996" s="39">
        <f t="shared" si="564"/>
        <v>30.767155487403215</v>
      </c>
      <c r="T1996" s="39">
        <f t="shared" si="568"/>
        <v>1247.889744228698</v>
      </c>
      <c r="U1996" s="39">
        <v>59312.781487431697</v>
      </c>
      <c r="V1996" s="39">
        <f t="shared" si="565"/>
        <v>7920.7968256382956</v>
      </c>
      <c r="W1996" s="39">
        <v>60802.927559693198</v>
      </c>
      <c r="X1996" s="39">
        <f t="shared" si="566"/>
        <v>242.25632803280314</v>
      </c>
      <c r="Y1996" s="39">
        <f t="shared" si="569"/>
        <v>9410.9428978997967</v>
      </c>
      <c r="Z1996" s="39">
        <f t="shared" si="570"/>
        <v>8258.0724403068016</v>
      </c>
      <c r="AA1996" s="45">
        <f t="shared" si="571"/>
        <v>7.0625879277512613E-2</v>
      </c>
      <c r="AB1996" s="45">
        <f t="shared" si="572"/>
        <v>0.4482873931582797</v>
      </c>
      <c r="AC1996" s="45">
        <f t="shared" si="573"/>
        <v>1.3710799577436561E-2</v>
      </c>
      <c r="AD1996" s="45">
        <f t="shared" si="574"/>
        <v>0.53262407201322892</v>
      </c>
      <c r="AE1996" s="45">
        <f t="shared" si="575"/>
        <v>0.46737592798677113</v>
      </c>
      <c r="AF1996" s="43">
        <f>('Estimates from MCMC'!$B$2-'MCMC runs'!W1996)/'Estimates from MCMC'!$B$2</f>
        <v>0.11957649672473324</v>
      </c>
    </row>
    <row r="1997" spans="1:32" x14ac:dyDescent="0.3">
      <c r="A1997" s="38">
        <v>2341</v>
      </c>
      <c r="B1997" s="38">
        <v>2046694.5164225434</v>
      </c>
      <c r="C1997" s="39">
        <v>52447.041529073198</v>
      </c>
      <c r="D1997" s="39">
        <v>51369.730258030897</v>
      </c>
      <c r="E1997" s="39">
        <f t="shared" si="558"/>
        <v>1077.3112710423011</v>
      </c>
      <c r="F1997" s="39">
        <v>52389.871539019201</v>
      </c>
      <c r="G1997" s="40">
        <f t="shared" si="559"/>
        <v>57.169990053997026</v>
      </c>
      <c r="H1997" s="39">
        <v>52354.844762845503</v>
      </c>
      <c r="I1997" s="39">
        <f t="shared" si="560"/>
        <v>92.196766227694752</v>
      </c>
      <c r="J1997" s="39">
        <v>51221.052840378899</v>
      </c>
      <c r="K1997" s="40">
        <f t="shared" si="561"/>
        <v>1225.9886886942986</v>
      </c>
      <c r="L1997" s="39">
        <v>50619.007851428403</v>
      </c>
      <c r="M1997" s="39">
        <f t="shared" si="562"/>
        <v>1828.0336776447948</v>
      </c>
      <c r="N1997" s="39">
        <f t="shared" si="567"/>
        <v>602.04498895049619</v>
      </c>
      <c r="O1997" s="40">
        <f>'Estimates from MCMC'!$B$2-L1997</f>
        <v>18441.992148571597</v>
      </c>
      <c r="P1997" s="39">
        <v>51891.892513227998</v>
      </c>
      <c r="Q1997" s="40">
        <f t="shared" si="563"/>
        <v>1272.8846617995951</v>
      </c>
      <c r="R1997" s="39">
        <v>51923.666912618399</v>
      </c>
      <c r="S1997" s="39">
        <f t="shared" si="564"/>
        <v>31.774399390400504</v>
      </c>
      <c r="T1997" s="39">
        <f t="shared" si="568"/>
        <v>1304.6590611899956</v>
      </c>
      <c r="U1997" s="39">
        <v>58439.035349965699</v>
      </c>
      <c r="V1997" s="39">
        <f t="shared" si="565"/>
        <v>7820.0274985372962</v>
      </c>
      <c r="W1997" s="39">
        <v>59999.658487594301</v>
      </c>
      <c r="X1997" s="39">
        <f t="shared" si="566"/>
        <v>255.96407643860584</v>
      </c>
      <c r="Y1997" s="39">
        <f t="shared" si="569"/>
        <v>9380.6506361658976</v>
      </c>
      <c r="Z1997" s="39">
        <f t="shared" si="570"/>
        <v>9061.3415124056992</v>
      </c>
      <c r="AA1997" s="45">
        <f t="shared" si="571"/>
        <v>7.07439332301769E-2</v>
      </c>
      <c r="AB1997" s="45">
        <f t="shared" si="572"/>
        <v>0.42403377224856847</v>
      </c>
      <c r="AC1997" s="45">
        <f t="shared" si="573"/>
        <v>1.3879415758152313E-2</v>
      </c>
      <c r="AD1997" s="45">
        <f t="shared" si="574"/>
        <v>0.50865712123689766</v>
      </c>
      <c r="AE1997" s="45">
        <f t="shared" si="575"/>
        <v>0.49134287876310234</v>
      </c>
      <c r="AF1997" s="43">
        <f>('Estimates from MCMC'!$B$2-'MCMC runs'!W1997)/'Estimates from MCMC'!$B$2</f>
        <v>0.13120779473806779</v>
      </c>
    </row>
    <row r="1998" spans="1:32" x14ac:dyDescent="0.3">
      <c r="A1998" s="38">
        <v>2945</v>
      </c>
      <c r="B1998" s="38">
        <v>1975796.5531623499</v>
      </c>
      <c r="C1998" s="39">
        <v>52626.579254986304</v>
      </c>
      <c r="D1998" s="39">
        <v>51585.858870254197</v>
      </c>
      <c r="E1998" s="39">
        <f t="shared" si="558"/>
        <v>1040.720384732107</v>
      </c>
      <c r="F1998" s="39">
        <v>52565.473538081998</v>
      </c>
      <c r="G1998" s="40">
        <f t="shared" si="559"/>
        <v>61.105716904305154</v>
      </c>
      <c r="H1998" s="39">
        <v>52537.4492636082</v>
      </c>
      <c r="I1998" s="39">
        <f t="shared" si="560"/>
        <v>89.129991378104023</v>
      </c>
      <c r="J1998" s="39">
        <v>51436.379772939399</v>
      </c>
      <c r="K1998" s="40">
        <f t="shared" si="561"/>
        <v>1190.1994820469044</v>
      </c>
      <c r="L1998" s="39">
        <v>50853.756765570703</v>
      </c>
      <c r="M1998" s="39">
        <f t="shared" si="562"/>
        <v>1772.822489415601</v>
      </c>
      <c r="N1998" s="39">
        <f t="shared" si="567"/>
        <v>582.62300736869656</v>
      </c>
      <c r="O1998" s="40">
        <f>'Estimates from MCMC'!$B$2-L1998</f>
        <v>18207.243234429297</v>
      </c>
      <c r="P1998" s="39">
        <v>52080.2864426339</v>
      </c>
      <c r="Q1998" s="40">
        <f t="shared" si="563"/>
        <v>1226.5296770631976</v>
      </c>
      <c r="R1998" s="39">
        <v>52111.132008512897</v>
      </c>
      <c r="S1998" s="39">
        <f t="shared" si="564"/>
        <v>30.845565878997149</v>
      </c>
      <c r="T1998" s="39">
        <f t="shared" si="568"/>
        <v>1257.3752429421947</v>
      </c>
      <c r="U1998" s="39">
        <v>58802.915439256001</v>
      </c>
      <c r="V1998" s="39">
        <f t="shared" si="565"/>
        <v>7949.1586736852987</v>
      </c>
      <c r="W1998" s="39">
        <v>60308.282720210103</v>
      </c>
      <c r="X1998" s="39">
        <f t="shared" si="566"/>
        <v>247.99203801190743</v>
      </c>
      <c r="Y1998" s="39">
        <f t="shared" si="569"/>
        <v>9454.5259546394009</v>
      </c>
      <c r="Z1998" s="39">
        <f t="shared" si="570"/>
        <v>8752.7172797898966</v>
      </c>
      <c r="AA1998" s="45">
        <f t="shared" si="571"/>
        <v>6.90590676882121E-2</v>
      </c>
      <c r="AB1998" s="45">
        <f t="shared" si="572"/>
        <v>0.43659320476664482</v>
      </c>
      <c r="AC1998" s="45">
        <f t="shared" si="573"/>
        <v>1.3620515462931953E-2</v>
      </c>
      <c r="AD1998" s="45">
        <f t="shared" si="574"/>
        <v>0.51927278791778886</v>
      </c>
      <c r="AE1998" s="45">
        <f t="shared" si="575"/>
        <v>0.48072721208221114</v>
      </c>
      <c r="AF1998" s="43">
        <f>('Estimates from MCMC'!$B$2-'MCMC runs'!W1998)/'Estimates from MCMC'!$B$2</f>
        <v>0.12673893050766563</v>
      </c>
    </row>
    <row r="1999" spans="1:32" x14ac:dyDescent="0.3">
      <c r="A1999" s="38">
        <v>2564</v>
      </c>
      <c r="B1999" s="38">
        <v>1941037.758821595</v>
      </c>
      <c r="C1999" s="39">
        <v>52155.339877453298</v>
      </c>
      <c r="D1999" s="39">
        <v>51095.342825812499</v>
      </c>
      <c r="E1999" s="39">
        <f t="shared" si="558"/>
        <v>1059.9970516407993</v>
      </c>
      <c r="F1999" s="39">
        <v>52085.811056637001</v>
      </c>
      <c r="G1999" s="40">
        <f t="shared" si="559"/>
        <v>69.528820816296502</v>
      </c>
      <c r="H1999" s="39">
        <v>52063.971714213403</v>
      </c>
      <c r="I1999" s="39">
        <f t="shared" si="560"/>
        <v>91.368163239894784</v>
      </c>
      <c r="J1999" s="39">
        <v>50935.441245562499</v>
      </c>
      <c r="K1999" s="40">
        <f t="shared" si="561"/>
        <v>1219.8986318907992</v>
      </c>
      <c r="L1999" s="39">
        <v>50338.568083209902</v>
      </c>
      <c r="M1999" s="39">
        <f t="shared" si="562"/>
        <v>1816.7717942433956</v>
      </c>
      <c r="N1999" s="39">
        <f t="shared" si="567"/>
        <v>596.87316235259641</v>
      </c>
      <c r="O1999" s="40">
        <f>'Estimates from MCMC'!$B$2-L1999</f>
        <v>18722.431916790098</v>
      </c>
      <c r="P1999" s="39">
        <v>51603.167386006899</v>
      </c>
      <c r="Q1999" s="40">
        <f t="shared" si="563"/>
        <v>1264.5993027969962</v>
      </c>
      <c r="R1999" s="39">
        <v>51634.558244337197</v>
      </c>
      <c r="S1999" s="39">
        <f t="shared" si="564"/>
        <v>31.390858330298215</v>
      </c>
      <c r="T1999" s="39">
        <f t="shared" si="568"/>
        <v>1295.9901611272944</v>
      </c>
      <c r="U1999" s="39">
        <v>58063.647243936299</v>
      </c>
      <c r="V1999" s="39">
        <f t="shared" si="565"/>
        <v>7725.0791607263964</v>
      </c>
      <c r="W1999" s="39">
        <v>59612.961353509898</v>
      </c>
      <c r="X1999" s="39">
        <f t="shared" si="566"/>
        <v>253.32394844630471</v>
      </c>
      <c r="Y1999" s="39">
        <f t="shared" si="569"/>
        <v>9274.3932702999955</v>
      </c>
      <c r="Z1999" s="39">
        <f t="shared" si="570"/>
        <v>9448.0386464901021</v>
      </c>
      <c r="AA1999" s="45">
        <f t="shared" si="571"/>
        <v>6.9221251111350704E-2</v>
      </c>
      <c r="AB1999" s="45">
        <f t="shared" si="572"/>
        <v>0.41261088276671043</v>
      </c>
      <c r="AC1999" s="45">
        <f t="shared" si="573"/>
        <v>1.3530504454345282E-2</v>
      </c>
      <c r="AD1999" s="45">
        <f t="shared" si="574"/>
        <v>0.4953626383324064</v>
      </c>
      <c r="AE1999" s="45">
        <f t="shared" si="575"/>
        <v>0.50463736166759354</v>
      </c>
      <c r="AF1999" s="43">
        <f>('Estimates from MCMC'!$B$2-'MCMC runs'!W1999)/'Estimates from MCMC'!$B$2</f>
        <v>0.13680715087372181</v>
      </c>
    </row>
    <row r="2000" spans="1:32" x14ac:dyDescent="0.3">
      <c r="A2000" s="38">
        <v>4258</v>
      </c>
      <c r="B2000" s="38">
        <v>2149781.2191912699</v>
      </c>
      <c r="C2000" s="39">
        <v>52766.796022810297</v>
      </c>
      <c r="D2000" s="39">
        <v>51734.9635609955</v>
      </c>
      <c r="E2000" s="39">
        <f t="shared" si="558"/>
        <v>1031.8324618147963</v>
      </c>
      <c r="F2000" s="39">
        <v>52699.476100444197</v>
      </c>
      <c r="G2000" s="40">
        <f t="shared" si="559"/>
        <v>67.31992236609949</v>
      </c>
      <c r="H2000" s="39">
        <v>52678.652578786801</v>
      </c>
      <c r="I2000" s="39">
        <f t="shared" si="560"/>
        <v>88.143444023495249</v>
      </c>
      <c r="J2000" s="39">
        <v>51580.282788907498</v>
      </c>
      <c r="K2000" s="40">
        <f t="shared" si="561"/>
        <v>1186.5132339027987</v>
      </c>
      <c r="L2000" s="39">
        <v>51003.993093555699</v>
      </c>
      <c r="M2000" s="39">
        <f t="shared" si="562"/>
        <v>1762.802929254598</v>
      </c>
      <c r="N2000" s="39">
        <f t="shared" si="567"/>
        <v>576.28969535179931</v>
      </c>
      <c r="O2000" s="40">
        <f>'Estimates from MCMC'!$B$2-L2000</f>
        <v>18057.006906444301</v>
      </c>
      <c r="P2000" s="39">
        <v>52225.198366676603</v>
      </c>
      <c r="Q2000" s="40">
        <f t="shared" si="563"/>
        <v>1221.2052731209042</v>
      </c>
      <c r="R2000" s="39">
        <v>52255.413814320702</v>
      </c>
      <c r="S2000" s="39">
        <f t="shared" si="564"/>
        <v>30.215447644099186</v>
      </c>
      <c r="T2000" s="39">
        <f t="shared" si="568"/>
        <v>1251.4207207650034</v>
      </c>
      <c r="U2000" s="39">
        <v>58834.505314911097</v>
      </c>
      <c r="V2000" s="39">
        <f t="shared" si="565"/>
        <v>7830.5122213553987</v>
      </c>
      <c r="W2000" s="39">
        <v>60329.826678104997</v>
      </c>
      <c r="X2000" s="39">
        <f t="shared" si="566"/>
        <v>243.90064242889639</v>
      </c>
      <c r="Y2000" s="39">
        <f t="shared" si="569"/>
        <v>9325.8335845492984</v>
      </c>
      <c r="Z2000" s="39">
        <f t="shared" si="570"/>
        <v>8731.173321895003</v>
      </c>
      <c r="AA2000" s="45">
        <f t="shared" si="571"/>
        <v>6.9303884483667574E-2</v>
      </c>
      <c r="AB2000" s="45">
        <f t="shared" si="572"/>
        <v>0.43365504936262689</v>
      </c>
      <c r="AC2000" s="45">
        <f t="shared" si="573"/>
        <v>1.3507257525711615E-2</v>
      </c>
      <c r="AD2000" s="45">
        <f t="shared" si="574"/>
        <v>0.51646619137200611</v>
      </c>
      <c r="AE2000" s="45">
        <f t="shared" si="575"/>
        <v>0.48353380862799389</v>
      </c>
      <c r="AF2000" s="43">
        <f>('Estimates from MCMC'!$B$2-'MCMC runs'!W2000)/'Estimates from MCMC'!$B$2</f>
        <v>0.12642697502056158</v>
      </c>
    </row>
    <row r="2001" spans="1:32" x14ac:dyDescent="0.3">
      <c r="A2001" s="38">
        <v>1450</v>
      </c>
      <c r="B2001" s="38">
        <v>1920644.180827982</v>
      </c>
      <c r="C2001" s="39">
        <v>52766.168458776003</v>
      </c>
      <c r="D2001" s="39">
        <v>51687.114262353803</v>
      </c>
      <c r="E2001" s="39">
        <f t="shared" si="558"/>
        <v>1079.0541964221993</v>
      </c>
      <c r="F2001" s="39">
        <v>52701.100164908203</v>
      </c>
      <c r="G2001" s="40">
        <f t="shared" si="559"/>
        <v>65.068293867800094</v>
      </c>
      <c r="H2001" s="39">
        <v>52674.115309859997</v>
      </c>
      <c r="I2001" s="39">
        <f t="shared" si="560"/>
        <v>92.053148916005739</v>
      </c>
      <c r="J2001" s="39">
        <v>51531.092600304102</v>
      </c>
      <c r="K2001" s="40">
        <f t="shared" si="561"/>
        <v>1235.0758584719006</v>
      </c>
      <c r="L2001" s="39">
        <v>50930.001785001303</v>
      </c>
      <c r="M2001" s="39">
        <f t="shared" si="562"/>
        <v>1836.1666737747</v>
      </c>
      <c r="N2001" s="39">
        <f t="shared" si="567"/>
        <v>601.09081530279946</v>
      </c>
      <c r="O2001" s="40">
        <f>'Estimates from MCMC'!$B$2-L2001</f>
        <v>18130.998214998697</v>
      </c>
      <c r="P2001" s="39">
        <v>52208.006602682799</v>
      </c>
      <c r="Q2001" s="40">
        <f t="shared" si="563"/>
        <v>1278.0048176814962</v>
      </c>
      <c r="R2001" s="39">
        <v>52239.468688322799</v>
      </c>
      <c r="S2001" s="39">
        <f t="shared" si="564"/>
        <v>31.462085639999714</v>
      </c>
      <c r="T2001" s="39">
        <f t="shared" si="568"/>
        <v>1309.4669033214959</v>
      </c>
      <c r="U2001" s="39">
        <v>58884.348666419799</v>
      </c>
      <c r="V2001" s="39">
        <f t="shared" si="565"/>
        <v>7954.3468814184962</v>
      </c>
      <c r="W2001" s="39">
        <v>60453.000806884003</v>
      </c>
      <c r="X2001" s="39">
        <f t="shared" si="566"/>
        <v>259.1852371427085</v>
      </c>
      <c r="Y2001" s="39">
        <f t="shared" si="569"/>
        <v>9522.9990218827006</v>
      </c>
      <c r="Z2001" s="39">
        <f t="shared" si="570"/>
        <v>8607.9991931159966</v>
      </c>
      <c r="AA2001" s="45">
        <f t="shared" si="571"/>
        <v>7.2222548797023861E-2</v>
      </c>
      <c r="AB2001" s="45">
        <f t="shared" si="572"/>
        <v>0.43871533089878845</v>
      </c>
      <c r="AC2001" s="45">
        <f t="shared" si="573"/>
        <v>1.4295144374803366E-2</v>
      </c>
      <c r="AD2001" s="45">
        <f t="shared" si="574"/>
        <v>0.52523302407061567</v>
      </c>
      <c r="AE2001" s="45">
        <f t="shared" si="575"/>
        <v>0.47476697592938433</v>
      </c>
      <c r="AF2001" s="43">
        <f>('Estimates from MCMC'!$B$2-'MCMC runs'!W2001)/'Estimates from MCMC'!$B$2</f>
        <v>0.12464341948590371</v>
      </c>
    </row>
    <row r="2002" spans="1:32" x14ac:dyDescent="0.3">
      <c r="A2002" s="38">
        <v>4257</v>
      </c>
      <c r="B2002" s="38">
        <v>2020604.9485602584</v>
      </c>
      <c r="C2002" s="39">
        <v>52184.900970372502</v>
      </c>
      <c r="D2002" s="39">
        <v>51162.5840370273</v>
      </c>
      <c r="E2002" s="39">
        <f t="shared" si="558"/>
        <v>1022.3169333452024</v>
      </c>
      <c r="F2002" s="39">
        <v>52121.684445607098</v>
      </c>
      <c r="G2002" s="40">
        <f t="shared" si="559"/>
        <v>63.216524765404756</v>
      </c>
      <c r="H2002" s="39">
        <v>52096.914166880801</v>
      </c>
      <c r="I2002" s="39">
        <f t="shared" si="560"/>
        <v>87.986803491701721</v>
      </c>
      <c r="J2002" s="39">
        <v>51012.088347187702</v>
      </c>
      <c r="K2002" s="40">
        <f t="shared" si="561"/>
        <v>1172.8126231848</v>
      </c>
      <c r="L2002" s="39">
        <v>50555.350737614099</v>
      </c>
      <c r="M2002" s="39">
        <f t="shared" si="562"/>
        <v>1629.5502327584036</v>
      </c>
      <c r="N2002" s="39">
        <f t="shared" si="567"/>
        <v>456.73760957360355</v>
      </c>
      <c r="O2002" s="40">
        <f>'Estimates from MCMC'!$B$2-L2002</f>
        <v>18505.649262385901</v>
      </c>
      <c r="P2002" s="39">
        <v>51669.612265000098</v>
      </c>
      <c r="Q2002" s="40">
        <f t="shared" si="563"/>
        <v>1114.2615273859992</v>
      </c>
      <c r="R2002" s="39">
        <v>51697.976426187801</v>
      </c>
      <c r="S2002" s="39">
        <f t="shared" si="564"/>
        <v>28.364161187702848</v>
      </c>
      <c r="T2002" s="39">
        <f t="shared" si="568"/>
        <v>1142.6256885737021</v>
      </c>
      <c r="U2002" s="39">
        <v>58304.732440770502</v>
      </c>
      <c r="V2002" s="39">
        <f t="shared" si="565"/>
        <v>7749.3817031564031</v>
      </c>
      <c r="W2002" s="39">
        <v>59666.744694553199</v>
      </c>
      <c r="X2002" s="39">
        <f t="shared" si="566"/>
        <v>219.38656520899531</v>
      </c>
      <c r="Y2002" s="39">
        <f t="shared" si="569"/>
        <v>9111.3939569391005</v>
      </c>
      <c r="Z2002" s="39">
        <f t="shared" si="570"/>
        <v>9394.2553054468008</v>
      </c>
      <c r="AA2002" s="45">
        <f t="shared" si="571"/>
        <v>6.1744696031615233E-2</v>
      </c>
      <c r="AB2002" s="45">
        <f t="shared" si="572"/>
        <v>0.418757623322495</v>
      </c>
      <c r="AC2002" s="45">
        <f t="shared" si="573"/>
        <v>1.1855113111589913E-2</v>
      </c>
      <c r="AD2002" s="45">
        <f t="shared" si="574"/>
        <v>0.49235743246570018</v>
      </c>
      <c r="AE2002" s="45">
        <f t="shared" si="575"/>
        <v>0.50764256753429982</v>
      </c>
      <c r="AF2002" s="43">
        <f>('Estimates from MCMC'!$B$2-'MCMC runs'!W2002)/'Estimates from MCMC'!$B$2</f>
        <v>0.13602837064981393</v>
      </c>
    </row>
    <row r="2003" spans="1:32" x14ac:dyDescent="0.3">
      <c r="A2003" s="38">
        <v>4627</v>
      </c>
      <c r="B2003" s="38">
        <v>2002365.5017697474</v>
      </c>
      <c r="C2003" s="39">
        <v>52228.243164556799</v>
      </c>
      <c r="D2003" s="39">
        <v>51175.521643437802</v>
      </c>
      <c r="E2003" s="39">
        <f t="shared" si="558"/>
        <v>1052.7215211189978</v>
      </c>
      <c r="F2003" s="39">
        <v>52166.8990823606</v>
      </c>
      <c r="G2003" s="40">
        <f t="shared" si="559"/>
        <v>61.344082196199452</v>
      </c>
      <c r="H2003" s="39">
        <v>52138.770665853903</v>
      </c>
      <c r="I2003" s="39">
        <f t="shared" si="560"/>
        <v>89.472498702896701</v>
      </c>
      <c r="J2003" s="39">
        <v>51025.529091208402</v>
      </c>
      <c r="K2003" s="40">
        <f t="shared" si="561"/>
        <v>1202.7140733483975</v>
      </c>
      <c r="L2003" s="39">
        <v>50441.090914148401</v>
      </c>
      <c r="M2003" s="39">
        <f t="shared" si="562"/>
        <v>1787.1522504083987</v>
      </c>
      <c r="N2003" s="39">
        <f t="shared" si="567"/>
        <v>584.43817706000118</v>
      </c>
      <c r="O2003" s="40">
        <f>'Estimates from MCMC'!$B$2-L2003</f>
        <v>18619.909085851599</v>
      </c>
      <c r="P2003" s="39">
        <v>51679.528172334103</v>
      </c>
      <c r="Q2003" s="40">
        <f t="shared" si="563"/>
        <v>1238.4372581857024</v>
      </c>
      <c r="R2003" s="39">
        <v>51710.2642609377</v>
      </c>
      <c r="S2003" s="39">
        <f t="shared" si="564"/>
        <v>30.736088603596727</v>
      </c>
      <c r="T2003" s="39">
        <f t="shared" si="568"/>
        <v>1269.1733467892991</v>
      </c>
      <c r="U2003" s="39">
        <v>58264.262174613301</v>
      </c>
      <c r="V2003" s="39">
        <f t="shared" si="565"/>
        <v>7823.1712604649001</v>
      </c>
      <c r="W2003" s="39">
        <v>59783.874200396604</v>
      </c>
      <c r="X2003" s="39">
        <f t="shared" si="566"/>
        <v>250.43867899400357</v>
      </c>
      <c r="Y2003" s="39">
        <f t="shared" si="569"/>
        <v>9342.7832862482028</v>
      </c>
      <c r="Z2003" s="39">
        <f t="shared" si="570"/>
        <v>9277.1257996033964</v>
      </c>
      <c r="AA2003" s="45">
        <f t="shared" si="571"/>
        <v>6.816216668607071E-2</v>
      </c>
      <c r="AB2003" s="45">
        <f t="shared" si="572"/>
        <v>0.42015088389498978</v>
      </c>
      <c r="AC2003" s="45">
        <f t="shared" si="573"/>
        <v>1.3450048431455567E-2</v>
      </c>
      <c r="AD2003" s="45">
        <f t="shared" si="574"/>
        <v>0.50176309901251603</v>
      </c>
      <c r="AE2003" s="45">
        <f t="shared" si="575"/>
        <v>0.49823690098748397</v>
      </c>
      <c r="AF2003" s="43">
        <f>('Estimates from MCMC'!$B$2-'MCMC runs'!W2003)/'Estimates from MCMC'!$B$2</f>
        <v>0.13433234096817881</v>
      </c>
    </row>
    <row r="2004" spans="1:32" x14ac:dyDescent="0.3">
      <c r="A2004" s="38">
        <v>784</v>
      </c>
      <c r="B2004" s="38">
        <v>2035527.4787073641</v>
      </c>
      <c r="C2004" s="39">
        <v>52346.023811034102</v>
      </c>
      <c r="D2004" s="39">
        <v>51299.361028122097</v>
      </c>
      <c r="E2004" s="39">
        <f t="shared" si="558"/>
        <v>1046.6627829120043</v>
      </c>
      <c r="F2004" s="39">
        <v>52289.885878232802</v>
      </c>
      <c r="G2004" s="40">
        <f t="shared" si="559"/>
        <v>56.13793280129903</v>
      </c>
      <c r="H2004" s="39">
        <v>52256.659713520698</v>
      </c>
      <c r="I2004" s="39">
        <f t="shared" si="560"/>
        <v>89.364097513403976</v>
      </c>
      <c r="J2004" s="39">
        <v>51154.364000567402</v>
      </c>
      <c r="K2004" s="40">
        <f t="shared" si="561"/>
        <v>1191.6598104666991</v>
      </c>
      <c r="L2004" s="39">
        <v>50570.247876900103</v>
      </c>
      <c r="M2004" s="39">
        <f t="shared" si="562"/>
        <v>1775.7759341339988</v>
      </c>
      <c r="N2004" s="39">
        <f t="shared" si="567"/>
        <v>584.11612366729969</v>
      </c>
      <c r="O2004" s="40">
        <f>'Estimates from MCMC'!$B$2-L2004</f>
        <v>18490.752123099897</v>
      </c>
      <c r="P2004" s="39">
        <v>51804.0537283827</v>
      </c>
      <c r="Q2004" s="40">
        <f t="shared" si="563"/>
        <v>1233.8058514825971</v>
      </c>
      <c r="R2004" s="39">
        <v>51834.847303654598</v>
      </c>
      <c r="S2004" s="39">
        <f t="shared" si="564"/>
        <v>30.79357527189859</v>
      </c>
      <c r="T2004" s="39">
        <f t="shared" si="568"/>
        <v>1264.5994267544957</v>
      </c>
      <c r="U2004" s="39">
        <v>58305.803073188901</v>
      </c>
      <c r="V2004" s="39">
        <f t="shared" si="565"/>
        <v>7735.5551962887985</v>
      </c>
      <c r="W2004" s="39">
        <v>59814.004379822101</v>
      </c>
      <c r="X2004" s="39">
        <f t="shared" si="566"/>
        <v>243.60187987870449</v>
      </c>
      <c r="Y2004" s="39">
        <f t="shared" si="569"/>
        <v>9243.7565029219986</v>
      </c>
      <c r="Z2004" s="39">
        <f t="shared" si="570"/>
        <v>9246.9956201778987</v>
      </c>
      <c r="AA2004" s="45">
        <f t="shared" si="571"/>
        <v>6.8390913378513829E-2</v>
      </c>
      <c r="AB2004" s="45">
        <f t="shared" si="572"/>
        <v>0.4183472443300465</v>
      </c>
      <c r="AC2004" s="45">
        <f t="shared" si="573"/>
        <v>1.3174254798125846E-2</v>
      </c>
      <c r="AD2004" s="45">
        <f t="shared" si="574"/>
        <v>0.49991241250668617</v>
      </c>
      <c r="AE2004" s="45">
        <f t="shared" si="575"/>
        <v>0.50008758749331383</v>
      </c>
      <c r="AF2004" s="43">
        <f>('Estimates from MCMC'!$B$2-'MCMC runs'!W2004)/'Estimates from MCMC'!$B$2</f>
        <v>0.13389605740110769</v>
      </c>
    </row>
    <row r="2005" spans="1:32" x14ac:dyDescent="0.3">
      <c r="A2005" s="38">
        <v>4458</v>
      </c>
      <c r="B2005" s="38">
        <v>2180342.241342172</v>
      </c>
      <c r="C2005" s="39">
        <v>52997.400723824503</v>
      </c>
      <c r="D2005" s="39">
        <v>51926.044260291499</v>
      </c>
      <c r="E2005" s="39">
        <f t="shared" si="558"/>
        <v>1071.356463533004</v>
      </c>
      <c r="F2005" s="39">
        <v>52934.090531955801</v>
      </c>
      <c r="G2005" s="40">
        <f t="shared" si="559"/>
        <v>63.310191868702532</v>
      </c>
      <c r="H2005" s="39">
        <v>52905.883343818597</v>
      </c>
      <c r="I2005" s="39">
        <f t="shared" si="560"/>
        <v>91.517380005905579</v>
      </c>
      <c r="J2005" s="39">
        <v>51772.016153244302</v>
      </c>
      <c r="K2005" s="40">
        <f t="shared" si="561"/>
        <v>1225.3845705802014</v>
      </c>
      <c r="L2005" s="39">
        <v>51174.272312988702</v>
      </c>
      <c r="M2005" s="39">
        <f t="shared" si="562"/>
        <v>1823.1284108358013</v>
      </c>
      <c r="N2005" s="39">
        <f t="shared" si="567"/>
        <v>597.74384025559993</v>
      </c>
      <c r="O2005" s="40">
        <f>'Estimates from MCMC'!$B$2-L2005</f>
        <v>17886.727687011298</v>
      </c>
      <c r="P2005" s="39">
        <v>52444.708257351602</v>
      </c>
      <c r="Q2005" s="40">
        <f t="shared" si="563"/>
        <v>1270.4359443629</v>
      </c>
      <c r="R2005" s="39">
        <v>52476.026547295201</v>
      </c>
      <c r="S2005" s="39">
        <f t="shared" si="564"/>
        <v>31.318289943599666</v>
      </c>
      <c r="T2005" s="39">
        <f t="shared" si="568"/>
        <v>1301.7542343064997</v>
      </c>
      <c r="U2005" s="39">
        <v>59064.963568584601</v>
      </c>
      <c r="V2005" s="39">
        <f t="shared" si="565"/>
        <v>7890.6912555958988</v>
      </c>
      <c r="W2005" s="39">
        <v>60620.512307218502</v>
      </c>
      <c r="X2005" s="39">
        <f t="shared" si="566"/>
        <v>253.79450432740123</v>
      </c>
      <c r="Y2005" s="39">
        <f t="shared" si="569"/>
        <v>9446.2399942297998</v>
      </c>
      <c r="Z2005" s="39">
        <f t="shared" si="570"/>
        <v>8440.4876927814985</v>
      </c>
      <c r="AA2005" s="45">
        <f t="shared" si="571"/>
        <v>7.2777662694098438E-2</v>
      </c>
      <c r="AB2005" s="45">
        <f t="shared" si="572"/>
        <v>0.4411478384235612</v>
      </c>
      <c r="AC2005" s="45">
        <f t="shared" si="573"/>
        <v>1.4188984635333702E-2</v>
      </c>
      <c r="AD2005" s="45">
        <f t="shared" si="574"/>
        <v>0.52811448575299336</v>
      </c>
      <c r="AE2005" s="45">
        <f t="shared" si="575"/>
        <v>0.47188551424700664</v>
      </c>
      <c r="AF2005" s="43">
        <f>('Estimates from MCMC'!$B$2-'MCMC runs'!W2005)/'Estimates from MCMC'!$B$2</f>
        <v>0.1222178609168923</v>
      </c>
    </row>
    <row r="2006" spans="1:32" x14ac:dyDescent="0.3">
      <c r="A2006" s="38">
        <v>709</v>
      </c>
      <c r="B2006" s="38">
        <v>1938516.7695556812</v>
      </c>
      <c r="C2006" s="39">
        <v>52109.579518371604</v>
      </c>
      <c r="D2006" s="39">
        <v>51058.811600310903</v>
      </c>
      <c r="E2006" s="39">
        <f t="shared" si="558"/>
        <v>1050.767918060701</v>
      </c>
      <c r="F2006" s="39">
        <v>52050.4196980755</v>
      </c>
      <c r="G2006" s="40">
        <f t="shared" si="559"/>
        <v>59.159820296103135</v>
      </c>
      <c r="H2006" s="39">
        <v>52020.062779979598</v>
      </c>
      <c r="I2006" s="39">
        <f t="shared" si="560"/>
        <v>89.516738392005209</v>
      </c>
      <c r="J2006" s="39">
        <v>50910.925798553799</v>
      </c>
      <c r="K2006" s="40">
        <f t="shared" si="561"/>
        <v>1198.6537198178048</v>
      </c>
      <c r="L2006" s="39">
        <v>50326.261544367502</v>
      </c>
      <c r="M2006" s="39">
        <f t="shared" si="562"/>
        <v>1783.3179740041014</v>
      </c>
      <c r="N2006" s="39">
        <f t="shared" si="567"/>
        <v>584.6642541862966</v>
      </c>
      <c r="O2006" s="40">
        <f>'Estimates from MCMC'!$B$2-L2006</f>
        <v>18734.738455632498</v>
      </c>
      <c r="P2006" s="39">
        <v>51562.4753727551</v>
      </c>
      <c r="Q2006" s="40">
        <f t="shared" si="563"/>
        <v>1236.2138283875975</v>
      </c>
      <c r="R2006" s="39">
        <v>51593.388976950002</v>
      </c>
      <c r="S2006" s="39">
        <f t="shared" si="564"/>
        <v>30.913604194902291</v>
      </c>
      <c r="T2006" s="39">
        <f t="shared" si="568"/>
        <v>1267.1274325824998</v>
      </c>
      <c r="U2006" s="39">
        <v>58111.864960430299</v>
      </c>
      <c r="V2006" s="39">
        <f t="shared" si="565"/>
        <v>7785.6034160627969</v>
      </c>
      <c r="W2006" s="39">
        <v>59627.5672307118</v>
      </c>
      <c r="X2006" s="39">
        <f t="shared" si="566"/>
        <v>248.57483769900136</v>
      </c>
      <c r="Y2006" s="39">
        <f t="shared" si="569"/>
        <v>9301.305686344298</v>
      </c>
      <c r="Z2006" s="39">
        <f t="shared" si="570"/>
        <v>9433.4327692881998</v>
      </c>
      <c r="AA2006" s="45">
        <f t="shared" si="571"/>
        <v>6.7635181328167662E-2</v>
      </c>
      <c r="AB2006" s="45">
        <f t="shared" si="572"/>
        <v>0.4155704353439798</v>
      </c>
      <c r="AC2006" s="45">
        <f t="shared" si="573"/>
        <v>1.3268124254185608E-2</v>
      </c>
      <c r="AD2006" s="45">
        <f t="shared" si="574"/>
        <v>0.49647374092633306</v>
      </c>
      <c r="AE2006" s="45">
        <f t="shared" si="575"/>
        <v>0.50352625907366688</v>
      </c>
      <c r="AF2006" s="43">
        <f>('Estimates from MCMC'!$B$2-'MCMC runs'!W2006)/'Estimates from MCMC'!$B$2</f>
        <v>0.13659565846553337</v>
      </c>
    </row>
    <row r="2007" spans="1:32" x14ac:dyDescent="0.3">
      <c r="A2007" s="38">
        <v>1951</v>
      </c>
      <c r="B2007" s="38">
        <v>1931063.4429934407</v>
      </c>
      <c r="C2007" s="39">
        <v>51911.9154115036</v>
      </c>
      <c r="D2007" s="39">
        <v>50857.290253080202</v>
      </c>
      <c r="E2007" s="39">
        <f t="shared" si="558"/>
        <v>1054.6251584233978</v>
      </c>
      <c r="F2007" s="39">
        <v>51850.831057989402</v>
      </c>
      <c r="G2007" s="40">
        <f t="shared" si="559"/>
        <v>61.084353514197574</v>
      </c>
      <c r="H2007" s="39">
        <v>51822.761575656397</v>
      </c>
      <c r="I2007" s="39">
        <f t="shared" si="560"/>
        <v>89.153835847202572</v>
      </c>
      <c r="J2007" s="39">
        <v>50707.809522575997</v>
      </c>
      <c r="K2007" s="40">
        <f t="shared" si="561"/>
        <v>1204.1058889276028</v>
      </c>
      <c r="L2007" s="39">
        <v>50125.4117100199</v>
      </c>
      <c r="M2007" s="39">
        <f t="shared" si="562"/>
        <v>1786.5037014836998</v>
      </c>
      <c r="N2007" s="39">
        <f t="shared" si="567"/>
        <v>582.39781255609705</v>
      </c>
      <c r="O2007" s="40">
        <f>'Estimates from MCMC'!$B$2-L2007</f>
        <v>18935.5882899801</v>
      </c>
      <c r="P2007" s="39">
        <v>51363.092402894799</v>
      </c>
      <c r="Q2007" s="40">
        <f t="shared" si="563"/>
        <v>1237.6806928748993</v>
      </c>
      <c r="R2007" s="39">
        <v>51393.5803531243</v>
      </c>
      <c r="S2007" s="39">
        <f t="shared" si="564"/>
        <v>30.487950229500711</v>
      </c>
      <c r="T2007" s="39">
        <f t="shared" si="568"/>
        <v>1268.1686431044</v>
      </c>
      <c r="U2007" s="39">
        <v>57935.7226129021</v>
      </c>
      <c r="V2007" s="39">
        <f t="shared" si="565"/>
        <v>7810.3109028822</v>
      </c>
      <c r="W2007" s="39">
        <v>59454.597101311003</v>
      </c>
      <c r="X2007" s="39">
        <f t="shared" si="566"/>
        <v>250.70584530450287</v>
      </c>
      <c r="Y2007" s="39">
        <f t="shared" si="569"/>
        <v>9329.1853912911029</v>
      </c>
      <c r="Z2007" s="39">
        <f t="shared" si="570"/>
        <v>9606.4028986889971</v>
      </c>
      <c r="AA2007" s="45">
        <f t="shared" si="571"/>
        <v>6.6972761748070972E-2</v>
      </c>
      <c r="AB2007" s="45">
        <f t="shared" si="572"/>
        <v>0.41246729614495692</v>
      </c>
      <c r="AC2007" s="45">
        <f t="shared" si="573"/>
        <v>1.3239929040766357E-2</v>
      </c>
      <c r="AD2007" s="45">
        <f t="shared" si="574"/>
        <v>0.49267998693379422</v>
      </c>
      <c r="AE2007" s="45">
        <f t="shared" si="575"/>
        <v>0.50732001306620578</v>
      </c>
      <c r="AF2007" s="43">
        <f>('Estimates from MCMC'!$B$2-'MCMC runs'!W2007)/'Estimates from MCMC'!$B$2</f>
        <v>0.13910025772417134</v>
      </c>
    </row>
    <row r="2008" spans="1:32" x14ac:dyDescent="0.3">
      <c r="A2008" s="38">
        <v>3117</v>
      </c>
      <c r="B2008" s="38">
        <v>1989848.1690937129</v>
      </c>
      <c r="C2008" s="39">
        <v>52560.469321514604</v>
      </c>
      <c r="D2008" s="39">
        <v>51505.918915339898</v>
      </c>
      <c r="E2008" s="39">
        <f t="shared" si="558"/>
        <v>1054.5504061747051</v>
      </c>
      <c r="F2008" s="39">
        <v>52502.709085846</v>
      </c>
      <c r="G2008" s="40">
        <f t="shared" si="559"/>
        <v>57.760235668603855</v>
      </c>
      <c r="H2008" s="39">
        <v>52470.963904168399</v>
      </c>
      <c r="I2008" s="39">
        <f t="shared" si="560"/>
        <v>89.505417346204922</v>
      </c>
      <c r="J2008" s="39">
        <v>51359.381392513897</v>
      </c>
      <c r="K2008" s="40">
        <f t="shared" si="561"/>
        <v>1201.0879290007069</v>
      </c>
      <c r="L2008" s="39">
        <v>50896.7837678836</v>
      </c>
      <c r="M2008" s="39">
        <f t="shared" si="562"/>
        <v>1663.6855536310031</v>
      </c>
      <c r="N2008" s="39">
        <f t="shared" si="567"/>
        <v>462.5976246302962</v>
      </c>
      <c r="O2008" s="40">
        <f>'Estimates from MCMC'!$B$2-L2008</f>
        <v>18164.2162321164</v>
      </c>
      <c r="P2008" s="39">
        <v>52034.450709310702</v>
      </c>
      <c r="Q2008" s="40">
        <f t="shared" si="563"/>
        <v>1137.6669414271018</v>
      </c>
      <c r="R2008" s="39">
        <v>52063.0636578263</v>
      </c>
      <c r="S2008" s="39">
        <f t="shared" si="564"/>
        <v>28.612948515597964</v>
      </c>
      <c r="T2008" s="39">
        <f t="shared" si="568"/>
        <v>1166.2798899426998</v>
      </c>
      <c r="U2008" s="39">
        <v>58934.328004400501</v>
      </c>
      <c r="V2008" s="39">
        <f t="shared" si="565"/>
        <v>8037.5442365169001</v>
      </c>
      <c r="W2008" s="39">
        <v>60330.3811600306</v>
      </c>
      <c r="X2008" s="39">
        <f t="shared" si="566"/>
        <v>229.77326568739954</v>
      </c>
      <c r="Y2008" s="39">
        <f t="shared" si="569"/>
        <v>9433.5973921469995</v>
      </c>
      <c r="Z2008" s="39">
        <f t="shared" si="570"/>
        <v>8730.6188399694001</v>
      </c>
      <c r="AA2008" s="45">
        <f t="shared" si="571"/>
        <v>6.4207553744079771E-2</v>
      </c>
      <c r="AB2008" s="45">
        <f t="shared" si="572"/>
        <v>0.44249331398651859</v>
      </c>
      <c r="AC2008" s="45">
        <f t="shared" si="573"/>
        <v>1.2649775952409898E-2</v>
      </c>
      <c r="AD2008" s="45">
        <f t="shared" si="574"/>
        <v>0.51935064368300832</v>
      </c>
      <c r="AE2008" s="45">
        <f t="shared" si="575"/>
        <v>0.48064935631699174</v>
      </c>
      <c r="AF2008" s="43">
        <f>('Estimates from MCMC'!$B$2-'MCMC runs'!W2008)/'Estimates from MCMC'!$B$2</f>
        <v>0.12641894614861354</v>
      </c>
    </row>
    <row r="2009" spans="1:32" x14ac:dyDescent="0.3">
      <c r="A2009" s="38">
        <v>1048</v>
      </c>
      <c r="B2009" s="38">
        <v>1995791.72055559</v>
      </c>
      <c r="C2009" s="39">
        <v>53260.971085762998</v>
      </c>
      <c r="D2009" s="39">
        <v>52190.912810595502</v>
      </c>
      <c r="E2009" s="39">
        <f t="shared" si="558"/>
        <v>1070.0582751674956</v>
      </c>
      <c r="F2009" s="39">
        <v>53199.364895928797</v>
      </c>
      <c r="G2009" s="40">
        <f t="shared" si="559"/>
        <v>61.606189834201359</v>
      </c>
      <c r="H2009" s="39">
        <v>53168.823242505801</v>
      </c>
      <c r="I2009" s="39">
        <f t="shared" si="560"/>
        <v>92.147843257196655</v>
      </c>
      <c r="J2009" s="39">
        <v>52037.953662153202</v>
      </c>
      <c r="K2009" s="40">
        <f t="shared" si="561"/>
        <v>1223.0174236097955</v>
      </c>
      <c r="L2009" s="39">
        <v>51435.963456624697</v>
      </c>
      <c r="M2009" s="39">
        <f t="shared" si="562"/>
        <v>1825.0076291383011</v>
      </c>
      <c r="N2009" s="39">
        <f t="shared" si="567"/>
        <v>601.99020552850561</v>
      </c>
      <c r="O2009" s="40">
        <f>'Estimates from MCMC'!$B$2-L2009</f>
        <v>17625.036543375303</v>
      </c>
      <c r="P2009" s="39">
        <v>52701.558984263102</v>
      </c>
      <c r="Q2009" s="40">
        <f t="shared" si="563"/>
        <v>1265.5955276384047</v>
      </c>
      <c r="R2009" s="39">
        <v>52733.557096750897</v>
      </c>
      <c r="S2009" s="39">
        <f t="shared" si="564"/>
        <v>31.998112487795879</v>
      </c>
      <c r="T2009" s="39">
        <f t="shared" si="568"/>
        <v>1297.5936401262006</v>
      </c>
      <c r="U2009" s="39">
        <v>59617.057093449897</v>
      </c>
      <c r="V2009" s="39">
        <f t="shared" si="565"/>
        <v>8181.0936368252005</v>
      </c>
      <c r="W2009" s="39">
        <v>61174.396406317799</v>
      </c>
      <c r="X2009" s="39">
        <f t="shared" si="566"/>
        <v>259.74567274170113</v>
      </c>
      <c r="Y2009" s="39">
        <f t="shared" si="569"/>
        <v>9738.4329496931023</v>
      </c>
      <c r="Z2009" s="39">
        <f t="shared" si="570"/>
        <v>7886.6035936822009</v>
      </c>
      <c r="AA2009" s="45">
        <f t="shared" si="571"/>
        <v>7.3622181544578141E-2</v>
      </c>
      <c r="AB2009" s="45">
        <f t="shared" si="572"/>
        <v>0.46417456308198218</v>
      </c>
      <c r="AC2009" s="45">
        <f t="shared" si="573"/>
        <v>1.473731257818761E-2</v>
      </c>
      <c r="AD2009" s="45">
        <f t="shared" si="574"/>
        <v>0.55253405720474791</v>
      </c>
      <c r="AE2009" s="45">
        <f t="shared" si="575"/>
        <v>0.44746594279525209</v>
      </c>
      <c r="AF2009" s="43">
        <f>('Estimates from MCMC'!$B$2-'MCMC runs'!W2009)/'Estimates from MCMC'!$B$2</f>
        <v>0.11419764546824113</v>
      </c>
    </row>
    <row r="2010" spans="1:32" x14ac:dyDescent="0.3">
      <c r="A2010" s="38">
        <v>4269</v>
      </c>
      <c r="B2010" s="38">
        <v>2022618.7958185808</v>
      </c>
      <c r="C2010" s="39">
        <v>52627.997570775398</v>
      </c>
      <c r="D2010" s="39">
        <v>51586.723950419902</v>
      </c>
      <c r="E2010" s="39">
        <f t="shared" si="558"/>
        <v>1041.273620355496</v>
      </c>
      <c r="F2010" s="39">
        <v>52556.433718056898</v>
      </c>
      <c r="G2010" s="40">
        <f t="shared" si="559"/>
        <v>71.563852718500129</v>
      </c>
      <c r="H2010" s="39">
        <v>52537.748412962799</v>
      </c>
      <c r="I2010" s="39">
        <f t="shared" si="560"/>
        <v>90.249157812599151</v>
      </c>
      <c r="J2010" s="39">
        <v>51425.838244427898</v>
      </c>
      <c r="K2010" s="40">
        <f t="shared" si="561"/>
        <v>1202.1593263475006</v>
      </c>
      <c r="L2010" s="39">
        <v>50835.876064394899</v>
      </c>
      <c r="M2010" s="39">
        <f t="shared" si="562"/>
        <v>1792.1215063804993</v>
      </c>
      <c r="N2010" s="39">
        <f t="shared" si="567"/>
        <v>589.96218003299873</v>
      </c>
      <c r="O2010" s="40">
        <f>'Estimates from MCMC'!$B$2-L2010</f>
        <v>18225.123935605101</v>
      </c>
      <c r="P2010" s="39">
        <v>52080.002970456801</v>
      </c>
      <c r="Q2010" s="40">
        <f t="shared" si="563"/>
        <v>1244.1269060619015</v>
      </c>
      <c r="R2010" s="39">
        <v>52111.182237601803</v>
      </c>
      <c r="S2010" s="39">
        <f t="shared" si="564"/>
        <v>31.179267145002086</v>
      </c>
      <c r="T2010" s="39">
        <f t="shared" si="568"/>
        <v>1275.3061732069036</v>
      </c>
      <c r="U2010" s="39">
        <v>58658.332721232102</v>
      </c>
      <c r="V2010" s="39">
        <f t="shared" si="565"/>
        <v>7822.4566568372029</v>
      </c>
      <c r="W2010" s="39">
        <v>60182.782938324199</v>
      </c>
      <c r="X2010" s="39">
        <f t="shared" si="566"/>
        <v>249.14404388519324</v>
      </c>
      <c r="Y2010" s="39">
        <f t="shared" si="569"/>
        <v>9346.9068739292998</v>
      </c>
      <c r="Z2010" s="39">
        <f t="shared" si="570"/>
        <v>8878.2170616758012</v>
      </c>
      <c r="AA2010" s="45">
        <f t="shared" si="571"/>
        <v>6.9975171511203305E-2</v>
      </c>
      <c r="AB2010" s="45">
        <f t="shared" si="572"/>
        <v>0.4292128099911045</v>
      </c>
      <c r="AC2010" s="45">
        <f t="shared" si="573"/>
        <v>1.3670362120197089E-2</v>
      </c>
      <c r="AD2010" s="45">
        <f t="shared" si="574"/>
        <v>0.51285834362250493</v>
      </c>
      <c r="AE2010" s="45">
        <f t="shared" si="575"/>
        <v>0.48714165637749512</v>
      </c>
      <c r="AF2010" s="43">
        <f>('Estimates from MCMC'!$B$2-'MCMC runs'!W2010)/'Estimates from MCMC'!$B$2</f>
        <v>0.12855616138885625</v>
      </c>
    </row>
    <row r="2011" spans="1:32" x14ac:dyDescent="0.3">
      <c r="A2011" s="38">
        <v>1351</v>
      </c>
      <c r="B2011" s="38">
        <v>1939638.7394333691</v>
      </c>
      <c r="C2011" s="39">
        <v>53186.581488803597</v>
      </c>
      <c r="D2011" s="39">
        <v>52142.302006877297</v>
      </c>
      <c r="E2011" s="39">
        <f t="shared" si="558"/>
        <v>1044.2794819262999</v>
      </c>
      <c r="F2011" s="39">
        <v>53120.569285948899</v>
      </c>
      <c r="G2011" s="40">
        <f t="shared" si="559"/>
        <v>66.012202854697534</v>
      </c>
      <c r="H2011" s="39">
        <v>53097.781141707303</v>
      </c>
      <c r="I2011" s="39">
        <f t="shared" si="560"/>
        <v>88.80034709629399</v>
      </c>
      <c r="J2011" s="39">
        <v>51988.7139580164</v>
      </c>
      <c r="K2011" s="40">
        <f t="shared" si="561"/>
        <v>1197.8675307871963</v>
      </c>
      <c r="L2011" s="39">
        <v>51408.376844001999</v>
      </c>
      <c r="M2011" s="39">
        <f t="shared" si="562"/>
        <v>1778.2046448015972</v>
      </c>
      <c r="N2011" s="39">
        <f t="shared" si="567"/>
        <v>580.33711401440087</v>
      </c>
      <c r="O2011" s="40">
        <f>'Estimates from MCMC'!$B$2-L2011</f>
        <v>17652.623155998001</v>
      </c>
      <c r="P2011" s="39">
        <v>52636.8433154265</v>
      </c>
      <c r="Q2011" s="40">
        <f t="shared" si="563"/>
        <v>1228.4664714245009</v>
      </c>
      <c r="R2011" s="39">
        <v>52667.3665369476</v>
      </c>
      <c r="S2011" s="39">
        <f t="shared" si="564"/>
        <v>30.523221521099913</v>
      </c>
      <c r="T2011" s="39">
        <f t="shared" si="568"/>
        <v>1258.9896929456008</v>
      </c>
      <c r="U2011" s="39">
        <v>59475.519608554001</v>
      </c>
      <c r="V2011" s="39">
        <f t="shared" si="565"/>
        <v>8067.1427645520016</v>
      </c>
      <c r="W2011" s="39">
        <v>60986.052118054104</v>
      </c>
      <c r="X2011" s="39">
        <f t="shared" si="566"/>
        <v>251.54281655450177</v>
      </c>
      <c r="Y2011" s="39">
        <f t="shared" si="569"/>
        <v>9577.6752740521042</v>
      </c>
      <c r="Z2011" s="39">
        <f t="shared" si="570"/>
        <v>8074.9478819458964</v>
      </c>
      <c r="AA2011" s="45">
        <f t="shared" si="571"/>
        <v>7.1320261120388889E-2</v>
      </c>
      <c r="AB2011" s="45">
        <f t="shared" si="572"/>
        <v>0.45699399422181353</v>
      </c>
      <c r="AC2011" s="45">
        <f t="shared" si="573"/>
        <v>1.4249599865787237E-2</v>
      </c>
      <c r="AD2011" s="45">
        <f t="shared" si="574"/>
        <v>0.54256385520798966</v>
      </c>
      <c r="AE2011" s="45">
        <f t="shared" si="575"/>
        <v>0.45743614479201039</v>
      </c>
      <c r="AF2011" s="43">
        <f>('Estimates from MCMC'!$B$2-'MCMC runs'!W2011)/'Estimates from MCMC'!$B$2</f>
        <v>0.11692486181702982</v>
      </c>
    </row>
    <row r="2012" spans="1:32" x14ac:dyDescent="0.3">
      <c r="A2012" s="38">
        <v>779</v>
      </c>
      <c r="B2012" s="38">
        <v>2020523.3820431209</v>
      </c>
      <c r="C2012" s="39">
        <v>52199.163553793602</v>
      </c>
      <c r="D2012" s="39">
        <v>51144.362200337397</v>
      </c>
      <c r="E2012" s="39">
        <f t="shared" si="558"/>
        <v>1054.8013534562051</v>
      </c>
      <c r="F2012" s="39">
        <v>52141.855047961501</v>
      </c>
      <c r="G2012" s="40">
        <f t="shared" si="559"/>
        <v>57.308505832101218</v>
      </c>
      <c r="H2012" s="39">
        <v>52109.002490763203</v>
      </c>
      <c r="I2012" s="39">
        <f t="shared" si="560"/>
        <v>90.161063030398509</v>
      </c>
      <c r="J2012" s="39">
        <v>50997.525262387397</v>
      </c>
      <c r="K2012" s="40">
        <f t="shared" si="561"/>
        <v>1201.6382914062051</v>
      </c>
      <c r="L2012" s="39">
        <v>50408.608120889599</v>
      </c>
      <c r="M2012" s="39">
        <f t="shared" si="562"/>
        <v>1790.5554329040024</v>
      </c>
      <c r="N2012" s="39">
        <f t="shared" si="567"/>
        <v>588.91714149779727</v>
      </c>
      <c r="O2012" s="40">
        <f>'Estimates from MCMC'!$B$2-L2012</f>
        <v>18652.391879110401</v>
      </c>
      <c r="P2012" s="39">
        <v>51651.355881964497</v>
      </c>
      <c r="Q2012" s="40">
        <f t="shared" si="563"/>
        <v>1242.7477610748974</v>
      </c>
      <c r="R2012" s="39">
        <v>51682.569940199297</v>
      </c>
      <c r="S2012" s="39">
        <f t="shared" si="564"/>
        <v>31.214058234800177</v>
      </c>
      <c r="T2012" s="39">
        <f t="shared" si="568"/>
        <v>1273.9618193096976</v>
      </c>
      <c r="U2012" s="39">
        <v>58154.7830526014</v>
      </c>
      <c r="V2012" s="39">
        <f t="shared" si="565"/>
        <v>7746.174931711801</v>
      </c>
      <c r="W2012" s="39">
        <v>59677.543971559397</v>
      </c>
      <c r="X2012" s="39">
        <f t="shared" si="566"/>
        <v>248.79909964829858</v>
      </c>
      <c r="Y2012" s="39">
        <f t="shared" si="569"/>
        <v>9268.9358506697972</v>
      </c>
      <c r="Z2012" s="39">
        <f t="shared" si="570"/>
        <v>9383.4560284406034</v>
      </c>
      <c r="AA2012" s="45">
        <f t="shared" si="571"/>
        <v>6.8300185175524927E-2</v>
      </c>
      <c r="AB2012" s="45">
        <f t="shared" si="572"/>
        <v>0.41529123888862041</v>
      </c>
      <c r="AC2012" s="45">
        <f t="shared" si="573"/>
        <v>1.3338723594314955E-2</v>
      </c>
      <c r="AD2012" s="45">
        <f t="shared" si="574"/>
        <v>0.49693014765846033</v>
      </c>
      <c r="AE2012" s="45">
        <f t="shared" si="575"/>
        <v>0.50306985234153967</v>
      </c>
      <c r="AF2012" s="43">
        <f>('Estimates from MCMC'!$B$2-'MCMC runs'!W2012)/'Estimates from MCMC'!$B$2</f>
        <v>0.13587199763166771</v>
      </c>
    </row>
    <row r="2013" spans="1:32" x14ac:dyDescent="0.3">
      <c r="A2013" s="38">
        <v>1867</v>
      </c>
      <c r="B2013" s="38">
        <v>2020523.3820431209</v>
      </c>
      <c r="C2013" s="39">
        <v>52199.163553793602</v>
      </c>
      <c r="D2013" s="39">
        <v>51144.362200337397</v>
      </c>
      <c r="E2013" s="39">
        <f t="shared" si="558"/>
        <v>1054.8013534562051</v>
      </c>
      <c r="F2013" s="39">
        <v>52141.855047961501</v>
      </c>
      <c r="G2013" s="40">
        <f t="shared" si="559"/>
        <v>57.308505832101218</v>
      </c>
      <c r="H2013" s="39">
        <v>52109.002490763203</v>
      </c>
      <c r="I2013" s="39">
        <f t="shared" si="560"/>
        <v>90.161063030398509</v>
      </c>
      <c r="J2013" s="39">
        <v>50997.525262387397</v>
      </c>
      <c r="K2013" s="40">
        <f t="shared" si="561"/>
        <v>1201.6382914062051</v>
      </c>
      <c r="L2013" s="39">
        <v>50408.608120889599</v>
      </c>
      <c r="M2013" s="39">
        <f t="shared" si="562"/>
        <v>1790.5554329040024</v>
      </c>
      <c r="N2013" s="39">
        <f t="shared" si="567"/>
        <v>588.91714149779727</v>
      </c>
      <c r="O2013" s="40">
        <f>'Estimates from MCMC'!$B$2-L2013</f>
        <v>18652.391879110401</v>
      </c>
      <c r="P2013" s="39">
        <v>51651.355881964497</v>
      </c>
      <c r="Q2013" s="40">
        <f t="shared" si="563"/>
        <v>1242.7477610748974</v>
      </c>
      <c r="R2013" s="39">
        <v>51682.569940199297</v>
      </c>
      <c r="S2013" s="39">
        <f t="shared" si="564"/>
        <v>31.214058234800177</v>
      </c>
      <c r="T2013" s="39">
        <f t="shared" si="568"/>
        <v>1273.9618193096976</v>
      </c>
      <c r="U2013" s="39">
        <v>58154.7830526014</v>
      </c>
      <c r="V2013" s="39">
        <f t="shared" si="565"/>
        <v>7746.174931711801</v>
      </c>
      <c r="W2013" s="39">
        <v>59677.543971559397</v>
      </c>
      <c r="X2013" s="39">
        <f t="shared" si="566"/>
        <v>248.79909964829858</v>
      </c>
      <c r="Y2013" s="39">
        <f t="shared" si="569"/>
        <v>9268.9358506697972</v>
      </c>
      <c r="Z2013" s="39">
        <f t="shared" si="570"/>
        <v>9383.4560284406034</v>
      </c>
      <c r="AA2013" s="45">
        <f t="shared" si="571"/>
        <v>6.8300185175524927E-2</v>
      </c>
      <c r="AB2013" s="45">
        <f t="shared" si="572"/>
        <v>0.41529123888862041</v>
      </c>
      <c r="AC2013" s="45">
        <f t="shared" si="573"/>
        <v>1.3338723594314955E-2</v>
      </c>
      <c r="AD2013" s="45">
        <f t="shared" si="574"/>
        <v>0.49693014765846033</v>
      </c>
      <c r="AE2013" s="45">
        <f t="shared" si="575"/>
        <v>0.50306985234153967</v>
      </c>
      <c r="AF2013" s="43">
        <f>('Estimates from MCMC'!$B$2-'MCMC runs'!W2013)/'Estimates from MCMC'!$B$2</f>
        <v>0.13587199763166771</v>
      </c>
    </row>
    <row r="2014" spans="1:32" x14ac:dyDescent="0.3">
      <c r="A2014" s="38">
        <v>592</v>
      </c>
      <c r="B2014" s="38">
        <v>2084838.9549673051</v>
      </c>
      <c r="C2014" s="39">
        <v>52520.163567259697</v>
      </c>
      <c r="D2014" s="39">
        <v>51446.840081289403</v>
      </c>
      <c r="E2014" s="39">
        <f t="shared" si="558"/>
        <v>1073.3234859702934</v>
      </c>
      <c r="F2014" s="39">
        <v>52469.594726976</v>
      </c>
      <c r="G2014" s="40">
        <f t="shared" si="559"/>
        <v>50.568840283696773</v>
      </c>
      <c r="H2014" s="39">
        <v>52429.161421808101</v>
      </c>
      <c r="I2014" s="39">
        <f t="shared" si="560"/>
        <v>91.002145451595425</v>
      </c>
      <c r="J2014" s="39">
        <v>51305.693504262097</v>
      </c>
      <c r="K2014" s="40">
        <f t="shared" si="561"/>
        <v>1214.4700629975996</v>
      </c>
      <c r="L2014" s="39">
        <v>50711.1797476555</v>
      </c>
      <c r="M2014" s="39">
        <f t="shared" si="562"/>
        <v>1808.9838196041965</v>
      </c>
      <c r="N2014" s="39">
        <f t="shared" si="567"/>
        <v>594.51375660659687</v>
      </c>
      <c r="O2014" s="40">
        <f>'Estimates from MCMC'!$B$2-L2014</f>
        <v>18349.8202523445</v>
      </c>
      <c r="P2014" s="39">
        <v>51967.982007428604</v>
      </c>
      <c r="Q2014" s="40">
        <f t="shared" si="563"/>
        <v>1256.8022597731033</v>
      </c>
      <c r="R2014" s="39">
        <v>51999.313054549697</v>
      </c>
      <c r="S2014" s="39">
        <f t="shared" si="564"/>
        <v>31.331047121093434</v>
      </c>
      <c r="T2014" s="39">
        <f t="shared" si="568"/>
        <v>1288.1333068941967</v>
      </c>
      <c r="U2014" s="39">
        <v>58614.6102673067</v>
      </c>
      <c r="V2014" s="39">
        <f t="shared" si="565"/>
        <v>7903.4305196511996</v>
      </c>
      <c r="W2014" s="39">
        <v>60155.797615451302</v>
      </c>
      <c r="X2014" s="39">
        <f t="shared" si="566"/>
        <v>253.05404125040513</v>
      </c>
      <c r="Y2014" s="39">
        <f t="shared" si="569"/>
        <v>9444.6178677958014</v>
      </c>
      <c r="Z2014" s="39">
        <f t="shared" si="570"/>
        <v>8905.2023845486983</v>
      </c>
      <c r="AA2014" s="45">
        <f t="shared" si="571"/>
        <v>7.0198688007835713E-2</v>
      </c>
      <c r="AB2014" s="45">
        <f t="shared" si="572"/>
        <v>0.43070887948569431</v>
      </c>
      <c r="AC2014" s="45">
        <f t="shared" si="573"/>
        <v>1.3790546052791617E-2</v>
      </c>
      <c r="AD2014" s="45">
        <f t="shared" si="574"/>
        <v>0.51469811354632167</v>
      </c>
      <c r="AE2014" s="45">
        <f t="shared" si="575"/>
        <v>0.48530188645367839</v>
      </c>
      <c r="AF2014" s="43">
        <f>('Estimates from MCMC'!$B$2-'MCMC runs'!W2014)/'Estimates from MCMC'!$B$2</f>
        <v>0.12894690758240829</v>
      </c>
    </row>
    <row r="2015" spans="1:32" x14ac:dyDescent="0.3">
      <c r="A2015" s="38">
        <v>3755</v>
      </c>
      <c r="B2015" s="38">
        <v>2181686.375950064</v>
      </c>
      <c r="C2015" s="39">
        <v>52579.199040432002</v>
      </c>
      <c r="D2015" s="39">
        <v>51548.431997577303</v>
      </c>
      <c r="E2015" s="39">
        <f t="shared" si="558"/>
        <v>1030.767042854699</v>
      </c>
      <c r="F2015" s="39">
        <v>52518.079375780202</v>
      </c>
      <c r="G2015" s="40">
        <f t="shared" si="559"/>
        <v>61.119664651800122</v>
      </c>
      <c r="H2015" s="39">
        <v>52491.087476339097</v>
      </c>
      <c r="I2015" s="39">
        <f t="shared" si="560"/>
        <v>88.11156409290561</v>
      </c>
      <c r="J2015" s="39">
        <v>51399.861356855297</v>
      </c>
      <c r="K2015" s="40">
        <f t="shared" si="561"/>
        <v>1179.3376835767049</v>
      </c>
      <c r="L2015" s="39">
        <v>50823.547410089901</v>
      </c>
      <c r="M2015" s="39">
        <f t="shared" si="562"/>
        <v>1755.6516303421013</v>
      </c>
      <c r="N2015" s="39">
        <f t="shared" si="567"/>
        <v>576.31394676539639</v>
      </c>
      <c r="O2015" s="40">
        <f>'Estimates from MCMC'!$B$2-L2015</f>
        <v>18237.452589910099</v>
      </c>
      <c r="P2015" s="39">
        <v>52037.1595184826</v>
      </c>
      <c r="Q2015" s="40">
        <f t="shared" si="563"/>
        <v>1213.6121083926992</v>
      </c>
      <c r="R2015" s="39">
        <v>52067.583361183402</v>
      </c>
      <c r="S2015" s="39">
        <f t="shared" si="564"/>
        <v>30.423842700802197</v>
      </c>
      <c r="T2015" s="39">
        <f t="shared" si="568"/>
        <v>1244.0359510935014</v>
      </c>
      <c r="U2015" s="39">
        <v>58763.1526470916</v>
      </c>
      <c r="V2015" s="39">
        <f t="shared" si="565"/>
        <v>7939.6052370016987</v>
      </c>
      <c r="W2015" s="39">
        <v>60250.998012861201</v>
      </c>
      <c r="X2015" s="39">
        <f t="shared" si="566"/>
        <v>243.80941467609955</v>
      </c>
      <c r="Y2015" s="39">
        <f t="shared" si="569"/>
        <v>9427.4506027712996</v>
      </c>
      <c r="Z2015" s="39">
        <f t="shared" si="570"/>
        <v>8810.0019871387994</v>
      </c>
      <c r="AA2015" s="45">
        <f t="shared" si="571"/>
        <v>6.8213252095403187E-2</v>
      </c>
      <c r="AB2015" s="45">
        <f t="shared" si="572"/>
        <v>0.43534617556150901</v>
      </c>
      <c r="AC2015" s="45">
        <f t="shared" si="573"/>
        <v>1.3368611294484599E-2</v>
      </c>
      <c r="AD2015" s="45">
        <f t="shared" si="574"/>
        <v>0.51692803895139672</v>
      </c>
      <c r="AE2015" s="45">
        <f t="shared" si="575"/>
        <v>0.48307196104860323</v>
      </c>
      <c r="AF2015" s="43">
        <f>('Estimates from MCMC'!$B$2-'MCMC runs'!W2015)/'Estimates from MCMC'!$B$2</f>
        <v>0.12756841034938388</v>
      </c>
    </row>
    <row r="2016" spans="1:32" x14ac:dyDescent="0.3">
      <c r="A2016" s="38">
        <v>3633</v>
      </c>
      <c r="B2016" s="38">
        <v>2238684.8528010617</v>
      </c>
      <c r="C2016" s="39">
        <v>52653.375312072902</v>
      </c>
      <c r="D2016" s="39">
        <v>51607.717210005103</v>
      </c>
      <c r="E2016" s="39">
        <f t="shared" si="558"/>
        <v>1045.6581020677986</v>
      </c>
      <c r="F2016" s="39">
        <v>52599.3337502098</v>
      </c>
      <c r="G2016" s="40">
        <f t="shared" si="559"/>
        <v>54.041561863101379</v>
      </c>
      <c r="H2016" s="39">
        <v>52564.512168429203</v>
      </c>
      <c r="I2016" s="39">
        <f t="shared" si="560"/>
        <v>88.863143643699004</v>
      </c>
      <c r="J2016" s="39">
        <v>51465.419600925801</v>
      </c>
      <c r="K2016" s="40">
        <f t="shared" si="561"/>
        <v>1187.9557111471004</v>
      </c>
      <c r="L2016" s="39">
        <v>50884.810204629197</v>
      </c>
      <c r="M2016" s="39">
        <f t="shared" si="562"/>
        <v>1768.5651074437046</v>
      </c>
      <c r="N2016" s="39">
        <f t="shared" si="567"/>
        <v>580.60939629660425</v>
      </c>
      <c r="O2016" s="40">
        <f>'Estimates from MCMC'!$B$2-L2016</f>
        <v>18176.189795370803</v>
      </c>
      <c r="P2016" s="39">
        <v>52108.156371104</v>
      </c>
      <c r="Q2016" s="40">
        <f t="shared" si="563"/>
        <v>1223.3461664748029</v>
      </c>
      <c r="R2016" s="39">
        <v>52138.999123292102</v>
      </c>
      <c r="S2016" s="39">
        <f t="shared" si="564"/>
        <v>30.842752188102168</v>
      </c>
      <c r="T2016" s="39">
        <f t="shared" si="568"/>
        <v>1254.1889186629051</v>
      </c>
      <c r="U2016" s="39">
        <v>58700.370685488997</v>
      </c>
      <c r="V2016" s="39">
        <f t="shared" si="565"/>
        <v>7815.5604808598</v>
      </c>
      <c r="W2016" s="39">
        <v>60201.1154119641</v>
      </c>
      <c r="X2016" s="39">
        <f t="shared" si="566"/>
        <v>246.5558078121976</v>
      </c>
      <c r="Y2016" s="39">
        <f t="shared" si="569"/>
        <v>9316.3052073349027</v>
      </c>
      <c r="Z2016" s="39">
        <f t="shared" si="570"/>
        <v>8859.8845880359004</v>
      </c>
      <c r="AA2016" s="45">
        <f t="shared" si="571"/>
        <v>6.9001750795005881E-2</v>
      </c>
      <c r="AB2016" s="45">
        <f t="shared" si="572"/>
        <v>0.4299889343612765</v>
      </c>
      <c r="AC2016" s="45">
        <f t="shared" si="573"/>
        <v>1.3564768556443639E-2</v>
      </c>
      <c r="AD2016" s="45">
        <f t="shared" si="574"/>
        <v>0.51255545371272604</v>
      </c>
      <c r="AE2016" s="45">
        <f t="shared" si="575"/>
        <v>0.48744454628727396</v>
      </c>
      <c r="AF2016" s="43">
        <f>('Estimates from MCMC'!$B$2-'MCMC runs'!W2016)/'Estimates from MCMC'!$B$2</f>
        <v>0.12829070804123746</v>
      </c>
    </row>
    <row r="2017" spans="1:32" x14ac:dyDescent="0.3">
      <c r="A2017" s="38">
        <v>1928</v>
      </c>
      <c r="B2017" s="38">
        <v>2005724.4412536444</v>
      </c>
      <c r="C2017" s="39">
        <v>51960.560523104403</v>
      </c>
      <c r="D2017" s="39">
        <v>50900.6716527756</v>
      </c>
      <c r="E2017" s="39">
        <f t="shared" si="558"/>
        <v>1059.888870328803</v>
      </c>
      <c r="F2017" s="39">
        <v>51909.241673788201</v>
      </c>
      <c r="G2017" s="40">
        <f t="shared" si="559"/>
        <v>51.318849316201522</v>
      </c>
      <c r="H2017" s="39">
        <v>51871.280064705403</v>
      </c>
      <c r="I2017" s="39">
        <f t="shared" si="560"/>
        <v>89.280458399000054</v>
      </c>
      <c r="J2017" s="39">
        <v>50760.582712899297</v>
      </c>
      <c r="K2017" s="40">
        <f t="shared" si="561"/>
        <v>1199.9778102051059</v>
      </c>
      <c r="L2017" s="39">
        <v>50177.437485546099</v>
      </c>
      <c r="M2017" s="39">
        <f t="shared" si="562"/>
        <v>1783.1230375583036</v>
      </c>
      <c r="N2017" s="39">
        <f t="shared" si="567"/>
        <v>583.1452273531977</v>
      </c>
      <c r="O2017" s="40">
        <f>'Estimates from MCMC'!$B$2-L2017</f>
        <v>18883.562514453901</v>
      </c>
      <c r="P2017" s="39">
        <v>51411.762315025502</v>
      </c>
      <c r="Q2017" s="40">
        <f t="shared" si="563"/>
        <v>1234.324829479403</v>
      </c>
      <c r="R2017" s="39">
        <v>51442.5687500438</v>
      </c>
      <c r="S2017" s="39">
        <f t="shared" si="564"/>
        <v>30.806435018297634</v>
      </c>
      <c r="T2017" s="39">
        <f t="shared" si="568"/>
        <v>1265.1312644977006</v>
      </c>
      <c r="U2017" s="39">
        <v>58038.293491758697</v>
      </c>
      <c r="V2017" s="39">
        <f t="shared" si="565"/>
        <v>7860.856006212598</v>
      </c>
      <c r="W2017" s="39">
        <v>59553.550170591298</v>
      </c>
      <c r="X2017" s="39">
        <f t="shared" si="566"/>
        <v>250.12541433489969</v>
      </c>
      <c r="Y2017" s="39">
        <f t="shared" si="569"/>
        <v>9376.1126850451983</v>
      </c>
      <c r="Z2017" s="39">
        <f t="shared" si="570"/>
        <v>9507.4498294087025</v>
      </c>
      <c r="AA2017" s="45">
        <f t="shared" si="571"/>
        <v>6.6996429488839354E-2</v>
      </c>
      <c r="AB2017" s="45">
        <f t="shared" si="572"/>
        <v>0.41628034965307648</v>
      </c>
      <c r="AC2017" s="45">
        <f t="shared" si="573"/>
        <v>1.3245668773752203E-2</v>
      </c>
      <c r="AD2017" s="45">
        <f t="shared" si="574"/>
        <v>0.49652244791566802</v>
      </c>
      <c r="AE2017" s="45">
        <f t="shared" si="575"/>
        <v>0.50347755208433198</v>
      </c>
      <c r="AF2017" s="43">
        <f>('Estimates from MCMC'!$B$2-'MCMC runs'!W2017)/'Estimates from MCMC'!$B$2</f>
        <v>0.13766742198069393</v>
      </c>
    </row>
    <row r="2018" spans="1:32" x14ac:dyDescent="0.3">
      <c r="A2018" s="38">
        <v>4598</v>
      </c>
      <c r="B2018" s="38">
        <v>2099873.9875578741</v>
      </c>
      <c r="C2018" s="39">
        <v>52580.6187513884</v>
      </c>
      <c r="D2018" s="39">
        <v>51542.2545767927</v>
      </c>
      <c r="E2018" s="39">
        <f t="shared" si="558"/>
        <v>1038.3641745956993</v>
      </c>
      <c r="F2018" s="39">
        <v>52505.162397304601</v>
      </c>
      <c r="G2018" s="40">
        <f t="shared" si="559"/>
        <v>75.456354083798942</v>
      </c>
      <c r="H2018" s="39">
        <v>52489.733076557102</v>
      </c>
      <c r="I2018" s="39">
        <f t="shared" si="560"/>
        <v>90.885674831297365</v>
      </c>
      <c r="J2018" s="39">
        <v>51377.043238631297</v>
      </c>
      <c r="K2018" s="40">
        <f t="shared" si="561"/>
        <v>1203.5755127571028</v>
      </c>
      <c r="L2018" s="39">
        <v>50821.516416546001</v>
      </c>
      <c r="M2018" s="39">
        <f t="shared" si="562"/>
        <v>1759.1023348423987</v>
      </c>
      <c r="N2018" s="39">
        <f t="shared" si="567"/>
        <v>555.52682208529586</v>
      </c>
      <c r="O2018" s="40">
        <f>'Estimates from MCMC'!$B$2-L2018</f>
        <v>18239.483583453999</v>
      </c>
      <c r="P2018" s="39">
        <v>52043.231852433302</v>
      </c>
      <c r="Q2018" s="40">
        <f t="shared" si="563"/>
        <v>1221.7154358873013</v>
      </c>
      <c r="R2018" s="39">
        <v>52074.387930397403</v>
      </c>
      <c r="S2018" s="39">
        <f t="shared" si="564"/>
        <v>31.156077964100405</v>
      </c>
      <c r="T2018" s="39">
        <f t="shared" si="568"/>
        <v>1252.8715138514017</v>
      </c>
      <c r="U2018" s="39">
        <v>58563.053956235803</v>
      </c>
      <c r="V2018" s="39">
        <f t="shared" si="565"/>
        <v>7741.5375396898016</v>
      </c>
      <c r="W2018" s="39">
        <v>60054.284991105997</v>
      </c>
      <c r="X2018" s="39">
        <f t="shared" si="566"/>
        <v>238.35952101879229</v>
      </c>
      <c r="Y2018" s="39">
        <f t="shared" si="569"/>
        <v>9232.7685745599956</v>
      </c>
      <c r="Z2018" s="39">
        <f t="shared" si="570"/>
        <v>9006.7150088940034</v>
      </c>
      <c r="AA2018" s="45">
        <f t="shared" si="571"/>
        <v>6.8690076016622956E-2</v>
      </c>
      <c r="AB2018" s="45">
        <f t="shared" si="572"/>
        <v>0.42443841703460072</v>
      </c>
      <c r="AC2018" s="45">
        <f t="shared" si="573"/>
        <v>1.3068326190716323E-2</v>
      </c>
      <c r="AD2018" s="45">
        <f t="shared" si="574"/>
        <v>0.50619681924193993</v>
      </c>
      <c r="AE2018" s="45">
        <f t="shared" si="575"/>
        <v>0.49380318075806001</v>
      </c>
      <c r="AF2018" s="43">
        <f>('Estimates from MCMC'!$B$2-'MCMC runs'!W2018)/'Estimates from MCMC'!$B$2</f>
        <v>0.13041680556166294</v>
      </c>
    </row>
    <row r="2019" spans="1:32" x14ac:dyDescent="0.3">
      <c r="A2019" s="38">
        <v>2553</v>
      </c>
      <c r="B2019" s="38">
        <v>2085492.5021660742</v>
      </c>
      <c r="C2019" s="39">
        <v>53323.821438258899</v>
      </c>
      <c r="D2019" s="39">
        <v>52261.797878234203</v>
      </c>
      <c r="E2019" s="39">
        <f t="shared" si="558"/>
        <v>1062.0235600246961</v>
      </c>
      <c r="F2019" s="39">
        <v>53267.374262742604</v>
      </c>
      <c r="G2019" s="40">
        <f t="shared" si="559"/>
        <v>56.447175516295829</v>
      </c>
      <c r="H2019" s="39">
        <v>53233.829878995602</v>
      </c>
      <c r="I2019" s="39">
        <f t="shared" si="560"/>
        <v>89.991559263296949</v>
      </c>
      <c r="J2019" s="39">
        <v>52116.161767897502</v>
      </c>
      <c r="K2019" s="40">
        <f t="shared" si="561"/>
        <v>1207.6596703613977</v>
      </c>
      <c r="L2019" s="39">
        <v>51528.158846455197</v>
      </c>
      <c r="M2019" s="39">
        <f t="shared" si="562"/>
        <v>1795.6625918037025</v>
      </c>
      <c r="N2019" s="39">
        <f t="shared" si="567"/>
        <v>588.0029214423048</v>
      </c>
      <c r="O2019" s="40">
        <f>'Estimates from MCMC'!$B$2-L2019</f>
        <v>17532.841153544803</v>
      </c>
      <c r="P2019" s="39">
        <v>52774.5129079424</v>
      </c>
      <c r="Q2019" s="40">
        <f t="shared" si="563"/>
        <v>1246.3540614872036</v>
      </c>
      <c r="R2019" s="39">
        <v>52805.416819558297</v>
      </c>
      <c r="S2019" s="39">
        <f t="shared" si="564"/>
        <v>30.903911615896504</v>
      </c>
      <c r="T2019" s="39">
        <f t="shared" si="568"/>
        <v>1277.2579731031001</v>
      </c>
      <c r="U2019" s="39">
        <v>59474.943279903702</v>
      </c>
      <c r="V2019" s="39">
        <f t="shared" si="565"/>
        <v>7946.7844334485053</v>
      </c>
      <c r="W2019" s="39">
        <v>61002.724778882599</v>
      </c>
      <c r="X2019" s="39">
        <f t="shared" si="566"/>
        <v>250.52352587579662</v>
      </c>
      <c r="Y2019" s="39">
        <f t="shared" si="569"/>
        <v>9474.565932427402</v>
      </c>
      <c r="Z2019" s="39">
        <f t="shared" si="570"/>
        <v>8058.2752211174011</v>
      </c>
      <c r="AA2019" s="45">
        <f t="shared" si="571"/>
        <v>7.2849457878357782E-2</v>
      </c>
      <c r="AB2019" s="45">
        <f t="shared" si="572"/>
        <v>0.45325137916063413</v>
      </c>
      <c r="AC2019" s="45">
        <f t="shared" si="573"/>
        <v>1.4288815125958384E-2</v>
      </c>
      <c r="AD2019" s="45">
        <f t="shared" si="574"/>
        <v>0.54038965216495027</v>
      </c>
      <c r="AE2019" s="45">
        <f t="shared" si="575"/>
        <v>0.45961034783504973</v>
      </c>
      <c r="AF2019" s="43">
        <f>('Estimates from MCMC'!$B$2-'MCMC runs'!W2019)/'Estimates from MCMC'!$B$2</f>
        <v>0.11668344248008863</v>
      </c>
    </row>
    <row r="2020" spans="1:32" x14ac:dyDescent="0.3">
      <c r="A2020" s="38">
        <v>3619</v>
      </c>
      <c r="B2020" s="38">
        <v>1960396.1566586646</v>
      </c>
      <c r="C2020" s="39">
        <v>51580.931606078302</v>
      </c>
      <c r="D2020" s="39">
        <v>50555.553107836902</v>
      </c>
      <c r="E2020" s="39">
        <f t="shared" si="558"/>
        <v>1025.3784982413999</v>
      </c>
      <c r="F2020" s="39">
        <v>51505.820585080401</v>
      </c>
      <c r="G2020" s="40">
        <f t="shared" si="559"/>
        <v>75.111020997901505</v>
      </c>
      <c r="H2020" s="39">
        <v>51493.564394546702</v>
      </c>
      <c r="I2020" s="39">
        <f t="shared" si="560"/>
        <v>87.367211531600333</v>
      </c>
      <c r="J2020" s="39">
        <v>50394.197418361</v>
      </c>
      <c r="K2020" s="40">
        <f t="shared" si="561"/>
        <v>1186.7341877173021</v>
      </c>
      <c r="L2020" s="39">
        <v>49823.257875826399</v>
      </c>
      <c r="M2020" s="39">
        <f t="shared" si="562"/>
        <v>1757.6737302519032</v>
      </c>
      <c r="N2020" s="39">
        <f t="shared" si="567"/>
        <v>570.93954253460106</v>
      </c>
      <c r="O2020" s="40">
        <f>'Estimates from MCMC'!$B$2-L2020</f>
        <v>19237.742124173601</v>
      </c>
      <c r="P2020" s="39">
        <v>51034.191410395302</v>
      </c>
      <c r="Q2020" s="40">
        <f t="shared" si="563"/>
        <v>1210.9335345689033</v>
      </c>
      <c r="R2020" s="39">
        <v>51064.1964330806</v>
      </c>
      <c r="S2020" s="39">
        <f t="shared" si="564"/>
        <v>30.005022685298172</v>
      </c>
      <c r="T2020" s="39">
        <f t="shared" si="568"/>
        <v>1240.9385572542014</v>
      </c>
      <c r="U2020" s="39">
        <v>57705.2565732066</v>
      </c>
      <c r="V2020" s="39">
        <f t="shared" si="565"/>
        <v>7881.9986973802006</v>
      </c>
      <c r="W2020" s="39">
        <v>59195.023693092298</v>
      </c>
      <c r="X2020" s="39">
        <f t="shared" si="566"/>
        <v>248.82856263149733</v>
      </c>
      <c r="Y2020" s="39">
        <f t="shared" si="569"/>
        <v>9371.7658172658994</v>
      </c>
      <c r="Z2020" s="39">
        <f t="shared" si="570"/>
        <v>9865.9763069077017</v>
      </c>
      <c r="AA2020" s="45">
        <f t="shared" si="571"/>
        <v>6.4505415928976059E-2</v>
      </c>
      <c r="AB2020" s="45">
        <f t="shared" si="572"/>
        <v>0.40971537337928576</v>
      </c>
      <c r="AC2020" s="45">
        <f t="shared" si="573"/>
        <v>1.2934395368509823E-2</v>
      </c>
      <c r="AD2020" s="45">
        <f t="shared" si="574"/>
        <v>0.4871551846767716</v>
      </c>
      <c r="AE2020" s="45">
        <f t="shared" si="575"/>
        <v>0.51284481532322834</v>
      </c>
      <c r="AF2020" s="43">
        <f>('Estimates from MCMC'!$B$2-'MCMC runs'!W2020)/'Estimates from MCMC'!$B$2</f>
        <v>0.14285886834693534</v>
      </c>
    </row>
    <row r="2021" spans="1:32" x14ac:dyDescent="0.3">
      <c r="A2021" s="38">
        <v>4228</v>
      </c>
      <c r="B2021" s="38">
        <v>1954194.427812505</v>
      </c>
      <c r="C2021" s="39">
        <v>52087.420516888902</v>
      </c>
      <c r="D2021" s="39">
        <v>51032.734655094297</v>
      </c>
      <c r="E2021" s="39">
        <f t="shared" si="558"/>
        <v>1054.6858617946054</v>
      </c>
      <c r="F2021" s="39">
        <v>52023.783210041198</v>
      </c>
      <c r="G2021" s="40">
        <f t="shared" si="559"/>
        <v>63.637306847704167</v>
      </c>
      <c r="H2021" s="39">
        <v>51996.4664264448</v>
      </c>
      <c r="I2021" s="39">
        <f t="shared" si="560"/>
        <v>90.954090444101894</v>
      </c>
      <c r="J2021" s="39">
        <v>50879.031963039401</v>
      </c>
      <c r="K2021" s="40">
        <f t="shared" si="561"/>
        <v>1208.3885538495015</v>
      </c>
      <c r="L2021" s="39">
        <v>50284.965870951601</v>
      </c>
      <c r="M2021" s="39">
        <f t="shared" si="562"/>
        <v>1802.4546459373014</v>
      </c>
      <c r="N2021" s="39">
        <f t="shared" si="567"/>
        <v>594.06609208779992</v>
      </c>
      <c r="O2021" s="40">
        <f>'Estimates from MCMC'!$B$2-L2021</f>
        <v>18776.034129048399</v>
      </c>
      <c r="P2021" s="39">
        <v>51533.657866719499</v>
      </c>
      <c r="Q2021" s="40">
        <f t="shared" si="563"/>
        <v>1248.6919957678983</v>
      </c>
      <c r="R2021" s="39">
        <v>51565.265414124398</v>
      </c>
      <c r="S2021" s="39">
        <f t="shared" si="564"/>
        <v>31.607547404899378</v>
      </c>
      <c r="T2021" s="39">
        <f t="shared" si="568"/>
        <v>1280.2995431727977</v>
      </c>
      <c r="U2021" s="39">
        <v>58134.940369529097</v>
      </c>
      <c r="V2021" s="39">
        <f t="shared" si="565"/>
        <v>7849.974498577496</v>
      </c>
      <c r="W2021" s="39">
        <v>59669.480378641099</v>
      </c>
      <c r="X2021" s="39">
        <f t="shared" si="566"/>
        <v>254.24046593920502</v>
      </c>
      <c r="Y2021" s="39">
        <f t="shared" si="569"/>
        <v>9384.5145076894987</v>
      </c>
      <c r="Z2021" s="39">
        <f t="shared" si="570"/>
        <v>9391.5196213589006</v>
      </c>
      <c r="AA2021" s="45">
        <f t="shared" si="571"/>
        <v>6.8187964208695509E-2</v>
      </c>
      <c r="AB2021" s="45">
        <f t="shared" si="572"/>
        <v>0.41808480132834874</v>
      </c>
      <c r="AC2021" s="45">
        <f t="shared" si="573"/>
        <v>1.3540690445692663E-2</v>
      </c>
      <c r="AD2021" s="45">
        <f t="shared" si="574"/>
        <v>0.49981345598273696</v>
      </c>
      <c r="AE2021" s="45">
        <f t="shared" si="575"/>
        <v>0.50018654401726304</v>
      </c>
      <c r="AF2021" s="43">
        <f>('Estimates from MCMC'!$B$2-'MCMC runs'!W2021)/'Estimates from MCMC'!$B$2</f>
        <v>0.1359887580741504</v>
      </c>
    </row>
    <row r="2022" spans="1:32" x14ac:dyDescent="0.3">
      <c r="A2022" s="38">
        <v>253</v>
      </c>
      <c r="B2022" s="38">
        <v>2156153.1154417391</v>
      </c>
      <c r="C2022" s="39">
        <v>52689.870220252902</v>
      </c>
      <c r="D2022" s="39">
        <v>51639.3837581525</v>
      </c>
      <c r="E2022" s="39">
        <f t="shared" si="558"/>
        <v>1050.4864621004017</v>
      </c>
      <c r="F2022" s="39">
        <v>52636.493944981303</v>
      </c>
      <c r="G2022" s="40">
        <f t="shared" si="559"/>
        <v>53.376275271599297</v>
      </c>
      <c r="H2022" s="39">
        <v>52600.702522680403</v>
      </c>
      <c r="I2022" s="39">
        <f t="shared" si="560"/>
        <v>89.167697572498582</v>
      </c>
      <c r="J2022" s="39">
        <v>51497.451735830997</v>
      </c>
      <c r="K2022" s="40">
        <f t="shared" si="561"/>
        <v>1192.4184844219053</v>
      </c>
      <c r="L2022" s="39">
        <v>50914.819675750703</v>
      </c>
      <c r="M2022" s="39">
        <f t="shared" si="562"/>
        <v>1775.050544502199</v>
      </c>
      <c r="N2022" s="39">
        <f t="shared" si="567"/>
        <v>582.63206008029374</v>
      </c>
      <c r="O2022" s="40">
        <f>'Estimates from MCMC'!$B$2-L2022</f>
        <v>18146.180324249297</v>
      </c>
      <c r="P2022" s="39">
        <v>52143.815081826302</v>
      </c>
      <c r="Q2022" s="40">
        <f t="shared" si="563"/>
        <v>1228.995406075599</v>
      </c>
      <c r="R2022" s="39">
        <v>52174.675350764897</v>
      </c>
      <c r="S2022" s="39">
        <f t="shared" si="564"/>
        <v>30.860268938595254</v>
      </c>
      <c r="T2022" s="39">
        <f t="shared" si="568"/>
        <v>1259.8556750141943</v>
      </c>
      <c r="U2022" s="39">
        <v>58784.920989922401</v>
      </c>
      <c r="V2022" s="39">
        <f t="shared" si="565"/>
        <v>7870.1013141716976</v>
      </c>
      <c r="W2022" s="39">
        <v>60292.040204488003</v>
      </c>
      <c r="X2022" s="39">
        <f t="shared" si="566"/>
        <v>247.26353955140803</v>
      </c>
      <c r="Y2022" s="39">
        <f t="shared" si="569"/>
        <v>9377.2205287372999</v>
      </c>
      <c r="Z2022" s="39">
        <f t="shared" si="570"/>
        <v>8768.9597955119971</v>
      </c>
      <c r="AA2022" s="45">
        <f t="shared" si="571"/>
        <v>6.9428146998551016E-2</v>
      </c>
      <c r="AB2022" s="45">
        <f t="shared" si="572"/>
        <v>0.43370567103064878</v>
      </c>
      <c r="AC2022" s="45">
        <f t="shared" si="573"/>
        <v>1.3626203153122103E-2</v>
      </c>
      <c r="AD2022" s="45">
        <f t="shared" si="574"/>
        <v>0.51676002118232189</v>
      </c>
      <c r="AE2022" s="45">
        <f t="shared" si="575"/>
        <v>0.48323997881767811</v>
      </c>
      <c r="AF2022" s="43">
        <f>('Estimates from MCMC'!$B$2-'MCMC runs'!W2022)/'Estimates from MCMC'!$B$2</f>
        <v>0.12697412136389563</v>
      </c>
    </row>
    <row r="2023" spans="1:32" x14ac:dyDescent="0.3">
      <c r="A2023" s="38">
        <v>2924</v>
      </c>
      <c r="B2023" s="38">
        <v>2010800.7083796598</v>
      </c>
      <c r="C2023" s="39">
        <v>52421.884341212499</v>
      </c>
      <c r="D2023" s="39">
        <v>51352.769503265503</v>
      </c>
      <c r="E2023" s="39">
        <f t="shared" si="558"/>
        <v>1069.114837946996</v>
      </c>
      <c r="F2023" s="39">
        <v>52366.821758227103</v>
      </c>
      <c r="G2023" s="40">
        <f t="shared" si="559"/>
        <v>55.062582985396148</v>
      </c>
      <c r="H2023" s="39">
        <v>52330.728512763802</v>
      </c>
      <c r="I2023" s="39">
        <f t="shared" si="560"/>
        <v>91.155828448696411</v>
      </c>
      <c r="J2023" s="39">
        <v>51207.258290877799</v>
      </c>
      <c r="K2023" s="40">
        <f t="shared" si="561"/>
        <v>1214.6260503347003</v>
      </c>
      <c r="L2023" s="39">
        <v>50611.8776523571</v>
      </c>
      <c r="M2023" s="39">
        <f t="shared" si="562"/>
        <v>1810.0066888553993</v>
      </c>
      <c r="N2023" s="39">
        <f t="shared" si="567"/>
        <v>595.38063852069899</v>
      </c>
      <c r="O2023" s="40">
        <f>'Estimates from MCMC'!$B$2-L2023</f>
        <v>18449.1223476429</v>
      </c>
      <c r="P2023" s="39">
        <v>51868.622398244501</v>
      </c>
      <c r="Q2023" s="40">
        <f t="shared" si="563"/>
        <v>1256.7447458874012</v>
      </c>
      <c r="R2023" s="39">
        <v>51900.141050089798</v>
      </c>
      <c r="S2023" s="39">
        <f t="shared" si="564"/>
        <v>31.518651845297427</v>
      </c>
      <c r="T2023" s="39">
        <f t="shared" si="568"/>
        <v>1288.2633977326986</v>
      </c>
      <c r="U2023" s="39">
        <v>58488.879003625203</v>
      </c>
      <c r="V2023" s="39">
        <f t="shared" si="565"/>
        <v>7877.0013512681035</v>
      </c>
      <c r="W2023" s="39">
        <v>60030.950994056599</v>
      </c>
      <c r="X2023" s="39">
        <f t="shared" si="566"/>
        <v>253.80859269869688</v>
      </c>
      <c r="Y2023" s="39">
        <f t="shared" si="569"/>
        <v>9419.073341699499</v>
      </c>
      <c r="Z2023" s="39">
        <f t="shared" si="570"/>
        <v>9030.0490059434014</v>
      </c>
      <c r="AA2023" s="45">
        <f t="shared" si="571"/>
        <v>6.9827896062345213E-2</v>
      </c>
      <c r="AB2023" s="45">
        <f t="shared" si="572"/>
        <v>0.42695805268343762</v>
      </c>
      <c r="AC2023" s="45">
        <f t="shared" si="573"/>
        <v>1.375721771020311E-2</v>
      </c>
      <c r="AD2023" s="45">
        <f t="shared" si="574"/>
        <v>0.51054316645598596</v>
      </c>
      <c r="AE2023" s="45">
        <f t="shared" si="575"/>
        <v>0.48945683354401409</v>
      </c>
      <c r="AF2023" s="43">
        <f>('Estimates from MCMC'!$B$2-'MCMC runs'!W2023)/'Estimates from MCMC'!$B$2</f>
        <v>0.13075468073070765</v>
      </c>
    </row>
    <row r="2024" spans="1:32" x14ac:dyDescent="0.3">
      <c r="A2024" s="38">
        <v>3268</v>
      </c>
      <c r="B2024" s="38">
        <v>2015930.5922342101</v>
      </c>
      <c r="C2024" s="39">
        <v>52385.614629243901</v>
      </c>
      <c r="D2024" s="39">
        <v>51365.039639066199</v>
      </c>
      <c r="E2024" s="39">
        <f t="shared" si="558"/>
        <v>1020.5749901777017</v>
      </c>
      <c r="F2024" s="39">
        <v>52323.241450985399</v>
      </c>
      <c r="G2024" s="40">
        <f t="shared" si="559"/>
        <v>62.373178258501866</v>
      </c>
      <c r="H2024" s="39">
        <v>52298.793526448797</v>
      </c>
      <c r="I2024" s="39">
        <f t="shared" si="560"/>
        <v>86.821102795103798</v>
      </c>
      <c r="J2024" s="39">
        <v>51216.571178866398</v>
      </c>
      <c r="K2024" s="40">
        <f t="shared" si="561"/>
        <v>1169.0434503775032</v>
      </c>
      <c r="L2024" s="39">
        <v>50648.684414955998</v>
      </c>
      <c r="M2024" s="39">
        <f t="shared" si="562"/>
        <v>1736.9302142879023</v>
      </c>
      <c r="N2024" s="39">
        <f t="shared" si="567"/>
        <v>567.88676391039917</v>
      </c>
      <c r="O2024" s="40">
        <f>'Estimates from MCMC'!$B$2-L2024</f>
        <v>18412.315585044002</v>
      </c>
      <c r="P2024" s="39">
        <v>51848.514125228903</v>
      </c>
      <c r="Q2024" s="40">
        <f t="shared" si="563"/>
        <v>1199.8297102729048</v>
      </c>
      <c r="R2024" s="39">
        <v>51878.404962150496</v>
      </c>
      <c r="S2024" s="39">
        <f t="shared" si="564"/>
        <v>29.890836921593291</v>
      </c>
      <c r="T2024" s="39">
        <f t="shared" si="568"/>
        <v>1229.7205471944981</v>
      </c>
      <c r="U2024" s="39">
        <v>58406.802506806001</v>
      </c>
      <c r="V2024" s="39">
        <f t="shared" si="565"/>
        <v>7758.1180918500031</v>
      </c>
      <c r="W2024" s="39">
        <v>59875.7932798525</v>
      </c>
      <c r="X2024" s="39">
        <f t="shared" si="566"/>
        <v>239.27022585200029</v>
      </c>
      <c r="Y2024" s="39">
        <f t="shared" si="569"/>
        <v>9227.1088648965015</v>
      </c>
      <c r="Z2024" s="39">
        <f t="shared" si="570"/>
        <v>9185.2067201475002</v>
      </c>
      <c r="AA2024" s="45">
        <f t="shared" si="571"/>
        <v>6.6787935581192101E-2</v>
      </c>
      <c r="AB2024" s="45">
        <f t="shared" si="572"/>
        <v>0.42135482938125313</v>
      </c>
      <c r="AC2024" s="45">
        <f t="shared" si="573"/>
        <v>1.2995118661031167E-2</v>
      </c>
      <c r="AD2024" s="45">
        <f t="shared" si="574"/>
        <v>0.50113788362347644</v>
      </c>
      <c r="AE2024" s="45">
        <f t="shared" si="575"/>
        <v>0.49886211637652361</v>
      </c>
      <c r="AF2024" s="43">
        <f>('Estimates from MCMC'!$B$2-'MCMC runs'!W2024)/'Estimates from MCMC'!$B$2</f>
        <v>0.13300135706328464</v>
      </c>
    </row>
    <row r="2025" spans="1:32" x14ac:dyDescent="0.3">
      <c r="A2025" s="38">
        <v>4731</v>
      </c>
      <c r="B2025" s="38">
        <v>1976677.9465032376</v>
      </c>
      <c r="C2025" s="39">
        <v>51632.293464529299</v>
      </c>
      <c r="D2025" s="39">
        <v>50587.940205279803</v>
      </c>
      <c r="E2025" s="39">
        <f t="shared" si="558"/>
        <v>1044.3532592494957</v>
      </c>
      <c r="F2025" s="39">
        <v>51568.743949041898</v>
      </c>
      <c r="G2025" s="40">
        <f t="shared" si="559"/>
        <v>63.54951548740064</v>
      </c>
      <c r="H2025" s="39">
        <v>51543.197918756297</v>
      </c>
      <c r="I2025" s="39">
        <f t="shared" si="560"/>
        <v>89.095545773001504</v>
      </c>
      <c r="J2025" s="39">
        <v>50436.1318337513</v>
      </c>
      <c r="K2025" s="40">
        <f t="shared" si="561"/>
        <v>1196.1616307779987</v>
      </c>
      <c r="L2025" s="39">
        <v>49854.091950193899</v>
      </c>
      <c r="M2025" s="39">
        <f t="shared" si="562"/>
        <v>1778.2015143354001</v>
      </c>
      <c r="N2025" s="39">
        <f t="shared" si="567"/>
        <v>582.03988355740148</v>
      </c>
      <c r="O2025" s="40">
        <f>'Estimates from MCMC'!$B$2-L2025</f>
        <v>19206.908049806101</v>
      </c>
      <c r="P2025" s="39">
        <v>51082.213849127897</v>
      </c>
      <c r="Q2025" s="40">
        <f t="shared" si="563"/>
        <v>1228.1218989339977</v>
      </c>
      <c r="R2025" s="39">
        <v>51113.042586375501</v>
      </c>
      <c r="S2025" s="39">
        <f t="shared" si="564"/>
        <v>30.828737247604295</v>
      </c>
      <c r="T2025" s="39">
        <f t="shared" si="568"/>
        <v>1258.950636181602</v>
      </c>
      <c r="U2025" s="39">
        <v>57723.329414883097</v>
      </c>
      <c r="V2025" s="39">
        <f t="shared" si="565"/>
        <v>7869.2374646891985</v>
      </c>
      <c r="W2025" s="39">
        <v>59233.584696857397</v>
      </c>
      <c r="X2025" s="39">
        <f t="shared" si="566"/>
        <v>251.30464579269756</v>
      </c>
      <c r="Y2025" s="39">
        <f t="shared" si="569"/>
        <v>9379.4927466634981</v>
      </c>
      <c r="Z2025" s="39">
        <f t="shared" si="570"/>
        <v>9827.4153031426031</v>
      </c>
      <c r="AA2025" s="45">
        <f t="shared" si="571"/>
        <v>6.5546762285578361E-2</v>
      </c>
      <c r="AB2025" s="45">
        <f t="shared" si="572"/>
        <v>0.40970870711117091</v>
      </c>
      <c r="AC2025" s="45">
        <f t="shared" si="573"/>
        <v>1.3084076059563087E-2</v>
      </c>
      <c r="AD2025" s="45">
        <f t="shared" si="574"/>
        <v>0.48833954545631236</v>
      </c>
      <c r="AE2025" s="45">
        <f t="shared" si="575"/>
        <v>0.51166045454368769</v>
      </c>
      <c r="AF2025" s="43">
        <f>('Estimates from MCMC'!$B$2-'MCMC runs'!W2025)/'Estimates from MCMC'!$B$2</f>
        <v>0.14230050684384243</v>
      </c>
    </row>
    <row r="2026" spans="1:32" x14ac:dyDescent="0.3">
      <c r="A2026" s="38">
        <v>2678</v>
      </c>
      <c r="B2026" s="38">
        <v>1990070.1785083949</v>
      </c>
      <c r="C2026" s="39">
        <v>52799.7047720314</v>
      </c>
      <c r="D2026" s="39">
        <v>51747.881987109002</v>
      </c>
      <c r="E2026" s="39">
        <f t="shared" si="558"/>
        <v>1051.8227849223986</v>
      </c>
      <c r="F2026" s="39">
        <v>52746.867506284099</v>
      </c>
      <c r="G2026" s="40">
        <f t="shared" si="559"/>
        <v>52.837265747300989</v>
      </c>
      <c r="H2026" s="39">
        <v>52710.552572335997</v>
      </c>
      <c r="I2026" s="39">
        <f t="shared" si="560"/>
        <v>89.152199695403397</v>
      </c>
      <c r="J2026" s="39">
        <v>51606.405237560502</v>
      </c>
      <c r="K2026" s="40">
        <f t="shared" si="561"/>
        <v>1193.2995344708979</v>
      </c>
      <c r="L2026" s="39">
        <v>51023.787825861204</v>
      </c>
      <c r="M2026" s="39">
        <f t="shared" si="562"/>
        <v>1775.9169461701968</v>
      </c>
      <c r="N2026" s="39">
        <f t="shared" si="567"/>
        <v>582.61741169929883</v>
      </c>
      <c r="O2026" s="40">
        <f>'Estimates from MCMC'!$B$2-L2026</f>
        <v>18037.212174138796</v>
      </c>
      <c r="P2026" s="39">
        <v>52257.387909401899</v>
      </c>
      <c r="Q2026" s="40">
        <f t="shared" si="563"/>
        <v>1233.6000835406958</v>
      </c>
      <c r="R2026" s="39">
        <v>52288.0294747796</v>
      </c>
      <c r="S2026" s="39">
        <f t="shared" si="564"/>
        <v>30.641565377700317</v>
      </c>
      <c r="T2026" s="39">
        <f t="shared" si="568"/>
        <v>1264.2416489183961</v>
      </c>
      <c r="U2026" s="39">
        <v>58810.588413855403</v>
      </c>
      <c r="V2026" s="39">
        <f t="shared" si="565"/>
        <v>7786.8005879941993</v>
      </c>
      <c r="W2026" s="39">
        <v>60318.552037848298</v>
      </c>
      <c r="X2026" s="39">
        <f t="shared" si="566"/>
        <v>243.72197507449891</v>
      </c>
      <c r="Y2026" s="39">
        <f t="shared" si="569"/>
        <v>9294.7642119870943</v>
      </c>
      <c r="Z2026" s="39">
        <f t="shared" si="570"/>
        <v>8742.4479621517021</v>
      </c>
      <c r="AA2026" s="45">
        <f t="shared" si="571"/>
        <v>7.0090745549416286E-2</v>
      </c>
      <c r="AB2026" s="45">
        <f t="shared" si="572"/>
        <v>0.43170754509162318</v>
      </c>
      <c r="AC2026" s="45">
        <f t="shared" si="573"/>
        <v>1.3512175424977261E-2</v>
      </c>
      <c r="AD2026" s="45">
        <f t="shared" si="574"/>
        <v>0.51531046606601671</v>
      </c>
      <c r="AE2026" s="45">
        <f t="shared" si="575"/>
        <v>0.48468953393398323</v>
      </c>
      <c r="AF2026" s="43">
        <f>('Estimates from MCMC'!$B$2-'MCMC runs'!W2026)/'Estimates from MCMC'!$B$2</f>
        <v>0.12659023127599806</v>
      </c>
    </row>
    <row r="2027" spans="1:32" x14ac:dyDescent="0.3">
      <c r="A2027" s="38">
        <v>2764</v>
      </c>
      <c r="B2027" s="38">
        <v>1973164.4455591287</v>
      </c>
      <c r="C2027" s="39">
        <v>52616.7415250919</v>
      </c>
      <c r="D2027" s="39">
        <v>51551.265549994197</v>
      </c>
      <c r="E2027" s="39">
        <f t="shared" si="558"/>
        <v>1065.4759750977028</v>
      </c>
      <c r="F2027" s="39">
        <v>52562.083628526103</v>
      </c>
      <c r="G2027" s="40">
        <f t="shared" si="559"/>
        <v>54.657896565797273</v>
      </c>
      <c r="H2027" s="39">
        <v>52525.879219285598</v>
      </c>
      <c r="I2027" s="39">
        <f t="shared" si="560"/>
        <v>90.862305806302174</v>
      </c>
      <c r="J2027" s="39">
        <v>51406.437488724703</v>
      </c>
      <c r="K2027" s="40">
        <f t="shared" si="561"/>
        <v>1210.3040363671971</v>
      </c>
      <c r="L2027" s="39">
        <v>50812.800176102202</v>
      </c>
      <c r="M2027" s="39">
        <f t="shared" si="562"/>
        <v>1803.9413489896979</v>
      </c>
      <c r="N2027" s="39">
        <f t="shared" si="567"/>
        <v>593.63731262250076</v>
      </c>
      <c r="O2027" s="40">
        <f>'Estimates from MCMC'!$B$2-L2027</f>
        <v>18248.199823897798</v>
      </c>
      <c r="P2027" s="39">
        <v>52065.255660307303</v>
      </c>
      <c r="Q2027" s="40">
        <f t="shared" si="563"/>
        <v>1252.4554842051002</v>
      </c>
      <c r="R2027" s="39">
        <v>52096.651303729603</v>
      </c>
      <c r="S2027" s="39">
        <f t="shared" si="564"/>
        <v>31.395643422300054</v>
      </c>
      <c r="T2027" s="39">
        <f t="shared" si="568"/>
        <v>1283.8511276274003</v>
      </c>
      <c r="U2027" s="39">
        <v>58717.437107910802</v>
      </c>
      <c r="V2027" s="39">
        <f t="shared" si="565"/>
        <v>7904.6369318085999</v>
      </c>
      <c r="W2027" s="39">
        <v>60253.424154213499</v>
      </c>
      <c r="X2027" s="39">
        <f t="shared" si="566"/>
        <v>252.13591867529613</v>
      </c>
      <c r="Y2027" s="39">
        <f t="shared" si="569"/>
        <v>9440.6239781112963</v>
      </c>
      <c r="Z2027" s="39">
        <f t="shared" si="570"/>
        <v>8807.5758457865013</v>
      </c>
      <c r="AA2027" s="45">
        <f t="shared" si="571"/>
        <v>7.0354946790207332E-2</v>
      </c>
      <c r="AB2027" s="45">
        <f t="shared" si="572"/>
        <v>0.43317351892742356</v>
      </c>
      <c r="AC2027" s="45">
        <f t="shared" si="573"/>
        <v>1.3817029685585729E-2</v>
      </c>
      <c r="AD2027" s="45">
        <f t="shared" si="574"/>
        <v>0.51734549540321662</v>
      </c>
      <c r="AE2027" s="45">
        <f t="shared" si="575"/>
        <v>0.48265450459678338</v>
      </c>
      <c r="AF2027" s="43">
        <f>('Estimates from MCMC'!$B$2-'MCMC runs'!W2027)/'Estimates from MCMC'!$B$2</f>
        <v>0.12753327993783034</v>
      </c>
    </row>
    <row r="2028" spans="1:32" x14ac:dyDescent="0.3">
      <c r="A2028" s="38">
        <v>2343</v>
      </c>
      <c r="B2028" s="38">
        <v>2131742.9389654356</v>
      </c>
      <c r="C2028" s="39">
        <v>52897.519356430901</v>
      </c>
      <c r="D2028" s="39">
        <v>51844.672489579003</v>
      </c>
      <c r="E2028" s="39">
        <f t="shared" si="558"/>
        <v>1052.8468668518981</v>
      </c>
      <c r="F2028" s="39">
        <v>52842.334716338599</v>
      </c>
      <c r="G2028" s="40">
        <f t="shared" si="559"/>
        <v>55.184640092302288</v>
      </c>
      <c r="H2028" s="39">
        <v>52807.156925606098</v>
      </c>
      <c r="I2028" s="39">
        <f t="shared" si="560"/>
        <v>90.362430824803596</v>
      </c>
      <c r="J2028" s="39">
        <v>51699.637890598897</v>
      </c>
      <c r="K2028" s="40">
        <f t="shared" si="561"/>
        <v>1197.8814658320043</v>
      </c>
      <c r="L2028" s="39">
        <v>51108.983511724597</v>
      </c>
      <c r="M2028" s="39">
        <f t="shared" si="562"/>
        <v>1788.5358447063045</v>
      </c>
      <c r="N2028" s="39">
        <f t="shared" si="567"/>
        <v>590.65437887430016</v>
      </c>
      <c r="O2028" s="40">
        <f>'Estimates from MCMC'!$B$2-L2028</f>
        <v>17952.016488275403</v>
      </c>
      <c r="P2028" s="39">
        <v>52348.472336743202</v>
      </c>
      <c r="Q2028" s="40">
        <f t="shared" si="563"/>
        <v>1239.488825018605</v>
      </c>
      <c r="R2028" s="39">
        <v>52379.882986057397</v>
      </c>
      <c r="S2028" s="39">
        <f t="shared" si="564"/>
        <v>31.410649314195325</v>
      </c>
      <c r="T2028" s="39">
        <f t="shared" si="568"/>
        <v>1270.8994743328003</v>
      </c>
      <c r="U2028" s="39">
        <v>59160.135763182203</v>
      </c>
      <c r="V2028" s="39">
        <f t="shared" si="565"/>
        <v>8051.1522514576063</v>
      </c>
      <c r="W2028" s="39">
        <v>60680.692182764396</v>
      </c>
      <c r="X2028" s="39">
        <f t="shared" si="566"/>
        <v>249.65694524939317</v>
      </c>
      <c r="Y2028" s="39">
        <f t="shared" si="569"/>
        <v>9571.7086710397998</v>
      </c>
      <c r="Z2028" s="39">
        <f t="shared" si="570"/>
        <v>8380.3078172356036</v>
      </c>
      <c r="AA2028" s="45">
        <f t="shared" si="571"/>
        <v>7.0794246159635282E-2</v>
      </c>
      <c r="AB2028" s="45">
        <f t="shared" si="572"/>
        <v>0.44848177678066831</v>
      </c>
      <c r="AC2028" s="45">
        <f t="shared" si="573"/>
        <v>1.3906902626367684E-2</v>
      </c>
      <c r="AD2028" s="45">
        <f t="shared" si="574"/>
        <v>0.53318292556667124</v>
      </c>
      <c r="AE2028" s="45">
        <f t="shared" si="575"/>
        <v>0.4668170744333287</v>
      </c>
      <c r="AF2028" s="43">
        <f>('Estimates from MCMC'!$B$2-'MCMC runs'!W2028)/'Estimates from MCMC'!$B$2</f>
        <v>0.12134645917718544</v>
      </c>
    </row>
    <row r="2029" spans="1:32" x14ac:dyDescent="0.3">
      <c r="A2029" s="38">
        <v>2910</v>
      </c>
      <c r="B2029" s="38">
        <v>1946596.6359272753</v>
      </c>
      <c r="C2029" s="39">
        <v>52988.118542917502</v>
      </c>
      <c r="D2029" s="39">
        <v>51899.409111565998</v>
      </c>
      <c r="E2029" s="39">
        <f t="shared" si="558"/>
        <v>1088.7094313515045</v>
      </c>
      <c r="F2029" s="39">
        <v>52933.249657091801</v>
      </c>
      <c r="G2029" s="40">
        <f t="shared" si="559"/>
        <v>54.868885825701</v>
      </c>
      <c r="H2029" s="39">
        <v>52895.253043821103</v>
      </c>
      <c r="I2029" s="39">
        <f t="shared" si="560"/>
        <v>92.865499096398707</v>
      </c>
      <c r="J2029" s="39">
        <v>51752.3183675037</v>
      </c>
      <c r="K2029" s="40">
        <f t="shared" si="561"/>
        <v>1235.8001754138022</v>
      </c>
      <c r="L2029" s="39">
        <v>51145.713375725602</v>
      </c>
      <c r="M2029" s="39">
        <f t="shared" si="562"/>
        <v>1842.4051671919005</v>
      </c>
      <c r="N2029" s="39">
        <f t="shared" si="567"/>
        <v>606.60499177809834</v>
      </c>
      <c r="O2029" s="40">
        <f>'Estimates from MCMC'!$B$2-L2029</f>
        <v>17915.286624274398</v>
      </c>
      <c r="P2029" s="39">
        <v>52428.499985276299</v>
      </c>
      <c r="Q2029" s="40">
        <f t="shared" si="563"/>
        <v>1282.7866095506979</v>
      </c>
      <c r="R2029" s="39">
        <v>52460.4808277189</v>
      </c>
      <c r="S2029" s="39">
        <f t="shared" si="564"/>
        <v>31.980842442600988</v>
      </c>
      <c r="T2029" s="39">
        <f t="shared" si="568"/>
        <v>1314.7674519932989</v>
      </c>
      <c r="U2029" s="39">
        <v>59158.305347367197</v>
      </c>
      <c r="V2029" s="39">
        <f t="shared" si="565"/>
        <v>8012.5919716415956</v>
      </c>
      <c r="W2029" s="39">
        <v>60732.723365275902</v>
      </c>
      <c r="X2029" s="39">
        <f t="shared" si="566"/>
        <v>259.65056591540633</v>
      </c>
      <c r="Y2029" s="39">
        <f t="shared" si="569"/>
        <v>9587.0099895503008</v>
      </c>
      <c r="Z2029" s="39">
        <f t="shared" si="570"/>
        <v>8328.2766347240977</v>
      </c>
      <c r="AA2029" s="45">
        <f t="shared" si="571"/>
        <v>7.3388022171626821E-2</v>
      </c>
      <c r="AB2029" s="45">
        <f t="shared" si="572"/>
        <v>0.44724888525003548</v>
      </c>
      <c r="AC2029" s="45">
        <f t="shared" si="573"/>
        <v>1.4493240960130195E-2</v>
      </c>
      <c r="AD2029" s="45">
        <f t="shared" si="574"/>
        <v>0.53513014838179251</v>
      </c>
      <c r="AE2029" s="45">
        <f t="shared" si="575"/>
        <v>0.46486985161820754</v>
      </c>
      <c r="AF2029" s="43">
        <f>('Estimates from MCMC'!$B$2-'MCMC runs'!W2029)/'Estimates from MCMC'!$B$2</f>
        <v>0.12059305012560052</v>
      </c>
    </row>
    <row r="2030" spans="1:32" x14ac:dyDescent="0.3">
      <c r="A2030" s="38">
        <v>17</v>
      </c>
      <c r="B2030" s="38">
        <v>2259778.4806560157</v>
      </c>
      <c r="C2030" s="39">
        <v>52369.353400032902</v>
      </c>
      <c r="D2030" s="39">
        <v>51346.236123451803</v>
      </c>
      <c r="E2030" s="39">
        <f t="shared" si="558"/>
        <v>1023.1172765810988</v>
      </c>
      <c r="F2030" s="39">
        <v>52312.197231169899</v>
      </c>
      <c r="G2030" s="40">
        <f t="shared" si="559"/>
        <v>57.156168863002677</v>
      </c>
      <c r="H2030" s="39">
        <v>52280.244747536803</v>
      </c>
      <c r="I2030" s="39">
        <f t="shared" si="560"/>
        <v>89.108652496099239</v>
      </c>
      <c r="J2030" s="39">
        <v>51200.674933505201</v>
      </c>
      <c r="K2030" s="40">
        <f t="shared" si="561"/>
        <v>1168.6784665277009</v>
      </c>
      <c r="L2030" s="39">
        <v>50693.4106293328</v>
      </c>
      <c r="M2030" s="39">
        <f t="shared" si="562"/>
        <v>1675.9427707001014</v>
      </c>
      <c r="N2030" s="39">
        <f t="shared" si="567"/>
        <v>507.26430417240044</v>
      </c>
      <c r="O2030" s="40">
        <f>'Estimates from MCMC'!$B$2-L2030</f>
        <v>18367.5893706672</v>
      </c>
      <c r="P2030" s="39">
        <v>51844.195728426901</v>
      </c>
      <c r="Q2030" s="40">
        <f t="shared" si="563"/>
        <v>1150.7850990941006</v>
      </c>
      <c r="R2030" s="39">
        <v>51875.1293298499</v>
      </c>
      <c r="S2030" s="39">
        <f t="shared" si="564"/>
        <v>30.933601422999345</v>
      </c>
      <c r="T2030" s="39">
        <f t="shared" si="568"/>
        <v>1181.7187005170999</v>
      </c>
      <c r="U2030" s="39">
        <v>58580.691907210603</v>
      </c>
      <c r="V2030" s="39">
        <f t="shared" si="565"/>
        <v>7887.2812778778025</v>
      </c>
      <c r="W2030" s="39">
        <v>59988.612317122097</v>
      </c>
      <c r="X2030" s="39">
        <f t="shared" si="566"/>
        <v>226.20170939439413</v>
      </c>
      <c r="Y2030" s="39">
        <f t="shared" si="569"/>
        <v>9295.2016877892966</v>
      </c>
      <c r="Z2030" s="39">
        <f t="shared" si="570"/>
        <v>9072.387682877903</v>
      </c>
      <c r="AA2030" s="45">
        <f t="shared" si="571"/>
        <v>6.4337168948489745E-2</v>
      </c>
      <c r="AB2030" s="45">
        <f t="shared" si="572"/>
        <v>0.42941297949929608</v>
      </c>
      <c r="AC2030" s="45">
        <f t="shared" si="573"/>
        <v>1.2315263850336032E-2</v>
      </c>
      <c r="AD2030" s="45">
        <f t="shared" si="574"/>
        <v>0.50606541229812185</v>
      </c>
      <c r="AE2030" s="45">
        <f t="shared" si="575"/>
        <v>0.49393458770187815</v>
      </c>
      <c r="AF2030" s="43">
        <f>('Estimates from MCMC'!$B$2-'MCMC runs'!W2030)/'Estimates from MCMC'!$B$2</f>
        <v>0.13136774276187577</v>
      </c>
    </row>
    <row r="2031" spans="1:32" x14ac:dyDescent="0.3">
      <c r="A2031" s="38">
        <v>3417</v>
      </c>
      <c r="B2031" s="38">
        <v>2259778.4806560157</v>
      </c>
      <c r="C2031" s="39">
        <v>52369.353400032902</v>
      </c>
      <c r="D2031" s="39">
        <v>51346.236123451803</v>
      </c>
      <c r="E2031" s="39">
        <f t="shared" si="558"/>
        <v>1023.1172765810988</v>
      </c>
      <c r="F2031" s="39">
        <v>52312.197231169899</v>
      </c>
      <c r="G2031" s="40">
        <f t="shared" si="559"/>
        <v>57.156168863002677</v>
      </c>
      <c r="H2031" s="39">
        <v>52280.244747536803</v>
      </c>
      <c r="I2031" s="39">
        <f t="shared" si="560"/>
        <v>89.108652496099239</v>
      </c>
      <c r="J2031" s="39">
        <v>51200.674933505201</v>
      </c>
      <c r="K2031" s="40">
        <f t="shared" si="561"/>
        <v>1168.6784665277009</v>
      </c>
      <c r="L2031" s="39">
        <v>50693.4106293328</v>
      </c>
      <c r="M2031" s="39">
        <f t="shared" si="562"/>
        <v>1675.9427707001014</v>
      </c>
      <c r="N2031" s="39">
        <f t="shared" si="567"/>
        <v>507.26430417240044</v>
      </c>
      <c r="O2031" s="40">
        <f>'Estimates from MCMC'!$B$2-L2031</f>
        <v>18367.5893706672</v>
      </c>
      <c r="P2031" s="39">
        <v>51844.195728426901</v>
      </c>
      <c r="Q2031" s="40">
        <f t="shared" si="563"/>
        <v>1150.7850990941006</v>
      </c>
      <c r="R2031" s="39">
        <v>51875.1293298499</v>
      </c>
      <c r="S2031" s="39">
        <f t="shared" si="564"/>
        <v>30.933601422999345</v>
      </c>
      <c r="T2031" s="39">
        <f t="shared" si="568"/>
        <v>1181.7187005170999</v>
      </c>
      <c r="U2031" s="39">
        <v>58580.691907210603</v>
      </c>
      <c r="V2031" s="39">
        <f t="shared" si="565"/>
        <v>7887.2812778778025</v>
      </c>
      <c r="W2031" s="39">
        <v>59988.612317122097</v>
      </c>
      <c r="X2031" s="39">
        <f t="shared" si="566"/>
        <v>226.20170939439413</v>
      </c>
      <c r="Y2031" s="39">
        <f t="shared" si="569"/>
        <v>9295.2016877892966</v>
      </c>
      <c r="Z2031" s="39">
        <f t="shared" si="570"/>
        <v>9072.387682877903</v>
      </c>
      <c r="AA2031" s="45">
        <f t="shared" si="571"/>
        <v>6.4337168948489745E-2</v>
      </c>
      <c r="AB2031" s="45">
        <f t="shared" si="572"/>
        <v>0.42941297949929608</v>
      </c>
      <c r="AC2031" s="45">
        <f t="shared" si="573"/>
        <v>1.2315263850336032E-2</v>
      </c>
      <c r="AD2031" s="45">
        <f t="shared" si="574"/>
        <v>0.50606541229812185</v>
      </c>
      <c r="AE2031" s="45">
        <f t="shared" si="575"/>
        <v>0.49393458770187815</v>
      </c>
      <c r="AF2031" s="43">
        <f>('Estimates from MCMC'!$B$2-'MCMC runs'!W2031)/'Estimates from MCMC'!$B$2</f>
        <v>0.13136774276187577</v>
      </c>
    </row>
    <row r="2032" spans="1:32" x14ac:dyDescent="0.3">
      <c r="A2032" s="38">
        <v>382</v>
      </c>
      <c r="B2032" s="38">
        <v>1920696.9390218446</v>
      </c>
      <c r="C2032" s="39">
        <v>51896.748730311498</v>
      </c>
      <c r="D2032" s="39">
        <v>50875.2763952573</v>
      </c>
      <c r="E2032" s="39">
        <f t="shared" si="558"/>
        <v>1021.4723350541972</v>
      </c>
      <c r="F2032" s="39">
        <v>51830.879408233799</v>
      </c>
      <c r="G2032" s="40">
        <f t="shared" si="559"/>
        <v>65.869322077698598</v>
      </c>
      <c r="H2032" s="39">
        <v>51808.459231041001</v>
      </c>
      <c r="I2032" s="39">
        <f t="shared" si="560"/>
        <v>88.28949927049689</v>
      </c>
      <c r="J2032" s="39">
        <v>50721.901663667202</v>
      </c>
      <c r="K2032" s="40">
        <f t="shared" si="561"/>
        <v>1174.8470666442954</v>
      </c>
      <c r="L2032" s="39">
        <v>50144.704764138602</v>
      </c>
      <c r="M2032" s="39">
        <f t="shared" si="562"/>
        <v>1752.043966172896</v>
      </c>
      <c r="N2032" s="39">
        <f t="shared" si="567"/>
        <v>577.19689952860062</v>
      </c>
      <c r="O2032" s="40">
        <f>'Estimates from MCMC'!$B$2-L2032</f>
        <v>18916.295235861398</v>
      </c>
      <c r="P2032" s="39">
        <v>51355.392335099103</v>
      </c>
      <c r="Q2032" s="40">
        <f t="shared" si="563"/>
        <v>1210.687570960501</v>
      </c>
      <c r="R2032" s="39">
        <v>51386.077006808802</v>
      </c>
      <c r="S2032" s="39">
        <f t="shared" si="564"/>
        <v>30.684671709699614</v>
      </c>
      <c r="T2032" s="39">
        <f t="shared" si="568"/>
        <v>1241.3722426702006</v>
      </c>
      <c r="U2032" s="39">
        <v>57882.3926025377</v>
      </c>
      <c r="V2032" s="39">
        <f t="shared" si="565"/>
        <v>7737.6878383990988</v>
      </c>
      <c r="W2032" s="39">
        <v>59366.374043385003</v>
      </c>
      <c r="X2032" s="39">
        <f t="shared" si="566"/>
        <v>242.60919817710237</v>
      </c>
      <c r="Y2032" s="39">
        <f t="shared" si="569"/>
        <v>9221.6692792464019</v>
      </c>
      <c r="Z2032" s="39">
        <f t="shared" si="570"/>
        <v>9694.6259566149965</v>
      </c>
      <c r="AA2032" s="45">
        <f t="shared" si="571"/>
        <v>6.5624490799700286E-2</v>
      </c>
      <c r="AB2032" s="45">
        <f t="shared" si="572"/>
        <v>0.40904879850521875</v>
      </c>
      <c r="AC2032" s="45">
        <f t="shared" si="573"/>
        <v>1.2825407679045171E-2</v>
      </c>
      <c r="AD2032" s="45">
        <f t="shared" si="574"/>
        <v>0.4874986969839642</v>
      </c>
      <c r="AE2032" s="45">
        <f t="shared" si="575"/>
        <v>0.5125013030160358</v>
      </c>
      <c r="AF2032" s="43">
        <f>('Estimates from MCMC'!$B$2-'MCMC runs'!W2032)/'Estimates from MCMC'!$B$2</f>
        <v>0.14037772341285235</v>
      </c>
    </row>
    <row r="2033" spans="1:32" x14ac:dyDescent="0.3">
      <c r="A2033" s="38">
        <v>752</v>
      </c>
      <c r="B2033" s="38">
        <v>1920696.9390218446</v>
      </c>
      <c r="C2033" s="39">
        <v>51896.748730311498</v>
      </c>
      <c r="D2033" s="39">
        <v>50875.2763952573</v>
      </c>
      <c r="E2033" s="39">
        <f t="shared" si="558"/>
        <v>1021.4723350541972</v>
      </c>
      <c r="F2033" s="39">
        <v>51830.879408233799</v>
      </c>
      <c r="G2033" s="40">
        <f t="shared" si="559"/>
        <v>65.869322077698598</v>
      </c>
      <c r="H2033" s="39">
        <v>51808.459231041001</v>
      </c>
      <c r="I2033" s="39">
        <f t="shared" si="560"/>
        <v>88.28949927049689</v>
      </c>
      <c r="J2033" s="39">
        <v>50721.901663667202</v>
      </c>
      <c r="K2033" s="40">
        <f t="shared" si="561"/>
        <v>1174.8470666442954</v>
      </c>
      <c r="L2033" s="39">
        <v>50144.704764138602</v>
      </c>
      <c r="M2033" s="39">
        <f t="shared" si="562"/>
        <v>1752.043966172896</v>
      </c>
      <c r="N2033" s="39">
        <f t="shared" si="567"/>
        <v>577.19689952860062</v>
      </c>
      <c r="O2033" s="40">
        <f>'Estimates from MCMC'!$B$2-L2033</f>
        <v>18916.295235861398</v>
      </c>
      <c r="P2033" s="39">
        <v>51355.392335099103</v>
      </c>
      <c r="Q2033" s="40">
        <f t="shared" si="563"/>
        <v>1210.687570960501</v>
      </c>
      <c r="R2033" s="39">
        <v>51386.077006808802</v>
      </c>
      <c r="S2033" s="39">
        <f t="shared" si="564"/>
        <v>30.684671709699614</v>
      </c>
      <c r="T2033" s="39">
        <f t="shared" si="568"/>
        <v>1241.3722426702006</v>
      </c>
      <c r="U2033" s="39">
        <v>57882.3926025377</v>
      </c>
      <c r="V2033" s="39">
        <f t="shared" si="565"/>
        <v>7737.6878383990988</v>
      </c>
      <c r="W2033" s="39">
        <v>59366.374043385003</v>
      </c>
      <c r="X2033" s="39">
        <f t="shared" si="566"/>
        <v>242.60919817710237</v>
      </c>
      <c r="Y2033" s="39">
        <f t="shared" si="569"/>
        <v>9221.6692792464019</v>
      </c>
      <c r="Z2033" s="39">
        <f t="shared" si="570"/>
        <v>9694.6259566149965</v>
      </c>
      <c r="AA2033" s="45">
        <f t="shared" si="571"/>
        <v>6.5624490799700286E-2</v>
      </c>
      <c r="AB2033" s="45">
        <f t="shared" si="572"/>
        <v>0.40904879850521875</v>
      </c>
      <c r="AC2033" s="45">
        <f t="shared" si="573"/>
        <v>1.2825407679045171E-2</v>
      </c>
      <c r="AD2033" s="45">
        <f t="shared" si="574"/>
        <v>0.4874986969839642</v>
      </c>
      <c r="AE2033" s="45">
        <f t="shared" si="575"/>
        <v>0.5125013030160358</v>
      </c>
      <c r="AF2033" s="43">
        <f>('Estimates from MCMC'!$B$2-'MCMC runs'!W2033)/'Estimates from MCMC'!$B$2</f>
        <v>0.14037772341285235</v>
      </c>
    </row>
    <row r="2034" spans="1:32" x14ac:dyDescent="0.3">
      <c r="A2034" s="38">
        <v>2585</v>
      </c>
      <c r="B2034" s="38">
        <v>1920696.9390218446</v>
      </c>
      <c r="C2034" s="39">
        <v>51896.748730311498</v>
      </c>
      <c r="D2034" s="39">
        <v>50875.2763952573</v>
      </c>
      <c r="E2034" s="39">
        <f t="shared" si="558"/>
        <v>1021.4723350541972</v>
      </c>
      <c r="F2034" s="39">
        <v>51830.879408233799</v>
      </c>
      <c r="G2034" s="40">
        <f t="shared" si="559"/>
        <v>65.869322077698598</v>
      </c>
      <c r="H2034" s="39">
        <v>51808.459231041001</v>
      </c>
      <c r="I2034" s="39">
        <f t="shared" si="560"/>
        <v>88.28949927049689</v>
      </c>
      <c r="J2034" s="39">
        <v>50721.901663667202</v>
      </c>
      <c r="K2034" s="40">
        <f t="shared" si="561"/>
        <v>1174.8470666442954</v>
      </c>
      <c r="L2034" s="39">
        <v>50144.704764138602</v>
      </c>
      <c r="M2034" s="39">
        <f t="shared" si="562"/>
        <v>1752.043966172896</v>
      </c>
      <c r="N2034" s="39">
        <f t="shared" si="567"/>
        <v>577.19689952860062</v>
      </c>
      <c r="O2034" s="40">
        <f>'Estimates from MCMC'!$B$2-L2034</f>
        <v>18916.295235861398</v>
      </c>
      <c r="P2034" s="39">
        <v>51355.392335099103</v>
      </c>
      <c r="Q2034" s="40">
        <f t="shared" si="563"/>
        <v>1210.687570960501</v>
      </c>
      <c r="R2034" s="39">
        <v>51386.077006808802</v>
      </c>
      <c r="S2034" s="39">
        <f t="shared" si="564"/>
        <v>30.684671709699614</v>
      </c>
      <c r="T2034" s="39">
        <f t="shared" si="568"/>
        <v>1241.3722426702006</v>
      </c>
      <c r="U2034" s="39">
        <v>57882.3926025377</v>
      </c>
      <c r="V2034" s="39">
        <f t="shared" si="565"/>
        <v>7737.6878383990988</v>
      </c>
      <c r="W2034" s="39">
        <v>59366.374043385003</v>
      </c>
      <c r="X2034" s="39">
        <f t="shared" si="566"/>
        <v>242.60919817710237</v>
      </c>
      <c r="Y2034" s="39">
        <f t="shared" si="569"/>
        <v>9221.6692792464019</v>
      </c>
      <c r="Z2034" s="39">
        <f t="shared" si="570"/>
        <v>9694.6259566149965</v>
      </c>
      <c r="AA2034" s="45">
        <f t="shared" si="571"/>
        <v>6.5624490799700286E-2</v>
      </c>
      <c r="AB2034" s="45">
        <f t="shared" si="572"/>
        <v>0.40904879850521875</v>
      </c>
      <c r="AC2034" s="45">
        <f t="shared" si="573"/>
        <v>1.2825407679045171E-2</v>
      </c>
      <c r="AD2034" s="45">
        <f t="shared" si="574"/>
        <v>0.4874986969839642</v>
      </c>
      <c r="AE2034" s="45">
        <f t="shared" si="575"/>
        <v>0.5125013030160358</v>
      </c>
      <c r="AF2034" s="43">
        <f>('Estimates from MCMC'!$B$2-'MCMC runs'!W2034)/'Estimates from MCMC'!$B$2</f>
        <v>0.14037772341285235</v>
      </c>
    </row>
    <row r="2035" spans="1:32" x14ac:dyDescent="0.3">
      <c r="A2035" s="38">
        <v>2942</v>
      </c>
      <c r="B2035" s="38">
        <v>2085907.9125047536</v>
      </c>
      <c r="C2035" s="39">
        <v>53277.001966596501</v>
      </c>
      <c r="D2035" s="39">
        <v>52210.7872977281</v>
      </c>
      <c r="E2035" s="39">
        <f t="shared" si="558"/>
        <v>1066.2146688684006</v>
      </c>
      <c r="F2035" s="39">
        <v>53221.3634776299</v>
      </c>
      <c r="G2035" s="40">
        <f t="shared" si="559"/>
        <v>55.638488966600562</v>
      </c>
      <c r="H2035" s="39">
        <v>53186.398944778099</v>
      </c>
      <c r="I2035" s="39">
        <f t="shared" si="560"/>
        <v>90.60302181840234</v>
      </c>
      <c r="J2035" s="39">
        <v>52065.175637325097</v>
      </c>
      <c r="K2035" s="40">
        <f t="shared" si="561"/>
        <v>1211.8263292714037</v>
      </c>
      <c r="L2035" s="39">
        <v>51473.1010701372</v>
      </c>
      <c r="M2035" s="39">
        <f t="shared" si="562"/>
        <v>1803.9008964593013</v>
      </c>
      <c r="N2035" s="39">
        <f t="shared" si="567"/>
        <v>592.07456718789763</v>
      </c>
      <c r="O2035" s="40">
        <f>'Estimates from MCMC'!$B$2-L2035</f>
        <v>17587.8989298628</v>
      </c>
      <c r="P2035" s="39">
        <v>52728.3188648672</v>
      </c>
      <c r="Q2035" s="40">
        <f t="shared" si="563"/>
        <v>1255.2177947300006</v>
      </c>
      <c r="R2035" s="39">
        <v>52759.411166615602</v>
      </c>
      <c r="S2035" s="39">
        <f t="shared" si="564"/>
        <v>31.092301748401951</v>
      </c>
      <c r="T2035" s="39">
        <f t="shared" si="568"/>
        <v>1286.3100964784026</v>
      </c>
      <c r="U2035" s="39">
        <v>59341.9325764475</v>
      </c>
      <c r="V2035" s="39">
        <f t="shared" si="565"/>
        <v>7868.8315063103</v>
      </c>
      <c r="W2035" s="39">
        <v>60877.691000162296</v>
      </c>
      <c r="X2035" s="39">
        <f t="shared" si="566"/>
        <v>249.44832723639411</v>
      </c>
      <c r="Y2035" s="39">
        <f t="shared" si="569"/>
        <v>9404.5899300250967</v>
      </c>
      <c r="Z2035" s="39">
        <f t="shared" si="570"/>
        <v>8183.3089998377036</v>
      </c>
      <c r="AA2035" s="45">
        <f t="shared" si="571"/>
        <v>7.3136086442613921E-2</v>
      </c>
      <c r="AB2035" s="45">
        <f t="shared" si="572"/>
        <v>0.44740031414154158</v>
      </c>
      <c r="AC2035" s="45">
        <f t="shared" si="573"/>
        <v>1.4182952053064817E-2</v>
      </c>
      <c r="AD2035" s="45">
        <f t="shared" si="574"/>
        <v>0.53471935263722037</v>
      </c>
      <c r="AE2035" s="45">
        <f t="shared" si="575"/>
        <v>0.46528064736277969</v>
      </c>
      <c r="AF2035" s="43">
        <f>('Estimates from MCMC'!$B$2-'MCMC runs'!W2035)/'Estimates from MCMC'!$B$2</f>
        <v>0.11849392565757379</v>
      </c>
    </row>
    <row r="2036" spans="1:32" x14ac:dyDescent="0.3">
      <c r="A2036" s="38">
        <v>1882</v>
      </c>
      <c r="B2036" s="38">
        <v>2327849.5417169696</v>
      </c>
      <c r="C2036" s="39">
        <v>53043.2332315495</v>
      </c>
      <c r="D2036" s="39">
        <v>51970.9502258883</v>
      </c>
      <c r="E2036" s="39">
        <f t="shared" si="558"/>
        <v>1072.2830056612001</v>
      </c>
      <c r="F2036" s="39">
        <v>52983.349533259898</v>
      </c>
      <c r="G2036" s="40">
        <f t="shared" si="559"/>
        <v>59.883698289602762</v>
      </c>
      <c r="H2036" s="39">
        <v>52951.868730521899</v>
      </c>
      <c r="I2036" s="39">
        <f t="shared" si="560"/>
        <v>91.364501027601364</v>
      </c>
      <c r="J2036" s="39">
        <v>51820.352110880602</v>
      </c>
      <c r="K2036" s="40">
        <f t="shared" si="561"/>
        <v>1222.8811206688988</v>
      </c>
      <c r="L2036" s="39">
        <v>51223.378042859498</v>
      </c>
      <c r="M2036" s="39">
        <f t="shared" si="562"/>
        <v>1819.8551886900023</v>
      </c>
      <c r="N2036" s="39">
        <f t="shared" si="567"/>
        <v>596.97406802110345</v>
      </c>
      <c r="O2036" s="40">
        <f>'Estimates from MCMC'!$B$2-L2036</f>
        <v>17837.621957140502</v>
      </c>
      <c r="P2036" s="39">
        <v>52485.116465493898</v>
      </c>
      <c r="Q2036" s="40">
        <f t="shared" si="563"/>
        <v>1261.7384226344002</v>
      </c>
      <c r="R2036" s="39">
        <v>52516.598745903801</v>
      </c>
      <c r="S2036" s="39">
        <f t="shared" si="564"/>
        <v>31.48228040990216</v>
      </c>
      <c r="T2036" s="39">
        <f t="shared" si="568"/>
        <v>1293.2207030443024</v>
      </c>
      <c r="U2036" s="39">
        <v>59318.244188952798</v>
      </c>
      <c r="V2036" s="39">
        <f t="shared" si="565"/>
        <v>8094.8661460932999</v>
      </c>
      <c r="W2036" s="39">
        <v>60869.955679149403</v>
      </c>
      <c r="X2036" s="39">
        <f t="shared" si="566"/>
        <v>258.4907871523028</v>
      </c>
      <c r="Y2036" s="39">
        <f t="shared" si="569"/>
        <v>9646.5776362899051</v>
      </c>
      <c r="Z2036" s="39">
        <f t="shared" si="570"/>
        <v>8191.0443208505967</v>
      </c>
      <c r="AA2036" s="45">
        <f t="shared" si="571"/>
        <v>7.2499613802310611E-2</v>
      </c>
      <c r="AB2036" s="45">
        <f t="shared" si="572"/>
        <v>0.45380859430384324</v>
      </c>
      <c r="AC2036" s="45">
        <f t="shared" si="573"/>
        <v>1.4491325568699333E-2</v>
      </c>
      <c r="AD2036" s="45">
        <f t="shared" si="574"/>
        <v>0.54079953367485312</v>
      </c>
      <c r="AE2036" s="45">
        <f t="shared" si="575"/>
        <v>0.45920046632514683</v>
      </c>
      <c r="AF2036" s="43">
        <f>('Estimates from MCMC'!$B$2-'MCMC runs'!W2036)/'Estimates from MCMC'!$B$2</f>
        <v>0.11860593273845726</v>
      </c>
    </row>
    <row r="2037" spans="1:32" x14ac:dyDescent="0.3">
      <c r="A2037" s="38">
        <v>3363</v>
      </c>
      <c r="B2037" s="38">
        <v>2327849.5417169696</v>
      </c>
      <c r="C2037" s="39">
        <v>53043.2332315495</v>
      </c>
      <c r="D2037" s="39">
        <v>51970.9502258883</v>
      </c>
      <c r="E2037" s="39">
        <f t="shared" si="558"/>
        <v>1072.2830056612001</v>
      </c>
      <c r="F2037" s="39">
        <v>52983.349533259898</v>
      </c>
      <c r="G2037" s="40">
        <f t="shared" si="559"/>
        <v>59.883698289602762</v>
      </c>
      <c r="H2037" s="39">
        <v>52951.868730521899</v>
      </c>
      <c r="I2037" s="39">
        <f t="shared" si="560"/>
        <v>91.364501027601364</v>
      </c>
      <c r="J2037" s="39">
        <v>51820.352110880602</v>
      </c>
      <c r="K2037" s="40">
        <f t="shared" si="561"/>
        <v>1222.8811206688988</v>
      </c>
      <c r="L2037" s="39">
        <v>51223.378042859498</v>
      </c>
      <c r="M2037" s="39">
        <f t="shared" si="562"/>
        <v>1819.8551886900023</v>
      </c>
      <c r="N2037" s="39">
        <f t="shared" si="567"/>
        <v>596.97406802110345</v>
      </c>
      <c r="O2037" s="40">
        <f>'Estimates from MCMC'!$B$2-L2037</f>
        <v>17837.621957140502</v>
      </c>
      <c r="P2037" s="39">
        <v>52485.116465493898</v>
      </c>
      <c r="Q2037" s="40">
        <f t="shared" si="563"/>
        <v>1261.7384226344002</v>
      </c>
      <c r="R2037" s="39">
        <v>52516.598745903801</v>
      </c>
      <c r="S2037" s="39">
        <f t="shared" si="564"/>
        <v>31.48228040990216</v>
      </c>
      <c r="T2037" s="39">
        <f t="shared" si="568"/>
        <v>1293.2207030443024</v>
      </c>
      <c r="U2037" s="39">
        <v>59318.244188952798</v>
      </c>
      <c r="V2037" s="39">
        <f t="shared" si="565"/>
        <v>8094.8661460932999</v>
      </c>
      <c r="W2037" s="39">
        <v>60869.955679149403</v>
      </c>
      <c r="X2037" s="39">
        <f t="shared" si="566"/>
        <v>258.4907871523028</v>
      </c>
      <c r="Y2037" s="39">
        <f t="shared" si="569"/>
        <v>9646.5776362899051</v>
      </c>
      <c r="Z2037" s="39">
        <f t="shared" si="570"/>
        <v>8191.0443208505967</v>
      </c>
      <c r="AA2037" s="45">
        <f t="shared" si="571"/>
        <v>7.2499613802310611E-2</v>
      </c>
      <c r="AB2037" s="45">
        <f t="shared" si="572"/>
        <v>0.45380859430384324</v>
      </c>
      <c r="AC2037" s="45">
        <f t="shared" si="573"/>
        <v>1.4491325568699333E-2</v>
      </c>
      <c r="AD2037" s="45">
        <f t="shared" si="574"/>
        <v>0.54079953367485312</v>
      </c>
      <c r="AE2037" s="45">
        <f t="shared" si="575"/>
        <v>0.45920046632514683</v>
      </c>
      <c r="AF2037" s="43">
        <f>('Estimates from MCMC'!$B$2-'MCMC runs'!W2037)/'Estimates from MCMC'!$B$2</f>
        <v>0.11860593273845726</v>
      </c>
    </row>
    <row r="2038" spans="1:32" x14ac:dyDescent="0.3">
      <c r="A2038" s="38">
        <v>4619</v>
      </c>
      <c r="B2038" s="38">
        <v>2327849.5417169696</v>
      </c>
      <c r="C2038" s="39">
        <v>53043.2332315495</v>
      </c>
      <c r="D2038" s="39">
        <v>51970.9502258883</v>
      </c>
      <c r="E2038" s="39">
        <f t="shared" si="558"/>
        <v>1072.2830056612001</v>
      </c>
      <c r="F2038" s="39">
        <v>52983.349533259898</v>
      </c>
      <c r="G2038" s="40">
        <f t="shared" si="559"/>
        <v>59.883698289602762</v>
      </c>
      <c r="H2038" s="39">
        <v>52951.868730521899</v>
      </c>
      <c r="I2038" s="39">
        <f t="shared" si="560"/>
        <v>91.364501027601364</v>
      </c>
      <c r="J2038" s="39">
        <v>51820.352110880602</v>
      </c>
      <c r="K2038" s="40">
        <f t="shared" si="561"/>
        <v>1222.8811206688988</v>
      </c>
      <c r="L2038" s="39">
        <v>51223.378042859498</v>
      </c>
      <c r="M2038" s="39">
        <f t="shared" si="562"/>
        <v>1819.8551886900023</v>
      </c>
      <c r="N2038" s="39">
        <f t="shared" si="567"/>
        <v>596.97406802110345</v>
      </c>
      <c r="O2038" s="40">
        <f>'Estimates from MCMC'!$B$2-L2038</f>
        <v>17837.621957140502</v>
      </c>
      <c r="P2038" s="39">
        <v>52485.116465493898</v>
      </c>
      <c r="Q2038" s="40">
        <f t="shared" si="563"/>
        <v>1261.7384226344002</v>
      </c>
      <c r="R2038" s="39">
        <v>52516.598745903801</v>
      </c>
      <c r="S2038" s="39">
        <f t="shared" si="564"/>
        <v>31.48228040990216</v>
      </c>
      <c r="T2038" s="39">
        <f t="shared" si="568"/>
        <v>1293.2207030443024</v>
      </c>
      <c r="U2038" s="39">
        <v>59318.244188952798</v>
      </c>
      <c r="V2038" s="39">
        <f t="shared" si="565"/>
        <v>8094.8661460932999</v>
      </c>
      <c r="W2038" s="39">
        <v>60869.955679149403</v>
      </c>
      <c r="X2038" s="39">
        <f t="shared" si="566"/>
        <v>258.4907871523028</v>
      </c>
      <c r="Y2038" s="39">
        <f t="shared" si="569"/>
        <v>9646.5776362899051</v>
      </c>
      <c r="Z2038" s="39">
        <f t="shared" si="570"/>
        <v>8191.0443208505967</v>
      </c>
      <c r="AA2038" s="45">
        <f t="shared" si="571"/>
        <v>7.2499613802310611E-2</v>
      </c>
      <c r="AB2038" s="45">
        <f t="shared" si="572"/>
        <v>0.45380859430384324</v>
      </c>
      <c r="AC2038" s="45">
        <f t="shared" si="573"/>
        <v>1.4491325568699333E-2</v>
      </c>
      <c r="AD2038" s="45">
        <f t="shared" si="574"/>
        <v>0.54079953367485312</v>
      </c>
      <c r="AE2038" s="45">
        <f t="shared" si="575"/>
        <v>0.45920046632514683</v>
      </c>
      <c r="AF2038" s="43">
        <f>('Estimates from MCMC'!$B$2-'MCMC runs'!W2038)/'Estimates from MCMC'!$B$2</f>
        <v>0.11860593273845726</v>
      </c>
    </row>
    <row r="2039" spans="1:32" x14ac:dyDescent="0.3">
      <c r="A2039" s="38">
        <v>3273</v>
      </c>
      <c r="B2039" s="38">
        <v>2155241.5618992513</v>
      </c>
      <c r="C2039" s="39">
        <v>52602.2054892745</v>
      </c>
      <c r="D2039" s="39">
        <v>51560.540379225597</v>
      </c>
      <c r="E2039" s="39">
        <f t="shared" si="558"/>
        <v>1041.6651100489034</v>
      </c>
      <c r="F2039" s="39">
        <v>52535.091681426798</v>
      </c>
      <c r="G2039" s="40">
        <f t="shared" si="559"/>
        <v>67.113807847701537</v>
      </c>
      <c r="H2039" s="39">
        <v>52512.949764919103</v>
      </c>
      <c r="I2039" s="39">
        <f t="shared" si="560"/>
        <v>89.255724355396524</v>
      </c>
      <c r="J2039" s="39">
        <v>51405.143806974702</v>
      </c>
      <c r="K2039" s="40">
        <f t="shared" si="561"/>
        <v>1197.0616822997981</v>
      </c>
      <c r="L2039" s="39">
        <v>50822.018442676999</v>
      </c>
      <c r="M2039" s="39">
        <f t="shared" si="562"/>
        <v>1780.1870465975007</v>
      </c>
      <c r="N2039" s="39">
        <f t="shared" si="567"/>
        <v>583.12536429770262</v>
      </c>
      <c r="O2039" s="40">
        <f>'Estimates from MCMC'!$B$2-L2039</f>
        <v>18238.981557323001</v>
      </c>
      <c r="P2039" s="39">
        <v>52055.218725002203</v>
      </c>
      <c r="Q2039" s="40">
        <f t="shared" si="563"/>
        <v>1233.2002823252042</v>
      </c>
      <c r="R2039" s="39">
        <v>52086.010160874102</v>
      </c>
      <c r="S2039" s="39">
        <f t="shared" si="564"/>
        <v>30.791435871899012</v>
      </c>
      <c r="T2039" s="39">
        <f t="shared" si="568"/>
        <v>1263.9917181971032</v>
      </c>
      <c r="U2039" s="39">
        <v>58646.855722928398</v>
      </c>
      <c r="V2039" s="39">
        <f t="shared" si="565"/>
        <v>7824.8372802513986</v>
      </c>
      <c r="W2039" s="39">
        <v>60158.891728197901</v>
      </c>
      <c r="X2039" s="39">
        <f t="shared" si="566"/>
        <v>248.04428707240004</v>
      </c>
      <c r="Y2039" s="39">
        <f t="shared" si="569"/>
        <v>9336.8732855209018</v>
      </c>
      <c r="Z2039" s="39">
        <f t="shared" si="570"/>
        <v>8902.1082718020989</v>
      </c>
      <c r="AA2039" s="45">
        <f t="shared" si="571"/>
        <v>6.9301661072715279E-2</v>
      </c>
      <c r="AB2039" s="45">
        <f t="shared" si="572"/>
        <v>0.42901722640920731</v>
      </c>
      <c r="AC2039" s="45">
        <f t="shared" si="573"/>
        <v>1.3599678594598369E-2</v>
      </c>
      <c r="AD2039" s="45">
        <f t="shared" si="574"/>
        <v>0.51191856607652098</v>
      </c>
      <c r="AE2039" s="45">
        <f t="shared" si="575"/>
        <v>0.48808143392347902</v>
      </c>
      <c r="AF2039" s="43">
        <f>('Estimates from MCMC'!$B$2-'MCMC runs'!W2039)/'Estimates from MCMC'!$B$2</f>
        <v>0.12890210497679006</v>
      </c>
    </row>
    <row r="2040" spans="1:32" x14ac:dyDescent="0.3">
      <c r="A2040" s="38">
        <v>421</v>
      </c>
      <c r="B2040" s="38">
        <v>2241657.767396647</v>
      </c>
      <c r="C2040" s="39">
        <v>53257.703192523601</v>
      </c>
      <c r="D2040" s="39">
        <v>52218.464806689197</v>
      </c>
      <c r="E2040" s="39">
        <f t="shared" si="558"/>
        <v>1039.2383858344037</v>
      </c>
      <c r="F2040" s="39">
        <v>53183.699762293101</v>
      </c>
      <c r="G2040" s="40">
        <f t="shared" si="559"/>
        <v>74.003430230499362</v>
      </c>
      <c r="H2040" s="39">
        <v>53168.751585549398</v>
      </c>
      <c r="I2040" s="39">
        <f t="shared" si="560"/>
        <v>88.95160697420215</v>
      </c>
      <c r="J2040" s="39">
        <v>52056.6226477249</v>
      </c>
      <c r="K2040" s="40">
        <f t="shared" si="561"/>
        <v>1201.0805447987004</v>
      </c>
      <c r="L2040" s="39">
        <v>51474.891255580798</v>
      </c>
      <c r="M2040" s="39">
        <f t="shared" si="562"/>
        <v>1782.8119369428023</v>
      </c>
      <c r="N2040" s="39">
        <f t="shared" si="567"/>
        <v>581.73139214410185</v>
      </c>
      <c r="O2040" s="40">
        <f>'Estimates from MCMC'!$B$2-L2040</f>
        <v>17586.108744419202</v>
      </c>
      <c r="P2040" s="39">
        <v>52708.898309501099</v>
      </c>
      <c r="Q2040" s="40">
        <f t="shared" si="563"/>
        <v>1234.0070539203007</v>
      </c>
      <c r="R2040" s="39">
        <v>52739.322079621001</v>
      </c>
      <c r="S2040" s="39">
        <f t="shared" si="564"/>
        <v>30.423770119901747</v>
      </c>
      <c r="T2040" s="39">
        <f t="shared" si="568"/>
        <v>1264.4308240402024</v>
      </c>
      <c r="U2040" s="39">
        <v>59487.073349734499</v>
      </c>
      <c r="V2040" s="39">
        <f t="shared" si="565"/>
        <v>8012.1820941537007</v>
      </c>
      <c r="W2040" s="39">
        <v>61001.717791487601</v>
      </c>
      <c r="X2040" s="39">
        <f t="shared" si="566"/>
        <v>250.21361771289958</v>
      </c>
      <c r="Y2040" s="39">
        <f t="shared" si="569"/>
        <v>9526.8265359068027</v>
      </c>
      <c r="Z2040" s="39">
        <f t="shared" si="570"/>
        <v>8059.2822085123989</v>
      </c>
      <c r="AA2040" s="45">
        <f t="shared" si="571"/>
        <v>7.1899408926460698E-2</v>
      </c>
      <c r="AB2040" s="45">
        <f t="shared" si="572"/>
        <v>0.45559721087794913</v>
      </c>
      <c r="AC2040" s="45">
        <f t="shared" si="573"/>
        <v>1.4227912572888114E-2</v>
      </c>
      <c r="AD2040" s="45">
        <f t="shared" si="574"/>
        <v>0.54172453237729801</v>
      </c>
      <c r="AE2040" s="45">
        <f t="shared" si="575"/>
        <v>0.45827546762270205</v>
      </c>
      <c r="AF2040" s="43">
        <f>('Estimates from MCMC'!$B$2-'MCMC runs'!W2040)/'Estimates from MCMC'!$B$2</f>
        <v>0.1166980236097421</v>
      </c>
    </row>
    <row r="2041" spans="1:32" x14ac:dyDescent="0.3">
      <c r="A2041" s="38">
        <v>4483</v>
      </c>
      <c r="B2041" s="38">
        <v>2110905.6962369923</v>
      </c>
      <c r="C2041" s="39">
        <v>53062.5477066776</v>
      </c>
      <c r="D2041" s="39">
        <v>52003.2115234511</v>
      </c>
      <c r="E2041" s="39">
        <f t="shared" si="558"/>
        <v>1059.3361832265</v>
      </c>
      <c r="F2041" s="39">
        <v>53005.012128714399</v>
      </c>
      <c r="G2041" s="40">
        <f t="shared" si="559"/>
        <v>57.535577963200922</v>
      </c>
      <c r="H2041" s="39">
        <v>52973.350772625301</v>
      </c>
      <c r="I2041" s="39">
        <f t="shared" si="560"/>
        <v>89.196934052299184</v>
      </c>
      <c r="J2041" s="39">
        <v>51857.223983822201</v>
      </c>
      <c r="K2041" s="40">
        <f t="shared" si="561"/>
        <v>1205.323722855399</v>
      </c>
      <c r="L2041" s="39">
        <v>51274.501673911698</v>
      </c>
      <c r="M2041" s="39">
        <f t="shared" si="562"/>
        <v>1788.0460327659021</v>
      </c>
      <c r="N2041" s="39">
        <f t="shared" si="567"/>
        <v>582.7223099105031</v>
      </c>
      <c r="O2041" s="40">
        <f>'Estimates from MCMC'!$B$2-L2041</f>
        <v>17786.498326088302</v>
      </c>
      <c r="P2041" s="39">
        <v>52511.259081683696</v>
      </c>
      <c r="Q2041" s="40">
        <f t="shared" si="563"/>
        <v>1236.7574077719983</v>
      </c>
      <c r="R2041" s="39">
        <v>52541.847022339898</v>
      </c>
      <c r="S2041" s="39">
        <f t="shared" si="564"/>
        <v>30.587940656201681</v>
      </c>
      <c r="T2041" s="39">
        <f t="shared" si="568"/>
        <v>1267.3453484281999</v>
      </c>
      <c r="U2041" s="39">
        <v>59291.877081762599</v>
      </c>
      <c r="V2041" s="39">
        <f t="shared" si="565"/>
        <v>8017.375407850901</v>
      </c>
      <c r="W2041" s="39">
        <v>60811.655370100802</v>
      </c>
      <c r="X2041" s="39">
        <f t="shared" si="566"/>
        <v>252.43293991000246</v>
      </c>
      <c r="Y2041" s="39">
        <f t="shared" si="569"/>
        <v>9537.1536961891034</v>
      </c>
      <c r="Z2041" s="39">
        <f t="shared" si="570"/>
        <v>8249.3446298991985</v>
      </c>
      <c r="AA2041" s="45">
        <f t="shared" si="571"/>
        <v>7.1253223945115962E-2</v>
      </c>
      <c r="AB2041" s="45">
        <f t="shared" si="572"/>
        <v>0.45075625684519566</v>
      </c>
      <c r="AC2041" s="45">
        <f t="shared" si="573"/>
        <v>1.4192391064392202E-2</v>
      </c>
      <c r="AD2041" s="45">
        <f t="shared" si="574"/>
        <v>0.5362018718547038</v>
      </c>
      <c r="AE2041" s="45">
        <f t="shared" si="575"/>
        <v>0.4637981281452962</v>
      </c>
      <c r="AF2041" s="43">
        <f>('Estimates from MCMC'!$B$2-'MCMC runs'!W2041)/'Estimates from MCMC'!$B$2</f>
        <v>0.11945011844455189</v>
      </c>
    </row>
    <row r="2042" spans="1:32" x14ac:dyDescent="0.3">
      <c r="A2042" s="38">
        <v>2071</v>
      </c>
      <c r="B2042" s="38">
        <v>1927620.3085965964</v>
      </c>
      <c r="C2042" s="39">
        <v>52834.8270080312</v>
      </c>
      <c r="D2042" s="39">
        <v>51771.875907873196</v>
      </c>
      <c r="E2042" s="39">
        <f t="shared" si="558"/>
        <v>1062.9511001580031</v>
      </c>
      <c r="F2042" s="39">
        <v>52771.0993605689</v>
      </c>
      <c r="G2042" s="40">
        <f t="shared" si="559"/>
        <v>63.727647462299501</v>
      </c>
      <c r="H2042" s="39">
        <v>52744.850695392699</v>
      </c>
      <c r="I2042" s="39">
        <f t="shared" si="560"/>
        <v>89.976312638500531</v>
      </c>
      <c r="J2042" s="39">
        <v>51619.293244390501</v>
      </c>
      <c r="K2042" s="40">
        <f t="shared" si="561"/>
        <v>1215.5337636406985</v>
      </c>
      <c r="L2042" s="39">
        <v>51031.564821937303</v>
      </c>
      <c r="M2042" s="39">
        <f t="shared" si="562"/>
        <v>1803.2621860938962</v>
      </c>
      <c r="N2042" s="39">
        <f t="shared" si="567"/>
        <v>587.72842245319771</v>
      </c>
      <c r="O2042" s="40">
        <f>'Estimates from MCMC'!$B$2-L2042</f>
        <v>18029.435178062697</v>
      </c>
      <c r="P2042" s="39">
        <v>52284.040814415101</v>
      </c>
      <c r="Q2042" s="40">
        <f t="shared" si="563"/>
        <v>1252.4759924777973</v>
      </c>
      <c r="R2042" s="39">
        <v>52314.737255788401</v>
      </c>
      <c r="S2042" s="39">
        <f t="shared" si="564"/>
        <v>30.696441373300331</v>
      </c>
      <c r="T2042" s="39">
        <f t="shared" si="568"/>
        <v>1283.1724338510976</v>
      </c>
      <c r="U2042" s="39">
        <v>58877.816138804097</v>
      </c>
      <c r="V2042" s="39">
        <f t="shared" si="565"/>
        <v>7846.2513168667938</v>
      </c>
      <c r="W2042" s="39">
        <v>60412.77495893</v>
      </c>
      <c r="X2042" s="39">
        <f t="shared" si="566"/>
        <v>251.78638627480541</v>
      </c>
      <c r="Y2042" s="39">
        <f t="shared" si="569"/>
        <v>9381.2101369926968</v>
      </c>
      <c r="Z2042" s="39">
        <f t="shared" si="570"/>
        <v>8648.2250410699999</v>
      </c>
      <c r="AA2042" s="45">
        <f t="shared" si="571"/>
        <v>7.1170972422497009E-2</v>
      </c>
      <c r="AB2042" s="45">
        <f t="shared" si="572"/>
        <v>0.43519118815289981</v>
      </c>
      <c r="AC2042" s="45">
        <f t="shared" si="573"/>
        <v>1.3965295295615601E-2</v>
      </c>
      <c r="AD2042" s="45">
        <f t="shared" si="574"/>
        <v>0.52032745587101237</v>
      </c>
      <c r="AE2042" s="45">
        <f t="shared" si="575"/>
        <v>0.47967254412898758</v>
      </c>
      <c r="AF2042" s="43">
        <f>('Estimates from MCMC'!$B$2-'MCMC runs'!W2042)/'Estimates from MCMC'!$B$2</f>
        <v>0.12522588785378144</v>
      </c>
    </row>
    <row r="2043" spans="1:32" x14ac:dyDescent="0.3">
      <c r="A2043" s="38">
        <v>4796</v>
      </c>
      <c r="B2043" s="38">
        <v>1927620.3085965964</v>
      </c>
      <c r="C2043" s="39">
        <v>52834.8270080312</v>
      </c>
      <c r="D2043" s="39">
        <v>51771.875907873196</v>
      </c>
      <c r="E2043" s="39">
        <f t="shared" si="558"/>
        <v>1062.9511001580031</v>
      </c>
      <c r="F2043" s="39">
        <v>52771.0993605689</v>
      </c>
      <c r="G2043" s="40">
        <f t="shared" si="559"/>
        <v>63.727647462299501</v>
      </c>
      <c r="H2043" s="39">
        <v>52744.850695392699</v>
      </c>
      <c r="I2043" s="39">
        <f t="shared" si="560"/>
        <v>89.976312638500531</v>
      </c>
      <c r="J2043" s="39">
        <v>51619.293244390501</v>
      </c>
      <c r="K2043" s="40">
        <f t="shared" si="561"/>
        <v>1215.5337636406985</v>
      </c>
      <c r="L2043" s="39">
        <v>51031.564821937303</v>
      </c>
      <c r="M2043" s="39">
        <f t="shared" si="562"/>
        <v>1803.2621860938962</v>
      </c>
      <c r="N2043" s="39">
        <f t="shared" si="567"/>
        <v>587.72842245319771</v>
      </c>
      <c r="O2043" s="40">
        <f>'Estimates from MCMC'!$B$2-L2043</f>
        <v>18029.435178062697</v>
      </c>
      <c r="P2043" s="39">
        <v>52284.040814415101</v>
      </c>
      <c r="Q2043" s="40">
        <f t="shared" si="563"/>
        <v>1252.4759924777973</v>
      </c>
      <c r="R2043" s="39">
        <v>52314.737255788401</v>
      </c>
      <c r="S2043" s="39">
        <f t="shared" si="564"/>
        <v>30.696441373300331</v>
      </c>
      <c r="T2043" s="39">
        <f t="shared" si="568"/>
        <v>1283.1724338510976</v>
      </c>
      <c r="U2043" s="39">
        <v>58877.816138804097</v>
      </c>
      <c r="V2043" s="39">
        <f t="shared" si="565"/>
        <v>7846.2513168667938</v>
      </c>
      <c r="W2043" s="39">
        <v>60412.77495893</v>
      </c>
      <c r="X2043" s="39">
        <f t="shared" si="566"/>
        <v>251.78638627480541</v>
      </c>
      <c r="Y2043" s="39">
        <f t="shared" si="569"/>
        <v>9381.2101369926968</v>
      </c>
      <c r="Z2043" s="39">
        <f t="shared" si="570"/>
        <v>8648.2250410699999</v>
      </c>
      <c r="AA2043" s="45">
        <f t="shared" si="571"/>
        <v>7.1170972422497009E-2</v>
      </c>
      <c r="AB2043" s="45">
        <f t="shared" si="572"/>
        <v>0.43519118815289981</v>
      </c>
      <c r="AC2043" s="45">
        <f t="shared" si="573"/>
        <v>1.3965295295615601E-2</v>
      </c>
      <c r="AD2043" s="45">
        <f t="shared" si="574"/>
        <v>0.52032745587101237</v>
      </c>
      <c r="AE2043" s="45">
        <f t="shared" si="575"/>
        <v>0.47967254412898758</v>
      </c>
      <c r="AF2043" s="43">
        <f>('Estimates from MCMC'!$B$2-'MCMC runs'!W2043)/'Estimates from MCMC'!$B$2</f>
        <v>0.12522588785378144</v>
      </c>
    </row>
    <row r="2044" spans="1:32" x14ac:dyDescent="0.3">
      <c r="A2044" s="38">
        <v>2608</v>
      </c>
      <c r="B2044" s="38">
        <v>1939630.591675855</v>
      </c>
      <c r="C2044" s="39">
        <v>52534.477799706001</v>
      </c>
      <c r="D2044" s="39">
        <v>51492.748421915298</v>
      </c>
      <c r="E2044" s="39">
        <f t="shared" si="558"/>
        <v>1041.7293777907034</v>
      </c>
      <c r="F2044" s="39">
        <v>52466.357681555302</v>
      </c>
      <c r="G2044" s="40">
        <f t="shared" si="559"/>
        <v>68.120118150698545</v>
      </c>
      <c r="H2044" s="39">
        <v>52445.296276198504</v>
      </c>
      <c r="I2044" s="39">
        <f t="shared" si="560"/>
        <v>89.181523507497332</v>
      </c>
      <c r="J2044" s="39">
        <v>51336.304878875097</v>
      </c>
      <c r="K2044" s="40">
        <f t="shared" si="561"/>
        <v>1198.1729208309043</v>
      </c>
      <c r="L2044" s="39">
        <v>50753.4638097524</v>
      </c>
      <c r="M2044" s="39">
        <f t="shared" si="562"/>
        <v>1781.0139899536007</v>
      </c>
      <c r="N2044" s="39">
        <f t="shared" si="567"/>
        <v>582.84106912269635</v>
      </c>
      <c r="O2044" s="40">
        <f>'Estimates from MCMC'!$B$2-L2044</f>
        <v>18307.5361902476</v>
      </c>
      <c r="P2044" s="39">
        <v>51983.998007713097</v>
      </c>
      <c r="Q2044" s="40">
        <f t="shared" si="563"/>
        <v>1230.5341979606965</v>
      </c>
      <c r="R2044" s="39">
        <v>52014.863159856097</v>
      </c>
      <c r="S2044" s="39">
        <f t="shared" si="564"/>
        <v>30.865152143000159</v>
      </c>
      <c r="T2044" s="39">
        <f t="shared" si="568"/>
        <v>1261.3993501036966</v>
      </c>
      <c r="U2044" s="39">
        <v>58734.304828543303</v>
      </c>
      <c r="V2044" s="39">
        <f t="shared" si="565"/>
        <v>7980.841018790903</v>
      </c>
      <c r="W2044" s="39">
        <v>60246.977175737302</v>
      </c>
      <c r="X2044" s="39">
        <f t="shared" si="566"/>
        <v>251.27299709030194</v>
      </c>
      <c r="Y2044" s="39">
        <f t="shared" si="569"/>
        <v>9493.5133659849016</v>
      </c>
      <c r="Z2044" s="39">
        <f t="shared" si="570"/>
        <v>8814.0228242626981</v>
      </c>
      <c r="AA2044" s="45">
        <f t="shared" si="571"/>
        <v>6.8900552045645685E-2</v>
      </c>
      <c r="AB2044" s="45">
        <f t="shared" si="572"/>
        <v>0.43593200831919077</v>
      </c>
      <c r="AC2044" s="45">
        <f t="shared" si="573"/>
        <v>1.3725112679233962E-2</v>
      </c>
      <c r="AD2044" s="45">
        <f t="shared" si="574"/>
        <v>0.51855767304407041</v>
      </c>
      <c r="AE2044" s="45">
        <f t="shared" si="575"/>
        <v>0.48144232695592959</v>
      </c>
      <c r="AF2044" s="43">
        <f>('Estimates from MCMC'!$B$2-'MCMC runs'!W2044)/'Estimates from MCMC'!$B$2</f>
        <v>0.12762663187997131</v>
      </c>
    </row>
    <row r="2045" spans="1:32" x14ac:dyDescent="0.3">
      <c r="A2045" s="38">
        <v>226</v>
      </c>
      <c r="B2045" s="38">
        <v>2027796.0632367609</v>
      </c>
      <c r="C2045" s="39">
        <v>51742.636131116698</v>
      </c>
      <c r="D2045" s="39">
        <v>50697.8422412414</v>
      </c>
      <c r="E2045" s="39">
        <f t="shared" si="558"/>
        <v>1044.7938898752982</v>
      </c>
      <c r="F2045" s="39">
        <v>51685.349991138202</v>
      </c>
      <c r="G2045" s="40">
        <f t="shared" si="559"/>
        <v>57.286139978496067</v>
      </c>
      <c r="H2045" s="39">
        <v>51653.605293561297</v>
      </c>
      <c r="I2045" s="39">
        <f t="shared" si="560"/>
        <v>89.030837555401376</v>
      </c>
      <c r="J2045" s="39">
        <v>50552.077079941002</v>
      </c>
      <c r="K2045" s="40">
        <f t="shared" si="561"/>
        <v>1190.5590511756964</v>
      </c>
      <c r="L2045" s="39">
        <v>49970.672457660999</v>
      </c>
      <c r="M2045" s="39">
        <f t="shared" si="562"/>
        <v>1771.9636734556989</v>
      </c>
      <c r="N2045" s="39">
        <f t="shared" si="567"/>
        <v>581.40462228000251</v>
      </c>
      <c r="O2045" s="40">
        <f>'Estimates from MCMC'!$B$2-L2045</f>
        <v>19090.327542339001</v>
      </c>
      <c r="P2045" s="39">
        <v>51196.614345262002</v>
      </c>
      <c r="Q2045" s="40">
        <f t="shared" si="563"/>
        <v>1225.9418876010022</v>
      </c>
      <c r="R2045" s="39">
        <v>51227.505540510901</v>
      </c>
      <c r="S2045" s="39">
        <f t="shared" si="564"/>
        <v>30.891195248899749</v>
      </c>
      <c r="T2045" s="39">
        <f t="shared" si="568"/>
        <v>1256.833082849902</v>
      </c>
      <c r="U2045" s="39">
        <v>57639.113638824703</v>
      </c>
      <c r="V2045" s="39">
        <f t="shared" si="565"/>
        <v>7668.4411811637037</v>
      </c>
      <c r="W2045" s="39">
        <v>59142.7236919098</v>
      </c>
      <c r="X2045" s="39">
        <f t="shared" si="566"/>
        <v>246.77697023519431</v>
      </c>
      <c r="Y2045" s="39">
        <f t="shared" si="569"/>
        <v>9172.0512342488</v>
      </c>
      <c r="Z2045" s="39">
        <f t="shared" si="570"/>
        <v>9918.2763080902005</v>
      </c>
      <c r="AA2045" s="45">
        <f t="shared" si="571"/>
        <v>6.5836119367908508E-2</v>
      </c>
      <c r="AB2045" s="45">
        <f t="shared" si="572"/>
        <v>0.40169248873055979</v>
      </c>
      <c r="AC2045" s="45">
        <f t="shared" si="573"/>
        <v>1.2926806503863606E-2</v>
      </c>
      <c r="AD2045" s="45">
        <f t="shared" si="574"/>
        <v>0.48045541460233188</v>
      </c>
      <c r="AE2045" s="45">
        <f t="shared" si="575"/>
        <v>0.51954458539766812</v>
      </c>
      <c r="AF2045" s="43">
        <f>('Estimates from MCMC'!$B$2-'MCMC runs'!W2045)/'Estimates from MCMC'!$B$2</f>
        <v>0.14361616988010889</v>
      </c>
    </row>
    <row r="2046" spans="1:32" x14ac:dyDescent="0.3">
      <c r="A2046" s="38">
        <v>3651</v>
      </c>
      <c r="B2046" s="38">
        <v>1986725.1958733103</v>
      </c>
      <c r="C2046" s="39">
        <v>52751.160569444102</v>
      </c>
      <c r="D2046" s="39">
        <v>51713.6230076844</v>
      </c>
      <c r="E2046" s="39">
        <f t="shared" si="558"/>
        <v>1037.5375617597019</v>
      </c>
      <c r="F2046" s="39">
        <v>52694.971529431001</v>
      </c>
      <c r="G2046" s="40">
        <f t="shared" si="559"/>
        <v>56.189040013101476</v>
      </c>
      <c r="H2046" s="39">
        <v>52663.475728313999</v>
      </c>
      <c r="I2046" s="39">
        <f t="shared" si="560"/>
        <v>87.68484113010345</v>
      </c>
      <c r="J2046" s="39">
        <v>51570.309596662803</v>
      </c>
      <c r="K2046" s="40">
        <f t="shared" si="561"/>
        <v>1180.8509727812998</v>
      </c>
      <c r="L2046" s="39">
        <v>50997.118714192802</v>
      </c>
      <c r="M2046" s="39">
        <f t="shared" si="562"/>
        <v>1754.0418552513001</v>
      </c>
      <c r="N2046" s="39">
        <f t="shared" si="567"/>
        <v>573.19088247000036</v>
      </c>
      <c r="O2046" s="40">
        <f>'Estimates from MCMC'!$B$2-L2046</f>
        <v>18063.881285807198</v>
      </c>
      <c r="P2046" s="39">
        <v>52209.142960561097</v>
      </c>
      <c r="Q2046" s="40">
        <f t="shared" si="563"/>
        <v>1212.0242463682953</v>
      </c>
      <c r="R2046" s="39">
        <v>52239.328252655097</v>
      </c>
      <c r="S2046" s="39">
        <f t="shared" si="564"/>
        <v>30.185292094000033</v>
      </c>
      <c r="T2046" s="39">
        <f t="shared" si="568"/>
        <v>1242.2095384622953</v>
      </c>
      <c r="U2046" s="39">
        <v>58887.749769814603</v>
      </c>
      <c r="V2046" s="39">
        <f t="shared" si="565"/>
        <v>7890.6310556218014</v>
      </c>
      <c r="W2046" s="39">
        <v>60373.349849159902</v>
      </c>
      <c r="X2046" s="39">
        <f t="shared" si="566"/>
        <v>243.39054088300327</v>
      </c>
      <c r="Y2046" s="39">
        <f t="shared" si="569"/>
        <v>9376.2311349670999</v>
      </c>
      <c r="Z2046" s="39">
        <f t="shared" si="570"/>
        <v>8687.6501508400979</v>
      </c>
      <c r="AA2046" s="45">
        <f t="shared" si="571"/>
        <v>6.8767587585858422E-2</v>
      </c>
      <c r="AB2046" s="45">
        <f t="shared" si="572"/>
        <v>0.43681814172580258</v>
      </c>
      <c r="AC2046" s="45">
        <f t="shared" si="573"/>
        <v>1.3473878455691323E-2</v>
      </c>
      <c r="AD2046" s="45">
        <f t="shared" si="574"/>
        <v>0.51905960776735227</v>
      </c>
      <c r="AE2046" s="45">
        <f t="shared" si="575"/>
        <v>0.48094039223264767</v>
      </c>
      <c r="AF2046" s="43">
        <f>('Estimates from MCMC'!$B$2-'MCMC runs'!W2046)/'Estimates from MCMC'!$B$2</f>
        <v>0.12579676157078667</v>
      </c>
    </row>
    <row r="2047" spans="1:32" x14ac:dyDescent="0.3">
      <c r="A2047" s="38">
        <v>3457</v>
      </c>
      <c r="B2047" s="38">
        <v>2008997.9379699018</v>
      </c>
      <c r="C2047" s="39">
        <v>51605.435463552501</v>
      </c>
      <c r="D2047" s="39">
        <v>50549.259367284103</v>
      </c>
      <c r="E2047" s="39">
        <f t="shared" si="558"/>
        <v>1056.1760962683984</v>
      </c>
      <c r="F2047" s="39">
        <v>51553.184270026199</v>
      </c>
      <c r="G2047" s="40">
        <f t="shared" si="559"/>
        <v>52.251193526302814</v>
      </c>
      <c r="H2047" s="39">
        <v>51516.306208501897</v>
      </c>
      <c r="I2047" s="39">
        <f t="shared" si="560"/>
        <v>89.129255050604115</v>
      </c>
      <c r="J2047" s="39">
        <v>50408.439018588499</v>
      </c>
      <c r="K2047" s="40">
        <f t="shared" si="561"/>
        <v>1196.9964449640029</v>
      </c>
      <c r="L2047" s="39">
        <v>49826.455837496498</v>
      </c>
      <c r="M2047" s="39">
        <f t="shared" si="562"/>
        <v>1778.9796260560033</v>
      </c>
      <c r="N2047" s="39">
        <f t="shared" si="567"/>
        <v>581.98318109200045</v>
      </c>
      <c r="O2047" s="40">
        <f>'Estimates from MCMC'!$B$2-L2047</f>
        <v>19234.544162503502</v>
      </c>
      <c r="P2047" s="39">
        <v>51062.627133355403</v>
      </c>
      <c r="Q2047" s="40">
        <f t="shared" si="563"/>
        <v>1236.1712958589051</v>
      </c>
      <c r="R2047" s="39">
        <v>51093.2149195405</v>
      </c>
      <c r="S2047" s="39">
        <f t="shared" si="564"/>
        <v>30.587786185096775</v>
      </c>
      <c r="T2047" s="39">
        <f t="shared" si="568"/>
        <v>1266.7590820440018</v>
      </c>
      <c r="U2047" s="39">
        <v>57367.349662994297</v>
      </c>
      <c r="V2047" s="39">
        <f t="shared" si="565"/>
        <v>7540.8938254977984</v>
      </c>
      <c r="W2047" s="39">
        <v>58877.841191703599</v>
      </c>
      <c r="X2047" s="39">
        <f t="shared" si="566"/>
        <v>243.73244666530081</v>
      </c>
      <c r="Y2047" s="39">
        <f t="shared" si="569"/>
        <v>9051.385354207101</v>
      </c>
      <c r="Z2047" s="39">
        <f t="shared" si="570"/>
        <v>10183.158808296401</v>
      </c>
      <c r="AA2047" s="45">
        <f t="shared" si="571"/>
        <v>6.5858544467794905E-2</v>
      </c>
      <c r="AB2047" s="45">
        <f t="shared" si="572"/>
        <v>0.39204952099661827</v>
      </c>
      <c r="AC2047" s="45">
        <f t="shared" si="573"/>
        <v>1.2671599836529603E-2</v>
      </c>
      <c r="AD2047" s="45">
        <f t="shared" si="574"/>
        <v>0.47057966530094281</v>
      </c>
      <c r="AE2047" s="45">
        <f t="shared" si="575"/>
        <v>0.52942033469905725</v>
      </c>
      <c r="AF2047" s="43">
        <f>('Estimates from MCMC'!$B$2-'MCMC runs'!W2047)/'Estimates from MCMC'!$B$2</f>
        <v>0.14745165590270051</v>
      </c>
    </row>
    <row r="2048" spans="1:32" x14ac:dyDescent="0.3">
      <c r="A2048" s="38">
        <v>3039</v>
      </c>
      <c r="B2048" s="38">
        <v>2002068.5568503123</v>
      </c>
      <c r="C2048" s="39">
        <v>51789.868040188398</v>
      </c>
      <c r="D2048" s="39">
        <v>50773.203453059999</v>
      </c>
      <c r="E2048" s="39">
        <f t="shared" si="558"/>
        <v>1016.6645871283981</v>
      </c>
      <c r="F2048" s="39">
        <v>51720.436244367498</v>
      </c>
      <c r="G2048" s="40">
        <f t="shared" si="559"/>
        <v>69.431795820899424</v>
      </c>
      <c r="H2048" s="39">
        <v>51703.180745185302</v>
      </c>
      <c r="I2048" s="39">
        <f t="shared" si="560"/>
        <v>86.687295003095642</v>
      </c>
      <c r="J2048" s="39">
        <v>50618.063476508098</v>
      </c>
      <c r="K2048" s="40">
        <f t="shared" si="561"/>
        <v>1171.8045636802999</v>
      </c>
      <c r="L2048" s="39">
        <v>50051.490626900297</v>
      </c>
      <c r="M2048" s="39">
        <f t="shared" si="562"/>
        <v>1738.3774132881008</v>
      </c>
      <c r="N2048" s="39">
        <f t="shared" si="567"/>
        <v>566.57284960780089</v>
      </c>
      <c r="O2048" s="40">
        <f>'Estimates from MCMC'!$B$2-L2048</f>
        <v>19009.509373099703</v>
      </c>
      <c r="P2048" s="39">
        <v>51251.539998069398</v>
      </c>
      <c r="Q2048" s="40">
        <f t="shared" si="563"/>
        <v>1200.0493711691015</v>
      </c>
      <c r="R2048" s="39">
        <v>51281.361076232897</v>
      </c>
      <c r="S2048" s="39">
        <f t="shared" si="564"/>
        <v>29.821078163498896</v>
      </c>
      <c r="T2048" s="39">
        <f t="shared" si="568"/>
        <v>1229.8704493326004</v>
      </c>
      <c r="U2048" s="39">
        <v>57705.997877691698</v>
      </c>
      <c r="V2048" s="39">
        <f t="shared" si="565"/>
        <v>7654.507250791401</v>
      </c>
      <c r="W2048" s="39">
        <v>59175.874526029402</v>
      </c>
      <c r="X2048" s="39">
        <f t="shared" si="566"/>
        <v>240.00619900510355</v>
      </c>
      <c r="Y2048" s="39">
        <f t="shared" si="569"/>
        <v>9124.383899129105</v>
      </c>
      <c r="Z2048" s="39">
        <f t="shared" si="570"/>
        <v>9885.1254739705983</v>
      </c>
      <c r="AA2048" s="45">
        <f t="shared" si="571"/>
        <v>6.4697642910920478E-2</v>
      </c>
      <c r="AB2048" s="45">
        <f t="shared" si="572"/>
        <v>0.40266727039379935</v>
      </c>
      <c r="AC2048" s="45">
        <f t="shared" si="573"/>
        <v>1.2625586189233035E-2</v>
      </c>
      <c r="AD2048" s="45">
        <f t="shared" si="574"/>
        <v>0.47999049949395284</v>
      </c>
      <c r="AE2048" s="45">
        <f t="shared" si="575"/>
        <v>0.52000950050604711</v>
      </c>
      <c r="AF2048" s="43">
        <f>('Estimates from MCMC'!$B$2-'MCMC runs'!W2048)/'Estimates from MCMC'!$B$2</f>
        <v>0.14313614737653088</v>
      </c>
    </row>
    <row r="2049" spans="1:32" x14ac:dyDescent="0.3">
      <c r="A2049" s="38">
        <v>4566</v>
      </c>
      <c r="B2049" s="38">
        <v>2002068.5568503123</v>
      </c>
      <c r="C2049" s="39">
        <v>51789.868040188398</v>
      </c>
      <c r="D2049" s="39">
        <v>50773.203453059999</v>
      </c>
      <c r="E2049" s="39">
        <f t="shared" si="558"/>
        <v>1016.6645871283981</v>
      </c>
      <c r="F2049" s="39">
        <v>51720.436244367498</v>
      </c>
      <c r="G2049" s="40">
        <f t="shared" si="559"/>
        <v>69.431795820899424</v>
      </c>
      <c r="H2049" s="39">
        <v>51703.180745185302</v>
      </c>
      <c r="I2049" s="39">
        <f t="shared" si="560"/>
        <v>86.687295003095642</v>
      </c>
      <c r="J2049" s="39">
        <v>50618.063476508098</v>
      </c>
      <c r="K2049" s="40">
        <f t="shared" si="561"/>
        <v>1171.8045636802999</v>
      </c>
      <c r="L2049" s="39">
        <v>50051.490626900297</v>
      </c>
      <c r="M2049" s="39">
        <f t="shared" si="562"/>
        <v>1738.3774132881008</v>
      </c>
      <c r="N2049" s="39">
        <f t="shared" si="567"/>
        <v>566.57284960780089</v>
      </c>
      <c r="O2049" s="40">
        <f>'Estimates from MCMC'!$B$2-L2049</f>
        <v>19009.509373099703</v>
      </c>
      <c r="P2049" s="39">
        <v>51251.539998069398</v>
      </c>
      <c r="Q2049" s="40">
        <f t="shared" si="563"/>
        <v>1200.0493711691015</v>
      </c>
      <c r="R2049" s="39">
        <v>51281.361076232897</v>
      </c>
      <c r="S2049" s="39">
        <f t="shared" si="564"/>
        <v>29.821078163498896</v>
      </c>
      <c r="T2049" s="39">
        <f t="shared" si="568"/>
        <v>1229.8704493326004</v>
      </c>
      <c r="U2049" s="39">
        <v>57705.997877691698</v>
      </c>
      <c r="V2049" s="39">
        <f t="shared" si="565"/>
        <v>7654.507250791401</v>
      </c>
      <c r="W2049" s="39">
        <v>59175.874526029402</v>
      </c>
      <c r="X2049" s="39">
        <f t="shared" si="566"/>
        <v>240.00619900510355</v>
      </c>
      <c r="Y2049" s="39">
        <f t="shared" si="569"/>
        <v>9124.383899129105</v>
      </c>
      <c r="Z2049" s="39">
        <f t="shared" si="570"/>
        <v>9885.1254739705983</v>
      </c>
      <c r="AA2049" s="45">
        <f t="shared" si="571"/>
        <v>6.4697642910920478E-2</v>
      </c>
      <c r="AB2049" s="45">
        <f t="shared" si="572"/>
        <v>0.40266727039379935</v>
      </c>
      <c r="AC2049" s="45">
        <f t="shared" si="573"/>
        <v>1.2625586189233035E-2</v>
      </c>
      <c r="AD2049" s="45">
        <f t="shared" si="574"/>
        <v>0.47999049949395284</v>
      </c>
      <c r="AE2049" s="45">
        <f t="shared" si="575"/>
        <v>0.52000950050604711</v>
      </c>
      <c r="AF2049" s="43">
        <f>('Estimates from MCMC'!$B$2-'MCMC runs'!W2049)/'Estimates from MCMC'!$B$2</f>
        <v>0.14313614737653088</v>
      </c>
    </row>
    <row r="2050" spans="1:32" x14ac:dyDescent="0.3">
      <c r="A2050" s="38">
        <v>613</v>
      </c>
      <c r="B2050" s="38">
        <v>1980365.7057585719</v>
      </c>
      <c r="C2050" s="39">
        <v>52665.267618050399</v>
      </c>
      <c r="D2050" s="39">
        <v>51610.837206758297</v>
      </c>
      <c r="E2050" s="39">
        <f t="shared" ref="E2050:E2113" si="576">$C2050-D2050</f>
        <v>1054.4304112921018</v>
      </c>
      <c r="F2050" s="39">
        <v>52608.193890624301</v>
      </c>
      <c r="G2050" s="40">
        <f t="shared" ref="G2050:G2113" si="577">$C2050-F2050</f>
        <v>57.073727426097321</v>
      </c>
      <c r="H2050" s="39">
        <v>52576.9148927735</v>
      </c>
      <c r="I2050" s="39">
        <f t="shared" ref="I2050:I2113" si="578">$C2050-H2050</f>
        <v>88.352725276898127</v>
      </c>
      <c r="J2050" s="39">
        <v>51466.106057996498</v>
      </c>
      <c r="K2050" s="40">
        <f t="shared" ref="K2050:K2113" si="579">$C2050-J2050</f>
        <v>1199.1615600539008</v>
      </c>
      <c r="L2050" s="39">
        <v>50888.731027852802</v>
      </c>
      <c r="M2050" s="39">
        <f t="shared" ref="M2050:M2113" si="580">$C2050-L2050</f>
        <v>1776.5365901975965</v>
      </c>
      <c r="N2050" s="39">
        <f t="shared" si="567"/>
        <v>577.37503014369577</v>
      </c>
      <c r="O2050" s="40">
        <f>'Estimates from MCMC'!$B$2-L2050</f>
        <v>18172.268972147198</v>
      </c>
      <c r="P2050" s="39">
        <v>52119.322219036803</v>
      </c>
      <c r="Q2050" s="40">
        <f t="shared" ref="Q2050:Q2113" si="581">P2050-L2050</f>
        <v>1230.5911911840012</v>
      </c>
      <c r="R2050" s="39">
        <v>52149.4555344943</v>
      </c>
      <c r="S2050" s="39">
        <f t="shared" ref="S2050:S2113" si="582">R2050-L2050-Q2050</f>
        <v>30.133315457496792</v>
      </c>
      <c r="T2050" s="39">
        <f t="shared" si="568"/>
        <v>1260.724506641498</v>
      </c>
      <c r="U2050" s="39">
        <v>58729.5273511743</v>
      </c>
      <c r="V2050" s="39">
        <f t="shared" ref="V2050:V2113" si="583">U2050-L2050</f>
        <v>7840.7963233214978</v>
      </c>
      <c r="W2050" s="39">
        <v>60237.552811310299</v>
      </c>
      <c r="X2050" s="39">
        <f t="shared" ref="X2050:X2113" si="584">W2050-V2050-S2050-Q2050-L2050</f>
        <v>247.3009534945013</v>
      </c>
      <c r="Y2050" s="39">
        <f t="shared" si="569"/>
        <v>9348.8217834574971</v>
      </c>
      <c r="Z2050" s="39">
        <f t="shared" si="570"/>
        <v>8823.4471886897009</v>
      </c>
      <c r="AA2050" s="45">
        <f t="shared" si="571"/>
        <v>6.9376284743188757E-2</v>
      </c>
      <c r="AB2050" s="45">
        <f t="shared" si="572"/>
        <v>0.43147040885973886</v>
      </c>
      <c r="AC2050" s="45">
        <f t="shared" si="573"/>
        <v>1.3608699820233881E-2</v>
      </c>
      <c r="AD2050" s="45">
        <f t="shared" si="574"/>
        <v>0.51445539342316149</v>
      </c>
      <c r="AE2050" s="45">
        <f t="shared" si="575"/>
        <v>0.48554460657683851</v>
      </c>
      <c r="AF2050" s="43">
        <f>('Estimates from MCMC'!$B$2-'MCMC runs'!W2050)/'Estimates from MCMC'!$B$2</f>
        <v>0.12776309622927123</v>
      </c>
    </row>
    <row r="2051" spans="1:32" x14ac:dyDescent="0.3">
      <c r="A2051" s="38">
        <v>2908</v>
      </c>
      <c r="B2051" s="38">
        <v>1953583.1496838729</v>
      </c>
      <c r="C2051" s="39">
        <v>52311.529180148798</v>
      </c>
      <c r="D2051" s="39">
        <v>51283.228298421804</v>
      </c>
      <c r="E2051" s="39">
        <f t="shared" si="576"/>
        <v>1028.3008817269947</v>
      </c>
      <c r="F2051" s="39">
        <v>52241.352983527097</v>
      </c>
      <c r="G2051" s="40">
        <f t="shared" si="577"/>
        <v>70.17619662170182</v>
      </c>
      <c r="H2051" s="39">
        <v>52223.888669575703</v>
      </c>
      <c r="I2051" s="39">
        <f t="shared" si="578"/>
        <v>87.640510573095526</v>
      </c>
      <c r="J2051" s="39">
        <v>51126.315391130003</v>
      </c>
      <c r="K2051" s="40">
        <f t="shared" si="579"/>
        <v>1185.2137890187951</v>
      </c>
      <c r="L2051" s="39">
        <v>50553.371912310497</v>
      </c>
      <c r="M2051" s="39">
        <f t="shared" si="580"/>
        <v>1758.1572678383018</v>
      </c>
      <c r="N2051" s="39">
        <f t="shared" ref="N2051:N2114" si="585">M2051-K2051</f>
        <v>572.94347881950671</v>
      </c>
      <c r="O2051" s="40">
        <f>'Estimates from MCMC'!$B$2-L2051</f>
        <v>18507.628087689503</v>
      </c>
      <c r="P2051" s="39">
        <v>51767.437766757197</v>
      </c>
      <c r="Q2051" s="40">
        <f t="shared" si="581"/>
        <v>1214.0658544467005</v>
      </c>
      <c r="R2051" s="39">
        <v>51797.507858614597</v>
      </c>
      <c r="S2051" s="39">
        <f t="shared" si="582"/>
        <v>30.070091857400257</v>
      </c>
      <c r="T2051" s="39">
        <f t="shared" ref="T2051:T2114" si="586">Q2051+S2051</f>
        <v>1244.1359463041008</v>
      </c>
      <c r="U2051" s="39">
        <v>58435.689513799502</v>
      </c>
      <c r="V2051" s="39">
        <f t="shared" si="583"/>
        <v>7882.317601489005</v>
      </c>
      <c r="W2051" s="39">
        <v>59925.292779627402</v>
      </c>
      <c r="X2051" s="39">
        <f t="shared" si="584"/>
        <v>245.46731952379923</v>
      </c>
      <c r="Y2051" s="39">
        <f t="shared" ref="Y2051:Y2114" si="587">Q2051+S2051+V2051+X2051</f>
        <v>9371.9208673169051</v>
      </c>
      <c r="Z2051" s="39">
        <f t="shared" ref="Z2051:Z2114" si="588">O2051-Y2051</f>
        <v>9135.7072203725984</v>
      </c>
      <c r="AA2051" s="45">
        <f t="shared" ref="AA2051:AA2114" si="589">T2051/O2051</f>
        <v>6.722287374748187E-2</v>
      </c>
      <c r="AB2051" s="45">
        <f t="shared" ref="AB2051:AB2114" si="590">V2051/O2051</f>
        <v>0.42589561256269198</v>
      </c>
      <c r="AC2051" s="45">
        <f t="shared" ref="AC2051:AC2114" si="591">X2051/O2051</f>
        <v>1.3263035023222331E-2</v>
      </c>
      <c r="AD2051" s="45">
        <f t="shared" ref="AD2051:AD2114" si="592">Y2051/O2051</f>
        <v>0.5063815213333962</v>
      </c>
      <c r="AE2051" s="45">
        <f t="shared" ref="AE2051:AE2114" si="593">Z2051/O2051</f>
        <v>0.4936184786666038</v>
      </c>
      <c r="AF2051" s="43">
        <f>('Estimates from MCMC'!$B$2-'MCMC runs'!W2051)/'Estimates from MCMC'!$B$2</f>
        <v>0.1322846066574854</v>
      </c>
    </row>
    <row r="2052" spans="1:32" x14ac:dyDescent="0.3">
      <c r="A2052" s="38">
        <v>1953</v>
      </c>
      <c r="B2052" s="38">
        <v>2034180.9010614092</v>
      </c>
      <c r="C2052" s="39">
        <v>53062.961279906602</v>
      </c>
      <c r="D2052" s="39">
        <v>51998.051532122401</v>
      </c>
      <c r="E2052" s="39">
        <f t="shared" si="576"/>
        <v>1064.9097477842006</v>
      </c>
      <c r="F2052" s="39">
        <v>53009.932589085998</v>
      </c>
      <c r="G2052" s="40">
        <f t="shared" si="577"/>
        <v>53.028690820603515</v>
      </c>
      <c r="H2052" s="39">
        <v>52972.752718812197</v>
      </c>
      <c r="I2052" s="39">
        <f t="shared" si="578"/>
        <v>90.208561094405013</v>
      </c>
      <c r="J2052" s="39">
        <v>51855.505049161002</v>
      </c>
      <c r="K2052" s="40">
        <f t="shared" si="579"/>
        <v>1207.4562307455999</v>
      </c>
      <c r="L2052" s="39">
        <v>51266.130108636899</v>
      </c>
      <c r="M2052" s="39">
        <f t="shared" si="580"/>
        <v>1796.8311712697032</v>
      </c>
      <c r="N2052" s="39">
        <f t="shared" si="585"/>
        <v>589.37494052410329</v>
      </c>
      <c r="O2052" s="40">
        <f>'Estimates from MCMC'!$B$2-L2052</f>
        <v>17794.869891363101</v>
      </c>
      <c r="P2052" s="39">
        <v>52514.5647185817</v>
      </c>
      <c r="Q2052" s="40">
        <f t="shared" si="581"/>
        <v>1248.4346099448012</v>
      </c>
      <c r="R2052" s="39">
        <v>52545.588082054099</v>
      </c>
      <c r="S2052" s="39">
        <f t="shared" si="582"/>
        <v>31.023363472399069</v>
      </c>
      <c r="T2052" s="39">
        <f t="shared" si="586"/>
        <v>1279.4579734172003</v>
      </c>
      <c r="U2052" s="39">
        <v>59156.992192477199</v>
      </c>
      <c r="V2052" s="39">
        <f t="shared" si="583"/>
        <v>7890.8620838403003</v>
      </c>
      <c r="W2052" s="39">
        <v>60685.246671579502</v>
      </c>
      <c r="X2052" s="39">
        <f t="shared" si="584"/>
        <v>248.7965056851026</v>
      </c>
      <c r="Y2052" s="39">
        <f t="shared" si="587"/>
        <v>9419.1165629426032</v>
      </c>
      <c r="Z2052" s="39">
        <f t="shared" si="588"/>
        <v>8375.7533284204983</v>
      </c>
      <c r="AA2052" s="45">
        <f t="shared" si="589"/>
        <v>7.1900383718916466E-2</v>
      </c>
      <c r="AB2052" s="45">
        <f t="shared" si="590"/>
        <v>0.44343466021463862</v>
      </c>
      <c r="AC2052" s="45">
        <f t="shared" si="591"/>
        <v>1.3981361325145637E-2</v>
      </c>
      <c r="AD2052" s="45">
        <f t="shared" si="592"/>
        <v>0.52931640525870072</v>
      </c>
      <c r="AE2052" s="45">
        <f t="shared" si="593"/>
        <v>0.47068359474129928</v>
      </c>
      <c r="AF2052" s="43">
        <f>('Estimates from MCMC'!$B$2-'MCMC runs'!W2052)/'Estimates from MCMC'!$B$2</f>
        <v>0.12128051039545472</v>
      </c>
    </row>
    <row r="2053" spans="1:32" x14ac:dyDescent="0.3">
      <c r="A2053" s="38">
        <v>3629</v>
      </c>
      <c r="B2053" s="38">
        <v>2108504.6197015163</v>
      </c>
      <c r="C2053" s="39">
        <v>53147.153965146303</v>
      </c>
      <c r="D2053" s="39">
        <v>52097.478222189398</v>
      </c>
      <c r="E2053" s="39">
        <f t="shared" si="576"/>
        <v>1049.6757429569043</v>
      </c>
      <c r="F2053" s="39">
        <v>53086.347016811698</v>
      </c>
      <c r="G2053" s="40">
        <f t="shared" si="577"/>
        <v>60.806948334604385</v>
      </c>
      <c r="H2053" s="39">
        <v>53057.425504765997</v>
      </c>
      <c r="I2053" s="39">
        <f t="shared" si="578"/>
        <v>89.728460380305478</v>
      </c>
      <c r="J2053" s="39">
        <v>51947.645335407702</v>
      </c>
      <c r="K2053" s="40">
        <f t="shared" si="579"/>
        <v>1199.5086297386006</v>
      </c>
      <c r="L2053" s="39">
        <v>51361.216706622297</v>
      </c>
      <c r="M2053" s="39">
        <f t="shared" si="580"/>
        <v>1785.9372585240053</v>
      </c>
      <c r="N2053" s="39">
        <f t="shared" si="585"/>
        <v>586.42862878540473</v>
      </c>
      <c r="O2053" s="40">
        <f>'Estimates from MCMC'!$B$2-L2053</f>
        <v>17699.783293377703</v>
      </c>
      <c r="P2053" s="39">
        <v>52599.974099533698</v>
      </c>
      <c r="Q2053" s="40">
        <f t="shared" si="581"/>
        <v>1238.7573929114005</v>
      </c>
      <c r="R2053" s="39">
        <v>52630.947907407201</v>
      </c>
      <c r="S2053" s="39">
        <f t="shared" si="582"/>
        <v>30.973807873502665</v>
      </c>
      <c r="T2053" s="39">
        <f t="shared" si="586"/>
        <v>1269.7312007849032</v>
      </c>
      <c r="U2053" s="39">
        <v>59288.4696843739</v>
      </c>
      <c r="V2053" s="39">
        <f t="shared" si="583"/>
        <v>7927.2529777516029</v>
      </c>
      <c r="W2053" s="39">
        <v>60805.824550701902</v>
      </c>
      <c r="X2053" s="39">
        <f t="shared" si="584"/>
        <v>247.62366554309847</v>
      </c>
      <c r="Y2053" s="39">
        <f t="shared" si="587"/>
        <v>9444.6078440796045</v>
      </c>
      <c r="Z2053" s="39">
        <f t="shared" si="588"/>
        <v>8255.1754492980981</v>
      </c>
      <c r="AA2053" s="45">
        <f t="shared" si="589"/>
        <v>7.1737104332795287E-2</v>
      </c>
      <c r="AB2053" s="45">
        <f t="shared" si="590"/>
        <v>0.44787288332041614</v>
      </c>
      <c r="AC2053" s="45">
        <f t="shared" si="591"/>
        <v>1.3990208887797275E-2</v>
      </c>
      <c r="AD2053" s="45">
        <f t="shared" si="592"/>
        <v>0.53360019654100876</v>
      </c>
      <c r="AE2053" s="45">
        <f t="shared" si="593"/>
        <v>0.46639980345899129</v>
      </c>
      <c r="AF2053" s="43">
        <f>('Estimates from MCMC'!$B$2-'MCMC runs'!W2053)/'Estimates from MCMC'!$B$2</f>
        <v>0.1195345484325176</v>
      </c>
    </row>
    <row r="2054" spans="1:32" x14ac:dyDescent="0.3">
      <c r="A2054" s="38">
        <v>1074</v>
      </c>
      <c r="B2054" s="38">
        <v>1928936.5028290302</v>
      </c>
      <c r="C2054" s="39">
        <v>51923.704266194603</v>
      </c>
      <c r="D2054" s="39">
        <v>50911.439344381601</v>
      </c>
      <c r="E2054" s="39">
        <f t="shared" si="576"/>
        <v>1012.2649218130027</v>
      </c>
      <c r="F2054" s="39">
        <v>51862.692044087496</v>
      </c>
      <c r="G2054" s="40">
        <f t="shared" si="577"/>
        <v>61.012222107106936</v>
      </c>
      <c r="H2054" s="39">
        <v>51837.7304907527</v>
      </c>
      <c r="I2054" s="39">
        <f t="shared" si="578"/>
        <v>85.973775441903854</v>
      </c>
      <c r="J2054" s="39">
        <v>50765.107483448599</v>
      </c>
      <c r="K2054" s="40">
        <f t="shared" si="579"/>
        <v>1158.5967827460045</v>
      </c>
      <c r="L2054" s="39">
        <v>50202.906925634299</v>
      </c>
      <c r="M2054" s="39">
        <f t="shared" si="580"/>
        <v>1720.7973405603043</v>
      </c>
      <c r="N2054" s="39">
        <f t="shared" si="585"/>
        <v>562.20055781429983</v>
      </c>
      <c r="O2054" s="40">
        <f>'Estimates from MCMC'!$B$2-L2054</f>
        <v>18858.093074365701</v>
      </c>
      <c r="P2054" s="39">
        <v>51387.696279821903</v>
      </c>
      <c r="Q2054" s="40">
        <f t="shared" si="581"/>
        <v>1184.7893541876037</v>
      </c>
      <c r="R2054" s="39">
        <v>51417.462136577997</v>
      </c>
      <c r="S2054" s="39">
        <f t="shared" si="582"/>
        <v>29.765856756093854</v>
      </c>
      <c r="T2054" s="39">
        <f t="shared" si="586"/>
        <v>1214.5552109436976</v>
      </c>
      <c r="U2054" s="39">
        <v>57937.632012305701</v>
      </c>
      <c r="V2054" s="39">
        <f t="shared" si="583"/>
        <v>7734.7250866714021</v>
      </c>
      <c r="W2054" s="39">
        <v>59389.844061244403</v>
      </c>
      <c r="X2054" s="39">
        <f t="shared" si="584"/>
        <v>237.65683799500403</v>
      </c>
      <c r="Y2054" s="39">
        <f t="shared" si="587"/>
        <v>9186.9371356101037</v>
      </c>
      <c r="Z2054" s="39">
        <f t="shared" si="588"/>
        <v>9671.1559387555972</v>
      </c>
      <c r="AA2054" s="45">
        <f t="shared" si="589"/>
        <v>6.4404985496368888E-2</v>
      </c>
      <c r="AB2054" s="45">
        <f t="shared" si="590"/>
        <v>0.4101541474087545</v>
      </c>
      <c r="AC2054" s="45">
        <f t="shared" si="591"/>
        <v>1.2602379098343575E-2</v>
      </c>
      <c r="AD2054" s="45">
        <f t="shared" si="592"/>
        <v>0.48716151200346697</v>
      </c>
      <c r="AE2054" s="45">
        <f t="shared" si="593"/>
        <v>0.51283848799653298</v>
      </c>
      <c r="AF2054" s="43">
        <f>('Estimates from MCMC'!$B$2-'MCMC runs'!W2054)/'Estimates from MCMC'!$B$2</f>
        <v>0.14003787866893902</v>
      </c>
    </row>
    <row r="2055" spans="1:32" x14ac:dyDescent="0.3">
      <c r="A2055" s="38">
        <v>3796</v>
      </c>
      <c r="B2055" s="38">
        <v>1958021.0448488381</v>
      </c>
      <c r="C2055" s="39">
        <v>52069.869492452301</v>
      </c>
      <c r="D2055" s="39">
        <v>51040.870088438198</v>
      </c>
      <c r="E2055" s="39">
        <f t="shared" si="576"/>
        <v>1028.9994040141028</v>
      </c>
      <c r="F2055" s="39">
        <v>52004.657138151902</v>
      </c>
      <c r="G2055" s="40">
        <f t="shared" si="577"/>
        <v>65.212354300398147</v>
      </c>
      <c r="H2055" s="39">
        <v>51981.882263706102</v>
      </c>
      <c r="I2055" s="39">
        <f t="shared" si="578"/>
        <v>87.987228746198525</v>
      </c>
      <c r="J2055" s="39">
        <v>50888.603395026199</v>
      </c>
      <c r="K2055" s="40">
        <f t="shared" si="579"/>
        <v>1181.2660974261016</v>
      </c>
      <c r="L2055" s="39">
        <v>50313.808651091596</v>
      </c>
      <c r="M2055" s="39">
        <f t="shared" si="580"/>
        <v>1756.0608413607042</v>
      </c>
      <c r="N2055" s="39">
        <f t="shared" si="585"/>
        <v>574.79474393460259</v>
      </c>
      <c r="O2055" s="40">
        <f>'Estimates from MCMC'!$B$2-L2055</f>
        <v>18747.191348908404</v>
      </c>
      <c r="P2055" s="39">
        <v>51528.576297057698</v>
      </c>
      <c r="Q2055" s="40">
        <f t="shared" si="581"/>
        <v>1214.7676459661016</v>
      </c>
      <c r="R2055" s="39">
        <v>51558.962792504797</v>
      </c>
      <c r="S2055" s="39">
        <f t="shared" si="582"/>
        <v>30.386495447099151</v>
      </c>
      <c r="T2055" s="39">
        <f t="shared" si="586"/>
        <v>1245.1541414132007</v>
      </c>
      <c r="U2055" s="39">
        <v>58035.110081683801</v>
      </c>
      <c r="V2055" s="39">
        <f t="shared" si="583"/>
        <v>7721.3014305922043</v>
      </c>
      <c r="W2055" s="39">
        <v>59522.507055185997</v>
      </c>
      <c r="X2055" s="39">
        <f t="shared" si="584"/>
        <v>242.24283208899578</v>
      </c>
      <c r="Y2055" s="39">
        <f t="shared" si="587"/>
        <v>9208.6984040944008</v>
      </c>
      <c r="Z2055" s="39">
        <f t="shared" si="588"/>
        <v>9538.4929448140028</v>
      </c>
      <c r="AA2055" s="45">
        <f t="shared" si="589"/>
        <v>6.6418169966868265E-2</v>
      </c>
      <c r="AB2055" s="45">
        <f t="shared" si="590"/>
        <v>0.41186443808511047</v>
      </c>
      <c r="AC2055" s="45">
        <f t="shared" si="591"/>
        <v>1.2921553291933563E-2</v>
      </c>
      <c r="AD2055" s="45">
        <f t="shared" si="592"/>
        <v>0.49120416134391232</v>
      </c>
      <c r="AE2055" s="45">
        <f t="shared" si="593"/>
        <v>0.50879583865608768</v>
      </c>
      <c r="AF2055" s="43">
        <f>('Estimates from MCMC'!$B$2-'MCMC runs'!W2055)/'Estimates from MCMC'!$B$2</f>
        <v>0.13811692481739335</v>
      </c>
    </row>
    <row r="2056" spans="1:32" x14ac:dyDescent="0.3">
      <c r="A2056" s="38">
        <v>4265</v>
      </c>
      <c r="B2056" s="38">
        <v>2042058.896565113</v>
      </c>
      <c r="C2056" s="39">
        <v>52258.055198624599</v>
      </c>
      <c r="D2056" s="39">
        <v>51207.314663331897</v>
      </c>
      <c r="E2056" s="39">
        <f t="shared" si="576"/>
        <v>1050.7405352927017</v>
      </c>
      <c r="F2056" s="39">
        <v>52189.039194277102</v>
      </c>
      <c r="G2056" s="40">
        <f t="shared" si="577"/>
        <v>69.016004347497073</v>
      </c>
      <c r="H2056" s="39">
        <v>52168.034995617498</v>
      </c>
      <c r="I2056" s="39">
        <f t="shared" si="578"/>
        <v>90.020203007101372</v>
      </c>
      <c r="J2056" s="39">
        <v>51049.229907894398</v>
      </c>
      <c r="K2056" s="40">
        <f t="shared" si="579"/>
        <v>1208.8252907302012</v>
      </c>
      <c r="L2056" s="39">
        <v>50460.982951528502</v>
      </c>
      <c r="M2056" s="39">
        <f t="shared" si="580"/>
        <v>1797.0722470960973</v>
      </c>
      <c r="N2056" s="39">
        <f t="shared" si="585"/>
        <v>588.24695636589604</v>
      </c>
      <c r="O2056" s="40">
        <f>'Estimates from MCMC'!$B$2-L2056</f>
        <v>18600.017048471498</v>
      </c>
      <c r="P2056" s="39">
        <v>51705.184864701798</v>
      </c>
      <c r="Q2056" s="40">
        <f t="shared" si="581"/>
        <v>1244.2019131732959</v>
      </c>
      <c r="R2056" s="39">
        <v>51736.174409108098</v>
      </c>
      <c r="S2056" s="39">
        <f t="shared" si="582"/>
        <v>30.989544406300411</v>
      </c>
      <c r="T2056" s="39">
        <f t="shared" si="586"/>
        <v>1275.1914575795963</v>
      </c>
      <c r="U2056" s="39">
        <v>58339.699462245801</v>
      </c>
      <c r="V2056" s="39">
        <f t="shared" si="583"/>
        <v>7878.7165107172987</v>
      </c>
      <c r="W2056" s="39">
        <v>59868.055225091099</v>
      </c>
      <c r="X2056" s="39">
        <f t="shared" si="584"/>
        <v>253.16430526570184</v>
      </c>
      <c r="Y2056" s="39">
        <f t="shared" si="587"/>
        <v>9407.0722735625968</v>
      </c>
      <c r="Z2056" s="39">
        <f t="shared" si="588"/>
        <v>9192.9447749089013</v>
      </c>
      <c r="AA2056" s="45">
        <f t="shared" si="589"/>
        <v>6.8558617675266498E-2</v>
      </c>
      <c r="AB2056" s="45">
        <f t="shared" si="590"/>
        <v>0.42358652092551452</v>
      </c>
      <c r="AC2056" s="45">
        <f t="shared" si="591"/>
        <v>1.3610971678464468E-2</v>
      </c>
      <c r="AD2056" s="45">
        <f t="shared" si="592"/>
        <v>0.5057561102792455</v>
      </c>
      <c r="AE2056" s="45">
        <f t="shared" si="593"/>
        <v>0.4942438897207545</v>
      </c>
      <c r="AF2056" s="43">
        <f>('Estimates from MCMC'!$B$2-'MCMC runs'!W2056)/'Estimates from MCMC'!$B$2</f>
        <v>0.13311340372871666</v>
      </c>
    </row>
    <row r="2057" spans="1:32" x14ac:dyDescent="0.3">
      <c r="A2057" s="38">
        <v>2841</v>
      </c>
      <c r="B2057" s="38">
        <v>1992096.9277736368</v>
      </c>
      <c r="C2057" s="39">
        <v>52180.503906262398</v>
      </c>
      <c r="D2057" s="39">
        <v>51123.7561618201</v>
      </c>
      <c r="E2057" s="39">
        <f t="shared" si="576"/>
        <v>1056.7477444422984</v>
      </c>
      <c r="F2057" s="39">
        <v>52105.488868191504</v>
      </c>
      <c r="G2057" s="40">
        <f t="shared" si="577"/>
        <v>75.015038070894661</v>
      </c>
      <c r="H2057" s="39">
        <v>52089.7722782942</v>
      </c>
      <c r="I2057" s="39">
        <f t="shared" si="578"/>
        <v>90.731627968198154</v>
      </c>
      <c r="J2057" s="39">
        <v>50959.126587523002</v>
      </c>
      <c r="K2057" s="40">
        <f t="shared" si="579"/>
        <v>1221.3773187393963</v>
      </c>
      <c r="L2057" s="39">
        <v>50366.481058413199</v>
      </c>
      <c r="M2057" s="39">
        <f t="shared" si="580"/>
        <v>1814.022847849199</v>
      </c>
      <c r="N2057" s="39">
        <f t="shared" si="585"/>
        <v>592.64552910980274</v>
      </c>
      <c r="O2057" s="40">
        <f>'Estimates from MCMC'!$B$2-L2057</f>
        <v>18694.518941586801</v>
      </c>
      <c r="P2057" s="39">
        <v>51623.082403582601</v>
      </c>
      <c r="Q2057" s="40">
        <f t="shared" si="581"/>
        <v>1256.6013451694016</v>
      </c>
      <c r="R2057" s="39">
        <v>51654.190604109499</v>
      </c>
      <c r="S2057" s="39">
        <f t="shared" si="582"/>
        <v>31.108200526898145</v>
      </c>
      <c r="T2057" s="39">
        <f t="shared" si="586"/>
        <v>1287.7095456962998</v>
      </c>
      <c r="U2057" s="39">
        <v>58351.184991630202</v>
      </c>
      <c r="V2057" s="39">
        <f t="shared" si="583"/>
        <v>7984.7039332170025</v>
      </c>
      <c r="W2057" s="39">
        <v>59896.457811578599</v>
      </c>
      <c r="X2057" s="39">
        <f t="shared" si="584"/>
        <v>257.56327425209747</v>
      </c>
      <c r="Y2057" s="39">
        <f t="shared" si="587"/>
        <v>9529.9767531653997</v>
      </c>
      <c r="Z2057" s="39">
        <f t="shared" si="588"/>
        <v>9164.5421884214011</v>
      </c>
      <c r="AA2057" s="45">
        <f t="shared" si="589"/>
        <v>6.8881662572858812E-2</v>
      </c>
      <c r="AB2057" s="45">
        <f t="shared" si="590"/>
        <v>0.42711470448456784</v>
      </c>
      <c r="AC2057" s="45">
        <f t="shared" si="591"/>
        <v>1.3777475368950862E-2</v>
      </c>
      <c r="AD2057" s="45">
        <f t="shared" si="592"/>
        <v>0.50977384242637758</v>
      </c>
      <c r="AE2057" s="45">
        <f t="shared" si="593"/>
        <v>0.49022615757362248</v>
      </c>
      <c r="AF2057" s="43">
        <f>('Estimates from MCMC'!$B$2-'MCMC runs'!W2057)/'Estimates from MCMC'!$B$2</f>
        <v>0.13270213562533703</v>
      </c>
    </row>
    <row r="2058" spans="1:32" x14ac:dyDescent="0.3">
      <c r="A2058" s="38">
        <v>1611</v>
      </c>
      <c r="B2058" s="38">
        <v>2160914.9494097559</v>
      </c>
      <c r="C2058" s="39">
        <v>52180.345685902299</v>
      </c>
      <c r="D2058" s="39">
        <v>51105.153366493003</v>
      </c>
      <c r="E2058" s="39">
        <f t="shared" si="576"/>
        <v>1075.192319409296</v>
      </c>
      <c r="F2058" s="39">
        <v>52112.0495241475</v>
      </c>
      <c r="G2058" s="40">
        <f t="shared" si="577"/>
        <v>68.296161754798959</v>
      </c>
      <c r="H2058" s="39">
        <v>52088.328507017497</v>
      </c>
      <c r="I2058" s="39">
        <f t="shared" si="578"/>
        <v>92.017178884801979</v>
      </c>
      <c r="J2058" s="39">
        <v>50945.768147640701</v>
      </c>
      <c r="K2058" s="40">
        <f t="shared" si="579"/>
        <v>1234.5775382615975</v>
      </c>
      <c r="L2058" s="39">
        <v>50345.084007821803</v>
      </c>
      <c r="M2058" s="39">
        <f t="shared" si="580"/>
        <v>1835.2616780804965</v>
      </c>
      <c r="N2058" s="39">
        <f t="shared" si="585"/>
        <v>600.68413981889898</v>
      </c>
      <c r="O2058" s="40">
        <f>'Estimates from MCMC'!$B$2-L2058</f>
        <v>18715.915992178197</v>
      </c>
      <c r="P2058" s="39">
        <v>51622.844720961097</v>
      </c>
      <c r="Q2058" s="40">
        <f t="shared" si="581"/>
        <v>1277.7607131392942</v>
      </c>
      <c r="R2058" s="39">
        <v>51654.312402384501</v>
      </c>
      <c r="S2058" s="39">
        <f t="shared" si="582"/>
        <v>31.467681423404429</v>
      </c>
      <c r="T2058" s="39">
        <f t="shared" si="586"/>
        <v>1309.2283945626987</v>
      </c>
      <c r="U2058" s="39">
        <v>58144.819593506298</v>
      </c>
      <c r="V2058" s="39">
        <f t="shared" si="583"/>
        <v>7799.7355856844952</v>
      </c>
      <c r="W2058" s="39">
        <v>59711.326462838602</v>
      </c>
      <c r="X2058" s="39">
        <f t="shared" si="584"/>
        <v>257.27847476960596</v>
      </c>
      <c r="Y2058" s="39">
        <f t="shared" si="587"/>
        <v>9366.2424550167998</v>
      </c>
      <c r="Z2058" s="39">
        <f t="shared" si="588"/>
        <v>9349.6735371613977</v>
      </c>
      <c r="AA2058" s="45">
        <f t="shared" si="589"/>
        <v>6.9952675311742943E-2</v>
      </c>
      <c r="AB2058" s="45">
        <f t="shared" si="590"/>
        <v>0.41674345989499956</v>
      </c>
      <c r="AC2058" s="45">
        <f t="shared" si="591"/>
        <v>1.3746507244268912E-2</v>
      </c>
      <c r="AD2058" s="45">
        <f t="shared" si="592"/>
        <v>0.50044264245101144</v>
      </c>
      <c r="AE2058" s="45">
        <f t="shared" si="593"/>
        <v>0.49955735754898861</v>
      </c>
      <c r="AF2058" s="43">
        <f>('Estimates from MCMC'!$B$2-'MCMC runs'!W2058)/'Estimates from MCMC'!$B$2</f>
        <v>0.13538282876241869</v>
      </c>
    </row>
    <row r="2059" spans="1:32" x14ac:dyDescent="0.3">
      <c r="A2059" s="38">
        <v>3614</v>
      </c>
      <c r="B2059" s="38">
        <v>2010957.6597476325</v>
      </c>
      <c r="C2059" s="39">
        <v>51413.7559287677</v>
      </c>
      <c r="D2059" s="39">
        <v>50365.331143907497</v>
      </c>
      <c r="E2059" s="39">
        <f t="shared" si="576"/>
        <v>1048.4247848602026</v>
      </c>
      <c r="F2059" s="39">
        <v>51345.9721234924</v>
      </c>
      <c r="G2059" s="40">
        <f t="shared" si="577"/>
        <v>67.783805275299528</v>
      </c>
      <c r="H2059" s="39">
        <v>51323.898147480199</v>
      </c>
      <c r="I2059" s="39">
        <f t="shared" si="578"/>
        <v>89.857781287500984</v>
      </c>
      <c r="J2059" s="39">
        <v>50208.717352292901</v>
      </c>
      <c r="K2059" s="40">
        <f t="shared" si="579"/>
        <v>1205.0385764747989</v>
      </c>
      <c r="L2059" s="39">
        <v>49621.909042875202</v>
      </c>
      <c r="M2059" s="39">
        <f t="shared" si="580"/>
        <v>1791.8468858924971</v>
      </c>
      <c r="N2059" s="39">
        <f t="shared" si="585"/>
        <v>586.80830941769818</v>
      </c>
      <c r="O2059" s="40">
        <f>'Estimates from MCMC'!$B$2-L2059</f>
        <v>19439.090957124798</v>
      </c>
      <c r="P2059" s="39">
        <v>50864.189247809001</v>
      </c>
      <c r="Q2059" s="40">
        <f t="shared" si="581"/>
        <v>1242.2802049337988</v>
      </c>
      <c r="R2059" s="39">
        <v>50895.123952321301</v>
      </c>
      <c r="S2059" s="39">
        <f t="shared" si="582"/>
        <v>30.934704512299504</v>
      </c>
      <c r="T2059" s="39">
        <f t="shared" si="586"/>
        <v>1273.2149094460983</v>
      </c>
      <c r="U2059" s="39">
        <v>57237.308941761301</v>
      </c>
      <c r="V2059" s="39">
        <f t="shared" si="583"/>
        <v>7615.3998988860985</v>
      </c>
      <c r="W2059" s="39">
        <v>58760.390052949697</v>
      </c>
      <c r="X2059" s="39">
        <f t="shared" si="584"/>
        <v>249.86620174229756</v>
      </c>
      <c r="Y2059" s="39">
        <f t="shared" si="587"/>
        <v>9138.4810100744944</v>
      </c>
      <c r="Z2059" s="39">
        <f t="shared" si="588"/>
        <v>10300.609947050303</v>
      </c>
      <c r="AA2059" s="45">
        <f t="shared" si="589"/>
        <v>6.5497656873684251E-2</v>
      </c>
      <c r="AB2059" s="45">
        <f t="shared" si="590"/>
        <v>0.39175699705725742</v>
      </c>
      <c r="AC2059" s="45">
        <f t="shared" si="591"/>
        <v>1.2853800740652269E-2</v>
      </c>
      <c r="AD2059" s="45">
        <f t="shared" si="592"/>
        <v>0.47010845467159396</v>
      </c>
      <c r="AE2059" s="45">
        <f t="shared" si="593"/>
        <v>0.5298915453284061</v>
      </c>
      <c r="AF2059" s="43">
        <f>('Estimates from MCMC'!$B$2-'MCMC runs'!W2059)/'Estimates from MCMC'!$B$2</f>
        <v>0.14915234281360396</v>
      </c>
    </row>
    <row r="2060" spans="1:32" x14ac:dyDescent="0.3">
      <c r="A2060" s="38">
        <v>1257</v>
      </c>
      <c r="B2060" s="38">
        <v>2053886.2820695825</v>
      </c>
      <c r="C2060" s="39">
        <v>52042.797638906697</v>
      </c>
      <c r="D2060" s="39">
        <v>50988.973471956502</v>
      </c>
      <c r="E2060" s="39">
        <f t="shared" si="576"/>
        <v>1053.8241669501949</v>
      </c>
      <c r="F2060" s="39">
        <v>51989.936630709497</v>
      </c>
      <c r="G2060" s="40">
        <f t="shared" si="577"/>
        <v>52.861008197200135</v>
      </c>
      <c r="H2060" s="39">
        <v>51953.514245085898</v>
      </c>
      <c r="I2060" s="39">
        <f t="shared" si="578"/>
        <v>89.283393820798665</v>
      </c>
      <c r="J2060" s="39">
        <v>50847.488804829503</v>
      </c>
      <c r="K2060" s="40">
        <f t="shared" si="579"/>
        <v>1195.3088340771938</v>
      </c>
      <c r="L2060" s="39">
        <v>50264.457224089303</v>
      </c>
      <c r="M2060" s="39">
        <f t="shared" si="580"/>
        <v>1778.340414817394</v>
      </c>
      <c r="N2060" s="39">
        <f t="shared" si="585"/>
        <v>583.0315807402003</v>
      </c>
      <c r="O2060" s="40">
        <f>'Estimates from MCMC'!$B$2-L2060</f>
        <v>18796.542775910697</v>
      </c>
      <c r="P2060" s="39">
        <v>51497.948579249001</v>
      </c>
      <c r="Q2060" s="40">
        <f t="shared" si="581"/>
        <v>1233.4913551596983</v>
      </c>
      <c r="R2060" s="39">
        <v>51528.715903553399</v>
      </c>
      <c r="S2060" s="39">
        <f t="shared" si="582"/>
        <v>30.767324304397334</v>
      </c>
      <c r="T2060" s="39">
        <f t="shared" si="586"/>
        <v>1264.2586794640956</v>
      </c>
      <c r="U2060" s="39">
        <v>57958.974179828198</v>
      </c>
      <c r="V2060" s="39">
        <f t="shared" si="583"/>
        <v>7694.5169557388945</v>
      </c>
      <c r="W2060" s="39">
        <v>59468.532378668198</v>
      </c>
      <c r="X2060" s="39">
        <f t="shared" si="584"/>
        <v>245.29951937590522</v>
      </c>
      <c r="Y2060" s="39">
        <f t="shared" si="587"/>
        <v>9204.0751545788953</v>
      </c>
      <c r="Z2060" s="39">
        <f t="shared" si="588"/>
        <v>9592.4676213318016</v>
      </c>
      <c r="AA2060" s="45">
        <f t="shared" si="589"/>
        <v>6.7260170901446106E-2</v>
      </c>
      <c r="AB2060" s="45">
        <f t="shared" si="590"/>
        <v>0.40935809566001924</v>
      </c>
      <c r="AC2060" s="45">
        <f t="shared" si="591"/>
        <v>1.305024664909531E-2</v>
      </c>
      <c r="AD2060" s="45">
        <f t="shared" si="592"/>
        <v>0.48966851321056065</v>
      </c>
      <c r="AE2060" s="45">
        <f t="shared" si="593"/>
        <v>0.5103314867894394</v>
      </c>
      <c r="AF2060" s="43">
        <f>('Estimates from MCMC'!$B$2-'MCMC runs'!W2060)/'Estimates from MCMC'!$B$2</f>
        <v>0.13889847556988461</v>
      </c>
    </row>
    <row r="2061" spans="1:32" x14ac:dyDescent="0.3">
      <c r="A2061" s="38">
        <v>4240</v>
      </c>
      <c r="B2061" s="38">
        <v>2020628.1905874759</v>
      </c>
      <c r="C2061" s="39">
        <v>52592.691580612503</v>
      </c>
      <c r="D2061" s="39">
        <v>51511.788857478998</v>
      </c>
      <c r="E2061" s="39">
        <f t="shared" si="576"/>
        <v>1080.9027231335058</v>
      </c>
      <c r="F2061" s="39">
        <v>52534.065663331698</v>
      </c>
      <c r="G2061" s="40">
        <f t="shared" si="577"/>
        <v>58.625917280805879</v>
      </c>
      <c r="H2061" s="39">
        <v>52501.101028778699</v>
      </c>
      <c r="I2061" s="39">
        <f t="shared" si="578"/>
        <v>91.590551833804057</v>
      </c>
      <c r="J2061" s="39">
        <v>51362.201197849601</v>
      </c>
      <c r="K2061" s="40">
        <f t="shared" si="579"/>
        <v>1230.4903827629023</v>
      </c>
      <c r="L2061" s="39">
        <v>50763.908366613199</v>
      </c>
      <c r="M2061" s="39">
        <f t="shared" si="580"/>
        <v>1828.7832139993043</v>
      </c>
      <c r="N2061" s="39">
        <f t="shared" si="585"/>
        <v>598.29283123640198</v>
      </c>
      <c r="O2061" s="40">
        <f>'Estimates from MCMC'!$B$2-L2061</f>
        <v>18297.091633386801</v>
      </c>
      <c r="P2061" s="39">
        <v>52033.480133076002</v>
      </c>
      <c r="Q2061" s="40">
        <f t="shared" si="581"/>
        <v>1269.5717664628028</v>
      </c>
      <c r="R2061" s="39">
        <v>52064.861647911697</v>
      </c>
      <c r="S2061" s="39">
        <f t="shared" si="582"/>
        <v>31.38151483569527</v>
      </c>
      <c r="T2061" s="39">
        <f t="shared" si="586"/>
        <v>1300.953281298498</v>
      </c>
      <c r="U2061" s="39">
        <v>58761.1027114885</v>
      </c>
      <c r="V2061" s="39">
        <f t="shared" si="583"/>
        <v>7997.1943448753009</v>
      </c>
      <c r="W2061" s="39">
        <v>60321.075023401601</v>
      </c>
      <c r="X2061" s="39">
        <f t="shared" si="584"/>
        <v>259.01903061460325</v>
      </c>
      <c r="Y2061" s="39">
        <f t="shared" si="587"/>
        <v>9557.1666567884022</v>
      </c>
      <c r="Z2061" s="39">
        <f t="shared" si="588"/>
        <v>8739.9249765983986</v>
      </c>
      <c r="AA2061" s="45">
        <f t="shared" si="589"/>
        <v>7.1101643220971886E-2</v>
      </c>
      <c r="AB2061" s="45">
        <f t="shared" si="590"/>
        <v>0.4370746184755821</v>
      </c>
      <c r="AC2061" s="45">
        <f t="shared" si="591"/>
        <v>1.4156295208248825E-2</v>
      </c>
      <c r="AD2061" s="45">
        <f t="shared" si="592"/>
        <v>0.52233255690480274</v>
      </c>
      <c r="AE2061" s="45">
        <f t="shared" si="593"/>
        <v>0.47766744309519721</v>
      </c>
      <c r="AF2061" s="43">
        <f>('Estimates from MCMC'!$B$2-'MCMC runs'!W2061)/'Estimates from MCMC'!$B$2</f>
        <v>0.12655369856501353</v>
      </c>
    </row>
    <row r="2062" spans="1:32" x14ac:dyDescent="0.3">
      <c r="A2062" s="38">
        <v>441</v>
      </c>
      <c r="B2062" s="38">
        <v>2037765.0916982961</v>
      </c>
      <c r="C2062" s="39">
        <v>52067.502333618701</v>
      </c>
      <c r="D2062" s="39">
        <v>51002.259845645902</v>
      </c>
      <c r="E2062" s="39">
        <f t="shared" si="576"/>
        <v>1065.2424879727987</v>
      </c>
      <c r="F2062" s="39">
        <v>52009.332140352497</v>
      </c>
      <c r="G2062" s="40">
        <f t="shared" si="577"/>
        <v>58.170193266203569</v>
      </c>
      <c r="H2062" s="39">
        <v>51978.256925538903</v>
      </c>
      <c r="I2062" s="39">
        <f t="shared" si="578"/>
        <v>89.245408079797926</v>
      </c>
      <c r="J2062" s="39">
        <v>50855.633485213002</v>
      </c>
      <c r="K2062" s="40">
        <f t="shared" si="579"/>
        <v>1211.8688484056984</v>
      </c>
      <c r="L2062" s="39">
        <v>50272.825010816203</v>
      </c>
      <c r="M2062" s="39">
        <f t="shared" si="580"/>
        <v>1794.6773228024977</v>
      </c>
      <c r="N2062" s="39">
        <f t="shared" si="585"/>
        <v>582.80847439679928</v>
      </c>
      <c r="O2062" s="40">
        <f>'Estimates from MCMC'!$B$2-L2062</f>
        <v>18788.174989183797</v>
      </c>
      <c r="P2062" s="39">
        <v>51515.7831221745</v>
      </c>
      <c r="Q2062" s="40">
        <f t="shared" si="581"/>
        <v>1242.9581113582972</v>
      </c>
      <c r="R2062" s="39">
        <v>51546.196752615098</v>
      </c>
      <c r="S2062" s="39">
        <f t="shared" si="582"/>
        <v>30.413630440598354</v>
      </c>
      <c r="T2062" s="39">
        <f t="shared" si="586"/>
        <v>1273.3717417988955</v>
      </c>
      <c r="U2062" s="39">
        <v>58093.694554782604</v>
      </c>
      <c r="V2062" s="39">
        <f t="shared" si="583"/>
        <v>7820.8695439664007</v>
      </c>
      <c r="W2062" s="39">
        <v>59619.541604060702</v>
      </c>
      <c r="X2062" s="39">
        <f t="shared" si="584"/>
        <v>252.47530747920246</v>
      </c>
      <c r="Y2062" s="39">
        <f t="shared" si="587"/>
        <v>9346.7165932444987</v>
      </c>
      <c r="Z2062" s="39">
        <f t="shared" si="588"/>
        <v>9441.4583959392985</v>
      </c>
      <c r="AA2062" s="45">
        <f t="shared" si="589"/>
        <v>6.7775169356894191E-2</v>
      </c>
      <c r="AB2062" s="45">
        <f t="shared" si="590"/>
        <v>0.41626552597412003</v>
      </c>
      <c r="AC2062" s="45">
        <f t="shared" si="591"/>
        <v>1.3437989992351598E-2</v>
      </c>
      <c r="AD2062" s="45">
        <f t="shared" si="592"/>
        <v>0.49747868532336587</v>
      </c>
      <c r="AE2062" s="45">
        <f t="shared" si="593"/>
        <v>0.50252131467663419</v>
      </c>
      <c r="AF2062" s="43">
        <f>('Estimates from MCMC'!$B$2-'MCMC runs'!W2062)/'Estimates from MCMC'!$B$2</f>
        <v>0.13671186915827022</v>
      </c>
    </row>
    <row r="2063" spans="1:32" x14ac:dyDescent="0.3">
      <c r="A2063" s="38">
        <v>3012</v>
      </c>
      <c r="B2063" s="38">
        <v>1967637.7242225334</v>
      </c>
      <c r="C2063" s="39">
        <v>52046.660694826598</v>
      </c>
      <c r="D2063" s="39">
        <v>51026.745706387002</v>
      </c>
      <c r="E2063" s="39">
        <f t="shared" si="576"/>
        <v>1019.9149884395956</v>
      </c>
      <c r="F2063" s="39">
        <v>51962.634265579603</v>
      </c>
      <c r="G2063" s="40">
        <f t="shared" si="577"/>
        <v>84.026429246994667</v>
      </c>
      <c r="H2063" s="39">
        <v>51958.5367212044</v>
      </c>
      <c r="I2063" s="39">
        <f t="shared" si="578"/>
        <v>88.123973622197809</v>
      </c>
      <c r="J2063" s="39">
        <v>50855.907153064203</v>
      </c>
      <c r="K2063" s="40">
        <f t="shared" si="579"/>
        <v>1190.7535417623949</v>
      </c>
      <c r="L2063" s="39">
        <v>50279.692542134697</v>
      </c>
      <c r="M2063" s="39">
        <f t="shared" si="580"/>
        <v>1766.9681526919012</v>
      </c>
      <c r="N2063" s="39">
        <f t="shared" si="585"/>
        <v>576.21461092950631</v>
      </c>
      <c r="O2063" s="40">
        <f>'Estimates from MCMC'!$B$2-L2063</f>
        <v>18781.307457865303</v>
      </c>
      <c r="P2063" s="39">
        <v>51500.343445851599</v>
      </c>
      <c r="Q2063" s="40">
        <f t="shared" si="581"/>
        <v>1220.6509037169017</v>
      </c>
      <c r="R2063" s="39">
        <v>51530.554014220397</v>
      </c>
      <c r="S2063" s="39">
        <f t="shared" si="582"/>
        <v>30.210568368798704</v>
      </c>
      <c r="T2063" s="39">
        <f t="shared" si="586"/>
        <v>1250.8614720857004</v>
      </c>
      <c r="U2063" s="39">
        <v>58089.531792007001</v>
      </c>
      <c r="V2063" s="39">
        <f t="shared" si="583"/>
        <v>7809.8392498723042</v>
      </c>
      <c r="W2063" s="39">
        <v>59587.635704898101</v>
      </c>
      <c r="X2063" s="39">
        <f t="shared" si="584"/>
        <v>247.24244080539938</v>
      </c>
      <c r="Y2063" s="39">
        <f t="shared" si="587"/>
        <v>9307.943162763404</v>
      </c>
      <c r="Z2063" s="39">
        <f t="shared" si="588"/>
        <v>9473.3642951018992</v>
      </c>
      <c r="AA2063" s="45">
        <f t="shared" si="589"/>
        <v>6.6601405407580402E-2</v>
      </c>
      <c r="AB2063" s="45">
        <f t="shared" si="590"/>
        <v>0.41583043498932082</v>
      </c>
      <c r="AC2063" s="45">
        <f t="shared" si="591"/>
        <v>1.31642826975743E-2</v>
      </c>
      <c r="AD2063" s="45">
        <f t="shared" si="592"/>
        <v>0.49559612309447554</v>
      </c>
      <c r="AE2063" s="45">
        <f t="shared" si="593"/>
        <v>0.50440387690552446</v>
      </c>
      <c r="AF2063" s="43">
        <f>('Estimates from MCMC'!$B$2-'MCMC runs'!W2063)/'Estimates from MCMC'!$B$2</f>
        <v>0.13717386506279811</v>
      </c>
    </row>
    <row r="2064" spans="1:32" x14ac:dyDescent="0.3">
      <c r="A2064" s="38">
        <v>2863</v>
      </c>
      <c r="B2064" s="38">
        <v>2133292.2086951002</v>
      </c>
      <c r="C2064" s="39">
        <v>52642.261423549098</v>
      </c>
      <c r="D2064" s="39">
        <v>51605.171302876501</v>
      </c>
      <c r="E2064" s="39">
        <f t="shared" si="576"/>
        <v>1037.0901206725975</v>
      </c>
      <c r="F2064" s="39">
        <v>52575.385824549303</v>
      </c>
      <c r="G2064" s="40">
        <f t="shared" si="577"/>
        <v>66.875598999795329</v>
      </c>
      <c r="H2064" s="39">
        <v>52553.670176276501</v>
      </c>
      <c r="I2064" s="39">
        <f t="shared" si="578"/>
        <v>88.591247272597684</v>
      </c>
      <c r="J2064" s="39">
        <v>51450.423928478798</v>
      </c>
      <c r="K2064" s="40">
        <f t="shared" si="579"/>
        <v>1191.8374950703001</v>
      </c>
      <c r="L2064" s="39">
        <v>50871.193710504202</v>
      </c>
      <c r="M2064" s="39">
        <f t="shared" si="580"/>
        <v>1771.0677130448967</v>
      </c>
      <c r="N2064" s="39">
        <f t="shared" si="585"/>
        <v>579.2302179745966</v>
      </c>
      <c r="O2064" s="40">
        <f>'Estimates from MCMC'!$B$2-L2064</f>
        <v>18189.806289495798</v>
      </c>
      <c r="P2064" s="39">
        <v>52095.393038977403</v>
      </c>
      <c r="Q2064" s="40">
        <f t="shared" si="581"/>
        <v>1224.1993284732016</v>
      </c>
      <c r="R2064" s="39">
        <v>52125.896389639398</v>
      </c>
      <c r="S2064" s="39">
        <f t="shared" si="582"/>
        <v>30.503350661994773</v>
      </c>
      <c r="T2064" s="39">
        <f t="shared" si="586"/>
        <v>1254.7026791351964</v>
      </c>
      <c r="U2064" s="39">
        <v>58769.815867958197</v>
      </c>
      <c r="V2064" s="39">
        <f t="shared" si="583"/>
        <v>7898.6221574539959</v>
      </c>
      <c r="W2064" s="39">
        <v>60272.012704740999</v>
      </c>
      <c r="X2064" s="39">
        <f t="shared" si="584"/>
        <v>247.49415764760488</v>
      </c>
      <c r="Y2064" s="39">
        <f t="shared" si="587"/>
        <v>9400.8189942367972</v>
      </c>
      <c r="Z2064" s="39">
        <f t="shared" si="588"/>
        <v>8788.9872952590013</v>
      </c>
      <c r="AA2064" s="45">
        <f t="shared" si="589"/>
        <v>6.8978341999153606E-2</v>
      </c>
      <c r="AB2064" s="45">
        <f t="shared" si="590"/>
        <v>0.4342334399688067</v>
      </c>
      <c r="AC2064" s="45">
        <f t="shared" si="591"/>
        <v>1.3606200841760868E-2</v>
      </c>
      <c r="AD2064" s="45">
        <f t="shared" si="592"/>
        <v>0.51681798280972113</v>
      </c>
      <c r="AE2064" s="45">
        <f t="shared" si="593"/>
        <v>0.48318201719027887</v>
      </c>
      <c r="AF2064" s="43">
        <f>('Estimates from MCMC'!$B$2-'MCMC runs'!W2064)/'Estimates from MCMC'!$B$2</f>
        <v>0.1272641186090413</v>
      </c>
    </row>
    <row r="2065" spans="1:32" x14ac:dyDescent="0.3">
      <c r="A2065" s="38">
        <v>550</v>
      </c>
      <c r="B2065" s="38">
        <v>1951724.8815787432</v>
      </c>
      <c r="C2065" s="39">
        <v>52086.961839510601</v>
      </c>
      <c r="D2065" s="39">
        <v>51043.183870512803</v>
      </c>
      <c r="E2065" s="39">
        <f t="shared" si="576"/>
        <v>1043.7779689977979</v>
      </c>
      <c r="F2065" s="39">
        <v>52029.328298506502</v>
      </c>
      <c r="G2065" s="40">
        <f t="shared" si="577"/>
        <v>57.633541004099243</v>
      </c>
      <c r="H2065" s="39">
        <v>51998.581103124001</v>
      </c>
      <c r="I2065" s="39">
        <f t="shared" si="578"/>
        <v>88.380736386599892</v>
      </c>
      <c r="J2065" s="39">
        <v>50897.973416328001</v>
      </c>
      <c r="K2065" s="40">
        <f t="shared" si="579"/>
        <v>1188.9884231825999</v>
      </c>
      <c r="L2065" s="39">
        <v>50320.560788288101</v>
      </c>
      <c r="M2065" s="39">
        <f t="shared" si="580"/>
        <v>1766.4010512224995</v>
      </c>
      <c r="N2065" s="39">
        <f t="shared" si="585"/>
        <v>577.41262803989957</v>
      </c>
      <c r="O2065" s="40">
        <f>'Estimates from MCMC'!$B$2-L2065</f>
        <v>18740.439211711899</v>
      </c>
      <c r="P2065" s="39">
        <v>51541.385730299102</v>
      </c>
      <c r="Q2065" s="40">
        <f t="shared" si="581"/>
        <v>1220.8249420110005</v>
      </c>
      <c r="R2065" s="39">
        <v>51571.862594386897</v>
      </c>
      <c r="S2065" s="39">
        <f t="shared" si="582"/>
        <v>30.476864087795548</v>
      </c>
      <c r="T2065" s="39">
        <f t="shared" si="586"/>
        <v>1251.3018060987961</v>
      </c>
      <c r="U2065" s="39">
        <v>58054.6638518369</v>
      </c>
      <c r="V2065" s="39">
        <f t="shared" si="583"/>
        <v>7734.1030635487987</v>
      </c>
      <c r="W2065" s="39">
        <v>59552.176263955698</v>
      </c>
      <c r="X2065" s="39">
        <f t="shared" si="584"/>
        <v>246.21060602000216</v>
      </c>
      <c r="Y2065" s="39">
        <f t="shared" si="587"/>
        <v>9231.6154756675969</v>
      </c>
      <c r="Z2065" s="39">
        <f t="shared" si="588"/>
        <v>9508.8237360443018</v>
      </c>
      <c r="AA2065" s="45">
        <f t="shared" si="589"/>
        <v>6.6770143002667245E-2</v>
      </c>
      <c r="AB2065" s="45">
        <f t="shared" si="590"/>
        <v>0.41269593397338017</v>
      </c>
      <c r="AC2065" s="45">
        <f t="shared" si="591"/>
        <v>1.3137931466735957E-2</v>
      </c>
      <c r="AD2065" s="45">
        <f t="shared" si="592"/>
        <v>0.4926040084427834</v>
      </c>
      <c r="AE2065" s="45">
        <f t="shared" si="593"/>
        <v>0.5073959915572166</v>
      </c>
      <c r="AF2065" s="43">
        <f>('Estimates from MCMC'!$B$2-'MCMC runs'!W2065)/'Estimates from MCMC'!$B$2</f>
        <v>0.13768731608352475</v>
      </c>
    </row>
    <row r="2066" spans="1:32" x14ac:dyDescent="0.3">
      <c r="A2066" s="38">
        <v>1931</v>
      </c>
      <c r="B2066" s="38">
        <v>2076432.2902225002</v>
      </c>
      <c r="C2066" s="39">
        <v>52588.361279051598</v>
      </c>
      <c r="D2066" s="39">
        <v>51513.5151707517</v>
      </c>
      <c r="E2066" s="39">
        <f t="shared" si="576"/>
        <v>1074.8461082998983</v>
      </c>
      <c r="F2066" s="39">
        <v>52527.288115374002</v>
      </c>
      <c r="G2066" s="40">
        <f t="shared" si="577"/>
        <v>61.073163677596312</v>
      </c>
      <c r="H2066" s="39">
        <v>52497.363575911302</v>
      </c>
      <c r="I2066" s="39">
        <f t="shared" si="578"/>
        <v>90.997703140295926</v>
      </c>
      <c r="J2066" s="39">
        <v>51362.250246289601</v>
      </c>
      <c r="K2066" s="40">
        <f t="shared" si="579"/>
        <v>1226.1110327619972</v>
      </c>
      <c r="L2066" s="39">
        <v>50767.922687070299</v>
      </c>
      <c r="M2066" s="39">
        <f t="shared" si="580"/>
        <v>1820.4385919812994</v>
      </c>
      <c r="N2066" s="39">
        <f t="shared" si="585"/>
        <v>594.3275592193022</v>
      </c>
      <c r="O2066" s="40">
        <f>'Estimates from MCMC'!$B$2-L2066</f>
        <v>18293.077312929701</v>
      </c>
      <c r="P2066" s="39">
        <v>52030.979399471798</v>
      </c>
      <c r="Q2066" s="40">
        <f t="shared" si="581"/>
        <v>1263.0567124014997</v>
      </c>
      <c r="R2066" s="39">
        <v>52062.156609464597</v>
      </c>
      <c r="S2066" s="39">
        <f t="shared" si="582"/>
        <v>31.177209992798453</v>
      </c>
      <c r="T2066" s="39">
        <f t="shared" si="586"/>
        <v>1294.2339223942981</v>
      </c>
      <c r="U2066" s="39">
        <v>58706.621649187902</v>
      </c>
      <c r="V2066" s="39">
        <f t="shared" si="583"/>
        <v>7938.6989621176035</v>
      </c>
      <c r="W2066" s="39">
        <v>60258.1618237855</v>
      </c>
      <c r="X2066" s="39">
        <f t="shared" si="584"/>
        <v>257.30625220329966</v>
      </c>
      <c r="Y2066" s="39">
        <f t="shared" si="587"/>
        <v>9490.2391367152013</v>
      </c>
      <c r="Z2066" s="39">
        <f t="shared" si="588"/>
        <v>8802.8381762145</v>
      </c>
      <c r="AA2066" s="45">
        <f t="shared" si="589"/>
        <v>7.074992907177638E-2</v>
      </c>
      <c r="AB2066" s="45">
        <f t="shared" si="590"/>
        <v>0.43397285357267168</v>
      </c>
      <c r="AC2066" s="45">
        <f t="shared" si="591"/>
        <v>1.4065771865591659E-2</v>
      </c>
      <c r="AD2066" s="45">
        <f t="shared" si="592"/>
        <v>0.51878855451003969</v>
      </c>
      <c r="AE2066" s="45">
        <f t="shared" si="593"/>
        <v>0.48121144548996025</v>
      </c>
      <c r="AF2066" s="43">
        <f>('Estimates from MCMC'!$B$2-'MCMC runs'!W2066)/'Estimates from MCMC'!$B$2</f>
        <v>0.1274646787074398</v>
      </c>
    </row>
    <row r="2067" spans="1:32" x14ac:dyDescent="0.3">
      <c r="A2067" s="38">
        <v>2647</v>
      </c>
      <c r="B2067" s="38">
        <v>2074256.440835525</v>
      </c>
      <c r="C2067" s="39">
        <v>53399.063519261399</v>
      </c>
      <c r="D2067" s="39">
        <v>52332.171796729999</v>
      </c>
      <c r="E2067" s="39">
        <f t="shared" si="576"/>
        <v>1066.8917225313999</v>
      </c>
      <c r="F2067" s="39">
        <v>53336.771947313602</v>
      </c>
      <c r="G2067" s="40">
        <f t="shared" si="577"/>
        <v>62.291571947796911</v>
      </c>
      <c r="H2067" s="39">
        <v>53308.153663947603</v>
      </c>
      <c r="I2067" s="39">
        <f t="shared" si="578"/>
        <v>90.909855313795561</v>
      </c>
      <c r="J2067" s="39">
        <v>52179.695662217797</v>
      </c>
      <c r="K2067" s="40">
        <f t="shared" si="579"/>
        <v>1219.3678570436023</v>
      </c>
      <c r="L2067" s="39">
        <v>51585.668915598901</v>
      </c>
      <c r="M2067" s="39">
        <f t="shared" si="580"/>
        <v>1813.3946036624984</v>
      </c>
      <c r="N2067" s="39">
        <f t="shared" si="585"/>
        <v>594.02674661889614</v>
      </c>
      <c r="O2067" s="40">
        <f>'Estimates from MCMC'!$B$2-L2067</f>
        <v>17475.331084401099</v>
      </c>
      <c r="P2067" s="39">
        <v>52842.330565684402</v>
      </c>
      <c r="Q2067" s="40">
        <f t="shared" si="581"/>
        <v>1256.6616500855016</v>
      </c>
      <c r="R2067" s="39">
        <v>52873.629041654298</v>
      </c>
      <c r="S2067" s="39">
        <f t="shared" si="582"/>
        <v>31.298475969895662</v>
      </c>
      <c r="T2067" s="39">
        <f t="shared" si="586"/>
        <v>1287.9601260553973</v>
      </c>
      <c r="U2067" s="39">
        <v>59741.993327360098</v>
      </c>
      <c r="V2067" s="39">
        <f t="shared" si="583"/>
        <v>8156.3244117611976</v>
      </c>
      <c r="W2067" s="39">
        <v>61286.477993496497</v>
      </c>
      <c r="X2067" s="39">
        <f t="shared" si="584"/>
        <v>256.52454008100176</v>
      </c>
      <c r="Y2067" s="39">
        <f t="shared" si="587"/>
        <v>9700.8090778975966</v>
      </c>
      <c r="Z2067" s="39">
        <f t="shared" si="588"/>
        <v>7774.5220065035028</v>
      </c>
      <c r="AA2067" s="45">
        <f t="shared" si="589"/>
        <v>7.3701615141647386E-2</v>
      </c>
      <c r="AB2067" s="45">
        <f t="shared" si="590"/>
        <v>0.46673361279213355</v>
      </c>
      <c r="AC2067" s="45">
        <f t="shared" si="591"/>
        <v>1.4679237769061883E-2</v>
      </c>
      <c r="AD2067" s="45">
        <f t="shared" si="592"/>
        <v>0.55511446570284284</v>
      </c>
      <c r="AE2067" s="45">
        <f t="shared" si="593"/>
        <v>0.44488553429715721</v>
      </c>
      <c r="AF2067" s="43">
        <f>('Estimates from MCMC'!$B$2-'MCMC runs'!W2067)/'Estimates from MCMC'!$B$2</f>
        <v>0.11257470940912385</v>
      </c>
    </row>
    <row r="2068" spans="1:32" x14ac:dyDescent="0.3">
      <c r="A2068" s="38">
        <v>2234</v>
      </c>
      <c r="B2068" s="38">
        <v>2057285.5691897413</v>
      </c>
      <c r="C2068" s="39">
        <v>52631.417674447002</v>
      </c>
      <c r="D2068" s="39">
        <v>51575.623876338301</v>
      </c>
      <c r="E2068" s="39">
        <f t="shared" si="576"/>
        <v>1055.7937981087016</v>
      </c>
      <c r="F2068" s="39">
        <v>52567.678461395801</v>
      </c>
      <c r="G2068" s="40">
        <f t="shared" si="577"/>
        <v>63.739213051201659</v>
      </c>
      <c r="H2068" s="39">
        <v>52542.251467508897</v>
      </c>
      <c r="I2068" s="39">
        <f t="shared" si="578"/>
        <v>89.166206938105461</v>
      </c>
      <c r="J2068" s="39">
        <v>51423.575030694803</v>
      </c>
      <c r="K2068" s="40">
        <f t="shared" si="579"/>
        <v>1207.8426437521994</v>
      </c>
      <c r="L2068" s="39">
        <v>50841.085479115602</v>
      </c>
      <c r="M2068" s="39">
        <f t="shared" si="580"/>
        <v>1790.3321953314007</v>
      </c>
      <c r="N2068" s="39">
        <f t="shared" si="585"/>
        <v>582.48955157920136</v>
      </c>
      <c r="O2068" s="40">
        <f>'Estimates from MCMC'!$B$2-L2068</f>
        <v>18219.914520884398</v>
      </c>
      <c r="P2068" s="39">
        <v>52081.3189164953</v>
      </c>
      <c r="Q2068" s="40">
        <f t="shared" si="581"/>
        <v>1240.2334373796984</v>
      </c>
      <c r="R2068" s="39">
        <v>52111.689852526797</v>
      </c>
      <c r="S2068" s="39">
        <f t="shared" si="582"/>
        <v>30.370936031496967</v>
      </c>
      <c r="T2068" s="39">
        <f t="shared" si="586"/>
        <v>1270.6043734111954</v>
      </c>
      <c r="U2068" s="39">
        <v>58759.5786497441</v>
      </c>
      <c r="V2068" s="39">
        <f t="shared" si="583"/>
        <v>7918.4931706284988</v>
      </c>
      <c r="W2068" s="39">
        <v>60280.9960155062</v>
      </c>
      <c r="X2068" s="39">
        <f t="shared" si="584"/>
        <v>250.8129923509041</v>
      </c>
      <c r="Y2068" s="39">
        <f t="shared" si="587"/>
        <v>9439.9105363905983</v>
      </c>
      <c r="Z2068" s="39">
        <f t="shared" si="588"/>
        <v>8780.0039844938001</v>
      </c>
      <c r="AA2068" s="45">
        <f t="shared" si="589"/>
        <v>6.9737120443390532E-2</v>
      </c>
      <c r="AB2068" s="45">
        <f t="shared" si="590"/>
        <v>0.4346064939850296</v>
      </c>
      <c r="AC2068" s="45">
        <f t="shared" si="591"/>
        <v>1.3765870968462128E-2</v>
      </c>
      <c r="AD2068" s="45">
        <f t="shared" si="592"/>
        <v>0.51810948539688229</v>
      </c>
      <c r="AE2068" s="45">
        <f t="shared" si="593"/>
        <v>0.48189051460311771</v>
      </c>
      <c r="AF2068" s="43">
        <f>('Estimates from MCMC'!$B$2-'MCMC runs'!W2068)/'Estimates from MCMC'!$B$2</f>
        <v>0.12713404069581674</v>
      </c>
    </row>
    <row r="2069" spans="1:32" x14ac:dyDescent="0.3">
      <c r="A2069" s="38">
        <v>3725</v>
      </c>
      <c r="B2069" s="38">
        <v>1943111.4937220328</v>
      </c>
      <c r="C2069" s="39">
        <v>52432.027365213602</v>
      </c>
      <c r="D2069" s="39">
        <v>51379.916518541002</v>
      </c>
      <c r="E2069" s="39">
        <f t="shared" si="576"/>
        <v>1052.1108466726</v>
      </c>
      <c r="F2069" s="39">
        <v>52364.962868910698</v>
      </c>
      <c r="G2069" s="40">
        <f t="shared" si="577"/>
        <v>67.064496302904445</v>
      </c>
      <c r="H2069" s="39">
        <v>52342.201968136796</v>
      </c>
      <c r="I2069" s="39">
        <f t="shared" si="578"/>
        <v>89.82539707680553</v>
      </c>
      <c r="J2069" s="39">
        <v>51224.043034284397</v>
      </c>
      <c r="K2069" s="40">
        <f t="shared" si="579"/>
        <v>1207.9843309292046</v>
      </c>
      <c r="L2069" s="39">
        <v>50637.269898257597</v>
      </c>
      <c r="M2069" s="39">
        <f t="shared" si="580"/>
        <v>1794.7574669560054</v>
      </c>
      <c r="N2069" s="39">
        <f t="shared" si="585"/>
        <v>586.77313602680078</v>
      </c>
      <c r="O2069" s="40">
        <f>'Estimates from MCMC'!$B$2-L2069</f>
        <v>18423.730101742403</v>
      </c>
      <c r="P2069" s="39">
        <v>51881.934854081002</v>
      </c>
      <c r="Q2069" s="40">
        <f t="shared" si="581"/>
        <v>1244.6649558234058</v>
      </c>
      <c r="R2069" s="39">
        <v>51912.758452352602</v>
      </c>
      <c r="S2069" s="39">
        <f t="shared" si="582"/>
        <v>30.823598271599622</v>
      </c>
      <c r="T2069" s="39">
        <f t="shared" si="586"/>
        <v>1275.4885540950054</v>
      </c>
      <c r="U2069" s="39">
        <v>58381.713332121602</v>
      </c>
      <c r="V2069" s="39">
        <f t="shared" si="583"/>
        <v>7744.4434338640058</v>
      </c>
      <c r="W2069" s="39">
        <v>59907.533161236199</v>
      </c>
      <c r="X2069" s="39">
        <f t="shared" si="584"/>
        <v>250.33127501959098</v>
      </c>
      <c r="Y2069" s="39">
        <f t="shared" si="587"/>
        <v>9270.2632629786021</v>
      </c>
      <c r="Z2069" s="39">
        <f t="shared" si="588"/>
        <v>9153.4668387638012</v>
      </c>
      <c r="AA2069" s="45">
        <f t="shared" si="589"/>
        <v>6.9230744645698949E-2</v>
      </c>
      <c r="AB2069" s="45">
        <f t="shared" si="590"/>
        <v>0.42035154613622916</v>
      </c>
      <c r="AC2069" s="45">
        <f t="shared" si="591"/>
        <v>1.3587437160508347E-2</v>
      </c>
      <c r="AD2069" s="45">
        <f t="shared" si="592"/>
        <v>0.50316972794243642</v>
      </c>
      <c r="AE2069" s="45">
        <f t="shared" si="593"/>
        <v>0.49683027205756353</v>
      </c>
      <c r="AF2069" s="43">
        <f>('Estimates from MCMC'!$B$2-'MCMC runs'!W2069)/'Estimates from MCMC'!$B$2</f>
        <v>0.13254176508831036</v>
      </c>
    </row>
    <row r="2070" spans="1:32" x14ac:dyDescent="0.3">
      <c r="A2070" s="38">
        <v>2359</v>
      </c>
      <c r="B2070" s="38">
        <v>2039854.7127800342</v>
      </c>
      <c r="C2070" s="39">
        <v>52638.456794101199</v>
      </c>
      <c r="D2070" s="39">
        <v>51548.670646565697</v>
      </c>
      <c r="E2070" s="39">
        <f t="shared" si="576"/>
        <v>1089.7861475355021</v>
      </c>
      <c r="F2070" s="39">
        <v>52582.252174471701</v>
      </c>
      <c r="G2070" s="40">
        <f t="shared" si="577"/>
        <v>56.204619629497756</v>
      </c>
      <c r="H2070" s="39">
        <v>52546.106539167697</v>
      </c>
      <c r="I2070" s="39">
        <f t="shared" si="578"/>
        <v>92.350254933502583</v>
      </c>
      <c r="J2070" s="39">
        <v>51400.914930093699</v>
      </c>
      <c r="K2070" s="40">
        <f t="shared" si="579"/>
        <v>1237.5418640075004</v>
      </c>
      <c r="L2070" s="39">
        <v>50798.019172758002</v>
      </c>
      <c r="M2070" s="39">
        <f t="shared" si="580"/>
        <v>1840.437621343197</v>
      </c>
      <c r="N2070" s="39">
        <f t="shared" si="585"/>
        <v>602.89575733569654</v>
      </c>
      <c r="O2070" s="40">
        <f>'Estimates from MCMC'!$B$2-L2070</f>
        <v>18262.980827241998</v>
      </c>
      <c r="P2070" s="39">
        <v>52080.528865870001</v>
      </c>
      <c r="Q2070" s="40">
        <f t="shared" si="581"/>
        <v>1282.5096931119988</v>
      </c>
      <c r="R2070" s="39">
        <v>52112.138398350296</v>
      </c>
      <c r="S2070" s="39">
        <f t="shared" si="582"/>
        <v>31.609532480295456</v>
      </c>
      <c r="T2070" s="39">
        <f t="shared" si="586"/>
        <v>1314.1192255922942</v>
      </c>
      <c r="U2070" s="39">
        <v>58657.796119558501</v>
      </c>
      <c r="V2070" s="39">
        <f t="shared" si="583"/>
        <v>7859.776946800499</v>
      </c>
      <c r="W2070" s="39">
        <v>60229.293069940897</v>
      </c>
      <c r="X2070" s="39">
        <f t="shared" si="584"/>
        <v>257.37772479010164</v>
      </c>
      <c r="Y2070" s="39">
        <f t="shared" si="587"/>
        <v>9431.2738971828949</v>
      </c>
      <c r="Z2070" s="39">
        <f t="shared" si="588"/>
        <v>8831.7069300591029</v>
      </c>
      <c r="AA2070" s="45">
        <f t="shared" si="589"/>
        <v>7.1955352635101416E-2</v>
      </c>
      <c r="AB2070" s="45">
        <f t="shared" si="590"/>
        <v>0.43036659903165714</v>
      </c>
      <c r="AC2070" s="45">
        <f t="shared" si="591"/>
        <v>1.4092865081815332E-2</v>
      </c>
      <c r="AD2070" s="45">
        <f t="shared" si="592"/>
        <v>0.51641481674857392</v>
      </c>
      <c r="AE2070" s="45">
        <f t="shared" si="593"/>
        <v>0.48358518325142608</v>
      </c>
      <c r="AF2070" s="43">
        <f>('Estimates from MCMC'!$B$2-'MCMC runs'!W2070)/'Estimates from MCMC'!$B$2</f>
        <v>0.12788269689201001</v>
      </c>
    </row>
    <row r="2071" spans="1:32" x14ac:dyDescent="0.3">
      <c r="A2071" s="38">
        <v>2556</v>
      </c>
      <c r="B2071" s="38">
        <v>2024868.8339781484</v>
      </c>
      <c r="C2071" s="39">
        <v>53766.668381085401</v>
      </c>
      <c r="D2071" s="39">
        <v>52710.005241202598</v>
      </c>
      <c r="E2071" s="39">
        <f t="shared" si="576"/>
        <v>1056.6631398828031</v>
      </c>
      <c r="F2071" s="39">
        <v>53706.8141195797</v>
      </c>
      <c r="G2071" s="40">
        <f t="shared" si="577"/>
        <v>59.854261505701288</v>
      </c>
      <c r="H2071" s="39">
        <v>53678.236152221602</v>
      </c>
      <c r="I2071" s="39">
        <f t="shared" si="578"/>
        <v>88.432228863799537</v>
      </c>
      <c r="J2071" s="39">
        <v>52562.613995697197</v>
      </c>
      <c r="K2071" s="40">
        <f t="shared" si="579"/>
        <v>1204.0543853882045</v>
      </c>
      <c r="L2071" s="39">
        <v>51984.667489368498</v>
      </c>
      <c r="M2071" s="39">
        <f t="shared" si="580"/>
        <v>1782.0008917169034</v>
      </c>
      <c r="N2071" s="39">
        <f t="shared" si="585"/>
        <v>577.94650632869889</v>
      </c>
      <c r="O2071" s="40">
        <f>'Estimates from MCMC'!$B$2-L2071</f>
        <v>17076.332510631502</v>
      </c>
      <c r="P2071" s="39">
        <v>53215.500099671102</v>
      </c>
      <c r="Q2071" s="40">
        <f t="shared" si="581"/>
        <v>1230.8326103026047</v>
      </c>
      <c r="R2071" s="39">
        <v>53245.702498587998</v>
      </c>
      <c r="S2071" s="39">
        <f t="shared" si="582"/>
        <v>30.202398916895618</v>
      </c>
      <c r="T2071" s="39">
        <f t="shared" si="586"/>
        <v>1261.0350092195004</v>
      </c>
      <c r="U2071" s="39">
        <v>60026.575464305097</v>
      </c>
      <c r="V2071" s="39">
        <f t="shared" si="583"/>
        <v>8041.9079749365992</v>
      </c>
      <c r="W2071" s="39">
        <v>61539.625803699601</v>
      </c>
      <c r="X2071" s="39">
        <f t="shared" si="584"/>
        <v>252.01533017500333</v>
      </c>
      <c r="Y2071" s="39">
        <f t="shared" si="587"/>
        <v>9554.9583143311029</v>
      </c>
      <c r="Z2071" s="39">
        <f t="shared" si="588"/>
        <v>7521.3741963003995</v>
      </c>
      <c r="AA2071" s="45">
        <f t="shared" si="589"/>
        <v>7.3846946259356117E-2</v>
      </c>
      <c r="AB2071" s="45">
        <f t="shared" si="590"/>
        <v>0.47093882541405258</v>
      </c>
      <c r="AC2071" s="45">
        <f t="shared" si="591"/>
        <v>1.4758164847053772E-2</v>
      </c>
      <c r="AD2071" s="45">
        <f t="shared" si="592"/>
        <v>0.55954393652046241</v>
      </c>
      <c r="AE2071" s="45">
        <f t="shared" si="593"/>
        <v>0.44045606347953753</v>
      </c>
      <c r="AF2071" s="43">
        <f>('Estimates from MCMC'!$B$2-'MCMC runs'!W2071)/'Estimates from MCMC'!$B$2</f>
        <v>0.10890914114044685</v>
      </c>
    </row>
    <row r="2072" spans="1:32" x14ac:dyDescent="0.3">
      <c r="A2072" s="38">
        <v>31</v>
      </c>
      <c r="B2072" s="38">
        <v>1950380.9025593032</v>
      </c>
      <c r="C2072" s="39">
        <v>53250.845600750203</v>
      </c>
      <c r="D2072" s="39">
        <v>52185.771037143997</v>
      </c>
      <c r="E2072" s="39">
        <f t="shared" si="576"/>
        <v>1065.0745636062056</v>
      </c>
      <c r="F2072" s="39">
        <v>53183.356752745</v>
      </c>
      <c r="G2072" s="40">
        <f t="shared" si="577"/>
        <v>67.488848005203181</v>
      </c>
      <c r="H2072" s="39">
        <v>53160.535792618299</v>
      </c>
      <c r="I2072" s="39">
        <f t="shared" si="578"/>
        <v>90.309808131903992</v>
      </c>
      <c r="J2072" s="39">
        <v>52028.868644918897</v>
      </c>
      <c r="K2072" s="40">
        <f t="shared" si="579"/>
        <v>1221.9769558313055</v>
      </c>
      <c r="L2072" s="39">
        <v>51438.666483454901</v>
      </c>
      <c r="M2072" s="39">
        <f t="shared" si="580"/>
        <v>1812.1791172953017</v>
      </c>
      <c r="N2072" s="39">
        <f t="shared" si="585"/>
        <v>590.20216146399616</v>
      </c>
      <c r="O2072" s="40">
        <f>'Estimates from MCMC'!$B$2-L2072</f>
        <v>17622.333516545099</v>
      </c>
      <c r="P2072" s="39">
        <v>52696.238200722597</v>
      </c>
      <c r="Q2072" s="40">
        <f t="shared" si="581"/>
        <v>1257.5717172676959</v>
      </c>
      <c r="R2072" s="39">
        <v>52726.925068526602</v>
      </c>
      <c r="S2072" s="39">
        <f t="shared" si="582"/>
        <v>30.686867804004578</v>
      </c>
      <c r="T2072" s="39">
        <f t="shared" si="586"/>
        <v>1288.2585850717005</v>
      </c>
      <c r="U2072" s="39">
        <v>59441.432684700099</v>
      </c>
      <c r="V2072" s="39">
        <f t="shared" si="583"/>
        <v>8002.7662012451983</v>
      </c>
      <c r="W2072" s="39">
        <v>60984.649350917804</v>
      </c>
      <c r="X2072" s="39">
        <f t="shared" si="584"/>
        <v>254.95808114600368</v>
      </c>
      <c r="Y2072" s="39">
        <f t="shared" si="587"/>
        <v>9545.9828674629025</v>
      </c>
      <c r="Z2072" s="39">
        <f t="shared" si="588"/>
        <v>8076.3506490821965</v>
      </c>
      <c r="AA2072" s="45">
        <f t="shared" si="589"/>
        <v>7.3103745531895178E-2</v>
      </c>
      <c r="AB2072" s="45">
        <f t="shared" si="590"/>
        <v>0.45412636151345298</v>
      </c>
      <c r="AC2072" s="45">
        <f t="shared" si="591"/>
        <v>1.4467895577315622E-2</v>
      </c>
      <c r="AD2072" s="45">
        <f t="shared" si="592"/>
        <v>0.54169800262266377</v>
      </c>
      <c r="AE2072" s="45">
        <f t="shared" si="593"/>
        <v>0.45830199737733623</v>
      </c>
      <c r="AF2072" s="43">
        <f>('Estimates from MCMC'!$B$2-'MCMC runs'!W2072)/'Estimates from MCMC'!$B$2</f>
        <v>0.11694517381854008</v>
      </c>
    </row>
    <row r="2073" spans="1:32" x14ac:dyDescent="0.3">
      <c r="A2073" s="38">
        <v>3635</v>
      </c>
      <c r="B2073" s="38">
        <v>2040575.0101235302</v>
      </c>
      <c r="C2073" s="39">
        <v>53353.827335422902</v>
      </c>
      <c r="D2073" s="39">
        <v>52277.297002275198</v>
      </c>
      <c r="E2073" s="39">
        <f t="shared" si="576"/>
        <v>1076.5303331477044</v>
      </c>
      <c r="F2073" s="39">
        <v>53282.615957085</v>
      </c>
      <c r="G2073" s="40">
        <f t="shared" si="577"/>
        <v>71.211378337902715</v>
      </c>
      <c r="H2073" s="39">
        <v>53262.527862321302</v>
      </c>
      <c r="I2073" s="39">
        <f t="shared" si="578"/>
        <v>91.299473101600597</v>
      </c>
      <c r="J2073" s="39">
        <v>52115.924782002599</v>
      </c>
      <c r="K2073" s="40">
        <f t="shared" si="579"/>
        <v>1237.9025534203029</v>
      </c>
      <c r="L2073" s="39">
        <v>51519.5954125403</v>
      </c>
      <c r="M2073" s="39">
        <f t="shared" si="580"/>
        <v>1834.2319228826018</v>
      </c>
      <c r="N2073" s="39">
        <f t="shared" si="585"/>
        <v>596.32936946229893</v>
      </c>
      <c r="O2073" s="40">
        <f>'Estimates from MCMC'!$B$2-L2073</f>
        <v>17541.4045874597</v>
      </c>
      <c r="P2073" s="39">
        <v>52792.368812507899</v>
      </c>
      <c r="Q2073" s="40">
        <f t="shared" si="581"/>
        <v>1272.7733999675984</v>
      </c>
      <c r="R2073" s="39">
        <v>52823.415694219402</v>
      </c>
      <c r="S2073" s="39">
        <f t="shared" si="582"/>
        <v>31.046881711503374</v>
      </c>
      <c r="T2073" s="39">
        <f t="shared" si="586"/>
        <v>1303.8202816791018</v>
      </c>
      <c r="U2073" s="39">
        <v>59690.3233643165</v>
      </c>
      <c r="V2073" s="39">
        <f t="shared" si="583"/>
        <v>8170.7279517761999</v>
      </c>
      <c r="W2073" s="39">
        <v>61255.586855134199</v>
      </c>
      <c r="X2073" s="39">
        <f t="shared" si="584"/>
        <v>261.44320913859701</v>
      </c>
      <c r="Y2073" s="39">
        <f t="shared" si="587"/>
        <v>9735.9914425938987</v>
      </c>
      <c r="Z2073" s="39">
        <f t="shared" si="588"/>
        <v>7805.4131448658009</v>
      </c>
      <c r="AA2073" s="45">
        <f t="shared" si="589"/>
        <v>7.4328157427666838E-2</v>
      </c>
      <c r="AB2073" s="45">
        <f t="shared" si="590"/>
        <v>0.46579667614630077</v>
      </c>
      <c r="AC2073" s="45">
        <f t="shared" si="591"/>
        <v>1.4904348613308995E-2</v>
      </c>
      <c r="AD2073" s="45">
        <f t="shared" si="592"/>
        <v>0.55502918218727659</v>
      </c>
      <c r="AE2073" s="45">
        <f t="shared" si="593"/>
        <v>0.44497081781272341</v>
      </c>
      <c r="AF2073" s="43">
        <f>('Estimates from MCMC'!$B$2-'MCMC runs'!W2073)/'Estimates from MCMC'!$B$2</f>
        <v>0.11302201162545866</v>
      </c>
    </row>
    <row r="2074" spans="1:32" x14ac:dyDescent="0.3">
      <c r="A2074" s="38">
        <v>4867</v>
      </c>
      <c r="B2074" s="38">
        <v>1937883.4230925506</v>
      </c>
      <c r="C2074" s="39">
        <v>52561.889343138602</v>
      </c>
      <c r="D2074" s="39">
        <v>51515.483098904697</v>
      </c>
      <c r="E2074" s="39">
        <f t="shared" si="576"/>
        <v>1046.4062442339055</v>
      </c>
      <c r="F2074" s="39">
        <v>52497.760807198101</v>
      </c>
      <c r="G2074" s="40">
        <f t="shared" si="577"/>
        <v>64.128535940501024</v>
      </c>
      <c r="H2074" s="39">
        <v>52473.416641067597</v>
      </c>
      <c r="I2074" s="39">
        <f t="shared" si="578"/>
        <v>88.472702071005187</v>
      </c>
      <c r="J2074" s="39">
        <v>51363.686434855401</v>
      </c>
      <c r="K2074" s="40">
        <f t="shared" si="579"/>
        <v>1198.2029082832014</v>
      </c>
      <c r="L2074" s="39">
        <v>50785.483234785002</v>
      </c>
      <c r="M2074" s="39">
        <f t="shared" si="580"/>
        <v>1776.4061083535998</v>
      </c>
      <c r="N2074" s="39">
        <f t="shared" si="585"/>
        <v>578.20320007039845</v>
      </c>
      <c r="O2074" s="40">
        <f>'Estimates from MCMC'!$B$2-L2074</f>
        <v>18275.516765214998</v>
      </c>
      <c r="P2074" s="39">
        <v>52015.008649115101</v>
      </c>
      <c r="Q2074" s="40">
        <f t="shared" si="581"/>
        <v>1229.525414330099</v>
      </c>
      <c r="R2074" s="39">
        <v>52045.236284561601</v>
      </c>
      <c r="S2074" s="39">
        <f t="shared" si="582"/>
        <v>30.227635446499335</v>
      </c>
      <c r="T2074" s="39">
        <f t="shared" si="586"/>
        <v>1259.7530497765983</v>
      </c>
      <c r="U2074" s="39">
        <v>58654.977239920503</v>
      </c>
      <c r="V2074" s="39">
        <f t="shared" si="583"/>
        <v>7869.4940051355006</v>
      </c>
      <c r="W2074" s="39">
        <v>60162.347666920301</v>
      </c>
      <c r="X2074" s="39">
        <f t="shared" si="584"/>
        <v>247.61737722319958</v>
      </c>
      <c r="Y2074" s="39">
        <f t="shared" si="587"/>
        <v>9376.8644321352986</v>
      </c>
      <c r="Z2074" s="39">
        <f t="shared" si="588"/>
        <v>8898.652333079699</v>
      </c>
      <c r="AA2074" s="45">
        <f t="shared" si="589"/>
        <v>6.8931186240072287E-2</v>
      </c>
      <c r="AB2074" s="45">
        <f t="shared" si="590"/>
        <v>0.43060309080364995</v>
      </c>
      <c r="AC2074" s="45">
        <f t="shared" si="591"/>
        <v>1.3549131354496424E-2</v>
      </c>
      <c r="AD2074" s="45">
        <f t="shared" si="592"/>
        <v>0.51308340839821864</v>
      </c>
      <c r="AE2074" s="45">
        <f t="shared" si="593"/>
        <v>0.48691659160178136</v>
      </c>
      <c r="AF2074" s="43">
        <f>('Estimates from MCMC'!$B$2-'MCMC runs'!W2074)/'Estimates from MCMC'!$B$2</f>
        <v>0.12885206314822692</v>
      </c>
    </row>
    <row r="2075" spans="1:32" x14ac:dyDescent="0.3">
      <c r="A2075" s="38">
        <v>3698</v>
      </c>
      <c r="B2075" s="38">
        <v>2021470.1047633167</v>
      </c>
      <c r="C2075" s="39">
        <v>52855.947227268</v>
      </c>
      <c r="D2075" s="39">
        <v>51790.215408778698</v>
      </c>
      <c r="E2075" s="39">
        <f t="shared" si="576"/>
        <v>1065.7318184893011</v>
      </c>
      <c r="F2075" s="39">
        <v>52784.045002827203</v>
      </c>
      <c r="G2075" s="40">
        <f t="shared" si="577"/>
        <v>71.902224440796999</v>
      </c>
      <c r="H2075" s="39">
        <v>52765.925166233697</v>
      </c>
      <c r="I2075" s="39">
        <f t="shared" si="578"/>
        <v>90.022061034302169</v>
      </c>
      <c r="J2075" s="39">
        <v>51629.406420981701</v>
      </c>
      <c r="K2075" s="40">
        <f t="shared" si="579"/>
        <v>1226.5408062862989</v>
      </c>
      <c r="L2075" s="39">
        <v>51041.501717332903</v>
      </c>
      <c r="M2075" s="39">
        <f t="shared" si="580"/>
        <v>1814.4455099350962</v>
      </c>
      <c r="N2075" s="39">
        <f t="shared" si="585"/>
        <v>587.90470364879729</v>
      </c>
      <c r="O2075" s="40">
        <f>'Estimates from MCMC'!$B$2-L2075</f>
        <v>18019.498282667097</v>
      </c>
      <c r="P2075" s="39">
        <v>52299.378644931203</v>
      </c>
      <c r="Q2075" s="40">
        <f t="shared" si="581"/>
        <v>1257.8769275982995</v>
      </c>
      <c r="R2075" s="39">
        <v>52329.9266845577</v>
      </c>
      <c r="S2075" s="39">
        <f t="shared" si="582"/>
        <v>30.548039626497484</v>
      </c>
      <c r="T2075" s="39">
        <f t="shared" si="586"/>
        <v>1288.424967224797</v>
      </c>
      <c r="U2075" s="39">
        <v>58958.4559156182</v>
      </c>
      <c r="V2075" s="39">
        <f t="shared" si="583"/>
        <v>7916.954198285297</v>
      </c>
      <c r="W2075" s="39">
        <v>60503.842044677498</v>
      </c>
      <c r="X2075" s="39">
        <f t="shared" si="584"/>
        <v>256.96116183450067</v>
      </c>
      <c r="Y2075" s="39">
        <f t="shared" si="587"/>
        <v>9462.3403273445947</v>
      </c>
      <c r="Z2075" s="39">
        <f t="shared" si="588"/>
        <v>8557.1579553225019</v>
      </c>
      <c r="AA2075" s="45">
        <f t="shared" si="589"/>
        <v>7.1501711480176408E-2</v>
      </c>
      <c r="AB2075" s="45">
        <f t="shared" si="590"/>
        <v>0.43935486294313714</v>
      </c>
      <c r="AC2075" s="45">
        <f t="shared" si="591"/>
        <v>1.4260172941755592E-2</v>
      </c>
      <c r="AD2075" s="45">
        <f t="shared" si="592"/>
        <v>0.52511674736506908</v>
      </c>
      <c r="AE2075" s="45">
        <f t="shared" si="593"/>
        <v>0.47488325263493086</v>
      </c>
      <c r="AF2075" s="43">
        <f>('Estimates from MCMC'!$B$2-'MCMC runs'!W2075)/'Estimates from MCMC'!$B$2</f>
        <v>0.12390724077732009</v>
      </c>
    </row>
    <row r="2076" spans="1:32" x14ac:dyDescent="0.3">
      <c r="A2076" s="38">
        <v>1470</v>
      </c>
      <c r="B2076" s="38">
        <v>2040393.3894737172</v>
      </c>
      <c r="C2076" s="39">
        <v>52321.824223750002</v>
      </c>
      <c r="D2076" s="39">
        <v>51299.169912191603</v>
      </c>
      <c r="E2076" s="39">
        <f t="shared" si="576"/>
        <v>1022.6543115583991</v>
      </c>
      <c r="F2076" s="39">
        <v>52257.2192547632</v>
      </c>
      <c r="G2076" s="40">
        <f t="shared" si="577"/>
        <v>64.604968986801396</v>
      </c>
      <c r="H2076" s="39">
        <v>52234.120852317697</v>
      </c>
      <c r="I2076" s="39">
        <f t="shared" si="578"/>
        <v>87.703371432304266</v>
      </c>
      <c r="J2076" s="39">
        <v>51147.556220523104</v>
      </c>
      <c r="K2076" s="40">
        <f t="shared" si="579"/>
        <v>1174.2680032268981</v>
      </c>
      <c r="L2076" s="39">
        <v>50574.044059026499</v>
      </c>
      <c r="M2076" s="39">
        <f t="shared" si="580"/>
        <v>1747.7801647235028</v>
      </c>
      <c r="N2076" s="39">
        <f t="shared" si="585"/>
        <v>573.51216149660468</v>
      </c>
      <c r="O2076" s="40">
        <f>'Estimates from MCMC'!$B$2-L2076</f>
        <v>18486.955940973501</v>
      </c>
      <c r="P2076" s="39">
        <v>51777.027816812399</v>
      </c>
      <c r="Q2076" s="40">
        <f t="shared" si="581"/>
        <v>1202.9837577858998</v>
      </c>
      <c r="R2076" s="39">
        <v>51807.582421551699</v>
      </c>
      <c r="S2076" s="39">
        <f t="shared" si="582"/>
        <v>30.554604739299975</v>
      </c>
      <c r="T2076" s="39">
        <f t="shared" si="586"/>
        <v>1233.5383625251998</v>
      </c>
      <c r="U2076" s="39">
        <v>58573.557347783499</v>
      </c>
      <c r="V2076" s="39">
        <f t="shared" si="583"/>
        <v>7999.5132887569998</v>
      </c>
      <c r="W2076" s="39">
        <v>60052.268997614497</v>
      </c>
      <c r="X2076" s="39">
        <f t="shared" si="584"/>
        <v>245.17328730579902</v>
      </c>
      <c r="Y2076" s="39">
        <f t="shared" si="587"/>
        <v>9478.2249385879986</v>
      </c>
      <c r="Z2076" s="39">
        <f t="shared" si="588"/>
        <v>9008.7310023855025</v>
      </c>
      <c r="AA2076" s="45">
        <f t="shared" si="589"/>
        <v>6.6724795929829162E-2</v>
      </c>
      <c r="AB2076" s="45">
        <f t="shared" si="590"/>
        <v>0.43271122159312914</v>
      </c>
      <c r="AC2076" s="45">
        <f t="shared" si="591"/>
        <v>1.3261960924697724E-2</v>
      </c>
      <c r="AD2076" s="45">
        <f t="shared" si="592"/>
        <v>0.51269797844765608</v>
      </c>
      <c r="AE2076" s="45">
        <f t="shared" si="593"/>
        <v>0.48730202155234398</v>
      </c>
      <c r="AF2076" s="43">
        <f>('Estimates from MCMC'!$B$2-'MCMC runs'!W2076)/'Estimates from MCMC'!$B$2</f>
        <v>0.13044599705167176</v>
      </c>
    </row>
    <row r="2077" spans="1:32" x14ac:dyDescent="0.3">
      <c r="A2077" s="38">
        <v>2451</v>
      </c>
      <c r="B2077" s="38">
        <v>2040393.3894737172</v>
      </c>
      <c r="C2077" s="39">
        <v>52321.824223750002</v>
      </c>
      <c r="D2077" s="39">
        <v>51299.169912191603</v>
      </c>
      <c r="E2077" s="39">
        <f t="shared" si="576"/>
        <v>1022.6543115583991</v>
      </c>
      <c r="F2077" s="39">
        <v>52257.2192547632</v>
      </c>
      <c r="G2077" s="40">
        <f t="shared" si="577"/>
        <v>64.604968986801396</v>
      </c>
      <c r="H2077" s="39">
        <v>52234.120852317697</v>
      </c>
      <c r="I2077" s="39">
        <f t="shared" si="578"/>
        <v>87.703371432304266</v>
      </c>
      <c r="J2077" s="39">
        <v>51147.556220523104</v>
      </c>
      <c r="K2077" s="40">
        <f t="shared" si="579"/>
        <v>1174.2680032268981</v>
      </c>
      <c r="L2077" s="39">
        <v>50574.044059026499</v>
      </c>
      <c r="M2077" s="39">
        <f t="shared" si="580"/>
        <v>1747.7801647235028</v>
      </c>
      <c r="N2077" s="39">
        <f t="shared" si="585"/>
        <v>573.51216149660468</v>
      </c>
      <c r="O2077" s="40">
        <f>'Estimates from MCMC'!$B$2-L2077</f>
        <v>18486.955940973501</v>
      </c>
      <c r="P2077" s="39">
        <v>51777.027816812399</v>
      </c>
      <c r="Q2077" s="40">
        <f t="shared" si="581"/>
        <v>1202.9837577858998</v>
      </c>
      <c r="R2077" s="39">
        <v>51807.582421551699</v>
      </c>
      <c r="S2077" s="39">
        <f t="shared" si="582"/>
        <v>30.554604739299975</v>
      </c>
      <c r="T2077" s="39">
        <f t="shared" si="586"/>
        <v>1233.5383625251998</v>
      </c>
      <c r="U2077" s="39">
        <v>58573.557347783499</v>
      </c>
      <c r="V2077" s="39">
        <f t="shared" si="583"/>
        <v>7999.5132887569998</v>
      </c>
      <c r="W2077" s="39">
        <v>60052.268997614497</v>
      </c>
      <c r="X2077" s="39">
        <f t="shared" si="584"/>
        <v>245.17328730579902</v>
      </c>
      <c r="Y2077" s="39">
        <f t="shared" si="587"/>
        <v>9478.2249385879986</v>
      </c>
      <c r="Z2077" s="39">
        <f t="shared" si="588"/>
        <v>9008.7310023855025</v>
      </c>
      <c r="AA2077" s="45">
        <f t="shared" si="589"/>
        <v>6.6724795929829162E-2</v>
      </c>
      <c r="AB2077" s="45">
        <f t="shared" si="590"/>
        <v>0.43271122159312914</v>
      </c>
      <c r="AC2077" s="45">
        <f t="shared" si="591"/>
        <v>1.3261960924697724E-2</v>
      </c>
      <c r="AD2077" s="45">
        <f t="shared" si="592"/>
        <v>0.51269797844765608</v>
      </c>
      <c r="AE2077" s="45">
        <f t="shared" si="593"/>
        <v>0.48730202155234398</v>
      </c>
      <c r="AF2077" s="43">
        <f>('Estimates from MCMC'!$B$2-'MCMC runs'!W2077)/'Estimates from MCMC'!$B$2</f>
        <v>0.13044599705167176</v>
      </c>
    </row>
    <row r="2078" spans="1:32" x14ac:dyDescent="0.3">
      <c r="A2078" s="38">
        <v>2781</v>
      </c>
      <c r="B2078" s="38">
        <v>1952886.0937782119</v>
      </c>
      <c r="C2078" s="39">
        <v>51893.6613073318</v>
      </c>
      <c r="D2078" s="39">
        <v>50866.224256069603</v>
      </c>
      <c r="E2078" s="39">
        <f t="shared" si="576"/>
        <v>1027.4370512621972</v>
      </c>
      <c r="F2078" s="39">
        <v>51823.607086406002</v>
      </c>
      <c r="G2078" s="40">
        <f t="shared" si="577"/>
        <v>70.05422092579829</v>
      </c>
      <c r="H2078" s="39">
        <v>51806.818521430199</v>
      </c>
      <c r="I2078" s="39">
        <f t="shared" si="578"/>
        <v>86.842785901601019</v>
      </c>
      <c r="J2078" s="39">
        <v>50710.297742775801</v>
      </c>
      <c r="K2078" s="40">
        <f t="shared" si="579"/>
        <v>1183.3635645559989</v>
      </c>
      <c r="L2078" s="39">
        <v>50142.683119590001</v>
      </c>
      <c r="M2078" s="39">
        <f t="shared" si="580"/>
        <v>1750.978187741799</v>
      </c>
      <c r="N2078" s="39">
        <f t="shared" si="585"/>
        <v>567.61462318580016</v>
      </c>
      <c r="O2078" s="40">
        <f>'Estimates from MCMC'!$B$2-L2078</f>
        <v>18918.316880409999</v>
      </c>
      <c r="P2078" s="39">
        <v>51348.0137205313</v>
      </c>
      <c r="Q2078" s="40">
        <f t="shared" si="581"/>
        <v>1205.3306009412991</v>
      </c>
      <c r="R2078" s="39">
        <v>51377.770377578003</v>
      </c>
      <c r="S2078" s="39">
        <f t="shared" si="582"/>
        <v>29.756657046702458</v>
      </c>
      <c r="T2078" s="39">
        <f t="shared" si="586"/>
        <v>1235.0872579880015</v>
      </c>
      <c r="U2078" s="39">
        <v>57982.990138244902</v>
      </c>
      <c r="V2078" s="39">
        <f t="shared" si="583"/>
        <v>7840.3070186549012</v>
      </c>
      <c r="W2078" s="39">
        <v>59464.887250129599</v>
      </c>
      <c r="X2078" s="39">
        <f t="shared" si="584"/>
        <v>246.80985389669513</v>
      </c>
      <c r="Y2078" s="39">
        <f t="shared" si="587"/>
        <v>9322.2041305395978</v>
      </c>
      <c r="Z2078" s="39">
        <f t="shared" si="588"/>
        <v>9596.1127498704009</v>
      </c>
      <c r="AA2078" s="45">
        <f t="shared" si="589"/>
        <v>6.5285261146404622E-2</v>
      </c>
      <c r="AB2078" s="45">
        <f t="shared" si="590"/>
        <v>0.41442941611648199</v>
      </c>
      <c r="AC2078" s="45">
        <f t="shared" si="591"/>
        <v>1.3046078858752379E-2</v>
      </c>
      <c r="AD2078" s="45">
        <f t="shared" si="592"/>
        <v>0.492760756121639</v>
      </c>
      <c r="AE2078" s="45">
        <f t="shared" si="593"/>
        <v>0.50723924387836095</v>
      </c>
      <c r="AF2078" s="43">
        <f>('Estimates from MCMC'!$B$2-'MCMC runs'!W2078)/'Estimates from MCMC'!$B$2</f>
        <v>0.13895125685800092</v>
      </c>
    </row>
    <row r="2079" spans="1:32" x14ac:dyDescent="0.3">
      <c r="A2079" s="38">
        <v>125</v>
      </c>
      <c r="B2079" s="38">
        <v>2062826.2954130128</v>
      </c>
      <c r="C2079" s="39">
        <v>52213.7246327264</v>
      </c>
      <c r="D2079" s="39">
        <v>51171.137812516499</v>
      </c>
      <c r="E2079" s="39">
        <f t="shared" si="576"/>
        <v>1042.5868202099009</v>
      </c>
      <c r="F2079" s="39">
        <v>52143.886232835597</v>
      </c>
      <c r="G2079" s="40">
        <f t="shared" si="577"/>
        <v>69.838399890802975</v>
      </c>
      <c r="H2079" s="39">
        <v>52124.611084739401</v>
      </c>
      <c r="I2079" s="39">
        <f t="shared" si="578"/>
        <v>89.113547986999038</v>
      </c>
      <c r="J2079" s="39">
        <v>51013.173772499402</v>
      </c>
      <c r="K2079" s="40">
        <f t="shared" si="579"/>
        <v>1200.5508602269983</v>
      </c>
      <c r="L2079" s="39">
        <v>50431.018804330401</v>
      </c>
      <c r="M2079" s="39">
        <f t="shared" si="580"/>
        <v>1782.7058283959996</v>
      </c>
      <c r="N2079" s="39">
        <f t="shared" si="585"/>
        <v>582.15496816900122</v>
      </c>
      <c r="O2079" s="40">
        <f>'Estimates from MCMC'!$B$2-L2079</f>
        <v>18629.981195669599</v>
      </c>
      <c r="P2079" s="39">
        <v>51667.804818394601</v>
      </c>
      <c r="Q2079" s="40">
        <f t="shared" si="581"/>
        <v>1236.7860140642006</v>
      </c>
      <c r="R2079" s="39">
        <v>51698.314787800802</v>
      </c>
      <c r="S2079" s="39">
        <f t="shared" si="582"/>
        <v>30.50996940620098</v>
      </c>
      <c r="T2079" s="39">
        <f t="shared" si="586"/>
        <v>1267.2959834704016</v>
      </c>
      <c r="U2079" s="39">
        <v>58141.797836723301</v>
      </c>
      <c r="V2079" s="39">
        <f t="shared" si="583"/>
        <v>7710.7790323929003</v>
      </c>
      <c r="W2079" s="39">
        <v>59655.381430698297</v>
      </c>
      <c r="X2079" s="39">
        <f t="shared" si="584"/>
        <v>246.28761050459434</v>
      </c>
      <c r="Y2079" s="39">
        <f t="shared" si="587"/>
        <v>9224.3626263678962</v>
      </c>
      <c r="Z2079" s="39">
        <f t="shared" si="588"/>
        <v>9405.6185693017032</v>
      </c>
      <c r="AA2079" s="45">
        <f t="shared" si="589"/>
        <v>6.802454442439132E-2</v>
      </c>
      <c r="AB2079" s="45">
        <f t="shared" si="590"/>
        <v>0.41389086502058381</v>
      </c>
      <c r="AC2079" s="45">
        <f t="shared" si="591"/>
        <v>1.3219960230654557E-2</v>
      </c>
      <c r="AD2079" s="45">
        <f t="shared" si="592"/>
        <v>0.49513536967562966</v>
      </c>
      <c r="AE2079" s="45">
        <f t="shared" si="593"/>
        <v>0.50486463032437034</v>
      </c>
      <c r="AF2079" s="43">
        <f>('Estimates from MCMC'!$B$2-'MCMC runs'!W2079)/'Estimates from MCMC'!$B$2</f>
        <v>0.13619291017074331</v>
      </c>
    </row>
    <row r="2080" spans="1:32" x14ac:dyDescent="0.3">
      <c r="A2080" s="38">
        <v>370</v>
      </c>
      <c r="B2080" s="38">
        <v>2062826.2954130128</v>
      </c>
      <c r="C2080" s="39">
        <v>52213.7246327264</v>
      </c>
      <c r="D2080" s="39">
        <v>51171.137812516499</v>
      </c>
      <c r="E2080" s="39">
        <f t="shared" si="576"/>
        <v>1042.5868202099009</v>
      </c>
      <c r="F2080" s="39">
        <v>52143.886232835597</v>
      </c>
      <c r="G2080" s="40">
        <f t="shared" si="577"/>
        <v>69.838399890802975</v>
      </c>
      <c r="H2080" s="39">
        <v>52124.611084739401</v>
      </c>
      <c r="I2080" s="39">
        <f t="shared" si="578"/>
        <v>89.113547986999038</v>
      </c>
      <c r="J2080" s="39">
        <v>51013.173772499402</v>
      </c>
      <c r="K2080" s="40">
        <f t="shared" si="579"/>
        <v>1200.5508602269983</v>
      </c>
      <c r="L2080" s="39">
        <v>50431.018804330401</v>
      </c>
      <c r="M2080" s="39">
        <f t="shared" si="580"/>
        <v>1782.7058283959996</v>
      </c>
      <c r="N2080" s="39">
        <f t="shared" si="585"/>
        <v>582.15496816900122</v>
      </c>
      <c r="O2080" s="40">
        <f>'Estimates from MCMC'!$B$2-L2080</f>
        <v>18629.981195669599</v>
      </c>
      <c r="P2080" s="39">
        <v>51667.804818394601</v>
      </c>
      <c r="Q2080" s="40">
        <f t="shared" si="581"/>
        <v>1236.7860140642006</v>
      </c>
      <c r="R2080" s="39">
        <v>51698.314787800802</v>
      </c>
      <c r="S2080" s="39">
        <f t="shared" si="582"/>
        <v>30.50996940620098</v>
      </c>
      <c r="T2080" s="39">
        <f t="shared" si="586"/>
        <v>1267.2959834704016</v>
      </c>
      <c r="U2080" s="39">
        <v>58141.797836723301</v>
      </c>
      <c r="V2080" s="39">
        <f t="shared" si="583"/>
        <v>7710.7790323929003</v>
      </c>
      <c r="W2080" s="39">
        <v>59655.381430698297</v>
      </c>
      <c r="X2080" s="39">
        <f t="shared" si="584"/>
        <v>246.28761050459434</v>
      </c>
      <c r="Y2080" s="39">
        <f t="shared" si="587"/>
        <v>9224.3626263678962</v>
      </c>
      <c r="Z2080" s="39">
        <f t="shared" si="588"/>
        <v>9405.6185693017032</v>
      </c>
      <c r="AA2080" s="45">
        <f t="shared" si="589"/>
        <v>6.802454442439132E-2</v>
      </c>
      <c r="AB2080" s="45">
        <f t="shared" si="590"/>
        <v>0.41389086502058381</v>
      </c>
      <c r="AC2080" s="45">
        <f t="shared" si="591"/>
        <v>1.3219960230654557E-2</v>
      </c>
      <c r="AD2080" s="45">
        <f t="shared" si="592"/>
        <v>0.49513536967562966</v>
      </c>
      <c r="AE2080" s="45">
        <f t="shared" si="593"/>
        <v>0.50486463032437034</v>
      </c>
      <c r="AF2080" s="43">
        <f>('Estimates from MCMC'!$B$2-'MCMC runs'!W2080)/'Estimates from MCMC'!$B$2</f>
        <v>0.13619291017074331</v>
      </c>
    </row>
    <row r="2081" spans="1:32" x14ac:dyDescent="0.3">
      <c r="A2081" s="38">
        <v>4675</v>
      </c>
      <c r="B2081" s="38">
        <v>1980431.0928221194</v>
      </c>
      <c r="C2081" s="39">
        <v>52561.433493560296</v>
      </c>
      <c r="D2081" s="39">
        <v>51502.572898220802</v>
      </c>
      <c r="E2081" s="39">
        <f t="shared" si="576"/>
        <v>1058.8605953394945</v>
      </c>
      <c r="F2081" s="39">
        <v>52502.685916399598</v>
      </c>
      <c r="G2081" s="40">
        <f t="shared" si="577"/>
        <v>58.747577160698711</v>
      </c>
      <c r="H2081" s="39">
        <v>52472.261622936901</v>
      </c>
      <c r="I2081" s="39">
        <f t="shared" si="578"/>
        <v>89.17187062339508</v>
      </c>
      <c r="J2081" s="39">
        <v>51355.4402824196</v>
      </c>
      <c r="K2081" s="40">
        <f t="shared" si="579"/>
        <v>1205.9932111406961</v>
      </c>
      <c r="L2081" s="39">
        <v>50773.073476648402</v>
      </c>
      <c r="M2081" s="39">
        <f t="shared" si="580"/>
        <v>1788.3600169118945</v>
      </c>
      <c r="N2081" s="39">
        <f t="shared" si="585"/>
        <v>582.36680577119841</v>
      </c>
      <c r="O2081" s="40">
        <f>'Estimates from MCMC'!$B$2-L2081</f>
        <v>18287.926523351598</v>
      </c>
      <c r="P2081" s="39">
        <v>52009.730593312699</v>
      </c>
      <c r="Q2081" s="40">
        <f t="shared" si="581"/>
        <v>1236.6571166642971</v>
      </c>
      <c r="R2081" s="39">
        <v>52040.357859234799</v>
      </c>
      <c r="S2081" s="39">
        <f t="shared" si="582"/>
        <v>30.627265922099468</v>
      </c>
      <c r="T2081" s="39">
        <f t="shared" si="586"/>
        <v>1267.2843825863965</v>
      </c>
      <c r="U2081" s="39">
        <v>58660.738412807601</v>
      </c>
      <c r="V2081" s="39">
        <f t="shared" si="583"/>
        <v>7887.664936159199</v>
      </c>
      <c r="W2081" s="39">
        <v>60179.923544060097</v>
      </c>
      <c r="X2081" s="39">
        <f t="shared" si="584"/>
        <v>251.90074866609939</v>
      </c>
      <c r="Y2081" s="39">
        <f t="shared" si="587"/>
        <v>9406.8500674116949</v>
      </c>
      <c r="Z2081" s="39">
        <f t="shared" si="588"/>
        <v>8881.0764559399031</v>
      </c>
      <c r="AA2081" s="45">
        <f t="shared" si="589"/>
        <v>6.9296231093679148E-2</v>
      </c>
      <c r="AB2081" s="45">
        <f t="shared" si="590"/>
        <v>0.43130449622528555</v>
      </c>
      <c r="AC2081" s="45">
        <f t="shared" si="591"/>
        <v>1.3774155771265312E-2</v>
      </c>
      <c r="AD2081" s="45">
        <f t="shared" si="592"/>
        <v>0.51437488309023005</v>
      </c>
      <c r="AE2081" s="45">
        <f t="shared" si="593"/>
        <v>0.48562511690977</v>
      </c>
      <c r="AF2081" s="43">
        <f>('Estimates from MCMC'!$B$2-'MCMC runs'!W2081)/'Estimates from MCMC'!$B$2</f>
        <v>0.12859756528199567</v>
      </c>
    </row>
    <row r="2082" spans="1:32" x14ac:dyDescent="0.3">
      <c r="A2082" s="38">
        <v>1060</v>
      </c>
      <c r="B2082" s="38">
        <v>1924064.0698778511</v>
      </c>
      <c r="C2082" s="39">
        <v>51992.9393507118</v>
      </c>
      <c r="D2082" s="39">
        <v>50978.064279729901</v>
      </c>
      <c r="E2082" s="39">
        <f t="shared" si="576"/>
        <v>1014.8750709818996</v>
      </c>
      <c r="F2082" s="39">
        <v>51922.148391226903</v>
      </c>
      <c r="G2082" s="40">
        <f t="shared" si="577"/>
        <v>70.79095948489703</v>
      </c>
      <c r="H2082" s="39">
        <v>51906.239906886804</v>
      </c>
      <c r="I2082" s="39">
        <f t="shared" si="578"/>
        <v>86.699443824996706</v>
      </c>
      <c r="J2082" s="39">
        <v>50821.549773940402</v>
      </c>
      <c r="K2082" s="40">
        <f t="shared" si="579"/>
        <v>1171.3895767713984</v>
      </c>
      <c r="L2082" s="39">
        <v>50254.736030522901</v>
      </c>
      <c r="M2082" s="39">
        <f t="shared" si="580"/>
        <v>1738.2033201888989</v>
      </c>
      <c r="N2082" s="39">
        <f t="shared" si="585"/>
        <v>566.81374341750052</v>
      </c>
      <c r="O2082" s="40">
        <f>'Estimates from MCMC'!$B$2-L2082</f>
        <v>18806.263969477099</v>
      </c>
      <c r="P2082" s="39">
        <v>51457.014546078601</v>
      </c>
      <c r="Q2082" s="40">
        <f t="shared" si="581"/>
        <v>1202.2785155556994</v>
      </c>
      <c r="R2082" s="39">
        <v>51486.730592334701</v>
      </c>
      <c r="S2082" s="39">
        <f t="shared" si="582"/>
        <v>29.716046256100526</v>
      </c>
      <c r="T2082" s="39">
        <f t="shared" si="586"/>
        <v>1231.9945618117999</v>
      </c>
      <c r="U2082" s="39">
        <v>57863.980889024097</v>
      </c>
      <c r="V2082" s="39">
        <f t="shared" si="583"/>
        <v>7609.2448585011953</v>
      </c>
      <c r="W2082" s="39">
        <v>59332.9951296441</v>
      </c>
      <c r="X2082" s="39">
        <f t="shared" si="584"/>
        <v>237.01967880820303</v>
      </c>
      <c r="Y2082" s="39">
        <f t="shared" si="587"/>
        <v>9078.2590991211982</v>
      </c>
      <c r="Z2082" s="39">
        <f t="shared" si="588"/>
        <v>9728.0048703559005</v>
      </c>
      <c r="AA2082" s="45">
        <f t="shared" si="589"/>
        <v>6.5509798427340435E-2</v>
      </c>
      <c r="AB2082" s="45">
        <f t="shared" si="590"/>
        <v>0.40461225423886077</v>
      </c>
      <c r="AC2082" s="45">
        <f t="shared" si="591"/>
        <v>1.2603230455176541E-2</v>
      </c>
      <c r="AD2082" s="45">
        <f t="shared" si="592"/>
        <v>0.48272528312137775</v>
      </c>
      <c r="AE2082" s="45">
        <f t="shared" si="593"/>
        <v>0.51727471687862225</v>
      </c>
      <c r="AF2082" s="43">
        <f>('Estimates from MCMC'!$B$2-'MCMC runs'!W2082)/'Estimates from MCMC'!$B$2</f>
        <v>0.14086104849851436</v>
      </c>
    </row>
    <row r="2083" spans="1:32" x14ac:dyDescent="0.3">
      <c r="A2083" s="38">
        <v>1337</v>
      </c>
      <c r="B2083" s="38">
        <v>1991558.491094148</v>
      </c>
      <c r="C2083" s="39">
        <v>52092.022294534203</v>
      </c>
      <c r="D2083" s="39">
        <v>51030.516639135902</v>
      </c>
      <c r="E2083" s="39">
        <f t="shared" si="576"/>
        <v>1061.5056553983013</v>
      </c>
      <c r="F2083" s="39">
        <v>52030.00762851</v>
      </c>
      <c r="G2083" s="40">
        <f t="shared" si="577"/>
        <v>62.014666024202597</v>
      </c>
      <c r="H2083" s="39">
        <v>52002.0403145823</v>
      </c>
      <c r="I2083" s="39">
        <f t="shared" si="578"/>
        <v>89.981979951902758</v>
      </c>
      <c r="J2083" s="39">
        <v>50879.375559431603</v>
      </c>
      <c r="K2083" s="40">
        <f t="shared" si="579"/>
        <v>1212.6467351026004</v>
      </c>
      <c r="L2083" s="39">
        <v>50291.788528313002</v>
      </c>
      <c r="M2083" s="39">
        <f t="shared" si="580"/>
        <v>1800.2337662212012</v>
      </c>
      <c r="N2083" s="39">
        <f t="shared" si="585"/>
        <v>587.58703111860086</v>
      </c>
      <c r="O2083" s="40">
        <f>'Estimates from MCMC'!$B$2-L2083</f>
        <v>18769.211471686998</v>
      </c>
      <c r="P2083" s="39">
        <v>51538.640116593102</v>
      </c>
      <c r="Q2083" s="40">
        <f t="shared" si="581"/>
        <v>1246.8515882801003</v>
      </c>
      <c r="R2083" s="39">
        <v>51569.533508676002</v>
      </c>
      <c r="S2083" s="39">
        <f t="shared" si="582"/>
        <v>30.893392082900391</v>
      </c>
      <c r="T2083" s="39">
        <f t="shared" si="586"/>
        <v>1277.7449803630006</v>
      </c>
      <c r="U2083" s="39">
        <v>58097.388715560199</v>
      </c>
      <c r="V2083" s="39">
        <f t="shared" si="583"/>
        <v>7805.600187247197</v>
      </c>
      <c r="W2083" s="39">
        <v>59628.404684490801</v>
      </c>
      <c r="X2083" s="39">
        <f t="shared" si="584"/>
        <v>253.27098856760131</v>
      </c>
      <c r="Y2083" s="39">
        <f t="shared" si="587"/>
        <v>9336.616156177799</v>
      </c>
      <c r="Z2083" s="39">
        <f t="shared" si="588"/>
        <v>9432.5953155091993</v>
      </c>
      <c r="AA2083" s="45">
        <f t="shared" si="589"/>
        <v>6.8076646815475164E-2</v>
      </c>
      <c r="AB2083" s="45">
        <f t="shared" si="590"/>
        <v>0.4158725687023026</v>
      </c>
      <c r="AC2083" s="45">
        <f t="shared" si="591"/>
        <v>1.3493959985993861E-2</v>
      </c>
      <c r="AD2083" s="45">
        <f t="shared" si="592"/>
        <v>0.4974431755037716</v>
      </c>
      <c r="AE2083" s="45">
        <f t="shared" si="593"/>
        <v>0.5025568244962284</v>
      </c>
      <c r="AF2083" s="43">
        <f>('Estimates from MCMC'!$B$2-'MCMC runs'!W2083)/'Estimates from MCMC'!$B$2</f>
        <v>0.13658353217458769</v>
      </c>
    </row>
    <row r="2084" spans="1:32" x14ac:dyDescent="0.3">
      <c r="A2084" s="38">
        <v>133</v>
      </c>
      <c r="B2084" s="38">
        <v>2002122.317258067</v>
      </c>
      <c r="C2084" s="39">
        <v>52416.679649138998</v>
      </c>
      <c r="D2084" s="39">
        <v>51357.0629217889</v>
      </c>
      <c r="E2084" s="39">
        <f t="shared" si="576"/>
        <v>1059.6167273500978</v>
      </c>
      <c r="F2084" s="39">
        <v>52354.298216292897</v>
      </c>
      <c r="G2084" s="40">
        <f t="shared" si="577"/>
        <v>62.381432846101234</v>
      </c>
      <c r="H2084" s="39">
        <v>52326.697943901199</v>
      </c>
      <c r="I2084" s="39">
        <f t="shared" si="578"/>
        <v>89.981705237798451</v>
      </c>
      <c r="J2084" s="39">
        <v>51205.585328431502</v>
      </c>
      <c r="K2084" s="40">
        <f t="shared" si="579"/>
        <v>1211.0943207074961</v>
      </c>
      <c r="L2084" s="39">
        <v>50617.817979627202</v>
      </c>
      <c r="M2084" s="39">
        <f t="shared" si="580"/>
        <v>1798.8616695117962</v>
      </c>
      <c r="N2084" s="39">
        <f t="shared" si="585"/>
        <v>587.76734880430013</v>
      </c>
      <c r="O2084" s="40">
        <f>'Estimates from MCMC'!$B$2-L2084</f>
        <v>18443.182020372798</v>
      </c>
      <c r="P2084" s="39">
        <v>51864.292724002204</v>
      </c>
      <c r="Q2084" s="40">
        <f t="shared" si="581"/>
        <v>1246.474744375002</v>
      </c>
      <c r="R2084" s="39">
        <v>51895.2386739754</v>
      </c>
      <c r="S2084" s="39">
        <f t="shared" si="582"/>
        <v>30.945949973196548</v>
      </c>
      <c r="T2084" s="39">
        <f t="shared" si="586"/>
        <v>1277.4206943481986</v>
      </c>
      <c r="U2084" s="39">
        <v>58516.321481140098</v>
      </c>
      <c r="V2084" s="39">
        <f t="shared" si="583"/>
        <v>7898.503501512896</v>
      </c>
      <c r="W2084" s="39">
        <v>60045.947852930403</v>
      </c>
      <c r="X2084" s="39">
        <f t="shared" si="584"/>
        <v>252.20567744210712</v>
      </c>
      <c r="Y2084" s="39">
        <f t="shared" si="587"/>
        <v>9428.1298733032017</v>
      </c>
      <c r="Z2084" s="39">
        <f t="shared" si="588"/>
        <v>9015.0521470695967</v>
      </c>
      <c r="AA2084" s="45">
        <f t="shared" si="589"/>
        <v>6.9262489137564651E-2</v>
      </c>
      <c r="AB2084" s="45">
        <f t="shared" si="590"/>
        <v>0.42826142976781406</v>
      </c>
      <c r="AC2084" s="45">
        <f t="shared" si="591"/>
        <v>1.3674737752060054E-2</v>
      </c>
      <c r="AD2084" s="45">
        <f t="shared" si="592"/>
        <v>0.5111986566574388</v>
      </c>
      <c r="AE2084" s="45">
        <f t="shared" si="593"/>
        <v>0.48880134334256126</v>
      </c>
      <c r="AF2084" s="43">
        <f>('Estimates from MCMC'!$B$2-'MCMC runs'!W2084)/'Estimates from MCMC'!$B$2</f>
        <v>0.13053752692647944</v>
      </c>
    </row>
    <row r="2085" spans="1:32" x14ac:dyDescent="0.3">
      <c r="A2085" s="38">
        <v>242</v>
      </c>
      <c r="B2085" s="38">
        <v>2144385.4527721931</v>
      </c>
      <c r="C2085" s="39">
        <v>53335.190513918402</v>
      </c>
      <c r="D2085" s="39">
        <v>52227.857679893801</v>
      </c>
      <c r="E2085" s="39">
        <f t="shared" si="576"/>
        <v>1107.3328340246007</v>
      </c>
      <c r="F2085" s="39">
        <v>53278.880115868298</v>
      </c>
      <c r="G2085" s="40">
        <f t="shared" si="577"/>
        <v>56.310398050103686</v>
      </c>
      <c r="H2085" s="39">
        <v>53241.988744010698</v>
      </c>
      <c r="I2085" s="39">
        <f t="shared" si="578"/>
        <v>93.201769907704147</v>
      </c>
      <c r="J2085" s="39">
        <v>52079.037777673402</v>
      </c>
      <c r="K2085" s="40">
        <f t="shared" si="579"/>
        <v>1256.1527362449997</v>
      </c>
      <c r="L2085" s="39">
        <v>51470.480969387201</v>
      </c>
      <c r="M2085" s="39">
        <f t="shared" si="580"/>
        <v>1864.7095445312007</v>
      </c>
      <c r="N2085" s="39">
        <f t="shared" si="585"/>
        <v>608.55680828620098</v>
      </c>
      <c r="O2085" s="40">
        <f>'Estimates from MCMC'!$B$2-L2085</f>
        <v>17590.519030612799</v>
      </c>
      <c r="P2085" s="39">
        <v>52767.590203121101</v>
      </c>
      <c r="Q2085" s="40">
        <f t="shared" si="581"/>
        <v>1297.1092337338996</v>
      </c>
      <c r="R2085" s="39">
        <v>52799.454588131499</v>
      </c>
      <c r="S2085" s="39">
        <f t="shared" si="582"/>
        <v>31.864385010398109</v>
      </c>
      <c r="T2085" s="39">
        <f t="shared" si="586"/>
        <v>1328.9736187442977</v>
      </c>
      <c r="U2085" s="39">
        <v>59591.842195179997</v>
      </c>
      <c r="V2085" s="39">
        <f t="shared" si="583"/>
        <v>8121.3612257927962</v>
      </c>
      <c r="W2085" s="39">
        <v>61187.315370913399</v>
      </c>
      <c r="X2085" s="39">
        <f t="shared" si="584"/>
        <v>266.49955698910344</v>
      </c>
      <c r="Y2085" s="39">
        <f t="shared" si="587"/>
        <v>9716.8344015261973</v>
      </c>
      <c r="Z2085" s="39">
        <f t="shared" si="588"/>
        <v>7873.6846290866015</v>
      </c>
      <c r="AA2085" s="45">
        <f t="shared" si="589"/>
        <v>7.5550563143218424E-2</v>
      </c>
      <c r="AB2085" s="45">
        <f t="shared" si="590"/>
        <v>0.46168968702169522</v>
      </c>
      <c r="AC2085" s="45">
        <f t="shared" si="591"/>
        <v>1.5150181556627975E-2</v>
      </c>
      <c r="AD2085" s="45">
        <f t="shared" si="592"/>
        <v>0.55239043172154156</v>
      </c>
      <c r="AE2085" s="45">
        <f t="shared" si="593"/>
        <v>0.44760956827845838</v>
      </c>
      <c r="AF2085" s="43">
        <f>('Estimates from MCMC'!$B$2-'MCMC runs'!W2085)/'Estimates from MCMC'!$B$2</f>
        <v>0.11401057947447331</v>
      </c>
    </row>
    <row r="2086" spans="1:32" x14ac:dyDescent="0.3">
      <c r="A2086" s="38">
        <v>3722</v>
      </c>
      <c r="B2086" s="38">
        <v>2144385.4527721931</v>
      </c>
      <c r="C2086" s="39">
        <v>53335.190513918402</v>
      </c>
      <c r="D2086" s="39">
        <v>52227.857679893801</v>
      </c>
      <c r="E2086" s="39">
        <f t="shared" si="576"/>
        <v>1107.3328340246007</v>
      </c>
      <c r="F2086" s="39">
        <v>53278.880115868298</v>
      </c>
      <c r="G2086" s="40">
        <f t="shared" si="577"/>
        <v>56.310398050103686</v>
      </c>
      <c r="H2086" s="39">
        <v>53241.988744010698</v>
      </c>
      <c r="I2086" s="39">
        <f t="shared" si="578"/>
        <v>93.201769907704147</v>
      </c>
      <c r="J2086" s="39">
        <v>52079.037777673402</v>
      </c>
      <c r="K2086" s="40">
        <f t="shared" si="579"/>
        <v>1256.1527362449997</v>
      </c>
      <c r="L2086" s="39">
        <v>51470.480969387201</v>
      </c>
      <c r="M2086" s="39">
        <f t="shared" si="580"/>
        <v>1864.7095445312007</v>
      </c>
      <c r="N2086" s="39">
        <f t="shared" si="585"/>
        <v>608.55680828620098</v>
      </c>
      <c r="O2086" s="40">
        <f>'Estimates from MCMC'!$B$2-L2086</f>
        <v>17590.519030612799</v>
      </c>
      <c r="P2086" s="39">
        <v>52767.590203121101</v>
      </c>
      <c r="Q2086" s="40">
        <f t="shared" si="581"/>
        <v>1297.1092337338996</v>
      </c>
      <c r="R2086" s="39">
        <v>52799.454588131499</v>
      </c>
      <c r="S2086" s="39">
        <f t="shared" si="582"/>
        <v>31.864385010398109</v>
      </c>
      <c r="T2086" s="39">
        <f t="shared" si="586"/>
        <v>1328.9736187442977</v>
      </c>
      <c r="U2086" s="39">
        <v>59591.842195179997</v>
      </c>
      <c r="V2086" s="39">
        <f t="shared" si="583"/>
        <v>8121.3612257927962</v>
      </c>
      <c r="W2086" s="39">
        <v>61187.315370913399</v>
      </c>
      <c r="X2086" s="39">
        <f t="shared" si="584"/>
        <v>266.49955698910344</v>
      </c>
      <c r="Y2086" s="39">
        <f t="shared" si="587"/>
        <v>9716.8344015261973</v>
      </c>
      <c r="Z2086" s="39">
        <f t="shared" si="588"/>
        <v>7873.6846290866015</v>
      </c>
      <c r="AA2086" s="45">
        <f t="shared" si="589"/>
        <v>7.5550563143218424E-2</v>
      </c>
      <c r="AB2086" s="45">
        <f t="shared" si="590"/>
        <v>0.46168968702169522</v>
      </c>
      <c r="AC2086" s="45">
        <f t="shared" si="591"/>
        <v>1.5150181556627975E-2</v>
      </c>
      <c r="AD2086" s="45">
        <f t="shared" si="592"/>
        <v>0.55239043172154156</v>
      </c>
      <c r="AE2086" s="45">
        <f t="shared" si="593"/>
        <v>0.44760956827845838</v>
      </c>
      <c r="AF2086" s="43">
        <f>('Estimates from MCMC'!$B$2-'MCMC runs'!W2086)/'Estimates from MCMC'!$B$2</f>
        <v>0.11401057947447331</v>
      </c>
    </row>
    <row r="2087" spans="1:32" x14ac:dyDescent="0.3">
      <c r="A2087" s="38">
        <v>3430</v>
      </c>
      <c r="B2087" s="38">
        <v>1970067.4006825259</v>
      </c>
      <c r="C2087" s="39">
        <v>50974.117640750097</v>
      </c>
      <c r="D2087" s="39">
        <v>49949.1187043842</v>
      </c>
      <c r="E2087" s="39">
        <f t="shared" si="576"/>
        <v>1024.998936365897</v>
      </c>
      <c r="F2087" s="39">
        <v>50896.787064736302</v>
      </c>
      <c r="G2087" s="40">
        <f t="shared" si="577"/>
        <v>77.330576013795508</v>
      </c>
      <c r="H2087" s="39">
        <v>50886.594551395101</v>
      </c>
      <c r="I2087" s="39">
        <f t="shared" si="578"/>
        <v>87.523089354996046</v>
      </c>
      <c r="J2087" s="39">
        <v>49785.479389227097</v>
      </c>
      <c r="K2087" s="40">
        <f t="shared" si="579"/>
        <v>1188.6382515229998</v>
      </c>
      <c r="L2087" s="39">
        <v>49213.662281024801</v>
      </c>
      <c r="M2087" s="39">
        <f t="shared" si="580"/>
        <v>1760.4553597252961</v>
      </c>
      <c r="N2087" s="39">
        <f t="shared" si="585"/>
        <v>571.81710820229637</v>
      </c>
      <c r="O2087" s="40">
        <f>'Estimates from MCMC'!$B$2-L2087</f>
        <v>19847.337718975199</v>
      </c>
      <c r="P2087" s="39">
        <v>50428.554248157103</v>
      </c>
      <c r="Q2087" s="40">
        <f t="shared" si="581"/>
        <v>1214.8919671323019</v>
      </c>
      <c r="R2087" s="39">
        <v>50458.523403610299</v>
      </c>
      <c r="S2087" s="39">
        <f t="shared" si="582"/>
        <v>29.969155453196436</v>
      </c>
      <c r="T2087" s="39">
        <f t="shared" si="586"/>
        <v>1244.8611225854984</v>
      </c>
      <c r="U2087" s="39">
        <v>56789.299451890904</v>
      </c>
      <c r="V2087" s="39">
        <f t="shared" si="583"/>
        <v>7575.6371708661027</v>
      </c>
      <c r="W2087" s="39">
        <v>58280.516278918301</v>
      </c>
      <c r="X2087" s="39">
        <f t="shared" si="584"/>
        <v>246.35570444189943</v>
      </c>
      <c r="Y2087" s="39">
        <f t="shared" si="587"/>
        <v>9066.8539978935005</v>
      </c>
      <c r="Z2087" s="39">
        <f t="shared" si="588"/>
        <v>10780.483721081699</v>
      </c>
      <c r="AA2087" s="45">
        <f t="shared" si="589"/>
        <v>6.2721818926643219E-2</v>
      </c>
      <c r="AB2087" s="45">
        <f t="shared" si="590"/>
        <v>0.38169538293407268</v>
      </c>
      <c r="AC2087" s="45">
        <f t="shared" si="591"/>
        <v>1.241253149062754E-2</v>
      </c>
      <c r="AD2087" s="45">
        <f t="shared" si="592"/>
        <v>0.45682973335134341</v>
      </c>
      <c r="AE2087" s="45">
        <f t="shared" si="593"/>
        <v>0.54317026664865664</v>
      </c>
      <c r="AF2087" s="43">
        <f>('Estimates from MCMC'!$B$2-'MCMC runs'!W2087)/'Estimates from MCMC'!$B$2</f>
        <v>0.15610089227033636</v>
      </c>
    </row>
    <row r="2088" spans="1:32" x14ac:dyDescent="0.3">
      <c r="A2088" s="38">
        <v>1540</v>
      </c>
      <c r="B2088" s="38">
        <v>2011378.4944931378</v>
      </c>
      <c r="C2088" s="39">
        <v>52173.467274055904</v>
      </c>
      <c r="D2088" s="39">
        <v>51134.497937199303</v>
      </c>
      <c r="E2088" s="39">
        <f t="shared" si="576"/>
        <v>1038.9693368566004</v>
      </c>
      <c r="F2088" s="39">
        <v>52121.956836439298</v>
      </c>
      <c r="G2088" s="40">
        <f t="shared" si="577"/>
        <v>51.510437616605486</v>
      </c>
      <c r="H2088" s="39">
        <v>52085.321658571498</v>
      </c>
      <c r="I2088" s="39">
        <f t="shared" si="578"/>
        <v>88.145615484405425</v>
      </c>
      <c r="J2088" s="39">
        <v>50995.346731321202</v>
      </c>
      <c r="K2088" s="40">
        <f t="shared" si="579"/>
        <v>1178.1205427347013</v>
      </c>
      <c r="L2088" s="39">
        <v>50419.353263126002</v>
      </c>
      <c r="M2088" s="39">
        <f t="shared" si="580"/>
        <v>1754.1140109299013</v>
      </c>
      <c r="N2088" s="39">
        <f t="shared" si="585"/>
        <v>575.99346819519997</v>
      </c>
      <c r="O2088" s="40">
        <f>'Estimates from MCMC'!$B$2-L2088</f>
        <v>18641.646736873998</v>
      </c>
      <c r="P2088" s="39">
        <v>51630.534169940598</v>
      </c>
      <c r="Q2088" s="40">
        <f t="shared" si="581"/>
        <v>1211.1809068145958</v>
      </c>
      <c r="R2088" s="39">
        <v>51661.217508653899</v>
      </c>
      <c r="S2088" s="39">
        <f t="shared" si="582"/>
        <v>30.683338713301055</v>
      </c>
      <c r="T2088" s="39">
        <f t="shared" si="586"/>
        <v>1241.8642455278969</v>
      </c>
      <c r="U2088" s="39">
        <v>58147.398420485602</v>
      </c>
      <c r="V2088" s="39">
        <f t="shared" si="583"/>
        <v>7728.0451573596001</v>
      </c>
      <c r="W2088" s="39">
        <v>59632.2324314945</v>
      </c>
      <c r="X2088" s="39">
        <f t="shared" si="584"/>
        <v>242.96976548100065</v>
      </c>
      <c r="Y2088" s="39">
        <f t="shared" si="587"/>
        <v>9212.8791683684976</v>
      </c>
      <c r="Z2088" s="39">
        <f t="shared" si="588"/>
        <v>9428.7675685055001</v>
      </c>
      <c r="AA2088" s="45">
        <f t="shared" si="589"/>
        <v>6.6617733028457984E-2</v>
      </c>
      <c r="AB2088" s="45">
        <f t="shared" si="590"/>
        <v>0.41455807345995815</v>
      </c>
      <c r="AC2088" s="45">
        <f t="shared" si="591"/>
        <v>1.3033707210017866E-2</v>
      </c>
      <c r="AD2088" s="45">
        <f t="shared" si="592"/>
        <v>0.49420951369843402</v>
      </c>
      <c r="AE2088" s="45">
        <f t="shared" si="593"/>
        <v>0.50579048630156598</v>
      </c>
      <c r="AF2088" s="43">
        <f>('Estimates from MCMC'!$B$2-'MCMC runs'!W2088)/'Estimates from MCMC'!$B$2</f>
        <v>0.13652810657977005</v>
      </c>
    </row>
    <row r="2089" spans="1:32" x14ac:dyDescent="0.3">
      <c r="A2089" s="38">
        <v>4604</v>
      </c>
      <c r="B2089" s="38">
        <v>1959377.566891924</v>
      </c>
      <c r="C2089" s="39">
        <v>52775.538374842799</v>
      </c>
      <c r="D2089" s="39">
        <v>51717.977484154799</v>
      </c>
      <c r="E2089" s="39">
        <f t="shared" si="576"/>
        <v>1057.5608906880007</v>
      </c>
      <c r="F2089" s="39">
        <v>52701.417921306602</v>
      </c>
      <c r="G2089" s="40">
        <f t="shared" si="577"/>
        <v>74.120453536197601</v>
      </c>
      <c r="H2089" s="39">
        <v>52684.909611514602</v>
      </c>
      <c r="I2089" s="39">
        <f t="shared" si="578"/>
        <v>90.628763328197238</v>
      </c>
      <c r="J2089" s="39">
        <v>51554.3156583249</v>
      </c>
      <c r="K2089" s="40">
        <f t="shared" si="579"/>
        <v>1221.2227165178992</v>
      </c>
      <c r="L2089" s="39">
        <v>50961.998626656597</v>
      </c>
      <c r="M2089" s="39">
        <f t="shared" si="580"/>
        <v>1813.5397481862019</v>
      </c>
      <c r="N2089" s="39">
        <f t="shared" si="585"/>
        <v>592.31703166830266</v>
      </c>
      <c r="O2089" s="40">
        <f>'Estimates from MCMC'!$B$2-L2089</f>
        <v>18099.001373343403</v>
      </c>
      <c r="P2089" s="39">
        <v>52216.857521159203</v>
      </c>
      <c r="Q2089" s="40">
        <f t="shared" si="581"/>
        <v>1254.8588945026058</v>
      </c>
      <c r="R2089" s="39">
        <v>52247.874791990303</v>
      </c>
      <c r="S2089" s="39">
        <f t="shared" si="582"/>
        <v>31.017270831100177</v>
      </c>
      <c r="T2089" s="39">
        <f t="shared" si="586"/>
        <v>1285.876165333706</v>
      </c>
      <c r="U2089" s="39">
        <v>59050.261135921603</v>
      </c>
      <c r="V2089" s="39">
        <f t="shared" si="583"/>
        <v>8088.2625092650051</v>
      </c>
      <c r="W2089" s="39">
        <v>60594.498570415497</v>
      </c>
      <c r="X2089" s="39">
        <f t="shared" si="584"/>
        <v>258.36126916018839</v>
      </c>
      <c r="Y2089" s="39">
        <f t="shared" si="587"/>
        <v>9632.4999437588995</v>
      </c>
      <c r="Z2089" s="39">
        <f t="shared" si="588"/>
        <v>8466.5014295845031</v>
      </c>
      <c r="AA2089" s="45">
        <f t="shared" si="589"/>
        <v>7.104680190961099E-2</v>
      </c>
      <c r="AB2089" s="45">
        <f t="shared" si="590"/>
        <v>0.44688998815026182</v>
      </c>
      <c r="AC2089" s="45">
        <f t="shared" si="591"/>
        <v>1.4274890853409647E-2</v>
      </c>
      <c r="AD2089" s="45">
        <f t="shared" si="592"/>
        <v>0.53221168091328241</v>
      </c>
      <c r="AE2089" s="45">
        <f t="shared" si="593"/>
        <v>0.46778831908671759</v>
      </c>
      <c r="AF2089" s="43">
        <f>('Estimates from MCMC'!$B$2-'MCMC runs'!W2089)/'Estimates from MCMC'!$B$2</f>
        <v>0.12259453859029702</v>
      </c>
    </row>
    <row r="2090" spans="1:32" x14ac:dyDescent="0.3">
      <c r="A2090" s="38">
        <v>3919</v>
      </c>
      <c r="B2090" s="38">
        <v>1934119.0803214947</v>
      </c>
      <c r="C2090" s="39">
        <v>52966.0488574513</v>
      </c>
      <c r="D2090" s="39">
        <v>51895.444907265999</v>
      </c>
      <c r="E2090" s="39">
        <f t="shared" si="576"/>
        <v>1070.6039501853011</v>
      </c>
      <c r="F2090" s="39">
        <v>52904.617350424203</v>
      </c>
      <c r="G2090" s="40">
        <f t="shared" si="577"/>
        <v>61.431507027096814</v>
      </c>
      <c r="H2090" s="39">
        <v>52874.719319635602</v>
      </c>
      <c r="I2090" s="39">
        <f t="shared" si="578"/>
        <v>91.329537815698131</v>
      </c>
      <c r="J2090" s="39">
        <v>51743.594771675998</v>
      </c>
      <c r="K2090" s="40">
        <f t="shared" si="579"/>
        <v>1222.4540857753018</v>
      </c>
      <c r="L2090" s="39">
        <v>51146.954358281597</v>
      </c>
      <c r="M2090" s="39">
        <f t="shared" si="580"/>
        <v>1819.0944991697033</v>
      </c>
      <c r="N2090" s="39">
        <f t="shared" si="585"/>
        <v>596.64041339440155</v>
      </c>
      <c r="O2090" s="40">
        <f>'Estimates from MCMC'!$B$2-L2090</f>
        <v>17914.045641718403</v>
      </c>
      <c r="P2090" s="39">
        <v>52409.113765066199</v>
      </c>
      <c r="Q2090" s="40">
        <f t="shared" si="581"/>
        <v>1262.1594067846017</v>
      </c>
      <c r="R2090" s="39">
        <v>52440.558151108598</v>
      </c>
      <c r="S2090" s="39">
        <f t="shared" si="582"/>
        <v>31.444386042399856</v>
      </c>
      <c r="T2090" s="39">
        <f t="shared" si="586"/>
        <v>1293.6037928270016</v>
      </c>
      <c r="U2090" s="39">
        <v>59109.670760573703</v>
      </c>
      <c r="V2090" s="39">
        <f t="shared" si="583"/>
        <v>7962.7164022921061</v>
      </c>
      <c r="W2090" s="39">
        <v>60659.458238237603</v>
      </c>
      <c r="X2090" s="39">
        <f t="shared" si="584"/>
        <v>256.18368483689846</v>
      </c>
      <c r="Y2090" s="39">
        <f t="shared" si="587"/>
        <v>9512.5038799560061</v>
      </c>
      <c r="Z2090" s="39">
        <f t="shared" si="588"/>
        <v>8401.5417617623971</v>
      </c>
      <c r="AA2090" s="45">
        <f t="shared" si="589"/>
        <v>7.2211705758661496E-2</v>
      </c>
      <c r="AB2090" s="45">
        <f t="shared" si="590"/>
        <v>0.44449570809111122</v>
      </c>
      <c r="AC2090" s="45">
        <f t="shared" si="591"/>
        <v>1.4300716318389601E-2</v>
      </c>
      <c r="AD2090" s="45">
        <f t="shared" si="592"/>
        <v>0.53100813016816228</v>
      </c>
      <c r="AE2090" s="45">
        <f t="shared" si="593"/>
        <v>0.46899186983183772</v>
      </c>
      <c r="AF2090" s="43">
        <f>('Estimates from MCMC'!$B$2-'MCMC runs'!W2090)/'Estimates from MCMC'!$B$2</f>
        <v>0.12165392568544327</v>
      </c>
    </row>
    <row r="2091" spans="1:32" x14ac:dyDescent="0.3">
      <c r="A2091" s="38">
        <v>632</v>
      </c>
      <c r="B2091" s="38">
        <v>2005599.8066423018</v>
      </c>
      <c r="C2091" s="39">
        <v>53299.952857275901</v>
      </c>
      <c r="D2091" s="39">
        <v>52240.201640454099</v>
      </c>
      <c r="E2091" s="39">
        <f t="shared" si="576"/>
        <v>1059.7512168218018</v>
      </c>
      <c r="F2091" s="39">
        <v>53238.480873126202</v>
      </c>
      <c r="G2091" s="40">
        <f t="shared" si="577"/>
        <v>61.471984149698983</v>
      </c>
      <c r="H2091" s="39">
        <v>53208.7122688288</v>
      </c>
      <c r="I2091" s="39">
        <f t="shared" si="578"/>
        <v>91.24058844710089</v>
      </c>
      <c r="J2091" s="39">
        <v>52088.379923281696</v>
      </c>
      <c r="K2091" s="40">
        <f t="shared" si="579"/>
        <v>1211.5729339942045</v>
      </c>
      <c r="L2091" s="39">
        <v>51491.782084823797</v>
      </c>
      <c r="M2091" s="39">
        <f t="shared" si="580"/>
        <v>1808.1707724521038</v>
      </c>
      <c r="N2091" s="39">
        <f t="shared" si="585"/>
        <v>596.59783845789934</v>
      </c>
      <c r="O2091" s="40">
        <f>'Estimates from MCMC'!$B$2-L2091</f>
        <v>17569.217915176203</v>
      </c>
      <c r="P2091" s="39">
        <v>52745.951326493399</v>
      </c>
      <c r="Q2091" s="40">
        <f t="shared" si="581"/>
        <v>1254.1692416696023</v>
      </c>
      <c r="R2091" s="39">
        <v>52777.561989205999</v>
      </c>
      <c r="S2091" s="39">
        <f t="shared" si="582"/>
        <v>31.610662712599151</v>
      </c>
      <c r="T2091" s="39">
        <f t="shared" si="586"/>
        <v>1285.7799043822015</v>
      </c>
      <c r="U2091" s="39">
        <v>59541.924330895497</v>
      </c>
      <c r="V2091" s="39">
        <f t="shared" si="583"/>
        <v>8050.1422460717004</v>
      </c>
      <c r="W2091" s="39">
        <v>61080.768369480902</v>
      </c>
      <c r="X2091" s="39">
        <f t="shared" si="584"/>
        <v>253.06413420320314</v>
      </c>
      <c r="Y2091" s="39">
        <f t="shared" si="587"/>
        <v>9588.986284657105</v>
      </c>
      <c r="Z2091" s="39">
        <f t="shared" si="588"/>
        <v>7980.231630519098</v>
      </c>
      <c r="AA2091" s="45">
        <f t="shared" si="589"/>
        <v>7.3183673319433942E-2</v>
      </c>
      <c r="AB2091" s="45">
        <f t="shared" si="590"/>
        <v>0.45819582208710768</v>
      </c>
      <c r="AC2091" s="45">
        <f t="shared" si="591"/>
        <v>1.4403836040112384E-2</v>
      </c>
      <c r="AD2091" s="45">
        <f t="shared" si="592"/>
        <v>0.54578333144665403</v>
      </c>
      <c r="AE2091" s="45">
        <f t="shared" si="593"/>
        <v>0.45421666855334603</v>
      </c>
      <c r="AF2091" s="43">
        <f>('Estimates from MCMC'!$B$2-'MCMC runs'!W2091)/'Estimates from MCMC'!$B$2</f>
        <v>0.11555337499484655</v>
      </c>
    </row>
    <row r="2092" spans="1:32" x14ac:dyDescent="0.3">
      <c r="A2092" s="38">
        <v>3558</v>
      </c>
      <c r="B2092" s="38">
        <v>2005599.8066423018</v>
      </c>
      <c r="C2092" s="39">
        <v>53299.952857275901</v>
      </c>
      <c r="D2092" s="39">
        <v>52240.201640454099</v>
      </c>
      <c r="E2092" s="39">
        <f t="shared" si="576"/>
        <v>1059.7512168218018</v>
      </c>
      <c r="F2092" s="39">
        <v>53238.480873126202</v>
      </c>
      <c r="G2092" s="40">
        <f t="shared" si="577"/>
        <v>61.471984149698983</v>
      </c>
      <c r="H2092" s="39">
        <v>53208.7122688288</v>
      </c>
      <c r="I2092" s="39">
        <f t="shared" si="578"/>
        <v>91.24058844710089</v>
      </c>
      <c r="J2092" s="39">
        <v>52088.379923281696</v>
      </c>
      <c r="K2092" s="40">
        <f t="shared" si="579"/>
        <v>1211.5729339942045</v>
      </c>
      <c r="L2092" s="39">
        <v>51491.782084823797</v>
      </c>
      <c r="M2092" s="39">
        <f t="shared" si="580"/>
        <v>1808.1707724521038</v>
      </c>
      <c r="N2092" s="39">
        <f t="shared" si="585"/>
        <v>596.59783845789934</v>
      </c>
      <c r="O2092" s="40">
        <f>'Estimates from MCMC'!$B$2-L2092</f>
        <v>17569.217915176203</v>
      </c>
      <c r="P2092" s="39">
        <v>52745.951326493399</v>
      </c>
      <c r="Q2092" s="40">
        <f t="shared" si="581"/>
        <v>1254.1692416696023</v>
      </c>
      <c r="R2092" s="39">
        <v>52777.561989205999</v>
      </c>
      <c r="S2092" s="39">
        <f t="shared" si="582"/>
        <v>31.610662712599151</v>
      </c>
      <c r="T2092" s="39">
        <f t="shared" si="586"/>
        <v>1285.7799043822015</v>
      </c>
      <c r="U2092" s="39">
        <v>59541.924330895497</v>
      </c>
      <c r="V2092" s="39">
        <f t="shared" si="583"/>
        <v>8050.1422460717004</v>
      </c>
      <c r="W2092" s="39">
        <v>61080.768369480902</v>
      </c>
      <c r="X2092" s="39">
        <f t="shared" si="584"/>
        <v>253.06413420320314</v>
      </c>
      <c r="Y2092" s="39">
        <f t="shared" si="587"/>
        <v>9588.986284657105</v>
      </c>
      <c r="Z2092" s="39">
        <f t="shared" si="588"/>
        <v>7980.231630519098</v>
      </c>
      <c r="AA2092" s="45">
        <f t="shared" si="589"/>
        <v>7.3183673319433942E-2</v>
      </c>
      <c r="AB2092" s="45">
        <f t="shared" si="590"/>
        <v>0.45819582208710768</v>
      </c>
      <c r="AC2092" s="45">
        <f t="shared" si="591"/>
        <v>1.4403836040112384E-2</v>
      </c>
      <c r="AD2092" s="45">
        <f t="shared" si="592"/>
        <v>0.54578333144665403</v>
      </c>
      <c r="AE2092" s="45">
        <f t="shared" si="593"/>
        <v>0.45421666855334603</v>
      </c>
      <c r="AF2092" s="43">
        <f>('Estimates from MCMC'!$B$2-'MCMC runs'!W2092)/'Estimates from MCMC'!$B$2</f>
        <v>0.11555337499484655</v>
      </c>
    </row>
    <row r="2093" spans="1:32" x14ac:dyDescent="0.3">
      <c r="A2093" s="38">
        <v>203</v>
      </c>
      <c r="B2093" s="38">
        <v>2141888.9738191012</v>
      </c>
      <c r="C2093" s="39">
        <v>52279.036618058999</v>
      </c>
      <c r="D2093" s="39">
        <v>51242.472914669503</v>
      </c>
      <c r="E2093" s="39">
        <f t="shared" si="576"/>
        <v>1036.5637033894964</v>
      </c>
      <c r="F2093" s="39">
        <v>52211.463316399</v>
      </c>
      <c r="G2093" s="40">
        <f t="shared" si="577"/>
        <v>67.573301659998833</v>
      </c>
      <c r="H2093" s="39">
        <v>52190.749630543804</v>
      </c>
      <c r="I2093" s="39">
        <f t="shared" si="578"/>
        <v>88.286987515195506</v>
      </c>
      <c r="J2093" s="39">
        <v>51087.507665881501</v>
      </c>
      <c r="K2093" s="40">
        <f t="shared" si="579"/>
        <v>1191.5289521774976</v>
      </c>
      <c r="L2093" s="39">
        <v>50510.507873448398</v>
      </c>
      <c r="M2093" s="39">
        <f t="shared" si="580"/>
        <v>1768.5287446106013</v>
      </c>
      <c r="N2093" s="39">
        <f t="shared" si="585"/>
        <v>576.99979243310372</v>
      </c>
      <c r="O2093" s="40">
        <f>'Estimates from MCMC'!$B$2-L2093</f>
        <v>18550.492126551602</v>
      </c>
      <c r="P2093" s="39">
        <v>51733.264130803502</v>
      </c>
      <c r="Q2093" s="40">
        <f t="shared" si="581"/>
        <v>1222.756257355104</v>
      </c>
      <c r="R2093" s="39">
        <v>51763.620612822699</v>
      </c>
      <c r="S2093" s="39">
        <f t="shared" si="582"/>
        <v>30.356482019196847</v>
      </c>
      <c r="T2093" s="39">
        <f t="shared" si="586"/>
        <v>1253.1127393743009</v>
      </c>
      <c r="U2093" s="39">
        <v>58326.828931801501</v>
      </c>
      <c r="V2093" s="39">
        <f t="shared" si="583"/>
        <v>7816.3210583531036</v>
      </c>
      <c r="W2093" s="39">
        <v>59826.027262726602</v>
      </c>
      <c r="X2093" s="39">
        <f t="shared" si="584"/>
        <v>246.08559155080002</v>
      </c>
      <c r="Y2093" s="39">
        <f t="shared" si="587"/>
        <v>9315.5193892782045</v>
      </c>
      <c r="Z2093" s="39">
        <f t="shared" si="588"/>
        <v>9234.9727372733978</v>
      </c>
      <c r="AA2093" s="45">
        <f t="shared" si="589"/>
        <v>6.755145528353404E-2</v>
      </c>
      <c r="AB2093" s="45">
        <f t="shared" si="590"/>
        <v>0.42135383821788125</v>
      </c>
      <c r="AC2093" s="45">
        <f t="shared" si="591"/>
        <v>1.3265717689428518E-2</v>
      </c>
      <c r="AD2093" s="45">
        <f t="shared" si="592"/>
        <v>0.50217101119084384</v>
      </c>
      <c r="AE2093" s="45">
        <f t="shared" si="593"/>
        <v>0.49782898880915621</v>
      </c>
      <c r="AF2093" s="43">
        <f>('Estimates from MCMC'!$B$2-'MCMC runs'!W2093)/'Estimates from MCMC'!$B$2</f>
        <v>0.13372196662766825</v>
      </c>
    </row>
    <row r="2094" spans="1:32" x14ac:dyDescent="0.3">
      <c r="A2094" s="38">
        <v>2305</v>
      </c>
      <c r="B2094" s="38">
        <v>1922877.3205753723</v>
      </c>
      <c r="C2094" s="39">
        <v>52729.0724072144</v>
      </c>
      <c r="D2094" s="39">
        <v>51692.610795128501</v>
      </c>
      <c r="E2094" s="39">
        <f t="shared" si="576"/>
        <v>1036.4616120858991</v>
      </c>
      <c r="F2094" s="39">
        <v>52669.399686532801</v>
      </c>
      <c r="G2094" s="40">
        <f t="shared" si="577"/>
        <v>59.672720681599458</v>
      </c>
      <c r="H2094" s="39">
        <v>52640.774375662899</v>
      </c>
      <c r="I2094" s="39">
        <f t="shared" si="578"/>
        <v>88.298031551501481</v>
      </c>
      <c r="J2094" s="39">
        <v>51545.435573504503</v>
      </c>
      <c r="K2094" s="40">
        <f t="shared" si="579"/>
        <v>1183.6368337098975</v>
      </c>
      <c r="L2094" s="39">
        <v>50968.313226816303</v>
      </c>
      <c r="M2094" s="39">
        <f t="shared" si="580"/>
        <v>1760.7591803980977</v>
      </c>
      <c r="N2094" s="39">
        <f t="shared" si="585"/>
        <v>577.1223466882002</v>
      </c>
      <c r="O2094" s="40">
        <f>'Estimates from MCMC'!$B$2-L2094</f>
        <v>18092.686773183697</v>
      </c>
      <c r="P2094" s="39">
        <v>52188.355344924697</v>
      </c>
      <c r="Q2094" s="40">
        <f t="shared" si="581"/>
        <v>1220.0421181083948</v>
      </c>
      <c r="R2094" s="39">
        <v>52218.8009296858</v>
      </c>
      <c r="S2094" s="39">
        <f t="shared" si="582"/>
        <v>30.445584761102509</v>
      </c>
      <c r="T2094" s="39">
        <f t="shared" si="586"/>
        <v>1250.4877028694973</v>
      </c>
      <c r="U2094" s="39">
        <v>58722.069368763798</v>
      </c>
      <c r="V2094" s="39">
        <f t="shared" si="583"/>
        <v>7753.7561419474951</v>
      </c>
      <c r="W2094" s="39">
        <v>60213.459047666402</v>
      </c>
      <c r="X2094" s="39">
        <f t="shared" si="584"/>
        <v>240.90197603310662</v>
      </c>
      <c r="Y2094" s="39">
        <f t="shared" si="587"/>
        <v>9245.145820850099</v>
      </c>
      <c r="Z2094" s="39">
        <f t="shared" si="588"/>
        <v>8847.5409523335984</v>
      </c>
      <c r="AA2094" s="45">
        <f t="shared" si="589"/>
        <v>6.9115644268098603E-2</v>
      </c>
      <c r="AB2094" s="45">
        <f t="shared" si="590"/>
        <v>0.42855747403087868</v>
      </c>
      <c r="AC2094" s="45">
        <f t="shared" si="591"/>
        <v>1.3314881258551521E-2</v>
      </c>
      <c r="AD2094" s="45">
        <f t="shared" si="592"/>
        <v>0.51098799955752883</v>
      </c>
      <c r="AE2094" s="45">
        <f t="shared" si="593"/>
        <v>0.48901200044247117</v>
      </c>
      <c r="AF2094" s="43">
        <f>('Estimates from MCMC'!$B$2-'MCMC runs'!W2094)/'Estimates from MCMC'!$B$2</f>
        <v>0.12811197278251979</v>
      </c>
    </row>
    <row r="2095" spans="1:32" x14ac:dyDescent="0.3">
      <c r="A2095" s="38">
        <v>4713</v>
      </c>
      <c r="B2095" s="38">
        <v>1922877.3205753723</v>
      </c>
      <c r="C2095" s="39">
        <v>52729.0724072144</v>
      </c>
      <c r="D2095" s="39">
        <v>51692.610795128501</v>
      </c>
      <c r="E2095" s="39">
        <f t="shared" si="576"/>
        <v>1036.4616120858991</v>
      </c>
      <c r="F2095" s="39">
        <v>52669.399686532801</v>
      </c>
      <c r="G2095" s="40">
        <f t="shared" si="577"/>
        <v>59.672720681599458</v>
      </c>
      <c r="H2095" s="39">
        <v>52640.774375662899</v>
      </c>
      <c r="I2095" s="39">
        <f t="shared" si="578"/>
        <v>88.298031551501481</v>
      </c>
      <c r="J2095" s="39">
        <v>51545.435573504503</v>
      </c>
      <c r="K2095" s="40">
        <f t="shared" si="579"/>
        <v>1183.6368337098975</v>
      </c>
      <c r="L2095" s="39">
        <v>50968.313226816303</v>
      </c>
      <c r="M2095" s="39">
        <f t="shared" si="580"/>
        <v>1760.7591803980977</v>
      </c>
      <c r="N2095" s="39">
        <f t="shared" si="585"/>
        <v>577.1223466882002</v>
      </c>
      <c r="O2095" s="40">
        <f>'Estimates from MCMC'!$B$2-L2095</f>
        <v>18092.686773183697</v>
      </c>
      <c r="P2095" s="39">
        <v>52188.355344924697</v>
      </c>
      <c r="Q2095" s="40">
        <f t="shared" si="581"/>
        <v>1220.0421181083948</v>
      </c>
      <c r="R2095" s="39">
        <v>52218.8009296858</v>
      </c>
      <c r="S2095" s="39">
        <f t="shared" si="582"/>
        <v>30.445584761102509</v>
      </c>
      <c r="T2095" s="39">
        <f t="shared" si="586"/>
        <v>1250.4877028694973</v>
      </c>
      <c r="U2095" s="39">
        <v>58722.069368763798</v>
      </c>
      <c r="V2095" s="39">
        <f t="shared" si="583"/>
        <v>7753.7561419474951</v>
      </c>
      <c r="W2095" s="39">
        <v>60213.459047666402</v>
      </c>
      <c r="X2095" s="39">
        <f t="shared" si="584"/>
        <v>240.90197603310662</v>
      </c>
      <c r="Y2095" s="39">
        <f t="shared" si="587"/>
        <v>9245.145820850099</v>
      </c>
      <c r="Z2095" s="39">
        <f t="shared" si="588"/>
        <v>8847.5409523335984</v>
      </c>
      <c r="AA2095" s="45">
        <f t="shared" si="589"/>
        <v>6.9115644268098603E-2</v>
      </c>
      <c r="AB2095" s="45">
        <f t="shared" si="590"/>
        <v>0.42855747403087868</v>
      </c>
      <c r="AC2095" s="45">
        <f t="shared" si="591"/>
        <v>1.3314881258551521E-2</v>
      </c>
      <c r="AD2095" s="45">
        <f t="shared" si="592"/>
        <v>0.51098799955752883</v>
      </c>
      <c r="AE2095" s="45">
        <f t="shared" si="593"/>
        <v>0.48901200044247117</v>
      </c>
      <c r="AF2095" s="43">
        <f>('Estimates from MCMC'!$B$2-'MCMC runs'!W2095)/'Estimates from MCMC'!$B$2</f>
        <v>0.12811197278251979</v>
      </c>
    </row>
    <row r="2096" spans="1:32" x14ac:dyDescent="0.3">
      <c r="A2096" s="38">
        <v>4779</v>
      </c>
      <c r="B2096" s="38">
        <v>2051346.0657917657</v>
      </c>
      <c r="C2096" s="39">
        <v>52506.767857518003</v>
      </c>
      <c r="D2096" s="39">
        <v>51475.341018689498</v>
      </c>
      <c r="E2096" s="39">
        <f t="shared" si="576"/>
        <v>1031.4268388285054</v>
      </c>
      <c r="F2096" s="39">
        <v>52441.482174953599</v>
      </c>
      <c r="G2096" s="40">
        <f t="shared" si="577"/>
        <v>65.285682564404851</v>
      </c>
      <c r="H2096" s="39">
        <v>52419.599550931103</v>
      </c>
      <c r="I2096" s="39">
        <f t="shared" si="578"/>
        <v>87.168306586900144</v>
      </c>
      <c r="J2096" s="39">
        <v>51323.721857999699</v>
      </c>
      <c r="K2096" s="40">
        <f t="shared" si="579"/>
        <v>1183.0459995183046</v>
      </c>
      <c r="L2096" s="39">
        <v>50753.728861835203</v>
      </c>
      <c r="M2096" s="39">
        <f t="shared" si="580"/>
        <v>1753.0389956828003</v>
      </c>
      <c r="N2096" s="39">
        <f t="shared" si="585"/>
        <v>569.99299616449571</v>
      </c>
      <c r="O2096" s="40">
        <f>'Estimates from MCMC'!$B$2-L2096</f>
        <v>18307.271138164797</v>
      </c>
      <c r="P2096" s="39">
        <v>51968.661103530903</v>
      </c>
      <c r="Q2096" s="40">
        <f t="shared" si="581"/>
        <v>1214.9322416957002</v>
      </c>
      <c r="R2096" s="39">
        <v>51998.289888988002</v>
      </c>
      <c r="S2096" s="39">
        <f t="shared" si="582"/>
        <v>29.628785457098274</v>
      </c>
      <c r="T2096" s="39">
        <f t="shared" si="586"/>
        <v>1244.5610271527985</v>
      </c>
      <c r="U2096" s="39">
        <v>58396.609430097596</v>
      </c>
      <c r="V2096" s="39">
        <f t="shared" si="583"/>
        <v>7642.8805682623934</v>
      </c>
      <c r="W2096" s="39">
        <v>59880.251828260902</v>
      </c>
      <c r="X2096" s="39">
        <f t="shared" si="584"/>
        <v>239.0813710105067</v>
      </c>
      <c r="Y2096" s="39">
        <f t="shared" si="587"/>
        <v>9126.5229664256985</v>
      </c>
      <c r="Z2096" s="39">
        <f t="shared" si="588"/>
        <v>9180.7481717390983</v>
      </c>
      <c r="AA2096" s="45">
        <f t="shared" si="589"/>
        <v>6.798178809720512E-2</v>
      </c>
      <c r="AB2096" s="45">
        <f t="shared" si="590"/>
        <v>0.41747787043637735</v>
      </c>
      <c r="AC2096" s="45">
        <f t="shared" si="591"/>
        <v>1.3059366915263444E-2</v>
      </c>
      <c r="AD2096" s="45">
        <f t="shared" si="592"/>
        <v>0.49851902544884591</v>
      </c>
      <c r="AE2096" s="45">
        <f t="shared" si="593"/>
        <v>0.50148097455115415</v>
      </c>
      <c r="AF2096" s="43">
        <f>('Estimates from MCMC'!$B$2-'MCMC runs'!W2096)/'Estimates from MCMC'!$B$2</f>
        <v>0.13293679749408635</v>
      </c>
    </row>
    <row r="2097" spans="1:32" x14ac:dyDescent="0.3">
      <c r="A2097" s="38">
        <v>759</v>
      </c>
      <c r="B2097" s="38">
        <v>1984851.3083238541</v>
      </c>
      <c r="C2097" s="39">
        <v>52554.133884512099</v>
      </c>
      <c r="D2097" s="39">
        <v>51473.049235461702</v>
      </c>
      <c r="E2097" s="39">
        <f t="shared" si="576"/>
        <v>1081.0846490503973</v>
      </c>
      <c r="F2097" s="39">
        <v>52491.396836720101</v>
      </c>
      <c r="G2097" s="40">
        <f t="shared" si="577"/>
        <v>62.737047791997611</v>
      </c>
      <c r="H2097" s="39">
        <v>52462.1828600105</v>
      </c>
      <c r="I2097" s="39">
        <f t="shared" si="578"/>
        <v>91.951024501599022</v>
      </c>
      <c r="J2097" s="39">
        <v>51319.217376231703</v>
      </c>
      <c r="K2097" s="40">
        <f t="shared" si="579"/>
        <v>1234.9165082803956</v>
      </c>
      <c r="L2097" s="39">
        <v>50718.707028273602</v>
      </c>
      <c r="M2097" s="39">
        <f t="shared" si="580"/>
        <v>1835.4268562384968</v>
      </c>
      <c r="N2097" s="39">
        <f t="shared" si="585"/>
        <v>600.51034795810119</v>
      </c>
      <c r="O2097" s="40">
        <f>'Estimates from MCMC'!$B$2-L2097</f>
        <v>18342.292971726398</v>
      </c>
      <c r="P2097" s="39">
        <v>51994.131275844396</v>
      </c>
      <c r="Q2097" s="40">
        <f t="shared" si="581"/>
        <v>1275.4242475707943</v>
      </c>
      <c r="R2097" s="39">
        <v>52025.6317304002</v>
      </c>
      <c r="S2097" s="39">
        <f t="shared" si="582"/>
        <v>31.500454555804026</v>
      </c>
      <c r="T2097" s="39">
        <f t="shared" si="586"/>
        <v>1306.9247021265983</v>
      </c>
      <c r="U2097" s="39">
        <v>58700.4058479823</v>
      </c>
      <c r="V2097" s="39">
        <f t="shared" si="583"/>
        <v>7981.6988197086976</v>
      </c>
      <c r="W2097" s="39">
        <v>60266.424609285001</v>
      </c>
      <c r="X2097" s="39">
        <f t="shared" si="584"/>
        <v>259.09405917610275</v>
      </c>
      <c r="Y2097" s="39">
        <f t="shared" si="587"/>
        <v>9547.7175810113986</v>
      </c>
      <c r="Z2097" s="39">
        <f t="shared" si="588"/>
        <v>8794.5753907149992</v>
      </c>
      <c r="AA2097" s="45">
        <f t="shared" si="589"/>
        <v>7.1251980553420913E-2</v>
      </c>
      <c r="AB2097" s="45">
        <f t="shared" si="590"/>
        <v>0.43515272774303804</v>
      </c>
      <c r="AC2097" s="45">
        <f t="shared" si="591"/>
        <v>1.4125499989313305E-2</v>
      </c>
      <c r="AD2097" s="45">
        <f t="shared" si="592"/>
        <v>0.52053020828577223</v>
      </c>
      <c r="AE2097" s="45">
        <f t="shared" si="593"/>
        <v>0.47946979171422771</v>
      </c>
      <c r="AF2097" s="43">
        <f>('Estimates from MCMC'!$B$2-'MCMC runs'!W2097)/'Estimates from MCMC'!$B$2</f>
        <v>0.12734503396584179</v>
      </c>
    </row>
    <row r="2098" spans="1:32" x14ac:dyDescent="0.3">
      <c r="A2098" s="38">
        <v>15</v>
      </c>
      <c r="B2098" s="38">
        <v>2171406.1524594841</v>
      </c>
      <c r="C2098" s="39">
        <v>52196.934252847503</v>
      </c>
      <c r="D2098" s="39">
        <v>51154.963957643398</v>
      </c>
      <c r="E2098" s="39">
        <f t="shared" si="576"/>
        <v>1041.9702952041043</v>
      </c>
      <c r="F2098" s="39">
        <v>52135.605572734799</v>
      </c>
      <c r="G2098" s="40">
        <f t="shared" si="577"/>
        <v>61.328680112703296</v>
      </c>
      <c r="H2098" s="39">
        <v>52108.110571683603</v>
      </c>
      <c r="I2098" s="39">
        <f t="shared" si="578"/>
        <v>88.823681163899892</v>
      </c>
      <c r="J2098" s="39">
        <v>51005.558402042101</v>
      </c>
      <c r="K2098" s="40">
        <f t="shared" si="579"/>
        <v>1191.3758508054016</v>
      </c>
      <c r="L2098" s="39">
        <v>50425.083036494099</v>
      </c>
      <c r="M2098" s="39">
        <f t="shared" si="580"/>
        <v>1771.8512163534033</v>
      </c>
      <c r="N2098" s="39">
        <f t="shared" si="585"/>
        <v>580.47536554800172</v>
      </c>
      <c r="O2098" s="40">
        <f>'Estimates from MCMC'!$B$2-L2098</f>
        <v>18635.916963505901</v>
      </c>
      <c r="P2098" s="39">
        <v>51654.7126407412</v>
      </c>
      <c r="Q2098" s="40">
        <f t="shared" si="581"/>
        <v>1229.6296042471004</v>
      </c>
      <c r="R2098" s="39">
        <v>51685.232494517601</v>
      </c>
      <c r="S2098" s="39">
        <f t="shared" si="582"/>
        <v>30.519853776400851</v>
      </c>
      <c r="T2098" s="39">
        <f t="shared" si="586"/>
        <v>1260.1494580235012</v>
      </c>
      <c r="U2098" s="39">
        <v>58062.698287128602</v>
      </c>
      <c r="V2098" s="39">
        <f t="shared" si="583"/>
        <v>7637.6152506345024</v>
      </c>
      <c r="W2098" s="39">
        <v>59565.136974649198</v>
      </c>
      <c r="X2098" s="39">
        <f t="shared" si="584"/>
        <v>242.28922949709522</v>
      </c>
      <c r="Y2098" s="39">
        <f t="shared" si="587"/>
        <v>9140.0539381550989</v>
      </c>
      <c r="Z2098" s="39">
        <f t="shared" si="588"/>
        <v>9495.8630253508018</v>
      </c>
      <c r="AA2098" s="45">
        <f t="shared" si="589"/>
        <v>6.7619396485357294E-2</v>
      </c>
      <c r="AB2098" s="45">
        <f t="shared" si="590"/>
        <v>0.40983308015328634</v>
      </c>
      <c r="AC2098" s="45">
        <f t="shared" si="591"/>
        <v>1.3001197095456166E-2</v>
      </c>
      <c r="AD2098" s="45">
        <f t="shared" si="592"/>
        <v>0.49045367373409982</v>
      </c>
      <c r="AE2098" s="45">
        <f t="shared" si="593"/>
        <v>0.50954632626590024</v>
      </c>
      <c r="AF2098" s="43">
        <f>('Estimates from MCMC'!$B$2-'MCMC runs'!W2098)/'Estimates from MCMC'!$B$2</f>
        <v>0.13749964560824202</v>
      </c>
    </row>
    <row r="2099" spans="1:32" x14ac:dyDescent="0.3">
      <c r="A2099" s="38">
        <v>1298</v>
      </c>
      <c r="B2099" s="38">
        <v>2021988.2054527525</v>
      </c>
      <c r="C2099" s="39">
        <v>52065.0533965922</v>
      </c>
      <c r="D2099" s="39">
        <v>51039.802147356997</v>
      </c>
      <c r="E2099" s="39">
        <f t="shared" si="576"/>
        <v>1025.2512492352034</v>
      </c>
      <c r="F2099" s="39">
        <v>51999.272220309103</v>
      </c>
      <c r="G2099" s="40">
        <f t="shared" si="577"/>
        <v>65.781176283097011</v>
      </c>
      <c r="H2099" s="39">
        <v>51977.0858519752</v>
      </c>
      <c r="I2099" s="39">
        <f t="shared" si="578"/>
        <v>87.967544617000385</v>
      </c>
      <c r="J2099" s="39">
        <v>50886.791377426904</v>
      </c>
      <c r="K2099" s="40">
        <f t="shared" si="579"/>
        <v>1178.2620191652968</v>
      </c>
      <c r="L2099" s="39">
        <v>50311.826598970503</v>
      </c>
      <c r="M2099" s="39">
        <f t="shared" si="580"/>
        <v>1753.2267976216972</v>
      </c>
      <c r="N2099" s="39">
        <f t="shared" si="585"/>
        <v>574.96477845640038</v>
      </c>
      <c r="O2099" s="40">
        <f>'Estimates from MCMC'!$B$2-L2099</f>
        <v>18749.173401029497</v>
      </c>
      <c r="P2099" s="39">
        <v>51518.5786905001</v>
      </c>
      <c r="Q2099" s="40">
        <f t="shared" si="581"/>
        <v>1206.7520915295972</v>
      </c>
      <c r="R2099" s="39">
        <v>51549.203724366998</v>
      </c>
      <c r="S2099" s="39">
        <f t="shared" si="582"/>
        <v>30.625033866897866</v>
      </c>
      <c r="T2099" s="39">
        <f t="shared" si="586"/>
        <v>1237.3771253964951</v>
      </c>
      <c r="U2099" s="39">
        <v>58231.747631113998</v>
      </c>
      <c r="V2099" s="39">
        <f t="shared" si="583"/>
        <v>7919.9210321434948</v>
      </c>
      <c r="W2099" s="39">
        <v>59715.554716629602</v>
      </c>
      <c r="X2099" s="39">
        <f t="shared" si="584"/>
        <v>246.42996011910873</v>
      </c>
      <c r="Y2099" s="39">
        <f t="shared" si="587"/>
        <v>9403.7281176590986</v>
      </c>
      <c r="Z2099" s="39">
        <f t="shared" si="588"/>
        <v>9345.4452833703981</v>
      </c>
      <c r="AA2099" s="45">
        <f t="shared" si="589"/>
        <v>6.5996356155549343E-2</v>
      </c>
      <c r="AB2099" s="45">
        <f t="shared" si="590"/>
        <v>0.42241441063789087</v>
      </c>
      <c r="AC2099" s="45">
        <f t="shared" si="591"/>
        <v>1.314351064167861E-2</v>
      </c>
      <c r="AD2099" s="45">
        <f t="shared" si="592"/>
        <v>0.50155427743511882</v>
      </c>
      <c r="AE2099" s="45">
        <f t="shared" si="593"/>
        <v>0.49844572256488118</v>
      </c>
      <c r="AF2099" s="43">
        <f>('Estimates from MCMC'!$B$2-'MCMC runs'!W2099)/'Estimates from MCMC'!$B$2</f>
        <v>0.13532160384834274</v>
      </c>
    </row>
    <row r="2100" spans="1:32" x14ac:dyDescent="0.3">
      <c r="A2100" s="38">
        <v>1167</v>
      </c>
      <c r="B2100" s="38">
        <v>2125699.4618364102</v>
      </c>
      <c r="C2100" s="39">
        <v>52887.654142379099</v>
      </c>
      <c r="D2100" s="39">
        <v>51824.316232501202</v>
      </c>
      <c r="E2100" s="39">
        <f t="shared" si="576"/>
        <v>1063.3379098778969</v>
      </c>
      <c r="F2100" s="39">
        <v>52819.316122076198</v>
      </c>
      <c r="G2100" s="40">
        <f t="shared" si="577"/>
        <v>68.338020302900986</v>
      </c>
      <c r="H2100" s="39">
        <v>52796.142577895698</v>
      </c>
      <c r="I2100" s="39">
        <f t="shared" si="578"/>
        <v>91.511564483400434</v>
      </c>
      <c r="J2100" s="39">
        <v>51665.5252472906</v>
      </c>
      <c r="K2100" s="40">
        <f t="shared" si="579"/>
        <v>1222.1288950884991</v>
      </c>
      <c r="L2100" s="39">
        <v>51067.877618503502</v>
      </c>
      <c r="M2100" s="39">
        <f t="shared" si="580"/>
        <v>1819.7765238755965</v>
      </c>
      <c r="N2100" s="39">
        <f t="shared" si="585"/>
        <v>597.64762878709735</v>
      </c>
      <c r="O2100" s="40">
        <f>'Estimates from MCMC'!$B$2-L2100</f>
        <v>17993.122381496498</v>
      </c>
      <c r="P2100" s="39">
        <v>52328.357312477499</v>
      </c>
      <c r="Q2100" s="40">
        <f t="shared" si="581"/>
        <v>1260.4796939739972</v>
      </c>
      <c r="R2100" s="39">
        <v>52360.022713070801</v>
      </c>
      <c r="S2100" s="39">
        <f t="shared" si="582"/>
        <v>31.665400593301456</v>
      </c>
      <c r="T2100" s="39">
        <f t="shared" si="586"/>
        <v>1292.1450945672987</v>
      </c>
      <c r="U2100" s="39">
        <v>59070.567527977597</v>
      </c>
      <c r="V2100" s="39">
        <f t="shared" si="583"/>
        <v>8002.6899094740947</v>
      </c>
      <c r="W2100" s="39">
        <v>60620.892182815398</v>
      </c>
      <c r="X2100" s="39">
        <f t="shared" si="584"/>
        <v>258.17956027050241</v>
      </c>
      <c r="Y2100" s="39">
        <f t="shared" si="587"/>
        <v>9553.0145643118958</v>
      </c>
      <c r="Z2100" s="39">
        <f t="shared" si="588"/>
        <v>8440.107817184602</v>
      </c>
      <c r="AA2100" s="45">
        <f t="shared" si="589"/>
        <v>7.1813277716384336E-2</v>
      </c>
      <c r="AB2100" s="45">
        <f t="shared" si="590"/>
        <v>0.4447638236320664</v>
      </c>
      <c r="AC2100" s="45">
        <f t="shared" si="591"/>
        <v>1.4348791432442281E-2</v>
      </c>
      <c r="AD2100" s="45">
        <f t="shared" si="592"/>
        <v>0.53092589278089297</v>
      </c>
      <c r="AE2100" s="45">
        <f t="shared" si="593"/>
        <v>0.46907410721910697</v>
      </c>
      <c r="AF2100" s="43">
        <f>('Estimates from MCMC'!$B$2-'MCMC runs'!W2100)/'Estimates from MCMC'!$B$2</f>
        <v>0.12221236033629114</v>
      </c>
    </row>
    <row r="2101" spans="1:32" x14ac:dyDescent="0.3">
      <c r="A2101" s="38">
        <v>2199</v>
      </c>
      <c r="B2101" s="38">
        <v>2036022.9894950578</v>
      </c>
      <c r="C2101" s="39">
        <v>52426.104432943699</v>
      </c>
      <c r="D2101" s="39">
        <v>51367.008474974398</v>
      </c>
      <c r="E2101" s="39">
        <f t="shared" si="576"/>
        <v>1059.0959579693008</v>
      </c>
      <c r="F2101" s="39">
        <v>52365.567811871602</v>
      </c>
      <c r="G2101" s="40">
        <f t="shared" si="577"/>
        <v>60.53662107209675</v>
      </c>
      <c r="H2101" s="39">
        <v>52335.859815857802</v>
      </c>
      <c r="I2101" s="39">
        <f t="shared" si="578"/>
        <v>90.244617085896607</v>
      </c>
      <c r="J2101" s="39">
        <v>51217.067959047999</v>
      </c>
      <c r="K2101" s="40">
        <f t="shared" si="579"/>
        <v>1209.0364738956996</v>
      </c>
      <c r="L2101" s="39">
        <v>50627.486612620101</v>
      </c>
      <c r="M2101" s="39">
        <f t="shared" si="580"/>
        <v>1798.6178203235977</v>
      </c>
      <c r="N2101" s="39">
        <f t="shared" si="585"/>
        <v>589.5813464278981</v>
      </c>
      <c r="O2101" s="40">
        <f>'Estimates from MCMC'!$B$2-L2101</f>
        <v>18433.513387379899</v>
      </c>
      <c r="P2101" s="39">
        <v>51877.185021682999</v>
      </c>
      <c r="Q2101" s="40">
        <f t="shared" si="581"/>
        <v>1249.6984090628976</v>
      </c>
      <c r="R2101" s="39">
        <v>51908.111632396103</v>
      </c>
      <c r="S2101" s="39">
        <f t="shared" si="582"/>
        <v>30.92661071310431</v>
      </c>
      <c r="T2101" s="39">
        <f t="shared" si="586"/>
        <v>1280.6250197760019</v>
      </c>
      <c r="U2101" s="39">
        <v>58425.230057415101</v>
      </c>
      <c r="V2101" s="39">
        <f t="shared" si="583"/>
        <v>7797.743444795</v>
      </c>
      <c r="W2101" s="39">
        <v>59954.394946124601</v>
      </c>
      <c r="X2101" s="39">
        <f t="shared" si="584"/>
        <v>248.53986893349793</v>
      </c>
      <c r="Y2101" s="39">
        <f t="shared" si="587"/>
        <v>9326.9083335044998</v>
      </c>
      <c r="Z2101" s="39">
        <f t="shared" si="588"/>
        <v>9106.6050538753989</v>
      </c>
      <c r="AA2101" s="45">
        <f t="shared" si="589"/>
        <v>6.9472649779979204E-2</v>
      </c>
      <c r="AB2101" s="45">
        <f t="shared" si="590"/>
        <v>0.42301992468421967</v>
      </c>
      <c r="AC2101" s="45">
        <f t="shared" si="591"/>
        <v>1.3483043829488051E-2</v>
      </c>
      <c r="AD2101" s="45">
        <f t="shared" si="592"/>
        <v>0.50597561829368698</v>
      </c>
      <c r="AE2101" s="45">
        <f t="shared" si="593"/>
        <v>0.49402438170631308</v>
      </c>
      <c r="AF2101" s="43">
        <f>('Estimates from MCMC'!$B$2-'MCMC runs'!W2101)/'Estimates from MCMC'!$B$2</f>
        <v>0.13186320866879134</v>
      </c>
    </row>
    <row r="2102" spans="1:32" x14ac:dyDescent="0.3">
      <c r="A2102" s="38">
        <v>4053</v>
      </c>
      <c r="B2102" s="38">
        <v>2036022.9894950578</v>
      </c>
      <c r="C2102" s="39">
        <v>52426.104432943699</v>
      </c>
      <c r="D2102" s="39">
        <v>51367.008474974398</v>
      </c>
      <c r="E2102" s="39">
        <f t="shared" si="576"/>
        <v>1059.0959579693008</v>
      </c>
      <c r="F2102" s="39">
        <v>52365.567811871602</v>
      </c>
      <c r="G2102" s="40">
        <f t="shared" si="577"/>
        <v>60.53662107209675</v>
      </c>
      <c r="H2102" s="39">
        <v>52335.859815857802</v>
      </c>
      <c r="I2102" s="39">
        <f t="shared" si="578"/>
        <v>90.244617085896607</v>
      </c>
      <c r="J2102" s="39">
        <v>51217.067959047999</v>
      </c>
      <c r="K2102" s="40">
        <f t="shared" si="579"/>
        <v>1209.0364738956996</v>
      </c>
      <c r="L2102" s="39">
        <v>50627.486612620101</v>
      </c>
      <c r="M2102" s="39">
        <f t="shared" si="580"/>
        <v>1798.6178203235977</v>
      </c>
      <c r="N2102" s="39">
        <f t="shared" si="585"/>
        <v>589.5813464278981</v>
      </c>
      <c r="O2102" s="40">
        <f>'Estimates from MCMC'!$B$2-L2102</f>
        <v>18433.513387379899</v>
      </c>
      <c r="P2102" s="39">
        <v>51877.185021682999</v>
      </c>
      <c r="Q2102" s="40">
        <f t="shared" si="581"/>
        <v>1249.6984090628976</v>
      </c>
      <c r="R2102" s="39">
        <v>51908.111632396103</v>
      </c>
      <c r="S2102" s="39">
        <f t="shared" si="582"/>
        <v>30.92661071310431</v>
      </c>
      <c r="T2102" s="39">
        <f t="shared" si="586"/>
        <v>1280.6250197760019</v>
      </c>
      <c r="U2102" s="39">
        <v>58425.230057415101</v>
      </c>
      <c r="V2102" s="39">
        <f t="shared" si="583"/>
        <v>7797.743444795</v>
      </c>
      <c r="W2102" s="39">
        <v>59954.394946124601</v>
      </c>
      <c r="X2102" s="39">
        <f t="shared" si="584"/>
        <v>248.53986893349793</v>
      </c>
      <c r="Y2102" s="39">
        <f t="shared" si="587"/>
        <v>9326.9083335044998</v>
      </c>
      <c r="Z2102" s="39">
        <f t="shared" si="588"/>
        <v>9106.6050538753989</v>
      </c>
      <c r="AA2102" s="45">
        <f t="shared" si="589"/>
        <v>6.9472649779979204E-2</v>
      </c>
      <c r="AB2102" s="45">
        <f t="shared" si="590"/>
        <v>0.42301992468421967</v>
      </c>
      <c r="AC2102" s="45">
        <f t="shared" si="591"/>
        <v>1.3483043829488051E-2</v>
      </c>
      <c r="AD2102" s="45">
        <f t="shared" si="592"/>
        <v>0.50597561829368698</v>
      </c>
      <c r="AE2102" s="45">
        <f t="shared" si="593"/>
        <v>0.49402438170631308</v>
      </c>
      <c r="AF2102" s="43">
        <f>('Estimates from MCMC'!$B$2-'MCMC runs'!W2102)/'Estimates from MCMC'!$B$2</f>
        <v>0.13186320866879134</v>
      </c>
    </row>
    <row r="2103" spans="1:32" x14ac:dyDescent="0.3">
      <c r="A2103" s="38">
        <v>3116</v>
      </c>
      <c r="B2103" s="38">
        <v>1978201.8582990963</v>
      </c>
      <c r="C2103" s="39">
        <v>52161.227930284898</v>
      </c>
      <c r="D2103" s="39">
        <v>51127.955938143197</v>
      </c>
      <c r="E2103" s="39">
        <f t="shared" si="576"/>
        <v>1033.271992141701</v>
      </c>
      <c r="F2103" s="39">
        <v>52099.220549576399</v>
      </c>
      <c r="G2103" s="40">
        <f t="shared" si="577"/>
        <v>62.007380708499113</v>
      </c>
      <c r="H2103" s="39">
        <v>52073.655171922197</v>
      </c>
      <c r="I2103" s="39">
        <f t="shared" si="578"/>
        <v>87.572758362701279</v>
      </c>
      <c r="J2103" s="39">
        <v>50979.057283947797</v>
      </c>
      <c r="K2103" s="40">
        <f t="shared" si="579"/>
        <v>1182.1706463371011</v>
      </c>
      <c r="L2103" s="39">
        <v>50406.557162089797</v>
      </c>
      <c r="M2103" s="39">
        <f t="shared" si="580"/>
        <v>1754.6707681951011</v>
      </c>
      <c r="N2103" s="39">
        <f t="shared" si="585"/>
        <v>572.50012185800006</v>
      </c>
      <c r="O2103" s="40">
        <f>'Estimates from MCMC'!$B$2-L2103</f>
        <v>18654.442837910203</v>
      </c>
      <c r="P2103" s="39">
        <v>51618.316302908599</v>
      </c>
      <c r="Q2103" s="40">
        <f t="shared" si="581"/>
        <v>1211.7591408188018</v>
      </c>
      <c r="R2103" s="39">
        <v>51648.366110471798</v>
      </c>
      <c r="S2103" s="39">
        <f t="shared" si="582"/>
        <v>30.049807563198556</v>
      </c>
      <c r="T2103" s="39">
        <f t="shared" si="586"/>
        <v>1241.8089483820004</v>
      </c>
      <c r="U2103" s="39">
        <v>58246.696309664803</v>
      </c>
      <c r="V2103" s="39">
        <f t="shared" si="583"/>
        <v>7840.1391475750061</v>
      </c>
      <c r="W2103" s="39">
        <v>59731.902231530898</v>
      </c>
      <c r="X2103" s="39">
        <f t="shared" si="584"/>
        <v>243.39697348409391</v>
      </c>
      <c r="Y2103" s="39">
        <f t="shared" si="587"/>
        <v>9325.3450694411003</v>
      </c>
      <c r="Z2103" s="39">
        <f t="shared" si="588"/>
        <v>9329.0977684691024</v>
      </c>
      <c r="AA2103" s="45">
        <f t="shared" si="589"/>
        <v>6.6569071999210472E-2</v>
      </c>
      <c r="AB2103" s="45">
        <f t="shared" si="590"/>
        <v>0.42028267559093241</v>
      </c>
      <c r="AC2103" s="45">
        <f t="shared" si="591"/>
        <v>1.3047667818277273E-2</v>
      </c>
      <c r="AD2103" s="45">
        <f t="shared" si="592"/>
        <v>0.49989941540842014</v>
      </c>
      <c r="AE2103" s="45">
        <f t="shared" si="593"/>
        <v>0.50010058459157991</v>
      </c>
      <c r="AF2103" s="43">
        <f>('Estimates from MCMC'!$B$2-'MCMC runs'!W2103)/'Estimates from MCMC'!$B$2</f>
        <v>0.13508489260898485</v>
      </c>
    </row>
    <row r="2104" spans="1:32" x14ac:dyDescent="0.3">
      <c r="A2104" s="38">
        <v>3449</v>
      </c>
      <c r="B2104" s="38">
        <v>2017500.3906442211</v>
      </c>
      <c r="C2104" s="39">
        <v>53143.558393994499</v>
      </c>
      <c r="D2104" s="39">
        <v>52081.816418303097</v>
      </c>
      <c r="E2104" s="39">
        <f t="shared" si="576"/>
        <v>1061.7419756914023</v>
      </c>
      <c r="F2104" s="39">
        <v>53094.844070409803</v>
      </c>
      <c r="G2104" s="40">
        <f t="shared" si="577"/>
        <v>48.714323584696103</v>
      </c>
      <c r="H2104" s="39">
        <v>53055.137291664098</v>
      </c>
      <c r="I2104" s="39">
        <f t="shared" si="578"/>
        <v>88.421102330401482</v>
      </c>
      <c r="J2104" s="39">
        <v>51945.279457862001</v>
      </c>
      <c r="K2104" s="40">
        <f t="shared" si="579"/>
        <v>1198.2789361324976</v>
      </c>
      <c r="L2104" s="39">
        <v>51367.515260642002</v>
      </c>
      <c r="M2104" s="39">
        <f t="shared" si="580"/>
        <v>1776.0431333524975</v>
      </c>
      <c r="N2104" s="39">
        <f t="shared" si="585"/>
        <v>577.76419721999991</v>
      </c>
      <c r="O2104" s="40">
        <f>'Estimates from MCMC'!$B$2-L2104</f>
        <v>17693.484739357998</v>
      </c>
      <c r="P2104" s="39">
        <v>52594.9397784744</v>
      </c>
      <c r="Q2104" s="40">
        <f t="shared" si="581"/>
        <v>1227.4245178323981</v>
      </c>
      <c r="R2104" s="39">
        <v>52625.288456034097</v>
      </c>
      <c r="S2104" s="39">
        <f t="shared" si="582"/>
        <v>30.348677559697535</v>
      </c>
      <c r="T2104" s="39">
        <f t="shared" si="586"/>
        <v>1257.7731953920957</v>
      </c>
      <c r="U2104" s="39">
        <v>59369.376960017398</v>
      </c>
      <c r="V2104" s="39">
        <f t="shared" si="583"/>
        <v>8001.8616993753967</v>
      </c>
      <c r="W2104" s="39">
        <v>60875.909922188002</v>
      </c>
      <c r="X2104" s="39">
        <f t="shared" si="584"/>
        <v>248.75976677850849</v>
      </c>
      <c r="Y2104" s="39">
        <f t="shared" si="587"/>
        <v>9508.3946615460009</v>
      </c>
      <c r="Z2104" s="39">
        <f t="shared" si="588"/>
        <v>8185.0900778119976</v>
      </c>
      <c r="AA2104" s="45">
        <f t="shared" si="589"/>
        <v>7.1086799119579963E-2</v>
      </c>
      <c r="AB2104" s="45">
        <f t="shared" si="590"/>
        <v>0.45224905196746118</v>
      </c>
      <c r="AC2104" s="45">
        <f t="shared" si="591"/>
        <v>1.4059399289793868E-2</v>
      </c>
      <c r="AD2104" s="45">
        <f t="shared" si="592"/>
        <v>0.537395250376835</v>
      </c>
      <c r="AE2104" s="45">
        <f t="shared" si="593"/>
        <v>0.462604749623165</v>
      </c>
      <c r="AF2104" s="43">
        <f>('Estimates from MCMC'!$B$2-'MCMC runs'!W2104)/'Estimates from MCMC'!$B$2</f>
        <v>0.11851971558205061</v>
      </c>
    </row>
    <row r="2105" spans="1:32" x14ac:dyDescent="0.3">
      <c r="A2105" s="38">
        <v>847</v>
      </c>
      <c r="B2105" s="38">
        <v>1923700.4431748297</v>
      </c>
      <c r="C2105" s="39">
        <v>52310.262084484799</v>
      </c>
      <c r="D2105" s="39">
        <v>51271.291273973999</v>
      </c>
      <c r="E2105" s="39">
        <f t="shared" si="576"/>
        <v>1038.9708105108002</v>
      </c>
      <c r="F2105" s="39">
        <v>52258.683417054002</v>
      </c>
      <c r="G2105" s="40">
        <f t="shared" si="577"/>
        <v>51.578667430796486</v>
      </c>
      <c r="H2105" s="39">
        <v>52222.287324605502</v>
      </c>
      <c r="I2105" s="39">
        <f t="shared" si="578"/>
        <v>87.974759879296471</v>
      </c>
      <c r="J2105" s="39">
        <v>51132.172731216298</v>
      </c>
      <c r="K2105" s="40">
        <f t="shared" si="579"/>
        <v>1178.0893532685004</v>
      </c>
      <c r="L2105" s="39">
        <v>50557.317239943099</v>
      </c>
      <c r="M2105" s="39">
        <f t="shared" si="580"/>
        <v>1752.9448445417001</v>
      </c>
      <c r="N2105" s="39">
        <f t="shared" si="585"/>
        <v>574.85549127319973</v>
      </c>
      <c r="O2105" s="40">
        <f>'Estimates from MCMC'!$B$2-L2105</f>
        <v>18503.682760056901</v>
      </c>
      <c r="P2105" s="39">
        <v>51769.539179660002</v>
      </c>
      <c r="Q2105" s="40">
        <f t="shared" si="581"/>
        <v>1212.2219397169029</v>
      </c>
      <c r="R2105" s="39">
        <v>51800.010598254201</v>
      </c>
      <c r="S2105" s="39">
        <f t="shared" si="582"/>
        <v>30.471418594199349</v>
      </c>
      <c r="T2105" s="39">
        <f t="shared" si="586"/>
        <v>1242.6933583111022</v>
      </c>
      <c r="U2105" s="39">
        <v>58221.141712118399</v>
      </c>
      <c r="V2105" s="39">
        <f t="shared" si="583"/>
        <v>7663.8244721752999</v>
      </c>
      <c r="W2105" s="39">
        <v>59704.559622122702</v>
      </c>
      <c r="X2105" s="39">
        <f t="shared" si="584"/>
        <v>240.72455169320165</v>
      </c>
      <c r="Y2105" s="39">
        <f t="shared" si="587"/>
        <v>9147.2423821796037</v>
      </c>
      <c r="Z2105" s="39">
        <f t="shared" si="588"/>
        <v>9356.4403778772976</v>
      </c>
      <c r="AA2105" s="45">
        <f t="shared" si="589"/>
        <v>6.7159244698771561E-2</v>
      </c>
      <c r="AB2105" s="45">
        <f t="shared" si="590"/>
        <v>0.4141783325813857</v>
      </c>
      <c r="AC2105" s="45">
        <f t="shared" si="591"/>
        <v>1.3009548143186032E-2</v>
      </c>
      <c r="AD2105" s="45">
        <f t="shared" si="592"/>
        <v>0.4943471254233433</v>
      </c>
      <c r="AE2105" s="45">
        <f t="shared" si="593"/>
        <v>0.50565287457665675</v>
      </c>
      <c r="AF2105" s="43">
        <f>('Estimates from MCMC'!$B$2-'MCMC runs'!W2105)/'Estimates from MCMC'!$B$2</f>
        <v>0.13548081229459893</v>
      </c>
    </row>
    <row r="2106" spans="1:32" x14ac:dyDescent="0.3">
      <c r="A2106" s="38">
        <v>2336</v>
      </c>
      <c r="B2106" s="38">
        <v>1940304.5586187365</v>
      </c>
      <c r="C2106" s="39">
        <v>52059.285495138698</v>
      </c>
      <c r="D2106" s="39">
        <v>51020.602305905602</v>
      </c>
      <c r="E2106" s="39">
        <f t="shared" si="576"/>
        <v>1038.6831892330956</v>
      </c>
      <c r="F2106" s="39">
        <v>51988.784976740499</v>
      </c>
      <c r="G2106" s="40">
        <f t="shared" si="577"/>
        <v>70.500518398199347</v>
      </c>
      <c r="H2106" s="39">
        <v>51970.954449076198</v>
      </c>
      <c r="I2106" s="39">
        <f t="shared" si="578"/>
        <v>88.331046062499809</v>
      </c>
      <c r="J2106" s="39">
        <v>50862.711889484301</v>
      </c>
      <c r="K2106" s="40">
        <f t="shared" si="579"/>
        <v>1196.5736056543974</v>
      </c>
      <c r="L2106" s="39">
        <v>50285.363420792302</v>
      </c>
      <c r="M2106" s="39">
        <f t="shared" si="580"/>
        <v>1773.9220743463957</v>
      </c>
      <c r="N2106" s="39">
        <f t="shared" si="585"/>
        <v>577.34846869199828</v>
      </c>
      <c r="O2106" s="40">
        <f>'Estimates from MCMC'!$B$2-L2106</f>
        <v>18775.636579207698</v>
      </c>
      <c r="P2106" s="39">
        <v>51509.245899138601</v>
      </c>
      <c r="Q2106" s="40">
        <f t="shared" si="581"/>
        <v>1223.8824783462987</v>
      </c>
      <c r="R2106" s="39">
        <v>51539.5091868612</v>
      </c>
      <c r="S2106" s="39">
        <f t="shared" si="582"/>
        <v>30.263287722598761</v>
      </c>
      <c r="T2106" s="39">
        <f t="shared" si="586"/>
        <v>1254.1457660688975</v>
      </c>
      <c r="U2106" s="39">
        <v>58216.975932994603</v>
      </c>
      <c r="V2106" s="39">
        <f t="shared" si="583"/>
        <v>7931.6125122023004</v>
      </c>
      <c r="W2106" s="39">
        <v>59721.357173844699</v>
      </c>
      <c r="X2106" s="39">
        <f t="shared" si="584"/>
        <v>250.23547478119872</v>
      </c>
      <c r="Y2106" s="39">
        <f t="shared" si="587"/>
        <v>9435.9937530523966</v>
      </c>
      <c r="Z2106" s="39">
        <f t="shared" si="588"/>
        <v>9339.642826155301</v>
      </c>
      <c r="AA2106" s="45">
        <f t="shared" si="589"/>
        <v>6.6796444465576699E-2</v>
      </c>
      <c r="AB2106" s="45">
        <f t="shared" si="590"/>
        <v>0.4224417360626716</v>
      </c>
      <c r="AC2106" s="45">
        <f t="shared" si="591"/>
        <v>1.3327669276380842E-2</v>
      </c>
      <c r="AD2106" s="45">
        <f t="shared" si="592"/>
        <v>0.50256584980462915</v>
      </c>
      <c r="AE2106" s="45">
        <f t="shared" si="593"/>
        <v>0.49743415019537085</v>
      </c>
      <c r="AF2106" s="43">
        <f>('Estimates from MCMC'!$B$2-'MCMC runs'!W2106)/'Estimates from MCMC'!$B$2</f>
        <v>0.13523758454345144</v>
      </c>
    </row>
    <row r="2107" spans="1:32" x14ac:dyDescent="0.3">
      <c r="A2107" s="38">
        <v>408</v>
      </c>
      <c r="B2107" s="38">
        <v>2085723.2316470598</v>
      </c>
      <c r="C2107" s="39">
        <v>52246.031357534797</v>
      </c>
      <c r="D2107" s="39">
        <v>51198.190308041398</v>
      </c>
      <c r="E2107" s="39">
        <f t="shared" si="576"/>
        <v>1047.8410494933996</v>
      </c>
      <c r="F2107" s="39">
        <v>52178.7474090053</v>
      </c>
      <c r="G2107" s="40">
        <f t="shared" si="577"/>
        <v>67.283948529497138</v>
      </c>
      <c r="H2107" s="39">
        <v>52155.200884921898</v>
      </c>
      <c r="I2107" s="39">
        <f t="shared" si="578"/>
        <v>90.83047261289903</v>
      </c>
      <c r="J2107" s="39">
        <v>51040.938412231299</v>
      </c>
      <c r="K2107" s="40">
        <f t="shared" si="579"/>
        <v>1205.0929453034987</v>
      </c>
      <c r="L2107" s="39">
        <v>50447.569684007402</v>
      </c>
      <c r="M2107" s="39">
        <f t="shared" si="580"/>
        <v>1798.4616735273958</v>
      </c>
      <c r="N2107" s="39">
        <f t="shared" si="585"/>
        <v>593.36872822389705</v>
      </c>
      <c r="O2107" s="40">
        <f>'Estimates from MCMC'!$B$2-L2107</f>
        <v>18613.430315992598</v>
      </c>
      <c r="P2107" s="39">
        <v>51693.327393989501</v>
      </c>
      <c r="Q2107" s="40">
        <f t="shared" si="581"/>
        <v>1245.7577099820992</v>
      </c>
      <c r="R2107" s="39">
        <v>51724.9465832274</v>
      </c>
      <c r="S2107" s="39">
        <f t="shared" si="582"/>
        <v>31.619189237899263</v>
      </c>
      <c r="T2107" s="39">
        <f t="shared" si="586"/>
        <v>1277.3768992199984</v>
      </c>
      <c r="U2107" s="39">
        <v>58296.120916990803</v>
      </c>
      <c r="V2107" s="39">
        <f t="shared" si="583"/>
        <v>7848.5512329834019</v>
      </c>
      <c r="W2107" s="39">
        <v>59825.016604226803</v>
      </c>
      <c r="X2107" s="39">
        <f t="shared" si="584"/>
        <v>251.51878801600105</v>
      </c>
      <c r="Y2107" s="39">
        <f t="shared" si="587"/>
        <v>9377.4469202194014</v>
      </c>
      <c r="Z2107" s="39">
        <f t="shared" si="588"/>
        <v>9235.9833957731971</v>
      </c>
      <c r="AA2107" s="45">
        <f t="shared" si="589"/>
        <v>6.8626624836716985E-2</v>
      </c>
      <c r="AB2107" s="45">
        <f t="shared" si="590"/>
        <v>0.42166065575994083</v>
      </c>
      <c r="AC2107" s="45">
        <f t="shared" si="591"/>
        <v>1.3512758462361284E-2</v>
      </c>
      <c r="AD2107" s="45">
        <f t="shared" si="592"/>
        <v>0.50380003905901916</v>
      </c>
      <c r="AE2107" s="45">
        <f t="shared" si="593"/>
        <v>0.4961999609409809</v>
      </c>
      <c r="AF2107" s="43">
        <f>('Estimates from MCMC'!$B$2-'MCMC runs'!W2107)/'Estimates from MCMC'!$B$2</f>
        <v>0.1337366009147449</v>
      </c>
    </row>
    <row r="2108" spans="1:32" x14ac:dyDescent="0.3">
      <c r="A2108" s="38">
        <v>101</v>
      </c>
      <c r="B2108" s="38">
        <v>1955947.970718212</v>
      </c>
      <c r="C2108" s="39">
        <v>52658.8707776136</v>
      </c>
      <c r="D2108" s="39">
        <v>51618.035491208</v>
      </c>
      <c r="E2108" s="39">
        <f t="shared" si="576"/>
        <v>1040.8352864055996</v>
      </c>
      <c r="F2108" s="39">
        <v>52595.577449532997</v>
      </c>
      <c r="G2108" s="40">
        <f t="shared" si="577"/>
        <v>63.293328080602805</v>
      </c>
      <c r="H2108" s="39">
        <v>52569.867221422901</v>
      </c>
      <c r="I2108" s="39">
        <f t="shared" si="578"/>
        <v>89.003556190698873</v>
      </c>
      <c r="J2108" s="39">
        <v>51466.579325756102</v>
      </c>
      <c r="K2108" s="40">
        <f t="shared" si="579"/>
        <v>1192.291451857498</v>
      </c>
      <c r="L2108" s="39">
        <v>50884.720090257797</v>
      </c>
      <c r="M2108" s="39">
        <f t="shared" si="580"/>
        <v>1774.1506873558028</v>
      </c>
      <c r="N2108" s="39">
        <f t="shared" si="585"/>
        <v>581.85923549830477</v>
      </c>
      <c r="O2108" s="40">
        <f>'Estimates from MCMC'!$B$2-L2108</f>
        <v>18176.279909742203</v>
      </c>
      <c r="P2108" s="39">
        <v>52109.987914430298</v>
      </c>
      <c r="Q2108" s="40">
        <f t="shared" si="581"/>
        <v>1225.2678241725007</v>
      </c>
      <c r="R2108" s="39">
        <v>52140.777380842897</v>
      </c>
      <c r="S2108" s="39">
        <f t="shared" si="582"/>
        <v>30.789466412599722</v>
      </c>
      <c r="T2108" s="39">
        <f t="shared" si="586"/>
        <v>1256.0572905851004</v>
      </c>
      <c r="U2108" s="39">
        <v>58858.0050710121</v>
      </c>
      <c r="V2108" s="39">
        <f t="shared" si="583"/>
        <v>7973.2849807543025</v>
      </c>
      <c r="W2108" s="39">
        <v>60362.510626993499</v>
      </c>
      <c r="X2108" s="39">
        <f t="shared" si="584"/>
        <v>248.44826539629867</v>
      </c>
      <c r="Y2108" s="39">
        <f t="shared" si="587"/>
        <v>9477.7905367357016</v>
      </c>
      <c r="Z2108" s="39">
        <f t="shared" si="588"/>
        <v>8698.4893730065014</v>
      </c>
      <c r="AA2108" s="45">
        <f t="shared" si="589"/>
        <v>6.9104200464687682E-2</v>
      </c>
      <c r="AB2108" s="45">
        <f t="shared" si="590"/>
        <v>0.43866429326282247</v>
      </c>
      <c r="AC2108" s="45">
        <f t="shared" si="591"/>
        <v>1.3668818186670545E-2</v>
      </c>
      <c r="AD2108" s="45">
        <f t="shared" si="592"/>
        <v>0.52143731191418075</v>
      </c>
      <c r="AE2108" s="45">
        <f t="shared" si="593"/>
        <v>0.47856268808581931</v>
      </c>
      <c r="AF2108" s="43">
        <f>('Estimates from MCMC'!$B$2-'MCMC runs'!W2108)/'Estimates from MCMC'!$B$2</f>
        <v>0.12595371299295552</v>
      </c>
    </row>
    <row r="2109" spans="1:32" x14ac:dyDescent="0.3">
      <c r="A2109" s="38">
        <v>4103</v>
      </c>
      <c r="B2109" s="38">
        <v>2061828.6371452708</v>
      </c>
      <c r="C2109" s="39">
        <v>51840.680299340602</v>
      </c>
      <c r="D2109" s="39">
        <v>50786.8459797916</v>
      </c>
      <c r="E2109" s="39">
        <f t="shared" si="576"/>
        <v>1053.8343195490015</v>
      </c>
      <c r="F2109" s="39">
        <v>51771.711212519098</v>
      </c>
      <c r="G2109" s="40">
        <f t="shared" si="577"/>
        <v>68.969086821503879</v>
      </c>
      <c r="H2109" s="39">
        <v>51750.107991427503</v>
      </c>
      <c r="I2109" s="39">
        <f t="shared" si="578"/>
        <v>90.572307913098484</v>
      </c>
      <c r="J2109" s="39">
        <v>50628.235874983198</v>
      </c>
      <c r="K2109" s="40">
        <f t="shared" si="579"/>
        <v>1212.4444243574035</v>
      </c>
      <c r="L2109" s="39">
        <v>50036.654036531101</v>
      </c>
      <c r="M2109" s="39">
        <f t="shared" si="580"/>
        <v>1804.0262628095006</v>
      </c>
      <c r="N2109" s="39">
        <f t="shared" si="585"/>
        <v>591.58183845209714</v>
      </c>
      <c r="O2109" s="40">
        <f>'Estimates from MCMC'!$B$2-L2109</f>
        <v>19024.345963468899</v>
      </c>
      <c r="P2109" s="39">
        <v>51287.452116148903</v>
      </c>
      <c r="Q2109" s="40">
        <f t="shared" si="581"/>
        <v>1250.7980796178017</v>
      </c>
      <c r="R2109" s="39">
        <v>51318.5918491435</v>
      </c>
      <c r="S2109" s="39">
        <f t="shared" si="582"/>
        <v>31.13973299459758</v>
      </c>
      <c r="T2109" s="39">
        <f t="shared" si="586"/>
        <v>1281.9378126123993</v>
      </c>
      <c r="U2109" s="39">
        <v>57895.156910414502</v>
      </c>
      <c r="V2109" s="39">
        <f t="shared" si="583"/>
        <v>7858.5028738834008</v>
      </c>
      <c r="W2109" s="39">
        <v>59429.498063980303</v>
      </c>
      <c r="X2109" s="39">
        <f t="shared" si="584"/>
        <v>252.40334095340222</v>
      </c>
      <c r="Y2109" s="39">
        <f t="shared" si="587"/>
        <v>9392.8440274492023</v>
      </c>
      <c r="Z2109" s="39">
        <f t="shared" si="588"/>
        <v>9631.5019360196966</v>
      </c>
      <c r="AA2109" s="45">
        <f t="shared" si="589"/>
        <v>6.7384067503503856E-2</v>
      </c>
      <c r="AB2109" s="45">
        <f t="shared" si="590"/>
        <v>0.41307611252305471</v>
      </c>
      <c r="AC2109" s="45">
        <f t="shared" si="591"/>
        <v>1.3267385982050286E-2</v>
      </c>
      <c r="AD2109" s="45">
        <f t="shared" si="592"/>
        <v>0.49372756600860884</v>
      </c>
      <c r="AE2109" s="45">
        <f t="shared" si="593"/>
        <v>0.5062724339913911</v>
      </c>
      <c r="AF2109" s="43">
        <f>('Estimates from MCMC'!$B$2-'MCMC runs'!W2109)/'Estimates from MCMC'!$B$2</f>
        <v>0.13946369059266006</v>
      </c>
    </row>
    <row r="2110" spans="1:32" x14ac:dyDescent="0.3">
      <c r="A2110" s="38">
        <v>2313</v>
      </c>
      <c r="B2110" s="38">
        <v>2027438.1918974814</v>
      </c>
      <c r="C2110" s="39">
        <v>52453.788627137001</v>
      </c>
      <c r="D2110" s="39">
        <v>51396.039359752198</v>
      </c>
      <c r="E2110" s="39">
        <f t="shared" si="576"/>
        <v>1057.7492673848028</v>
      </c>
      <c r="F2110" s="39">
        <v>52397.233390302601</v>
      </c>
      <c r="G2110" s="40">
        <f t="shared" si="577"/>
        <v>56.555236834399693</v>
      </c>
      <c r="H2110" s="39">
        <v>52364.6015995856</v>
      </c>
      <c r="I2110" s="39">
        <f t="shared" si="578"/>
        <v>89.187027551401115</v>
      </c>
      <c r="J2110" s="39">
        <v>51250.864411059199</v>
      </c>
      <c r="K2110" s="40">
        <f t="shared" si="579"/>
        <v>1202.9242160778012</v>
      </c>
      <c r="L2110" s="39">
        <v>50668.1617069286</v>
      </c>
      <c r="M2110" s="39">
        <f t="shared" si="580"/>
        <v>1785.6269202084004</v>
      </c>
      <c r="N2110" s="39">
        <f t="shared" si="585"/>
        <v>582.70270413059916</v>
      </c>
      <c r="O2110" s="40">
        <f>'Estimates from MCMC'!$B$2-L2110</f>
        <v>18392.8382930714</v>
      </c>
      <c r="P2110" s="39">
        <v>51903.831978015398</v>
      </c>
      <c r="Q2110" s="40">
        <f t="shared" si="581"/>
        <v>1235.6702710867976</v>
      </c>
      <c r="R2110" s="39">
        <v>51934.447475960202</v>
      </c>
      <c r="S2110" s="39">
        <f t="shared" si="582"/>
        <v>30.615497944803792</v>
      </c>
      <c r="T2110" s="39">
        <f t="shared" si="586"/>
        <v>1266.2857690316014</v>
      </c>
      <c r="U2110" s="39">
        <v>58528.0702948662</v>
      </c>
      <c r="V2110" s="39">
        <f t="shared" si="583"/>
        <v>7859.9085879375998</v>
      </c>
      <c r="W2110" s="39">
        <v>60043.965947248602</v>
      </c>
      <c r="X2110" s="39">
        <f t="shared" si="584"/>
        <v>249.60988335080037</v>
      </c>
      <c r="Y2110" s="39">
        <f t="shared" si="587"/>
        <v>9375.8042403200016</v>
      </c>
      <c r="Z2110" s="39">
        <f t="shared" si="588"/>
        <v>9017.0340527513981</v>
      </c>
      <c r="AA2110" s="45">
        <f t="shared" si="589"/>
        <v>6.8846675475237151E-2</v>
      </c>
      <c r="AB2110" s="45">
        <f t="shared" si="590"/>
        <v>0.42733527380047892</v>
      </c>
      <c r="AC2110" s="45">
        <f t="shared" si="591"/>
        <v>1.3571036692299343E-2</v>
      </c>
      <c r="AD2110" s="45">
        <f t="shared" si="592"/>
        <v>0.50975298596801544</v>
      </c>
      <c r="AE2110" s="45">
        <f t="shared" si="593"/>
        <v>0.49024701403198462</v>
      </c>
      <c r="AF2110" s="43">
        <f>('Estimates from MCMC'!$B$2-'MCMC runs'!W2110)/'Estimates from MCMC'!$B$2</f>
        <v>0.13056622482662281</v>
      </c>
    </row>
    <row r="2111" spans="1:32" x14ac:dyDescent="0.3">
      <c r="A2111" s="38">
        <v>4725</v>
      </c>
      <c r="B2111" s="38">
        <v>2111723.4087720206</v>
      </c>
      <c r="C2111" s="39">
        <v>52434.438825802798</v>
      </c>
      <c r="D2111" s="39">
        <v>51384.298933951497</v>
      </c>
      <c r="E2111" s="39">
        <f t="shared" si="576"/>
        <v>1050.1398918513005</v>
      </c>
      <c r="F2111" s="39">
        <v>52367.384707917903</v>
      </c>
      <c r="G2111" s="40">
        <f t="shared" si="577"/>
        <v>67.054117884894367</v>
      </c>
      <c r="H2111" s="39">
        <v>52345.659208498699</v>
      </c>
      <c r="I2111" s="39">
        <f t="shared" si="578"/>
        <v>88.779617304098792</v>
      </c>
      <c r="J2111" s="39">
        <v>51229.383056084902</v>
      </c>
      <c r="K2111" s="40">
        <f t="shared" si="579"/>
        <v>1205.0557697178956</v>
      </c>
      <c r="L2111" s="39">
        <v>50649.419132102499</v>
      </c>
      <c r="M2111" s="39">
        <f t="shared" si="580"/>
        <v>1785.0196937002984</v>
      </c>
      <c r="N2111" s="39">
        <f t="shared" si="585"/>
        <v>579.96392398240278</v>
      </c>
      <c r="O2111" s="40">
        <f>'Estimates from MCMC'!$B$2-L2111</f>
        <v>18411.580867897501</v>
      </c>
      <c r="P2111" s="39">
        <v>51883.759489576601</v>
      </c>
      <c r="Q2111" s="40">
        <f t="shared" si="581"/>
        <v>1234.3403574741023</v>
      </c>
      <c r="R2111" s="39">
        <v>51914.117935167902</v>
      </c>
      <c r="S2111" s="39">
        <f t="shared" si="582"/>
        <v>30.358445591300551</v>
      </c>
      <c r="T2111" s="39">
        <f t="shared" si="586"/>
        <v>1264.6988030654029</v>
      </c>
      <c r="U2111" s="39">
        <v>58505.627327432798</v>
      </c>
      <c r="V2111" s="39">
        <f t="shared" si="583"/>
        <v>7856.2081953302986</v>
      </c>
      <c r="W2111" s="39">
        <v>60020.887227761297</v>
      </c>
      <c r="X2111" s="39">
        <f t="shared" si="584"/>
        <v>250.5610972630966</v>
      </c>
      <c r="Y2111" s="39">
        <f t="shared" si="587"/>
        <v>9371.4680956587981</v>
      </c>
      <c r="Z2111" s="39">
        <f t="shared" si="588"/>
        <v>9040.1127722387027</v>
      </c>
      <c r="AA2111" s="45">
        <f t="shared" si="589"/>
        <v>6.8690397209211745E-2</v>
      </c>
      <c r="AB2111" s="45">
        <f t="shared" si="590"/>
        <v>0.42669927431535287</v>
      </c>
      <c r="AC2111" s="45">
        <f t="shared" si="591"/>
        <v>1.3608885573751889E-2</v>
      </c>
      <c r="AD2111" s="45">
        <f t="shared" si="592"/>
        <v>0.50899855709831654</v>
      </c>
      <c r="AE2111" s="45">
        <f t="shared" si="593"/>
        <v>0.49100144290168346</v>
      </c>
      <c r="AF2111" s="43">
        <f>('Estimates from MCMC'!$B$2-'MCMC runs'!W2111)/'Estimates from MCMC'!$B$2</f>
        <v>0.13090040358869265</v>
      </c>
    </row>
    <row r="2112" spans="1:32" x14ac:dyDescent="0.3">
      <c r="A2112" s="38">
        <v>196</v>
      </c>
      <c r="B2112" s="38">
        <v>2097370.5790178296</v>
      </c>
      <c r="C2112" s="39">
        <v>52821.615330825698</v>
      </c>
      <c r="D2112" s="39">
        <v>51763.521942654297</v>
      </c>
      <c r="E2112" s="39">
        <f t="shared" si="576"/>
        <v>1058.0933881714009</v>
      </c>
      <c r="F2112" s="39">
        <v>52764.271914478202</v>
      </c>
      <c r="G2112" s="40">
        <f t="shared" si="577"/>
        <v>57.343416347495804</v>
      </c>
      <c r="H2112" s="39">
        <v>52731.433414003397</v>
      </c>
      <c r="I2112" s="39">
        <f t="shared" si="578"/>
        <v>90.181916822300991</v>
      </c>
      <c r="J2112" s="39">
        <v>51616.874292661698</v>
      </c>
      <c r="K2112" s="40">
        <f t="shared" si="579"/>
        <v>1204.7410381640002</v>
      </c>
      <c r="L2112" s="39">
        <v>51027.746345364903</v>
      </c>
      <c r="M2112" s="39">
        <f t="shared" si="580"/>
        <v>1793.8689854607946</v>
      </c>
      <c r="N2112" s="39">
        <f t="shared" si="585"/>
        <v>589.12794729679445</v>
      </c>
      <c r="O2112" s="40">
        <f>'Estimates from MCMC'!$B$2-L2112</f>
        <v>18033.253654635097</v>
      </c>
      <c r="P2112" s="39">
        <v>52269.8354387828</v>
      </c>
      <c r="Q2112" s="40">
        <f t="shared" si="581"/>
        <v>1242.0890934178969</v>
      </c>
      <c r="R2112" s="39">
        <v>52301.0578891361</v>
      </c>
      <c r="S2112" s="39">
        <f t="shared" si="582"/>
        <v>31.222450353299791</v>
      </c>
      <c r="T2112" s="39">
        <f t="shared" si="586"/>
        <v>1273.3115437711967</v>
      </c>
      <c r="U2112" s="39">
        <v>59054.958871701798</v>
      </c>
      <c r="V2112" s="39">
        <f t="shared" si="583"/>
        <v>8027.2125263368944</v>
      </c>
      <c r="W2112" s="39">
        <v>60579.042607325697</v>
      </c>
      <c r="X2112" s="39">
        <f t="shared" si="584"/>
        <v>250.77219185270224</v>
      </c>
      <c r="Y2112" s="39">
        <f t="shared" si="587"/>
        <v>9551.2962619607933</v>
      </c>
      <c r="Z2112" s="39">
        <f t="shared" si="588"/>
        <v>8481.9573926743033</v>
      </c>
      <c r="AA2112" s="45">
        <f t="shared" si="589"/>
        <v>7.0609085202099228E-2</v>
      </c>
      <c r="AB2112" s="45">
        <f t="shared" si="590"/>
        <v>0.44513389985359941</v>
      </c>
      <c r="AC2112" s="45">
        <f t="shared" si="591"/>
        <v>1.3906097959657221E-2</v>
      </c>
      <c r="AD2112" s="45">
        <f t="shared" si="592"/>
        <v>0.52964908301535585</v>
      </c>
      <c r="AE2112" s="45">
        <f t="shared" si="593"/>
        <v>0.47035091698464415</v>
      </c>
      <c r="AF2112" s="43">
        <f>('Estimates from MCMC'!$B$2-'MCMC runs'!W2112)/'Estimates from MCMC'!$B$2</f>
        <v>0.12281834020176804</v>
      </c>
    </row>
    <row r="2113" spans="1:32" x14ac:dyDescent="0.3">
      <c r="A2113" s="38">
        <v>1823</v>
      </c>
      <c r="B2113" s="38">
        <v>2026155.9313224831</v>
      </c>
      <c r="C2113" s="39">
        <v>52898.362287682801</v>
      </c>
      <c r="D2113" s="39">
        <v>51817.574746325103</v>
      </c>
      <c r="E2113" s="39">
        <f t="shared" si="576"/>
        <v>1080.7875413576985</v>
      </c>
      <c r="F2113" s="39">
        <v>52852.183788659197</v>
      </c>
      <c r="G2113" s="40">
        <f t="shared" si="577"/>
        <v>46.178499023604672</v>
      </c>
      <c r="H2113" s="39">
        <v>52807.433172702898</v>
      </c>
      <c r="I2113" s="39">
        <f t="shared" si="578"/>
        <v>90.929114979902806</v>
      </c>
      <c r="J2113" s="39">
        <v>51681.020832408001</v>
      </c>
      <c r="K2113" s="40">
        <f t="shared" si="579"/>
        <v>1217.3414552748</v>
      </c>
      <c r="L2113" s="39">
        <v>51087.480376282001</v>
      </c>
      <c r="M2113" s="39">
        <f t="shared" si="580"/>
        <v>1810.8819114008002</v>
      </c>
      <c r="N2113" s="39">
        <f t="shared" si="585"/>
        <v>593.54045612600021</v>
      </c>
      <c r="O2113" s="40">
        <f>'Estimates from MCMC'!$B$2-L2113</f>
        <v>17973.519623717999</v>
      </c>
      <c r="P2113" s="39">
        <v>52344.860539563997</v>
      </c>
      <c r="Q2113" s="40">
        <f t="shared" si="581"/>
        <v>1257.3801632819959</v>
      </c>
      <c r="R2113" s="39">
        <v>52376.197575489699</v>
      </c>
      <c r="S2113" s="39">
        <f t="shared" si="582"/>
        <v>31.337035925702367</v>
      </c>
      <c r="T2113" s="39">
        <f t="shared" si="586"/>
        <v>1288.7171992076983</v>
      </c>
      <c r="U2113" s="39">
        <v>58981.252660939303</v>
      </c>
      <c r="V2113" s="39">
        <f t="shared" si="583"/>
        <v>7893.7722846573015</v>
      </c>
      <c r="W2113" s="39">
        <v>60522.333565429799</v>
      </c>
      <c r="X2113" s="39">
        <f t="shared" si="584"/>
        <v>252.36370528279804</v>
      </c>
      <c r="Y2113" s="39">
        <f t="shared" si="587"/>
        <v>9434.8531891477978</v>
      </c>
      <c r="Z2113" s="39">
        <f t="shared" si="588"/>
        <v>8538.6664345702011</v>
      </c>
      <c r="AA2113" s="45">
        <f t="shared" si="589"/>
        <v>7.1700881418189061E-2</v>
      </c>
      <c r="AB2113" s="45">
        <f t="shared" si="590"/>
        <v>0.43918900971630603</v>
      </c>
      <c r="AC2113" s="45">
        <f t="shared" si="591"/>
        <v>1.4040861810381139E-2</v>
      </c>
      <c r="AD2113" s="45">
        <f t="shared" si="592"/>
        <v>0.52493075294487623</v>
      </c>
      <c r="AE2113" s="45">
        <f t="shared" si="593"/>
        <v>0.47506924705512377</v>
      </c>
      <c r="AF2113" s="43">
        <f>('Estimates from MCMC'!$B$2-'MCMC runs'!W2113)/'Estimates from MCMC'!$B$2</f>
        <v>0.12363948443506756</v>
      </c>
    </row>
    <row r="2114" spans="1:32" x14ac:dyDescent="0.3">
      <c r="A2114" s="38">
        <v>2642</v>
      </c>
      <c r="B2114" s="38">
        <v>1959798.7995105127</v>
      </c>
      <c r="C2114" s="39">
        <v>52799.085247078598</v>
      </c>
      <c r="D2114" s="39">
        <v>51740.517443832199</v>
      </c>
      <c r="E2114" s="39">
        <f t="shared" ref="E2114:E2177" si="594">$C2114-D2114</f>
        <v>1058.5678032463984</v>
      </c>
      <c r="F2114" s="39">
        <v>52735.4038933548</v>
      </c>
      <c r="G2114" s="40">
        <f t="shared" ref="G2114:G2177" si="595">$C2114-F2114</f>
        <v>63.681353723797656</v>
      </c>
      <c r="H2114" s="39">
        <v>52709.097322504698</v>
      </c>
      <c r="I2114" s="39">
        <f t="shared" ref="I2114:I2177" si="596">$C2114-H2114</f>
        <v>89.987924573899363</v>
      </c>
      <c r="J2114" s="39">
        <v>51587.741393049902</v>
      </c>
      <c r="K2114" s="40">
        <f t="shared" ref="K2114:K2177" si="597">$C2114-J2114</f>
        <v>1211.3438540286952</v>
      </c>
      <c r="L2114" s="39">
        <v>50999.9677955226</v>
      </c>
      <c r="M2114" s="39">
        <f t="shared" ref="M2114:M2177" si="598">$C2114-L2114</f>
        <v>1799.1174515559978</v>
      </c>
      <c r="N2114" s="39">
        <f t="shared" si="585"/>
        <v>587.77359752730263</v>
      </c>
      <c r="O2114" s="40">
        <f>'Estimates from MCMC'!$B$2-L2114</f>
        <v>18061.0322044774</v>
      </c>
      <c r="P2114" s="39">
        <v>52250.346576019103</v>
      </c>
      <c r="Q2114" s="40">
        <f t="shared" ref="Q2114:Q2177" si="599">P2114-L2114</f>
        <v>1250.3787804965032</v>
      </c>
      <c r="R2114" s="39">
        <v>52281.144071109702</v>
      </c>
      <c r="S2114" s="39">
        <f t="shared" ref="S2114:S2177" si="600">R2114-L2114-Q2114</f>
        <v>30.797495090599114</v>
      </c>
      <c r="T2114" s="39">
        <f t="shared" si="586"/>
        <v>1281.1762755871023</v>
      </c>
      <c r="U2114" s="39">
        <v>58759.403299024598</v>
      </c>
      <c r="V2114" s="39">
        <f t="shared" ref="V2114:V2177" si="601">U2114-L2114</f>
        <v>7759.435503501998</v>
      </c>
      <c r="W2114" s="39">
        <v>60288.705645194503</v>
      </c>
      <c r="X2114" s="39">
        <f t="shared" ref="X2114:X2177" si="602">W2114-V2114-S2114-Q2114-L2114</f>
        <v>248.12607058280264</v>
      </c>
      <c r="Y2114" s="39">
        <f t="shared" si="587"/>
        <v>9288.7378496719029</v>
      </c>
      <c r="Z2114" s="39">
        <f t="shared" si="588"/>
        <v>8772.2943548054973</v>
      </c>
      <c r="AA2114" s="45">
        <f t="shared" si="589"/>
        <v>7.0935938825771747E-2</v>
      </c>
      <c r="AB2114" s="45">
        <f t="shared" si="590"/>
        <v>0.42962303680397645</v>
      </c>
      <c r="AC2114" s="45">
        <f t="shared" si="591"/>
        <v>1.3738199886565244E-2</v>
      </c>
      <c r="AD2114" s="45">
        <f t="shared" si="592"/>
        <v>0.51429717551631349</v>
      </c>
      <c r="AE2114" s="45">
        <f t="shared" si="593"/>
        <v>0.48570282448368657</v>
      </c>
      <c r="AF2114" s="43">
        <f>('Estimates from MCMC'!$B$2-'MCMC runs'!W2114)/'Estimates from MCMC'!$B$2</f>
        <v>0.12702240562409314</v>
      </c>
    </row>
    <row r="2115" spans="1:32" x14ac:dyDescent="0.3">
      <c r="A2115" s="38">
        <v>3759</v>
      </c>
      <c r="B2115" s="38">
        <v>2079861.2021912781</v>
      </c>
      <c r="C2115" s="39">
        <v>52465.406163108302</v>
      </c>
      <c r="D2115" s="39">
        <v>51424.580534294</v>
      </c>
      <c r="E2115" s="39">
        <f t="shared" si="594"/>
        <v>1040.825628814302</v>
      </c>
      <c r="F2115" s="39">
        <v>52399.544811884298</v>
      </c>
      <c r="G2115" s="40">
        <f t="shared" si="595"/>
        <v>65.861351224004466</v>
      </c>
      <c r="H2115" s="39">
        <v>52377.562661487602</v>
      </c>
      <c r="I2115" s="39">
        <f t="shared" si="596"/>
        <v>87.843501620700408</v>
      </c>
      <c r="J2115" s="39">
        <v>51271.759469885998</v>
      </c>
      <c r="K2115" s="40">
        <f t="shared" si="597"/>
        <v>1193.6466932223047</v>
      </c>
      <c r="L2115" s="39">
        <v>50697.7199322425</v>
      </c>
      <c r="M2115" s="39">
        <f t="shared" si="598"/>
        <v>1767.6862308658019</v>
      </c>
      <c r="N2115" s="39">
        <f t="shared" ref="N2115:N2178" si="603">M2115-K2115</f>
        <v>574.03953764349717</v>
      </c>
      <c r="O2115" s="40">
        <f>'Estimates from MCMC'!$B$2-L2115</f>
        <v>18363.2800677575</v>
      </c>
      <c r="P2115" s="39">
        <v>51914.710009179602</v>
      </c>
      <c r="Q2115" s="40">
        <f t="shared" si="599"/>
        <v>1216.9900769371015</v>
      </c>
      <c r="R2115" s="39">
        <v>51944.902647489798</v>
      </c>
      <c r="S2115" s="39">
        <f t="shared" si="600"/>
        <v>30.192638310196344</v>
      </c>
      <c r="T2115" s="39">
        <f t="shared" ref="T2115:T2178" si="604">Q2115+S2115</f>
        <v>1247.1827152472979</v>
      </c>
      <c r="U2115" s="39">
        <v>58656.543928741703</v>
      </c>
      <c r="V2115" s="39">
        <f t="shared" si="601"/>
        <v>7958.8239964992026</v>
      </c>
      <c r="W2115" s="39">
        <v>60154.399519939099</v>
      </c>
      <c r="X2115" s="39">
        <f t="shared" si="602"/>
        <v>250.67287595009839</v>
      </c>
      <c r="Y2115" s="39">
        <f t="shared" ref="Y2115:Y2178" si="605">Q2115+S2115+V2115+X2115</f>
        <v>9456.6795876965989</v>
      </c>
      <c r="Z2115" s="39">
        <f t="shared" ref="Z2115:Z2178" si="606">O2115-Y2115</f>
        <v>8906.6004800609007</v>
      </c>
      <c r="AA2115" s="45">
        <f t="shared" ref="AA2115:AA2178" si="607">T2115/O2115</f>
        <v>6.7917208180967539E-2</v>
      </c>
      <c r="AB2115" s="45">
        <f t="shared" ref="AB2115:AB2178" si="608">V2115/O2115</f>
        <v>0.43340971586407462</v>
      </c>
      <c r="AC2115" s="45">
        <f t="shared" ref="AC2115:AC2178" si="609">X2115/O2115</f>
        <v>1.3650768001422212E-2</v>
      </c>
      <c r="AD2115" s="45">
        <f t="shared" ref="AD2115:AD2178" si="610">Y2115/O2115</f>
        <v>0.51497769204646437</v>
      </c>
      <c r="AE2115" s="45">
        <f t="shared" ref="AE2115:AE2178" si="611">Z2115/O2115</f>
        <v>0.48502230795353563</v>
      </c>
      <c r="AF2115" s="43">
        <f>('Estimates from MCMC'!$B$2-'MCMC runs'!W2115)/'Estimates from MCMC'!$B$2</f>
        <v>0.12896715193902347</v>
      </c>
    </row>
    <row r="2116" spans="1:32" x14ac:dyDescent="0.3">
      <c r="A2116" s="38">
        <v>4535</v>
      </c>
      <c r="B2116" s="38">
        <v>1962813.2336273699</v>
      </c>
      <c r="C2116" s="39">
        <v>52334.4030559323</v>
      </c>
      <c r="D2116" s="39">
        <v>51270.483969623201</v>
      </c>
      <c r="E2116" s="39">
        <f t="shared" si="594"/>
        <v>1063.9190863090989</v>
      </c>
      <c r="F2116" s="39">
        <v>52277.260855579298</v>
      </c>
      <c r="G2116" s="40">
        <f t="shared" si="595"/>
        <v>57.142200353002409</v>
      </c>
      <c r="H2116" s="39">
        <v>52244.398098199803</v>
      </c>
      <c r="I2116" s="39">
        <f t="shared" si="596"/>
        <v>90.004957732497132</v>
      </c>
      <c r="J2116" s="39">
        <v>51124.0068505811</v>
      </c>
      <c r="K2116" s="40">
        <f t="shared" si="597"/>
        <v>1210.3962053512005</v>
      </c>
      <c r="L2116" s="39">
        <v>50536.141609490303</v>
      </c>
      <c r="M2116" s="39">
        <f t="shared" si="598"/>
        <v>1798.2614464419967</v>
      </c>
      <c r="N2116" s="39">
        <f t="shared" si="603"/>
        <v>587.86524109079619</v>
      </c>
      <c r="O2116" s="40">
        <f>'Estimates from MCMC'!$B$2-L2116</f>
        <v>18524.858390509697</v>
      </c>
      <c r="P2116" s="39">
        <v>51783.969025331702</v>
      </c>
      <c r="Q2116" s="40">
        <f t="shared" si="599"/>
        <v>1247.8274158413988</v>
      </c>
      <c r="R2116" s="39">
        <v>51814.813413914097</v>
      </c>
      <c r="S2116" s="39">
        <f t="shared" si="600"/>
        <v>30.844388582394458</v>
      </c>
      <c r="T2116" s="39">
        <f t="shared" si="604"/>
        <v>1278.6718044237932</v>
      </c>
      <c r="U2116" s="39">
        <v>58324.2578339596</v>
      </c>
      <c r="V2116" s="39">
        <f t="shared" si="601"/>
        <v>7788.1162244692969</v>
      </c>
      <c r="W2116" s="39">
        <v>59852.6755855171</v>
      </c>
      <c r="X2116" s="39">
        <f t="shared" si="602"/>
        <v>249.74594713370607</v>
      </c>
      <c r="Y2116" s="39">
        <f t="shared" si="605"/>
        <v>9316.5339760267962</v>
      </c>
      <c r="Z2116" s="39">
        <f t="shared" si="606"/>
        <v>9208.3244144829005</v>
      </c>
      <c r="AA2116" s="45">
        <f t="shared" si="607"/>
        <v>6.9024646637993084E-2</v>
      </c>
      <c r="AB2116" s="45">
        <f t="shared" si="608"/>
        <v>0.42041434597195931</v>
      </c>
      <c r="AC2116" s="45">
        <f t="shared" si="609"/>
        <v>1.3481665655358055E-2</v>
      </c>
      <c r="AD2116" s="45">
        <f t="shared" si="610"/>
        <v>0.50292065826531041</v>
      </c>
      <c r="AE2116" s="45">
        <f t="shared" si="611"/>
        <v>0.49707934173468954</v>
      </c>
      <c r="AF2116" s="43">
        <f>('Estimates from MCMC'!$B$2-'MCMC runs'!W2116)/'Estimates from MCMC'!$B$2</f>
        <v>0.13333610017930381</v>
      </c>
    </row>
    <row r="2117" spans="1:32" x14ac:dyDescent="0.3">
      <c r="A2117" s="38">
        <v>458</v>
      </c>
      <c r="B2117" s="38">
        <v>1931547.8121375905</v>
      </c>
      <c r="C2117" s="39">
        <v>52439.774716759202</v>
      </c>
      <c r="D2117" s="39">
        <v>51366.248783411596</v>
      </c>
      <c r="E2117" s="39">
        <f t="shared" si="594"/>
        <v>1073.525933347606</v>
      </c>
      <c r="F2117" s="39">
        <v>52370.559639986597</v>
      </c>
      <c r="G2117" s="40">
        <f t="shared" si="595"/>
        <v>69.215076772605244</v>
      </c>
      <c r="H2117" s="39">
        <v>52348.658493263101</v>
      </c>
      <c r="I2117" s="39">
        <f t="shared" si="596"/>
        <v>91.116223496101156</v>
      </c>
      <c r="J2117" s="39">
        <v>51207.008722085098</v>
      </c>
      <c r="K2117" s="40">
        <f t="shared" si="597"/>
        <v>1232.7659946741041</v>
      </c>
      <c r="L2117" s="39">
        <v>50611.961464146698</v>
      </c>
      <c r="M2117" s="39">
        <f t="shared" si="598"/>
        <v>1827.8132526125046</v>
      </c>
      <c r="N2117" s="39">
        <f t="shared" si="603"/>
        <v>595.04725793840043</v>
      </c>
      <c r="O2117" s="40">
        <f>'Estimates from MCMC'!$B$2-L2117</f>
        <v>18449.038535853302</v>
      </c>
      <c r="P2117" s="39">
        <v>51881.3585625673</v>
      </c>
      <c r="Q2117" s="40">
        <f t="shared" si="599"/>
        <v>1269.3970984206026</v>
      </c>
      <c r="R2117" s="39">
        <v>51912.352148301201</v>
      </c>
      <c r="S2117" s="39">
        <f t="shared" si="600"/>
        <v>30.993585733900545</v>
      </c>
      <c r="T2117" s="39">
        <f t="shared" si="604"/>
        <v>1300.3906841545031</v>
      </c>
      <c r="U2117" s="39">
        <v>58501.2785401605</v>
      </c>
      <c r="V2117" s="39">
        <f t="shared" si="601"/>
        <v>7889.3170760138019</v>
      </c>
      <c r="W2117" s="39">
        <v>60059.2038366325</v>
      </c>
      <c r="X2117" s="39">
        <f t="shared" si="602"/>
        <v>257.53461231749679</v>
      </c>
      <c r="Y2117" s="39">
        <f t="shared" si="605"/>
        <v>9447.2423724858018</v>
      </c>
      <c r="Z2117" s="39">
        <f t="shared" si="606"/>
        <v>9001.7961633675004</v>
      </c>
      <c r="AA2117" s="45">
        <f t="shared" si="607"/>
        <v>7.0485553034504392E-2</v>
      </c>
      <c r="AB2117" s="45">
        <f t="shared" si="608"/>
        <v>0.42762754604701714</v>
      </c>
      <c r="AC2117" s="45">
        <f t="shared" si="609"/>
        <v>1.3959243015131214E-2</v>
      </c>
      <c r="AD2117" s="45">
        <f t="shared" si="610"/>
        <v>0.51207234209665276</v>
      </c>
      <c r="AE2117" s="45">
        <f t="shared" si="611"/>
        <v>0.48792765790334724</v>
      </c>
      <c r="AF2117" s="43">
        <f>('Estimates from MCMC'!$B$2-'MCMC runs'!W2117)/'Estimates from MCMC'!$B$2</f>
        <v>0.130345580912056</v>
      </c>
    </row>
    <row r="2118" spans="1:32" x14ac:dyDescent="0.3">
      <c r="A2118" s="38">
        <v>224</v>
      </c>
      <c r="B2118" s="38">
        <v>2128655.0772266341</v>
      </c>
      <c r="C2118" s="39">
        <v>52563.365963062599</v>
      </c>
      <c r="D2118" s="39">
        <v>51496.057758553303</v>
      </c>
      <c r="E2118" s="39">
        <f t="shared" si="594"/>
        <v>1067.308204509296</v>
      </c>
      <c r="F2118" s="39">
        <v>52512.015154826797</v>
      </c>
      <c r="G2118" s="40">
        <f t="shared" si="595"/>
        <v>51.350808235802106</v>
      </c>
      <c r="H2118" s="39">
        <v>52474.023372903401</v>
      </c>
      <c r="I2118" s="39">
        <f t="shared" si="596"/>
        <v>89.342590159198153</v>
      </c>
      <c r="J2118" s="39">
        <v>51355.954896475698</v>
      </c>
      <c r="K2118" s="40">
        <f t="shared" si="597"/>
        <v>1207.4110665869011</v>
      </c>
      <c r="L2118" s="39">
        <v>50772.394060270002</v>
      </c>
      <c r="M2118" s="39">
        <f t="shared" si="598"/>
        <v>1790.9719027925967</v>
      </c>
      <c r="N2118" s="39">
        <f t="shared" si="603"/>
        <v>583.56083620569552</v>
      </c>
      <c r="O2118" s="40">
        <f>'Estimates from MCMC'!$B$2-L2118</f>
        <v>18288.605939729998</v>
      </c>
      <c r="P2118" s="39">
        <v>52015.441726757403</v>
      </c>
      <c r="Q2118" s="40">
        <f t="shared" si="599"/>
        <v>1243.0476664874004</v>
      </c>
      <c r="R2118" s="39">
        <v>52045.964053142903</v>
      </c>
      <c r="S2118" s="39">
        <f t="shared" si="600"/>
        <v>30.522326385500492</v>
      </c>
      <c r="T2118" s="39">
        <f t="shared" si="604"/>
        <v>1273.5699928729009</v>
      </c>
      <c r="U2118" s="39">
        <v>58529.4986978948</v>
      </c>
      <c r="V2118" s="39">
        <f t="shared" si="601"/>
        <v>7757.1046376247978</v>
      </c>
      <c r="W2118" s="39">
        <v>60050.573525142303</v>
      </c>
      <c r="X2118" s="39">
        <f t="shared" si="602"/>
        <v>247.50483437460207</v>
      </c>
      <c r="Y2118" s="39">
        <f t="shared" si="605"/>
        <v>9278.1794648723007</v>
      </c>
      <c r="Z2118" s="39">
        <f t="shared" si="606"/>
        <v>9010.426474857697</v>
      </c>
      <c r="AA2118" s="45">
        <f t="shared" si="607"/>
        <v>6.9637346721228718E-2</v>
      </c>
      <c r="AB2118" s="45">
        <f t="shared" si="608"/>
        <v>0.42414958598748831</v>
      </c>
      <c r="AC2118" s="45">
        <f t="shared" si="609"/>
        <v>1.3533280513028326E-2</v>
      </c>
      <c r="AD2118" s="45">
        <f t="shared" si="610"/>
        <v>0.50732021322174536</v>
      </c>
      <c r="AE2118" s="45">
        <f t="shared" si="611"/>
        <v>0.49267978677825464</v>
      </c>
      <c r="AF2118" s="43">
        <f>('Estimates from MCMC'!$B$2-'MCMC runs'!W2118)/'Estimates from MCMC'!$B$2</f>
        <v>0.13047054741254394</v>
      </c>
    </row>
    <row r="2119" spans="1:32" x14ac:dyDescent="0.3">
      <c r="A2119" s="38">
        <v>3356</v>
      </c>
      <c r="B2119" s="38">
        <v>2071704.5913651253</v>
      </c>
      <c r="C2119" s="39">
        <v>53052.977302342697</v>
      </c>
      <c r="D2119" s="39">
        <v>51993.576815349399</v>
      </c>
      <c r="E2119" s="39">
        <f t="shared" si="594"/>
        <v>1059.4004869932978</v>
      </c>
      <c r="F2119" s="39">
        <v>52994.490976814297</v>
      </c>
      <c r="G2119" s="40">
        <f t="shared" si="595"/>
        <v>58.486325528399902</v>
      </c>
      <c r="H2119" s="39">
        <v>52963.4852027823</v>
      </c>
      <c r="I2119" s="39">
        <f t="shared" si="596"/>
        <v>89.492099560397037</v>
      </c>
      <c r="J2119" s="39">
        <v>51846.381542991498</v>
      </c>
      <c r="K2119" s="40">
        <f t="shared" si="597"/>
        <v>1206.5957593511994</v>
      </c>
      <c r="L2119" s="39">
        <v>51261.6455972146</v>
      </c>
      <c r="M2119" s="39">
        <f t="shared" si="598"/>
        <v>1791.3317051280974</v>
      </c>
      <c r="N2119" s="39">
        <f t="shared" si="603"/>
        <v>584.73594577689801</v>
      </c>
      <c r="O2119" s="40">
        <f>'Estimates from MCMC'!$B$2-L2119</f>
        <v>17799.3544027854</v>
      </c>
      <c r="P2119" s="39">
        <v>52505.750391339403</v>
      </c>
      <c r="Q2119" s="40">
        <f t="shared" si="599"/>
        <v>1244.1047941248034</v>
      </c>
      <c r="R2119" s="39">
        <v>52536.337169622297</v>
      </c>
      <c r="S2119" s="39">
        <f t="shared" si="600"/>
        <v>30.586778282893647</v>
      </c>
      <c r="T2119" s="39">
        <f t="shared" si="604"/>
        <v>1274.6915724076971</v>
      </c>
      <c r="U2119" s="39">
        <v>59022.686695983299</v>
      </c>
      <c r="V2119" s="39">
        <f t="shared" si="601"/>
        <v>7761.0410987686992</v>
      </c>
      <c r="W2119" s="39">
        <v>60544.113467387499</v>
      </c>
      <c r="X2119" s="39">
        <f t="shared" si="602"/>
        <v>246.73519899650273</v>
      </c>
      <c r="Y2119" s="39">
        <f t="shared" si="605"/>
        <v>9282.467870172899</v>
      </c>
      <c r="Z2119" s="39">
        <f t="shared" si="606"/>
        <v>8516.8865326125015</v>
      </c>
      <c r="AA2119" s="45">
        <f t="shared" si="607"/>
        <v>7.1614483512290883E-2</v>
      </c>
      <c r="AB2119" s="45">
        <f t="shared" si="608"/>
        <v>0.4360293594443056</v>
      </c>
      <c r="AC2119" s="45">
        <f t="shared" si="609"/>
        <v>1.3862030802526827E-2</v>
      </c>
      <c r="AD2119" s="45">
        <f t="shared" si="610"/>
        <v>0.52150587375912327</v>
      </c>
      <c r="AE2119" s="45">
        <f t="shared" si="611"/>
        <v>0.47849412624087667</v>
      </c>
      <c r="AF2119" s="43">
        <f>('Estimates from MCMC'!$B$2-'MCMC runs'!W2119)/'Estimates from MCMC'!$B$2</f>
        <v>0.12332411248914006</v>
      </c>
    </row>
    <row r="2120" spans="1:32" x14ac:dyDescent="0.3">
      <c r="A2120" s="38">
        <v>3695</v>
      </c>
      <c r="B2120" s="38">
        <v>2009408.1412868276</v>
      </c>
      <c r="C2120" s="39">
        <v>52451.1097269456</v>
      </c>
      <c r="D2120" s="39">
        <v>51411.196101109701</v>
      </c>
      <c r="E2120" s="39">
        <f t="shared" si="594"/>
        <v>1039.9136258358994</v>
      </c>
      <c r="F2120" s="39">
        <v>52391.467066266698</v>
      </c>
      <c r="G2120" s="40">
        <f t="shared" si="595"/>
        <v>59.642660678902757</v>
      </c>
      <c r="H2120" s="39">
        <v>52362.468768076898</v>
      </c>
      <c r="I2120" s="39">
        <f t="shared" si="596"/>
        <v>88.640958868702</v>
      </c>
      <c r="J2120" s="39">
        <v>51263.534968899898</v>
      </c>
      <c r="K2120" s="40">
        <f t="shared" si="597"/>
        <v>1187.5747580457028</v>
      </c>
      <c r="L2120" s="39">
        <v>50684.310569587702</v>
      </c>
      <c r="M2120" s="39">
        <f t="shared" si="598"/>
        <v>1766.7991573578984</v>
      </c>
      <c r="N2120" s="39">
        <f t="shared" si="603"/>
        <v>579.2243993121956</v>
      </c>
      <c r="O2120" s="40">
        <f>'Estimates from MCMC'!$B$2-L2120</f>
        <v>18376.689430412298</v>
      </c>
      <c r="P2120" s="39">
        <v>51905.418655799898</v>
      </c>
      <c r="Q2120" s="40">
        <f t="shared" si="599"/>
        <v>1221.1080862121962</v>
      </c>
      <c r="R2120" s="39">
        <v>51936.161608341601</v>
      </c>
      <c r="S2120" s="39">
        <f t="shared" si="600"/>
        <v>30.742952541702834</v>
      </c>
      <c r="T2120" s="39">
        <f t="shared" si="604"/>
        <v>1251.851038753899</v>
      </c>
      <c r="U2120" s="39">
        <v>58540.206276493598</v>
      </c>
      <c r="V2120" s="39">
        <f t="shared" si="601"/>
        <v>7855.8957069058961</v>
      </c>
      <c r="W2120" s="39">
        <v>60037.074355849101</v>
      </c>
      <c r="X2120" s="39">
        <f t="shared" si="602"/>
        <v>245.01704060160409</v>
      </c>
      <c r="Y2120" s="39">
        <f t="shared" si="605"/>
        <v>9352.7637862613992</v>
      </c>
      <c r="Z2120" s="39">
        <f t="shared" si="606"/>
        <v>9023.9256441508987</v>
      </c>
      <c r="AA2120" s="45">
        <f t="shared" si="607"/>
        <v>6.8121684457602139E-2</v>
      </c>
      <c r="AB2120" s="45">
        <f t="shared" si="608"/>
        <v>0.42749243473119097</v>
      </c>
      <c r="AC2120" s="45">
        <f t="shared" si="609"/>
        <v>1.3333034849906963E-2</v>
      </c>
      <c r="AD2120" s="45">
        <f t="shared" si="610"/>
        <v>0.50894715403870006</v>
      </c>
      <c r="AE2120" s="45">
        <f t="shared" si="611"/>
        <v>0.49105284596129994</v>
      </c>
      <c r="AF2120" s="43">
        <f>('Estimates from MCMC'!$B$2-'MCMC runs'!W2120)/'Estimates from MCMC'!$B$2</f>
        <v>0.13066601474277667</v>
      </c>
    </row>
    <row r="2121" spans="1:32" x14ac:dyDescent="0.3">
      <c r="A2121" s="38">
        <v>1452</v>
      </c>
      <c r="B2121" s="38">
        <v>1936547.1721514505</v>
      </c>
      <c r="C2121" s="39">
        <v>52110.734838764001</v>
      </c>
      <c r="D2121" s="39">
        <v>51041.642105472398</v>
      </c>
      <c r="E2121" s="39">
        <f t="shared" si="594"/>
        <v>1069.0927332916035</v>
      </c>
      <c r="F2121" s="39">
        <v>52040.661587982097</v>
      </c>
      <c r="G2121" s="40">
        <f t="shared" si="595"/>
        <v>70.07325078190479</v>
      </c>
      <c r="H2121" s="39">
        <v>52018.668731926802</v>
      </c>
      <c r="I2121" s="39">
        <f t="shared" si="596"/>
        <v>92.066106837199186</v>
      </c>
      <c r="J2121" s="39">
        <v>50880.542602763402</v>
      </c>
      <c r="K2121" s="40">
        <f t="shared" si="597"/>
        <v>1230.1922360005992</v>
      </c>
      <c r="L2121" s="39">
        <v>50279.393777157398</v>
      </c>
      <c r="M2121" s="39">
        <f t="shared" si="598"/>
        <v>1831.341061606603</v>
      </c>
      <c r="N2121" s="39">
        <f t="shared" si="603"/>
        <v>601.14882560600381</v>
      </c>
      <c r="O2121" s="40">
        <f>'Estimates from MCMC'!$B$2-L2121</f>
        <v>18781.606222842602</v>
      </c>
      <c r="P2121" s="39">
        <v>51554.658076577703</v>
      </c>
      <c r="Q2121" s="40">
        <f t="shared" si="599"/>
        <v>1275.2642994203052</v>
      </c>
      <c r="R2121" s="39">
        <v>51586.187193810001</v>
      </c>
      <c r="S2121" s="39">
        <f t="shared" si="600"/>
        <v>31.529117232297722</v>
      </c>
      <c r="T2121" s="39">
        <f t="shared" si="604"/>
        <v>1306.7934166526029</v>
      </c>
      <c r="U2121" s="39">
        <v>58067.185929057603</v>
      </c>
      <c r="V2121" s="39">
        <f t="shared" si="601"/>
        <v>7787.7921519002048</v>
      </c>
      <c r="W2121" s="39">
        <v>59628.594802187799</v>
      </c>
      <c r="X2121" s="39">
        <f t="shared" si="602"/>
        <v>254.6154564775934</v>
      </c>
      <c r="Y2121" s="39">
        <f t="shared" si="605"/>
        <v>9349.2010250304011</v>
      </c>
      <c r="Z2121" s="39">
        <f t="shared" si="606"/>
        <v>9432.4051978122006</v>
      </c>
      <c r="AA2121" s="45">
        <f t="shared" si="607"/>
        <v>6.9578363061581605E-2</v>
      </c>
      <c r="AB2121" s="45">
        <f t="shared" si="608"/>
        <v>0.41464995376319419</v>
      </c>
      <c r="AC2121" s="45">
        <f t="shared" si="609"/>
        <v>1.3556639057202918E-2</v>
      </c>
      <c r="AD2121" s="45">
        <f t="shared" si="610"/>
        <v>0.49778495588197869</v>
      </c>
      <c r="AE2121" s="45">
        <f t="shared" si="611"/>
        <v>0.50221504411802131</v>
      </c>
      <c r="AF2121" s="43">
        <f>('Estimates from MCMC'!$B$2-'MCMC runs'!W2121)/'Estimates from MCMC'!$B$2</f>
        <v>0.13658077927936463</v>
      </c>
    </row>
    <row r="2122" spans="1:32" x14ac:dyDescent="0.3">
      <c r="A2122" s="38">
        <v>799</v>
      </c>
      <c r="B2122" s="38">
        <v>2071398.2770430325</v>
      </c>
      <c r="C2122" s="39">
        <v>52827.433969147802</v>
      </c>
      <c r="D2122" s="39">
        <v>51768.968181705401</v>
      </c>
      <c r="E2122" s="39">
        <f t="shared" si="594"/>
        <v>1058.4657874424011</v>
      </c>
      <c r="F2122" s="39">
        <v>52774.780383367397</v>
      </c>
      <c r="G2122" s="40">
        <f t="shared" si="595"/>
        <v>52.653585780404683</v>
      </c>
      <c r="H2122" s="39">
        <v>52738.407150264902</v>
      </c>
      <c r="I2122" s="39">
        <f t="shared" si="596"/>
        <v>89.026818882899533</v>
      </c>
      <c r="J2122" s="39">
        <v>51627.948485597502</v>
      </c>
      <c r="K2122" s="40">
        <f t="shared" si="597"/>
        <v>1199.4854835502993</v>
      </c>
      <c r="L2122" s="39">
        <v>51046.445631955998</v>
      </c>
      <c r="M2122" s="39">
        <f t="shared" si="598"/>
        <v>1780.988337191804</v>
      </c>
      <c r="N2122" s="39">
        <f t="shared" si="603"/>
        <v>581.50285364150477</v>
      </c>
      <c r="O2122" s="40">
        <f>'Estimates from MCMC'!$B$2-L2122</f>
        <v>18014.554368044002</v>
      </c>
      <c r="P2122" s="39">
        <v>52279.382467286203</v>
      </c>
      <c r="Q2122" s="40">
        <f t="shared" si="599"/>
        <v>1232.9368353302052</v>
      </c>
      <c r="R2122" s="39">
        <v>52309.9946799233</v>
      </c>
      <c r="S2122" s="39">
        <f t="shared" si="600"/>
        <v>30.6122126370974</v>
      </c>
      <c r="T2122" s="39">
        <f t="shared" si="604"/>
        <v>1263.5490479673026</v>
      </c>
      <c r="U2122" s="39">
        <v>58911.352724554599</v>
      </c>
      <c r="V2122" s="39">
        <f t="shared" si="601"/>
        <v>7864.9070925986016</v>
      </c>
      <c r="W2122" s="39">
        <v>60422.408138668899</v>
      </c>
      <c r="X2122" s="39">
        <f t="shared" si="602"/>
        <v>247.50636614699761</v>
      </c>
      <c r="Y2122" s="39">
        <f t="shared" si="605"/>
        <v>9375.9625067129018</v>
      </c>
      <c r="Z2122" s="39">
        <f t="shared" si="606"/>
        <v>8638.5918613311005</v>
      </c>
      <c r="AA2122" s="45">
        <f t="shared" si="607"/>
        <v>7.0140455442445515E-2</v>
      </c>
      <c r="AB2122" s="45">
        <f t="shared" si="608"/>
        <v>0.43658626974143483</v>
      </c>
      <c r="AC2122" s="45">
        <f t="shared" si="609"/>
        <v>1.3739244451478016E-2</v>
      </c>
      <c r="AD2122" s="45">
        <f t="shared" si="610"/>
        <v>0.52046596963535829</v>
      </c>
      <c r="AE2122" s="45">
        <f t="shared" si="611"/>
        <v>0.47953403036464165</v>
      </c>
      <c r="AF2122" s="43">
        <f>('Estimates from MCMC'!$B$2-'MCMC runs'!W2122)/'Estimates from MCMC'!$B$2</f>
        <v>0.12508639986868278</v>
      </c>
    </row>
    <row r="2123" spans="1:32" x14ac:dyDescent="0.3">
      <c r="A2123" s="38">
        <v>94</v>
      </c>
      <c r="B2123" s="38">
        <v>2127938.2613379895</v>
      </c>
      <c r="C2123" s="39">
        <v>52029.443319874998</v>
      </c>
      <c r="D2123" s="39">
        <v>50975.906277397102</v>
      </c>
      <c r="E2123" s="39">
        <f t="shared" si="594"/>
        <v>1053.5370424778957</v>
      </c>
      <c r="F2123" s="39">
        <v>51950.306458655999</v>
      </c>
      <c r="G2123" s="40">
        <f t="shared" si="595"/>
        <v>79.136861218998092</v>
      </c>
      <c r="H2123" s="39">
        <v>51938.225858104102</v>
      </c>
      <c r="I2123" s="39">
        <f t="shared" si="596"/>
        <v>91.21746177089517</v>
      </c>
      <c r="J2123" s="39">
        <v>50806.855561543001</v>
      </c>
      <c r="K2123" s="40">
        <f t="shared" si="597"/>
        <v>1222.5877583319962</v>
      </c>
      <c r="L2123" s="39">
        <v>50211.140867179798</v>
      </c>
      <c r="M2123" s="39">
        <f t="shared" si="598"/>
        <v>1818.3024526951995</v>
      </c>
      <c r="N2123" s="39">
        <f t="shared" si="603"/>
        <v>595.71469436320331</v>
      </c>
      <c r="O2123" s="40">
        <f>'Estimates from MCMC'!$B$2-L2123</f>
        <v>18849.859132820202</v>
      </c>
      <c r="P2123" s="39">
        <v>51473.0529557634</v>
      </c>
      <c r="Q2123" s="40">
        <f t="shared" si="599"/>
        <v>1261.9120885836019</v>
      </c>
      <c r="R2123" s="39">
        <v>51504.371476716202</v>
      </c>
      <c r="S2123" s="39">
        <f t="shared" si="600"/>
        <v>31.318520952801919</v>
      </c>
      <c r="T2123" s="39">
        <f t="shared" si="604"/>
        <v>1293.2306095364038</v>
      </c>
      <c r="U2123" s="39">
        <v>58052.2720578347</v>
      </c>
      <c r="V2123" s="39">
        <f t="shared" si="601"/>
        <v>7841.1311906549017</v>
      </c>
      <c r="W2123" s="39">
        <v>59600.580074188598</v>
      </c>
      <c r="X2123" s="39">
        <f t="shared" si="602"/>
        <v>255.07740681749419</v>
      </c>
      <c r="Y2123" s="39">
        <f t="shared" si="605"/>
        <v>9389.4392070087997</v>
      </c>
      <c r="Z2123" s="39">
        <f t="shared" si="606"/>
        <v>9460.4199258114022</v>
      </c>
      <c r="AA2123" s="45">
        <f t="shared" si="607"/>
        <v>6.8606911087452691E-2</v>
      </c>
      <c r="AB2123" s="45">
        <f t="shared" si="608"/>
        <v>0.41597823810801915</v>
      </c>
      <c r="AC2123" s="45">
        <f t="shared" si="609"/>
        <v>1.3532059047240797E-2</v>
      </c>
      <c r="AD2123" s="45">
        <f t="shared" si="610"/>
        <v>0.49811720824271266</v>
      </c>
      <c r="AE2123" s="45">
        <f t="shared" si="611"/>
        <v>0.50188279175728734</v>
      </c>
      <c r="AF2123" s="43">
        <f>('Estimates from MCMC'!$B$2-'MCMC runs'!W2123)/'Estimates from MCMC'!$B$2</f>
        <v>0.13698643121025472</v>
      </c>
    </row>
    <row r="2124" spans="1:32" x14ac:dyDescent="0.3">
      <c r="A2124" s="38">
        <v>205</v>
      </c>
      <c r="B2124" s="38">
        <v>2127938.2613379895</v>
      </c>
      <c r="C2124" s="39">
        <v>52029.443319874998</v>
      </c>
      <c r="D2124" s="39">
        <v>50975.906277397102</v>
      </c>
      <c r="E2124" s="39">
        <f t="shared" si="594"/>
        <v>1053.5370424778957</v>
      </c>
      <c r="F2124" s="39">
        <v>51950.306458655999</v>
      </c>
      <c r="G2124" s="40">
        <f t="shared" si="595"/>
        <v>79.136861218998092</v>
      </c>
      <c r="H2124" s="39">
        <v>51938.225858104102</v>
      </c>
      <c r="I2124" s="39">
        <f t="shared" si="596"/>
        <v>91.21746177089517</v>
      </c>
      <c r="J2124" s="39">
        <v>50806.855561543001</v>
      </c>
      <c r="K2124" s="40">
        <f t="shared" si="597"/>
        <v>1222.5877583319962</v>
      </c>
      <c r="L2124" s="39">
        <v>50211.140867179798</v>
      </c>
      <c r="M2124" s="39">
        <f t="shared" si="598"/>
        <v>1818.3024526951995</v>
      </c>
      <c r="N2124" s="39">
        <f t="shared" si="603"/>
        <v>595.71469436320331</v>
      </c>
      <c r="O2124" s="40">
        <f>'Estimates from MCMC'!$B$2-L2124</f>
        <v>18849.859132820202</v>
      </c>
      <c r="P2124" s="39">
        <v>51473.0529557634</v>
      </c>
      <c r="Q2124" s="40">
        <f t="shared" si="599"/>
        <v>1261.9120885836019</v>
      </c>
      <c r="R2124" s="39">
        <v>51504.371476716202</v>
      </c>
      <c r="S2124" s="39">
        <f t="shared" si="600"/>
        <v>31.318520952801919</v>
      </c>
      <c r="T2124" s="39">
        <f t="shared" si="604"/>
        <v>1293.2306095364038</v>
      </c>
      <c r="U2124" s="39">
        <v>58052.2720578347</v>
      </c>
      <c r="V2124" s="39">
        <f t="shared" si="601"/>
        <v>7841.1311906549017</v>
      </c>
      <c r="W2124" s="39">
        <v>59600.580074188598</v>
      </c>
      <c r="X2124" s="39">
        <f t="shared" si="602"/>
        <v>255.07740681749419</v>
      </c>
      <c r="Y2124" s="39">
        <f t="shared" si="605"/>
        <v>9389.4392070087997</v>
      </c>
      <c r="Z2124" s="39">
        <f t="shared" si="606"/>
        <v>9460.4199258114022</v>
      </c>
      <c r="AA2124" s="45">
        <f t="shared" si="607"/>
        <v>6.8606911087452691E-2</v>
      </c>
      <c r="AB2124" s="45">
        <f t="shared" si="608"/>
        <v>0.41597823810801915</v>
      </c>
      <c r="AC2124" s="45">
        <f t="shared" si="609"/>
        <v>1.3532059047240797E-2</v>
      </c>
      <c r="AD2124" s="45">
        <f t="shared" si="610"/>
        <v>0.49811720824271266</v>
      </c>
      <c r="AE2124" s="45">
        <f t="shared" si="611"/>
        <v>0.50188279175728734</v>
      </c>
      <c r="AF2124" s="43">
        <f>('Estimates from MCMC'!$B$2-'MCMC runs'!W2124)/'Estimates from MCMC'!$B$2</f>
        <v>0.13698643121025472</v>
      </c>
    </row>
    <row r="2125" spans="1:32" x14ac:dyDescent="0.3">
      <c r="A2125" s="38">
        <v>2499</v>
      </c>
      <c r="B2125" s="38">
        <v>2105226.4357871213</v>
      </c>
      <c r="C2125" s="39">
        <v>51668.265818567401</v>
      </c>
      <c r="D2125" s="39">
        <v>50621.105987692703</v>
      </c>
      <c r="E2125" s="39">
        <f t="shared" si="594"/>
        <v>1047.1598308746979</v>
      </c>
      <c r="F2125" s="39">
        <v>51597.057567134201</v>
      </c>
      <c r="G2125" s="40">
        <f t="shared" si="595"/>
        <v>71.208251433199621</v>
      </c>
      <c r="H2125" s="39">
        <v>51578.841400066201</v>
      </c>
      <c r="I2125" s="39">
        <f t="shared" si="596"/>
        <v>89.424418501199398</v>
      </c>
      <c r="J2125" s="39">
        <v>50461.307586395902</v>
      </c>
      <c r="K2125" s="40">
        <f t="shared" si="597"/>
        <v>1206.9582321714988</v>
      </c>
      <c r="L2125" s="39">
        <v>49877.1429706618</v>
      </c>
      <c r="M2125" s="39">
        <f t="shared" si="598"/>
        <v>1791.1228479056008</v>
      </c>
      <c r="N2125" s="39">
        <f t="shared" si="603"/>
        <v>584.16461573410197</v>
      </c>
      <c r="O2125" s="40">
        <f>'Estimates from MCMC'!$B$2-L2125</f>
        <v>19183.8570293382</v>
      </c>
      <c r="P2125" s="39">
        <v>51116.498968214</v>
      </c>
      <c r="Q2125" s="40">
        <f t="shared" si="599"/>
        <v>1239.3559975522003</v>
      </c>
      <c r="R2125" s="39">
        <v>51147.1100553742</v>
      </c>
      <c r="S2125" s="39">
        <f t="shared" si="600"/>
        <v>30.611087160199531</v>
      </c>
      <c r="T2125" s="39">
        <f t="shared" si="604"/>
        <v>1269.9670847123998</v>
      </c>
      <c r="U2125" s="39">
        <v>57671.613679914801</v>
      </c>
      <c r="V2125" s="39">
        <f t="shared" si="601"/>
        <v>7794.4707092530007</v>
      </c>
      <c r="W2125" s="39">
        <v>59192.729623898798</v>
      </c>
      <c r="X2125" s="39">
        <f t="shared" si="602"/>
        <v>251.14885927159776</v>
      </c>
      <c r="Y2125" s="39">
        <f t="shared" si="605"/>
        <v>9315.5866532369982</v>
      </c>
      <c r="Z2125" s="39">
        <f t="shared" si="606"/>
        <v>9868.2703761012017</v>
      </c>
      <c r="AA2125" s="45">
        <f t="shared" si="607"/>
        <v>6.6199778426737521E-2</v>
      </c>
      <c r="AB2125" s="45">
        <f t="shared" si="608"/>
        <v>0.40630362795827679</v>
      </c>
      <c r="AC2125" s="45">
        <f t="shared" si="609"/>
        <v>1.3091676970252203E-2</v>
      </c>
      <c r="AD2125" s="45">
        <f t="shared" si="610"/>
        <v>0.48559508335526647</v>
      </c>
      <c r="AE2125" s="45">
        <f t="shared" si="611"/>
        <v>0.51440491664473353</v>
      </c>
      <c r="AF2125" s="43">
        <f>('Estimates from MCMC'!$B$2-'MCMC runs'!W2125)/'Estimates from MCMC'!$B$2</f>
        <v>0.14289208635990214</v>
      </c>
    </row>
    <row r="2126" spans="1:32" x14ac:dyDescent="0.3">
      <c r="A2126" s="38">
        <v>2074</v>
      </c>
      <c r="B2126" s="38">
        <v>2043590.7784799261</v>
      </c>
      <c r="C2126" s="39">
        <v>53003.248119639298</v>
      </c>
      <c r="D2126" s="39">
        <v>51958.179057804002</v>
      </c>
      <c r="E2126" s="39">
        <f t="shared" si="594"/>
        <v>1045.0690618352965</v>
      </c>
      <c r="F2126" s="39">
        <v>52953.984493356198</v>
      </c>
      <c r="G2126" s="40">
        <f t="shared" si="595"/>
        <v>49.263626283100166</v>
      </c>
      <c r="H2126" s="39">
        <v>52915.447237812899</v>
      </c>
      <c r="I2126" s="39">
        <f t="shared" si="596"/>
        <v>87.800881826398836</v>
      </c>
      <c r="J2126" s="39">
        <v>51821.614466094099</v>
      </c>
      <c r="K2126" s="40">
        <f t="shared" si="597"/>
        <v>1181.6336535451992</v>
      </c>
      <c r="L2126" s="39">
        <v>51247.590178134502</v>
      </c>
      <c r="M2126" s="39">
        <f t="shared" si="598"/>
        <v>1755.6579415047963</v>
      </c>
      <c r="N2126" s="39">
        <f t="shared" si="603"/>
        <v>574.02428795959713</v>
      </c>
      <c r="O2126" s="40">
        <f>'Estimates from MCMC'!$B$2-L2126</f>
        <v>17813.409821865498</v>
      </c>
      <c r="P2126" s="39">
        <v>52461.364772174398</v>
      </c>
      <c r="Q2126" s="40">
        <f t="shared" si="599"/>
        <v>1213.7745940398963</v>
      </c>
      <c r="R2126" s="39">
        <v>52491.5828932187</v>
      </c>
      <c r="S2126" s="39">
        <f t="shared" si="600"/>
        <v>30.21812104430137</v>
      </c>
      <c r="T2126" s="39">
        <f t="shared" si="604"/>
        <v>1243.9927150841977</v>
      </c>
      <c r="U2126" s="39">
        <v>59086.866764640501</v>
      </c>
      <c r="V2126" s="39">
        <f t="shared" si="601"/>
        <v>7839.2765865059991</v>
      </c>
      <c r="W2126" s="39">
        <v>60572.4750084794</v>
      </c>
      <c r="X2126" s="39">
        <f t="shared" si="602"/>
        <v>241.61552875470079</v>
      </c>
      <c r="Y2126" s="39">
        <f t="shared" si="605"/>
        <v>9324.8848303448976</v>
      </c>
      <c r="Z2126" s="39">
        <f t="shared" si="606"/>
        <v>8488.5249915206005</v>
      </c>
      <c r="AA2126" s="45">
        <f t="shared" si="607"/>
        <v>6.9834620520391827E-2</v>
      </c>
      <c r="AB2126" s="45">
        <f t="shared" si="608"/>
        <v>0.44007726004728698</v>
      </c>
      <c r="AC2126" s="45">
        <f t="shared" si="609"/>
        <v>1.3563687759438623E-2</v>
      </c>
      <c r="AD2126" s="45">
        <f t="shared" si="610"/>
        <v>0.5234755683271175</v>
      </c>
      <c r="AE2126" s="45">
        <f t="shared" si="611"/>
        <v>0.47652443167288255</v>
      </c>
      <c r="AF2126" s="43">
        <f>('Estimates from MCMC'!$B$2-'MCMC runs'!W2126)/'Estimates from MCMC'!$B$2</f>
        <v>0.12291343872113929</v>
      </c>
    </row>
    <row r="2127" spans="1:32" x14ac:dyDescent="0.3">
      <c r="A2127" s="38">
        <v>1527</v>
      </c>
      <c r="B2127" s="38">
        <v>2081878.8086580224</v>
      </c>
      <c r="C2127" s="39">
        <v>53373.8221280738</v>
      </c>
      <c r="D2127" s="39">
        <v>52312.850942681398</v>
      </c>
      <c r="E2127" s="39">
        <f t="shared" si="594"/>
        <v>1060.9711853924018</v>
      </c>
      <c r="F2127" s="39">
        <v>53327.333557182799</v>
      </c>
      <c r="G2127" s="40">
        <f t="shared" si="595"/>
        <v>46.488570891000563</v>
      </c>
      <c r="H2127" s="39">
        <v>53284.967558794699</v>
      </c>
      <c r="I2127" s="39">
        <f t="shared" si="596"/>
        <v>88.85456927910127</v>
      </c>
      <c r="J2127" s="39">
        <v>52177.880122889597</v>
      </c>
      <c r="K2127" s="40">
        <f t="shared" si="597"/>
        <v>1195.9420051842026</v>
      </c>
      <c r="L2127" s="39">
        <v>51597.210387014202</v>
      </c>
      <c r="M2127" s="39">
        <f t="shared" si="598"/>
        <v>1776.611741059598</v>
      </c>
      <c r="N2127" s="39">
        <f t="shared" si="603"/>
        <v>580.66973587539542</v>
      </c>
      <c r="O2127" s="40">
        <f>'Estimates from MCMC'!$B$2-L2127</f>
        <v>17463.789612985798</v>
      </c>
      <c r="P2127" s="39">
        <v>52823.7549581395</v>
      </c>
      <c r="Q2127" s="40">
        <f t="shared" si="599"/>
        <v>1226.5445711252978</v>
      </c>
      <c r="R2127" s="39">
        <v>52854.422410254498</v>
      </c>
      <c r="S2127" s="39">
        <f t="shared" si="600"/>
        <v>30.667452114998014</v>
      </c>
      <c r="T2127" s="39">
        <f t="shared" si="604"/>
        <v>1257.2120232402958</v>
      </c>
      <c r="U2127" s="39">
        <v>59683.144323847402</v>
      </c>
      <c r="V2127" s="39">
        <f t="shared" si="601"/>
        <v>8085.9339368332003</v>
      </c>
      <c r="W2127" s="39">
        <v>61189.663010167002</v>
      </c>
      <c r="X2127" s="39">
        <f t="shared" si="602"/>
        <v>249.30666307930369</v>
      </c>
      <c r="Y2127" s="39">
        <f t="shared" si="605"/>
        <v>9592.4526231527998</v>
      </c>
      <c r="Z2127" s="39">
        <f t="shared" si="606"/>
        <v>7871.3369898329984</v>
      </c>
      <c r="AA2127" s="45">
        <f t="shared" si="607"/>
        <v>7.1989645495125112E-2</v>
      </c>
      <c r="AB2127" s="45">
        <f t="shared" si="608"/>
        <v>0.46301141482033359</v>
      </c>
      <c r="AC2127" s="45">
        <f t="shared" si="609"/>
        <v>1.4275633674258374E-2</v>
      </c>
      <c r="AD2127" s="45">
        <f t="shared" si="610"/>
        <v>0.54927669398971712</v>
      </c>
      <c r="AE2127" s="45">
        <f t="shared" si="611"/>
        <v>0.45072330601028293</v>
      </c>
      <c r="AF2127" s="43">
        <f>('Estimates from MCMC'!$B$2-'MCMC runs'!W2127)/'Estimates from MCMC'!$B$2</f>
        <v>0.11397658576958049</v>
      </c>
    </row>
    <row r="2128" spans="1:32" x14ac:dyDescent="0.3">
      <c r="A2128" s="38">
        <v>1444</v>
      </c>
      <c r="B2128" s="38">
        <v>1961478.6077078958</v>
      </c>
      <c r="C2128" s="39">
        <v>53278.997766432803</v>
      </c>
      <c r="D2128" s="39">
        <v>52223.445599566003</v>
      </c>
      <c r="E2128" s="39">
        <f t="shared" si="594"/>
        <v>1055.5521668668007</v>
      </c>
      <c r="F2128" s="39">
        <v>53226.474388871298</v>
      </c>
      <c r="G2128" s="40">
        <f t="shared" si="595"/>
        <v>52.523377561505185</v>
      </c>
      <c r="H2128" s="39">
        <v>53189.172269143201</v>
      </c>
      <c r="I2128" s="39">
        <f t="shared" si="596"/>
        <v>89.825497289602936</v>
      </c>
      <c r="J2128" s="39">
        <v>52081.622645749303</v>
      </c>
      <c r="K2128" s="40">
        <f t="shared" si="597"/>
        <v>1197.3751206835004</v>
      </c>
      <c r="L2128" s="39">
        <v>51494.4010131303</v>
      </c>
      <c r="M2128" s="39">
        <f t="shared" si="598"/>
        <v>1784.5967533025032</v>
      </c>
      <c r="N2128" s="39">
        <f t="shared" si="603"/>
        <v>587.22163261900278</v>
      </c>
      <c r="O2128" s="40">
        <f>'Estimates from MCMC'!$B$2-L2128</f>
        <v>17566.5989868697</v>
      </c>
      <c r="P2128" s="39">
        <v>52728.3407666985</v>
      </c>
      <c r="Q2128" s="40">
        <f t="shared" si="599"/>
        <v>1233.9397535682001</v>
      </c>
      <c r="R2128" s="39">
        <v>52759.543446255397</v>
      </c>
      <c r="S2128" s="39">
        <f t="shared" si="600"/>
        <v>31.202679556896328</v>
      </c>
      <c r="T2128" s="39">
        <f t="shared" si="604"/>
        <v>1265.1424331250964</v>
      </c>
      <c r="U2128" s="39">
        <v>59544.975243810397</v>
      </c>
      <c r="V2128" s="39">
        <f t="shared" si="601"/>
        <v>8050.5742306800967</v>
      </c>
      <c r="W2128" s="39">
        <v>61059.469049651503</v>
      </c>
      <c r="X2128" s="39">
        <f t="shared" si="602"/>
        <v>249.35137271600979</v>
      </c>
      <c r="Y2128" s="39">
        <f t="shared" si="605"/>
        <v>9565.0680365212029</v>
      </c>
      <c r="Z2128" s="39">
        <f t="shared" si="606"/>
        <v>8001.5309503484968</v>
      </c>
      <c r="AA2128" s="45">
        <f t="shared" si="607"/>
        <v>7.2019770820221818E-2</v>
      </c>
      <c r="AB2128" s="45">
        <f t="shared" si="608"/>
        <v>0.4582887237704672</v>
      </c>
      <c r="AC2128" s="45">
        <f t="shared" si="609"/>
        <v>1.419462998514337E-2</v>
      </c>
      <c r="AD2128" s="45">
        <f t="shared" si="610"/>
        <v>0.54450312457583239</v>
      </c>
      <c r="AE2128" s="45">
        <f t="shared" si="611"/>
        <v>0.45549687542416761</v>
      </c>
      <c r="AF2128" s="43">
        <f>('Estimates from MCMC'!$B$2-'MCMC runs'!W2128)/'Estimates from MCMC'!$B$2</f>
        <v>0.11586178813438115</v>
      </c>
    </row>
    <row r="2129" spans="1:32" x14ac:dyDescent="0.3">
      <c r="A2129" s="38">
        <v>4882</v>
      </c>
      <c r="B2129" s="38">
        <v>2146779.5283322842</v>
      </c>
      <c r="C2129" s="39">
        <v>52627.833693866603</v>
      </c>
      <c r="D2129" s="39">
        <v>51570.852346061802</v>
      </c>
      <c r="E2129" s="39">
        <f t="shared" si="594"/>
        <v>1056.9813478048018</v>
      </c>
      <c r="F2129" s="39">
        <v>52571.033515112998</v>
      </c>
      <c r="G2129" s="40">
        <f t="shared" si="595"/>
        <v>56.800178753604996</v>
      </c>
      <c r="H2129" s="39">
        <v>52538.590019861098</v>
      </c>
      <c r="I2129" s="39">
        <f t="shared" si="596"/>
        <v>89.243674005505454</v>
      </c>
      <c r="J2129" s="39">
        <v>51425.529579067501</v>
      </c>
      <c r="K2129" s="40">
        <f t="shared" si="597"/>
        <v>1202.3041147991025</v>
      </c>
      <c r="L2129" s="39">
        <v>50842.263078322503</v>
      </c>
      <c r="M2129" s="39">
        <f t="shared" si="598"/>
        <v>1785.5706155441003</v>
      </c>
      <c r="N2129" s="39">
        <f t="shared" si="603"/>
        <v>583.26650074499776</v>
      </c>
      <c r="O2129" s="40">
        <f>'Estimates from MCMC'!$B$2-L2129</f>
        <v>18218.736921677497</v>
      </c>
      <c r="P2129" s="39">
        <v>52078.644614607903</v>
      </c>
      <c r="Q2129" s="40">
        <f t="shared" si="599"/>
        <v>1236.3815362854002</v>
      </c>
      <c r="R2129" s="39">
        <v>52109.249245976098</v>
      </c>
      <c r="S2129" s="39">
        <f t="shared" si="600"/>
        <v>30.604631368194532</v>
      </c>
      <c r="T2129" s="39">
        <f t="shared" si="604"/>
        <v>1266.9861676535947</v>
      </c>
      <c r="U2129" s="39">
        <v>58733.313474663002</v>
      </c>
      <c r="V2129" s="39">
        <f t="shared" si="601"/>
        <v>7891.050396340499</v>
      </c>
      <c r="W2129" s="39">
        <v>60248.775625367998</v>
      </c>
      <c r="X2129" s="39">
        <f t="shared" si="602"/>
        <v>248.47598305140127</v>
      </c>
      <c r="Y2129" s="39">
        <f t="shared" si="605"/>
        <v>9406.512547045495</v>
      </c>
      <c r="Z2129" s="39">
        <f t="shared" si="606"/>
        <v>8812.2243746320019</v>
      </c>
      <c r="AA2129" s="45">
        <f t="shared" si="607"/>
        <v>6.954302996417254E-2</v>
      </c>
      <c r="AB2129" s="45">
        <f t="shared" si="608"/>
        <v>0.43312829150913101</v>
      </c>
      <c r="AC2129" s="45">
        <f t="shared" si="609"/>
        <v>1.3638485704009098E-2</v>
      </c>
      <c r="AD2129" s="45">
        <f t="shared" si="610"/>
        <v>0.51630980717731267</v>
      </c>
      <c r="AE2129" s="45">
        <f t="shared" si="611"/>
        <v>0.48369019282268733</v>
      </c>
      <c r="AF2129" s="43">
        <f>('Estimates from MCMC'!$B$2-'MCMC runs'!W2129)/'Estimates from MCMC'!$B$2</f>
        <v>0.12760059041473482</v>
      </c>
    </row>
    <row r="2130" spans="1:32" x14ac:dyDescent="0.3">
      <c r="A2130" s="38">
        <v>1456</v>
      </c>
      <c r="B2130" s="38">
        <v>1959562.959396221</v>
      </c>
      <c r="C2130" s="39">
        <v>52413.323151741199</v>
      </c>
      <c r="D2130" s="39">
        <v>51334.941930175002</v>
      </c>
      <c r="E2130" s="39">
        <f t="shared" si="594"/>
        <v>1078.3812215661965</v>
      </c>
      <c r="F2130" s="39">
        <v>52350.1274711839</v>
      </c>
      <c r="G2130" s="40">
        <f t="shared" si="595"/>
        <v>63.195680557299056</v>
      </c>
      <c r="H2130" s="39">
        <v>52322.121924899096</v>
      </c>
      <c r="I2130" s="39">
        <f t="shared" si="596"/>
        <v>91.201226842102187</v>
      </c>
      <c r="J2130" s="39">
        <v>51181.452804181499</v>
      </c>
      <c r="K2130" s="40">
        <f t="shared" si="597"/>
        <v>1231.8703475596994</v>
      </c>
      <c r="L2130" s="39">
        <v>50585.960328437097</v>
      </c>
      <c r="M2130" s="39">
        <f t="shared" si="598"/>
        <v>1827.3628233041018</v>
      </c>
      <c r="N2130" s="39">
        <f t="shared" si="603"/>
        <v>595.49247574440233</v>
      </c>
      <c r="O2130" s="40">
        <f>'Estimates from MCMC'!$B$2-L2130</f>
        <v>18475.039671562903</v>
      </c>
      <c r="P2130" s="39">
        <v>51855.536382945596</v>
      </c>
      <c r="Q2130" s="40">
        <f t="shared" si="599"/>
        <v>1269.5760545084995</v>
      </c>
      <c r="R2130" s="39">
        <v>51886.574149866799</v>
      </c>
      <c r="S2130" s="39">
        <f t="shared" si="600"/>
        <v>31.037766921203001</v>
      </c>
      <c r="T2130" s="39">
        <f t="shared" si="604"/>
        <v>1300.6138214297025</v>
      </c>
      <c r="U2130" s="39">
        <v>58443.969732015998</v>
      </c>
      <c r="V2130" s="39">
        <f t="shared" si="601"/>
        <v>7858.0094035789007</v>
      </c>
      <c r="W2130" s="39">
        <v>60001.211688781397</v>
      </c>
      <c r="X2130" s="39">
        <f t="shared" si="602"/>
        <v>256.62813533569715</v>
      </c>
      <c r="Y2130" s="39">
        <f t="shared" si="605"/>
        <v>9415.2513603443003</v>
      </c>
      <c r="Z2130" s="39">
        <f t="shared" si="606"/>
        <v>9059.7883112186028</v>
      </c>
      <c r="AA2130" s="45">
        <f t="shared" si="607"/>
        <v>7.0398431860020816E-2</v>
      </c>
      <c r="AB2130" s="45">
        <f t="shared" si="608"/>
        <v>0.42533112476473234</v>
      </c>
      <c r="AC2130" s="45">
        <f t="shared" si="609"/>
        <v>1.3890532301844177E-2</v>
      </c>
      <c r="AD2130" s="45">
        <f t="shared" si="610"/>
        <v>0.50962008892659738</v>
      </c>
      <c r="AE2130" s="45">
        <f t="shared" si="611"/>
        <v>0.49037991107340267</v>
      </c>
      <c r="AF2130" s="43">
        <f>('Estimates from MCMC'!$B$2-'MCMC runs'!W2130)/'Estimates from MCMC'!$B$2</f>
        <v>0.13118530445864673</v>
      </c>
    </row>
    <row r="2131" spans="1:32" x14ac:dyDescent="0.3">
      <c r="A2131" s="38">
        <v>2652</v>
      </c>
      <c r="B2131" s="38">
        <v>2035850.0792414951</v>
      </c>
      <c r="C2131" s="39">
        <v>52791.0336405372</v>
      </c>
      <c r="D2131" s="39">
        <v>51727.404701163498</v>
      </c>
      <c r="E2131" s="39">
        <f t="shared" si="594"/>
        <v>1063.6289393737025</v>
      </c>
      <c r="F2131" s="39">
        <v>52729.531258021103</v>
      </c>
      <c r="G2131" s="40">
        <f t="shared" si="595"/>
        <v>61.502382516096986</v>
      </c>
      <c r="H2131" s="39">
        <v>52699.4383106858</v>
      </c>
      <c r="I2131" s="39">
        <f t="shared" si="596"/>
        <v>91.595329851399583</v>
      </c>
      <c r="J2131" s="39">
        <v>51575.123422725301</v>
      </c>
      <c r="K2131" s="40">
        <f t="shared" si="597"/>
        <v>1215.9102178118992</v>
      </c>
      <c r="L2131" s="39">
        <v>50976.865157132503</v>
      </c>
      <c r="M2131" s="39">
        <f t="shared" si="598"/>
        <v>1814.1684834046973</v>
      </c>
      <c r="N2131" s="39">
        <f t="shared" si="603"/>
        <v>598.25826559279812</v>
      </c>
      <c r="O2131" s="40">
        <f>'Estimates from MCMC'!$B$2-L2131</f>
        <v>18084.134842867497</v>
      </c>
      <c r="P2131" s="39">
        <v>52236.581334893497</v>
      </c>
      <c r="Q2131" s="40">
        <f t="shared" si="599"/>
        <v>1259.7161777609945</v>
      </c>
      <c r="R2131" s="39">
        <v>52268.370456119897</v>
      </c>
      <c r="S2131" s="39">
        <f t="shared" si="600"/>
        <v>31.789121226400312</v>
      </c>
      <c r="T2131" s="39">
        <f t="shared" si="604"/>
        <v>1291.5052989873948</v>
      </c>
      <c r="U2131" s="39">
        <v>58834.521582151603</v>
      </c>
      <c r="V2131" s="39">
        <f t="shared" si="601"/>
        <v>7857.6564250191004</v>
      </c>
      <c r="W2131" s="39">
        <v>60378.549316308803</v>
      </c>
      <c r="X2131" s="39">
        <f t="shared" si="602"/>
        <v>252.52243516980525</v>
      </c>
      <c r="Y2131" s="39">
        <f t="shared" si="605"/>
        <v>9401.6841591763005</v>
      </c>
      <c r="Z2131" s="39">
        <f t="shared" si="606"/>
        <v>8682.4506836911969</v>
      </c>
      <c r="AA2131" s="45">
        <f t="shared" si="607"/>
        <v>7.1416482469813761E-2</v>
      </c>
      <c r="AB2131" s="45">
        <f t="shared" si="608"/>
        <v>0.43450552062866377</v>
      </c>
      <c r="AC2131" s="45">
        <f t="shared" si="609"/>
        <v>1.3963755378068404E-2</v>
      </c>
      <c r="AD2131" s="45">
        <f t="shared" si="610"/>
        <v>0.51988575847654594</v>
      </c>
      <c r="AE2131" s="45">
        <f t="shared" si="611"/>
        <v>0.48011424152345406</v>
      </c>
      <c r="AF2131" s="43">
        <f>('Estimates from MCMC'!$B$2-'MCMC runs'!W2131)/'Estimates from MCMC'!$B$2</f>
        <v>0.12572147353341534</v>
      </c>
    </row>
    <row r="2132" spans="1:32" x14ac:dyDescent="0.3">
      <c r="A2132" s="38">
        <v>2209</v>
      </c>
      <c r="B2132" s="38">
        <v>1936282.7813648093</v>
      </c>
      <c r="C2132" s="39">
        <v>51682.561525812802</v>
      </c>
      <c r="D2132" s="39">
        <v>50628.616050484903</v>
      </c>
      <c r="E2132" s="39">
        <f t="shared" si="594"/>
        <v>1053.9454753278987</v>
      </c>
      <c r="F2132" s="39">
        <v>51620.546218542302</v>
      </c>
      <c r="G2132" s="40">
        <f t="shared" si="595"/>
        <v>62.015307270499761</v>
      </c>
      <c r="H2132" s="39">
        <v>51592.749142143402</v>
      </c>
      <c r="I2132" s="39">
        <f t="shared" si="596"/>
        <v>89.812383669399424</v>
      </c>
      <c r="J2132" s="39">
        <v>50477.631805595898</v>
      </c>
      <c r="K2132" s="40">
        <f t="shared" si="597"/>
        <v>1204.9297202169037</v>
      </c>
      <c r="L2132" s="39">
        <v>49890.9130411277</v>
      </c>
      <c r="M2132" s="39">
        <f t="shared" si="598"/>
        <v>1791.6484846851017</v>
      </c>
      <c r="N2132" s="39">
        <f t="shared" si="603"/>
        <v>586.71876446819806</v>
      </c>
      <c r="O2132" s="40">
        <f>'Estimates from MCMC'!$B$2-L2132</f>
        <v>19170.0869588723</v>
      </c>
      <c r="P2132" s="39">
        <v>51132.350462990304</v>
      </c>
      <c r="Q2132" s="40">
        <f t="shared" si="599"/>
        <v>1241.4374218626035</v>
      </c>
      <c r="R2132" s="39">
        <v>51163.235228516904</v>
      </c>
      <c r="S2132" s="39">
        <f t="shared" si="600"/>
        <v>30.884765526599949</v>
      </c>
      <c r="T2132" s="39">
        <f t="shared" si="604"/>
        <v>1272.3221873892035</v>
      </c>
      <c r="U2132" s="39">
        <v>57646.928597090096</v>
      </c>
      <c r="V2132" s="39">
        <f t="shared" si="601"/>
        <v>7756.0155559623963</v>
      </c>
      <c r="W2132" s="39">
        <v>59168.396647319103</v>
      </c>
      <c r="X2132" s="39">
        <f t="shared" si="602"/>
        <v>249.14586283980316</v>
      </c>
      <c r="Y2132" s="39">
        <f t="shared" si="605"/>
        <v>9277.4836061914029</v>
      </c>
      <c r="Z2132" s="39">
        <f t="shared" si="606"/>
        <v>9892.6033526808969</v>
      </c>
      <c r="AA2132" s="45">
        <f t="shared" si="607"/>
        <v>6.6370183407037042E-2</v>
      </c>
      <c r="AB2132" s="45">
        <f t="shared" si="608"/>
        <v>0.40458948217617535</v>
      </c>
      <c r="AC2132" s="45">
        <f t="shared" si="609"/>
        <v>1.2996595340142339E-2</v>
      </c>
      <c r="AD2132" s="45">
        <f t="shared" si="610"/>
        <v>0.48395626092335475</v>
      </c>
      <c r="AE2132" s="45">
        <f t="shared" si="611"/>
        <v>0.51604373907664525</v>
      </c>
      <c r="AF2132" s="43">
        <f>('Estimates from MCMC'!$B$2-'MCMC runs'!W2132)/'Estimates from MCMC'!$B$2</f>
        <v>0.14324442670509979</v>
      </c>
    </row>
    <row r="2133" spans="1:32" x14ac:dyDescent="0.3">
      <c r="A2133" s="38">
        <v>2278</v>
      </c>
      <c r="B2133" s="38">
        <v>1936282.7813648093</v>
      </c>
      <c r="C2133" s="39">
        <v>51682.561525812802</v>
      </c>
      <c r="D2133" s="39">
        <v>50628.616050484903</v>
      </c>
      <c r="E2133" s="39">
        <f t="shared" si="594"/>
        <v>1053.9454753278987</v>
      </c>
      <c r="F2133" s="39">
        <v>51620.546218542302</v>
      </c>
      <c r="G2133" s="40">
        <f t="shared" si="595"/>
        <v>62.015307270499761</v>
      </c>
      <c r="H2133" s="39">
        <v>51592.749142143402</v>
      </c>
      <c r="I2133" s="39">
        <f t="shared" si="596"/>
        <v>89.812383669399424</v>
      </c>
      <c r="J2133" s="39">
        <v>50477.631805595898</v>
      </c>
      <c r="K2133" s="40">
        <f t="shared" si="597"/>
        <v>1204.9297202169037</v>
      </c>
      <c r="L2133" s="39">
        <v>49890.9130411277</v>
      </c>
      <c r="M2133" s="39">
        <f t="shared" si="598"/>
        <v>1791.6484846851017</v>
      </c>
      <c r="N2133" s="39">
        <f t="shared" si="603"/>
        <v>586.71876446819806</v>
      </c>
      <c r="O2133" s="40">
        <f>'Estimates from MCMC'!$B$2-L2133</f>
        <v>19170.0869588723</v>
      </c>
      <c r="P2133" s="39">
        <v>51132.350462990304</v>
      </c>
      <c r="Q2133" s="40">
        <f t="shared" si="599"/>
        <v>1241.4374218626035</v>
      </c>
      <c r="R2133" s="39">
        <v>51163.235228516904</v>
      </c>
      <c r="S2133" s="39">
        <f t="shared" si="600"/>
        <v>30.884765526599949</v>
      </c>
      <c r="T2133" s="39">
        <f t="shared" si="604"/>
        <v>1272.3221873892035</v>
      </c>
      <c r="U2133" s="39">
        <v>57646.928597090096</v>
      </c>
      <c r="V2133" s="39">
        <f t="shared" si="601"/>
        <v>7756.0155559623963</v>
      </c>
      <c r="W2133" s="39">
        <v>59168.396647319103</v>
      </c>
      <c r="X2133" s="39">
        <f t="shared" si="602"/>
        <v>249.14586283980316</v>
      </c>
      <c r="Y2133" s="39">
        <f t="shared" si="605"/>
        <v>9277.4836061914029</v>
      </c>
      <c r="Z2133" s="39">
        <f t="shared" si="606"/>
        <v>9892.6033526808969</v>
      </c>
      <c r="AA2133" s="45">
        <f t="shared" si="607"/>
        <v>6.6370183407037042E-2</v>
      </c>
      <c r="AB2133" s="45">
        <f t="shared" si="608"/>
        <v>0.40458948217617535</v>
      </c>
      <c r="AC2133" s="45">
        <f t="shared" si="609"/>
        <v>1.2996595340142339E-2</v>
      </c>
      <c r="AD2133" s="45">
        <f t="shared" si="610"/>
        <v>0.48395626092335475</v>
      </c>
      <c r="AE2133" s="45">
        <f t="shared" si="611"/>
        <v>0.51604373907664525</v>
      </c>
      <c r="AF2133" s="43">
        <f>('Estimates from MCMC'!$B$2-'MCMC runs'!W2133)/'Estimates from MCMC'!$B$2</f>
        <v>0.14324442670509979</v>
      </c>
    </row>
    <row r="2134" spans="1:32" x14ac:dyDescent="0.3">
      <c r="A2134" s="38">
        <v>2656</v>
      </c>
      <c r="B2134" s="38">
        <v>1936282.7813648093</v>
      </c>
      <c r="C2134" s="39">
        <v>51682.561525812802</v>
      </c>
      <c r="D2134" s="39">
        <v>50628.616050484903</v>
      </c>
      <c r="E2134" s="39">
        <f t="shared" si="594"/>
        <v>1053.9454753278987</v>
      </c>
      <c r="F2134" s="39">
        <v>51620.546218542302</v>
      </c>
      <c r="G2134" s="40">
        <f t="shared" si="595"/>
        <v>62.015307270499761</v>
      </c>
      <c r="H2134" s="39">
        <v>51592.749142143402</v>
      </c>
      <c r="I2134" s="39">
        <f t="shared" si="596"/>
        <v>89.812383669399424</v>
      </c>
      <c r="J2134" s="39">
        <v>50477.631805595898</v>
      </c>
      <c r="K2134" s="40">
        <f t="shared" si="597"/>
        <v>1204.9297202169037</v>
      </c>
      <c r="L2134" s="39">
        <v>49890.9130411277</v>
      </c>
      <c r="M2134" s="39">
        <f t="shared" si="598"/>
        <v>1791.6484846851017</v>
      </c>
      <c r="N2134" s="39">
        <f t="shared" si="603"/>
        <v>586.71876446819806</v>
      </c>
      <c r="O2134" s="40">
        <f>'Estimates from MCMC'!$B$2-L2134</f>
        <v>19170.0869588723</v>
      </c>
      <c r="P2134" s="39">
        <v>51132.350462990304</v>
      </c>
      <c r="Q2134" s="40">
        <f t="shared" si="599"/>
        <v>1241.4374218626035</v>
      </c>
      <c r="R2134" s="39">
        <v>51163.235228516904</v>
      </c>
      <c r="S2134" s="39">
        <f t="shared" si="600"/>
        <v>30.884765526599949</v>
      </c>
      <c r="T2134" s="39">
        <f t="shared" si="604"/>
        <v>1272.3221873892035</v>
      </c>
      <c r="U2134" s="39">
        <v>57646.928597090096</v>
      </c>
      <c r="V2134" s="39">
        <f t="shared" si="601"/>
        <v>7756.0155559623963</v>
      </c>
      <c r="W2134" s="39">
        <v>59168.396647319103</v>
      </c>
      <c r="X2134" s="39">
        <f t="shared" si="602"/>
        <v>249.14586283980316</v>
      </c>
      <c r="Y2134" s="39">
        <f t="shared" si="605"/>
        <v>9277.4836061914029</v>
      </c>
      <c r="Z2134" s="39">
        <f t="shared" si="606"/>
        <v>9892.6033526808969</v>
      </c>
      <c r="AA2134" s="45">
        <f t="shared" si="607"/>
        <v>6.6370183407037042E-2</v>
      </c>
      <c r="AB2134" s="45">
        <f t="shared" si="608"/>
        <v>0.40458948217617535</v>
      </c>
      <c r="AC2134" s="45">
        <f t="shared" si="609"/>
        <v>1.2996595340142339E-2</v>
      </c>
      <c r="AD2134" s="45">
        <f t="shared" si="610"/>
        <v>0.48395626092335475</v>
      </c>
      <c r="AE2134" s="45">
        <f t="shared" si="611"/>
        <v>0.51604373907664525</v>
      </c>
      <c r="AF2134" s="43">
        <f>('Estimates from MCMC'!$B$2-'MCMC runs'!W2134)/'Estimates from MCMC'!$B$2</f>
        <v>0.14324442670509979</v>
      </c>
    </row>
    <row r="2135" spans="1:32" x14ac:dyDescent="0.3">
      <c r="A2135" s="38">
        <v>1335</v>
      </c>
      <c r="B2135" s="38">
        <v>1954519.6880561854</v>
      </c>
      <c r="C2135" s="39">
        <v>52277.2868099927</v>
      </c>
      <c r="D2135" s="39">
        <v>51238.015910706803</v>
      </c>
      <c r="E2135" s="39">
        <f t="shared" si="594"/>
        <v>1039.270899285897</v>
      </c>
      <c r="F2135" s="39">
        <v>52218.8437148343</v>
      </c>
      <c r="G2135" s="40">
        <f t="shared" si="595"/>
        <v>58.443095158399956</v>
      </c>
      <c r="H2135" s="39">
        <v>52188.461694197598</v>
      </c>
      <c r="I2135" s="39">
        <f t="shared" si="596"/>
        <v>88.825115795101738</v>
      </c>
      <c r="J2135" s="39">
        <v>51091.420906584099</v>
      </c>
      <c r="K2135" s="40">
        <f t="shared" si="597"/>
        <v>1185.8659034086013</v>
      </c>
      <c r="L2135" s="39">
        <v>50511.116389233699</v>
      </c>
      <c r="M2135" s="39">
        <f t="shared" si="598"/>
        <v>1766.170420759001</v>
      </c>
      <c r="N2135" s="39">
        <f t="shared" si="603"/>
        <v>580.30451735039969</v>
      </c>
      <c r="O2135" s="40">
        <f>'Estimates from MCMC'!$B$2-L2135</f>
        <v>18549.883610766301</v>
      </c>
      <c r="P2135" s="39">
        <v>51733.746651197602</v>
      </c>
      <c r="Q2135" s="40">
        <f t="shared" si="599"/>
        <v>1222.6302619639027</v>
      </c>
      <c r="R2135" s="39">
        <v>51764.5650713055</v>
      </c>
      <c r="S2135" s="39">
        <f t="shared" si="600"/>
        <v>30.818420107898419</v>
      </c>
      <c r="T2135" s="39">
        <f t="shared" si="604"/>
        <v>1253.4486820718012</v>
      </c>
      <c r="U2135" s="39">
        <v>58244.731994985697</v>
      </c>
      <c r="V2135" s="39">
        <f t="shared" si="601"/>
        <v>7733.6156057519984</v>
      </c>
      <c r="W2135" s="39">
        <v>59740.720178834803</v>
      </c>
      <c r="X2135" s="39">
        <f t="shared" si="602"/>
        <v>242.53950177730439</v>
      </c>
      <c r="Y2135" s="39">
        <f t="shared" si="605"/>
        <v>9229.6037896011039</v>
      </c>
      <c r="Z2135" s="39">
        <f t="shared" si="606"/>
        <v>9320.2798211651971</v>
      </c>
      <c r="AA2135" s="45">
        <f t="shared" si="607"/>
        <v>6.7571781493243596E-2</v>
      </c>
      <c r="AB2135" s="45">
        <f t="shared" si="608"/>
        <v>0.41690911749243698</v>
      </c>
      <c r="AC2135" s="45">
        <f t="shared" si="609"/>
        <v>1.3074987793267616E-2</v>
      </c>
      <c r="AD2135" s="45">
        <f t="shared" si="610"/>
        <v>0.49755588677894819</v>
      </c>
      <c r="AE2135" s="45">
        <f t="shared" si="611"/>
        <v>0.50244411322105187</v>
      </c>
      <c r="AF2135" s="43">
        <f>('Estimates from MCMC'!$B$2-'MCMC runs'!W2135)/'Estimates from MCMC'!$B$2</f>
        <v>0.13495720915082604</v>
      </c>
    </row>
    <row r="2136" spans="1:32" x14ac:dyDescent="0.3">
      <c r="A2136" s="38">
        <v>4504</v>
      </c>
      <c r="B2136" s="38">
        <v>1954519.6880561854</v>
      </c>
      <c r="C2136" s="39">
        <v>52277.2868099927</v>
      </c>
      <c r="D2136" s="39">
        <v>51238.015910706803</v>
      </c>
      <c r="E2136" s="39">
        <f t="shared" si="594"/>
        <v>1039.270899285897</v>
      </c>
      <c r="F2136" s="39">
        <v>52218.8437148343</v>
      </c>
      <c r="G2136" s="40">
        <f t="shared" si="595"/>
        <v>58.443095158399956</v>
      </c>
      <c r="H2136" s="39">
        <v>52188.461694197598</v>
      </c>
      <c r="I2136" s="39">
        <f t="shared" si="596"/>
        <v>88.825115795101738</v>
      </c>
      <c r="J2136" s="39">
        <v>51091.420906584099</v>
      </c>
      <c r="K2136" s="40">
        <f t="shared" si="597"/>
        <v>1185.8659034086013</v>
      </c>
      <c r="L2136" s="39">
        <v>50511.116389233699</v>
      </c>
      <c r="M2136" s="39">
        <f t="shared" si="598"/>
        <v>1766.170420759001</v>
      </c>
      <c r="N2136" s="39">
        <f t="shared" si="603"/>
        <v>580.30451735039969</v>
      </c>
      <c r="O2136" s="40">
        <f>'Estimates from MCMC'!$B$2-L2136</f>
        <v>18549.883610766301</v>
      </c>
      <c r="P2136" s="39">
        <v>51733.746651197602</v>
      </c>
      <c r="Q2136" s="40">
        <f t="shared" si="599"/>
        <v>1222.6302619639027</v>
      </c>
      <c r="R2136" s="39">
        <v>51764.5650713055</v>
      </c>
      <c r="S2136" s="39">
        <f t="shared" si="600"/>
        <v>30.818420107898419</v>
      </c>
      <c r="T2136" s="39">
        <f t="shared" si="604"/>
        <v>1253.4486820718012</v>
      </c>
      <c r="U2136" s="39">
        <v>58244.731994985697</v>
      </c>
      <c r="V2136" s="39">
        <f t="shared" si="601"/>
        <v>7733.6156057519984</v>
      </c>
      <c r="W2136" s="39">
        <v>59740.720178834803</v>
      </c>
      <c r="X2136" s="39">
        <f t="shared" si="602"/>
        <v>242.53950177730439</v>
      </c>
      <c r="Y2136" s="39">
        <f t="shared" si="605"/>
        <v>9229.6037896011039</v>
      </c>
      <c r="Z2136" s="39">
        <f t="shared" si="606"/>
        <v>9320.2798211651971</v>
      </c>
      <c r="AA2136" s="45">
        <f t="shared" si="607"/>
        <v>6.7571781493243596E-2</v>
      </c>
      <c r="AB2136" s="45">
        <f t="shared" si="608"/>
        <v>0.41690911749243698</v>
      </c>
      <c r="AC2136" s="45">
        <f t="shared" si="609"/>
        <v>1.3074987793267616E-2</v>
      </c>
      <c r="AD2136" s="45">
        <f t="shared" si="610"/>
        <v>0.49755588677894819</v>
      </c>
      <c r="AE2136" s="45">
        <f t="shared" si="611"/>
        <v>0.50244411322105187</v>
      </c>
      <c r="AF2136" s="43">
        <f>('Estimates from MCMC'!$B$2-'MCMC runs'!W2136)/'Estimates from MCMC'!$B$2</f>
        <v>0.13495720915082604</v>
      </c>
    </row>
    <row r="2137" spans="1:32" x14ac:dyDescent="0.3">
      <c r="A2137" s="38">
        <v>3718</v>
      </c>
      <c r="B2137" s="38">
        <v>1965210.3751008774</v>
      </c>
      <c r="C2137" s="39">
        <v>52129.902486652703</v>
      </c>
      <c r="D2137" s="39">
        <v>51083.563997824</v>
      </c>
      <c r="E2137" s="39">
        <f t="shared" si="594"/>
        <v>1046.3384888287037</v>
      </c>
      <c r="F2137" s="39">
        <v>52062.706551247902</v>
      </c>
      <c r="G2137" s="40">
        <f t="shared" si="595"/>
        <v>67.195935404801276</v>
      </c>
      <c r="H2137" s="39">
        <v>52041.809736920899</v>
      </c>
      <c r="I2137" s="39">
        <f t="shared" si="596"/>
        <v>88.092749731804361</v>
      </c>
      <c r="J2137" s="39">
        <v>50929.173851156498</v>
      </c>
      <c r="K2137" s="40">
        <f t="shared" si="597"/>
        <v>1200.7286354962052</v>
      </c>
      <c r="L2137" s="39">
        <v>50353.517211976199</v>
      </c>
      <c r="M2137" s="39">
        <f t="shared" si="598"/>
        <v>1776.3852746765042</v>
      </c>
      <c r="N2137" s="39">
        <f t="shared" si="603"/>
        <v>575.65663918029895</v>
      </c>
      <c r="O2137" s="40">
        <f>'Estimates from MCMC'!$B$2-L2137</f>
        <v>18707.482788023801</v>
      </c>
      <c r="P2137" s="39">
        <v>51579.670169435602</v>
      </c>
      <c r="Q2137" s="40">
        <f t="shared" si="599"/>
        <v>1226.1529574594024</v>
      </c>
      <c r="R2137" s="39">
        <v>51609.666957569098</v>
      </c>
      <c r="S2137" s="39">
        <f t="shared" si="600"/>
        <v>29.996788133496011</v>
      </c>
      <c r="T2137" s="39">
        <f t="shared" si="604"/>
        <v>1256.1497455928984</v>
      </c>
      <c r="U2137" s="39">
        <v>58218.148364758199</v>
      </c>
      <c r="V2137" s="39">
        <f t="shared" si="601"/>
        <v>7864.6311527819998</v>
      </c>
      <c r="W2137" s="39">
        <v>59724.3361504145</v>
      </c>
      <c r="X2137" s="39">
        <f t="shared" si="602"/>
        <v>250.03804006340215</v>
      </c>
      <c r="Y2137" s="39">
        <f t="shared" si="605"/>
        <v>9370.8189384383004</v>
      </c>
      <c r="Z2137" s="39">
        <f t="shared" si="606"/>
        <v>9336.6638495855004</v>
      </c>
      <c r="AA2137" s="45">
        <f t="shared" si="607"/>
        <v>6.7146914409942055E-2</v>
      </c>
      <c r="AB2137" s="45">
        <f t="shared" si="608"/>
        <v>0.42040028805034085</v>
      </c>
      <c r="AC2137" s="45">
        <f t="shared" si="609"/>
        <v>1.3365669924521971E-2</v>
      </c>
      <c r="AD2137" s="45">
        <f t="shared" si="610"/>
        <v>0.50091287238480486</v>
      </c>
      <c r="AE2137" s="45">
        <f t="shared" si="611"/>
        <v>0.49908712761519508</v>
      </c>
      <c r="AF2137" s="43">
        <f>('Estimates from MCMC'!$B$2-'MCMC runs'!W2137)/'Estimates from MCMC'!$B$2</f>
        <v>0.13519444910420497</v>
      </c>
    </row>
    <row r="2138" spans="1:32" x14ac:dyDescent="0.3">
      <c r="A2138" s="38">
        <v>661</v>
      </c>
      <c r="B2138" s="38">
        <v>2120239.5573279983</v>
      </c>
      <c r="C2138" s="39">
        <v>52696.598349670101</v>
      </c>
      <c r="D2138" s="39">
        <v>51638.6681803463</v>
      </c>
      <c r="E2138" s="39">
        <f t="shared" si="594"/>
        <v>1057.9301693238012</v>
      </c>
      <c r="F2138" s="39">
        <v>52640.7194093746</v>
      </c>
      <c r="G2138" s="40">
        <f t="shared" si="595"/>
        <v>55.878940295500797</v>
      </c>
      <c r="H2138" s="39">
        <v>52607.242371144101</v>
      </c>
      <c r="I2138" s="39">
        <f t="shared" si="596"/>
        <v>89.355978526000399</v>
      </c>
      <c r="J2138" s="39">
        <v>51494.074061466403</v>
      </c>
      <c r="K2138" s="40">
        <f t="shared" si="597"/>
        <v>1202.5242882036982</v>
      </c>
      <c r="L2138" s="39">
        <v>50910.181841137899</v>
      </c>
      <c r="M2138" s="39">
        <f t="shared" si="598"/>
        <v>1786.416508532202</v>
      </c>
      <c r="N2138" s="39">
        <f t="shared" si="603"/>
        <v>583.89222032850375</v>
      </c>
      <c r="O2138" s="40">
        <f>'Estimates from MCMC'!$B$2-L2138</f>
        <v>18150.818158862101</v>
      </c>
      <c r="P2138" s="39">
        <v>52149.527150457398</v>
      </c>
      <c r="Q2138" s="40">
        <f t="shared" si="599"/>
        <v>1239.3453093194985</v>
      </c>
      <c r="R2138" s="39">
        <v>52180.142020607498</v>
      </c>
      <c r="S2138" s="39">
        <f t="shared" si="600"/>
        <v>30.614870150100614</v>
      </c>
      <c r="T2138" s="39">
        <f t="shared" si="604"/>
        <v>1269.9601794695991</v>
      </c>
      <c r="U2138" s="39">
        <v>58719.389491190697</v>
      </c>
      <c r="V2138" s="39">
        <f t="shared" si="601"/>
        <v>7809.2076500527983</v>
      </c>
      <c r="W2138" s="39">
        <v>60235.565416278398</v>
      </c>
      <c r="X2138" s="39">
        <f t="shared" si="602"/>
        <v>246.21574561810121</v>
      </c>
      <c r="Y2138" s="39">
        <f t="shared" si="605"/>
        <v>9325.3835751404986</v>
      </c>
      <c r="Z2138" s="39">
        <f t="shared" si="606"/>
        <v>8825.4345837216024</v>
      </c>
      <c r="AA2138" s="45">
        <f t="shared" si="607"/>
        <v>6.9967103871267838E-2</v>
      </c>
      <c r="AB2138" s="45">
        <f t="shared" si="608"/>
        <v>0.43023998046280731</v>
      </c>
      <c r="AC2138" s="45">
        <f t="shared" si="609"/>
        <v>1.3564994341474733E-2</v>
      </c>
      <c r="AD2138" s="45">
        <f t="shared" si="610"/>
        <v>0.51377207867554986</v>
      </c>
      <c r="AE2138" s="45">
        <f t="shared" si="611"/>
        <v>0.48622792132445014</v>
      </c>
      <c r="AF2138" s="43">
        <f>('Estimates from MCMC'!$B$2-'MCMC runs'!W2138)/'Estimates from MCMC'!$B$2</f>
        <v>0.12779187361494335</v>
      </c>
    </row>
    <row r="2139" spans="1:32" x14ac:dyDescent="0.3">
      <c r="A2139" s="38">
        <v>1613</v>
      </c>
      <c r="B2139" s="38">
        <v>2041605.5559781711</v>
      </c>
      <c r="C2139" s="39">
        <v>52891.500578729298</v>
      </c>
      <c r="D2139" s="39">
        <v>51844.666300399796</v>
      </c>
      <c r="E2139" s="39">
        <f t="shared" si="594"/>
        <v>1046.8342783295011</v>
      </c>
      <c r="F2139" s="39">
        <v>52835.322145158898</v>
      </c>
      <c r="G2139" s="40">
        <f t="shared" si="595"/>
        <v>56.178433570399648</v>
      </c>
      <c r="H2139" s="39">
        <v>52803.561606222</v>
      </c>
      <c r="I2139" s="39">
        <f t="shared" si="596"/>
        <v>87.938972507297876</v>
      </c>
      <c r="J2139" s="39">
        <v>51701.152785644299</v>
      </c>
      <c r="K2139" s="40">
        <f t="shared" si="597"/>
        <v>1190.3477930849986</v>
      </c>
      <c r="L2139" s="39">
        <v>51126.465440112501</v>
      </c>
      <c r="M2139" s="39">
        <f t="shared" si="598"/>
        <v>1765.0351386167968</v>
      </c>
      <c r="N2139" s="39">
        <f t="shared" si="603"/>
        <v>574.6873455317982</v>
      </c>
      <c r="O2139" s="40">
        <f>'Estimates from MCMC'!$B$2-L2139</f>
        <v>17934.534559887499</v>
      </c>
      <c r="P2139" s="39">
        <v>52347.010400867402</v>
      </c>
      <c r="Q2139" s="40">
        <f t="shared" si="599"/>
        <v>1220.5449607549017</v>
      </c>
      <c r="R2139" s="39">
        <v>52377.119842747998</v>
      </c>
      <c r="S2139" s="39">
        <f t="shared" si="600"/>
        <v>30.109441880595114</v>
      </c>
      <c r="T2139" s="39">
        <f t="shared" si="604"/>
        <v>1250.6544026354968</v>
      </c>
      <c r="U2139" s="39">
        <v>58891.358834095903</v>
      </c>
      <c r="V2139" s="39">
        <f t="shared" si="601"/>
        <v>7764.8933939834023</v>
      </c>
      <c r="W2139" s="39">
        <v>60386.1446043787</v>
      </c>
      <c r="X2139" s="39">
        <f t="shared" si="602"/>
        <v>244.13136764730007</v>
      </c>
      <c r="Y2139" s="39">
        <f t="shared" si="605"/>
        <v>9259.6791642661992</v>
      </c>
      <c r="Z2139" s="39">
        <f t="shared" si="606"/>
        <v>8674.8553956213</v>
      </c>
      <c r="AA2139" s="45">
        <f t="shared" si="607"/>
        <v>6.9734422070407046E-2</v>
      </c>
      <c r="AB2139" s="45">
        <f t="shared" si="608"/>
        <v>0.4329576197282764</v>
      </c>
      <c r="AC2139" s="45">
        <f t="shared" si="609"/>
        <v>1.3612361493524672E-2</v>
      </c>
      <c r="AD2139" s="45">
        <f t="shared" si="610"/>
        <v>0.51630440329220806</v>
      </c>
      <c r="AE2139" s="45">
        <f t="shared" si="611"/>
        <v>0.48369559670779189</v>
      </c>
      <c r="AF2139" s="43">
        <f>('Estimates from MCMC'!$B$2-'MCMC runs'!W2139)/'Estimates from MCMC'!$B$2</f>
        <v>0.12561149412289571</v>
      </c>
    </row>
    <row r="2140" spans="1:32" x14ac:dyDescent="0.3">
      <c r="A2140" s="38">
        <v>1177</v>
      </c>
      <c r="B2140" s="38">
        <v>2022338.7869401823</v>
      </c>
      <c r="C2140" s="39">
        <v>52534.854388680396</v>
      </c>
      <c r="D2140" s="39">
        <v>51507.215156092498</v>
      </c>
      <c r="E2140" s="39">
        <f t="shared" si="594"/>
        <v>1027.6392325878987</v>
      </c>
      <c r="F2140" s="39">
        <v>52466.223534053097</v>
      </c>
      <c r="G2140" s="40">
        <f t="shared" si="595"/>
        <v>68.630854627299414</v>
      </c>
      <c r="H2140" s="39">
        <v>52447.950041784199</v>
      </c>
      <c r="I2140" s="39">
        <f t="shared" si="596"/>
        <v>86.904346896197239</v>
      </c>
      <c r="J2140" s="39">
        <v>51352.490763772701</v>
      </c>
      <c r="K2140" s="40">
        <f t="shared" si="597"/>
        <v>1182.3636249076953</v>
      </c>
      <c r="L2140" s="39">
        <v>50784.358011814998</v>
      </c>
      <c r="M2140" s="39">
        <f t="shared" si="598"/>
        <v>1750.4963768653979</v>
      </c>
      <c r="N2140" s="39">
        <f t="shared" si="603"/>
        <v>568.13275195770257</v>
      </c>
      <c r="O2140" s="40">
        <f>'Estimates from MCMC'!$B$2-L2140</f>
        <v>18276.641988185002</v>
      </c>
      <c r="P2140" s="39">
        <v>51989.187536681799</v>
      </c>
      <c r="Q2140" s="40">
        <f t="shared" si="599"/>
        <v>1204.8295248668001</v>
      </c>
      <c r="R2140" s="39">
        <v>52019.021730663997</v>
      </c>
      <c r="S2140" s="39">
        <f t="shared" si="600"/>
        <v>29.834193982198485</v>
      </c>
      <c r="T2140" s="39">
        <f t="shared" si="604"/>
        <v>1234.6637188489985</v>
      </c>
      <c r="U2140" s="39">
        <v>58650.0222609501</v>
      </c>
      <c r="V2140" s="39">
        <f t="shared" si="601"/>
        <v>7865.6642491351013</v>
      </c>
      <c r="W2140" s="39">
        <v>60130.253755142898</v>
      </c>
      <c r="X2140" s="39">
        <f t="shared" si="602"/>
        <v>245.56777534379944</v>
      </c>
      <c r="Y2140" s="39">
        <f t="shared" si="605"/>
        <v>9345.8957433278993</v>
      </c>
      <c r="Z2140" s="39">
        <f t="shared" si="606"/>
        <v>8930.7462448571023</v>
      </c>
      <c r="AA2140" s="45">
        <f t="shared" si="607"/>
        <v>6.7554188545529928E-2</v>
      </c>
      <c r="AB2140" s="45">
        <f t="shared" si="608"/>
        <v>0.43036703647310526</v>
      </c>
      <c r="AC2140" s="45">
        <f t="shared" si="609"/>
        <v>1.3436153944611246E-2</v>
      </c>
      <c r="AD2140" s="45">
        <f t="shared" si="610"/>
        <v>0.5113573789632464</v>
      </c>
      <c r="AE2140" s="45">
        <f t="shared" si="611"/>
        <v>0.4886426210367536</v>
      </c>
      <c r="AF2140" s="43">
        <f>('Estimates from MCMC'!$B$2-'MCMC runs'!W2140)/'Estimates from MCMC'!$B$2</f>
        <v>0.12931678146648762</v>
      </c>
    </row>
    <row r="2141" spans="1:32" x14ac:dyDescent="0.3">
      <c r="A2141" s="38">
        <v>883</v>
      </c>
      <c r="B2141" s="38">
        <v>2029905.9676374716</v>
      </c>
      <c r="C2141" s="39">
        <v>52473.865035012299</v>
      </c>
      <c r="D2141" s="39">
        <v>51432.714035548597</v>
      </c>
      <c r="E2141" s="39">
        <f t="shared" si="594"/>
        <v>1041.1509994637017</v>
      </c>
      <c r="F2141" s="39">
        <v>52410.594858794298</v>
      </c>
      <c r="G2141" s="40">
        <f t="shared" si="595"/>
        <v>63.270176218000415</v>
      </c>
      <c r="H2141" s="39">
        <v>52384.5505171314</v>
      </c>
      <c r="I2141" s="39">
        <f t="shared" si="596"/>
        <v>89.314517880899075</v>
      </c>
      <c r="J2141" s="39">
        <v>51280.9534159221</v>
      </c>
      <c r="K2141" s="40">
        <f t="shared" si="597"/>
        <v>1192.9116190901987</v>
      </c>
      <c r="L2141" s="39">
        <v>50697.3511069163</v>
      </c>
      <c r="M2141" s="39">
        <f t="shared" si="598"/>
        <v>1776.5139280959993</v>
      </c>
      <c r="N2141" s="39">
        <f t="shared" si="603"/>
        <v>583.60230900580063</v>
      </c>
      <c r="O2141" s="40">
        <f>'Estimates from MCMC'!$B$2-L2141</f>
        <v>18363.6488930837</v>
      </c>
      <c r="P2141" s="39">
        <v>51927.916727532698</v>
      </c>
      <c r="Q2141" s="40">
        <f t="shared" si="599"/>
        <v>1230.5656206163985</v>
      </c>
      <c r="R2141" s="39">
        <v>51958.801243693997</v>
      </c>
      <c r="S2141" s="39">
        <f t="shared" si="600"/>
        <v>30.884516161298961</v>
      </c>
      <c r="T2141" s="39">
        <f t="shared" si="604"/>
        <v>1261.4501367776975</v>
      </c>
      <c r="U2141" s="39">
        <v>58489.5707379163</v>
      </c>
      <c r="V2141" s="39">
        <f t="shared" si="601"/>
        <v>7792.2196309999999</v>
      </c>
      <c r="W2141" s="39">
        <v>59995.705448846602</v>
      </c>
      <c r="X2141" s="39">
        <f t="shared" si="602"/>
        <v>244.68457415260491</v>
      </c>
      <c r="Y2141" s="39">
        <f t="shared" si="605"/>
        <v>9298.3543419303023</v>
      </c>
      <c r="Z2141" s="39">
        <f t="shared" si="606"/>
        <v>9065.2945511533981</v>
      </c>
      <c r="AA2141" s="45">
        <f t="shared" si="607"/>
        <v>6.8692782361614274E-2</v>
      </c>
      <c r="AB2141" s="45">
        <f t="shared" si="608"/>
        <v>0.42432850226921859</v>
      </c>
      <c r="AC2141" s="45">
        <f t="shared" si="609"/>
        <v>1.3324398412167445E-2</v>
      </c>
      <c r="AD2141" s="45">
        <f t="shared" si="610"/>
        <v>0.50634568304300032</v>
      </c>
      <c r="AE2141" s="45">
        <f t="shared" si="611"/>
        <v>0.49365431695699974</v>
      </c>
      <c r="AF2141" s="43">
        <f>('Estimates from MCMC'!$B$2-'MCMC runs'!W2141)/'Estimates from MCMC'!$B$2</f>
        <v>0.13126503455138788</v>
      </c>
    </row>
    <row r="2142" spans="1:32" x14ac:dyDescent="0.3">
      <c r="A2142" s="38">
        <v>4706</v>
      </c>
      <c r="B2142" s="38">
        <v>2000805.8533506789</v>
      </c>
      <c r="C2142" s="39">
        <v>53118.747511745802</v>
      </c>
      <c r="D2142" s="39">
        <v>52071.1531733784</v>
      </c>
      <c r="E2142" s="39">
        <f t="shared" si="594"/>
        <v>1047.5943383674021</v>
      </c>
      <c r="F2142" s="39">
        <v>53052.576736804898</v>
      </c>
      <c r="G2142" s="40">
        <f t="shared" si="595"/>
        <v>66.170774940903357</v>
      </c>
      <c r="H2142" s="39">
        <v>53029.778768040698</v>
      </c>
      <c r="I2142" s="39">
        <f t="shared" si="596"/>
        <v>88.968743705103407</v>
      </c>
      <c r="J2142" s="39">
        <v>51917.004579159999</v>
      </c>
      <c r="K2142" s="40">
        <f t="shared" si="597"/>
        <v>1201.7429325858029</v>
      </c>
      <c r="L2142" s="39">
        <v>51335.476184795902</v>
      </c>
      <c r="M2142" s="39">
        <f t="shared" si="598"/>
        <v>1783.2713269499</v>
      </c>
      <c r="N2142" s="39">
        <f t="shared" si="603"/>
        <v>581.52839436409704</v>
      </c>
      <c r="O2142" s="40">
        <f>'Estimates from MCMC'!$B$2-L2142</f>
        <v>17725.523815204098</v>
      </c>
      <c r="P2142" s="39">
        <v>52567.956939843702</v>
      </c>
      <c r="Q2142" s="40">
        <f t="shared" si="599"/>
        <v>1232.4807550477999</v>
      </c>
      <c r="R2142" s="39">
        <v>52598.461324991702</v>
      </c>
      <c r="S2142" s="39">
        <f t="shared" si="600"/>
        <v>30.504385148000438</v>
      </c>
      <c r="T2142" s="39">
        <f t="shared" si="604"/>
        <v>1262.9851401958003</v>
      </c>
      <c r="U2142" s="39">
        <v>59241.667968525602</v>
      </c>
      <c r="V2142" s="39">
        <f t="shared" si="601"/>
        <v>7906.1917837297005</v>
      </c>
      <c r="W2142" s="39">
        <v>60754.536969782203</v>
      </c>
      <c r="X2142" s="39">
        <f t="shared" si="602"/>
        <v>249.88386106079997</v>
      </c>
      <c r="Y2142" s="39">
        <f t="shared" si="605"/>
        <v>9419.0607849863009</v>
      </c>
      <c r="Z2142" s="39">
        <f t="shared" si="606"/>
        <v>8306.4630302177975</v>
      </c>
      <c r="AA2142" s="45">
        <f t="shared" si="607"/>
        <v>7.1252345113348506E-2</v>
      </c>
      <c r="AB2142" s="45">
        <f t="shared" si="608"/>
        <v>0.44603430996764964</v>
      </c>
      <c r="AC2142" s="45">
        <f t="shared" si="609"/>
        <v>1.4097403476813569E-2</v>
      </c>
      <c r="AD2142" s="45">
        <f t="shared" si="610"/>
        <v>0.53138405855781168</v>
      </c>
      <c r="AE2142" s="45">
        <f t="shared" si="611"/>
        <v>0.46861594144218827</v>
      </c>
      <c r="AF2142" s="43">
        <f>('Estimates from MCMC'!$B$2-'MCMC runs'!W2142)/'Estimates from MCMC'!$B$2</f>
        <v>0.12027719016836995</v>
      </c>
    </row>
    <row r="2143" spans="1:32" x14ac:dyDescent="0.3">
      <c r="A2143" s="38">
        <v>772</v>
      </c>
      <c r="B2143" s="38">
        <v>2019536.7544291064</v>
      </c>
      <c r="C2143" s="39">
        <v>53284.5002225559</v>
      </c>
      <c r="D2143" s="39">
        <v>52227.226321080903</v>
      </c>
      <c r="E2143" s="39">
        <f t="shared" si="594"/>
        <v>1057.2739014749968</v>
      </c>
      <c r="F2143" s="39">
        <v>53225.266169451497</v>
      </c>
      <c r="G2143" s="40">
        <f t="shared" si="595"/>
        <v>59.234053104402847</v>
      </c>
      <c r="H2143" s="39">
        <v>53194.814157097397</v>
      </c>
      <c r="I2143" s="39">
        <f t="shared" si="596"/>
        <v>89.686065458503435</v>
      </c>
      <c r="J2143" s="39">
        <v>52079.085124917299</v>
      </c>
      <c r="K2143" s="40">
        <f t="shared" si="597"/>
        <v>1205.4150976386009</v>
      </c>
      <c r="L2143" s="39">
        <v>51492.990058772797</v>
      </c>
      <c r="M2143" s="39">
        <f t="shared" si="598"/>
        <v>1791.5101637831031</v>
      </c>
      <c r="N2143" s="39">
        <f t="shared" si="603"/>
        <v>586.0950661445022</v>
      </c>
      <c r="O2143" s="40">
        <f>'Estimates from MCMC'!$B$2-L2143</f>
        <v>17568.009941227203</v>
      </c>
      <c r="P2143" s="39">
        <v>52734.8810460963</v>
      </c>
      <c r="Q2143" s="40">
        <f t="shared" si="599"/>
        <v>1241.8909873235025</v>
      </c>
      <c r="R2143" s="39">
        <v>52765.693615365999</v>
      </c>
      <c r="S2143" s="39">
        <f t="shared" si="600"/>
        <v>30.812569269699452</v>
      </c>
      <c r="T2143" s="39">
        <f t="shared" si="604"/>
        <v>1272.7035565932019</v>
      </c>
      <c r="U2143" s="39">
        <v>59414.5976940041</v>
      </c>
      <c r="V2143" s="39">
        <f t="shared" si="601"/>
        <v>7921.607635231303</v>
      </c>
      <c r="W2143" s="39">
        <v>60935.6434708546</v>
      </c>
      <c r="X2143" s="39">
        <f t="shared" si="602"/>
        <v>248.34222025729832</v>
      </c>
      <c r="Y2143" s="39">
        <f t="shared" si="605"/>
        <v>9442.6534120818033</v>
      </c>
      <c r="Z2143" s="39">
        <f t="shared" si="606"/>
        <v>8125.3565291453997</v>
      </c>
      <c r="AA2143" s="45">
        <f t="shared" si="607"/>
        <v>7.2444378210791124E-2</v>
      </c>
      <c r="AB2143" s="45">
        <f t="shared" si="608"/>
        <v>0.45091092626498958</v>
      </c>
      <c r="AC2143" s="45">
        <f t="shared" si="609"/>
        <v>1.4136047343331053E-2</v>
      </c>
      <c r="AD2143" s="45">
        <f t="shared" si="610"/>
        <v>0.53749135181911178</v>
      </c>
      <c r="AE2143" s="45">
        <f t="shared" si="611"/>
        <v>0.46250864818088827</v>
      </c>
      <c r="AF2143" s="43">
        <f>('Estimates from MCMC'!$B$2-'MCMC runs'!W2143)/'Estimates from MCMC'!$B$2</f>
        <v>0.11765477663435803</v>
      </c>
    </row>
    <row r="2144" spans="1:32" x14ac:dyDescent="0.3">
      <c r="A2144" s="38">
        <v>3968</v>
      </c>
      <c r="B2144" s="38">
        <v>2025761.132583916</v>
      </c>
      <c r="C2144" s="39">
        <v>53046.471340739903</v>
      </c>
      <c r="D2144" s="39">
        <v>51969.242046349304</v>
      </c>
      <c r="E2144" s="39">
        <f t="shared" si="594"/>
        <v>1077.2292943905995</v>
      </c>
      <c r="F2144" s="39">
        <v>52988.3940741474</v>
      </c>
      <c r="G2144" s="40">
        <f t="shared" si="595"/>
        <v>58.077266592503292</v>
      </c>
      <c r="H2144" s="39">
        <v>52956.324347184498</v>
      </c>
      <c r="I2144" s="39">
        <f t="shared" si="596"/>
        <v>90.146993555405061</v>
      </c>
      <c r="J2144" s="39">
        <v>51821.843705936102</v>
      </c>
      <c r="K2144" s="40">
        <f t="shared" si="597"/>
        <v>1224.6276348038009</v>
      </c>
      <c r="L2144" s="39">
        <v>51410.997057986198</v>
      </c>
      <c r="M2144" s="39">
        <f t="shared" si="598"/>
        <v>1635.4742827537048</v>
      </c>
      <c r="N2144" s="39">
        <f t="shared" si="603"/>
        <v>410.84664794990385</v>
      </c>
      <c r="O2144" s="40">
        <f>'Estimates from MCMC'!$B$2-L2144</f>
        <v>17650.002942013802</v>
      </c>
      <c r="P2144" s="39">
        <v>52525.514341859103</v>
      </c>
      <c r="Q2144" s="40">
        <f t="shared" si="599"/>
        <v>1114.517283872905</v>
      </c>
      <c r="R2144" s="39">
        <v>52553.481797435597</v>
      </c>
      <c r="S2144" s="39">
        <f t="shared" si="600"/>
        <v>27.967455576494103</v>
      </c>
      <c r="T2144" s="39">
        <f t="shared" si="604"/>
        <v>1142.4847394493991</v>
      </c>
      <c r="U2144" s="39">
        <v>59396.833921339603</v>
      </c>
      <c r="V2144" s="39">
        <f t="shared" si="601"/>
        <v>7985.8368633534046</v>
      </c>
      <c r="W2144" s="39">
        <v>60761.838522320802</v>
      </c>
      <c r="X2144" s="39">
        <f t="shared" si="602"/>
        <v>222.51986153180042</v>
      </c>
      <c r="Y2144" s="39">
        <f t="shared" si="605"/>
        <v>9350.8414643346041</v>
      </c>
      <c r="Z2144" s="39">
        <f t="shared" si="606"/>
        <v>8299.1614776791976</v>
      </c>
      <c r="AA2144" s="45">
        <f t="shared" si="607"/>
        <v>6.4730002776931306E-2</v>
      </c>
      <c r="AB2144" s="45">
        <f t="shared" si="608"/>
        <v>0.45245527094752142</v>
      </c>
      <c r="AC2144" s="45">
        <f t="shared" si="609"/>
        <v>1.2607355492395838E-2</v>
      </c>
      <c r="AD2144" s="45">
        <f t="shared" si="610"/>
        <v>0.52979262921684855</v>
      </c>
      <c r="AE2144" s="45">
        <f t="shared" si="611"/>
        <v>0.47020737078315145</v>
      </c>
      <c r="AF2144" s="43">
        <f>('Estimates from MCMC'!$B$2-'MCMC runs'!W2144)/'Estimates from MCMC'!$B$2</f>
        <v>0.12017146403439274</v>
      </c>
    </row>
    <row r="2145" spans="1:32" x14ac:dyDescent="0.3">
      <c r="A2145" s="38">
        <v>4102</v>
      </c>
      <c r="B2145" s="38">
        <v>2025761.132583916</v>
      </c>
      <c r="C2145" s="39">
        <v>53046.471340739903</v>
      </c>
      <c r="D2145" s="39">
        <v>51969.242046349304</v>
      </c>
      <c r="E2145" s="39">
        <f t="shared" si="594"/>
        <v>1077.2292943905995</v>
      </c>
      <c r="F2145" s="39">
        <v>52988.3940741474</v>
      </c>
      <c r="G2145" s="40">
        <f t="shared" si="595"/>
        <v>58.077266592503292</v>
      </c>
      <c r="H2145" s="39">
        <v>52956.324347184498</v>
      </c>
      <c r="I2145" s="39">
        <f t="shared" si="596"/>
        <v>90.146993555405061</v>
      </c>
      <c r="J2145" s="39">
        <v>51821.843705936102</v>
      </c>
      <c r="K2145" s="40">
        <f t="shared" si="597"/>
        <v>1224.6276348038009</v>
      </c>
      <c r="L2145" s="39">
        <v>51410.997057986198</v>
      </c>
      <c r="M2145" s="39">
        <f t="shared" si="598"/>
        <v>1635.4742827537048</v>
      </c>
      <c r="N2145" s="39">
        <f t="shared" si="603"/>
        <v>410.84664794990385</v>
      </c>
      <c r="O2145" s="40">
        <f>'Estimates from MCMC'!$B$2-L2145</f>
        <v>17650.002942013802</v>
      </c>
      <c r="P2145" s="39">
        <v>52525.514341859103</v>
      </c>
      <c r="Q2145" s="40">
        <f t="shared" si="599"/>
        <v>1114.517283872905</v>
      </c>
      <c r="R2145" s="39">
        <v>52553.481797435597</v>
      </c>
      <c r="S2145" s="39">
        <f t="shared" si="600"/>
        <v>27.967455576494103</v>
      </c>
      <c r="T2145" s="39">
        <f t="shared" si="604"/>
        <v>1142.4847394493991</v>
      </c>
      <c r="U2145" s="39">
        <v>59396.833921339603</v>
      </c>
      <c r="V2145" s="39">
        <f t="shared" si="601"/>
        <v>7985.8368633534046</v>
      </c>
      <c r="W2145" s="39">
        <v>60761.838522320802</v>
      </c>
      <c r="X2145" s="39">
        <f t="shared" si="602"/>
        <v>222.51986153180042</v>
      </c>
      <c r="Y2145" s="39">
        <f t="shared" si="605"/>
        <v>9350.8414643346041</v>
      </c>
      <c r="Z2145" s="39">
        <f t="shared" si="606"/>
        <v>8299.1614776791976</v>
      </c>
      <c r="AA2145" s="45">
        <f t="shared" si="607"/>
        <v>6.4730002776931306E-2</v>
      </c>
      <c r="AB2145" s="45">
        <f t="shared" si="608"/>
        <v>0.45245527094752142</v>
      </c>
      <c r="AC2145" s="45">
        <f t="shared" si="609"/>
        <v>1.2607355492395838E-2</v>
      </c>
      <c r="AD2145" s="45">
        <f t="shared" si="610"/>
        <v>0.52979262921684855</v>
      </c>
      <c r="AE2145" s="45">
        <f t="shared" si="611"/>
        <v>0.47020737078315145</v>
      </c>
      <c r="AF2145" s="43">
        <f>('Estimates from MCMC'!$B$2-'MCMC runs'!W2145)/'Estimates from MCMC'!$B$2</f>
        <v>0.12017146403439274</v>
      </c>
    </row>
    <row r="2146" spans="1:32" x14ac:dyDescent="0.3">
      <c r="A2146" s="38">
        <v>1918</v>
      </c>
      <c r="B2146" s="38">
        <v>2037150.0647084112</v>
      </c>
      <c r="C2146" s="39">
        <v>52517.129564146802</v>
      </c>
      <c r="D2146" s="39">
        <v>51447.883533123699</v>
      </c>
      <c r="E2146" s="39">
        <f t="shared" si="594"/>
        <v>1069.2460310231036</v>
      </c>
      <c r="F2146" s="39">
        <v>52460.5097437105</v>
      </c>
      <c r="G2146" s="40">
        <f t="shared" si="595"/>
        <v>56.619820436302689</v>
      </c>
      <c r="H2146" s="39">
        <v>52426.331326759799</v>
      </c>
      <c r="I2146" s="39">
        <f t="shared" si="596"/>
        <v>90.79823738700361</v>
      </c>
      <c r="J2146" s="39">
        <v>51301.288818907</v>
      </c>
      <c r="K2146" s="40">
        <f t="shared" si="597"/>
        <v>1215.8407452398023</v>
      </c>
      <c r="L2146" s="39">
        <v>50708.346621043798</v>
      </c>
      <c r="M2146" s="39">
        <f t="shared" si="598"/>
        <v>1808.7829431030041</v>
      </c>
      <c r="N2146" s="39">
        <f t="shared" si="603"/>
        <v>592.94219786320173</v>
      </c>
      <c r="O2146" s="40">
        <f>'Estimates from MCMC'!$B$2-L2146</f>
        <v>18352.653378956202</v>
      </c>
      <c r="P2146" s="39">
        <v>51960.5252334373</v>
      </c>
      <c r="Q2146" s="40">
        <f t="shared" si="599"/>
        <v>1252.1786123935017</v>
      </c>
      <c r="R2146" s="39">
        <v>51991.887974586702</v>
      </c>
      <c r="S2146" s="39">
        <f t="shared" si="600"/>
        <v>31.3627411494017</v>
      </c>
      <c r="T2146" s="39">
        <f t="shared" si="604"/>
        <v>1283.5413535429034</v>
      </c>
      <c r="U2146" s="39">
        <v>58670.185149412398</v>
      </c>
      <c r="V2146" s="39">
        <f t="shared" si="601"/>
        <v>7961.8385283686002</v>
      </c>
      <c r="W2146" s="39">
        <v>60208.479142145203</v>
      </c>
      <c r="X2146" s="39">
        <f t="shared" si="602"/>
        <v>254.75263918990095</v>
      </c>
      <c r="Y2146" s="39">
        <f t="shared" si="605"/>
        <v>9500.1325211014046</v>
      </c>
      <c r="Z2146" s="39">
        <f t="shared" si="606"/>
        <v>8852.5208578547972</v>
      </c>
      <c r="AA2146" s="45">
        <f t="shared" si="607"/>
        <v>6.9937644821138345E-2</v>
      </c>
      <c r="AB2146" s="45">
        <f t="shared" si="608"/>
        <v>0.43382492787107962</v>
      </c>
      <c r="AC2146" s="45">
        <f t="shared" si="609"/>
        <v>1.3880970447685199E-2</v>
      </c>
      <c r="AD2146" s="45">
        <f t="shared" si="610"/>
        <v>0.51764354313990313</v>
      </c>
      <c r="AE2146" s="45">
        <f t="shared" si="611"/>
        <v>0.48235645686009682</v>
      </c>
      <c r="AF2146" s="43">
        <f>('Estimates from MCMC'!$B$2-'MCMC runs'!W2146)/'Estimates from MCMC'!$B$2</f>
        <v>0.12818408157794989</v>
      </c>
    </row>
    <row r="2147" spans="1:32" x14ac:dyDescent="0.3">
      <c r="A2147" s="38">
        <v>3952</v>
      </c>
      <c r="B2147" s="38">
        <v>2046282.4655191412</v>
      </c>
      <c r="C2147" s="39">
        <v>52053.5577059036</v>
      </c>
      <c r="D2147" s="39">
        <v>50993.7097782848</v>
      </c>
      <c r="E2147" s="39">
        <f t="shared" si="594"/>
        <v>1059.8479276188009</v>
      </c>
      <c r="F2147" s="39">
        <v>51987.259622919199</v>
      </c>
      <c r="G2147" s="40">
        <f t="shared" si="595"/>
        <v>66.298082984401844</v>
      </c>
      <c r="H2147" s="39">
        <v>51963.895153363599</v>
      </c>
      <c r="I2147" s="39">
        <f t="shared" si="596"/>
        <v>89.662552540001343</v>
      </c>
      <c r="J2147" s="39">
        <v>50838.702799832397</v>
      </c>
      <c r="K2147" s="40">
        <f t="shared" si="597"/>
        <v>1214.854906071203</v>
      </c>
      <c r="L2147" s="39">
        <v>50253.199812726001</v>
      </c>
      <c r="M2147" s="39">
        <f t="shared" si="598"/>
        <v>1800.3578931775992</v>
      </c>
      <c r="N2147" s="39">
        <f t="shared" si="603"/>
        <v>585.50298710639618</v>
      </c>
      <c r="O2147" s="40">
        <f>'Estimates from MCMC'!$B$2-L2147</f>
        <v>18807.800187273999</v>
      </c>
      <c r="P2147" s="39">
        <v>51501.040676398901</v>
      </c>
      <c r="Q2147" s="40">
        <f t="shared" si="599"/>
        <v>1247.8408636729</v>
      </c>
      <c r="R2147" s="39">
        <v>51531.634914062197</v>
      </c>
      <c r="S2147" s="39">
        <f t="shared" si="600"/>
        <v>30.594237663295644</v>
      </c>
      <c r="T2147" s="39">
        <f t="shared" si="604"/>
        <v>1278.4351013361957</v>
      </c>
      <c r="U2147" s="39">
        <v>58045.008652620403</v>
      </c>
      <c r="V2147" s="39">
        <f t="shared" si="601"/>
        <v>7791.8088398944019</v>
      </c>
      <c r="W2147" s="39">
        <v>59574.856823438</v>
      </c>
      <c r="X2147" s="39">
        <f t="shared" si="602"/>
        <v>251.41306948140118</v>
      </c>
      <c r="Y2147" s="39">
        <f t="shared" si="605"/>
        <v>9321.6570107119987</v>
      </c>
      <c r="Z2147" s="39">
        <f t="shared" si="606"/>
        <v>9486.143176562</v>
      </c>
      <c r="AA2147" s="45">
        <f t="shared" si="607"/>
        <v>6.7973664575681131E-2</v>
      </c>
      <c r="AB2147" s="45">
        <f t="shared" si="608"/>
        <v>0.41428602826005173</v>
      </c>
      <c r="AC2147" s="45">
        <f t="shared" si="609"/>
        <v>1.3367489391530003E-2</v>
      </c>
      <c r="AD2147" s="45">
        <f t="shared" si="610"/>
        <v>0.49562718222726287</v>
      </c>
      <c r="AE2147" s="45">
        <f t="shared" si="611"/>
        <v>0.50437281777273713</v>
      </c>
      <c r="AF2147" s="43">
        <f>('Estimates from MCMC'!$B$2-'MCMC runs'!W2147)/'Estimates from MCMC'!$B$2</f>
        <v>0.13735890265941703</v>
      </c>
    </row>
    <row r="2148" spans="1:32" x14ac:dyDescent="0.3">
      <c r="A2148" s="38">
        <v>56</v>
      </c>
      <c r="B2148" s="38">
        <v>2088092.7002351789</v>
      </c>
      <c r="C2148" s="39">
        <v>52762.406107995397</v>
      </c>
      <c r="D2148" s="39">
        <v>51692.480813534698</v>
      </c>
      <c r="E2148" s="39">
        <f t="shared" si="594"/>
        <v>1069.9252944606997</v>
      </c>
      <c r="F2148" s="39">
        <v>52691.784361519698</v>
      </c>
      <c r="G2148" s="40">
        <f t="shared" si="595"/>
        <v>70.621746475699183</v>
      </c>
      <c r="H2148" s="39">
        <v>52671.1885471727</v>
      </c>
      <c r="I2148" s="39">
        <f t="shared" si="596"/>
        <v>91.217560822697124</v>
      </c>
      <c r="J2148" s="39">
        <v>51531.654688090202</v>
      </c>
      <c r="K2148" s="40">
        <f t="shared" si="597"/>
        <v>1230.7514199051948</v>
      </c>
      <c r="L2148" s="39">
        <v>50935.762426795402</v>
      </c>
      <c r="M2148" s="39">
        <f t="shared" si="598"/>
        <v>1826.6436811999956</v>
      </c>
      <c r="N2148" s="39">
        <f t="shared" si="603"/>
        <v>595.89226129480085</v>
      </c>
      <c r="O2148" s="40">
        <f>'Estimates from MCMC'!$B$2-L2148</f>
        <v>18125.237573204598</v>
      </c>
      <c r="P2148" s="39">
        <v>52205.579949760198</v>
      </c>
      <c r="Q2148" s="40">
        <f t="shared" si="599"/>
        <v>1269.8175229647968</v>
      </c>
      <c r="R2148" s="39">
        <v>52236.5694390918</v>
      </c>
      <c r="S2148" s="39">
        <f t="shared" si="600"/>
        <v>30.989489331601362</v>
      </c>
      <c r="T2148" s="39">
        <f t="shared" si="604"/>
        <v>1300.8070122963982</v>
      </c>
      <c r="U2148" s="39">
        <v>58876.770945659599</v>
      </c>
      <c r="V2148" s="39">
        <f t="shared" si="601"/>
        <v>7941.008518864197</v>
      </c>
      <c r="W2148" s="39">
        <v>60432.868030988298</v>
      </c>
      <c r="X2148" s="39">
        <f t="shared" si="602"/>
        <v>255.29007303230173</v>
      </c>
      <c r="Y2148" s="39">
        <f t="shared" si="605"/>
        <v>9497.1056041928969</v>
      </c>
      <c r="Z2148" s="39">
        <f t="shared" si="606"/>
        <v>8628.1319690117016</v>
      </c>
      <c r="AA2148" s="45">
        <f t="shared" si="607"/>
        <v>7.1767722052892877E-2</v>
      </c>
      <c r="AB2148" s="45">
        <f t="shared" si="608"/>
        <v>0.43811886529993782</v>
      </c>
      <c r="AC2148" s="45">
        <f t="shared" si="609"/>
        <v>1.4084784930472261E-2</v>
      </c>
      <c r="AD2148" s="45">
        <f t="shared" si="610"/>
        <v>0.52397137228330293</v>
      </c>
      <c r="AE2148" s="45">
        <f t="shared" si="611"/>
        <v>0.47602862771669707</v>
      </c>
      <c r="AF2148" s="43">
        <f>('Estimates from MCMC'!$B$2-'MCMC runs'!W2148)/'Estimates from MCMC'!$B$2</f>
        <v>0.12493494112468255</v>
      </c>
    </row>
    <row r="2149" spans="1:32" x14ac:dyDescent="0.3">
      <c r="A2149" s="38">
        <v>3237</v>
      </c>
      <c r="B2149" s="38">
        <v>2088092.7002351789</v>
      </c>
      <c r="C2149" s="39">
        <v>52762.406107995397</v>
      </c>
      <c r="D2149" s="39">
        <v>51692.480813534698</v>
      </c>
      <c r="E2149" s="39">
        <f t="shared" si="594"/>
        <v>1069.9252944606997</v>
      </c>
      <c r="F2149" s="39">
        <v>52691.784361519698</v>
      </c>
      <c r="G2149" s="40">
        <f t="shared" si="595"/>
        <v>70.621746475699183</v>
      </c>
      <c r="H2149" s="39">
        <v>52671.1885471727</v>
      </c>
      <c r="I2149" s="39">
        <f t="shared" si="596"/>
        <v>91.217560822697124</v>
      </c>
      <c r="J2149" s="39">
        <v>51531.654688090202</v>
      </c>
      <c r="K2149" s="40">
        <f t="shared" si="597"/>
        <v>1230.7514199051948</v>
      </c>
      <c r="L2149" s="39">
        <v>50935.762426795402</v>
      </c>
      <c r="M2149" s="39">
        <f t="shared" si="598"/>
        <v>1826.6436811999956</v>
      </c>
      <c r="N2149" s="39">
        <f t="shared" si="603"/>
        <v>595.89226129480085</v>
      </c>
      <c r="O2149" s="40">
        <f>'Estimates from MCMC'!$B$2-L2149</f>
        <v>18125.237573204598</v>
      </c>
      <c r="P2149" s="39">
        <v>52205.579949760198</v>
      </c>
      <c r="Q2149" s="40">
        <f t="shared" si="599"/>
        <v>1269.8175229647968</v>
      </c>
      <c r="R2149" s="39">
        <v>52236.5694390918</v>
      </c>
      <c r="S2149" s="39">
        <f t="shared" si="600"/>
        <v>30.989489331601362</v>
      </c>
      <c r="T2149" s="39">
        <f t="shared" si="604"/>
        <v>1300.8070122963982</v>
      </c>
      <c r="U2149" s="39">
        <v>58876.770945659599</v>
      </c>
      <c r="V2149" s="39">
        <f t="shared" si="601"/>
        <v>7941.008518864197</v>
      </c>
      <c r="W2149" s="39">
        <v>60432.868030988298</v>
      </c>
      <c r="X2149" s="39">
        <f t="shared" si="602"/>
        <v>255.29007303230173</v>
      </c>
      <c r="Y2149" s="39">
        <f t="shared" si="605"/>
        <v>9497.1056041928969</v>
      </c>
      <c r="Z2149" s="39">
        <f t="shared" si="606"/>
        <v>8628.1319690117016</v>
      </c>
      <c r="AA2149" s="45">
        <f t="shared" si="607"/>
        <v>7.1767722052892877E-2</v>
      </c>
      <c r="AB2149" s="45">
        <f t="shared" si="608"/>
        <v>0.43811886529993782</v>
      </c>
      <c r="AC2149" s="45">
        <f t="shared" si="609"/>
        <v>1.4084784930472261E-2</v>
      </c>
      <c r="AD2149" s="45">
        <f t="shared" si="610"/>
        <v>0.52397137228330293</v>
      </c>
      <c r="AE2149" s="45">
        <f t="shared" si="611"/>
        <v>0.47602862771669707</v>
      </c>
      <c r="AF2149" s="43">
        <f>('Estimates from MCMC'!$B$2-'MCMC runs'!W2149)/'Estimates from MCMC'!$B$2</f>
        <v>0.12493494112468255</v>
      </c>
    </row>
    <row r="2150" spans="1:32" x14ac:dyDescent="0.3">
      <c r="A2150" s="38">
        <v>2509</v>
      </c>
      <c r="B2150" s="38">
        <v>2167406.1520370948</v>
      </c>
      <c r="C2150" s="39">
        <v>52895.183122025497</v>
      </c>
      <c r="D2150" s="39">
        <v>51832.703378607199</v>
      </c>
      <c r="E2150" s="39">
        <f t="shared" si="594"/>
        <v>1062.4797434182983</v>
      </c>
      <c r="F2150" s="39">
        <v>52842.2695073797</v>
      </c>
      <c r="G2150" s="40">
        <f t="shared" si="595"/>
        <v>52.91361464579677</v>
      </c>
      <c r="H2150" s="39">
        <v>52805.358328874499</v>
      </c>
      <c r="I2150" s="39">
        <f t="shared" si="596"/>
        <v>89.824793150997721</v>
      </c>
      <c r="J2150" s="39">
        <v>51690.554054772903</v>
      </c>
      <c r="K2150" s="40">
        <f t="shared" si="597"/>
        <v>1204.6290672525938</v>
      </c>
      <c r="L2150" s="39">
        <v>51138.286712205103</v>
      </c>
      <c r="M2150" s="39">
        <f t="shared" si="598"/>
        <v>1756.8964098203942</v>
      </c>
      <c r="N2150" s="39">
        <f t="shared" si="603"/>
        <v>552.26734256780037</v>
      </c>
      <c r="O2150" s="40">
        <f>'Estimates from MCMC'!$B$2-L2150</f>
        <v>17922.713287794897</v>
      </c>
      <c r="P2150" s="39">
        <v>52353.414301962199</v>
      </c>
      <c r="Q2150" s="40">
        <f t="shared" si="599"/>
        <v>1215.1275897570958</v>
      </c>
      <c r="R2150" s="39">
        <v>52384.088207557899</v>
      </c>
      <c r="S2150" s="39">
        <f t="shared" si="600"/>
        <v>30.673905595700489</v>
      </c>
      <c r="T2150" s="39">
        <f t="shared" si="604"/>
        <v>1245.8014953527963</v>
      </c>
      <c r="U2150" s="39">
        <v>59129.833949819797</v>
      </c>
      <c r="V2150" s="39">
        <f t="shared" si="601"/>
        <v>7991.5472376146936</v>
      </c>
      <c r="W2150" s="39">
        <v>60616.153168909499</v>
      </c>
      <c r="X2150" s="39">
        <f t="shared" si="602"/>
        <v>240.51772373690619</v>
      </c>
      <c r="Y2150" s="39">
        <f t="shared" si="605"/>
        <v>9477.8664567043961</v>
      </c>
      <c r="Z2150" s="39">
        <f t="shared" si="606"/>
        <v>8444.8468310905009</v>
      </c>
      <c r="AA2150" s="45">
        <f t="shared" si="607"/>
        <v>6.9509648196022233E-2</v>
      </c>
      <c r="AB2150" s="45">
        <f t="shared" si="608"/>
        <v>0.44588936447791189</v>
      </c>
      <c r="AC2150" s="45">
        <f t="shared" si="609"/>
        <v>1.3419716081755054E-2</v>
      </c>
      <c r="AD2150" s="45">
        <f t="shared" si="610"/>
        <v>0.52881872875568914</v>
      </c>
      <c r="AE2150" s="45">
        <f t="shared" si="611"/>
        <v>0.47118127124431081</v>
      </c>
      <c r="AF2150" s="43">
        <f>('Estimates from MCMC'!$B$2-'MCMC runs'!W2150)/'Estimates from MCMC'!$B$2</f>
        <v>0.12228098103257266</v>
      </c>
    </row>
    <row r="2151" spans="1:32" x14ac:dyDescent="0.3">
      <c r="A2151" s="38">
        <v>3701</v>
      </c>
      <c r="B2151" s="38">
        <v>2011221.759994043</v>
      </c>
      <c r="C2151" s="39">
        <v>52869.393600452502</v>
      </c>
      <c r="D2151" s="39">
        <v>51809.763981210897</v>
      </c>
      <c r="E2151" s="39">
        <f t="shared" si="594"/>
        <v>1059.6296192416048</v>
      </c>
      <c r="F2151" s="39">
        <v>52809.965916746703</v>
      </c>
      <c r="G2151" s="40">
        <f t="shared" si="595"/>
        <v>59.4276837057987</v>
      </c>
      <c r="H2151" s="39">
        <v>52779.3703507791</v>
      </c>
      <c r="I2151" s="39">
        <f t="shared" si="596"/>
        <v>90.023249673402461</v>
      </c>
      <c r="J2151" s="39">
        <v>51661.081731679602</v>
      </c>
      <c r="K2151" s="40">
        <f t="shared" si="597"/>
        <v>1208.3118687729002</v>
      </c>
      <c r="L2151" s="39">
        <v>51072.796158441502</v>
      </c>
      <c r="M2151" s="39">
        <f t="shared" si="598"/>
        <v>1796.5974420109997</v>
      </c>
      <c r="N2151" s="39">
        <f t="shared" si="603"/>
        <v>588.28557323809946</v>
      </c>
      <c r="O2151" s="40">
        <f>'Estimates from MCMC'!$B$2-L2151</f>
        <v>17988.203841558498</v>
      </c>
      <c r="P2151" s="39">
        <v>52322.547517261301</v>
      </c>
      <c r="Q2151" s="40">
        <f t="shared" si="599"/>
        <v>1249.751358819798</v>
      </c>
      <c r="R2151" s="39">
        <v>52353.356640956597</v>
      </c>
      <c r="S2151" s="39">
        <f t="shared" si="600"/>
        <v>30.809123695296876</v>
      </c>
      <c r="T2151" s="39">
        <f t="shared" si="604"/>
        <v>1280.5604825150949</v>
      </c>
      <c r="U2151" s="39">
        <v>58791.518047147503</v>
      </c>
      <c r="V2151" s="39">
        <f t="shared" si="601"/>
        <v>7718.7218887060008</v>
      </c>
      <c r="W2151" s="39">
        <v>60317.532298534403</v>
      </c>
      <c r="X2151" s="39">
        <f t="shared" si="602"/>
        <v>245.45376887180464</v>
      </c>
      <c r="Y2151" s="39">
        <f t="shared" si="605"/>
        <v>9244.7361400929003</v>
      </c>
      <c r="Z2151" s="39">
        <f t="shared" si="606"/>
        <v>8743.4677014655972</v>
      </c>
      <c r="AA2151" s="45">
        <f t="shared" si="607"/>
        <v>7.1188902115762731E-2</v>
      </c>
      <c r="AB2151" s="45">
        <f t="shared" si="608"/>
        <v>0.42909908941954988</v>
      </c>
      <c r="AC2151" s="45">
        <f t="shared" si="609"/>
        <v>1.3645262808548345E-2</v>
      </c>
      <c r="AD2151" s="45">
        <f t="shared" si="610"/>
        <v>0.51393325434386095</v>
      </c>
      <c r="AE2151" s="45">
        <f t="shared" si="611"/>
        <v>0.48606674565613905</v>
      </c>
      <c r="AF2151" s="43">
        <f>('Estimates from MCMC'!$B$2-'MCMC runs'!W2151)/'Estimates from MCMC'!$B$2</f>
        <v>0.12660499705283151</v>
      </c>
    </row>
    <row r="2152" spans="1:32" x14ac:dyDescent="0.3">
      <c r="A2152" s="38">
        <v>3418</v>
      </c>
      <c r="B2152" s="38">
        <v>2280069.7374371747</v>
      </c>
      <c r="C2152" s="39">
        <v>53169.768886507103</v>
      </c>
      <c r="D2152" s="39">
        <v>52104.0012236927</v>
      </c>
      <c r="E2152" s="39">
        <f t="shared" si="594"/>
        <v>1065.7676628144036</v>
      </c>
      <c r="F2152" s="39">
        <v>53117.006072203403</v>
      </c>
      <c r="G2152" s="40">
        <f t="shared" si="595"/>
        <v>52.762814303699997</v>
      </c>
      <c r="H2152" s="39">
        <v>53079.715961104397</v>
      </c>
      <c r="I2152" s="39">
        <f t="shared" si="596"/>
        <v>90.052925402706023</v>
      </c>
      <c r="J2152" s="39">
        <v>51961.686847329896</v>
      </c>
      <c r="K2152" s="40">
        <f t="shared" si="597"/>
        <v>1208.0820391772068</v>
      </c>
      <c r="L2152" s="39">
        <v>51373.1595533789</v>
      </c>
      <c r="M2152" s="39">
        <f t="shared" si="598"/>
        <v>1796.6093331282027</v>
      </c>
      <c r="N2152" s="39">
        <f t="shared" si="603"/>
        <v>588.52729395099595</v>
      </c>
      <c r="O2152" s="40">
        <f>'Estimates from MCMC'!$B$2-L2152</f>
        <v>17687.8404466211</v>
      </c>
      <c r="P2152" s="39">
        <v>52618.510747828397</v>
      </c>
      <c r="Q2152" s="40">
        <f t="shared" si="599"/>
        <v>1245.3511944494967</v>
      </c>
      <c r="R2152" s="39">
        <v>52649.486707664801</v>
      </c>
      <c r="S2152" s="39">
        <f t="shared" si="600"/>
        <v>30.97595983640349</v>
      </c>
      <c r="T2152" s="39">
        <f t="shared" si="604"/>
        <v>1276.3271542859002</v>
      </c>
      <c r="U2152" s="39">
        <v>59321.099659719097</v>
      </c>
      <c r="V2152" s="39">
        <f t="shared" si="601"/>
        <v>7947.9401063401965</v>
      </c>
      <c r="W2152" s="39">
        <v>60847.125781156697</v>
      </c>
      <c r="X2152" s="39">
        <f t="shared" si="602"/>
        <v>249.69896715170034</v>
      </c>
      <c r="Y2152" s="39">
        <f t="shared" si="605"/>
        <v>9473.966227777797</v>
      </c>
      <c r="Z2152" s="39">
        <f t="shared" si="606"/>
        <v>8213.8742188433025</v>
      </c>
      <c r="AA2152" s="45">
        <f t="shared" si="607"/>
        <v>7.2158450215425621E-2</v>
      </c>
      <c r="AB2152" s="45">
        <f t="shared" si="608"/>
        <v>0.44934485531604218</v>
      </c>
      <c r="AC2152" s="45">
        <f t="shared" si="609"/>
        <v>1.4116984371565848E-2</v>
      </c>
      <c r="AD2152" s="45">
        <f t="shared" si="610"/>
        <v>0.53562028990303368</v>
      </c>
      <c r="AE2152" s="45">
        <f t="shared" si="611"/>
        <v>0.46437971009696638</v>
      </c>
      <c r="AF2152" s="43">
        <f>('Estimates from MCMC'!$B$2-'MCMC runs'!W2152)/'Estimates from MCMC'!$B$2</f>
        <v>0.11893650857710289</v>
      </c>
    </row>
    <row r="2153" spans="1:32" x14ac:dyDescent="0.3">
      <c r="A2153" s="38">
        <v>84</v>
      </c>
      <c r="B2153" s="38">
        <v>1932639.9554851479</v>
      </c>
      <c r="C2153" s="39">
        <v>52933.770763779998</v>
      </c>
      <c r="D2153" s="39">
        <v>51872.233296189799</v>
      </c>
      <c r="E2153" s="39">
        <f t="shared" si="594"/>
        <v>1061.5374675901985</v>
      </c>
      <c r="F2153" s="39">
        <v>52862.314115673697</v>
      </c>
      <c r="G2153" s="40">
        <f t="shared" si="595"/>
        <v>71.456648106301145</v>
      </c>
      <c r="H2153" s="39">
        <v>52842.300762080296</v>
      </c>
      <c r="I2153" s="39">
        <f t="shared" si="596"/>
        <v>91.470001699701243</v>
      </c>
      <c r="J2153" s="39">
        <v>51710.334746481501</v>
      </c>
      <c r="K2153" s="40">
        <f t="shared" si="597"/>
        <v>1223.4360172984962</v>
      </c>
      <c r="L2153" s="39">
        <v>51112.607075072599</v>
      </c>
      <c r="M2153" s="39">
        <f t="shared" si="598"/>
        <v>1821.1636887073983</v>
      </c>
      <c r="N2153" s="39">
        <f t="shared" si="603"/>
        <v>597.7276714089021</v>
      </c>
      <c r="O2153" s="40">
        <f>'Estimates from MCMC'!$B$2-L2153</f>
        <v>17948.392924927401</v>
      </c>
      <c r="P2153" s="39">
        <v>52375.868892884602</v>
      </c>
      <c r="Q2153" s="40">
        <f t="shared" si="599"/>
        <v>1263.2618178120028</v>
      </c>
      <c r="R2153" s="39">
        <v>52407.279015049797</v>
      </c>
      <c r="S2153" s="39">
        <f t="shared" si="600"/>
        <v>31.41012216519448</v>
      </c>
      <c r="T2153" s="39">
        <f t="shared" si="604"/>
        <v>1294.6719399771973</v>
      </c>
      <c r="U2153" s="39">
        <v>59155.6806991208</v>
      </c>
      <c r="V2153" s="39">
        <f t="shared" si="601"/>
        <v>8043.0736240482001</v>
      </c>
      <c r="W2153" s="39">
        <v>60706.255058430499</v>
      </c>
      <c r="X2153" s="39">
        <f t="shared" si="602"/>
        <v>255.90241933250218</v>
      </c>
      <c r="Y2153" s="39">
        <f t="shared" si="605"/>
        <v>9593.6479833578996</v>
      </c>
      <c r="Z2153" s="39">
        <f t="shared" si="606"/>
        <v>8354.744941569501</v>
      </c>
      <c r="AA2153" s="45">
        <f t="shared" si="607"/>
        <v>7.2133028588821924E-2</v>
      </c>
      <c r="AB2153" s="45">
        <f t="shared" si="608"/>
        <v>0.4481222167182265</v>
      </c>
      <c r="AC2153" s="45">
        <f t="shared" si="609"/>
        <v>1.4257678690391011E-2</v>
      </c>
      <c r="AD2153" s="45">
        <f t="shared" si="610"/>
        <v>0.53451292399743944</v>
      </c>
      <c r="AE2153" s="45">
        <f t="shared" si="611"/>
        <v>0.46548707600256056</v>
      </c>
      <c r="AF2153" s="43">
        <f>('Estimates from MCMC'!$B$2-'MCMC runs'!W2153)/'Estimates from MCMC'!$B$2</f>
        <v>0.12097630995162974</v>
      </c>
    </row>
    <row r="2154" spans="1:32" x14ac:dyDescent="0.3">
      <c r="A2154" s="38">
        <v>1117</v>
      </c>
      <c r="B2154" s="38">
        <v>1965433.0795677789</v>
      </c>
      <c r="C2154" s="39">
        <v>53522.595660328698</v>
      </c>
      <c r="D2154" s="39">
        <v>52481.474453030503</v>
      </c>
      <c r="E2154" s="39">
        <f t="shared" si="594"/>
        <v>1041.1212072981943</v>
      </c>
      <c r="F2154" s="39">
        <v>53454.422749787002</v>
      </c>
      <c r="G2154" s="40">
        <f t="shared" si="595"/>
        <v>68.172910541696183</v>
      </c>
      <c r="H2154" s="39">
        <v>53433.900653599601</v>
      </c>
      <c r="I2154" s="39">
        <f t="shared" si="596"/>
        <v>88.695006729096349</v>
      </c>
      <c r="J2154" s="39">
        <v>52325.496041754297</v>
      </c>
      <c r="K2154" s="40">
        <f t="shared" si="597"/>
        <v>1197.0996185744007</v>
      </c>
      <c r="L2154" s="39">
        <v>51745.538232516701</v>
      </c>
      <c r="M2154" s="39">
        <f t="shared" si="598"/>
        <v>1777.0574278119966</v>
      </c>
      <c r="N2154" s="39">
        <f t="shared" si="603"/>
        <v>579.95780923759594</v>
      </c>
      <c r="O2154" s="40">
        <f>'Estimates from MCMC'!$B$2-L2154</f>
        <v>17315.461767483299</v>
      </c>
      <c r="P2154" s="39">
        <v>52971.897090452301</v>
      </c>
      <c r="Q2154" s="40">
        <f t="shared" si="599"/>
        <v>1226.3588579356001</v>
      </c>
      <c r="R2154" s="39">
        <v>53002.438677090002</v>
      </c>
      <c r="S2154" s="39">
        <f t="shared" si="600"/>
        <v>30.541586637700675</v>
      </c>
      <c r="T2154" s="39">
        <f t="shared" si="604"/>
        <v>1256.9004445733008</v>
      </c>
      <c r="U2154" s="39">
        <v>59783.719027564999</v>
      </c>
      <c r="V2154" s="39">
        <f t="shared" si="601"/>
        <v>8038.180795048298</v>
      </c>
      <c r="W2154" s="39">
        <v>61290.185210224299</v>
      </c>
      <c r="X2154" s="39">
        <f t="shared" si="602"/>
        <v>249.56573808599933</v>
      </c>
      <c r="Y2154" s="39">
        <f t="shared" si="605"/>
        <v>9544.6469777075981</v>
      </c>
      <c r="Z2154" s="39">
        <f t="shared" si="606"/>
        <v>7770.8147897757008</v>
      </c>
      <c r="AA2154" s="45">
        <f t="shared" si="607"/>
        <v>7.2588329520246103E-2</v>
      </c>
      <c r="AB2154" s="45">
        <f t="shared" si="608"/>
        <v>0.46421983444548937</v>
      </c>
      <c r="AC2154" s="45">
        <f t="shared" si="609"/>
        <v>1.4412883781976797E-2</v>
      </c>
      <c r="AD2154" s="45">
        <f t="shared" si="610"/>
        <v>0.5512210477477123</v>
      </c>
      <c r="AE2154" s="45">
        <f t="shared" si="611"/>
        <v>0.4487789522522877</v>
      </c>
      <c r="AF2154" s="43">
        <f>('Estimates from MCMC'!$B$2-'MCMC runs'!W2154)/'Estimates from MCMC'!$B$2</f>
        <v>0.11252102908697674</v>
      </c>
    </row>
    <row r="2155" spans="1:32" x14ac:dyDescent="0.3">
      <c r="A2155" s="38">
        <v>1120</v>
      </c>
      <c r="B2155" s="38">
        <v>1922090.2182237927</v>
      </c>
      <c r="C2155" s="39">
        <v>51878.0550764777</v>
      </c>
      <c r="D2155" s="39">
        <v>50817.3846343654</v>
      </c>
      <c r="E2155" s="39">
        <f t="shared" si="594"/>
        <v>1060.6704421122995</v>
      </c>
      <c r="F2155" s="39">
        <v>51806.898652923497</v>
      </c>
      <c r="G2155" s="40">
        <f t="shared" si="595"/>
        <v>71.156423554202775</v>
      </c>
      <c r="H2155" s="39">
        <v>51787.3795669643</v>
      </c>
      <c r="I2155" s="39">
        <f t="shared" si="596"/>
        <v>90.675509513399447</v>
      </c>
      <c r="J2155" s="39">
        <v>50656.627613454097</v>
      </c>
      <c r="K2155" s="40">
        <f t="shared" si="597"/>
        <v>1221.4274630236032</v>
      </c>
      <c r="L2155" s="39">
        <v>50064.513007325098</v>
      </c>
      <c r="M2155" s="39">
        <f t="shared" si="598"/>
        <v>1813.5420691526015</v>
      </c>
      <c r="N2155" s="39">
        <f t="shared" si="603"/>
        <v>592.11460612899828</v>
      </c>
      <c r="O2155" s="40">
        <f>'Estimates from MCMC'!$B$2-L2155</f>
        <v>18996.486992674902</v>
      </c>
      <c r="P2155" s="39">
        <v>51323.407699423602</v>
      </c>
      <c r="Q2155" s="40">
        <f t="shared" si="599"/>
        <v>1258.8946920985036</v>
      </c>
      <c r="R2155" s="39">
        <v>51354.355036393797</v>
      </c>
      <c r="S2155" s="39">
        <f t="shared" si="600"/>
        <v>30.947336970195465</v>
      </c>
      <c r="T2155" s="39">
        <f t="shared" si="604"/>
        <v>1289.842029068699</v>
      </c>
      <c r="U2155" s="39">
        <v>57852.160979018699</v>
      </c>
      <c r="V2155" s="39">
        <f t="shared" si="601"/>
        <v>7787.647971693601</v>
      </c>
      <c r="W2155" s="39">
        <v>59395.090711819801</v>
      </c>
      <c r="X2155" s="39">
        <f t="shared" si="602"/>
        <v>253.08770373240259</v>
      </c>
      <c r="Y2155" s="39">
        <f t="shared" si="605"/>
        <v>9330.5777044947026</v>
      </c>
      <c r="Z2155" s="39">
        <f t="shared" si="606"/>
        <v>9665.9092881801989</v>
      </c>
      <c r="AA2155" s="45">
        <f t="shared" si="607"/>
        <v>6.7898976772182443E-2</v>
      </c>
      <c r="AB2155" s="45">
        <f t="shared" si="608"/>
        <v>0.40995200716303704</v>
      </c>
      <c r="AC2155" s="45">
        <f t="shared" si="609"/>
        <v>1.3322868793055996E-2</v>
      </c>
      <c r="AD2155" s="45">
        <f t="shared" si="610"/>
        <v>0.49117385272827546</v>
      </c>
      <c r="AE2155" s="45">
        <f t="shared" si="611"/>
        <v>0.50882614727172448</v>
      </c>
      <c r="AF2155" s="43">
        <f>('Estimates from MCMC'!$B$2-'MCMC runs'!W2155)/'Estimates from MCMC'!$B$2</f>
        <v>0.13996190741779296</v>
      </c>
    </row>
    <row r="2156" spans="1:32" x14ac:dyDescent="0.3">
      <c r="A2156" s="38">
        <v>1952</v>
      </c>
      <c r="B2156" s="38">
        <v>1922090.2182237927</v>
      </c>
      <c r="C2156" s="39">
        <v>51878.0550764777</v>
      </c>
      <c r="D2156" s="39">
        <v>50817.3846343654</v>
      </c>
      <c r="E2156" s="39">
        <f t="shared" si="594"/>
        <v>1060.6704421122995</v>
      </c>
      <c r="F2156" s="39">
        <v>51806.898652923497</v>
      </c>
      <c r="G2156" s="40">
        <f t="shared" si="595"/>
        <v>71.156423554202775</v>
      </c>
      <c r="H2156" s="39">
        <v>51787.3795669643</v>
      </c>
      <c r="I2156" s="39">
        <f t="shared" si="596"/>
        <v>90.675509513399447</v>
      </c>
      <c r="J2156" s="39">
        <v>50656.627613454097</v>
      </c>
      <c r="K2156" s="40">
        <f t="shared" si="597"/>
        <v>1221.4274630236032</v>
      </c>
      <c r="L2156" s="39">
        <v>50064.513007325098</v>
      </c>
      <c r="M2156" s="39">
        <f t="shared" si="598"/>
        <v>1813.5420691526015</v>
      </c>
      <c r="N2156" s="39">
        <f t="shared" si="603"/>
        <v>592.11460612899828</v>
      </c>
      <c r="O2156" s="40">
        <f>'Estimates from MCMC'!$B$2-L2156</f>
        <v>18996.486992674902</v>
      </c>
      <c r="P2156" s="39">
        <v>51323.407699423602</v>
      </c>
      <c r="Q2156" s="40">
        <f t="shared" si="599"/>
        <v>1258.8946920985036</v>
      </c>
      <c r="R2156" s="39">
        <v>51354.355036393797</v>
      </c>
      <c r="S2156" s="39">
        <f t="shared" si="600"/>
        <v>30.947336970195465</v>
      </c>
      <c r="T2156" s="39">
        <f t="shared" si="604"/>
        <v>1289.842029068699</v>
      </c>
      <c r="U2156" s="39">
        <v>57852.160979018699</v>
      </c>
      <c r="V2156" s="39">
        <f t="shared" si="601"/>
        <v>7787.647971693601</v>
      </c>
      <c r="W2156" s="39">
        <v>59395.090711819801</v>
      </c>
      <c r="X2156" s="39">
        <f t="shared" si="602"/>
        <v>253.08770373240259</v>
      </c>
      <c r="Y2156" s="39">
        <f t="shared" si="605"/>
        <v>9330.5777044947026</v>
      </c>
      <c r="Z2156" s="39">
        <f t="shared" si="606"/>
        <v>9665.9092881801989</v>
      </c>
      <c r="AA2156" s="45">
        <f t="shared" si="607"/>
        <v>6.7898976772182443E-2</v>
      </c>
      <c r="AB2156" s="45">
        <f t="shared" si="608"/>
        <v>0.40995200716303704</v>
      </c>
      <c r="AC2156" s="45">
        <f t="shared" si="609"/>
        <v>1.3322868793055996E-2</v>
      </c>
      <c r="AD2156" s="45">
        <f t="shared" si="610"/>
        <v>0.49117385272827546</v>
      </c>
      <c r="AE2156" s="45">
        <f t="shared" si="611"/>
        <v>0.50882614727172448</v>
      </c>
      <c r="AF2156" s="43">
        <f>('Estimates from MCMC'!$B$2-'MCMC runs'!W2156)/'Estimates from MCMC'!$B$2</f>
        <v>0.13996190741779296</v>
      </c>
    </row>
    <row r="2157" spans="1:32" x14ac:dyDescent="0.3">
      <c r="A2157" s="38">
        <v>4735</v>
      </c>
      <c r="B2157" s="38">
        <v>2015859.2607030177</v>
      </c>
      <c r="C2157" s="39">
        <v>53145.049876397097</v>
      </c>
      <c r="D2157" s="39">
        <v>52072.013628661902</v>
      </c>
      <c r="E2157" s="39">
        <f t="shared" si="594"/>
        <v>1073.0362477351955</v>
      </c>
      <c r="F2157" s="39">
        <v>53092.760605869997</v>
      </c>
      <c r="G2157" s="40">
        <f t="shared" si="595"/>
        <v>52.289270527100598</v>
      </c>
      <c r="H2157" s="39">
        <v>53054.9484186271</v>
      </c>
      <c r="I2157" s="39">
        <f t="shared" si="596"/>
        <v>90.101457769997069</v>
      </c>
      <c r="J2157" s="39">
        <v>51930.080608228302</v>
      </c>
      <c r="K2157" s="40">
        <f t="shared" si="597"/>
        <v>1214.9692681687957</v>
      </c>
      <c r="L2157" s="39">
        <v>51341.158187054498</v>
      </c>
      <c r="M2157" s="39">
        <f t="shared" si="598"/>
        <v>1803.8916893425994</v>
      </c>
      <c r="N2157" s="39">
        <f t="shared" si="603"/>
        <v>588.92242117380374</v>
      </c>
      <c r="O2157" s="40">
        <f>'Estimates from MCMC'!$B$2-L2157</f>
        <v>17719.841812945502</v>
      </c>
      <c r="P2157" s="39">
        <v>52589.536946811801</v>
      </c>
      <c r="Q2157" s="40">
        <f t="shared" si="599"/>
        <v>1248.3787597573028</v>
      </c>
      <c r="R2157" s="39">
        <v>52620.461517356896</v>
      </c>
      <c r="S2157" s="39">
        <f t="shared" si="600"/>
        <v>30.924570545095776</v>
      </c>
      <c r="T2157" s="39">
        <f t="shared" si="604"/>
        <v>1279.3033303023985</v>
      </c>
      <c r="U2157" s="39">
        <v>59387.435333467598</v>
      </c>
      <c r="V2157" s="39">
        <f t="shared" si="601"/>
        <v>8046.2771464131001</v>
      </c>
      <c r="W2157" s="39">
        <v>60920.672007287401</v>
      </c>
      <c r="X2157" s="39">
        <f t="shared" si="602"/>
        <v>253.93334351740486</v>
      </c>
      <c r="Y2157" s="39">
        <f t="shared" si="605"/>
        <v>9579.5138202329035</v>
      </c>
      <c r="Z2157" s="39">
        <f t="shared" si="606"/>
        <v>8140.3279927125986</v>
      </c>
      <c r="AA2157" s="45">
        <f t="shared" si="607"/>
        <v>7.2196092031012599E-2</v>
      </c>
      <c r="AB2157" s="45">
        <f t="shared" si="608"/>
        <v>0.45408289934816287</v>
      </c>
      <c r="AC2157" s="45">
        <f t="shared" si="609"/>
        <v>1.433045205470683E-2</v>
      </c>
      <c r="AD2157" s="45">
        <f t="shared" si="610"/>
        <v>0.54060944343388229</v>
      </c>
      <c r="AE2157" s="45">
        <f t="shared" si="611"/>
        <v>0.45939055656611771</v>
      </c>
      <c r="AF2157" s="43">
        <f>('Estimates from MCMC'!$B$2-'MCMC runs'!W2157)/'Estimates from MCMC'!$B$2</f>
        <v>0.11787156271575272</v>
      </c>
    </row>
    <row r="2158" spans="1:32" x14ac:dyDescent="0.3">
      <c r="A2158" s="38">
        <v>1433</v>
      </c>
      <c r="B2158" s="38">
        <v>2047268.308430295</v>
      </c>
      <c r="C2158" s="39">
        <v>53317.6736782644</v>
      </c>
      <c r="D2158" s="39">
        <v>52248.772194780002</v>
      </c>
      <c r="E2158" s="39">
        <f t="shared" si="594"/>
        <v>1068.9014834843983</v>
      </c>
      <c r="F2158" s="39">
        <v>53257.919351950899</v>
      </c>
      <c r="G2158" s="40">
        <f t="shared" si="595"/>
        <v>59.754326313501224</v>
      </c>
      <c r="H2158" s="39">
        <v>53227.3091487239</v>
      </c>
      <c r="I2158" s="39">
        <f t="shared" si="596"/>
        <v>90.364529540500371</v>
      </c>
      <c r="J2158" s="39">
        <v>52099.462149953702</v>
      </c>
      <c r="K2158" s="40">
        <f t="shared" si="597"/>
        <v>1218.2115283106978</v>
      </c>
      <c r="L2158" s="39">
        <v>51509.067771455397</v>
      </c>
      <c r="M2158" s="39">
        <f t="shared" si="598"/>
        <v>1808.6059068090035</v>
      </c>
      <c r="N2158" s="39">
        <f t="shared" si="603"/>
        <v>590.39437849830574</v>
      </c>
      <c r="O2158" s="40">
        <f>'Estimates from MCMC'!$B$2-L2158</f>
        <v>17551.932228544603</v>
      </c>
      <c r="P2158" s="39">
        <v>52763.917473890797</v>
      </c>
      <c r="Q2158" s="40">
        <f t="shared" si="599"/>
        <v>1254.8497024354001</v>
      </c>
      <c r="R2158" s="39">
        <v>52794.807441181103</v>
      </c>
      <c r="S2158" s="39">
        <f t="shared" si="600"/>
        <v>30.889967290306231</v>
      </c>
      <c r="T2158" s="39">
        <f t="shared" si="604"/>
        <v>1285.7396697257063</v>
      </c>
      <c r="U2158" s="39">
        <v>59486.300309261103</v>
      </c>
      <c r="V2158" s="39">
        <f t="shared" si="601"/>
        <v>7977.2325378057067</v>
      </c>
      <c r="W2158" s="39">
        <v>61024.190372876998</v>
      </c>
      <c r="X2158" s="39">
        <f t="shared" si="602"/>
        <v>252.15039389018784</v>
      </c>
      <c r="Y2158" s="39">
        <f t="shared" si="605"/>
        <v>9515.1226014216008</v>
      </c>
      <c r="Z2158" s="39">
        <f t="shared" si="606"/>
        <v>8036.8096271230024</v>
      </c>
      <c r="AA2158" s="45">
        <f t="shared" si="607"/>
        <v>7.3253454547569152E-2</v>
      </c>
      <c r="AB2158" s="45">
        <f t="shared" si="608"/>
        <v>0.45449312553932841</v>
      </c>
      <c r="AC2158" s="45">
        <f t="shared" si="609"/>
        <v>1.4365962140630713E-2</v>
      </c>
      <c r="AD2158" s="45">
        <f t="shared" si="610"/>
        <v>0.54211254222752825</v>
      </c>
      <c r="AE2158" s="45">
        <f t="shared" si="611"/>
        <v>0.4578874577724717</v>
      </c>
      <c r="AF2158" s="43">
        <f>('Estimates from MCMC'!$B$2-'MCMC runs'!W2158)/'Estimates from MCMC'!$B$2</f>
        <v>0.1163726216985419</v>
      </c>
    </row>
    <row r="2159" spans="1:32" x14ac:dyDescent="0.3">
      <c r="A2159" s="38">
        <v>3867</v>
      </c>
      <c r="B2159" s="38">
        <v>2047268.308430295</v>
      </c>
      <c r="C2159" s="39">
        <v>53317.6736782644</v>
      </c>
      <c r="D2159" s="39">
        <v>52248.772194780002</v>
      </c>
      <c r="E2159" s="39">
        <f t="shared" si="594"/>
        <v>1068.9014834843983</v>
      </c>
      <c r="F2159" s="39">
        <v>53257.919351950899</v>
      </c>
      <c r="G2159" s="40">
        <f t="shared" si="595"/>
        <v>59.754326313501224</v>
      </c>
      <c r="H2159" s="39">
        <v>53227.3091487239</v>
      </c>
      <c r="I2159" s="39">
        <f t="shared" si="596"/>
        <v>90.364529540500371</v>
      </c>
      <c r="J2159" s="39">
        <v>52099.462149953702</v>
      </c>
      <c r="K2159" s="40">
        <f t="shared" si="597"/>
        <v>1218.2115283106978</v>
      </c>
      <c r="L2159" s="39">
        <v>51509.067771455397</v>
      </c>
      <c r="M2159" s="39">
        <f t="shared" si="598"/>
        <v>1808.6059068090035</v>
      </c>
      <c r="N2159" s="39">
        <f t="shared" si="603"/>
        <v>590.39437849830574</v>
      </c>
      <c r="O2159" s="40">
        <f>'Estimates from MCMC'!$B$2-L2159</f>
        <v>17551.932228544603</v>
      </c>
      <c r="P2159" s="39">
        <v>52763.917473890797</v>
      </c>
      <c r="Q2159" s="40">
        <f t="shared" si="599"/>
        <v>1254.8497024354001</v>
      </c>
      <c r="R2159" s="39">
        <v>52794.807441181103</v>
      </c>
      <c r="S2159" s="39">
        <f t="shared" si="600"/>
        <v>30.889967290306231</v>
      </c>
      <c r="T2159" s="39">
        <f t="shared" si="604"/>
        <v>1285.7396697257063</v>
      </c>
      <c r="U2159" s="39">
        <v>59486.300309261103</v>
      </c>
      <c r="V2159" s="39">
        <f t="shared" si="601"/>
        <v>7977.2325378057067</v>
      </c>
      <c r="W2159" s="39">
        <v>61024.190372876998</v>
      </c>
      <c r="X2159" s="39">
        <f t="shared" si="602"/>
        <v>252.15039389018784</v>
      </c>
      <c r="Y2159" s="39">
        <f t="shared" si="605"/>
        <v>9515.1226014216008</v>
      </c>
      <c r="Z2159" s="39">
        <f t="shared" si="606"/>
        <v>8036.8096271230024</v>
      </c>
      <c r="AA2159" s="45">
        <f t="shared" si="607"/>
        <v>7.3253454547569152E-2</v>
      </c>
      <c r="AB2159" s="45">
        <f t="shared" si="608"/>
        <v>0.45449312553932841</v>
      </c>
      <c r="AC2159" s="45">
        <f t="shared" si="609"/>
        <v>1.4365962140630713E-2</v>
      </c>
      <c r="AD2159" s="45">
        <f t="shared" si="610"/>
        <v>0.54211254222752825</v>
      </c>
      <c r="AE2159" s="45">
        <f t="shared" si="611"/>
        <v>0.4578874577724717</v>
      </c>
      <c r="AF2159" s="43">
        <f>('Estimates from MCMC'!$B$2-'MCMC runs'!W2159)/'Estimates from MCMC'!$B$2</f>
        <v>0.1163726216985419</v>
      </c>
    </row>
    <row r="2160" spans="1:32" x14ac:dyDescent="0.3">
      <c r="A2160" s="38">
        <v>2906</v>
      </c>
      <c r="B2160" s="38">
        <v>2135126.1001239447</v>
      </c>
      <c r="C2160" s="39">
        <v>52068.787383899798</v>
      </c>
      <c r="D2160" s="39">
        <v>51070.466377736397</v>
      </c>
      <c r="E2160" s="39">
        <f t="shared" si="594"/>
        <v>998.32100616340176</v>
      </c>
      <c r="F2160" s="39">
        <v>52004.076542220602</v>
      </c>
      <c r="G2160" s="40">
        <f t="shared" si="595"/>
        <v>64.710841679196164</v>
      </c>
      <c r="H2160" s="39">
        <v>51982.939580184502</v>
      </c>
      <c r="I2160" s="39">
        <f t="shared" si="596"/>
        <v>85.847803715296322</v>
      </c>
      <c r="J2160" s="39">
        <v>50920.546412260002</v>
      </c>
      <c r="K2160" s="40">
        <f t="shared" si="597"/>
        <v>1148.240971639796</v>
      </c>
      <c r="L2160" s="39">
        <v>50358.902632161902</v>
      </c>
      <c r="M2160" s="39">
        <f t="shared" si="598"/>
        <v>1709.8847517378963</v>
      </c>
      <c r="N2160" s="39">
        <f t="shared" si="603"/>
        <v>561.64378009810025</v>
      </c>
      <c r="O2160" s="40">
        <f>'Estimates from MCMC'!$B$2-L2160</f>
        <v>18702.097367838098</v>
      </c>
      <c r="P2160" s="39">
        <v>51533.996887050802</v>
      </c>
      <c r="Q2160" s="40">
        <f t="shared" si="599"/>
        <v>1175.0942548888997</v>
      </c>
      <c r="R2160" s="39">
        <v>51563.9773357534</v>
      </c>
      <c r="S2160" s="39">
        <f t="shared" si="600"/>
        <v>29.980448702597641</v>
      </c>
      <c r="T2160" s="39">
        <f t="shared" si="604"/>
        <v>1205.0747035914974</v>
      </c>
      <c r="U2160" s="39">
        <v>58134.511700493204</v>
      </c>
      <c r="V2160" s="39">
        <f t="shared" si="601"/>
        <v>7775.6090683313014</v>
      </c>
      <c r="W2160" s="39">
        <v>59573.678386642503</v>
      </c>
      <c r="X2160" s="39">
        <f t="shared" si="602"/>
        <v>234.09198255780211</v>
      </c>
      <c r="Y2160" s="39">
        <f t="shared" si="605"/>
        <v>9214.7757544806009</v>
      </c>
      <c r="Z2160" s="39">
        <f t="shared" si="606"/>
        <v>9487.321613357497</v>
      </c>
      <c r="AA2160" s="45">
        <f t="shared" si="607"/>
        <v>6.4435270541573497E-2</v>
      </c>
      <c r="AB2160" s="45">
        <f t="shared" si="608"/>
        <v>0.41576134031378625</v>
      </c>
      <c r="AC2160" s="45">
        <f t="shared" si="609"/>
        <v>1.2516883959783511E-2</v>
      </c>
      <c r="AD2160" s="45">
        <f t="shared" si="610"/>
        <v>0.49271349481514326</v>
      </c>
      <c r="AE2160" s="45">
        <f t="shared" si="611"/>
        <v>0.50728650518485674</v>
      </c>
      <c r="AF2160" s="43">
        <f>('Estimates from MCMC'!$B$2-'MCMC runs'!W2160)/'Estimates from MCMC'!$B$2</f>
        <v>0.13737596636824687</v>
      </c>
    </row>
    <row r="2161" spans="1:32" x14ac:dyDescent="0.3">
      <c r="A2161" s="38">
        <v>1714</v>
      </c>
      <c r="B2161" s="38">
        <v>2143924.778309349</v>
      </c>
      <c r="C2161" s="39">
        <v>53089.006144571998</v>
      </c>
      <c r="D2161" s="39">
        <v>51998.913857872001</v>
      </c>
      <c r="E2161" s="39">
        <f t="shared" si="594"/>
        <v>1090.0922866999972</v>
      </c>
      <c r="F2161" s="39">
        <v>53042.463540268698</v>
      </c>
      <c r="G2161" s="40">
        <f t="shared" si="595"/>
        <v>46.542604303300322</v>
      </c>
      <c r="H2161" s="39">
        <v>52997.646802220203</v>
      </c>
      <c r="I2161" s="39">
        <f t="shared" si="596"/>
        <v>91.359342351795931</v>
      </c>
      <c r="J2161" s="39">
        <v>51861.482452460703</v>
      </c>
      <c r="K2161" s="40">
        <f t="shared" si="597"/>
        <v>1227.5236921112955</v>
      </c>
      <c r="L2161" s="39">
        <v>51264.913293959202</v>
      </c>
      <c r="M2161" s="39">
        <f t="shared" si="598"/>
        <v>1824.0928506127966</v>
      </c>
      <c r="N2161" s="39">
        <f t="shared" si="603"/>
        <v>596.56915850150108</v>
      </c>
      <c r="O2161" s="40">
        <f>'Estimates from MCMC'!$B$2-L2161</f>
        <v>17796.086706040798</v>
      </c>
      <c r="P2161" s="39">
        <v>52527.839594043602</v>
      </c>
      <c r="Q2161" s="40">
        <f t="shared" si="599"/>
        <v>1262.9263000844003</v>
      </c>
      <c r="R2161" s="39">
        <v>52559.309624974303</v>
      </c>
      <c r="S2161" s="39">
        <f t="shared" si="600"/>
        <v>31.470030930700887</v>
      </c>
      <c r="T2161" s="39">
        <f t="shared" si="604"/>
        <v>1294.3963310151012</v>
      </c>
      <c r="U2161" s="39">
        <v>59396.238689182901</v>
      </c>
      <c r="V2161" s="39">
        <f t="shared" si="601"/>
        <v>8131.3253952236992</v>
      </c>
      <c r="W2161" s="39">
        <v>60949.5906166184</v>
      </c>
      <c r="X2161" s="39">
        <f t="shared" si="602"/>
        <v>258.95559642039734</v>
      </c>
      <c r="Y2161" s="39">
        <f t="shared" si="605"/>
        <v>9684.6773226591977</v>
      </c>
      <c r="Z2161" s="39">
        <f t="shared" si="606"/>
        <v>8111.4093833816005</v>
      </c>
      <c r="AA2161" s="45">
        <f t="shared" si="607"/>
        <v>7.2734885618180561E-2</v>
      </c>
      <c r="AB2161" s="45">
        <f t="shared" si="608"/>
        <v>0.45691648560374559</v>
      </c>
      <c r="AC2161" s="45">
        <f t="shared" si="609"/>
        <v>1.4551266281058076E-2</v>
      </c>
      <c r="AD2161" s="45">
        <f t="shared" si="610"/>
        <v>0.54420263750298425</v>
      </c>
      <c r="AE2161" s="45">
        <f t="shared" si="611"/>
        <v>0.45579736249701575</v>
      </c>
      <c r="AF2161" s="43">
        <f>('Estimates from MCMC'!$B$2-'MCMC runs'!W2161)/'Estimates from MCMC'!$B$2</f>
        <v>0.11745282262610736</v>
      </c>
    </row>
    <row r="2162" spans="1:32" x14ac:dyDescent="0.3">
      <c r="A2162" s="38">
        <v>1930</v>
      </c>
      <c r="B2162" s="38">
        <v>2016801.588384358</v>
      </c>
      <c r="C2162" s="39">
        <v>52815.338904752301</v>
      </c>
      <c r="D2162" s="39">
        <v>51773.146033553101</v>
      </c>
      <c r="E2162" s="39">
        <f t="shared" si="594"/>
        <v>1042.1928711992005</v>
      </c>
      <c r="F2162" s="39">
        <v>52747.382027788502</v>
      </c>
      <c r="G2162" s="40">
        <f t="shared" si="595"/>
        <v>67.956876963799004</v>
      </c>
      <c r="H2162" s="39">
        <v>52724.816830689902</v>
      </c>
      <c r="I2162" s="39">
        <f t="shared" si="596"/>
        <v>90.522074062399042</v>
      </c>
      <c r="J2162" s="39">
        <v>51615.785330329301</v>
      </c>
      <c r="K2162" s="40">
        <f t="shared" si="597"/>
        <v>1199.5535744230001</v>
      </c>
      <c r="L2162" s="39">
        <v>51024.249661023801</v>
      </c>
      <c r="M2162" s="39">
        <f t="shared" si="598"/>
        <v>1791.0892437285002</v>
      </c>
      <c r="N2162" s="39">
        <f t="shared" si="603"/>
        <v>591.53566930550005</v>
      </c>
      <c r="O2162" s="40">
        <f>'Estimates from MCMC'!$B$2-L2162</f>
        <v>18036.750338976199</v>
      </c>
      <c r="P2162" s="39">
        <v>52265.475451441001</v>
      </c>
      <c r="Q2162" s="40">
        <f t="shared" si="599"/>
        <v>1241.2257904172002</v>
      </c>
      <c r="R2162" s="39">
        <v>52296.973995833097</v>
      </c>
      <c r="S2162" s="39">
        <f t="shared" si="600"/>
        <v>31.498544392095937</v>
      </c>
      <c r="T2162" s="39">
        <f t="shared" si="604"/>
        <v>1272.7243348092961</v>
      </c>
      <c r="U2162" s="39">
        <v>58905.054792791103</v>
      </c>
      <c r="V2162" s="39">
        <f t="shared" si="601"/>
        <v>7880.8051317673016</v>
      </c>
      <c r="W2162" s="39">
        <v>60425.401188187898</v>
      </c>
      <c r="X2162" s="39">
        <f t="shared" si="602"/>
        <v>247.62206058749871</v>
      </c>
      <c r="Y2162" s="39">
        <f t="shared" si="605"/>
        <v>9401.1515271640965</v>
      </c>
      <c r="Z2162" s="39">
        <f t="shared" si="606"/>
        <v>8635.5988118121022</v>
      </c>
      <c r="AA2162" s="45">
        <f t="shared" si="607"/>
        <v>7.0562840361493767E-2</v>
      </c>
      <c r="AB2162" s="45">
        <f t="shared" si="608"/>
        <v>0.43693043279184357</v>
      </c>
      <c r="AC2162" s="45">
        <f t="shared" si="609"/>
        <v>1.3728751351201229E-2</v>
      </c>
      <c r="AD2162" s="45">
        <f t="shared" si="610"/>
        <v>0.52122202450453858</v>
      </c>
      <c r="AE2162" s="45">
        <f t="shared" si="611"/>
        <v>0.47877797549546142</v>
      </c>
      <c r="AF2162" s="43">
        <f>('Estimates from MCMC'!$B$2-'MCMC runs'!W2162)/'Estimates from MCMC'!$B$2</f>
        <v>0.1250430606538003</v>
      </c>
    </row>
    <row r="2163" spans="1:32" x14ac:dyDescent="0.3">
      <c r="A2163" s="38">
        <v>1289</v>
      </c>
      <c r="B2163" s="38">
        <v>2029805.7130733128</v>
      </c>
      <c r="C2163" s="39">
        <v>52232.6473202384</v>
      </c>
      <c r="D2163" s="39">
        <v>51203.139197440702</v>
      </c>
      <c r="E2163" s="39">
        <f t="shared" si="594"/>
        <v>1029.5081227976989</v>
      </c>
      <c r="F2163" s="39">
        <v>52168.345581229602</v>
      </c>
      <c r="G2163" s="40">
        <f t="shared" si="595"/>
        <v>64.301739008798904</v>
      </c>
      <c r="H2163" s="39">
        <v>52145.901623772501</v>
      </c>
      <c r="I2163" s="39">
        <f t="shared" si="596"/>
        <v>86.745696465899528</v>
      </c>
      <c r="J2163" s="39">
        <v>51052.9206713495</v>
      </c>
      <c r="K2163" s="40">
        <f t="shared" si="597"/>
        <v>1179.7266488888999</v>
      </c>
      <c r="L2163" s="39">
        <v>50486.099406971</v>
      </c>
      <c r="M2163" s="39">
        <f t="shared" si="598"/>
        <v>1746.5479132674009</v>
      </c>
      <c r="N2163" s="39">
        <f t="shared" si="603"/>
        <v>566.82126437850093</v>
      </c>
      <c r="O2163" s="40">
        <f>'Estimates from MCMC'!$B$2-L2163</f>
        <v>18574.900593029</v>
      </c>
      <c r="P2163" s="39">
        <v>51688.941702829397</v>
      </c>
      <c r="Q2163" s="40">
        <f t="shared" si="599"/>
        <v>1202.8422958583978</v>
      </c>
      <c r="R2163" s="39">
        <v>51718.739517625603</v>
      </c>
      <c r="S2163" s="39">
        <f t="shared" si="600"/>
        <v>29.797814796205785</v>
      </c>
      <c r="T2163" s="39">
        <f t="shared" si="604"/>
        <v>1232.6401106546036</v>
      </c>
      <c r="U2163" s="39">
        <v>58275.273055058999</v>
      </c>
      <c r="V2163" s="39">
        <f t="shared" si="601"/>
        <v>7789.173648087999</v>
      </c>
      <c r="W2163" s="39">
        <v>59751.0686924615</v>
      </c>
      <c r="X2163" s="39">
        <f t="shared" si="602"/>
        <v>243.15552674789797</v>
      </c>
      <c r="Y2163" s="39">
        <f t="shared" si="605"/>
        <v>9264.9692854905006</v>
      </c>
      <c r="Z2163" s="39">
        <f t="shared" si="606"/>
        <v>9309.9313075384998</v>
      </c>
      <c r="AA2163" s="45">
        <f t="shared" si="607"/>
        <v>6.6360522603130523E-2</v>
      </c>
      <c r="AB2163" s="45">
        <f t="shared" si="608"/>
        <v>0.41933864512907321</v>
      </c>
      <c r="AC2163" s="45">
        <f t="shared" si="609"/>
        <v>1.3090542559304577E-2</v>
      </c>
      <c r="AD2163" s="45">
        <f t="shared" si="610"/>
        <v>0.49878971029150831</v>
      </c>
      <c r="AE2163" s="45">
        <f t="shared" si="611"/>
        <v>0.50121028970849169</v>
      </c>
      <c r="AF2163" s="43">
        <f>('Estimates from MCMC'!$B$2-'MCMC runs'!W2163)/'Estimates from MCMC'!$B$2</f>
        <v>0.1348073631650063</v>
      </c>
    </row>
    <row r="2164" spans="1:32" x14ac:dyDescent="0.3">
      <c r="A2164" s="38">
        <v>2508</v>
      </c>
      <c r="B2164" s="38">
        <v>2029805.7130733128</v>
      </c>
      <c r="C2164" s="39">
        <v>52232.6473202384</v>
      </c>
      <c r="D2164" s="39">
        <v>51203.139197440702</v>
      </c>
      <c r="E2164" s="39">
        <f t="shared" si="594"/>
        <v>1029.5081227976989</v>
      </c>
      <c r="F2164" s="39">
        <v>52168.345581229602</v>
      </c>
      <c r="G2164" s="40">
        <f t="shared" si="595"/>
        <v>64.301739008798904</v>
      </c>
      <c r="H2164" s="39">
        <v>52145.901623772501</v>
      </c>
      <c r="I2164" s="39">
        <f t="shared" si="596"/>
        <v>86.745696465899528</v>
      </c>
      <c r="J2164" s="39">
        <v>51052.9206713495</v>
      </c>
      <c r="K2164" s="40">
        <f t="shared" si="597"/>
        <v>1179.7266488888999</v>
      </c>
      <c r="L2164" s="39">
        <v>50486.099406971</v>
      </c>
      <c r="M2164" s="39">
        <f t="shared" si="598"/>
        <v>1746.5479132674009</v>
      </c>
      <c r="N2164" s="39">
        <f t="shared" si="603"/>
        <v>566.82126437850093</v>
      </c>
      <c r="O2164" s="40">
        <f>'Estimates from MCMC'!$B$2-L2164</f>
        <v>18574.900593029</v>
      </c>
      <c r="P2164" s="39">
        <v>51688.941702829397</v>
      </c>
      <c r="Q2164" s="40">
        <f t="shared" si="599"/>
        <v>1202.8422958583978</v>
      </c>
      <c r="R2164" s="39">
        <v>51718.739517625603</v>
      </c>
      <c r="S2164" s="39">
        <f t="shared" si="600"/>
        <v>29.797814796205785</v>
      </c>
      <c r="T2164" s="39">
        <f t="shared" si="604"/>
        <v>1232.6401106546036</v>
      </c>
      <c r="U2164" s="39">
        <v>58275.273055058999</v>
      </c>
      <c r="V2164" s="39">
        <f t="shared" si="601"/>
        <v>7789.173648087999</v>
      </c>
      <c r="W2164" s="39">
        <v>59751.0686924615</v>
      </c>
      <c r="X2164" s="39">
        <f t="shared" si="602"/>
        <v>243.15552674789797</v>
      </c>
      <c r="Y2164" s="39">
        <f t="shared" si="605"/>
        <v>9264.9692854905006</v>
      </c>
      <c r="Z2164" s="39">
        <f t="shared" si="606"/>
        <v>9309.9313075384998</v>
      </c>
      <c r="AA2164" s="45">
        <f t="shared" si="607"/>
        <v>6.6360522603130523E-2</v>
      </c>
      <c r="AB2164" s="45">
        <f t="shared" si="608"/>
        <v>0.41933864512907321</v>
      </c>
      <c r="AC2164" s="45">
        <f t="shared" si="609"/>
        <v>1.3090542559304577E-2</v>
      </c>
      <c r="AD2164" s="45">
        <f t="shared" si="610"/>
        <v>0.49878971029150831</v>
      </c>
      <c r="AE2164" s="45">
        <f t="shared" si="611"/>
        <v>0.50121028970849169</v>
      </c>
      <c r="AF2164" s="43">
        <f>('Estimates from MCMC'!$B$2-'MCMC runs'!W2164)/'Estimates from MCMC'!$B$2</f>
        <v>0.1348073631650063</v>
      </c>
    </row>
    <row r="2165" spans="1:32" x14ac:dyDescent="0.3">
      <c r="A2165" s="38">
        <v>1785</v>
      </c>
      <c r="B2165" s="38">
        <v>2010847.4539005235</v>
      </c>
      <c r="C2165" s="39">
        <v>52667.489068390598</v>
      </c>
      <c r="D2165" s="39">
        <v>51596.519535872801</v>
      </c>
      <c r="E2165" s="39">
        <f t="shared" si="594"/>
        <v>1070.9695325177963</v>
      </c>
      <c r="F2165" s="39">
        <v>52592.534231563703</v>
      </c>
      <c r="G2165" s="40">
        <f t="shared" si="595"/>
        <v>74.954836826895189</v>
      </c>
      <c r="H2165" s="39">
        <v>52576.022303063401</v>
      </c>
      <c r="I2165" s="39">
        <f t="shared" si="596"/>
        <v>91.466765327197209</v>
      </c>
      <c r="J2165" s="39">
        <v>51431.412793557</v>
      </c>
      <c r="K2165" s="40">
        <f t="shared" si="597"/>
        <v>1236.0762748335983</v>
      </c>
      <c r="L2165" s="39">
        <v>50834.111159114298</v>
      </c>
      <c r="M2165" s="39">
        <f t="shared" si="598"/>
        <v>1833.3779092762998</v>
      </c>
      <c r="N2165" s="39">
        <f t="shared" si="603"/>
        <v>597.30163444270147</v>
      </c>
      <c r="O2165" s="40">
        <f>'Estimates from MCMC'!$B$2-L2165</f>
        <v>18226.888840885702</v>
      </c>
      <c r="P2165" s="39">
        <v>52106.307403765197</v>
      </c>
      <c r="Q2165" s="40">
        <f t="shared" si="599"/>
        <v>1272.1962446508987</v>
      </c>
      <c r="R2165" s="39">
        <v>52137.4690166242</v>
      </c>
      <c r="S2165" s="39">
        <f t="shared" si="600"/>
        <v>31.161612859003071</v>
      </c>
      <c r="T2165" s="39">
        <f t="shared" si="604"/>
        <v>1303.3578575099018</v>
      </c>
      <c r="U2165" s="39">
        <v>58833.664579265802</v>
      </c>
      <c r="V2165" s="39">
        <f t="shared" si="601"/>
        <v>7999.5534201515038</v>
      </c>
      <c r="W2165" s="39">
        <v>60396.280098421303</v>
      </c>
      <c r="X2165" s="39">
        <f t="shared" si="602"/>
        <v>259.257661645599</v>
      </c>
      <c r="Y2165" s="39">
        <f t="shared" si="605"/>
        <v>9562.1689393070046</v>
      </c>
      <c r="Z2165" s="39">
        <f t="shared" si="606"/>
        <v>8664.7199015786973</v>
      </c>
      <c r="AA2165" s="45">
        <f t="shared" si="607"/>
        <v>7.1507423394511008E-2</v>
      </c>
      <c r="AB2165" s="45">
        <f t="shared" si="608"/>
        <v>0.4388874859546672</v>
      </c>
      <c r="AC2165" s="45">
        <f t="shared" si="609"/>
        <v>1.4223911930819722E-2</v>
      </c>
      <c r="AD2165" s="45">
        <f t="shared" si="610"/>
        <v>0.52461882127999793</v>
      </c>
      <c r="AE2165" s="45">
        <f t="shared" si="611"/>
        <v>0.47538117872000207</v>
      </c>
      <c r="AF2165" s="43">
        <f>('Estimates from MCMC'!$B$2-'MCMC runs'!W2165)/'Estimates from MCMC'!$B$2</f>
        <v>0.12546473265053645</v>
      </c>
    </row>
    <row r="2166" spans="1:32" x14ac:dyDescent="0.3">
      <c r="A2166" s="38">
        <v>2661</v>
      </c>
      <c r="B2166" s="38">
        <v>2046275.0253980346</v>
      </c>
      <c r="C2166" s="39">
        <v>52414.892159261697</v>
      </c>
      <c r="D2166" s="39">
        <v>51344.950436437197</v>
      </c>
      <c r="E2166" s="39">
        <f t="shared" si="594"/>
        <v>1069.9417228245002</v>
      </c>
      <c r="F2166" s="39">
        <v>52340.595077642101</v>
      </c>
      <c r="G2166" s="40">
        <f t="shared" si="595"/>
        <v>74.297081619595701</v>
      </c>
      <c r="H2166" s="39">
        <v>52324.045746898701</v>
      </c>
      <c r="I2166" s="39">
        <f t="shared" si="596"/>
        <v>90.846412362996489</v>
      </c>
      <c r="J2166" s="39">
        <v>51181.061514968002</v>
      </c>
      <c r="K2166" s="40">
        <f t="shared" si="597"/>
        <v>1233.8306442936955</v>
      </c>
      <c r="L2166" s="39">
        <v>50587.893255688898</v>
      </c>
      <c r="M2166" s="39">
        <f t="shared" si="598"/>
        <v>1826.9989035727995</v>
      </c>
      <c r="N2166" s="39">
        <f t="shared" si="603"/>
        <v>593.16825927910395</v>
      </c>
      <c r="O2166" s="40">
        <f>'Estimates from MCMC'!$B$2-L2166</f>
        <v>18473.106744311102</v>
      </c>
      <c r="P2166" s="39">
        <v>51855.977751283499</v>
      </c>
      <c r="Q2166" s="40">
        <f t="shared" si="599"/>
        <v>1268.0844955946013</v>
      </c>
      <c r="R2166" s="39">
        <v>51886.828908221098</v>
      </c>
      <c r="S2166" s="39">
        <f t="shared" si="600"/>
        <v>30.851156937598716</v>
      </c>
      <c r="T2166" s="39">
        <f t="shared" si="604"/>
        <v>1298.9356525322</v>
      </c>
      <c r="U2166" s="39">
        <v>58440.5735862398</v>
      </c>
      <c r="V2166" s="39">
        <f t="shared" si="601"/>
        <v>7852.680330550902</v>
      </c>
      <c r="W2166" s="39">
        <v>59996.790975951597</v>
      </c>
      <c r="X2166" s="39">
        <f t="shared" si="602"/>
        <v>257.28173717959726</v>
      </c>
      <c r="Y2166" s="39">
        <f t="shared" si="605"/>
        <v>9408.8977202626993</v>
      </c>
      <c r="Z2166" s="39">
        <f t="shared" si="606"/>
        <v>9064.2090240484031</v>
      </c>
      <c r="AA2166" s="45">
        <f t="shared" si="607"/>
        <v>7.0314954084927522E-2</v>
      </c>
      <c r="AB2166" s="45">
        <f t="shared" si="608"/>
        <v>0.4250871517845356</v>
      </c>
      <c r="AC2166" s="45">
        <f t="shared" si="609"/>
        <v>1.392736699574524E-2</v>
      </c>
      <c r="AD2166" s="45">
        <f t="shared" si="610"/>
        <v>0.50932947286520835</v>
      </c>
      <c r="AE2166" s="45">
        <f t="shared" si="611"/>
        <v>0.49067052713479165</v>
      </c>
      <c r="AF2166" s="43">
        <f>('Estimates from MCMC'!$B$2-'MCMC runs'!W2166)/'Estimates from MCMC'!$B$2</f>
        <v>0.13124931617046384</v>
      </c>
    </row>
    <row r="2167" spans="1:32" x14ac:dyDescent="0.3">
      <c r="A2167" s="38">
        <v>123</v>
      </c>
      <c r="B2167" s="38">
        <v>2139283.7933189324</v>
      </c>
      <c r="C2167" s="39">
        <v>52776.8990692929</v>
      </c>
      <c r="D2167" s="39">
        <v>51757.535290259097</v>
      </c>
      <c r="E2167" s="39">
        <f t="shared" si="594"/>
        <v>1019.3637790338034</v>
      </c>
      <c r="F2167" s="39">
        <v>52713.528941554498</v>
      </c>
      <c r="G2167" s="40">
        <f t="shared" si="595"/>
        <v>63.370127738402516</v>
      </c>
      <c r="H2167" s="39">
        <v>52690.362344947003</v>
      </c>
      <c r="I2167" s="39">
        <f t="shared" si="596"/>
        <v>86.536724345896801</v>
      </c>
      <c r="J2167" s="39">
        <v>51608.2942595516</v>
      </c>
      <c r="K2167" s="40">
        <f t="shared" si="597"/>
        <v>1168.6048097413004</v>
      </c>
      <c r="L2167" s="39">
        <v>51042.3560495481</v>
      </c>
      <c r="M2167" s="39">
        <f t="shared" si="598"/>
        <v>1734.5430197448004</v>
      </c>
      <c r="N2167" s="39">
        <f t="shared" si="603"/>
        <v>565.93821000349999</v>
      </c>
      <c r="O2167" s="40">
        <f>'Estimates from MCMC'!$B$2-L2167</f>
        <v>18018.6439504519</v>
      </c>
      <c r="P2167" s="39">
        <v>52235.887539809999</v>
      </c>
      <c r="Q2167" s="40">
        <f t="shared" si="599"/>
        <v>1193.5314902618993</v>
      </c>
      <c r="R2167" s="39">
        <v>52265.788606155198</v>
      </c>
      <c r="S2167" s="39">
        <f t="shared" si="600"/>
        <v>29.901066345199069</v>
      </c>
      <c r="T2167" s="39">
        <f t="shared" si="604"/>
        <v>1223.4325566070984</v>
      </c>
      <c r="U2167" s="39">
        <v>58896.070413062102</v>
      </c>
      <c r="V2167" s="39">
        <f t="shared" si="601"/>
        <v>7853.7143635140019</v>
      </c>
      <c r="W2167" s="39">
        <v>60359.796576284003</v>
      </c>
      <c r="X2167" s="39">
        <f t="shared" si="602"/>
        <v>240.29360661480314</v>
      </c>
      <c r="Y2167" s="39">
        <f t="shared" si="605"/>
        <v>9317.4405267359034</v>
      </c>
      <c r="Z2167" s="39">
        <f t="shared" si="606"/>
        <v>8701.2034237159969</v>
      </c>
      <c r="AA2167" s="45">
        <f t="shared" si="607"/>
        <v>6.7898148160944999E-2</v>
      </c>
      <c r="AB2167" s="45">
        <f t="shared" si="608"/>
        <v>0.43586600551685989</v>
      </c>
      <c r="AC2167" s="45">
        <f t="shared" si="609"/>
        <v>1.3335831890322506E-2</v>
      </c>
      <c r="AD2167" s="45">
        <f t="shared" si="610"/>
        <v>0.51709998556812742</v>
      </c>
      <c r="AE2167" s="45">
        <f t="shared" si="611"/>
        <v>0.48290001443187264</v>
      </c>
      <c r="AF2167" s="43">
        <f>('Estimates from MCMC'!$B$2-'MCMC runs'!W2167)/'Estimates from MCMC'!$B$2</f>
        <v>0.12599301231832724</v>
      </c>
    </row>
    <row r="2168" spans="1:32" x14ac:dyDescent="0.3">
      <c r="A2168" s="38">
        <v>4064</v>
      </c>
      <c r="B2168" s="38">
        <v>2139283.7933189324</v>
      </c>
      <c r="C2168" s="39">
        <v>52776.8990692929</v>
      </c>
      <c r="D2168" s="39">
        <v>51757.535290259097</v>
      </c>
      <c r="E2168" s="39">
        <f t="shared" si="594"/>
        <v>1019.3637790338034</v>
      </c>
      <c r="F2168" s="39">
        <v>52713.528941554498</v>
      </c>
      <c r="G2168" s="40">
        <f t="shared" si="595"/>
        <v>63.370127738402516</v>
      </c>
      <c r="H2168" s="39">
        <v>52690.362344947003</v>
      </c>
      <c r="I2168" s="39">
        <f t="shared" si="596"/>
        <v>86.536724345896801</v>
      </c>
      <c r="J2168" s="39">
        <v>51608.2942595516</v>
      </c>
      <c r="K2168" s="40">
        <f t="shared" si="597"/>
        <v>1168.6048097413004</v>
      </c>
      <c r="L2168" s="39">
        <v>51042.3560495481</v>
      </c>
      <c r="M2168" s="39">
        <f t="shared" si="598"/>
        <v>1734.5430197448004</v>
      </c>
      <c r="N2168" s="39">
        <f t="shared" si="603"/>
        <v>565.93821000349999</v>
      </c>
      <c r="O2168" s="40">
        <f>'Estimates from MCMC'!$B$2-L2168</f>
        <v>18018.6439504519</v>
      </c>
      <c r="P2168" s="39">
        <v>52235.887539809999</v>
      </c>
      <c r="Q2168" s="40">
        <f t="shared" si="599"/>
        <v>1193.5314902618993</v>
      </c>
      <c r="R2168" s="39">
        <v>52265.788606155198</v>
      </c>
      <c r="S2168" s="39">
        <f t="shared" si="600"/>
        <v>29.901066345199069</v>
      </c>
      <c r="T2168" s="39">
        <f t="shared" si="604"/>
        <v>1223.4325566070984</v>
      </c>
      <c r="U2168" s="39">
        <v>58896.070413062102</v>
      </c>
      <c r="V2168" s="39">
        <f t="shared" si="601"/>
        <v>7853.7143635140019</v>
      </c>
      <c r="W2168" s="39">
        <v>60359.796576284003</v>
      </c>
      <c r="X2168" s="39">
        <f t="shared" si="602"/>
        <v>240.29360661480314</v>
      </c>
      <c r="Y2168" s="39">
        <f t="shared" si="605"/>
        <v>9317.4405267359034</v>
      </c>
      <c r="Z2168" s="39">
        <f t="shared" si="606"/>
        <v>8701.2034237159969</v>
      </c>
      <c r="AA2168" s="45">
        <f t="shared" si="607"/>
        <v>6.7898148160944999E-2</v>
      </c>
      <c r="AB2168" s="45">
        <f t="shared" si="608"/>
        <v>0.43586600551685989</v>
      </c>
      <c r="AC2168" s="45">
        <f t="shared" si="609"/>
        <v>1.3335831890322506E-2</v>
      </c>
      <c r="AD2168" s="45">
        <f t="shared" si="610"/>
        <v>0.51709998556812742</v>
      </c>
      <c r="AE2168" s="45">
        <f t="shared" si="611"/>
        <v>0.48290001443187264</v>
      </c>
      <c r="AF2168" s="43">
        <f>('Estimates from MCMC'!$B$2-'MCMC runs'!W2168)/'Estimates from MCMC'!$B$2</f>
        <v>0.12599301231832724</v>
      </c>
    </row>
    <row r="2169" spans="1:32" x14ac:dyDescent="0.3">
      <c r="A2169" s="38">
        <v>3331</v>
      </c>
      <c r="B2169" s="38">
        <v>1920882.4025602031</v>
      </c>
      <c r="C2169" s="39">
        <v>51847.122998165003</v>
      </c>
      <c r="D2169" s="39">
        <v>50807.895828204899</v>
      </c>
      <c r="E2169" s="39">
        <f t="shared" si="594"/>
        <v>1039.2271699601042</v>
      </c>
      <c r="F2169" s="39">
        <v>51783.898391356801</v>
      </c>
      <c r="G2169" s="40">
        <f t="shared" si="595"/>
        <v>63.224606808202225</v>
      </c>
      <c r="H2169" s="39">
        <v>51758.7744391538</v>
      </c>
      <c r="I2169" s="39">
        <f t="shared" si="596"/>
        <v>88.348559011203179</v>
      </c>
      <c r="J2169" s="39">
        <v>50657.080279588103</v>
      </c>
      <c r="K2169" s="40">
        <f t="shared" si="597"/>
        <v>1190.0427185769004</v>
      </c>
      <c r="L2169" s="39">
        <v>50079.817131097101</v>
      </c>
      <c r="M2169" s="39">
        <f t="shared" si="598"/>
        <v>1767.305867067902</v>
      </c>
      <c r="N2169" s="39">
        <f t="shared" si="603"/>
        <v>577.26314849100163</v>
      </c>
      <c r="O2169" s="40">
        <f>'Estimates from MCMC'!$B$2-L2169</f>
        <v>18981.182868902899</v>
      </c>
      <c r="P2169" s="39">
        <v>51300.153744271898</v>
      </c>
      <c r="Q2169" s="40">
        <f t="shared" si="599"/>
        <v>1220.3366131747971</v>
      </c>
      <c r="R2169" s="39">
        <v>51330.5812248765</v>
      </c>
      <c r="S2169" s="39">
        <f t="shared" si="600"/>
        <v>30.427480604601442</v>
      </c>
      <c r="T2169" s="39">
        <f t="shared" si="604"/>
        <v>1250.7640937793985</v>
      </c>
      <c r="U2169" s="39">
        <v>57808.211591581501</v>
      </c>
      <c r="V2169" s="39">
        <f t="shared" si="601"/>
        <v>7728.3944604844</v>
      </c>
      <c r="W2169" s="39">
        <v>59304.679226123197</v>
      </c>
      <c r="X2169" s="39">
        <f t="shared" si="602"/>
        <v>245.70354076229705</v>
      </c>
      <c r="Y2169" s="39">
        <f t="shared" si="605"/>
        <v>9224.8620950260956</v>
      </c>
      <c r="Z2169" s="39">
        <f t="shared" si="606"/>
        <v>9756.3207738768033</v>
      </c>
      <c r="AA2169" s="45">
        <f t="shared" si="607"/>
        <v>6.5894949878415668E-2</v>
      </c>
      <c r="AB2169" s="45">
        <f t="shared" si="608"/>
        <v>0.40716084523614815</v>
      </c>
      <c r="AC2169" s="45">
        <f t="shared" si="609"/>
        <v>1.2944585301100287E-2</v>
      </c>
      <c r="AD2169" s="45">
        <f t="shared" si="610"/>
        <v>0.48600038041566412</v>
      </c>
      <c r="AE2169" s="45">
        <f t="shared" si="611"/>
        <v>0.51399961958433593</v>
      </c>
      <c r="AF2169" s="43">
        <f>('Estimates from MCMC'!$B$2-'MCMC runs'!W2169)/'Estimates from MCMC'!$B$2</f>
        <v>0.1412710614366546</v>
      </c>
    </row>
    <row r="2170" spans="1:32" x14ac:dyDescent="0.3">
      <c r="A2170" s="38">
        <v>1014</v>
      </c>
      <c r="B2170" s="38">
        <v>2097375.2943465789</v>
      </c>
      <c r="C2170" s="39">
        <v>53626.695238222303</v>
      </c>
      <c r="D2170" s="39">
        <v>52550.236321587297</v>
      </c>
      <c r="E2170" s="39">
        <f t="shared" si="594"/>
        <v>1076.4589166350052</v>
      </c>
      <c r="F2170" s="39">
        <v>53570.089162251097</v>
      </c>
      <c r="G2170" s="40">
        <f t="shared" si="595"/>
        <v>56.606075971205428</v>
      </c>
      <c r="H2170" s="39">
        <v>53536.1157210007</v>
      </c>
      <c r="I2170" s="39">
        <f t="shared" si="596"/>
        <v>90.579517221602146</v>
      </c>
      <c r="J2170" s="39">
        <v>52403.762501200399</v>
      </c>
      <c r="K2170" s="40">
        <f t="shared" si="597"/>
        <v>1222.9327370219034</v>
      </c>
      <c r="L2170" s="39">
        <v>51811.898855530497</v>
      </c>
      <c r="M2170" s="39">
        <f t="shared" si="598"/>
        <v>1814.7963826918058</v>
      </c>
      <c r="N2170" s="39">
        <f t="shared" si="603"/>
        <v>591.86364566990233</v>
      </c>
      <c r="O2170" s="40">
        <f>'Estimates from MCMC'!$B$2-L2170</f>
        <v>17249.101144469503</v>
      </c>
      <c r="P2170" s="39">
        <v>53068.335050143098</v>
      </c>
      <c r="Q2170" s="40">
        <f t="shared" si="599"/>
        <v>1256.436194612601</v>
      </c>
      <c r="R2170" s="39">
        <v>53099.348445449898</v>
      </c>
      <c r="S2170" s="39">
        <f t="shared" si="600"/>
        <v>31.013395306799794</v>
      </c>
      <c r="T2170" s="39">
        <f t="shared" si="604"/>
        <v>1287.4495899194008</v>
      </c>
      <c r="U2170" s="39">
        <v>59931.785159190396</v>
      </c>
      <c r="V2170" s="39">
        <f t="shared" si="601"/>
        <v>8119.8863036598996</v>
      </c>
      <c r="W2170" s="39">
        <v>61475.735243594398</v>
      </c>
      <c r="X2170" s="39">
        <f t="shared" si="602"/>
        <v>256.50049448460049</v>
      </c>
      <c r="Y2170" s="39">
        <f t="shared" si="605"/>
        <v>9663.8363880639008</v>
      </c>
      <c r="Z2170" s="39">
        <f t="shared" si="606"/>
        <v>7585.2647564056024</v>
      </c>
      <c r="AA2170" s="45">
        <f t="shared" si="607"/>
        <v>7.4638648074261515E-2</v>
      </c>
      <c r="AB2170" s="45">
        <f t="shared" si="608"/>
        <v>0.47074257583928308</v>
      </c>
      <c r="AC2170" s="45">
        <f t="shared" si="609"/>
        <v>1.4870368741900562E-2</v>
      </c>
      <c r="AD2170" s="45">
        <f t="shared" si="610"/>
        <v>0.56025159265544511</v>
      </c>
      <c r="AE2170" s="45">
        <f t="shared" si="611"/>
        <v>0.43974840734455484</v>
      </c>
      <c r="AF2170" s="43">
        <f>('Estimates from MCMC'!$B$2-'MCMC runs'!W2170)/'Estimates from MCMC'!$B$2</f>
        <v>0.10983427341633632</v>
      </c>
    </row>
    <row r="2171" spans="1:32" x14ac:dyDescent="0.3">
      <c r="A2171" s="38">
        <v>3027</v>
      </c>
      <c r="B2171" s="38">
        <v>2026779.2828436776</v>
      </c>
      <c r="C2171" s="39">
        <v>52827.998955753297</v>
      </c>
      <c r="D2171" s="39">
        <v>51791.2883804394</v>
      </c>
      <c r="E2171" s="39">
        <f t="shared" si="594"/>
        <v>1036.7105753138967</v>
      </c>
      <c r="F2171" s="39">
        <v>52758.481529477001</v>
      </c>
      <c r="G2171" s="40">
        <f t="shared" si="595"/>
        <v>69.517426276295737</v>
      </c>
      <c r="H2171" s="39">
        <v>52738.827898992196</v>
      </c>
      <c r="I2171" s="39">
        <f t="shared" si="596"/>
        <v>89.171056761100772</v>
      </c>
      <c r="J2171" s="39">
        <v>51633.651048040803</v>
      </c>
      <c r="K2171" s="40">
        <f t="shared" si="597"/>
        <v>1194.3479077124939</v>
      </c>
      <c r="L2171" s="39">
        <v>51050.829794866397</v>
      </c>
      <c r="M2171" s="39">
        <f t="shared" si="598"/>
        <v>1777.1691608869005</v>
      </c>
      <c r="N2171" s="39">
        <f t="shared" si="603"/>
        <v>582.82125317440659</v>
      </c>
      <c r="O2171" s="40">
        <f>'Estimates from MCMC'!$B$2-L2171</f>
        <v>18010.170205133603</v>
      </c>
      <c r="P2171" s="39">
        <v>52277.667317793101</v>
      </c>
      <c r="Q2171" s="40">
        <f t="shared" si="599"/>
        <v>1226.837522926704</v>
      </c>
      <c r="R2171" s="39">
        <v>52308.544116570803</v>
      </c>
      <c r="S2171" s="39">
        <f t="shared" si="600"/>
        <v>30.876798777702788</v>
      </c>
      <c r="T2171" s="39">
        <f t="shared" si="604"/>
        <v>1257.7143217044068</v>
      </c>
      <c r="U2171" s="39">
        <v>59022.044075258797</v>
      </c>
      <c r="V2171" s="39">
        <f t="shared" si="601"/>
        <v>7971.2142803923998</v>
      </c>
      <c r="W2171" s="39">
        <v>60528.3448447146</v>
      </c>
      <c r="X2171" s="39">
        <f t="shared" si="602"/>
        <v>248.58644775139692</v>
      </c>
      <c r="Y2171" s="39">
        <f t="shared" si="605"/>
        <v>9477.5150498482035</v>
      </c>
      <c r="Z2171" s="39">
        <f t="shared" si="606"/>
        <v>8532.6551552853998</v>
      </c>
      <c r="AA2171" s="45">
        <f t="shared" si="607"/>
        <v>6.9833561114592296E-2</v>
      </c>
      <c r="AB2171" s="45">
        <f t="shared" si="608"/>
        <v>0.44259516648656055</v>
      </c>
      <c r="AC2171" s="45">
        <f t="shared" si="609"/>
        <v>1.3802559604935885E-2</v>
      </c>
      <c r="AD2171" s="45">
        <f t="shared" si="610"/>
        <v>0.52623128720608869</v>
      </c>
      <c r="AE2171" s="45">
        <f t="shared" si="611"/>
        <v>0.47376871279391125</v>
      </c>
      <c r="AF2171" s="43">
        <f>('Estimates from MCMC'!$B$2-'MCMC runs'!W2171)/'Estimates from MCMC'!$B$2</f>
        <v>0.12355244139652481</v>
      </c>
    </row>
    <row r="2172" spans="1:32" x14ac:dyDescent="0.3">
      <c r="A2172" s="38">
        <v>10</v>
      </c>
      <c r="B2172" s="38">
        <v>2081698.3709867429</v>
      </c>
      <c r="C2172" s="39">
        <v>52996.761421338197</v>
      </c>
      <c r="D2172" s="39">
        <v>51940.263796674</v>
      </c>
      <c r="E2172" s="39">
        <f t="shared" si="594"/>
        <v>1056.4976246641963</v>
      </c>
      <c r="F2172" s="39">
        <v>52940.963622138501</v>
      </c>
      <c r="G2172" s="40">
        <f t="shared" si="595"/>
        <v>55.797799199695874</v>
      </c>
      <c r="H2172" s="39">
        <v>52906.527069924799</v>
      </c>
      <c r="I2172" s="39">
        <f t="shared" si="596"/>
        <v>90.234351413397235</v>
      </c>
      <c r="J2172" s="39">
        <v>51794.904695540303</v>
      </c>
      <c r="K2172" s="40">
        <f t="shared" si="597"/>
        <v>1201.8567257978939</v>
      </c>
      <c r="L2172" s="39">
        <v>51205.162449047901</v>
      </c>
      <c r="M2172" s="39">
        <f t="shared" si="598"/>
        <v>1791.5989722902959</v>
      </c>
      <c r="N2172" s="39">
        <f t="shared" si="603"/>
        <v>589.74224649240205</v>
      </c>
      <c r="O2172" s="40">
        <f>'Estimates from MCMC'!$B$2-L2172</f>
        <v>17855.837550952099</v>
      </c>
      <c r="P2172" s="39">
        <v>52446.109894926798</v>
      </c>
      <c r="Q2172" s="40">
        <f t="shared" si="599"/>
        <v>1240.9474458788973</v>
      </c>
      <c r="R2172" s="39">
        <v>52477.3712293075</v>
      </c>
      <c r="S2172" s="39">
        <f t="shared" si="600"/>
        <v>31.261334380702465</v>
      </c>
      <c r="T2172" s="39">
        <f t="shared" si="604"/>
        <v>1272.2087802595997</v>
      </c>
      <c r="U2172" s="39">
        <v>59103.307036235703</v>
      </c>
      <c r="V2172" s="39">
        <f t="shared" si="601"/>
        <v>7898.1445871878022</v>
      </c>
      <c r="W2172" s="39">
        <v>60624.034832599398</v>
      </c>
      <c r="X2172" s="39">
        <f t="shared" si="602"/>
        <v>248.5190161040955</v>
      </c>
      <c r="Y2172" s="39">
        <f t="shared" si="605"/>
        <v>9418.8723835514975</v>
      </c>
      <c r="Z2172" s="39">
        <f t="shared" si="606"/>
        <v>8436.9651674006018</v>
      </c>
      <c r="AA2172" s="45">
        <f t="shared" si="607"/>
        <v>7.1248899785816194E-2</v>
      </c>
      <c r="AB2172" s="45">
        <f t="shared" si="608"/>
        <v>0.44232842982863391</v>
      </c>
      <c r="AC2172" s="45">
        <f t="shared" si="609"/>
        <v>1.3918082273930864E-2</v>
      </c>
      <c r="AD2172" s="45">
        <f t="shared" si="610"/>
        <v>0.52749541188838101</v>
      </c>
      <c r="AE2172" s="45">
        <f t="shared" si="611"/>
        <v>0.47250458811161899</v>
      </c>
      <c r="AF2172" s="43">
        <f>('Estimates from MCMC'!$B$2-'MCMC runs'!W2172)/'Estimates from MCMC'!$B$2</f>
        <v>0.12216685491667659</v>
      </c>
    </row>
    <row r="2173" spans="1:32" x14ac:dyDescent="0.3">
      <c r="A2173" s="38">
        <v>4741</v>
      </c>
      <c r="B2173" s="38">
        <v>2081698.3709867429</v>
      </c>
      <c r="C2173" s="39">
        <v>52996.761421338197</v>
      </c>
      <c r="D2173" s="39">
        <v>51940.263796674</v>
      </c>
      <c r="E2173" s="39">
        <f t="shared" si="594"/>
        <v>1056.4976246641963</v>
      </c>
      <c r="F2173" s="39">
        <v>52940.963622138501</v>
      </c>
      <c r="G2173" s="40">
        <f t="shared" si="595"/>
        <v>55.797799199695874</v>
      </c>
      <c r="H2173" s="39">
        <v>52906.527069924799</v>
      </c>
      <c r="I2173" s="39">
        <f t="shared" si="596"/>
        <v>90.234351413397235</v>
      </c>
      <c r="J2173" s="39">
        <v>51794.904695540303</v>
      </c>
      <c r="K2173" s="40">
        <f t="shared" si="597"/>
        <v>1201.8567257978939</v>
      </c>
      <c r="L2173" s="39">
        <v>51205.162449047901</v>
      </c>
      <c r="M2173" s="39">
        <f t="shared" si="598"/>
        <v>1791.5989722902959</v>
      </c>
      <c r="N2173" s="39">
        <f t="shared" si="603"/>
        <v>589.74224649240205</v>
      </c>
      <c r="O2173" s="40">
        <f>'Estimates from MCMC'!$B$2-L2173</f>
        <v>17855.837550952099</v>
      </c>
      <c r="P2173" s="39">
        <v>52446.109894926798</v>
      </c>
      <c r="Q2173" s="40">
        <f t="shared" si="599"/>
        <v>1240.9474458788973</v>
      </c>
      <c r="R2173" s="39">
        <v>52477.3712293075</v>
      </c>
      <c r="S2173" s="39">
        <f t="shared" si="600"/>
        <v>31.261334380702465</v>
      </c>
      <c r="T2173" s="39">
        <f t="shared" si="604"/>
        <v>1272.2087802595997</v>
      </c>
      <c r="U2173" s="39">
        <v>59103.307036235703</v>
      </c>
      <c r="V2173" s="39">
        <f t="shared" si="601"/>
        <v>7898.1445871878022</v>
      </c>
      <c r="W2173" s="39">
        <v>60624.034832599398</v>
      </c>
      <c r="X2173" s="39">
        <f t="shared" si="602"/>
        <v>248.5190161040955</v>
      </c>
      <c r="Y2173" s="39">
        <f t="shared" si="605"/>
        <v>9418.8723835514975</v>
      </c>
      <c r="Z2173" s="39">
        <f t="shared" si="606"/>
        <v>8436.9651674006018</v>
      </c>
      <c r="AA2173" s="45">
        <f t="shared" si="607"/>
        <v>7.1248899785816194E-2</v>
      </c>
      <c r="AB2173" s="45">
        <f t="shared" si="608"/>
        <v>0.44232842982863391</v>
      </c>
      <c r="AC2173" s="45">
        <f t="shared" si="609"/>
        <v>1.3918082273930864E-2</v>
      </c>
      <c r="AD2173" s="45">
        <f t="shared" si="610"/>
        <v>0.52749541188838101</v>
      </c>
      <c r="AE2173" s="45">
        <f t="shared" si="611"/>
        <v>0.47250458811161899</v>
      </c>
      <c r="AF2173" s="43">
        <f>('Estimates from MCMC'!$B$2-'MCMC runs'!W2173)/'Estimates from MCMC'!$B$2</f>
        <v>0.12216685491667659</v>
      </c>
    </row>
    <row r="2174" spans="1:32" x14ac:dyDescent="0.3">
      <c r="A2174" s="38">
        <v>373</v>
      </c>
      <c r="B2174" s="38">
        <v>1967357.7024468125</v>
      </c>
      <c r="C2174" s="39">
        <v>52706.041157711203</v>
      </c>
      <c r="D2174" s="39">
        <v>51665.043621929202</v>
      </c>
      <c r="E2174" s="39">
        <f t="shared" si="594"/>
        <v>1040.9975357820003</v>
      </c>
      <c r="F2174" s="39">
        <v>52635.9342261251</v>
      </c>
      <c r="G2174" s="40">
        <f t="shared" si="595"/>
        <v>70.106931586102291</v>
      </c>
      <c r="H2174" s="39">
        <v>52617.318638257901</v>
      </c>
      <c r="I2174" s="39">
        <f t="shared" si="596"/>
        <v>88.722519453302084</v>
      </c>
      <c r="J2174" s="39">
        <v>51507.216461865297</v>
      </c>
      <c r="K2174" s="40">
        <f t="shared" si="597"/>
        <v>1198.8246958459058</v>
      </c>
      <c r="L2174" s="39">
        <v>50927.3003888436</v>
      </c>
      <c r="M2174" s="39">
        <f t="shared" si="598"/>
        <v>1778.740768867603</v>
      </c>
      <c r="N2174" s="39">
        <f t="shared" si="603"/>
        <v>579.91607302169723</v>
      </c>
      <c r="O2174" s="40">
        <f>'Estimates from MCMC'!$B$2-L2174</f>
        <v>18133.6996111564</v>
      </c>
      <c r="P2174" s="39">
        <v>52158.199132977199</v>
      </c>
      <c r="Q2174" s="40">
        <f t="shared" si="599"/>
        <v>1230.8987441335994</v>
      </c>
      <c r="R2174" s="39">
        <v>52188.590158124898</v>
      </c>
      <c r="S2174" s="39">
        <f t="shared" si="600"/>
        <v>30.391025147699111</v>
      </c>
      <c r="T2174" s="39">
        <f t="shared" si="604"/>
        <v>1261.2897692812985</v>
      </c>
      <c r="U2174" s="39">
        <v>58714.864043613903</v>
      </c>
      <c r="V2174" s="39">
        <f t="shared" si="601"/>
        <v>7787.5636547703034</v>
      </c>
      <c r="W2174" s="39">
        <v>60222.721628697902</v>
      </c>
      <c r="X2174" s="39">
        <f t="shared" si="602"/>
        <v>246.56781580270035</v>
      </c>
      <c r="Y2174" s="39">
        <f t="shared" si="605"/>
        <v>9295.4212398543023</v>
      </c>
      <c r="Z2174" s="39">
        <f t="shared" si="606"/>
        <v>8838.2783713020981</v>
      </c>
      <c r="AA2174" s="45">
        <f t="shared" si="607"/>
        <v>6.9555016148238988E-2</v>
      </c>
      <c r="AB2174" s="45">
        <f t="shared" si="608"/>
        <v>0.42945255638728891</v>
      </c>
      <c r="AC2174" s="45">
        <f t="shared" si="609"/>
        <v>1.3597215189944162E-2</v>
      </c>
      <c r="AD2174" s="45">
        <f t="shared" si="610"/>
        <v>0.51260478772547213</v>
      </c>
      <c r="AE2174" s="45">
        <f t="shared" si="611"/>
        <v>0.48739521227452792</v>
      </c>
      <c r="AF2174" s="43">
        <f>('Estimates from MCMC'!$B$2-'MCMC runs'!W2174)/'Estimates from MCMC'!$B$2</f>
        <v>0.12797785104910295</v>
      </c>
    </row>
    <row r="2175" spans="1:32" x14ac:dyDescent="0.3">
      <c r="A2175" s="38">
        <v>1597</v>
      </c>
      <c r="B2175" s="38">
        <v>2010824.1541927899</v>
      </c>
      <c r="C2175" s="39">
        <v>51629.210261913096</v>
      </c>
      <c r="D2175" s="39">
        <v>50593.873395007802</v>
      </c>
      <c r="E2175" s="39">
        <f t="shared" si="594"/>
        <v>1035.3368669052943</v>
      </c>
      <c r="F2175" s="39">
        <v>51559.459332291903</v>
      </c>
      <c r="G2175" s="40">
        <f t="shared" si="595"/>
        <v>69.750929621193791</v>
      </c>
      <c r="H2175" s="39">
        <v>51540.009185777097</v>
      </c>
      <c r="I2175" s="39">
        <f t="shared" si="596"/>
        <v>89.201076135999756</v>
      </c>
      <c r="J2175" s="39">
        <v>50435.823191971002</v>
      </c>
      <c r="K2175" s="40">
        <f t="shared" si="597"/>
        <v>1193.387069942095</v>
      </c>
      <c r="L2175" s="39">
        <v>49852.936761142497</v>
      </c>
      <c r="M2175" s="39">
        <f t="shared" si="598"/>
        <v>1776.2735007705996</v>
      </c>
      <c r="N2175" s="39">
        <f t="shared" si="603"/>
        <v>582.88643082850467</v>
      </c>
      <c r="O2175" s="40">
        <f>'Estimates from MCMC'!$B$2-L2175</f>
        <v>19208.063238857503</v>
      </c>
      <c r="P2175" s="39">
        <v>51081.433758699801</v>
      </c>
      <c r="Q2175" s="40">
        <f t="shared" si="599"/>
        <v>1228.496997557304</v>
      </c>
      <c r="R2175" s="39">
        <v>51112.2803913928</v>
      </c>
      <c r="S2175" s="39">
        <f t="shared" si="600"/>
        <v>30.846632692999265</v>
      </c>
      <c r="T2175" s="39">
        <f t="shared" si="604"/>
        <v>1259.3436302503032</v>
      </c>
      <c r="U2175" s="39">
        <v>57515.986273423303</v>
      </c>
      <c r="V2175" s="39">
        <f t="shared" si="601"/>
        <v>7663.0495122808061</v>
      </c>
      <c r="W2175" s="39">
        <v>59021.370145395304</v>
      </c>
      <c r="X2175" s="39">
        <f t="shared" si="602"/>
        <v>246.04024172169738</v>
      </c>
      <c r="Y2175" s="39">
        <f t="shared" si="605"/>
        <v>9168.4333842528067</v>
      </c>
      <c r="Z2175" s="39">
        <f t="shared" si="606"/>
        <v>10039.629854604696</v>
      </c>
      <c r="AA2175" s="45">
        <f t="shared" si="607"/>
        <v>6.5563280097010401E-2</v>
      </c>
      <c r="AB2175" s="45">
        <f t="shared" si="608"/>
        <v>0.39894961907344306</v>
      </c>
      <c r="AC2175" s="45">
        <f t="shared" si="609"/>
        <v>1.280921655984364E-2</v>
      </c>
      <c r="AD2175" s="45">
        <f t="shared" si="610"/>
        <v>0.47732211573029709</v>
      </c>
      <c r="AE2175" s="45">
        <f t="shared" si="611"/>
        <v>0.52267788426970285</v>
      </c>
      <c r="AF2175" s="43">
        <f>('Estimates from MCMC'!$B$2-'MCMC runs'!W2175)/'Estimates from MCMC'!$B$2</f>
        <v>0.14537336347004381</v>
      </c>
    </row>
    <row r="2176" spans="1:32" x14ac:dyDescent="0.3">
      <c r="A2176" s="38">
        <v>1242</v>
      </c>
      <c r="B2176" s="38">
        <v>2308028.3565337881</v>
      </c>
      <c r="C2176" s="39">
        <v>52839.800342262897</v>
      </c>
      <c r="D2176" s="39">
        <v>51782.687061361103</v>
      </c>
      <c r="E2176" s="39">
        <f t="shared" si="594"/>
        <v>1057.1132809017945</v>
      </c>
      <c r="F2176" s="39">
        <v>52771.060393521599</v>
      </c>
      <c r="G2176" s="40">
        <f t="shared" si="595"/>
        <v>68.739948741298576</v>
      </c>
      <c r="H2176" s="39">
        <v>52750.529305109798</v>
      </c>
      <c r="I2176" s="39">
        <f t="shared" si="596"/>
        <v>89.271037153099314</v>
      </c>
      <c r="J2176" s="39">
        <v>51625.578492001499</v>
      </c>
      <c r="K2176" s="40">
        <f t="shared" si="597"/>
        <v>1214.2218502613978</v>
      </c>
      <c r="L2176" s="39">
        <v>51042.108099001402</v>
      </c>
      <c r="M2176" s="39">
        <f t="shared" si="598"/>
        <v>1797.6922432614956</v>
      </c>
      <c r="N2176" s="39">
        <f t="shared" si="603"/>
        <v>583.47039300009783</v>
      </c>
      <c r="O2176" s="40">
        <f>'Estimates from MCMC'!$B$2-L2176</f>
        <v>18018.891900998598</v>
      </c>
      <c r="P2176" s="39">
        <v>52283.5028488116</v>
      </c>
      <c r="Q2176" s="40">
        <f t="shared" si="599"/>
        <v>1241.3947498101988</v>
      </c>
      <c r="R2176" s="39">
        <v>52313.959095511098</v>
      </c>
      <c r="S2176" s="39">
        <f t="shared" si="600"/>
        <v>30.456246699497569</v>
      </c>
      <c r="T2176" s="39">
        <f t="shared" si="604"/>
        <v>1271.8509965096964</v>
      </c>
      <c r="U2176" s="39">
        <v>59046.030444725802</v>
      </c>
      <c r="V2176" s="39">
        <f t="shared" si="601"/>
        <v>8003.9223457244007</v>
      </c>
      <c r="W2176" s="39">
        <v>60572.825560825098</v>
      </c>
      <c r="X2176" s="39">
        <f t="shared" si="602"/>
        <v>254.94411958959972</v>
      </c>
      <c r="Y2176" s="39">
        <f t="shared" si="605"/>
        <v>9530.7174618236968</v>
      </c>
      <c r="Z2176" s="39">
        <f t="shared" si="606"/>
        <v>8488.1744391749016</v>
      </c>
      <c r="AA2176" s="45">
        <f t="shared" si="607"/>
        <v>7.0584306931727084E-2</v>
      </c>
      <c r="AB2176" s="45">
        <f t="shared" si="608"/>
        <v>0.44419614645009481</v>
      </c>
      <c r="AC2176" s="45">
        <f t="shared" si="609"/>
        <v>1.4148712417519461E-2</v>
      </c>
      <c r="AD2176" s="45">
        <f t="shared" si="610"/>
        <v>0.52892916579934135</v>
      </c>
      <c r="AE2176" s="45">
        <f t="shared" si="611"/>
        <v>0.47107083420065865</v>
      </c>
      <c r="AF2176" s="43">
        <f>('Estimates from MCMC'!$B$2-'MCMC runs'!W2176)/'Estimates from MCMC'!$B$2</f>
        <v>0.12290836273982279</v>
      </c>
    </row>
    <row r="2177" spans="1:32" x14ac:dyDescent="0.3">
      <c r="A2177" s="38">
        <v>3911</v>
      </c>
      <c r="B2177" s="38">
        <v>2308028.3565337881</v>
      </c>
      <c r="C2177" s="39">
        <v>52839.800342262897</v>
      </c>
      <c r="D2177" s="39">
        <v>51782.687061361103</v>
      </c>
      <c r="E2177" s="39">
        <f t="shared" si="594"/>
        <v>1057.1132809017945</v>
      </c>
      <c r="F2177" s="39">
        <v>52771.060393521599</v>
      </c>
      <c r="G2177" s="40">
        <f t="shared" si="595"/>
        <v>68.739948741298576</v>
      </c>
      <c r="H2177" s="39">
        <v>52750.529305109798</v>
      </c>
      <c r="I2177" s="39">
        <f t="shared" si="596"/>
        <v>89.271037153099314</v>
      </c>
      <c r="J2177" s="39">
        <v>51625.578492001499</v>
      </c>
      <c r="K2177" s="40">
        <f t="shared" si="597"/>
        <v>1214.2218502613978</v>
      </c>
      <c r="L2177" s="39">
        <v>51042.108099001402</v>
      </c>
      <c r="M2177" s="39">
        <f t="shared" si="598"/>
        <v>1797.6922432614956</v>
      </c>
      <c r="N2177" s="39">
        <f t="shared" si="603"/>
        <v>583.47039300009783</v>
      </c>
      <c r="O2177" s="40">
        <f>'Estimates from MCMC'!$B$2-L2177</f>
        <v>18018.891900998598</v>
      </c>
      <c r="P2177" s="39">
        <v>52283.5028488116</v>
      </c>
      <c r="Q2177" s="40">
        <f t="shared" si="599"/>
        <v>1241.3947498101988</v>
      </c>
      <c r="R2177" s="39">
        <v>52313.959095511098</v>
      </c>
      <c r="S2177" s="39">
        <f t="shared" si="600"/>
        <v>30.456246699497569</v>
      </c>
      <c r="T2177" s="39">
        <f t="shared" si="604"/>
        <v>1271.8509965096964</v>
      </c>
      <c r="U2177" s="39">
        <v>59046.030444725802</v>
      </c>
      <c r="V2177" s="39">
        <f t="shared" si="601"/>
        <v>8003.9223457244007</v>
      </c>
      <c r="W2177" s="39">
        <v>60572.825560825098</v>
      </c>
      <c r="X2177" s="39">
        <f t="shared" si="602"/>
        <v>254.94411958959972</v>
      </c>
      <c r="Y2177" s="39">
        <f t="shared" si="605"/>
        <v>9530.7174618236968</v>
      </c>
      <c r="Z2177" s="39">
        <f t="shared" si="606"/>
        <v>8488.1744391749016</v>
      </c>
      <c r="AA2177" s="45">
        <f t="shared" si="607"/>
        <v>7.0584306931727084E-2</v>
      </c>
      <c r="AB2177" s="45">
        <f t="shared" si="608"/>
        <v>0.44419614645009481</v>
      </c>
      <c r="AC2177" s="45">
        <f t="shared" si="609"/>
        <v>1.4148712417519461E-2</v>
      </c>
      <c r="AD2177" s="45">
        <f t="shared" si="610"/>
        <v>0.52892916579934135</v>
      </c>
      <c r="AE2177" s="45">
        <f t="shared" si="611"/>
        <v>0.47107083420065865</v>
      </c>
      <c r="AF2177" s="43">
        <f>('Estimates from MCMC'!$B$2-'MCMC runs'!W2177)/'Estimates from MCMC'!$B$2</f>
        <v>0.12290836273982279</v>
      </c>
    </row>
    <row r="2178" spans="1:32" x14ac:dyDescent="0.3">
      <c r="A2178" s="38">
        <v>4690</v>
      </c>
      <c r="B2178" s="38">
        <v>2308028.3565337881</v>
      </c>
      <c r="C2178" s="39">
        <v>52839.800342262897</v>
      </c>
      <c r="D2178" s="39">
        <v>51782.687061361103</v>
      </c>
      <c r="E2178" s="39">
        <f t="shared" ref="E2178:E2241" si="612">$C2178-D2178</f>
        <v>1057.1132809017945</v>
      </c>
      <c r="F2178" s="39">
        <v>52771.060393521599</v>
      </c>
      <c r="G2178" s="40">
        <f t="shared" ref="G2178:G2241" si="613">$C2178-F2178</f>
        <v>68.739948741298576</v>
      </c>
      <c r="H2178" s="39">
        <v>52750.529305109798</v>
      </c>
      <c r="I2178" s="39">
        <f t="shared" ref="I2178:I2241" si="614">$C2178-H2178</f>
        <v>89.271037153099314</v>
      </c>
      <c r="J2178" s="39">
        <v>51625.578492001499</v>
      </c>
      <c r="K2178" s="40">
        <f t="shared" ref="K2178:K2241" si="615">$C2178-J2178</f>
        <v>1214.2218502613978</v>
      </c>
      <c r="L2178" s="39">
        <v>51042.108099001402</v>
      </c>
      <c r="M2178" s="39">
        <f t="shared" ref="M2178:M2241" si="616">$C2178-L2178</f>
        <v>1797.6922432614956</v>
      </c>
      <c r="N2178" s="39">
        <f t="shared" si="603"/>
        <v>583.47039300009783</v>
      </c>
      <c r="O2178" s="40">
        <f>'Estimates from MCMC'!$B$2-L2178</f>
        <v>18018.891900998598</v>
      </c>
      <c r="P2178" s="39">
        <v>52283.5028488116</v>
      </c>
      <c r="Q2178" s="40">
        <f t="shared" ref="Q2178:Q2241" si="617">P2178-L2178</f>
        <v>1241.3947498101988</v>
      </c>
      <c r="R2178" s="39">
        <v>52313.959095511098</v>
      </c>
      <c r="S2178" s="39">
        <f t="shared" ref="S2178:S2241" si="618">R2178-L2178-Q2178</f>
        <v>30.456246699497569</v>
      </c>
      <c r="T2178" s="39">
        <f t="shared" si="604"/>
        <v>1271.8509965096964</v>
      </c>
      <c r="U2178" s="39">
        <v>59046.030444725802</v>
      </c>
      <c r="V2178" s="39">
        <f t="shared" ref="V2178:V2241" si="619">U2178-L2178</f>
        <v>8003.9223457244007</v>
      </c>
      <c r="W2178" s="39">
        <v>60572.825560825098</v>
      </c>
      <c r="X2178" s="39">
        <f t="shared" ref="X2178:X2241" si="620">W2178-V2178-S2178-Q2178-L2178</f>
        <v>254.94411958959972</v>
      </c>
      <c r="Y2178" s="39">
        <f t="shared" si="605"/>
        <v>9530.7174618236968</v>
      </c>
      <c r="Z2178" s="39">
        <f t="shared" si="606"/>
        <v>8488.1744391749016</v>
      </c>
      <c r="AA2178" s="45">
        <f t="shared" si="607"/>
        <v>7.0584306931727084E-2</v>
      </c>
      <c r="AB2178" s="45">
        <f t="shared" si="608"/>
        <v>0.44419614645009481</v>
      </c>
      <c r="AC2178" s="45">
        <f t="shared" si="609"/>
        <v>1.4148712417519461E-2</v>
      </c>
      <c r="AD2178" s="45">
        <f t="shared" si="610"/>
        <v>0.52892916579934135</v>
      </c>
      <c r="AE2178" s="45">
        <f t="shared" si="611"/>
        <v>0.47107083420065865</v>
      </c>
      <c r="AF2178" s="43">
        <f>('Estimates from MCMC'!$B$2-'MCMC runs'!W2178)/'Estimates from MCMC'!$B$2</f>
        <v>0.12290836273982279</v>
      </c>
    </row>
    <row r="2179" spans="1:32" x14ac:dyDescent="0.3">
      <c r="A2179" s="38">
        <v>216</v>
      </c>
      <c r="B2179" s="38">
        <v>2005784.2566039448</v>
      </c>
      <c r="C2179" s="39">
        <v>51835.780395056703</v>
      </c>
      <c r="D2179" s="39">
        <v>50785.023569179299</v>
      </c>
      <c r="E2179" s="39">
        <f t="shared" si="612"/>
        <v>1050.7568258774045</v>
      </c>
      <c r="F2179" s="39">
        <v>51760.003873976602</v>
      </c>
      <c r="G2179" s="40">
        <f t="shared" si="613"/>
        <v>75.776521080100792</v>
      </c>
      <c r="H2179" s="39">
        <v>51746.155409450199</v>
      </c>
      <c r="I2179" s="39">
        <f t="shared" si="614"/>
        <v>89.624985606504197</v>
      </c>
      <c r="J2179" s="39">
        <v>50620.717256770396</v>
      </c>
      <c r="K2179" s="40">
        <f t="shared" si="615"/>
        <v>1215.0631382863066</v>
      </c>
      <c r="L2179" s="39">
        <v>50035.5798492666</v>
      </c>
      <c r="M2179" s="39">
        <f t="shared" si="616"/>
        <v>1800.2005457901032</v>
      </c>
      <c r="N2179" s="39">
        <f t="shared" ref="N2179:N2242" si="621">M2179-K2179</f>
        <v>585.13740750379657</v>
      </c>
      <c r="O2179" s="40">
        <f>'Estimates from MCMC'!$B$2-L2179</f>
        <v>19025.4201507334</v>
      </c>
      <c r="P2179" s="39">
        <v>51281.2309175501</v>
      </c>
      <c r="Q2179" s="40">
        <f t="shared" si="617"/>
        <v>1245.6510682834996</v>
      </c>
      <c r="R2179" s="39">
        <v>51311.847957118604</v>
      </c>
      <c r="S2179" s="39">
        <f t="shared" si="618"/>
        <v>30.617039568503969</v>
      </c>
      <c r="T2179" s="39">
        <f t="shared" ref="T2179:T2242" si="622">Q2179+S2179</f>
        <v>1276.2681078520036</v>
      </c>
      <c r="U2179" s="39">
        <v>57805.376523008599</v>
      </c>
      <c r="V2179" s="39">
        <f t="shared" si="619"/>
        <v>7769.7966737419993</v>
      </c>
      <c r="W2179" s="39">
        <v>59334.651159624998</v>
      </c>
      <c r="X2179" s="39">
        <f t="shared" si="620"/>
        <v>253.00652876439563</v>
      </c>
      <c r="Y2179" s="39">
        <f t="shared" ref="Y2179:Y2242" si="623">Q2179+S2179+V2179+X2179</f>
        <v>9299.0713103583985</v>
      </c>
      <c r="Z2179" s="39">
        <f t="shared" ref="Z2179:Z2242" si="624">O2179-Y2179</f>
        <v>9726.3488403750016</v>
      </c>
      <c r="AA2179" s="45">
        <f t="shared" ref="AA2179:AA2242" si="625">T2179/O2179</f>
        <v>6.7082256146800814E-2</v>
      </c>
      <c r="AB2179" s="45">
        <f t="shared" ref="AB2179:AB2242" si="626">V2179/O2179</f>
        <v>0.40839028059217319</v>
      </c>
      <c r="AC2179" s="45">
        <f t="shared" ref="AC2179:AC2242" si="627">X2179/O2179</f>
        <v>1.3298341206653595E-2</v>
      </c>
      <c r="AD2179" s="45">
        <f t="shared" ref="AD2179:AD2242" si="628">Y2179/O2179</f>
        <v>0.48877087794562757</v>
      </c>
      <c r="AE2179" s="45">
        <f t="shared" ref="AE2179:AE2242" si="629">Z2179/O2179</f>
        <v>0.51122912205437243</v>
      </c>
      <c r="AF2179" s="43">
        <f>('Estimates from MCMC'!$B$2-'MCMC runs'!W2179)/'Estimates from MCMC'!$B$2</f>
        <v>0.14083706926304285</v>
      </c>
    </row>
    <row r="2180" spans="1:32" x14ac:dyDescent="0.3">
      <c r="A2180" s="38">
        <v>2994</v>
      </c>
      <c r="B2180" s="38">
        <v>2153014.0284682079</v>
      </c>
      <c r="C2180" s="39">
        <v>52597.602100411001</v>
      </c>
      <c r="D2180" s="39">
        <v>51537.896512451698</v>
      </c>
      <c r="E2180" s="39">
        <f t="shared" si="612"/>
        <v>1059.7055879593026</v>
      </c>
      <c r="F2180" s="39">
        <v>52545.5189879299</v>
      </c>
      <c r="G2180" s="40">
        <f t="shared" si="613"/>
        <v>52.083112481101125</v>
      </c>
      <c r="H2180" s="39">
        <v>52508.066593916301</v>
      </c>
      <c r="I2180" s="39">
        <f t="shared" si="614"/>
        <v>89.535506494699803</v>
      </c>
      <c r="J2180" s="39">
        <v>51396.9135705511</v>
      </c>
      <c r="K2180" s="40">
        <f t="shared" si="615"/>
        <v>1200.6885298599009</v>
      </c>
      <c r="L2180" s="39">
        <v>50812.058083169701</v>
      </c>
      <c r="M2180" s="39">
        <f t="shared" si="616"/>
        <v>1785.5440172413</v>
      </c>
      <c r="N2180" s="39">
        <f t="shared" si="621"/>
        <v>584.85548738139914</v>
      </c>
      <c r="O2180" s="40">
        <f>'Estimates from MCMC'!$B$2-L2180</f>
        <v>18248.941916830299</v>
      </c>
      <c r="P2180" s="39">
        <v>52044.758966712703</v>
      </c>
      <c r="Q2180" s="40">
        <f t="shared" si="617"/>
        <v>1232.7008835430024</v>
      </c>
      <c r="R2180" s="39">
        <v>52075.787883552999</v>
      </c>
      <c r="S2180" s="39">
        <f t="shared" si="618"/>
        <v>31.028916840296006</v>
      </c>
      <c r="T2180" s="39">
        <f t="shared" si="622"/>
        <v>1263.7298003832984</v>
      </c>
      <c r="U2180" s="39">
        <v>58725.9554571837</v>
      </c>
      <c r="V2180" s="39">
        <f t="shared" si="619"/>
        <v>7913.8973740139991</v>
      </c>
      <c r="W2180" s="39">
        <v>60240.506504999801</v>
      </c>
      <c r="X2180" s="39">
        <f t="shared" si="620"/>
        <v>250.82124743280292</v>
      </c>
      <c r="Y2180" s="39">
        <f t="shared" si="623"/>
        <v>9428.4484218301004</v>
      </c>
      <c r="Z2180" s="39">
        <f t="shared" si="624"/>
        <v>8820.4934950001989</v>
      </c>
      <c r="AA2180" s="45">
        <f t="shared" si="625"/>
        <v>6.9249483402531342E-2</v>
      </c>
      <c r="AB2180" s="45">
        <f t="shared" si="626"/>
        <v>0.43366335484444252</v>
      </c>
      <c r="AC2180" s="45">
        <f t="shared" si="627"/>
        <v>1.3744426859152864E-2</v>
      </c>
      <c r="AD2180" s="45">
        <f t="shared" si="628"/>
        <v>0.51665726510612675</v>
      </c>
      <c r="AE2180" s="45">
        <f t="shared" si="629"/>
        <v>0.48334273489387325</v>
      </c>
      <c r="AF2180" s="43">
        <f>('Estimates from MCMC'!$B$2-'MCMC runs'!W2180)/'Estimates from MCMC'!$B$2</f>
        <v>0.12772032688493071</v>
      </c>
    </row>
    <row r="2181" spans="1:32" x14ac:dyDescent="0.3">
      <c r="A2181" s="38">
        <v>16</v>
      </c>
      <c r="B2181" s="38">
        <v>2140459.9581582411</v>
      </c>
      <c r="C2181" s="39">
        <v>53028.575669379599</v>
      </c>
      <c r="D2181" s="39">
        <v>51979.488997280001</v>
      </c>
      <c r="E2181" s="39">
        <f t="shared" si="612"/>
        <v>1049.0866720995982</v>
      </c>
      <c r="F2181" s="39">
        <v>52971.257257628698</v>
      </c>
      <c r="G2181" s="40">
        <f t="shared" si="613"/>
        <v>57.31841175090085</v>
      </c>
      <c r="H2181" s="39">
        <v>52939.376648510799</v>
      </c>
      <c r="I2181" s="39">
        <f t="shared" si="614"/>
        <v>89.199020868800289</v>
      </c>
      <c r="J2181" s="39">
        <v>51833.707088044503</v>
      </c>
      <c r="K2181" s="40">
        <f t="shared" si="615"/>
        <v>1194.8685813350967</v>
      </c>
      <c r="L2181" s="39">
        <v>51250.858849801501</v>
      </c>
      <c r="M2181" s="39">
        <f t="shared" si="616"/>
        <v>1777.7168195780978</v>
      </c>
      <c r="N2181" s="39">
        <f t="shared" si="621"/>
        <v>582.84823824300111</v>
      </c>
      <c r="O2181" s="40">
        <f>'Estimates from MCMC'!$B$2-L2181</f>
        <v>17810.141150198499</v>
      </c>
      <c r="P2181" s="39">
        <v>52477.796338399101</v>
      </c>
      <c r="Q2181" s="40">
        <f t="shared" si="617"/>
        <v>1226.9374885975994</v>
      </c>
      <c r="R2181" s="39">
        <v>52508.741906470699</v>
      </c>
      <c r="S2181" s="39">
        <f t="shared" si="618"/>
        <v>30.945568071598245</v>
      </c>
      <c r="T2181" s="39">
        <f t="shared" si="622"/>
        <v>1257.8830566691977</v>
      </c>
      <c r="U2181" s="39">
        <v>59189.327332245099</v>
      </c>
      <c r="V2181" s="39">
        <f t="shared" si="619"/>
        <v>7938.4684824435972</v>
      </c>
      <c r="W2181" s="39">
        <v>60696.022630229098</v>
      </c>
      <c r="X2181" s="39">
        <f t="shared" si="620"/>
        <v>248.81224131480121</v>
      </c>
      <c r="Y2181" s="39">
        <f t="shared" si="623"/>
        <v>9445.1637804275961</v>
      </c>
      <c r="Z2181" s="39">
        <f t="shared" si="624"/>
        <v>8364.9773697709024</v>
      </c>
      <c r="AA2181" s="45">
        <f t="shared" si="625"/>
        <v>7.0627349107515544E-2</v>
      </c>
      <c r="AB2181" s="45">
        <f t="shared" si="626"/>
        <v>0.44572743222504563</v>
      </c>
      <c r="AC2181" s="45">
        <f t="shared" si="627"/>
        <v>1.397025656430736E-2</v>
      </c>
      <c r="AD2181" s="45">
        <f t="shared" si="628"/>
        <v>0.53032503789686847</v>
      </c>
      <c r="AE2181" s="45">
        <f t="shared" si="629"/>
        <v>0.46967496210313148</v>
      </c>
      <c r="AF2181" s="43">
        <f>('Estimates from MCMC'!$B$2-'MCMC runs'!W2181)/'Estimates from MCMC'!$B$2</f>
        <v>0.12112447502600458</v>
      </c>
    </row>
    <row r="2182" spans="1:32" x14ac:dyDescent="0.3">
      <c r="A2182" s="38">
        <v>1256</v>
      </c>
      <c r="B2182" s="38">
        <v>2024656.6560544751</v>
      </c>
      <c r="C2182" s="39">
        <v>53068.053016128099</v>
      </c>
      <c r="D2182" s="39">
        <v>52010.709777172997</v>
      </c>
      <c r="E2182" s="39">
        <f t="shared" si="612"/>
        <v>1057.3432389551017</v>
      </c>
      <c r="F2182" s="39">
        <v>53009.6897723808</v>
      </c>
      <c r="G2182" s="40">
        <f t="shared" si="613"/>
        <v>58.363243747298839</v>
      </c>
      <c r="H2182" s="39">
        <v>52978.103394905404</v>
      </c>
      <c r="I2182" s="39">
        <f t="shared" si="614"/>
        <v>89.949621222694986</v>
      </c>
      <c r="J2182" s="39">
        <v>51863.107769971401</v>
      </c>
      <c r="K2182" s="40">
        <f t="shared" si="615"/>
        <v>1204.945246156698</v>
      </c>
      <c r="L2182" s="39">
        <v>51275.369237728999</v>
      </c>
      <c r="M2182" s="39">
        <f t="shared" si="616"/>
        <v>1792.6837783990995</v>
      </c>
      <c r="N2182" s="39">
        <f t="shared" si="621"/>
        <v>587.73853224240156</v>
      </c>
      <c r="O2182" s="40">
        <f>'Estimates from MCMC'!$B$2-L2182</f>
        <v>17785.630762271001</v>
      </c>
      <c r="P2182" s="39">
        <v>52515.806250840898</v>
      </c>
      <c r="Q2182" s="40">
        <f t="shared" si="617"/>
        <v>1240.4370131118994</v>
      </c>
      <c r="R2182" s="39">
        <v>52546.870561088603</v>
      </c>
      <c r="S2182" s="39">
        <f t="shared" si="618"/>
        <v>31.06431024770427</v>
      </c>
      <c r="T2182" s="39">
        <f t="shared" si="622"/>
        <v>1271.5013233596037</v>
      </c>
      <c r="U2182" s="39">
        <v>59292.722104581597</v>
      </c>
      <c r="V2182" s="39">
        <f t="shared" si="619"/>
        <v>8017.3528668525978</v>
      </c>
      <c r="W2182" s="39">
        <v>60814.375469823201</v>
      </c>
      <c r="X2182" s="39">
        <f t="shared" si="620"/>
        <v>250.15204188200005</v>
      </c>
      <c r="Y2182" s="39">
        <f t="shared" si="623"/>
        <v>9539.0062320942016</v>
      </c>
      <c r="Z2182" s="39">
        <f t="shared" si="624"/>
        <v>8246.6245301767995</v>
      </c>
      <c r="AA2182" s="45">
        <f t="shared" si="625"/>
        <v>7.1490369970845444E-2</v>
      </c>
      <c r="AB2182" s="45">
        <f t="shared" si="626"/>
        <v>0.4507769768761849</v>
      </c>
      <c r="AC2182" s="45">
        <f t="shared" si="627"/>
        <v>1.4064839489002119E-2</v>
      </c>
      <c r="AD2182" s="45">
        <f t="shared" si="628"/>
        <v>0.53633218633603241</v>
      </c>
      <c r="AE2182" s="45">
        <f t="shared" si="629"/>
        <v>0.46366781366396753</v>
      </c>
      <c r="AF2182" s="43">
        <f>('Estimates from MCMC'!$B$2-'MCMC runs'!W2182)/'Estimates from MCMC'!$B$2</f>
        <v>0.11941073152976064</v>
      </c>
    </row>
    <row r="2183" spans="1:32" x14ac:dyDescent="0.3">
      <c r="A2183" s="38">
        <v>4210</v>
      </c>
      <c r="B2183" s="38">
        <v>1956619.7510040305</v>
      </c>
      <c r="C2183" s="39">
        <v>54162.379385088403</v>
      </c>
      <c r="D2183" s="39">
        <v>53077.638179421097</v>
      </c>
      <c r="E2183" s="39">
        <f t="shared" si="612"/>
        <v>1084.7412056673056</v>
      </c>
      <c r="F2183" s="39">
        <v>54116.597326180199</v>
      </c>
      <c r="G2183" s="40">
        <f t="shared" si="613"/>
        <v>45.782058908203908</v>
      </c>
      <c r="H2183" s="39">
        <v>54071.564854091601</v>
      </c>
      <c r="I2183" s="39">
        <f t="shared" si="614"/>
        <v>90.814530996802205</v>
      </c>
      <c r="J2183" s="39">
        <v>52941.455795324502</v>
      </c>
      <c r="K2183" s="40">
        <f t="shared" si="615"/>
        <v>1220.923589763901</v>
      </c>
      <c r="L2183" s="39">
        <v>52347.829367515304</v>
      </c>
      <c r="M2183" s="39">
        <f t="shared" si="616"/>
        <v>1814.5500175730995</v>
      </c>
      <c r="N2183" s="39">
        <f t="shared" si="621"/>
        <v>593.6264278091985</v>
      </c>
      <c r="O2183" s="40">
        <f>'Estimates from MCMC'!$B$2-L2183</f>
        <v>16713.170632484696</v>
      </c>
      <c r="P2183" s="39">
        <v>53604.320240580302</v>
      </c>
      <c r="Q2183" s="40">
        <f t="shared" si="617"/>
        <v>1256.4908730649986</v>
      </c>
      <c r="R2183" s="39">
        <v>53635.528227301103</v>
      </c>
      <c r="S2183" s="39">
        <f t="shared" si="618"/>
        <v>31.207986720801273</v>
      </c>
      <c r="T2183" s="39">
        <f t="shared" si="622"/>
        <v>1287.6988597857999</v>
      </c>
      <c r="U2183" s="39">
        <v>60578.928726192898</v>
      </c>
      <c r="V2183" s="39">
        <f t="shared" si="619"/>
        <v>8231.0993586775949</v>
      </c>
      <c r="W2183" s="39">
        <v>62122.430956064498</v>
      </c>
      <c r="X2183" s="39">
        <f t="shared" si="620"/>
        <v>255.80337008579954</v>
      </c>
      <c r="Y2183" s="39">
        <f t="shared" si="623"/>
        <v>9774.6015885491943</v>
      </c>
      <c r="Z2183" s="39">
        <f t="shared" si="624"/>
        <v>6938.5690439355021</v>
      </c>
      <c r="AA2183" s="45">
        <f t="shared" si="625"/>
        <v>7.7046952257099136E-2</v>
      </c>
      <c r="AB2183" s="45">
        <f t="shared" si="626"/>
        <v>0.49249179223235767</v>
      </c>
      <c r="AC2183" s="45">
        <f t="shared" si="627"/>
        <v>1.5305496228741011E-2</v>
      </c>
      <c r="AD2183" s="45">
        <f t="shared" si="628"/>
        <v>0.58484424071819785</v>
      </c>
      <c r="AE2183" s="45">
        <f t="shared" si="629"/>
        <v>0.41515575928180221</v>
      </c>
      <c r="AF2183" s="43">
        <f>('Estimates from MCMC'!$B$2-'MCMC runs'!W2183)/'Estimates from MCMC'!$B$2</f>
        <v>0.10047015021409336</v>
      </c>
    </row>
    <row r="2184" spans="1:32" x14ac:dyDescent="0.3">
      <c r="A2184" s="38">
        <v>1513</v>
      </c>
      <c r="B2184" s="38">
        <v>2019796.2138413028</v>
      </c>
      <c r="C2184" s="39">
        <v>53092.295369649597</v>
      </c>
      <c r="D2184" s="39">
        <v>52025.568874243203</v>
      </c>
      <c r="E2184" s="39">
        <f t="shared" si="612"/>
        <v>1066.726495406394</v>
      </c>
      <c r="F2184" s="39">
        <v>53030.164035023801</v>
      </c>
      <c r="G2184" s="40">
        <f t="shared" si="613"/>
        <v>62.131334625795716</v>
      </c>
      <c r="H2184" s="39">
        <v>53001.8861188101</v>
      </c>
      <c r="I2184" s="39">
        <f t="shared" si="614"/>
        <v>90.409250839496963</v>
      </c>
      <c r="J2184" s="39">
        <v>51873.830974382501</v>
      </c>
      <c r="K2184" s="40">
        <f t="shared" si="615"/>
        <v>1218.4643952670958</v>
      </c>
      <c r="L2184" s="39">
        <v>51283.074280642097</v>
      </c>
      <c r="M2184" s="39">
        <f t="shared" si="616"/>
        <v>1809.2210890075003</v>
      </c>
      <c r="N2184" s="39">
        <f t="shared" si="621"/>
        <v>590.75669374040444</v>
      </c>
      <c r="O2184" s="40">
        <f>'Estimates from MCMC'!$B$2-L2184</f>
        <v>17777.925719357903</v>
      </c>
      <c r="P2184" s="39">
        <v>52535.657104531601</v>
      </c>
      <c r="Q2184" s="40">
        <f t="shared" si="617"/>
        <v>1252.5828238895047</v>
      </c>
      <c r="R2184" s="39">
        <v>52566.648880291599</v>
      </c>
      <c r="S2184" s="39">
        <f t="shared" si="618"/>
        <v>30.991775759997836</v>
      </c>
      <c r="T2184" s="39">
        <f t="shared" si="622"/>
        <v>1283.5745996495025</v>
      </c>
      <c r="U2184" s="39">
        <v>59346.127077199002</v>
      </c>
      <c r="V2184" s="39">
        <f t="shared" si="619"/>
        <v>8063.0527965569054</v>
      </c>
      <c r="W2184" s="39">
        <v>60884.281842324701</v>
      </c>
      <c r="X2184" s="39">
        <f t="shared" si="620"/>
        <v>254.58016547619627</v>
      </c>
      <c r="Y2184" s="39">
        <f t="shared" si="623"/>
        <v>9601.2075616826041</v>
      </c>
      <c r="Z2184" s="39">
        <f t="shared" si="624"/>
        <v>8176.7181576752992</v>
      </c>
      <c r="AA2184" s="45">
        <f t="shared" si="625"/>
        <v>7.2200470398627703E-2</v>
      </c>
      <c r="AB2184" s="45">
        <f t="shared" si="626"/>
        <v>0.45354294555169983</v>
      </c>
      <c r="AC2184" s="45">
        <f t="shared" si="627"/>
        <v>1.432001514096725E-2</v>
      </c>
      <c r="AD2184" s="45">
        <f t="shared" si="628"/>
        <v>0.54006343109129473</v>
      </c>
      <c r="AE2184" s="45">
        <f t="shared" si="629"/>
        <v>0.45993656890870521</v>
      </c>
      <c r="AF2184" s="43">
        <f>('Estimates from MCMC'!$B$2-'MCMC runs'!W2184)/'Estimates from MCMC'!$B$2</f>
        <v>0.11839849057608924</v>
      </c>
    </row>
    <row r="2185" spans="1:32" x14ac:dyDescent="0.3">
      <c r="A2185" s="38">
        <v>3315</v>
      </c>
      <c r="B2185" s="38">
        <v>2077686.5918643314</v>
      </c>
      <c r="C2185" s="39">
        <v>53134.686889336997</v>
      </c>
      <c r="D2185" s="39">
        <v>52072.289787304901</v>
      </c>
      <c r="E2185" s="39">
        <f t="shared" si="612"/>
        <v>1062.3971020320969</v>
      </c>
      <c r="F2185" s="39">
        <v>53076.988530641604</v>
      </c>
      <c r="G2185" s="40">
        <f t="shared" si="613"/>
        <v>57.698358695393836</v>
      </c>
      <c r="H2185" s="39">
        <v>53044.3487578446</v>
      </c>
      <c r="I2185" s="39">
        <f t="shared" si="614"/>
        <v>90.338131492397224</v>
      </c>
      <c r="J2185" s="39">
        <v>51924.965659196001</v>
      </c>
      <c r="K2185" s="40">
        <f t="shared" si="615"/>
        <v>1209.7212301409963</v>
      </c>
      <c r="L2185" s="39">
        <v>51334.548156905701</v>
      </c>
      <c r="M2185" s="39">
        <f t="shared" si="616"/>
        <v>1800.1387324312964</v>
      </c>
      <c r="N2185" s="39">
        <f t="shared" si="621"/>
        <v>590.41750229030004</v>
      </c>
      <c r="O2185" s="40">
        <f>'Estimates from MCMC'!$B$2-L2185</f>
        <v>17726.451843094299</v>
      </c>
      <c r="P2185" s="39">
        <v>52580.7268310402</v>
      </c>
      <c r="Q2185" s="40">
        <f t="shared" si="617"/>
        <v>1246.1786741344986</v>
      </c>
      <c r="R2185" s="39">
        <v>52611.883867907098</v>
      </c>
      <c r="S2185" s="39">
        <f t="shared" si="618"/>
        <v>31.157036866898125</v>
      </c>
      <c r="T2185" s="39">
        <f t="shared" si="622"/>
        <v>1277.3357110013967</v>
      </c>
      <c r="U2185" s="39">
        <v>59391.107871391701</v>
      </c>
      <c r="V2185" s="39">
        <f t="shared" si="619"/>
        <v>8056.5597144860003</v>
      </c>
      <c r="W2185" s="39">
        <v>60920.1588435597</v>
      </c>
      <c r="X2185" s="39">
        <f t="shared" si="620"/>
        <v>251.71526116660243</v>
      </c>
      <c r="Y2185" s="39">
        <f t="shared" si="623"/>
        <v>9585.6106866539994</v>
      </c>
      <c r="Z2185" s="39">
        <f t="shared" si="624"/>
        <v>8140.8411564402995</v>
      </c>
      <c r="AA2185" s="45">
        <f t="shared" si="625"/>
        <v>7.2058171725945752E-2</v>
      </c>
      <c r="AB2185" s="45">
        <f t="shared" si="626"/>
        <v>0.45449364519186602</v>
      </c>
      <c r="AC2185" s="45">
        <f t="shared" si="627"/>
        <v>1.4199979973130565E-2</v>
      </c>
      <c r="AD2185" s="45">
        <f t="shared" si="628"/>
        <v>0.54075179689094233</v>
      </c>
      <c r="AE2185" s="45">
        <f t="shared" si="629"/>
        <v>0.45924820310905762</v>
      </c>
      <c r="AF2185" s="43">
        <f>('Estimates from MCMC'!$B$2-'MCMC runs'!W2185)/'Estimates from MCMC'!$B$2</f>
        <v>0.11787899330215751</v>
      </c>
    </row>
    <row r="2186" spans="1:32" x14ac:dyDescent="0.3">
      <c r="A2186" s="38">
        <v>66</v>
      </c>
      <c r="B2186" s="38">
        <v>1995882.9365072264</v>
      </c>
      <c r="C2186" s="39">
        <v>52366.320790134101</v>
      </c>
      <c r="D2186" s="39">
        <v>51327.182305783201</v>
      </c>
      <c r="E2186" s="39">
        <f t="shared" si="612"/>
        <v>1039.1384843509004</v>
      </c>
      <c r="F2186" s="39">
        <v>52302.331882510298</v>
      </c>
      <c r="G2186" s="40">
        <f t="shared" si="613"/>
        <v>63.988907623803243</v>
      </c>
      <c r="H2186" s="39">
        <v>52278.691608512701</v>
      </c>
      <c r="I2186" s="39">
        <f t="shared" si="614"/>
        <v>87.629181621399766</v>
      </c>
      <c r="J2186" s="39">
        <v>51176.337239598499</v>
      </c>
      <c r="K2186" s="40">
        <f t="shared" si="615"/>
        <v>1189.9835505356023</v>
      </c>
      <c r="L2186" s="39">
        <v>50603.802901884097</v>
      </c>
      <c r="M2186" s="39">
        <f t="shared" si="616"/>
        <v>1762.517888250004</v>
      </c>
      <c r="N2186" s="39">
        <f t="shared" si="621"/>
        <v>572.53433771440177</v>
      </c>
      <c r="O2186" s="40">
        <f>'Estimates from MCMC'!$B$2-L2186</f>
        <v>18457.197098115903</v>
      </c>
      <c r="P2186" s="39">
        <v>51820.573991523597</v>
      </c>
      <c r="Q2186" s="40">
        <f t="shared" si="617"/>
        <v>1216.7710896395001</v>
      </c>
      <c r="R2186" s="39">
        <v>51850.605427239803</v>
      </c>
      <c r="S2186" s="39">
        <f t="shared" si="618"/>
        <v>30.031435716206033</v>
      </c>
      <c r="T2186" s="39">
        <f t="shared" si="622"/>
        <v>1246.8025253557062</v>
      </c>
      <c r="U2186" s="39">
        <v>58338.744448076599</v>
      </c>
      <c r="V2186" s="39">
        <f t="shared" si="619"/>
        <v>7734.9415461925018</v>
      </c>
      <c r="W2186" s="39">
        <v>59830.121011504503</v>
      </c>
      <c r="X2186" s="39">
        <f t="shared" si="620"/>
        <v>244.57403807219816</v>
      </c>
      <c r="Y2186" s="39">
        <f t="shared" si="623"/>
        <v>9226.3181096204062</v>
      </c>
      <c r="Z2186" s="39">
        <f t="shared" si="624"/>
        <v>9230.8789884954967</v>
      </c>
      <c r="AA2186" s="45">
        <f t="shared" si="625"/>
        <v>6.7551021898280467E-2</v>
      </c>
      <c r="AB2186" s="45">
        <f t="shared" si="626"/>
        <v>0.41907454881012668</v>
      </c>
      <c r="AC2186" s="45">
        <f t="shared" si="627"/>
        <v>1.3250876434383642E-2</v>
      </c>
      <c r="AD2186" s="45">
        <f t="shared" si="628"/>
        <v>0.49987644714279084</v>
      </c>
      <c r="AE2186" s="45">
        <f t="shared" si="629"/>
        <v>0.50012355285720922</v>
      </c>
      <c r="AF2186" s="43">
        <f>('Estimates from MCMC'!$B$2-'MCMC runs'!W2186)/'Estimates from MCMC'!$B$2</f>
        <v>0.13366268933979375</v>
      </c>
    </row>
    <row r="2187" spans="1:32" x14ac:dyDescent="0.3">
      <c r="A2187" s="38">
        <v>3067</v>
      </c>
      <c r="B2187" s="38">
        <v>1946857.8436575832</v>
      </c>
      <c r="C2187" s="39">
        <v>52131.246389794498</v>
      </c>
      <c r="D2187" s="39">
        <v>51076.017737148301</v>
      </c>
      <c r="E2187" s="39">
        <f t="shared" si="612"/>
        <v>1055.2286526461976</v>
      </c>
      <c r="F2187" s="39">
        <v>52074.129215510402</v>
      </c>
      <c r="G2187" s="40">
        <f t="shared" si="613"/>
        <v>57.117174284096109</v>
      </c>
      <c r="H2187" s="39">
        <v>52041.8537427599</v>
      </c>
      <c r="I2187" s="39">
        <f t="shared" si="614"/>
        <v>89.392647034597758</v>
      </c>
      <c r="J2187" s="39">
        <v>50930.216439169097</v>
      </c>
      <c r="K2187" s="40">
        <f t="shared" si="615"/>
        <v>1201.0299506254014</v>
      </c>
      <c r="L2187" s="39">
        <v>50346.118103687601</v>
      </c>
      <c r="M2187" s="39">
        <f t="shared" si="616"/>
        <v>1785.1282861068976</v>
      </c>
      <c r="N2187" s="39">
        <f t="shared" si="621"/>
        <v>584.09833548149618</v>
      </c>
      <c r="O2187" s="40">
        <f>'Estimates from MCMC'!$B$2-L2187</f>
        <v>18714.881896312399</v>
      </c>
      <c r="P2187" s="39">
        <v>51579.523462429599</v>
      </c>
      <c r="Q2187" s="40">
        <f t="shared" si="617"/>
        <v>1233.4053587419985</v>
      </c>
      <c r="R2187" s="39">
        <v>51610.372156392601</v>
      </c>
      <c r="S2187" s="39">
        <f t="shared" si="618"/>
        <v>30.848693963002006</v>
      </c>
      <c r="T2187" s="39">
        <f t="shared" si="622"/>
        <v>1264.2540527050005</v>
      </c>
      <c r="U2187" s="39">
        <v>58216.449746291102</v>
      </c>
      <c r="V2187" s="39">
        <f t="shared" si="619"/>
        <v>7870.3316426035017</v>
      </c>
      <c r="W2187" s="39">
        <v>59730.370177590099</v>
      </c>
      <c r="X2187" s="39">
        <f t="shared" si="620"/>
        <v>249.66637859399634</v>
      </c>
      <c r="Y2187" s="39">
        <f t="shared" si="623"/>
        <v>9384.2520739024985</v>
      </c>
      <c r="Z2187" s="39">
        <f t="shared" si="624"/>
        <v>9330.629822409901</v>
      </c>
      <c r="AA2187" s="45">
        <f t="shared" si="625"/>
        <v>6.7553408015580935E-2</v>
      </c>
      <c r="AB2187" s="45">
        <f t="shared" si="626"/>
        <v>0.42053867538187778</v>
      </c>
      <c r="AC2187" s="45">
        <f t="shared" si="627"/>
        <v>1.3340526538037672E-2</v>
      </c>
      <c r="AD2187" s="45">
        <f t="shared" si="628"/>
        <v>0.50143260993549643</v>
      </c>
      <c r="AE2187" s="45">
        <f t="shared" si="629"/>
        <v>0.49856739006450362</v>
      </c>
      <c r="AF2187" s="43">
        <f>('Estimates from MCMC'!$B$2-'MCMC runs'!W2187)/'Estimates from MCMC'!$B$2</f>
        <v>0.13510707667728386</v>
      </c>
    </row>
    <row r="2188" spans="1:32" x14ac:dyDescent="0.3">
      <c r="A2188" s="38">
        <v>3473</v>
      </c>
      <c r="B2188" s="38">
        <v>1952172.9222722903</v>
      </c>
      <c r="C2188" s="39">
        <v>53452.527682829699</v>
      </c>
      <c r="D2188" s="39">
        <v>52386.145926912199</v>
      </c>
      <c r="E2188" s="39">
        <f t="shared" si="612"/>
        <v>1066.3817559175004</v>
      </c>
      <c r="F2188" s="39">
        <v>53390.9273087408</v>
      </c>
      <c r="G2188" s="40">
        <f t="shared" si="613"/>
        <v>61.600374088899116</v>
      </c>
      <c r="H2188" s="39">
        <v>53361.673863269301</v>
      </c>
      <c r="I2188" s="39">
        <f t="shared" si="614"/>
        <v>90.853819560397824</v>
      </c>
      <c r="J2188" s="39">
        <v>52234.591579882799</v>
      </c>
      <c r="K2188" s="40">
        <f t="shared" si="615"/>
        <v>1217.9361029469001</v>
      </c>
      <c r="L2188" s="39">
        <v>51640.681070914899</v>
      </c>
      <c r="M2188" s="39">
        <f t="shared" si="616"/>
        <v>1811.8466119147997</v>
      </c>
      <c r="N2188" s="39">
        <f t="shared" si="621"/>
        <v>593.91050896789966</v>
      </c>
      <c r="O2188" s="40">
        <f>'Estimates from MCMC'!$B$2-L2188</f>
        <v>17420.318929085101</v>
      </c>
      <c r="P2188" s="39">
        <v>52896.085758895097</v>
      </c>
      <c r="Q2188" s="40">
        <f t="shared" si="617"/>
        <v>1255.4046879801972</v>
      </c>
      <c r="R2188" s="39">
        <v>52927.343382378298</v>
      </c>
      <c r="S2188" s="39">
        <f t="shared" si="618"/>
        <v>31.257623483201314</v>
      </c>
      <c r="T2188" s="39">
        <f t="shared" si="622"/>
        <v>1286.6623114633985</v>
      </c>
      <c r="U2188" s="39">
        <v>59714.008030020101</v>
      </c>
      <c r="V2188" s="39">
        <f t="shared" si="619"/>
        <v>8073.3269591052012</v>
      </c>
      <c r="W2188" s="39">
        <v>61254.6290646134</v>
      </c>
      <c r="X2188" s="39">
        <f t="shared" si="620"/>
        <v>253.95872312990105</v>
      </c>
      <c r="Y2188" s="39">
        <f t="shared" si="623"/>
        <v>9613.9479936985008</v>
      </c>
      <c r="Z2188" s="39">
        <f t="shared" si="624"/>
        <v>7806.3709353865997</v>
      </c>
      <c r="AA2188" s="45">
        <f t="shared" si="625"/>
        <v>7.3859859667389727E-2</v>
      </c>
      <c r="AB2188" s="45">
        <f t="shared" si="626"/>
        <v>0.46344312018455136</v>
      </c>
      <c r="AC2188" s="45">
        <f t="shared" si="627"/>
        <v>1.4578305033548471E-2</v>
      </c>
      <c r="AD2188" s="45">
        <f t="shared" si="628"/>
        <v>0.5518812848854896</v>
      </c>
      <c r="AE2188" s="45">
        <f t="shared" si="629"/>
        <v>0.44811871511451046</v>
      </c>
      <c r="AF2188" s="43">
        <f>('Estimates from MCMC'!$B$2-'MCMC runs'!W2188)/'Estimates from MCMC'!$B$2</f>
        <v>0.11303588038671029</v>
      </c>
    </row>
    <row r="2189" spans="1:32" x14ac:dyDescent="0.3">
      <c r="A2189" s="38">
        <v>2704</v>
      </c>
      <c r="B2189" s="38">
        <v>1934568.1352708954</v>
      </c>
      <c r="C2189" s="39">
        <v>51401.1503010382</v>
      </c>
      <c r="D2189" s="39">
        <v>50359.033258780299</v>
      </c>
      <c r="E2189" s="39">
        <f t="shared" si="612"/>
        <v>1042.1170422579016</v>
      </c>
      <c r="F2189" s="39">
        <v>51346.529029294201</v>
      </c>
      <c r="G2189" s="40">
        <f t="shared" si="613"/>
        <v>54.621271743999387</v>
      </c>
      <c r="H2189" s="39">
        <v>51313.501384869902</v>
      </c>
      <c r="I2189" s="39">
        <f t="shared" si="614"/>
        <v>87.648916168298456</v>
      </c>
      <c r="J2189" s="39">
        <v>50217.327819003302</v>
      </c>
      <c r="K2189" s="40">
        <f t="shared" si="615"/>
        <v>1183.8224820348987</v>
      </c>
      <c r="L2189" s="39">
        <v>49644.881241521798</v>
      </c>
      <c r="M2189" s="39">
        <f t="shared" si="616"/>
        <v>1756.2690595164022</v>
      </c>
      <c r="N2189" s="39">
        <f t="shared" si="621"/>
        <v>572.44657748150348</v>
      </c>
      <c r="O2189" s="40">
        <f>'Estimates from MCMC'!$B$2-L2189</f>
        <v>19416.118758478202</v>
      </c>
      <c r="P2189" s="39">
        <v>50859.375354247903</v>
      </c>
      <c r="Q2189" s="40">
        <f t="shared" si="617"/>
        <v>1214.4941127261045</v>
      </c>
      <c r="R2189" s="39">
        <v>50889.480796581098</v>
      </c>
      <c r="S2189" s="39">
        <f t="shared" si="618"/>
        <v>30.105442333195242</v>
      </c>
      <c r="T2189" s="39">
        <f t="shared" si="622"/>
        <v>1244.5995550592997</v>
      </c>
      <c r="U2189" s="39">
        <v>57177.003428775402</v>
      </c>
      <c r="V2189" s="39">
        <f t="shared" si="619"/>
        <v>7532.1221872536044</v>
      </c>
      <c r="W2189" s="39">
        <v>58662.032512890597</v>
      </c>
      <c r="X2189" s="39">
        <f t="shared" si="620"/>
        <v>240.42952905589482</v>
      </c>
      <c r="Y2189" s="39">
        <f t="shared" si="623"/>
        <v>9017.1512713687989</v>
      </c>
      <c r="Z2189" s="39">
        <f t="shared" si="624"/>
        <v>10398.967487109403</v>
      </c>
      <c r="AA2189" s="45">
        <f t="shared" si="625"/>
        <v>6.4101356740818016E-2</v>
      </c>
      <c r="AB2189" s="45">
        <f t="shared" si="626"/>
        <v>0.38793140281780791</v>
      </c>
      <c r="AC2189" s="45">
        <f t="shared" si="627"/>
        <v>1.2382986118217337E-2</v>
      </c>
      <c r="AD2189" s="45">
        <f t="shared" si="628"/>
        <v>0.46441574567684329</v>
      </c>
      <c r="AE2189" s="45">
        <f t="shared" si="629"/>
        <v>0.53558425432315671</v>
      </c>
      <c r="AF2189" s="43">
        <f>('Estimates from MCMC'!$B$2-'MCMC runs'!W2189)/'Estimates from MCMC'!$B$2</f>
        <v>0.15057655532224271</v>
      </c>
    </row>
    <row r="2190" spans="1:32" x14ac:dyDescent="0.3">
      <c r="A2190" s="38">
        <v>519</v>
      </c>
      <c r="B2190" s="38">
        <v>2049505.8103963996</v>
      </c>
      <c r="C2190" s="39">
        <v>52399.344990812198</v>
      </c>
      <c r="D2190" s="39">
        <v>51342.5826198711</v>
      </c>
      <c r="E2190" s="39">
        <f t="shared" si="612"/>
        <v>1056.7623709410982</v>
      </c>
      <c r="F2190" s="39">
        <v>52332.450212155301</v>
      </c>
      <c r="G2190" s="40">
        <f t="shared" si="613"/>
        <v>66.89477865689696</v>
      </c>
      <c r="H2190" s="39">
        <v>52309.118410959403</v>
      </c>
      <c r="I2190" s="39">
        <f t="shared" si="614"/>
        <v>90.226579852795112</v>
      </c>
      <c r="J2190" s="39">
        <v>51186.379493779103</v>
      </c>
      <c r="K2190" s="40">
        <f t="shared" si="615"/>
        <v>1212.9654970330957</v>
      </c>
      <c r="L2190" s="39">
        <v>50597.023505200101</v>
      </c>
      <c r="M2190" s="39">
        <f t="shared" si="616"/>
        <v>1802.3214856120976</v>
      </c>
      <c r="N2190" s="39">
        <f t="shared" si="621"/>
        <v>589.35598857900186</v>
      </c>
      <c r="O2190" s="40">
        <f>'Estimates from MCMC'!$B$2-L2190</f>
        <v>18463.976494799899</v>
      </c>
      <c r="P2190" s="39">
        <v>51846.002640970903</v>
      </c>
      <c r="Q2190" s="40">
        <f t="shared" si="617"/>
        <v>1248.9791357708018</v>
      </c>
      <c r="R2190" s="39">
        <v>51877.040220108298</v>
      </c>
      <c r="S2190" s="39">
        <f t="shared" si="618"/>
        <v>31.037579137395369</v>
      </c>
      <c r="T2190" s="39">
        <f t="shared" si="622"/>
        <v>1280.0167149081972</v>
      </c>
      <c r="U2190" s="39">
        <v>58433.071583213597</v>
      </c>
      <c r="V2190" s="39">
        <f t="shared" si="619"/>
        <v>7836.0480780134967</v>
      </c>
      <c r="W2190" s="39">
        <v>59964.13184876</v>
      </c>
      <c r="X2190" s="39">
        <f t="shared" si="620"/>
        <v>251.04355063820549</v>
      </c>
      <c r="Y2190" s="39">
        <f t="shared" si="623"/>
        <v>9367.1083435598994</v>
      </c>
      <c r="Z2190" s="39">
        <f t="shared" si="624"/>
        <v>9096.8681512399999</v>
      </c>
      <c r="AA2190" s="45">
        <f t="shared" si="625"/>
        <v>6.9325083644289437E-2</v>
      </c>
      <c r="AB2190" s="45">
        <f t="shared" si="626"/>
        <v>0.42439655835894297</v>
      </c>
      <c r="AC2190" s="45">
        <f t="shared" si="627"/>
        <v>1.3596396784241365E-2</v>
      </c>
      <c r="AD2190" s="45">
        <f t="shared" si="628"/>
        <v>0.50731803878747372</v>
      </c>
      <c r="AE2190" s="45">
        <f t="shared" si="629"/>
        <v>0.49268196121252622</v>
      </c>
      <c r="AF2190" s="43">
        <f>('Estimates from MCMC'!$B$2-'MCMC runs'!W2190)/'Estimates from MCMC'!$B$2</f>
        <v>0.13172221878107759</v>
      </c>
    </row>
    <row r="2191" spans="1:32" x14ac:dyDescent="0.3">
      <c r="A2191" s="38">
        <v>882</v>
      </c>
      <c r="B2191" s="38">
        <v>2086091.8524525492</v>
      </c>
      <c r="C2191" s="39">
        <v>52081.163267169002</v>
      </c>
      <c r="D2191" s="39">
        <v>51056.045956265902</v>
      </c>
      <c r="E2191" s="39">
        <f t="shared" si="612"/>
        <v>1025.1173109031006</v>
      </c>
      <c r="F2191" s="39">
        <v>52023.687624740502</v>
      </c>
      <c r="G2191" s="40">
        <f t="shared" si="613"/>
        <v>57.475642428500578</v>
      </c>
      <c r="H2191" s="39">
        <v>51993.786588321003</v>
      </c>
      <c r="I2191" s="39">
        <f t="shared" si="614"/>
        <v>87.376678847998846</v>
      </c>
      <c r="J2191" s="39">
        <v>50911.963636673499</v>
      </c>
      <c r="K2191" s="40">
        <f t="shared" si="615"/>
        <v>1169.1996304955028</v>
      </c>
      <c r="L2191" s="39">
        <v>50340.8799852183</v>
      </c>
      <c r="M2191" s="39">
        <f t="shared" si="616"/>
        <v>1740.2832819507021</v>
      </c>
      <c r="N2191" s="39">
        <f t="shared" si="621"/>
        <v>571.08365145519929</v>
      </c>
      <c r="O2191" s="40">
        <f>'Estimates from MCMC'!$B$2-L2191</f>
        <v>18720.1200147817</v>
      </c>
      <c r="P2191" s="39">
        <v>51541.779671402197</v>
      </c>
      <c r="Q2191" s="40">
        <f t="shared" si="617"/>
        <v>1200.8996861838968</v>
      </c>
      <c r="R2191" s="39">
        <v>51572.121237224499</v>
      </c>
      <c r="S2191" s="39">
        <f t="shared" si="618"/>
        <v>30.341565822302073</v>
      </c>
      <c r="T2191" s="39">
        <f t="shared" si="622"/>
        <v>1231.2412520061989</v>
      </c>
      <c r="U2191" s="39">
        <v>58008.282897665602</v>
      </c>
      <c r="V2191" s="39">
        <f t="shared" si="619"/>
        <v>7667.4029124473018</v>
      </c>
      <c r="W2191" s="39">
        <v>59477.303935488897</v>
      </c>
      <c r="X2191" s="39">
        <f t="shared" si="620"/>
        <v>237.77978581709613</v>
      </c>
      <c r="Y2191" s="39">
        <f t="shared" si="623"/>
        <v>9136.4239502705968</v>
      </c>
      <c r="Z2191" s="39">
        <f t="shared" si="624"/>
        <v>9583.696064511103</v>
      </c>
      <c r="AA2191" s="45">
        <f t="shared" si="625"/>
        <v>6.577101274105035E-2</v>
      </c>
      <c r="AB2191" s="45">
        <f t="shared" si="626"/>
        <v>0.40958086307101665</v>
      </c>
      <c r="AC2191" s="45">
        <f t="shared" si="627"/>
        <v>1.2701830203510527E-2</v>
      </c>
      <c r="AD2191" s="45">
        <f t="shared" si="628"/>
        <v>0.48805370601557752</v>
      </c>
      <c r="AE2191" s="45">
        <f t="shared" si="629"/>
        <v>0.51194629398442248</v>
      </c>
      <c r="AF2191" s="43">
        <f>('Estimates from MCMC'!$B$2-'MCMC runs'!W2191)/'Estimates from MCMC'!$B$2</f>
        <v>0.13877146384371936</v>
      </c>
    </row>
    <row r="2192" spans="1:32" x14ac:dyDescent="0.3">
      <c r="A2192" s="38">
        <v>1786</v>
      </c>
      <c r="B2192" s="38">
        <v>1932619.046351329</v>
      </c>
      <c r="C2192" s="39">
        <v>52580.939881263199</v>
      </c>
      <c r="D2192" s="39">
        <v>51556.842694456303</v>
      </c>
      <c r="E2192" s="39">
        <f t="shared" si="612"/>
        <v>1024.0971868068955</v>
      </c>
      <c r="F2192" s="39">
        <v>52495.089484124801</v>
      </c>
      <c r="G2192" s="40">
        <f t="shared" si="613"/>
        <v>85.850397138397966</v>
      </c>
      <c r="H2192" s="39">
        <v>52491.987997060998</v>
      </c>
      <c r="I2192" s="39">
        <f t="shared" si="614"/>
        <v>88.951884202200745</v>
      </c>
      <c r="J2192" s="39">
        <v>51383.505175113103</v>
      </c>
      <c r="K2192" s="40">
        <f t="shared" si="615"/>
        <v>1197.4347061500957</v>
      </c>
      <c r="L2192" s="39">
        <v>50801.979789554804</v>
      </c>
      <c r="M2192" s="39">
        <f t="shared" si="616"/>
        <v>1778.9600917083953</v>
      </c>
      <c r="N2192" s="39">
        <f t="shared" si="621"/>
        <v>581.5253855582996</v>
      </c>
      <c r="O2192" s="40">
        <f>'Estimates from MCMC'!$B$2-L2192</f>
        <v>18259.020210445196</v>
      </c>
      <c r="P2192" s="39">
        <v>52030.014647711498</v>
      </c>
      <c r="Q2192" s="40">
        <f t="shared" si="617"/>
        <v>1228.0348581566941</v>
      </c>
      <c r="R2192" s="39">
        <v>52060.619446152603</v>
      </c>
      <c r="S2192" s="39">
        <f t="shared" si="618"/>
        <v>30.604798441105231</v>
      </c>
      <c r="T2192" s="39">
        <f t="shared" si="622"/>
        <v>1258.6396565977993</v>
      </c>
      <c r="U2192" s="39">
        <v>58729.2192428825</v>
      </c>
      <c r="V2192" s="39">
        <f t="shared" si="619"/>
        <v>7927.2394533276965</v>
      </c>
      <c r="W2192" s="39">
        <v>60236.903903917402</v>
      </c>
      <c r="X2192" s="39">
        <f t="shared" si="620"/>
        <v>249.04500443710276</v>
      </c>
      <c r="Y2192" s="39">
        <f t="shared" si="623"/>
        <v>9434.9241143625986</v>
      </c>
      <c r="Z2192" s="39">
        <f t="shared" si="624"/>
        <v>8824.0960960825978</v>
      </c>
      <c r="AA2192" s="45">
        <f t="shared" si="625"/>
        <v>6.8932486085851744E-2</v>
      </c>
      <c r="AB2192" s="45">
        <f t="shared" si="626"/>
        <v>0.43415470063354578</v>
      </c>
      <c r="AC2192" s="45">
        <f t="shared" si="627"/>
        <v>1.3639560149817615E-2</v>
      </c>
      <c r="AD2192" s="45">
        <f t="shared" si="628"/>
        <v>0.51672674686921516</v>
      </c>
      <c r="AE2192" s="45">
        <f t="shared" si="629"/>
        <v>0.48327325313078484</v>
      </c>
      <c r="AF2192" s="43">
        <f>('Estimates from MCMC'!$B$2-'MCMC runs'!W2192)/'Estimates from MCMC'!$B$2</f>
        <v>0.12777249237750102</v>
      </c>
    </row>
    <row r="2193" spans="1:32" x14ac:dyDescent="0.3">
      <c r="A2193" s="38">
        <v>2527</v>
      </c>
      <c r="B2193" s="38">
        <v>2109262.1565651488</v>
      </c>
      <c r="C2193" s="39">
        <v>52893.957195216302</v>
      </c>
      <c r="D2193" s="39">
        <v>51841.241274971297</v>
      </c>
      <c r="E2193" s="39">
        <f t="shared" si="612"/>
        <v>1052.7159202450057</v>
      </c>
      <c r="F2193" s="39">
        <v>52833.812788867799</v>
      </c>
      <c r="G2193" s="40">
        <f t="shared" si="613"/>
        <v>60.144406348503253</v>
      </c>
      <c r="H2193" s="39">
        <v>52803.854628419103</v>
      </c>
      <c r="I2193" s="39">
        <f t="shared" si="614"/>
        <v>90.102566797198961</v>
      </c>
      <c r="J2193" s="39">
        <v>51691.669005186697</v>
      </c>
      <c r="K2193" s="40">
        <f t="shared" si="615"/>
        <v>1202.2881900296052</v>
      </c>
      <c r="L2193" s="39">
        <v>51103.014439128303</v>
      </c>
      <c r="M2193" s="39">
        <f t="shared" si="616"/>
        <v>1790.9427560879994</v>
      </c>
      <c r="N2193" s="39">
        <f t="shared" si="621"/>
        <v>588.65456605839427</v>
      </c>
      <c r="O2193" s="40">
        <f>'Estimates from MCMC'!$B$2-L2193</f>
        <v>17957.985560871697</v>
      </c>
      <c r="P2193" s="39">
        <v>52340.217139472101</v>
      </c>
      <c r="Q2193" s="40">
        <f t="shared" si="617"/>
        <v>1237.2027003437979</v>
      </c>
      <c r="R2193" s="39">
        <v>52371.550298736001</v>
      </c>
      <c r="S2193" s="39">
        <f t="shared" si="618"/>
        <v>31.333159263900598</v>
      </c>
      <c r="T2193" s="39">
        <f t="shared" si="622"/>
        <v>1268.5358596076985</v>
      </c>
      <c r="U2193" s="39">
        <v>59058.521367752401</v>
      </c>
      <c r="V2193" s="39">
        <f t="shared" si="619"/>
        <v>7955.5069286240978</v>
      </c>
      <c r="W2193" s="39">
        <v>60578.123179348797</v>
      </c>
      <c r="X2193" s="39">
        <f t="shared" si="620"/>
        <v>251.06595198869763</v>
      </c>
      <c r="Y2193" s="39">
        <f t="shared" si="623"/>
        <v>9475.1087402204939</v>
      </c>
      <c r="Z2193" s="39">
        <f t="shared" si="624"/>
        <v>8482.8768206512032</v>
      </c>
      <c r="AA2193" s="45">
        <f t="shared" si="625"/>
        <v>7.0639095643983948E-2</v>
      </c>
      <c r="AB2193" s="45">
        <f t="shared" si="626"/>
        <v>0.44300664468503614</v>
      </c>
      <c r="AC2193" s="45">
        <f t="shared" si="627"/>
        <v>1.3980741388707892E-2</v>
      </c>
      <c r="AD2193" s="45">
        <f t="shared" si="628"/>
        <v>0.52762648171772797</v>
      </c>
      <c r="AE2193" s="45">
        <f t="shared" si="629"/>
        <v>0.47237351828227198</v>
      </c>
      <c r="AF2193" s="43">
        <f>('Estimates from MCMC'!$B$2-'MCMC runs'!W2193)/'Estimates from MCMC'!$B$2</f>
        <v>0.12283165347520603</v>
      </c>
    </row>
    <row r="2194" spans="1:32" x14ac:dyDescent="0.3">
      <c r="A2194" s="38">
        <v>2520</v>
      </c>
      <c r="B2194" s="38">
        <v>1988947.1075089041</v>
      </c>
      <c r="C2194" s="39">
        <v>52517.076415487303</v>
      </c>
      <c r="D2194" s="39">
        <v>51478.746520643901</v>
      </c>
      <c r="E2194" s="39">
        <f t="shared" si="612"/>
        <v>1038.3298948434021</v>
      </c>
      <c r="F2194" s="39">
        <v>52451.679711446399</v>
      </c>
      <c r="G2194" s="40">
        <f t="shared" si="613"/>
        <v>65.396704040904297</v>
      </c>
      <c r="H2194" s="39">
        <v>52428.923662199501</v>
      </c>
      <c r="I2194" s="39">
        <f t="shared" si="614"/>
        <v>88.152753287802625</v>
      </c>
      <c r="J2194" s="39">
        <v>51325.984230423899</v>
      </c>
      <c r="K2194" s="40">
        <f t="shared" si="615"/>
        <v>1191.092185063404</v>
      </c>
      <c r="L2194" s="39">
        <v>50749.915646745998</v>
      </c>
      <c r="M2194" s="39">
        <f t="shared" si="616"/>
        <v>1767.1607687413052</v>
      </c>
      <c r="N2194" s="39">
        <f t="shared" si="621"/>
        <v>576.06858367790119</v>
      </c>
      <c r="O2194" s="40">
        <f>'Estimates from MCMC'!$B$2-L2194</f>
        <v>18311.084353254002</v>
      </c>
      <c r="P2194" s="39">
        <v>51971.533616854897</v>
      </c>
      <c r="Q2194" s="40">
        <f t="shared" si="617"/>
        <v>1221.6179701088986</v>
      </c>
      <c r="R2194" s="39">
        <v>52001.760903999697</v>
      </c>
      <c r="S2194" s="39">
        <f t="shared" si="618"/>
        <v>30.227287144800357</v>
      </c>
      <c r="T2194" s="39">
        <f t="shared" si="622"/>
        <v>1251.8452572536989</v>
      </c>
      <c r="U2194" s="39">
        <v>58519.399972111998</v>
      </c>
      <c r="V2194" s="39">
        <f t="shared" si="619"/>
        <v>7769.4843253660001</v>
      </c>
      <c r="W2194" s="39">
        <v>60015.207994209602</v>
      </c>
      <c r="X2194" s="39">
        <f t="shared" si="620"/>
        <v>243.96276484390546</v>
      </c>
      <c r="Y2194" s="39">
        <f t="shared" si="623"/>
        <v>9265.2923474636045</v>
      </c>
      <c r="Z2194" s="39">
        <f t="shared" si="624"/>
        <v>9045.7920057903975</v>
      </c>
      <c r="AA2194" s="45">
        <f t="shared" si="625"/>
        <v>6.8365435552768763E-2</v>
      </c>
      <c r="AB2194" s="45">
        <f t="shared" si="626"/>
        <v>0.42430498246191034</v>
      </c>
      <c r="AC2194" s="45">
        <f t="shared" si="627"/>
        <v>1.3323228714226946E-2</v>
      </c>
      <c r="AD2194" s="45">
        <f t="shared" si="628"/>
        <v>0.50599364672890601</v>
      </c>
      <c r="AE2194" s="45">
        <f t="shared" si="629"/>
        <v>0.49400635327109393</v>
      </c>
      <c r="AF2194" s="43">
        <f>('Estimates from MCMC'!$B$2-'MCMC runs'!W2194)/'Estimates from MCMC'!$B$2</f>
        <v>0.13098263862079029</v>
      </c>
    </row>
    <row r="2195" spans="1:32" x14ac:dyDescent="0.3">
      <c r="A2195" s="38">
        <v>1272</v>
      </c>
      <c r="B2195" s="38">
        <v>1924451.0028074882</v>
      </c>
      <c r="C2195" s="39">
        <v>52524.377379330501</v>
      </c>
      <c r="D2195" s="39">
        <v>51497.807093822201</v>
      </c>
      <c r="E2195" s="39">
        <f t="shared" si="612"/>
        <v>1026.5702855083</v>
      </c>
      <c r="F2195" s="39">
        <v>52450.969762750101</v>
      </c>
      <c r="G2195" s="40">
        <f t="shared" si="613"/>
        <v>73.407616580399917</v>
      </c>
      <c r="H2195" s="39">
        <v>52437.281821661803</v>
      </c>
      <c r="I2195" s="39">
        <f t="shared" si="614"/>
        <v>87.095557668697438</v>
      </c>
      <c r="J2195" s="39">
        <v>51338.289480615997</v>
      </c>
      <c r="K2195" s="40">
        <f t="shared" si="615"/>
        <v>1186.0878987145043</v>
      </c>
      <c r="L2195" s="39">
        <v>50768.8680865637</v>
      </c>
      <c r="M2195" s="39">
        <f t="shared" si="616"/>
        <v>1755.5092927668011</v>
      </c>
      <c r="N2195" s="39">
        <f t="shared" si="621"/>
        <v>569.42139405229682</v>
      </c>
      <c r="O2195" s="40">
        <f>'Estimates from MCMC'!$B$2-L2195</f>
        <v>18292.1319134363</v>
      </c>
      <c r="P2195" s="39">
        <v>51980.336480581398</v>
      </c>
      <c r="Q2195" s="40">
        <f t="shared" si="617"/>
        <v>1211.4683940176983</v>
      </c>
      <c r="R2195" s="39">
        <v>52010.033340487098</v>
      </c>
      <c r="S2195" s="39">
        <f t="shared" si="618"/>
        <v>29.696859905699966</v>
      </c>
      <c r="T2195" s="39">
        <f t="shared" si="622"/>
        <v>1241.1652539233983</v>
      </c>
      <c r="U2195" s="39">
        <v>58561.833333534603</v>
      </c>
      <c r="V2195" s="39">
        <f t="shared" si="619"/>
        <v>7792.9652469709035</v>
      </c>
      <c r="W2195" s="39">
        <v>60045.979300354302</v>
      </c>
      <c r="X2195" s="39">
        <f t="shared" si="620"/>
        <v>242.98071289630025</v>
      </c>
      <c r="Y2195" s="39">
        <f t="shared" si="623"/>
        <v>9277.1112137906021</v>
      </c>
      <c r="Z2195" s="39">
        <f t="shared" si="624"/>
        <v>9015.0206996456982</v>
      </c>
      <c r="AA2195" s="45">
        <f t="shared" si="625"/>
        <v>6.7852411069248456E-2</v>
      </c>
      <c r="AB2195" s="45">
        <f t="shared" si="626"/>
        <v>0.42602826635241242</v>
      </c>
      <c r="AC2195" s="45">
        <f t="shared" si="627"/>
        <v>1.3283345760141891E-2</v>
      </c>
      <c r="AD2195" s="45">
        <f t="shared" si="628"/>
        <v>0.50716402318180276</v>
      </c>
      <c r="AE2195" s="45">
        <f t="shared" si="629"/>
        <v>0.49283597681819724</v>
      </c>
      <c r="AF2195" s="43">
        <f>('Estimates from MCMC'!$B$2-'MCMC runs'!W2195)/'Estimates from MCMC'!$B$2</f>
        <v>0.13053707156927497</v>
      </c>
    </row>
    <row r="2196" spans="1:32" x14ac:dyDescent="0.3">
      <c r="A2196" s="38">
        <v>619</v>
      </c>
      <c r="B2196" s="38">
        <v>2091153.4197305895</v>
      </c>
      <c r="C2196" s="39">
        <v>53401.225815754202</v>
      </c>
      <c r="D2196" s="39">
        <v>52331.140212844999</v>
      </c>
      <c r="E2196" s="39">
        <f t="shared" si="612"/>
        <v>1070.0856029092029</v>
      </c>
      <c r="F2196" s="39">
        <v>53343.378431336198</v>
      </c>
      <c r="G2196" s="40">
        <f t="shared" si="613"/>
        <v>57.847384418004367</v>
      </c>
      <c r="H2196" s="39">
        <v>53309.810547037399</v>
      </c>
      <c r="I2196" s="39">
        <f t="shared" si="614"/>
        <v>91.41526871680253</v>
      </c>
      <c r="J2196" s="39">
        <v>52182.655700019401</v>
      </c>
      <c r="K2196" s="40">
        <f t="shared" si="615"/>
        <v>1218.5701157348012</v>
      </c>
      <c r="L2196" s="39">
        <v>51585.3407387642</v>
      </c>
      <c r="M2196" s="39">
        <f t="shared" si="616"/>
        <v>1815.8850769900018</v>
      </c>
      <c r="N2196" s="39">
        <f t="shared" si="621"/>
        <v>597.31496125520061</v>
      </c>
      <c r="O2196" s="40">
        <f>'Estimates from MCMC'!$B$2-L2196</f>
        <v>17475.6592612358</v>
      </c>
      <c r="P2196" s="39">
        <v>52840.919312168502</v>
      </c>
      <c r="Q2196" s="40">
        <f t="shared" si="617"/>
        <v>1255.578573404302</v>
      </c>
      <c r="R2196" s="39">
        <v>52872.677904942699</v>
      </c>
      <c r="S2196" s="39">
        <f t="shared" si="618"/>
        <v>31.758592774196586</v>
      </c>
      <c r="T2196" s="39">
        <f t="shared" si="622"/>
        <v>1287.3371661784986</v>
      </c>
      <c r="U2196" s="39">
        <v>59761.103911600199</v>
      </c>
      <c r="V2196" s="39">
        <f t="shared" si="619"/>
        <v>8175.7631728359993</v>
      </c>
      <c r="W2196" s="39">
        <v>61305.625114210699</v>
      </c>
      <c r="X2196" s="39">
        <f t="shared" si="620"/>
        <v>257.18403643200145</v>
      </c>
      <c r="Y2196" s="39">
        <f t="shared" si="623"/>
        <v>9720.2843754464993</v>
      </c>
      <c r="Z2196" s="39">
        <f t="shared" si="624"/>
        <v>7755.3748857893006</v>
      </c>
      <c r="AA2196" s="45">
        <f t="shared" si="625"/>
        <v>7.3664583803945374E-2</v>
      </c>
      <c r="AB2196" s="45">
        <f t="shared" si="626"/>
        <v>0.4678371814545122</v>
      </c>
      <c r="AC2196" s="45">
        <f t="shared" si="627"/>
        <v>1.4716700101980276E-2</v>
      </c>
      <c r="AD2196" s="45">
        <f t="shared" si="628"/>
        <v>0.55621846536043784</v>
      </c>
      <c r="AE2196" s="45">
        <f t="shared" si="629"/>
        <v>0.44378153463956216</v>
      </c>
      <c r="AF2196" s="43">
        <f>('Estimates from MCMC'!$B$2-'MCMC runs'!W2196)/'Estimates from MCMC'!$B$2</f>
        <v>0.11229746001056023</v>
      </c>
    </row>
    <row r="2197" spans="1:32" x14ac:dyDescent="0.3">
      <c r="A2197" s="38">
        <v>3144</v>
      </c>
      <c r="B2197" s="38">
        <v>1977813.9232942308</v>
      </c>
      <c r="C2197" s="39">
        <v>52799.074161124001</v>
      </c>
      <c r="D2197" s="39">
        <v>51758.781632036102</v>
      </c>
      <c r="E2197" s="39">
        <f t="shared" si="612"/>
        <v>1040.2925290878993</v>
      </c>
      <c r="F2197" s="39">
        <v>52737.561471294001</v>
      </c>
      <c r="G2197" s="40">
        <f t="shared" si="613"/>
        <v>61.512689830000454</v>
      </c>
      <c r="H2197" s="39">
        <v>52711.5700391707</v>
      </c>
      <c r="I2197" s="39">
        <f t="shared" si="614"/>
        <v>87.504121953301365</v>
      </c>
      <c r="J2197" s="39">
        <v>51610.516003888399</v>
      </c>
      <c r="K2197" s="40">
        <f t="shared" si="615"/>
        <v>1188.5581572356023</v>
      </c>
      <c r="L2197" s="39">
        <v>51038.576125866202</v>
      </c>
      <c r="M2197" s="39">
        <f t="shared" si="616"/>
        <v>1760.4980352577986</v>
      </c>
      <c r="N2197" s="39">
        <f t="shared" si="621"/>
        <v>571.93987802219635</v>
      </c>
      <c r="O2197" s="40">
        <f>'Estimates from MCMC'!$B$2-L2197</f>
        <v>18022.423874133798</v>
      </c>
      <c r="P2197" s="39">
        <v>52250.461825549603</v>
      </c>
      <c r="Q2197" s="40">
        <f t="shared" si="617"/>
        <v>1211.8856996834002</v>
      </c>
      <c r="R2197" s="39">
        <v>52280.534277745101</v>
      </c>
      <c r="S2197" s="39">
        <f t="shared" si="618"/>
        <v>30.072452195498045</v>
      </c>
      <c r="T2197" s="39">
        <f t="shared" si="622"/>
        <v>1241.9581518788982</v>
      </c>
      <c r="U2197" s="39">
        <v>59036.907852740602</v>
      </c>
      <c r="V2197" s="39">
        <f t="shared" si="619"/>
        <v>7998.3317268743995</v>
      </c>
      <c r="W2197" s="39">
        <v>60525.966497348898</v>
      </c>
      <c r="X2197" s="39">
        <f t="shared" si="620"/>
        <v>247.10049272939796</v>
      </c>
      <c r="Y2197" s="39">
        <f t="shared" si="623"/>
        <v>9487.3903714826956</v>
      </c>
      <c r="Z2197" s="39">
        <f t="shared" si="624"/>
        <v>8535.033502651102</v>
      </c>
      <c r="AA2197" s="45">
        <f t="shared" si="625"/>
        <v>6.8911826763845316E-2</v>
      </c>
      <c r="AB2197" s="45">
        <f t="shared" si="626"/>
        <v>0.44379889091132696</v>
      </c>
      <c r="AC2197" s="45">
        <f t="shared" si="627"/>
        <v>1.3710724731318872E-2</v>
      </c>
      <c r="AD2197" s="45">
        <f t="shared" si="628"/>
        <v>0.52642144240649114</v>
      </c>
      <c r="AE2197" s="45">
        <f t="shared" si="629"/>
        <v>0.47357855759350886</v>
      </c>
      <c r="AF2197" s="43">
        <f>('Estimates from MCMC'!$B$2-'MCMC runs'!W2197)/'Estimates from MCMC'!$B$2</f>
        <v>0.12358687975342236</v>
      </c>
    </row>
    <row r="2198" spans="1:32" x14ac:dyDescent="0.3">
      <c r="A2198" s="38">
        <v>4910</v>
      </c>
      <c r="B2198" s="38">
        <v>1942812.4614398961</v>
      </c>
      <c r="C2198" s="39">
        <v>51953.997796001197</v>
      </c>
      <c r="D2198" s="39">
        <v>50917.271765170197</v>
      </c>
      <c r="E2198" s="39">
        <f t="shared" si="612"/>
        <v>1036.7260308309997</v>
      </c>
      <c r="F2198" s="39">
        <v>51876.082752682902</v>
      </c>
      <c r="G2198" s="40">
        <f t="shared" si="613"/>
        <v>77.91504331829492</v>
      </c>
      <c r="H2198" s="39">
        <v>51864.9141272095</v>
      </c>
      <c r="I2198" s="39">
        <f t="shared" si="614"/>
        <v>89.083668791696255</v>
      </c>
      <c r="J2198" s="39">
        <v>50751.4424629758</v>
      </c>
      <c r="K2198" s="40">
        <f t="shared" si="615"/>
        <v>1202.555333025397</v>
      </c>
      <c r="L2198" s="39">
        <v>50169.381528201397</v>
      </c>
      <c r="M2198" s="39">
        <f t="shared" si="616"/>
        <v>1784.6162677998</v>
      </c>
      <c r="N2198" s="39">
        <f t="shared" si="621"/>
        <v>582.06093477440299</v>
      </c>
      <c r="O2198" s="40">
        <f>'Estimates from MCMC'!$B$2-L2198</f>
        <v>18891.618471798603</v>
      </c>
      <c r="P2198" s="39">
        <v>51401.9403123597</v>
      </c>
      <c r="Q2198" s="40">
        <f t="shared" si="617"/>
        <v>1232.5587841583038</v>
      </c>
      <c r="R2198" s="39">
        <v>51432.501391412603</v>
      </c>
      <c r="S2198" s="39">
        <f t="shared" si="618"/>
        <v>30.561079052902642</v>
      </c>
      <c r="T2198" s="39">
        <f t="shared" si="622"/>
        <v>1263.1198632112064</v>
      </c>
      <c r="U2198" s="39">
        <v>57978.897717415297</v>
      </c>
      <c r="V2198" s="39">
        <f t="shared" si="619"/>
        <v>7809.5161892139004</v>
      </c>
      <c r="W2198" s="39">
        <v>59492.041574027302</v>
      </c>
      <c r="X2198" s="39">
        <f t="shared" si="620"/>
        <v>250.02399340079864</v>
      </c>
      <c r="Y2198" s="39">
        <f t="shared" si="623"/>
        <v>9322.6600458259054</v>
      </c>
      <c r="Z2198" s="39">
        <f t="shared" si="624"/>
        <v>9568.958425972698</v>
      </c>
      <c r="AA2198" s="45">
        <f t="shared" si="625"/>
        <v>6.6861389620841163E-2</v>
      </c>
      <c r="AB2198" s="45">
        <f t="shared" si="626"/>
        <v>0.41338523752593997</v>
      </c>
      <c r="AC2198" s="45">
        <f t="shared" si="627"/>
        <v>1.3234651852303407E-2</v>
      </c>
      <c r="AD2198" s="45">
        <f t="shared" si="628"/>
        <v>0.4934812789990845</v>
      </c>
      <c r="AE2198" s="45">
        <f t="shared" si="629"/>
        <v>0.50651872100091544</v>
      </c>
      <c r="AF2198" s="43">
        <f>('Estimates from MCMC'!$B$2-'MCMC runs'!W2198)/'Estimates from MCMC'!$B$2</f>
        <v>0.13855806353763625</v>
      </c>
    </row>
    <row r="2199" spans="1:32" x14ac:dyDescent="0.3">
      <c r="A2199" s="38">
        <v>3045</v>
      </c>
      <c r="B2199" s="38">
        <v>2134548.510087112</v>
      </c>
      <c r="C2199" s="39">
        <v>52269.9437312507</v>
      </c>
      <c r="D2199" s="39">
        <v>51235.979322388703</v>
      </c>
      <c r="E2199" s="39">
        <f t="shared" si="612"/>
        <v>1033.9644088619971</v>
      </c>
      <c r="F2199" s="39">
        <v>52199.567592747801</v>
      </c>
      <c r="G2199" s="40">
        <f t="shared" si="613"/>
        <v>70.376138502899266</v>
      </c>
      <c r="H2199" s="39">
        <v>52182.272617361203</v>
      </c>
      <c r="I2199" s="39">
        <f t="shared" si="614"/>
        <v>87.671113889497065</v>
      </c>
      <c r="J2199" s="39">
        <v>51078.9569167667</v>
      </c>
      <c r="K2199" s="40">
        <f t="shared" si="615"/>
        <v>1190.9868144840002</v>
      </c>
      <c r="L2199" s="39">
        <v>50506.115789185496</v>
      </c>
      <c r="M2199" s="39">
        <f t="shared" si="616"/>
        <v>1763.8279420652034</v>
      </c>
      <c r="N2199" s="39">
        <f t="shared" si="621"/>
        <v>572.84112758120318</v>
      </c>
      <c r="O2199" s="40">
        <f>'Estimates from MCMC'!$B$2-L2199</f>
        <v>18554.884210814504</v>
      </c>
      <c r="P2199" s="39">
        <v>51722.968217482798</v>
      </c>
      <c r="Q2199" s="40">
        <f t="shared" si="617"/>
        <v>1216.8524282973012</v>
      </c>
      <c r="R2199" s="39">
        <v>51752.999109185403</v>
      </c>
      <c r="S2199" s="39">
        <f t="shared" si="618"/>
        <v>30.030891702605004</v>
      </c>
      <c r="T2199" s="39">
        <f t="shared" si="622"/>
        <v>1246.8833199999062</v>
      </c>
      <c r="U2199" s="39">
        <v>58253.009304024898</v>
      </c>
      <c r="V2199" s="39">
        <f t="shared" si="619"/>
        <v>7746.8935148394012</v>
      </c>
      <c r="W2199" s="39">
        <v>59745.363915595903</v>
      </c>
      <c r="X2199" s="39">
        <f t="shared" si="620"/>
        <v>245.47129157109885</v>
      </c>
      <c r="Y2199" s="39">
        <f t="shared" si="623"/>
        <v>9239.2481264104063</v>
      </c>
      <c r="Z2199" s="39">
        <f t="shared" si="624"/>
        <v>9315.6360844040973</v>
      </c>
      <c r="AA2199" s="45">
        <f t="shared" si="625"/>
        <v>6.7199735974271105E-2</v>
      </c>
      <c r="AB2199" s="45">
        <f t="shared" si="626"/>
        <v>0.41751236099464378</v>
      </c>
      <c r="AC2199" s="45">
        <f t="shared" si="627"/>
        <v>1.3229470406936233E-2</v>
      </c>
      <c r="AD2199" s="45">
        <f t="shared" si="628"/>
        <v>0.4979415673758511</v>
      </c>
      <c r="AE2199" s="45">
        <f t="shared" si="629"/>
        <v>0.50205843262414884</v>
      </c>
      <c r="AF2199" s="43">
        <f>('Estimates from MCMC'!$B$2-'MCMC runs'!W2199)/'Estimates from MCMC'!$B$2</f>
        <v>0.13488996806307607</v>
      </c>
    </row>
    <row r="2200" spans="1:32" x14ac:dyDescent="0.3">
      <c r="A2200" s="38">
        <v>4171</v>
      </c>
      <c r="B2200" s="38">
        <v>2230877.8064225102</v>
      </c>
      <c r="C2200" s="39">
        <v>51687.216838739303</v>
      </c>
      <c r="D2200" s="39">
        <v>50661.692776360498</v>
      </c>
      <c r="E2200" s="39">
        <f t="shared" si="612"/>
        <v>1025.524062378805</v>
      </c>
      <c r="F2200" s="39">
        <v>51627.539474402402</v>
      </c>
      <c r="G2200" s="40">
        <f t="shared" si="613"/>
        <v>59.677364336901519</v>
      </c>
      <c r="H2200" s="39">
        <v>51600.893894713998</v>
      </c>
      <c r="I2200" s="39">
        <f t="shared" si="614"/>
        <v>86.322944025305333</v>
      </c>
      <c r="J2200" s="39">
        <v>50516.3334881786</v>
      </c>
      <c r="K2200" s="40">
        <f t="shared" si="615"/>
        <v>1170.8833505607035</v>
      </c>
      <c r="L2200" s="39">
        <v>49952.190722707099</v>
      </c>
      <c r="M2200" s="39">
        <f t="shared" si="616"/>
        <v>1735.0261160322043</v>
      </c>
      <c r="N2200" s="39">
        <f t="shared" si="621"/>
        <v>564.14276547150075</v>
      </c>
      <c r="O2200" s="40">
        <f>'Estimates from MCMC'!$B$2-L2200</f>
        <v>19108.809277292901</v>
      </c>
      <c r="P2200" s="39">
        <v>51146.560915715098</v>
      </c>
      <c r="Q2200" s="40">
        <f t="shared" si="617"/>
        <v>1194.3701930079988</v>
      </c>
      <c r="R2200" s="39">
        <v>51176.281926649601</v>
      </c>
      <c r="S2200" s="39">
        <f t="shared" si="618"/>
        <v>29.721010934503283</v>
      </c>
      <c r="T2200" s="39">
        <f t="shared" si="622"/>
        <v>1224.091203942502</v>
      </c>
      <c r="U2200" s="39">
        <v>57595.5617715888</v>
      </c>
      <c r="V2200" s="39">
        <f t="shared" si="619"/>
        <v>7643.3710488817014</v>
      </c>
      <c r="W2200" s="39">
        <v>59059.112385162502</v>
      </c>
      <c r="X2200" s="39">
        <f t="shared" si="620"/>
        <v>239.45940963119938</v>
      </c>
      <c r="Y2200" s="39">
        <f t="shared" si="623"/>
        <v>9106.9216624554028</v>
      </c>
      <c r="Z2200" s="39">
        <f t="shared" si="624"/>
        <v>10001.887614837498</v>
      </c>
      <c r="AA2200" s="45">
        <f t="shared" si="625"/>
        <v>6.4058999500146568E-2</v>
      </c>
      <c r="AB2200" s="45">
        <f t="shared" si="626"/>
        <v>0.39999201090799308</v>
      </c>
      <c r="AC2200" s="45">
        <f t="shared" si="627"/>
        <v>1.2531362166859359E-2</v>
      </c>
      <c r="AD2200" s="45">
        <f t="shared" si="628"/>
        <v>0.47658237257499902</v>
      </c>
      <c r="AE2200" s="45">
        <f t="shared" si="629"/>
        <v>0.52341762742500098</v>
      </c>
      <c r="AF2200" s="43">
        <f>('Estimates from MCMC'!$B$2-'MCMC runs'!W2200)/'Estimates from MCMC'!$B$2</f>
        <v>0.14482685763075395</v>
      </c>
    </row>
    <row r="2201" spans="1:32" x14ac:dyDescent="0.3">
      <c r="A2201" s="38">
        <v>3982</v>
      </c>
      <c r="B2201" s="38">
        <v>2127492.1499968674</v>
      </c>
      <c r="C2201" s="39">
        <v>52747.117825513298</v>
      </c>
      <c r="D2201" s="39">
        <v>51699.991847121099</v>
      </c>
      <c r="E2201" s="39">
        <f t="shared" si="612"/>
        <v>1047.1259783921996</v>
      </c>
      <c r="F2201" s="39">
        <v>52674.642680510296</v>
      </c>
      <c r="G2201" s="40">
        <f t="shared" si="613"/>
        <v>72.475145003001671</v>
      </c>
      <c r="H2201" s="39">
        <v>52657.970299989203</v>
      </c>
      <c r="I2201" s="39">
        <f t="shared" si="614"/>
        <v>89.147525524094817</v>
      </c>
      <c r="J2201" s="39">
        <v>51539.476074020298</v>
      </c>
      <c r="K2201" s="40">
        <f t="shared" si="615"/>
        <v>1207.6417514929999</v>
      </c>
      <c r="L2201" s="39">
        <v>50956.845280144204</v>
      </c>
      <c r="M2201" s="39">
        <f t="shared" si="616"/>
        <v>1790.2725453690946</v>
      </c>
      <c r="N2201" s="39">
        <f t="shared" si="621"/>
        <v>582.63079387609469</v>
      </c>
      <c r="O2201" s="40">
        <f>'Estimates from MCMC'!$B$2-L2201</f>
        <v>18104.154719855796</v>
      </c>
      <c r="P2201" s="39">
        <v>52195.360892381999</v>
      </c>
      <c r="Q2201" s="40">
        <f t="shared" si="617"/>
        <v>1238.5156122377957</v>
      </c>
      <c r="R2201" s="39">
        <v>52225.835937964497</v>
      </c>
      <c r="S2201" s="39">
        <f t="shared" si="618"/>
        <v>30.475045582497842</v>
      </c>
      <c r="T2201" s="39">
        <f t="shared" si="622"/>
        <v>1268.9906578202936</v>
      </c>
      <c r="U2201" s="39">
        <v>58803.7166746476</v>
      </c>
      <c r="V2201" s="39">
        <f t="shared" si="619"/>
        <v>7846.871394503396</v>
      </c>
      <c r="W2201" s="39">
        <v>60322.507651862899</v>
      </c>
      <c r="X2201" s="39">
        <f t="shared" si="620"/>
        <v>249.80031939500623</v>
      </c>
      <c r="Y2201" s="39">
        <f t="shared" si="623"/>
        <v>9365.6623717186958</v>
      </c>
      <c r="Z2201" s="39">
        <f t="shared" si="624"/>
        <v>8738.4923481371006</v>
      </c>
      <c r="AA2201" s="45">
        <f t="shared" si="625"/>
        <v>7.0093891565593147E-2</v>
      </c>
      <c r="AB2201" s="45">
        <f t="shared" si="626"/>
        <v>0.43342931586291139</v>
      </c>
      <c r="AC2201" s="45">
        <f t="shared" si="627"/>
        <v>1.3797955400869217E-2</v>
      </c>
      <c r="AD2201" s="45">
        <f t="shared" si="628"/>
        <v>0.51732116282937379</v>
      </c>
      <c r="AE2201" s="45">
        <f t="shared" si="629"/>
        <v>0.48267883717062626</v>
      </c>
      <c r="AF2201" s="43">
        <f>('Estimates from MCMC'!$B$2-'MCMC runs'!W2201)/'Estimates from MCMC'!$B$2</f>
        <v>0.12653295417293553</v>
      </c>
    </row>
    <row r="2202" spans="1:32" x14ac:dyDescent="0.3">
      <c r="A2202" s="38">
        <v>4340</v>
      </c>
      <c r="B2202" s="38">
        <v>1913161.3649186285</v>
      </c>
      <c r="C2202" s="39">
        <v>53063.515763467003</v>
      </c>
      <c r="D2202" s="39">
        <v>52029.320658554097</v>
      </c>
      <c r="E2202" s="39">
        <f t="shared" si="612"/>
        <v>1034.1951049129057</v>
      </c>
      <c r="F2202" s="39">
        <v>52985.383531756503</v>
      </c>
      <c r="G2202" s="40">
        <f t="shared" si="613"/>
        <v>78.132231710500491</v>
      </c>
      <c r="H2202" s="39">
        <v>52974.701218838003</v>
      </c>
      <c r="I2202" s="39">
        <f t="shared" si="614"/>
        <v>88.814544629000011</v>
      </c>
      <c r="J2202" s="39">
        <v>51863.659455225497</v>
      </c>
      <c r="K2202" s="40">
        <f t="shared" si="615"/>
        <v>1199.8563082415058</v>
      </c>
      <c r="L2202" s="39">
        <v>51421.098997189598</v>
      </c>
      <c r="M2202" s="39">
        <f t="shared" si="616"/>
        <v>1642.4167662774053</v>
      </c>
      <c r="N2202" s="39">
        <f t="shared" si="621"/>
        <v>442.5604580358995</v>
      </c>
      <c r="O2202" s="40">
        <f>'Estimates from MCMC'!$B$2-L2202</f>
        <v>17639.901002810402</v>
      </c>
      <c r="P2202" s="39">
        <v>52542.794427298599</v>
      </c>
      <c r="Q2202" s="40">
        <f t="shared" si="617"/>
        <v>1121.6954301090009</v>
      </c>
      <c r="R2202" s="39">
        <v>52570.544017690503</v>
      </c>
      <c r="S2202" s="39">
        <f t="shared" si="618"/>
        <v>27.749590391904349</v>
      </c>
      <c r="T2202" s="39">
        <f t="shared" si="622"/>
        <v>1149.4450205009052</v>
      </c>
      <c r="U2202" s="39">
        <v>59232.146699398101</v>
      </c>
      <c r="V2202" s="39">
        <f t="shared" si="619"/>
        <v>7811.0477022085033</v>
      </c>
      <c r="W2202" s="39">
        <v>60603.040799035902</v>
      </c>
      <c r="X2202" s="39">
        <f t="shared" si="620"/>
        <v>221.44907913689531</v>
      </c>
      <c r="Y2202" s="39">
        <f t="shared" si="623"/>
        <v>9181.9418018463039</v>
      </c>
      <c r="Z2202" s="39">
        <f t="shared" si="624"/>
        <v>8457.9592009640983</v>
      </c>
      <c r="AA2202" s="45">
        <f t="shared" si="625"/>
        <v>6.5161648034066336E-2</v>
      </c>
      <c r="AB2202" s="45">
        <f t="shared" si="626"/>
        <v>0.44280564278473228</v>
      </c>
      <c r="AC2202" s="45">
        <f t="shared" si="627"/>
        <v>1.2553873125569916E-2</v>
      </c>
      <c r="AD2202" s="45">
        <f t="shared" si="628"/>
        <v>0.52052116394436854</v>
      </c>
      <c r="AE2202" s="45">
        <f t="shared" si="629"/>
        <v>0.47947883605563146</v>
      </c>
      <c r="AF2202" s="43">
        <f>('Estimates from MCMC'!$B$2-'MCMC runs'!W2202)/'Estimates from MCMC'!$B$2</f>
        <v>0.12247084752558025</v>
      </c>
    </row>
    <row r="2203" spans="1:32" x14ac:dyDescent="0.3">
      <c r="A2203" s="38">
        <v>4289</v>
      </c>
      <c r="B2203" s="38">
        <v>2108564.2256501224</v>
      </c>
      <c r="C2203" s="39">
        <v>52810.350902225102</v>
      </c>
      <c r="D2203" s="39">
        <v>51722.304324116303</v>
      </c>
      <c r="E2203" s="39">
        <f t="shared" si="612"/>
        <v>1088.0465781087987</v>
      </c>
      <c r="F2203" s="39">
        <v>52746.866946650603</v>
      </c>
      <c r="G2203" s="40">
        <f t="shared" si="613"/>
        <v>63.483955574498395</v>
      </c>
      <c r="H2203" s="39">
        <v>52717.465401382098</v>
      </c>
      <c r="I2203" s="39">
        <f t="shared" si="614"/>
        <v>92.885500843003683</v>
      </c>
      <c r="J2203" s="39">
        <v>51566.843579877001</v>
      </c>
      <c r="K2203" s="40">
        <f t="shared" si="615"/>
        <v>1243.5073223481013</v>
      </c>
      <c r="L2203" s="39">
        <v>50960.431233080497</v>
      </c>
      <c r="M2203" s="39">
        <f t="shared" si="616"/>
        <v>1849.919669144605</v>
      </c>
      <c r="N2203" s="39">
        <f t="shared" si="621"/>
        <v>606.4123467965037</v>
      </c>
      <c r="O2203" s="40">
        <f>'Estimates from MCMC'!$B$2-L2203</f>
        <v>18100.568766919503</v>
      </c>
      <c r="P2203" s="39">
        <v>52242.795627008898</v>
      </c>
      <c r="Q2203" s="40">
        <f t="shared" si="617"/>
        <v>1282.3643939284011</v>
      </c>
      <c r="R2203" s="39">
        <v>52274.776938836098</v>
      </c>
      <c r="S2203" s="39">
        <f t="shared" si="618"/>
        <v>31.981311827199534</v>
      </c>
      <c r="T2203" s="39">
        <f t="shared" si="622"/>
        <v>1314.3457057556006</v>
      </c>
      <c r="U2203" s="39">
        <v>59048.431031034503</v>
      </c>
      <c r="V2203" s="39">
        <f t="shared" si="619"/>
        <v>8087.9997979540058</v>
      </c>
      <c r="W2203" s="39">
        <v>60626.811235409397</v>
      </c>
      <c r="X2203" s="39">
        <f t="shared" si="620"/>
        <v>264.03449861929403</v>
      </c>
      <c r="Y2203" s="39">
        <f t="shared" si="623"/>
        <v>9666.3800023289004</v>
      </c>
      <c r="Z2203" s="39">
        <f t="shared" si="624"/>
        <v>8434.1887645906027</v>
      </c>
      <c r="AA2203" s="45">
        <f t="shared" si="625"/>
        <v>7.2613503071665433E-2</v>
      </c>
      <c r="AB2203" s="45">
        <f t="shared" si="626"/>
        <v>0.44683677635233143</v>
      </c>
      <c r="AC2203" s="45">
        <f t="shared" si="627"/>
        <v>1.4587082981715026E-2</v>
      </c>
      <c r="AD2203" s="45">
        <f t="shared" si="628"/>
        <v>0.53403736240571187</v>
      </c>
      <c r="AE2203" s="45">
        <f t="shared" si="629"/>
        <v>0.46596263759428808</v>
      </c>
      <c r="AF2203" s="43">
        <f>('Estimates from MCMC'!$B$2-'MCMC runs'!W2203)/'Estimates from MCMC'!$B$2</f>
        <v>0.12212665273585095</v>
      </c>
    </row>
    <row r="2204" spans="1:32" x14ac:dyDescent="0.3">
      <c r="A2204" s="38">
        <v>4519</v>
      </c>
      <c r="B2204" s="38">
        <v>1940345.9523660066</v>
      </c>
      <c r="C2204" s="39">
        <v>52422.099657393199</v>
      </c>
      <c r="D2204" s="39">
        <v>51382.513969698201</v>
      </c>
      <c r="E2204" s="39">
        <f t="shared" si="612"/>
        <v>1039.5856876949983</v>
      </c>
      <c r="F2204" s="39">
        <v>52358.642506741897</v>
      </c>
      <c r="G2204" s="40">
        <f t="shared" si="613"/>
        <v>63.457150651302072</v>
      </c>
      <c r="H2204" s="39">
        <v>52333.921431516501</v>
      </c>
      <c r="I2204" s="39">
        <f t="shared" si="614"/>
        <v>88.178225876697979</v>
      </c>
      <c r="J2204" s="39">
        <v>51231.783489283902</v>
      </c>
      <c r="K2204" s="40">
        <f t="shared" si="615"/>
        <v>1190.316168109297</v>
      </c>
      <c r="L2204" s="39">
        <v>50655.678158614101</v>
      </c>
      <c r="M2204" s="39">
        <f t="shared" si="616"/>
        <v>1766.4214987790983</v>
      </c>
      <c r="N2204" s="39">
        <f t="shared" si="621"/>
        <v>576.10533066980133</v>
      </c>
      <c r="O2204" s="40">
        <f>'Estimates from MCMC'!$B$2-L2204</f>
        <v>18405.321841385899</v>
      </c>
      <c r="P2204" s="39">
        <v>51877.862428748696</v>
      </c>
      <c r="Q2204" s="40">
        <f t="shared" si="617"/>
        <v>1222.1842701345959</v>
      </c>
      <c r="R2204" s="39">
        <v>51908.118306299402</v>
      </c>
      <c r="S2204" s="39">
        <f t="shared" si="618"/>
        <v>30.255877550705918</v>
      </c>
      <c r="T2204" s="39">
        <f t="shared" si="622"/>
        <v>1252.4401476853018</v>
      </c>
      <c r="U2204" s="39">
        <v>58328.804104912197</v>
      </c>
      <c r="V2204" s="39">
        <f t="shared" si="619"/>
        <v>7673.1259462980961</v>
      </c>
      <c r="W2204" s="39">
        <v>59823.629016224302</v>
      </c>
      <c r="X2204" s="39">
        <f t="shared" si="620"/>
        <v>242.38476362680376</v>
      </c>
      <c r="Y2204" s="39">
        <f t="shared" si="623"/>
        <v>9167.9508576102016</v>
      </c>
      <c r="Z2204" s="39">
        <f t="shared" si="624"/>
        <v>9237.3709837756978</v>
      </c>
      <c r="AA2204" s="45">
        <f t="shared" si="625"/>
        <v>6.8047717854576487E-2</v>
      </c>
      <c r="AB2204" s="45">
        <f t="shared" si="626"/>
        <v>0.41689713510167659</v>
      </c>
      <c r="AC2204" s="45">
        <f t="shared" si="627"/>
        <v>1.3169276023295687E-2</v>
      </c>
      <c r="AD2204" s="45">
        <f t="shared" si="628"/>
        <v>0.49811412897954876</v>
      </c>
      <c r="AE2204" s="45">
        <f t="shared" si="629"/>
        <v>0.50188587102045124</v>
      </c>
      <c r="AF2204" s="43">
        <f>('Estimates from MCMC'!$B$2-'MCMC runs'!W2204)/'Estimates from MCMC'!$B$2</f>
        <v>0.13375669312311866</v>
      </c>
    </row>
    <row r="2205" spans="1:32" x14ac:dyDescent="0.3">
      <c r="A2205" s="38">
        <v>3066</v>
      </c>
      <c r="B2205" s="38">
        <v>2071147.8195248563</v>
      </c>
      <c r="C2205" s="39">
        <v>52900.082419284197</v>
      </c>
      <c r="D2205" s="39">
        <v>51826.828738976001</v>
      </c>
      <c r="E2205" s="39">
        <f t="shared" si="612"/>
        <v>1073.2536803081966</v>
      </c>
      <c r="F2205" s="39">
        <v>52838.412573736903</v>
      </c>
      <c r="G2205" s="40">
        <f t="shared" si="613"/>
        <v>61.669845547294244</v>
      </c>
      <c r="H2205" s="39">
        <v>52809.174941151497</v>
      </c>
      <c r="I2205" s="39">
        <f t="shared" si="614"/>
        <v>90.907478132699907</v>
      </c>
      <c r="J2205" s="39">
        <v>51675.003302620797</v>
      </c>
      <c r="K2205" s="40">
        <f t="shared" si="615"/>
        <v>1225.0791166634008</v>
      </c>
      <c r="L2205" s="39">
        <v>51080.9152952066</v>
      </c>
      <c r="M2205" s="39">
        <f t="shared" si="616"/>
        <v>1819.1671240775977</v>
      </c>
      <c r="N2205" s="39">
        <f t="shared" si="621"/>
        <v>594.08800741419691</v>
      </c>
      <c r="O2205" s="40">
        <f>'Estimates from MCMC'!$B$2-L2205</f>
        <v>17980.0847047934</v>
      </c>
      <c r="P2205" s="39">
        <v>52340.536680600999</v>
      </c>
      <c r="Q2205" s="40">
        <f t="shared" si="617"/>
        <v>1259.6213853943991</v>
      </c>
      <c r="R2205" s="39">
        <v>52371.670260373197</v>
      </c>
      <c r="S2205" s="39">
        <f t="shared" si="618"/>
        <v>31.133579772198573</v>
      </c>
      <c r="T2205" s="39">
        <f t="shared" si="622"/>
        <v>1290.7549651665977</v>
      </c>
      <c r="U2205" s="39">
        <v>59092.649796280697</v>
      </c>
      <c r="V2205" s="39">
        <f t="shared" si="619"/>
        <v>8011.7345010740974</v>
      </c>
      <c r="W2205" s="39">
        <v>60640.186231427302</v>
      </c>
      <c r="X2205" s="39">
        <f t="shared" si="620"/>
        <v>256.78146998000739</v>
      </c>
      <c r="Y2205" s="39">
        <f t="shared" si="623"/>
        <v>9559.2709362207024</v>
      </c>
      <c r="Z2205" s="39">
        <f t="shared" si="624"/>
        <v>8420.8137685726979</v>
      </c>
      <c r="AA2205" s="45">
        <f t="shared" si="625"/>
        <v>7.178803583847905E-2</v>
      </c>
      <c r="AB2205" s="45">
        <f t="shared" si="626"/>
        <v>0.44558936359950568</v>
      </c>
      <c r="AC2205" s="45">
        <f t="shared" si="627"/>
        <v>1.4281438279962649E-2</v>
      </c>
      <c r="AD2205" s="45">
        <f t="shared" si="628"/>
        <v>0.53165883771794742</v>
      </c>
      <c r="AE2205" s="45">
        <f t="shared" si="629"/>
        <v>0.46834116228205264</v>
      </c>
      <c r="AF2205" s="43">
        <f>('Estimates from MCMC'!$B$2-'MCMC runs'!W2205)/'Estimates from MCMC'!$B$2</f>
        <v>0.12193298342874702</v>
      </c>
    </row>
    <row r="2206" spans="1:32" x14ac:dyDescent="0.3">
      <c r="A2206" s="38">
        <v>316</v>
      </c>
      <c r="B2206" s="38">
        <v>1923345.0031171234</v>
      </c>
      <c r="C2206" s="39">
        <v>52804.402823706703</v>
      </c>
      <c r="D2206" s="39">
        <v>51723.303665499698</v>
      </c>
      <c r="E2206" s="39">
        <f t="shared" si="612"/>
        <v>1081.0991582070055</v>
      </c>
      <c r="F2206" s="39">
        <v>52742.687976523397</v>
      </c>
      <c r="G2206" s="40">
        <f t="shared" si="613"/>
        <v>61.714847183306119</v>
      </c>
      <c r="H2206" s="39">
        <v>52712.6062157013</v>
      </c>
      <c r="I2206" s="39">
        <f t="shared" si="614"/>
        <v>91.796608005402959</v>
      </c>
      <c r="J2206" s="39">
        <v>51570.6913743513</v>
      </c>
      <c r="K2206" s="40">
        <f t="shared" si="615"/>
        <v>1233.7114493554036</v>
      </c>
      <c r="L2206" s="39">
        <v>50971.149122884402</v>
      </c>
      <c r="M2206" s="39">
        <f t="shared" si="616"/>
        <v>1833.2537008223007</v>
      </c>
      <c r="N2206" s="39">
        <f t="shared" si="621"/>
        <v>599.54225146689714</v>
      </c>
      <c r="O2206" s="40">
        <f>'Estimates from MCMC'!$B$2-L2206</f>
        <v>18089.850877115598</v>
      </c>
      <c r="P2206" s="39">
        <v>52242.269579549</v>
      </c>
      <c r="Q2206" s="40">
        <f t="shared" si="617"/>
        <v>1271.1204566645974</v>
      </c>
      <c r="R2206" s="39">
        <v>52273.761640659701</v>
      </c>
      <c r="S2206" s="39">
        <f t="shared" si="618"/>
        <v>31.492061110700888</v>
      </c>
      <c r="T2206" s="39">
        <f t="shared" si="622"/>
        <v>1302.6125177752983</v>
      </c>
      <c r="U2206" s="39">
        <v>58994.297802414003</v>
      </c>
      <c r="V2206" s="39">
        <f t="shared" si="619"/>
        <v>8023.1486795296005</v>
      </c>
      <c r="W2206" s="39">
        <v>60555.904271584899</v>
      </c>
      <c r="X2206" s="39">
        <f t="shared" si="620"/>
        <v>258.99395139559783</v>
      </c>
      <c r="Y2206" s="39">
        <f t="shared" si="623"/>
        <v>9584.7551487004966</v>
      </c>
      <c r="Z2206" s="39">
        <f t="shared" si="624"/>
        <v>8505.0957284151009</v>
      </c>
      <c r="AA2206" s="45">
        <f t="shared" si="625"/>
        <v>7.200791906046923E-2</v>
      </c>
      <c r="AB2206" s="45">
        <f t="shared" si="626"/>
        <v>0.44351657368713926</v>
      </c>
      <c r="AC2206" s="45">
        <f t="shared" si="627"/>
        <v>1.4317086036526469E-2</v>
      </c>
      <c r="AD2206" s="45">
        <f t="shared" si="628"/>
        <v>0.52984157878413496</v>
      </c>
      <c r="AE2206" s="45">
        <f t="shared" si="629"/>
        <v>0.47015842121586504</v>
      </c>
      <c r="AF2206" s="43">
        <f>('Estimates from MCMC'!$B$2-'MCMC runs'!W2206)/'Estimates from MCMC'!$B$2</f>
        <v>0.12315338220435704</v>
      </c>
    </row>
    <row r="2207" spans="1:32" x14ac:dyDescent="0.3">
      <c r="A2207" s="38">
        <v>1506</v>
      </c>
      <c r="B2207" s="38">
        <v>1923345.0031171234</v>
      </c>
      <c r="C2207" s="39">
        <v>52804.402823706703</v>
      </c>
      <c r="D2207" s="39">
        <v>51723.303665499698</v>
      </c>
      <c r="E2207" s="39">
        <f t="shared" si="612"/>
        <v>1081.0991582070055</v>
      </c>
      <c r="F2207" s="39">
        <v>52742.687976523397</v>
      </c>
      <c r="G2207" s="40">
        <f t="shared" si="613"/>
        <v>61.714847183306119</v>
      </c>
      <c r="H2207" s="39">
        <v>52712.6062157013</v>
      </c>
      <c r="I2207" s="39">
        <f t="shared" si="614"/>
        <v>91.796608005402959</v>
      </c>
      <c r="J2207" s="39">
        <v>51570.6913743513</v>
      </c>
      <c r="K2207" s="40">
        <f t="shared" si="615"/>
        <v>1233.7114493554036</v>
      </c>
      <c r="L2207" s="39">
        <v>50971.149122884402</v>
      </c>
      <c r="M2207" s="39">
        <f t="shared" si="616"/>
        <v>1833.2537008223007</v>
      </c>
      <c r="N2207" s="39">
        <f t="shared" si="621"/>
        <v>599.54225146689714</v>
      </c>
      <c r="O2207" s="40">
        <f>'Estimates from MCMC'!$B$2-L2207</f>
        <v>18089.850877115598</v>
      </c>
      <c r="P2207" s="39">
        <v>52242.269579549</v>
      </c>
      <c r="Q2207" s="40">
        <f t="shared" si="617"/>
        <v>1271.1204566645974</v>
      </c>
      <c r="R2207" s="39">
        <v>52273.761640659701</v>
      </c>
      <c r="S2207" s="39">
        <f t="shared" si="618"/>
        <v>31.492061110700888</v>
      </c>
      <c r="T2207" s="39">
        <f t="shared" si="622"/>
        <v>1302.6125177752983</v>
      </c>
      <c r="U2207" s="39">
        <v>58994.297802414003</v>
      </c>
      <c r="V2207" s="39">
        <f t="shared" si="619"/>
        <v>8023.1486795296005</v>
      </c>
      <c r="W2207" s="39">
        <v>60555.904271584899</v>
      </c>
      <c r="X2207" s="39">
        <f t="shared" si="620"/>
        <v>258.99395139559783</v>
      </c>
      <c r="Y2207" s="39">
        <f t="shared" si="623"/>
        <v>9584.7551487004966</v>
      </c>
      <c r="Z2207" s="39">
        <f t="shared" si="624"/>
        <v>8505.0957284151009</v>
      </c>
      <c r="AA2207" s="45">
        <f t="shared" si="625"/>
        <v>7.200791906046923E-2</v>
      </c>
      <c r="AB2207" s="45">
        <f t="shared" si="626"/>
        <v>0.44351657368713926</v>
      </c>
      <c r="AC2207" s="45">
        <f t="shared" si="627"/>
        <v>1.4317086036526469E-2</v>
      </c>
      <c r="AD2207" s="45">
        <f t="shared" si="628"/>
        <v>0.52984157878413496</v>
      </c>
      <c r="AE2207" s="45">
        <f t="shared" si="629"/>
        <v>0.47015842121586504</v>
      </c>
      <c r="AF2207" s="43">
        <f>('Estimates from MCMC'!$B$2-'MCMC runs'!W2207)/'Estimates from MCMC'!$B$2</f>
        <v>0.12315338220435704</v>
      </c>
    </row>
    <row r="2208" spans="1:32" x14ac:dyDescent="0.3">
      <c r="A2208" s="38">
        <v>2033</v>
      </c>
      <c r="B2208" s="38">
        <v>1923345.0031171234</v>
      </c>
      <c r="C2208" s="39">
        <v>52804.402823706703</v>
      </c>
      <c r="D2208" s="39">
        <v>51723.303665499698</v>
      </c>
      <c r="E2208" s="39">
        <f t="shared" si="612"/>
        <v>1081.0991582070055</v>
      </c>
      <c r="F2208" s="39">
        <v>52742.687976523397</v>
      </c>
      <c r="G2208" s="40">
        <f t="shared" si="613"/>
        <v>61.714847183306119</v>
      </c>
      <c r="H2208" s="39">
        <v>52712.6062157013</v>
      </c>
      <c r="I2208" s="39">
        <f t="shared" si="614"/>
        <v>91.796608005402959</v>
      </c>
      <c r="J2208" s="39">
        <v>51570.6913743513</v>
      </c>
      <c r="K2208" s="40">
        <f t="shared" si="615"/>
        <v>1233.7114493554036</v>
      </c>
      <c r="L2208" s="39">
        <v>50971.149122884402</v>
      </c>
      <c r="M2208" s="39">
        <f t="shared" si="616"/>
        <v>1833.2537008223007</v>
      </c>
      <c r="N2208" s="39">
        <f t="shared" si="621"/>
        <v>599.54225146689714</v>
      </c>
      <c r="O2208" s="40">
        <f>'Estimates from MCMC'!$B$2-L2208</f>
        <v>18089.850877115598</v>
      </c>
      <c r="P2208" s="39">
        <v>52242.269579549</v>
      </c>
      <c r="Q2208" s="40">
        <f t="shared" si="617"/>
        <v>1271.1204566645974</v>
      </c>
      <c r="R2208" s="39">
        <v>52273.761640659701</v>
      </c>
      <c r="S2208" s="39">
        <f t="shared" si="618"/>
        <v>31.492061110700888</v>
      </c>
      <c r="T2208" s="39">
        <f t="shared" si="622"/>
        <v>1302.6125177752983</v>
      </c>
      <c r="U2208" s="39">
        <v>58994.297802414003</v>
      </c>
      <c r="V2208" s="39">
        <f t="shared" si="619"/>
        <v>8023.1486795296005</v>
      </c>
      <c r="W2208" s="39">
        <v>60555.904271584899</v>
      </c>
      <c r="X2208" s="39">
        <f t="shared" si="620"/>
        <v>258.99395139559783</v>
      </c>
      <c r="Y2208" s="39">
        <f t="shared" si="623"/>
        <v>9584.7551487004966</v>
      </c>
      <c r="Z2208" s="39">
        <f t="shared" si="624"/>
        <v>8505.0957284151009</v>
      </c>
      <c r="AA2208" s="45">
        <f t="shared" si="625"/>
        <v>7.200791906046923E-2</v>
      </c>
      <c r="AB2208" s="45">
        <f t="shared" si="626"/>
        <v>0.44351657368713926</v>
      </c>
      <c r="AC2208" s="45">
        <f t="shared" si="627"/>
        <v>1.4317086036526469E-2</v>
      </c>
      <c r="AD2208" s="45">
        <f t="shared" si="628"/>
        <v>0.52984157878413496</v>
      </c>
      <c r="AE2208" s="45">
        <f t="shared" si="629"/>
        <v>0.47015842121586504</v>
      </c>
      <c r="AF2208" s="43">
        <f>('Estimates from MCMC'!$B$2-'MCMC runs'!W2208)/'Estimates from MCMC'!$B$2</f>
        <v>0.12315338220435704</v>
      </c>
    </row>
    <row r="2209" spans="1:32" x14ac:dyDescent="0.3">
      <c r="A2209" s="38">
        <v>3840</v>
      </c>
      <c r="B2209" s="38">
        <v>2063376.1680478742</v>
      </c>
      <c r="C2209" s="39">
        <v>51986.428538073698</v>
      </c>
      <c r="D2209" s="39">
        <v>50934.880250764101</v>
      </c>
      <c r="E2209" s="39">
        <f t="shared" si="612"/>
        <v>1051.5482873095971</v>
      </c>
      <c r="F2209" s="39">
        <v>51923.436164305203</v>
      </c>
      <c r="G2209" s="40">
        <f t="shared" si="613"/>
        <v>62.992373768494872</v>
      </c>
      <c r="H2209" s="39">
        <v>51898.281477847398</v>
      </c>
      <c r="I2209" s="39">
        <f t="shared" si="614"/>
        <v>88.1470602262998</v>
      </c>
      <c r="J2209" s="39">
        <v>50784.458019165802</v>
      </c>
      <c r="K2209" s="40">
        <f t="shared" si="615"/>
        <v>1201.9705189078959</v>
      </c>
      <c r="L2209" s="39">
        <v>50208.698046816899</v>
      </c>
      <c r="M2209" s="39">
        <f t="shared" si="616"/>
        <v>1777.7304912567997</v>
      </c>
      <c r="N2209" s="39">
        <f t="shared" si="621"/>
        <v>575.75997234890383</v>
      </c>
      <c r="O2209" s="40">
        <f>'Estimates from MCMC'!$B$2-L2209</f>
        <v>18852.301953183101</v>
      </c>
      <c r="P2209" s="39">
        <v>51435.124080878602</v>
      </c>
      <c r="Q2209" s="40">
        <f t="shared" si="617"/>
        <v>1226.4260340617038</v>
      </c>
      <c r="R2209" s="39">
        <v>51465.2081514319</v>
      </c>
      <c r="S2209" s="39">
        <f t="shared" si="618"/>
        <v>30.084070553297352</v>
      </c>
      <c r="T2209" s="39">
        <f t="shared" si="622"/>
        <v>1256.5101046150012</v>
      </c>
      <c r="U2209" s="39">
        <v>58015.0525223269</v>
      </c>
      <c r="V2209" s="39">
        <f t="shared" si="619"/>
        <v>7806.3544755100011</v>
      </c>
      <c r="W2209" s="39">
        <v>59521.133053120298</v>
      </c>
      <c r="X2209" s="39">
        <f t="shared" si="620"/>
        <v>249.57042617839761</v>
      </c>
      <c r="Y2209" s="39">
        <f t="shared" si="623"/>
        <v>9312.4350063033999</v>
      </c>
      <c r="Z2209" s="39">
        <f t="shared" si="624"/>
        <v>9539.8669468797016</v>
      </c>
      <c r="AA2209" s="45">
        <f t="shared" si="625"/>
        <v>6.6650221693634965E-2</v>
      </c>
      <c r="AB2209" s="45">
        <f t="shared" si="626"/>
        <v>0.41407964368998151</v>
      </c>
      <c r="AC2209" s="45">
        <f t="shared" si="627"/>
        <v>1.3238193765311461E-2</v>
      </c>
      <c r="AD2209" s="45">
        <f t="shared" si="628"/>
        <v>0.49396805914892794</v>
      </c>
      <c r="AE2209" s="45">
        <f t="shared" si="629"/>
        <v>0.50603194085107206</v>
      </c>
      <c r="AF2209" s="43">
        <f>('Estimates from MCMC'!$B$2-'MCMC runs'!W2209)/'Estimates from MCMC'!$B$2</f>
        <v>0.13813682030204749</v>
      </c>
    </row>
    <row r="2210" spans="1:32" x14ac:dyDescent="0.3">
      <c r="A2210" s="38">
        <v>2904</v>
      </c>
      <c r="B2210" s="38">
        <v>2124690.1166230938</v>
      </c>
      <c r="C2210" s="39">
        <v>53443.235856467902</v>
      </c>
      <c r="D2210" s="39">
        <v>52352.638006319197</v>
      </c>
      <c r="E2210" s="39">
        <f t="shared" si="612"/>
        <v>1090.5978501487043</v>
      </c>
      <c r="F2210" s="39">
        <v>53387.420575897901</v>
      </c>
      <c r="G2210" s="40">
        <f t="shared" si="613"/>
        <v>55.81528057000105</v>
      </c>
      <c r="H2210" s="39">
        <v>53351.832503000202</v>
      </c>
      <c r="I2210" s="39">
        <f t="shared" si="614"/>
        <v>91.403353467700072</v>
      </c>
      <c r="J2210" s="39">
        <v>52206.0232010584</v>
      </c>
      <c r="K2210" s="40">
        <f t="shared" si="615"/>
        <v>1237.2126554095012</v>
      </c>
      <c r="L2210" s="39">
        <v>51609.025282446302</v>
      </c>
      <c r="M2210" s="39">
        <f t="shared" si="616"/>
        <v>1834.2105740215993</v>
      </c>
      <c r="N2210" s="39">
        <f t="shared" si="621"/>
        <v>596.99791861209815</v>
      </c>
      <c r="O2210" s="40">
        <f>'Estimates from MCMC'!$B$2-L2210</f>
        <v>17451.974717553698</v>
      </c>
      <c r="P2210" s="39">
        <v>52881.604374435403</v>
      </c>
      <c r="Q2210" s="40">
        <f t="shared" si="617"/>
        <v>1272.5790919891006</v>
      </c>
      <c r="R2210" s="39">
        <v>52912.773569871802</v>
      </c>
      <c r="S2210" s="39">
        <f t="shared" si="618"/>
        <v>31.169195436399605</v>
      </c>
      <c r="T2210" s="39">
        <f t="shared" si="622"/>
        <v>1303.7482874255002</v>
      </c>
      <c r="U2210" s="39">
        <v>59637.008549176702</v>
      </c>
      <c r="V2210" s="39">
        <f t="shared" si="619"/>
        <v>8027.9832667303999</v>
      </c>
      <c r="W2210" s="39">
        <v>61199.4814337813</v>
      </c>
      <c r="X2210" s="39">
        <f t="shared" si="620"/>
        <v>258.72459717909805</v>
      </c>
      <c r="Y2210" s="39">
        <f t="shared" si="623"/>
        <v>9590.4561513349981</v>
      </c>
      <c r="Z2210" s="39">
        <f t="shared" si="624"/>
        <v>7861.5185662186996</v>
      </c>
      <c r="AA2210" s="45">
        <f t="shared" si="625"/>
        <v>7.4704914975275122E-2</v>
      </c>
      <c r="AB2210" s="45">
        <f t="shared" si="626"/>
        <v>0.46000429158630535</v>
      </c>
      <c r="AC2210" s="45">
        <f t="shared" si="627"/>
        <v>1.4824946825006881E-2</v>
      </c>
      <c r="AD2210" s="45">
        <f t="shared" si="628"/>
        <v>0.5495341533865874</v>
      </c>
      <c r="AE2210" s="45">
        <f t="shared" si="629"/>
        <v>0.45046584661341266</v>
      </c>
      <c r="AF2210" s="43">
        <f>('Estimates from MCMC'!$B$2-'MCMC runs'!W2210)/'Estimates from MCMC'!$B$2</f>
        <v>0.11383441546196406</v>
      </c>
    </row>
    <row r="2211" spans="1:32" x14ac:dyDescent="0.3">
      <c r="A2211" s="38">
        <v>4241</v>
      </c>
      <c r="B2211" s="38">
        <v>2020413.1629315948</v>
      </c>
      <c r="C2211" s="39">
        <v>51310.964699592303</v>
      </c>
      <c r="D2211" s="39">
        <v>50321.602244751302</v>
      </c>
      <c r="E2211" s="39">
        <f t="shared" si="612"/>
        <v>989.36245484100073</v>
      </c>
      <c r="F2211" s="39">
        <v>51238.568507364398</v>
      </c>
      <c r="G2211" s="40">
        <f t="shared" si="613"/>
        <v>72.396192227904976</v>
      </c>
      <c r="H2211" s="39">
        <v>51226.4411059064</v>
      </c>
      <c r="I2211" s="39">
        <f t="shared" si="614"/>
        <v>84.523593685902597</v>
      </c>
      <c r="J2211" s="39">
        <v>50165.580209765198</v>
      </c>
      <c r="K2211" s="40">
        <f t="shared" si="615"/>
        <v>1145.3844898271054</v>
      </c>
      <c r="L2211" s="39">
        <v>49612.840032652399</v>
      </c>
      <c r="M2211" s="39">
        <f t="shared" si="616"/>
        <v>1698.1246669399043</v>
      </c>
      <c r="N2211" s="39">
        <f t="shared" si="621"/>
        <v>552.74017711279885</v>
      </c>
      <c r="O2211" s="40">
        <f>'Estimates from MCMC'!$B$2-L2211</f>
        <v>19448.159967347601</v>
      </c>
      <c r="P2211" s="39">
        <v>50776.613557171397</v>
      </c>
      <c r="Q2211" s="40">
        <f t="shared" si="617"/>
        <v>1163.7735245189979</v>
      </c>
      <c r="R2211" s="39">
        <v>50805.918838556201</v>
      </c>
      <c r="S2211" s="39">
        <f t="shared" si="618"/>
        <v>29.305281384804402</v>
      </c>
      <c r="T2211" s="39">
        <f t="shared" si="622"/>
        <v>1193.0788059038023</v>
      </c>
      <c r="U2211" s="39">
        <v>57199.273389834903</v>
      </c>
      <c r="V2211" s="39">
        <f t="shared" si="619"/>
        <v>7586.4333571825046</v>
      </c>
      <c r="W2211" s="39">
        <v>58625.647150189099</v>
      </c>
      <c r="X2211" s="39">
        <f t="shared" si="620"/>
        <v>233.29495445039356</v>
      </c>
      <c r="Y2211" s="39">
        <f t="shared" si="623"/>
        <v>9012.8071175367004</v>
      </c>
      <c r="Z2211" s="39">
        <f t="shared" si="624"/>
        <v>10435.352849810901</v>
      </c>
      <c r="AA2211" s="45">
        <f t="shared" si="625"/>
        <v>6.134661623037431E-2</v>
      </c>
      <c r="AB2211" s="45">
        <f t="shared" si="626"/>
        <v>0.39008489080302261</v>
      </c>
      <c r="AC2211" s="45">
        <f t="shared" si="627"/>
        <v>1.1995734035614837E-2</v>
      </c>
      <c r="AD2211" s="45">
        <f t="shared" si="628"/>
        <v>0.46342724106901173</v>
      </c>
      <c r="AE2211" s="45">
        <f t="shared" si="629"/>
        <v>0.53657275893098821</v>
      </c>
      <c r="AF2211" s="43">
        <f>('Estimates from MCMC'!$B$2-'MCMC runs'!W2211)/'Estimates from MCMC'!$B$2</f>
        <v>0.15110341364606508</v>
      </c>
    </row>
    <row r="2212" spans="1:32" x14ac:dyDescent="0.3">
      <c r="A2212" s="38">
        <v>2800</v>
      </c>
      <c r="B2212" s="38">
        <v>2096226.9728105452</v>
      </c>
      <c r="C2212" s="39">
        <v>53130.630021052602</v>
      </c>
      <c r="D2212" s="39">
        <v>52076.281432500502</v>
      </c>
      <c r="E2212" s="39">
        <f t="shared" si="612"/>
        <v>1054.3485885521004</v>
      </c>
      <c r="F2212" s="39">
        <v>53078.877521365197</v>
      </c>
      <c r="G2212" s="40">
        <f t="shared" si="613"/>
        <v>51.752499687405361</v>
      </c>
      <c r="H2212" s="39">
        <v>53041.211128994903</v>
      </c>
      <c r="I2212" s="39">
        <f t="shared" si="614"/>
        <v>89.41889205769985</v>
      </c>
      <c r="J2212" s="39">
        <v>51935.660883668803</v>
      </c>
      <c r="K2212" s="40">
        <f t="shared" si="615"/>
        <v>1194.9691373837995</v>
      </c>
      <c r="L2212" s="39">
        <v>51351.210014398101</v>
      </c>
      <c r="M2212" s="39">
        <f t="shared" si="616"/>
        <v>1779.4200066545018</v>
      </c>
      <c r="N2212" s="39">
        <f t="shared" si="621"/>
        <v>584.45086927070224</v>
      </c>
      <c r="O2212" s="40">
        <f>'Estimates from MCMC'!$B$2-L2212</f>
        <v>17709.789985601899</v>
      </c>
      <c r="P2212" s="39">
        <v>52582.553735267502</v>
      </c>
      <c r="Q2212" s="40">
        <f t="shared" si="617"/>
        <v>1231.3437208694013</v>
      </c>
      <c r="R2212" s="39">
        <v>52613.504499178896</v>
      </c>
      <c r="S2212" s="39">
        <f t="shared" si="618"/>
        <v>30.950763911394461</v>
      </c>
      <c r="T2212" s="39">
        <f t="shared" si="622"/>
        <v>1262.2944847807958</v>
      </c>
      <c r="U2212" s="39">
        <v>59246.663095861797</v>
      </c>
      <c r="V2212" s="39">
        <f t="shared" si="619"/>
        <v>7895.4530814636964</v>
      </c>
      <c r="W2212" s="39">
        <v>60754.324469599102</v>
      </c>
      <c r="X2212" s="39">
        <f t="shared" si="620"/>
        <v>245.36688895650877</v>
      </c>
      <c r="Y2212" s="39">
        <f t="shared" si="623"/>
        <v>9403.114455201001</v>
      </c>
      <c r="Z2212" s="39">
        <f t="shared" si="624"/>
        <v>8306.6755304008984</v>
      </c>
      <c r="AA2212" s="45">
        <f t="shared" si="625"/>
        <v>7.1276649006399517E-2</v>
      </c>
      <c r="AB2212" s="45">
        <f t="shared" si="626"/>
        <v>0.44582420728211447</v>
      </c>
      <c r="AC2212" s="45">
        <f t="shared" si="627"/>
        <v>1.3854872878559974E-2</v>
      </c>
      <c r="AD2212" s="45">
        <f t="shared" si="628"/>
        <v>0.53095572916707401</v>
      </c>
      <c r="AE2212" s="45">
        <f t="shared" si="629"/>
        <v>0.46904427083292605</v>
      </c>
      <c r="AF2212" s="43">
        <f>('Estimates from MCMC'!$B$2-'MCMC runs'!W2212)/'Estimates from MCMC'!$B$2</f>
        <v>0.12028026716092872</v>
      </c>
    </row>
    <row r="2213" spans="1:32" x14ac:dyDescent="0.3">
      <c r="A2213" s="38">
        <v>583</v>
      </c>
      <c r="B2213" s="38">
        <v>1962312.4416170251</v>
      </c>
      <c r="C2213" s="39">
        <v>52322.890229524797</v>
      </c>
      <c r="D2213" s="39">
        <v>51263.528053020003</v>
      </c>
      <c r="E2213" s="39">
        <f t="shared" si="612"/>
        <v>1059.3621765047938</v>
      </c>
      <c r="F2213" s="39">
        <v>52257.748317022502</v>
      </c>
      <c r="G2213" s="40">
        <f t="shared" si="613"/>
        <v>65.141912502294872</v>
      </c>
      <c r="H2213" s="39">
        <v>52232.489905292598</v>
      </c>
      <c r="I2213" s="39">
        <f t="shared" si="614"/>
        <v>90.400324232199637</v>
      </c>
      <c r="J2213" s="39">
        <v>51108.842272400601</v>
      </c>
      <c r="K2213" s="40">
        <f t="shared" si="615"/>
        <v>1214.0479571241958</v>
      </c>
      <c r="L2213" s="39">
        <v>50518.385518388903</v>
      </c>
      <c r="M2213" s="39">
        <f t="shared" si="616"/>
        <v>1804.5047111358945</v>
      </c>
      <c r="N2213" s="39">
        <f t="shared" si="621"/>
        <v>590.45675401169865</v>
      </c>
      <c r="O2213" s="40">
        <f>'Estimates from MCMC'!$B$2-L2213</f>
        <v>18542.614481611097</v>
      </c>
      <c r="P2213" s="39">
        <v>51766.793681419702</v>
      </c>
      <c r="Q2213" s="40">
        <f t="shared" si="617"/>
        <v>1248.4081630307992</v>
      </c>
      <c r="R2213" s="39">
        <v>51797.967473348297</v>
      </c>
      <c r="S2213" s="39">
        <f t="shared" si="618"/>
        <v>31.173791928595165</v>
      </c>
      <c r="T2213" s="39">
        <f t="shared" si="622"/>
        <v>1279.5819549593944</v>
      </c>
      <c r="U2213" s="39">
        <v>58368.4333049501</v>
      </c>
      <c r="V2213" s="39">
        <f t="shared" si="619"/>
        <v>7850.0477865611974</v>
      </c>
      <c r="W2213" s="39">
        <v>59901.157772422703</v>
      </c>
      <c r="X2213" s="39">
        <f t="shared" si="620"/>
        <v>253.1425125132082</v>
      </c>
      <c r="Y2213" s="39">
        <f t="shared" si="623"/>
        <v>9382.7722540338</v>
      </c>
      <c r="Z2213" s="39">
        <f t="shared" si="624"/>
        <v>9159.8422275772973</v>
      </c>
      <c r="AA2213" s="45">
        <f t="shared" si="625"/>
        <v>6.9007634076002008E-2</v>
      </c>
      <c r="AB2213" s="45">
        <f t="shared" si="626"/>
        <v>0.42335172282992622</v>
      </c>
      <c r="AC2213" s="45">
        <f t="shared" si="627"/>
        <v>1.3651932027398415E-2</v>
      </c>
      <c r="AD2213" s="45">
        <f t="shared" si="628"/>
        <v>0.5060112889333267</v>
      </c>
      <c r="AE2213" s="45">
        <f t="shared" si="629"/>
        <v>0.49398871106667336</v>
      </c>
      <c r="AF2213" s="43">
        <f>('Estimates from MCMC'!$B$2-'MCMC runs'!W2213)/'Estimates from MCMC'!$B$2</f>
        <v>0.13263408041553551</v>
      </c>
    </row>
    <row r="2214" spans="1:32" x14ac:dyDescent="0.3">
      <c r="A2214" s="38">
        <v>2023</v>
      </c>
      <c r="B2214" s="38">
        <v>2017029.2061287574</v>
      </c>
      <c r="C2214" s="39">
        <v>52731.048072261001</v>
      </c>
      <c r="D2214" s="39">
        <v>51656.492055892399</v>
      </c>
      <c r="E2214" s="39">
        <f t="shared" si="612"/>
        <v>1074.5560163686023</v>
      </c>
      <c r="F2214" s="39">
        <v>52679.504722826801</v>
      </c>
      <c r="G2214" s="40">
        <f t="shared" si="613"/>
        <v>51.543349434199627</v>
      </c>
      <c r="H2214" s="39">
        <v>52641.5803729006</v>
      </c>
      <c r="I2214" s="39">
        <f t="shared" si="614"/>
        <v>89.467699360400729</v>
      </c>
      <c r="J2214" s="39">
        <v>51515.968645779103</v>
      </c>
      <c r="K2214" s="40">
        <f t="shared" si="615"/>
        <v>1215.0794264818978</v>
      </c>
      <c r="L2214" s="39">
        <v>50931.748500213798</v>
      </c>
      <c r="M2214" s="39">
        <f t="shared" si="616"/>
        <v>1799.2995720472027</v>
      </c>
      <c r="N2214" s="39">
        <f t="shared" si="621"/>
        <v>584.22014556530485</v>
      </c>
      <c r="O2214" s="40">
        <f>'Estimates from MCMC'!$B$2-L2214</f>
        <v>18129.251499786202</v>
      </c>
      <c r="P2214" s="39">
        <v>52176.423833631401</v>
      </c>
      <c r="Q2214" s="40">
        <f t="shared" si="617"/>
        <v>1244.6753334176028</v>
      </c>
      <c r="R2214" s="39">
        <v>52207.047839291801</v>
      </c>
      <c r="S2214" s="39">
        <f t="shared" si="618"/>
        <v>30.624005660400144</v>
      </c>
      <c r="T2214" s="39">
        <f t="shared" si="622"/>
        <v>1275.299339078003</v>
      </c>
      <c r="U2214" s="39">
        <v>58834.189751920603</v>
      </c>
      <c r="V2214" s="39">
        <f t="shared" si="619"/>
        <v>7902.4412517068049</v>
      </c>
      <c r="W2214" s="39">
        <v>60361.698907699298</v>
      </c>
      <c r="X2214" s="39">
        <f t="shared" si="620"/>
        <v>252.20981670069159</v>
      </c>
      <c r="Y2214" s="39">
        <f t="shared" si="623"/>
        <v>9429.9504074854995</v>
      </c>
      <c r="Z2214" s="39">
        <f t="shared" si="624"/>
        <v>8699.3010923007023</v>
      </c>
      <c r="AA2214" s="45">
        <f t="shared" si="625"/>
        <v>7.0344842372176405E-2</v>
      </c>
      <c r="AB2214" s="45">
        <f t="shared" si="626"/>
        <v>0.43589451289811926</v>
      </c>
      <c r="AC2214" s="45">
        <f t="shared" si="627"/>
        <v>1.3911761150407445E-2</v>
      </c>
      <c r="AD2214" s="45">
        <f t="shared" si="628"/>
        <v>0.52015111642070311</v>
      </c>
      <c r="AE2214" s="45">
        <f t="shared" si="629"/>
        <v>0.47984888357929689</v>
      </c>
      <c r="AF2214" s="43">
        <f>('Estimates from MCMC'!$B$2-'MCMC runs'!W2214)/'Estimates from MCMC'!$B$2</f>
        <v>0.12596546664978356</v>
      </c>
    </row>
    <row r="2215" spans="1:32" x14ac:dyDescent="0.3">
      <c r="A2215" s="38">
        <v>3522</v>
      </c>
      <c r="B2215" s="38">
        <v>1962848.755511343</v>
      </c>
      <c r="C2215" s="39">
        <v>53070.001768119197</v>
      </c>
      <c r="D2215" s="39">
        <v>52036.603319164002</v>
      </c>
      <c r="E2215" s="39">
        <f t="shared" si="612"/>
        <v>1033.3984489551949</v>
      </c>
      <c r="F2215" s="39">
        <v>52995.319203208499</v>
      </c>
      <c r="G2215" s="40">
        <f t="shared" si="613"/>
        <v>74.682564910697693</v>
      </c>
      <c r="H2215" s="39">
        <v>52981.4382104502</v>
      </c>
      <c r="I2215" s="39">
        <f t="shared" si="614"/>
        <v>88.563557668996509</v>
      </c>
      <c r="J2215" s="39">
        <v>51874.526048782303</v>
      </c>
      <c r="K2215" s="40">
        <f t="shared" si="615"/>
        <v>1195.4757193368932</v>
      </c>
      <c r="L2215" s="39">
        <v>51295.591613306598</v>
      </c>
      <c r="M2215" s="39">
        <f t="shared" si="616"/>
        <v>1774.4101548125982</v>
      </c>
      <c r="N2215" s="39">
        <f t="shared" si="621"/>
        <v>578.93443547570496</v>
      </c>
      <c r="O2215" s="40">
        <f>'Estimates from MCMC'!$B$2-L2215</f>
        <v>17765.408386693402</v>
      </c>
      <c r="P2215" s="39">
        <v>52518.484764057699</v>
      </c>
      <c r="Q2215" s="40">
        <f t="shared" si="617"/>
        <v>1222.8931507511006</v>
      </c>
      <c r="R2215" s="39">
        <v>52548.999373865699</v>
      </c>
      <c r="S2215" s="39">
        <f t="shared" si="618"/>
        <v>30.514609808000387</v>
      </c>
      <c r="T2215" s="39">
        <f t="shared" si="622"/>
        <v>1253.407760559101</v>
      </c>
      <c r="U2215" s="39">
        <v>59261.289037302398</v>
      </c>
      <c r="V2215" s="39">
        <f t="shared" si="619"/>
        <v>7965.6974239957999</v>
      </c>
      <c r="W2215" s="39">
        <v>60763.903783460599</v>
      </c>
      <c r="X2215" s="39">
        <f t="shared" si="620"/>
        <v>249.20698559909943</v>
      </c>
      <c r="Y2215" s="39">
        <f t="shared" si="623"/>
        <v>9468.3121701540003</v>
      </c>
      <c r="Z2215" s="39">
        <f t="shared" si="624"/>
        <v>8297.0962165394012</v>
      </c>
      <c r="AA2215" s="45">
        <f t="shared" si="625"/>
        <v>7.0553275966226875E-2</v>
      </c>
      <c r="AB2215" s="45">
        <f t="shared" si="626"/>
        <v>0.44838245485886186</v>
      </c>
      <c r="AC2215" s="45">
        <f t="shared" si="627"/>
        <v>1.4027653075836961E-2</v>
      </c>
      <c r="AD2215" s="45">
        <f t="shared" si="628"/>
        <v>0.53296338390092568</v>
      </c>
      <c r="AE2215" s="45">
        <f t="shared" si="629"/>
        <v>0.46703661609907432</v>
      </c>
      <c r="AF2215" s="43">
        <f>('Estimates from MCMC'!$B$2-'MCMC runs'!W2215)/'Estimates from MCMC'!$B$2</f>
        <v>0.12014155915117651</v>
      </c>
    </row>
    <row r="2216" spans="1:32" x14ac:dyDescent="0.3">
      <c r="A2216" s="38">
        <v>716</v>
      </c>
      <c r="B2216" s="38">
        <v>2154726.058061773</v>
      </c>
      <c r="C2216" s="39">
        <v>52607.2547009396</v>
      </c>
      <c r="D2216" s="39">
        <v>51537.959630716599</v>
      </c>
      <c r="E2216" s="39">
        <f t="shared" si="612"/>
        <v>1069.2950702230009</v>
      </c>
      <c r="F2216" s="39">
        <v>52561.504622295601</v>
      </c>
      <c r="G2216" s="40">
        <f t="shared" si="613"/>
        <v>45.750078643999586</v>
      </c>
      <c r="H2216" s="39">
        <v>52515.649687552199</v>
      </c>
      <c r="I2216" s="39">
        <f t="shared" si="614"/>
        <v>91.605013387401414</v>
      </c>
      <c r="J2216" s="39">
        <v>51400.962653536801</v>
      </c>
      <c r="K2216" s="40">
        <f t="shared" si="615"/>
        <v>1206.2920474027997</v>
      </c>
      <c r="L2216" s="39">
        <v>50877.236854100702</v>
      </c>
      <c r="M2216" s="39">
        <f t="shared" si="616"/>
        <v>1730.0178468388985</v>
      </c>
      <c r="N2216" s="39">
        <f t="shared" si="621"/>
        <v>523.7257994360989</v>
      </c>
      <c r="O2216" s="40">
        <f>'Estimates from MCMC'!$B$2-L2216</f>
        <v>18183.763145899298</v>
      </c>
      <c r="P2216" s="39">
        <v>52067.737548063902</v>
      </c>
      <c r="Q2216" s="40">
        <f t="shared" si="617"/>
        <v>1190.5006939632003</v>
      </c>
      <c r="R2216" s="39">
        <v>52099.3605161265</v>
      </c>
      <c r="S2216" s="39">
        <f t="shared" si="618"/>
        <v>31.622968062598375</v>
      </c>
      <c r="T2216" s="39">
        <f t="shared" si="622"/>
        <v>1222.1236620257987</v>
      </c>
      <c r="U2216" s="39">
        <v>58934.988608106498</v>
      </c>
      <c r="V2216" s="39">
        <f t="shared" si="619"/>
        <v>8057.7517540057961</v>
      </c>
      <c r="W2216" s="39">
        <v>60393.209318505797</v>
      </c>
      <c r="X2216" s="39">
        <f t="shared" si="620"/>
        <v>236.0970483735</v>
      </c>
      <c r="Y2216" s="39">
        <f t="shared" si="623"/>
        <v>9515.9724644050948</v>
      </c>
      <c r="Z2216" s="39">
        <f t="shared" si="624"/>
        <v>8667.7906814942035</v>
      </c>
      <c r="AA2216" s="45">
        <f t="shared" si="625"/>
        <v>6.7209611795972235E-2</v>
      </c>
      <c r="AB2216" s="45">
        <f t="shared" si="626"/>
        <v>0.44312894362699262</v>
      </c>
      <c r="AC2216" s="45">
        <f t="shared" si="627"/>
        <v>1.2983948728277584E-2</v>
      </c>
      <c r="AD2216" s="45">
        <f t="shared" si="628"/>
        <v>0.52332250415124248</v>
      </c>
      <c r="AE2216" s="45">
        <f t="shared" si="629"/>
        <v>0.47667749584875757</v>
      </c>
      <c r="AF2216" s="43">
        <f>('Estimates from MCMC'!$B$2-'MCMC runs'!W2216)/'Estimates from MCMC'!$B$2</f>
        <v>0.12550919739786859</v>
      </c>
    </row>
    <row r="2217" spans="1:32" x14ac:dyDescent="0.3">
      <c r="A2217" s="38">
        <v>3811</v>
      </c>
      <c r="B2217" s="38">
        <v>1962371.5399344719</v>
      </c>
      <c r="C2217" s="39">
        <v>52929.256019816799</v>
      </c>
      <c r="D2217" s="39">
        <v>51889.000380078098</v>
      </c>
      <c r="E2217" s="39">
        <f t="shared" si="612"/>
        <v>1040.2556397387016</v>
      </c>
      <c r="F2217" s="39">
        <v>52859.133524069701</v>
      </c>
      <c r="G2217" s="40">
        <f t="shared" si="613"/>
        <v>70.122495747098583</v>
      </c>
      <c r="H2217" s="39">
        <v>52840.0441139615</v>
      </c>
      <c r="I2217" s="39">
        <f t="shared" si="614"/>
        <v>89.211905855299847</v>
      </c>
      <c r="J2217" s="39">
        <v>51730.528335258299</v>
      </c>
      <c r="K2217" s="40">
        <f t="shared" si="615"/>
        <v>1198.7276845585002</v>
      </c>
      <c r="L2217" s="39">
        <v>51147.038814172702</v>
      </c>
      <c r="M2217" s="39">
        <f t="shared" si="616"/>
        <v>1782.2172056440977</v>
      </c>
      <c r="N2217" s="39">
        <f t="shared" si="621"/>
        <v>583.48952108559752</v>
      </c>
      <c r="O2217" s="40">
        <f>'Estimates from MCMC'!$B$2-L2217</f>
        <v>17913.961185827298</v>
      </c>
      <c r="P2217" s="39">
        <v>52377.378435986902</v>
      </c>
      <c r="Q2217" s="40">
        <f t="shared" si="617"/>
        <v>1230.3396218142007</v>
      </c>
      <c r="R2217" s="39">
        <v>52408.145402260503</v>
      </c>
      <c r="S2217" s="39">
        <f t="shared" si="618"/>
        <v>30.766966273600701</v>
      </c>
      <c r="T2217" s="39">
        <f t="shared" si="622"/>
        <v>1261.1065880878014</v>
      </c>
      <c r="U2217" s="39">
        <v>59226.366635913997</v>
      </c>
      <c r="V2217" s="39">
        <f t="shared" si="619"/>
        <v>8079.3278217412953</v>
      </c>
      <c r="W2217" s="39">
        <v>60736.786662988801</v>
      </c>
      <c r="X2217" s="39">
        <f t="shared" si="620"/>
        <v>249.31343898700288</v>
      </c>
      <c r="Y2217" s="39">
        <f t="shared" si="623"/>
        <v>9589.7478488160996</v>
      </c>
      <c r="Z2217" s="39">
        <f t="shared" si="624"/>
        <v>8324.2133370111987</v>
      </c>
      <c r="AA2217" s="45">
        <f t="shared" si="625"/>
        <v>7.0397974797753324E-2</v>
      </c>
      <c r="AB2217" s="45">
        <f t="shared" si="626"/>
        <v>0.45100733098234508</v>
      </c>
      <c r="AC2217" s="45">
        <f t="shared" si="627"/>
        <v>1.3917270245301648E-2</v>
      </c>
      <c r="AD2217" s="45">
        <f t="shared" si="628"/>
        <v>0.53532257602540001</v>
      </c>
      <c r="AE2217" s="45">
        <f t="shared" si="629"/>
        <v>0.46467742397459993</v>
      </c>
      <c r="AF2217" s="43">
        <f>('Estimates from MCMC'!$B$2-'MCMC runs'!W2217)/'Estimates from MCMC'!$B$2</f>
        <v>0.120534213767701</v>
      </c>
    </row>
    <row r="2218" spans="1:32" x14ac:dyDescent="0.3">
      <c r="A2218" s="38">
        <v>1828</v>
      </c>
      <c r="B2218" s="38">
        <v>2047750.8105053387</v>
      </c>
      <c r="C2218" s="39">
        <v>52881.388280798703</v>
      </c>
      <c r="D2218" s="39">
        <v>51755.927770746901</v>
      </c>
      <c r="E2218" s="39">
        <f t="shared" si="612"/>
        <v>1125.460510051802</v>
      </c>
      <c r="F2218" s="39">
        <v>52830.515889291899</v>
      </c>
      <c r="G2218" s="40">
        <f t="shared" si="613"/>
        <v>50.872391506803979</v>
      </c>
      <c r="H2218" s="39">
        <v>52786.597039440501</v>
      </c>
      <c r="I2218" s="39">
        <f t="shared" si="614"/>
        <v>94.79124135820166</v>
      </c>
      <c r="J2218" s="39">
        <v>51610.836564419304</v>
      </c>
      <c r="K2218" s="40">
        <f t="shared" si="615"/>
        <v>1270.5517163793993</v>
      </c>
      <c r="L2218" s="39">
        <v>50992.418064542799</v>
      </c>
      <c r="M2218" s="39">
        <f t="shared" si="616"/>
        <v>1888.9702162559042</v>
      </c>
      <c r="N2218" s="39">
        <f t="shared" si="621"/>
        <v>618.41849987650494</v>
      </c>
      <c r="O2218" s="40">
        <f>'Estimates from MCMC'!$B$2-L2218</f>
        <v>18068.581935457201</v>
      </c>
      <c r="P2218" s="39">
        <v>52309.365323877399</v>
      </c>
      <c r="Q2218" s="40">
        <f t="shared" si="617"/>
        <v>1316.9472593345999</v>
      </c>
      <c r="R2218" s="39">
        <v>52341.757324066501</v>
      </c>
      <c r="S2218" s="39">
        <f t="shared" si="618"/>
        <v>32.392000189101964</v>
      </c>
      <c r="T2218" s="39">
        <f t="shared" si="622"/>
        <v>1349.3392595237019</v>
      </c>
      <c r="U2218" s="39">
        <v>59043.735727008498</v>
      </c>
      <c r="V2218" s="39">
        <f t="shared" si="619"/>
        <v>8051.317662465699</v>
      </c>
      <c r="W2218" s="39">
        <v>60660.832307659897</v>
      </c>
      <c r="X2218" s="39">
        <f t="shared" si="620"/>
        <v>267.75732112769765</v>
      </c>
      <c r="Y2218" s="39">
        <f t="shared" si="623"/>
        <v>9668.4142431170985</v>
      </c>
      <c r="Z2218" s="39">
        <f t="shared" si="624"/>
        <v>8400.1676923401028</v>
      </c>
      <c r="AA2218" s="45">
        <f t="shared" si="625"/>
        <v>7.4678758097546219E-2</v>
      </c>
      <c r="AB2218" s="45">
        <f t="shared" si="626"/>
        <v>0.44559765073019114</v>
      </c>
      <c r="AC2218" s="45">
        <f t="shared" si="627"/>
        <v>1.4818944955622628E-2</v>
      </c>
      <c r="AD2218" s="45">
        <f t="shared" si="628"/>
        <v>0.53509535378336004</v>
      </c>
      <c r="AE2218" s="45">
        <f t="shared" si="629"/>
        <v>0.46490464621664002</v>
      </c>
      <c r="AF2218" s="43">
        <f>('Estimates from MCMC'!$B$2-'MCMC runs'!W2218)/'Estimates from MCMC'!$B$2</f>
        <v>0.12163402922546883</v>
      </c>
    </row>
    <row r="2219" spans="1:32" x14ac:dyDescent="0.3">
      <c r="A2219" s="38">
        <v>2619</v>
      </c>
      <c r="B2219" s="38">
        <v>2061246.8956214578</v>
      </c>
      <c r="C2219" s="39">
        <v>51698.2433672646</v>
      </c>
      <c r="D2219" s="39">
        <v>50670.542646016103</v>
      </c>
      <c r="E2219" s="39">
        <f t="shared" si="612"/>
        <v>1027.7007212484968</v>
      </c>
      <c r="F2219" s="39">
        <v>51629.040485459402</v>
      </c>
      <c r="G2219" s="40">
        <f t="shared" si="613"/>
        <v>69.202881805198558</v>
      </c>
      <c r="H2219" s="39">
        <v>51609.795759506596</v>
      </c>
      <c r="I2219" s="39">
        <f t="shared" si="614"/>
        <v>88.447607758003869</v>
      </c>
      <c r="J2219" s="39">
        <v>50513.923993362099</v>
      </c>
      <c r="K2219" s="40">
        <f t="shared" si="615"/>
        <v>1184.319373902501</v>
      </c>
      <c r="L2219" s="39">
        <v>49936.017116651303</v>
      </c>
      <c r="M2219" s="39">
        <f t="shared" si="616"/>
        <v>1762.2262506132975</v>
      </c>
      <c r="N2219" s="39">
        <f t="shared" si="621"/>
        <v>577.9068767107965</v>
      </c>
      <c r="O2219" s="40">
        <f>'Estimates from MCMC'!$B$2-L2219</f>
        <v>19124.982883348697</v>
      </c>
      <c r="P2219" s="39">
        <v>51152.036061617197</v>
      </c>
      <c r="Q2219" s="40">
        <f t="shared" si="617"/>
        <v>1216.0189449658938</v>
      </c>
      <c r="R2219" s="39">
        <v>51182.715694130398</v>
      </c>
      <c r="S2219" s="39">
        <f t="shared" si="618"/>
        <v>30.679632513201796</v>
      </c>
      <c r="T2219" s="39">
        <f t="shared" si="622"/>
        <v>1246.6985774790955</v>
      </c>
      <c r="U2219" s="39">
        <v>57630.078966516099</v>
      </c>
      <c r="V2219" s="39">
        <f t="shared" si="619"/>
        <v>7694.0618498647964</v>
      </c>
      <c r="W2219" s="39">
        <v>59120.429252038797</v>
      </c>
      <c r="X2219" s="39">
        <f t="shared" si="620"/>
        <v>243.65170804360241</v>
      </c>
      <c r="Y2219" s="39">
        <f t="shared" si="623"/>
        <v>9184.4121353874943</v>
      </c>
      <c r="Z2219" s="39">
        <f t="shared" si="624"/>
        <v>9940.5707479612029</v>
      </c>
      <c r="AA2219" s="45">
        <f t="shared" si="625"/>
        <v>6.5186912065920991E-2</v>
      </c>
      <c r="AB2219" s="45">
        <f t="shared" si="626"/>
        <v>0.40230424763222594</v>
      </c>
      <c r="AC2219" s="45">
        <f t="shared" si="627"/>
        <v>1.2739969992639289E-2</v>
      </c>
      <c r="AD2219" s="45">
        <f t="shared" si="628"/>
        <v>0.48023112969078618</v>
      </c>
      <c r="AE2219" s="45">
        <f t="shared" si="629"/>
        <v>0.51976887030921382</v>
      </c>
      <c r="AF2219" s="43">
        <f>('Estimates from MCMC'!$B$2-'MCMC runs'!W2219)/'Estimates from MCMC'!$B$2</f>
        <v>0.14393899231058344</v>
      </c>
    </row>
    <row r="2220" spans="1:32" x14ac:dyDescent="0.3">
      <c r="A2220" s="38">
        <v>1933</v>
      </c>
      <c r="B2220" s="38">
        <v>2177273.8678919277</v>
      </c>
      <c r="C2220" s="39">
        <v>52912.504147613698</v>
      </c>
      <c r="D2220" s="39">
        <v>51866.922027788998</v>
      </c>
      <c r="E2220" s="39">
        <f t="shared" si="612"/>
        <v>1045.5821198246995</v>
      </c>
      <c r="F2220" s="39">
        <v>52844.0810098781</v>
      </c>
      <c r="G2220" s="40">
        <f t="shared" si="613"/>
        <v>68.423137735597265</v>
      </c>
      <c r="H2220" s="39">
        <v>52822.439011590403</v>
      </c>
      <c r="I2220" s="39">
        <f t="shared" si="614"/>
        <v>90.065136023295054</v>
      </c>
      <c r="J2220" s="39">
        <v>51709.259618317199</v>
      </c>
      <c r="K2220" s="40">
        <f t="shared" si="615"/>
        <v>1203.2445292964985</v>
      </c>
      <c r="L2220" s="39">
        <v>51120.464316420999</v>
      </c>
      <c r="M2220" s="39">
        <f t="shared" si="616"/>
        <v>1792.0398311926983</v>
      </c>
      <c r="N2220" s="39">
        <f t="shared" si="621"/>
        <v>588.79530189619982</v>
      </c>
      <c r="O2220" s="40">
        <f>'Estimates from MCMC'!$B$2-L2220</f>
        <v>17940.535683579001</v>
      </c>
      <c r="P2220" s="39">
        <v>52359.421465356703</v>
      </c>
      <c r="Q2220" s="40">
        <f t="shared" si="617"/>
        <v>1238.957148935704</v>
      </c>
      <c r="R2220" s="39">
        <v>52390.576101986197</v>
      </c>
      <c r="S2220" s="39">
        <f t="shared" si="618"/>
        <v>31.154636629493325</v>
      </c>
      <c r="T2220" s="39">
        <f t="shared" si="622"/>
        <v>1270.1117855651974</v>
      </c>
      <c r="U2220" s="39">
        <v>59064.562922475998</v>
      </c>
      <c r="V2220" s="39">
        <f t="shared" si="619"/>
        <v>7944.0986060549985</v>
      </c>
      <c r="W2220" s="39">
        <v>60584.696129920201</v>
      </c>
      <c r="X2220" s="39">
        <f t="shared" si="620"/>
        <v>250.02142187900608</v>
      </c>
      <c r="Y2220" s="39">
        <f t="shared" si="623"/>
        <v>9464.231813499202</v>
      </c>
      <c r="Z2220" s="39">
        <f t="shared" si="624"/>
        <v>8476.3038700797988</v>
      </c>
      <c r="AA2220" s="45">
        <f t="shared" si="625"/>
        <v>7.0795644453790343E-2</v>
      </c>
      <c r="AB2220" s="45">
        <f t="shared" si="626"/>
        <v>0.44280163904616537</v>
      </c>
      <c r="AC2220" s="45">
        <f t="shared" si="627"/>
        <v>1.3936117978230219E-2</v>
      </c>
      <c r="AD2220" s="45">
        <f t="shared" si="628"/>
        <v>0.52753340147818595</v>
      </c>
      <c r="AE2220" s="45">
        <f t="shared" si="629"/>
        <v>0.47246659852181405</v>
      </c>
      <c r="AF2220" s="43">
        <f>('Estimates from MCMC'!$B$2-'MCMC runs'!W2220)/'Estimates from MCMC'!$B$2</f>
        <v>0.12273647746310941</v>
      </c>
    </row>
    <row r="2221" spans="1:32" x14ac:dyDescent="0.3">
      <c r="A2221" s="38">
        <v>2180</v>
      </c>
      <c r="B2221" s="38">
        <v>2047757.3191008992</v>
      </c>
      <c r="C2221" s="39">
        <v>52311.096633396803</v>
      </c>
      <c r="D2221" s="39">
        <v>51292.213364875199</v>
      </c>
      <c r="E2221" s="39">
        <f t="shared" si="612"/>
        <v>1018.8832685216039</v>
      </c>
      <c r="F2221" s="39">
        <v>52244.526873159899</v>
      </c>
      <c r="G2221" s="40">
        <f t="shared" si="613"/>
        <v>66.569760236903676</v>
      </c>
      <c r="H2221" s="39">
        <v>52223.9922896508</v>
      </c>
      <c r="I2221" s="39">
        <f t="shared" si="614"/>
        <v>87.104343746002996</v>
      </c>
      <c r="J2221" s="39">
        <v>51139.296984175497</v>
      </c>
      <c r="K2221" s="40">
        <f t="shared" si="615"/>
        <v>1171.799649221306</v>
      </c>
      <c r="L2221" s="39">
        <v>50569.848663171499</v>
      </c>
      <c r="M2221" s="39">
        <f t="shared" si="616"/>
        <v>1741.247970225304</v>
      </c>
      <c r="N2221" s="39">
        <f t="shared" si="621"/>
        <v>569.44832100399799</v>
      </c>
      <c r="O2221" s="40">
        <f>'Estimates from MCMC'!$B$2-L2221</f>
        <v>18491.151336828501</v>
      </c>
      <c r="P2221" s="39">
        <v>51766.349989041599</v>
      </c>
      <c r="Q2221" s="40">
        <f t="shared" si="617"/>
        <v>1196.5013258701001</v>
      </c>
      <c r="R2221" s="39">
        <v>51796.649206882699</v>
      </c>
      <c r="S2221" s="39">
        <f t="shared" si="618"/>
        <v>30.299217841100472</v>
      </c>
      <c r="T2221" s="39">
        <f t="shared" si="622"/>
        <v>1226.8005437112006</v>
      </c>
      <c r="U2221" s="39">
        <v>58460.7149010629</v>
      </c>
      <c r="V2221" s="39">
        <f t="shared" si="619"/>
        <v>7890.8662378914014</v>
      </c>
      <c r="W2221" s="39">
        <v>59930.045447776603</v>
      </c>
      <c r="X2221" s="39">
        <f t="shared" si="620"/>
        <v>242.53000300250278</v>
      </c>
      <c r="Y2221" s="39">
        <f t="shared" si="623"/>
        <v>9360.1967846051048</v>
      </c>
      <c r="Z2221" s="39">
        <f t="shared" si="624"/>
        <v>9130.9545522233966</v>
      </c>
      <c r="AA2221" s="45">
        <f t="shared" si="625"/>
        <v>6.6345276254799967E-2</v>
      </c>
      <c r="AB2221" s="45">
        <f t="shared" si="626"/>
        <v>0.42673742127540226</v>
      </c>
      <c r="AC2221" s="45">
        <f t="shared" si="627"/>
        <v>1.3116003356668226E-2</v>
      </c>
      <c r="AD2221" s="45">
        <f t="shared" si="628"/>
        <v>0.50619870088687047</v>
      </c>
      <c r="AE2221" s="45">
        <f t="shared" si="629"/>
        <v>0.49380129911312959</v>
      </c>
      <c r="AF2221" s="43">
        <f>('Estimates from MCMC'!$B$2-'MCMC runs'!W2221)/'Estimates from MCMC'!$B$2</f>
        <v>0.13221578824840932</v>
      </c>
    </row>
    <row r="2222" spans="1:32" x14ac:dyDescent="0.3">
      <c r="A2222" s="38">
        <v>2604</v>
      </c>
      <c r="B2222" s="38">
        <v>1986772.5477558339</v>
      </c>
      <c r="C2222" s="39">
        <v>52315.123620090999</v>
      </c>
      <c r="D2222" s="39">
        <v>51280.522950427003</v>
      </c>
      <c r="E2222" s="39">
        <f t="shared" si="612"/>
        <v>1034.6006696639961</v>
      </c>
      <c r="F2222" s="39">
        <v>52251.605157190999</v>
      </c>
      <c r="G2222" s="40">
        <f t="shared" si="613"/>
        <v>63.518462899999577</v>
      </c>
      <c r="H2222" s="39">
        <v>52226.4733412735</v>
      </c>
      <c r="I2222" s="39">
        <f t="shared" si="614"/>
        <v>88.650278817498474</v>
      </c>
      <c r="J2222" s="39">
        <v>51129.115950471103</v>
      </c>
      <c r="K2222" s="40">
        <f t="shared" si="615"/>
        <v>1186.0076696198958</v>
      </c>
      <c r="L2222" s="39">
        <v>50549.749091563499</v>
      </c>
      <c r="M2222" s="39">
        <f t="shared" si="616"/>
        <v>1765.3745285274999</v>
      </c>
      <c r="N2222" s="39">
        <f t="shared" si="621"/>
        <v>579.36685890760418</v>
      </c>
      <c r="O2222" s="40">
        <f>'Estimates from MCMC'!$B$2-L2222</f>
        <v>18511.250908436501</v>
      </c>
      <c r="P2222" s="39">
        <v>51767.885452080103</v>
      </c>
      <c r="Q2222" s="40">
        <f t="shared" si="617"/>
        <v>1218.1363605166043</v>
      </c>
      <c r="R2222" s="39">
        <v>51798.6481018825</v>
      </c>
      <c r="S2222" s="39">
        <f t="shared" si="618"/>
        <v>30.762649802396481</v>
      </c>
      <c r="T2222" s="39">
        <f t="shared" si="622"/>
        <v>1248.8990103190008</v>
      </c>
      <c r="U2222" s="39">
        <v>58360.013966828999</v>
      </c>
      <c r="V2222" s="39">
        <f t="shared" si="619"/>
        <v>7810.2648752655005</v>
      </c>
      <c r="W2222" s="39">
        <v>59853.461450122501</v>
      </c>
      <c r="X2222" s="39">
        <f t="shared" si="620"/>
        <v>244.54847297450033</v>
      </c>
      <c r="Y2222" s="39">
        <f t="shared" si="623"/>
        <v>9303.7123585590016</v>
      </c>
      <c r="Z2222" s="39">
        <f t="shared" si="624"/>
        <v>9207.5385498774995</v>
      </c>
      <c r="AA2222" s="45">
        <f t="shared" si="625"/>
        <v>6.7467024054534058E-2</v>
      </c>
      <c r="AB2222" s="45">
        <f t="shared" si="626"/>
        <v>0.421919886122119</v>
      </c>
      <c r="AC2222" s="45">
        <f t="shared" si="627"/>
        <v>1.3210802132396541E-2</v>
      </c>
      <c r="AD2222" s="45">
        <f t="shared" si="628"/>
        <v>0.50259771230904959</v>
      </c>
      <c r="AE2222" s="45">
        <f t="shared" si="629"/>
        <v>0.49740228769095041</v>
      </c>
      <c r="AF2222" s="43">
        <f>('Estimates from MCMC'!$B$2-'MCMC runs'!W2222)/'Estimates from MCMC'!$B$2</f>
        <v>0.13332472089714165</v>
      </c>
    </row>
    <row r="2223" spans="1:32" x14ac:dyDescent="0.3">
      <c r="A2223" s="38">
        <v>1473</v>
      </c>
      <c r="B2223" s="38">
        <v>1974212.3884804025</v>
      </c>
      <c r="C2223" s="39">
        <v>52653.3001733235</v>
      </c>
      <c r="D2223" s="39">
        <v>51608.930302955698</v>
      </c>
      <c r="E2223" s="39">
        <f t="shared" si="612"/>
        <v>1044.3698703678019</v>
      </c>
      <c r="F2223" s="39">
        <v>52585.054327627899</v>
      </c>
      <c r="G2223" s="40">
        <f t="shared" si="613"/>
        <v>68.24584569560102</v>
      </c>
      <c r="H2223" s="39">
        <v>52566.507835883698</v>
      </c>
      <c r="I2223" s="39">
        <f t="shared" si="614"/>
        <v>86.792337439801486</v>
      </c>
      <c r="J2223" s="39">
        <v>51454.842584936203</v>
      </c>
      <c r="K2223" s="40">
        <f t="shared" si="615"/>
        <v>1198.4575883872967</v>
      </c>
      <c r="L2223" s="39">
        <v>51070.072762309101</v>
      </c>
      <c r="M2223" s="39">
        <f t="shared" si="616"/>
        <v>1583.227411014399</v>
      </c>
      <c r="N2223" s="39">
        <f t="shared" si="621"/>
        <v>384.76982262710226</v>
      </c>
      <c r="O2223" s="40">
        <f>'Estimates from MCMC'!$B$2-L2223</f>
        <v>17990.927237690899</v>
      </c>
      <c r="P2223" s="39">
        <v>52137.379486161102</v>
      </c>
      <c r="Q2223" s="40">
        <f t="shared" si="617"/>
        <v>1067.3067238520016</v>
      </c>
      <c r="R2223" s="39">
        <v>52164.518664357303</v>
      </c>
      <c r="S2223" s="39">
        <f t="shared" si="618"/>
        <v>27.139178196201101</v>
      </c>
      <c r="T2223" s="39">
        <f t="shared" si="622"/>
        <v>1094.4459020482027</v>
      </c>
      <c r="U2223" s="39">
        <v>59065.928265703697</v>
      </c>
      <c r="V2223" s="39">
        <f t="shared" si="619"/>
        <v>7995.8555033945959</v>
      </c>
      <c r="W2223" s="39">
        <v>60377.196156420701</v>
      </c>
      <c r="X2223" s="39">
        <f t="shared" si="620"/>
        <v>216.82198866880208</v>
      </c>
      <c r="Y2223" s="39">
        <f t="shared" si="623"/>
        <v>9307.1233941116006</v>
      </c>
      <c r="Z2223" s="39">
        <f t="shared" si="624"/>
        <v>8683.8038435792987</v>
      </c>
      <c r="AA2223" s="45">
        <f t="shared" si="625"/>
        <v>6.0833212629271501E-2</v>
      </c>
      <c r="AB2223" s="45">
        <f t="shared" si="626"/>
        <v>0.4444382103132139</v>
      </c>
      <c r="AC2223" s="45">
        <f t="shared" si="627"/>
        <v>1.2051740624827893E-2</v>
      </c>
      <c r="AD2223" s="45">
        <f t="shared" si="628"/>
        <v>0.51732316356731323</v>
      </c>
      <c r="AE2223" s="45">
        <f t="shared" si="629"/>
        <v>0.48267683643268672</v>
      </c>
      <c r="AF2223" s="43">
        <f>('Estimates from MCMC'!$B$2-'MCMC runs'!W2223)/'Estimates from MCMC'!$B$2</f>
        <v>0.12574106722432776</v>
      </c>
    </row>
    <row r="2224" spans="1:32" x14ac:dyDescent="0.3">
      <c r="A2224" s="38">
        <v>357</v>
      </c>
      <c r="B2224" s="38">
        <v>2033138.1155951922</v>
      </c>
      <c r="C2224" s="39">
        <v>52499.692178133402</v>
      </c>
      <c r="D2224" s="39">
        <v>51428.733917284502</v>
      </c>
      <c r="E2224" s="39">
        <f t="shared" si="612"/>
        <v>1070.9582608489</v>
      </c>
      <c r="F2224" s="39">
        <v>52436.924158301503</v>
      </c>
      <c r="G2224" s="40">
        <f t="shared" si="613"/>
        <v>62.768019831899437</v>
      </c>
      <c r="H2224" s="39">
        <v>52408.213073342798</v>
      </c>
      <c r="I2224" s="39">
        <f t="shared" si="614"/>
        <v>91.479104790603742</v>
      </c>
      <c r="J2224" s="39">
        <v>51275.265743788397</v>
      </c>
      <c r="K2224" s="40">
        <f t="shared" si="615"/>
        <v>1224.426434345005</v>
      </c>
      <c r="L2224" s="39">
        <v>50677.863971347797</v>
      </c>
      <c r="M2224" s="39">
        <f t="shared" si="616"/>
        <v>1821.8282067856053</v>
      </c>
      <c r="N2224" s="39">
        <f t="shared" si="621"/>
        <v>597.40177244060033</v>
      </c>
      <c r="O2224" s="40">
        <f>'Estimates from MCMC'!$B$2-L2224</f>
        <v>18383.136028652203</v>
      </c>
      <c r="P2224" s="39">
        <v>51941.468359833198</v>
      </c>
      <c r="Q2224" s="40">
        <f t="shared" si="617"/>
        <v>1263.6043884854007</v>
      </c>
      <c r="R2224" s="39">
        <v>51973.009260563696</v>
      </c>
      <c r="S2224" s="39">
        <f t="shared" si="618"/>
        <v>31.540900730498834</v>
      </c>
      <c r="T2224" s="39">
        <f t="shared" si="622"/>
        <v>1295.1452892158995</v>
      </c>
      <c r="U2224" s="39">
        <v>58564.444389797602</v>
      </c>
      <c r="V2224" s="39">
        <f t="shared" si="619"/>
        <v>7886.5804184498047</v>
      </c>
      <c r="W2224" s="39">
        <v>60114.282689371998</v>
      </c>
      <c r="X2224" s="39">
        <f t="shared" si="620"/>
        <v>254.69301035849639</v>
      </c>
      <c r="Y2224" s="39">
        <f t="shared" si="623"/>
        <v>9436.4187180242006</v>
      </c>
      <c r="Z2224" s="39">
        <f t="shared" si="624"/>
        <v>8946.7173106280025</v>
      </c>
      <c r="AA2224" s="45">
        <f t="shared" si="625"/>
        <v>7.0452902442612E-2</v>
      </c>
      <c r="AB2224" s="45">
        <f t="shared" si="626"/>
        <v>0.42901169888302376</v>
      </c>
      <c r="AC2224" s="45">
        <f t="shared" si="627"/>
        <v>1.3854709553447706E-2</v>
      </c>
      <c r="AD2224" s="45">
        <f t="shared" si="628"/>
        <v>0.51331931087908345</v>
      </c>
      <c r="AE2224" s="45">
        <f t="shared" si="629"/>
        <v>0.4866806891209165</v>
      </c>
      <c r="AF2224" s="43">
        <f>('Estimates from MCMC'!$B$2-'MCMC runs'!W2224)/'Estimates from MCMC'!$B$2</f>
        <v>0.12954804174031656</v>
      </c>
    </row>
    <row r="2225" spans="1:32" x14ac:dyDescent="0.3">
      <c r="A2225" s="38">
        <v>3266</v>
      </c>
      <c r="B2225" s="38">
        <v>2129087.2306655254</v>
      </c>
      <c r="C2225" s="39">
        <v>53095.0435381563</v>
      </c>
      <c r="D2225" s="39">
        <v>52037.280736724802</v>
      </c>
      <c r="E2225" s="39">
        <f t="shared" si="612"/>
        <v>1057.7628014314978</v>
      </c>
      <c r="F2225" s="39">
        <v>53020.700149023301</v>
      </c>
      <c r="G2225" s="40">
        <f t="shared" si="613"/>
        <v>74.343389132998709</v>
      </c>
      <c r="H2225" s="39">
        <v>53004.458470412697</v>
      </c>
      <c r="I2225" s="39">
        <f t="shared" si="614"/>
        <v>90.585067743602849</v>
      </c>
      <c r="J2225" s="39">
        <v>51873.446274734502</v>
      </c>
      <c r="K2225" s="40">
        <f t="shared" si="615"/>
        <v>1221.5972634217978</v>
      </c>
      <c r="L2225" s="39">
        <v>51281.318951334499</v>
      </c>
      <c r="M2225" s="39">
        <f t="shared" si="616"/>
        <v>1813.7245868218015</v>
      </c>
      <c r="N2225" s="39">
        <f t="shared" si="621"/>
        <v>592.12732340000366</v>
      </c>
      <c r="O2225" s="40">
        <f>'Estimates from MCMC'!$B$2-L2225</f>
        <v>17779.681048665501</v>
      </c>
      <c r="P2225" s="39">
        <v>52535.193909663001</v>
      </c>
      <c r="Q2225" s="40">
        <f t="shared" si="617"/>
        <v>1253.8749583285025</v>
      </c>
      <c r="R2225" s="39">
        <v>52566.240903145903</v>
      </c>
      <c r="S2225" s="39">
        <f t="shared" si="618"/>
        <v>31.046993482901598</v>
      </c>
      <c r="T2225" s="39">
        <f t="shared" si="622"/>
        <v>1284.9219518114041</v>
      </c>
      <c r="U2225" s="39">
        <v>59434.424951348497</v>
      </c>
      <c r="V2225" s="39">
        <f t="shared" si="619"/>
        <v>8153.1060000139987</v>
      </c>
      <c r="W2225" s="39">
        <v>60976.157095697599</v>
      </c>
      <c r="X2225" s="39">
        <f t="shared" si="620"/>
        <v>256.81019253769773</v>
      </c>
      <c r="Y2225" s="39">
        <f t="shared" si="623"/>
        <v>9694.8381443631006</v>
      </c>
      <c r="Z2225" s="39">
        <f t="shared" si="624"/>
        <v>8084.8429043024007</v>
      </c>
      <c r="AA2225" s="45">
        <f t="shared" si="625"/>
        <v>7.2269122730289209E-2</v>
      </c>
      <c r="AB2225" s="45">
        <f t="shared" si="626"/>
        <v>0.45856311919757137</v>
      </c>
      <c r="AC2225" s="45">
        <f t="shared" si="627"/>
        <v>1.4444026967343898E-2</v>
      </c>
      <c r="AD2225" s="45">
        <f t="shared" si="628"/>
        <v>0.54527626889520442</v>
      </c>
      <c r="AE2225" s="45">
        <f t="shared" si="629"/>
        <v>0.45472373110479553</v>
      </c>
      <c r="AF2225" s="43">
        <f>('Estimates from MCMC'!$B$2-'MCMC runs'!W2225)/'Estimates from MCMC'!$B$2</f>
        <v>0.1170681412707954</v>
      </c>
    </row>
    <row r="2226" spans="1:32" x14ac:dyDescent="0.3">
      <c r="A2226" s="38">
        <v>3979</v>
      </c>
      <c r="B2226" s="38">
        <v>2030225.1750615954</v>
      </c>
      <c r="C2226" s="39">
        <v>52938.777913603102</v>
      </c>
      <c r="D2226" s="39">
        <v>51846.294116575104</v>
      </c>
      <c r="E2226" s="39">
        <f t="shared" si="612"/>
        <v>1092.4837970279987</v>
      </c>
      <c r="F2226" s="39">
        <v>52895.008614246799</v>
      </c>
      <c r="G2226" s="40">
        <f t="shared" si="613"/>
        <v>43.769299356303236</v>
      </c>
      <c r="H2226" s="39">
        <v>52847.208095175702</v>
      </c>
      <c r="I2226" s="39">
        <f t="shared" si="614"/>
        <v>91.569818427400605</v>
      </c>
      <c r="J2226" s="39">
        <v>51711.342636416703</v>
      </c>
      <c r="K2226" s="40">
        <f t="shared" si="615"/>
        <v>1227.4352771863996</v>
      </c>
      <c r="L2226" s="39">
        <v>51113.293223998</v>
      </c>
      <c r="M2226" s="39">
        <f t="shared" si="616"/>
        <v>1825.4846896051022</v>
      </c>
      <c r="N2226" s="39">
        <f t="shared" si="621"/>
        <v>598.04941241870256</v>
      </c>
      <c r="O2226" s="40">
        <f>'Estimates from MCMC'!$B$2-L2226</f>
        <v>17947.706776002</v>
      </c>
      <c r="P2226" s="39">
        <v>52383.628221173502</v>
      </c>
      <c r="Q2226" s="40">
        <f t="shared" si="617"/>
        <v>1270.3349971755015</v>
      </c>
      <c r="R2226" s="39">
        <v>52415.049198218803</v>
      </c>
      <c r="S2226" s="39">
        <f t="shared" si="618"/>
        <v>31.420977045301697</v>
      </c>
      <c r="T2226" s="39">
        <f t="shared" si="622"/>
        <v>1301.7559742208032</v>
      </c>
      <c r="U2226" s="39">
        <v>58889.780778227498</v>
      </c>
      <c r="V2226" s="39">
        <f t="shared" si="619"/>
        <v>7776.4875542294976</v>
      </c>
      <c r="W2226" s="39">
        <v>60443.243280634699</v>
      </c>
      <c r="X2226" s="39">
        <f t="shared" si="620"/>
        <v>251.70652818639792</v>
      </c>
      <c r="Y2226" s="39">
        <f t="shared" si="623"/>
        <v>9329.9500566366987</v>
      </c>
      <c r="Z2226" s="39">
        <f t="shared" si="624"/>
        <v>8617.7567193653013</v>
      </c>
      <c r="AA2226" s="45">
        <f t="shared" si="625"/>
        <v>7.2530490411253534E-2</v>
      </c>
      <c r="AB2226" s="45">
        <f t="shared" si="626"/>
        <v>0.43328585937382774</v>
      </c>
      <c r="AC2226" s="45">
        <f t="shared" si="627"/>
        <v>1.4024439519089783E-2</v>
      </c>
      <c r="AD2226" s="45">
        <f t="shared" si="628"/>
        <v>0.5198407893041711</v>
      </c>
      <c r="AE2226" s="45">
        <f t="shared" si="629"/>
        <v>0.48015921069582895</v>
      </c>
      <c r="AF2226" s="43">
        <f>('Estimates from MCMC'!$B$2-'MCMC runs'!W2226)/'Estimates from MCMC'!$B$2</f>
        <v>0.12478470800256732</v>
      </c>
    </row>
    <row r="2227" spans="1:32" x14ac:dyDescent="0.3">
      <c r="A2227" s="38">
        <v>2696</v>
      </c>
      <c r="B2227" s="38">
        <v>2099103.432661681</v>
      </c>
      <c r="C2227" s="39">
        <v>52390.052793356903</v>
      </c>
      <c r="D2227" s="39">
        <v>51330.198224043597</v>
      </c>
      <c r="E2227" s="39">
        <f t="shared" si="612"/>
        <v>1059.8545693133055</v>
      </c>
      <c r="F2227" s="39">
        <v>52329.941873383701</v>
      </c>
      <c r="G2227" s="40">
        <f t="shared" si="613"/>
        <v>60.110919973201817</v>
      </c>
      <c r="H2227" s="39">
        <v>52299.5271469258</v>
      </c>
      <c r="I2227" s="39">
        <f t="shared" si="614"/>
        <v>90.525646431102359</v>
      </c>
      <c r="J2227" s="39">
        <v>51180.149413738902</v>
      </c>
      <c r="K2227" s="40">
        <f t="shared" si="615"/>
        <v>1209.9033796180011</v>
      </c>
      <c r="L2227" s="39">
        <v>50588.639792794398</v>
      </c>
      <c r="M2227" s="39">
        <f t="shared" si="616"/>
        <v>1801.4130005625047</v>
      </c>
      <c r="N2227" s="39">
        <f t="shared" si="621"/>
        <v>591.50962094450369</v>
      </c>
      <c r="O2227" s="40">
        <f>'Estimates from MCMC'!$B$2-L2227</f>
        <v>18472.360207205602</v>
      </c>
      <c r="P2227" s="39">
        <v>51834.536842379101</v>
      </c>
      <c r="Q2227" s="40">
        <f t="shared" si="617"/>
        <v>1245.8970495847025</v>
      </c>
      <c r="R2227" s="39">
        <v>51865.895942798001</v>
      </c>
      <c r="S2227" s="39">
        <f t="shared" si="618"/>
        <v>31.359100418900198</v>
      </c>
      <c r="T2227" s="39">
        <f t="shared" si="622"/>
        <v>1277.2561500036027</v>
      </c>
      <c r="U2227" s="39">
        <v>58488.210131375497</v>
      </c>
      <c r="V2227" s="39">
        <f t="shared" si="619"/>
        <v>7899.5703385810993</v>
      </c>
      <c r="W2227" s="39">
        <v>60017.587319865401</v>
      </c>
      <c r="X2227" s="39">
        <f t="shared" si="620"/>
        <v>252.12103848630068</v>
      </c>
      <c r="Y2227" s="39">
        <f t="shared" si="623"/>
        <v>9428.9475270710027</v>
      </c>
      <c r="Z2227" s="39">
        <f t="shared" si="624"/>
        <v>9043.4126801345992</v>
      </c>
      <c r="AA2227" s="45">
        <f t="shared" si="625"/>
        <v>6.9144177337196855E-2</v>
      </c>
      <c r="AB2227" s="45">
        <f t="shared" si="626"/>
        <v>0.42764271863319753</v>
      </c>
      <c r="AC2227" s="45">
        <f t="shared" si="627"/>
        <v>1.3648555769714507E-2</v>
      </c>
      <c r="AD2227" s="45">
        <f t="shared" si="628"/>
        <v>0.51043545174010885</v>
      </c>
      <c r="AE2227" s="45">
        <f t="shared" si="629"/>
        <v>0.4895645482598911</v>
      </c>
      <c r="AF2227" s="43">
        <f>('Estimates from MCMC'!$B$2-'MCMC runs'!W2227)/'Estimates from MCMC'!$B$2</f>
        <v>0.13094818609829859</v>
      </c>
    </row>
    <row r="2228" spans="1:32" x14ac:dyDescent="0.3">
      <c r="A2228" s="38">
        <v>2375</v>
      </c>
      <c r="B2228" s="38">
        <v>1918309.6329792084</v>
      </c>
      <c r="C2228" s="39">
        <v>52603.448686028998</v>
      </c>
      <c r="D2228" s="39">
        <v>51544.076390710703</v>
      </c>
      <c r="E2228" s="39">
        <f t="shared" si="612"/>
        <v>1059.3722953182951</v>
      </c>
      <c r="F2228" s="39">
        <v>52535.816459007503</v>
      </c>
      <c r="G2228" s="40">
        <f t="shared" si="613"/>
        <v>67.632227021495055</v>
      </c>
      <c r="H2228" s="39">
        <v>52513.318614324497</v>
      </c>
      <c r="I2228" s="39">
        <f t="shared" si="614"/>
        <v>90.130071704501461</v>
      </c>
      <c r="J2228" s="39">
        <v>51387.232169056399</v>
      </c>
      <c r="K2228" s="40">
        <f t="shared" si="615"/>
        <v>1216.2165169725995</v>
      </c>
      <c r="L2228" s="39">
        <v>50798.511812684497</v>
      </c>
      <c r="M2228" s="39">
        <f t="shared" si="616"/>
        <v>1804.9368733445008</v>
      </c>
      <c r="N2228" s="39">
        <f t="shared" si="621"/>
        <v>588.72035637190129</v>
      </c>
      <c r="O2228" s="40">
        <f>'Estimates from MCMC'!$B$2-L2228</f>
        <v>18262.488187315503</v>
      </c>
      <c r="P2228" s="39">
        <v>52044.288805626202</v>
      </c>
      <c r="Q2228" s="40">
        <f t="shared" si="617"/>
        <v>1245.7769929417045</v>
      </c>
      <c r="R2228" s="39">
        <v>52075.301479789501</v>
      </c>
      <c r="S2228" s="39">
        <f t="shared" si="618"/>
        <v>31.01267416329938</v>
      </c>
      <c r="T2228" s="39">
        <f t="shared" si="622"/>
        <v>1276.7896671050039</v>
      </c>
      <c r="U2228" s="39">
        <v>58819.828687721201</v>
      </c>
      <c r="V2228" s="39">
        <f t="shared" si="619"/>
        <v>8021.316875036704</v>
      </c>
      <c r="W2228" s="39">
        <v>60352.726296476503</v>
      </c>
      <c r="X2228" s="39">
        <f t="shared" si="620"/>
        <v>256.10794165029802</v>
      </c>
      <c r="Y2228" s="39">
        <f t="shared" si="623"/>
        <v>9554.2144837920059</v>
      </c>
      <c r="Z2228" s="39">
        <f t="shared" si="624"/>
        <v>8708.2737035234968</v>
      </c>
      <c r="AA2228" s="45">
        <f t="shared" si="625"/>
        <v>6.9913237123505334E-2</v>
      </c>
      <c r="AB2228" s="45">
        <f t="shared" si="626"/>
        <v>0.43922365850498046</v>
      </c>
      <c r="AC2228" s="45">
        <f t="shared" si="627"/>
        <v>1.4023715663683867E-2</v>
      </c>
      <c r="AD2228" s="45">
        <f t="shared" si="628"/>
        <v>0.52316061129216962</v>
      </c>
      <c r="AE2228" s="45">
        <f t="shared" si="629"/>
        <v>0.47683938870783033</v>
      </c>
      <c r="AF2228" s="43">
        <f>('Estimates from MCMC'!$B$2-'MCMC runs'!W2228)/'Estimates from MCMC'!$B$2</f>
        <v>0.12609538963414224</v>
      </c>
    </row>
    <row r="2229" spans="1:32" x14ac:dyDescent="0.3">
      <c r="A2229" s="38">
        <v>3041</v>
      </c>
      <c r="B2229" s="38">
        <v>1992784.7945664274</v>
      </c>
      <c r="C2229" s="39">
        <v>52645.063854804597</v>
      </c>
      <c r="D2229" s="39">
        <v>51607.009694059598</v>
      </c>
      <c r="E2229" s="39">
        <f t="shared" si="612"/>
        <v>1038.0541607449995</v>
      </c>
      <c r="F2229" s="39">
        <v>52564.732402000998</v>
      </c>
      <c r="G2229" s="40">
        <f t="shared" si="613"/>
        <v>80.33145280359895</v>
      </c>
      <c r="H2229" s="39">
        <v>52555.971345668397</v>
      </c>
      <c r="I2229" s="39">
        <f t="shared" si="614"/>
        <v>89.092509136200533</v>
      </c>
      <c r="J2229" s="39">
        <v>51438.882125874399</v>
      </c>
      <c r="K2229" s="40">
        <f t="shared" si="615"/>
        <v>1206.181728930198</v>
      </c>
      <c r="L2229" s="39">
        <v>50856.712847530602</v>
      </c>
      <c r="M2229" s="39">
        <f t="shared" si="616"/>
        <v>1788.3510072739955</v>
      </c>
      <c r="N2229" s="39">
        <f t="shared" si="621"/>
        <v>582.16927834379749</v>
      </c>
      <c r="O2229" s="40">
        <f>'Estimates from MCMC'!$B$2-L2229</f>
        <v>18204.287152469398</v>
      </c>
      <c r="P2229" s="39">
        <v>52089.1494791722</v>
      </c>
      <c r="Q2229" s="40">
        <f t="shared" si="617"/>
        <v>1232.4366316415981</v>
      </c>
      <c r="R2229" s="39">
        <v>52119.783589204497</v>
      </c>
      <c r="S2229" s="39">
        <f t="shared" si="618"/>
        <v>30.634110032297031</v>
      </c>
      <c r="T2229" s="39">
        <f t="shared" si="622"/>
        <v>1263.0707416738951</v>
      </c>
      <c r="U2229" s="39">
        <v>58877.656799074597</v>
      </c>
      <c r="V2229" s="39">
        <f t="shared" si="619"/>
        <v>8020.9439515439954</v>
      </c>
      <c r="W2229" s="39">
        <v>60393.954993277301</v>
      </c>
      <c r="X2229" s="39">
        <f t="shared" si="620"/>
        <v>253.2274525288085</v>
      </c>
      <c r="Y2229" s="39">
        <f t="shared" si="623"/>
        <v>9537.242145746699</v>
      </c>
      <c r="Z2229" s="39">
        <f t="shared" si="624"/>
        <v>8667.0450067226993</v>
      </c>
      <c r="AA2229" s="45">
        <f t="shared" si="625"/>
        <v>6.9383147557225855E-2</v>
      </c>
      <c r="AB2229" s="45">
        <f t="shared" si="626"/>
        <v>0.44060741760250471</v>
      </c>
      <c r="AC2229" s="45">
        <f t="shared" si="627"/>
        <v>1.3910319608118156E-2</v>
      </c>
      <c r="AD2229" s="45">
        <f t="shared" si="628"/>
        <v>0.52390088476784868</v>
      </c>
      <c r="AE2229" s="45">
        <f t="shared" si="629"/>
        <v>0.47609911523215132</v>
      </c>
      <c r="AF2229" s="43">
        <f>('Estimates from MCMC'!$B$2-'MCMC runs'!W2229)/'Estimates from MCMC'!$B$2</f>
        <v>0.12549840006259247</v>
      </c>
    </row>
    <row r="2230" spans="1:32" x14ac:dyDescent="0.3">
      <c r="A2230" s="38">
        <v>4516</v>
      </c>
      <c r="B2230" s="38">
        <v>1996424.4071904668</v>
      </c>
      <c r="C2230" s="39">
        <v>53602.3019320405</v>
      </c>
      <c r="D2230" s="39">
        <v>52522.011167058998</v>
      </c>
      <c r="E2230" s="39">
        <f t="shared" si="612"/>
        <v>1080.2907649815024</v>
      </c>
      <c r="F2230" s="39">
        <v>53542.001944586998</v>
      </c>
      <c r="G2230" s="40">
        <f t="shared" si="613"/>
        <v>60.299987453501672</v>
      </c>
      <c r="H2230" s="39">
        <v>53510.843187404302</v>
      </c>
      <c r="I2230" s="39">
        <f t="shared" si="614"/>
        <v>91.458744636198389</v>
      </c>
      <c r="J2230" s="39">
        <v>52371.022183718502</v>
      </c>
      <c r="K2230" s="40">
        <f t="shared" si="615"/>
        <v>1231.2797483219983</v>
      </c>
      <c r="L2230" s="39">
        <v>51773.456717941102</v>
      </c>
      <c r="M2230" s="39">
        <f t="shared" si="616"/>
        <v>1828.8452140993977</v>
      </c>
      <c r="N2230" s="39">
        <f t="shared" si="621"/>
        <v>597.56546577739937</v>
      </c>
      <c r="O2230" s="40">
        <f>'Estimates from MCMC'!$B$2-L2230</f>
        <v>17287.543282058898</v>
      </c>
      <c r="P2230" s="39">
        <v>53039.750077220298</v>
      </c>
      <c r="Q2230" s="40">
        <f t="shared" si="617"/>
        <v>1266.293359279196</v>
      </c>
      <c r="R2230" s="39">
        <v>53071.126800887898</v>
      </c>
      <c r="S2230" s="39">
        <f t="shared" si="618"/>
        <v>31.376723667599435</v>
      </c>
      <c r="T2230" s="39">
        <f t="shared" si="622"/>
        <v>1297.6700829467954</v>
      </c>
      <c r="U2230" s="39">
        <v>59975.977465414799</v>
      </c>
      <c r="V2230" s="39">
        <f t="shared" si="619"/>
        <v>8202.5207474736962</v>
      </c>
      <c r="W2230" s="39">
        <v>61532.736957714304</v>
      </c>
      <c r="X2230" s="39">
        <f t="shared" si="620"/>
        <v>259.08940935270948</v>
      </c>
      <c r="Y2230" s="39">
        <f t="shared" si="623"/>
        <v>9759.2802397732012</v>
      </c>
      <c r="Z2230" s="39">
        <f t="shared" si="624"/>
        <v>7528.2630422856964</v>
      </c>
      <c r="AA2230" s="45">
        <f t="shared" si="625"/>
        <v>7.506388049327542E-2</v>
      </c>
      <c r="AB2230" s="45">
        <f t="shared" si="626"/>
        <v>0.4744757895117645</v>
      </c>
      <c r="AC2230" s="45">
        <f t="shared" si="627"/>
        <v>1.4987057740100862E-2</v>
      </c>
      <c r="AD2230" s="45">
        <f t="shared" si="628"/>
        <v>0.56452672774514079</v>
      </c>
      <c r="AE2230" s="45">
        <f t="shared" si="629"/>
        <v>0.43547327225485921</v>
      </c>
      <c r="AF2230" s="43">
        <f>('Estimates from MCMC'!$B$2-'MCMC runs'!W2230)/'Estimates from MCMC'!$B$2</f>
        <v>0.1090088913031334</v>
      </c>
    </row>
    <row r="2231" spans="1:32" x14ac:dyDescent="0.3">
      <c r="A2231" s="38">
        <v>434</v>
      </c>
      <c r="B2231" s="38">
        <v>2023012.9041335857</v>
      </c>
      <c r="C2231" s="39">
        <v>52714.339822841801</v>
      </c>
      <c r="D2231" s="39">
        <v>51636.383162357401</v>
      </c>
      <c r="E2231" s="39">
        <f t="shared" si="612"/>
        <v>1077.9566604844003</v>
      </c>
      <c r="F2231" s="39">
        <v>52644.583438124901</v>
      </c>
      <c r="G2231" s="40">
        <f t="shared" si="613"/>
        <v>69.756384716900357</v>
      </c>
      <c r="H2231" s="39">
        <v>52622.394066688401</v>
      </c>
      <c r="I2231" s="39">
        <f t="shared" si="614"/>
        <v>91.945756153399998</v>
      </c>
      <c r="J2231" s="39">
        <v>51475.735702931401</v>
      </c>
      <c r="K2231" s="40">
        <f t="shared" si="615"/>
        <v>1238.6041199104002</v>
      </c>
      <c r="L2231" s="39">
        <v>50875.105917419001</v>
      </c>
      <c r="M2231" s="39">
        <f t="shared" si="616"/>
        <v>1839.2339054227996</v>
      </c>
      <c r="N2231" s="39">
        <f t="shared" si="621"/>
        <v>600.62978551239939</v>
      </c>
      <c r="O2231" s="40">
        <f>'Estimates from MCMC'!$B$2-L2231</f>
        <v>18185.894082580999</v>
      </c>
      <c r="P2231" s="39">
        <v>52150.716254269202</v>
      </c>
      <c r="Q2231" s="40">
        <f t="shared" si="617"/>
        <v>1275.6103368502008</v>
      </c>
      <c r="R2231" s="39">
        <v>52182.155775133702</v>
      </c>
      <c r="S2231" s="39">
        <f t="shared" si="618"/>
        <v>31.439520864500082</v>
      </c>
      <c r="T2231" s="39">
        <f t="shared" si="622"/>
        <v>1307.0498577147009</v>
      </c>
      <c r="U2231" s="39">
        <v>58878.461088045398</v>
      </c>
      <c r="V2231" s="39">
        <f t="shared" si="619"/>
        <v>8003.355170626397</v>
      </c>
      <c r="W2231" s="39">
        <v>60445.572986451698</v>
      </c>
      <c r="X2231" s="39">
        <f t="shared" si="620"/>
        <v>260.06204069159867</v>
      </c>
      <c r="Y2231" s="39">
        <f t="shared" si="623"/>
        <v>9570.4670690326966</v>
      </c>
      <c r="Z2231" s="39">
        <f t="shared" si="624"/>
        <v>8615.4270135483021</v>
      </c>
      <c r="AA2231" s="45">
        <f t="shared" si="625"/>
        <v>7.1871630384487559E-2</v>
      </c>
      <c r="AB2231" s="45">
        <f t="shared" si="626"/>
        <v>0.44008587833425544</v>
      </c>
      <c r="AC2231" s="45">
        <f t="shared" si="627"/>
        <v>1.430020649579687E-2</v>
      </c>
      <c r="AD2231" s="45">
        <f t="shared" si="628"/>
        <v>0.5262577152145399</v>
      </c>
      <c r="AE2231" s="45">
        <f t="shared" si="629"/>
        <v>0.47374228478546015</v>
      </c>
      <c r="AF2231" s="43">
        <f>('Estimates from MCMC'!$B$2-'MCMC runs'!W2231)/'Estimates from MCMC'!$B$2</f>
        <v>0.12475097397298478</v>
      </c>
    </row>
    <row r="2232" spans="1:32" x14ac:dyDescent="0.3">
      <c r="A2232" s="38">
        <v>460</v>
      </c>
      <c r="B2232" s="38">
        <v>1948562.1299528314</v>
      </c>
      <c r="C2232" s="39">
        <v>52752.170098693598</v>
      </c>
      <c r="D2232" s="39">
        <v>51679.548642589398</v>
      </c>
      <c r="E2232" s="39">
        <f t="shared" si="612"/>
        <v>1072.6214561041998</v>
      </c>
      <c r="F2232" s="39">
        <v>52686.457756874697</v>
      </c>
      <c r="G2232" s="40">
        <f t="shared" si="613"/>
        <v>65.712341818900313</v>
      </c>
      <c r="H2232" s="39">
        <v>52660.389773661103</v>
      </c>
      <c r="I2232" s="39">
        <f t="shared" si="614"/>
        <v>91.780325032494147</v>
      </c>
      <c r="J2232" s="39">
        <v>51522.883194590198</v>
      </c>
      <c r="K2232" s="40">
        <f t="shared" si="615"/>
        <v>1229.2869041033991</v>
      </c>
      <c r="L2232" s="39">
        <v>50923.3392071993</v>
      </c>
      <c r="M2232" s="39">
        <f t="shared" si="616"/>
        <v>1828.8308914942972</v>
      </c>
      <c r="N2232" s="39">
        <f t="shared" si="621"/>
        <v>599.54398739089811</v>
      </c>
      <c r="O2232" s="40">
        <f>'Estimates from MCMC'!$B$2-L2232</f>
        <v>18137.6607928007</v>
      </c>
      <c r="P2232" s="39">
        <v>52187.241638364103</v>
      </c>
      <c r="Q2232" s="40">
        <f t="shared" si="617"/>
        <v>1263.9024311648027</v>
      </c>
      <c r="R2232" s="39">
        <v>52218.963935541702</v>
      </c>
      <c r="S2232" s="39">
        <f t="shared" si="618"/>
        <v>31.722297177599103</v>
      </c>
      <c r="T2232" s="39">
        <f t="shared" si="622"/>
        <v>1295.6247283424018</v>
      </c>
      <c r="U2232" s="39">
        <v>59042.476042564696</v>
      </c>
      <c r="V2232" s="39">
        <f t="shared" si="619"/>
        <v>8119.1368353653961</v>
      </c>
      <c r="W2232" s="39">
        <v>60599.159801074296</v>
      </c>
      <c r="X2232" s="39">
        <f t="shared" si="620"/>
        <v>261.05903016719822</v>
      </c>
      <c r="Y2232" s="39">
        <f t="shared" si="623"/>
        <v>9675.8205938749961</v>
      </c>
      <c r="Z2232" s="39">
        <f t="shared" si="624"/>
        <v>8461.8401989257036</v>
      </c>
      <c r="AA2232" s="45">
        <f t="shared" si="625"/>
        <v>7.143284589690134E-2</v>
      </c>
      <c r="AB2232" s="45">
        <f t="shared" si="626"/>
        <v>0.44763968893872402</v>
      </c>
      <c r="AC2232" s="45">
        <f t="shared" si="627"/>
        <v>1.4393202803242367E-2</v>
      </c>
      <c r="AD2232" s="45">
        <f t="shared" si="628"/>
        <v>0.53346573763886773</v>
      </c>
      <c r="AE2232" s="45">
        <f t="shared" si="629"/>
        <v>0.46653426236113227</v>
      </c>
      <c r="AF2232" s="43">
        <f>('Estimates from MCMC'!$B$2-'MCMC runs'!W2232)/'Estimates from MCMC'!$B$2</f>
        <v>0.12252704419173924</v>
      </c>
    </row>
    <row r="2233" spans="1:32" x14ac:dyDescent="0.3">
      <c r="A2233" s="38">
        <v>375</v>
      </c>
      <c r="B2233" s="38">
        <v>2144519.83545502</v>
      </c>
      <c r="C2233" s="39">
        <v>52366.231030744602</v>
      </c>
      <c r="D2233" s="39">
        <v>51318.598058252603</v>
      </c>
      <c r="E2233" s="39">
        <f t="shared" si="612"/>
        <v>1047.6329724919997</v>
      </c>
      <c r="F2233" s="39">
        <v>52285.684587490803</v>
      </c>
      <c r="G2233" s="40">
        <f t="shared" si="613"/>
        <v>80.546443253799225</v>
      </c>
      <c r="H2233" s="39">
        <v>52275.959287783902</v>
      </c>
      <c r="I2233" s="39">
        <f t="shared" si="614"/>
        <v>90.271742960700067</v>
      </c>
      <c r="J2233" s="39">
        <v>51148.982277168303</v>
      </c>
      <c r="K2233" s="40">
        <f t="shared" si="615"/>
        <v>1217.2487535762994</v>
      </c>
      <c r="L2233" s="39">
        <v>50559.133693406802</v>
      </c>
      <c r="M2233" s="39">
        <f t="shared" si="616"/>
        <v>1807.0973373378001</v>
      </c>
      <c r="N2233" s="39">
        <f t="shared" si="621"/>
        <v>589.84858376150078</v>
      </c>
      <c r="O2233" s="40">
        <f>'Estimates from MCMC'!$B$2-L2233</f>
        <v>18501.866306593198</v>
      </c>
      <c r="P2233" s="39">
        <v>51807.372864436198</v>
      </c>
      <c r="Q2233" s="40">
        <f t="shared" si="617"/>
        <v>1248.2391710293959</v>
      </c>
      <c r="R2233" s="39">
        <v>51838.369486286203</v>
      </c>
      <c r="S2233" s="39">
        <f t="shared" si="618"/>
        <v>30.996621850004885</v>
      </c>
      <c r="T2233" s="39">
        <f t="shared" si="622"/>
        <v>1279.2357928794008</v>
      </c>
      <c r="U2233" s="39">
        <v>58491.643420831999</v>
      </c>
      <c r="V2233" s="39">
        <f t="shared" si="619"/>
        <v>7932.5097274251966</v>
      </c>
      <c r="W2233" s="39">
        <v>60026.591243403403</v>
      </c>
      <c r="X2233" s="39">
        <f t="shared" si="620"/>
        <v>255.71202969200385</v>
      </c>
      <c r="Y2233" s="39">
        <f t="shared" si="623"/>
        <v>9467.4575499966013</v>
      </c>
      <c r="Z2233" s="39">
        <f t="shared" si="624"/>
        <v>9034.4087565965965</v>
      </c>
      <c r="AA2233" s="45">
        <f t="shared" si="625"/>
        <v>6.9140905662232632E-2</v>
      </c>
      <c r="AB2233" s="45">
        <f t="shared" si="626"/>
        <v>0.42874105757636038</v>
      </c>
      <c r="AC2233" s="45">
        <f t="shared" si="627"/>
        <v>1.3820877605243536E-2</v>
      </c>
      <c r="AD2233" s="45">
        <f t="shared" si="628"/>
        <v>0.51170284084383655</v>
      </c>
      <c r="AE2233" s="45">
        <f t="shared" si="629"/>
        <v>0.48829715915616345</v>
      </c>
      <c r="AF2233" s="43">
        <f>('Estimates from MCMC'!$B$2-'MCMC runs'!W2233)/'Estimates from MCMC'!$B$2</f>
        <v>0.13081780971310286</v>
      </c>
    </row>
    <row r="2234" spans="1:32" x14ac:dyDescent="0.3">
      <c r="A2234" s="38">
        <v>4193</v>
      </c>
      <c r="B2234" s="38">
        <v>2144519.83545502</v>
      </c>
      <c r="C2234" s="39">
        <v>52366.231030744602</v>
      </c>
      <c r="D2234" s="39">
        <v>51318.598058252603</v>
      </c>
      <c r="E2234" s="39">
        <f t="shared" si="612"/>
        <v>1047.6329724919997</v>
      </c>
      <c r="F2234" s="39">
        <v>52285.684587490803</v>
      </c>
      <c r="G2234" s="40">
        <f t="shared" si="613"/>
        <v>80.546443253799225</v>
      </c>
      <c r="H2234" s="39">
        <v>52275.959287783902</v>
      </c>
      <c r="I2234" s="39">
        <f t="shared" si="614"/>
        <v>90.271742960700067</v>
      </c>
      <c r="J2234" s="39">
        <v>51148.982277168303</v>
      </c>
      <c r="K2234" s="40">
        <f t="shared" si="615"/>
        <v>1217.2487535762994</v>
      </c>
      <c r="L2234" s="39">
        <v>50559.133693406802</v>
      </c>
      <c r="M2234" s="39">
        <f t="shared" si="616"/>
        <v>1807.0973373378001</v>
      </c>
      <c r="N2234" s="39">
        <f t="shared" si="621"/>
        <v>589.84858376150078</v>
      </c>
      <c r="O2234" s="40">
        <f>'Estimates from MCMC'!$B$2-L2234</f>
        <v>18501.866306593198</v>
      </c>
      <c r="P2234" s="39">
        <v>51807.372864436198</v>
      </c>
      <c r="Q2234" s="40">
        <f t="shared" si="617"/>
        <v>1248.2391710293959</v>
      </c>
      <c r="R2234" s="39">
        <v>51838.369486286203</v>
      </c>
      <c r="S2234" s="39">
        <f t="shared" si="618"/>
        <v>30.996621850004885</v>
      </c>
      <c r="T2234" s="39">
        <f t="shared" si="622"/>
        <v>1279.2357928794008</v>
      </c>
      <c r="U2234" s="39">
        <v>58491.643420831999</v>
      </c>
      <c r="V2234" s="39">
        <f t="shared" si="619"/>
        <v>7932.5097274251966</v>
      </c>
      <c r="W2234" s="39">
        <v>60026.591243403403</v>
      </c>
      <c r="X2234" s="39">
        <f t="shared" si="620"/>
        <v>255.71202969200385</v>
      </c>
      <c r="Y2234" s="39">
        <f t="shared" si="623"/>
        <v>9467.4575499966013</v>
      </c>
      <c r="Z2234" s="39">
        <f t="shared" si="624"/>
        <v>9034.4087565965965</v>
      </c>
      <c r="AA2234" s="45">
        <f t="shared" si="625"/>
        <v>6.9140905662232632E-2</v>
      </c>
      <c r="AB2234" s="45">
        <f t="shared" si="626"/>
        <v>0.42874105757636038</v>
      </c>
      <c r="AC2234" s="45">
        <f t="shared" si="627"/>
        <v>1.3820877605243536E-2</v>
      </c>
      <c r="AD2234" s="45">
        <f t="shared" si="628"/>
        <v>0.51170284084383655</v>
      </c>
      <c r="AE2234" s="45">
        <f t="shared" si="629"/>
        <v>0.48829715915616345</v>
      </c>
      <c r="AF2234" s="43">
        <f>('Estimates from MCMC'!$B$2-'MCMC runs'!W2234)/'Estimates from MCMC'!$B$2</f>
        <v>0.13081780971310286</v>
      </c>
    </row>
    <row r="2235" spans="1:32" x14ac:dyDescent="0.3">
      <c r="A2235" s="38">
        <v>3933</v>
      </c>
      <c r="B2235" s="38">
        <v>2127561.1104254723</v>
      </c>
      <c r="C2235" s="39">
        <v>51701.553897969097</v>
      </c>
      <c r="D2235" s="39">
        <v>50658.013794387902</v>
      </c>
      <c r="E2235" s="39">
        <f t="shared" si="612"/>
        <v>1043.5401035811956</v>
      </c>
      <c r="F2235" s="39">
        <v>51637.560700135298</v>
      </c>
      <c r="G2235" s="40">
        <f t="shared" si="613"/>
        <v>63.993197833799059</v>
      </c>
      <c r="H2235" s="39">
        <v>51613.257540568302</v>
      </c>
      <c r="I2235" s="39">
        <f t="shared" si="614"/>
        <v>88.296357400795387</v>
      </c>
      <c r="J2235" s="39">
        <v>50506.695623666099</v>
      </c>
      <c r="K2235" s="40">
        <f t="shared" si="615"/>
        <v>1194.8582743029983</v>
      </c>
      <c r="L2235" s="39">
        <v>49930.026292824201</v>
      </c>
      <c r="M2235" s="39">
        <f t="shared" si="616"/>
        <v>1771.5276051448964</v>
      </c>
      <c r="N2235" s="39">
        <f t="shared" si="621"/>
        <v>576.66933084189805</v>
      </c>
      <c r="O2235" s="40">
        <f>'Estimates from MCMC'!$B$2-L2235</f>
        <v>19130.973707175799</v>
      </c>
      <c r="P2235" s="39">
        <v>51154.598382485397</v>
      </c>
      <c r="Q2235" s="40">
        <f t="shared" si="617"/>
        <v>1224.5720896611965</v>
      </c>
      <c r="R2235" s="39">
        <v>51184.860324785099</v>
      </c>
      <c r="S2235" s="39">
        <f t="shared" si="618"/>
        <v>30.261942299701332</v>
      </c>
      <c r="T2235" s="39">
        <f t="shared" si="622"/>
        <v>1254.8340319608978</v>
      </c>
      <c r="U2235" s="39">
        <v>57595.648380173501</v>
      </c>
      <c r="V2235" s="39">
        <f t="shared" si="619"/>
        <v>7665.6220873493003</v>
      </c>
      <c r="W2235" s="39">
        <v>59095.020800139297</v>
      </c>
      <c r="X2235" s="39">
        <f t="shared" si="620"/>
        <v>244.53838800489757</v>
      </c>
      <c r="Y2235" s="39">
        <f t="shared" si="623"/>
        <v>9164.9945073150957</v>
      </c>
      <c r="Z2235" s="39">
        <f t="shared" si="624"/>
        <v>9965.9791998607034</v>
      </c>
      <c r="AA2235" s="45">
        <f t="shared" si="625"/>
        <v>6.5591749336324931E-2</v>
      </c>
      <c r="AB2235" s="45">
        <f t="shared" si="626"/>
        <v>0.40069168483954465</v>
      </c>
      <c r="AC2235" s="45">
        <f t="shared" si="627"/>
        <v>1.2782328372192271E-2</v>
      </c>
      <c r="AD2235" s="45">
        <f t="shared" si="628"/>
        <v>0.47906576254806182</v>
      </c>
      <c r="AE2235" s="45">
        <f t="shared" si="629"/>
        <v>0.52093423745193812</v>
      </c>
      <c r="AF2235" s="43">
        <f>('Estimates from MCMC'!$B$2-'MCMC runs'!W2235)/'Estimates from MCMC'!$B$2</f>
        <v>0.14430690548733299</v>
      </c>
    </row>
    <row r="2236" spans="1:32" x14ac:dyDescent="0.3">
      <c r="A2236" s="38">
        <v>3442</v>
      </c>
      <c r="B2236" s="38">
        <v>2056549.5614513266</v>
      </c>
      <c r="C2236" s="39">
        <v>52476.306025015503</v>
      </c>
      <c r="D2236" s="39">
        <v>51442.4028238643</v>
      </c>
      <c r="E2236" s="39">
        <f t="shared" si="612"/>
        <v>1033.9032011512027</v>
      </c>
      <c r="F2236" s="39">
        <v>52409.787403015303</v>
      </c>
      <c r="G2236" s="40">
        <f t="shared" si="613"/>
        <v>66.518622000199684</v>
      </c>
      <c r="H2236" s="39">
        <v>52387.955710269998</v>
      </c>
      <c r="I2236" s="39">
        <f t="shared" si="614"/>
        <v>88.350314745504875</v>
      </c>
      <c r="J2236" s="39">
        <v>51288.330247604899</v>
      </c>
      <c r="K2236" s="40">
        <f t="shared" si="615"/>
        <v>1187.9757774106038</v>
      </c>
      <c r="L2236" s="39">
        <v>50710.901287268498</v>
      </c>
      <c r="M2236" s="39">
        <f t="shared" si="616"/>
        <v>1765.4047377470051</v>
      </c>
      <c r="N2236" s="39">
        <f t="shared" si="621"/>
        <v>577.42896033640136</v>
      </c>
      <c r="O2236" s="40">
        <f>'Estimates from MCMC'!$B$2-L2236</f>
        <v>18350.098712731502</v>
      </c>
      <c r="P2236" s="39">
        <v>51926.696698217303</v>
      </c>
      <c r="Q2236" s="40">
        <f t="shared" si="617"/>
        <v>1215.7954109488055</v>
      </c>
      <c r="R2236" s="39">
        <v>51957.344483465298</v>
      </c>
      <c r="S2236" s="39">
        <f t="shared" si="618"/>
        <v>30.647785247994761</v>
      </c>
      <c r="T2236" s="39">
        <f t="shared" si="622"/>
        <v>1246.4431961968003</v>
      </c>
      <c r="U2236" s="39">
        <v>58638.482972190497</v>
      </c>
      <c r="V2236" s="39">
        <f t="shared" si="619"/>
        <v>7927.5816849219991</v>
      </c>
      <c r="W2236" s="39">
        <v>60131.697934794698</v>
      </c>
      <c r="X2236" s="39">
        <f t="shared" si="620"/>
        <v>246.77176640740072</v>
      </c>
      <c r="Y2236" s="39">
        <f t="shared" si="623"/>
        <v>9420.7966475262001</v>
      </c>
      <c r="Z2236" s="39">
        <f t="shared" si="624"/>
        <v>8929.3020652053019</v>
      </c>
      <c r="AA2236" s="45">
        <f t="shared" si="625"/>
        <v>6.7925694336020331E-2</v>
      </c>
      <c r="AB2236" s="45">
        <f t="shared" si="626"/>
        <v>0.43201847625058032</v>
      </c>
      <c r="AC2236" s="45">
        <f t="shared" si="627"/>
        <v>1.344798032264468E-2</v>
      </c>
      <c r="AD2236" s="45">
        <f t="shared" si="628"/>
        <v>0.51339215090924539</v>
      </c>
      <c r="AE2236" s="45">
        <f t="shared" si="629"/>
        <v>0.48660784909075466</v>
      </c>
      <c r="AF2236" s="43">
        <f>('Estimates from MCMC'!$B$2-'MCMC runs'!W2236)/'Estimates from MCMC'!$B$2</f>
        <v>0.12929586981371979</v>
      </c>
    </row>
    <row r="2237" spans="1:32" x14ac:dyDescent="0.3">
      <c r="A2237" s="38">
        <v>899</v>
      </c>
      <c r="B2237" s="38">
        <v>2095864.9246109843</v>
      </c>
      <c r="C2237" s="39">
        <v>52473.4052820258</v>
      </c>
      <c r="D2237" s="39">
        <v>51401.267971021603</v>
      </c>
      <c r="E2237" s="39">
        <f t="shared" si="612"/>
        <v>1072.1373110041968</v>
      </c>
      <c r="F2237" s="39">
        <v>52408.905409796702</v>
      </c>
      <c r="G2237" s="40">
        <f t="shared" si="613"/>
        <v>64.499872229098401</v>
      </c>
      <c r="H2237" s="39">
        <v>52382.289383463401</v>
      </c>
      <c r="I2237" s="39">
        <f t="shared" si="614"/>
        <v>91.115898562398797</v>
      </c>
      <c r="J2237" s="39">
        <v>51246.5077998165</v>
      </c>
      <c r="K2237" s="40">
        <f t="shared" si="615"/>
        <v>1226.8974822093005</v>
      </c>
      <c r="L2237" s="39">
        <v>50651.3879099154</v>
      </c>
      <c r="M2237" s="39">
        <f t="shared" si="616"/>
        <v>1822.0173721104002</v>
      </c>
      <c r="N2237" s="39">
        <f t="shared" si="621"/>
        <v>595.11988990109967</v>
      </c>
      <c r="O2237" s="40">
        <f>'Estimates from MCMC'!$B$2-L2237</f>
        <v>18409.6120900846</v>
      </c>
      <c r="P2237" s="39">
        <v>51915.942620304202</v>
      </c>
      <c r="Q2237" s="40">
        <f t="shared" si="617"/>
        <v>1264.5547103888021</v>
      </c>
      <c r="R2237" s="39">
        <v>51947.088695082901</v>
      </c>
      <c r="S2237" s="39">
        <f t="shared" si="618"/>
        <v>31.146074778698676</v>
      </c>
      <c r="T2237" s="39">
        <f t="shared" si="622"/>
        <v>1295.7007851675007</v>
      </c>
      <c r="U2237" s="39">
        <v>58447.572911378702</v>
      </c>
      <c r="V2237" s="39">
        <f t="shared" si="619"/>
        <v>7796.1850014633019</v>
      </c>
      <c r="W2237" s="39">
        <v>59997.394142810503</v>
      </c>
      <c r="X2237" s="39">
        <f t="shared" si="620"/>
        <v>254.12044626429997</v>
      </c>
      <c r="Y2237" s="39">
        <f t="shared" si="623"/>
        <v>9346.0062328951026</v>
      </c>
      <c r="Z2237" s="39">
        <f t="shared" si="624"/>
        <v>9063.6058571894973</v>
      </c>
      <c r="AA2237" s="45">
        <f t="shared" si="625"/>
        <v>7.0381753772278774E-2</v>
      </c>
      <c r="AB2237" s="45">
        <f t="shared" si="626"/>
        <v>0.42348447991809235</v>
      </c>
      <c r="AC2237" s="45">
        <f t="shared" si="627"/>
        <v>1.3803682827253541E-2</v>
      </c>
      <c r="AD2237" s="45">
        <f t="shared" si="628"/>
        <v>0.50766991651762472</v>
      </c>
      <c r="AE2237" s="45">
        <f t="shared" si="629"/>
        <v>0.49233008348237534</v>
      </c>
      <c r="AF2237" s="43">
        <f>('Estimates from MCMC'!$B$2-'MCMC runs'!W2237)/'Estimates from MCMC'!$B$2</f>
        <v>0.13124058234299385</v>
      </c>
    </row>
    <row r="2238" spans="1:32" x14ac:dyDescent="0.3">
      <c r="A2238" s="38">
        <v>3270</v>
      </c>
      <c r="B2238" s="38">
        <v>1920594.292985935</v>
      </c>
      <c r="C2238" s="39">
        <v>52485.571110210301</v>
      </c>
      <c r="D2238" s="39">
        <v>51452.622820244404</v>
      </c>
      <c r="E2238" s="39">
        <f t="shared" si="612"/>
        <v>1032.9482899658979</v>
      </c>
      <c r="F2238" s="39">
        <v>52426.2824269185</v>
      </c>
      <c r="G2238" s="40">
        <f t="shared" si="613"/>
        <v>59.288683291801135</v>
      </c>
      <c r="H2238" s="39">
        <v>52397.501676097498</v>
      </c>
      <c r="I2238" s="39">
        <f t="shared" si="614"/>
        <v>88.069434112803719</v>
      </c>
      <c r="J2238" s="39">
        <v>51305.845444786399</v>
      </c>
      <c r="K2238" s="40">
        <f t="shared" si="615"/>
        <v>1179.7256654239027</v>
      </c>
      <c r="L2238" s="39">
        <v>50730.133453299801</v>
      </c>
      <c r="M2238" s="39">
        <f t="shared" si="616"/>
        <v>1755.4376569105007</v>
      </c>
      <c r="N2238" s="39">
        <f t="shared" si="621"/>
        <v>575.71199148659798</v>
      </c>
      <c r="O2238" s="40">
        <f>'Estimates from MCMC'!$B$2-L2238</f>
        <v>18330.866546700199</v>
      </c>
      <c r="P2238" s="39">
        <v>51940.926994758302</v>
      </c>
      <c r="Q2238" s="40">
        <f t="shared" si="617"/>
        <v>1210.7935414585008</v>
      </c>
      <c r="R2238" s="39">
        <v>51971.490880421297</v>
      </c>
      <c r="S2238" s="39">
        <f t="shared" si="618"/>
        <v>30.563885662995744</v>
      </c>
      <c r="T2238" s="39">
        <f t="shared" si="622"/>
        <v>1241.3574271214966</v>
      </c>
      <c r="U2238" s="39">
        <v>58505.838705427399</v>
      </c>
      <c r="V2238" s="39">
        <f t="shared" si="619"/>
        <v>7775.7052521275982</v>
      </c>
      <c r="W2238" s="39">
        <v>59989.056677107503</v>
      </c>
      <c r="X2238" s="39">
        <f t="shared" si="620"/>
        <v>241.86054455860722</v>
      </c>
      <c r="Y2238" s="39">
        <f t="shared" si="623"/>
        <v>9258.923223807702</v>
      </c>
      <c r="Z2238" s="39">
        <f t="shared" si="624"/>
        <v>9071.9433228924972</v>
      </c>
      <c r="AA2238" s="45">
        <f t="shared" si="625"/>
        <v>6.7719516912033678E-2</v>
      </c>
      <c r="AB2238" s="45">
        <f t="shared" si="626"/>
        <v>0.42418645252356219</v>
      </c>
      <c r="AC2238" s="45">
        <f t="shared" si="627"/>
        <v>1.3194168641315287E-2</v>
      </c>
      <c r="AD2238" s="45">
        <f t="shared" si="628"/>
        <v>0.50510013807691112</v>
      </c>
      <c r="AE2238" s="45">
        <f t="shared" si="629"/>
        <v>0.49489986192308888</v>
      </c>
      <c r="AF2238" s="43">
        <f>('Estimates from MCMC'!$B$2-'MCMC runs'!W2238)/'Estimates from MCMC'!$B$2</f>
        <v>0.13136130845039165</v>
      </c>
    </row>
    <row r="2239" spans="1:32" x14ac:dyDescent="0.3">
      <c r="A2239" s="38">
        <v>3304</v>
      </c>
      <c r="B2239" s="38">
        <v>1965572.591966063</v>
      </c>
      <c r="C2239" s="39">
        <v>53010.003983515897</v>
      </c>
      <c r="D2239" s="39">
        <v>51977.258413190299</v>
      </c>
      <c r="E2239" s="39">
        <f t="shared" si="612"/>
        <v>1032.7455703255982</v>
      </c>
      <c r="F2239" s="39">
        <v>52943.1400731139</v>
      </c>
      <c r="G2239" s="40">
        <f t="shared" si="613"/>
        <v>66.863910401996691</v>
      </c>
      <c r="H2239" s="39">
        <v>52922.451453831301</v>
      </c>
      <c r="I2239" s="39">
        <f t="shared" si="614"/>
        <v>87.552529684595356</v>
      </c>
      <c r="J2239" s="39">
        <v>51823.731019690596</v>
      </c>
      <c r="K2239" s="40">
        <f t="shared" si="615"/>
        <v>1186.2729638253004</v>
      </c>
      <c r="L2239" s="39">
        <v>51251.2049334154</v>
      </c>
      <c r="M2239" s="39">
        <f t="shared" si="616"/>
        <v>1758.799050100497</v>
      </c>
      <c r="N2239" s="39">
        <f t="shared" si="621"/>
        <v>572.52608627519658</v>
      </c>
      <c r="O2239" s="40">
        <f>'Estimates from MCMC'!$B$2-L2239</f>
        <v>17809.7950665846</v>
      </c>
      <c r="P2239" s="39">
        <v>52461.0245919261</v>
      </c>
      <c r="Q2239" s="40">
        <f t="shared" si="617"/>
        <v>1209.8196585106998</v>
      </c>
      <c r="R2239" s="39">
        <v>52491.170065628998</v>
      </c>
      <c r="S2239" s="39">
        <f t="shared" si="618"/>
        <v>30.145473702898016</v>
      </c>
      <c r="T2239" s="39">
        <f t="shared" si="622"/>
        <v>1239.9651322135978</v>
      </c>
      <c r="U2239" s="39">
        <v>59284.180583072201</v>
      </c>
      <c r="V2239" s="39">
        <f t="shared" si="619"/>
        <v>8032.9756496568007</v>
      </c>
      <c r="W2239" s="39">
        <v>60770.732867633698</v>
      </c>
      <c r="X2239" s="39">
        <f t="shared" si="620"/>
        <v>246.58715234789997</v>
      </c>
      <c r="Y2239" s="39">
        <f t="shared" si="623"/>
        <v>9519.5279342182985</v>
      </c>
      <c r="Z2239" s="39">
        <f t="shared" si="624"/>
        <v>8290.2671323663017</v>
      </c>
      <c r="AA2239" s="45">
        <f t="shared" si="625"/>
        <v>6.9622650208932865E-2</v>
      </c>
      <c r="AB2239" s="45">
        <f t="shared" si="626"/>
        <v>0.45104256503931189</v>
      </c>
      <c r="AC2239" s="45">
        <f t="shared" si="627"/>
        <v>1.3845591789574039E-2</v>
      </c>
      <c r="AD2239" s="45">
        <f t="shared" si="628"/>
        <v>0.53451080703781884</v>
      </c>
      <c r="AE2239" s="45">
        <f t="shared" si="629"/>
        <v>0.46548919296218122</v>
      </c>
      <c r="AF2239" s="43">
        <f>('Estimates from MCMC'!$B$2-'MCMC runs'!W2239)/'Estimates from MCMC'!$B$2</f>
        <v>0.12004267433669222</v>
      </c>
    </row>
    <row r="2240" spans="1:32" x14ac:dyDescent="0.3">
      <c r="A2240" s="38">
        <v>2063</v>
      </c>
      <c r="B2240" s="38">
        <v>1998848.8943994218</v>
      </c>
      <c r="C2240" s="39">
        <v>52983.690579824099</v>
      </c>
      <c r="D2240" s="39">
        <v>51929.957364915201</v>
      </c>
      <c r="E2240" s="39">
        <f t="shared" si="612"/>
        <v>1053.7332149088979</v>
      </c>
      <c r="F2240" s="39">
        <v>52938.996791940401</v>
      </c>
      <c r="G2240" s="40">
        <f t="shared" si="613"/>
        <v>44.693787883697951</v>
      </c>
      <c r="H2240" s="39">
        <v>52896.189684897698</v>
      </c>
      <c r="I2240" s="39">
        <f t="shared" si="614"/>
        <v>87.500894926401088</v>
      </c>
      <c r="J2240" s="39">
        <v>51798.126703724804</v>
      </c>
      <c r="K2240" s="40">
        <f t="shared" si="615"/>
        <v>1185.5638760992952</v>
      </c>
      <c r="L2240" s="39">
        <v>51226.214457955102</v>
      </c>
      <c r="M2240" s="39">
        <f t="shared" si="616"/>
        <v>1757.4761218689964</v>
      </c>
      <c r="N2240" s="39">
        <f t="shared" si="621"/>
        <v>571.91224576970126</v>
      </c>
      <c r="O2240" s="40">
        <f>'Estimates from MCMC'!$B$2-L2240</f>
        <v>17834.785542044898</v>
      </c>
      <c r="P2240" s="39">
        <v>52436.137260584503</v>
      </c>
      <c r="Q2240" s="40">
        <f t="shared" si="617"/>
        <v>1209.9228026294004</v>
      </c>
      <c r="R2240" s="39">
        <v>52466.325525019703</v>
      </c>
      <c r="S2240" s="39">
        <f t="shared" si="618"/>
        <v>30.188264435200836</v>
      </c>
      <c r="T2240" s="39">
        <f t="shared" si="622"/>
        <v>1240.1110670646012</v>
      </c>
      <c r="U2240" s="39">
        <v>59189.598766799703</v>
      </c>
      <c r="V2240" s="39">
        <f t="shared" si="619"/>
        <v>7963.384308844601</v>
      </c>
      <c r="W2240" s="39">
        <v>60674.803282204201</v>
      </c>
      <c r="X2240" s="39">
        <f t="shared" si="620"/>
        <v>245.09344833989599</v>
      </c>
      <c r="Y2240" s="39">
        <f t="shared" si="623"/>
        <v>9448.5888242490983</v>
      </c>
      <c r="Z2240" s="39">
        <f t="shared" si="624"/>
        <v>8386.1967177957995</v>
      </c>
      <c r="AA2240" s="45">
        <f t="shared" si="625"/>
        <v>6.9533276087962018E-2</v>
      </c>
      <c r="AB2240" s="45">
        <f t="shared" si="626"/>
        <v>0.4465085543120883</v>
      </c>
      <c r="AC2240" s="45">
        <f t="shared" si="627"/>
        <v>1.374243877293038E-2</v>
      </c>
      <c r="AD2240" s="45">
        <f t="shared" si="628"/>
        <v>0.52978426917298072</v>
      </c>
      <c r="AE2240" s="45">
        <f t="shared" si="629"/>
        <v>0.47021573082701934</v>
      </c>
      <c r="AF2240" s="43">
        <f>('Estimates from MCMC'!$B$2-'MCMC runs'!W2240)/'Estimates from MCMC'!$B$2</f>
        <v>0.12143173017760819</v>
      </c>
    </row>
    <row r="2241" spans="1:32" x14ac:dyDescent="0.3">
      <c r="A2241" s="38">
        <v>2112</v>
      </c>
      <c r="B2241" s="38">
        <v>1998848.8943994218</v>
      </c>
      <c r="C2241" s="39">
        <v>52983.690579824099</v>
      </c>
      <c r="D2241" s="39">
        <v>51929.957364915201</v>
      </c>
      <c r="E2241" s="39">
        <f t="shared" si="612"/>
        <v>1053.7332149088979</v>
      </c>
      <c r="F2241" s="39">
        <v>52938.996791940401</v>
      </c>
      <c r="G2241" s="40">
        <f t="shared" si="613"/>
        <v>44.693787883697951</v>
      </c>
      <c r="H2241" s="39">
        <v>52896.189684897698</v>
      </c>
      <c r="I2241" s="39">
        <f t="shared" si="614"/>
        <v>87.500894926401088</v>
      </c>
      <c r="J2241" s="39">
        <v>51798.126703724804</v>
      </c>
      <c r="K2241" s="40">
        <f t="shared" si="615"/>
        <v>1185.5638760992952</v>
      </c>
      <c r="L2241" s="39">
        <v>51226.214457955102</v>
      </c>
      <c r="M2241" s="39">
        <f t="shared" si="616"/>
        <v>1757.4761218689964</v>
      </c>
      <c r="N2241" s="39">
        <f t="shared" si="621"/>
        <v>571.91224576970126</v>
      </c>
      <c r="O2241" s="40">
        <f>'Estimates from MCMC'!$B$2-L2241</f>
        <v>17834.785542044898</v>
      </c>
      <c r="P2241" s="39">
        <v>52436.137260584503</v>
      </c>
      <c r="Q2241" s="40">
        <f t="shared" si="617"/>
        <v>1209.9228026294004</v>
      </c>
      <c r="R2241" s="39">
        <v>52466.325525019703</v>
      </c>
      <c r="S2241" s="39">
        <f t="shared" si="618"/>
        <v>30.188264435200836</v>
      </c>
      <c r="T2241" s="39">
        <f t="shared" si="622"/>
        <v>1240.1110670646012</v>
      </c>
      <c r="U2241" s="39">
        <v>59189.598766799703</v>
      </c>
      <c r="V2241" s="39">
        <f t="shared" si="619"/>
        <v>7963.384308844601</v>
      </c>
      <c r="W2241" s="39">
        <v>60674.803282204201</v>
      </c>
      <c r="X2241" s="39">
        <f t="shared" si="620"/>
        <v>245.09344833989599</v>
      </c>
      <c r="Y2241" s="39">
        <f t="shared" si="623"/>
        <v>9448.5888242490983</v>
      </c>
      <c r="Z2241" s="39">
        <f t="shared" si="624"/>
        <v>8386.1967177957995</v>
      </c>
      <c r="AA2241" s="45">
        <f t="shared" si="625"/>
        <v>6.9533276087962018E-2</v>
      </c>
      <c r="AB2241" s="45">
        <f t="shared" si="626"/>
        <v>0.4465085543120883</v>
      </c>
      <c r="AC2241" s="45">
        <f t="shared" si="627"/>
        <v>1.374243877293038E-2</v>
      </c>
      <c r="AD2241" s="45">
        <f t="shared" si="628"/>
        <v>0.52978426917298072</v>
      </c>
      <c r="AE2241" s="45">
        <f t="shared" si="629"/>
        <v>0.47021573082701934</v>
      </c>
      <c r="AF2241" s="43">
        <f>('Estimates from MCMC'!$B$2-'MCMC runs'!W2241)/'Estimates from MCMC'!$B$2</f>
        <v>0.12143173017760819</v>
      </c>
    </row>
    <row r="2242" spans="1:32" x14ac:dyDescent="0.3">
      <c r="A2242" s="38">
        <v>4188</v>
      </c>
      <c r="B2242" s="38">
        <v>2080929.6209458178</v>
      </c>
      <c r="C2242" s="39">
        <v>52341.573637390902</v>
      </c>
      <c r="D2242" s="39">
        <v>51289.038794259897</v>
      </c>
      <c r="E2242" s="39">
        <f t="shared" ref="E2242:E2305" si="630">$C2242-D2242</f>
        <v>1052.5348431310049</v>
      </c>
      <c r="F2242" s="39">
        <v>52285.594307358697</v>
      </c>
      <c r="G2242" s="40">
        <f t="shared" ref="G2242:G2305" si="631">$C2242-F2242</f>
        <v>55.979330032205326</v>
      </c>
      <c r="H2242" s="39">
        <v>52252.105873626497</v>
      </c>
      <c r="I2242" s="39">
        <f t="shared" ref="I2242:I2305" si="632">$C2242-H2242</f>
        <v>89.46776376440539</v>
      </c>
      <c r="J2242" s="39">
        <v>51144.1726254569</v>
      </c>
      <c r="K2242" s="40">
        <f t="shared" ref="K2242:K2305" si="633">$C2242-J2242</f>
        <v>1197.4010119340019</v>
      </c>
      <c r="L2242" s="39">
        <v>50559.763435810601</v>
      </c>
      <c r="M2242" s="39">
        <f t="shared" ref="M2242:M2305" si="634">$C2242-L2242</f>
        <v>1781.8102015803015</v>
      </c>
      <c r="N2242" s="39">
        <f t="shared" si="621"/>
        <v>584.40918964629964</v>
      </c>
      <c r="O2242" s="40">
        <f>'Estimates from MCMC'!$B$2-L2242</f>
        <v>18501.236564189399</v>
      </c>
      <c r="P2242" s="39">
        <v>51792.7911577673</v>
      </c>
      <c r="Q2242" s="40">
        <f t="shared" ref="Q2242:Q2305" si="635">P2242-L2242</f>
        <v>1233.0277219566997</v>
      </c>
      <c r="R2242" s="39">
        <v>51823.7698838223</v>
      </c>
      <c r="S2242" s="39">
        <f t="shared" ref="S2242:S2305" si="636">R2242-L2242-Q2242</f>
        <v>30.978726055000152</v>
      </c>
      <c r="T2242" s="39">
        <f t="shared" si="622"/>
        <v>1264.0064480116998</v>
      </c>
      <c r="U2242" s="39">
        <v>58324.9499315785</v>
      </c>
      <c r="V2242" s="39">
        <f t="shared" ref="V2242:V2305" si="637">U2242-L2242</f>
        <v>7765.186495767899</v>
      </c>
      <c r="W2242" s="39">
        <v>59834.479006731701</v>
      </c>
      <c r="X2242" s="39">
        <f t="shared" ref="X2242:X2305" si="638">W2242-V2242-S2242-Q2242-L2242</f>
        <v>245.52262714150129</v>
      </c>
      <c r="Y2242" s="39">
        <f t="shared" si="623"/>
        <v>9274.7155709211002</v>
      </c>
      <c r="Z2242" s="39">
        <f t="shared" si="624"/>
        <v>9226.5209932682992</v>
      </c>
      <c r="AA2242" s="45">
        <f t="shared" si="625"/>
        <v>6.8320106260263913E-2</v>
      </c>
      <c r="AB2242" s="45">
        <f t="shared" si="626"/>
        <v>0.4197117564994563</v>
      </c>
      <c r="AC2242" s="45">
        <f t="shared" si="627"/>
        <v>1.32706063343209E-2</v>
      </c>
      <c r="AD2242" s="45">
        <f t="shared" si="628"/>
        <v>0.50130246909404108</v>
      </c>
      <c r="AE2242" s="45">
        <f t="shared" si="629"/>
        <v>0.49869753090595886</v>
      </c>
      <c r="AF2242" s="43">
        <f>('Estimates from MCMC'!$B$2-'MCMC runs'!W2242)/'Estimates from MCMC'!$B$2</f>
        <v>0.13359958577588363</v>
      </c>
    </row>
    <row r="2243" spans="1:32" x14ac:dyDescent="0.3">
      <c r="A2243" s="38">
        <v>4374</v>
      </c>
      <c r="B2243" s="38">
        <v>2186736.0833420395</v>
      </c>
      <c r="C2243" s="39">
        <v>53167.245009257502</v>
      </c>
      <c r="D2243" s="39">
        <v>52131.452927310798</v>
      </c>
      <c r="E2243" s="39">
        <f t="shared" si="630"/>
        <v>1035.7920819467035</v>
      </c>
      <c r="F2243" s="39">
        <v>53098.652098530103</v>
      </c>
      <c r="G2243" s="40">
        <f t="shared" si="631"/>
        <v>68.592910727398703</v>
      </c>
      <c r="H2243" s="39">
        <v>53079.2643299786</v>
      </c>
      <c r="I2243" s="39">
        <f t="shared" si="632"/>
        <v>87.980679278902244</v>
      </c>
      <c r="J2243" s="39">
        <v>51975.804943513103</v>
      </c>
      <c r="K2243" s="40">
        <f t="shared" si="633"/>
        <v>1191.4400657443985</v>
      </c>
      <c r="L2243" s="39">
        <v>51400.608995296498</v>
      </c>
      <c r="M2243" s="39">
        <f t="shared" si="634"/>
        <v>1766.6360139610042</v>
      </c>
      <c r="N2243" s="39">
        <f t="shared" ref="N2243:N2306" si="639">M2243-K2243</f>
        <v>575.19594821660576</v>
      </c>
      <c r="O2243" s="40">
        <f>'Estimates from MCMC'!$B$2-L2243</f>
        <v>17660.391004703502</v>
      </c>
      <c r="P2243" s="39">
        <v>52618.650348064002</v>
      </c>
      <c r="Q2243" s="40">
        <f t="shared" si="635"/>
        <v>1218.0413527675046</v>
      </c>
      <c r="R2243" s="39">
        <v>52648.874147418501</v>
      </c>
      <c r="S2243" s="39">
        <f t="shared" si="636"/>
        <v>30.223799354498624</v>
      </c>
      <c r="T2243" s="39">
        <f t="shared" ref="T2243:T2306" si="640">Q2243+S2243</f>
        <v>1248.2651521220032</v>
      </c>
      <c r="U2243" s="39">
        <v>59389.618235128903</v>
      </c>
      <c r="V2243" s="39">
        <f t="shared" si="637"/>
        <v>7989.009239832405</v>
      </c>
      <c r="W2243" s="39">
        <v>60883.948301434102</v>
      </c>
      <c r="X2243" s="39">
        <f t="shared" si="638"/>
        <v>246.06491418319638</v>
      </c>
      <c r="Y2243" s="39">
        <f t="shared" ref="Y2243:Y2306" si="641">Q2243+S2243+V2243+X2243</f>
        <v>9483.3393061376046</v>
      </c>
      <c r="Z2243" s="39">
        <f t="shared" ref="Z2243:Z2306" si="642">O2243-Y2243</f>
        <v>8177.0516985658978</v>
      </c>
      <c r="AA2243" s="45">
        <f t="shared" ref="AA2243:AA2306" si="643">T2243/O2243</f>
        <v>7.068162600644301E-2</v>
      </c>
      <c r="AB2243" s="45">
        <f t="shared" ref="AB2243:AB2306" si="644">V2243/O2243</f>
        <v>0.45236876339287663</v>
      </c>
      <c r="AC2243" s="45">
        <f t="shared" ref="AC2243:AC2306" si="645">X2243/O2243</f>
        <v>1.3933152109580233E-2</v>
      </c>
      <c r="AD2243" s="45">
        <f t="shared" ref="AD2243:AD2306" si="646">Y2243/O2243</f>
        <v>0.53698354150889982</v>
      </c>
      <c r="AE2243" s="45">
        <f t="shared" ref="AE2243:AE2306" si="647">Z2243/O2243</f>
        <v>0.46301645849110018</v>
      </c>
      <c r="AF2243" s="43">
        <f>('Estimates from MCMC'!$B$2-'MCMC runs'!W2243)/'Estimates from MCMC'!$B$2</f>
        <v>0.11840332023234384</v>
      </c>
    </row>
    <row r="2244" spans="1:32" x14ac:dyDescent="0.3">
      <c r="A2244" s="38">
        <v>1498</v>
      </c>
      <c r="B2244" s="38">
        <v>1987228.9830475452</v>
      </c>
      <c r="C2244" s="39">
        <v>52204.388519560402</v>
      </c>
      <c r="D2244" s="39">
        <v>51194.375510941303</v>
      </c>
      <c r="E2244" s="39">
        <f t="shared" si="630"/>
        <v>1010.0130086190984</v>
      </c>
      <c r="F2244" s="39">
        <v>52132.733816764703</v>
      </c>
      <c r="G2244" s="40">
        <f t="shared" si="631"/>
        <v>71.65470279569854</v>
      </c>
      <c r="H2244" s="39">
        <v>52118.757928758903</v>
      </c>
      <c r="I2244" s="39">
        <f t="shared" si="632"/>
        <v>85.630590801498329</v>
      </c>
      <c r="J2244" s="39">
        <v>51037.962502825503</v>
      </c>
      <c r="K2244" s="40">
        <f t="shared" si="633"/>
        <v>1166.4260167348984</v>
      </c>
      <c r="L2244" s="39">
        <v>50478.132102946001</v>
      </c>
      <c r="M2244" s="39">
        <f t="shared" si="634"/>
        <v>1726.2564166144002</v>
      </c>
      <c r="N2244" s="39">
        <f t="shared" si="639"/>
        <v>559.83039987950178</v>
      </c>
      <c r="O2244" s="40">
        <f>'Estimates from MCMC'!$B$2-L2244</f>
        <v>18582.867897053999</v>
      </c>
      <c r="P2244" s="39">
        <v>51663.443529060802</v>
      </c>
      <c r="Q2244" s="40">
        <f t="shared" si="635"/>
        <v>1185.3114261148003</v>
      </c>
      <c r="R2244" s="39">
        <v>51692.908339578898</v>
      </c>
      <c r="S2244" s="39">
        <f t="shared" si="636"/>
        <v>29.464810518096783</v>
      </c>
      <c r="T2244" s="39">
        <f t="shared" si="640"/>
        <v>1214.7762366328971</v>
      </c>
      <c r="U2244" s="39">
        <v>58172.225453896499</v>
      </c>
      <c r="V2244" s="39">
        <f t="shared" si="637"/>
        <v>7694.0933509504976</v>
      </c>
      <c r="W2244" s="39">
        <v>59626.162280511599</v>
      </c>
      <c r="X2244" s="39">
        <f t="shared" si="638"/>
        <v>239.16058998220251</v>
      </c>
      <c r="Y2244" s="39">
        <f t="shared" si="641"/>
        <v>9148.0301775655971</v>
      </c>
      <c r="Z2244" s="39">
        <f t="shared" si="642"/>
        <v>9434.8377194884015</v>
      </c>
      <c r="AA2244" s="45">
        <f t="shared" si="643"/>
        <v>6.5370762110700864E-2</v>
      </c>
      <c r="AB2244" s="45">
        <f t="shared" si="644"/>
        <v>0.41404229926050684</v>
      </c>
      <c r="AC2244" s="45">
        <f t="shared" si="645"/>
        <v>1.2869950499950409E-2</v>
      </c>
      <c r="AD2244" s="45">
        <f t="shared" si="646"/>
        <v>0.49228301187115814</v>
      </c>
      <c r="AE2244" s="45">
        <f t="shared" si="647"/>
        <v>0.50771698812884181</v>
      </c>
      <c r="AF2244" s="43">
        <f>('Estimates from MCMC'!$B$2-'MCMC runs'!W2244)/'Estimates from MCMC'!$B$2</f>
        <v>0.13661600207770525</v>
      </c>
    </row>
    <row r="2245" spans="1:32" x14ac:dyDescent="0.3">
      <c r="A2245" s="38">
        <v>2371</v>
      </c>
      <c r="B2245" s="38">
        <v>1920492.6547816067</v>
      </c>
      <c r="C2245" s="39">
        <v>52619.222315009501</v>
      </c>
      <c r="D2245" s="39">
        <v>51538.764934610503</v>
      </c>
      <c r="E2245" s="39">
        <f t="shared" si="630"/>
        <v>1080.4573803989988</v>
      </c>
      <c r="F2245" s="39">
        <v>52551.402608089003</v>
      </c>
      <c r="G2245" s="40">
        <f t="shared" si="631"/>
        <v>67.819706920497993</v>
      </c>
      <c r="H2245" s="39">
        <v>52526.2102536366</v>
      </c>
      <c r="I2245" s="39">
        <f t="shared" si="632"/>
        <v>93.012061372901371</v>
      </c>
      <c r="J2245" s="39">
        <v>51378.994528195202</v>
      </c>
      <c r="K2245" s="40">
        <f t="shared" si="633"/>
        <v>1240.2277868142992</v>
      </c>
      <c r="L2245" s="39">
        <v>50771.660090729703</v>
      </c>
      <c r="M2245" s="39">
        <f t="shared" si="634"/>
        <v>1847.5622242797981</v>
      </c>
      <c r="N2245" s="39">
        <f t="shared" si="639"/>
        <v>607.33443746549892</v>
      </c>
      <c r="O2245" s="40">
        <f>'Estimates from MCMC'!$B$2-L2245</f>
        <v>18289.339909270297</v>
      </c>
      <c r="P2245" s="39">
        <v>52055.956719899601</v>
      </c>
      <c r="Q2245" s="40">
        <f t="shared" si="635"/>
        <v>1284.2966291698976</v>
      </c>
      <c r="R2245" s="39">
        <v>52087.983160709802</v>
      </c>
      <c r="S2245" s="39">
        <f t="shared" si="636"/>
        <v>32.026440810201166</v>
      </c>
      <c r="T2245" s="39">
        <f t="shared" si="640"/>
        <v>1316.3230699800988</v>
      </c>
      <c r="U2245" s="39">
        <v>58694.354628478599</v>
      </c>
      <c r="V2245" s="39">
        <f t="shared" si="637"/>
        <v>7922.6945377488955</v>
      </c>
      <c r="W2245" s="39">
        <v>60269.5886436703</v>
      </c>
      <c r="X2245" s="39">
        <f t="shared" si="638"/>
        <v>258.91094521160267</v>
      </c>
      <c r="Y2245" s="39">
        <f t="shared" si="641"/>
        <v>9497.928552940597</v>
      </c>
      <c r="Z2245" s="39">
        <f t="shared" si="642"/>
        <v>8791.4113563296996</v>
      </c>
      <c r="AA2245" s="45">
        <f t="shared" si="643"/>
        <v>7.1972147519271362E-2</v>
      </c>
      <c r="AB2245" s="45">
        <f t="shared" si="644"/>
        <v>0.43318646692837331</v>
      </c>
      <c r="AC2245" s="45">
        <f t="shared" si="645"/>
        <v>1.4156385440699736E-2</v>
      </c>
      <c r="AD2245" s="45">
        <f t="shared" si="646"/>
        <v>0.5193149998883444</v>
      </c>
      <c r="AE2245" s="45">
        <f t="shared" si="647"/>
        <v>0.4806850001116556</v>
      </c>
      <c r="AF2245" s="43">
        <f>('Estimates from MCMC'!$B$2-'MCMC runs'!W2245)/'Estimates from MCMC'!$B$2</f>
        <v>0.12729921889821608</v>
      </c>
    </row>
    <row r="2246" spans="1:32" x14ac:dyDescent="0.3">
      <c r="A2246" s="38">
        <v>363</v>
      </c>
      <c r="B2246" s="38">
        <v>1949101.4085923815</v>
      </c>
      <c r="C2246" s="39">
        <v>51847.508721417798</v>
      </c>
      <c r="D2246" s="39">
        <v>50779.069784754298</v>
      </c>
      <c r="E2246" s="39">
        <f t="shared" si="630"/>
        <v>1068.4389366635005</v>
      </c>
      <c r="F2246" s="39">
        <v>51791.919536577203</v>
      </c>
      <c r="G2246" s="40">
        <f t="shared" si="631"/>
        <v>55.589184840595408</v>
      </c>
      <c r="H2246" s="39">
        <v>51757.443801671201</v>
      </c>
      <c r="I2246" s="39">
        <f t="shared" si="632"/>
        <v>90.064919746597297</v>
      </c>
      <c r="J2246" s="39">
        <v>50634.063025783304</v>
      </c>
      <c r="K2246" s="40">
        <f t="shared" si="633"/>
        <v>1213.4456956344948</v>
      </c>
      <c r="L2246" s="39">
        <v>50045.886818052502</v>
      </c>
      <c r="M2246" s="39">
        <f t="shared" si="634"/>
        <v>1801.621903365296</v>
      </c>
      <c r="N2246" s="39">
        <f t="shared" si="639"/>
        <v>588.17620773080125</v>
      </c>
      <c r="O2246" s="40">
        <f>'Estimates from MCMC'!$B$2-L2246</f>
        <v>19015.113181947498</v>
      </c>
      <c r="P2246" s="39">
        <v>51292.448918477799</v>
      </c>
      <c r="Q2246" s="40">
        <f t="shared" si="635"/>
        <v>1246.5621004252971</v>
      </c>
      <c r="R2246" s="39">
        <v>51323.354491678299</v>
      </c>
      <c r="S2246" s="39">
        <f t="shared" si="636"/>
        <v>30.90557320049993</v>
      </c>
      <c r="T2246" s="39">
        <f t="shared" si="640"/>
        <v>1277.467673625797</v>
      </c>
      <c r="U2246" s="39">
        <v>57903.371409574203</v>
      </c>
      <c r="V2246" s="39">
        <f t="shared" si="637"/>
        <v>7857.4845915217011</v>
      </c>
      <c r="W2246" s="39">
        <v>59432.625096639698</v>
      </c>
      <c r="X2246" s="39">
        <f t="shared" si="638"/>
        <v>251.78601343969785</v>
      </c>
      <c r="Y2246" s="39">
        <f t="shared" si="641"/>
        <v>9386.738278587196</v>
      </c>
      <c r="Z2246" s="39">
        <f t="shared" si="642"/>
        <v>9628.3749033603017</v>
      </c>
      <c r="AA2246" s="45">
        <f t="shared" si="643"/>
        <v>6.7181702333415236E-2</v>
      </c>
      <c r="AB2246" s="45">
        <f t="shared" si="644"/>
        <v>0.41322313027205182</v>
      </c>
      <c r="AC2246" s="45">
        <f t="shared" si="645"/>
        <v>1.3241362858609624E-2</v>
      </c>
      <c r="AD2246" s="45">
        <f t="shared" si="646"/>
        <v>0.49364619546407673</v>
      </c>
      <c r="AE2246" s="45">
        <f t="shared" si="647"/>
        <v>0.50635380453592327</v>
      </c>
      <c r="AF2246" s="43">
        <f>('Estimates from MCMC'!$B$2-'MCMC runs'!W2246)/'Estimates from MCMC'!$B$2</f>
        <v>0.13941841130826807</v>
      </c>
    </row>
    <row r="2247" spans="1:32" x14ac:dyDescent="0.3">
      <c r="A2247" s="38">
        <v>3068</v>
      </c>
      <c r="B2247" s="38">
        <v>2132062.1722193188</v>
      </c>
      <c r="C2247" s="39">
        <v>52902.669224677098</v>
      </c>
      <c r="D2247" s="39">
        <v>51822.302467687201</v>
      </c>
      <c r="E2247" s="39">
        <f t="shared" si="630"/>
        <v>1080.3667569898971</v>
      </c>
      <c r="F2247" s="39">
        <v>52827.228639232002</v>
      </c>
      <c r="G2247" s="40">
        <f t="shared" si="631"/>
        <v>75.440585445096076</v>
      </c>
      <c r="H2247" s="39">
        <v>52809.440450290604</v>
      </c>
      <c r="I2247" s="39">
        <f t="shared" si="632"/>
        <v>93.228774386494479</v>
      </c>
      <c r="J2247" s="39">
        <v>51654.806222330597</v>
      </c>
      <c r="K2247" s="40">
        <f t="shared" si="633"/>
        <v>1247.8630023465012</v>
      </c>
      <c r="L2247" s="39">
        <v>51045.958644743798</v>
      </c>
      <c r="M2247" s="39">
        <f t="shared" si="634"/>
        <v>1856.7105799333003</v>
      </c>
      <c r="N2247" s="39">
        <f t="shared" si="639"/>
        <v>608.84757758679916</v>
      </c>
      <c r="O2247" s="40">
        <f>'Estimates from MCMC'!$B$2-L2247</f>
        <v>18015.041355256202</v>
      </c>
      <c r="P2247" s="39">
        <v>52336.0071005176</v>
      </c>
      <c r="Q2247" s="40">
        <f t="shared" si="635"/>
        <v>1290.0484557738018</v>
      </c>
      <c r="R2247" s="39">
        <v>52368.029400457002</v>
      </c>
      <c r="S2247" s="39">
        <f t="shared" si="636"/>
        <v>32.022299939402728</v>
      </c>
      <c r="T2247" s="39">
        <f t="shared" si="640"/>
        <v>1322.0707557132046</v>
      </c>
      <c r="U2247" s="39">
        <v>59011.3498649467</v>
      </c>
      <c r="V2247" s="39">
        <f t="shared" si="637"/>
        <v>7965.3912202029023</v>
      </c>
      <c r="W2247" s="39">
        <v>60595.666876195399</v>
      </c>
      <c r="X2247" s="39">
        <f t="shared" si="638"/>
        <v>262.24625553549413</v>
      </c>
      <c r="Y2247" s="39">
        <f t="shared" si="641"/>
        <v>9549.708231451601</v>
      </c>
      <c r="Z2247" s="39">
        <f t="shared" si="642"/>
        <v>8465.3331238046012</v>
      </c>
      <c r="AA2247" s="45">
        <f t="shared" si="643"/>
        <v>7.3387050833911491E-2</v>
      </c>
      <c r="AB2247" s="45">
        <f t="shared" si="644"/>
        <v>0.4421522583892854</v>
      </c>
      <c r="AC2247" s="45">
        <f t="shared" si="645"/>
        <v>1.4557072080158129E-2</v>
      </c>
      <c r="AD2247" s="45">
        <f t="shared" si="646"/>
        <v>0.53009638130335501</v>
      </c>
      <c r="AE2247" s="45">
        <f t="shared" si="647"/>
        <v>0.46990361869664499</v>
      </c>
      <c r="AF2247" s="43">
        <f>('Estimates from MCMC'!$B$2-'MCMC runs'!W2247)/'Estimates from MCMC'!$B$2</f>
        <v>0.12257762157809185</v>
      </c>
    </row>
    <row r="2248" spans="1:32" x14ac:dyDescent="0.3">
      <c r="A2248" s="38">
        <v>4389</v>
      </c>
      <c r="B2248" s="38">
        <v>1994033.3302997232</v>
      </c>
      <c r="C2248" s="39">
        <v>52553.707759772296</v>
      </c>
      <c r="D2248" s="39">
        <v>51490.693357738899</v>
      </c>
      <c r="E2248" s="39">
        <f t="shared" si="630"/>
        <v>1063.0144020333973</v>
      </c>
      <c r="F2248" s="39">
        <v>52502.064520252003</v>
      </c>
      <c r="G2248" s="40">
        <f t="shared" si="631"/>
        <v>51.643239520293719</v>
      </c>
      <c r="H2248" s="39">
        <v>52464.162018264004</v>
      </c>
      <c r="I2248" s="39">
        <f t="shared" si="632"/>
        <v>89.545741508292849</v>
      </c>
      <c r="J2248" s="39">
        <v>51350.079484547598</v>
      </c>
      <c r="K2248" s="40">
        <f t="shared" si="633"/>
        <v>1203.6282752246989</v>
      </c>
      <c r="L2248" s="39">
        <v>50765.165120012403</v>
      </c>
      <c r="M2248" s="39">
        <f t="shared" si="634"/>
        <v>1788.5426397598931</v>
      </c>
      <c r="N2248" s="39">
        <f t="shared" si="639"/>
        <v>584.91436453519418</v>
      </c>
      <c r="O2248" s="40">
        <f>'Estimates from MCMC'!$B$2-L2248</f>
        <v>18295.834879987597</v>
      </c>
      <c r="P2248" s="39">
        <v>52002.762799824399</v>
      </c>
      <c r="Q2248" s="40">
        <f t="shared" si="635"/>
        <v>1237.5976798119955</v>
      </c>
      <c r="R2248" s="39">
        <v>52033.627138582997</v>
      </c>
      <c r="S2248" s="39">
        <f t="shared" si="636"/>
        <v>30.864338758598024</v>
      </c>
      <c r="T2248" s="39">
        <f t="shared" si="640"/>
        <v>1268.4620185705935</v>
      </c>
      <c r="U2248" s="39">
        <v>58567.042087592701</v>
      </c>
      <c r="V2248" s="39">
        <f t="shared" si="637"/>
        <v>7801.8769675802978</v>
      </c>
      <c r="W2248" s="39">
        <v>60083.1484998007</v>
      </c>
      <c r="X2248" s="39">
        <f t="shared" si="638"/>
        <v>247.6443936374053</v>
      </c>
      <c r="Y2248" s="39">
        <f t="shared" si="641"/>
        <v>9317.9833797882966</v>
      </c>
      <c r="Z2248" s="39">
        <f t="shared" si="642"/>
        <v>8977.8515001993001</v>
      </c>
      <c r="AA2248" s="45">
        <f t="shared" si="643"/>
        <v>6.9330644208976014E-2</v>
      </c>
      <c r="AB2248" s="45">
        <f t="shared" si="644"/>
        <v>0.42642913093373891</v>
      </c>
      <c r="AC2248" s="45">
        <f t="shared" si="645"/>
        <v>1.3535561249969763E-2</v>
      </c>
      <c r="AD2248" s="45">
        <f t="shared" si="646"/>
        <v>0.50929533639268465</v>
      </c>
      <c r="AE2248" s="45">
        <f t="shared" si="647"/>
        <v>0.49070466360731535</v>
      </c>
      <c r="AF2248" s="43">
        <f>('Estimates from MCMC'!$B$2-'MCMC runs'!W2248)/'Estimates from MCMC'!$B$2</f>
        <v>0.12999886332661414</v>
      </c>
    </row>
    <row r="2249" spans="1:32" x14ac:dyDescent="0.3">
      <c r="A2249" s="38">
        <v>4578</v>
      </c>
      <c r="B2249" s="38">
        <v>2177497.0346183954</v>
      </c>
      <c r="C2249" s="39">
        <v>52484.424626134198</v>
      </c>
      <c r="D2249" s="39">
        <v>51401.973127889898</v>
      </c>
      <c r="E2249" s="39">
        <f t="shared" si="630"/>
        <v>1082.4514982442997</v>
      </c>
      <c r="F2249" s="39">
        <v>52439.691770535901</v>
      </c>
      <c r="G2249" s="40">
        <f t="shared" si="631"/>
        <v>44.732855598296737</v>
      </c>
      <c r="H2249" s="39">
        <v>52393.192002090997</v>
      </c>
      <c r="I2249" s="39">
        <f t="shared" si="632"/>
        <v>91.232624043201213</v>
      </c>
      <c r="J2249" s="39">
        <v>51266.505257182696</v>
      </c>
      <c r="K2249" s="40">
        <f t="shared" si="633"/>
        <v>1217.9193689515014</v>
      </c>
      <c r="L2249" s="39">
        <v>50670.995189879199</v>
      </c>
      <c r="M2249" s="39">
        <f t="shared" si="634"/>
        <v>1813.429436254999</v>
      </c>
      <c r="N2249" s="39">
        <f t="shared" si="639"/>
        <v>595.51006730349764</v>
      </c>
      <c r="O2249" s="40">
        <f>'Estimates from MCMC'!$B$2-L2249</f>
        <v>18390.004810120801</v>
      </c>
      <c r="P2249" s="39">
        <v>51927.705307773402</v>
      </c>
      <c r="Q2249" s="40">
        <f t="shared" si="635"/>
        <v>1256.710117894203</v>
      </c>
      <c r="R2249" s="39">
        <v>51959.3111674139</v>
      </c>
      <c r="S2249" s="39">
        <f t="shared" si="636"/>
        <v>31.605859640498238</v>
      </c>
      <c r="T2249" s="39">
        <f t="shared" si="640"/>
        <v>1288.3159775347012</v>
      </c>
      <c r="U2249" s="39">
        <v>58566.517414833601</v>
      </c>
      <c r="V2249" s="39">
        <f t="shared" si="637"/>
        <v>7895.5222249544022</v>
      </c>
      <c r="W2249" s="39">
        <v>60107.5035755516</v>
      </c>
      <c r="X2249" s="39">
        <f t="shared" si="638"/>
        <v>252.67018318329792</v>
      </c>
      <c r="Y2249" s="39">
        <f t="shared" si="641"/>
        <v>9436.5083856724013</v>
      </c>
      <c r="Z2249" s="39">
        <f t="shared" si="642"/>
        <v>8953.4964244483999</v>
      </c>
      <c r="AA2249" s="45">
        <f t="shared" si="643"/>
        <v>7.0055227871701597E-2</v>
      </c>
      <c r="AB2249" s="45">
        <f t="shared" si="644"/>
        <v>0.42933769221251977</v>
      </c>
      <c r="AC2249" s="45">
        <f t="shared" si="645"/>
        <v>1.3739538721830175E-2</v>
      </c>
      <c r="AD2249" s="45">
        <f t="shared" si="646"/>
        <v>0.51313245880605152</v>
      </c>
      <c r="AE2249" s="45">
        <f t="shared" si="647"/>
        <v>0.48686754119394848</v>
      </c>
      <c r="AF2249" s="43">
        <f>('Estimates from MCMC'!$B$2-'MCMC runs'!W2249)/'Estimates from MCMC'!$B$2</f>
        <v>0.12964620298646704</v>
      </c>
    </row>
    <row r="2250" spans="1:32" x14ac:dyDescent="0.3">
      <c r="A2250" s="38">
        <v>4697</v>
      </c>
      <c r="B2250" s="38">
        <v>2177497.0346183954</v>
      </c>
      <c r="C2250" s="39">
        <v>52484.424626134198</v>
      </c>
      <c r="D2250" s="39">
        <v>51401.973127889898</v>
      </c>
      <c r="E2250" s="39">
        <f t="shared" si="630"/>
        <v>1082.4514982442997</v>
      </c>
      <c r="F2250" s="39">
        <v>52439.691770535901</v>
      </c>
      <c r="G2250" s="40">
        <f t="shared" si="631"/>
        <v>44.732855598296737</v>
      </c>
      <c r="H2250" s="39">
        <v>52393.192002090997</v>
      </c>
      <c r="I2250" s="39">
        <f t="shared" si="632"/>
        <v>91.232624043201213</v>
      </c>
      <c r="J2250" s="39">
        <v>51266.505257182696</v>
      </c>
      <c r="K2250" s="40">
        <f t="shared" si="633"/>
        <v>1217.9193689515014</v>
      </c>
      <c r="L2250" s="39">
        <v>50670.995189879199</v>
      </c>
      <c r="M2250" s="39">
        <f t="shared" si="634"/>
        <v>1813.429436254999</v>
      </c>
      <c r="N2250" s="39">
        <f t="shared" si="639"/>
        <v>595.51006730349764</v>
      </c>
      <c r="O2250" s="40">
        <f>'Estimates from MCMC'!$B$2-L2250</f>
        <v>18390.004810120801</v>
      </c>
      <c r="P2250" s="39">
        <v>51927.705307773402</v>
      </c>
      <c r="Q2250" s="40">
        <f t="shared" si="635"/>
        <v>1256.710117894203</v>
      </c>
      <c r="R2250" s="39">
        <v>51959.3111674139</v>
      </c>
      <c r="S2250" s="39">
        <f t="shared" si="636"/>
        <v>31.605859640498238</v>
      </c>
      <c r="T2250" s="39">
        <f t="shared" si="640"/>
        <v>1288.3159775347012</v>
      </c>
      <c r="U2250" s="39">
        <v>58566.517414833601</v>
      </c>
      <c r="V2250" s="39">
        <f t="shared" si="637"/>
        <v>7895.5222249544022</v>
      </c>
      <c r="W2250" s="39">
        <v>60107.5035755516</v>
      </c>
      <c r="X2250" s="39">
        <f t="shared" si="638"/>
        <v>252.67018318329792</v>
      </c>
      <c r="Y2250" s="39">
        <f t="shared" si="641"/>
        <v>9436.5083856724013</v>
      </c>
      <c r="Z2250" s="39">
        <f t="shared" si="642"/>
        <v>8953.4964244483999</v>
      </c>
      <c r="AA2250" s="45">
        <f t="shared" si="643"/>
        <v>7.0055227871701597E-2</v>
      </c>
      <c r="AB2250" s="45">
        <f t="shared" si="644"/>
        <v>0.42933769221251977</v>
      </c>
      <c r="AC2250" s="45">
        <f t="shared" si="645"/>
        <v>1.3739538721830175E-2</v>
      </c>
      <c r="AD2250" s="45">
        <f t="shared" si="646"/>
        <v>0.51313245880605152</v>
      </c>
      <c r="AE2250" s="45">
        <f t="shared" si="647"/>
        <v>0.48686754119394848</v>
      </c>
      <c r="AF2250" s="43">
        <f>('Estimates from MCMC'!$B$2-'MCMC runs'!W2250)/'Estimates from MCMC'!$B$2</f>
        <v>0.12964620298646704</v>
      </c>
    </row>
    <row r="2251" spans="1:32" x14ac:dyDescent="0.3">
      <c r="A2251" s="38">
        <v>4854</v>
      </c>
      <c r="B2251" s="38">
        <v>1989602.3303949134</v>
      </c>
      <c r="C2251" s="39">
        <v>51703.8833809344</v>
      </c>
      <c r="D2251" s="39">
        <v>50685.749465510802</v>
      </c>
      <c r="E2251" s="39">
        <f t="shared" si="630"/>
        <v>1018.1339154235975</v>
      </c>
      <c r="F2251" s="39">
        <v>51613.272819997197</v>
      </c>
      <c r="G2251" s="40">
        <f t="shared" si="631"/>
        <v>90.610560937202536</v>
      </c>
      <c r="H2251" s="39">
        <v>51615.503333803397</v>
      </c>
      <c r="I2251" s="39">
        <f t="shared" si="632"/>
        <v>88.380047131002357</v>
      </c>
      <c r="J2251" s="39">
        <v>50508.158972893303</v>
      </c>
      <c r="K2251" s="40">
        <f t="shared" si="633"/>
        <v>1195.7244080410965</v>
      </c>
      <c r="L2251" s="39">
        <v>49930.558915132402</v>
      </c>
      <c r="M2251" s="39">
        <f t="shared" si="634"/>
        <v>1773.3244658019976</v>
      </c>
      <c r="N2251" s="39">
        <f t="shared" si="639"/>
        <v>577.60005776090111</v>
      </c>
      <c r="O2251" s="40">
        <f>'Estimates from MCMC'!$B$2-L2251</f>
        <v>19130.441084867598</v>
      </c>
      <c r="P2251" s="39">
        <v>51151.798673796802</v>
      </c>
      <c r="Q2251" s="40">
        <f t="shared" si="635"/>
        <v>1221.2397586644001</v>
      </c>
      <c r="R2251" s="39">
        <v>51182.198023010402</v>
      </c>
      <c r="S2251" s="39">
        <f t="shared" si="636"/>
        <v>30.399349213599635</v>
      </c>
      <c r="T2251" s="39">
        <f t="shared" si="640"/>
        <v>1251.6391078779998</v>
      </c>
      <c r="U2251" s="39">
        <v>57717.741628883297</v>
      </c>
      <c r="V2251" s="39">
        <f t="shared" si="637"/>
        <v>7787.1827137508953</v>
      </c>
      <c r="W2251" s="39">
        <v>59218.596416575601</v>
      </c>
      <c r="X2251" s="39">
        <f t="shared" si="638"/>
        <v>249.21567981430417</v>
      </c>
      <c r="Y2251" s="39">
        <f t="shared" si="641"/>
        <v>9288.0375014431993</v>
      </c>
      <c r="Z2251" s="39">
        <f t="shared" si="642"/>
        <v>9842.4035834243987</v>
      </c>
      <c r="AA2251" s="45">
        <f t="shared" si="643"/>
        <v>6.5426568176102373E-2</v>
      </c>
      <c r="AB2251" s="45">
        <f t="shared" si="644"/>
        <v>0.40705714411941329</v>
      </c>
      <c r="AC2251" s="45">
        <f t="shared" si="645"/>
        <v>1.3027178971395315E-2</v>
      </c>
      <c r="AD2251" s="45">
        <f t="shared" si="646"/>
        <v>0.48551089126691099</v>
      </c>
      <c r="AE2251" s="45">
        <f t="shared" si="647"/>
        <v>0.51448910873308895</v>
      </c>
      <c r="AF2251" s="43">
        <f>('Estimates from MCMC'!$B$2-'MCMC runs'!W2251)/'Estimates from MCMC'!$B$2</f>
        <v>0.1425175364304658</v>
      </c>
    </row>
    <row r="2252" spans="1:32" x14ac:dyDescent="0.3">
      <c r="A2252" s="38">
        <v>3829</v>
      </c>
      <c r="B2252" s="38">
        <v>2139534.8353472757</v>
      </c>
      <c r="C2252" s="39">
        <v>52870.810644704899</v>
      </c>
      <c r="D2252" s="39">
        <v>51832.413093144598</v>
      </c>
      <c r="E2252" s="39">
        <f t="shared" si="630"/>
        <v>1038.3975515603015</v>
      </c>
      <c r="F2252" s="39">
        <v>52807.599880162699</v>
      </c>
      <c r="G2252" s="40">
        <f t="shared" si="631"/>
        <v>63.210764542200195</v>
      </c>
      <c r="H2252" s="39">
        <v>52783.249330607097</v>
      </c>
      <c r="I2252" s="39">
        <f t="shared" si="632"/>
        <v>87.561314097802097</v>
      </c>
      <c r="J2252" s="39">
        <v>51682.300997862199</v>
      </c>
      <c r="K2252" s="40">
        <f t="shared" si="633"/>
        <v>1188.5096468427</v>
      </c>
      <c r="L2252" s="39">
        <v>51109.994477369197</v>
      </c>
      <c r="M2252" s="39">
        <f t="shared" si="634"/>
        <v>1760.8161673357026</v>
      </c>
      <c r="N2252" s="39">
        <f t="shared" si="639"/>
        <v>572.30652049300261</v>
      </c>
      <c r="O2252" s="40">
        <f>'Estimates from MCMC'!$B$2-L2252</f>
        <v>17951.005522630803</v>
      </c>
      <c r="P2252" s="39">
        <v>52319.980563881203</v>
      </c>
      <c r="Q2252" s="40">
        <f t="shared" si="635"/>
        <v>1209.9860865120063</v>
      </c>
      <c r="R2252" s="39">
        <v>52350.173730595001</v>
      </c>
      <c r="S2252" s="39">
        <f t="shared" si="636"/>
        <v>30.193166713797837</v>
      </c>
      <c r="T2252" s="39">
        <f t="shared" si="640"/>
        <v>1240.1792532258041</v>
      </c>
      <c r="U2252" s="39">
        <v>59117.3014977231</v>
      </c>
      <c r="V2252" s="39">
        <f t="shared" si="637"/>
        <v>8007.3070203539028</v>
      </c>
      <c r="W2252" s="39">
        <v>60605.612410369598</v>
      </c>
      <c r="X2252" s="39">
        <f t="shared" si="638"/>
        <v>248.13165942069463</v>
      </c>
      <c r="Y2252" s="39">
        <f t="shared" si="641"/>
        <v>9495.6179330004015</v>
      </c>
      <c r="Z2252" s="39">
        <f t="shared" si="642"/>
        <v>8455.3875896304016</v>
      </c>
      <c r="AA2252" s="45">
        <f t="shared" si="643"/>
        <v>6.9086896088484409E-2</v>
      </c>
      <c r="AB2252" s="45">
        <f t="shared" si="644"/>
        <v>0.44606453996457768</v>
      </c>
      <c r="AC2252" s="45">
        <f t="shared" si="645"/>
        <v>1.3822716454957104E-2</v>
      </c>
      <c r="AD2252" s="45">
        <f t="shared" si="646"/>
        <v>0.52897415250801916</v>
      </c>
      <c r="AE2252" s="45">
        <f t="shared" si="647"/>
        <v>0.47102584749198079</v>
      </c>
      <c r="AF2252" s="43">
        <f>('Estimates from MCMC'!$B$2-'MCMC runs'!W2252)/'Estimates from MCMC'!$B$2</f>
        <v>0.12243361071560507</v>
      </c>
    </row>
    <row r="2253" spans="1:32" x14ac:dyDescent="0.3">
      <c r="A2253" s="38">
        <v>4491</v>
      </c>
      <c r="B2253" s="38">
        <v>2032033.5441057647</v>
      </c>
      <c r="C2253" s="39">
        <v>51774.668852810799</v>
      </c>
      <c r="D2253" s="39">
        <v>50739.530594635798</v>
      </c>
      <c r="E2253" s="39">
        <f t="shared" si="630"/>
        <v>1035.1382581750004</v>
      </c>
      <c r="F2253" s="39">
        <v>51711.076629422299</v>
      </c>
      <c r="G2253" s="40">
        <f t="shared" si="631"/>
        <v>63.592223388499406</v>
      </c>
      <c r="H2253" s="39">
        <v>51685.986109819401</v>
      </c>
      <c r="I2253" s="39">
        <f t="shared" si="632"/>
        <v>88.68274299139739</v>
      </c>
      <c r="J2253" s="39">
        <v>50588.074013506601</v>
      </c>
      <c r="K2253" s="40">
        <f t="shared" si="633"/>
        <v>1186.5948393041981</v>
      </c>
      <c r="L2253" s="39">
        <v>50008.621167482299</v>
      </c>
      <c r="M2253" s="39">
        <f t="shared" si="634"/>
        <v>1766.0476853284999</v>
      </c>
      <c r="N2253" s="39">
        <f t="shared" si="639"/>
        <v>579.45284602430183</v>
      </c>
      <c r="O2253" s="40">
        <f>'Estimates from MCMC'!$B$2-L2253</f>
        <v>19052.378832517701</v>
      </c>
      <c r="P2253" s="39">
        <v>51224.974763567297</v>
      </c>
      <c r="Q2253" s="40">
        <f t="shared" si="635"/>
        <v>1216.3535960849986</v>
      </c>
      <c r="R2253" s="39">
        <v>51255.829676049099</v>
      </c>
      <c r="S2253" s="39">
        <f t="shared" si="636"/>
        <v>30.854912481801875</v>
      </c>
      <c r="T2253" s="39">
        <f t="shared" si="640"/>
        <v>1247.2085085668004</v>
      </c>
      <c r="U2253" s="39">
        <v>57785.279381266897</v>
      </c>
      <c r="V2253" s="39">
        <f t="shared" si="637"/>
        <v>7776.658213784598</v>
      </c>
      <c r="W2253" s="39">
        <v>59278.784066510401</v>
      </c>
      <c r="X2253" s="39">
        <f t="shared" si="638"/>
        <v>246.29617667670391</v>
      </c>
      <c r="Y2253" s="39">
        <f t="shared" si="641"/>
        <v>9270.1628990281024</v>
      </c>
      <c r="Z2253" s="39">
        <f t="shared" si="642"/>
        <v>9782.2159334895987</v>
      </c>
      <c r="AA2253" s="45">
        <f t="shared" si="643"/>
        <v>6.5462088463101725E-2</v>
      </c>
      <c r="AB2253" s="45">
        <f t="shared" si="644"/>
        <v>0.40817255851073908</v>
      </c>
      <c r="AC2253" s="45">
        <f t="shared" si="645"/>
        <v>1.2927318884523607E-2</v>
      </c>
      <c r="AD2253" s="45">
        <f t="shared" si="646"/>
        <v>0.48656196585836442</v>
      </c>
      <c r="AE2253" s="45">
        <f t="shared" si="647"/>
        <v>0.51343803414163558</v>
      </c>
      <c r="AF2253" s="43">
        <f>('Estimates from MCMC'!$B$2-'MCMC runs'!W2253)/'Estimates from MCMC'!$B$2</f>
        <v>0.14164602211797683</v>
      </c>
    </row>
    <row r="2254" spans="1:32" x14ac:dyDescent="0.3">
      <c r="A2254" s="38">
        <v>4612</v>
      </c>
      <c r="B2254" s="38">
        <v>1950379.2949447369</v>
      </c>
      <c r="C2254" s="39">
        <v>53220.835493302497</v>
      </c>
      <c r="D2254" s="39">
        <v>52132.201623941997</v>
      </c>
      <c r="E2254" s="39">
        <f t="shared" si="630"/>
        <v>1088.6338693604994</v>
      </c>
      <c r="F2254" s="39">
        <v>53157.357689323697</v>
      </c>
      <c r="G2254" s="40">
        <f t="shared" si="631"/>
        <v>63.477803978799784</v>
      </c>
      <c r="H2254" s="39">
        <v>53127.677258314303</v>
      </c>
      <c r="I2254" s="39">
        <f t="shared" si="632"/>
        <v>93.158234988193726</v>
      </c>
      <c r="J2254" s="39">
        <v>51976.514694735903</v>
      </c>
      <c r="K2254" s="40">
        <f t="shared" si="633"/>
        <v>1244.320798566594</v>
      </c>
      <c r="L2254" s="39">
        <v>51368.1667403217</v>
      </c>
      <c r="M2254" s="39">
        <f t="shared" si="634"/>
        <v>1852.6687529807969</v>
      </c>
      <c r="N2254" s="39">
        <f t="shared" si="639"/>
        <v>608.34795441420283</v>
      </c>
      <c r="O2254" s="40">
        <f>'Estimates from MCMC'!$B$2-L2254</f>
        <v>17692.8332596783</v>
      </c>
      <c r="P2254" s="39">
        <v>52653.950142589099</v>
      </c>
      <c r="Q2254" s="40">
        <f t="shared" si="635"/>
        <v>1285.7834022673997</v>
      </c>
      <c r="R2254" s="39">
        <v>52686.060015309798</v>
      </c>
      <c r="S2254" s="39">
        <f t="shared" si="636"/>
        <v>32.109872720699059</v>
      </c>
      <c r="T2254" s="39">
        <f t="shared" si="640"/>
        <v>1317.8932749880987</v>
      </c>
      <c r="U2254" s="39">
        <v>59465.611224484499</v>
      </c>
      <c r="V2254" s="39">
        <f t="shared" si="637"/>
        <v>8097.4444841627992</v>
      </c>
      <c r="W2254" s="39">
        <v>61045.731737645401</v>
      </c>
      <c r="X2254" s="39">
        <f t="shared" si="638"/>
        <v>262.22723817280348</v>
      </c>
      <c r="Y2254" s="39">
        <f t="shared" si="641"/>
        <v>9677.5649973237014</v>
      </c>
      <c r="Z2254" s="39">
        <f t="shared" si="642"/>
        <v>8015.2682623545988</v>
      </c>
      <c r="AA2254" s="45">
        <f t="shared" si="643"/>
        <v>7.4487407169068709E-2</v>
      </c>
      <c r="AB2254" s="45">
        <f t="shared" si="644"/>
        <v>0.4576680492782777</v>
      </c>
      <c r="AC2254" s="45">
        <f t="shared" si="645"/>
        <v>1.482109927359206E-2</v>
      </c>
      <c r="AD2254" s="45">
        <f t="shared" si="646"/>
        <v>0.54697655572093851</v>
      </c>
      <c r="AE2254" s="45">
        <f t="shared" si="647"/>
        <v>0.45302344427906149</v>
      </c>
      <c r="AF2254" s="43">
        <f>('Estimates from MCMC'!$B$2-'MCMC runs'!W2254)/'Estimates from MCMC'!$B$2</f>
        <v>0.11606070375978626</v>
      </c>
    </row>
    <row r="2255" spans="1:32" x14ac:dyDescent="0.3">
      <c r="A2255" s="38">
        <v>3058</v>
      </c>
      <c r="B2255" s="38">
        <v>2087302.0738947296</v>
      </c>
      <c r="C2255" s="39">
        <v>52968.993946173097</v>
      </c>
      <c r="D2255" s="39">
        <v>51894.967469973097</v>
      </c>
      <c r="E2255" s="39">
        <f t="shared" si="630"/>
        <v>1074.0264762000006</v>
      </c>
      <c r="F2255" s="39">
        <v>52923.061167907799</v>
      </c>
      <c r="G2255" s="40">
        <f t="shared" si="631"/>
        <v>45.932778265298111</v>
      </c>
      <c r="H2255" s="39">
        <v>52879.667568799799</v>
      </c>
      <c r="I2255" s="39">
        <f t="shared" si="632"/>
        <v>89.326377373297873</v>
      </c>
      <c r="J2255" s="39">
        <v>51760.2329654817</v>
      </c>
      <c r="K2255" s="40">
        <f t="shared" si="633"/>
        <v>1208.760980691397</v>
      </c>
      <c r="L2255" s="39">
        <v>51176.994861484403</v>
      </c>
      <c r="M2255" s="39">
        <f t="shared" si="634"/>
        <v>1791.999084688694</v>
      </c>
      <c r="N2255" s="39">
        <f t="shared" si="639"/>
        <v>583.238103997297</v>
      </c>
      <c r="O2255" s="40">
        <f>'Estimates from MCMC'!$B$2-L2255</f>
        <v>17884.005138515597</v>
      </c>
      <c r="P2255" s="39">
        <v>52413.616107391303</v>
      </c>
      <c r="Q2255" s="40">
        <f t="shared" si="635"/>
        <v>1236.6212459068993</v>
      </c>
      <c r="R2255" s="39">
        <v>52444.385638100503</v>
      </c>
      <c r="S2255" s="39">
        <f t="shared" si="636"/>
        <v>30.769530709199898</v>
      </c>
      <c r="T2255" s="39">
        <f t="shared" si="640"/>
        <v>1267.3907766160992</v>
      </c>
      <c r="U2255" s="39">
        <v>59087.045659742304</v>
      </c>
      <c r="V2255" s="39">
        <f t="shared" si="637"/>
        <v>7910.0507982579002</v>
      </c>
      <c r="W2255" s="39">
        <v>60606.491444975502</v>
      </c>
      <c r="X2255" s="39">
        <f t="shared" si="638"/>
        <v>252.05500861709879</v>
      </c>
      <c r="Y2255" s="39">
        <f t="shared" si="641"/>
        <v>9429.4965834910981</v>
      </c>
      <c r="Z2255" s="39">
        <f t="shared" si="642"/>
        <v>8454.5085550244985</v>
      </c>
      <c r="AA2255" s="45">
        <f t="shared" si="643"/>
        <v>7.0867278710774001E-2</v>
      </c>
      <c r="AB2255" s="45">
        <f t="shared" si="644"/>
        <v>0.4422975019853102</v>
      </c>
      <c r="AC2255" s="45">
        <f t="shared" si="645"/>
        <v>1.4093879232581109E-2</v>
      </c>
      <c r="AD2255" s="45">
        <f t="shared" si="646"/>
        <v>0.52725865992866527</v>
      </c>
      <c r="AE2255" s="45">
        <f t="shared" si="647"/>
        <v>0.47274134007133467</v>
      </c>
      <c r="AF2255" s="43">
        <f>('Estimates from MCMC'!$B$2-'MCMC runs'!W2255)/'Estimates from MCMC'!$B$2</f>
        <v>0.12242088233626068</v>
      </c>
    </row>
    <row r="2256" spans="1:32" x14ac:dyDescent="0.3">
      <c r="A2256" s="38">
        <v>3289</v>
      </c>
      <c r="B2256" s="38">
        <v>2088592.1024610801</v>
      </c>
      <c r="C2256" s="39">
        <v>53034.727118595401</v>
      </c>
      <c r="D2256" s="39">
        <v>51968.067791496796</v>
      </c>
      <c r="E2256" s="39">
        <f t="shared" si="630"/>
        <v>1066.659327098605</v>
      </c>
      <c r="F2256" s="39">
        <v>52972.375949521302</v>
      </c>
      <c r="G2256" s="40">
        <f t="shared" si="631"/>
        <v>62.351169074099744</v>
      </c>
      <c r="H2256" s="39">
        <v>52944.901457150598</v>
      </c>
      <c r="I2256" s="39">
        <f t="shared" si="632"/>
        <v>89.8256614448037</v>
      </c>
      <c r="J2256" s="39">
        <v>51816.805397642704</v>
      </c>
      <c r="K2256" s="40">
        <f t="shared" si="633"/>
        <v>1217.9217209526978</v>
      </c>
      <c r="L2256" s="39">
        <v>51229.938316779502</v>
      </c>
      <c r="M2256" s="39">
        <f t="shared" si="634"/>
        <v>1804.7888018158992</v>
      </c>
      <c r="N2256" s="39">
        <f t="shared" si="639"/>
        <v>586.86708086320141</v>
      </c>
      <c r="O2256" s="40">
        <f>'Estimates from MCMC'!$B$2-L2256</f>
        <v>17831.061683220498</v>
      </c>
      <c r="P2256" s="39">
        <v>52480.182151878602</v>
      </c>
      <c r="Q2256" s="40">
        <f t="shared" si="635"/>
        <v>1250.2438350990997</v>
      </c>
      <c r="R2256" s="39">
        <v>52510.786945066196</v>
      </c>
      <c r="S2256" s="39">
        <f t="shared" si="636"/>
        <v>30.604793187594623</v>
      </c>
      <c r="T2256" s="39">
        <f t="shared" si="640"/>
        <v>1280.8486282866943</v>
      </c>
      <c r="U2256" s="39">
        <v>59116.573688674398</v>
      </c>
      <c r="V2256" s="39">
        <f t="shared" si="637"/>
        <v>7886.6353718948958</v>
      </c>
      <c r="W2256" s="39">
        <v>60648.800120495202</v>
      </c>
      <c r="X2256" s="39">
        <f t="shared" si="638"/>
        <v>251.37780353410926</v>
      </c>
      <c r="Y2256" s="39">
        <f t="shared" si="641"/>
        <v>9418.8618037156994</v>
      </c>
      <c r="Z2256" s="39">
        <f t="shared" si="642"/>
        <v>8412.1998795047984</v>
      </c>
      <c r="AA2256" s="45">
        <f t="shared" si="643"/>
        <v>7.1832437744972125E-2</v>
      </c>
      <c r="AB2256" s="45">
        <f t="shared" si="644"/>
        <v>0.44229757666737418</v>
      </c>
      <c r="AC2256" s="45">
        <f t="shared" si="645"/>
        <v>1.4097747402817997E-2</v>
      </c>
      <c r="AD2256" s="45">
        <f t="shared" si="646"/>
        <v>0.52822776181516429</v>
      </c>
      <c r="AE2256" s="45">
        <f t="shared" si="647"/>
        <v>0.47177223818483571</v>
      </c>
      <c r="AF2256" s="43">
        <f>('Estimates from MCMC'!$B$2-'MCMC runs'!W2256)/'Estimates from MCMC'!$B$2</f>
        <v>0.12180825472415399</v>
      </c>
    </row>
    <row r="2257" spans="1:32" x14ac:dyDescent="0.3">
      <c r="A2257" s="38">
        <v>660</v>
      </c>
      <c r="B2257" s="38">
        <v>2050793.5567286788</v>
      </c>
      <c r="C2257" s="39">
        <v>51826.704341946403</v>
      </c>
      <c r="D2257" s="39">
        <v>50771.784269686803</v>
      </c>
      <c r="E2257" s="39">
        <f t="shared" si="630"/>
        <v>1054.9200722595997</v>
      </c>
      <c r="F2257" s="39">
        <v>51763.508905754898</v>
      </c>
      <c r="G2257" s="40">
        <f t="shared" si="631"/>
        <v>63.195436191504996</v>
      </c>
      <c r="H2257" s="39">
        <v>51736.269951201597</v>
      </c>
      <c r="I2257" s="39">
        <f t="shared" si="632"/>
        <v>90.434390744805569</v>
      </c>
      <c r="J2257" s="39">
        <v>50618.948484047403</v>
      </c>
      <c r="K2257" s="40">
        <f t="shared" si="633"/>
        <v>1207.7558578989992</v>
      </c>
      <c r="L2257" s="39">
        <v>50028.208023648302</v>
      </c>
      <c r="M2257" s="39">
        <f t="shared" si="634"/>
        <v>1798.496318298101</v>
      </c>
      <c r="N2257" s="39">
        <f t="shared" si="639"/>
        <v>590.74046039910172</v>
      </c>
      <c r="O2257" s="40">
        <f>'Estimates from MCMC'!$B$2-L2257</f>
        <v>19032.791976351698</v>
      </c>
      <c r="P2257" s="39">
        <v>51274.560629568099</v>
      </c>
      <c r="Q2257" s="40">
        <f t="shared" si="635"/>
        <v>1246.3526059197975</v>
      </c>
      <c r="R2257" s="39">
        <v>51305.836314717802</v>
      </c>
      <c r="S2257" s="39">
        <f t="shared" si="636"/>
        <v>31.275685149703349</v>
      </c>
      <c r="T2257" s="39">
        <f t="shared" si="640"/>
        <v>1277.6282910695008</v>
      </c>
      <c r="U2257" s="39">
        <v>57735.1736683407</v>
      </c>
      <c r="V2257" s="39">
        <f t="shared" si="637"/>
        <v>7706.9656446923982</v>
      </c>
      <c r="W2257" s="39">
        <v>59261.1012770136</v>
      </c>
      <c r="X2257" s="39">
        <f t="shared" si="638"/>
        <v>248.29931760339969</v>
      </c>
      <c r="Y2257" s="39">
        <f t="shared" si="641"/>
        <v>9232.8932533652987</v>
      </c>
      <c r="Z2257" s="39">
        <f t="shared" si="642"/>
        <v>9799.8987229863997</v>
      </c>
      <c r="AA2257" s="45">
        <f t="shared" si="643"/>
        <v>6.7127738939035217E-2</v>
      </c>
      <c r="AB2257" s="45">
        <f t="shared" si="644"/>
        <v>0.40493090316272706</v>
      </c>
      <c r="AC2257" s="45">
        <f t="shared" si="645"/>
        <v>1.3045869355999495E-2</v>
      </c>
      <c r="AD2257" s="45">
        <f t="shared" si="646"/>
        <v>0.48510451145776179</v>
      </c>
      <c r="AE2257" s="45">
        <f t="shared" si="647"/>
        <v>0.51489548854223821</v>
      </c>
      <c r="AF2257" s="43">
        <f>('Estimates from MCMC'!$B$2-'MCMC runs'!W2257)/'Estimates from MCMC'!$B$2</f>
        <v>0.14190206807005978</v>
      </c>
    </row>
    <row r="2258" spans="1:32" x14ac:dyDescent="0.3">
      <c r="A2258" s="38">
        <v>199</v>
      </c>
      <c r="B2258" s="38">
        <v>2004747.4645869478</v>
      </c>
      <c r="C2258" s="39">
        <v>52571.296187340697</v>
      </c>
      <c r="D2258" s="39">
        <v>51522.703915404098</v>
      </c>
      <c r="E2258" s="39">
        <f t="shared" si="630"/>
        <v>1048.592271936599</v>
      </c>
      <c r="F2258" s="39">
        <v>52507.372229740598</v>
      </c>
      <c r="G2258" s="40">
        <f t="shared" si="631"/>
        <v>63.92395760009822</v>
      </c>
      <c r="H2258" s="39">
        <v>52481.5606559191</v>
      </c>
      <c r="I2258" s="39">
        <f t="shared" si="632"/>
        <v>89.735531421596534</v>
      </c>
      <c r="J2258" s="39">
        <v>51369.909530965</v>
      </c>
      <c r="K2258" s="40">
        <f t="shared" si="633"/>
        <v>1201.3866563756965</v>
      </c>
      <c r="L2258" s="39">
        <v>50783.385624410897</v>
      </c>
      <c r="M2258" s="39">
        <f t="shared" si="634"/>
        <v>1787.9105629297992</v>
      </c>
      <c r="N2258" s="39">
        <f t="shared" si="639"/>
        <v>586.52390655410272</v>
      </c>
      <c r="O2258" s="40">
        <f>'Estimates from MCMC'!$B$2-L2258</f>
        <v>18277.614375589103</v>
      </c>
      <c r="P2258" s="39">
        <v>52018.996007052097</v>
      </c>
      <c r="Q2258" s="40">
        <f t="shared" si="635"/>
        <v>1235.6103826412</v>
      </c>
      <c r="R2258" s="39">
        <v>52050.042698004901</v>
      </c>
      <c r="S2258" s="39">
        <f t="shared" si="636"/>
        <v>31.046690952804056</v>
      </c>
      <c r="T2258" s="39">
        <f t="shared" si="640"/>
        <v>1266.657073594004</v>
      </c>
      <c r="U2258" s="39">
        <v>58681.474237588198</v>
      </c>
      <c r="V2258" s="39">
        <f t="shared" si="637"/>
        <v>7898.0886131773004</v>
      </c>
      <c r="W2258" s="39">
        <v>60196.763359479803</v>
      </c>
      <c r="X2258" s="39">
        <f t="shared" si="638"/>
        <v>248.6320482976007</v>
      </c>
      <c r="Y2258" s="39">
        <f t="shared" si="641"/>
        <v>9413.3777350689052</v>
      </c>
      <c r="Z2258" s="39">
        <f t="shared" si="642"/>
        <v>8864.2366405201974</v>
      </c>
      <c r="AA2258" s="45">
        <f t="shared" si="643"/>
        <v>6.930100655180163E-2</v>
      </c>
      <c r="AB2258" s="45">
        <f t="shared" si="644"/>
        <v>0.43211813373881508</v>
      </c>
      <c r="AC2258" s="45">
        <f t="shared" si="645"/>
        <v>1.3603090818551482E-2</v>
      </c>
      <c r="AD2258" s="45">
        <f t="shared" si="646"/>
        <v>0.51502223110916812</v>
      </c>
      <c r="AE2258" s="45">
        <f t="shared" si="647"/>
        <v>0.48497776889083183</v>
      </c>
      <c r="AF2258" s="43">
        <f>('Estimates from MCMC'!$B$2-'MCMC runs'!W2258)/'Estimates from MCMC'!$B$2</f>
        <v>0.12835372555451263</v>
      </c>
    </row>
    <row r="2259" spans="1:32" x14ac:dyDescent="0.3">
      <c r="A2259" s="38">
        <v>304</v>
      </c>
      <c r="B2259" s="38">
        <v>2000627.5828997118</v>
      </c>
      <c r="C2259" s="39">
        <v>52227.701851139398</v>
      </c>
      <c r="D2259" s="39">
        <v>51184.130028447697</v>
      </c>
      <c r="E2259" s="39">
        <f t="shared" si="630"/>
        <v>1043.5718226917015</v>
      </c>
      <c r="F2259" s="39">
        <v>52159.789676827597</v>
      </c>
      <c r="G2259" s="40">
        <f t="shared" si="631"/>
        <v>67.912174311801209</v>
      </c>
      <c r="H2259" s="39">
        <v>52139.131525857003</v>
      </c>
      <c r="I2259" s="39">
        <f t="shared" si="632"/>
        <v>88.570325282395061</v>
      </c>
      <c r="J2259" s="39">
        <v>51028.582549289298</v>
      </c>
      <c r="K2259" s="40">
        <f t="shared" si="633"/>
        <v>1199.1193018500999</v>
      </c>
      <c r="L2259" s="39">
        <v>50449.889625369702</v>
      </c>
      <c r="M2259" s="39">
        <f t="shared" si="634"/>
        <v>1777.8122257696959</v>
      </c>
      <c r="N2259" s="39">
        <f t="shared" si="639"/>
        <v>578.69292391959607</v>
      </c>
      <c r="O2259" s="40">
        <f>'Estimates from MCMC'!$B$2-L2259</f>
        <v>18611.110374630298</v>
      </c>
      <c r="P2259" s="39">
        <v>51678.094105192802</v>
      </c>
      <c r="Q2259" s="40">
        <f t="shared" si="635"/>
        <v>1228.2044798231</v>
      </c>
      <c r="R2259" s="39">
        <v>51708.449630817297</v>
      </c>
      <c r="S2259" s="39">
        <f t="shared" si="636"/>
        <v>30.355525624494476</v>
      </c>
      <c r="T2259" s="39">
        <f t="shared" si="640"/>
        <v>1258.5600054475944</v>
      </c>
      <c r="U2259" s="39">
        <v>58215.3357442544</v>
      </c>
      <c r="V2259" s="39">
        <f t="shared" si="637"/>
        <v>7765.4461188846981</v>
      </c>
      <c r="W2259" s="39">
        <v>59720.503390690501</v>
      </c>
      <c r="X2259" s="39">
        <f t="shared" si="638"/>
        <v>246.60764098850632</v>
      </c>
      <c r="Y2259" s="39">
        <f t="shared" si="641"/>
        <v>9270.6137653207988</v>
      </c>
      <c r="Z2259" s="39">
        <f t="shared" si="642"/>
        <v>9340.496609309499</v>
      </c>
      <c r="AA2259" s="45">
        <f t="shared" si="643"/>
        <v>6.7624122371720399E-2</v>
      </c>
      <c r="AB2259" s="45">
        <f t="shared" si="644"/>
        <v>0.41724786767532968</v>
      </c>
      <c r="AC2259" s="45">
        <f t="shared" si="645"/>
        <v>1.3250560338660346E-2</v>
      </c>
      <c r="AD2259" s="45">
        <f t="shared" si="646"/>
        <v>0.49812255038571046</v>
      </c>
      <c r="AE2259" s="45">
        <f t="shared" si="647"/>
        <v>0.50187744961428959</v>
      </c>
      <c r="AF2259" s="43">
        <f>('Estimates from MCMC'!$B$2-'MCMC runs'!W2259)/'Estimates from MCMC'!$B$2</f>
        <v>0.13524994728297446</v>
      </c>
    </row>
    <row r="2260" spans="1:32" x14ac:dyDescent="0.3">
      <c r="A2260" s="38">
        <v>3955</v>
      </c>
      <c r="B2260" s="38">
        <v>2000627.5828997118</v>
      </c>
      <c r="C2260" s="39">
        <v>52227.701851139398</v>
      </c>
      <c r="D2260" s="39">
        <v>51184.130028447697</v>
      </c>
      <c r="E2260" s="39">
        <f t="shared" si="630"/>
        <v>1043.5718226917015</v>
      </c>
      <c r="F2260" s="39">
        <v>52159.789676827597</v>
      </c>
      <c r="G2260" s="40">
        <f t="shared" si="631"/>
        <v>67.912174311801209</v>
      </c>
      <c r="H2260" s="39">
        <v>52139.131525857003</v>
      </c>
      <c r="I2260" s="39">
        <f t="shared" si="632"/>
        <v>88.570325282395061</v>
      </c>
      <c r="J2260" s="39">
        <v>51028.582549289298</v>
      </c>
      <c r="K2260" s="40">
        <f t="shared" si="633"/>
        <v>1199.1193018500999</v>
      </c>
      <c r="L2260" s="39">
        <v>50449.889625369702</v>
      </c>
      <c r="M2260" s="39">
        <f t="shared" si="634"/>
        <v>1777.8122257696959</v>
      </c>
      <c r="N2260" s="39">
        <f t="shared" si="639"/>
        <v>578.69292391959607</v>
      </c>
      <c r="O2260" s="40">
        <f>'Estimates from MCMC'!$B$2-L2260</f>
        <v>18611.110374630298</v>
      </c>
      <c r="P2260" s="39">
        <v>51678.094105192802</v>
      </c>
      <c r="Q2260" s="40">
        <f t="shared" si="635"/>
        <v>1228.2044798231</v>
      </c>
      <c r="R2260" s="39">
        <v>51708.449630817297</v>
      </c>
      <c r="S2260" s="39">
        <f t="shared" si="636"/>
        <v>30.355525624494476</v>
      </c>
      <c r="T2260" s="39">
        <f t="shared" si="640"/>
        <v>1258.5600054475944</v>
      </c>
      <c r="U2260" s="39">
        <v>58215.3357442544</v>
      </c>
      <c r="V2260" s="39">
        <f t="shared" si="637"/>
        <v>7765.4461188846981</v>
      </c>
      <c r="W2260" s="39">
        <v>59720.503390690501</v>
      </c>
      <c r="X2260" s="39">
        <f t="shared" si="638"/>
        <v>246.60764098850632</v>
      </c>
      <c r="Y2260" s="39">
        <f t="shared" si="641"/>
        <v>9270.6137653207988</v>
      </c>
      <c r="Z2260" s="39">
        <f t="shared" si="642"/>
        <v>9340.496609309499</v>
      </c>
      <c r="AA2260" s="45">
        <f t="shared" si="643"/>
        <v>6.7624122371720399E-2</v>
      </c>
      <c r="AB2260" s="45">
        <f t="shared" si="644"/>
        <v>0.41724786767532968</v>
      </c>
      <c r="AC2260" s="45">
        <f t="shared" si="645"/>
        <v>1.3250560338660346E-2</v>
      </c>
      <c r="AD2260" s="45">
        <f t="shared" si="646"/>
        <v>0.49812255038571046</v>
      </c>
      <c r="AE2260" s="45">
        <f t="shared" si="647"/>
        <v>0.50187744961428959</v>
      </c>
      <c r="AF2260" s="43">
        <f>('Estimates from MCMC'!$B$2-'MCMC runs'!W2260)/'Estimates from MCMC'!$B$2</f>
        <v>0.13524994728297446</v>
      </c>
    </row>
    <row r="2261" spans="1:32" x14ac:dyDescent="0.3">
      <c r="A2261" s="38">
        <v>1460</v>
      </c>
      <c r="B2261" s="38">
        <v>1969775.6743162747</v>
      </c>
      <c r="C2261" s="39">
        <v>53102.250889573603</v>
      </c>
      <c r="D2261" s="39">
        <v>52047.528723707503</v>
      </c>
      <c r="E2261" s="39">
        <f t="shared" si="630"/>
        <v>1054.7221658661001</v>
      </c>
      <c r="F2261" s="39">
        <v>53042.235138463002</v>
      </c>
      <c r="G2261" s="40">
        <f t="shared" si="631"/>
        <v>60.015751110600831</v>
      </c>
      <c r="H2261" s="39">
        <v>53012.473002690997</v>
      </c>
      <c r="I2261" s="39">
        <f t="shared" si="632"/>
        <v>89.777886882606253</v>
      </c>
      <c r="J2261" s="39">
        <v>51898.543850709</v>
      </c>
      <c r="K2261" s="40">
        <f t="shared" si="633"/>
        <v>1203.7070388646025</v>
      </c>
      <c r="L2261" s="39">
        <v>51311.927804906802</v>
      </c>
      <c r="M2261" s="39">
        <f t="shared" si="634"/>
        <v>1790.3230846668012</v>
      </c>
      <c r="N2261" s="39">
        <f t="shared" si="639"/>
        <v>586.61604580219864</v>
      </c>
      <c r="O2261" s="40">
        <f>'Estimates from MCMC'!$B$2-L2261</f>
        <v>17749.072195093198</v>
      </c>
      <c r="P2261" s="39">
        <v>52547.529535872098</v>
      </c>
      <c r="Q2261" s="40">
        <f t="shared" si="635"/>
        <v>1235.6017309652962</v>
      </c>
      <c r="R2261" s="39">
        <v>52578.6341337021</v>
      </c>
      <c r="S2261" s="39">
        <f t="shared" si="636"/>
        <v>31.104597830002604</v>
      </c>
      <c r="T2261" s="39">
        <f t="shared" si="640"/>
        <v>1266.7063287952988</v>
      </c>
      <c r="U2261" s="39">
        <v>59280.967214133903</v>
      </c>
      <c r="V2261" s="39">
        <f t="shared" si="637"/>
        <v>7969.0394092271017</v>
      </c>
      <c r="W2261" s="39">
        <v>60798.643163448898</v>
      </c>
      <c r="X2261" s="39">
        <f t="shared" si="638"/>
        <v>250.96962051969604</v>
      </c>
      <c r="Y2261" s="39">
        <f t="shared" si="641"/>
        <v>9486.7153585420965</v>
      </c>
      <c r="Z2261" s="39">
        <f t="shared" si="642"/>
        <v>8262.3568365511019</v>
      </c>
      <c r="AA2261" s="45">
        <f t="shared" si="643"/>
        <v>7.1367467260935749E-2</v>
      </c>
      <c r="AB2261" s="45">
        <f t="shared" si="644"/>
        <v>0.44898343539501601</v>
      </c>
      <c r="AC2261" s="45">
        <f t="shared" si="645"/>
        <v>1.4139872651432314E-2</v>
      </c>
      <c r="AD2261" s="45">
        <f t="shared" si="646"/>
        <v>0.53449077530738409</v>
      </c>
      <c r="AE2261" s="45">
        <f t="shared" si="647"/>
        <v>0.46550922469261596</v>
      </c>
      <c r="AF2261" s="43">
        <f>('Estimates from MCMC'!$B$2-'MCMC runs'!W2261)/'Estimates from MCMC'!$B$2</f>
        <v>0.11963853457886654</v>
      </c>
    </row>
    <row r="2262" spans="1:32" x14ac:dyDescent="0.3">
      <c r="A2262" s="38">
        <v>1734</v>
      </c>
      <c r="B2262" s="38">
        <v>1931067.665737788</v>
      </c>
      <c r="C2262" s="39">
        <v>52178.691933901799</v>
      </c>
      <c r="D2262" s="39">
        <v>51120.041219176499</v>
      </c>
      <c r="E2262" s="39">
        <f t="shared" si="630"/>
        <v>1058.6507147252996</v>
      </c>
      <c r="F2262" s="39">
        <v>52108.001885516598</v>
      </c>
      <c r="G2262" s="40">
        <f t="shared" si="631"/>
        <v>70.690048385200498</v>
      </c>
      <c r="H2262" s="39">
        <v>52088.431928802202</v>
      </c>
      <c r="I2262" s="39">
        <f t="shared" si="632"/>
        <v>90.260005099597038</v>
      </c>
      <c r="J2262" s="39">
        <v>50960.242179979999</v>
      </c>
      <c r="K2262" s="40">
        <f t="shared" si="633"/>
        <v>1218.4497539217991</v>
      </c>
      <c r="L2262" s="39">
        <v>50370.818256598497</v>
      </c>
      <c r="M2262" s="39">
        <f t="shared" si="634"/>
        <v>1807.8736773033015</v>
      </c>
      <c r="N2262" s="39">
        <f t="shared" si="639"/>
        <v>589.42392338150239</v>
      </c>
      <c r="O2262" s="40">
        <f>'Estimates from MCMC'!$B$2-L2262</f>
        <v>18690.181743401503</v>
      </c>
      <c r="P2262" s="39">
        <v>51621.1796654922</v>
      </c>
      <c r="Q2262" s="40">
        <f t="shared" si="635"/>
        <v>1250.3614088937029</v>
      </c>
      <c r="R2262" s="39">
        <v>51652.138044935702</v>
      </c>
      <c r="S2262" s="39">
        <f t="shared" si="636"/>
        <v>30.958379443502054</v>
      </c>
      <c r="T2262" s="39">
        <f t="shared" si="640"/>
        <v>1281.319788337205</v>
      </c>
      <c r="U2262" s="39">
        <v>58260.764006101897</v>
      </c>
      <c r="V2262" s="39">
        <f t="shared" si="637"/>
        <v>7889.9457495034003</v>
      </c>
      <c r="W2262" s="39">
        <v>59795.985668917303</v>
      </c>
      <c r="X2262" s="39">
        <f t="shared" si="638"/>
        <v>253.90187447820063</v>
      </c>
      <c r="Y2262" s="39">
        <f t="shared" si="641"/>
        <v>9425.1674123188059</v>
      </c>
      <c r="Z2262" s="39">
        <f t="shared" si="642"/>
        <v>9265.014331082697</v>
      </c>
      <c r="AA2262" s="45">
        <f t="shared" si="643"/>
        <v>6.8555769330042496E-2</v>
      </c>
      <c r="AB2262" s="45">
        <f t="shared" si="644"/>
        <v>0.42214387520811109</v>
      </c>
      <c r="AC2262" s="45">
        <f t="shared" si="645"/>
        <v>1.3584772901838673E-2</v>
      </c>
      <c r="AD2262" s="45">
        <f t="shared" si="646"/>
        <v>0.50428441743999231</v>
      </c>
      <c r="AE2262" s="45">
        <f t="shared" si="647"/>
        <v>0.49571558256000775</v>
      </c>
      <c r="AF2262" s="43">
        <f>('Estimates from MCMC'!$B$2-'MCMC runs'!W2262)/'Estimates from MCMC'!$B$2</f>
        <v>0.13415696747922412</v>
      </c>
    </row>
    <row r="2263" spans="1:32" x14ac:dyDescent="0.3">
      <c r="A2263" s="38">
        <v>3574</v>
      </c>
      <c r="B2263" s="38">
        <v>2052195.4010901563</v>
      </c>
      <c r="C2263" s="39">
        <v>52125.928866680399</v>
      </c>
      <c r="D2263" s="39">
        <v>51099.694800991798</v>
      </c>
      <c r="E2263" s="39">
        <f t="shared" si="630"/>
        <v>1026.2340656886008</v>
      </c>
      <c r="F2263" s="39">
        <v>52056.503867714498</v>
      </c>
      <c r="G2263" s="40">
        <f t="shared" si="631"/>
        <v>69.424998965900159</v>
      </c>
      <c r="H2263" s="39">
        <v>52037.308843964704</v>
      </c>
      <c r="I2263" s="39">
        <f t="shared" si="632"/>
        <v>88.620022715695086</v>
      </c>
      <c r="J2263" s="39">
        <v>50942.572292237099</v>
      </c>
      <c r="K2263" s="40">
        <f t="shared" si="633"/>
        <v>1183.3565744432999</v>
      </c>
      <c r="L2263" s="39">
        <v>50363.378752550801</v>
      </c>
      <c r="M2263" s="39">
        <f t="shared" si="634"/>
        <v>1762.5501141295972</v>
      </c>
      <c r="N2263" s="39">
        <f t="shared" si="639"/>
        <v>579.1935396862973</v>
      </c>
      <c r="O2263" s="40">
        <f>'Estimates from MCMC'!$B$2-L2263</f>
        <v>18697.621247449199</v>
      </c>
      <c r="P2263" s="39">
        <v>51580.139786174899</v>
      </c>
      <c r="Q2263" s="40">
        <f t="shared" si="635"/>
        <v>1216.7610336240978</v>
      </c>
      <c r="R2263" s="39">
        <v>51610.937551235103</v>
      </c>
      <c r="S2263" s="39">
        <f t="shared" si="636"/>
        <v>30.797765060204256</v>
      </c>
      <c r="T2263" s="39">
        <f t="shared" si="640"/>
        <v>1247.558798684302</v>
      </c>
      <c r="U2263" s="39">
        <v>58078.742472653699</v>
      </c>
      <c r="V2263" s="39">
        <f t="shared" si="637"/>
        <v>7715.3637201028978</v>
      </c>
      <c r="W2263" s="39">
        <v>59568.582840774499</v>
      </c>
      <c r="X2263" s="39">
        <f t="shared" si="638"/>
        <v>242.2815694364981</v>
      </c>
      <c r="Y2263" s="39">
        <f t="shared" si="641"/>
        <v>9205.2040882236979</v>
      </c>
      <c r="Z2263" s="39">
        <f t="shared" si="642"/>
        <v>9492.4171592255007</v>
      </c>
      <c r="AA2263" s="45">
        <f t="shared" si="643"/>
        <v>6.6722861810803807E-2</v>
      </c>
      <c r="AB2263" s="45">
        <f t="shared" si="644"/>
        <v>0.41263878532973586</v>
      </c>
      <c r="AC2263" s="45">
        <f t="shared" si="645"/>
        <v>1.2957881980284048E-2</v>
      </c>
      <c r="AD2263" s="45">
        <f t="shared" si="646"/>
        <v>0.49231952912082372</v>
      </c>
      <c r="AE2263" s="45">
        <f t="shared" si="647"/>
        <v>0.50768047087917634</v>
      </c>
      <c r="AF2263" s="43">
        <f>('Estimates from MCMC'!$B$2-'MCMC runs'!W2263)/'Estimates from MCMC'!$B$2</f>
        <v>0.13744974963040646</v>
      </c>
    </row>
    <row r="2264" spans="1:32" x14ac:dyDescent="0.3">
      <c r="A2264" s="38">
        <v>3846</v>
      </c>
      <c r="B2264" s="38">
        <v>2010345.2853322953</v>
      </c>
      <c r="C2264" s="39">
        <v>52748.319140637497</v>
      </c>
      <c r="D2264" s="39">
        <v>51712.464811302802</v>
      </c>
      <c r="E2264" s="39">
        <f t="shared" si="630"/>
        <v>1035.8543293346956</v>
      </c>
      <c r="F2264" s="39">
        <v>52689.068005368797</v>
      </c>
      <c r="G2264" s="40">
        <f t="shared" si="631"/>
        <v>59.251135268699727</v>
      </c>
      <c r="H2264" s="39">
        <v>52660.5116078055</v>
      </c>
      <c r="I2264" s="39">
        <f t="shared" si="632"/>
        <v>87.807532831997378</v>
      </c>
      <c r="J2264" s="39">
        <v>51566.059974224299</v>
      </c>
      <c r="K2264" s="40">
        <f t="shared" si="633"/>
        <v>1182.2591664131978</v>
      </c>
      <c r="L2264" s="39">
        <v>50992.0761999448</v>
      </c>
      <c r="M2264" s="39">
        <f t="shared" si="634"/>
        <v>1756.2429406926967</v>
      </c>
      <c r="N2264" s="39">
        <f t="shared" si="639"/>
        <v>573.9837742794989</v>
      </c>
      <c r="O2264" s="40">
        <f>'Estimates from MCMC'!$B$2-L2264</f>
        <v>18068.9238000552</v>
      </c>
      <c r="P2264" s="39">
        <v>52206.251572868103</v>
      </c>
      <c r="Q2264" s="40">
        <f t="shared" si="635"/>
        <v>1214.1753729233023</v>
      </c>
      <c r="R2264" s="39">
        <v>52236.479628331101</v>
      </c>
      <c r="S2264" s="39">
        <f t="shared" si="636"/>
        <v>30.228055462997872</v>
      </c>
      <c r="T2264" s="39">
        <f t="shared" si="640"/>
        <v>1244.4034283863002</v>
      </c>
      <c r="U2264" s="39">
        <v>58758.530214441897</v>
      </c>
      <c r="V2264" s="39">
        <f t="shared" si="637"/>
        <v>7766.4540144970961</v>
      </c>
      <c r="W2264" s="39">
        <v>60242.018005452803</v>
      </c>
      <c r="X2264" s="39">
        <f t="shared" si="638"/>
        <v>239.084362624606</v>
      </c>
      <c r="Y2264" s="39">
        <f t="shared" si="641"/>
        <v>9249.9418055080023</v>
      </c>
      <c r="Z2264" s="39">
        <f t="shared" si="642"/>
        <v>8818.9819945471972</v>
      </c>
      <c r="AA2264" s="45">
        <f t="shared" si="643"/>
        <v>6.886981439273647E-2</v>
      </c>
      <c r="AB2264" s="45">
        <f t="shared" si="644"/>
        <v>0.42982382904693917</v>
      </c>
      <c r="AC2264" s="45">
        <f t="shared" si="645"/>
        <v>1.323179870977571E-2</v>
      </c>
      <c r="AD2264" s="45">
        <f t="shared" si="646"/>
        <v>0.51192544214945135</v>
      </c>
      <c r="AE2264" s="45">
        <f t="shared" si="647"/>
        <v>0.48807455785054865</v>
      </c>
      <c r="AF2264" s="43">
        <f>('Estimates from MCMC'!$B$2-'MCMC runs'!W2264)/'Estimates from MCMC'!$B$2</f>
        <v>0.12769844043015879</v>
      </c>
    </row>
    <row r="2265" spans="1:32" x14ac:dyDescent="0.3">
      <c r="A2265" s="38">
        <v>407</v>
      </c>
      <c r="B2265" s="38">
        <v>1932698.9818192676</v>
      </c>
      <c r="C2265" s="39">
        <v>53349.256834371998</v>
      </c>
      <c r="D2265" s="39">
        <v>52277.173275408903</v>
      </c>
      <c r="E2265" s="39">
        <f t="shared" si="630"/>
        <v>1072.0835589630951</v>
      </c>
      <c r="F2265" s="39">
        <v>53280.086883388598</v>
      </c>
      <c r="G2265" s="40">
        <f t="shared" si="631"/>
        <v>69.169950983399758</v>
      </c>
      <c r="H2265" s="39">
        <v>53258.019684352403</v>
      </c>
      <c r="I2265" s="39">
        <f t="shared" si="632"/>
        <v>91.237150019594992</v>
      </c>
      <c r="J2265" s="39">
        <v>52117.823829421999</v>
      </c>
      <c r="K2265" s="40">
        <f t="shared" si="633"/>
        <v>1231.4330049499986</v>
      </c>
      <c r="L2265" s="39">
        <v>51521.604280428503</v>
      </c>
      <c r="M2265" s="39">
        <f t="shared" si="634"/>
        <v>1827.6525539434951</v>
      </c>
      <c r="N2265" s="39">
        <f t="shared" si="639"/>
        <v>596.21954899349657</v>
      </c>
      <c r="O2265" s="40">
        <f>'Estimates from MCMC'!$B$2-L2265</f>
        <v>17539.395719571497</v>
      </c>
      <c r="P2265" s="39">
        <v>52784.667483026198</v>
      </c>
      <c r="Q2265" s="40">
        <f t="shared" si="635"/>
        <v>1263.0632025976956</v>
      </c>
      <c r="R2265" s="39">
        <v>52815.957774658898</v>
      </c>
      <c r="S2265" s="39">
        <f t="shared" si="636"/>
        <v>31.290291632700246</v>
      </c>
      <c r="T2265" s="39">
        <f t="shared" si="640"/>
        <v>1294.3534942303959</v>
      </c>
      <c r="U2265" s="39">
        <v>59719.342752898898</v>
      </c>
      <c r="V2265" s="39">
        <f t="shared" si="637"/>
        <v>8197.7384724703952</v>
      </c>
      <c r="W2265" s="39">
        <v>61274.228989236901</v>
      </c>
      <c r="X2265" s="39">
        <f t="shared" si="638"/>
        <v>260.53274210760719</v>
      </c>
      <c r="Y2265" s="39">
        <f t="shared" si="641"/>
        <v>9752.6247088083983</v>
      </c>
      <c r="Z2265" s="39">
        <f t="shared" si="642"/>
        <v>7786.7710107630992</v>
      </c>
      <c r="AA2265" s="45">
        <f t="shared" si="643"/>
        <v>7.3796926355112646E-2</v>
      </c>
      <c r="AB2265" s="45">
        <f t="shared" si="644"/>
        <v>0.46739001750914788</v>
      </c>
      <c r="AC2265" s="45">
        <f t="shared" si="645"/>
        <v>1.4854145848188447E-2</v>
      </c>
      <c r="AD2265" s="45">
        <f t="shared" si="646"/>
        <v>0.55604108971244892</v>
      </c>
      <c r="AE2265" s="45">
        <f t="shared" si="647"/>
        <v>0.44395891028755102</v>
      </c>
      <c r="AF2265" s="43">
        <f>('Estimates from MCMC'!$B$2-'MCMC runs'!W2265)/'Estimates from MCMC'!$B$2</f>
        <v>0.11275207440904561</v>
      </c>
    </row>
    <row r="2266" spans="1:32" x14ac:dyDescent="0.3">
      <c r="A2266" s="38">
        <v>2852</v>
      </c>
      <c r="B2266" s="38">
        <v>1973981.1854795048</v>
      </c>
      <c r="C2266" s="39">
        <v>53478.436340410801</v>
      </c>
      <c r="D2266" s="39">
        <v>52424.347338663501</v>
      </c>
      <c r="E2266" s="39">
        <f t="shared" si="630"/>
        <v>1054.0890017472993</v>
      </c>
      <c r="F2266" s="39">
        <v>53419.212028595</v>
      </c>
      <c r="G2266" s="40">
        <f t="shared" si="631"/>
        <v>59.22431181580032</v>
      </c>
      <c r="H2266" s="39">
        <v>53389.010376274302</v>
      </c>
      <c r="I2266" s="39">
        <f t="shared" si="632"/>
        <v>89.425964136498806</v>
      </c>
      <c r="J2266" s="39">
        <v>52276.463804457198</v>
      </c>
      <c r="K2266" s="40">
        <f t="shared" si="633"/>
        <v>1201.9725359536023</v>
      </c>
      <c r="L2266" s="39">
        <v>51691.946907207202</v>
      </c>
      <c r="M2266" s="39">
        <f t="shared" si="634"/>
        <v>1786.4894332035983</v>
      </c>
      <c r="N2266" s="39">
        <f t="shared" si="639"/>
        <v>584.51689724999596</v>
      </c>
      <c r="O2266" s="40">
        <f>'Estimates from MCMC'!$B$2-L2266</f>
        <v>17369.053092792798</v>
      </c>
      <c r="P2266" s="39">
        <v>52926.740634346002</v>
      </c>
      <c r="Q2266" s="40">
        <f t="shared" si="635"/>
        <v>1234.7937271388</v>
      </c>
      <c r="R2266" s="39">
        <v>52957.608829684898</v>
      </c>
      <c r="S2266" s="39">
        <f t="shared" si="636"/>
        <v>30.868195338895021</v>
      </c>
      <c r="T2266" s="39">
        <f t="shared" si="640"/>
        <v>1265.661922477695</v>
      </c>
      <c r="U2266" s="39">
        <v>59632.718593186102</v>
      </c>
      <c r="V2266" s="39">
        <f t="shared" si="637"/>
        <v>7940.7716859788998</v>
      </c>
      <c r="W2266" s="39">
        <v>61146.431691110804</v>
      </c>
      <c r="X2266" s="39">
        <f t="shared" si="638"/>
        <v>248.05117544700624</v>
      </c>
      <c r="Y2266" s="39">
        <f t="shared" si="641"/>
        <v>9454.4847839036011</v>
      </c>
      <c r="Z2266" s="39">
        <f t="shared" si="642"/>
        <v>7914.5683088891965</v>
      </c>
      <c r="AA2266" s="45">
        <f t="shared" si="643"/>
        <v>7.2868792312165545E-2</v>
      </c>
      <c r="AB2266" s="45">
        <f t="shared" si="644"/>
        <v>0.45717930871394963</v>
      </c>
      <c r="AC2266" s="45">
        <f t="shared" si="645"/>
        <v>1.4281214647788362E-2</v>
      </c>
      <c r="AD2266" s="45">
        <f t="shared" si="646"/>
        <v>0.54432931567390352</v>
      </c>
      <c r="AE2266" s="45">
        <f t="shared" si="647"/>
        <v>0.45567068432609648</v>
      </c>
      <c r="AF2266" s="43">
        <f>('Estimates from MCMC'!$B$2-'MCMC runs'!W2266)/'Estimates from MCMC'!$B$2</f>
        <v>0.11460257321627541</v>
      </c>
    </row>
    <row r="2267" spans="1:32" x14ac:dyDescent="0.3">
      <c r="A2267" s="38">
        <v>215</v>
      </c>
      <c r="B2267" s="38">
        <v>2172231.4319751756</v>
      </c>
      <c r="C2267" s="39">
        <v>52136.375806599099</v>
      </c>
      <c r="D2267" s="39">
        <v>51103.710218046101</v>
      </c>
      <c r="E2267" s="39">
        <f t="shared" si="630"/>
        <v>1032.6655885529981</v>
      </c>
      <c r="F2267" s="39">
        <v>52073.239848923396</v>
      </c>
      <c r="G2267" s="40">
        <f t="shared" si="631"/>
        <v>63.13595767570223</v>
      </c>
      <c r="H2267" s="39">
        <v>52048.310228209499</v>
      </c>
      <c r="I2267" s="39">
        <f t="shared" si="632"/>
        <v>88.065578389599978</v>
      </c>
      <c r="J2267" s="39">
        <v>50953.264751016097</v>
      </c>
      <c r="K2267" s="40">
        <f t="shared" si="633"/>
        <v>1183.1110555830019</v>
      </c>
      <c r="L2267" s="39">
        <v>50377.739919422602</v>
      </c>
      <c r="M2267" s="39">
        <f t="shared" si="634"/>
        <v>1758.6358871764969</v>
      </c>
      <c r="N2267" s="39">
        <f t="shared" si="639"/>
        <v>575.52483159349504</v>
      </c>
      <c r="O2267" s="40">
        <f>'Estimates from MCMC'!$B$2-L2267</f>
        <v>18683.260080577398</v>
      </c>
      <c r="P2267" s="39">
        <v>51592.808156313498</v>
      </c>
      <c r="Q2267" s="40">
        <f t="shared" si="635"/>
        <v>1215.0682368908965</v>
      </c>
      <c r="R2267" s="39">
        <v>51623.193483233001</v>
      </c>
      <c r="S2267" s="39">
        <f t="shared" si="636"/>
        <v>30.385326919502404</v>
      </c>
      <c r="T2267" s="39">
        <f t="shared" si="640"/>
        <v>1245.4535638103989</v>
      </c>
      <c r="U2267" s="39">
        <v>58068.850314349897</v>
      </c>
      <c r="V2267" s="39">
        <f t="shared" si="637"/>
        <v>7691.1103949272947</v>
      </c>
      <c r="W2267" s="39">
        <v>59554.614071667798</v>
      </c>
      <c r="X2267" s="39">
        <f t="shared" si="638"/>
        <v>240.31019350750285</v>
      </c>
      <c r="Y2267" s="39">
        <f t="shared" si="641"/>
        <v>9176.8741522451965</v>
      </c>
      <c r="Z2267" s="39">
        <f t="shared" si="642"/>
        <v>9506.3859283322017</v>
      </c>
      <c r="AA2267" s="45">
        <f t="shared" si="643"/>
        <v>6.6661469060484688E-2</v>
      </c>
      <c r="AB2267" s="45">
        <f t="shared" si="644"/>
        <v>0.41165783496868197</v>
      </c>
      <c r="AC2267" s="45">
        <f t="shared" si="645"/>
        <v>1.2862326621322511E-2</v>
      </c>
      <c r="AD2267" s="45">
        <f t="shared" si="646"/>
        <v>0.4911816306504892</v>
      </c>
      <c r="AE2267" s="45">
        <f t="shared" si="647"/>
        <v>0.50881836934951086</v>
      </c>
      <c r="AF2267" s="43">
        <f>('Estimates from MCMC'!$B$2-'MCMC runs'!W2267)/'Estimates from MCMC'!$B$2</f>
        <v>0.13765201674363536</v>
      </c>
    </row>
    <row r="2268" spans="1:32" x14ac:dyDescent="0.3">
      <c r="A2268" s="38">
        <v>3333</v>
      </c>
      <c r="B2268" s="38">
        <v>2025783.9504236102</v>
      </c>
      <c r="C2268" s="39">
        <v>52839.396376361001</v>
      </c>
      <c r="D2268" s="39">
        <v>51767.294553925603</v>
      </c>
      <c r="E2268" s="39">
        <f t="shared" si="630"/>
        <v>1072.1018224353975</v>
      </c>
      <c r="F2268" s="39">
        <v>52785.750837551503</v>
      </c>
      <c r="G2268" s="40">
        <f t="shared" si="631"/>
        <v>53.645538809498248</v>
      </c>
      <c r="H2268" s="39">
        <v>52749.205347595998</v>
      </c>
      <c r="I2268" s="39">
        <f t="shared" si="632"/>
        <v>90.191028765002557</v>
      </c>
      <c r="J2268" s="39">
        <v>51624.139718856903</v>
      </c>
      <c r="K2268" s="40">
        <f t="shared" si="633"/>
        <v>1215.2566575040983</v>
      </c>
      <c r="L2268" s="39">
        <v>51035.218968244699</v>
      </c>
      <c r="M2268" s="39">
        <f t="shared" si="634"/>
        <v>1804.1774081163021</v>
      </c>
      <c r="N2268" s="39">
        <f t="shared" si="639"/>
        <v>588.92075061220385</v>
      </c>
      <c r="O2268" s="40">
        <f>'Estimates from MCMC'!$B$2-L2268</f>
        <v>18025.781031755301</v>
      </c>
      <c r="P2268" s="39">
        <v>52284.2545960364</v>
      </c>
      <c r="Q2268" s="40">
        <f t="shared" si="635"/>
        <v>1249.0356277917017</v>
      </c>
      <c r="R2268" s="39">
        <v>52315.246728321603</v>
      </c>
      <c r="S2268" s="39">
        <f t="shared" si="636"/>
        <v>30.992132285202388</v>
      </c>
      <c r="T2268" s="39">
        <f t="shared" si="640"/>
        <v>1280.0277600769041</v>
      </c>
      <c r="U2268" s="39">
        <v>58839.554888528597</v>
      </c>
      <c r="V2268" s="39">
        <f t="shared" si="637"/>
        <v>7804.3359202838983</v>
      </c>
      <c r="W2268" s="39">
        <v>60370.842705613897</v>
      </c>
      <c r="X2268" s="39">
        <f t="shared" si="638"/>
        <v>251.26005700839596</v>
      </c>
      <c r="Y2268" s="39">
        <f t="shared" si="641"/>
        <v>9335.6237373691984</v>
      </c>
      <c r="Z2268" s="39">
        <f t="shared" si="642"/>
        <v>8690.1572943861029</v>
      </c>
      <c r="AA2268" s="45">
        <f t="shared" si="643"/>
        <v>7.1010945812662998E-2</v>
      </c>
      <c r="AB2268" s="45">
        <f t="shared" si="644"/>
        <v>0.43295410648422444</v>
      </c>
      <c r="AC2268" s="45">
        <f t="shared" si="645"/>
        <v>1.3938927615161923E-2</v>
      </c>
      <c r="AD2268" s="45">
        <f t="shared" si="646"/>
        <v>0.51790397991204939</v>
      </c>
      <c r="AE2268" s="45">
        <f t="shared" si="647"/>
        <v>0.48209602008795061</v>
      </c>
      <c r="AF2268" s="43">
        <f>('Estimates from MCMC'!$B$2-'MCMC runs'!W2268)/'Estimates from MCMC'!$B$2</f>
        <v>0.12583306489025792</v>
      </c>
    </row>
    <row r="2269" spans="1:32" x14ac:dyDescent="0.3">
      <c r="A2269" s="38">
        <v>1872</v>
      </c>
      <c r="B2269" s="38">
        <v>2077588.9283371754</v>
      </c>
      <c r="C2269" s="39">
        <v>52466.791000839999</v>
      </c>
      <c r="D2269" s="39">
        <v>51422.706250607502</v>
      </c>
      <c r="E2269" s="39">
        <f t="shared" si="630"/>
        <v>1044.0847502324978</v>
      </c>
      <c r="F2269" s="39">
        <v>52405.639279980896</v>
      </c>
      <c r="G2269" s="40">
        <f t="shared" si="631"/>
        <v>61.151720859103079</v>
      </c>
      <c r="H2269" s="39">
        <v>52377.733424196798</v>
      </c>
      <c r="I2269" s="39">
        <f t="shared" si="632"/>
        <v>89.057576643201173</v>
      </c>
      <c r="J2269" s="39">
        <v>51273.343391616203</v>
      </c>
      <c r="K2269" s="40">
        <f t="shared" si="633"/>
        <v>1193.4476092237965</v>
      </c>
      <c r="L2269" s="39">
        <v>50691.333260599997</v>
      </c>
      <c r="M2269" s="39">
        <f t="shared" si="634"/>
        <v>1775.4577402400027</v>
      </c>
      <c r="N2269" s="39">
        <f t="shared" si="639"/>
        <v>582.01013101620629</v>
      </c>
      <c r="O2269" s="40">
        <f>'Estimates from MCMC'!$B$2-L2269</f>
        <v>18369.666739400003</v>
      </c>
      <c r="P2269" s="39">
        <v>51918.317002889999</v>
      </c>
      <c r="Q2269" s="40">
        <f t="shared" si="635"/>
        <v>1226.9837422900018</v>
      </c>
      <c r="R2269" s="39">
        <v>51949.111032233202</v>
      </c>
      <c r="S2269" s="39">
        <f t="shared" si="636"/>
        <v>30.794029343203874</v>
      </c>
      <c r="T2269" s="39">
        <f t="shared" si="640"/>
        <v>1257.7777716332057</v>
      </c>
      <c r="U2269" s="39">
        <v>58518.2876739399</v>
      </c>
      <c r="V2269" s="39">
        <f t="shared" si="637"/>
        <v>7826.9544133399031</v>
      </c>
      <c r="W2269" s="39">
        <v>60020.821072914303</v>
      </c>
      <c r="X2269" s="39">
        <f t="shared" si="638"/>
        <v>244.7556273411974</v>
      </c>
      <c r="Y2269" s="39">
        <f t="shared" si="641"/>
        <v>9329.4878123143062</v>
      </c>
      <c r="Z2269" s="39">
        <f t="shared" si="642"/>
        <v>9040.1789270856971</v>
      </c>
      <c r="AA2269" s="45">
        <f t="shared" si="643"/>
        <v>6.8470364186600796E-2</v>
      </c>
      <c r="AB2269" s="45">
        <f t="shared" si="644"/>
        <v>0.42608037066629711</v>
      </c>
      <c r="AC2269" s="45">
        <f t="shared" si="645"/>
        <v>1.3323901343089455E-2</v>
      </c>
      <c r="AD2269" s="45">
        <f t="shared" si="646"/>
        <v>0.50787463619598738</v>
      </c>
      <c r="AE2269" s="45">
        <f t="shared" si="647"/>
        <v>0.49212536380401262</v>
      </c>
      <c r="AF2269" s="43">
        <f>('Estimates from MCMC'!$B$2-'MCMC runs'!W2269)/'Estimates from MCMC'!$B$2</f>
        <v>0.13090136150773515</v>
      </c>
    </row>
    <row r="2270" spans="1:32" x14ac:dyDescent="0.3">
      <c r="A2270" s="38">
        <v>527</v>
      </c>
      <c r="B2270" s="38">
        <v>1998290.2049199685</v>
      </c>
      <c r="C2270" s="39">
        <v>53381.386995682602</v>
      </c>
      <c r="D2270" s="39">
        <v>52307.398143505503</v>
      </c>
      <c r="E2270" s="39">
        <f t="shared" si="630"/>
        <v>1073.988852177099</v>
      </c>
      <c r="F2270" s="39">
        <v>53315.566830447897</v>
      </c>
      <c r="G2270" s="40">
        <f t="shared" si="631"/>
        <v>65.8201652347052</v>
      </c>
      <c r="H2270" s="39">
        <v>53290.311727101202</v>
      </c>
      <c r="I2270" s="39">
        <f t="shared" si="632"/>
        <v>91.075268581400451</v>
      </c>
      <c r="J2270" s="39">
        <v>52151.251260655699</v>
      </c>
      <c r="K2270" s="40">
        <f t="shared" si="633"/>
        <v>1230.1357350269027</v>
      </c>
      <c r="L2270" s="39">
        <v>51556.147777991398</v>
      </c>
      <c r="M2270" s="39">
        <f t="shared" si="634"/>
        <v>1825.2392176912035</v>
      </c>
      <c r="N2270" s="39">
        <f t="shared" si="639"/>
        <v>595.10348266430083</v>
      </c>
      <c r="O2270" s="40">
        <f>'Estimates from MCMC'!$B$2-L2270</f>
        <v>17504.852222008602</v>
      </c>
      <c r="P2270" s="39">
        <v>52820.146001768298</v>
      </c>
      <c r="Q2270" s="40">
        <f t="shared" si="635"/>
        <v>1263.9982237769</v>
      </c>
      <c r="R2270" s="39">
        <v>52851.231427974701</v>
      </c>
      <c r="S2270" s="39">
        <f t="shared" si="636"/>
        <v>31.08542620640219</v>
      </c>
      <c r="T2270" s="39">
        <f t="shared" si="640"/>
        <v>1295.0836499833022</v>
      </c>
      <c r="U2270" s="39">
        <v>59651.407756391804</v>
      </c>
      <c r="V2270" s="39">
        <f t="shared" si="637"/>
        <v>8095.2599784004051</v>
      </c>
      <c r="W2270" s="39">
        <v>61203.713097048203</v>
      </c>
      <c r="X2270" s="39">
        <f t="shared" si="638"/>
        <v>257.22169067309733</v>
      </c>
      <c r="Y2270" s="39">
        <f t="shared" si="641"/>
        <v>9647.5653190568046</v>
      </c>
      <c r="Z2270" s="39">
        <f t="shared" si="642"/>
        <v>7857.2869029517969</v>
      </c>
      <c r="AA2270" s="45">
        <f t="shared" si="643"/>
        <v>7.3984266394149387E-2</v>
      </c>
      <c r="AB2270" s="45">
        <f t="shared" si="644"/>
        <v>0.46245805881310725</v>
      </c>
      <c r="AC2270" s="45">
        <f t="shared" si="645"/>
        <v>1.4694308035899679E-2</v>
      </c>
      <c r="AD2270" s="45">
        <f t="shared" si="646"/>
        <v>0.55113663324315632</v>
      </c>
      <c r="AE2270" s="45">
        <f t="shared" si="647"/>
        <v>0.44886336675684368</v>
      </c>
      <c r="AF2270" s="43">
        <f>('Estimates from MCMC'!$B$2-'MCMC runs'!W2270)/'Estimates from MCMC'!$B$2</f>
        <v>0.11377314117883895</v>
      </c>
    </row>
    <row r="2271" spans="1:32" x14ac:dyDescent="0.3">
      <c r="A2271" s="38">
        <v>4215</v>
      </c>
      <c r="B2271" s="38">
        <v>2090444.7726778025</v>
      </c>
      <c r="C2271" s="39">
        <v>52177.850280740997</v>
      </c>
      <c r="D2271" s="39">
        <v>51104.511908181397</v>
      </c>
      <c r="E2271" s="39">
        <f t="shared" si="630"/>
        <v>1073.3383725595995</v>
      </c>
      <c r="F2271" s="39">
        <v>52115.486629741703</v>
      </c>
      <c r="G2271" s="40">
        <f t="shared" si="631"/>
        <v>62.363650999293895</v>
      </c>
      <c r="H2271" s="39">
        <v>52086.161699706499</v>
      </c>
      <c r="I2271" s="39">
        <f t="shared" si="632"/>
        <v>91.688581034497474</v>
      </c>
      <c r="J2271" s="39">
        <v>50951.329068200903</v>
      </c>
      <c r="K2271" s="40">
        <f t="shared" si="633"/>
        <v>1226.521212540094</v>
      </c>
      <c r="L2271" s="39">
        <v>50352.614199935197</v>
      </c>
      <c r="M2271" s="39">
        <f t="shared" si="634"/>
        <v>1825.2360808058002</v>
      </c>
      <c r="N2271" s="39">
        <f t="shared" si="639"/>
        <v>598.71486826570617</v>
      </c>
      <c r="O2271" s="40">
        <f>'Estimates from MCMC'!$B$2-L2271</f>
        <v>18708.385800064803</v>
      </c>
      <c r="P2271" s="39">
        <v>51617.220363996697</v>
      </c>
      <c r="Q2271" s="40">
        <f t="shared" si="635"/>
        <v>1264.6061640615007</v>
      </c>
      <c r="R2271" s="39">
        <v>51648.844896098803</v>
      </c>
      <c r="S2271" s="39">
        <f t="shared" si="636"/>
        <v>31.62453210210515</v>
      </c>
      <c r="T2271" s="39">
        <f t="shared" si="640"/>
        <v>1296.2306961636059</v>
      </c>
      <c r="U2271" s="39">
        <v>58252.444309216597</v>
      </c>
      <c r="V2271" s="39">
        <f t="shared" si="637"/>
        <v>7899.8301092813999</v>
      </c>
      <c r="W2271" s="39">
        <v>59804.742411296596</v>
      </c>
      <c r="X2271" s="39">
        <f t="shared" si="638"/>
        <v>256.06740591639391</v>
      </c>
      <c r="Y2271" s="39">
        <f t="shared" si="641"/>
        <v>9452.1282113613997</v>
      </c>
      <c r="Z2271" s="39">
        <f t="shared" si="642"/>
        <v>9256.2575887034036</v>
      </c>
      <c r="AA2271" s="45">
        <f t="shared" si="643"/>
        <v>6.9286078981710755E-2</v>
      </c>
      <c r="AB2271" s="45">
        <f t="shared" si="644"/>
        <v>0.42226144968926371</v>
      </c>
      <c r="AC2271" s="45">
        <f t="shared" si="645"/>
        <v>1.3687306251483596E-2</v>
      </c>
      <c r="AD2271" s="45">
        <f t="shared" si="646"/>
        <v>0.50523483492245813</v>
      </c>
      <c r="AE2271" s="45">
        <f t="shared" si="647"/>
        <v>0.49476516507754192</v>
      </c>
      <c r="AF2271" s="43">
        <f>('Estimates from MCMC'!$B$2-'MCMC runs'!W2271)/'Estimates from MCMC'!$B$2</f>
        <v>0.13403017026546682</v>
      </c>
    </row>
    <row r="2272" spans="1:32" x14ac:dyDescent="0.3">
      <c r="A2272" s="38">
        <v>470</v>
      </c>
      <c r="B2272" s="38">
        <v>2179512.2902533826</v>
      </c>
      <c r="C2272" s="39">
        <v>53093.023900829401</v>
      </c>
      <c r="D2272" s="39">
        <v>52045.785019814699</v>
      </c>
      <c r="E2272" s="39">
        <f t="shared" si="630"/>
        <v>1047.2388810147022</v>
      </c>
      <c r="F2272" s="39">
        <v>53025.349216111703</v>
      </c>
      <c r="G2272" s="40">
        <f t="shared" si="631"/>
        <v>67.674684717698256</v>
      </c>
      <c r="H2272" s="39">
        <v>53004.968811480598</v>
      </c>
      <c r="I2272" s="39">
        <f t="shared" si="632"/>
        <v>88.055089348803449</v>
      </c>
      <c r="J2272" s="39">
        <v>51890.825650685103</v>
      </c>
      <c r="K2272" s="40">
        <f t="shared" si="633"/>
        <v>1202.1982501442981</v>
      </c>
      <c r="L2272" s="39">
        <v>51315.400575258602</v>
      </c>
      <c r="M2272" s="39">
        <f t="shared" si="634"/>
        <v>1777.6233255707994</v>
      </c>
      <c r="N2272" s="39">
        <f t="shared" si="639"/>
        <v>575.42507542650128</v>
      </c>
      <c r="O2272" s="40">
        <f>'Estimates from MCMC'!$B$2-L2272</f>
        <v>17745.599424741398</v>
      </c>
      <c r="P2272" s="39">
        <v>52538.9262264586</v>
      </c>
      <c r="Q2272" s="40">
        <f t="shared" si="635"/>
        <v>1223.5256511999978</v>
      </c>
      <c r="R2272" s="39">
        <v>52569.052780525803</v>
      </c>
      <c r="S2272" s="39">
        <f t="shared" si="636"/>
        <v>30.12655406720296</v>
      </c>
      <c r="T2272" s="39">
        <f t="shared" si="640"/>
        <v>1253.6522052672008</v>
      </c>
      <c r="U2272" s="39">
        <v>59294.9796928211</v>
      </c>
      <c r="V2272" s="39">
        <f t="shared" si="637"/>
        <v>7979.5791175624981</v>
      </c>
      <c r="W2272" s="39">
        <v>60799.652116140998</v>
      </c>
      <c r="X2272" s="39">
        <f t="shared" si="638"/>
        <v>251.0202180526976</v>
      </c>
      <c r="Y2272" s="39">
        <f t="shared" si="641"/>
        <v>9484.2515408823965</v>
      </c>
      <c r="Z2272" s="39">
        <f t="shared" si="642"/>
        <v>8261.3478838590017</v>
      </c>
      <c r="AA2272" s="45">
        <f t="shared" si="643"/>
        <v>7.064580774427516E-2</v>
      </c>
      <c r="AB2272" s="45">
        <f t="shared" si="644"/>
        <v>0.44966523398680752</v>
      </c>
      <c r="AC2272" s="45">
        <f t="shared" si="645"/>
        <v>1.4145491062010471E-2</v>
      </c>
      <c r="AD2272" s="45">
        <f t="shared" si="646"/>
        <v>0.53445653279309313</v>
      </c>
      <c r="AE2272" s="45">
        <f t="shared" si="647"/>
        <v>0.46554346720690681</v>
      </c>
      <c r="AF2272" s="43">
        <f>('Estimates from MCMC'!$B$2-'MCMC runs'!W2272)/'Estimates from MCMC'!$B$2</f>
        <v>0.11962392499180437</v>
      </c>
    </row>
    <row r="2273" spans="1:32" x14ac:dyDescent="0.3">
      <c r="A2273" s="38">
        <v>2277</v>
      </c>
      <c r="B2273" s="38">
        <v>2179512.2902533826</v>
      </c>
      <c r="C2273" s="39">
        <v>53093.023900829401</v>
      </c>
      <c r="D2273" s="39">
        <v>52045.785019814699</v>
      </c>
      <c r="E2273" s="39">
        <f t="shared" si="630"/>
        <v>1047.2388810147022</v>
      </c>
      <c r="F2273" s="39">
        <v>53025.349216111703</v>
      </c>
      <c r="G2273" s="40">
        <f t="shared" si="631"/>
        <v>67.674684717698256</v>
      </c>
      <c r="H2273" s="39">
        <v>53004.968811480598</v>
      </c>
      <c r="I2273" s="39">
        <f t="shared" si="632"/>
        <v>88.055089348803449</v>
      </c>
      <c r="J2273" s="39">
        <v>51890.825650685103</v>
      </c>
      <c r="K2273" s="40">
        <f t="shared" si="633"/>
        <v>1202.1982501442981</v>
      </c>
      <c r="L2273" s="39">
        <v>51315.400575258602</v>
      </c>
      <c r="M2273" s="39">
        <f t="shared" si="634"/>
        <v>1777.6233255707994</v>
      </c>
      <c r="N2273" s="39">
        <f t="shared" si="639"/>
        <v>575.42507542650128</v>
      </c>
      <c r="O2273" s="40">
        <f>'Estimates from MCMC'!$B$2-L2273</f>
        <v>17745.599424741398</v>
      </c>
      <c r="P2273" s="39">
        <v>52538.9262264586</v>
      </c>
      <c r="Q2273" s="40">
        <f t="shared" si="635"/>
        <v>1223.5256511999978</v>
      </c>
      <c r="R2273" s="39">
        <v>52569.052780525803</v>
      </c>
      <c r="S2273" s="39">
        <f t="shared" si="636"/>
        <v>30.12655406720296</v>
      </c>
      <c r="T2273" s="39">
        <f t="shared" si="640"/>
        <v>1253.6522052672008</v>
      </c>
      <c r="U2273" s="39">
        <v>59294.9796928211</v>
      </c>
      <c r="V2273" s="39">
        <f t="shared" si="637"/>
        <v>7979.5791175624981</v>
      </c>
      <c r="W2273" s="39">
        <v>60799.652116140998</v>
      </c>
      <c r="X2273" s="39">
        <f t="shared" si="638"/>
        <v>251.0202180526976</v>
      </c>
      <c r="Y2273" s="39">
        <f t="shared" si="641"/>
        <v>9484.2515408823965</v>
      </c>
      <c r="Z2273" s="39">
        <f t="shared" si="642"/>
        <v>8261.3478838590017</v>
      </c>
      <c r="AA2273" s="45">
        <f t="shared" si="643"/>
        <v>7.064580774427516E-2</v>
      </c>
      <c r="AB2273" s="45">
        <f t="shared" si="644"/>
        <v>0.44966523398680752</v>
      </c>
      <c r="AC2273" s="45">
        <f t="shared" si="645"/>
        <v>1.4145491062010471E-2</v>
      </c>
      <c r="AD2273" s="45">
        <f t="shared" si="646"/>
        <v>0.53445653279309313</v>
      </c>
      <c r="AE2273" s="45">
        <f t="shared" si="647"/>
        <v>0.46554346720690681</v>
      </c>
      <c r="AF2273" s="43">
        <f>('Estimates from MCMC'!$B$2-'MCMC runs'!W2273)/'Estimates from MCMC'!$B$2</f>
        <v>0.11962392499180437</v>
      </c>
    </row>
    <row r="2274" spans="1:32" x14ac:dyDescent="0.3">
      <c r="A2274" s="38">
        <v>3413</v>
      </c>
      <c r="B2274" s="38">
        <v>1917725.4606299412</v>
      </c>
      <c r="C2274" s="39">
        <v>53550.942645313196</v>
      </c>
      <c r="D2274" s="39">
        <v>52490.684116533797</v>
      </c>
      <c r="E2274" s="39">
        <f t="shared" si="630"/>
        <v>1060.2585287793991</v>
      </c>
      <c r="F2274" s="39">
        <v>53487.0065633134</v>
      </c>
      <c r="G2274" s="40">
        <f t="shared" si="631"/>
        <v>63.936081999796443</v>
      </c>
      <c r="H2274" s="39">
        <v>53460.875214129199</v>
      </c>
      <c r="I2274" s="39">
        <f t="shared" si="632"/>
        <v>90.067431183997542</v>
      </c>
      <c r="J2274" s="39">
        <v>52337.598474938502</v>
      </c>
      <c r="K2274" s="40">
        <f t="shared" si="633"/>
        <v>1213.3441703746939</v>
      </c>
      <c r="L2274" s="39">
        <v>51749.029583113697</v>
      </c>
      <c r="M2274" s="39">
        <f t="shared" si="634"/>
        <v>1801.9130621994991</v>
      </c>
      <c r="N2274" s="39">
        <f t="shared" si="639"/>
        <v>588.56889182480518</v>
      </c>
      <c r="O2274" s="40">
        <f>'Estimates from MCMC'!$B$2-L2274</f>
        <v>17311.970416886303</v>
      </c>
      <c r="P2274" s="39">
        <v>52993.8922622143</v>
      </c>
      <c r="Q2274" s="40">
        <f t="shared" si="635"/>
        <v>1244.8626791006027</v>
      </c>
      <c r="R2274" s="39">
        <v>53024.885470923902</v>
      </c>
      <c r="S2274" s="39">
        <f t="shared" si="636"/>
        <v>30.993208709602186</v>
      </c>
      <c r="T2274" s="39">
        <f t="shared" si="640"/>
        <v>1275.8558878102049</v>
      </c>
      <c r="U2274" s="39">
        <v>59829.0014335616</v>
      </c>
      <c r="V2274" s="39">
        <f t="shared" si="637"/>
        <v>8079.9718504479024</v>
      </c>
      <c r="W2274" s="39">
        <v>61357.944312974098</v>
      </c>
      <c r="X2274" s="39">
        <f t="shared" si="638"/>
        <v>253.08699160229298</v>
      </c>
      <c r="Y2274" s="39">
        <f t="shared" si="641"/>
        <v>9608.9147298604003</v>
      </c>
      <c r="Z2274" s="39">
        <f t="shared" si="642"/>
        <v>7703.0556870259024</v>
      </c>
      <c r="AA2274" s="45">
        <f t="shared" si="643"/>
        <v>7.3697901341474095E-2</v>
      </c>
      <c r="AB2274" s="45">
        <f t="shared" si="644"/>
        <v>0.46672745250110881</v>
      </c>
      <c r="AC2274" s="45">
        <f t="shared" si="645"/>
        <v>1.4619190392991251E-2</v>
      </c>
      <c r="AD2274" s="45">
        <f t="shared" si="646"/>
        <v>0.55504454423557414</v>
      </c>
      <c r="AE2274" s="45">
        <f t="shared" si="647"/>
        <v>0.44495545576442586</v>
      </c>
      <c r="AF2274" s="43">
        <f>('Estimates from MCMC'!$B$2-'MCMC runs'!W2274)/'Estimates from MCMC'!$B$2</f>
        <v>0.11153988049732703</v>
      </c>
    </row>
    <row r="2275" spans="1:32" x14ac:dyDescent="0.3">
      <c r="A2275" s="38">
        <v>1015</v>
      </c>
      <c r="B2275" s="38">
        <v>1970954.2876589901</v>
      </c>
      <c r="C2275" s="39">
        <v>51478.4418350427</v>
      </c>
      <c r="D2275" s="39">
        <v>50421.500466338999</v>
      </c>
      <c r="E2275" s="39">
        <f t="shared" si="630"/>
        <v>1056.9413687037013</v>
      </c>
      <c r="F2275" s="39">
        <v>51410.628784104701</v>
      </c>
      <c r="G2275" s="40">
        <f t="shared" si="631"/>
        <v>67.813050937998923</v>
      </c>
      <c r="H2275" s="39">
        <v>51387.925423763802</v>
      </c>
      <c r="I2275" s="39">
        <f t="shared" si="632"/>
        <v>90.516411278898886</v>
      </c>
      <c r="J2275" s="39">
        <v>50264.165917260201</v>
      </c>
      <c r="K2275" s="40">
        <f t="shared" si="633"/>
        <v>1214.2759177824992</v>
      </c>
      <c r="L2275" s="39">
        <v>49672.899677396301</v>
      </c>
      <c r="M2275" s="39">
        <f t="shared" si="634"/>
        <v>1805.5421576463996</v>
      </c>
      <c r="N2275" s="39">
        <f t="shared" si="639"/>
        <v>591.26623986390041</v>
      </c>
      <c r="O2275" s="40">
        <f>'Estimates from MCMC'!$B$2-L2275</f>
        <v>19388.100322603699</v>
      </c>
      <c r="P2275" s="39">
        <v>50923.659779957401</v>
      </c>
      <c r="Q2275" s="40">
        <f t="shared" si="635"/>
        <v>1250.7601025611002</v>
      </c>
      <c r="R2275" s="39">
        <v>50954.826968113099</v>
      </c>
      <c r="S2275" s="39">
        <f t="shared" si="636"/>
        <v>31.167188155697659</v>
      </c>
      <c r="T2275" s="39">
        <f t="shared" si="640"/>
        <v>1281.9272907167979</v>
      </c>
      <c r="U2275" s="39">
        <v>57366.429692449601</v>
      </c>
      <c r="V2275" s="39">
        <f t="shared" si="637"/>
        <v>7693.5300150533003</v>
      </c>
      <c r="W2275" s="39">
        <v>58898.988100789502</v>
      </c>
      <c r="X2275" s="39">
        <f t="shared" si="638"/>
        <v>250.63111762310291</v>
      </c>
      <c r="Y2275" s="39">
        <f t="shared" si="641"/>
        <v>9226.0884233932011</v>
      </c>
      <c r="Z2275" s="39">
        <f t="shared" si="642"/>
        <v>10162.011899210498</v>
      </c>
      <c r="AA2275" s="45">
        <f t="shared" si="643"/>
        <v>6.6119282930584874E-2</v>
      </c>
      <c r="AB2275" s="45">
        <f t="shared" si="644"/>
        <v>0.3968171139533338</v>
      </c>
      <c r="AC2275" s="45">
        <f t="shared" si="645"/>
        <v>1.2927059044093327E-2</v>
      </c>
      <c r="AD2275" s="45">
        <f t="shared" si="646"/>
        <v>0.47586345592801205</v>
      </c>
      <c r="AE2275" s="45">
        <f t="shared" si="647"/>
        <v>0.52413654407198795</v>
      </c>
      <c r="AF2275" s="43">
        <f>('Estimates from MCMC'!$B$2-'MCMC runs'!W2275)/'Estimates from MCMC'!$B$2</f>
        <v>0.14714544966349311</v>
      </c>
    </row>
    <row r="2276" spans="1:32" x14ac:dyDescent="0.3">
      <c r="A2276" s="38">
        <v>1425</v>
      </c>
      <c r="B2276" s="38">
        <v>1970954.2876589901</v>
      </c>
      <c r="C2276" s="39">
        <v>51478.4418350427</v>
      </c>
      <c r="D2276" s="39">
        <v>50421.500466338999</v>
      </c>
      <c r="E2276" s="39">
        <f t="shared" si="630"/>
        <v>1056.9413687037013</v>
      </c>
      <c r="F2276" s="39">
        <v>51410.628784104701</v>
      </c>
      <c r="G2276" s="40">
        <f t="shared" si="631"/>
        <v>67.813050937998923</v>
      </c>
      <c r="H2276" s="39">
        <v>51387.925423763802</v>
      </c>
      <c r="I2276" s="39">
        <f t="shared" si="632"/>
        <v>90.516411278898886</v>
      </c>
      <c r="J2276" s="39">
        <v>50264.165917260201</v>
      </c>
      <c r="K2276" s="40">
        <f t="shared" si="633"/>
        <v>1214.2759177824992</v>
      </c>
      <c r="L2276" s="39">
        <v>49672.899677396301</v>
      </c>
      <c r="M2276" s="39">
        <f t="shared" si="634"/>
        <v>1805.5421576463996</v>
      </c>
      <c r="N2276" s="39">
        <f t="shared" si="639"/>
        <v>591.26623986390041</v>
      </c>
      <c r="O2276" s="40">
        <f>'Estimates from MCMC'!$B$2-L2276</f>
        <v>19388.100322603699</v>
      </c>
      <c r="P2276" s="39">
        <v>50923.659779957401</v>
      </c>
      <c r="Q2276" s="40">
        <f t="shared" si="635"/>
        <v>1250.7601025611002</v>
      </c>
      <c r="R2276" s="39">
        <v>50954.826968113099</v>
      </c>
      <c r="S2276" s="39">
        <f t="shared" si="636"/>
        <v>31.167188155697659</v>
      </c>
      <c r="T2276" s="39">
        <f t="shared" si="640"/>
        <v>1281.9272907167979</v>
      </c>
      <c r="U2276" s="39">
        <v>57366.429692449601</v>
      </c>
      <c r="V2276" s="39">
        <f t="shared" si="637"/>
        <v>7693.5300150533003</v>
      </c>
      <c r="W2276" s="39">
        <v>58898.988100789502</v>
      </c>
      <c r="X2276" s="39">
        <f t="shared" si="638"/>
        <v>250.63111762310291</v>
      </c>
      <c r="Y2276" s="39">
        <f t="shared" si="641"/>
        <v>9226.0884233932011</v>
      </c>
      <c r="Z2276" s="39">
        <f t="shared" si="642"/>
        <v>10162.011899210498</v>
      </c>
      <c r="AA2276" s="45">
        <f t="shared" si="643"/>
        <v>6.6119282930584874E-2</v>
      </c>
      <c r="AB2276" s="45">
        <f t="shared" si="644"/>
        <v>0.3968171139533338</v>
      </c>
      <c r="AC2276" s="45">
        <f t="shared" si="645"/>
        <v>1.2927059044093327E-2</v>
      </c>
      <c r="AD2276" s="45">
        <f t="shared" si="646"/>
        <v>0.47586345592801205</v>
      </c>
      <c r="AE2276" s="45">
        <f t="shared" si="647"/>
        <v>0.52413654407198795</v>
      </c>
      <c r="AF2276" s="43">
        <f>('Estimates from MCMC'!$B$2-'MCMC runs'!W2276)/'Estimates from MCMC'!$B$2</f>
        <v>0.14714544966349311</v>
      </c>
    </row>
    <row r="2277" spans="1:32" x14ac:dyDescent="0.3">
      <c r="A2277" s="38">
        <v>3389</v>
      </c>
      <c r="B2277" s="38">
        <v>1982286.70582513</v>
      </c>
      <c r="C2277" s="39">
        <v>52114.416077366397</v>
      </c>
      <c r="D2277" s="39">
        <v>51077.315430866904</v>
      </c>
      <c r="E2277" s="39">
        <f t="shared" si="630"/>
        <v>1037.1006464994935</v>
      </c>
      <c r="F2277" s="39">
        <v>52042.320144305697</v>
      </c>
      <c r="G2277" s="40">
        <f t="shared" si="631"/>
        <v>72.09593306070019</v>
      </c>
      <c r="H2277" s="39">
        <v>52025.715763725297</v>
      </c>
      <c r="I2277" s="39">
        <f t="shared" si="632"/>
        <v>88.700313641100365</v>
      </c>
      <c r="J2277" s="39">
        <v>50917.550139411498</v>
      </c>
      <c r="K2277" s="40">
        <f t="shared" si="633"/>
        <v>1196.865937954899</v>
      </c>
      <c r="L2277" s="39">
        <v>50337.985742005403</v>
      </c>
      <c r="M2277" s="39">
        <f t="shared" si="634"/>
        <v>1776.4303353609939</v>
      </c>
      <c r="N2277" s="39">
        <f t="shared" si="639"/>
        <v>579.56439740609494</v>
      </c>
      <c r="O2277" s="40">
        <f>'Estimates from MCMC'!$B$2-L2277</f>
        <v>18723.014257994597</v>
      </c>
      <c r="P2277" s="39">
        <v>51563.205984739099</v>
      </c>
      <c r="Q2277" s="40">
        <f t="shared" si="635"/>
        <v>1225.2202427336961</v>
      </c>
      <c r="R2277" s="39">
        <v>51593.819596115703</v>
      </c>
      <c r="S2277" s="39">
        <f t="shared" si="636"/>
        <v>30.61361137660424</v>
      </c>
      <c r="T2277" s="39">
        <f t="shared" si="640"/>
        <v>1255.8338541103003</v>
      </c>
      <c r="U2277" s="39">
        <v>58057.650191772897</v>
      </c>
      <c r="V2277" s="39">
        <f t="shared" si="637"/>
        <v>7719.6644497674934</v>
      </c>
      <c r="W2277" s="39">
        <v>59561.081194215003</v>
      </c>
      <c r="X2277" s="39">
        <f t="shared" si="638"/>
        <v>247.59714833180624</v>
      </c>
      <c r="Y2277" s="39">
        <f t="shared" si="641"/>
        <v>9223.0954522095999</v>
      </c>
      <c r="Z2277" s="39">
        <f t="shared" si="642"/>
        <v>9499.9188057849969</v>
      </c>
      <c r="AA2277" s="45">
        <f t="shared" si="643"/>
        <v>6.7074341599353743E-2</v>
      </c>
      <c r="AB2277" s="45">
        <f t="shared" si="644"/>
        <v>0.41230884853229499</v>
      </c>
      <c r="AC2277" s="45">
        <f t="shared" si="645"/>
        <v>1.3224214056563247E-2</v>
      </c>
      <c r="AD2277" s="45">
        <f t="shared" si="646"/>
        <v>0.49260740418821197</v>
      </c>
      <c r="AE2277" s="45">
        <f t="shared" si="647"/>
        <v>0.50739259581178808</v>
      </c>
      <c r="AF2277" s="43">
        <f>('Estimates from MCMC'!$B$2-'MCMC runs'!W2277)/'Estimates from MCMC'!$B$2</f>
        <v>0.13755837311630292</v>
      </c>
    </row>
    <row r="2278" spans="1:32" x14ac:dyDescent="0.3">
      <c r="A2278" s="38">
        <v>2566</v>
      </c>
      <c r="B2278" s="38">
        <v>2135334.3947523464</v>
      </c>
      <c r="C2278" s="39">
        <v>52664.008326749303</v>
      </c>
      <c r="D2278" s="39">
        <v>51629.0780263005</v>
      </c>
      <c r="E2278" s="39">
        <f t="shared" si="630"/>
        <v>1034.9303004488029</v>
      </c>
      <c r="F2278" s="39">
        <v>52601.891817288</v>
      </c>
      <c r="G2278" s="40">
        <f t="shared" si="631"/>
        <v>62.116509461302485</v>
      </c>
      <c r="H2278" s="39">
        <v>52574.680014076497</v>
      </c>
      <c r="I2278" s="39">
        <f t="shared" si="632"/>
        <v>89.328312672805623</v>
      </c>
      <c r="J2278" s="39">
        <v>51478.425836718903</v>
      </c>
      <c r="K2278" s="40">
        <f t="shared" si="633"/>
        <v>1185.5824900303996</v>
      </c>
      <c r="L2278" s="39">
        <v>50894.519751130698</v>
      </c>
      <c r="M2278" s="39">
        <f t="shared" si="634"/>
        <v>1769.488575618605</v>
      </c>
      <c r="N2278" s="39">
        <f t="shared" si="639"/>
        <v>583.90608558820531</v>
      </c>
      <c r="O2278" s="40">
        <f>'Estimates from MCMC'!$B$2-L2278</f>
        <v>18166.480248869302</v>
      </c>
      <c r="P2278" s="39">
        <v>52116.3423991542</v>
      </c>
      <c r="Q2278" s="40">
        <f t="shared" si="635"/>
        <v>1221.8226480235026</v>
      </c>
      <c r="R2278" s="39">
        <v>52147.569261418597</v>
      </c>
      <c r="S2278" s="39">
        <f t="shared" si="636"/>
        <v>31.226862264396914</v>
      </c>
      <c r="T2278" s="39">
        <f t="shared" si="640"/>
        <v>1253.0495102878995</v>
      </c>
      <c r="U2278" s="39">
        <v>58779.202295174699</v>
      </c>
      <c r="V2278" s="39">
        <f t="shared" si="637"/>
        <v>7884.6825440440007</v>
      </c>
      <c r="W2278" s="39">
        <v>60275.681117371198</v>
      </c>
      <c r="X2278" s="39">
        <f t="shared" si="638"/>
        <v>243.42931190859963</v>
      </c>
      <c r="Y2278" s="39">
        <f t="shared" si="641"/>
        <v>9381.1613662404998</v>
      </c>
      <c r="Z2278" s="39">
        <f t="shared" si="642"/>
        <v>8785.3188826288024</v>
      </c>
      <c r="AA2278" s="45">
        <f t="shared" si="643"/>
        <v>6.8975910199549545E-2</v>
      </c>
      <c r="AB2278" s="45">
        <f t="shared" si="644"/>
        <v>0.43402367635495875</v>
      </c>
      <c r="AC2278" s="45">
        <f t="shared" si="645"/>
        <v>1.3399916140813843E-2</v>
      </c>
      <c r="AD2278" s="45">
        <f t="shared" si="646"/>
        <v>0.5163995026953222</v>
      </c>
      <c r="AE2278" s="45">
        <f t="shared" si="647"/>
        <v>0.48360049730467786</v>
      </c>
      <c r="AF2278" s="43">
        <f>('Estimates from MCMC'!$B$2-'MCMC runs'!W2278)/'Estimates from MCMC'!$B$2</f>
        <v>0.12721100016838452</v>
      </c>
    </row>
    <row r="2279" spans="1:32" x14ac:dyDescent="0.3">
      <c r="A2279" s="38">
        <v>3102</v>
      </c>
      <c r="B2279" s="38">
        <v>2028842.923702596</v>
      </c>
      <c r="C2279" s="39">
        <v>52986.218160394797</v>
      </c>
      <c r="D2279" s="39">
        <v>51921.724100194799</v>
      </c>
      <c r="E2279" s="39">
        <f t="shared" si="630"/>
        <v>1064.4940601999988</v>
      </c>
      <c r="F2279" s="39">
        <v>52938.070513791703</v>
      </c>
      <c r="G2279" s="40">
        <f t="shared" si="631"/>
        <v>48.147646603094472</v>
      </c>
      <c r="H2279" s="39">
        <v>52897.541907369698</v>
      </c>
      <c r="I2279" s="39">
        <f t="shared" si="632"/>
        <v>88.676253025099868</v>
      </c>
      <c r="J2279" s="39">
        <v>51785.323740617299</v>
      </c>
      <c r="K2279" s="40">
        <f t="shared" si="633"/>
        <v>1200.8944197774981</v>
      </c>
      <c r="L2279" s="39">
        <v>51205.896009230302</v>
      </c>
      <c r="M2279" s="39">
        <f t="shared" si="634"/>
        <v>1780.3221511644952</v>
      </c>
      <c r="N2279" s="39">
        <f t="shared" si="639"/>
        <v>579.42773138699704</v>
      </c>
      <c r="O2279" s="40">
        <f>'Estimates from MCMC'!$B$2-L2279</f>
        <v>17855.103990769698</v>
      </c>
      <c r="P2279" s="39">
        <v>52434.255494352503</v>
      </c>
      <c r="Q2279" s="40">
        <f t="shared" si="635"/>
        <v>1228.3594851222006</v>
      </c>
      <c r="R2279" s="39">
        <v>52464.688854040403</v>
      </c>
      <c r="S2279" s="39">
        <f t="shared" si="636"/>
        <v>30.43335968790052</v>
      </c>
      <c r="T2279" s="39">
        <f t="shared" si="640"/>
        <v>1258.7928448101011</v>
      </c>
      <c r="U2279" s="39">
        <v>59159.639234848801</v>
      </c>
      <c r="V2279" s="39">
        <f t="shared" si="637"/>
        <v>7953.7432256184984</v>
      </c>
      <c r="W2279" s="39">
        <v>60666.941969614803</v>
      </c>
      <c r="X2279" s="39">
        <f t="shared" si="638"/>
        <v>248.5098899559016</v>
      </c>
      <c r="Y2279" s="39">
        <f t="shared" si="641"/>
        <v>9461.0459603845011</v>
      </c>
      <c r="Z2279" s="39">
        <f t="shared" si="642"/>
        <v>8394.0580303851966</v>
      </c>
      <c r="AA2279" s="45">
        <f t="shared" si="643"/>
        <v>7.0500448805049895E-2</v>
      </c>
      <c r="AB2279" s="45">
        <f t="shared" si="644"/>
        <v>0.44546048176085862</v>
      </c>
      <c r="AC2279" s="45">
        <f t="shared" si="645"/>
        <v>1.3918142962615634E-2</v>
      </c>
      <c r="AD2279" s="45">
        <f t="shared" si="646"/>
        <v>0.52987907352852415</v>
      </c>
      <c r="AE2279" s="45">
        <f t="shared" si="647"/>
        <v>0.47012092647147591</v>
      </c>
      <c r="AF2279" s="43">
        <f>('Estimates from MCMC'!$B$2-'MCMC runs'!W2279)/'Estimates from MCMC'!$B$2</f>
        <v>0.12154556161053556</v>
      </c>
    </row>
    <row r="2280" spans="1:32" x14ac:dyDescent="0.3">
      <c r="A2280" s="38">
        <v>850</v>
      </c>
      <c r="B2280" s="38">
        <v>2048554.2573816832</v>
      </c>
      <c r="C2280" s="39">
        <v>52768.754650860101</v>
      </c>
      <c r="D2280" s="39">
        <v>51727.724124771601</v>
      </c>
      <c r="E2280" s="39">
        <f t="shared" si="630"/>
        <v>1041.0305260884998</v>
      </c>
      <c r="F2280" s="39">
        <v>52709.484349606602</v>
      </c>
      <c r="G2280" s="40">
        <f t="shared" si="631"/>
        <v>59.270301253498474</v>
      </c>
      <c r="H2280" s="39">
        <v>52680.743320569702</v>
      </c>
      <c r="I2280" s="39">
        <f t="shared" si="632"/>
        <v>88.011330290399201</v>
      </c>
      <c r="J2280" s="39">
        <v>51581.117145438096</v>
      </c>
      <c r="K2280" s="40">
        <f t="shared" si="633"/>
        <v>1187.6375054220043</v>
      </c>
      <c r="L2280" s="39">
        <v>51005.781975569596</v>
      </c>
      <c r="M2280" s="39">
        <f t="shared" si="634"/>
        <v>1762.9726752905044</v>
      </c>
      <c r="N2280" s="39">
        <f t="shared" si="639"/>
        <v>575.33516986850009</v>
      </c>
      <c r="O2280" s="40">
        <f>'Estimates from MCMC'!$B$2-L2280</f>
        <v>18055.218024430404</v>
      </c>
      <c r="P2280" s="39">
        <v>52219.418662065902</v>
      </c>
      <c r="Q2280" s="40">
        <f t="shared" si="635"/>
        <v>1213.6366864963056</v>
      </c>
      <c r="R2280" s="39">
        <v>52249.8211563363</v>
      </c>
      <c r="S2280" s="39">
        <f t="shared" si="636"/>
        <v>30.402494270398165</v>
      </c>
      <c r="T2280" s="39">
        <f t="shared" si="640"/>
        <v>1244.0391807667038</v>
      </c>
      <c r="U2280" s="39">
        <v>58938.111997399297</v>
      </c>
      <c r="V2280" s="39">
        <f t="shared" si="637"/>
        <v>7932.3300218297009</v>
      </c>
      <c r="W2280" s="39">
        <v>60428.053693242902</v>
      </c>
      <c r="X2280" s="39">
        <f t="shared" si="638"/>
        <v>245.90251507690118</v>
      </c>
      <c r="Y2280" s="39">
        <f t="shared" si="641"/>
        <v>9422.2717176733058</v>
      </c>
      <c r="Z2280" s="39">
        <f t="shared" si="642"/>
        <v>8632.9463067570978</v>
      </c>
      <c r="AA2280" s="45">
        <f t="shared" si="643"/>
        <v>6.8901919604814635E-2</v>
      </c>
      <c r="AB2280" s="45">
        <f t="shared" si="644"/>
        <v>0.43933726034748039</v>
      </c>
      <c r="AC2280" s="45">
        <f t="shared" si="645"/>
        <v>1.3619470822460964E-2</v>
      </c>
      <c r="AD2280" s="45">
        <f t="shared" si="646"/>
        <v>0.52185865077475602</v>
      </c>
      <c r="AE2280" s="45">
        <f t="shared" si="647"/>
        <v>0.47814134922524398</v>
      </c>
      <c r="AF2280" s="43">
        <f>('Estimates from MCMC'!$B$2-'MCMC runs'!W2280)/'Estimates from MCMC'!$B$2</f>
        <v>0.12500465250658255</v>
      </c>
    </row>
    <row r="2281" spans="1:32" x14ac:dyDescent="0.3">
      <c r="A2281" s="38">
        <v>411</v>
      </c>
      <c r="B2281" s="38">
        <v>2165089.9846366304</v>
      </c>
      <c r="C2281" s="39">
        <v>52595.133201423901</v>
      </c>
      <c r="D2281" s="39">
        <v>51521.510277836802</v>
      </c>
      <c r="E2281" s="39">
        <f t="shared" si="630"/>
        <v>1073.6229235870996</v>
      </c>
      <c r="F2281" s="39">
        <v>52540.131960201899</v>
      </c>
      <c r="G2281" s="40">
        <f t="shared" si="631"/>
        <v>55.001241222002136</v>
      </c>
      <c r="H2281" s="39">
        <v>52504.371513646598</v>
      </c>
      <c r="I2281" s="39">
        <f t="shared" si="632"/>
        <v>90.76168777730345</v>
      </c>
      <c r="J2281" s="39">
        <v>51376.390492853199</v>
      </c>
      <c r="K2281" s="40">
        <f t="shared" si="633"/>
        <v>1218.7427085707022</v>
      </c>
      <c r="L2281" s="39">
        <v>50783.743964084999</v>
      </c>
      <c r="M2281" s="39">
        <f t="shared" si="634"/>
        <v>1811.3892373389026</v>
      </c>
      <c r="N2281" s="39">
        <f t="shared" si="639"/>
        <v>592.64652876820037</v>
      </c>
      <c r="O2281" s="40">
        <f>'Estimates from MCMC'!$B$2-L2281</f>
        <v>18277.256035915001</v>
      </c>
      <c r="P2281" s="39">
        <v>52037.189452257298</v>
      </c>
      <c r="Q2281" s="40">
        <f t="shared" si="635"/>
        <v>1253.4454881722995</v>
      </c>
      <c r="R2281" s="39">
        <v>52068.521326389098</v>
      </c>
      <c r="S2281" s="39">
        <f t="shared" si="636"/>
        <v>31.33187413179985</v>
      </c>
      <c r="T2281" s="39">
        <f t="shared" si="640"/>
        <v>1284.7773623040994</v>
      </c>
      <c r="U2281" s="39">
        <v>58697.373260653403</v>
      </c>
      <c r="V2281" s="39">
        <f t="shared" si="637"/>
        <v>7913.6292965684042</v>
      </c>
      <c r="W2281" s="39">
        <v>60235.7014121744</v>
      </c>
      <c r="X2281" s="39">
        <f t="shared" si="638"/>
        <v>253.5507892168971</v>
      </c>
      <c r="Y2281" s="39">
        <f t="shared" si="641"/>
        <v>9451.9574480894007</v>
      </c>
      <c r="Z2281" s="39">
        <f t="shared" si="642"/>
        <v>8825.2985878256004</v>
      </c>
      <c r="AA2281" s="45">
        <f t="shared" si="643"/>
        <v>7.0293777128224183E-2</v>
      </c>
      <c r="AB2281" s="45">
        <f t="shared" si="644"/>
        <v>0.43297688017380942</v>
      </c>
      <c r="AC2281" s="45">
        <f t="shared" si="645"/>
        <v>1.387247564506768E-2</v>
      </c>
      <c r="AD2281" s="45">
        <f t="shared" si="646"/>
        <v>0.51714313294710124</v>
      </c>
      <c r="AE2281" s="45">
        <f t="shared" si="647"/>
        <v>0.48285686705289871</v>
      </c>
      <c r="AF2281" s="43">
        <f>('Estimates from MCMC'!$B$2-'MCMC runs'!W2281)/'Estimates from MCMC'!$B$2</f>
        <v>0.12778990440082827</v>
      </c>
    </row>
    <row r="2282" spans="1:32" x14ac:dyDescent="0.3">
      <c r="A2282" s="38">
        <v>1729</v>
      </c>
      <c r="B2282" s="38">
        <v>2034129.2297139654</v>
      </c>
      <c r="C2282" s="39">
        <v>52813.399418680201</v>
      </c>
      <c r="D2282" s="39">
        <v>51783.989789148298</v>
      </c>
      <c r="E2282" s="39">
        <f t="shared" si="630"/>
        <v>1029.4096295319032</v>
      </c>
      <c r="F2282" s="39">
        <v>52743.397532193303</v>
      </c>
      <c r="G2282" s="40">
        <f t="shared" si="631"/>
        <v>70.001886486898002</v>
      </c>
      <c r="H2282" s="39">
        <v>52725.718332005003</v>
      </c>
      <c r="I2282" s="39">
        <f t="shared" si="632"/>
        <v>87.681086675198458</v>
      </c>
      <c r="J2282" s="39">
        <v>51627.244410480998</v>
      </c>
      <c r="K2282" s="40">
        <f t="shared" si="633"/>
        <v>1186.1550081992027</v>
      </c>
      <c r="L2282" s="39">
        <v>51053.725543365203</v>
      </c>
      <c r="M2282" s="39">
        <f t="shared" si="634"/>
        <v>1759.6738753149984</v>
      </c>
      <c r="N2282" s="39">
        <f t="shared" si="639"/>
        <v>573.51886711579573</v>
      </c>
      <c r="O2282" s="40">
        <f>'Estimates from MCMC'!$B$2-L2282</f>
        <v>18007.274456634797</v>
      </c>
      <c r="P2282" s="39">
        <v>52267.601784138496</v>
      </c>
      <c r="Q2282" s="40">
        <f t="shared" si="635"/>
        <v>1213.8762407732938</v>
      </c>
      <c r="R2282" s="39">
        <v>52297.672031536102</v>
      </c>
      <c r="S2282" s="39">
        <f t="shared" si="636"/>
        <v>30.070247397605272</v>
      </c>
      <c r="T2282" s="39">
        <f t="shared" si="640"/>
        <v>1243.9464881708991</v>
      </c>
      <c r="U2282" s="39">
        <v>58885.495776788899</v>
      </c>
      <c r="V2282" s="39">
        <f t="shared" si="637"/>
        <v>7831.7702334236965</v>
      </c>
      <c r="W2282" s="39">
        <v>60372.107289395397</v>
      </c>
      <c r="X2282" s="39">
        <f t="shared" si="638"/>
        <v>242.66502443559875</v>
      </c>
      <c r="Y2282" s="39">
        <f t="shared" si="641"/>
        <v>9318.3817460301943</v>
      </c>
      <c r="Z2282" s="39">
        <f t="shared" si="642"/>
        <v>8688.8927106046031</v>
      </c>
      <c r="AA2282" s="45">
        <f t="shared" si="643"/>
        <v>6.9080220394628675E-2</v>
      </c>
      <c r="AB2282" s="45">
        <f t="shared" si="644"/>
        <v>0.43492257822160718</v>
      </c>
      <c r="AC2282" s="45">
        <f t="shared" si="645"/>
        <v>1.3475944125802369E-2</v>
      </c>
      <c r="AD2282" s="45">
        <f t="shared" si="646"/>
        <v>0.5174787427420382</v>
      </c>
      <c r="AE2282" s="45">
        <f t="shared" si="647"/>
        <v>0.4825212572579618</v>
      </c>
      <c r="AF2282" s="43">
        <f>('Estimates from MCMC'!$B$2-'MCMC runs'!W2282)/'Estimates from MCMC'!$B$2</f>
        <v>0.12581475377716225</v>
      </c>
    </row>
    <row r="2283" spans="1:32" x14ac:dyDescent="0.3">
      <c r="A2283" s="38">
        <v>4599</v>
      </c>
      <c r="B2283" s="38">
        <v>2071040.5475623466</v>
      </c>
      <c r="C2283" s="39">
        <v>52126.3315369876</v>
      </c>
      <c r="D2283" s="39">
        <v>51070.242791507197</v>
      </c>
      <c r="E2283" s="39">
        <f t="shared" si="630"/>
        <v>1056.0887454804033</v>
      </c>
      <c r="F2283" s="39">
        <v>52059.553460745301</v>
      </c>
      <c r="G2283" s="40">
        <f t="shared" si="631"/>
        <v>66.778076242298994</v>
      </c>
      <c r="H2283" s="39">
        <v>52035.5397552539</v>
      </c>
      <c r="I2283" s="39">
        <f t="shared" si="632"/>
        <v>90.791781733700191</v>
      </c>
      <c r="J2283" s="39">
        <v>50913.571298357303</v>
      </c>
      <c r="K2283" s="40">
        <f t="shared" si="633"/>
        <v>1212.760238630297</v>
      </c>
      <c r="L2283" s="39">
        <v>50320.599100971798</v>
      </c>
      <c r="M2283" s="39">
        <f t="shared" si="634"/>
        <v>1805.7324360158018</v>
      </c>
      <c r="N2283" s="39">
        <f t="shared" si="639"/>
        <v>592.97219738550484</v>
      </c>
      <c r="O2283" s="40">
        <f>'Estimates from MCMC'!$B$2-L2283</f>
        <v>18740.400899028202</v>
      </c>
      <c r="P2283" s="39">
        <v>51572.781768541798</v>
      </c>
      <c r="Q2283" s="40">
        <f t="shared" si="635"/>
        <v>1252.1826675699995</v>
      </c>
      <c r="R2283" s="39">
        <v>51604.136031588401</v>
      </c>
      <c r="S2283" s="39">
        <f t="shared" si="636"/>
        <v>31.354263046603592</v>
      </c>
      <c r="T2283" s="39">
        <f t="shared" si="640"/>
        <v>1283.5369306166031</v>
      </c>
      <c r="U2283" s="39">
        <v>57978.272367950398</v>
      </c>
      <c r="V2283" s="39">
        <f t="shared" si="637"/>
        <v>7657.6732669785997</v>
      </c>
      <c r="W2283" s="39">
        <v>59510.940708563503</v>
      </c>
      <c r="X2283" s="39">
        <f t="shared" si="638"/>
        <v>249.13140999650204</v>
      </c>
      <c r="Y2283" s="39">
        <f t="shared" si="641"/>
        <v>9190.3416075917048</v>
      </c>
      <c r="Z2283" s="39">
        <f t="shared" si="642"/>
        <v>9550.059291436497</v>
      </c>
      <c r="AA2283" s="45">
        <f t="shared" si="643"/>
        <v>6.849036675000704E-2</v>
      </c>
      <c r="AB2283" s="45">
        <f t="shared" si="644"/>
        <v>0.4086184339512019</v>
      </c>
      <c r="AC2283" s="45">
        <f t="shared" si="645"/>
        <v>1.3293814328668975E-2</v>
      </c>
      <c r="AD2283" s="45">
        <f t="shared" si="646"/>
        <v>0.49040261502987792</v>
      </c>
      <c r="AE2283" s="45">
        <f t="shared" si="647"/>
        <v>0.50959738497012208</v>
      </c>
      <c r="AF2283" s="43">
        <f>('Estimates from MCMC'!$B$2-'MCMC runs'!W2283)/'Estimates from MCMC'!$B$2</f>
        <v>0.13828440496715219</v>
      </c>
    </row>
    <row r="2284" spans="1:32" x14ac:dyDescent="0.3">
      <c r="A2284" s="38">
        <v>67</v>
      </c>
      <c r="B2284" s="38">
        <v>1922657.7778142281</v>
      </c>
      <c r="C2284" s="39">
        <v>51927.152401441002</v>
      </c>
      <c r="D2284" s="39">
        <v>50894.517145596699</v>
      </c>
      <c r="E2284" s="39">
        <f t="shared" si="630"/>
        <v>1032.6352558443032</v>
      </c>
      <c r="F2284" s="39">
        <v>51853.246405108301</v>
      </c>
      <c r="G2284" s="40">
        <f t="shared" si="631"/>
        <v>73.905996332701761</v>
      </c>
      <c r="H2284" s="39">
        <v>51837.038733848902</v>
      </c>
      <c r="I2284" s="39">
        <f t="shared" si="632"/>
        <v>90.113667592100683</v>
      </c>
      <c r="J2284" s="39">
        <v>50731.633886593801</v>
      </c>
      <c r="K2284" s="40">
        <f t="shared" si="633"/>
        <v>1195.518514847201</v>
      </c>
      <c r="L2284" s="39">
        <v>50220.828447017098</v>
      </c>
      <c r="M2284" s="39">
        <f t="shared" si="634"/>
        <v>1706.3239544239041</v>
      </c>
      <c r="N2284" s="39">
        <f t="shared" si="639"/>
        <v>510.80543957670307</v>
      </c>
      <c r="O2284" s="40">
        <f>'Estimates from MCMC'!$B$2-L2284</f>
        <v>18840.171552982902</v>
      </c>
      <c r="P2284" s="39">
        <v>51394.658941168003</v>
      </c>
      <c r="Q2284" s="40">
        <f t="shared" si="635"/>
        <v>1173.830494150905</v>
      </c>
      <c r="R2284" s="39">
        <v>51425.492486793097</v>
      </c>
      <c r="S2284" s="39">
        <f t="shared" si="636"/>
        <v>30.833545625093393</v>
      </c>
      <c r="T2284" s="39">
        <f t="shared" si="640"/>
        <v>1204.6640397759984</v>
      </c>
      <c r="U2284" s="39">
        <v>57948.863759893902</v>
      </c>
      <c r="V2284" s="39">
        <f t="shared" si="637"/>
        <v>7728.0353128768038</v>
      </c>
      <c r="W2284" s="39">
        <v>59382.112693176598</v>
      </c>
      <c r="X2284" s="39">
        <f t="shared" si="638"/>
        <v>228.58489350669697</v>
      </c>
      <c r="Y2284" s="39">
        <f t="shared" si="641"/>
        <v>9161.2842461594992</v>
      </c>
      <c r="Z2284" s="39">
        <f t="shared" si="642"/>
        <v>9678.8873068234025</v>
      </c>
      <c r="AA2284" s="45">
        <f t="shared" si="643"/>
        <v>6.3941245778373387E-2</v>
      </c>
      <c r="AB2284" s="45">
        <f t="shared" si="644"/>
        <v>0.41018922206434205</v>
      </c>
      <c r="AC2284" s="45">
        <f t="shared" si="645"/>
        <v>1.2132845651848955E-2</v>
      </c>
      <c r="AD2284" s="45">
        <f t="shared" si="646"/>
        <v>0.48626331349456442</v>
      </c>
      <c r="AE2284" s="45">
        <f t="shared" si="647"/>
        <v>0.51373668650543558</v>
      </c>
      <c r="AF2284" s="43">
        <f>('Estimates from MCMC'!$B$2-'MCMC runs'!W2284)/'Estimates from MCMC'!$B$2</f>
        <v>0.14014982851136534</v>
      </c>
    </row>
    <row r="2285" spans="1:32" x14ac:dyDescent="0.3">
      <c r="A2285" s="38">
        <v>3852</v>
      </c>
      <c r="B2285" s="38">
        <v>1922657.7778142281</v>
      </c>
      <c r="C2285" s="39">
        <v>51927.152401441002</v>
      </c>
      <c r="D2285" s="39">
        <v>50894.517145596699</v>
      </c>
      <c r="E2285" s="39">
        <f t="shared" si="630"/>
        <v>1032.6352558443032</v>
      </c>
      <c r="F2285" s="39">
        <v>51853.246405108301</v>
      </c>
      <c r="G2285" s="40">
        <f t="shared" si="631"/>
        <v>73.905996332701761</v>
      </c>
      <c r="H2285" s="39">
        <v>51837.038733848902</v>
      </c>
      <c r="I2285" s="39">
        <f t="shared" si="632"/>
        <v>90.113667592100683</v>
      </c>
      <c r="J2285" s="39">
        <v>50731.633886593801</v>
      </c>
      <c r="K2285" s="40">
        <f t="shared" si="633"/>
        <v>1195.518514847201</v>
      </c>
      <c r="L2285" s="39">
        <v>50220.828447017098</v>
      </c>
      <c r="M2285" s="39">
        <f t="shared" si="634"/>
        <v>1706.3239544239041</v>
      </c>
      <c r="N2285" s="39">
        <f t="shared" si="639"/>
        <v>510.80543957670307</v>
      </c>
      <c r="O2285" s="40">
        <f>'Estimates from MCMC'!$B$2-L2285</f>
        <v>18840.171552982902</v>
      </c>
      <c r="P2285" s="39">
        <v>51394.658941168003</v>
      </c>
      <c r="Q2285" s="40">
        <f t="shared" si="635"/>
        <v>1173.830494150905</v>
      </c>
      <c r="R2285" s="39">
        <v>51425.492486793097</v>
      </c>
      <c r="S2285" s="39">
        <f t="shared" si="636"/>
        <v>30.833545625093393</v>
      </c>
      <c r="T2285" s="39">
        <f t="shared" si="640"/>
        <v>1204.6640397759984</v>
      </c>
      <c r="U2285" s="39">
        <v>57948.863759893902</v>
      </c>
      <c r="V2285" s="39">
        <f t="shared" si="637"/>
        <v>7728.0353128768038</v>
      </c>
      <c r="W2285" s="39">
        <v>59382.112693176598</v>
      </c>
      <c r="X2285" s="39">
        <f t="shared" si="638"/>
        <v>228.58489350669697</v>
      </c>
      <c r="Y2285" s="39">
        <f t="shared" si="641"/>
        <v>9161.2842461594992</v>
      </c>
      <c r="Z2285" s="39">
        <f t="shared" si="642"/>
        <v>9678.8873068234025</v>
      </c>
      <c r="AA2285" s="45">
        <f t="shared" si="643"/>
        <v>6.3941245778373387E-2</v>
      </c>
      <c r="AB2285" s="45">
        <f t="shared" si="644"/>
        <v>0.41018922206434205</v>
      </c>
      <c r="AC2285" s="45">
        <f t="shared" si="645"/>
        <v>1.2132845651848955E-2</v>
      </c>
      <c r="AD2285" s="45">
        <f t="shared" si="646"/>
        <v>0.48626331349456442</v>
      </c>
      <c r="AE2285" s="45">
        <f t="shared" si="647"/>
        <v>0.51373668650543558</v>
      </c>
      <c r="AF2285" s="43">
        <f>('Estimates from MCMC'!$B$2-'MCMC runs'!W2285)/'Estimates from MCMC'!$B$2</f>
        <v>0.14014982851136534</v>
      </c>
    </row>
    <row r="2286" spans="1:32" x14ac:dyDescent="0.3">
      <c r="A2286" s="38">
        <v>3565</v>
      </c>
      <c r="B2286" s="38">
        <v>2094770.2700565793</v>
      </c>
      <c r="C2286" s="39">
        <v>53259.794007935903</v>
      </c>
      <c r="D2286" s="39">
        <v>52186.8502609961</v>
      </c>
      <c r="E2286" s="39">
        <f t="shared" si="630"/>
        <v>1072.9437469398035</v>
      </c>
      <c r="F2286" s="39">
        <v>53212.881200007003</v>
      </c>
      <c r="G2286" s="40">
        <f t="shared" si="631"/>
        <v>46.912807928900293</v>
      </c>
      <c r="H2286" s="39">
        <v>53169.888479943198</v>
      </c>
      <c r="I2286" s="39">
        <f t="shared" si="632"/>
        <v>89.905527992705174</v>
      </c>
      <c r="J2286" s="39">
        <v>52050.474826256803</v>
      </c>
      <c r="K2286" s="40">
        <f t="shared" si="633"/>
        <v>1209.3191816791004</v>
      </c>
      <c r="L2286" s="39">
        <v>51463.034697041199</v>
      </c>
      <c r="M2286" s="39">
        <f t="shared" si="634"/>
        <v>1796.759310894704</v>
      </c>
      <c r="N2286" s="39">
        <f t="shared" si="639"/>
        <v>587.44012921560352</v>
      </c>
      <c r="O2286" s="40">
        <f>'Estimates from MCMC'!$B$2-L2286</f>
        <v>17597.965302958801</v>
      </c>
      <c r="P2286" s="39">
        <v>52706.913077481899</v>
      </c>
      <c r="Q2286" s="40">
        <f t="shared" si="635"/>
        <v>1243.8783804406994</v>
      </c>
      <c r="R2286" s="39">
        <v>52737.849060631102</v>
      </c>
      <c r="S2286" s="39">
        <f t="shared" si="636"/>
        <v>30.935983149203821</v>
      </c>
      <c r="T2286" s="39">
        <f t="shared" si="640"/>
        <v>1274.8143635899032</v>
      </c>
      <c r="U2286" s="39">
        <v>59364.771157469302</v>
      </c>
      <c r="V2286" s="39">
        <f t="shared" si="637"/>
        <v>7901.7364604281029</v>
      </c>
      <c r="W2286" s="39">
        <v>60888.454350558502</v>
      </c>
      <c r="X2286" s="39">
        <f t="shared" si="638"/>
        <v>248.86882949929714</v>
      </c>
      <c r="Y2286" s="39">
        <f t="shared" si="641"/>
        <v>9425.4196535173032</v>
      </c>
      <c r="Z2286" s="39">
        <f t="shared" si="642"/>
        <v>8172.5456494414975</v>
      </c>
      <c r="AA2286" s="45">
        <f t="shared" si="643"/>
        <v>7.244100903958281E-2</v>
      </c>
      <c r="AB2286" s="45">
        <f t="shared" si="644"/>
        <v>0.449014208426673</v>
      </c>
      <c r="AC2286" s="45">
        <f t="shared" si="645"/>
        <v>1.4141909318201352E-2</v>
      </c>
      <c r="AD2286" s="45">
        <f t="shared" si="646"/>
        <v>0.53559712678445714</v>
      </c>
      <c r="AE2286" s="45">
        <f t="shared" si="647"/>
        <v>0.4644028732155428</v>
      </c>
      <c r="AF2286" s="43">
        <f>('Estimates from MCMC'!$B$2-'MCMC runs'!W2286)/'Estimates from MCMC'!$B$2</f>
        <v>0.11833807285503392</v>
      </c>
    </row>
    <row r="2287" spans="1:32" x14ac:dyDescent="0.3">
      <c r="A2287" s="38">
        <v>4444</v>
      </c>
      <c r="B2287" s="38">
        <v>2089771.9023661502</v>
      </c>
      <c r="C2287" s="39">
        <v>53598.223431939303</v>
      </c>
      <c r="D2287" s="39">
        <v>52527.033644006398</v>
      </c>
      <c r="E2287" s="39">
        <f t="shared" si="630"/>
        <v>1071.1897879329044</v>
      </c>
      <c r="F2287" s="39">
        <v>53529.650643163797</v>
      </c>
      <c r="G2287" s="40">
        <f t="shared" si="631"/>
        <v>68.572788775505614</v>
      </c>
      <c r="H2287" s="39">
        <v>53506.815679329702</v>
      </c>
      <c r="I2287" s="39">
        <f t="shared" si="632"/>
        <v>91.40775260960072</v>
      </c>
      <c r="J2287" s="39">
        <v>52368.024572390997</v>
      </c>
      <c r="K2287" s="40">
        <f t="shared" si="633"/>
        <v>1230.1988595483053</v>
      </c>
      <c r="L2287" s="39">
        <v>51770.646085313703</v>
      </c>
      <c r="M2287" s="39">
        <f t="shared" si="634"/>
        <v>1827.5773466255996</v>
      </c>
      <c r="N2287" s="39">
        <f t="shared" si="639"/>
        <v>597.37848707729427</v>
      </c>
      <c r="O2287" s="40">
        <f>'Estimates from MCMC'!$B$2-L2287</f>
        <v>17290.353914686297</v>
      </c>
      <c r="P2287" s="39">
        <v>53034.9042591705</v>
      </c>
      <c r="Q2287" s="40">
        <f t="shared" si="635"/>
        <v>1264.2581738567969</v>
      </c>
      <c r="R2287" s="39">
        <v>53066.308967364799</v>
      </c>
      <c r="S2287" s="39">
        <f t="shared" si="636"/>
        <v>31.404708194299019</v>
      </c>
      <c r="T2287" s="39">
        <f t="shared" si="640"/>
        <v>1295.6628820510959</v>
      </c>
      <c r="U2287" s="39">
        <v>59902.525113158699</v>
      </c>
      <c r="V2287" s="39">
        <f t="shared" si="637"/>
        <v>8131.879027844996</v>
      </c>
      <c r="W2287" s="39">
        <v>61457.006317524501</v>
      </c>
      <c r="X2287" s="39">
        <f t="shared" si="638"/>
        <v>258.81832231470617</v>
      </c>
      <c r="Y2287" s="39">
        <f t="shared" si="641"/>
        <v>9686.3602322107981</v>
      </c>
      <c r="Z2287" s="39">
        <f t="shared" si="642"/>
        <v>7603.9936824754986</v>
      </c>
      <c r="AA2287" s="45">
        <f t="shared" si="643"/>
        <v>7.4935590586758874E-2</v>
      </c>
      <c r="AB2287" s="45">
        <f t="shared" si="644"/>
        <v>0.47031304668308954</v>
      </c>
      <c r="AC2287" s="45">
        <f t="shared" si="645"/>
        <v>1.496894300670548E-2</v>
      </c>
      <c r="AD2287" s="45">
        <f t="shared" si="646"/>
        <v>0.56021758027655388</v>
      </c>
      <c r="AE2287" s="45">
        <f t="shared" si="647"/>
        <v>0.43978241972344612</v>
      </c>
      <c r="AF2287" s="43">
        <f>('Estimates from MCMC'!$B$2-'MCMC runs'!W2287)/'Estimates from MCMC'!$B$2</f>
        <v>0.11010546737631223</v>
      </c>
    </row>
    <row r="2288" spans="1:32" x14ac:dyDescent="0.3">
      <c r="A2288" s="38">
        <v>4208</v>
      </c>
      <c r="B2288" s="38">
        <v>1979805.7049094723</v>
      </c>
      <c r="C2288" s="39">
        <v>52289.734139926601</v>
      </c>
      <c r="D2288" s="39">
        <v>51234.898805953097</v>
      </c>
      <c r="E2288" s="39">
        <f t="shared" si="630"/>
        <v>1054.835333973504</v>
      </c>
      <c r="F2288" s="39">
        <v>52221.924442744101</v>
      </c>
      <c r="G2288" s="40">
        <f t="shared" si="631"/>
        <v>67.809697182499804</v>
      </c>
      <c r="H2288" s="39">
        <v>52199.527291051403</v>
      </c>
      <c r="I2288" s="39">
        <f t="shared" si="632"/>
        <v>90.206848875197466</v>
      </c>
      <c r="J2288" s="39">
        <v>51077.774971227002</v>
      </c>
      <c r="K2288" s="40">
        <f t="shared" si="633"/>
        <v>1211.9591686995991</v>
      </c>
      <c r="L2288" s="39">
        <v>50488.492478341199</v>
      </c>
      <c r="M2288" s="39">
        <f t="shared" si="634"/>
        <v>1801.2416615854017</v>
      </c>
      <c r="N2288" s="39">
        <f t="shared" si="639"/>
        <v>589.28249288580264</v>
      </c>
      <c r="O2288" s="40">
        <f>'Estimates from MCMC'!$B$2-L2288</f>
        <v>18572.507521658801</v>
      </c>
      <c r="P2288" s="39">
        <v>51734.043320012403</v>
      </c>
      <c r="Q2288" s="40">
        <f t="shared" si="635"/>
        <v>1245.5508416712037</v>
      </c>
      <c r="R2288" s="39">
        <v>51765.083864116299</v>
      </c>
      <c r="S2288" s="39">
        <f t="shared" si="636"/>
        <v>31.040544103896536</v>
      </c>
      <c r="T2288" s="39">
        <f t="shared" si="640"/>
        <v>1276.5913857751002</v>
      </c>
      <c r="U2288" s="39">
        <v>58408.952184314003</v>
      </c>
      <c r="V2288" s="39">
        <f t="shared" si="637"/>
        <v>7920.4597059728039</v>
      </c>
      <c r="W2288" s="39">
        <v>59937.096405063799</v>
      </c>
      <c r="X2288" s="39">
        <f t="shared" si="638"/>
        <v>251.55283497469645</v>
      </c>
      <c r="Y2288" s="39">
        <f t="shared" si="641"/>
        <v>9448.6039267226006</v>
      </c>
      <c r="Z2288" s="39">
        <f t="shared" si="642"/>
        <v>9123.9035949362005</v>
      </c>
      <c r="AA2288" s="45">
        <f t="shared" si="643"/>
        <v>6.8735542806288852E-2</v>
      </c>
      <c r="AB2288" s="45">
        <f t="shared" si="644"/>
        <v>0.42646151558889711</v>
      </c>
      <c r="AC2288" s="45">
        <f t="shared" si="645"/>
        <v>1.3544365761130625E-2</v>
      </c>
      <c r="AD2288" s="45">
        <f t="shared" si="646"/>
        <v>0.50874142415631662</v>
      </c>
      <c r="AE2288" s="45">
        <f t="shared" si="647"/>
        <v>0.49125857584368338</v>
      </c>
      <c r="AF2288" s="43">
        <f>('Estimates from MCMC'!$B$2-'MCMC runs'!W2288)/'Estimates from MCMC'!$B$2</f>
        <v>0.13211369072177062</v>
      </c>
    </row>
    <row r="2289" spans="1:32" x14ac:dyDescent="0.3">
      <c r="A2289" s="38">
        <v>1799</v>
      </c>
      <c r="B2289" s="38">
        <v>1922155.6688214138</v>
      </c>
      <c r="C2289" s="39">
        <v>52882.425623751296</v>
      </c>
      <c r="D2289" s="39">
        <v>51833.580177850301</v>
      </c>
      <c r="E2289" s="39">
        <f t="shared" si="630"/>
        <v>1048.8454459009954</v>
      </c>
      <c r="F2289" s="39">
        <v>52826.283915522203</v>
      </c>
      <c r="G2289" s="40">
        <f t="shared" si="631"/>
        <v>56.141708229093638</v>
      </c>
      <c r="H2289" s="39">
        <v>52793.129616266997</v>
      </c>
      <c r="I2289" s="39">
        <f t="shared" si="632"/>
        <v>89.29600748429948</v>
      </c>
      <c r="J2289" s="39">
        <v>51688.595305523799</v>
      </c>
      <c r="K2289" s="40">
        <f t="shared" si="633"/>
        <v>1193.8303182274976</v>
      </c>
      <c r="L2289" s="39">
        <v>51104.984373681902</v>
      </c>
      <c r="M2289" s="39">
        <f t="shared" si="634"/>
        <v>1777.4412500693943</v>
      </c>
      <c r="N2289" s="39">
        <f t="shared" si="639"/>
        <v>583.61093184189667</v>
      </c>
      <c r="O2289" s="40">
        <f>'Estimates from MCMC'!$B$2-L2289</f>
        <v>17956.015626318098</v>
      </c>
      <c r="P2289" s="39">
        <v>52332.515808124597</v>
      </c>
      <c r="Q2289" s="40">
        <f t="shared" si="635"/>
        <v>1227.5314344426952</v>
      </c>
      <c r="R2289" s="39">
        <v>52363.494587383597</v>
      </c>
      <c r="S2289" s="39">
        <f t="shared" si="636"/>
        <v>30.978779258999566</v>
      </c>
      <c r="T2289" s="39">
        <f t="shared" si="640"/>
        <v>1258.5102137016947</v>
      </c>
      <c r="U2289" s="39">
        <v>58997.526621297497</v>
      </c>
      <c r="V2289" s="39">
        <f t="shared" si="637"/>
        <v>7892.5422476155945</v>
      </c>
      <c r="W2289" s="39">
        <v>60501.845567151897</v>
      </c>
      <c r="X2289" s="39">
        <f t="shared" si="638"/>
        <v>245.80873215270549</v>
      </c>
      <c r="Y2289" s="39">
        <f t="shared" si="641"/>
        <v>9396.8611934699948</v>
      </c>
      <c r="Z2289" s="39">
        <f t="shared" si="642"/>
        <v>8559.1544328481032</v>
      </c>
      <c r="AA2289" s="45">
        <f t="shared" si="643"/>
        <v>7.00885006948367E-2</v>
      </c>
      <c r="AB2289" s="45">
        <f t="shared" si="644"/>
        <v>0.43954863995816035</v>
      </c>
      <c r="AC2289" s="45">
        <f t="shared" si="645"/>
        <v>1.36894919935592E-2</v>
      </c>
      <c r="AD2289" s="45">
        <f t="shared" si="646"/>
        <v>0.52332663264655621</v>
      </c>
      <c r="AE2289" s="45">
        <f t="shared" si="647"/>
        <v>0.47667336735344373</v>
      </c>
      <c r="AF2289" s="43">
        <f>('Estimates from MCMC'!$B$2-'MCMC runs'!W2289)/'Estimates from MCMC'!$B$2</f>
        <v>0.12393614967706959</v>
      </c>
    </row>
    <row r="2290" spans="1:32" x14ac:dyDescent="0.3">
      <c r="A2290" s="38">
        <v>731</v>
      </c>
      <c r="B2290" s="38">
        <v>1974794.3295356801</v>
      </c>
      <c r="C2290" s="39">
        <v>51940.030487813499</v>
      </c>
      <c r="D2290" s="39">
        <v>50893.760729780399</v>
      </c>
      <c r="E2290" s="39">
        <f t="shared" si="630"/>
        <v>1046.2697580331005</v>
      </c>
      <c r="F2290" s="39">
        <v>51877.729627711698</v>
      </c>
      <c r="G2290" s="40">
        <f t="shared" si="631"/>
        <v>62.300860101800936</v>
      </c>
      <c r="H2290" s="39">
        <v>51851.019331944102</v>
      </c>
      <c r="I2290" s="39">
        <f t="shared" si="632"/>
        <v>89.011155869397044</v>
      </c>
      <c r="J2290" s="39">
        <v>50743.153736351996</v>
      </c>
      <c r="K2290" s="40">
        <f t="shared" si="633"/>
        <v>1196.8767514615029</v>
      </c>
      <c r="L2290" s="39">
        <v>50161.660522211401</v>
      </c>
      <c r="M2290" s="39">
        <f t="shared" si="634"/>
        <v>1778.3699656020981</v>
      </c>
      <c r="N2290" s="39">
        <f t="shared" si="639"/>
        <v>581.49321414059523</v>
      </c>
      <c r="O2290" s="40">
        <f>'Estimates from MCMC'!$B$2-L2290</f>
        <v>18899.339477788599</v>
      </c>
      <c r="P2290" s="39">
        <v>51387.437225726098</v>
      </c>
      <c r="Q2290" s="40">
        <f t="shared" si="635"/>
        <v>1225.7767035146971</v>
      </c>
      <c r="R2290" s="39">
        <v>51418.235325500798</v>
      </c>
      <c r="S2290" s="39">
        <f t="shared" si="636"/>
        <v>30.798099774699949</v>
      </c>
      <c r="T2290" s="39">
        <f t="shared" si="640"/>
        <v>1256.5748032893971</v>
      </c>
      <c r="U2290" s="39">
        <v>57973.421629518103</v>
      </c>
      <c r="V2290" s="39">
        <f t="shared" si="637"/>
        <v>7811.7611073067019</v>
      </c>
      <c r="W2290" s="39">
        <v>59478.6690612518</v>
      </c>
      <c r="X2290" s="39">
        <f t="shared" si="638"/>
        <v>248.67262844429933</v>
      </c>
      <c r="Y2290" s="39">
        <f t="shared" si="641"/>
        <v>9317.0085390403983</v>
      </c>
      <c r="Z2290" s="39">
        <f t="shared" si="642"/>
        <v>9582.3309387482004</v>
      </c>
      <c r="AA2290" s="45">
        <f t="shared" si="643"/>
        <v>6.6487762959450691E-2</v>
      </c>
      <c r="AB2290" s="45">
        <f t="shared" si="644"/>
        <v>0.41333513885432105</v>
      </c>
      <c r="AC2290" s="45">
        <f t="shared" si="645"/>
        <v>1.3157741768517953E-2</v>
      </c>
      <c r="AD2290" s="45">
        <f t="shared" si="646"/>
        <v>0.49298064358228971</v>
      </c>
      <c r="AE2290" s="45">
        <f t="shared" si="647"/>
        <v>0.50701935641771034</v>
      </c>
      <c r="AF2290" s="43">
        <f>('Estimates from MCMC'!$B$2-'MCMC runs'!W2290)/'Estimates from MCMC'!$B$2</f>
        <v>0.13875169688750816</v>
      </c>
    </row>
    <row r="2291" spans="1:32" x14ac:dyDescent="0.3">
      <c r="A2291" s="38">
        <v>3094</v>
      </c>
      <c r="B2291" s="38">
        <v>1922317.3641696004</v>
      </c>
      <c r="C2291" s="39">
        <v>51685.378467473303</v>
      </c>
      <c r="D2291" s="39">
        <v>50605.995758669997</v>
      </c>
      <c r="E2291" s="39">
        <f t="shared" si="630"/>
        <v>1079.3827088033067</v>
      </c>
      <c r="F2291" s="39">
        <v>51626.5162286294</v>
      </c>
      <c r="G2291" s="40">
        <f t="shared" si="631"/>
        <v>58.862238843903469</v>
      </c>
      <c r="H2291" s="39">
        <v>51594.093723998798</v>
      </c>
      <c r="I2291" s="39">
        <f t="shared" si="632"/>
        <v>91.284743474505376</v>
      </c>
      <c r="J2291" s="39">
        <v>50456.669545176599</v>
      </c>
      <c r="K2291" s="40">
        <f t="shared" si="633"/>
        <v>1228.7089222967043</v>
      </c>
      <c r="L2291" s="39">
        <v>49860.841886757597</v>
      </c>
      <c r="M2291" s="39">
        <f t="shared" si="634"/>
        <v>1824.5365807157068</v>
      </c>
      <c r="N2291" s="39">
        <f t="shared" si="639"/>
        <v>595.82765841900255</v>
      </c>
      <c r="O2291" s="40">
        <f>'Estimates from MCMC'!$B$2-L2291</f>
        <v>19200.158113242403</v>
      </c>
      <c r="P2291" s="39">
        <v>51126.741512354201</v>
      </c>
      <c r="Q2291" s="40">
        <f t="shared" si="635"/>
        <v>1265.8996255966049</v>
      </c>
      <c r="R2291" s="39">
        <v>51158.028416708403</v>
      </c>
      <c r="S2291" s="39">
        <f t="shared" si="636"/>
        <v>31.286904354201397</v>
      </c>
      <c r="T2291" s="39">
        <f t="shared" si="640"/>
        <v>1297.1865299508063</v>
      </c>
      <c r="U2291" s="39">
        <v>57587.471322216901</v>
      </c>
      <c r="V2291" s="39">
        <f t="shared" si="637"/>
        <v>7726.6294354593047</v>
      </c>
      <c r="W2291" s="39">
        <v>59138.882003049497</v>
      </c>
      <c r="X2291" s="39">
        <f t="shared" si="638"/>
        <v>254.22415088178968</v>
      </c>
      <c r="Y2291" s="39">
        <f t="shared" si="641"/>
        <v>9278.0401162919006</v>
      </c>
      <c r="Z2291" s="39">
        <f t="shared" si="642"/>
        <v>9922.1179969505029</v>
      </c>
      <c r="AA2291" s="45">
        <f t="shared" si="643"/>
        <v>6.7561242063737648E-2</v>
      </c>
      <c r="AB2291" s="45">
        <f t="shared" si="644"/>
        <v>0.40242530243176627</v>
      </c>
      <c r="AC2291" s="45">
        <f t="shared" si="645"/>
        <v>1.3240732153473808E-2</v>
      </c>
      <c r="AD2291" s="45">
        <f t="shared" si="646"/>
        <v>0.48322727664897769</v>
      </c>
      <c r="AE2291" s="45">
        <f t="shared" si="647"/>
        <v>0.51677272335102231</v>
      </c>
      <c r="AF2291" s="43">
        <f>('Estimates from MCMC'!$B$2-'MCMC runs'!W2291)/'Estimates from MCMC'!$B$2</f>
        <v>0.14367179735234797</v>
      </c>
    </row>
    <row r="2292" spans="1:32" x14ac:dyDescent="0.3">
      <c r="A2292" s="38">
        <v>468</v>
      </c>
      <c r="B2292" s="38">
        <v>2055738.8579435879</v>
      </c>
      <c r="C2292" s="39">
        <v>52535.647751420503</v>
      </c>
      <c r="D2292" s="39">
        <v>51475.375375597097</v>
      </c>
      <c r="E2292" s="39">
        <f t="shared" si="630"/>
        <v>1060.272375823406</v>
      </c>
      <c r="F2292" s="39">
        <v>52469.409059194499</v>
      </c>
      <c r="G2292" s="40">
        <f t="shared" si="631"/>
        <v>66.238692226004787</v>
      </c>
      <c r="H2292" s="39">
        <v>52445.422802196197</v>
      </c>
      <c r="I2292" s="39">
        <f t="shared" si="632"/>
        <v>90.224949224306329</v>
      </c>
      <c r="J2292" s="39">
        <v>51319.847011969898</v>
      </c>
      <c r="K2292" s="40">
        <f t="shared" si="633"/>
        <v>1215.8007394506058</v>
      </c>
      <c r="L2292" s="39">
        <v>50730.422896285003</v>
      </c>
      <c r="M2292" s="39">
        <f t="shared" si="634"/>
        <v>1805.2248551355005</v>
      </c>
      <c r="N2292" s="39">
        <f t="shared" si="639"/>
        <v>589.42411568489479</v>
      </c>
      <c r="O2292" s="40">
        <f>'Estimates from MCMC'!$B$2-L2292</f>
        <v>18330.577103714997</v>
      </c>
      <c r="P2292" s="39">
        <v>51980.041653941</v>
      </c>
      <c r="Q2292" s="40">
        <f t="shared" si="635"/>
        <v>1249.6187576559969</v>
      </c>
      <c r="R2292" s="39">
        <v>52011.025331675803</v>
      </c>
      <c r="S2292" s="39">
        <f t="shared" si="636"/>
        <v>30.983677734802768</v>
      </c>
      <c r="T2292" s="39">
        <f t="shared" si="640"/>
        <v>1280.6024353907997</v>
      </c>
      <c r="U2292" s="39">
        <v>58566.414117959102</v>
      </c>
      <c r="V2292" s="39">
        <f t="shared" si="637"/>
        <v>7835.9912216740995</v>
      </c>
      <c r="W2292" s="39">
        <v>60098.494757640197</v>
      </c>
      <c r="X2292" s="39">
        <f t="shared" si="638"/>
        <v>251.47820429029525</v>
      </c>
      <c r="Y2292" s="39">
        <f t="shared" si="641"/>
        <v>9368.0718613551944</v>
      </c>
      <c r="Z2292" s="39">
        <f t="shared" si="642"/>
        <v>8962.5052423598027</v>
      </c>
      <c r="AA2292" s="45">
        <f t="shared" si="643"/>
        <v>6.9861544900911177E-2</v>
      </c>
      <c r="AB2292" s="45">
        <f t="shared" si="644"/>
        <v>0.42748197055323506</v>
      </c>
      <c r="AC2292" s="45">
        <f t="shared" si="645"/>
        <v>1.3719055481309915E-2</v>
      </c>
      <c r="AD2292" s="45">
        <f t="shared" si="646"/>
        <v>0.51106257093545615</v>
      </c>
      <c r="AE2292" s="45">
        <f t="shared" si="647"/>
        <v>0.48893742906454385</v>
      </c>
      <c r="AF2292" s="43">
        <f>('Estimates from MCMC'!$B$2-'MCMC runs'!W2292)/'Estimates from MCMC'!$B$2</f>
        <v>0.12977665024195714</v>
      </c>
    </row>
    <row r="2293" spans="1:32" x14ac:dyDescent="0.3">
      <c r="A2293" s="38">
        <v>2466</v>
      </c>
      <c r="B2293" s="38">
        <v>2102233.2750735865</v>
      </c>
      <c r="C2293" s="39">
        <v>52468.0848941726</v>
      </c>
      <c r="D2293" s="39">
        <v>51420.430428010703</v>
      </c>
      <c r="E2293" s="39">
        <f t="shared" si="630"/>
        <v>1047.6544661618973</v>
      </c>
      <c r="F2293" s="39">
        <v>52413.644193462103</v>
      </c>
      <c r="G2293" s="40">
        <f t="shared" si="631"/>
        <v>54.440700710496458</v>
      </c>
      <c r="H2293" s="39">
        <v>52381.390111685403</v>
      </c>
      <c r="I2293" s="39">
        <f t="shared" si="632"/>
        <v>86.69478248719679</v>
      </c>
      <c r="J2293" s="39">
        <v>51279.901440116497</v>
      </c>
      <c r="K2293" s="40">
        <f t="shared" si="633"/>
        <v>1188.1834540561031</v>
      </c>
      <c r="L2293" s="39">
        <v>50713.324299436797</v>
      </c>
      <c r="M2293" s="39">
        <f t="shared" si="634"/>
        <v>1754.7605947358024</v>
      </c>
      <c r="N2293" s="39">
        <f t="shared" si="639"/>
        <v>566.57714067969937</v>
      </c>
      <c r="O2293" s="40">
        <f>'Estimates from MCMC'!$B$2-L2293</f>
        <v>18347.675700563203</v>
      </c>
      <c r="P2293" s="39">
        <v>51920.742699162904</v>
      </c>
      <c r="Q2293" s="40">
        <f t="shared" si="635"/>
        <v>1207.4183997261061</v>
      </c>
      <c r="R2293" s="39">
        <v>51950.335328096</v>
      </c>
      <c r="S2293" s="39">
        <f t="shared" si="636"/>
        <v>29.592628933096421</v>
      </c>
      <c r="T2293" s="39">
        <f t="shared" si="640"/>
        <v>1237.0110286592026</v>
      </c>
      <c r="U2293" s="39">
        <v>58588.676662809201</v>
      </c>
      <c r="V2293" s="39">
        <f t="shared" si="637"/>
        <v>7875.3523633724035</v>
      </c>
      <c r="W2293" s="39">
        <v>60070.275025532697</v>
      </c>
      <c r="X2293" s="39">
        <f t="shared" si="638"/>
        <v>244.58733406429383</v>
      </c>
      <c r="Y2293" s="39">
        <f t="shared" si="641"/>
        <v>9356.9507260958999</v>
      </c>
      <c r="Z2293" s="39">
        <f t="shared" si="642"/>
        <v>8990.7249744673027</v>
      </c>
      <c r="AA2293" s="45">
        <f t="shared" si="643"/>
        <v>6.742058497476229E-2</v>
      </c>
      <c r="AB2293" s="45">
        <f t="shared" si="644"/>
        <v>0.4292288839141985</v>
      </c>
      <c r="AC2293" s="45">
        <f t="shared" si="645"/>
        <v>1.3330698561278035E-2</v>
      </c>
      <c r="AD2293" s="45">
        <f t="shared" si="646"/>
        <v>0.50998016745023877</v>
      </c>
      <c r="AE2293" s="45">
        <f t="shared" si="647"/>
        <v>0.49001983254976117</v>
      </c>
      <c r="AF2293" s="43">
        <f>('Estimates from MCMC'!$B$2-'MCMC runs'!W2293)/'Estimates from MCMC'!$B$2</f>
        <v>0.13018527062259891</v>
      </c>
    </row>
    <row r="2294" spans="1:32" x14ac:dyDescent="0.3">
      <c r="A2294" s="38">
        <v>1701</v>
      </c>
      <c r="B2294" s="38">
        <v>1973118.6648362796</v>
      </c>
      <c r="C2294" s="39">
        <v>52821.786666662898</v>
      </c>
      <c r="D2294" s="39">
        <v>51759.038747180501</v>
      </c>
      <c r="E2294" s="39">
        <f t="shared" si="630"/>
        <v>1062.7479194823973</v>
      </c>
      <c r="F2294" s="39">
        <v>52769.664729850898</v>
      </c>
      <c r="G2294" s="40">
        <f t="shared" si="631"/>
        <v>52.121936812000058</v>
      </c>
      <c r="H2294" s="39">
        <v>52733.434633054101</v>
      </c>
      <c r="I2294" s="39">
        <f t="shared" si="632"/>
        <v>88.352033608796773</v>
      </c>
      <c r="J2294" s="39">
        <v>51619.214851418903</v>
      </c>
      <c r="K2294" s="40">
        <f t="shared" si="633"/>
        <v>1202.5718152439949</v>
      </c>
      <c r="L2294" s="39">
        <v>51041.896299147003</v>
      </c>
      <c r="M2294" s="39">
        <f t="shared" si="634"/>
        <v>1779.8903675158945</v>
      </c>
      <c r="N2294" s="39">
        <f t="shared" si="639"/>
        <v>577.31855227189953</v>
      </c>
      <c r="O2294" s="40">
        <f>'Estimates from MCMC'!$B$2-L2294</f>
        <v>18019.103700852997</v>
      </c>
      <c r="P2294" s="39">
        <v>52270.9000767303</v>
      </c>
      <c r="Q2294" s="40">
        <f t="shared" si="635"/>
        <v>1229.0037775832971</v>
      </c>
      <c r="R2294" s="39">
        <v>52301.108774402899</v>
      </c>
      <c r="S2294" s="39">
        <f t="shared" si="636"/>
        <v>30.208697672598646</v>
      </c>
      <c r="T2294" s="39">
        <f t="shared" si="640"/>
        <v>1259.2124752558957</v>
      </c>
      <c r="U2294" s="39">
        <v>58823.582959177998</v>
      </c>
      <c r="V2294" s="39">
        <f t="shared" si="637"/>
        <v>7781.686660030995</v>
      </c>
      <c r="W2294" s="39">
        <v>60330.302437804501</v>
      </c>
      <c r="X2294" s="39">
        <f t="shared" si="638"/>
        <v>247.50700337060698</v>
      </c>
      <c r="Y2294" s="39">
        <f t="shared" si="641"/>
        <v>9288.4061386574976</v>
      </c>
      <c r="Z2294" s="39">
        <f t="shared" si="642"/>
        <v>8730.6975621954989</v>
      </c>
      <c r="AA2294" s="45">
        <f t="shared" si="643"/>
        <v>6.9882081604108123E-2</v>
      </c>
      <c r="AB2294" s="45">
        <f t="shared" si="644"/>
        <v>0.43185758788116757</v>
      </c>
      <c r="AC2294" s="45">
        <f t="shared" si="645"/>
        <v>1.3735811030317251E-2</v>
      </c>
      <c r="AD2294" s="45">
        <f t="shared" si="646"/>
        <v>0.515475480515593</v>
      </c>
      <c r="AE2294" s="45">
        <f t="shared" si="647"/>
        <v>0.48452451948440706</v>
      </c>
      <c r="AF2294" s="43">
        <f>('Estimates from MCMC'!$B$2-'MCMC runs'!W2294)/'Estimates from MCMC'!$B$2</f>
        <v>0.1264200860427086</v>
      </c>
    </row>
    <row r="2295" spans="1:32" x14ac:dyDescent="0.3">
      <c r="A2295" s="38">
        <v>2946</v>
      </c>
      <c r="B2295" s="38">
        <v>2161767.8653248842</v>
      </c>
      <c r="C2295" s="39">
        <v>52105.117495208899</v>
      </c>
      <c r="D2295" s="39">
        <v>51051.706498794403</v>
      </c>
      <c r="E2295" s="39">
        <f t="shared" si="630"/>
        <v>1053.4109964144955</v>
      </c>
      <c r="F2295" s="39">
        <v>52047.264477385201</v>
      </c>
      <c r="G2295" s="40">
        <f t="shared" si="631"/>
        <v>57.853017823697883</v>
      </c>
      <c r="H2295" s="39">
        <v>52016.047683031698</v>
      </c>
      <c r="I2295" s="39">
        <f t="shared" si="632"/>
        <v>89.06981217720022</v>
      </c>
      <c r="J2295" s="39">
        <v>50905.410573162801</v>
      </c>
      <c r="K2295" s="40">
        <f t="shared" si="633"/>
        <v>1199.706922046098</v>
      </c>
      <c r="L2295" s="39">
        <v>50323.454836183999</v>
      </c>
      <c r="M2295" s="39">
        <f t="shared" si="634"/>
        <v>1781.6626590248998</v>
      </c>
      <c r="N2295" s="39">
        <f t="shared" si="639"/>
        <v>581.95573697880172</v>
      </c>
      <c r="O2295" s="40">
        <f>'Estimates from MCMC'!$B$2-L2295</f>
        <v>18737.545163816001</v>
      </c>
      <c r="P2295" s="39">
        <v>51554.624782245097</v>
      </c>
      <c r="Q2295" s="40">
        <f t="shared" si="635"/>
        <v>1231.169946061098</v>
      </c>
      <c r="R2295" s="39">
        <v>51585.265388633299</v>
      </c>
      <c r="S2295" s="39">
        <f t="shared" si="636"/>
        <v>30.640606388202286</v>
      </c>
      <c r="T2295" s="39">
        <f t="shared" si="640"/>
        <v>1261.8105524493003</v>
      </c>
      <c r="U2295" s="39">
        <v>58102.059897040701</v>
      </c>
      <c r="V2295" s="39">
        <f t="shared" si="637"/>
        <v>7778.605060856702</v>
      </c>
      <c r="W2295" s="39">
        <v>59610.531198607998</v>
      </c>
      <c r="X2295" s="39">
        <f t="shared" si="638"/>
        <v>246.6607491179966</v>
      </c>
      <c r="Y2295" s="39">
        <f t="shared" si="641"/>
        <v>9287.0763624239989</v>
      </c>
      <c r="Z2295" s="39">
        <f t="shared" si="642"/>
        <v>9450.4688013920022</v>
      </c>
      <c r="AA2295" s="45">
        <f t="shared" si="643"/>
        <v>6.7341294786361749E-2</v>
      </c>
      <c r="AB2295" s="45">
        <f t="shared" si="644"/>
        <v>0.41513469309085033</v>
      </c>
      <c r="AC2295" s="45">
        <f t="shared" si="645"/>
        <v>1.3163984233875107E-2</v>
      </c>
      <c r="AD2295" s="45">
        <f t="shared" si="646"/>
        <v>0.49563997211108718</v>
      </c>
      <c r="AE2295" s="45">
        <f t="shared" si="647"/>
        <v>0.50436002788891288</v>
      </c>
      <c r="AF2295" s="43">
        <f>('Estimates from MCMC'!$B$2-'MCMC runs'!W2295)/'Estimates from MCMC'!$B$2</f>
        <v>0.13684233940128296</v>
      </c>
    </row>
    <row r="2296" spans="1:32" x14ac:dyDescent="0.3">
      <c r="A2296" s="38">
        <v>4095</v>
      </c>
      <c r="B2296" s="38">
        <v>2012098.2582330231</v>
      </c>
      <c r="C2296" s="39">
        <v>51406.4098998236</v>
      </c>
      <c r="D2296" s="39">
        <v>50345.095128142799</v>
      </c>
      <c r="E2296" s="39">
        <f t="shared" si="630"/>
        <v>1061.3147716808016</v>
      </c>
      <c r="F2296" s="39">
        <v>51341.848009321802</v>
      </c>
      <c r="G2296" s="40">
        <f t="shared" si="631"/>
        <v>64.561890501798189</v>
      </c>
      <c r="H2296" s="39">
        <v>51316.7980355361</v>
      </c>
      <c r="I2296" s="39">
        <f t="shared" si="632"/>
        <v>89.611864287500794</v>
      </c>
      <c r="J2296" s="39">
        <v>50191.710056983997</v>
      </c>
      <c r="K2296" s="40">
        <f t="shared" si="633"/>
        <v>1214.6998428396037</v>
      </c>
      <c r="L2296" s="39">
        <v>49606.821572638197</v>
      </c>
      <c r="M2296" s="39">
        <f t="shared" si="634"/>
        <v>1799.5883271854036</v>
      </c>
      <c r="N2296" s="39">
        <f t="shared" si="639"/>
        <v>584.88848434579995</v>
      </c>
      <c r="O2296" s="40">
        <f>'Estimates from MCMC'!$B$2-L2296</f>
        <v>19454.178427361803</v>
      </c>
      <c r="P2296" s="39">
        <v>50851.217486248097</v>
      </c>
      <c r="Q2296" s="40">
        <f t="shared" si="635"/>
        <v>1244.3959136099002</v>
      </c>
      <c r="R2296" s="39">
        <v>50881.883195096401</v>
      </c>
      <c r="S2296" s="39">
        <f t="shared" si="636"/>
        <v>30.665708848304348</v>
      </c>
      <c r="T2296" s="39">
        <f t="shared" si="640"/>
        <v>1275.0616224582045</v>
      </c>
      <c r="U2296" s="39">
        <v>57278.164026540202</v>
      </c>
      <c r="V2296" s="39">
        <f t="shared" si="637"/>
        <v>7671.3424539020052</v>
      </c>
      <c r="W2296" s="39">
        <v>58804.547519570202</v>
      </c>
      <c r="X2296" s="39">
        <f t="shared" si="638"/>
        <v>251.32187057179544</v>
      </c>
      <c r="Y2296" s="39">
        <f t="shared" si="641"/>
        <v>9197.7259469320052</v>
      </c>
      <c r="Z2296" s="39">
        <f t="shared" si="642"/>
        <v>10256.452480429798</v>
      </c>
      <c r="AA2296" s="45">
        <f t="shared" si="643"/>
        <v>6.5541787190810538E-2</v>
      </c>
      <c r="AB2296" s="45">
        <f t="shared" si="644"/>
        <v>0.39432878044916347</v>
      </c>
      <c r="AC2296" s="45">
        <f t="shared" si="645"/>
        <v>1.2918657629782899E-2</v>
      </c>
      <c r="AD2296" s="45">
        <f t="shared" si="646"/>
        <v>0.47278922526975692</v>
      </c>
      <c r="AE2296" s="45">
        <f t="shared" si="647"/>
        <v>0.52721077473024303</v>
      </c>
      <c r="AF2296" s="43">
        <f>('Estimates from MCMC'!$B$2-'MCMC runs'!W2296)/'Estimates from MCMC'!$B$2</f>
        <v>0.14851294479416455</v>
      </c>
    </row>
    <row r="2297" spans="1:32" x14ac:dyDescent="0.3">
      <c r="A2297" s="38">
        <v>1507</v>
      </c>
      <c r="B2297" s="38">
        <v>2143324.4451144263</v>
      </c>
      <c r="C2297" s="39">
        <v>53572.314848454</v>
      </c>
      <c r="D2297" s="39">
        <v>52500.004557079897</v>
      </c>
      <c r="E2297" s="39">
        <f t="shared" si="630"/>
        <v>1072.3102913741022</v>
      </c>
      <c r="F2297" s="39">
        <v>53509.924864712499</v>
      </c>
      <c r="G2297" s="40">
        <f t="shared" si="631"/>
        <v>62.389983741501055</v>
      </c>
      <c r="H2297" s="39">
        <v>53481.468468769897</v>
      </c>
      <c r="I2297" s="39">
        <f t="shared" si="632"/>
        <v>90.84637968410243</v>
      </c>
      <c r="J2297" s="39">
        <v>52347.4885719261</v>
      </c>
      <c r="K2297" s="40">
        <f t="shared" si="633"/>
        <v>1224.8262765278996</v>
      </c>
      <c r="L2297" s="39">
        <v>51753.9072805381</v>
      </c>
      <c r="M2297" s="39">
        <f t="shared" si="634"/>
        <v>1818.4075679158996</v>
      </c>
      <c r="N2297" s="39">
        <f t="shared" si="639"/>
        <v>593.58129138799995</v>
      </c>
      <c r="O2297" s="40">
        <f>'Estimates from MCMC'!$B$2-L2297</f>
        <v>17307.0927194619</v>
      </c>
      <c r="P2297" s="39">
        <v>53009.1276074954</v>
      </c>
      <c r="Q2297" s="40">
        <f t="shared" si="635"/>
        <v>1255.2203269573001</v>
      </c>
      <c r="R2297" s="39">
        <v>53040.423431165596</v>
      </c>
      <c r="S2297" s="39">
        <f t="shared" si="636"/>
        <v>31.295823670196114</v>
      </c>
      <c r="T2297" s="39">
        <f t="shared" si="640"/>
        <v>1286.5161506274962</v>
      </c>
      <c r="U2297" s="39">
        <v>59960.818306200599</v>
      </c>
      <c r="V2297" s="39">
        <f t="shared" si="637"/>
        <v>8206.911025662499</v>
      </c>
      <c r="W2297" s="39">
        <v>61506.002032353499</v>
      </c>
      <c r="X2297" s="39">
        <f t="shared" si="638"/>
        <v>258.66757552540366</v>
      </c>
      <c r="Y2297" s="39">
        <f t="shared" si="641"/>
        <v>9752.0947518153989</v>
      </c>
      <c r="Z2297" s="39">
        <f t="shared" si="642"/>
        <v>7554.9979676465009</v>
      </c>
      <c r="AA2297" s="45">
        <f t="shared" si="643"/>
        <v>7.4334619423446172E-2</v>
      </c>
      <c r="AB2297" s="45">
        <f t="shared" si="644"/>
        <v>0.47419350890943068</v>
      </c>
      <c r="AC2297" s="45">
        <f t="shared" si="645"/>
        <v>1.4945755460969528E-2</v>
      </c>
      <c r="AD2297" s="45">
        <f t="shared" si="646"/>
        <v>0.56347388379384633</v>
      </c>
      <c r="AE2297" s="45">
        <f t="shared" si="647"/>
        <v>0.43652611620615361</v>
      </c>
      <c r="AF2297" s="43">
        <f>('Estimates from MCMC'!$B$2-'MCMC runs'!W2297)/'Estimates from MCMC'!$B$2</f>
        <v>0.10939601175260279</v>
      </c>
    </row>
    <row r="2298" spans="1:32" x14ac:dyDescent="0.3">
      <c r="A2298" s="38">
        <v>3497</v>
      </c>
      <c r="B2298" s="38">
        <v>2143324.4451144263</v>
      </c>
      <c r="C2298" s="39">
        <v>53572.314848454</v>
      </c>
      <c r="D2298" s="39">
        <v>52500.004557079897</v>
      </c>
      <c r="E2298" s="39">
        <f t="shared" si="630"/>
        <v>1072.3102913741022</v>
      </c>
      <c r="F2298" s="39">
        <v>53509.924864712499</v>
      </c>
      <c r="G2298" s="40">
        <f t="shared" si="631"/>
        <v>62.389983741501055</v>
      </c>
      <c r="H2298" s="39">
        <v>53481.468468769897</v>
      </c>
      <c r="I2298" s="39">
        <f t="shared" si="632"/>
        <v>90.84637968410243</v>
      </c>
      <c r="J2298" s="39">
        <v>52347.4885719261</v>
      </c>
      <c r="K2298" s="40">
        <f t="shared" si="633"/>
        <v>1224.8262765278996</v>
      </c>
      <c r="L2298" s="39">
        <v>51753.9072805381</v>
      </c>
      <c r="M2298" s="39">
        <f t="shared" si="634"/>
        <v>1818.4075679158996</v>
      </c>
      <c r="N2298" s="39">
        <f t="shared" si="639"/>
        <v>593.58129138799995</v>
      </c>
      <c r="O2298" s="40">
        <f>'Estimates from MCMC'!$B$2-L2298</f>
        <v>17307.0927194619</v>
      </c>
      <c r="P2298" s="39">
        <v>53009.1276074954</v>
      </c>
      <c r="Q2298" s="40">
        <f t="shared" si="635"/>
        <v>1255.2203269573001</v>
      </c>
      <c r="R2298" s="39">
        <v>53040.423431165596</v>
      </c>
      <c r="S2298" s="39">
        <f t="shared" si="636"/>
        <v>31.295823670196114</v>
      </c>
      <c r="T2298" s="39">
        <f t="shared" si="640"/>
        <v>1286.5161506274962</v>
      </c>
      <c r="U2298" s="39">
        <v>59960.818306200599</v>
      </c>
      <c r="V2298" s="39">
        <f t="shared" si="637"/>
        <v>8206.911025662499</v>
      </c>
      <c r="W2298" s="39">
        <v>61506.002032353499</v>
      </c>
      <c r="X2298" s="39">
        <f t="shared" si="638"/>
        <v>258.66757552540366</v>
      </c>
      <c r="Y2298" s="39">
        <f t="shared" si="641"/>
        <v>9752.0947518153989</v>
      </c>
      <c r="Z2298" s="39">
        <f t="shared" si="642"/>
        <v>7554.9979676465009</v>
      </c>
      <c r="AA2298" s="45">
        <f t="shared" si="643"/>
        <v>7.4334619423446172E-2</v>
      </c>
      <c r="AB2298" s="45">
        <f t="shared" si="644"/>
        <v>0.47419350890943068</v>
      </c>
      <c r="AC2298" s="45">
        <f t="shared" si="645"/>
        <v>1.4945755460969528E-2</v>
      </c>
      <c r="AD2298" s="45">
        <f t="shared" si="646"/>
        <v>0.56347388379384633</v>
      </c>
      <c r="AE2298" s="45">
        <f t="shared" si="647"/>
        <v>0.43652611620615361</v>
      </c>
      <c r="AF2298" s="43">
        <f>('Estimates from MCMC'!$B$2-'MCMC runs'!W2298)/'Estimates from MCMC'!$B$2</f>
        <v>0.10939601175260279</v>
      </c>
    </row>
    <row r="2299" spans="1:32" x14ac:dyDescent="0.3">
      <c r="A2299" s="38">
        <v>4873</v>
      </c>
      <c r="B2299" s="38">
        <v>1929988.8609567115</v>
      </c>
      <c r="C2299" s="39">
        <v>51396.219247970199</v>
      </c>
      <c r="D2299" s="39">
        <v>50353.265122196201</v>
      </c>
      <c r="E2299" s="39">
        <f t="shared" si="630"/>
        <v>1042.9541257739984</v>
      </c>
      <c r="F2299" s="39">
        <v>51323.781723174798</v>
      </c>
      <c r="G2299" s="40">
        <f t="shared" si="631"/>
        <v>72.437524795401259</v>
      </c>
      <c r="H2299" s="39">
        <v>51306.930508744503</v>
      </c>
      <c r="I2299" s="39">
        <f t="shared" si="632"/>
        <v>89.28873922569619</v>
      </c>
      <c r="J2299" s="39">
        <v>50192.626862079203</v>
      </c>
      <c r="K2299" s="40">
        <f t="shared" si="633"/>
        <v>1203.5923858909955</v>
      </c>
      <c r="L2299" s="39">
        <v>49609.528125206802</v>
      </c>
      <c r="M2299" s="39">
        <f t="shared" si="634"/>
        <v>1786.6911227633973</v>
      </c>
      <c r="N2299" s="39">
        <f t="shared" si="639"/>
        <v>583.09873687240179</v>
      </c>
      <c r="O2299" s="40">
        <f>'Estimates from MCMC'!$B$2-L2299</f>
        <v>19451.471874793198</v>
      </c>
      <c r="P2299" s="39">
        <v>50842.582209891603</v>
      </c>
      <c r="Q2299" s="40">
        <f t="shared" si="635"/>
        <v>1233.0540846848016</v>
      </c>
      <c r="R2299" s="39">
        <v>50873.350337227799</v>
      </c>
      <c r="S2299" s="39">
        <f t="shared" si="636"/>
        <v>30.768127336195903</v>
      </c>
      <c r="T2299" s="39">
        <f t="shared" si="640"/>
        <v>1263.8222120209975</v>
      </c>
      <c r="U2299" s="39">
        <v>57337.078181361001</v>
      </c>
      <c r="V2299" s="39">
        <f t="shared" si="637"/>
        <v>7727.5500561541994</v>
      </c>
      <c r="W2299" s="39">
        <v>58850.520387016302</v>
      </c>
      <c r="X2299" s="39">
        <f t="shared" si="638"/>
        <v>249.61999363430368</v>
      </c>
      <c r="Y2299" s="39">
        <f t="shared" si="641"/>
        <v>9240.9922618095006</v>
      </c>
      <c r="Z2299" s="39">
        <f t="shared" si="642"/>
        <v>10210.479612983698</v>
      </c>
      <c r="AA2299" s="45">
        <f t="shared" si="643"/>
        <v>6.4973088934146994E-2</v>
      </c>
      <c r="AB2299" s="45">
        <f t="shared" si="644"/>
        <v>0.39727328121468219</v>
      </c>
      <c r="AC2299" s="45">
        <f t="shared" si="645"/>
        <v>1.283296170290237E-2</v>
      </c>
      <c r="AD2299" s="45">
        <f t="shared" si="646"/>
        <v>0.47507933185173157</v>
      </c>
      <c r="AE2299" s="45">
        <f t="shared" si="647"/>
        <v>0.52492066814826843</v>
      </c>
      <c r="AF2299" s="43">
        <f>('Estimates from MCMC'!$B$2-'MCMC runs'!W2299)/'Estimates from MCMC'!$B$2</f>
        <v>0.14784725985699163</v>
      </c>
    </row>
    <row r="2300" spans="1:32" x14ac:dyDescent="0.3">
      <c r="A2300" s="38">
        <v>2334</v>
      </c>
      <c r="B2300" s="38">
        <v>2110755.2400150825</v>
      </c>
      <c r="C2300" s="39">
        <v>52450.029464443702</v>
      </c>
      <c r="D2300" s="39">
        <v>51399.562008225803</v>
      </c>
      <c r="E2300" s="39">
        <f t="shared" si="630"/>
        <v>1050.4674562178989</v>
      </c>
      <c r="F2300" s="39">
        <v>52385.421863803102</v>
      </c>
      <c r="G2300" s="40">
        <f t="shared" si="631"/>
        <v>64.60760064060014</v>
      </c>
      <c r="H2300" s="39">
        <v>52361.023103607797</v>
      </c>
      <c r="I2300" s="39">
        <f t="shared" si="632"/>
        <v>89.00636083590507</v>
      </c>
      <c r="J2300" s="39">
        <v>51246.894061772502</v>
      </c>
      <c r="K2300" s="40">
        <f t="shared" si="633"/>
        <v>1203.1354026711997</v>
      </c>
      <c r="L2300" s="39">
        <v>50665.652802339202</v>
      </c>
      <c r="M2300" s="39">
        <f t="shared" si="634"/>
        <v>1784.3766621044997</v>
      </c>
      <c r="N2300" s="39">
        <f t="shared" si="639"/>
        <v>581.2412594333</v>
      </c>
      <c r="O2300" s="40">
        <f>'Estimates from MCMC'!$B$2-L2300</f>
        <v>18395.347197660798</v>
      </c>
      <c r="P2300" s="39">
        <v>51896.931874386901</v>
      </c>
      <c r="Q2300" s="40">
        <f t="shared" si="635"/>
        <v>1231.2790720476987</v>
      </c>
      <c r="R2300" s="39">
        <v>51927.601757392797</v>
      </c>
      <c r="S2300" s="39">
        <f t="shared" si="636"/>
        <v>30.669883005895826</v>
      </c>
      <c r="T2300" s="39">
        <f t="shared" si="640"/>
        <v>1261.9489550535945</v>
      </c>
      <c r="U2300" s="39">
        <v>58473.260362629997</v>
      </c>
      <c r="V2300" s="39">
        <f t="shared" si="637"/>
        <v>7807.6075602907949</v>
      </c>
      <c r="W2300" s="39">
        <v>59984.352851625299</v>
      </c>
      <c r="X2300" s="39">
        <f t="shared" si="638"/>
        <v>249.14353394170757</v>
      </c>
      <c r="Y2300" s="39">
        <f t="shared" si="641"/>
        <v>9318.7000492860971</v>
      </c>
      <c r="Z2300" s="39">
        <f t="shared" si="642"/>
        <v>9076.6471483747009</v>
      </c>
      <c r="AA2300" s="45">
        <f t="shared" si="643"/>
        <v>6.8601529587550669E-2</v>
      </c>
      <c r="AB2300" s="45">
        <f t="shared" si="644"/>
        <v>0.4244338242924619</v>
      </c>
      <c r="AC2300" s="45">
        <f t="shared" si="645"/>
        <v>1.3543834278560903E-2</v>
      </c>
      <c r="AD2300" s="45">
        <f t="shared" si="646"/>
        <v>0.5065791881585735</v>
      </c>
      <c r="AE2300" s="45">
        <f t="shared" si="647"/>
        <v>0.4934208118414265</v>
      </c>
      <c r="AF2300" s="43">
        <f>('Estimates from MCMC'!$B$2-'MCMC runs'!W2300)/'Estimates from MCMC'!$B$2</f>
        <v>0.13142941961996932</v>
      </c>
    </row>
    <row r="2301" spans="1:32" x14ac:dyDescent="0.3">
      <c r="A2301" s="38">
        <v>2684</v>
      </c>
      <c r="B2301" s="38">
        <v>2072646.0795488558</v>
      </c>
      <c r="C2301" s="39">
        <v>52634.303560702698</v>
      </c>
      <c r="D2301" s="39">
        <v>51592.285622476898</v>
      </c>
      <c r="E2301" s="39">
        <f t="shared" si="630"/>
        <v>1042.0179382257993</v>
      </c>
      <c r="F2301" s="39">
        <v>52570.663755712601</v>
      </c>
      <c r="G2301" s="40">
        <f t="shared" si="631"/>
        <v>63.639804990096309</v>
      </c>
      <c r="H2301" s="39">
        <v>52546.119028015797</v>
      </c>
      <c r="I2301" s="39">
        <f t="shared" si="632"/>
        <v>88.184532686900639</v>
      </c>
      <c r="J2301" s="39">
        <v>51441.0865979109</v>
      </c>
      <c r="K2301" s="40">
        <f t="shared" si="633"/>
        <v>1193.2169627917974</v>
      </c>
      <c r="L2301" s="39">
        <v>50864.555737879498</v>
      </c>
      <c r="M2301" s="39">
        <f t="shared" si="634"/>
        <v>1769.7478228231994</v>
      </c>
      <c r="N2301" s="39">
        <f t="shared" si="639"/>
        <v>576.53086003140197</v>
      </c>
      <c r="O2301" s="40">
        <f>'Estimates from MCMC'!$B$2-L2301</f>
        <v>18196.444262120502</v>
      </c>
      <c r="P2301" s="39">
        <v>52085.377183539102</v>
      </c>
      <c r="Q2301" s="40">
        <f t="shared" si="635"/>
        <v>1220.8214456596033</v>
      </c>
      <c r="R2301" s="39">
        <v>52115.655400790602</v>
      </c>
      <c r="S2301" s="39">
        <f t="shared" si="636"/>
        <v>30.278217251499882</v>
      </c>
      <c r="T2301" s="39">
        <f t="shared" si="640"/>
        <v>1251.0996629111032</v>
      </c>
      <c r="U2301" s="39">
        <v>58716.747583311902</v>
      </c>
      <c r="V2301" s="39">
        <f t="shared" si="637"/>
        <v>7852.1918454324041</v>
      </c>
      <c r="W2301" s="39">
        <v>60213.178324877597</v>
      </c>
      <c r="X2301" s="39">
        <f t="shared" si="638"/>
        <v>245.33107865459169</v>
      </c>
      <c r="Y2301" s="39">
        <f t="shared" si="641"/>
        <v>9348.622586998099</v>
      </c>
      <c r="Z2301" s="39">
        <f t="shared" si="642"/>
        <v>8847.8216751224027</v>
      </c>
      <c r="AA2301" s="45">
        <f t="shared" si="643"/>
        <v>6.8755172433084336E-2</v>
      </c>
      <c r="AB2301" s="45">
        <f t="shared" si="644"/>
        <v>0.43152341920878984</v>
      </c>
      <c r="AC2301" s="45">
        <f t="shared" si="645"/>
        <v>1.3482363648666068E-2</v>
      </c>
      <c r="AD2301" s="45">
        <f t="shared" si="646"/>
        <v>0.51376095529054022</v>
      </c>
      <c r="AE2301" s="45">
        <f t="shared" si="647"/>
        <v>0.48623904470945972</v>
      </c>
      <c r="AF2301" s="43">
        <f>('Estimates from MCMC'!$B$2-'MCMC runs'!W2301)/'Estimates from MCMC'!$B$2</f>
        <v>0.12811603763516893</v>
      </c>
    </row>
    <row r="2302" spans="1:32" x14ac:dyDescent="0.3">
      <c r="A2302" s="38">
        <v>3552</v>
      </c>
      <c r="B2302" s="38">
        <v>1951718.6159376048</v>
      </c>
      <c r="C2302" s="39">
        <v>51880.731983687001</v>
      </c>
      <c r="D2302" s="39">
        <v>50866.9092383186</v>
      </c>
      <c r="E2302" s="39">
        <f t="shared" si="630"/>
        <v>1013.8227453684012</v>
      </c>
      <c r="F2302" s="39">
        <v>51814.625597545702</v>
      </c>
      <c r="G2302" s="40">
        <f t="shared" si="631"/>
        <v>66.106386141298572</v>
      </c>
      <c r="H2302" s="39">
        <v>51794.048221110403</v>
      </c>
      <c r="I2302" s="39">
        <f t="shared" si="632"/>
        <v>86.683762576598383</v>
      </c>
      <c r="J2302" s="39">
        <v>50715.027400022802</v>
      </c>
      <c r="K2302" s="40">
        <f t="shared" si="633"/>
        <v>1165.7045836641992</v>
      </c>
      <c r="L2302" s="39">
        <v>50148.360339540101</v>
      </c>
      <c r="M2302" s="39">
        <f t="shared" si="634"/>
        <v>1732.3716441469005</v>
      </c>
      <c r="N2302" s="39">
        <f t="shared" si="639"/>
        <v>566.66706048270134</v>
      </c>
      <c r="O2302" s="40">
        <f>'Estimates from MCMC'!$B$2-L2302</f>
        <v>18912.639660459899</v>
      </c>
      <c r="P2302" s="39">
        <v>51340.880244544802</v>
      </c>
      <c r="Q2302" s="40">
        <f t="shared" si="635"/>
        <v>1192.5199050047013</v>
      </c>
      <c r="R2302" s="39">
        <v>51370.936110979899</v>
      </c>
      <c r="S2302" s="39">
        <f t="shared" si="636"/>
        <v>30.055866435097414</v>
      </c>
      <c r="T2302" s="39">
        <f t="shared" si="640"/>
        <v>1222.5757714397987</v>
      </c>
      <c r="U2302" s="39">
        <v>57789.009226458198</v>
      </c>
      <c r="V2302" s="39">
        <f t="shared" si="637"/>
        <v>7640.6488869180976</v>
      </c>
      <c r="W2302" s="39">
        <v>59248.0385024348</v>
      </c>
      <c r="X2302" s="39">
        <f t="shared" si="638"/>
        <v>236.45350453680294</v>
      </c>
      <c r="Y2302" s="39">
        <f t="shared" si="641"/>
        <v>9099.6781628946992</v>
      </c>
      <c r="Z2302" s="39">
        <f t="shared" si="642"/>
        <v>9812.9614975652003</v>
      </c>
      <c r="AA2302" s="45">
        <f t="shared" si="643"/>
        <v>6.4643317558458119E-2</v>
      </c>
      <c r="AB2302" s="45">
        <f t="shared" si="644"/>
        <v>0.40399695780659206</v>
      </c>
      <c r="AC2302" s="45">
        <f t="shared" si="645"/>
        <v>1.2502406262788866E-2</v>
      </c>
      <c r="AD2302" s="45">
        <f t="shared" si="646"/>
        <v>0.48114268162783902</v>
      </c>
      <c r="AE2302" s="45">
        <f t="shared" si="647"/>
        <v>0.51885731837216098</v>
      </c>
      <c r="AF2302" s="43">
        <f>('Estimates from MCMC'!$B$2-'MCMC runs'!W2302)/'Estimates from MCMC'!$B$2</f>
        <v>0.14209121642555422</v>
      </c>
    </row>
    <row r="2303" spans="1:32" x14ac:dyDescent="0.3">
      <c r="A2303" s="38">
        <v>2221</v>
      </c>
      <c r="B2303" s="38">
        <v>2019646.5197956422</v>
      </c>
      <c r="C2303" s="39">
        <v>52713.7857603866</v>
      </c>
      <c r="D2303" s="39">
        <v>51663.439118058297</v>
      </c>
      <c r="E2303" s="39">
        <f t="shared" si="630"/>
        <v>1050.3466423283026</v>
      </c>
      <c r="F2303" s="39">
        <v>52651.254153141599</v>
      </c>
      <c r="G2303" s="40">
        <f t="shared" si="631"/>
        <v>62.531607245000487</v>
      </c>
      <c r="H2303" s="39">
        <v>52624.668736353502</v>
      </c>
      <c r="I2303" s="39">
        <f t="shared" si="632"/>
        <v>89.11702403309755</v>
      </c>
      <c r="J2303" s="39">
        <v>51512.6747447011</v>
      </c>
      <c r="K2303" s="40">
        <f t="shared" si="633"/>
        <v>1201.1110156854993</v>
      </c>
      <c r="L2303" s="39">
        <v>50930.417019189299</v>
      </c>
      <c r="M2303" s="39">
        <f t="shared" si="634"/>
        <v>1783.3687411973006</v>
      </c>
      <c r="N2303" s="39">
        <f t="shared" si="639"/>
        <v>582.25772551180125</v>
      </c>
      <c r="O2303" s="40">
        <f>'Estimates from MCMC'!$B$2-L2303</f>
        <v>18130.582980810701</v>
      </c>
      <c r="P2303" s="39">
        <v>52161.526830611903</v>
      </c>
      <c r="Q2303" s="40">
        <f t="shared" si="635"/>
        <v>1231.1098114226043</v>
      </c>
      <c r="R2303" s="39">
        <v>52192.222739982099</v>
      </c>
      <c r="S2303" s="39">
        <f t="shared" si="636"/>
        <v>30.695909370195295</v>
      </c>
      <c r="T2303" s="39">
        <f t="shared" si="640"/>
        <v>1261.8057207927995</v>
      </c>
      <c r="U2303" s="39">
        <v>58801.528415059198</v>
      </c>
      <c r="V2303" s="39">
        <f t="shared" si="637"/>
        <v>7871.1113958698988</v>
      </c>
      <c r="W2303" s="39">
        <v>60311.547045067098</v>
      </c>
      <c r="X2303" s="39">
        <f t="shared" si="638"/>
        <v>248.21290921510081</v>
      </c>
      <c r="Y2303" s="39">
        <f t="shared" si="641"/>
        <v>9381.1300258777992</v>
      </c>
      <c r="Z2303" s="39">
        <f t="shared" si="642"/>
        <v>8749.4529549329018</v>
      </c>
      <c r="AA2303" s="45">
        <f t="shared" si="643"/>
        <v>6.9595430115418078E-2</v>
      </c>
      <c r="AB2303" s="45">
        <f t="shared" si="644"/>
        <v>0.43413449000512755</v>
      </c>
      <c r="AC2303" s="45">
        <f t="shared" si="645"/>
        <v>1.3690288364020498E-2</v>
      </c>
      <c r="AD2303" s="45">
        <f t="shared" si="646"/>
        <v>0.51742020848456616</v>
      </c>
      <c r="AE2303" s="45">
        <f t="shared" si="647"/>
        <v>0.4825797915154339</v>
      </c>
      <c r="AF2303" s="43">
        <f>('Estimates from MCMC'!$B$2-'MCMC runs'!W2303)/'Estimates from MCMC'!$B$2</f>
        <v>0.12669166323877298</v>
      </c>
    </row>
    <row r="2304" spans="1:32" x14ac:dyDescent="0.3">
      <c r="A2304" s="38">
        <v>605</v>
      </c>
      <c r="B2304" s="38">
        <v>1990099.8258246991</v>
      </c>
      <c r="C2304" s="39">
        <v>52483.044626688199</v>
      </c>
      <c r="D2304" s="39">
        <v>51429.357245639098</v>
      </c>
      <c r="E2304" s="39">
        <f t="shared" si="630"/>
        <v>1053.6873810491015</v>
      </c>
      <c r="F2304" s="39">
        <v>52425.117775632702</v>
      </c>
      <c r="G2304" s="40">
        <f t="shared" si="631"/>
        <v>57.926851055497536</v>
      </c>
      <c r="H2304" s="39">
        <v>52393.859987445903</v>
      </c>
      <c r="I2304" s="39">
        <f t="shared" si="632"/>
        <v>89.184639242295816</v>
      </c>
      <c r="J2304" s="39">
        <v>51282.940808922198</v>
      </c>
      <c r="K2304" s="40">
        <f t="shared" si="633"/>
        <v>1200.1038177660012</v>
      </c>
      <c r="L2304" s="39">
        <v>50700.2886637462</v>
      </c>
      <c r="M2304" s="39">
        <f t="shared" si="634"/>
        <v>1782.7559629419993</v>
      </c>
      <c r="N2304" s="39">
        <f t="shared" si="639"/>
        <v>582.65214517599816</v>
      </c>
      <c r="O2304" s="40">
        <f>'Estimates from MCMC'!$B$2-L2304</f>
        <v>18360.7113362538</v>
      </c>
      <c r="P2304" s="39">
        <v>51931.157951028399</v>
      </c>
      <c r="Q2304" s="40">
        <f t="shared" si="635"/>
        <v>1230.8692872821994</v>
      </c>
      <c r="R2304" s="39">
        <v>51961.921359997199</v>
      </c>
      <c r="S2304" s="39">
        <f t="shared" si="636"/>
        <v>30.763408968799922</v>
      </c>
      <c r="T2304" s="39">
        <f t="shared" si="640"/>
        <v>1261.6326962509993</v>
      </c>
      <c r="U2304" s="39">
        <v>58537.932408517903</v>
      </c>
      <c r="V2304" s="39">
        <f t="shared" si="637"/>
        <v>7837.6437447717035</v>
      </c>
      <c r="W2304" s="39">
        <v>60047.335955572402</v>
      </c>
      <c r="X2304" s="39">
        <f t="shared" si="638"/>
        <v>247.77085080349934</v>
      </c>
      <c r="Y2304" s="39">
        <f t="shared" si="641"/>
        <v>9347.0472918262021</v>
      </c>
      <c r="Z2304" s="39">
        <f t="shared" si="642"/>
        <v>9013.6640444275981</v>
      </c>
      <c r="AA2304" s="45">
        <f t="shared" si="643"/>
        <v>6.871371556067471E-2</v>
      </c>
      <c r="AB2304" s="45">
        <f t="shared" si="644"/>
        <v>0.42687037562079799</v>
      </c>
      <c r="AC2304" s="45">
        <f t="shared" si="645"/>
        <v>1.3494621546294236E-2</v>
      </c>
      <c r="AD2304" s="45">
        <f t="shared" si="646"/>
        <v>0.50907871272776695</v>
      </c>
      <c r="AE2304" s="45">
        <f t="shared" si="647"/>
        <v>0.49092128727223305</v>
      </c>
      <c r="AF2304" s="43">
        <f>('Estimates from MCMC'!$B$2-'MCMC runs'!W2304)/'Estimates from MCMC'!$B$2</f>
        <v>0.13051742726615018</v>
      </c>
    </row>
    <row r="2305" spans="1:32" x14ac:dyDescent="0.3">
      <c r="A2305" s="38">
        <v>4835</v>
      </c>
      <c r="B2305" s="38">
        <v>1990099.8258246991</v>
      </c>
      <c r="C2305" s="39">
        <v>52483.044626688199</v>
      </c>
      <c r="D2305" s="39">
        <v>51429.357245639098</v>
      </c>
      <c r="E2305" s="39">
        <f t="shared" si="630"/>
        <v>1053.6873810491015</v>
      </c>
      <c r="F2305" s="39">
        <v>52425.117775632702</v>
      </c>
      <c r="G2305" s="40">
        <f t="shared" si="631"/>
        <v>57.926851055497536</v>
      </c>
      <c r="H2305" s="39">
        <v>52393.859987445903</v>
      </c>
      <c r="I2305" s="39">
        <f t="shared" si="632"/>
        <v>89.184639242295816</v>
      </c>
      <c r="J2305" s="39">
        <v>51282.940808922198</v>
      </c>
      <c r="K2305" s="40">
        <f t="shared" si="633"/>
        <v>1200.1038177660012</v>
      </c>
      <c r="L2305" s="39">
        <v>50700.2886637462</v>
      </c>
      <c r="M2305" s="39">
        <f t="shared" si="634"/>
        <v>1782.7559629419993</v>
      </c>
      <c r="N2305" s="39">
        <f t="shared" si="639"/>
        <v>582.65214517599816</v>
      </c>
      <c r="O2305" s="40">
        <f>'Estimates from MCMC'!$B$2-L2305</f>
        <v>18360.7113362538</v>
      </c>
      <c r="P2305" s="39">
        <v>51931.157951028399</v>
      </c>
      <c r="Q2305" s="40">
        <f t="shared" si="635"/>
        <v>1230.8692872821994</v>
      </c>
      <c r="R2305" s="39">
        <v>51961.921359997199</v>
      </c>
      <c r="S2305" s="39">
        <f t="shared" si="636"/>
        <v>30.763408968799922</v>
      </c>
      <c r="T2305" s="39">
        <f t="shared" si="640"/>
        <v>1261.6326962509993</v>
      </c>
      <c r="U2305" s="39">
        <v>58537.932408517903</v>
      </c>
      <c r="V2305" s="39">
        <f t="shared" si="637"/>
        <v>7837.6437447717035</v>
      </c>
      <c r="W2305" s="39">
        <v>60047.335955572402</v>
      </c>
      <c r="X2305" s="39">
        <f t="shared" si="638"/>
        <v>247.77085080349934</v>
      </c>
      <c r="Y2305" s="39">
        <f t="shared" si="641"/>
        <v>9347.0472918262021</v>
      </c>
      <c r="Z2305" s="39">
        <f t="shared" si="642"/>
        <v>9013.6640444275981</v>
      </c>
      <c r="AA2305" s="45">
        <f t="shared" si="643"/>
        <v>6.871371556067471E-2</v>
      </c>
      <c r="AB2305" s="45">
        <f t="shared" si="644"/>
        <v>0.42687037562079799</v>
      </c>
      <c r="AC2305" s="45">
        <f t="shared" si="645"/>
        <v>1.3494621546294236E-2</v>
      </c>
      <c r="AD2305" s="45">
        <f t="shared" si="646"/>
        <v>0.50907871272776695</v>
      </c>
      <c r="AE2305" s="45">
        <f t="shared" si="647"/>
        <v>0.49092128727223305</v>
      </c>
      <c r="AF2305" s="43">
        <f>('Estimates from MCMC'!$B$2-'MCMC runs'!W2305)/'Estimates from MCMC'!$B$2</f>
        <v>0.13051742726615018</v>
      </c>
    </row>
    <row r="2306" spans="1:32" x14ac:dyDescent="0.3">
      <c r="A2306" s="38">
        <v>348</v>
      </c>
      <c r="B2306" s="38">
        <v>2072392.1329836564</v>
      </c>
      <c r="C2306" s="39">
        <v>52027.833345127598</v>
      </c>
      <c r="D2306" s="39">
        <v>50975.257037691699</v>
      </c>
      <c r="E2306" s="39">
        <f t="shared" ref="E2306:E2369" si="648">$C2306-D2306</f>
        <v>1052.5763074358983</v>
      </c>
      <c r="F2306" s="39">
        <v>51973.226812218898</v>
      </c>
      <c r="G2306" s="40">
        <f t="shared" ref="G2306:G2369" si="649">$C2306-F2306</f>
        <v>54.606532908699592</v>
      </c>
      <c r="H2306" s="39">
        <v>51938.933330544503</v>
      </c>
      <c r="I2306" s="39">
        <f t="shared" ref="I2306:I2369" si="650">$C2306-H2306</f>
        <v>88.900014583094162</v>
      </c>
      <c r="J2306" s="39">
        <v>50832.322962092097</v>
      </c>
      <c r="K2306" s="40">
        <f t="shared" ref="K2306:K2369" si="651">$C2306-J2306</f>
        <v>1195.5103830355001</v>
      </c>
      <c r="L2306" s="39">
        <v>50251.661545040697</v>
      </c>
      <c r="M2306" s="39">
        <f t="shared" ref="M2306:M2369" si="652">$C2306-L2306</f>
        <v>1776.1718000869005</v>
      </c>
      <c r="N2306" s="39">
        <f t="shared" si="639"/>
        <v>580.66141705140035</v>
      </c>
      <c r="O2306" s="40">
        <f>'Estimates from MCMC'!$B$2-L2306</f>
        <v>18809.338454959303</v>
      </c>
      <c r="P2306" s="39">
        <v>51477.829933022796</v>
      </c>
      <c r="Q2306" s="40">
        <f t="shared" ref="Q2306:Q2369" si="653">P2306-L2306</f>
        <v>1226.1683879820994</v>
      </c>
      <c r="R2306" s="39">
        <v>51508.579661875403</v>
      </c>
      <c r="S2306" s="39">
        <f t="shared" ref="S2306:S2369" si="654">R2306-L2306-Q2306</f>
        <v>30.749728852606495</v>
      </c>
      <c r="T2306" s="39">
        <f t="shared" si="640"/>
        <v>1256.9181168347059</v>
      </c>
      <c r="U2306" s="39">
        <v>58001.985152290399</v>
      </c>
      <c r="V2306" s="39">
        <f t="shared" ref="V2306:V2369" si="655">U2306-L2306</f>
        <v>7750.323607249702</v>
      </c>
      <c r="W2306" s="39">
        <v>59504.741304966097</v>
      </c>
      <c r="X2306" s="39">
        <f t="shared" ref="X2306:X2369" si="656">W2306-V2306-S2306-Q2306-L2306</f>
        <v>245.83803584099223</v>
      </c>
      <c r="Y2306" s="39">
        <f t="shared" si="641"/>
        <v>9253.0797599254001</v>
      </c>
      <c r="Z2306" s="39">
        <f t="shared" si="642"/>
        <v>9556.2586950339028</v>
      </c>
      <c r="AA2306" s="45">
        <f t="shared" si="643"/>
        <v>6.6824153323866889E-2</v>
      </c>
      <c r="AB2306" s="45">
        <f t="shared" si="644"/>
        <v>0.41204658131962307</v>
      </c>
      <c r="AC2306" s="45">
        <f t="shared" si="645"/>
        <v>1.3069999055505014E-2</v>
      </c>
      <c r="AD2306" s="45">
        <f t="shared" si="646"/>
        <v>0.49194073369899499</v>
      </c>
      <c r="AE2306" s="45">
        <f t="shared" si="647"/>
        <v>0.50805926630100506</v>
      </c>
      <c r="AF2306" s="43">
        <f>('Estimates from MCMC'!$B$2-'MCMC runs'!W2306)/'Estimates from MCMC'!$B$2</f>
        <v>0.13837417203680663</v>
      </c>
    </row>
    <row r="2307" spans="1:32" x14ac:dyDescent="0.3">
      <c r="A2307" s="38">
        <v>1291</v>
      </c>
      <c r="B2307" s="38">
        <v>2052659.0813339003</v>
      </c>
      <c r="C2307" s="39">
        <v>52358.739979867103</v>
      </c>
      <c r="D2307" s="39">
        <v>51350.761590505303</v>
      </c>
      <c r="E2307" s="39">
        <f t="shared" si="648"/>
        <v>1007.9783893618005</v>
      </c>
      <c r="F2307" s="39">
        <v>52310.534037632402</v>
      </c>
      <c r="G2307" s="40">
        <f t="shared" si="649"/>
        <v>48.20594223470107</v>
      </c>
      <c r="H2307" s="39">
        <v>52273.802111443802</v>
      </c>
      <c r="I2307" s="39">
        <f t="shared" si="650"/>
        <v>84.937868423301552</v>
      </c>
      <c r="J2307" s="39">
        <v>51217.899118964197</v>
      </c>
      <c r="K2307" s="40">
        <f t="shared" si="651"/>
        <v>1140.8408609029066</v>
      </c>
      <c r="L2307" s="39">
        <v>50663.652919287197</v>
      </c>
      <c r="M2307" s="39">
        <f t="shared" si="652"/>
        <v>1695.0870605799064</v>
      </c>
      <c r="N2307" s="39">
        <f t="shared" ref="N2307:N2370" si="657">M2307-K2307</f>
        <v>554.24619967699982</v>
      </c>
      <c r="O2307" s="40">
        <f>'Estimates from MCMC'!$B$2-L2307</f>
        <v>18397.347080712803</v>
      </c>
      <c r="P2307" s="39">
        <v>51826.7190293971</v>
      </c>
      <c r="Q2307" s="40">
        <f t="shared" si="653"/>
        <v>1163.0661101099031</v>
      </c>
      <c r="R2307" s="39">
        <v>51856.393199601698</v>
      </c>
      <c r="S2307" s="39">
        <f t="shared" si="654"/>
        <v>29.67417020459834</v>
      </c>
      <c r="T2307" s="39">
        <f t="shared" ref="T2307:T2370" si="658">Q2307+S2307</f>
        <v>1192.7402803145014</v>
      </c>
      <c r="U2307" s="39">
        <v>58416.776126175399</v>
      </c>
      <c r="V2307" s="39">
        <f t="shared" si="655"/>
        <v>7753.1232068882018</v>
      </c>
      <c r="W2307" s="39">
        <v>59838.418257133999</v>
      </c>
      <c r="X2307" s="39">
        <f t="shared" si="656"/>
        <v>228.90185064409889</v>
      </c>
      <c r="Y2307" s="39">
        <f t="shared" ref="Y2307:Y2370" si="659">Q2307+S2307+V2307+X2307</f>
        <v>9174.7653378468021</v>
      </c>
      <c r="Z2307" s="39">
        <f t="shared" ref="Z2307:Z2370" si="660">O2307-Y2307</f>
        <v>9222.5817428660012</v>
      </c>
      <c r="AA2307" s="45">
        <f t="shared" ref="AA2307:AA2370" si="661">T2307/O2307</f>
        <v>6.4832188852105344E-2</v>
      </c>
      <c r="AB2307" s="45">
        <f t="shared" ref="AB2307:AB2370" si="662">V2307/O2307</f>
        <v>0.42142615306835901</v>
      </c>
      <c r="AC2307" s="45">
        <f t="shared" ref="AC2307:AC2370" si="663">X2307/O2307</f>
        <v>1.2442111878406227E-2</v>
      </c>
      <c r="AD2307" s="45">
        <f t="shared" ref="AD2307:AD2370" si="664">Y2307/O2307</f>
        <v>0.49870045379887057</v>
      </c>
      <c r="AE2307" s="45">
        <f t="shared" ref="AE2307:AE2370" si="665">Z2307/O2307</f>
        <v>0.50129954620112938</v>
      </c>
      <c r="AF2307" s="43">
        <f>('Estimates from MCMC'!$B$2-'MCMC runs'!W2307)/'Estimates from MCMC'!$B$2</f>
        <v>0.13354254561715007</v>
      </c>
    </row>
    <row r="2308" spans="1:32" x14ac:dyDescent="0.3">
      <c r="A2308" s="38">
        <v>2370</v>
      </c>
      <c r="B2308" s="38">
        <v>1988446.5663583672</v>
      </c>
      <c r="C2308" s="39">
        <v>52918.861462105102</v>
      </c>
      <c r="D2308" s="39">
        <v>51836.6220262278</v>
      </c>
      <c r="E2308" s="39">
        <f t="shared" si="648"/>
        <v>1082.2394358773017</v>
      </c>
      <c r="F2308" s="39">
        <v>52847.279032635401</v>
      </c>
      <c r="G2308" s="40">
        <f t="shared" si="649"/>
        <v>71.58242946970131</v>
      </c>
      <c r="H2308" s="39">
        <v>52826.638345993597</v>
      </c>
      <c r="I2308" s="39">
        <f t="shared" si="650"/>
        <v>92.223116111505078</v>
      </c>
      <c r="J2308" s="39">
        <v>51674.030876303303</v>
      </c>
      <c r="K2308" s="40">
        <f t="shared" si="651"/>
        <v>1244.8305858017993</v>
      </c>
      <c r="L2308" s="39">
        <v>51071.899345238198</v>
      </c>
      <c r="M2308" s="39">
        <f t="shared" si="652"/>
        <v>1846.9621168669037</v>
      </c>
      <c r="N2308" s="39">
        <f t="shared" si="657"/>
        <v>602.13153106510435</v>
      </c>
      <c r="O2308" s="40">
        <f>'Estimates from MCMC'!$B$2-L2308</f>
        <v>17989.100654761802</v>
      </c>
      <c r="P2308" s="39">
        <v>52353.218363822998</v>
      </c>
      <c r="Q2308" s="40">
        <f t="shared" si="653"/>
        <v>1281.3190185847998</v>
      </c>
      <c r="R2308" s="39">
        <v>52384.695884880399</v>
      </c>
      <c r="S2308" s="39">
        <f t="shared" si="654"/>
        <v>31.477521057400736</v>
      </c>
      <c r="T2308" s="39">
        <f t="shared" si="658"/>
        <v>1312.7965396422005</v>
      </c>
      <c r="U2308" s="39">
        <v>59067.807777584698</v>
      </c>
      <c r="V2308" s="39">
        <f t="shared" si="655"/>
        <v>7995.9084323464995</v>
      </c>
      <c r="W2308" s="39">
        <v>60641.308329666201</v>
      </c>
      <c r="X2308" s="39">
        <f t="shared" si="656"/>
        <v>260.70401243930246</v>
      </c>
      <c r="Y2308" s="39">
        <f t="shared" si="659"/>
        <v>9569.4089844280024</v>
      </c>
      <c r="Z2308" s="39">
        <f t="shared" si="660"/>
        <v>8419.6916703337993</v>
      </c>
      <c r="AA2308" s="45">
        <f t="shared" si="661"/>
        <v>7.2977330264406351E-2</v>
      </c>
      <c r="AB2308" s="45">
        <f t="shared" si="662"/>
        <v>0.44448628009816288</v>
      </c>
      <c r="AC2308" s="45">
        <f t="shared" si="663"/>
        <v>1.4492331631392193E-2</v>
      </c>
      <c r="AD2308" s="45">
        <f t="shared" si="664"/>
        <v>0.53195594199396146</v>
      </c>
      <c r="AE2308" s="45">
        <f t="shared" si="665"/>
        <v>0.4680440580060386</v>
      </c>
      <c r="AF2308" s="43">
        <f>('Estimates from MCMC'!$B$2-'MCMC runs'!W2308)/'Estimates from MCMC'!$B$2</f>
        <v>0.12191673549954098</v>
      </c>
    </row>
    <row r="2309" spans="1:32" x14ac:dyDescent="0.3">
      <c r="A2309" s="38">
        <v>2602</v>
      </c>
      <c r="B2309" s="38">
        <v>1988446.5663583672</v>
      </c>
      <c r="C2309" s="39">
        <v>52918.861462105102</v>
      </c>
      <c r="D2309" s="39">
        <v>51836.6220262278</v>
      </c>
      <c r="E2309" s="39">
        <f t="shared" si="648"/>
        <v>1082.2394358773017</v>
      </c>
      <c r="F2309" s="39">
        <v>52847.279032635401</v>
      </c>
      <c r="G2309" s="40">
        <f t="shared" si="649"/>
        <v>71.58242946970131</v>
      </c>
      <c r="H2309" s="39">
        <v>52826.638345993597</v>
      </c>
      <c r="I2309" s="39">
        <f t="shared" si="650"/>
        <v>92.223116111505078</v>
      </c>
      <c r="J2309" s="39">
        <v>51674.030876303303</v>
      </c>
      <c r="K2309" s="40">
        <f t="shared" si="651"/>
        <v>1244.8305858017993</v>
      </c>
      <c r="L2309" s="39">
        <v>51071.899345238198</v>
      </c>
      <c r="M2309" s="39">
        <f t="shared" si="652"/>
        <v>1846.9621168669037</v>
      </c>
      <c r="N2309" s="39">
        <f t="shared" si="657"/>
        <v>602.13153106510435</v>
      </c>
      <c r="O2309" s="40">
        <f>'Estimates from MCMC'!$B$2-L2309</f>
        <v>17989.100654761802</v>
      </c>
      <c r="P2309" s="39">
        <v>52353.218363822998</v>
      </c>
      <c r="Q2309" s="40">
        <f t="shared" si="653"/>
        <v>1281.3190185847998</v>
      </c>
      <c r="R2309" s="39">
        <v>52384.695884880399</v>
      </c>
      <c r="S2309" s="39">
        <f t="shared" si="654"/>
        <v>31.477521057400736</v>
      </c>
      <c r="T2309" s="39">
        <f t="shared" si="658"/>
        <v>1312.7965396422005</v>
      </c>
      <c r="U2309" s="39">
        <v>59067.807777584698</v>
      </c>
      <c r="V2309" s="39">
        <f t="shared" si="655"/>
        <v>7995.9084323464995</v>
      </c>
      <c r="W2309" s="39">
        <v>60641.308329666201</v>
      </c>
      <c r="X2309" s="39">
        <f t="shared" si="656"/>
        <v>260.70401243930246</v>
      </c>
      <c r="Y2309" s="39">
        <f t="shared" si="659"/>
        <v>9569.4089844280024</v>
      </c>
      <c r="Z2309" s="39">
        <f t="shared" si="660"/>
        <v>8419.6916703337993</v>
      </c>
      <c r="AA2309" s="45">
        <f t="shared" si="661"/>
        <v>7.2977330264406351E-2</v>
      </c>
      <c r="AB2309" s="45">
        <f t="shared" si="662"/>
        <v>0.44448628009816288</v>
      </c>
      <c r="AC2309" s="45">
        <f t="shared" si="663"/>
        <v>1.4492331631392193E-2</v>
      </c>
      <c r="AD2309" s="45">
        <f t="shared" si="664"/>
        <v>0.53195594199396146</v>
      </c>
      <c r="AE2309" s="45">
        <f t="shared" si="665"/>
        <v>0.4680440580060386</v>
      </c>
      <c r="AF2309" s="43">
        <f>('Estimates from MCMC'!$B$2-'MCMC runs'!W2309)/'Estimates from MCMC'!$B$2</f>
        <v>0.12191673549954098</v>
      </c>
    </row>
    <row r="2310" spans="1:32" x14ac:dyDescent="0.3">
      <c r="A2310" s="38">
        <v>1281</v>
      </c>
      <c r="B2310" s="38">
        <v>1930766.7609953207</v>
      </c>
      <c r="C2310" s="39">
        <v>52637.4943122771</v>
      </c>
      <c r="D2310" s="39">
        <v>51590.3398118646</v>
      </c>
      <c r="E2310" s="39">
        <f t="shared" si="648"/>
        <v>1047.1545004125001</v>
      </c>
      <c r="F2310" s="39">
        <v>52575.103983139503</v>
      </c>
      <c r="G2310" s="40">
        <f t="shared" si="649"/>
        <v>62.390329137597291</v>
      </c>
      <c r="H2310" s="39">
        <v>52548.401330804503</v>
      </c>
      <c r="I2310" s="39">
        <f t="shared" si="650"/>
        <v>89.092981472596875</v>
      </c>
      <c r="J2310" s="39">
        <v>51439.566669609099</v>
      </c>
      <c r="K2310" s="40">
        <f t="shared" si="651"/>
        <v>1197.9276426680008</v>
      </c>
      <c r="L2310" s="39">
        <v>50857.330294921499</v>
      </c>
      <c r="M2310" s="39">
        <f t="shared" si="652"/>
        <v>1780.1640173556007</v>
      </c>
      <c r="N2310" s="39">
        <f t="shared" si="657"/>
        <v>582.23637468759989</v>
      </c>
      <c r="O2310" s="40">
        <f>'Estimates from MCMC'!$B$2-L2310</f>
        <v>18203.669705078501</v>
      </c>
      <c r="P2310" s="39">
        <v>52087.032120124</v>
      </c>
      <c r="Q2310" s="40">
        <f t="shared" si="653"/>
        <v>1229.7018252025009</v>
      </c>
      <c r="R2310" s="39">
        <v>52117.7384365998</v>
      </c>
      <c r="S2310" s="39">
        <f t="shared" si="654"/>
        <v>30.706316475800122</v>
      </c>
      <c r="T2310" s="39">
        <f t="shared" si="658"/>
        <v>1260.408141678301</v>
      </c>
      <c r="U2310" s="39">
        <v>58690.176734378299</v>
      </c>
      <c r="V2310" s="39">
        <f t="shared" si="655"/>
        <v>7832.8464394568</v>
      </c>
      <c r="W2310" s="39">
        <v>60196.836499425299</v>
      </c>
      <c r="X2310" s="39">
        <f t="shared" si="656"/>
        <v>246.25162336869835</v>
      </c>
      <c r="Y2310" s="39">
        <f t="shared" si="659"/>
        <v>9339.5062045037994</v>
      </c>
      <c r="Z2310" s="39">
        <f t="shared" si="660"/>
        <v>8864.1635005747012</v>
      </c>
      <c r="AA2310" s="45">
        <f t="shared" si="661"/>
        <v>6.923923374234095E-2</v>
      </c>
      <c r="AB2310" s="45">
        <f t="shared" si="662"/>
        <v>0.43028941781291358</v>
      </c>
      <c r="AC2310" s="45">
        <f t="shared" si="663"/>
        <v>1.352758138102223E-2</v>
      </c>
      <c r="AD2310" s="45">
        <f t="shared" si="664"/>
        <v>0.51305623293627678</v>
      </c>
      <c r="AE2310" s="45">
        <f t="shared" si="665"/>
        <v>0.48694376706372328</v>
      </c>
      <c r="AF2310" s="43">
        <f>('Estimates from MCMC'!$B$2-'MCMC runs'!W2310)/'Estimates from MCMC'!$B$2</f>
        <v>0.12835266649157559</v>
      </c>
    </row>
    <row r="2311" spans="1:32" x14ac:dyDescent="0.3">
      <c r="A2311" s="38">
        <v>1964</v>
      </c>
      <c r="B2311" s="38">
        <v>2113526.3558896421</v>
      </c>
      <c r="C2311" s="39">
        <v>52922.388818110303</v>
      </c>
      <c r="D2311" s="39">
        <v>51879.534554514103</v>
      </c>
      <c r="E2311" s="39">
        <f t="shared" si="648"/>
        <v>1042.8542635962003</v>
      </c>
      <c r="F2311" s="39">
        <v>52860.624113918799</v>
      </c>
      <c r="G2311" s="40">
        <f t="shared" si="649"/>
        <v>61.764704191504279</v>
      </c>
      <c r="H2311" s="39">
        <v>52834.046110560499</v>
      </c>
      <c r="I2311" s="39">
        <f t="shared" si="650"/>
        <v>88.34270754980389</v>
      </c>
      <c r="J2311" s="39">
        <v>51730.029411264797</v>
      </c>
      <c r="K2311" s="40">
        <f t="shared" si="651"/>
        <v>1192.3594068455059</v>
      </c>
      <c r="L2311" s="39">
        <v>51152.480761503997</v>
      </c>
      <c r="M2311" s="39">
        <f t="shared" si="652"/>
        <v>1769.9080566063058</v>
      </c>
      <c r="N2311" s="39">
        <f t="shared" si="657"/>
        <v>577.54864976079989</v>
      </c>
      <c r="O2311" s="40">
        <f>'Estimates from MCMC'!$B$2-L2311</f>
        <v>17908.519238496003</v>
      </c>
      <c r="P2311" s="39">
        <v>52371.497784161998</v>
      </c>
      <c r="Q2311" s="40">
        <f t="shared" si="653"/>
        <v>1219.0170226580012</v>
      </c>
      <c r="R2311" s="39">
        <v>52401.993852044099</v>
      </c>
      <c r="S2311" s="39">
        <f t="shared" si="654"/>
        <v>30.49606788210076</v>
      </c>
      <c r="T2311" s="39">
        <f t="shared" si="658"/>
        <v>1249.513090540102</v>
      </c>
      <c r="U2311" s="39">
        <v>59136.034243767703</v>
      </c>
      <c r="V2311" s="39">
        <f t="shared" si="655"/>
        <v>7983.5534822637055</v>
      </c>
      <c r="W2311" s="39">
        <v>60632.413405371903</v>
      </c>
      <c r="X2311" s="39">
        <f t="shared" si="656"/>
        <v>246.86607106409792</v>
      </c>
      <c r="Y2311" s="39">
        <f t="shared" si="659"/>
        <v>9479.9326438679054</v>
      </c>
      <c r="Z2311" s="39">
        <f t="shared" si="660"/>
        <v>8428.5865946280974</v>
      </c>
      <c r="AA2311" s="45">
        <f t="shared" si="661"/>
        <v>6.9771993647255837E-2</v>
      </c>
      <c r="AB2311" s="45">
        <f t="shared" si="662"/>
        <v>0.44579640426676514</v>
      </c>
      <c r="AC2311" s="45">
        <f t="shared" si="663"/>
        <v>1.3784839928777399E-2</v>
      </c>
      <c r="AD2311" s="45">
        <f t="shared" si="664"/>
        <v>0.52935323784279842</v>
      </c>
      <c r="AE2311" s="45">
        <f t="shared" si="665"/>
        <v>0.47064676215720158</v>
      </c>
      <c r="AF2311" s="43">
        <f>('Estimates from MCMC'!$B$2-'MCMC runs'!W2311)/'Estimates from MCMC'!$B$2</f>
        <v>0.1220455335808647</v>
      </c>
    </row>
    <row r="2312" spans="1:32" x14ac:dyDescent="0.3">
      <c r="A2312" s="38">
        <v>4908</v>
      </c>
      <c r="B2312" s="38">
        <v>2113526.3558896421</v>
      </c>
      <c r="C2312" s="39">
        <v>52922.388818110303</v>
      </c>
      <c r="D2312" s="39">
        <v>51879.534554514103</v>
      </c>
      <c r="E2312" s="39">
        <f t="shared" si="648"/>
        <v>1042.8542635962003</v>
      </c>
      <c r="F2312" s="39">
        <v>52860.624113918799</v>
      </c>
      <c r="G2312" s="40">
        <f t="shared" si="649"/>
        <v>61.764704191504279</v>
      </c>
      <c r="H2312" s="39">
        <v>52834.046110560499</v>
      </c>
      <c r="I2312" s="39">
        <f t="shared" si="650"/>
        <v>88.34270754980389</v>
      </c>
      <c r="J2312" s="39">
        <v>51730.029411264797</v>
      </c>
      <c r="K2312" s="40">
        <f t="shared" si="651"/>
        <v>1192.3594068455059</v>
      </c>
      <c r="L2312" s="39">
        <v>51152.480761503997</v>
      </c>
      <c r="M2312" s="39">
        <f t="shared" si="652"/>
        <v>1769.9080566063058</v>
      </c>
      <c r="N2312" s="39">
        <f t="shared" si="657"/>
        <v>577.54864976079989</v>
      </c>
      <c r="O2312" s="40">
        <f>'Estimates from MCMC'!$B$2-L2312</f>
        <v>17908.519238496003</v>
      </c>
      <c r="P2312" s="39">
        <v>52371.497784161998</v>
      </c>
      <c r="Q2312" s="40">
        <f t="shared" si="653"/>
        <v>1219.0170226580012</v>
      </c>
      <c r="R2312" s="39">
        <v>52401.993852044099</v>
      </c>
      <c r="S2312" s="39">
        <f t="shared" si="654"/>
        <v>30.49606788210076</v>
      </c>
      <c r="T2312" s="39">
        <f t="shared" si="658"/>
        <v>1249.513090540102</v>
      </c>
      <c r="U2312" s="39">
        <v>59136.034243767703</v>
      </c>
      <c r="V2312" s="39">
        <f t="shared" si="655"/>
        <v>7983.5534822637055</v>
      </c>
      <c r="W2312" s="39">
        <v>60632.413405371903</v>
      </c>
      <c r="X2312" s="39">
        <f t="shared" si="656"/>
        <v>246.86607106409792</v>
      </c>
      <c r="Y2312" s="39">
        <f t="shared" si="659"/>
        <v>9479.9326438679054</v>
      </c>
      <c r="Z2312" s="39">
        <f t="shared" si="660"/>
        <v>8428.5865946280974</v>
      </c>
      <c r="AA2312" s="45">
        <f t="shared" si="661"/>
        <v>6.9771993647255837E-2</v>
      </c>
      <c r="AB2312" s="45">
        <f t="shared" si="662"/>
        <v>0.44579640426676514</v>
      </c>
      <c r="AC2312" s="45">
        <f t="shared" si="663"/>
        <v>1.3784839928777399E-2</v>
      </c>
      <c r="AD2312" s="45">
        <f t="shared" si="664"/>
        <v>0.52935323784279842</v>
      </c>
      <c r="AE2312" s="45">
        <f t="shared" si="665"/>
        <v>0.47064676215720158</v>
      </c>
      <c r="AF2312" s="43">
        <f>('Estimates from MCMC'!$B$2-'MCMC runs'!W2312)/'Estimates from MCMC'!$B$2</f>
        <v>0.1220455335808647</v>
      </c>
    </row>
    <row r="2313" spans="1:32" x14ac:dyDescent="0.3">
      <c r="A2313" s="38">
        <v>2806</v>
      </c>
      <c r="B2313" s="38">
        <v>2140138.8700638949</v>
      </c>
      <c r="C2313" s="39">
        <v>52471.786865832997</v>
      </c>
      <c r="D2313" s="39">
        <v>51429.936449870402</v>
      </c>
      <c r="E2313" s="39">
        <f t="shared" si="648"/>
        <v>1041.8504159625954</v>
      </c>
      <c r="F2313" s="39">
        <v>52400.083837272301</v>
      </c>
      <c r="G2313" s="40">
        <f t="shared" si="649"/>
        <v>71.703028560696112</v>
      </c>
      <c r="H2313" s="39">
        <v>52382.883171963003</v>
      </c>
      <c r="I2313" s="39">
        <f t="shared" si="650"/>
        <v>88.903693869993731</v>
      </c>
      <c r="J2313" s="39">
        <v>51270.4355954887</v>
      </c>
      <c r="K2313" s="40">
        <f t="shared" si="651"/>
        <v>1201.3512703442975</v>
      </c>
      <c r="L2313" s="39">
        <v>50689.357812503396</v>
      </c>
      <c r="M2313" s="39">
        <f t="shared" si="652"/>
        <v>1782.4290533296007</v>
      </c>
      <c r="N2313" s="39">
        <f t="shared" si="657"/>
        <v>581.0777829853032</v>
      </c>
      <c r="O2313" s="40">
        <f>'Estimates from MCMC'!$B$2-L2313</f>
        <v>18371.642187496604</v>
      </c>
      <c r="P2313" s="39">
        <v>51918.440864399803</v>
      </c>
      <c r="Q2313" s="40">
        <f t="shared" si="653"/>
        <v>1229.0830518964067</v>
      </c>
      <c r="R2313" s="39">
        <v>51949.019947740897</v>
      </c>
      <c r="S2313" s="39">
        <f t="shared" si="654"/>
        <v>30.579083341093792</v>
      </c>
      <c r="T2313" s="39">
        <f t="shared" si="658"/>
        <v>1259.6621352375005</v>
      </c>
      <c r="U2313" s="39">
        <v>58628.406989780502</v>
      </c>
      <c r="V2313" s="39">
        <f t="shared" si="655"/>
        <v>7939.0491772771056</v>
      </c>
      <c r="W2313" s="39">
        <v>60137.3002683909</v>
      </c>
      <c r="X2313" s="39">
        <f t="shared" si="656"/>
        <v>249.23114337289735</v>
      </c>
      <c r="Y2313" s="39">
        <f t="shared" si="659"/>
        <v>9447.9424558875035</v>
      </c>
      <c r="Z2313" s="39">
        <f t="shared" si="660"/>
        <v>8923.6997316091001</v>
      </c>
      <c r="AA2313" s="45">
        <f t="shared" si="661"/>
        <v>6.856557091531007E-2</v>
      </c>
      <c r="AB2313" s="45">
        <f t="shared" si="662"/>
        <v>0.43213606580473651</v>
      </c>
      <c r="AC2313" s="45">
        <f t="shared" si="663"/>
        <v>1.356607867872146E-2</v>
      </c>
      <c r="AD2313" s="45">
        <f t="shared" si="664"/>
        <v>0.51426771539876803</v>
      </c>
      <c r="AE2313" s="45">
        <f t="shared" si="665"/>
        <v>0.48573228460123197</v>
      </c>
      <c r="AF2313" s="43">
        <f>('Estimates from MCMC'!$B$2-'MCMC runs'!W2313)/'Estimates from MCMC'!$B$2</f>
        <v>0.12921474828932539</v>
      </c>
    </row>
    <row r="2314" spans="1:32" x14ac:dyDescent="0.3">
      <c r="A2314" s="38">
        <v>3641</v>
      </c>
      <c r="B2314" s="38">
        <v>1952998.108972657</v>
      </c>
      <c r="C2314" s="39">
        <v>52433.283378825901</v>
      </c>
      <c r="D2314" s="39">
        <v>51401.729974709597</v>
      </c>
      <c r="E2314" s="39">
        <f t="shared" si="648"/>
        <v>1031.5534041163046</v>
      </c>
      <c r="F2314" s="39">
        <v>52369.872972705802</v>
      </c>
      <c r="G2314" s="40">
        <f t="shared" si="649"/>
        <v>63.410406120099651</v>
      </c>
      <c r="H2314" s="39">
        <v>52344.932031863798</v>
      </c>
      <c r="I2314" s="39">
        <f t="shared" si="650"/>
        <v>88.35134696210298</v>
      </c>
      <c r="J2314" s="39">
        <v>51250.719121098096</v>
      </c>
      <c r="K2314" s="40">
        <f t="shared" si="651"/>
        <v>1182.5642577278049</v>
      </c>
      <c r="L2314" s="39">
        <v>50673.052371198202</v>
      </c>
      <c r="M2314" s="39">
        <f t="shared" si="652"/>
        <v>1760.231007627699</v>
      </c>
      <c r="N2314" s="39">
        <f t="shared" si="657"/>
        <v>577.66674989989406</v>
      </c>
      <c r="O2314" s="40">
        <f>'Estimates from MCMC'!$B$2-L2314</f>
        <v>18387.947628801798</v>
      </c>
      <c r="P2314" s="39">
        <v>51886.913730965302</v>
      </c>
      <c r="Q2314" s="40">
        <f t="shared" si="653"/>
        <v>1213.8613597670992</v>
      </c>
      <c r="R2314" s="39">
        <v>51917.547492613703</v>
      </c>
      <c r="S2314" s="39">
        <f t="shared" si="654"/>
        <v>30.63376164840156</v>
      </c>
      <c r="T2314" s="39">
        <f t="shared" si="658"/>
        <v>1244.4951214155008</v>
      </c>
      <c r="U2314" s="39">
        <v>58501.714933173302</v>
      </c>
      <c r="V2314" s="39">
        <f t="shared" si="655"/>
        <v>7828.6625619750994</v>
      </c>
      <c r="W2314" s="39">
        <v>59988.408690786498</v>
      </c>
      <c r="X2314" s="39">
        <f t="shared" si="656"/>
        <v>242.19863619769603</v>
      </c>
      <c r="Y2314" s="39">
        <f t="shared" si="659"/>
        <v>9315.3563195882962</v>
      </c>
      <c r="Z2314" s="39">
        <f t="shared" si="660"/>
        <v>9072.5913092135015</v>
      </c>
      <c r="AA2314" s="45">
        <f t="shared" si="661"/>
        <v>6.767993614829515E-2</v>
      </c>
      <c r="AB2314" s="45">
        <f t="shared" si="662"/>
        <v>0.42574966603193626</v>
      </c>
      <c r="AC2314" s="45">
        <f t="shared" si="663"/>
        <v>1.3171597020340126E-2</v>
      </c>
      <c r="AD2314" s="45">
        <f t="shared" si="664"/>
        <v>0.50660119920057156</v>
      </c>
      <c r="AE2314" s="45">
        <f t="shared" si="665"/>
        <v>0.49339880079942849</v>
      </c>
      <c r="AF2314" s="43">
        <f>('Estimates from MCMC'!$B$2-'MCMC runs'!W2314)/'Estimates from MCMC'!$B$2</f>
        <v>0.13137069126154416</v>
      </c>
    </row>
    <row r="2315" spans="1:32" x14ac:dyDescent="0.3">
      <c r="A2315" s="38">
        <v>1628</v>
      </c>
      <c r="B2315" s="38">
        <v>2008642.9548868719</v>
      </c>
      <c r="C2315" s="39">
        <v>53181.8328247096</v>
      </c>
      <c r="D2315" s="39">
        <v>52099.215690630102</v>
      </c>
      <c r="E2315" s="39">
        <f t="shared" si="648"/>
        <v>1082.6171340794972</v>
      </c>
      <c r="F2315" s="39">
        <v>53130.105888771097</v>
      </c>
      <c r="G2315" s="40">
        <f t="shared" si="649"/>
        <v>51.72693593850272</v>
      </c>
      <c r="H2315" s="39">
        <v>53090.914644907003</v>
      </c>
      <c r="I2315" s="39">
        <f t="shared" si="650"/>
        <v>90.918179802596569</v>
      </c>
      <c r="J2315" s="39">
        <v>51957.2563803132</v>
      </c>
      <c r="K2315" s="40">
        <f t="shared" si="651"/>
        <v>1224.5764443963999</v>
      </c>
      <c r="L2315" s="39">
        <v>51363.5067565551</v>
      </c>
      <c r="M2315" s="39">
        <f t="shared" si="652"/>
        <v>1818.3260681544998</v>
      </c>
      <c r="N2315" s="39">
        <f t="shared" si="657"/>
        <v>593.74962375809991</v>
      </c>
      <c r="O2315" s="40">
        <f>'Estimates from MCMC'!$B$2-L2315</f>
        <v>17697.4932434449</v>
      </c>
      <c r="P2315" s="39">
        <v>52622.117571336697</v>
      </c>
      <c r="Q2315" s="40">
        <f t="shared" si="653"/>
        <v>1258.6108147815976</v>
      </c>
      <c r="R2315" s="39">
        <v>52653.3315083372</v>
      </c>
      <c r="S2315" s="39">
        <f t="shared" si="654"/>
        <v>31.213937000502483</v>
      </c>
      <c r="T2315" s="39">
        <f t="shared" si="658"/>
        <v>1289.8247517821001</v>
      </c>
      <c r="U2315" s="39">
        <v>59380.192975669903</v>
      </c>
      <c r="V2315" s="39">
        <f t="shared" si="655"/>
        <v>8016.686219114803</v>
      </c>
      <c r="W2315" s="39">
        <v>60924.931734471997</v>
      </c>
      <c r="X2315" s="39">
        <f t="shared" si="656"/>
        <v>254.91400701999373</v>
      </c>
      <c r="Y2315" s="39">
        <f t="shared" si="659"/>
        <v>9561.4249779168968</v>
      </c>
      <c r="Z2315" s="39">
        <f t="shared" si="660"/>
        <v>8136.0682655280034</v>
      </c>
      <c r="AA2315" s="45">
        <f t="shared" si="661"/>
        <v>7.2881776760098355E-2</v>
      </c>
      <c r="AB2315" s="45">
        <f t="shared" si="662"/>
        <v>0.45298427912010419</v>
      </c>
      <c r="AC2315" s="45">
        <f t="shared" si="663"/>
        <v>1.4403961256739744E-2</v>
      </c>
      <c r="AD2315" s="45">
        <f t="shared" si="664"/>
        <v>0.54027001713694234</v>
      </c>
      <c r="AE2315" s="45">
        <f t="shared" si="665"/>
        <v>0.45972998286305772</v>
      </c>
      <c r="AF2315" s="43">
        <f>('Estimates from MCMC'!$B$2-'MCMC runs'!W2315)/'Estimates from MCMC'!$B$2</f>
        <v>0.11780988206843231</v>
      </c>
    </row>
    <row r="2316" spans="1:32" x14ac:dyDescent="0.3">
      <c r="A2316" s="38">
        <v>1873</v>
      </c>
      <c r="B2316" s="38">
        <v>2125360.9001056938</v>
      </c>
      <c r="C2316" s="39">
        <v>52575.442837860799</v>
      </c>
      <c r="D2316" s="39">
        <v>51551.220242540097</v>
      </c>
      <c r="E2316" s="39">
        <f t="shared" si="648"/>
        <v>1024.2225953207017</v>
      </c>
      <c r="F2316" s="39">
        <v>52507.742973975903</v>
      </c>
      <c r="G2316" s="40">
        <f t="shared" si="649"/>
        <v>67.699863884896331</v>
      </c>
      <c r="H2316" s="39">
        <v>52487.732225695698</v>
      </c>
      <c r="I2316" s="39">
        <f t="shared" si="650"/>
        <v>87.710612165101338</v>
      </c>
      <c r="J2316" s="39">
        <v>51396.669507093698</v>
      </c>
      <c r="K2316" s="40">
        <f t="shared" si="651"/>
        <v>1178.7733307671006</v>
      </c>
      <c r="L2316" s="39">
        <v>50823.196463375498</v>
      </c>
      <c r="M2316" s="39">
        <f t="shared" si="652"/>
        <v>1752.2463744853012</v>
      </c>
      <c r="N2316" s="39">
        <f t="shared" si="657"/>
        <v>573.47304371820064</v>
      </c>
      <c r="O2316" s="40">
        <f>'Estimates from MCMC'!$B$2-L2316</f>
        <v>18237.803536624502</v>
      </c>
      <c r="P2316" s="39">
        <v>52029.904492057198</v>
      </c>
      <c r="Q2316" s="40">
        <f t="shared" si="653"/>
        <v>1206.7080286816999</v>
      </c>
      <c r="R2316" s="39">
        <v>52060.326880064698</v>
      </c>
      <c r="S2316" s="39">
        <f t="shared" si="654"/>
        <v>30.422388007500558</v>
      </c>
      <c r="T2316" s="39">
        <f t="shared" si="658"/>
        <v>1237.1304166892005</v>
      </c>
      <c r="U2316" s="39">
        <v>58628.347484594</v>
      </c>
      <c r="V2316" s="39">
        <f t="shared" si="655"/>
        <v>7805.1510212185021</v>
      </c>
      <c r="W2316" s="39">
        <v>60106.9707725021</v>
      </c>
      <c r="X2316" s="39">
        <f t="shared" si="656"/>
        <v>241.49287121889938</v>
      </c>
      <c r="Y2316" s="39">
        <f t="shared" si="659"/>
        <v>9283.774309126602</v>
      </c>
      <c r="Z2316" s="39">
        <f t="shared" si="660"/>
        <v>8954.0292274979001</v>
      </c>
      <c r="AA2316" s="45">
        <f t="shared" si="661"/>
        <v>6.7833300989608727E-2</v>
      </c>
      <c r="AB2316" s="45">
        <f t="shared" si="662"/>
        <v>0.42796551709445046</v>
      </c>
      <c r="AC2316" s="45">
        <f t="shared" si="663"/>
        <v>1.3241335270113097E-2</v>
      </c>
      <c r="AD2316" s="45">
        <f t="shared" si="664"/>
        <v>0.5090401533541723</v>
      </c>
      <c r="AE2316" s="45">
        <f t="shared" si="665"/>
        <v>0.4909598466458277</v>
      </c>
      <c r="AF2316" s="43">
        <f>('Estimates from MCMC'!$B$2-'MCMC runs'!W2316)/'Estimates from MCMC'!$B$2</f>
        <v>0.12965391794931871</v>
      </c>
    </row>
    <row r="2317" spans="1:32" x14ac:dyDescent="0.3">
      <c r="A2317" s="38">
        <v>1463</v>
      </c>
      <c r="B2317" s="38">
        <v>1951067.761369301</v>
      </c>
      <c r="C2317" s="39">
        <v>52403.132925386199</v>
      </c>
      <c r="D2317" s="39">
        <v>51333.3577059378</v>
      </c>
      <c r="E2317" s="39">
        <f t="shared" si="648"/>
        <v>1069.7752194483983</v>
      </c>
      <c r="F2317" s="39">
        <v>52343.691542794899</v>
      </c>
      <c r="G2317" s="40">
        <f t="shared" si="649"/>
        <v>59.441382591299771</v>
      </c>
      <c r="H2317" s="39">
        <v>52311.953907529503</v>
      </c>
      <c r="I2317" s="39">
        <f t="shared" si="650"/>
        <v>91.179017856695282</v>
      </c>
      <c r="J2317" s="39">
        <v>51183.602478943103</v>
      </c>
      <c r="K2317" s="40">
        <f t="shared" si="651"/>
        <v>1219.5304464430956</v>
      </c>
      <c r="L2317" s="39">
        <v>50588.430222833202</v>
      </c>
      <c r="M2317" s="39">
        <f t="shared" si="652"/>
        <v>1814.7027025529969</v>
      </c>
      <c r="N2317" s="39">
        <f t="shared" si="657"/>
        <v>595.17225610990135</v>
      </c>
      <c r="O2317" s="40">
        <f>'Estimates from MCMC'!$B$2-L2317</f>
        <v>18472.569777166798</v>
      </c>
      <c r="P2317" s="39">
        <v>51845.811296087799</v>
      </c>
      <c r="Q2317" s="40">
        <f t="shared" si="653"/>
        <v>1257.3810732545971</v>
      </c>
      <c r="R2317" s="39">
        <v>51877.316815692298</v>
      </c>
      <c r="S2317" s="39">
        <f t="shared" si="654"/>
        <v>31.505519604499568</v>
      </c>
      <c r="T2317" s="39">
        <f t="shared" si="658"/>
        <v>1288.8865928590967</v>
      </c>
      <c r="U2317" s="39">
        <v>58384.337292584903</v>
      </c>
      <c r="V2317" s="39">
        <f t="shared" si="655"/>
        <v>7795.9070697517018</v>
      </c>
      <c r="W2317" s="39">
        <v>59925.412432064601</v>
      </c>
      <c r="X2317" s="39">
        <f t="shared" si="656"/>
        <v>252.18854662060039</v>
      </c>
      <c r="Y2317" s="39">
        <f t="shared" si="659"/>
        <v>9336.9822092313989</v>
      </c>
      <c r="Z2317" s="39">
        <f t="shared" si="660"/>
        <v>9135.5875679353994</v>
      </c>
      <c r="AA2317" s="45">
        <f t="shared" si="661"/>
        <v>6.9772999014584183E-2</v>
      </c>
      <c r="AB2317" s="45">
        <f t="shared" si="662"/>
        <v>0.42202612651044952</v>
      </c>
      <c r="AC2317" s="45">
        <f t="shared" si="663"/>
        <v>1.3652055434773375E-2</v>
      </c>
      <c r="AD2317" s="45">
        <f t="shared" si="664"/>
        <v>0.50545118095980712</v>
      </c>
      <c r="AE2317" s="45">
        <f t="shared" si="665"/>
        <v>0.49454881904019288</v>
      </c>
      <c r="AF2317" s="43">
        <f>('Estimates from MCMC'!$B$2-'MCMC runs'!W2317)/'Estimates from MCMC'!$B$2</f>
        <v>0.13228287409587755</v>
      </c>
    </row>
    <row r="2318" spans="1:32" x14ac:dyDescent="0.3">
      <c r="A2318" s="38">
        <v>4201</v>
      </c>
      <c r="B2318" s="38">
        <v>1951067.761369301</v>
      </c>
      <c r="C2318" s="39">
        <v>52403.132925386199</v>
      </c>
      <c r="D2318" s="39">
        <v>51333.3577059378</v>
      </c>
      <c r="E2318" s="39">
        <f t="shared" si="648"/>
        <v>1069.7752194483983</v>
      </c>
      <c r="F2318" s="39">
        <v>52343.691542794899</v>
      </c>
      <c r="G2318" s="40">
        <f t="shared" si="649"/>
        <v>59.441382591299771</v>
      </c>
      <c r="H2318" s="39">
        <v>52311.953907529503</v>
      </c>
      <c r="I2318" s="39">
        <f t="shared" si="650"/>
        <v>91.179017856695282</v>
      </c>
      <c r="J2318" s="39">
        <v>51183.602478943103</v>
      </c>
      <c r="K2318" s="40">
        <f t="shared" si="651"/>
        <v>1219.5304464430956</v>
      </c>
      <c r="L2318" s="39">
        <v>50588.430222833202</v>
      </c>
      <c r="M2318" s="39">
        <f t="shared" si="652"/>
        <v>1814.7027025529969</v>
      </c>
      <c r="N2318" s="39">
        <f t="shared" si="657"/>
        <v>595.17225610990135</v>
      </c>
      <c r="O2318" s="40">
        <f>'Estimates from MCMC'!$B$2-L2318</f>
        <v>18472.569777166798</v>
      </c>
      <c r="P2318" s="39">
        <v>51845.811296087799</v>
      </c>
      <c r="Q2318" s="40">
        <f t="shared" si="653"/>
        <v>1257.3810732545971</v>
      </c>
      <c r="R2318" s="39">
        <v>51877.316815692298</v>
      </c>
      <c r="S2318" s="39">
        <f t="shared" si="654"/>
        <v>31.505519604499568</v>
      </c>
      <c r="T2318" s="39">
        <f t="shared" si="658"/>
        <v>1288.8865928590967</v>
      </c>
      <c r="U2318" s="39">
        <v>58384.337292584903</v>
      </c>
      <c r="V2318" s="39">
        <f t="shared" si="655"/>
        <v>7795.9070697517018</v>
      </c>
      <c r="W2318" s="39">
        <v>59925.412432064601</v>
      </c>
      <c r="X2318" s="39">
        <f t="shared" si="656"/>
        <v>252.18854662060039</v>
      </c>
      <c r="Y2318" s="39">
        <f t="shared" si="659"/>
        <v>9336.9822092313989</v>
      </c>
      <c r="Z2318" s="39">
        <f t="shared" si="660"/>
        <v>9135.5875679353994</v>
      </c>
      <c r="AA2318" s="45">
        <f t="shared" si="661"/>
        <v>6.9772999014584183E-2</v>
      </c>
      <c r="AB2318" s="45">
        <f t="shared" si="662"/>
        <v>0.42202612651044952</v>
      </c>
      <c r="AC2318" s="45">
        <f t="shared" si="663"/>
        <v>1.3652055434773375E-2</v>
      </c>
      <c r="AD2318" s="45">
        <f t="shared" si="664"/>
        <v>0.50545118095980712</v>
      </c>
      <c r="AE2318" s="45">
        <f t="shared" si="665"/>
        <v>0.49454881904019288</v>
      </c>
      <c r="AF2318" s="43">
        <f>('Estimates from MCMC'!$B$2-'MCMC runs'!W2318)/'Estimates from MCMC'!$B$2</f>
        <v>0.13228287409587755</v>
      </c>
    </row>
    <row r="2319" spans="1:32" x14ac:dyDescent="0.3">
      <c r="A2319" s="38">
        <v>2387</v>
      </c>
      <c r="B2319" s="38">
        <v>1943812.2023797873</v>
      </c>
      <c r="C2319" s="39">
        <v>53207.278828419898</v>
      </c>
      <c r="D2319" s="39">
        <v>52136.7457224338</v>
      </c>
      <c r="E2319" s="39">
        <f t="shared" si="648"/>
        <v>1070.5331059860982</v>
      </c>
      <c r="F2319" s="39">
        <v>53138.606310780197</v>
      </c>
      <c r="G2319" s="40">
        <f t="shared" si="649"/>
        <v>68.672517639701255</v>
      </c>
      <c r="H2319" s="39">
        <v>53116.099641223198</v>
      </c>
      <c r="I2319" s="39">
        <f t="shared" si="650"/>
        <v>91.179187196699786</v>
      </c>
      <c r="J2319" s="39">
        <v>51977.932283763497</v>
      </c>
      <c r="K2319" s="40">
        <f t="shared" si="651"/>
        <v>1229.3465446564005</v>
      </c>
      <c r="L2319" s="39">
        <v>51382.087992303699</v>
      </c>
      <c r="M2319" s="39">
        <f t="shared" si="652"/>
        <v>1825.1908361161986</v>
      </c>
      <c r="N2319" s="39">
        <f t="shared" si="657"/>
        <v>595.84429145979811</v>
      </c>
      <c r="O2319" s="40">
        <f>'Estimates from MCMC'!$B$2-L2319</f>
        <v>17678.912007696301</v>
      </c>
      <c r="P2319" s="39">
        <v>52645.9049720232</v>
      </c>
      <c r="Q2319" s="40">
        <f t="shared" si="653"/>
        <v>1263.8169797195005</v>
      </c>
      <c r="R2319" s="39">
        <v>52677.110131495399</v>
      </c>
      <c r="S2319" s="39">
        <f t="shared" si="654"/>
        <v>31.205159472199739</v>
      </c>
      <c r="T2319" s="39">
        <f t="shared" si="658"/>
        <v>1295.0221391917003</v>
      </c>
      <c r="U2319" s="39">
        <v>59446.932450626999</v>
      </c>
      <c r="V2319" s="39">
        <f t="shared" si="655"/>
        <v>8064.8444583232995</v>
      </c>
      <c r="W2319" s="39">
        <v>60998.495250498701</v>
      </c>
      <c r="X2319" s="39">
        <f t="shared" si="656"/>
        <v>256.54066068000247</v>
      </c>
      <c r="Y2319" s="39">
        <f t="shared" si="659"/>
        <v>9616.4072581950022</v>
      </c>
      <c r="Z2319" s="39">
        <f t="shared" si="660"/>
        <v>8062.5047495012986</v>
      </c>
      <c r="AA2319" s="45">
        <f t="shared" si="661"/>
        <v>7.3252366357608886E-2</v>
      </c>
      <c r="AB2319" s="45">
        <f t="shared" si="662"/>
        <v>0.45618443345452292</v>
      </c>
      <c r="AC2319" s="45">
        <f t="shared" si="663"/>
        <v>1.4511111349404341E-2</v>
      </c>
      <c r="AD2319" s="45">
        <f t="shared" si="664"/>
        <v>0.54394791116153618</v>
      </c>
      <c r="AE2319" s="45">
        <f t="shared" si="665"/>
        <v>0.45605208883846382</v>
      </c>
      <c r="AF2319" s="43">
        <f>('Estimates from MCMC'!$B$2-'MCMC runs'!W2319)/'Estimates from MCMC'!$B$2</f>
        <v>0.11674468585020921</v>
      </c>
    </row>
    <row r="2320" spans="1:32" x14ac:dyDescent="0.3">
      <c r="A2320" s="38">
        <v>3035</v>
      </c>
      <c r="B2320" s="38">
        <v>2052738.7756487045</v>
      </c>
      <c r="C2320" s="39">
        <v>52321.067621360897</v>
      </c>
      <c r="D2320" s="39">
        <v>51250.605296196598</v>
      </c>
      <c r="E2320" s="39">
        <f t="shared" si="648"/>
        <v>1070.4623251642988</v>
      </c>
      <c r="F2320" s="39">
        <v>52258.296635627201</v>
      </c>
      <c r="G2320" s="40">
        <f t="shared" si="649"/>
        <v>62.770985733695852</v>
      </c>
      <c r="H2320" s="39">
        <v>52230.733353132397</v>
      </c>
      <c r="I2320" s="39">
        <f t="shared" si="650"/>
        <v>90.33426822850015</v>
      </c>
      <c r="J2320" s="39">
        <v>51098.325017258001</v>
      </c>
      <c r="K2320" s="40">
        <f t="shared" si="651"/>
        <v>1222.7426041028957</v>
      </c>
      <c r="L2320" s="39">
        <v>50508.334255839698</v>
      </c>
      <c r="M2320" s="39">
        <f t="shared" si="652"/>
        <v>1812.7333655211987</v>
      </c>
      <c r="N2320" s="39">
        <f t="shared" si="657"/>
        <v>589.99076141830301</v>
      </c>
      <c r="O2320" s="40">
        <f>'Estimates from MCMC'!$B$2-L2320</f>
        <v>18552.665744160302</v>
      </c>
      <c r="P2320" s="39">
        <v>51762.827086120698</v>
      </c>
      <c r="Q2320" s="40">
        <f t="shared" si="653"/>
        <v>1254.4928302810004</v>
      </c>
      <c r="R2320" s="39">
        <v>51793.743824323799</v>
      </c>
      <c r="S2320" s="39">
        <f t="shared" si="654"/>
        <v>30.916738203100977</v>
      </c>
      <c r="T2320" s="39">
        <f t="shared" si="658"/>
        <v>1285.4095684841013</v>
      </c>
      <c r="U2320" s="39">
        <v>58329.182411519403</v>
      </c>
      <c r="V2320" s="39">
        <f t="shared" si="655"/>
        <v>7820.8481556797051</v>
      </c>
      <c r="W2320" s="39">
        <v>59868.255561671896</v>
      </c>
      <c r="X2320" s="39">
        <f t="shared" si="656"/>
        <v>253.663581668392</v>
      </c>
      <c r="Y2320" s="39">
        <f t="shared" si="659"/>
        <v>9359.9213058321984</v>
      </c>
      <c r="Z2320" s="39">
        <f t="shared" si="660"/>
        <v>9192.7444383281036</v>
      </c>
      <c r="AA2320" s="45">
        <f t="shared" si="661"/>
        <v>6.9284359790112701E-2</v>
      </c>
      <c r="AB2320" s="45">
        <f t="shared" si="662"/>
        <v>0.42154848599810629</v>
      </c>
      <c r="AC2320" s="45">
        <f t="shared" si="663"/>
        <v>1.3672621776643391E-2</v>
      </c>
      <c r="AD2320" s="45">
        <f t="shared" si="664"/>
        <v>0.50450546756486236</v>
      </c>
      <c r="AE2320" s="45">
        <f t="shared" si="665"/>
        <v>0.49549453243513764</v>
      </c>
      <c r="AF2320" s="43">
        <f>('Estimates from MCMC'!$B$2-'MCMC runs'!W2320)/'Estimates from MCMC'!$B$2</f>
        <v>0.13311050286454154</v>
      </c>
    </row>
    <row r="2321" spans="1:32" x14ac:dyDescent="0.3">
      <c r="A2321" s="38">
        <v>3153</v>
      </c>
      <c r="B2321" s="38">
        <v>2179866.898245764</v>
      </c>
      <c r="C2321" s="39">
        <v>52457.9732105652</v>
      </c>
      <c r="D2321" s="39">
        <v>51386.869637153199</v>
      </c>
      <c r="E2321" s="39">
        <f t="shared" si="648"/>
        <v>1071.1035734120014</v>
      </c>
      <c r="F2321" s="39">
        <v>52394.458058790202</v>
      </c>
      <c r="G2321" s="40">
        <f t="shared" si="649"/>
        <v>63.51515177499823</v>
      </c>
      <c r="H2321" s="39">
        <v>52368.180838025801</v>
      </c>
      <c r="I2321" s="39">
        <f t="shared" si="650"/>
        <v>89.792372539399366</v>
      </c>
      <c r="J2321" s="39">
        <v>51234.3903213456</v>
      </c>
      <c r="K2321" s="40">
        <f t="shared" si="651"/>
        <v>1223.5828892196005</v>
      </c>
      <c r="L2321" s="39">
        <v>50647.923666823001</v>
      </c>
      <c r="M2321" s="39">
        <f t="shared" si="652"/>
        <v>1810.0495437421996</v>
      </c>
      <c r="N2321" s="39">
        <f t="shared" si="657"/>
        <v>586.46665452259913</v>
      </c>
      <c r="O2321" s="40">
        <f>'Estimates from MCMC'!$B$2-L2321</f>
        <v>18413.076333176999</v>
      </c>
      <c r="P2321" s="39">
        <v>51900.147724255301</v>
      </c>
      <c r="Q2321" s="40">
        <f t="shared" si="653"/>
        <v>1252.2240574323005</v>
      </c>
      <c r="R2321" s="39">
        <v>51930.692185840999</v>
      </c>
      <c r="S2321" s="39">
        <f t="shared" si="654"/>
        <v>30.544461585697718</v>
      </c>
      <c r="T2321" s="39">
        <f t="shared" si="658"/>
        <v>1282.7685190179982</v>
      </c>
      <c r="U2321" s="39">
        <v>58499.228735029203</v>
      </c>
      <c r="V2321" s="39">
        <f t="shared" si="655"/>
        <v>7851.3050682062021</v>
      </c>
      <c r="W2321" s="39">
        <v>60035.581959541603</v>
      </c>
      <c r="X2321" s="39">
        <f t="shared" si="656"/>
        <v>253.58470549440244</v>
      </c>
      <c r="Y2321" s="39">
        <f t="shared" si="659"/>
        <v>9387.6582927186028</v>
      </c>
      <c r="Z2321" s="39">
        <f t="shared" si="660"/>
        <v>9025.4180404583967</v>
      </c>
      <c r="AA2321" s="45">
        <f t="shared" si="661"/>
        <v>6.9666170704277358E-2</v>
      </c>
      <c r="AB2321" s="45">
        <f t="shared" si="662"/>
        <v>0.42639833377867364</v>
      </c>
      <c r="AC2321" s="45">
        <f t="shared" si="663"/>
        <v>1.3771990128422437E-2</v>
      </c>
      <c r="AD2321" s="45">
        <f t="shared" si="664"/>
        <v>0.50983649461137337</v>
      </c>
      <c r="AE2321" s="45">
        <f t="shared" si="665"/>
        <v>0.49016350538862657</v>
      </c>
      <c r="AF2321" s="43">
        <f>('Estimates from MCMC'!$B$2-'MCMC runs'!W2321)/'Estimates from MCMC'!$B$2</f>
        <v>0.13068762457042898</v>
      </c>
    </row>
    <row r="2322" spans="1:32" x14ac:dyDescent="0.3">
      <c r="A2322" s="38">
        <v>1760</v>
      </c>
      <c r="B2322" s="38">
        <v>1975185.2078861946</v>
      </c>
      <c r="C2322" s="39">
        <v>52222.137201723999</v>
      </c>
      <c r="D2322" s="39">
        <v>51169.018875896101</v>
      </c>
      <c r="E2322" s="39">
        <f t="shared" si="648"/>
        <v>1053.1183258278979</v>
      </c>
      <c r="F2322" s="39">
        <v>52156.456763395203</v>
      </c>
      <c r="G2322" s="40">
        <f t="shared" si="649"/>
        <v>65.680438328796299</v>
      </c>
      <c r="H2322" s="39">
        <v>52130.991165062696</v>
      </c>
      <c r="I2322" s="39">
        <f t="shared" si="650"/>
        <v>91.146036661302787</v>
      </c>
      <c r="J2322" s="39">
        <v>51013.051280381602</v>
      </c>
      <c r="K2322" s="40">
        <f t="shared" si="651"/>
        <v>1209.0859213423973</v>
      </c>
      <c r="L2322" s="39">
        <v>50417.626443017798</v>
      </c>
      <c r="M2322" s="39">
        <f t="shared" si="652"/>
        <v>1804.5107587062012</v>
      </c>
      <c r="N2322" s="39">
        <f t="shared" si="657"/>
        <v>595.42483736380382</v>
      </c>
      <c r="O2322" s="40">
        <f>'Estimates from MCMC'!$B$2-L2322</f>
        <v>18643.373556982202</v>
      </c>
      <c r="P2322" s="39">
        <v>51665.964559464999</v>
      </c>
      <c r="Q2322" s="40">
        <f t="shared" si="653"/>
        <v>1248.3381164472012</v>
      </c>
      <c r="R2322" s="39">
        <v>51697.726129379298</v>
      </c>
      <c r="S2322" s="39">
        <f t="shared" si="654"/>
        <v>31.761569914298889</v>
      </c>
      <c r="T2322" s="39">
        <f t="shared" si="658"/>
        <v>1280.0996863615001</v>
      </c>
      <c r="U2322" s="39">
        <v>58250.892024071101</v>
      </c>
      <c r="V2322" s="39">
        <f t="shared" si="655"/>
        <v>7833.2655810533033</v>
      </c>
      <c r="W2322" s="39">
        <v>59781.703666896603</v>
      </c>
      <c r="X2322" s="39">
        <f t="shared" si="656"/>
        <v>250.71195646400156</v>
      </c>
      <c r="Y2322" s="39">
        <f t="shared" si="659"/>
        <v>9364.0772238788049</v>
      </c>
      <c r="Z2322" s="39">
        <f t="shared" si="660"/>
        <v>9279.296333103397</v>
      </c>
      <c r="AA2322" s="45">
        <f t="shared" si="661"/>
        <v>6.866244901701736E-2</v>
      </c>
      <c r="AB2322" s="45">
        <f t="shared" si="662"/>
        <v>0.4201635265801793</v>
      </c>
      <c r="AC2322" s="45">
        <f t="shared" si="663"/>
        <v>1.3447778412942139E-2</v>
      </c>
      <c r="AD2322" s="45">
        <f t="shared" si="664"/>
        <v>0.50227375401013885</v>
      </c>
      <c r="AE2322" s="45">
        <f t="shared" si="665"/>
        <v>0.4977262459898612</v>
      </c>
      <c r="AF2322" s="43">
        <f>('Estimates from MCMC'!$B$2-'MCMC runs'!W2322)/'Estimates from MCMC'!$B$2</f>
        <v>0.13436377019017096</v>
      </c>
    </row>
    <row r="2323" spans="1:32" x14ac:dyDescent="0.3">
      <c r="A2323" s="38">
        <v>4292</v>
      </c>
      <c r="B2323" s="38">
        <v>2097090.3908025683</v>
      </c>
      <c r="C2323" s="39">
        <v>51992.240342606601</v>
      </c>
      <c r="D2323" s="39">
        <v>50914.347999326703</v>
      </c>
      <c r="E2323" s="39">
        <f t="shared" si="648"/>
        <v>1077.8923432798983</v>
      </c>
      <c r="F2323" s="39">
        <v>51931.319823546597</v>
      </c>
      <c r="G2323" s="40">
        <f t="shared" si="649"/>
        <v>60.920519060004153</v>
      </c>
      <c r="H2323" s="39">
        <v>51901.863171283301</v>
      </c>
      <c r="I2323" s="39">
        <f t="shared" si="650"/>
        <v>90.37717132329999</v>
      </c>
      <c r="J2323" s="39">
        <v>50763.892822948801</v>
      </c>
      <c r="K2323" s="40">
        <f t="shared" si="651"/>
        <v>1228.3475196578001</v>
      </c>
      <c r="L2323" s="39">
        <v>50173.909190674101</v>
      </c>
      <c r="M2323" s="39">
        <f t="shared" si="652"/>
        <v>1818.3311519324998</v>
      </c>
      <c r="N2323" s="39">
        <f t="shared" si="657"/>
        <v>589.98363227469963</v>
      </c>
      <c r="O2323" s="40">
        <f>'Estimates from MCMC'!$B$2-L2323</f>
        <v>18887.090809325899</v>
      </c>
      <c r="P2323" s="39">
        <v>51436.6699757202</v>
      </c>
      <c r="Q2323" s="40">
        <f t="shared" si="653"/>
        <v>1262.760785046099</v>
      </c>
      <c r="R2323" s="39">
        <v>51467.351070527497</v>
      </c>
      <c r="S2323" s="39">
        <f t="shared" si="654"/>
        <v>30.681094807296176</v>
      </c>
      <c r="T2323" s="39">
        <f t="shared" si="658"/>
        <v>1293.4418798533952</v>
      </c>
      <c r="U2323" s="39">
        <v>57810.362603766698</v>
      </c>
      <c r="V2323" s="39">
        <f t="shared" si="655"/>
        <v>7636.4534130925967</v>
      </c>
      <c r="W2323" s="39">
        <v>59354.884752762999</v>
      </c>
      <c r="X2323" s="39">
        <f t="shared" si="656"/>
        <v>251.08026914290531</v>
      </c>
      <c r="Y2323" s="39">
        <f t="shared" si="659"/>
        <v>9180.9755620888973</v>
      </c>
      <c r="Z2323" s="39">
        <f t="shared" si="660"/>
        <v>9706.1152472370013</v>
      </c>
      <c r="AA2323" s="45">
        <f t="shared" si="661"/>
        <v>6.8482853866236038E-2</v>
      </c>
      <c r="AB2323" s="45">
        <f t="shared" si="662"/>
        <v>0.40432131608759658</v>
      </c>
      <c r="AC2323" s="45">
        <f t="shared" si="663"/>
        <v>1.3293750301604372E-2</v>
      </c>
      <c r="AD2323" s="45">
        <f t="shared" si="664"/>
        <v>0.48609792025543697</v>
      </c>
      <c r="AE2323" s="45">
        <f t="shared" si="665"/>
        <v>0.51390207974456303</v>
      </c>
      <c r="AF2323" s="43">
        <f>('Estimates from MCMC'!$B$2-'MCMC runs'!W2323)/'Estimates from MCMC'!$B$2</f>
        <v>0.1405440877953838</v>
      </c>
    </row>
    <row r="2324" spans="1:32" x14ac:dyDescent="0.3">
      <c r="A2324" s="38">
        <v>286</v>
      </c>
      <c r="B2324" s="38">
        <v>1920062.159041483</v>
      </c>
      <c r="C2324" s="39">
        <v>52498.519709091503</v>
      </c>
      <c r="D2324" s="39">
        <v>51467.601856811198</v>
      </c>
      <c r="E2324" s="39">
        <f t="shared" si="648"/>
        <v>1030.9178522803049</v>
      </c>
      <c r="F2324" s="39">
        <v>52446.136277543701</v>
      </c>
      <c r="G2324" s="40">
        <f t="shared" si="649"/>
        <v>52.383431547801592</v>
      </c>
      <c r="H2324" s="39">
        <v>52411.136892756003</v>
      </c>
      <c r="I2324" s="39">
        <f t="shared" si="650"/>
        <v>87.382816335499228</v>
      </c>
      <c r="J2324" s="39">
        <v>51328.232938810797</v>
      </c>
      <c r="K2324" s="40">
        <f t="shared" si="651"/>
        <v>1170.2867702807052</v>
      </c>
      <c r="L2324" s="39">
        <v>50757.029086709998</v>
      </c>
      <c r="M2324" s="39">
        <f t="shared" si="652"/>
        <v>1741.4906223815051</v>
      </c>
      <c r="N2324" s="39">
        <f t="shared" si="657"/>
        <v>571.20385210079985</v>
      </c>
      <c r="O2324" s="40">
        <f>'Estimates from MCMC'!$B$2-L2324</f>
        <v>18303.970913290002</v>
      </c>
      <c r="P2324" s="39">
        <v>51954.366449524401</v>
      </c>
      <c r="Q2324" s="40">
        <f t="shared" si="653"/>
        <v>1197.3373628144036</v>
      </c>
      <c r="R2324" s="39">
        <v>51984.880661517403</v>
      </c>
      <c r="S2324" s="39">
        <f t="shared" si="654"/>
        <v>30.514211993002391</v>
      </c>
      <c r="T2324" s="39">
        <f t="shared" si="658"/>
        <v>1227.851574807406</v>
      </c>
      <c r="U2324" s="39">
        <v>58636.817297570298</v>
      </c>
      <c r="V2324" s="39">
        <f t="shared" si="655"/>
        <v>7879.7882108603008</v>
      </c>
      <c r="W2324" s="39">
        <v>60104.488132251099</v>
      </c>
      <c r="X2324" s="39">
        <f t="shared" si="656"/>
        <v>239.81925987339491</v>
      </c>
      <c r="Y2324" s="39">
        <f t="shared" si="659"/>
        <v>9347.4590455411017</v>
      </c>
      <c r="Z2324" s="39">
        <f t="shared" si="660"/>
        <v>8956.5118677489008</v>
      </c>
      <c r="AA2324" s="45">
        <f t="shared" si="661"/>
        <v>6.7081158543357236E-2</v>
      </c>
      <c r="AB2324" s="45">
        <f t="shared" si="662"/>
        <v>0.43049610645627756</v>
      </c>
      <c r="AC2324" s="45">
        <f t="shared" si="663"/>
        <v>1.3102034580882603E-2</v>
      </c>
      <c r="AD2324" s="45">
        <f t="shared" si="664"/>
        <v>0.51067929958051739</v>
      </c>
      <c r="AE2324" s="45">
        <f t="shared" si="665"/>
        <v>0.48932070041948261</v>
      </c>
      <c r="AF2324" s="43">
        <f>('Estimates from MCMC'!$B$2-'MCMC runs'!W2324)/'Estimates from MCMC'!$B$2</f>
        <v>0.12968986646224209</v>
      </c>
    </row>
    <row r="2325" spans="1:32" x14ac:dyDescent="0.3">
      <c r="A2325" s="38">
        <v>2821</v>
      </c>
      <c r="B2325" s="38">
        <v>1920062.159041483</v>
      </c>
      <c r="C2325" s="39">
        <v>52498.519709091503</v>
      </c>
      <c r="D2325" s="39">
        <v>51467.601856811198</v>
      </c>
      <c r="E2325" s="39">
        <f t="shared" si="648"/>
        <v>1030.9178522803049</v>
      </c>
      <c r="F2325" s="39">
        <v>52446.136277543701</v>
      </c>
      <c r="G2325" s="40">
        <f t="shared" si="649"/>
        <v>52.383431547801592</v>
      </c>
      <c r="H2325" s="39">
        <v>52411.136892756003</v>
      </c>
      <c r="I2325" s="39">
        <f t="shared" si="650"/>
        <v>87.382816335499228</v>
      </c>
      <c r="J2325" s="39">
        <v>51328.232938810797</v>
      </c>
      <c r="K2325" s="40">
        <f t="shared" si="651"/>
        <v>1170.2867702807052</v>
      </c>
      <c r="L2325" s="39">
        <v>50757.029086709998</v>
      </c>
      <c r="M2325" s="39">
        <f t="shared" si="652"/>
        <v>1741.4906223815051</v>
      </c>
      <c r="N2325" s="39">
        <f t="shared" si="657"/>
        <v>571.20385210079985</v>
      </c>
      <c r="O2325" s="40">
        <f>'Estimates from MCMC'!$B$2-L2325</f>
        <v>18303.970913290002</v>
      </c>
      <c r="P2325" s="39">
        <v>51954.366449524401</v>
      </c>
      <c r="Q2325" s="40">
        <f t="shared" si="653"/>
        <v>1197.3373628144036</v>
      </c>
      <c r="R2325" s="39">
        <v>51984.880661517403</v>
      </c>
      <c r="S2325" s="39">
        <f t="shared" si="654"/>
        <v>30.514211993002391</v>
      </c>
      <c r="T2325" s="39">
        <f t="shared" si="658"/>
        <v>1227.851574807406</v>
      </c>
      <c r="U2325" s="39">
        <v>58636.817297570298</v>
      </c>
      <c r="V2325" s="39">
        <f t="shared" si="655"/>
        <v>7879.7882108603008</v>
      </c>
      <c r="W2325" s="39">
        <v>60104.488132251099</v>
      </c>
      <c r="X2325" s="39">
        <f t="shared" si="656"/>
        <v>239.81925987339491</v>
      </c>
      <c r="Y2325" s="39">
        <f t="shared" si="659"/>
        <v>9347.4590455411017</v>
      </c>
      <c r="Z2325" s="39">
        <f t="shared" si="660"/>
        <v>8956.5118677489008</v>
      </c>
      <c r="AA2325" s="45">
        <f t="shared" si="661"/>
        <v>6.7081158543357236E-2</v>
      </c>
      <c r="AB2325" s="45">
        <f t="shared" si="662"/>
        <v>0.43049610645627756</v>
      </c>
      <c r="AC2325" s="45">
        <f t="shared" si="663"/>
        <v>1.3102034580882603E-2</v>
      </c>
      <c r="AD2325" s="45">
        <f t="shared" si="664"/>
        <v>0.51067929958051739</v>
      </c>
      <c r="AE2325" s="45">
        <f t="shared" si="665"/>
        <v>0.48932070041948261</v>
      </c>
      <c r="AF2325" s="43">
        <f>('Estimates from MCMC'!$B$2-'MCMC runs'!W2325)/'Estimates from MCMC'!$B$2</f>
        <v>0.12968986646224209</v>
      </c>
    </row>
    <row r="2326" spans="1:32" x14ac:dyDescent="0.3">
      <c r="A2326" s="38">
        <v>2039</v>
      </c>
      <c r="B2326" s="38">
        <v>1942695.7578702115</v>
      </c>
      <c r="C2326" s="39">
        <v>52337.3769746779</v>
      </c>
      <c r="D2326" s="39">
        <v>51273.778512827201</v>
      </c>
      <c r="E2326" s="39">
        <f t="shared" si="648"/>
        <v>1063.5984618506991</v>
      </c>
      <c r="F2326" s="39">
        <v>52288.324618340703</v>
      </c>
      <c r="G2326" s="40">
        <f t="shared" si="649"/>
        <v>49.052356337197125</v>
      </c>
      <c r="H2326" s="39">
        <v>52248.508269919999</v>
      </c>
      <c r="I2326" s="39">
        <f t="shared" si="650"/>
        <v>88.868704757900559</v>
      </c>
      <c r="J2326" s="39">
        <v>51136.487709053901</v>
      </c>
      <c r="K2326" s="40">
        <f t="shared" si="651"/>
        <v>1200.8892656239987</v>
      </c>
      <c r="L2326" s="39">
        <v>50556.113559625097</v>
      </c>
      <c r="M2326" s="39">
        <f t="shared" si="652"/>
        <v>1781.2634150528029</v>
      </c>
      <c r="N2326" s="39">
        <f t="shared" si="657"/>
        <v>580.37414942880423</v>
      </c>
      <c r="O2326" s="40">
        <f>'Estimates from MCMC'!$B$2-L2326</f>
        <v>18504.886440374903</v>
      </c>
      <c r="P2326" s="39">
        <v>51786.968360297797</v>
      </c>
      <c r="Q2326" s="40">
        <f t="shared" si="653"/>
        <v>1230.8548006726996</v>
      </c>
      <c r="R2326" s="39">
        <v>51817.485328766699</v>
      </c>
      <c r="S2326" s="39">
        <f t="shared" si="654"/>
        <v>30.516968468902633</v>
      </c>
      <c r="T2326" s="39">
        <f t="shared" si="658"/>
        <v>1261.3717691416023</v>
      </c>
      <c r="U2326" s="39">
        <v>58343.849230254302</v>
      </c>
      <c r="V2326" s="39">
        <f t="shared" si="655"/>
        <v>7787.7356706292048</v>
      </c>
      <c r="W2326" s="39">
        <v>59851.276770386903</v>
      </c>
      <c r="X2326" s="39">
        <f t="shared" si="656"/>
        <v>246.05577099099901</v>
      </c>
      <c r="Y2326" s="39">
        <f t="shared" si="659"/>
        <v>9295.1632107618061</v>
      </c>
      <c r="Z2326" s="39">
        <f t="shared" si="660"/>
        <v>9209.7232296130969</v>
      </c>
      <c r="AA2326" s="45">
        <f t="shared" si="661"/>
        <v>6.8164253436836936E-2</v>
      </c>
      <c r="AB2326" s="45">
        <f t="shared" si="662"/>
        <v>0.42084752563720285</v>
      </c>
      <c r="AC2326" s="45">
        <f t="shared" si="663"/>
        <v>1.3296799836293078E-2</v>
      </c>
      <c r="AD2326" s="45">
        <f t="shared" si="664"/>
        <v>0.50230857891033287</v>
      </c>
      <c r="AE2326" s="45">
        <f t="shared" si="665"/>
        <v>0.49769142108966713</v>
      </c>
      <c r="AF2326" s="43">
        <f>('Estimates from MCMC'!$B$2-'MCMC runs'!W2326)/'Estimates from MCMC'!$B$2</f>
        <v>0.13335635495595338</v>
      </c>
    </row>
    <row r="2327" spans="1:32" x14ac:dyDescent="0.3">
      <c r="A2327" s="38">
        <v>2315</v>
      </c>
      <c r="B2327" s="38">
        <v>2021690.4214960525</v>
      </c>
      <c r="C2327" s="39">
        <v>52306.759792601297</v>
      </c>
      <c r="D2327" s="39">
        <v>51264.9083829581</v>
      </c>
      <c r="E2327" s="39">
        <f t="shared" si="648"/>
        <v>1041.8514096431973</v>
      </c>
      <c r="F2327" s="39">
        <v>52239.554896495203</v>
      </c>
      <c r="G2327" s="40">
        <f t="shared" si="649"/>
        <v>67.204896106093656</v>
      </c>
      <c r="H2327" s="39">
        <v>52218.990630921697</v>
      </c>
      <c r="I2327" s="39">
        <f t="shared" si="650"/>
        <v>87.769161679600074</v>
      </c>
      <c r="J2327" s="39">
        <v>51110.868660687403</v>
      </c>
      <c r="K2327" s="40">
        <f t="shared" si="651"/>
        <v>1195.8911319138933</v>
      </c>
      <c r="L2327" s="39">
        <v>50537.389770524402</v>
      </c>
      <c r="M2327" s="39">
        <f t="shared" si="652"/>
        <v>1769.3700220768951</v>
      </c>
      <c r="N2327" s="39">
        <f t="shared" si="657"/>
        <v>573.47889016300178</v>
      </c>
      <c r="O2327" s="40">
        <f>'Estimates from MCMC'!$B$2-L2327</f>
        <v>18523.610229475598</v>
      </c>
      <c r="P2327" s="39">
        <v>51758.955516780297</v>
      </c>
      <c r="Q2327" s="40">
        <f t="shared" si="653"/>
        <v>1221.5657462558956</v>
      </c>
      <c r="R2327" s="39">
        <v>51788.873229979799</v>
      </c>
      <c r="S2327" s="39">
        <f t="shared" si="654"/>
        <v>29.917713199502032</v>
      </c>
      <c r="T2327" s="39">
        <f t="shared" si="658"/>
        <v>1251.4834594553977</v>
      </c>
      <c r="U2327" s="39">
        <v>58195.233701020901</v>
      </c>
      <c r="V2327" s="39">
        <f t="shared" si="655"/>
        <v>7657.8439304964995</v>
      </c>
      <c r="W2327" s="39">
        <v>59690.750835610699</v>
      </c>
      <c r="X2327" s="39">
        <f t="shared" si="656"/>
        <v>244.03367513440026</v>
      </c>
      <c r="Y2327" s="39">
        <f t="shared" si="659"/>
        <v>9153.3610650862975</v>
      </c>
      <c r="Z2327" s="39">
        <f t="shared" si="660"/>
        <v>9370.2491643893009</v>
      </c>
      <c r="AA2327" s="45">
        <f t="shared" si="661"/>
        <v>6.7561530606165598E-2</v>
      </c>
      <c r="AB2327" s="45">
        <f t="shared" si="662"/>
        <v>0.4134099042049047</v>
      </c>
      <c r="AC2327" s="45">
        <f t="shared" si="663"/>
        <v>1.3174196180509291E-2</v>
      </c>
      <c r="AD2327" s="45">
        <f t="shared" si="664"/>
        <v>0.49414563099157954</v>
      </c>
      <c r="AE2327" s="45">
        <f t="shared" si="665"/>
        <v>0.5058543690084204</v>
      </c>
      <c r="AF2327" s="43">
        <f>('Estimates from MCMC'!$B$2-'MCMC runs'!W2327)/'Estimates from MCMC'!$B$2</f>
        <v>0.13568076286745487</v>
      </c>
    </row>
    <row r="2328" spans="1:32" x14ac:dyDescent="0.3">
      <c r="A2328" s="38">
        <v>1626</v>
      </c>
      <c r="B2328" s="38">
        <v>1936796.5216519213</v>
      </c>
      <c r="C2328" s="39">
        <v>52934.875207554898</v>
      </c>
      <c r="D2328" s="39">
        <v>51883.395058836897</v>
      </c>
      <c r="E2328" s="39">
        <f t="shared" si="648"/>
        <v>1051.4801487180011</v>
      </c>
      <c r="F2328" s="39">
        <v>52874.361884275502</v>
      </c>
      <c r="G2328" s="40">
        <f t="shared" si="649"/>
        <v>60.513323279395991</v>
      </c>
      <c r="H2328" s="39">
        <v>52845.797475067302</v>
      </c>
      <c r="I2328" s="39">
        <f t="shared" si="650"/>
        <v>89.077732487596222</v>
      </c>
      <c r="J2328" s="39">
        <v>51734.617098354101</v>
      </c>
      <c r="K2328" s="40">
        <f t="shared" si="651"/>
        <v>1200.2581092007968</v>
      </c>
      <c r="L2328" s="39">
        <v>51152.416801550098</v>
      </c>
      <c r="M2328" s="39">
        <f t="shared" si="652"/>
        <v>1782.4584060048001</v>
      </c>
      <c r="N2328" s="39">
        <f t="shared" si="657"/>
        <v>582.2002968040033</v>
      </c>
      <c r="O2328" s="40">
        <f>'Estimates from MCMC'!$B$2-L2328</f>
        <v>17908.583198449902</v>
      </c>
      <c r="P2328" s="39">
        <v>52386.136417735703</v>
      </c>
      <c r="Q2328" s="40">
        <f t="shared" si="653"/>
        <v>1233.7196161856045</v>
      </c>
      <c r="R2328" s="39">
        <v>52416.7237679764</v>
      </c>
      <c r="S2328" s="39">
        <f t="shared" si="654"/>
        <v>30.58735024069756</v>
      </c>
      <c r="T2328" s="39">
        <f t="shared" si="658"/>
        <v>1264.3069664263021</v>
      </c>
      <c r="U2328" s="39">
        <v>58890.038993419999</v>
      </c>
      <c r="V2328" s="39">
        <f t="shared" si="655"/>
        <v>7737.6221918699011</v>
      </c>
      <c r="W2328" s="39">
        <v>60398.632740922301</v>
      </c>
      <c r="X2328" s="39">
        <f t="shared" si="656"/>
        <v>244.2867810759999</v>
      </c>
      <c r="Y2328" s="39">
        <f t="shared" si="659"/>
        <v>9246.2159393722031</v>
      </c>
      <c r="Z2328" s="39">
        <f t="shared" si="660"/>
        <v>8662.3672590776987</v>
      </c>
      <c r="AA2328" s="45">
        <f t="shared" si="661"/>
        <v>7.0597821860957463E-2</v>
      </c>
      <c r="AB2328" s="45">
        <f t="shared" si="662"/>
        <v>0.43206221877672824</v>
      </c>
      <c r="AC2328" s="45">
        <f t="shared" si="663"/>
        <v>1.3640765345253244E-2</v>
      </c>
      <c r="AD2328" s="45">
        <f t="shared" si="664"/>
        <v>0.51630080598293893</v>
      </c>
      <c r="AE2328" s="45">
        <f t="shared" si="665"/>
        <v>0.48369919401706102</v>
      </c>
      <c r="AF2328" s="43">
        <f>('Estimates from MCMC'!$B$2-'MCMC runs'!W2328)/'Estimates from MCMC'!$B$2</f>
        <v>0.12543066649885895</v>
      </c>
    </row>
    <row r="2329" spans="1:32" x14ac:dyDescent="0.3">
      <c r="A2329" s="38">
        <v>2170</v>
      </c>
      <c r="B2329" s="38">
        <v>1941232.7414760892</v>
      </c>
      <c r="C2329" s="39">
        <v>52001.157677585201</v>
      </c>
      <c r="D2329" s="39">
        <v>50924.001025658399</v>
      </c>
      <c r="E2329" s="39">
        <f t="shared" si="648"/>
        <v>1077.1566519268017</v>
      </c>
      <c r="F2329" s="39">
        <v>51931.232053932203</v>
      </c>
      <c r="G2329" s="40">
        <f t="shared" si="649"/>
        <v>69.925623652998183</v>
      </c>
      <c r="H2329" s="39">
        <v>51908.458379461001</v>
      </c>
      <c r="I2329" s="39">
        <f t="shared" si="650"/>
        <v>92.699298124200141</v>
      </c>
      <c r="J2329" s="39">
        <v>50762.4307402786</v>
      </c>
      <c r="K2329" s="40">
        <f t="shared" si="651"/>
        <v>1238.726937306601</v>
      </c>
      <c r="L2329" s="39">
        <v>50157.293763181799</v>
      </c>
      <c r="M2329" s="39">
        <f t="shared" si="652"/>
        <v>1843.8639144034023</v>
      </c>
      <c r="N2329" s="39">
        <f t="shared" si="657"/>
        <v>605.13697709680127</v>
      </c>
      <c r="O2329" s="40">
        <f>'Estimates from MCMC'!$B$2-L2329</f>
        <v>18903.706236818201</v>
      </c>
      <c r="P2329" s="39">
        <v>51438.737112720002</v>
      </c>
      <c r="Q2329" s="40">
        <f t="shared" si="653"/>
        <v>1281.4433495382036</v>
      </c>
      <c r="R2329" s="39">
        <v>51470.572643289197</v>
      </c>
      <c r="S2329" s="39">
        <f t="shared" si="654"/>
        <v>31.835530569194816</v>
      </c>
      <c r="T2329" s="39">
        <f t="shared" si="658"/>
        <v>1313.2788801073984</v>
      </c>
      <c r="U2329" s="39">
        <v>57954.095860149297</v>
      </c>
      <c r="V2329" s="39">
        <f t="shared" si="655"/>
        <v>7796.8020969674981</v>
      </c>
      <c r="W2329" s="39">
        <v>59524.052657999098</v>
      </c>
      <c r="X2329" s="39">
        <f t="shared" si="656"/>
        <v>256.67791774240322</v>
      </c>
      <c r="Y2329" s="39">
        <f t="shared" si="659"/>
        <v>9366.7588948172997</v>
      </c>
      <c r="Z2329" s="39">
        <f t="shared" si="660"/>
        <v>9536.9473420009017</v>
      </c>
      <c r="AA2329" s="45">
        <f t="shared" si="661"/>
        <v>6.9472031762192923E-2</v>
      </c>
      <c r="AB2329" s="45">
        <f t="shared" si="662"/>
        <v>0.4124483315225187</v>
      </c>
      <c r="AC2329" s="45">
        <f t="shared" si="663"/>
        <v>1.3578179565786897E-2</v>
      </c>
      <c r="AD2329" s="45">
        <f t="shared" si="664"/>
        <v>0.49549854285049855</v>
      </c>
      <c r="AE2329" s="45">
        <f t="shared" si="665"/>
        <v>0.50450145714950145</v>
      </c>
      <c r="AF2329" s="43">
        <f>('Estimates from MCMC'!$B$2-'MCMC runs'!W2329)/'Estimates from MCMC'!$B$2</f>
        <v>0.13809454456206691</v>
      </c>
    </row>
    <row r="2330" spans="1:32" x14ac:dyDescent="0.3">
      <c r="A2330" s="38">
        <v>4052</v>
      </c>
      <c r="B2330" s="38">
        <v>2065865.396199215</v>
      </c>
      <c r="C2330" s="39">
        <v>52471.278661172502</v>
      </c>
      <c r="D2330" s="39">
        <v>51432.746626</v>
      </c>
      <c r="E2330" s="39">
        <f t="shared" si="648"/>
        <v>1038.5320351725022</v>
      </c>
      <c r="F2330" s="39">
        <v>52407.894641306702</v>
      </c>
      <c r="G2330" s="40">
        <f t="shared" si="649"/>
        <v>63.384019865799928</v>
      </c>
      <c r="H2330" s="39">
        <v>52383.354231777499</v>
      </c>
      <c r="I2330" s="39">
        <f t="shared" si="650"/>
        <v>87.924429395003244</v>
      </c>
      <c r="J2330" s="39">
        <v>51282.269843661903</v>
      </c>
      <c r="K2330" s="40">
        <f t="shared" si="651"/>
        <v>1189.0088175105993</v>
      </c>
      <c r="L2330" s="39">
        <v>50707.461013982604</v>
      </c>
      <c r="M2330" s="39">
        <f t="shared" si="652"/>
        <v>1763.8176471898987</v>
      </c>
      <c r="N2330" s="39">
        <f t="shared" si="657"/>
        <v>574.80882967929938</v>
      </c>
      <c r="O2330" s="40">
        <f>'Estimates from MCMC'!$B$2-L2330</f>
        <v>18353.538986017396</v>
      </c>
      <c r="P2330" s="39">
        <v>51922.355551533503</v>
      </c>
      <c r="Q2330" s="40">
        <f t="shared" si="653"/>
        <v>1214.8945375508993</v>
      </c>
      <c r="R2330" s="39">
        <v>51952.593370345297</v>
      </c>
      <c r="S2330" s="39">
        <f t="shared" si="654"/>
        <v>30.237818811794568</v>
      </c>
      <c r="T2330" s="39">
        <f t="shared" si="658"/>
        <v>1245.1323563626938</v>
      </c>
      <c r="U2330" s="39">
        <v>58595.967228925103</v>
      </c>
      <c r="V2330" s="39">
        <f t="shared" si="655"/>
        <v>7888.5062149424994</v>
      </c>
      <c r="W2330" s="39">
        <v>60085.874240409597</v>
      </c>
      <c r="X2330" s="39">
        <f t="shared" si="656"/>
        <v>244.77465512180061</v>
      </c>
      <c r="Y2330" s="39">
        <f t="shared" si="659"/>
        <v>9378.4132264269938</v>
      </c>
      <c r="Z2330" s="39">
        <f t="shared" si="660"/>
        <v>8975.1257595904026</v>
      </c>
      <c r="AA2330" s="45">
        <f t="shared" si="661"/>
        <v>6.7841540386913673E-2</v>
      </c>
      <c r="AB2330" s="45">
        <f t="shared" si="662"/>
        <v>0.42980845388741323</v>
      </c>
      <c r="AC2330" s="45">
        <f t="shared" si="663"/>
        <v>1.3336646153544646E-2</v>
      </c>
      <c r="AD2330" s="45">
        <f t="shared" si="664"/>
        <v>0.51098664042787156</v>
      </c>
      <c r="AE2330" s="45">
        <f t="shared" si="665"/>
        <v>0.48901335957212844</v>
      </c>
      <c r="AF2330" s="43">
        <f>('Estimates from MCMC'!$B$2-'MCMC runs'!W2330)/'Estimates from MCMC'!$B$2</f>
        <v>0.12995939473205431</v>
      </c>
    </row>
    <row r="2331" spans="1:32" x14ac:dyDescent="0.3">
      <c r="A2331" s="38">
        <v>2122</v>
      </c>
      <c r="B2331" s="38">
        <v>2102395.847333129</v>
      </c>
      <c r="C2331" s="39">
        <v>52191.499083719202</v>
      </c>
      <c r="D2331" s="39">
        <v>51153.010788920998</v>
      </c>
      <c r="E2331" s="39">
        <f t="shared" si="648"/>
        <v>1038.4882947982042</v>
      </c>
      <c r="F2331" s="39">
        <v>52133.521606805298</v>
      </c>
      <c r="G2331" s="40">
        <f t="shared" si="649"/>
        <v>57.977476913903956</v>
      </c>
      <c r="H2331" s="39">
        <v>52102.913082009603</v>
      </c>
      <c r="I2331" s="39">
        <f t="shared" si="650"/>
        <v>88.586001709598349</v>
      </c>
      <c r="J2331" s="39">
        <v>51007.0119520261</v>
      </c>
      <c r="K2331" s="40">
        <f t="shared" si="651"/>
        <v>1184.4871316931021</v>
      </c>
      <c r="L2331" s="39">
        <v>50428.1713601425</v>
      </c>
      <c r="M2331" s="39">
        <f t="shared" si="652"/>
        <v>1763.3277235767018</v>
      </c>
      <c r="N2331" s="39">
        <f t="shared" si="657"/>
        <v>578.8405918835997</v>
      </c>
      <c r="O2331" s="40">
        <f>'Estimates from MCMC'!$B$2-L2331</f>
        <v>18632.8286398575</v>
      </c>
      <c r="P2331" s="39">
        <v>51645.9112631065</v>
      </c>
      <c r="Q2331" s="40">
        <f t="shared" si="653"/>
        <v>1217.7399029640001</v>
      </c>
      <c r="R2331" s="39">
        <v>51676.701763439203</v>
      </c>
      <c r="S2331" s="39">
        <f t="shared" si="654"/>
        <v>30.790500332703232</v>
      </c>
      <c r="T2331" s="39">
        <f t="shared" si="658"/>
        <v>1248.5304032967033</v>
      </c>
      <c r="U2331" s="39">
        <v>58109.664507644899</v>
      </c>
      <c r="V2331" s="39">
        <f t="shared" si="655"/>
        <v>7681.4931475023986</v>
      </c>
      <c r="W2331" s="39">
        <v>59599.070044193999</v>
      </c>
      <c r="X2331" s="39">
        <f t="shared" si="656"/>
        <v>240.87513325239706</v>
      </c>
      <c r="Y2331" s="39">
        <f t="shared" si="659"/>
        <v>9170.898684051499</v>
      </c>
      <c r="Z2331" s="39">
        <f t="shared" si="660"/>
        <v>9461.9299558060011</v>
      </c>
      <c r="AA2331" s="45">
        <f t="shared" si="661"/>
        <v>6.7007024399181714E-2</v>
      </c>
      <c r="AB2331" s="45">
        <f t="shared" si="662"/>
        <v>0.41225587890992083</v>
      </c>
      <c r="AC2331" s="45">
        <f t="shared" si="663"/>
        <v>1.2927459266015084E-2</v>
      </c>
      <c r="AD2331" s="45">
        <f t="shared" si="664"/>
        <v>0.49219036257511761</v>
      </c>
      <c r="AE2331" s="45">
        <f t="shared" si="665"/>
        <v>0.50780963742488239</v>
      </c>
      <c r="AF2331" s="43">
        <f>('Estimates from MCMC'!$B$2-'MCMC runs'!W2331)/'Estimates from MCMC'!$B$2</f>
        <v>0.1370082963728588</v>
      </c>
    </row>
    <row r="2332" spans="1:32" x14ac:dyDescent="0.3">
      <c r="A2332" s="38">
        <v>721</v>
      </c>
      <c r="B2332" s="38">
        <v>2132363.8406335567</v>
      </c>
      <c r="C2332" s="39">
        <v>53237.550279476898</v>
      </c>
      <c r="D2332" s="39">
        <v>52147.693984602098</v>
      </c>
      <c r="E2332" s="39">
        <f t="shared" si="648"/>
        <v>1089.8562948748004</v>
      </c>
      <c r="F2332" s="39">
        <v>53182.679589817199</v>
      </c>
      <c r="G2332" s="40">
        <f t="shared" si="649"/>
        <v>54.870689659699565</v>
      </c>
      <c r="H2332" s="39">
        <v>53147.123709228297</v>
      </c>
      <c r="I2332" s="39">
        <f t="shared" si="650"/>
        <v>90.42657024860091</v>
      </c>
      <c r="J2332" s="39">
        <v>52003.0378865073</v>
      </c>
      <c r="K2332" s="40">
        <f t="shared" si="651"/>
        <v>1234.5123929695983</v>
      </c>
      <c r="L2332" s="39">
        <v>51412.573119419503</v>
      </c>
      <c r="M2332" s="39">
        <f t="shared" si="652"/>
        <v>1824.9771600573949</v>
      </c>
      <c r="N2332" s="39">
        <f t="shared" si="657"/>
        <v>590.46476708779664</v>
      </c>
      <c r="O2332" s="40">
        <f>'Estimates from MCMC'!$B$2-L2332</f>
        <v>17648.426880580497</v>
      </c>
      <c r="P2332" s="39">
        <v>52675.813051829296</v>
      </c>
      <c r="Q2332" s="40">
        <f t="shared" si="653"/>
        <v>1263.2399324097933</v>
      </c>
      <c r="R2332" s="39">
        <v>52706.554452462697</v>
      </c>
      <c r="S2332" s="39">
        <f t="shared" si="654"/>
        <v>30.74140063340019</v>
      </c>
      <c r="T2332" s="39">
        <f t="shared" si="658"/>
        <v>1293.9813330431934</v>
      </c>
      <c r="U2332" s="39">
        <v>59421.300233169597</v>
      </c>
      <c r="V2332" s="39">
        <f t="shared" si="655"/>
        <v>8008.7271137500938</v>
      </c>
      <c r="W2332" s="39">
        <v>60972.289615240203</v>
      </c>
      <c r="X2332" s="39">
        <f t="shared" si="656"/>
        <v>257.0080490274122</v>
      </c>
      <c r="Y2332" s="39">
        <f t="shared" si="659"/>
        <v>9559.7164958206995</v>
      </c>
      <c r="Z2332" s="39">
        <f t="shared" si="660"/>
        <v>8088.7103847597973</v>
      </c>
      <c r="AA2332" s="45">
        <f t="shared" si="661"/>
        <v>7.3319924874835726E-2</v>
      </c>
      <c r="AB2332" s="45">
        <f t="shared" si="662"/>
        <v>0.45379269030275565</v>
      </c>
      <c r="AC2332" s="45">
        <f t="shared" si="663"/>
        <v>1.4562660500365154E-2</v>
      </c>
      <c r="AD2332" s="45">
        <f t="shared" si="664"/>
        <v>0.54167527567795659</v>
      </c>
      <c r="AE2332" s="45">
        <f t="shared" si="665"/>
        <v>0.45832472432204346</v>
      </c>
      <c r="AF2332" s="43">
        <f>('Estimates from MCMC'!$B$2-'MCMC runs'!W2332)/'Estimates from MCMC'!$B$2</f>
        <v>0.11712414220413543</v>
      </c>
    </row>
    <row r="2333" spans="1:32" x14ac:dyDescent="0.3">
      <c r="A2333" s="38">
        <v>2707</v>
      </c>
      <c r="B2333" s="38">
        <v>1948016.9354859397</v>
      </c>
      <c r="C2333" s="39">
        <v>52537.120196243202</v>
      </c>
      <c r="D2333" s="39">
        <v>51461.681763850102</v>
      </c>
      <c r="E2333" s="39">
        <f t="shared" si="648"/>
        <v>1075.4384323931008</v>
      </c>
      <c r="F2333" s="39">
        <v>52479.582737714401</v>
      </c>
      <c r="G2333" s="40">
        <f t="shared" si="649"/>
        <v>57.537458528800926</v>
      </c>
      <c r="H2333" s="39">
        <v>52446.046102161403</v>
      </c>
      <c r="I2333" s="39">
        <f t="shared" si="650"/>
        <v>91.074094081799558</v>
      </c>
      <c r="J2333" s="39">
        <v>51313.937867044202</v>
      </c>
      <c r="K2333" s="40">
        <f t="shared" si="651"/>
        <v>1223.1823291990004</v>
      </c>
      <c r="L2333" s="39">
        <v>50719.091180199299</v>
      </c>
      <c r="M2333" s="39">
        <f t="shared" si="652"/>
        <v>1818.0290160439035</v>
      </c>
      <c r="N2333" s="39">
        <f t="shared" si="657"/>
        <v>594.84668684490316</v>
      </c>
      <c r="O2333" s="40">
        <f>'Estimates from MCMC'!$B$2-L2333</f>
        <v>18341.908819800701</v>
      </c>
      <c r="P2333" s="39">
        <v>51979.642392955102</v>
      </c>
      <c r="Q2333" s="40">
        <f t="shared" si="653"/>
        <v>1260.5512127558031</v>
      </c>
      <c r="R2333" s="39">
        <v>52010.968452871799</v>
      </c>
      <c r="S2333" s="39">
        <f t="shared" si="654"/>
        <v>31.326059916696977</v>
      </c>
      <c r="T2333" s="39">
        <f t="shared" si="658"/>
        <v>1291.8772726725001</v>
      </c>
      <c r="U2333" s="39">
        <v>58528.149612201603</v>
      </c>
      <c r="V2333" s="39">
        <f t="shared" si="655"/>
        <v>7809.0584320023045</v>
      </c>
      <c r="W2333" s="39">
        <v>60072.166279797697</v>
      </c>
      <c r="X2333" s="39">
        <f t="shared" si="656"/>
        <v>252.1393949235935</v>
      </c>
      <c r="Y2333" s="39">
        <f t="shared" si="659"/>
        <v>9353.0750995983981</v>
      </c>
      <c r="Z2333" s="39">
        <f t="shared" si="660"/>
        <v>8988.8337202023031</v>
      </c>
      <c r="AA2333" s="45">
        <f t="shared" si="661"/>
        <v>7.0433087709926651E-2</v>
      </c>
      <c r="AB2333" s="45">
        <f t="shared" si="662"/>
        <v>0.42574949579796001</v>
      </c>
      <c r="AC2333" s="45">
        <f t="shared" si="663"/>
        <v>1.3746627867400617E-2</v>
      </c>
      <c r="AD2333" s="45">
        <f t="shared" si="664"/>
        <v>0.50992921137528735</v>
      </c>
      <c r="AE2333" s="45">
        <f t="shared" si="665"/>
        <v>0.49007078862471271</v>
      </c>
      <c r="AF2333" s="43">
        <f>('Estimates from MCMC'!$B$2-'MCMC runs'!W2333)/'Estimates from MCMC'!$B$2</f>
        <v>0.13015788535066539</v>
      </c>
    </row>
    <row r="2334" spans="1:32" x14ac:dyDescent="0.3">
      <c r="A2334" s="38">
        <v>1552</v>
      </c>
      <c r="B2334" s="38">
        <v>1944205.1384951477</v>
      </c>
      <c r="C2334" s="39">
        <v>52448.5897840732</v>
      </c>
      <c r="D2334" s="39">
        <v>51411.611755387501</v>
      </c>
      <c r="E2334" s="39">
        <f t="shared" si="648"/>
        <v>1036.9780286856985</v>
      </c>
      <c r="F2334" s="39">
        <v>52374.726982348897</v>
      </c>
      <c r="G2334" s="40">
        <f t="shared" si="649"/>
        <v>73.862801724302699</v>
      </c>
      <c r="H2334" s="39">
        <v>52360.287291068802</v>
      </c>
      <c r="I2334" s="39">
        <f t="shared" si="650"/>
        <v>88.302493004397547</v>
      </c>
      <c r="J2334" s="39">
        <v>51250.498708116203</v>
      </c>
      <c r="K2334" s="40">
        <f t="shared" si="651"/>
        <v>1198.0910759569961</v>
      </c>
      <c r="L2334" s="39">
        <v>50673.385547088903</v>
      </c>
      <c r="M2334" s="39">
        <f t="shared" si="652"/>
        <v>1775.2042369842966</v>
      </c>
      <c r="N2334" s="39">
        <f t="shared" si="657"/>
        <v>577.11316102730052</v>
      </c>
      <c r="O2334" s="40">
        <f>'Estimates from MCMC'!$B$2-L2334</f>
        <v>18387.614452911097</v>
      </c>
      <c r="P2334" s="39">
        <v>51895.496480136702</v>
      </c>
      <c r="Q2334" s="40">
        <f t="shared" si="653"/>
        <v>1222.1109330477993</v>
      </c>
      <c r="R2334" s="39">
        <v>51925.864096507001</v>
      </c>
      <c r="S2334" s="39">
        <f t="shared" si="654"/>
        <v>30.367616370298492</v>
      </c>
      <c r="T2334" s="39">
        <f t="shared" si="658"/>
        <v>1252.4785494180978</v>
      </c>
      <c r="U2334" s="39">
        <v>58591.306694422601</v>
      </c>
      <c r="V2334" s="39">
        <f t="shared" si="655"/>
        <v>7917.9211473336982</v>
      </c>
      <c r="W2334" s="39">
        <v>60092.466425952101</v>
      </c>
      <c r="X2334" s="39">
        <f t="shared" si="656"/>
        <v>248.68118211140245</v>
      </c>
      <c r="Y2334" s="39">
        <f t="shared" si="659"/>
        <v>9419.0808788631984</v>
      </c>
      <c r="Z2334" s="39">
        <f t="shared" si="660"/>
        <v>8968.5335740478986</v>
      </c>
      <c r="AA2334" s="45">
        <f t="shared" si="661"/>
        <v>6.8115336691748365E-2</v>
      </c>
      <c r="AB2334" s="45">
        <f t="shared" si="662"/>
        <v>0.43061165805987117</v>
      </c>
      <c r="AC2334" s="45">
        <f t="shared" si="663"/>
        <v>1.352438527293744E-2</v>
      </c>
      <c r="AD2334" s="45">
        <f t="shared" si="664"/>
        <v>0.51225138002455695</v>
      </c>
      <c r="AE2334" s="45">
        <f t="shared" si="665"/>
        <v>0.48774861997544305</v>
      </c>
      <c r="AF2334" s="43">
        <f>('Estimates from MCMC'!$B$2-'MCMC runs'!W2334)/'Estimates from MCMC'!$B$2</f>
        <v>0.12986394019848971</v>
      </c>
    </row>
    <row r="2335" spans="1:32" x14ac:dyDescent="0.3">
      <c r="A2335" s="38">
        <v>1041</v>
      </c>
      <c r="B2335" s="38">
        <v>2307443.4358472037</v>
      </c>
      <c r="C2335" s="39">
        <v>52648.740611637302</v>
      </c>
      <c r="D2335" s="39">
        <v>51595.910630202401</v>
      </c>
      <c r="E2335" s="39">
        <f t="shared" si="648"/>
        <v>1052.8299814349011</v>
      </c>
      <c r="F2335" s="39">
        <v>52575.644317261598</v>
      </c>
      <c r="G2335" s="40">
        <f t="shared" si="649"/>
        <v>73.096294375704019</v>
      </c>
      <c r="H2335" s="39">
        <v>52558.682065172899</v>
      </c>
      <c r="I2335" s="39">
        <f t="shared" si="650"/>
        <v>90.058546464402752</v>
      </c>
      <c r="J2335" s="39">
        <v>51433.885566000303</v>
      </c>
      <c r="K2335" s="40">
        <f t="shared" si="651"/>
        <v>1214.8550456369994</v>
      </c>
      <c r="L2335" s="39">
        <v>50845.484914874702</v>
      </c>
      <c r="M2335" s="39">
        <f t="shared" si="652"/>
        <v>1803.2556967626006</v>
      </c>
      <c r="N2335" s="39">
        <f t="shared" si="657"/>
        <v>588.40065112560114</v>
      </c>
      <c r="O2335" s="40">
        <f>'Estimates from MCMC'!$B$2-L2335</f>
        <v>18215.515085125298</v>
      </c>
      <c r="P2335" s="39">
        <v>52089.764249330903</v>
      </c>
      <c r="Q2335" s="40">
        <f t="shared" si="653"/>
        <v>1244.2793344562015</v>
      </c>
      <c r="R2335" s="39">
        <v>52120.7418963374</v>
      </c>
      <c r="S2335" s="39">
        <f t="shared" si="654"/>
        <v>30.977647006497136</v>
      </c>
      <c r="T2335" s="39">
        <f t="shared" si="658"/>
        <v>1275.2569814626986</v>
      </c>
      <c r="U2335" s="39">
        <v>58858.184345640402</v>
      </c>
      <c r="V2335" s="39">
        <f t="shared" si="655"/>
        <v>8012.6994307657005</v>
      </c>
      <c r="W2335" s="39">
        <v>60387.375980055796</v>
      </c>
      <c r="X2335" s="39">
        <f t="shared" si="656"/>
        <v>253.93465295269561</v>
      </c>
      <c r="Y2335" s="39">
        <f t="shared" si="659"/>
        <v>9541.8910651810947</v>
      </c>
      <c r="Z2335" s="39">
        <f t="shared" si="660"/>
        <v>8673.6240199442036</v>
      </c>
      <c r="AA2335" s="45">
        <f t="shared" si="661"/>
        <v>7.0009383511974763E-2</v>
      </c>
      <c r="AB2335" s="45">
        <f t="shared" si="662"/>
        <v>0.43988322006380332</v>
      </c>
      <c r="AC2335" s="45">
        <f t="shared" si="663"/>
        <v>1.3940569441270284E-2</v>
      </c>
      <c r="AD2335" s="45">
        <f t="shared" si="664"/>
        <v>0.52383317301704835</v>
      </c>
      <c r="AE2335" s="45">
        <f t="shared" si="665"/>
        <v>0.47616682698295165</v>
      </c>
      <c r="AF2335" s="43">
        <f>('Estimates from MCMC'!$B$2-'MCMC runs'!W2335)/'Estimates from MCMC'!$B$2</f>
        <v>0.12559366386157461</v>
      </c>
    </row>
    <row r="2336" spans="1:32" x14ac:dyDescent="0.3">
      <c r="A2336" s="38">
        <v>1407</v>
      </c>
      <c r="B2336" s="38">
        <v>2307443.4358472037</v>
      </c>
      <c r="C2336" s="39">
        <v>52648.740611637302</v>
      </c>
      <c r="D2336" s="39">
        <v>51595.910630202401</v>
      </c>
      <c r="E2336" s="39">
        <f t="shared" si="648"/>
        <v>1052.8299814349011</v>
      </c>
      <c r="F2336" s="39">
        <v>52575.644317261598</v>
      </c>
      <c r="G2336" s="40">
        <f t="shared" si="649"/>
        <v>73.096294375704019</v>
      </c>
      <c r="H2336" s="39">
        <v>52558.682065172899</v>
      </c>
      <c r="I2336" s="39">
        <f t="shared" si="650"/>
        <v>90.058546464402752</v>
      </c>
      <c r="J2336" s="39">
        <v>51433.885566000303</v>
      </c>
      <c r="K2336" s="40">
        <f t="shared" si="651"/>
        <v>1214.8550456369994</v>
      </c>
      <c r="L2336" s="39">
        <v>50845.484914874702</v>
      </c>
      <c r="M2336" s="39">
        <f t="shared" si="652"/>
        <v>1803.2556967626006</v>
      </c>
      <c r="N2336" s="39">
        <f t="shared" si="657"/>
        <v>588.40065112560114</v>
      </c>
      <c r="O2336" s="40">
        <f>'Estimates from MCMC'!$B$2-L2336</f>
        <v>18215.515085125298</v>
      </c>
      <c r="P2336" s="39">
        <v>52089.764249330903</v>
      </c>
      <c r="Q2336" s="40">
        <f t="shared" si="653"/>
        <v>1244.2793344562015</v>
      </c>
      <c r="R2336" s="39">
        <v>52120.7418963374</v>
      </c>
      <c r="S2336" s="39">
        <f t="shared" si="654"/>
        <v>30.977647006497136</v>
      </c>
      <c r="T2336" s="39">
        <f t="shared" si="658"/>
        <v>1275.2569814626986</v>
      </c>
      <c r="U2336" s="39">
        <v>58858.184345640402</v>
      </c>
      <c r="V2336" s="39">
        <f t="shared" si="655"/>
        <v>8012.6994307657005</v>
      </c>
      <c r="W2336" s="39">
        <v>60387.375980055796</v>
      </c>
      <c r="X2336" s="39">
        <f t="shared" si="656"/>
        <v>253.93465295269561</v>
      </c>
      <c r="Y2336" s="39">
        <f t="shared" si="659"/>
        <v>9541.8910651810947</v>
      </c>
      <c r="Z2336" s="39">
        <f t="shared" si="660"/>
        <v>8673.6240199442036</v>
      </c>
      <c r="AA2336" s="45">
        <f t="shared" si="661"/>
        <v>7.0009383511974763E-2</v>
      </c>
      <c r="AB2336" s="45">
        <f t="shared" si="662"/>
        <v>0.43988322006380332</v>
      </c>
      <c r="AC2336" s="45">
        <f t="shared" si="663"/>
        <v>1.3940569441270284E-2</v>
      </c>
      <c r="AD2336" s="45">
        <f t="shared" si="664"/>
        <v>0.52383317301704835</v>
      </c>
      <c r="AE2336" s="45">
        <f t="shared" si="665"/>
        <v>0.47616682698295165</v>
      </c>
      <c r="AF2336" s="43">
        <f>('Estimates from MCMC'!$B$2-'MCMC runs'!W2336)/'Estimates from MCMC'!$B$2</f>
        <v>0.12559366386157461</v>
      </c>
    </row>
    <row r="2337" spans="1:32" x14ac:dyDescent="0.3">
      <c r="A2337" s="38">
        <v>3034</v>
      </c>
      <c r="B2337" s="38">
        <v>1957746.9286802651</v>
      </c>
      <c r="C2337" s="39">
        <v>51529.356750719897</v>
      </c>
      <c r="D2337" s="39">
        <v>50510.294478494499</v>
      </c>
      <c r="E2337" s="39">
        <f t="shared" si="648"/>
        <v>1019.0622722253975</v>
      </c>
      <c r="F2337" s="39">
        <v>51456.9710664702</v>
      </c>
      <c r="G2337" s="40">
        <f t="shared" si="649"/>
        <v>72.385684249697078</v>
      </c>
      <c r="H2337" s="39">
        <v>51443.445897921301</v>
      </c>
      <c r="I2337" s="39">
        <f t="shared" si="650"/>
        <v>85.910852798595442</v>
      </c>
      <c r="J2337" s="39">
        <v>50353.031917530701</v>
      </c>
      <c r="K2337" s="40">
        <f t="shared" si="651"/>
        <v>1176.3248331891955</v>
      </c>
      <c r="L2337" s="39">
        <v>49791.561373901299</v>
      </c>
      <c r="M2337" s="39">
        <f t="shared" si="652"/>
        <v>1737.795376818598</v>
      </c>
      <c r="N2337" s="39">
        <f t="shared" si="657"/>
        <v>561.47054362940253</v>
      </c>
      <c r="O2337" s="40">
        <f>'Estimates from MCMC'!$B$2-L2337</f>
        <v>19269.438626098701</v>
      </c>
      <c r="P2337" s="39">
        <v>50982.393434000202</v>
      </c>
      <c r="Q2337" s="40">
        <f t="shared" si="653"/>
        <v>1190.8320600989027</v>
      </c>
      <c r="R2337" s="39">
        <v>51011.880531185801</v>
      </c>
      <c r="S2337" s="39">
        <f t="shared" si="654"/>
        <v>29.48709718559985</v>
      </c>
      <c r="T2337" s="39">
        <f t="shared" si="658"/>
        <v>1220.3191572845026</v>
      </c>
      <c r="U2337" s="39">
        <v>57539.502483748802</v>
      </c>
      <c r="V2337" s="39">
        <f t="shared" si="655"/>
        <v>7747.941109847503</v>
      </c>
      <c r="W2337" s="39">
        <v>59003.208934694099</v>
      </c>
      <c r="X2337" s="39">
        <f t="shared" si="656"/>
        <v>243.38729366079497</v>
      </c>
      <c r="Y2337" s="39">
        <f t="shared" si="659"/>
        <v>9211.6475607928005</v>
      </c>
      <c r="Z2337" s="39">
        <f t="shared" si="660"/>
        <v>10057.791065305901</v>
      </c>
      <c r="AA2337" s="45">
        <f t="shared" si="661"/>
        <v>6.3329253174593855E-2</v>
      </c>
      <c r="AB2337" s="45">
        <f t="shared" si="662"/>
        <v>0.40208442291378543</v>
      </c>
      <c r="AC2337" s="45">
        <f t="shared" si="663"/>
        <v>1.2630741267737246E-2</v>
      </c>
      <c r="AD2337" s="45">
        <f t="shared" si="664"/>
        <v>0.47804441735611652</v>
      </c>
      <c r="AE2337" s="45">
        <f t="shared" si="665"/>
        <v>0.52195558264388342</v>
      </c>
      <c r="AF2337" s="43">
        <f>('Estimates from MCMC'!$B$2-'MCMC runs'!W2337)/'Estimates from MCMC'!$B$2</f>
        <v>0.14563633693844427</v>
      </c>
    </row>
    <row r="2338" spans="1:32" x14ac:dyDescent="0.3">
      <c r="A2338" s="38">
        <v>2929</v>
      </c>
      <c r="B2338" s="38">
        <v>2042854.9172754418</v>
      </c>
      <c r="C2338" s="39">
        <v>52986.806071021303</v>
      </c>
      <c r="D2338" s="39">
        <v>51967.629459663702</v>
      </c>
      <c r="E2338" s="39">
        <f t="shared" si="648"/>
        <v>1019.1766113576014</v>
      </c>
      <c r="F2338" s="39">
        <v>52915.471786239897</v>
      </c>
      <c r="G2338" s="40">
        <f t="shared" si="649"/>
        <v>71.334284781405586</v>
      </c>
      <c r="H2338" s="39">
        <v>52899.215942668401</v>
      </c>
      <c r="I2338" s="39">
        <f t="shared" si="650"/>
        <v>87.590128352901957</v>
      </c>
      <c r="J2338" s="39">
        <v>51809.680569730699</v>
      </c>
      <c r="K2338" s="40">
        <f t="shared" si="651"/>
        <v>1177.125501290604</v>
      </c>
      <c r="L2338" s="39">
        <v>51236.900861881899</v>
      </c>
      <c r="M2338" s="39">
        <f t="shared" si="652"/>
        <v>1749.9052091394042</v>
      </c>
      <c r="N2338" s="39">
        <f t="shared" si="657"/>
        <v>572.77970784880017</v>
      </c>
      <c r="O2338" s="40">
        <f>'Estimates from MCMC'!$B$2-L2338</f>
        <v>17824.099138118101</v>
      </c>
      <c r="P2338" s="39">
        <v>52441.516983216403</v>
      </c>
      <c r="Q2338" s="40">
        <f t="shared" si="653"/>
        <v>1204.616121334504</v>
      </c>
      <c r="R2338" s="39">
        <v>52471.903837964303</v>
      </c>
      <c r="S2338" s="39">
        <f t="shared" si="654"/>
        <v>30.386854747899633</v>
      </c>
      <c r="T2338" s="39">
        <f t="shared" si="658"/>
        <v>1235.0029760824036</v>
      </c>
      <c r="U2338" s="39">
        <v>59067.4298555477</v>
      </c>
      <c r="V2338" s="39">
        <f t="shared" si="655"/>
        <v>7830.528993665801</v>
      </c>
      <c r="W2338" s="39">
        <v>60543.194083283997</v>
      </c>
      <c r="X2338" s="39">
        <f t="shared" si="656"/>
        <v>240.76125165389385</v>
      </c>
      <c r="Y2338" s="39">
        <f t="shared" si="659"/>
        <v>9306.2932214020984</v>
      </c>
      <c r="Z2338" s="39">
        <f t="shared" si="660"/>
        <v>8517.8059167160027</v>
      </c>
      <c r="AA2338" s="45">
        <f t="shared" si="661"/>
        <v>6.9288381225464685E-2</v>
      </c>
      <c r="AB2338" s="45">
        <f t="shared" si="662"/>
        <v>0.43932256732794189</v>
      </c>
      <c r="AC2338" s="45">
        <f t="shared" si="663"/>
        <v>1.3507625254339437E-2</v>
      </c>
      <c r="AD2338" s="45">
        <f t="shared" si="664"/>
        <v>0.52211857380774607</v>
      </c>
      <c r="AE2338" s="45">
        <f t="shared" si="665"/>
        <v>0.47788142619225393</v>
      </c>
      <c r="AF2338" s="43">
        <f>('Estimates from MCMC'!$B$2-'MCMC runs'!W2338)/'Estimates from MCMC'!$B$2</f>
        <v>0.1233374251272933</v>
      </c>
    </row>
    <row r="2339" spans="1:32" x14ac:dyDescent="0.3">
      <c r="A2339" s="38">
        <v>2790</v>
      </c>
      <c r="B2339" s="38">
        <v>1935684.7257759401</v>
      </c>
      <c r="C2339" s="39">
        <v>53299.867845697903</v>
      </c>
      <c r="D2339" s="39">
        <v>52209.3455634739</v>
      </c>
      <c r="E2339" s="39">
        <f t="shared" si="648"/>
        <v>1090.522282224003</v>
      </c>
      <c r="F2339" s="39">
        <v>53243.885655707803</v>
      </c>
      <c r="G2339" s="40">
        <f t="shared" si="649"/>
        <v>55.982189990099869</v>
      </c>
      <c r="H2339" s="39">
        <v>53208.341812942803</v>
      </c>
      <c r="I2339" s="39">
        <f t="shared" si="650"/>
        <v>91.526032755100459</v>
      </c>
      <c r="J2339" s="39">
        <v>52062.473232008102</v>
      </c>
      <c r="K2339" s="40">
        <f t="shared" si="651"/>
        <v>1237.3946136898012</v>
      </c>
      <c r="L2339" s="39">
        <v>51464.659716089998</v>
      </c>
      <c r="M2339" s="39">
        <f t="shared" si="652"/>
        <v>1835.208129607905</v>
      </c>
      <c r="N2339" s="39">
        <f t="shared" si="657"/>
        <v>597.8135159181038</v>
      </c>
      <c r="O2339" s="40">
        <f>'Estimates from MCMC'!$B$2-L2339</f>
        <v>17596.340283910002</v>
      </c>
      <c r="P2339" s="39">
        <v>52734.362429433197</v>
      </c>
      <c r="Q2339" s="40">
        <f t="shared" si="653"/>
        <v>1269.7027133431984</v>
      </c>
      <c r="R2339" s="39">
        <v>52765.693333964598</v>
      </c>
      <c r="S2339" s="39">
        <f t="shared" si="654"/>
        <v>31.330904531401757</v>
      </c>
      <c r="T2339" s="39">
        <f t="shared" si="658"/>
        <v>1301.0336178746002</v>
      </c>
      <c r="U2339" s="39">
        <v>59588.688220908502</v>
      </c>
      <c r="V2339" s="39">
        <f t="shared" si="655"/>
        <v>8124.0285048185033</v>
      </c>
      <c r="W2339" s="39">
        <v>61149.748021658503</v>
      </c>
      <c r="X2339" s="39">
        <f t="shared" si="656"/>
        <v>260.02618287540099</v>
      </c>
      <c r="Y2339" s="39">
        <f t="shared" si="659"/>
        <v>9685.0883055685044</v>
      </c>
      <c r="Z2339" s="39">
        <f t="shared" si="660"/>
        <v>7911.2519783414973</v>
      </c>
      <c r="AA2339" s="45">
        <f t="shared" si="661"/>
        <v>7.3937739148194251E-2</v>
      </c>
      <c r="AB2339" s="45">
        <f t="shared" si="662"/>
        <v>0.4616885314639585</v>
      </c>
      <c r="AC2339" s="45">
        <f t="shared" si="663"/>
        <v>1.4777287701873299E-2</v>
      </c>
      <c r="AD2339" s="45">
        <f t="shared" si="664"/>
        <v>0.5504035583140261</v>
      </c>
      <c r="AE2339" s="45">
        <f t="shared" si="665"/>
        <v>0.44959644168597396</v>
      </c>
      <c r="AF2339" s="43">
        <f>('Estimates from MCMC'!$B$2-'MCMC runs'!W2339)/'Estimates from MCMC'!$B$2</f>
        <v>0.11455455290745134</v>
      </c>
    </row>
    <row r="2340" spans="1:32" x14ac:dyDescent="0.3">
      <c r="A2340" s="38">
        <v>3025</v>
      </c>
      <c r="B2340" s="38">
        <v>2021221.0683144575</v>
      </c>
      <c r="C2340" s="39">
        <v>52453.040163285201</v>
      </c>
      <c r="D2340" s="39">
        <v>51391.771105117099</v>
      </c>
      <c r="E2340" s="39">
        <f t="shared" si="648"/>
        <v>1061.2690581681018</v>
      </c>
      <c r="F2340" s="39">
        <v>52383.6991356047</v>
      </c>
      <c r="G2340" s="40">
        <f t="shared" si="649"/>
        <v>69.341027680500702</v>
      </c>
      <c r="H2340" s="39">
        <v>52363.540589809498</v>
      </c>
      <c r="I2340" s="39">
        <f t="shared" si="650"/>
        <v>89.499573475703073</v>
      </c>
      <c r="J2340" s="39">
        <v>51234.038805513002</v>
      </c>
      <c r="K2340" s="40">
        <f t="shared" si="651"/>
        <v>1219.0013577721984</v>
      </c>
      <c r="L2340" s="39">
        <v>50649.4990526088</v>
      </c>
      <c r="M2340" s="39">
        <f t="shared" si="652"/>
        <v>1803.5411106764004</v>
      </c>
      <c r="N2340" s="39">
        <f t="shared" si="657"/>
        <v>584.53975290420203</v>
      </c>
      <c r="O2340" s="40">
        <f>'Estimates from MCMC'!$B$2-L2340</f>
        <v>18411.5009473912</v>
      </c>
      <c r="P2340" s="39">
        <v>51897.954135930602</v>
      </c>
      <c r="Q2340" s="40">
        <f t="shared" si="653"/>
        <v>1248.4550833218018</v>
      </c>
      <c r="R2340" s="39">
        <v>51928.393065945696</v>
      </c>
      <c r="S2340" s="39">
        <f t="shared" si="654"/>
        <v>30.438930015094229</v>
      </c>
      <c r="T2340" s="39">
        <f t="shared" si="658"/>
        <v>1278.894013336896</v>
      </c>
      <c r="U2340" s="39">
        <v>58418.177728754999</v>
      </c>
      <c r="V2340" s="39">
        <f t="shared" si="655"/>
        <v>7768.678676146199</v>
      </c>
      <c r="W2340" s="39">
        <v>59947.557446160099</v>
      </c>
      <c r="X2340" s="39">
        <f t="shared" si="656"/>
        <v>250.48570406820363</v>
      </c>
      <c r="Y2340" s="39">
        <f t="shared" si="659"/>
        <v>9298.0583935512986</v>
      </c>
      <c r="Z2340" s="39">
        <f t="shared" si="660"/>
        <v>9113.4425538399009</v>
      </c>
      <c r="AA2340" s="45">
        <f t="shared" si="661"/>
        <v>6.9461692286315616E-2</v>
      </c>
      <c r="AB2340" s="45">
        <f t="shared" si="662"/>
        <v>0.42194705897929385</v>
      </c>
      <c r="AC2340" s="45">
        <f t="shared" si="663"/>
        <v>1.3604849750378225E-2</v>
      </c>
      <c r="AD2340" s="45">
        <f t="shared" si="664"/>
        <v>0.50501360101598769</v>
      </c>
      <c r="AE2340" s="45">
        <f t="shared" si="665"/>
        <v>0.49498639898401231</v>
      </c>
      <c r="AF2340" s="43">
        <f>('Estimates from MCMC'!$B$2-'MCMC runs'!W2340)/'Estimates from MCMC'!$B$2</f>
        <v>0.13196221534353544</v>
      </c>
    </row>
    <row r="2341" spans="1:32" x14ac:dyDescent="0.3">
      <c r="A2341" s="38">
        <v>1966</v>
      </c>
      <c r="B2341" s="38">
        <v>2188085.7621255466</v>
      </c>
      <c r="C2341" s="39">
        <v>52619.864069134703</v>
      </c>
      <c r="D2341" s="39">
        <v>51545.376506426801</v>
      </c>
      <c r="E2341" s="39">
        <f t="shared" si="648"/>
        <v>1074.4875627079018</v>
      </c>
      <c r="F2341" s="39">
        <v>52544.641418863503</v>
      </c>
      <c r="G2341" s="40">
        <f t="shared" si="649"/>
        <v>75.222650271200109</v>
      </c>
      <c r="H2341" s="39">
        <v>52528.495939319197</v>
      </c>
      <c r="I2341" s="39">
        <f t="shared" si="650"/>
        <v>91.368129815506109</v>
      </c>
      <c r="J2341" s="39">
        <v>51379.888871557901</v>
      </c>
      <c r="K2341" s="40">
        <f t="shared" si="651"/>
        <v>1239.9751975768013</v>
      </c>
      <c r="L2341" s="39">
        <v>50782.969867644999</v>
      </c>
      <c r="M2341" s="39">
        <f t="shared" si="652"/>
        <v>1836.8942014897038</v>
      </c>
      <c r="N2341" s="39">
        <f t="shared" si="657"/>
        <v>596.91900391290255</v>
      </c>
      <c r="O2341" s="40">
        <f>'Estimates from MCMC'!$B$2-L2341</f>
        <v>18278.030132355001</v>
      </c>
      <c r="P2341" s="39">
        <v>52053.186429960297</v>
      </c>
      <c r="Q2341" s="40">
        <f t="shared" si="653"/>
        <v>1270.2165623152978</v>
      </c>
      <c r="R2341" s="39">
        <v>52084.271270210498</v>
      </c>
      <c r="S2341" s="39">
        <f t="shared" si="654"/>
        <v>31.084840250201523</v>
      </c>
      <c r="T2341" s="39">
        <f t="shared" si="658"/>
        <v>1301.3014025654993</v>
      </c>
      <c r="U2341" s="39">
        <v>58825.817846320802</v>
      </c>
      <c r="V2341" s="39">
        <f t="shared" si="655"/>
        <v>8042.8479786758035</v>
      </c>
      <c r="W2341" s="39">
        <v>60388.540035435202</v>
      </c>
      <c r="X2341" s="39">
        <f t="shared" si="656"/>
        <v>261.42078654890065</v>
      </c>
      <c r="Y2341" s="39">
        <f t="shared" si="659"/>
        <v>9605.5701677902034</v>
      </c>
      <c r="Z2341" s="39">
        <f t="shared" si="660"/>
        <v>8672.4599645647977</v>
      </c>
      <c r="AA2341" s="45">
        <f t="shared" si="661"/>
        <v>7.1194838455922574E-2</v>
      </c>
      <c r="AB2341" s="45">
        <f t="shared" si="662"/>
        <v>0.4400281606078924</v>
      </c>
      <c r="AC2341" s="45">
        <f t="shared" si="663"/>
        <v>1.4302459546017738E-2</v>
      </c>
      <c r="AD2341" s="45">
        <f t="shared" si="664"/>
        <v>0.52552545860983269</v>
      </c>
      <c r="AE2341" s="45">
        <f t="shared" si="665"/>
        <v>0.47447454139016726</v>
      </c>
      <c r="AF2341" s="43">
        <f>('Estimates from MCMC'!$B$2-'MCMC runs'!W2341)/'Estimates from MCMC'!$B$2</f>
        <v>0.12557680839496674</v>
      </c>
    </row>
    <row r="2342" spans="1:32" x14ac:dyDescent="0.3">
      <c r="A2342" s="38">
        <v>2379</v>
      </c>
      <c r="B2342" s="38">
        <v>2045373.7928107756</v>
      </c>
      <c r="C2342" s="39">
        <v>52930.481291260199</v>
      </c>
      <c r="D2342" s="39">
        <v>51879.516347073397</v>
      </c>
      <c r="E2342" s="39">
        <f t="shared" si="648"/>
        <v>1050.9649441868023</v>
      </c>
      <c r="F2342" s="39">
        <v>52859.6684014934</v>
      </c>
      <c r="G2342" s="40">
        <f t="shared" si="649"/>
        <v>70.812889766799344</v>
      </c>
      <c r="H2342" s="39">
        <v>52841.142589455303</v>
      </c>
      <c r="I2342" s="39">
        <f t="shared" si="650"/>
        <v>89.338701804896118</v>
      </c>
      <c r="J2342" s="39">
        <v>51720.464153906702</v>
      </c>
      <c r="K2342" s="40">
        <f t="shared" si="651"/>
        <v>1210.0171373534977</v>
      </c>
      <c r="L2342" s="39">
        <v>51136.490712775703</v>
      </c>
      <c r="M2342" s="39">
        <f t="shared" si="652"/>
        <v>1793.9905784844959</v>
      </c>
      <c r="N2342" s="39">
        <f t="shared" si="657"/>
        <v>583.97344113099825</v>
      </c>
      <c r="O2342" s="40">
        <f>'Estimates from MCMC'!$B$2-L2342</f>
        <v>17924.509287224297</v>
      </c>
      <c r="P2342" s="39">
        <v>52377.676254962098</v>
      </c>
      <c r="Q2342" s="40">
        <f t="shared" si="653"/>
        <v>1241.1855421863947</v>
      </c>
      <c r="R2342" s="39">
        <v>52408.198843491198</v>
      </c>
      <c r="S2342" s="39">
        <f t="shared" si="654"/>
        <v>30.522588529100176</v>
      </c>
      <c r="T2342" s="39">
        <f t="shared" si="658"/>
        <v>1271.7081307154949</v>
      </c>
      <c r="U2342" s="39">
        <v>59000.541908114399</v>
      </c>
      <c r="V2342" s="39">
        <f t="shared" si="655"/>
        <v>7864.0511953386958</v>
      </c>
      <c r="W2342" s="39">
        <v>60520.298847295002</v>
      </c>
      <c r="X2342" s="39">
        <f t="shared" si="656"/>
        <v>248.04880846510787</v>
      </c>
      <c r="Y2342" s="39">
        <f t="shared" si="659"/>
        <v>9383.8081345192986</v>
      </c>
      <c r="Z2342" s="39">
        <f t="shared" si="660"/>
        <v>8540.7011527049981</v>
      </c>
      <c r="AA2342" s="45">
        <f t="shared" si="661"/>
        <v>7.0948002555467751E-2</v>
      </c>
      <c r="AB2342" s="45">
        <f t="shared" si="662"/>
        <v>0.43873174262816794</v>
      </c>
      <c r="AC2342" s="45">
        <f t="shared" si="663"/>
        <v>1.3838527152422788E-2</v>
      </c>
      <c r="AD2342" s="45">
        <f t="shared" si="664"/>
        <v>0.52351827233605852</v>
      </c>
      <c r="AE2342" s="45">
        <f t="shared" si="665"/>
        <v>0.47648172766394153</v>
      </c>
      <c r="AF2342" s="43">
        <f>('Estimates from MCMC'!$B$2-'MCMC runs'!W2342)/'Estimates from MCMC'!$B$2</f>
        <v>0.12366894705702203</v>
      </c>
    </row>
    <row r="2343" spans="1:32" x14ac:dyDescent="0.3">
      <c r="A2343" s="38">
        <v>4770</v>
      </c>
      <c r="B2343" s="38">
        <v>2045373.7928107756</v>
      </c>
      <c r="C2343" s="39">
        <v>52930.481291260199</v>
      </c>
      <c r="D2343" s="39">
        <v>51879.516347073397</v>
      </c>
      <c r="E2343" s="39">
        <f t="shared" si="648"/>
        <v>1050.9649441868023</v>
      </c>
      <c r="F2343" s="39">
        <v>52859.6684014934</v>
      </c>
      <c r="G2343" s="40">
        <f t="shared" si="649"/>
        <v>70.812889766799344</v>
      </c>
      <c r="H2343" s="39">
        <v>52841.142589455303</v>
      </c>
      <c r="I2343" s="39">
        <f t="shared" si="650"/>
        <v>89.338701804896118</v>
      </c>
      <c r="J2343" s="39">
        <v>51720.464153906702</v>
      </c>
      <c r="K2343" s="40">
        <f t="shared" si="651"/>
        <v>1210.0171373534977</v>
      </c>
      <c r="L2343" s="39">
        <v>51136.490712775703</v>
      </c>
      <c r="M2343" s="39">
        <f t="shared" si="652"/>
        <v>1793.9905784844959</v>
      </c>
      <c r="N2343" s="39">
        <f t="shared" si="657"/>
        <v>583.97344113099825</v>
      </c>
      <c r="O2343" s="40">
        <f>'Estimates from MCMC'!$B$2-L2343</f>
        <v>17924.509287224297</v>
      </c>
      <c r="P2343" s="39">
        <v>52377.676254962098</v>
      </c>
      <c r="Q2343" s="40">
        <f t="shared" si="653"/>
        <v>1241.1855421863947</v>
      </c>
      <c r="R2343" s="39">
        <v>52408.198843491198</v>
      </c>
      <c r="S2343" s="39">
        <f t="shared" si="654"/>
        <v>30.522588529100176</v>
      </c>
      <c r="T2343" s="39">
        <f t="shared" si="658"/>
        <v>1271.7081307154949</v>
      </c>
      <c r="U2343" s="39">
        <v>59000.541908114399</v>
      </c>
      <c r="V2343" s="39">
        <f t="shared" si="655"/>
        <v>7864.0511953386958</v>
      </c>
      <c r="W2343" s="39">
        <v>60520.298847295002</v>
      </c>
      <c r="X2343" s="39">
        <f t="shared" si="656"/>
        <v>248.04880846510787</v>
      </c>
      <c r="Y2343" s="39">
        <f t="shared" si="659"/>
        <v>9383.8081345192986</v>
      </c>
      <c r="Z2343" s="39">
        <f t="shared" si="660"/>
        <v>8540.7011527049981</v>
      </c>
      <c r="AA2343" s="45">
        <f t="shared" si="661"/>
        <v>7.0948002555467751E-2</v>
      </c>
      <c r="AB2343" s="45">
        <f t="shared" si="662"/>
        <v>0.43873174262816794</v>
      </c>
      <c r="AC2343" s="45">
        <f t="shared" si="663"/>
        <v>1.3838527152422788E-2</v>
      </c>
      <c r="AD2343" s="45">
        <f t="shared" si="664"/>
        <v>0.52351827233605852</v>
      </c>
      <c r="AE2343" s="45">
        <f t="shared" si="665"/>
        <v>0.47648172766394153</v>
      </c>
      <c r="AF2343" s="43">
        <f>('Estimates from MCMC'!$B$2-'MCMC runs'!W2343)/'Estimates from MCMC'!$B$2</f>
        <v>0.12366894705702203</v>
      </c>
    </row>
    <row r="2344" spans="1:32" x14ac:dyDescent="0.3">
      <c r="A2344" s="38">
        <v>1156</v>
      </c>
      <c r="B2344" s="38">
        <v>2051710.4134833592</v>
      </c>
      <c r="C2344" s="39">
        <v>52564.201937101701</v>
      </c>
      <c r="D2344" s="39">
        <v>51501.801859764797</v>
      </c>
      <c r="E2344" s="39">
        <f t="shared" si="648"/>
        <v>1062.4000773369044</v>
      </c>
      <c r="F2344" s="39">
        <v>52502.578543475298</v>
      </c>
      <c r="G2344" s="40">
        <f t="shared" si="649"/>
        <v>61.623393626403413</v>
      </c>
      <c r="H2344" s="39">
        <v>52472.8508914583</v>
      </c>
      <c r="I2344" s="39">
        <f t="shared" si="650"/>
        <v>91.351045643401449</v>
      </c>
      <c r="J2344" s="39">
        <v>51349.600746567703</v>
      </c>
      <c r="K2344" s="40">
        <f t="shared" si="651"/>
        <v>1214.6011905339983</v>
      </c>
      <c r="L2344" s="39">
        <v>50752.800441594503</v>
      </c>
      <c r="M2344" s="39">
        <f t="shared" si="652"/>
        <v>1811.401495507198</v>
      </c>
      <c r="N2344" s="39">
        <f t="shared" si="657"/>
        <v>596.80030497319967</v>
      </c>
      <c r="O2344" s="40">
        <f>'Estimates from MCMC'!$B$2-L2344</f>
        <v>18308.199558405497</v>
      </c>
      <c r="P2344" s="39">
        <v>52006.616518560098</v>
      </c>
      <c r="Q2344" s="40">
        <f t="shared" si="653"/>
        <v>1253.8160769655951</v>
      </c>
      <c r="R2344" s="39">
        <v>52038.361182998698</v>
      </c>
      <c r="S2344" s="39">
        <f t="shared" si="654"/>
        <v>31.744664438600012</v>
      </c>
      <c r="T2344" s="39">
        <f t="shared" si="658"/>
        <v>1285.5607414041951</v>
      </c>
      <c r="U2344" s="39">
        <v>58658.074661362902</v>
      </c>
      <c r="V2344" s="39">
        <f t="shared" si="655"/>
        <v>7905.2742197683983</v>
      </c>
      <c r="W2344" s="39">
        <v>60195.239418092897</v>
      </c>
      <c r="X2344" s="39">
        <f t="shared" si="656"/>
        <v>251.60401532579999</v>
      </c>
      <c r="Y2344" s="39">
        <f t="shared" si="659"/>
        <v>9442.4389764983935</v>
      </c>
      <c r="Z2344" s="39">
        <f t="shared" si="660"/>
        <v>8865.7605819071032</v>
      </c>
      <c r="AA2344" s="45">
        <f t="shared" si="661"/>
        <v>7.021775884095495E-2</v>
      </c>
      <c r="AB2344" s="45">
        <f t="shared" si="662"/>
        <v>0.43178872911831462</v>
      </c>
      <c r="AC2344" s="45">
        <f t="shared" si="663"/>
        <v>1.3742695698894422E-2</v>
      </c>
      <c r="AD2344" s="45">
        <f t="shared" si="664"/>
        <v>0.51574918365816402</v>
      </c>
      <c r="AE2344" s="45">
        <f t="shared" si="665"/>
        <v>0.48425081634183598</v>
      </c>
      <c r="AF2344" s="43">
        <f>('Estimates from MCMC'!$B$2-'MCMC runs'!W2344)/'Estimates from MCMC'!$B$2</f>
        <v>0.1283757921534166</v>
      </c>
    </row>
    <row r="2345" spans="1:32" x14ac:dyDescent="0.3">
      <c r="A2345" s="38">
        <v>867</v>
      </c>
      <c r="B2345" s="38">
        <v>1970450.0865091167</v>
      </c>
      <c r="C2345" s="39">
        <v>52002.431487222799</v>
      </c>
      <c r="D2345" s="39">
        <v>50952.084800100201</v>
      </c>
      <c r="E2345" s="39">
        <f t="shared" si="648"/>
        <v>1050.3466871225974</v>
      </c>
      <c r="F2345" s="39">
        <v>51930.800300487303</v>
      </c>
      <c r="G2345" s="40">
        <f t="shared" si="649"/>
        <v>71.631186735496158</v>
      </c>
      <c r="H2345" s="39">
        <v>51912.104419354699</v>
      </c>
      <c r="I2345" s="39">
        <f t="shared" si="650"/>
        <v>90.32706786810013</v>
      </c>
      <c r="J2345" s="39">
        <v>50791.059772889399</v>
      </c>
      <c r="K2345" s="40">
        <f t="shared" si="651"/>
        <v>1211.3717143333997</v>
      </c>
      <c r="L2345" s="39">
        <v>50200.934663635999</v>
      </c>
      <c r="M2345" s="39">
        <f t="shared" si="652"/>
        <v>1801.4968235868</v>
      </c>
      <c r="N2345" s="39">
        <f t="shared" si="657"/>
        <v>590.1251092534003</v>
      </c>
      <c r="O2345" s="40">
        <f>'Estimates from MCMC'!$B$2-L2345</f>
        <v>18860.065336364001</v>
      </c>
      <c r="P2345" s="39">
        <v>51445.458244624897</v>
      </c>
      <c r="Q2345" s="40">
        <f t="shared" si="653"/>
        <v>1244.5235809888982</v>
      </c>
      <c r="R2345" s="39">
        <v>51476.595842463801</v>
      </c>
      <c r="S2345" s="39">
        <f t="shared" si="654"/>
        <v>31.137597838904185</v>
      </c>
      <c r="T2345" s="39">
        <f t="shared" si="658"/>
        <v>1275.6611788278024</v>
      </c>
      <c r="U2345" s="39">
        <v>58072.420474897001</v>
      </c>
      <c r="V2345" s="39">
        <f t="shared" si="655"/>
        <v>7871.4858112610018</v>
      </c>
      <c r="W2345" s="39">
        <v>59599.610540118403</v>
      </c>
      <c r="X2345" s="39">
        <f t="shared" si="656"/>
        <v>251.52888639360026</v>
      </c>
      <c r="Y2345" s="39">
        <f t="shared" si="659"/>
        <v>9398.6758764824044</v>
      </c>
      <c r="Z2345" s="39">
        <f t="shared" si="660"/>
        <v>9461.3894598815968</v>
      </c>
      <c r="AA2345" s="45">
        <f t="shared" si="661"/>
        <v>6.7638216309261992E-2</v>
      </c>
      <c r="AB2345" s="45">
        <f t="shared" si="662"/>
        <v>0.41736259503216183</v>
      </c>
      <c r="AC2345" s="45">
        <f t="shared" si="663"/>
        <v>1.3336586162754623E-2</v>
      </c>
      <c r="AD2345" s="45">
        <f t="shared" si="664"/>
        <v>0.49833739750417844</v>
      </c>
      <c r="AE2345" s="45">
        <f t="shared" si="665"/>
        <v>0.50166260249582151</v>
      </c>
      <c r="AF2345" s="43">
        <f>('Estimates from MCMC'!$B$2-'MCMC runs'!W2345)/'Estimates from MCMC'!$B$2</f>
        <v>0.13700047001754387</v>
      </c>
    </row>
    <row r="2346" spans="1:32" x14ac:dyDescent="0.3">
      <c r="A2346" s="38">
        <v>2372</v>
      </c>
      <c r="B2346" s="38">
        <v>2142467.7047584881</v>
      </c>
      <c r="C2346" s="39">
        <v>52293.414679242102</v>
      </c>
      <c r="D2346" s="39">
        <v>51247.363758857602</v>
      </c>
      <c r="E2346" s="39">
        <f t="shared" si="648"/>
        <v>1046.0509203844995</v>
      </c>
      <c r="F2346" s="39">
        <v>52222.7187343142</v>
      </c>
      <c r="G2346" s="40">
        <f t="shared" si="649"/>
        <v>70.695944927902019</v>
      </c>
      <c r="H2346" s="39">
        <v>52204.9543922468</v>
      </c>
      <c r="I2346" s="39">
        <f t="shared" si="650"/>
        <v>88.460286995301431</v>
      </c>
      <c r="J2346" s="39">
        <v>51089.279814415902</v>
      </c>
      <c r="K2346" s="40">
        <f t="shared" si="651"/>
        <v>1204.1348648261992</v>
      </c>
      <c r="L2346" s="39">
        <v>50511.302009738502</v>
      </c>
      <c r="M2346" s="39">
        <f t="shared" si="652"/>
        <v>1782.1126695036</v>
      </c>
      <c r="N2346" s="39">
        <f t="shared" si="657"/>
        <v>577.97780467740085</v>
      </c>
      <c r="O2346" s="40">
        <f>'Estimates from MCMC'!$B$2-L2346</f>
        <v>18549.697990261498</v>
      </c>
      <c r="P2346" s="39">
        <v>51741.029007218698</v>
      </c>
      <c r="Q2346" s="40">
        <f t="shared" si="653"/>
        <v>1229.7269974801966</v>
      </c>
      <c r="R2346" s="39">
        <v>51771.2564427041</v>
      </c>
      <c r="S2346" s="39">
        <f t="shared" si="654"/>
        <v>30.227435485401656</v>
      </c>
      <c r="T2346" s="39">
        <f t="shared" si="658"/>
        <v>1259.9544329655982</v>
      </c>
      <c r="U2346" s="39">
        <v>58255.926818593201</v>
      </c>
      <c r="V2346" s="39">
        <f t="shared" si="655"/>
        <v>7744.6248088546999</v>
      </c>
      <c r="W2346" s="39">
        <v>59763.732387327102</v>
      </c>
      <c r="X2346" s="39">
        <f t="shared" si="656"/>
        <v>247.8511357683019</v>
      </c>
      <c r="Y2346" s="39">
        <f t="shared" si="659"/>
        <v>9252.4303775886001</v>
      </c>
      <c r="Z2346" s="39">
        <f t="shared" si="660"/>
        <v>9297.2676126728984</v>
      </c>
      <c r="AA2346" s="45">
        <f t="shared" si="661"/>
        <v>6.7923177704945284E-2</v>
      </c>
      <c r="AB2346" s="45">
        <f t="shared" si="662"/>
        <v>0.41750678706039257</v>
      </c>
      <c r="AC2346" s="45">
        <f t="shared" si="663"/>
        <v>1.3361464747211655E-2</v>
      </c>
      <c r="AD2346" s="45">
        <f t="shared" si="664"/>
        <v>0.49879142951254957</v>
      </c>
      <c r="AE2346" s="45">
        <f t="shared" si="665"/>
        <v>0.50120857048745049</v>
      </c>
      <c r="AF2346" s="43">
        <f>('Estimates from MCMC'!$B$2-'MCMC runs'!W2346)/'Estimates from MCMC'!$B$2</f>
        <v>0.134623993464805</v>
      </c>
    </row>
    <row r="2347" spans="1:32" x14ac:dyDescent="0.3">
      <c r="A2347" s="38">
        <v>4334</v>
      </c>
      <c r="B2347" s="38">
        <v>2033071.8661122099</v>
      </c>
      <c r="C2347" s="39">
        <v>52063.354348691602</v>
      </c>
      <c r="D2347" s="39">
        <v>50997.801800559799</v>
      </c>
      <c r="E2347" s="39">
        <f t="shared" si="648"/>
        <v>1065.5525481318036</v>
      </c>
      <c r="F2347" s="39">
        <v>51994.200804767897</v>
      </c>
      <c r="G2347" s="40">
        <f t="shared" si="649"/>
        <v>69.153543923705001</v>
      </c>
      <c r="H2347" s="39">
        <v>51973.011599268997</v>
      </c>
      <c r="I2347" s="39">
        <f t="shared" si="650"/>
        <v>90.342749422605266</v>
      </c>
      <c r="J2347" s="39">
        <v>50839.319121018802</v>
      </c>
      <c r="K2347" s="40">
        <f t="shared" si="651"/>
        <v>1224.0352276728008</v>
      </c>
      <c r="L2347" s="39">
        <v>50249.338814686002</v>
      </c>
      <c r="M2347" s="39">
        <f t="shared" si="652"/>
        <v>1814.0155340056008</v>
      </c>
      <c r="N2347" s="39">
        <f t="shared" si="657"/>
        <v>589.98030633279996</v>
      </c>
      <c r="O2347" s="40">
        <f>'Estimates from MCMC'!$B$2-L2347</f>
        <v>18811.661185313998</v>
      </c>
      <c r="P2347" s="39">
        <v>51505.351021794399</v>
      </c>
      <c r="Q2347" s="40">
        <f t="shared" si="653"/>
        <v>1256.012207108397</v>
      </c>
      <c r="R2347" s="39">
        <v>51536.1306463121</v>
      </c>
      <c r="S2347" s="39">
        <f t="shared" si="654"/>
        <v>30.77962451770145</v>
      </c>
      <c r="T2347" s="39">
        <f t="shared" si="658"/>
        <v>1286.7918316260984</v>
      </c>
      <c r="U2347" s="39">
        <v>58057.102155702101</v>
      </c>
      <c r="V2347" s="39">
        <f t="shared" si="655"/>
        <v>7807.7633410160997</v>
      </c>
      <c r="W2347" s="39">
        <v>59596.801995622904</v>
      </c>
      <c r="X2347" s="39">
        <f t="shared" si="656"/>
        <v>252.9080082947039</v>
      </c>
      <c r="Y2347" s="39">
        <f t="shared" si="659"/>
        <v>9347.4631809369021</v>
      </c>
      <c r="Z2347" s="39">
        <f t="shared" si="660"/>
        <v>9464.1980043770964</v>
      </c>
      <c r="AA2347" s="45">
        <f t="shared" si="661"/>
        <v>6.8403944710139622E-2</v>
      </c>
      <c r="AB2347" s="45">
        <f t="shared" si="662"/>
        <v>0.41504911576397685</v>
      </c>
      <c r="AC2347" s="45">
        <f t="shared" si="663"/>
        <v>1.3444214511589527E-2</v>
      </c>
      <c r="AD2347" s="45">
        <f t="shared" si="664"/>
        <v>0.49689727498570602</v>
      </c>
      <c r="AE2347" s="45">
        <f t="shared" si="665"/>
        <v>0.50310272501429398</v>
      </c>
      <c r="AF2347" s="43">
        <f>('Estimates from MCMC'!$B$2-'MCMC runs'!W2347)/'Estimates from MCMC'!$B$2</f>
        <v>0.13704113760844899</v>
      </c>
    </row>
    <row r="2348" spans="1:32" x14ac:dyDescent="0.3">
      <c r="A2348" s="38">
        <v>1559</v>
      </c>
      <c r="B2348" s="38">
        <v>2083505.3714033794</v>
      </c>
      <c r="C2348" s="39">
        <v>52764.006115954398</v>
      </c>
      <c r="D2348" s="39">
        <v>51717.780079838303</v>
      </c>
      <c r="E2348" s="39">
        <f t="shared" si="648"/>
        <v>1046.2260361160952</v>
      </c>
      <c r="F2348" s="39">
        <v>52710.858041391301</v>
      </c>
      <c r="G2348" s="40">
        <f t="shared" si="649"/>
        <v>53.148074563097907</v>
      </c>
      <c r="H2348" s="39">
        <v>52675.625920981103</v>
      </c>
      <c r="I2348" s="39">
        <f t="shared" si="650"/>
        <v>88.380194973295147</v>
      </c>
      <c r="J2348" s="39">
        <v>51576.918158674896</v>
      </c>
      <c r="K2348" s="40">
        <f t="shared" si="651"/>
        <v>1187.087957279502</v>
      </c>
      <c r="L2348" s="39">
        <v>50999.414370642698</v>
      </c>
      <c r="M2348" s="39">
        <f t="shared" si="652"/>
        <v>1764.5917453116999</v>
      </c>
      <c r="N2348" s="39">
        <f t="shared" si="657"/>
        <v>577.50378803219792</v>
      </c>
      <c r="O2348" s="40">
        <f>'Estimates from MCMC'!$B$2-L2348</f>
        <v>18061.585629357302</v>
      </c>
      <c r="P2348" s="39">
        <v>52217.135865652599</v>
      </c>
      <c r="Q2348" s="40">
        <f t="shared" si="653"/>
        <v>1217.7214950099005</v>
      </c>
      <c r="R2348" s="39">
        <v>52247.726315783402</v>
      </c>
      <c r="S2348" s="39">
        <f t="shared" si="654"/>
        <v>30.59045013080322</v>
      </c>
      <c r="T2348" s="39">
        <f t="shared" si="658"/>
        <v>1248.3119451407038</v>
      </c>
      <c r="U2348" s="39">
        <v>58822.183739091699</v>
      </c>
      <c r="V2348" s="39">
        <f t="shared" si="655"/>
        <v>7822.7693684490005</v>
      </c>
      <c r="W2348" s="39">
        <v>60312.454381469302</v>
      </c>
      <c r="X2348" s="39">
        <f t="shared" si="656"/>
        <v>241.95869723689975</v>
      </c>
      <c r="Y2348" s="39">
        <f t="shared" si="659"/>
        <v>9313.040010826604</v>
      </c>
      <c r="Z2348" s="39">
        <f t="shared" si="660"/>
        <v>8748.5456185306975</v>
      </c>
      <c r="AA2348" s="45">
        <f t="shared" si="661"/>
        <v>6.9114194664708584E-2</v>
      </c>
      <c r="AB2348" s="45">
        <f t="shared" si="662"/>
        <v>0.43311642338499179</v>
      </c>
      <c r="AC2348" s="45">
        <f t="shared" si="663"/>
        <v>1.3396315373530665E-2</v>
      </c>
      <c r="AD2348" s="45">
        <f t="shared" si="664"/>
        <v>0.51562693342323107</v>
      </c>
      <c r="AE2348" s="45">
        <f t="shared" si="665"/>
        <v>0.48437306657676893</v>
      </c>
      <c r="AF2348" s="43">
        <f>('Estimates from MCMC'!$B$2-'MCMC runs'!W2348)/'Estimates from MCMC'!$B$2</f>
        <v>0.12667852505076233</v>
      </c>
    </row>
    <row r="2349" spans="1:32" x14ac:dyDescent="0.3">
      <c r="A2349" s="38">
        <v>4881</v>
      </c>
      <c r="B2349" s="38">
        <v>2083505.3714033794</v>
      </c>
      <c r="C2349" s="39">
        <v>52764.006115954398</v>
      </c>
      <c r="D2349" s="39">
        <v>51717.780079838303</v>
      </c>
      <c r="E2349" s="39">
        <f t="shared" si="648"/>
        <v>1046.2260361160952</v>
      </c>
      <c r="F2349" s="39">
        <v>52710.858041391301</v>
      </c>
      <c r="G2349" s="40">
        <f t="shared" si="649"/>
        <v>53.148074563097907</v>
      </c>
      <c r="H2349" s="39">
        <v>52675.625920981103</v>
      </c>
      <c r="I2349" s="39">
        <f t="shared" si="650"/>
        <v>88.380194973295147</v>
      </c>
      <c r="J2349" s="39">
        <v>51576.918158674896</v>
      </c>
      <c r="K2349" s="40">
        <f t="shared" si="651"/>
        <v>1187.087957279502</v>
      </c>
      <c r="L2349" s="39">
        <v>50999.414370642698</v>
      </c>
      <c r="M2349" s="39">
        <f t="shared" si="652"/>
        <v>1764.5917453116999</v>
      </c>
      <c r="N2349" s="39">
        <f t="shared" si="657"/>
        <v>577.50378803219792</v>
      </c>
      <c r="O2349" s="40">
        <f>'Estimates from MCMC'!$B$2-L2349</f>
        <v>18061.585629357302</v>
      </c>
      <c r="P2349" s="39">
        <v>52217.135865652599</v>
      </c>
      <c r="Q2349" s="40">
        <f t="shared" si="653"/>
        <v>1217.7214950099005</v>
      </c>
      <c r="R2349" s="39">
        <v>52247.726315783402</v>
      </c>
      <c r="S2349" s="39">
        <f t="shared" si="654"/>
        <v>30.59045013080322</v>
      </c>
      <c r="T2349" s="39">
        <f t="shared" si="658"/>
        <v>1248.3119451407038</v>
      </c>
      <c r="U2349" s="39">
        <v>58822.183739091699</v>
      </c>
      <c r="V2349" s="39">
        <f t="shared" si="655"/>
        <v>7822.7693684490005</v>
      </c>
      <c r="W2349" s="39">
        <v>60312.454381469302</v>
      </c>
      <c r="X2349" s="39">
        <f t="shared" si="656"/>
        <v>241.95869723689975</v>
      </c>
      <c r="Y2349" s="39">
        <f t="shared" si="659"/>
        <v>9313.040010826604</v>
      </c>
      <c r="Z2349" s="39">
        <f t="shared" si="660"/>
        <v>8748.5456185306975</v>
      </c>
      <c r="AA2349" s="45">
        <f t="shared" si="661"/>
        <v>6.9114194664708584E-2</v>
      </c>
      <c r="AB2349" s="45">
        <f t="shared" si="662"/>
        <v>0.43311642338499179</v>
      </c>
      <c r="AC2349" s="45">
        <f t="shared" si="663"/>
        <v>1.3396315373530665E-2</v>
      </c>
      <c r="AD2349" s="45">
        <f t="shared" si="664"/>
        <v>0.51562693342323107</v>
      </c>
      <c r="AE2349" s="45">
        <f t="shared" si="665"/>
        <v>0.48437306657676893</v>
      </c>
      <c r="AF2349" s="43">
        <f>('Estimates from MCMC'!$B$2-'MCMC runs'!W2349)/'Estimates from MCMC'!$B$2</f>
        <v>0.12667852505076233</v>
      </c>
    </row>
    <row r="2350" spans="1:32" x14ac:dyDescent="0.3">
      <c r="A2350" s="38">
        <v>2741</v>
      </c>
      <c r="B2350" s="38">
        <v>1950969.1999949135</v>
      </c>
      <c r="C2350" s="39">
        <v>52462.501439253399</v>
      </c>
      <c r="D2350" s="39">
        <v>51361.669830609397</v>
      </c>
      <c r="E2350" s="39">
        <f t="shared" si="648"/>
        <v>1100.8316086440027</v>
      </c>
      <c r="F2350" s="39">
        <v>52419.151440945898</v>
      </c>
      <c r="G2350" s="40">
        <f t="shared" si="649"/>
        <v>43.349998307501664</v>
      </c>
      <c r="H2350" s="39">
        <v>52368.604746187797</v>
      </c>
      <c r="I2350" s="39">
        <f t="shared" si="650"/>
        <v>93.896693065602449</v>
      </c>
      <c r="J2350" s="39">
        <v>51224.8640801976</v>
      </c>
      <c r="K2350" s="40">
        <f t="shared" si="651"/>
        <v>1237.6373590557996</v>
      </c>
      <c r="L2350" s="39">
        <v>50612.067620948001</v>
      </c>
      <c r="M2350" s="39">
        <f t="shared" si="652"/>
        <v>1850.4338183053987</v>
      </c>
      <c r="N2350" s="39">
        <f t="shared" si="657"/>
        <v>612.79645924959914</v>
      </c>
      <c r="O2350" s="40">
        <f>'Estimates from MCMC'!$B$2-L2350</f>
        <v>18448.932379051999</v>
      </c>
      <c r="P2350" s="39">
        <v>51893.759001928098</v>
      </c>
      <c r="Q2350" s="40">
        <f t="shared" si="653"/>
        <v>1281.6913809800972</v>
      </c>
      <c r="R2350" s="39">
        <v>51926.655697023103</v>
      </c>
      <c r="S2350" s="39">
        <f t="shared" si="654"/>
        <v>32.896695095005271</v>
      </c>
      <c r="T2350" s="39">
        <f t="shared" si="658"/>
        <v>1314.5880760751024</v>
      </c>
      <c r="U2350" s="39">
        <v>58649.101343104201</v>
      </c>
      <c r="V2350" s="39">
        <f t="shared" si="655"/>
        <v>8037.0337221562004</v>
      </c>
      <c r="W2350" s="39">
        <v>60225.176578689803</v>
      </c>
      <c r="X2350" s="39">
        <f t="shared" si="656"/>
        <v>261.48715951049962</v>
      </c>
      <c r="Y2350" s="39">
        <f t="shared" si="659"/>
        <v>9613.1089577418024</v>
      </c>
      <c r="Z2350" s="39">
        <f t="shared" si="660"/>
        <v>8835.8234213101969</v>
      </c>
      <c r="AA2350" s="45">
        <f t="shared" si="661"/>
        <v>7.1255509482367821E-2</v>
      </c>
      <c r="AB2350" s="45">
        <f t="shared" si="662"/>
        <v>0.4356367922558988</v>
      </c>
      <c r="AC2350" s="45">
        <f t="shared" si="663"/>
        <v>1.4173565935306234E-2</v>
      </c>
      <c r="AD2350" s="45">
        <f t="shared" si="664"/>
        <v>0.52106586767357288</v>
      </c>
      <c r="AE2350" s="45">
        <f t="shared" si="665"/>
        <v>0.47893413232642718</v>
      </c>
      <c r="AF2350" s="43">
        <f>('Estimates from MCMC'!$B$2-'MCMC runs'!W2350)/'Estimates from MCMC'!$B$2</f>
        <v>0.12794230348981619</v>
      </c>
    </row>
    <row r="2351" spans="1:32" x14ac:dyDescent="0.3">
      <c r="A2351" s="38">
        <v>1035</v>
      </c>
      <c r="B2351" s="38">
        <v>2303425.173361334</v>
      </c>
      <c r="C2351" s="39">
        <v>51950.868614852501</v>
      </c>
      <c r="D2351" s="39">
        <v>50913.883591237798</v>
      </c>
      <c r="E2351" s="39">
        <f t="shared" si="648"/>
        <v>1036.9850236147031</v>
      </c>
      <c r="F2351" s="39">
        <v>51871.020882382698</v>
      </c>
      <c r="G2351" s="40">
        <f t="shared" si="649"/>
        <v>79.847732469803304</v>
      </c>
      <c r="H2351" s="39">
        <v>51861.810467561103</v>
      </c>
      <c r="I2351" s="39">
        <f t="shared" si="650"/>
        <v>89.0581472913982</v>
      </c>
      <c r="J2351" s="39">
        <v>50746.135126610803</v>
      </c>
      <c r="K2351" s="40">
        <f t="shared" si="651"/>
        <v>1204.7334882416981</v>
      </c>
      <c r="L2351" s="39">
        <v>50164.343412079703</v>
      </c>
      <c r="M2351" s="39">
        <f t="shared" si="652"/>
        <v>1786.5252027727984</v>
      </c>
      <c r="N2351" s="39">
        <f t="shared" si="657"/>
        <v>581.7917145311003</v>
      </c>
      <c r="O2351" s="40">
        <f>'Estimates from MCMC'!$B$2-L2351</f>
        <v>18896.656587920297</v>
      </c>
      <c r="P2351" s="39">
        <v>51395.588751657102</v>
      </c>
      <c r="Q2351" s="40">
        <f t="shared" si="653"/>
        <v>1231.2453395773991</v>
      </c>
      <c r="R2351" s="39">
        <v>51426.258492839501</v>
      </c>
      <c r="S2351" s="39">
        <f t="shared" si="654"/>
        <v>30.669741182398866</v>
      </c>
      <c r="T2351" s="39">
        <f t="shared" si="658"/>
        <v>1261.915080759798</v>
      </c>
      <c r="U2351" s="39">
        <v>57958.517496045599</v>
      </c>
      <c r="V2351" s="39">
        <f t="shared" si="655"/>
        <v>7794.174083965896</v>
      </c>
      <c r="W2351" s="39">
        <v>59470.673052530103</v>
      </c>
      <c r="X2351" s="39">
        <f t="shared" si="656"/>
        <v>250.2404757247059</v>
      </c>
      <c r="Y2351" s="39">
        <f t="shared" si="659"/>
        <v>9306.3296404503999</v>
      </c>
      <c r="Z2351" s="39">
        <f t="shared" si="660"/>
        <v>9590.3269474698973</v>
      </c>
      <c r="AA2351" s="45">
        <f t="shared" si="661"/>
        <v>6.6779807046209338E-2</v>
      </c>
      <c r="AB2351" s="45">
        <f t="shared" si="662"/>
        <v>0.41246312794551859</v>
      </c>
      <c r="AC2351" s="45">
        <f t="shared" si="663"/>
        <v>1.3242579424588386E-2</v>
      </c>
      <c r="AD2351" s="45">
        <f t="shared" si="664"/>
        <v>0.49248551441631627</v>
      </c>
      <c r="AE2351" s="45">
        <f t="shared" si="665"/>
        <v>0.50751448558368373</v>
      </c>
      <c r="AF2351" s="43">
        <f>('Estimates from MCMC'!$B$2-'MCMC runs'!W2351)/'Estimates from MCMC'!$B$2</f>
        <v>0.13886747871403393</v>
      </c>
    </row>
    <row r="2352" spans="1:32" x14ac:dyDescent="0.3">
      <c r="A2352" s="38">
        <v>419</v>
      </c>
      <c r="B2352" s="38">
        <v>1922249.6668471615</v>
      </c>
      <c r="C2352" s="39">
        <v>51927.0880565361</v>
      </c>
      <c r="D2352" s="39">
        <v>50889.624208234498</v>
      </c>
      <c r="E2352" s="39">
        <f t="shared" si="648"/>
        <v>1037.4638483016024</v>
      </c>
      <c r="F2352" s="39">
        <v>51848.786640584804</v>
      </c>
      <c r="G2352" s="40">
        <f t="shared" si="649"/>
        <v>78.301415951296804</v>
      </c>
      <c r="H2352" s="39">
        <v>51837.9128765317</v>
      </c>
      <c r="I2352" s="39">
        <f t="shared" si="650"/>
        <v>89.175180004400318</v>
      </c>
      <c r="J2352" s="39">
        <v>50723.3182852604</v>
      </c>
      <c r="K2352" s="40">
        <f t="shared" si="651"/>
        <v>1203.7697712756999</v>
      </c>
      <c r="L2352" s="39">
        <v>50140.790428575601</v>
      </c>
      <c r="M2352" s="39">
        <f t="shared" si="652"/>
        <v>1786.2976279604991</v>
      </c>
      <c r="N2352" s="39">
        <f t="shared" si="657"/>
        <v>582.52785668479919</v>
      </c>
      <c r="O2352" s="40">
        <f>'Estimates from MCMC'!$B$2-L2352</f>
        <v>18920.209571424399</v>
      </c>
      <c r="P2352" s="39">
        <v>51374.203367161703</v>
      </c>
      <c r="Q2352" s="40">
        <f t="shared" si="653"/>
        <v>1233.4129385861015</v>
      </c>
      <c r="R2352" s="39">
        <v>51404.888942795304</v>
      </c>
      <c r="S2352" s="39">
        <f t="shared" si="654"/>
        <v>30.68557563360082</v>
      </c>
      <c r="T2352" s="39">
        <f t="shared" si="658"/>
        <v>1264.0985142197023</v>
      </c>
      <c r="U2352" s="39">
        <v>57850.913601224303</v>
      </c>
      <c r="V2352" s="39">
        <f t="shared" si="655"/>
        <v>7710.1231726487022</v>
      </c>
      <c r="W2352" s="39">
        <v>59362.827082767202</v>
      </c>
      <c r="X2352" s="39">
        <f t="shared" si="656"/>
        <v>247.81496732319647</v>
      </c>
      <c r="Y2352" s="39">
        <f t="shared" si="659"/>
        <v>9222.036654191601</v>
      </c>
      <c r="Z2352" s="39">
        <f t="shared" si="660"/>
        <v>9698.1729172327978</v>
      </c>
      <c r="AA2352" s="45">
        <f t="shared" si="661"/>
        <v>6.6812077818043714E-2</v>
      </c>
      <c r="AB2352" s="45">
        <f t="shared" si="662"/>
        <v>0.40750728175302392</v>
      </c>
      <c r="AC2352" s="45">
        <f t="shared" si="663"/>
        <v>1.3097897588696733E-2</v>
      </c>
      <c r="AD2352" s="45">
        <f t="shared" si="664"/>
        <v>0.48741725715976436</v>
      </c>
      <c r="AE2352" s="45">
        <f t="shared" si="665"/>
        <v>0.51258274284023564</v>
      </c>
      <c r="AF2352" s="43">
        <f>('Estimates from MCMC'!$B$2-'MCMC runs'!W2352)/'Estimates from MCMC'!$B$2</f>
        <v>0.14042908323413791</v>
      </c>
    </row>
    <row r="2353" spans="1:32" x14ac:dyDescent="0.3">
      <c r="A2353" s="38">
        <v>1165</v>
      </c>
      <c r="B2353" s="38">
        <v>2061230.5272152273</v>
      </c>
      <c r="C2353" s="39">
        <v>52575.248981121702</v>
      </c>
      <c r="D2353" s="39">
        <v>51510.730567626902</v>
      </c>
      <c r="E2353" s="39">
        <f t="shared" si="648"/>
        <v>1064.5184134947995</v>
      </c>
      <c r="F2353" s="39">
        <v>52520.579752056998</v>
      </c>
      <c r="G2353" s="40">
        <f t="shared" si="649"/>
        <v>54.669229064704268</v>
      </c>
      <c r="H2353" s="39">
        <v>52485.285977673499</v>
      </c>
      <c r="I2353" s="39">
        <f t="shared" si="650"/>
        <v>89.963003448203381</v>
      </c>
      <c r="J2353" s="39">
        <v>51366.657160955503</v>
      </c>
      <c r="K2353" s="40">
        <f t="shared" si="651"/>
        <v>1208.5918201661989</v>
      </c>
      <c r="L2353" s="39">
        <v>50778.945662932201</v>
      </c>
      <c r="M2353" s="39">
        <f t="shared" si="652"/>
        <v>1796.3033181895007</v>
      </c>
      <c r="N2353" s="39">
        <f t="shared" si="657"/>
        <v>587.71149802330183</v>
      </c>
      <c r="O2353" s="40">
        <f>'Estimates from MCMC'!$B$2-L2353</f>
        <v>18282.054337067799</v>
      </c>
      <c r="P2353" s="39">
        <v>52018.408926133801</v>
      </c>
      <c r="Q2353" s="40">
        <f t="shared" si="653"/>
        <v>1239.4632632016001</v>
      </c>
      <c r="R2353" s="39">
        <v>52049.535672513601</v>
      </c>
      <c r="S2353" s="39">
        <f t="shared" si="654"/>
        <v>31.126746379799442</v>
      </c>
      <c r="T2353" s="39">
        <f t="shared" si="658"/>
        <v>1270.5900095813995</v>
      </c>
      <c r="U2353" s="39">
        <v>58702.5627784155</v>
      </c>
      <c r="V2353" s="39">
        <f t="shared" si="655"/>
        <v>7923.6171154832991</v>
      </c>
      <c r="W2353" s="39">
        <v>60224.431694741499</v>
      </c>
      <c r="X2353" s="39">
        <f t="shared" si="656"/>
        <v>251.27890674459923</v>
      </c>
      <c r="Y2353" s="39">
        <f t="shared" si="659"/>
        <v>9445.4860318092979</v>
      </c>
      <c r="Z2353" s="39">
        <f t="shared" si="660"/>
        <v>8836.5683052585009</v>
      </c>
      <c r="AA2353" s="45">
        <f t="shared" si="661"/>
        <v>6.9499301673401848E-2</v>
      </c>
      <c r="AB2353" s="45">
        <f t="shared" si="662"/>
        <v>0.4334095594179348</v>
      </c>
      <c r="AC2353" s="45">
        <f t="shared" si="663"/>
        <v>1.3744566234830537E-2</v>
      </c>
      <c r="AD2353" s="45">
        <f t="shared" si="664"/>
        <v>0.51665342732616715</v>
      </c>
      <c r="AE2353" s="45">
        <f t="shared" si="665"/>
        <v>0.4833465726738328</v>
      </c>
      <c r="AF2353" s="43">
        <f>('Estimates from MCMC'!$B$2-'MCMC runs'!W2353)/'Estimates from MCMC'!$B$2</f>
        <v>0.12795308937400995</v>
      </c>
    </row>
    <row r="2354" spans="1:32" x14ac:dyDescent="0.3">
      <c r="A2354" s="38">
        <v>2080</v>
      </c>
      <c r="B2354" s="38">
        <v>1995724.6603938437</v>
      </c>
      <c r="C2354" s="39">
        <v>52647.2323000787</v>
      </c>
      <c r="D2354" s="39">
        <v>51573.234381450799</v>
      </c>
      <c r="E2354" s="39">
        <f t="shared" si="648"/>
        <v>1073.9979186279015</v>
      </c>
      <c r="F2354" s="39">
        <v>52590.474831411397</v>
      </c>
      <c r="G2354" s="40">
        <f t="shared" si="649"/>
        <v>56.757468667303328</v>
      </c>
      <c r="H2354" s="39">
        <v>52558.1112908453</v>
      </c>
      <c r="I2354" s="39">
        <f t="shared" si="650"/>
        <v>89.1210092334004</v>
      </c>
      <c r="J2354" s="39">
        <v>51428.091281973502</v>
      </c>
      <c r="K2354" s="40">
        <f t="shared" si="651"/>
        <v>1219.1410181051979</v>
      </c>
      <c r="L2354" s="39">
        <v>50845.816730145903</v>
      </c>
      <c r="M2354" s="39">
        <f t="shared" si="652"/>
        <v>1801.4155699327966</v>
      </c>
      <c r="N2354" s="39">
        <f t="shared" si="657"/>
        <v>582.27455182759877</v>
      </c>
      <c r="O2354" s="40">
        <f>'Estimates from MCMC'!$B$2-L2354</f>
        <v>18215.183269854097</v>
      </c>
      <c r="P2354" s="39">
        <v>52087.766106018702</v>
      </c>
      <c r="Q2354" s="40">
        <f t="shared" si="653"/>
        <v>1241.9493758727986</v>
      </c>
      <c r="R2354" s="39">
        <v>52118.1548069446</v>
      </c>
      <c r="S2354" s="39">
        <f t="shared" si="654"/>
        <v>30.388700925897865</v>
      </c>
      <c r="T2354" s="39">
        <f t="shared" si="658"/>
        <v>1272.3380767986964</v>
      </c>
      <c r="U2354" s="39">
        <v>58916.2955131485</v>
      </c>
      <c r="V2354" s="39">
        <f t="shared" si="655"/>
        <v>8070.4787830025962</v>
      </c>
      <c r="W2354" s="39">
        <v>60443.252807883597</v>
      </c>
      <c r="X2354" s="39">
        <f t="shared" si="656"/>
        <v>254.61921793640067</v>
      </c>
      <c r="Y2354" s="39">
        <f t="shared" si="659"/>
        <v>9597.4360777376933</v>
      </c>
      <c r="Z2354" s="39">
        <f t="shared" si="660"/>
        <v>8617.7471921164033</v>
      </c>
      <c r="AA2354" s="45">
        <f t="shared" si="661"/>
        <v>6.9850413138823605E-2</v>
      </c>
      <c r="AB2354" s="45">
        <f t="shared" si="662"/>
        <v>0.44306327657757577</v>
      </c>
      <c r="AC2354" s="45">
        <f t="shared" si="663"/>
        <v>1.3978405496352724E-2</v>
      </c>
      <c r="AD2354" s="45">
        <f t="shared" si="664"/>
        <v>0.52689209521275204</v>
      </c>
      <c r="AE2354" s="45">
        <f t="shared" si="665"/>
        <v>0.4731079047872479</v>
      </c>
      <c r="AF2354" s="43">
        <f>('Estimates from MCMC'!$B$2-'MCMC runs'!W2354)/'Estimates from MCMC'!$B$2</f>
        <v>0.12478457004845576</v>
      </c>
    </row>
    <row r="2355" spans="1:32" x14ac:dyDescent="0.3">
      <c r="A2355" s="38">
        <v>1704</v>
      </c>
      <c r="B2355" s="38">
        <v>2255460.1104034348</v>
      </c>
      <c r="C2355" s="39">
        <v>52618.670041396799</v>
      </c>
      <c r="D2355" s="39">
        <v>51560.481411015899</v>
      </c>
      <c r="E2355" s="39">
        <f t="shared" si="648"/>
        <v>1058.1886303809006</v>
      </c>
      <c r="F2355" s="39">
        <v>52559.982995068298</v>
      </c>
      <c r="G2355" s="40">
        <f t="shared" si="649"/>
        <v>58.68704632850131</v>
      </c>
      <c r="H2355" s="39">
        <v>52529.383838228903</v>
      </c>
      <c r="I2355" s="39">
        <f t="shared" si="650"/>
        <v>89.286203167896019</v>
      </c>
      <c r="J2355" s="39">
        <v>51413.230693262303</v>
      </c>
      <c r="K2355" s="40">
        <f t="shared" si="651"/>
        <v>1205.439348134496</v>
      </c>
      <c r="L2355" s="39">
        <v>50829.915502420401</v>
      </c>
      <c r="M2355" s="39">
        <f t="shared" si="652"/>
        <v>1788.7545389763982</v>
      </c>
      <c r="N2355" s="39">
        <f t="shared" si="657"/>
        <v>583.31519084190222</v>
      </c>
      <c r="O2355" s="40">
        <f>'Estimates from MCMC'!$B$2-L2355</f>
        <v>18231.084497579599</v>
      </c>
      <c r="P2355" s="39">
        <v>52064.139982736298</v>
      </c>
      <c r="Q2355" s="40">
        <f t="shared" si="653"/>
        <v>1234.2244803158974</v>
      </c>
      <c r="R2355" s="39">
        <v>52094.887244596401</v>
      </c>
      <c r="S2355" s="39">
        <f t="shared" si="654"/>
        <v>30.747261860102299</v>
      </c>
      <c r="T2355" s="39">
        <f t="shared" si="658"/>
        <v>1264.9717421759997</v>
      </c>
      <c r="U2355" s="39">
        <v>58736.543431380102</v>
      </c>
      <c r="V2355" s="39">
        <f t="shared" si="655"/>
        <v>7906.6279289597005</v>
      </c>
      <c r="W2355" s="39">
        <v>60250.7754926661</v>
      </c>
      <c r="X2355" s="39">
        <f t="shared" si="656"/>
        <v>249.26031910999882</v>
      </c>
      <c r="Y2355" s="39">
        <f t="shared" si="659"/>
        <v>9420.859990245699</v>
      </c>
      <c r="Z2355" s="39">
        <f t="shared" si="660"/>
        <v>8810.2245073339</v>
      </c>
      <c r="AA2355" s="45">
        <f t="shared" si="661"/>
        <v>6.9385435756383021E-2</v>
      </c>
      <c r="AB2355" s="45">
        <f t="shared" si="662"/>
        <v>0.43368939077702168</v>
      </c>
      <c r="AC2355" s="45">
        <f t="shared" si="663"/>
        <v>1.3672270519238238E-2</v>
      </c>
      <c r="AD2355" s="45">
        <f t="shared" si="664"/>
        <v>0.51674709705264288</v>
      </c>
      <c r="AE2355" s="45">
        <f t="shared" si="665"/>
        <v>0.48325290294735707</v>
      </c>
      <c r="AF2355" s="43">
        <f>('Estimates from MCMC'!$B$2-'MCMC runs'!W2355)/'Estimates from MCMC'!$B$2</f>
        <v>0.12757163243124051</v>
      </c>
    </row>
    <row r="2356" spans="1:32" x14ac:dyDescent="0.3">
      <c r="A2356" s="38">
        <v>1</v>
      </c>
      <c r="B2356" s="38">
        <v>1917360.9893820826</v>
      </c>
      <c r="C2356" s="39">
        <v>52874.169982661202</v>
      </c>
      <c r="D2356" s="39">
        <v>51809.407697654002</v>
      </c>
      <c r="E2356" s="39">
        <f t="shared" si="648"/>
        <v>1064.7622850072003</v>
      </c>
      <c r="F2356" s="39">
        <v>52807.994743860203</v>
      </c>
      <c r="G2356" s="40">
        <f t="shared" si="649"/>
        <v>66.175238800999068</v>
      </c>
      <c r="H2356" s="39">
        <v>52783.468968078101</v>
      </c>
      <c r="I2356" s="39">
        <f t="shared" si="650"/>
        <v>90.701014583100914</v>
      </c>
      <c r="J2356" s="39">
        <v>51653.501764426997</v>
      </c>
      <c r="K2356" s="40">
        <f t="shared" si="651"/>
        <v>1220.6682182342047</v>
      </c>
      <c r="L2356" s="39">
        <v>51061.093339127801</v>
      </c>
      <c r="M2356" s="39">
        <f t="shared" si="652"/>
        <v>1813.0766435334008</v>
      </c>
      <c r="N2356" s="39">
        <f t="shared" si="657"/>
        <v>592.4084252991961</v>
      </c>
      <c r="O2356" s="40">
        <f>'Estimates from MCMC'!$B$2-L2356</f>
        <v>17999.906660872199</v>
      </c>
      <c r="P2356" s="39">
        <v>52311.7613918684</v>
      </c>
      <c r="Q2356" s="40">
        <f t="shared" si="653"/>
        <v>1250.6680527405988</v>
      </c>
      <c r="R2356" s="39">
        <v>52343.077852893002</v>
      </c>
      <c r="S2356" s="39">
        <f t="shared" si="654"/>
        <v>31.316461024602177</v>
      </c>
      <c r="T2356" s="39">
        <f t="shared" si="658"/>
        <v>1281.984513765201</v>
      </c>
      <c r="U2356" s="39">
        <v>59149.6751991114</v>
      </c>
      <c r="V2356" s="39">
        <f t="shared" si="655"/>
        <v>8088.5818599835984</v>
      </c>
      <c r="W2356" s="39">
        <v>60688.2058421412</v>
      </c>
      <c r="X2356" s="39">
        <f t="shared" si="656"/>
        <v>256.54612926459959</v>
      </c>
      <c r="Y2356" s="39">
        <f t="shared" si="659"/>
        <v>9627.112503013399</v>
      </c>
      <c r="Z2356" s="39">
        <f t="shared" si="660"/>
        <v>8372.7941578587997</v>
      </c>
      <c r="AA2356" s="45">
        <f t="shared" si="661"/>
        <v>7.12217311966373E-2</v>
      </c>
      <c r="AB2356" s="45">
        <f t="shared" si="662"/>
        <v>0.44936798908887565</v>
      </c>
      <c r="AC2356" s="45">
        <f t="shared" si="663"/>
        <v>1.4252636644070713E-2</v>
      </c>
      <c r="AD2356" s="45">
        <f t="shared" si="664"/>
        <v>0.53484235692958371</v>
      </c>
      <c r="AE2356" s="45">
        <f t="shared" si="665"/>
        <v>0.46515764307041635</v>
      </c>
      <c r="AF2356" s="43">
        <f>('Estimates from MCMC'!$B$2-'MCMC runs'!W2356)/'Estimates from MCMC'!$B$2</f>
        <v>0.12123766174626489</v>
      </c>
    </row>
    <row r="2357" spans="1:32" x14ac:dyDescent="0.3">
      <c r="A2357" s="38">
        <v>488</v>
      </c>
      <c r="B2357" s="38">
        <v>1952693.7383080565</v>
      </c>
      <c r="C2357" s="39">
        <v>52485.867420961898</v>
      </c>
      <c r="D2357" s="39">
        <v>51433.260526525803</v>
      </c>
      <c r="E2357" s="39">
        <f t="shared" si="648"/>
        <v>1052.6068944360959</v>
      </c>
      <c r="F2357" s="39">
        <v>52425.216192860098</v>
      </c>
      <c r="G2357" s="40">
        <f t="shared" si="649"/>
        <v>60.65122810180037</v>
      </c>
      <c r="H2357" s="39">
        <v>52397.228459367798</v>
      </c>
      <c r="I2357" s="39">
        <f t="shared" si="650"/>
        <v>88.638961594100692</v>
      </c>
      <c r="J2357" s="39">
        <v>51284.746411196596</v>
      </c>
      <c r="K2357" s="40">
        <f t="shared" si="651"/>
        <v>1201.121009765302</v>
      </c>
      <c r="L2357" s="39">
        <v>50705.521957930097</v>
      </c>
      <c r="M2357" s="39">
        <f t="shared" si="652"/>
        <v>1780.345463031801</v>
      </c>
      <c r="N2357" s="39">
        <f t="shared" si="657"/>
        <v>579.22445326649904</v>
      </c>
      <c r="O2357" s="40">
        <f>'Estimates from MCMC'!$B$2-L2357</f>
        <v>18355.478042069903</v>
      </c>
      <c r="P2357" s="39">
        <v>51932.787608110099</v>
      </c>
      <c r="Q2357" s="40">
        <f t="shared" si="653"/>
        <v>1227.2656501800011</v>
      </c>
      <c r="R2357" s="39">
        <v>51963.227958249503</v>
      </c>
      <c r="S2357" s="39">
        <f t="shared" si="654"/>
        <v>30.440350139404472</v>
      </c>
      <c r="T2357" s="39">
        <f t="shared" si="658"/>
        <v>1257.7060003194056</v>
      </c>
      <c r="U2357" s="39">
        <v>58590.272617015398</v>
      </c>
      <c r="V2357" s="39">
        <f t="shared" si="655"/>
        <v>7884.7506590853009</v>
      </c>
      <c r="W2357" s="39">
        <v>60095.990562897103</v>
      </c>
      <c r="X2357" s="39">
        <f t="shared" si="656"/>
        <v>248.01194556229893</v>
      </c>
      <c r="Y2357" s="39">
        <f t="shared" si="659"/>
        <v>9390.4686049670054</v>
      </c>
      <c r="Z2357" s="39">
        <f t="shared" si="660"/>
        <v>8965.0094371028972</v>
      </c>
      <c r="AA2357" s="45">
        <f t="shared" si="661"/>
        <v>6.8519381376872995E-2</v>
      </c>
      <c r="AB2357" s="45">
        <f t="shared" si="662"/>
        <v>0.4295584479474639</v>
      </c>
      <c r="AC2357" s="45">
        <f t="shared" si="663"/>
        <v>1.3511603729081154E-2</v>
      </c>
      <c r="AD2357" s="45">
        <f t="shared" si="664"/>
        <v>0.51158943305341809</v>
      </c>
      <c r="AE2357" s="45">
        <f t="shared" si="665"/>
        <v>0.48841056694658197</v>
      </c>
      <c r="AF2357" s="43">
        <f>('Estimates from MCMC'!$B$2-'MCMC runs'!W2357)/'Estimates from MCMC'!$B$2</f>
        <v>0.12981291086290231</v>
      </c>
    </row>
    <row r="2358" spans="1:32" x14ac:dyDescent="0.3">
      <c r="A2358" s="38">
        <v>1706</v>
      </c>
      <c r="B2358" s="38">
        <v>1934192.1578920763</v>
      </c>
      <c r="C2358" s="39">
        <v>52230.444067024</v>
      </c>
      <c r="D2358" s="39">
        <v>51204.922556814003</v>
      </c>
      <c r="E2358" s="39">
        <f t="shared" si="648"/>
        <v>1025.5215102099974</v>
      </c>
      <c r="F2358" s="39">
        <v>52159.948569337503</v>
      </c>
      <c r="G2358" s="40">
        <f t="shared" si="649"/>
        <v>70.495497686497401</v>
      </c>
      <c r="H2358" s="39">
        <v>52144.348658617702</v>
      </c>
      <c r="I2358" s="39">
        <f t="shared" si="650"/>
        <v>86.095408406297793</v>
      </c>
      <c r="J2358" s="39">
        <v>51049.233917430698</v>
      </c>
      <c r="K2358" s="40">
        <f t="shared" si="651"/>
        <v>1181.210149593302</v>
      </c>
      <c r="L2358" s="39">
        <v>50486.439406014499</v>
      </c>
      <c r="M2358" s="39">
        <f t="shared" si="652"/>
        <v>1744.0046610095014</v>
      </c>
      <c r="N2358" s="39">
        <f t="shared" si="657"/>
        <v>562.79451141619938</v>
      </c>
      <c r="O2358" s="40">
        <f>'Estimates from MCMC'!$B$2-L2358</f>
        <v>18574.560593985501</v>
      </c>
      <c r="P2358" s="39">
        <v>51685.778817682403</v>
      </c>
      <c r="Q2358" s="40">
        <f t="shared" si="653"/>
        <v>1199.3394116679046</v>
      </c>
      <c r="R2358" s="39">
        <v>51715.086318973103</v>
      </c>
      <c r="S2358" s="39">
        <f t="shared" si="654"/>
        <v>29.307501290699292</v>
      </c>
      <c r="T2358" s="39">
        <f t="shared" si="658"/>
        <v>1228.6469129586039</v>
      </c>
      <c r="U2358" s="39">
        <v>58216.856198001697</v>
      </c>
      <c r="V2358" s="39">
        <f t="shared" si="655"/>
        <v>7730.4167919871979</v>
      </c>
      <c r="W2358" s="39">
        <v>59686.203182813799</v>
      </c>
      <c r="X2358" s="39">
        <f t="shared" si="656"/>
        <v>240.70007185349823</v>
      </c>
      <c r="Y2358" s="39">
        <f t="shared" si="659"/>
        <v>9199.7637767993001</v>
      </c>
      <c r="Z2358" s="39">
        <f t="shared" si="660"/>
        <v>9374.7968171862012</v>
      </c>
      <c r="AA2358" s="45">
        <f t="shared" si="661"/>
        <v>6.6146755221571346E-2</v>
      </c>
      <c r="AB2358" s="45">
        <f t="shared" si="662"/>
        <v>0.41618302370449239</v>
      </c>
      <c r="AC2358" s="45">
        <f t="shared" si="663"/>
        <v>1.2958587668094696E-2</v>
      </c>
      <c r="AD2358" s="45">
        <f t="shared" si="664"/>
        <v>0.49528836659415842</v>
      </c>
      <c r="AE2358" s="45">
        <f t="shared" si="665"/>
        <v>0.50471163340584158</v>
      </c>
      <c r="AF2358" s="43">
        <f>('Estimates from MCMC'!$B$2-'MCMC runs'!W2358)/'Estimates from MCMC'!$B$2</f>
        <v>0.13574661266396665</v>
      </c>
    </row>
    <row r="2359" spans="1:32" x14ac:dyDescent="0.3">
      <c r="A2359" s="38">
        <v>1589</v>
      </c>
      <c r="B2359" s="38">
        <v>1973087.3089660965</v>
      </c>
      <c r="C2359" s="39">
        <v>53066.607840756202</v>
      </c>
      <c r="D2359" s="39">
        <v>52038.126966588199</v>
      </c>
      <c r="E2359" s="39">
        <f t="shared" si="648"/>
        <v>1028.4808741680026</v>
      </c>
      <c r="F2359" s="39">
        <v>53010.008967225098</v>
      </c>
      <c r="G2359" s="40">
        <f t="shared" si="649"/>
        <v>56.598873531103891</v>
      </c>
      <c r="H2359" s="39">
        <v>52980.198659805799</v>
      </c>
      <c r="I2359" s="39">
        <f t="shared" si="650"/>
        <v>86.409180950402515</v>
      </c>
      <c r="J2359" s="39">
        <v>51895.680510199702</v>
      </c>
      <c r="K2359" s="40">
        <f t="shared" si="651"/>
        <v>1170.9273305565002</v>
      </c>
      <c r="L2359" s="39">
        <v>51330.767183256903</v>
      </c>
      <c r="M2359" s="39">
        <f t="shared" si="652"/>
        <v>1735.8406574992987</v>
      </c>
      <c r="N2359" s="39">
        <f t="shared" si="657"/>
        <v>564.91332694279845</v>
      </c>
      <c r="O2359" s="40">
        <f>'Estimates from MCMC'!$B$2-L2359</f>
        <v>17730.232816743097</v>
      </c>
      <c r="P2359" s="39">
        <v>52520.644618961</v>
      </c>
      <c r="Q2359" s="40">
        <f t="shared" si="653"/>
        <v>1189.8774357040966</v>
      </c>
      <c r="R2359" s="39">
        <v>52550.608191878498</v>
      </c>
      <c r="S2359" s="39">
        <f t="shared" si="654"/>
        <v>29.963572917498823</v>
      </c>
      <c r="T2359" s="39">
        <f t="shared" si="658"/>
        <v>1219.8410086215954</v>
      </c>
      <c r="U2359" s="39">
        <v>59296.353672308098</v>
      </c>
      <c r="V2359" s="39">
        <f t="shared" si="655"/>
        <v>7965.5864890511948</v>
      </c>
      <c r="W2359" s="39">
        <v>60757.524632209599</v>
      </c>
      <c r="X2359" s="39">
        <f t="shared" si="656"/>
        <v>241.3299512799058</v>
      </c>
      <c r="Y2359" s="39">
        <f t="shared" si="659"/>
        <v>9426.757448952696</v>
      </c>
      <c r="Z2359" s="39">
        <f t="shared" si="660"/>
        <v>8303.4753677904009</v>
      </c>
      <c r="AA2359" s="45">
        <f t="shared" si="661"/>
        <v>6.8800055883624353E-2</v>
      </c>
      <c r="AB2359" s="45">
        <f t="shared" si="662"/>
        <v>0.44926575817600628</v>
      </c>
      <c r="AC2359" s="45">
        <f t="shared" si="663"/>
        <v>1.3611211639139446E-2</v>
      </c>
      <c r="AD2359" s="45">
        <f t="shared" si="664"/>
        <v>0.53167702569877007</v>
      </c>
      <c r="AE2359" s="45">
        <f t="shared" si="665"/>
        <v>0.46832297430122993</v>
      </c>
      <c r="AF2359" s="43">
        <f>('Estimates from MCMC'!$B$2-'MCMC runs'!W2359)/'Estimates from MCMC'!$B$2</f>
        <v>0.12023392895831803</v>
      </c>
    </row>
    <row r="2360" spans="1:32" x14ac:dyDescent="0.3">
      <c r="A2360" s="38">
        <v>711</v>
      </c>
      <c r="B2360" s="38">
        <v>2114173.7712424551</v>
      </c>
      <c r="C2360" s="39">
        <v>52586.513744085998</v>
      </c>
      <c r="D2360" s="39">
        <v>51552.822449889398</v>
      </c>
      <c r="E2360" s="39">
        <f t="shared" si="648"/>
        <v>1033.6912941966002</v>
      </c>
      <c r="F2360" s="39">
        <v>52524.9727247427</v>
      </c>
      <c r="G2360" s="40">
        <f t="shared" si="649"/>
        <v>61.541019343298103</v>
      </c>
      <c r="H2360" s="39">
        <v>52498.259320734098</v>
      </c>
      <c r="I2360" s="39">
        <f t="shared" si="650"/>
        <v>88.254423351900186</v>
      </c>
      <c r="J2360" s="39">
        <v>51403.713039454902</v>
      </c>
      <c r="K2360" s="40">
        <f t="shared" si="651"/>
        <v>1182.8007046310959</v>
      </c>
      <c r="L2360" s="39">
        <v>50826.687994960797</v>
      </c>
      <c r="M2360" s="39">
        <f t="shared" si="652"/>
        <v>1759.8257491252007</v>
      </c>
      <c r="N2360" s="39">
        <f t="shared" si="657"/>
        <v>577.0250444941048</v>
      </c>
      <c r="O2360" s="40">
        <f>'Estimates from MCMC'!$B$2-L2360</f>
        <v>18234.312005039203</v>
      </c>
      <c r="P2360" s="39">
        <v>52037.554108955199</v>
      </c>
      <c r="Q2360" s="40">
        <f t="shared" si="653"/>
        <v>1210.8661139944015</v>
      </c>
      <c r="R2360" s="39">
        <v>52068.250961308797</v>
      </c>
      <c r="S2360" s="39">
        <f t="shared" si="654"/>
        <v>30.696852353597933</v>
      </c>
      <c r="T2360" s="39">
        <f t="shared" si="658"/>
        <v>1241.5629663479995</v>
      </c>
      <c r="U2360" s="39">
        <v>58729.311751941801</v>
      </c>
      <c r="V2360" s="39">
        <f t="shared" si="655"/>
        <v>7902.6237569810037</v>
      </c>
      <c r="W2360" s="39">
        <v>60214.460758938098</v>
      </c>
      <c r="X2360" s="39">
        <f t="shared" si="656"/>
        <v>243.58604064829706</v>
      </c>
      <c r="Y2360" s="39">
        <f t="shared" si="659"/>
        <v>9387.7727639773002</v>
      </c>
      <c r="Z2360" s="39">
        <f t="shared" si="660"/>
        <v>8846.5392410619024</v>
      </c>
      <c r="AA2360" s="45">
        <f t="shared" si="661"/>
        <v>6.8089378201101489E-2</v>
      </c>
      <c r="AB2360" s="45">
        <f t="shared" si="662"/>
        <v>0.43339303148904373</v>
      </c>
      <c r="AC2360" s="45">
        <f t="shared" si="663"/>
        <v>1.3358663632660231E-2</v>
      </c>
      <c r="AD2360" s="45">
        <f t="shared" si="664"/>
        <v>0.51484107332280549</v>
      </c>
      <c r="AE2360" s="45">
        <f t="shared" si="665"/>
        <v>0.48515892667719451</v>
      </c>
      <c r="AF2360" s="43">
        <f>('Estimates from MCMC'!$B$2-'MCMC runs'!W2360)/'Estimates from MCMC'!$B$2</f>
        <v>0.12809746805088115</v>
      </c>
    </row>
    <row r="2361" spans="1:32" x14ac:dyDescent="0.3">
      <c r="A2361" s="38">
        <v>1083</v>
      </c>
      <c r="B2361" s="38">
        <v>2015683.6813605574</v>
      </c>
      <c r="C2361" s="39">
        <v>51926.216063514898</v>
      </c>
      <c r="D2361" s="39">
        <v>50919.124170802301</v>
      </c>
      <c r="E2361" s="39">
        <f t="shared" si="648"/>
        <v>1007.0918927125967</v>
      </c>
      <c r="F2361" s="39">
        <v>51850.260800744698</v>
      </c>
      <c r="G2361" s="40">
        <f t="shared" si="649"/>
        <v>75.955262770199624</v>
      </c>
      <c r="H2361" s="39">
        <v>51839.578627402603</v>
      </c>
      <c r="I2361" s="39">
        <f t="shared" si="650"/>
        <v>86.637436112294381</v>
      </c>
      <c r="J2361" s="39">
        <v>50757.669482034202</v>
      </c>
      <c r="K2361" s="40">
        <f t="shared" si="651"/>
        <v>1168.5465814806957</v>
      </c>
      <c r="L2361" s="39">
        <v>50191.207275360102</v>
      </c>
      <c r="M2361" s="39">
        <f t="shared" si="652"/>
        <v>1735.0087881547952</v>
      </c>
      <c r="N2361" s="39">
        <f t="shared" si="657"/>
        <v>566.46220667409943</v>
      </c>
      <c r="O2361" s="40">
        <f>'Estimates from MCMC'!$B$2-L2361</f>
        <v>18869.792724639898</v>
      </c>
      <c r="P2361" s="39">
        <v>51382.780565752699</v>
      </c>
      <c r="Q2361" s="40">
        <f t="shared" si="653"/>
        <v>1191.5732903925964</v>
      </c>
      <c r="R2361" s="39">
        <v>51412.847990409296</v>
      </c>
      <c r="S2361" s="39">
        <f t="shared" si="654"/>
        <v>30.067424656597723</v>
      </c>
      <c r="T2361" s="39">
        <f t="shared" si="658"/>
        <v>1221.6407150491941</v>
      </c>
      <c r="U2361" s="39">
        <v>57978.405529724798</v>
      </c>
      <c r="V2361" s="39">
        <f t="shared" si="655"/>
        <v>7787.1982543646955</v>
      </c>
      <c r="W2361" s="39">
        <v>59438.664747922601</v>
      </c>
      <c r="X2361" s="39">
        <f t="shared" si="656"/>
        <v>238.61850314860931</v>
      </c>
      <c r="Y2361" s="39">
        <f t="shared" si="659"/>
        <v>9247.4574725624989</v>
      </c>
      <c r="Z2361" s="39">
        <f t="shared" si="660"/>
        <v>9622.3352520773988</v>
      </c>
      <c r="AA2361" s="45">
        <f t="shared" si="661"/>
        <v>6.4740547650743066E-2</v>
      </c>
      <c r="AB2361" s="45">
        <f t="shared" si="662"/>
        <v>0.41268064615231764</v>
      </c>
      <c r="AC2361" s="45">
        <f t="shared" si="663"/>
        <v>1.2645528577376728E-2</v>
      </c>
      <c r="AD2361" s="45">
        <f t="shared" si="664"/>
        <v>0.49006672238043741</v>
      </c>
      <c r="AE2361" s="45">
        <f t="shared" si="665"/>
        <v>0.50993327761956253</v>
      </c>
      <c r="AF2361" s="43">
        <f>('Estimates from MCMC'!$B$2-'MCMC runs'!W2361)/'Estimates from MCMC'!$B$2</f>
        <v>0.13933095744454033</v>
      </c>
    </row>
    <row r="2362" spans="1:32" x14ac:dyDescent="0.3">
      <c r="A2362" s="38">
        <v>616</v>
      </c>
      <c r="B2362" s="38">
        <v>2125154.2647563387</v>
      </c>
      <c r="C2362" s="39">
        <v>52190.5964554315</v>
      </c>
      <c r="D2362" s="39">
        <v>51155.847492025299</v>
      </c>
      <c r="E2362" s="39">
        <f t="shared" si="648"/>
        <v>1034.7489634062003</v>
      </c>
      <c r="F2362" s="39">
        <v>52117.741177080701</v>
      </c>
      <c r="G2362" s="40">
        <f t="shared" si="649"/>
        <v>72.855278350798471</v>
      </c>
      <c r="H2362" s="39">
        <v>52102.659354746203</v>
      </c>
      <c r="I2362" s="39">
        <f t="shared" si="650"/>
        <v>87.937100685296173</v>
      </c>
      <c r="J2362" s="39">
        <v>50996.0408886718</v>
      </c>
      <c r="K2362" s="40">
        <f t="shared" si="651"/>
        <v>1194.5555667597</v>
      </c>
      <c r="L2362" s="39">
        <v>50421.2481855433</v>
      </c>
      <c r="M2362" s="39">
        <f t="shared" si="652"/>
        <v>1769.3482698881999</v>
      </c>
      <c r="N2362" s="39">
        <f t="shared" si="657"/>
        <v>574.79270312849985</v>
      </c>
      <c r="O2362" s="40">
        <f>'Estimates from MCMC'!$B$2-L2362</f>
        <v>18639.7518144567</v>
      </c>
      <c r="P2362" s="39">
        <v>51636.414514766802</v>
      </c>
      <c r="Q2362" s="40">
        <f t="shared" si="653"/>
        <v>1215.1663292235025</v>
      </c>
      <c r="R2362" s="39">
        <v>51666.750976821197</v>
      </c>
      <c r="S2362" s="39">
        <f t="shared" si="654"/>
        <v>30.33646205439436</v>
      </c>
      <c r="T2362" s="39">
        <f t="shared" si="658"/>
        <v>1245.5027912778969</v>
      </c>
      <c r="U2362" s="39">
        <v>58336.0548858498</v>
      </c>
      <c r="V2362" s="39">
        <f t="shared" si="655"/>
        <v>7914.8067003065007</v>
      </c>
      <c r="W2362" s="39">
        <v>59830.639877329799</v>
      </c>
      <c r="X2362" s="39">
        <f t="shared" si="656"/>
        <v>249.08220020210138</v>
      </c>
      <c r="Y2362" s="39">
        <f t="shared" si="659"/>
        <v>9409.391691786499</v>
      </c>
      <c r="Z2362" s="39">
        <f t="shared" si="660"/>
        <v>9230.3601226702012</v>
      </c>
      <c r="AA2362" s="45">
        <f t="shared" si="661"/>
        <v>6.6819708957278304E-2</v>
      </c>
      <c r="AB2362" s="45">
        <f t="shared" si="662"/>
        <v>0.42461974703804267</v>
      </c>
      <c r="AC2362" s="45">
        <f t="shared" si="663"/>
        <v>1.3362956904228581E-2</v>
      </c>
      <c r="AD2362" s="45">
        <f t="shared" si="664"/>
        <v>0.50480241289954952</v>
      </c>
      <c r="AE2362" s="45">
        <f t="shared" si="665"/>
        <v>0.49519758710045048</v>
      </c>
      <c r="AF2362" s="43">
        <f>('Estimates from MCMC'!$B$2-'MCMC runs'!W2362)/'Estimates from MCMC'!$B$2</f>
        <v>0.13365517618728662</v>
      </c>
    </row>
    <row r="2363" spans="1:32" x14ac:dyDescent="0.3">
      <c r="A2363" s="38">
        <v>1423</v>
      </c>
      <c r="B2363" s="38">
        <v>1920225.1571585806</v>
      </c>
      <c r="C2363" s="39">
        <v>52977.296665981899</v>
      </c>
      <c r="D2363" s="39">
        <v>51933.146449143002</v>
      </c>
      <c r="E2363" s="39">
        <f t="shared" si="648"/>
        <v>1044.1502168388979</v>
      </c>
      <c r="F2363" s="39">
        <v>52915.401995358799</v>
      </c>
      <c r="G2363" s="40">
        <f t="shared" si="649"/>
        <v>61.894670623099955</v>
      </c>
      <c r="H2363" s="39">
        <v>52888.911436681403</v>
      </c>
      <c r="I2363" s="39">
        <f t="shared" si="650"/>
        <v>88.385229300496576</v>
      </c>
      <c r="J2363" s="39">
        <v>51783.635865352997</v>
      </c>
      <c r="K2363" s="40">
        <f t="shared" si="651"/>
        <v>1193.6608006289025</v>
      </c>
      <c r="L2363" s="39">
        <v>51205.9985667418</v>
      </c>
      <c r="M2363" s="39">
        <f t="shared" si="652"/>
        <v>1771.298099240099</v>
      </c>
      <c r="N2363" s="39">
        <f t="shared" si="657"/>
        <v>577.63729861119646</v>
      </c>
      <c r="O2363" s="40">
        <f>'Estimates from MCMC'!$B$2-L2363</f>
        <v>17855.0014332582</v>
      </c>
      <c r="P2363" s="39">
        <v>52429.532375772003</v>
      </c>
      <c r="Q2363" s="40">
        <f t="shared" si="653"/>
        <v>1223.533809030203</v>
      </c>
      <c r="R2363" s="39">
        <v>52459.951860977999</v>
      </c>
      <c r="S2363" s="39">
        <f t="shared" si="654"/>
        <v>30.419485205995443</v>
      </c>
      <c r="T2363" s="39">
        <f t="shared" si="658"/>
        <v>1253.9532942361984</v>
      </c>
      <c r="U2363" s="39">
        <v>58968.945566623501</v>
      </c>
      <c r="V2363" s="39">
        <f t="shared" si="655"/>
        <v>7762.9469998817003</v>
      </c>
      <c r="W2363" s="39">
        <v>60465.466456198999</v>
      </c>
      <c r="X2363" s="39">
        <f t="shared" si="656"/>
        <v>242.56759533930017</v>
      </c>
      <c r="Y2363" s="39">
        <f t="shared" si="659"/>
        <v>9259.4678894571989</v>
      </c>
      <c r="Z2363" s="39">
        <f t="shared" si="660"/>
        <v>8595.5335438010006</v>
      </c>
      <c r="AA2363" s="45">
        <f t="shared" si="661"/>
        <v>7.0229806417180199E-2</v>
      </c>
      <c r="AB2363" s="45">
        <f t="shared" si="662"/>
        <v>0.43477717035753322</v>
      </c>
      <c r="AC2363" s="45">
        <f t="shared" si="663"/>
        <v>1.3585414498341834E-2</v>
      </c>
      <c r="AD2363" s="45">
        <f t="shared" si="664"/>
        <v>0.51859239127305523</v>
      </c>
      <c r="AE2363" s="45">
        <f t="shared" si="665"/>
        <v>0.48140760872694471</v>
      </c>
      <c r="AF2363" s="43">
        <f>('Estimates from MCMC'!$B$2-'MCMC runs'!W2363)/'Estimates from MCMC'!$B$2</f>
        <v>0.12446291747586917</v>
      </c>
    </row>
    <row r="2364" spans="1:32" x14ac:dyDescent="0.3">
      <c r="A2364" s="38">
        <v>4876</v>
      </c>
      <c r="B2364" s="38">
        <v>1968391.7763939674</v>
      </c>
      <c r="C2364" s="39">
        <v>52627.797089011103</v>
      </c>
      <c r="D2364" s="39">
        <v>51571.548181867802</v>
      </c>
      <c r="E2364" s="39">
        <f t="shared" si="648"/>
        <v>1056.248907143301</v>
      </c>
      <c r="F2364" s="39">
        <v>52560.378896503003</v>
      </c>
      <c r="G2364" s="40">
        <f t="shared" si="649"/>
        <v>67.41819250809931</v>
      </c>
      <c r="H2364" s="39">
        <v>52538.244743655501</v>
      </c>
      <c r="I2364" s="39">
        <f t="shared" si="650"/>
        <v>89.552345355601574</v>
      </c>
      <c r="J2364" s="39">
        <v>51415.546352241501</v>
      </c>
      <c r="K2364" s="40">
        <f t="shared" si="651"/>
        <v>1212.2507367696016</v>
      </c>
      <c r="L2364" s="39">
        <v>50830.4872536107</v>
      </c>
      <c r="M2364" s="39">
        <f t="shared" si="652"/>
        <v>1797.3098354004032</v>
      </c>
      <c r="N2364" s="39">
        <f t="shared" si="657"/>
        <v>585.0590986308016</v>
      </c>
      <c r="O2364" s="40">
        <f>'Estimates from MCMC'!$B$2-L2364</f>
        <v>18230.5127463893</v>
      </c>
      <c r="P2364" s="39">
        <v>52073.063062906003</v>
      </c>
      <c r="Q2364" s="40">
        <f t="shared" si="653"/>
        <v>1242.5758092953038</v>
      </c>
      <c r="R2364" s="39">
        <v>52103.7476034992</v>
      </c>
      <c r="S2364" s="39">
        <f t="shared" si="654"/>
        <v>30.684540593196289</v>
      </c>
      <c r="T2364" s="39">
        <f t="shared" si="658"/>
        <v>1273.2603498885001</v>
      </c>
      <c r="U2364" s="39">
        <v>58662.6171541851</v>
      </c>
      <c r="V2364" s="39">
        <f t="shared" si="655"/>
        <v>7832.1299005744004</v>
      </c>
      <c r="W2364" s="39">
        <v>60185.138130535102</v>
      </c>
      <c r="X2364" s="39">
        <f t="shared" si="656"/>
        <v>249.2606264615024</v>
      </c>
      <c r="Y2364" s="39">
        <f t="shared" si="659"/>
        <v>9354.6508769244028</v>
      </c>
      <c r="Z2364" s="39">
        <f t="shared" si="660"/>
        <v>8875.8618694648976</v>
      </c>
      <c r="AA2364" s="45">
        <f t="shared" si="661"/>
        <v>6.9842267609323244E-2</v>
      </c>
      <c r="AB2364" s="45">
        <f t="shared" si="662"/>
        <v>0.42961654504893815</v>
      </c>
      <c r="AC2364" s="45">
        <f t="shared" si="663"/>
        <v>1.3672716172553648E-2</v>
      </c>
      <c r="AD2364" s="45">
        <f t="shared" si="664"/>
        <v>0.51313152883081503</v>
      </c>
      <c r="AE2364" s="45">
        <f t="shared" si="665"/>
        <v>0.48686847116918491</v>
      </c>
      <c r="AF2364" s="43">
        <f>('Estimates from MCMC'!$B$2-'MCMC runs'!W2364)/'Estimates from MCMC'!$B$2</f>
        <v>0.12852205831750044</v>
      </c>
    </row>
    <row r="2365" spans="1:32" x14ac:dyDescent="0.3">
      <c r="A2365" s="38">
        <v>1776</v>
      </c>
      <c r="B2365" s="38">
        <v>1993560.3800099576</v>
      </c>
      <c r="C2365" s="39">
        <v>51887.716826448297</v>
      </c>
      <c r="D2365" s="39">
        <v>50839.9771431392</v>
      </c>
      <c r="E2365" s="39">
        <f t="shared" si="648"/>
        <v>1047.739683309097</v>
      </c>
      <c r="F2365" s="39">
        <v>51813.539487953101</v>
      </c>
      <c r="G2365" s="40">
        <f t="shared" si="649"/>
        <v>74.177338495195727</v>
      </c>
      <c r="H2365" s="39">
        <v>51798.668734214101</v>
      </c>
      <c r="I2365" s="39">
        <f t="shared" si="650"/>
        <v>89.048092234195792</v>
      </c>
      <c r="J2365" s="39">
        <v>50677.843183178302</v>
      </c>
      <c r="K2365" s="40">
        <f t="shared" si="651"/>
        <v>1209.8736432699952</v>
      </c>
      <c r="L2365" s="39">
        <v>50096.176841560598</v>
      </c>
      <c r="M2365" s="39">
        <f t="shared" si="652"/>
        <v>1791.5399848876987</v>
      </c>
      <c r="N2365" s="39">
        <f t="shared" si="657"/>
        <v>581.66634161770344</v>
      </c>
      <c r="O2365" s="40">
        <f>'Estimates from MCMC'!$B$2-L2365</f>
        <v>18964.823158439402</v>
      </c>
      <c r="P2365" s="39">
        <v>51331.965826499501</v>
      </c>
      <c r="Q2365" s="40">
        <f t="shared" si="653"/>
        <v>1235.788984938903</v>
      </c>
      <c r="R2365" s="39">
        <v>51362.455045432704</v>
      </c>
      <c r="S2365" s="39">
        <f t="shared" si="654"/>
        <v>30.48921893320221</v>
      </c>
      <c r="T2365" s="39">
        <f t="shared" si="658"/>
        <v>1266.2782038721052</v>
      </c>
      <c r="U2365" s="39">
        <v>57887.189010312402</v>
      </c>
      <c r="V2365" s="39">
        <f t="shared" si="655"/>
        <v>7791.012168751804</v>
      </c>
      <c r="W2365" s="39">
        <v>59403.927806321401</v>
      </c>
      <c r="X2365" s="39">
        <f t="shared" si="656"/>
        <v>250.46059213689296</v>
      </c>
      <c r="Y2365" s="39">
        <f t="shared" si="659"/>
        <v>9307.7509647608022</v>
      </c>
      <c r="Z2365" s="39">
        <f t="shared" si="660"/>
        <v>9657.0721936785994</v>
      </c>
      <c r="AA2365" s="45">
        <f t="shared" si="661"/>
        <v>6.6769839786700452E-2</v>
      </c>
      <c r="AB2365" s="45">
        <f t="shared" si="662"/>
        <v>0.4108138580393132</v>
      </c>
      <c r="AC2365" s="45">
        <f t="shared" si="663"/>
        <v>1.32065872718374E-2</v>
      </c>
      <c r="AD2365" s="45">
        <f t="shared" si="664"/>
        <v>0.49079028509785105</v>
      </c>
      <c r="AE2365" s="45">
        <f t="shared" si="665"/>
        <v>0.50920971490214895</v>
      </c>
      <c r="AF2365" s="43">
        <f>('Estimates from MCMC'!$B$2-'MCMC runs'!W2365)/'Estimates from MCMC'!$B$2</f>
        <v>0.13983394670912092</v>
      </c>
    </row>
    <row r="2366" spans="1:32" x14ac:dyDescent="0.3">
      <c r="A2366" s="38">
        <v>4127</v>
      </c>
      <c r="B2366" s="38">
        <v>1959579.365072136</v>
      </c>
      <c r="C2366" s="39">
        <v>52550.431919872499</v>
      </c>
      <c r="D2366" s="39">
        <v>51491.3463791381</v>
      </c>
      <c r="E2366" s="39">
        <f t="shared" si="648"/>
        <v>1059.0855407343988</v>
      </c>
      <c r="F2366" s="39">
        <v>52474.265782385301</v>
      </c>
      <c r="G2366" s="40">
        <f t="shared" si="649"/>
        <v>76.166137487198284</v>
      </c>
      <c r="H2366" s="39">
        <v>52459.364983806998</v>
      </c>
      <c r="I2366" s="39">
        <f t="shared" si="650"/>
        <v>91.066936065501068</v>
      </c>
      <c r="J2366" s="39">
        <v>51325.216731074397</v>
      </c>
      <c r="K2366" s="40">
        <f t="shared" si="651"/>
        <v>1225.2151887981017</v>
      </c>
      <c r="L2366" s="39">
        <v>50730.164923000098</v>
      </c>
      <c r="M2366" s="39">
        <f t="shared" si="652"/>
        <v>1820.2669968724003</v>
      </c>
      <c r="N2366" s="39">
        <f t="shared" si="657"/>
        <v>595.05180807429861</v>
      </c>
      <c r="O2366" s="40">
        <f>'Estimates from MCMC'!$B$2-L2366</f>
        <v>18330.835076999902</v>
      </c>
      <c r="P2366" s="39">
        <v>51989.7206886532</v>
      </c>
      <c r="Q2366" s="40">
        <f t="shared" si="653"/>
        <v>1259.5557656531018</v>
      </c>
      <c r="R2366" s="39">
        <v>52020.968085840301</v>
      </c>
      <c r="S2366" s="39">
        <f t="shared" si="654"/>
        <v>31.247397187100432</v>
      </c>
      <c r="T2366" s="39">
        <f t="shared" si="658"/>
        <v>1290.8031628402023</v>
      </c>
      <c r="U2366" s="39">
        <v>58711.110312806602</v>
      </c>
      <c r="V2366" s="39">
        <f t="shared" si="655"/>
        <v>7980.945389806504</v>
      </c>
      <c r="W2366" s="39">
        <v>60256.568223486</v>
      </c>
      <c r="X2366" s="39">
        <f t="shared" si="656"/>
        <v>254.6547478391949</v>
      </c>
      <c r="Y2366" s="39">
        <f t="shared" si="659"/>
        <v>9526.4033004859011</v>
      </c>
      <c r="Z2366" s="39">
        <f t="shared" si="660"/>
        <v>8804.4317765140004</v>
      </c>
      <c r="AA2366" s="45">
        <f t="shared" si="661"/>
        <v>7.0417040872284162E-2</v>
      </c>
      <c r="AB2366" s="45">
        <f t="shared" si="662"/>
        <v>0.43538362307456302</v>
      </c>
      <c r="AC2366" s="45">
        <f t="shared" si="663"/>
        <v>1.3892152036145683E-2</v>
      </c>
      <c r="AD2366" s="45">
        <f t="shared" si="664"/>
        <v>0.51969281598299288</v>
      </c>
      <c r="AE2366" s="45">
        <f t="shared" si="665"/>
        <v>0.48030718401700712</v>
      </c>
      <c r="AF2366" s="43">
        <f>('Estimates from MCMC'!$B$2-'MCMC runs'!W2366)/'Estimates from MCMC'!$B$2</f>
        <v>0.12748775396408973</v>
      </c>
    </row>
    <row r="2367" spans="1:32" x14ac:dyDescent="0.3">
      <c r="A2367" s="38">
        <v>1233</v>
      </c>
      <c r="B2367" s="38">
        <v>2060629.8870749183</v>
      </c>
      <c r="C2367" s="39">
        <v>52471.8201465858</v>
      </c>
      <c r="D2367" s="39">
        <v>51439.647833875701</v>
      </c>
      <c r="E2367" s="39">
        <f t="shared" si="648"/>
        <v>1032.1723127100995</v>
      </c>
      <c r="F2367" s="39">
        <v>52408.695091604401</v>
      </c>
      <c r="G2367" s="40">
        <f t="shared" si="649"/>
        <v>63.125054981399444</v>
      </c>
      <c r="H2367" s="39">
        <v>52383.523665068104</v>
      </c>
      <c r="I2367" s="39">
        <f t="shared" si="650"/>
        <v>88.29648151769652</v>
      </c>
      <c r="J2367" s="39">
        <v>51288.9567142378</v>
      </c>
      <c r="K2367" s="40">
        <f t="shared" si="651"/>
        <v>1182.8634323480001</v>
      </c>
      <c r="L2367" s="39">
        <v>50711.753113980303</v>
      </c>
      <c r="M2367" s="39">
        <f t="shared" si="652"/>
        <v>1760.0670326054969</v>
      </c>
      <c r="N2367" s="39">
        <f t="shared" si="657"/>
        <v>577.20360025749687</v>
      </c>
      <c r="O2367" s="40">
        <f>'Estimates from MCMC'!$B$2-L2367</f>
        <v>18349.246886019697</v>
      </c>
      <c r="P2367" s="39">
        <v>51925.426337829202</v>
      </c>
      <c r="Q2367" s="40">
        <f t="shared" si="653"/>
        <v>1213.6732238488985</v>
      </c>
      <c r="R2367" s="39">
        <v>51956.059783995501</v>
      </c>
      <c r="S2367" s="39">
        <f t="shared" si="654"/>
        <v>30.633446166299109</v>
      </c>
      <c r="T2367" s="39">
        <f t="shared" si="658"/>
        <v>1244.3066700151976</v>
      </c>
      <c r="U2367" s="39">
        <v>58480.919286798802</v>
      </c>
      <c r="V2367" s="39">
        <f t="shared" si="655"/>
        <v>7769.166172818499</v>
      </c>
      <c r="W2367" s="39">
        <v>59966.1683201052</v>
      </c>
      <c r="X2367" s="39">
        <f t="shared" si="656"/>
        <v>240.94236329120031</v>
      </c>
      <c r="Y2367" s="39">
        <f t="shared" si="659"/>
        <v>9254.4152061248969</v>
      </c>
      <c r="Z2367" s="39">
        <f t="shared" si="660"/>
        <v>9094.8316798947999</v>
      </c>
      <c r="AA2367" s="45">
        <f t="shared" si="661"/>
        <v>6.781241092588032E-2</v>
      </c>
      <c r="AB2367" s="45">
        <f t="shared" si="662"/>
        <v>0.42340517957376395</v>
      </c>
      <c r="AC2367" s="45">
        <f t="shared" si="663"/>
        <v>1.3130912935439026E-2</v>
      </c>
      <c r="AD2367" s="45">
        <f t="shared" si="664"/>
        <v>0.50434850343508331</v>
      </c>
      <c r="AE2367" s="45">
        <f t="shared" si="665"/>
        <v>0.49565149656491669</v>
      </c>
      <c r="AF2367" s="43">
        <f>('Estimates from MCMC'!$B$2-'MCMC runs'!W2367)/'Estimates from MCMC'!$B$2</f>
        <v>0.13169273077271976</v>
      </c>
    </row>
    <row r="2368" spans="1:32" x14ac:dyDescent="0.3">
      <c r="A2368" s="38">
        <v>2962</v>
      </c>
      <c r="B2368" s="38">
        <v>1950264.8847047396</v>
      </c>
      <c r="C2368" s="39">
        <v>52317.416007862201</v>
      </c>
      <c r="D2368" s="39">
        <v>51280.694076442102</v>
      </c>
      <c r="E2368" s="39">
        <f t="shared" si="648"/>
        <v>1036.7219314200993</v>
      </c>
      <c r="F2368" s="39">
        <v>52249.525017458203</v>
      </c>
      <c r="G2368" s="40">
        <f t="shared" si="649"/>
        <v>67.890990403997421</v>
      </c>
      <c r="H2368" s="39">
        <v>52227.624362245901</v>
      </c>
      <c r="I2368" s="39">
        <f t="shared" si="650"/>
        <v>89.791645616300229</v>
      </c>
      <c r="J2368" s="39">
        <v>51123.797460749898</v>
      </c>
      <c r="K2368" s="40">
        <f t="shared" si="651"/>
        <v>1193.6185471123026</v>
      </c>
      <c r="L2368" s="39">
        <v>50629.538046334303</v>
      </c>
      <c r="M2368" s="39">
        <f t="shared" si="652"/>
        <v>1687.8779615278982</v>
      </c>
      <c r="N2368" s="39">
        <f t="shared" si="657"/>
        <v>494.25941441559553</v>
      </c>
      <c r="O2368" s="40">
        <f>'Estimates from MCMC'!$B$2-L2368</f>
        <v>18431.461953665697</v>
      </c>
      <c r="P2368" s="39">
        <v>51779.710411977001</v>
      </c>
      <c r="Q2368" s="40">
        <f t="shared" si="653"/>
        <v>1150.1723656426984</v>
      </c>
      <c r="R2368" s="39">
        <v>51809.5710983018</v>
      </c>
      <c r="S2368" s="39">
        <f t="shared" si="654"/>
        <v>29.860686324798735</v>
      </c>
      <c r="T2368" s="39">
        <f t="shared" si="658"/>
        <v>1180.0330519674972</v>
      </c>
      <c r="U2368" s="39">
        <v>58739.204246975904</v>
      </c>
      <c r="V2368" s="39">
        <f t="shared" si="655"/>
        <v>8109.6662006416009</v>
      </c>
      <c r="W2368" s="39">
        <v>60152.226255084897</v>
      </c>
      <c r="X2368" s="39">
        <f t="shared" si="656"/>
        <v>232.9889561414966</v>
      </c>
      <c r="Y2368" s="39">
        <f t="shared" si="659"/>
        <v>9522.6882087505946</v>
      </c>
      <c r="Z2368" s="39">
        <f t="shared" si="660"/>
        <v>8908.7737449151027</v>
      </c>
      <c r="AA2368" s="45">
        <f t="shared" si="661"/>
        <v>6.402275928702493E-2</v>
      </c>
      <c r="AB2368" s="45">
        <f t="shared" si="662"/>
        <v>0.43999039365560089</v>
      </c>
      <c r="AC2368" s="45">
        <f t="shared" si="663"/>
        <v>1.2640828857048919E-2</v>
      </c>
      <c r="AD2368" s="45">
        <f t="shared" si="664"/>
        <v>0.5166539817996747</v>
      </c>
      <c r="AE2368" s="45">
        <f t="shared" si="665"/>
        <v>0.48334601820032524</v>
      </c>
      <c r="AF2368" s="43">
        <f>('Estimates from MCMC'!$B$2-'MCMC runs'!W2368)/'Estimates from MCMC'!$B$2</f>
        <v>0.12899862071089477</v>
      </c>
    </row>
    <row r="2369" spans="1:32" x14ac:dyDescent="0.3">
      <c r="A2369" s="38">
        <v>1670</v>
      </c>
      <c r="B2369" s="38">
        <v>1981209.0578114323</v>
      </c>
      <c r="C2369" s="39">
        <v>53596.999571880398</v>
      </c>
      <c r="D2369" s="39">
        <v>52495.8745505556</v>
      </c>
      <c r="E2369" s="39">
        <f t="shared" si="648"/>
        <v>1101.1250213247986</v>
      </c>
      <c r="F2369" s="39">
        <v>53554.630711367499</v>
      </c>
      <c r="G2369" s="40">
        <f t="shared" si="649"/>
        <v>42.368860512899118</v>
      </c>
      <c r="H2369" s="39">
        <v>53504.975514729696</v>
      </c>
      <c r="I2369" s="39">
        <f t="shared" si="650"/>
        <v>92.024057150701992</v>
      </c>
      <c r="J2369" s="39">
        <v>52361.876511927498</v>
      </c>
      <c r="K2369" s="40">
        <f t="shared" si="651"/>
        <v>1235.1230599529008</v>
      </c>
      <c r="L2369" s="39">
        <v>51760.9462968425</v>
      </c>
      <c r="M2369" s="39">
        <f t="shared" si="652"/>
        <v>1836.0532750378989</v>
      </c>
      <c r="N2369" s="39">
        <f t="shared" si="657"/>
        <v>600.93021508499805</v>
      </c>
      <c r="O2369" s="40">
        <f>'Estimates from MCMC'!$B$2-L2369</f>
        <v>17300.0537031575</v>
      </c>
      <c r="P2369" s="39">
        <v>53034.467066571997</v>
      </c>
      <c r="Q2369" s="40">
        <f t="shared" si="653"/>
        <v>1273.5207697294973</v>
      </c>
      <c r="R2369" s="39">
        <v>53066.140525868599</v>
      </c>
      <c r="S2369" s="39">
        <f t="shared" si="654"/>
        <v>31.673459296602232</v>
      </c>
      <c r="T2369" s="39">
        <f t="shared" si="658"/>
        <v>1305.1942290260995</v>
      </c>
      <c r="U2369" s="39">
        <v>59795.258662030101</v>
      </c>
      <c r="V2369" s="39">
        <f t="shared" si="655"/>
        <v>8034.3123651876012</v>
      </c>
      <c r="W2369" s="39">
        <v>61356.437106048899</v>
      </c>
      <c r="X2369" s="39">
        <f t="shared" si="656"/>
        <v>255.98421499269898</v>
      </c>
      <c r="Y2369" s="39">
        <f t="shared" si="659"/>
        <v>9595.4908092063997</v>
      </c>
      <c r="Z2369" s="39">
        <f t="shared" si="660"/>
        <v>7704.5628939511007</v>
      </c>
      <c r="AA2369" s="45">
        <f t="shared" si="661"/>
        <v>7.5444518925850704E-2</v>
      </c>
      <c r="AB2369" s="45">
        <f t="shared" si="662"/>
        <v>0.46440967774112907</v>
      </c>
      <c r="AC2369" s="45">
        <f t="shared" si="663"/>
        <v>1.4796729500670758E-2</v>
      </c>
      <c r="AD2369" s="45">
        <f t="shared" si="664"/>
        <v>0.55465092616765055</v>
      </c>
      <c r="AE2369" s="45">
        <f t="shared" si="665"/>
        <v>0.44534907383234951</v>
      </c>
      <c r="AF2369" s="43">
        <f>('Estimates from MCMC'!$B$2-'MCMC runs'!W2369)/'Estimates from MCMC'!$B$2</f>
        <v>0.11156170478202025</v>
      </c>
    </row>
    <row r="2370" spans="1:32" x14ac:dyDescent="0.3">
      <c r="A2370" s="38">
        <v>2552</v>
      </c>
      <c r="B2370" s="38">
        <v>1917879.8528653097</v>
      </c>
      <c r="C2370" s="39">
        <v>52749.223992856598</v>
      </c>
      <c r="D2370" s="39">
        <v>51683.031848684201</v>
      </c>
      <c r="E2370" s="39">
        <f t="shared" ref="E2370:E2433" si="666">$C2370-D2370</f>
        <v>1066.1921441723971</v>
      </c>
      <c r="F2370" s="39">
        <v>52682.632987385499</v>
      </c>
      <c r="G2370" s="40">
        <f t="shared" ref="G2370:G2433" si="667">$C2370-F2370</f>
        <v>66.59100547109847</v>
      </c>
      <c r="H2370" s="39">
        <v>52658.014961279798</v>
      </c>
      <c r="I2370" s="39">
        <f t="shared" ref="I2370:I2433" si="668">$C2370-H2370</f>
        <v>91.209031576800044</v>
      </c>
      <c r="J2370" s="39">
        <v>51526.133642507899</v>
      </c>
      <c r="K2370" s="40">
        <f t="shared" ref="K2370:K2433" si="669">$C2370-J2370</f>
        <v>1223.0903503486988</v>
      </c>
      <c r="L2370" s="39">
        <v>50930.159074288502</v>
      </c>
      <c r="M2370" s="39">
        <f t="shared" ref="M2370:M2433" si="670">$C2370-L2370</f>
        <v>1819.0649185680959</v>
      </c>
      <c r="N2370" s="39">
        <f t="shared" si="657"/>
        <v>595.97456821939704</v>
      </c>
      <c r="O2370" s="40">
        <f>'Estimates from MCMC'!$B$2-L2370</f>
        <v>18130.840925711498</v>
      </c>
      <c r="P2370" s="39">
        <v>52190.580093201199</v>
      </c>
      <c r="Q2370" s="40">
        <f t="shared" ref="Q2370:Q2433" si="671">P2370-L2370</f>
        <v>1260.421018912697</v>
      </c>
      <c r="R2370" s="39">
        <v>52221.931254526498</v>
      </c>
      <c r="S2370" s="39">
        <f t="shared" ref="S2370:S2433" si="672">R2370-L2370-Q2370</f>
        <v>31.351161325299472</v>
      </c>
      <c r="T2370" s="39">
        <f t="shared" si="658"/>
        <v>1291.7721802379965</v>
      </c>
      <c r="U2370" s="39">
        <v>58837.365709414596</v>
      </c>
      <c r="V2370" s="39">
        <f t="shared" ref="V2370:V2433" si="673">U2370-L2370</f>
        <v>7907.2066351260946</v>
      </c>
      <c r="W2370" s="39">
        <v>60381.536284961498</v>
      </c>
      <c r="X2370" s="39">
        <f t="shared" ref="X2370:X2433" si="674">W2370-V2370-S2370-Q2370-L2370</f>
        <v>252.39839530890458</v>
      </c>
      <c r="Y2370" s="39">
        <f t="shared" si="659"/>
        <v>9451.3772106729957</v>
      </c>
      <c r="Z2370" s="39">
        <f t="shared" si="660"/>
        <v>8679.4637150385024</v>
      </c>
      <c r="AA2370" s="45">
        <f t="shared" si="661"/>
        <v>7.1247229267017806E-2</v>
      </c>
      <c r="AB2370" s="45">
        <f t="shared" si="662"/>
        <v>0.43611913355396653</v>
      </c>
      <c r="AC2370" s="45">
        <f t="shared" si="663"/>
        <v>1.3920942572000414E-2</v>
      </c>
      <c r="AD2370" s="45">
        <f t="shared" si="664"/>
        <v>0.52128730539298473</v>
      </c>
      <c r="AE2370" s="45">
        <f t="shared" si="665"/>
        <v>0.47871269460701527</v>
      </c>
      <c r="AF2370" s="43">
        <f>('Estimates from MCMC'!$B$2-'MCMC runs'!W2370)/'Estimates from MCMC'!$B$2</f>
        <v>0.12567822236918813</v>
      </c>
    </row>
    <row r="2371" spans="1:32" x14ac:dyDescent="0.3">
      <c r="A2371" s="38">
        <v>484</v>
      </c>
      <c r="B2371" s="38">
        <v>1978538.746171983</v>
      </c>
      <c r="C2371" s="39">
        <v>52415.948734809099</v>
      </c>
      <c r="D2371" s="39">
        <v>51362.715920222698</v>
      </c>
      <c r="E2371" s="39">
        <f t="shared" si="666"/>
        <v>1053.2328145864012</v>
      </c>
      <c r="F2371" s="39">
        <v>52355.644503732598</v>
      </c>
      <c r="G2371" s="40">
        <f t="shared" si="667"/>
        <v>60.30423107650131</v>
      </c>
      <c r="H2371" s="39">
        <v>52326.9999626067</v>
      </c>
      <c r="I2371" s="39">
        <f t="shared" si="668"/>
        <v>88.948772202398686</v>
      </c>
      <c r="J2371" s="39">
        <v>51214.211880451803</v>
      </c>
      <c r="K2371" s="40">
        <f t="shared" si="669"/>
        <v>1201.7368543572957</v>
      </c>
      <c r="L2371" s="39">
        <v>50632.9472264629</v>
      </c>
      <c r="M2371" s="39">
        <f t="shared" si="670"/>
        <v>1783.0015083461985</v>
      </c>
      <c r="N2371" s="39">
        <f t="shared" ref="N2371:N2434" si="675">M2371-K2371</f>
        <v>581.26465398890286</v>
      </c>
      <c r="O2371" s="40">
        <f>'Estimates from MCMC'!$B$2-L2371</f>
        <v>18428.0527735371</v>
      </c>
      <c r="P2371" s="39">
        <v>51860.383089681403</v>
      </c>
      <c r="Q2371" s="40">
        <f t="shared" si="671"/>
        <v>1227.4358632185031</v>
      </c>
      <c r="R2371" s="39">
        <v>51891.0710205746</v>
      </c>
      <c r="S2371" s="39">
        <f t="shared" si="672"/>
        <v>30.687930893196608</v>
      </c>
      <c r="T2371" s="39">
        <f t="shared" ref="T2371:T2434" si="676">Q2371+S2371</f>
        <v>1258.1237941116997</v>
      </c>
      <c r="U2371" s="39">
        <v>58614.051281336397</v>
      </c>
      <c r="V2371" s="39">
        <f t="shared" si="673"/>
        <v>7981.1040548734964</v>
      </c>
      <c r="W2371" s="39">
        <v>60122.118099331798</v>
      </c>
      <c r="X2371" s="39">
        <f t="shared" si="674"/>
        <v>249.94302388370124</v>
      </c>
      <c r="Y2371" s="39">
        <f t="shared" ref="Y2371:Y2434" si="677">Q2371+S2371+V2371+X2371</f>
        <v>9489.1708728688973</v>
      </c>
      <c r="Z2371" s="39">
        <f t="shared" ref="Z2371:Z2434" si="678">O2371-Y2371</f>
        <v>8938.8819006682024</v>
      </c>
      <c r="AA2371" s="45">
        <f t="shared" ref="AA2371:AA2434" si="679">T2371/O2371</f>
        <v>6.8272204859233979E-2</v>
      </c>
      <c r="AB2371" s="45">
        <f t="shared" ref="AB2371:AB2434" si="680">V2371/O2371</f>
        <v>0.43309535483501849</v>
      </c>
      <c r="AC2371" s="45">
        <f t="shared" ref="AC2371:AC2434" si="681">X2371/O2371</f>
        <v>1.3563181468777991E-2</v>
      </c>
      <c r="AD2371" s="45">
        <f t="shared" ref="AD2371:AD2434" si="682">Y2371/O2371</f>
        <v>0.51493074116303039</v>
      </c>
      <c r="AE2371" s="45">
        <f t="shared" ref="AE2371:AE2434" si="683">Z2371/O2371</f>
        <v>0.48506925883696955</v>
      </c>
      <c r="AF2371" s="43">
        <f>('Estimates from MCMC'!$B$2-'MCMC runs'!W2371)/'Estimates from MCMC'!$B$2</f>
        <v>0.12943458537623553</v>
      </c>
    </row>
    <row r="2372" spans="1:32" x14ac:dyDescent="0.3">
      <c r="A2372" s="38">
        <v>1056</v>
      </c>
      <c r="B2372" s="38">
        <v>1942760.6194037581</v>
      </c>
      <c r="C2372" s="39">
        <v>51898.2544818612</v>
      </c>
      <c r="D2372" s="39">
        <v>50838.803717327297</v>
      </c>
      <c r="E2372" s="39">
        <f t="shared" si="666"/>
        <v>1059.4507645339036</v>
      </c>
      <c r="F2372" s="39">
        <v>51840.292019743902</v>
      </c>
      <c r="G2372" s="40">
        <f t="shared" si="667"/>
        <v>57.962462117298855</v>
      </c>
      <c r="H2372" s="39">
        <v>51808.782471021397</v>
      </c>
      <c r="I2372" s="39">
        <f t="shared" si="668"/>
        <v>89.472010839803261</v>
      </c>
      <c r="J2372" s="39">
        <v>50692.012392298297</v>
      </c>
      <c r="K2372" s="40">
        <f t="shared" si="669"/>
        <v>1206.2420895629039</v>
      </c>
      <c r="L2372" s="39">
        <v>50107.738097548397</v>
      </c>
      <c r="M2372" s="39">
        <f t="shared" si="670"/>
        <v>1790.516384312803</v>
      </c>
      <c r="N2372" s="39">
        <f t="shared" si="675"/>
        <v>584.27429474989913</v>
      </c>
      <c r="O2372" s="40">
        <f>'Estimates from MCMC'!$B$2-L2372</f>
        <v>18953.261902451603</v>
      </c>
      <c r="P2372" s="39">
        <v>51341.736334718102</v>
      </c>
      <c r="Q2372" s="40">
        <f t="shared" si="671"/>
        <v>1233.9982371697042</v>
      </c>
      <c r="R2372" s="39">
        <v>51372.665658917504</v>
      </c>
      <c r="S2372" s="39">
        <f t="shared" si="672"/>
        <v>30.92932419940189</v>
      </c>
      <c r="T2372" s="39">
        <f t="shared" si="676"/>
        <v>1264.9275613691061</v>
      </c>
      <c r="U2372" s="39">
        <v>57954.360698272001</v>
      </c>
      <c r="V2372" s="39">
        <f t="shared" si="673"/>
        <v>7846.6226007236037</v>
      </c>
      <c r="W2372" s="39">
        <v>59469.935212131997</v>
      </c>
      <c r="X2372" s="39">
        <f t="shared" si="674"/>
        <v>250.64695249088982</v>
      </c>
      <c r="Y2372" s="39">
        <f t="shared" si="677"/>
        <v>9362.1971145835996</v>
      </c>
      <c r="Z2372" s="39">
        <f t="shared" si="678"/>
        <v>9591.0647878680029</v>
      </c>
      <c r="AA2372" s="45">
        <f t="shared" si="679"/>
        <v>6.6739306821138156E-2</v>
      </c>
      <c r="AB2372" s="45">
        <f t="shared" si="680"/>
        <v>0.41399853181518292</v>
      </c>
      <c r="AC2372" s="45">
        <f t="shared" si="681"/>
        <v>1.3224475754142808E-2</v>
      </c>
      <c r="AD2372" s="45">
        <f t="shared" si="682"/>
        <v>0.49396231439046384</v>
      </c>
      <c r="AE2372" s="45">
        <f t="shared" si="683"/>
        <v>0.5060376856095361</v>
      </c>
      <c r="AF2372" s="43">
        <f>('Estimates from MCMC'!$B$2-'MCMC runs'!W2372)/'Estimates from MCMC'!$B$2</f>
        <v>0.13887816260795532</v>
      </c>
    </row>
    <row r="2373" spans="1:32" x14ac:dyDescent="0.3">
      <c r="A2373" s="38">
        <v>2052</v>
      </c>
      <c r="B2373" s="38">
        <v>1930895.8614668439</v>
      </c>
      <c r="C2373" s="39">
        <v>53053.908311707099</v>
      </c>
      <c r="D2373" s="39">
        <v>51972.215476887803</v>
      </c>
      <c r="E2373" s="39">
        <f t="shared" si="666"/>
        <v>1081.692834819296</v>
      </c>
      <c r="F2373" s="39">
        <v>53001.540147382701</v>
      </c>
      <c r="G2373" s="40">
        <f t="shared" si="667"/>
        <v>52.368164324398094</v>
      </c>
      <c r="H2373" s="39">
        <v>52963.959573553198</v>
      </c>
      <c r="I2373" s="39">
        <f t="shared" si="668"/>
        <v>89.948738153900194</v>
      </c>
      <c r="J2373" s="39">
        <v>51830.607719678301</v>
      </c>
      <c r="K2373" s="40">
        <f t="shared" si="669"/>
        <v>1223.3005920287978</v>
      </c>
      <c r="L2373" s="39">
        <v>51243.173919025001</v>
      </c>
      <c r="M2373" s="39">
        <f t="shared" si="670"/>
        <v>1810.7343926820977</v>
      </c>
      <c r="N2373" s="39">
        <f t="shared" si="675"/>
        <v>587.43380065329984</v>
      </c>
      <c r="O2373" s="40">
        <f>'Estimates from MCMC'!$B$2-L2373</f>
        <v>17817.826080974999</v>
      </c>
      <c r="P2373" s="39">
        <v>52493.102352820599</v>
      </c>
      <c r="Q2373" s="40">
        <f t="shared" si="671"/>
        <v>1249.9284337955978</v>
      </c>
      <c r="R2373" s="39">
        <v>52523.856992517998</v>
      </c>
      <c r="S2373" s="39">
        <f t="shared" si="672"/>
        <v>30.754639697399398</v>
      </c>
      <c r="T2373" s="39">
        <f t="shared" si="676"/>
        <v>1280.6830734929972</v>
      </c>
      <c r="U2373" s="39">
        <v>59242.120590435501</v>
      </c>
      <c r="V2373" s="39">
        <f t="shared" si="673"/>
        <v>7998.9466714105001</v>
      </c>
      <c r="W2373" s="39">
        <v>60777.877531840997</v>
      </c>
      <c r="X2373" s="39">
        <f t="shared" si="674"/>
        <v>255.07386791249883</v>
      </c>
      <c r="Y2373" s="39">
        <f t="shared" si="677"/>
        <v>9534.7036128159962</v>
      </c>
      <c r="Z2373" s="39">
        <f t="shared" si="678"/>
        <v>8283.1224681590029</v>
      </c>
      <c r="AA2373" s="45">
        <f t="shared" si="679"/>
        <v>7.1876505454301617E-2</v>
      </c>
      <c r="AB2373" s="45">
        <f t="shared" si="680"/>
        <v>0.44892943926259238</v>
      </c>
      <c r="AC2373" s="45">
        <f t="shared" si="681"/>
        <v>1.4315655947773235E-2</v>
      </c>
      <c r="AD2373" s="45">
        <f t="shared" si="682"/>
        <v>0.53512160066466719</v>
      </c>
      <c r="AE2373" s="45">
        <f t="shared" si="683"/>
        <v>0.46487839933533276</v>
      </c>
      <c r="AF2373" s="43">
        <f>('Estimates from MCMC'!$B$2-'MCMC runs'!W2373)/'Estimates from MCMC'!$B$2</f>
        <v>0.11993921993830096</v>
      </c>
    </row>
    <row r="2374" spans="1:32" x14ac:dyDescent="0.3">
      <c r="A2374" s="38">
        <v>1525</v>
      </c>
      <c r="B2374" s="38">
        <v>1985301.439932409</v>
      </c>
      <c r="C2374" s="39">
        <v>52039.903267235197</v>
      </c>
      <c r="D2374" s="39">
        <v>50991.183999982102</v>
      </c>
      <c r="E2374" s="39">
        <f t="shared" si="666"/>
        <v>1048.7192672530946</v>
      </c>
      <c r="F2374" s="39">
        <v>51974.347554843298</v>
      </c>
      <c r="G2374" s="40">
        <f t="shared" si="667"/>
        <v>65.555712391898851</v>
      </c>
      <c r="H2374" s="39">
        <v>51950.888543979403</v>
      </c>
      <c r="I2374" s="39">
        <f t="shared" si="668"/>
        <v>89.014723255793797</v>
      </c>
      <c r="J2374" s="39">
        <v>50837.507579089099</v>
      </c>
      <c r="K2374" s="40">
        <f t="shared" si="669"/>
        <v>1202.3956881460981</v>
      </c>
      <c r="L2374" s="39">
        <v>50256.032367324602</v>
      </c>
      <c r="M2374" s="39">
        <f t="shared" si="670"/>
        <v>1783.8708999105947</v>
      </c>
      <c r="N2374" s="39">
        <f t="shared" si="675"/>
        <v>581.47521176449663</v>
      </c>
      <c r="O2374" s="40">
        <f>'Estimates from MCMC'!$B$2-L2374</f>
        <v>18804.967632675398</v>
      </c>
      <c r="P2374" s="39">
        <v>51488.478151464296</v>
      </c>
      <c r="Q2374" s="40">
        <f t="shared" si="671"/>
        <v>1232.4457841396943</v>
      </c>
      <c r="R2374" s="39">
        <v>51519.045317044402</v>
      </c>
      <c r="S2374" s="39">
        <f t="shared" si="672"/>
        <v>30.567165580105211</v>
      </c>
      <c r="T2374" s="39">
        <f t="shared" si="676"/>
        <v>1263.0129497197995</v>
      </c>
      <c r="U2374" s="39">
        <v>57979.8867137536</v>
      </c>
      <c r="V2374" s="39">
        <f t="shared" si="673"/>
        <v>7723.8543464289978</v>
      </c>
      <c r="W2374" s="39">
        <v>59488.772973062201</v>
      </c>
      <c r="X2374" s="39">
        <f t="shared" si="674"/>
        <v>245.87330958880193</v>
      </c>
      <c r="Y2374" s="39">
        <f t="shared" si="677"/>
        <v>9232.7406057375993</v>
      </c>
      <c r="Z2374" s="39">
        <f t="shared" si="678"/>
        <v>9572.2270269377987</v>
      </c>
      <c r="AA2374" s="45">
        <f t="shared" si="679"/>
        <v>6.7163792801493358E-2</v>
      </c>
      <c r="AB2374" s="45">
        <f t="shared" si="680"/>
        <v>0.41073478547275322</v>
      </c>
      <c r="AC2374" s="45">
        <f t="shared" si="681"/>
        <v>1.3074912671563122E-2</v>
      </c>
      <c r="AD2374" s="45">
        <f t="shared" si="682"/>
        <v>0.49097349094580972</v>
      </c>
      <c r="AE2374" s="45">
        <f t="shared" si="683"/>
        <v>0.50902650905419033</v>
      </c>
      <c r="AF2374" s="43">
        <f>('Estimates from MCMC'!$B$2-'MCMC runs'!W2374)/'Estimates from MCMC'!$B$2</f>
        <v>0.1386053927243712</v>
      </c>
    </row>
    <row r="2375" spans="1:32" x14ac:dyDescent="0.3">
      <c r="A2375" s="38">
        <v>1356</v>
      </c>
      <c r="B2375" s="38">
        <v>2036946.46962151</v>
      </c>
      <c r="C2375" s="39">
        <v>52266.189419065602</v>
      </c>
      <c r="D2375" s="39">
        <v>51203.163059691302</v>
      </c>
      <c r="E2375" s="39">
        <f t="shared" si="666"/>
        <v>1063.0263593743002</v>
      </c>
      <c r="F2375" s="39">
        <v>52210.9649793766</v>
      </c>
      <c r="G2375" s="40">
        <f t="shared" si="667"/>
        <v>55.224439689001883</v>
      </c>
      <c r="H2375" s="39">
        <v>52176.251709233104</v>
      </c>
      <c r="I2375" s="39">
        <f t="shared" si="668"/>
        <v>89.937709832498513</v>
      </c>
      <c r="J2375" s="39">
        <v>51058.676327859197</v>
      </c>
      <c r="K2375" s="40">
        <f t="shared" si="669"/>
        <v>1207.5130912064051</v>
      </c>
      <c r="L2375" s="39">
        <v>50471.178686239196</v>
      </c>
      <c r="M2375" s="39">
        <f t="shared" si="670"/>
        <v>1795.0107328264057</v>
      </c>
      <c r="N2375" s="39">
        <f t="shared" si="675"/>
        <v>587.49764162000065</v>
      </c>
      <c r="O2375" s="40">
        <f>'Estimates from MCMC'!$B$2-L2375</f>
        <v>18589.821313760804</v>
      </c>
      <c r="P2375" s="39">
        <v>51710.518613083099</v>
      </c>
      <c r="Q2375" s="40">
        <f t="shared" si="671"/>
        <v>1239.3399268439025</v>
      </c>
      <c r="R2375" s="39">
        <v>51741.5725679241</v>
      </c>
      <c r="S2375" s="39">
        <f t="shared" si="672"/>
        <v>31.053954841001541</v>
      </c>
      <c r="T2375" s="39">
        <f t="shared" si="676"/>
        <v>1270.393881684904</v>
      </c>
      <c r="U2375" s="39">
        <v>58300.328905637303</v>
      </c>
      <c r="V2375" s="39">
        <f t="shared" si="673"/>
        <v>7829.1502193981069</v>
      </c>
      <c r="W2375" s="39">
        <v>59820.335271047297</v>
      </c>
      <c r="X2375" s="39">
        <f t="shared" si="674"/>
        <v>249.61248372508999</v>
      </c>
      <c r="Y2375" s="39">
        <f t="shared" si="677"/>
        <v>9349.1565848081009</v>
      </c>
      <c r="Z2375" s="39">
        <f t="shared" si="678"/>
        <v>9240.6647289527027</v>
      </c>
      <c r="AA2375" s="45">
        <f t="shared" si="679"/>
        <v>6.8338143774653512E-2</v>
      </c>
      <c r="AB2375" s="45">
        <f t="shared" si="680"/>
        <v>0.42115252681867954</v>
      </c>
      <c r="AC2375" s="45">
        <f t="shared" si="681"/>
        <v>1.3427374018937909E-2</v>
      </c>
      <c r="AD2375" s="45">
        <f t="shared" si="682"/>
        <v>0.50291804461227096</v>
      </c>
      <c r="AE2375" s="45">
        <f t="shared" si="683"/>
        <v>0.49708195538772909</v>
      </c>
      <c r="AF2375" s="43">
        <f>('Estimates from MCMC'!$B$2-'MCMC runs'!W2375)/'Estimates from MCMC'!$B$2</f>
        <v>0.13380438639684775</v>
      </c>
    </row>
    <row r="2376" spans="1:32" x14ac:dyDescent="0.3">
      <c r="A2376" s="38">
        <v>2435</v>
      </c>
      <c r="B2376" s="38">
        <v>2036946.46962151</v>
      </c>
      <c r="C2376" s="39">
        <v>52266.189419065602</v>
      </c>
      <c r="D2376" s="39">
        <v>51203.163059691302</v>
      </c>
      <c r="E2376" s="39">
        <f t="shared" si="666"/>
        <v>1063.0263593743002</v>
      </c>
      <c r="F2376" s="39">
        <v>52210.9649793766</v>
      </c>
      <c r="G2376" s="40">
        <f t="shared" si="667"/>
        <v>55.224439689001883</v>
      </c>
      <c r="H2376" s="39">
        <v>52176.251709233104</v>
      </c>
      <c r="I2376" s="39">
        <f t="shared" si="668"/>
        <v>89.937709832498513</v>
      </c>
      <c r="J2376" s="39">
        <v>51058.676327859197</v>
      </c>
      <c r="K2376" s="40">
        <f t="shared" si="669"/>
        <v>1207.5130912064051</v>
      </c>
      <c r="L2376" s="39">
        <v>50471.178686239196</v>
      </c>
      <c r="M2376" s="39">
        <f t="shared" si="670"/>
        <v>1795.0107328264057</v>
      </c>
      <c r="N2376" s="39">
        <f t="shared" si="675"/>
        <v>587.49764162000065</v>
      </c>
      <c r="O2376" s="40">
        <f>'Estimates from MCMC'!$B$2-L2376</f>
        <v>18589.821313760804</v>
      </c>
      <c r="P2376" s="39">
        <v>51710.518613083099</v>
      </c>
      <c r="Q2376" s="40">
        <f t="shared" si="671"/>
        <v>1239.3399268439025</v>
      </c>
      <c r="R2376" s="39">
        <v>51741.5725679241</v>
      </c>
      <c r="S2376" s="39">
        <f t="shared" si="672"/>
        <v>31.053954841001541</v>
      </c>
      <c r="T2376" s="39">
        <f t="shared" si="676"/>
        <v>1270.393881684904</v>
      </c>
      <c r="U2376" s="39">
        <v>58300.328905637303</v>
      </c>
      <c r="V2376" s="39">
        <f t="shared" si="673"/>
        <v>7829.1502193981069</v>
      </c>
      <c r="W2376" s="39">
        <v>59820.335271047297</v>
      </c>
      <c r="X2376" s="39">
        <f t="shared" si="674"/>
        <v>249.61248372508999</v>
      </c>
      <c r="Y2376" s="39">
        <f t="shared" si="677"/>
        <v>9349.1565848081009</v>
      </c>
      <c r="Z2376" s="39">
        <f t="shared" si="678"/>
        <v>9240.6647289527027</v>
      </c>
      <c r="AA2376" s="45">
        <f t="shared" si="679"/>
        <v>6.8338143774653512E-2</v>
      </c>
      <c r="AB2376" s="45">
        <f t="shared" si="680"/>
        <v>0.42115252681867954</v>
      </c>
      <c r="AC2376" s="45">
        <f t="shared" si="681"/>
        <v>1.3427374018937909E-2</v>
      </c>
      <c r="AD2376" s="45">
        <f t="shared" si="682"/>
        <v>0.50291804461227096</v>
      </c>
      <c r="AE2376" s="45">
        <f t="shared" si="683"/>
        <v>0.49708195538772909</v>
      </c>
      <c r="AF2376" s="43">
        <f>('Estimates from MCMC'!$B$2-'MCMC runs'!W2376)/'Estimates from MCMC'!$B$2</f>
        <v>0.13380438639684775</v>
      </c>
    </row>
    <row r="2377" spans="1:32" x14ac:dyDescent="0.3">
      <c r="A2377" s="38">
        <v>2926</v>
      </c>
      <c r="B2377" s="38">
        <v>2036946.46962151</v>
      </c>
      <c r="C2377" s="39">
        <v>52266.189419065602</v>
      </c>
      <c r="D2377" s="39">
        <v>51203.163059691302</v>
      </c>
      <c r="E2377" s="39">
        <f t="shared" si="666"/>
        <v>1063.0263593743002</v>
      </c>
      <c r="F2377" s="39">
        <v>52210.9649793766</v>
      </c>
      <c r="G2377" s="40">
        <f t="shared" si="667"/>
        <v>55.224439689001883</v>
      </c>
      <c r="H2377" s="39">
        <v>52176.251709233104</v>
      </c>
      <c r="I2377" s="39">
        <f t="shared" si="668"/>
        <v>89.937709832498513</v>
      </c>
      <c r="J2377" s="39">
        <v>51058.676327859197</v>
      </c>
      <c r="K2377" s="40">
        <f t="shared" si="669"/>
        <v>1207.5130912064051</v>
      </c>
      <c r="L2377" s="39">
        <v>50471.178686239196</v>
      </c>
      <c r="M2377" s="39">
        <f t="shared" si="670"/>
        <v>1795.0107328264057</v>
      </c>
      <c r="N2377" s="39">
        <f t="shared" si="675"/>
        <v>587.49764162000065</v>
      </c>
      <c r="O2377" s="40">
        <f>'Estimates from MCMC'!$B$2-L2377</f>
        <v>18589.821313760804</v>
      </c>
      <c r="P2377" s="39">
        <v>51710.518613083099</v>
      </c>
      <c r="Q2377" s="40">
        <f t="shared" si="671"/>
        <v>1239.3399268439025</v>
      </c>
      <c r="R2377" s="39">
        <v>51741.5725679241</v>
      </c>
      <c r="S2377" s="39">
        <f t="shared" si="672"/>
        <v>31.053954841001541</v>
      </c>
      <c r="T2377" s="39">
        <f t="shared" si="676"/>
        <v>1270.393881684904</v>
      </c>
      <c r="U2377" s="39">
        <v>58300.328905637303</v>
      </c>
      <c r="V2377" s="39">
        <f t="shared" si="673"/>
        <v>7829.1502193981069</v>
      </c>
      <c r="W2377" s="39">
        <v>59820.335271047297</v>
      </c>
      <c r="X2377" s="39">
        <f t="shared" si="674"/>
        <v>249.61248372508999</v>
      </c>
      <c r="Y2377" s="39">
        <f t="shared" si="677"/>
        <v>9349.1565848081009</v>
      </c>
      <c r="Z2377" s="39">
        <f t="shared" si="678"/>
        <v>9240.6647289527027</v>
      </c>
      <c r="AA2377" s="45">
        <f t="shared" si="679"/>
        <v>6.8338143774653512E-2</v>
      </c>
      <c r="AB2377" s="45">
        <f t="shared" si="680"/>
        <v>0.42115252681867954</v>
      </c>
      <c r="AC2377" s="45">
        <f t="shared" si="681"/>
        <v>1.3427374018937909E-2</v>
      </c>
      <c r="AD2377" s="45">
        <f t="shared" si="682"/>
        <v>0.50291804461227096</v>
      </c>
      <c r="AE2377" s="45">
        <f t="shared" si="683"/>
        <v>0.49708195538772909</v>
      </c>
      <c r="AF2377" s="43">
        <f>('Estimates from MCMC'!$B$2-'MCMC runs'!W2377)/'Estimates from MCMC'!$B$2</f>
        <v>0.13380438639684775</v>
      </c>
    </row>
    <row r="2378" spans="1:32" x14ac:dyDescent="0.3">
      <c r="A2378" s="38">
        <v>2917</v>
      </c>
      <c r="B2378" s="38">
        <v>1966519.9098058757</v>
      </c>
      <c r="C2378" s="39">
        <v>51993.425575202396</v>
      </c>
      <c r="D2378" s="39">
        <v>50880.2386211169</v>
      </c>
      <c r="E2378" s="39">
        <f t="shared" si="666"/>
        <v>1113.1869540854968</v>
      </c>
      <c r="F2378" s="39">
        <v>51941.765648735702</v>
      </c>
      <c r="G2378" s="40">
        <f t="shared" si="667"/>
        <v>51.659926466694742</v>
      </c>
      <c r="H2378" s="39">
        <v>51900.262079808497</v>
      </c>
      <c r="I2378" s="39">
        <f t="shared" si="668"/>
        <v>93.163495393899211</v>
      </c>
      <c r="J2378" s="39">
        <v>50736.165459279997</v>
      </c>
      <c r="K2378" s="40">
        <f t="shared" si="669"/>
        <v>1257.2601159223996</v>
      </c>
      <c r="L2378" s="39">
        <v>50128.5156002617</v>
      </c>
      <c r="M2378" s="39">
        <f t="shared" si="670"/>
        <v>1864.909974940696</v>
      </c>
      <c r="N2378" s="39">
        <f t="shared" si="675"/>
        <v>607.64985901829641</v>
      </c>
      <c r="O2378" s="40">
        <f>'Estimates from MCMC'!$B$2-L2378</f>
        <v>18932.4843997383</v>
      </c>
      <c r="P2378" s="39">
        <v>51423.8285806614</v>
      </c>
      <c r="Q2378" s="40">
        <f t="shared" si="671"/>
        <v>1295.3129803996999</v>
      </c>
      <c r="R2378" s="39">
        <v>51455.636427021003</v>
      </c>
      <c r="S2378" s="39">
        <f t="shared" si="672"/>
        <v>31.807846359602991</v>
      </c>
      <c r="T2378" s="39">
        <f t="shared" si="676"/>
        <v>1327.1208267593029</v>
      </c>
      <c r="U2378" s="39">
        <v>57965.006218957104</v>
      </c>
      <c r="V2378" s="39">
        <f t="shared" si="673"/>
        <v>7836.4906186954031</v>
      </c>
      <c r="W2378" s="39">
        <v>59554.869733324798</v>
      </c>
      <c r="X2378" s="39">
        <f t="shared" si="674"/>
        <v>262.74268760839186</v>
      </c>
      <c r="Y2378" s="39">
        <f t="shared" si="677"/>
        <v>9426.3541330630978</v>
      </c>
      <c r="Z2378" s="39">
        <f t="shared" si="678"/>
        <v>9506.1302666752017</v>
      </c>
      <c r="AA2378" s="45">
        <f t="shared" si="679"/>
        <v>7.0097552901068144E-2</v>
      </c>
      <c r="AB2378" s="45">
        <f t="shared" si="680"/>
        <v>0.41391771165562008</v>
      </c>
      <c r="AC2378" s="45">
        <f t="shared" si="681"/>
        <v>1.387787688403027E-2</v>
      </c>
      <c r="AD2378" s="45">
        <f t="shared" si="682"/>
        <v>0.4978931414407185</v>
      </c>
      <c r="AE2378" s="45">
        <f t="shared" si="683"/>
        <v>0.5021068585592815</v>
      </c>
      <c r="AF2378" s="43">
        <f>('Estimates from MCMC'!$B$2-'MCMC runs'!W2378)/'Estimates from MCMC'!$B$2</f>
        <v>0.13764831477498446</v>
      </c>
    </row>
    <row r="2379" spans="1:32" x14ac:dyDescent="0.3">
      <c r="A2379" s="38">
        <v>3225</v>
      </c>
      <c r="B2379" s="38">
        <v>2039349.6188204237</v>
      </c>
      <c r="C2379" s="39">
        <v>52663.019606926602</v>
      </c>
      <c r="D2379" s="39">
        <v>51591.017987615603</v>
      </c>
      <c r="E2379" s="39">
        <f t="shared" si="666"/>
        <v>1072.0016193109986</v>
      </c>
      <c r="F2379" s="39">
        <v>52596.6325817096</v>
      </c>
      <c r="G2379" s="40">
        <f t="shared" si="667"/>
        <v>66.387025217001792</v>
      </c>
      <c r="H2379" s="39">
        <v>52571.978864894401</v>
      </c>
      <c r="I2379" s="39">
        <f t="shared" si="668"/>
        <v>91.040742032200797</v>
      </c>
      <c r="J2379" s="39">
        <v>51434.668836437202</v>
      </c>
      <c r="K2379" s="40">
        <f t="shared" si="669"/>
        <v>1228.3507704894</v>
      </c>
      <c r="L2379" s="39">
        <v>50839.707998431702</v>
      </c>
      <c r="M2379" s="39">
        <f t="shared" si="670"/>
        <v>1823.3116084948997</v>
      </c>
      <c r="N2379" s="39">
        <f t="shared" si="675"/>
        <v>594.96083800549968</v>
      </c>
      <c r="O2379" s="40">
        <f>'Estimates from MCMC'!$B$2-L2379</f>
        <v>18221.292001568298</v>
      </c>
      <c r="P2379" s="39">
        <v>52102.742198306798</v>
      </c>
      <c r="Q2379" s="40">
        <f t="shared" si="671"/>
        <v>1263.0341998750955</v>
      </c>
      <c r="R2379" s="39">
        <v>52133.853150221199</v>
      </c>
      <c r="S2379" s="39">
        <f t="shared" si="672"/>
        <v>31.110951914401085</v>
      </c>
      <c r="T2379" s="39">
        <f t="shared" si="676"/>
        <v>1294.1451517894966</v>
      </c>
      <c r="U2379" s="39">
        <v>58771.787039286603</v>
      </c>
      <c r="V2379" s="39">
        <f t="shared" si="673"/>
        <v>7932.0790408549001</v>
      </c>
      <c r="W2379" s="39">
        <v>60320.022001788697</v>
      </c>
      <c r="X2379" s="39">
        <f t="shared" si="674"/>
        <v>254.08981071259768</v>
      </c>
      <c r="Y2379" s="39">
        <f t="shared" si="677"/>
        <v>9480.3140033569944</v>
      </c>
      <c r="Z2379" s="39">
        <f t="shared" si="678"/>
        <v>8740.9779982113032</v>
      </c>
      <c r="AA2379" s="45">
        <f t="shared" si="679"/>
        <v>7.1023786440506539E-2</v>
      </c>
      <c r="AB2379" s="45">
        <f t="shared" si="680"/>
        <v>0.43531924301373304</v>
      </c>
      <c r="AC2379" s="45">
        <f t="shared" si="681"/>
        <v>1.3944664883847331E-2</v>
      </c>
      <c r="AD2379" s="45">
        <f t="shared" si="682"/>
        <v>0.52028769433808697</v>
      </c>
      <c r="AE2379" s="45">
        <f t="shared" si="683"/>
        <v>0.47971230566191309</v>
      </c>
      <c r="AF2379" s="43">
        <f>('Estimates from MCMC'!$B$2-'MCMC runs'!W2379)/'Estimates from MCMC'!$B$2</f>
        <v>0.12656894626795592</v>
      </c>
    </row>
    <row r="2380" spans="1:32" x14ac:dyDescent="0.3">
      <c r="A2380" s="38">
        <v>542</v>
      </c>
      <c r="B2380" s="38">
        <v>1971970.9391576755</v>
      </c>
      <c r="C2380" s="39">
        <v>51980.041341794698</v>
      </c>
      <c r="D2380" s="39">
        <v>50928.434889550801</v>
      </c>
      <c r="E2380" s="39">
        <f t="shared" si="666"/>
        <v>1051.6064522438974</v>
      </c>
      <c r="F2380" s="39">
        <v>51923.914674655702</v>
      </c>
      <c r="G2380" s="40">
        <f t="shared" si="667"/>
        <v>56.126667138996709</v>
      </c>
      <c r="H2380" s="39">
        <v>51891.6116957989</v>
      </c>
      <c r="I2380" s="39">
        <f t="shared" si="668"/>
        <v>88.429645995798637</v>
      </c>
      <c r="J2380" s="39">
        <v>50784.5734433998</v>
      </c>
      <c r="K2380" s="40">
        <f t="shared" si="669"/>
        <v>1195.4678983948979</v>
      </c>
      <c r="L2380" s="39">
        <v>50206.825542435698</v>
      </c>
      <c r="M2380" s="39">
        <f t="shared" si="670"/>
        <v>1773.2157993590008</v>
      </c>
      <c r="N2380" s="39">
        <f t="shared" si="675"/>
        <v>577.74790096410288</v>
      </c>
      <c r="O2380" s="40">
        <f>'Estimates from MCMC'!$B$2-L2380</f>
        <v>18854.174457564302</v>
      </c>
      <c r="P2380" s="39">
        <v>51430.967658260997</v>
      </c>
      <c r="Q2380" s="40">
        <f t="shared" si="671"/>
        <v>1224.1421158252997</v>
      </c>
      <c r="R2380" s="39">
        <v>51461.330488585802</v>
      </c>
      <c r="S2380" s="39">
        <f t="shared" si="672"/>
        <v>30.362830324804236</v>
      </c>
      <c r="T2380" s="39">
        <f t="shared" si="676"/>
        <v>1254.5049461501039</v>
      </c>
      <c r="U2380" s="39">
        <v>57868.956531950498</v>
      </c>
      <c r="V2380" s="39">
        <f t="shared" si="673"/>
        <v>7662.1309895148006</v>
      </c>
      <c r="W2380" s="39">
        <v>59367.067541272198</v>
      </c>
      <c r="X2380" s="39">
        <f t="shared" si="674"/>
        <v>243.60606317159545</v>
      </c>
      <c r="Y2380" s="39">
        <f t="shared" si="677"/>
        <v>9160.2419988365</v>
      </c>
      <c r="Z2380" s="39">
        <f t="shared" si="678"/>
        <v>9693.9324587278024</v>
      </c>
      <c r="AA2380" s="45">
        <f t="shared" si="679"/>
        <v>6.6537251417380205E-2</v>
      </c>
      <c r="AB2380" s="45">
        <f t="shared" si="680"/>
        <v>0.40638910002451739</v>
      </c>
      <c r="AC2380" s="45">
        <f t="shared" si="681"/>
        <v>1.2920537238047067E-2</v>
      </c>
      <c r="AD2380" s="45">
        <f t="shared" si="682"/>
        <v>0.48584688867994469</v>
      </c>
      <c r="AE2380" s="45">
        <f t="shared" si="683"/>
        <v>0.51415311132005537</v>
      </c>
      <c r="AF2380" s="43">
        <f>('Estimates from MCMC'!$B$2-'MCMC runs'!W2380)/'Estimates from MCMC'!$B$2</f>
        <v>0.14036768159638294</v>
      </c>
    </row>
    <row r="2381" spans="1:32" x14ac:dyDescent="0.3">
      <c r="A2381" s="38">
        <v>3425</v>
      </c>
      <c r="B2381" s="38">
        <v>2122373.9415571317</v>
      </c>
      <c r="C2381" s="39">
        <v>52678.769242955699</v>
      </c>
      <c r="D2381" s="39">
        <v>51644.433413605497</v>
      </c>
      <c r="E2381" s="39">
        <f t="shared" si="666"/>
        <v>1034.3358293502024</v>
      </c>
      <c r="F2381" s="39">
        <v>52623.118846005404</v>
      </c>
      <c r="G2381" s="40">
        <f t="shared" si="667"/>
        <v>55.650396950295544</v>
      </c>
      <c r="H2381" s="39">
        <v>52591.108218913701</v>
      </c>
      <c r="I2381" s="39">
        <f t="shared" si="668"/>
        <v>87.661024041997734</v>
      </c>
      <c r="J2381" s="39">
        <v>51501.592240696598</v>
      </c>
      <c r="K2381" s="40">
        <f t="shared" si="669"/>
        <v>1177.1770022591008</v>
      </c>
      <c r="L2381" s="39">
        <v>50928.424294902798</v>
      </c>
      <c r="M2381" s="39">
        <f t="shared" si="670"/>
        <v>1750.3449480529016</v>
      </c>
      <c r="N2381" s="39">
        <f t="shared" si="675"/>
        <v>573.16794579380075</v>
      </c>
      <c r="O2381" s="40">
        <f>'Estimates from MCMC'!$B$2-L2381</f>
        <v>18132.575705097202</v>
      </c>
      <c r="P2381" s="39">
        <v>52129.182192417502</v>
      </c>
      <c r="Q2381" s="40">
        <f t="shared" si="671"/>
        <v>1200.7578975147044</v>
      </c>
      <c r="R2381" s="39">
        <v>52159.771650696399</v>
      </c>
      <c r="S2381" s="39">
        <f t="shared" si="672"/>
        <v>30.589458278896927</v>
      </c>
      <c r="T2381" s="39">
        <f t="shared" si="676"/>
        <v>1231.3473557936013</v>
      </c>
      <c r="U2381" s="39">
        <v>58968.921362164401</v>
      </c>
      <c r="V2381" s="39">
        <f t="shared" si="673"/>
        <v>8040.4970672616037</v>
      </c>
      <c r="W2381" s="39">
        <v>60444.131962158099</v>
      </c>
      <c r="X2381" s="39">
        <f t="shared" si="674"/>
        <v>243.86324420009623</v>
      </c>
      <c r="Y2381" s="39">
        <f t="shared" si="677"/>
        <v>9515.7076672553012</v>
      </c>
      <c r="Z2381" s="39">
        <f t="shared" si="678"/>
        <v>8616.8680378419012</v>
      </c>
      <c r="AA2381" s="45">
        <f t="shared" si="679"/>
        <v>6.7908022325116252E-2</v>
      </c>
      <c r="AB2381" s="45">
        <f t="shared" si="680"/>
        <v>0.44342829160235409</v>
      </c>
      <c r="AC2381" s="45">
        <f t="shared" si="681"/>
        <v>1.3448902580979957E-2</v>
      </c>
      <c r="AD2381" s="45">
        <f t="shared" si="682"/>
        <v>0.52478521650845034</v>
      </c>
      <c r="AE2381" s="45">
        <f t="shared" si="683"/>
        <v>0.47521478349154972</v>
      </c>
      <c r="AF2381" s="43">
        <f>('Estimates from MCMC'!$B$2-'MCMC runs'!W2381)/'Estimates from MCMC'!$B$2</f>
        <v>0.12477183993631574</v>
      </c>
    </row>
    <row r="2382" spans="1:32" x14ac:dyDescent="0.3">
      <c r="A2382" s="38">
        <v>2953</v>
      </c>
      <c r="B2382" s="38">
        <v>1999186.6349281673</v>
      </c>
      <c r="C2382" s="39">
        <v>52379.125374607604</v>
      </c>
      <c r="D2382" s="39">
        <v>51354.181703281902</v>
      </c>
      <c r="E2382" s="39">
        <f t="shared" si="666"/>
        <v>1024.9436713257019</v>
      </c>
      <c r="F2382" s="39">
        <v>52313.259055557603</v>
      </c>
      <c r="G2382" s="40">
        <f t="shared" si="667"/>
        <v>65.866319050001039</v>
      </c>
      <c r="H2382" s="39">
        <v>52291.450212258802</v>
      </c>
      <c r="I2382" s="39">
        <f t="shared" si="668"/>
        <v>87.675162348801678</v>
      </c>
      <c r="J2382" s="39">
        <v>51201.430826595002</v>
      </c>
      <c r="K2382" s="40">
        <f t="shared" si="669"/>
        <v>1177.6945480126014</v>
      </c>
      <c r="L2382" s="39">
        <v>50628.292961157102</v>
      </c>
      <c r="M2382" s="39">
        <f t="shared" si="670"/>
        <v>1750.8324134505019</v>
      </c>
      <c r="N2382" s="39">
        <f t="shared" si="675"/>
        <v>573.13786543790047</v>
      </c>
      <c r="O2382" s="40">
        <f>'Estimates from MCMC'!$B$2-L2382</f>
        <v>18432.707038842898</v>
      </c>
      <c r="P2382" s="39">
        <v>51830.052569896601</v>
      </c>
      <c r="Q2382" s="40">
        <f t="shared" si="671"/>
        <v>1201.7596087394995</v>
      </c>
      <c r="R2382" s="39">
        <v>51860.580277429202</v>
      </c>
      <c r="S2382" s="39">
        <f t="shared" si="672"/>
        <v>30.527707532601198</v>
      </c>
      <c r="T2382" s="39">
        <f t="shared" si="676"/>
        <v>1232.2873162721007</v>
      </c>
      <c r="U2382" s="39">
        <v>58580.203465328799</v>
      </c>
      <c r="V2382" s="39">
        <f t="shared" si="673"/>
        <v>7951.9105041716975</v>
      </c>
      <c r="W2382" s="39">
        <v>60055.856590348303</v>
      </c>
      <c r="X2382" s="39">
        <f t="shared" si="674"/>
        <v>243.36580874740321</v>
      </c>
      <c r="Y2382" s="39">
        <f t="shared" si="677"/>
        <v>9427.5636291912015</v>
      </c>
      <c r="Z2382" s="39">
        <f t="shared" si="678"/>
        <v>9005.1434096516969</v>
      </c>
      <c r="AA2382" s="45">
        <f t="shared" si="679"/>
        <v>6.6853301236509899E-2</v>
      </c>
      <c r="AB2382" s="45">
        <f t="shared" si="680"/>
        <v>0.43140220735971041</v>
      </c>
      <c r="AC2382" s="45">
        <f t="shared" si="681"/>
        <v>1.3202933689260237E-2</v>
      </c>
      <c r="AD2382" s="45">
        <f t="shared" si="682"/>
        <v>0.51145844228548054</v>
      </c>
      <c r="AE2382" s="45">
        <f t="shared" si="683"/>
        <v>0.48854155771451946</v>
      </c>
      <c r="AF2382" s="43">
        <f>('Estimates from MCMC'!$B$2-'MCMC runs'!W2382)/'Estimates from MCMC'!$B$2</f>
        <v>0.13039404887927625</v>
      </c>
    </row>
    <row r="2383" spans="1:32" x14ac:dyDescent="0.3">
      <c r="A2383" s="38">
        <v>502</v>
      </c>
      <c r="B2383" s="38">
        <v>2005302.6722877354</v>
      </c>
      <c r="C2383" s="39">
        <v>52254.247673938902</v>
      </c>
      <c r="D2383" s="39">
        <v>51194.007360000498</v>
      </c>
      <c r="E2383" s="39">
        <f t="shared" si="666"/>
        <v>1060.2403139384041</v>
      </c>
      <c r="F2383" s="39">
        <v>52191.279108285198</v>
      </c>
      <c r="G2383" s="40">
        <f t="shared" si="667"/>
        <v>62.96856565370399</v>
      </c>
      <c r="H2383" s="39">
        <v>52163.950478764098</v>
      </c>
      <c r="I2383" s="39">
        <f t="shared" si="668"/>
        <v>90.297195174804074</v>
      </c>
      <c r="J2383" s="39">
        <v>51041.600962914403</v>
      </c>
      <c r="K2383" s="40">
        <f t="shared" si="669"/>
        <v>1212.6467110244994</v>
      </c>
      <c r="L2383" s="39">
        <v>50451.824301345798</v>
      </c>
      <c r="M2383" s="39">
        <f t="shared" si="670"/>
        <v>1802.4233725931044</v>
      </c>
      <c r="N2383" s="39">
        <f t="shared" si="675"/>
        <v>589.77666156860505</v>
      </c>
      <c r="O2383" s="40">
        <f>'Estimates from MCMC'!$B$2-L2383</f>
        <v>18609.175698654202</v>
      </c>
      <c r="P2383" s="39">
        <v>51697.442443169602</v>
      </c>
      <c r="Q2383" s="40">
        <f t="shared" si="671"/>
        <v>1245.6181418238048</v>
      </c>
      <c r="R2383" s="39">
        <v>51728.568951550304</v>
      </c>
      <c r="S2383" s="39">
        <f t="shared" si="672"/>
        <v>31.126508380701125</v>
      </c>
      <c r="T2383" s="39">
        <f t="shared" si="676"/>
        <v>1276.7446502045059</v>
      </c>
      <c r="U2383" s="39">
        <v>58294.693831745499</v>
      </c>
      <c r="V2383" s="39">
        <f t="shared" si="673"/>
        <v>7842.869530399701</v>
      </c>
      <c r="W2383" s="39">
        <v>59821.935402538598</v>
      </c>
      <c r="X2383" s="39">
        <f t="shared" si="674"/>
        <v>250.49692058859364</v>
      </c>
      <c r="Y2383" s="39">
        <f t="shared" si="677"/>
        <v>9370.1111011928006</v>
      </c>
      <c r="Z2383" s="39">
        <f t="shared" si="678"/>
        <v>9239.0645974614017</v>
      </c>
      <c r="AA2383" s="45">
        <f t="shared" si="679"/>
        <v>6.8608339825435627E-2</v>
      </c>
      <c r="AB2383" s="45">
        <f t="shared" si="680"/>
        <v>0.42145174280701159</v>
      </c>
      <c r="AC2383" s="45">
        <f t="shared" si="681"/>
        <v>1.346093586545638E-2</v>
      </c>
      <c r="AD2383" s="45">
        <f t="shared" si="682"/>
        <v>0.50352101849790354</v>
      </c>
      <c r="AE2383" s="45">
        <f t="shared" si="683"/>
        <v>0.49647898150209641</v>
      </c>
      <c r="AF2383" s="43">
        <f>('Estimates from MCMC'!$B$2-'MCMC runs'!W2383)/'Estimates from MCMC'!$B$2</f>
        <v>0.13378121656885075</v>
      </c>
    </row>
    <row r="2384" spans="1:32" x14ac:dyDescent="0.3">
      <c r="A2384" s="38">
        <v>3604</v>
      </c>
      <c r="B2384" s="38">
        <v>1971167.4334344713</v>
      </c>
      <c r="C2384" s="39">
        <v>51957.688302066003</v>
      </c>
      <c r="D2384" s="39">
        <v>50907.360176072303</v>
      </c>
      <c r="E2384" s="39">
        <f t="shared" si="666"/>
        <v>1050.3281259936994</v>
      </c>
      <c r="F2384" s="39">
        <v>51898.546427552501</v>
      </c>
      <c r="G2384" s="40">
        <f t="shared" si="667"/>
        <v>59.141874513501534</v>
      </c>
      <c r="H2384" s="39">
        <v>51869.093345458903</v>
      </c>
      <c r="I2384" s="39">
        <f t="shared" si="668"/>
        <v>88.594956607099448</v>
      </c>
      <c r="J2384" s="39">
        <v>50760.428968442196</v>
      </c>
      <c r="K2384" s="40">
        <f t="shared" si="669"/>
        <v>1197.259333623806</v>
      </c>
      <c r="L2384" s="39">
        <v>50181.890147007703</v>
      </c>
      <c r="M2384" s="39">
        <f t="shared" si="670"/>
        <v>1775.798155058299</v>
      </c>
      <c r="N2384" s="39">
        <f t="shared" si="675"/>
        <v>578.538821434493</v>
      </c>
      <c r="O2384" s="40">
        <f>'Estimates from MCMC'!$B$2-L2384</f>
        <v>18879.109852992297</v>
      </c>
      <c r="P2384" s="39">
        <v>51405.997395646897</v>
      </c>
      <c r="Q2384" s="40">
        <f t="shared" si="671"/>
        <v>1224.1072486391931</v>
      </c>
      <c r="R2384" s="39">
        <v>51436.594294999602</v>
      </c>
      <c r="S2384" s="39">
        <f t="shared" si="672"/>
        <v>30.596899352705805</v>
      </c>
      <c r="T2384" s="39">
        <f t="shared" si="676"/>
        <v>1254.7041479918989</v>
      </c>
      <c r="U2384" s="39">
        <v>57849.1717287512</v>
      </c>
      <c r="V2384" s="39">
        <f t="shared" si="673"/>
        <v>7667.2815817434966</v>
      </c>
      <c r="W2384" s="39">
        <v>59349.772298655</v>
      </c>
      <c r="X2384" s="39">
        <f t="shared" si="674"/>
        <v>245.89642191190069</v>
      </c>
      <c r="Y2384" s="39">
        <f t="shared" si="677"/>
        <v>9167.8821516472963</v>
      </c>
      <c r="Z2384" s="39">
        <f t="shared" si="678"/>
        <v>9711.2277013450002</v>
      </c>
      <c r="AA2384" s="45">
        <f t="shared" si="679"/>
        <v>6.6459920926464189E-2</v>
      </c>
      <c r="AB2384" s="45">
        <f t="shared" si="680"/>
        <v>0.40612516381582736</v>
      </c>
      <c r="AC2384" s="45">
        <f t="shared" si="681"/>
        <v>1.3024788977162853E-2</v>
      </c>
      <c r="AD2384" s="45">
        <f t="shared" si="682"/>
        <v>0.48560987371945441</v>
      </c>
      <c r="AE2384" s="45">
        <f t="shared" si="683"/>
        <v>0.51439012628054559</v>
      </c>
      <c r="AF2384" s="43">
        <f>('Estimates from MCMC'!$B$2-'MCMC runs'!W2384)/'Estimates from MCMC'!$B$2</f>
        <v>0.14061811588805548</v>
      </c>
    </row>
    <row r="2385" spans="1:32" x14ac:dyDescent="0.3">
      <c r="A2385" s="38">
        <v>213</v>
      </c>
      <c r="B2385" s="38">
        <v>2018434.0703941812</v>
      </c>
      <c r="C2385" s="39">
        <v>53491.738413409003</v>
      </c>
      <c r="D2385" s="39">
        <v>52404.978716530401</v>
      </c>
      <c r="E2385" s="39">
        <f t="shared" si="666"/>
        <v>1086.759696878602</v>
      </c>
      <c r="F2385" s="39">
        <v>53433.498460352697</v>
      </c>
      <c r="G2385" s="40">
        <f t="shared" si="667"/>
        <v>58.239953056305239</v>
      </c>
      <c r="H2385" s="39">
        <v>53400.4475456441</v>
      </c>
      <c r="I2385" s="39">
        <f t="shared" si="668"/>
        <v>91.290867764902941</v>
      </c>
      <c r="J2385" s="39">
        <v>52256.156768802502</v>
      </c>
      <c r="K2385" s="40">
        <f t="shared" si="669"/>
        <v>1235.5816446065</v>
      </c>
      <c r="L2385" s="39">
        <v>51659.783428859701</v>
      </c>
      <c r="M2385" s="39">
        <f t="shared" si="670"/>
        <v>1831.954984549302</v>
      </c>
      <c r="N2385" s="39">
        <f t="shared" si="675"/>
        <v>596.37333994280198</v>
      </c>
      <c r="O2385" s="40">
        <f>'Estimates from MCMC'!$B$2-L2385</f>
        <v>17401.216571140299</v>
      </c>
      <c r="P2385" s="39">
        <v>52925.942992123797</v>
      </c>
      <c r="Q2385" s="40">
        <f t="shared" si="671"/>
        <v>1266.1595632640965</v>
      </c>
      <c r="R2385" s="39">
        <v>52957.228452117401</v>
      </c>
      <c r="S2385" s="39">
        <f t="shared" si="672"/>
        <v>31.285459993603581</v>
      </c>
      <c r="T2385" s="39">
        <f t="shared" si="676"/>
        <v>1297.4450232577001</v>
      </c>
      <c r="U2385" s="39">
        <v>59790.716854731603</v>
      </c>
      <c r="V2385" s="39">
        <f t="shared" si="673"/>
        <v>8130.9334258719027</v>
      </c>
      <c r="W2385" s="39">
        <v>61347.432155488401</v>
      </c>
      <c r="X2385" s="39">
        <f t="shared" si="674"/>
        <v>259.27027749909757</v>
      </c>
      <c r="Y2385" s="39">
        <f t="shared" si="677"/>
        <v>9687.6487266287004</v>
      </c>
      <c r="Z2385" s="39">
        <f t="shared" si="678"/>
        <v>7713.5678445115991</v>
      </c>
      <c r="AA2385" s="45">
        <f t="shared" si="679"/>
        <v>7.45605928156481E-2</v>
      </c>
      <c r="AB2385" s="45">
        <f t="shared" si="680"/>
        <v>0.46726235448140763</v>
      </c>
      <c r="AC2385" s="45">
        <f t="shared" si="681"/>
        <v>1.4899548915970283E-2</v>
      </c>
      <c r="AD2385" s="45">
        <f t="shared" si="682"/>
        <v>0.55672249621302594</v>
      </c>
      <c r="AE2385" s="45">
        <f t="shared" si="683"/>
        <v>0.443277503786974</v>
      </c>
      <c r="AF2385" s="43">
        <f>('Estimates from MCMC'!$B$2-'MCMC runs'!W2385)/'Estimates from MCMC'!$B$2</f>
        <v>0.11169209603845295</v>
      </c>
    </row>
    <row r="2386" spans="1:32" x14ac:dyDescent="0.3">
      <c r="A2386" s="38">
        <v>645</v>
      </c>
      <c r="B2386" s="38">
        <v>1944820.2121445278</v>
      </c>
      <c r="C2386" s="39">
        <v>52393.406779679703</v>
      </c>
      <c r="D2386" s="39">
        <v>51334.836348401797</v>
      </c>
      <c r="E2386" s="39">
        <f t="shared" si="666"/>
        <v>1058.5704312779053</v>
      </c>
      <c r="F2386" s="39">
        <v>52341.8940287324</v>
      </c>
      <c r="G2386" s="40">
        <f t="shared" si="667"/>
        <v>51.512750947302266</v>
      </c>
      <c r="H2386" s="39">
        <v>52303.9691219749</v>
      </c>
      <c r="I2386" s="39">
        <f t="shared" si="668"/>
        <v>89.437657704802405</v>
      </c>
      <c r="J2386" s="39">
        <v>51194.328455313604</v>
      </c>
      <c r="K2386" s="40">
        <f t="shared" si="669"/>
        <v>1199.078324366099</v>
      </c>
      <c r="L2386" s="39">
        <v>50610.227603976498</v>
      </c>
      <c r="M2386" s="39">
        <f t="shared" si="670"/>
        <v>1783.1791757032042</v>
      </c>
      <c r="N2386" s="39">
        <f t="shared" si="675"/>
        <v>584.10085133710527</v>
      </c>
      <c r="O2386" s="40">
        <f>'Estimates from MCMC'!$B$2-L2386</f>
        <v>18450.772396023502</v>
      </c>
      <c r="P2386" s="39">
        <v>51840.610722087898</v>
      </c>
      <c r="Q2386" s="40">
        <f t="shared" si="671"/>
        <v>1230.3831181114001</v>
      </c>
      <c r="R2386" s="39">
        <v>51871.679756444602</v>
      </c>
      <c r="S2386" s="39">
        <f t="shared" si="672"/>
        <v>31.069034356703924</v>
      </c>
      <c r="T2386" s="39">
        <f t="shared" si="676"/>
        <v>1261.452152468104</v>
      </c>
      <c r="U2386" s="39">
        <v>58426.453236520101</v>
      </c>
      <c r="V2386" s="39">
        <f t="shared" si="673"/>
        <v>7816.2256325436028</v>
      </c>
      <c r="W2386" s="39">
        <v>59934.360275539402</v>
      </c>
      <c r="X2386" s="39">
        <f t="shared" si="674"/>
        <v>246.45488655119698</v>
      </c>
      <c r="Y2386" s="39">
        <f t="shared" si="677"/>
        <v>9324.1326715629039</v>
      </c>
      <c r="Z2386" s="39">
        <f t="shared" si="678"/>
        <v>9126.6397244605978</v>
      </c>
      <c r="AA2386" s="45">
        <f t="shared" si="679"/>
        <v>6.8368528178255089E-2</v>
      </c>
      <c r="AB2386" s="45">
        <f t="shared" si="680"/>
        <v>0.4236259309246127</v>
      </c>
      <c r="AC2386" s="45">
        <f t="shared" si="681"/>
        <v>1.3357429231760117E-2</v>
      </c>
      <c r="AD2386" s="45">
        <f t="shared" si="682"/>
        <v>0.50535188833462796</v>
      </c>
      <c r="AE2386" s="45">
        <f t="shared" si="683"/>
        <v>0.49464811166537209</v>
      </c>
      <c r="AF2386" s="43">
        <f>('Estimates from MCMC'!$B$2-'MCMC runs'!W2386)/'Estimates from MCMC'!$B$2</f>
        <v>0.1321533097473335</v>
      </c>
    </row>
    <row r="2387" spans="1:32" x14ac:dyDescent="0.3">
      <c r="A2387" s="38">
        <v>3685</v>
      </c>
      <c r="B2387" s="38">
        <v>1930986.4219082224</v>
      </c>
      <c r="C2387" s="39">
        <v>51710.169699552302</v>
      </c>
      <c r="D2387" s="39">
        <v>50697.303054733202</v>
      </c>
      <c r="E2387" s="39">
        <f t="shared" si="666"/>
        <v>1012.8666448190997</v>
      </c>
      <c r="F2387" s="39">
        <v>51641.983452307599</v>
      </c>
      <c r="G2387" s="40">
        <f t="shared" si="667"/>
        <v>68.186247244702827</v>
      </c>
      <c r="H2387" s="39">
        <v>51623.8198519941</v>
      </c>
      <c r="I2387" s="39">
        <f t="shared" si="668"/>
        <v>86.349847558201873</v>
      </c>
      <c r="J2387" s="39">
        <v>50543.514995466699</v>
      </c>
      <c r="K2387" s="40">
        <f t="shared" si="669"/>
        <v>1166.6547040856021</v>
      </c>
      <c r="L2387" s="39">
        <v>49978.993936362298</v>
      </c>
      <c r="M2387" s="39">
        <f t="shared" si="670"/>
        <v>1731.1757631900036</v>
      </c>
      <c r="N2387" s="39">
        <f t="shared" si="675"/>
        <v>564.5210591044015</v>
      </c>
      <c r="O2387" s="40">
        <f>'Estimates from MCMC'!$B$2-L2387</f>
        <v>19082.006063637702</v>
      </c>
      <c r="P2387" s="39">
        <v>51169.0401270742</v>
      </c>
      <c r="Q2387" s="40">
        <f t="shared" si="671"/>
        <v>1190.0461907119025</v>
      </c>
      <c r="R2387" s="39">
        <v>51198.893847917803</v>
      </c>
      <c r="S2387" s="39">
        <f t="shared" si="672"/>
        <v>29.853720843602787</v>
      </c>
      <c r="T2387" s="39">
        <f t="shared" si="676"/>
        <v>1219.8999115555052</v>
      </c>
      <c r="U2387" s="39">
        <v>57530.779685516798</v>
      </c>
      <c r="V2387" s="39">
        <f t="shared" si="673"/>
        <v>7551.7857491545001</v>
      </c>
      <c r="W2387" s="39">
        <v>58986.639368731201</v>
      </c>
      <c r="X2387" s="39">
        <f t="shared" si="674"/>
        <v>235.95977165889781</v>
      </c>
      <c r="Y2387" s="39">
        <f t="shared" si="677"/>
        <v>9007.6454323689031</v>
      </c>
      <c r="Z2387" s="39">
        <f t="shared" si="678"/>
        <v>10074.360631268799</v>
      </c>
      <c r="AA2387" s="45">
        <f t="shared" si="679"/>
        <v>6.3929332560066762E-2</v>
      </c>
      <c r="AB2387" s="45">
        <f t="shared" si="680"/>
        <v>0.39575428935352008</v>
      </c>
      <c r="AC2387" s="45">
        <f t="shared" si="681"/>
        <v>1.2365564232187209E-2</v>
      </c>
      <c r="AD2387" s="45">
        <f t="shared" si="682"/>
        <v>0.47204918614577407</v>
      </c>
      <c r="AE2387" s="45">
        <f t="shared" si="683"/>
        <v>0.52795081385422593</v>
      </c>
      <c r="AF2387" s="43">
        <f>('Estimates from MCMC'!$B$2-'MCMC runs'!W2387)/'Estimates from MCMC'!$B$2</f>
        <v>0.14587626346662805</v>
      </c>
    </row>
    <row r="2388" spans="1:32" x14ac:dyDescent="0.3">
      <c r="A2388" s="38">
        <v>4746</v>
      </c>
      <c r="B2388" s="38">
        <v>2109590.2251402079</v>
      </c>
      <c r="C2388" s="39">
        <v>52832.281566215599</v>
      </c>
      <c r="D2388" s="39">
        <v>51800.629916475802</v>
      </c>
      <c r="E2388" s="39">
        <f t="shared" si="666"/>
        <v>1031.651649739797</v>
      </c>
      <c r="F2388" s="39">
        <v>52756.520007005602</v>
      </c>
      <c r="G2388" s="40">
        <f t="shared" si="667"/>
        <v>75.761559209997358</v>
      </c>
      <c r="H2388" s="39">
        <v>52744.080442658298</v>
      </c>
      <c r="I2388" s="39">
        <f t="shared" si="668"/>
        <v>88.201123557300889</v>
      </c>
      <c r="J2388" s="39">
        <v>51637.814897397402</v>
      </c>
      <c r="K2388" s="40">
        <f t="shared" si="669"/>
        <v>1194.4666688181969</v>
      </c>
      <c r="L2388" s="39">
        <v>51061.143611181498</v>
      </c>
      <c r="M2388" s="39">
        <f t="shared" si="670"/>
        <v>1771.1379550341007</v>
      </c>
      <c r="N2388" s="39">
        <f t="shared" si="675"/>
        <v>576.67128621590382</v>
      </c>
      <c r="O2388" s="40">
        <f>'Estimates from MCMC'!$B$2-L2388</f>
        <v>17999.856388818502</v>
      </c>
      <c r="P2388" s="39">
        <v>52276.998492650797</v>
      </c>
      <c r="Q2388" s="40">
        <f t="shared" si="671"/>
        <v>1215.8548814692986</v>
      </c>
      <c r="R2388" s="39">
        <v>52307.458162974603</v>
      </c>
      <c r="S2388" s="39">
        <f t="shared" si="672"/>
        <v>30.459670323805767</v>
      </c>
      <c r="T2388" s="39">
        <f t="shared" si="676"/>
        <v>1246.3145517931043</v>
      </c>
      <c r="U2388" s="39">
        <v>59133.805792034</v>
      </c>
      <c r="V2388" s="39">
        <f t="shared" si="673"/>
        <v>8072.6621808525015</v>
      </c>
      <c r="W2388" s="39">
        <v>60629.624385398602</v>
      </c>
      <c r="X2388" s="39">
        <f t="shared" si="674"/>
        <v>249.50404157149751</v>
      </c>
      <c r="Y2388" s="39">
        <f t="shared" si="677"/>
        <v>9568.4807742171033</v>
      </c>
      <c r="Z2388" s="39">
        <f t="shared" si="678"/>
        <v>8431.3756146013984</v>
      </c>
      <c r="AA2388" s="45">
        <f t="shared" si="679"/>
        <v>6.9240249748176552E-2</v>
      </c>
      <c r="AB2388" s="45">
        <f t="shared" si="680"/>
        <v>0.44848481046033423</v>
      </c>
      <c r="AC2388" s="45">
        <f t="shared" si="681"/>
        <v>1.3861446235009366E-2</v>
      </c>
      <c r="AD2388" s="45">
        <f t="shared" si="682"/>
        <v>0.53158650644352012</v>
      </c>
      <c r="AE2388" s="45">
        <f t="shared" si="683"/>
        <v>0.46841349355647988</v>
      </c>
      <c r="AF2388" s="43">
        <f>('Estimates from MCMC'!$B$2-'MCMC runs'!W2388)/'Estimates from MCMC'!$B$2</f>
        <v>0.12208591845761571</v>
      </c>
    </row>
    <row r="2389" spans="1:32" x14ac:dyDescent="0.3">
      <c r="A2389" s="38">
        <v>849</v>
      </c>
      <c r="B2389" s="38">
        <v>2096090.5703355803</v>
      </c>
      <c r="C2389" s="39">
        <v>52857.936282323899</v>
      </c>
      <c r="D2389" s="39">
        <v>51792.073156528</v>
      </c>
      <c r="E2389" s="39">
        <f t="shared" si="666"/>
        <v>1065.8631257958987</v>
      </c>
      <c r="F2389" s="39">
        <v>52800.852117759103</v>
      </c>
      <c r="G2389" s="40">
        <f t="shared" si="667"/>
        <v>57.084164564796083</v>
      </c>
      <c r="H2389" s="39">
        <v>52767.765003161199</v>
      </c>
      <c r="I2389" s="39">
        <f t="shared" si="668"/>
        <v>90.171279162699648</v>
      </c>
      <c r="J2389" s="39">
        <v>51645.482512598901</v>
      </c>
      <c r="K2389" s="40">
        <f t="shared" si="669"/>
        <v>1212.453769724998</v>
      </c>
      <c r="L2389" s="39">
        <v>51056.325048266801</v>
      </c>
      <c r="M2389" s="39">
        <f t="shared" si="670"/>
        <v>1801.611234057098</v>
      </c>
      <c r="N2389" s="39">
        <f t="shared" si="675"/>
        <v>589.15746433210006</v>
      </c>
      <c r="O2389" s="40">
        <f>'Estimates from MCMC'!$B$2-L2389</f>
        <v>18004.674951733199</v>
      </c>
      <c r="P2389" s="39">
        <v>52297.390732227599</v>
      </c>
      <c r="Q2389" s="40">
        <f t="shared" si="671"/>
        <v>1241.0656839607982</v>
      </c>
      <c r="R2389" s="39">
        <v>52328.600195832303</v>
      </c>
      <c r="S2389" s="39">
        <f t="shared" si="672"/>
        <v>31.209463604704069</v>
      </c>
      <c r="T2389" s="39">
        <f t="shared" si="676"/>
        <v>1272.2751475655023</v>
      </c>
      <c r="U2389" s="39">
        <v>59166.621771090402</v>
      </c>
      <c r="V2389" s="39">
        <f t="shared" si="673"/>
        <v>8110.2967228236012</v>
      </c>
      <c r="W2389" s="39">
        <v>60692.892098428201</v>
      </c>
      <c r="X2389" s="39">
        <f t="shared" si="674"/>
        <v>253.99517977229698</v>
      </c>
      <c r="Y2389" s="39">
        <f t="shared" si="677"/>
        <v>9636.5670501614004</v>
      </c>
      <c r="Z2389" s="39">
        <f t="shared" si="678"/>
        <v>8368.1079015717987</v>
      </c>
      <c r="AA2389" s="45">
        <f t="shared" si="679"/>
        <v>7.0663599924808876E-2</v>
      </c>
      <c r="AB2389" s="45">
        <f t="shared" si="680"/>
        <v>0.4504550481786328</v>
      </c>
      <c r="AC2389" s="45">
        <f t="shared" si="681"/>
        <v>1.4107179410525621E-2</v>
      </c>
      <c r="AD2389" s="45">
        <f t="shared" si="682"/>
        <v>0.5352258275139673</v>
      </c>
      <c r="AE2389" s="45">
        <f t="shared" si="683"/>
        <v>0.4647741724860327</v>
      </c>
      <c r="AF2389" s="43">
        <f>('Estimates from MCMC'!$B$2-'MCMC runs'!W2389)/'Estimates from MCMC'!$B$2</f>
        <v>0.12116980497779932</v>
      </c>
    </row>
    <row r="2390" spans="1:32" x14ac:dyDescent="0.3">
      <c r="A2390" s="38">
        <v>2269</v>
      </c>
      <c r="B2390" s="38">
        <v>2096090.5703355803</v>
      </c>
      <c r="C2390" s="39">
        <v>52857.936282323899</v>
      </c>
      <c r="D2390" s="39">
        <v>51792.073156528</v>
      </c>
      <c r="E2390" s="39">
        <f t="shared" si="666"/>
        <v>1065.8631257958987</v>
      </c>
      <c r="F2390" s="39">
        <v>52800.852117759103</v>
      </c>
      <c r="G2390" s="40">
        <f t="shared" si="667"/>
        <v>57.084164564796083</v>
      </c>
      <c r="H2390" s="39">
        <v>52767.765003161199</v>
      </c>
      <c r="I2390" s="39">
        <f t="shared" si="668"/>
        <v>90.171279162699648</v>
      </c>
      <c r="J2390" s="39">
        <v>51645.482512598901</v>
      </c>
      <c r="K2390" s="40">
        <f t="shared" si="669"/>
        <v>1212.453769724998</v>
      </c>
      <c r="L2390" s="39">
        <v>51056.325048266801</v>
      </c>
      <c r="M2390" s="39">
        <f t="shared" si="670"/>
        <v>1801.611234057098</v>
      </c>
      <c r="N2390" s="39">
        <f t="shared" si="675"/>
        <v>589.15746433210006</v>
      </c>
      <c r="O2390" s="40">
        <f>'Estimates from MCMC'!$B$2-L2390</f>
        <v>18004.674951733199</v>
      </c>
      <c r="P2390" s="39">
        <v>52297.390732227599</v>
      </c>
      <c r="Q2390" s="40">
        <f t="shared" si="671"/>
        <v>1241.0656839607982</v>
      </c>
      <c r="R2390" s="39">
        <v>52328.600195832303</v>
      </c>
      <c r="S2390" s="39">
        <f t="shared" si="672"/>
        <v>31.209463604704069</v>
      </c>
      <c r="T2390" s="39">
        <f t="shared" si="676"/>
        <v>1272.2751475655023</v>
      </c>
      <c r="U2390" s="39">
        <v>59166.621771090402</v>
      </c>
      <c r="V2390" s="39">
        <f t="shared" si="673"/>
        <v>8110.2967228236012</v>
      </c>
      <c r="W2390" s="39">
        <v>60692.892098428201</v>
      </c>
      <c r="X2390" s="39">
        <f t="shared" si="674"/>
        <v>253.99517977229698</v>
      </c>
      <c r="Y2390" s="39">
        <f t="shared" si="677"/>
        <v>9636.5670501614004</v>
      </c>
      <c r="Z2390" s="39">
        <f t="shared" si="678"/>
        <v>8368.1079015717987</v>
      </c>
      <c r="AA2390" s="45">
        <f t="shared" si="679"/>
        <v>7.0663599924808876E-2</v>
      </c>
      <c r="AB2390" s="45">
        <f t="shared" si="680"/>
        <v>0.4504550481786328</v>
      </c>
      <c r="AC2390" s="45">
        <f t="shared" si="681"/>
        <v>1.4107179410525621E-2</v>
      </c>
      <c r="AD2390" s="45">
        <f t="shared" si="682"/>
        <v>0.5352258275139673</v>
      </c>
      <c r="AE2390" s="45">
        <f t="shared" si="683"/>
        <v>0.4647741724860327</v>
      </c>
      <c r="AF2390" s="43">
        <f>('Estimates from MCMC'!$B$2-'MCMC runs'!W2390)/'Estimates from MCMC'!$B$2</f>
        <v>0.12116980497779932</v>
      </c>
    </row>
    <row r="2391" spans="1:32" x14ac:dyDescent="0.3">
      <c r="A2391" s="38">
        <v>457</v>
      </c>
      <c r="B2391" s="38">
        <v>2060397.7232591857</v>
      </c>
      <c r="C2391" s="39">
        <v>53119.247030904502</v>
      </c>
      <c r="D2391" s="39">
        <v>52029.973410145198</v>
      </c>
      <c r="E2391" s="39">
        <f t="shared" si="666"/>
        <v>1089.2736207593043</v>
      </c>
      <c r="F2391" s="39">
        <v>53064.0136662777</v>
      </c>
      <c r="G2391" s="40">
        <f t="shared" si="667"/>
        <v>55.233364626801631</v>
      </c>
      <c r="H2391" s="39">
        <v>53028.131959959297</v>
      </c>
      <c r="I2391" s="39">
        <f t="shared" si="668"/>
        <v>91.115070945204934</v>
      </c>
      <c r="J2391" s="39">
        <v>51884.482849012202</v>
      </c>
      <c r="K2391" s="40">
        <f t="shared" si="669"/>
        <v>1234.7641818923003</v>
      </c>
      <c r="L2391" s="39">
        <v>51289.812046696701</v>
      </c>
      <c r="M2391" s="39">
        <f t="shared" si="670"/>
        <v>1829.4349842078009</v>
      </c>
      <c r="N2391" s="39">
        <f t="shared" si="675"/>
        <v>594.67080231550062</v>
      </c>
      <c r="O2391" s="40">
        <f>'Estimates from MCMC'!$B$2-L2391</f>
        <v>17771.187953303299</v>
      </c>
      <c r="P2391" s="39">
        <v>52559.654581417301</v>
      </c>
      <c r="Q2391" s="40">
        <f t="shared" si="671"/>
        <v>1269.8425347205994</v>
      </c>
      <c r="R2391" s="39">
        <v>52590.700342143296</v>
      </c>
      <c r="S2391" s="39">
        <f t="shared" si="672"/>
        <v>31.045760725995933</v>
      </c>
      <c r="T2391" s="39">
        <f t="shared" si="676"/>
        <v>1300.8882954465953</v>
      </c>
      <c r="U2391" s="39">
        <v>59139.060868279201</v>
      </c>
      <c r="V2391" s="39">
        <f t="shared" si="673"/>
        <v>7849.2488215824997</v>
      </c>
      <c r="W2391" s="39">
        <v>60693.151412689404</v>
      </c>
      <c r="X2391" s="39">
        <f t="shared" si="674"/>
        <v>253.20224896360742</v>
      </c>
      <c r="Y2391" s="39">
        <f t="shared" si="677"/>
        <v>9403.3393659927024</v>
      </c>
      <c r="Z2391" s="39">
        <f t="shared" si="678"/>
        <v>8367.8485873105965</v>
      </c>
      <c r="AA2391" s="45">
        <f t="shared" si="679"/>
        <v>7.3202100999938319E-2</v>
      </c>
      <c r="AB2391" s="45">
        <f t="shared" si="680"/>
        <v>0.44168396857923531</v>
      </c>
      <c r="AC2391" s="45">
        <f t="shared" si="681"/>
        <v>1.4247907884882975E-2</v>
      </c>
      <c r="AD2391" s="45">
        <f t="shared" si="682"/>
        <v>0.52913397746405666</v>
      </c>
      <c r="AE2391" s="45">
        <f t="shared" si="683"/>
        <v>0.4708660225359434</v>
      </c>
      <c r="AF2391" s="43">
        <f>('Estimates from MCMC'!$B$2-'MCMC runs'!W2391)/'Estimates from MCMC'!$B$2</f>
        <v>0.12116605011961304</v>
      </c>
    </row>
    <row r="2392" spans="1:32" x14ac:dyDescent="0.3">
      <c r="A2392" s="38">
        <v>4088</v>
      </c>
      <c r="B2392" s="38">
        <v>1932869.6452044956</v>
      </c>
      <c r="C2392" s="39">
        <v>51516.951245362201</v>
      </c>
      <c r="D2392" s="39">
        <v>50488.443729765699</v>
      </c>
      <c r="E2392" s="39">
        <f t="shared" si="666"/>
        <v>1028.5075155965023</v>
      </c>
      <c r="F2392" s="39">
        <v>51438.219999837303</v>
      </c>
      <c r="G2392" s="40">
        <f t="shared" si="667"/>
        <v>78.731245524897531</v>
      </c>
      <c r="H2392" s="39">
        <v>51429.3047815143</v>
      </c>
      <c r="I2392" s="39">
        <f t="shared" si="668"/>
        <v>87.646463847901032</v>
      </c>
      <c r="J2392" s="39">
        <v>50323.239356758597</v>
      </c>
      <c r="K2392" s="40">
        <f t="shared" si="669"/>
        <v>1193.7118886036042</v>
      </c>
      <c r="L2392" s="39">
        <v>49750.5682071314</v>
      </c>
      <c r="M2392" s="39">
        <f t="shared" si="670"/>
        <v>1766.3830382308006</v>
      </c>
      <c r="N2392" s="39">
        <f t="shared" si="675"/>
        <v>572.67114962719643</v>
      </c>
      <c r="O2392" s="40">
        <f>'Estimates from MCMC'!$B$2-L2392</f>
        <v>19310.4317928686</v>
      </c>
      <c r="P2392" s="39">
        <v>50965.806004524296</v>
      </c>
      <c r="Q2392" s="40">
        <f t="shared" si="671"/>
        <v>1215.237797392896</v>
      </c>
      <c r="R2392" s="39">
        <v>50995.801214908497</v>
      </c>
      <c r="S2392" s="39">
        <f t="shared" si="672"/>
        <v>29.995210384200618</v>
      </c>
      <c r="T2392" s="39">
        <f t="shared" si="676"/>
        <v>1245.2330077770966</v>
      </c>
      <c r="U2392" s="39">
        <v>57435.520799498699</v>
      </c>
      <c r="V2392" s="39">
        <f t="shared" si="673"/>
        <v>7684.9525923672991</v>
      </c>
      <c r="W2392" s="39">
        <v>58926.547802217799</v>
      </c>
      <c r="X2392" s="39">
        <f t="shared" si="674"/>
        <v>245.79399494200334</v>
      </c>
      <c r="Y2392" s="39">
        <f t="shared" si="677"/>
        <v>9175.9795950863991</v>
      </c>
      <c r="Z2392" s="39">
        <f t="shared" si="678"/>
        <v>10134.452197782201</v>
      </c>
      <c r="AA2392" s="45">
        <f t="shared" si="679"/>
        <v>6.4484990347909513E-2</v>
      </c>
      <c r="AB2392" s="45">
        <f t="shared" si="680"/>
        <v>0.39796896697076317</v>
      </c>
      <c r="AC2392" s="45">
        <f t="shared" si="681"/>
        <v>1.2728560271385324E-2</v>
      </c>
      <c r="AD2392" s="45">
        <f t="shared" si="682"/>
        <v>0.47518251759005803</v>
      </c>
      <c r="AE2392" s="45">
        <f t="shared" si="683"/>
        <v>0.52481748240994197</v>
      </c>
      <c r="AF2392" s="43">
        <f>('Estimates from MCMC'!$B$2-'MCMC runs'!W2392)/'Estimates from MCMC'!$B$2</f>
        <v>0.14674638649573857</v>
      </c>
    </row>
    <row r="2393" spans="1:32" x14ac:dyDescent="0.3">
      <c r="A2393" s="38">
        <v>3707</v>
      </c>
      <c r="B2393" s="38">
        <v>2126901.0333493017</v>
      </c>
      <c r="C2393" s="39">
        <v>52870.969314579597</v>
      </c>
      <c r="D2393" s="39">
        <v>51824.2321426157</v>
      </c>
      <c r="E2393" s="39">
        <f t="shared" si="666"/>
        <v>1046.7371719638977</v>
      </c>
      <c r="F2393" s="39">
        <v>52811.823319695402</v>
      </c>
      <c r="G2393" s="40">
        <f t="shared" si="667"/>
        <v>59.145994884194806</v>
      </c>
      <c r="H2393" s="39">
        <v>52781.538589258598</v>
      </c>
      <c r="I2393" s="39">
        <f t="shared" si="668"/>
        <v>89.430725320999045</v>
      </c>
      <c r="J2393" s="39">
        <v>51676.329880712801</v>
      </c>
      <c r="K2393" s="40">
        <f t="shared" si="669"/>
        <v>1194.639433866796</v>
      </c>
      <c r="L2393" s="39">
        <v>51100.959650937701</v>
      </c>
      <c r="M2393" s="39">
        <f t="shared" si="670"/>
        <v>1770.0096636418966</v>
      </c>
      <c r="N2393" s="39">
        <f t="shared" si="675"/>
        <v>575.3702297751006</v>
      </c>
      <c r="O2393" s="40">
        <f>'Estimates from MCMC'!$B$2-L2393</f>
        <v>17960.040349062299</v>
      </c>
      <c r="P2393" s="39">
        <v>52320.851467525099</v>
      </c>
      <c r="Q2393" s="40">
        <f t="shared" si="671"/>
        <v>1219.8918165873984</v>
      </c>
      <c r="R2393" s="39">
        <v>52351.894237416403</v>
      </c>
      <c r="S2393" s="39">
        <f t="shared" si="672"/>
        <v>31.042769891304488</v>
      </c>
      <c r="T2393" s="39">
        <f t="shared" si="676"/>
        <v>1250.9345864787028</v>
      </c>
      <c r="U2393" s="39">
        <v>59058.851861252901</v>
      </c>
      <c r="V2393" s="39">
        <f t="shared" si="673"/>
        <v>7957.8922103151999</v>
      </c>
      <c r="W2393" s="39">
        <v>60553.496071102498</v>
      </c>
      <c r="X2393" s="39">
        <f t="shared" si="674"/>
        <v>243.70962337089441</v>
      </c>
      <c r="Y2393" s="39">
        <f t="shared" si="677"/>
        <v>9452.5364201647972</v>
      </c>
      <c r="Z2393" s="39">
        <f t="shared" si="678"/>
        <v>8507.5039288975022</v>
      </c>
      <c r="AA2393" s="45">
        <f t="shared" si="679"/>
        <v>6.9650989762058899E-2</v>
      </c>
      <c r="AB2393" s="45">
        <f t="shared" si="680"/>
        <v>0.44308877127498686</v>
      </c>
      <c r="AC2393" s="45">
        <f t="shared" si="681"/>
        <v>1.3569547653250042E-2</v>
      </c>
      <c r="AD2393" s="45">
        <f t="shared" si="682"/>
        <v>0.5263093086902958</v>
      </c>
      <c r="AE2393" s="45">
        <f t="shared" si="683"/>
        <v>0.4736906913097042</v>
      </c>
      <c r="AF2393" s="43">
        <f>('Estimates from MCMC'!$B$2-'MCMC runs'!W2393)/'Estimates from MCMC'!$B$2</f>
        <v>0.12318825283296654</v>
      </c>
    </row>
    <row r="2394" spans="1:32" x14ac:dyDescent="0.3">
      <c r="A2394" s="38">
        <v>4419</v>
      </c>
      <c r="B2394" s="38">
        <v>2114672.4669401818</v>
      </c>
      <c r="C2394" s="39">
        <v>52522.386625959502</v>
      </c>
      <c r="D2394" s="39">
        <v>51465.930971261303</v>
      </c>
      <c r="E2394" s="39">
        <f t="shared" si="666"/>
        <v>1056.4556546981985</v>
      </c>
      <c r="F2394" s="39">
        <v>52456.980605065997</v>
      </c>
      <c r="G2394" s="40">
        <f t="shared" si="667"/>
        <v>65.406020893504319</v>
      </c>
      <c r="H2394" s="39">
        <v>52432.5049794527</v>
      </c>
      <c r="I2394" s="39">
        <f t="shared" si="668"/>
        <v>89.881646506801189</v>
      </c>
      <c r="J2394" s="39">
        <v>51311.554236636497</v>
      </c>
      <c r="K2394" s="40">
        <f t="shared" si="669"/>
        <v>1210.8323893230045</v>
      </c>
      <c r="L2394" s="39">
        <v>50724.253519405698</v>
      </c>
      <c r="M2394" s="39">
        <f t="shared" si="670"/>
        <v>1798.1331065538034</v>
      </c>
      <c r="N2394" s="39">
        <f t="shared" si="675"/>
        <v>587.30071723079891</v>
      </c>
      <c r="O2394" s="40">
        <f>'Estimates from MCMC'!$B$2-L2394</f>
        <v>18336.746480594302</v>
      </c>
      <c r="P2394" s="39">
        <v>51963.016807748099</v>
      </c>
      <c r="Q2394" s="40">
        <f t="shared" si="671"/>
        <v>1238.7632883424012</v>
      </c>
      <c r="R2394" s="39">
        <v>51994.073990078701</v>
      </c>
      <c r="S2394" s="39">
        <f t="shared" si="672"/>
        <v>31.05718233060179</v>
      </c>
      <c r="T2394" s="39">
        <f t="shared" si="676"/>
        <v>1269.820470673003</v>
      </c>
      <c r="U2394" s="39">
        <v>58677.803126316699</v>
      </c>
      <c r="V2394" s="39">
        <f t="shared" si="673"/>
        <v>7953.5496069110013</v>
      </c>
      <c r="W2394" s="39">
        <v>60200.568021007697</v>
      </c>
      <c r="X2394" s="39">
        <f t="shared" si="674"/>
        <v>252.94442401799461</v>
      </c>
      <c r="Y2394" s="39">
        <f t="shared" si="677"/>
        <v>9476.3145016019989</v>
      </c>
      <c r="Z2394" s="39">
        <f t="shared" si="678"/>
        <v>8860.4319789923029</v>
      </c>
      <c r="AA2394" s="45">
        <f t="shared" si="679"/>
        <v>6.9250042368031228E-2</v>
      </c>
      <c r="AB2394" s="45">
        <f t="shared" si="680"/>
        <v>0.43374922674140737</v>
      </c>
      <c r="AC2394" s="45">
        <f t="shared" si="681"/>
        <v>1.3794400456246945E-2</v>
      </c>
      <c r="AD2394" s="45">
        <f t="shared" si="682"/>
        <v>0.51679366956568551</v>
      </c>
      <c r="AE2394" s="45">
        <f t="shared" si="683"/>
        <v>0.48320633043431443</v>
      </c>
      <c r="AF2394" s="43">
        <f>('Estimates from MCMC'!$B$2-'MCMC runs'!W2394)/'Estimates from MCMC'!$B$2</f>
        <v>0.12829863423628826</v>
      </c>
    </row>
    <row r="2395" spans="1:32" x14ac:dyDescent="0.3">
      <c r="A2395" s="38">
        <v>4932</v>
      </c>
      <c r="B2395" s="38">
        <v>2026290.0617394147</v>
      </c>
      <c r="C2395" s="39">
        <v>52831.920680360497</v>
      </c>
      <c r="D2395" s="39">
        <v>51783.698146268798</v>
      </c>
      <c r="E2395" s="39">
        <f t="shared" si="666"/>
        <v>1048.2225340916993</v>
      </c>
      <c r="F2395" s="39">
        <v>52755.212555548002</v>
      </c>
      <c r="G2395" s="40">
        <f t="shared" si="667"/>
        <v>76.708124812495953</v>
      </c>
      <c r="H2395" s="39">
        <v>52742.853741101098</v>
      </c>
      <c r="I2395" s="39">
        <f t="shared" si="668"/>
        <v>89.066939259399078</v>
      </c>
      <c r="J2395" s="39">
        <v>51619.125966002197</v>
      </c>
      <c r="K2395" s="40">
        <f t="shared" si="669"/>
        <v>1212.7947143583006</v>
      </c>
      <c r="L2395" s="39">
        <v>51036.986792235002</v>
      </c>
      <c r="M2395" s="39">
        <f t="shared" si="670"/>
        <v>1794.9338881254953</v>
      </c>
      <c r="N2395" s="39">
        <f t="shared" si="675"/>
        <v>582.13917376719473</v>
      </c>
      <c r="O2395" s="40">
        <f>'Estimates from MCMC'!$B$2-L2395</f>
        <v>18024.013207764998</v>
      </c>
      <c r="P2395" s="39">
        <v>52273.1565262109</v>
      </c>
      <c r="Q2395" s="40">
        <f t="shared" si="671"/>
        <v>1236.1697339758975</v>
      </c>
      <c r="R2395" s="39">
        <v>52303.549524873597</v>
      </c>
      <c r="S2395" s="39">
        <f t="shared" si="672"/>
        <v>30.39299866269721</v>
      </c>
      <c r="T2395" s="39">
        <f t="shared" si="676"/>
        <v>1266.5627326385948</v>
      </c>
      <c r="U2395" s="39">
        <v>59033.737546867298</v>
      </c>
      <c r="V2395" s="39">
        <f t="shared" si="673"/>
        <v>7996.7507546322959</v>
      </c>
      <c r="W2395" s="39">
        <v>60553.247557545998</v>
      </c>
      <c r="X2395" s="39">
        <f t="shared" si="674"/>
        <v>252.94727804010472</v>
      </c>
      <c r="Y2395" s="39">
        <f t="shared" si="677"/>
        <v>9516.2607653109953</v>
      </c>
      <c r="Z2395" s="39">
        <f t="shared" si="678"/>
        <v>8507.7524424540024</v>
      </c>
      <c r="AA2395" s="45">
        <f t="shared" si="679"/>
        <v>7.027085022845754E-2</v>
      </c>
      <c r="AB2395" s="45">
        <f t="shared" si="680"/>
        <v>0.44367204253862752</v>
      </c>
      <c r="AC2395" s="45">
        <f t="shared" si="681"/>
        <v>1.4033904387682733E-2</v>
      </c>
      <c r="AD2395" s="45">
        <f t="shared" si="682"/>
        <v>0.52797679715476775</v>
      </c>
      <c r="AE2395" s="45">
        <f t="shared" si="683"/>
        <v>0.47202320284523225</v>
      </c>
      <c r="AF2395" s="43">
        <f>('Estimates from MCMC'!$B$2-'MCMC runs'!W2395)/'Estimates from MCMC'!$B$2</f>
        <v>0.1231918512974617</v>
      </c>
    </row>
    <row r="2396" spans="1:32" x14ac:dyDescent="0.3">
      <c r="A2396" s="38">
        <v>4899</v>
      </c>
      <c r="B2396" s="38">
        <v>2172231.1709964257</v>
      </c>
      <c r="C2396" s="39">
        <v>52189.896500040202</v>
      </c>
      <c r="D2396" s="39">
        <v>51154.710661093399</v>
      </c>
      <c r="E2396" s="39">
        <f t="shared" si="666"/>
        <v>1035.1858389468034</v>
      </c>
      <c r="F2396" s="39">
        <v>52126.847580164002</v>
      </c>
      <c r="G2396" s="40">
        <f t="shared" si="667"/>
        <v>63.048919876200671</v>
      </c>
      <c r="H2396" s="39">
        <v>52101.7228650529</v>
      </c>
      <c r="I2396" s="39">
        <f t="shared" si="668"/>
        <v>88.173634987302648</v>
      </c>
      <c r="J2396" s="39">
        <v>51004.246369480497</v>
      </c>
      <c r="K2396" s="40">
        <f t="shared" si="669"/>
        <v>1185.6501305597048</v>
      </c>
      <c r="L2396" s="39">
        <v>50428.023665791901</v>
      </c>
      <c r="M2396" s="39">
        <f t="shared" si="670"/>
        <v>1761.8728342483009</v>
      </c>
      <c r="N2396" s="39">
        <f t="shared" si="675"/>
        <v>576.22270368859608</v>
      </c>
      <c r="O2396" s="40">
        <f>'Estimates from MCMC'!$B$2-L2396</f>
        <v>18632.976334208099</v>
      </c>
      <c r="P2396" s="39">
        <v>51643.561146048203</v>
      </c>
      <c r="Q2396" s="40">
        <f t="shared" si="671"/>
        <v>1215.5374802563019</v>
      </c>
      <c r="R2396" s="39">
        <v>51674.009669972802</v>
      </c>
      <c r="S2396" s="39">
        <f t="shared" si="672"/>
        <v>30.448523924598703</v>
      </c>
      <c r="T2396" s="39">
        <f t="shared" si="676"/>
        <v>1245.9860041809006</v>
      </c>
      <c r="U2396" s="39">
        <v>58138.795895846502</v>
      </c>
      <c r="V2396" s="39">
        <f t="shared" si="673"/>
        <v>7710.7722300546011</v>
      </c>
      <c r="W2396" s="39">
        <v>59625.236797792801</v>
      </c>
      <c r="X2396" s="39">
        <f t="shared" si="674"/>
        <v>240.45489776539762</v>
      </c>
      <c r="Y2396" s="39">
        <f t="shared" si="677"/>
        <v>9197.2131320008993</v>
      </c>
      <c r="Z2396" s="39">
        <f t="shared" si="678"/>
        <v>9435.7632022071994</v>
      </c>
      <c r="AA2396" s="45">
        <f t="shared" si="679"/>
        <v>6.6869939715074239E-2</v>
      </c>
      <c r="AB2396" s="45">
        <f t="shared" si="680"/>
        <v>0.41382396949103994</v>
      </c>
      <c r="AC2396" s="45">
        <f t="shared" si="681"/>
        <v>1.2904803475972264E-2</v>
      </c>
      <c r="AD2396" s="45">
        <f t="shared" si="682"/>
        <v>0.49359871268208644</v>
      </c>
      <c r="AE2396" s="45">
        <f t="shared" si="683"/>
        <v>0.50640128731791356</v>
      </c>
      <c r="AF2396" s="43">
        <f>('Estimates from MCMC'!$B$2-'MCMC runs'!W2396)/'Estimates from MCMC'!$B$2</f>
        <v>0.13662940302351834</v>
      </c>
    </row>
    <row r="2397" spans="1:32" x14ac:dyDescent="0.3">
      <c r="A2397" s="38">
        <v>2482</v>
      </c>
      <c r="B2397" s="38">
        <v>2036080.7819412421</v>
      </c>
      <c r="C2397" s="39">
        <v>52265.165651890602</v>
      </c>
      <c r="D2397" s="39">
        <v>51225.434829539103</v>
      </c>
      <c r="E2397" s="39">
        <f t="shared" si="666"/>
        <v>1039.7308223514992</v>
      </c>
      <c r="F2397" s="39">
        <v>52209.395479664301</v>
      </c>
      <c r="G2397" s="40">
        <f t="shared" si="667"/>
        <v>55.770172226300929</v>
      </c>
      <c r="H2397" s="39">
        <v>52178.047728466801</v>
      </c>
      <c r="I2397" s="39">
        <f t="shared" si="668"/>
        <v>87.117923423800676</v>
      </c>
      <c r="J2397" s="39">
        <v>51083.0713176715</v>
      </c>
      <c r="K2397" s="40">
        <f t="shared" si="669"/>
        <v>1182.0943342191022</v>
      </c>
      <c r="L2397" s="39">
        <v>50513.751988219003</v>
      </c>
      <c r="M2397" s="39">
        <f t="shared" si="670"/>
        <v>1751.4136636715994</v>
      </c>
      <c r="N2397" s="39">
        <f t="shared" si="675"/>
        <v>569.31932945249719</v>
      </c>
      <c r="O2397" s="40">
        <f>'Estimates from MCMC'!$B$2-L2397</f>
        <v>18547.248011780997</v>
      </c>
      <c r="P2397" s="39">
        <v>51714.662590027401</v>
      </c>
      <c r="Q2397" s="40">
        <f t="shared" si="671"/>
        <v>1200.9106018083985</v>
      </c>
      <c r="R2397" s="39">
        <v>51744.852657588701</v>
      </c>
      <c r="S2397" s="39">
        <f t="shared" si="672"/>
        <v>30.190067561299657</v>
      </c>
      <c r="T2397" s="39">
        <f t="shared" si="676"/>
        <v>1231.1006693696982</v>
      </c>
      <c r="U2397" s="39">
        <v>58377.705781214798</v>
      </c>
      <c r="V2397" s="39">
        <f t="shared" si="673"/>
        <v>7863.9537929957951</v>
      </c>
      <c r="W2397" s="39">
        <v>59853.672725286597</v>
      </c>
      <c r="X2397" s="39">
        <f t="shared" si="674"/>
        <v>244.86627470210078</v>
      </c>
      <c r="Y2397" s="39">
        <f t="shared" si="677"/>
        <v>9339.920737067594</v>
      </c>
      <c r="Z2397" s="39">
        <f t="shared" si="678"/>
        <v>9207.3272747134033</v>
      </c>
      <c r="AA2397" s="45">
        <f t="shared" si="679"/>
        <v>6.6376460194402812E-2</v>
      </c>
      <c r="AB2397" s="45">
        <f t="shared" si="680"/>
        <v>0.42399572098247151</v>
      </c>
      <c r="AC2397" s="45">
        <f t="shared" si="681"/>
        <v>1.320229688774122E-2</v>
      </c>
      <c r="AD2397" s="45">
        <f t="shared" si="682"/>
        <v>0.50357447806461553</v>
      </c>
      <c r="AE2397" s="45">
        <f t="shared" si="683"/>
        <v>0.49642552193538447</v>
      </c>
      <c r="AF2397" s="43">
        <f>('Estimates from MCMC'!$B$2-'MCMC runs'!W2397)/'Estimates from MCMC'!$B$2</f>
        <v>0.1333216616427999</v>
      </c>
    </row>
    <row r="2398" spans="1:32" x14ac:dyDescent="0.3">
      <c r="A2398" s="38">
        <v>2141</v>
      </c>
      <c r="B2398" s="38">
        <v>1971510.2194326557</v>
      </c>
      <c r="C2398" s="39">
        <v>51572.052588433697</v>
      </c>
      <c r="D2398" s="39">
        <v>50519.293143193099</v>
      </c>
      <c r="E2398" s="39">
        <f t="shared" si="666"/>
        <v>1052.7594452405974</v>
      </c>
      <c r="F2398" s="39">
        <v>51500.2766664144</v>
      </c>
      <c r="G2398" s="40">
        <f t="shared" si="667"/>
        <v>71.775922019296559</v>
      </c>
      <c r="H2398" s="39">
        <v>51481.8567144892</v>
      </c>
      <c r="I2398" s="39">
        <f t="shared" si="668"/>
        <v>90.19587394449627</v>
      </c>
      <c r="J2398" s="39">
        <v>50358.4936941501</v>
      </c>
      <c r="K2398" s="40">
        <f t="shared" si="669"/>
        <v>1213.5588942835966</v>
      </c>
      <c r="L2398" s="39">
        <v>49849.689297487799</v>
      </c>
      <c r="M2398" s="39">
        <f t="shared" si="670"/>
        <v>1722.3632909458975</v>
      </c>
      <c r="N2398" s="39">
        <f t="shared" si="675"/>
        <v>508.80439666230086</v>
      </c>
      <c r="O2398" s="40">
        <f>'Estimates from MCMC'!$B$2-L2398</f>
        <v>19211.310702512201</v>
      </c>
      <c r="P2398" s="39">
        <v>51031.300583106597</v>
      </c>
      <c r="Q2398" s="40">
        <f t="shared" si="671"/>
        <v>1181.6112856187974</v>
      </c>
      <c r="R2398" s="39">
        <v>51061.896869135897</v>
      </c>
      <c r="S2398" s="39">
        <f t="shared" si="672"/>
        <v>30.596286029300245</v>
      </c>
      <c r="T2398" s="39">
        <f t="shared" si="676"/>
        <v>1212.2075716480977</v>
      </c>
      <c r="U2398" s="39">
        <v>57532.596204948197</v>
      </c>
      <c r="V2398" s="39">
        <f t="shared" si="673"/>
        <v>7682.9069074603976</v>
      </c>
      <c r="W2398" s="39">
        <v>58979.511103939702</v>
      </c>
      <c r="X2398" s="39">
        <f t="shared" si="674"/>
        <v>234.70732734340709</v>
      </c>
      <c r="Y2398" s="39">
        <f t="shared" si="677"/>
        <v>9129.8218064519024</v>
      </c>
      <c r="Z2398" s="39">
        <f t="shared" si="678"/>
        <v>10081.488896060298</v>
      </c>
      <c r="AA2398" s="45">
        <f t="shared" si="679"/>
        <v>6.3098639672179227E-2</v>
      </c>
      <c r="AB2398" s="45">
        <f t="shared" si="680"/>
        <v>0.39991581138999166</v>
      </c>
      <c r="AC2398" s="45">
        <f t="shared" si="681"/>
        <v>1.2217142858072415E-2</v>
      </c>
      <c r="AD2398" s="45">
        <f t="shared" si="682"/>
        <v>0.47523159392024333</v>
      </c>
      <c r="AE2398" s="45">
        <f t="shared" si="683"/>
        <v>0.52476840607975672</v>
      </c>
      <c r="AF2398" s="43">
        <f>('Estimates from MCMC'!$B$2-'MCMC runs'!W2398)/'Estimates from MCMC'!$B$2</f>
        <v>0.14597948040225739</v>
      </c>
    </row>
    <row r="2399" spans="1:32" x14ac:dyDescent="0.3">
      <c r="A2399" s="38">
        <v>2542</v>
      </c>
      <c r="B2399" s="38">
        <v>2093871.1731640969</v>
      </c>
      <c r="C2399" s="39">
        <v>52194.411044838598</v>
      </c>
      <c r="D2399" s="39">
        <v>51168.1188746634</v>
      </c>
      <c r="E2399" s="39">
        <f t="shared" si="666"/>
        <v>1026.2921701751984</v>
      </c>
      <c r="F2399" s="39">
        <v>52126.762721408697</v>
      </c>
      <c r="G2399" s="40">
        <f t="shared" si="667"/>
        <v>67.648323429901211</v>
      </c>
      <c r="H2399" s="39">
        <v>52107.375300149099</v>
      </c>
      <c r="I2399" s="39">
        <f t="shared" si="668"/>
        <v>87.035744689499552</v>
      </c>
      <c r="J2399" s="39">
        <v>51014.310088760802</v>
      </c>
      <c r="K2399" s="40">
        <f t="shared" si="669"/>
        <v>1180.1009560777966</v>
      </c>
      <c r="L2399" s="39">
        <v>50445.167216385104</v>
      </c>
      <c r="M2399" s="39">
        <f t="shared" si="670"/>
        <v>1749.2438284534946</v>
      </c>
      <c r="N2399" s="39">
        <f t="shared" si="675"/>
        <v>569.14287237569806</v>
      </c>
      <c r="O2399" s="40">
        <f>'Estimates from MCMC'!$B$2-L2399</f>
        <v>18615.832783614896</v>
      </c>
      <c r="P2399" s="39">
        <v>51648.499535601499</v>
      </c>
      <c r="Q2399" s="40">
        <f t="shared" si="671"/>
        <v>1203.3323192163953</v>
      </c>
      <c r="R2399" s="39">
        <v>51678.418449551304</v>
      </c>
      <c r="S2399" s="39">
        <f t="shared" si="672"/>
        <v>29.918913949804846</v>
      </c>
      <c r="T2399" s="39">
        <f t="shared" si="676"/>
        <v>1233.2512331662001</v>
      </c>
      <c r="U2399" s="39">
        <v>58190.052597484602</v>
      </c>
      <c r="V2399" s="39">
        <f t="shared" si="673"/>
        <v>7744.8853810994988</v>
      </c>
      <c r="W2399" s="39">
        <v>59663.840708803</v>
      </c>
      <c r="X2399" s="39">
        <f t="shared" si="674"/>
        <v>240.53687815219746</v>
      </c>
      <c r="Y2399" s="39">
        <f t="shared" si="677"/>
        <v>9218.6734924178963</v>
      </c>
      <c r="Z2399" s="39">
        <f t="shared" si="678"/>
        <v>9397.1592911970001</v>
      </c>
      <c r="AA2399" s="45">
        <f t="shared" si="679"/>
        <v>6.6247438269410722E-2</v>
      </c>
      <c r="AB2399" s="45">
        <f t="shared" si="680"/>
        <v>0.41603754562709205</v>
      </c>
      <c r="AC2399" s="45">
        <f t="shared" si="681"/>
        <v>1.2921091468113684E-2</v>
      </c>
      <c r="AD2399" s="45">
        <f t="shared" si="682"/>
        <v>0.49520607536461647</v>
      </c>
      <c r="AE2399" s="45">
        <f t="shared" si="683"/>
        <v>0.50479392463538353</v>
      </c>
      <c r="AF2399" s="43">
        <f>('Estimates from MCMC'!$B$2-'MCMC runs'!W2399)/'Estimates from MCMC'!$B$2</f>
        <v>0.13607042022555421</v>
      </c>
    </row>
    <row r="2400" spans="1:32" x14ac:dyDescent="0.3">
      <c r="A2400" s="38">
        <v>2984</v>
      </c>
      <c r="B2400" s="38">
        <v>2187834.1443731724</v>
      </c>
      <c r="C2400" s="39">
        <v>52275.684786053404</v>
      </c>
      <c r="D2400" s="39">
        <v>51239.043748572498</v>
      </c>
      <c r="E2400" s="39">
        <f t="shared" si="666"/>
        <v>1036.6410374809057</v>
      </c>
      <c r="F2400" s="39">
        <v>52208.13643685</v>
      </c>
      <c r="G2400" s="40">
        <f t="shared" si="667"/>
        <v>67.548349203403632</v>
      </c>
      <c r="H2400" s="39">
        <v>52187.728627558303</v>
      </c>
      <c r="I2400" s="39">
        <f t="shared" si="668"/>
        <v>87.956158495100681</v>
      </c>
      <c r="J2400" s="39">
        <v>51084.453827615398</v>
      </c>
      <c r="K2400" s="40">
        <f t="shared" si="669"/>
        <v>1191.2309584380055</v>
      </c>
      <c r="L2400" s="39">
        <v>50509.483829593002</v>
      </c>
      <c r="M2400" s="39">
        <f t="shared" si="670"/>
        <v>1766.2009564604014</v>
      </c>
      <c r="N2400" s="39">
        <f t="shared" si="675"/>
        <v>574.96999802239588</v>
      </c>
      <c r="O2400" s="40">
        <f>'Estimates from MCMC'!$B$2-L2400</f>
        <v>18551.516170406998</v>
      </c>
      <c r="P2400" s="39">
        <v>51721.753416899497</v>
      </c>
      <c r="Q2400" s="40">
        <f t="shared" si="671"/>
        <v>1212.2695873064949</v>
      </c>
      <c r="R2400" s="39">
        <v>51752.164747002797</v>
      </c>
      <c r="S2400" s="39">
        <f t="shared" si="672"/>
        <v>30.411330103299406</v>
      </c>
      <c r="T2400" s="39">
        <f t="shared" si="676"/>
        <v>1242.6809174097943</v>
      </c>
      <c r="U2400" s="39">
        <v>58522.020569806496</v>
      </c>
      <c r="V2400" s="39">
        <f t="shared" si="673"/>
        <v>8012.5367402134943</v>
      </c>
      <c r="W2400" s="39">
        <v>60012.758796674803</v>
      </c>
      <c r="X2400" s="39">
        <f t="shared" si="674"/>
        <v>248.05730945851246</v>
      </c>
      <c r="Y2400" s="39">
        <f t="shared" si="677"/>
        <v>9503.2749670818012</v>
      </c>
      <c r="Z2400" s="39">
        <f t="shared" si="678"/>
        <v>9048.2412033251967</v>
      </c>
      <c r="AA2400" s="45">
        <f t="shared" si="679"/>
        <v>6.6985410033067475E-2</v>
      </c>
      <c r="AB2400" s="45">
        <f t="shared" si="680"/>
        <v>0.431907379785752</v>
      </c>
      <c r="AC2400" s="45">
        <f t="shared" si="681"/>
        <v>1.3371268805199246E-2</v>
      </c>
      <c r="AD2400" s="45">
        <f t="shared" si="682"/>
        <v>0.51226405862401869</v>
      </c>
      <c r="AE2400" s="45">
        <f t="shared" si="683"/>
        <v>0.48773594137598131</v>
      </c>
      <c r="AF2400" s="43">
        <f>('Estimates from MCMC'!$B$2-'MCMC runs'!W2400)/'Estimates from MCMC'!$B$2</f>
        <v>0.13101810288477139</v>
      </c>
    </row>
    <row r="2401" spans="1:32" x14ac:dyDescent="0.3">
      <c r="A2401" s="38">
        <v>2252</v>
      </c>
      <c r="B2401" s="38">
        <v>2119674.2305694707</v>
      </c>
      <c r="C2401" s="39">
        <v>52585.042735864503</v>
      </c>
      <c r="D2401" s="39">
        <v>51528.795238956198</v>
      </c>
      <c r="E2401" s="39">
        <f t="shared" si="666"/>
        <v>1056.247496908305</v>
      </c>
      <c r="F2401" s="39">
        <v>52531.678421889701</v>
      </c>
      <c r="G2401" s="40">
        <f t="shared" si="667"/>
        <v>53.364313974801917</v>
      </c>
      <c r="H2401" s="39">
        <v>52495.462575531703</v>
      </c>
      <c r="I2401" s="39">
        <f t="shared" si="668"/>
        <v>89.580160332800006</v>
      </c>
      <c r="J2401" s="39">
        <v>51386.373497062399</v>
      </c>
      <c r="K2401" s="40">
        <f t="shared" si="669"/>
        <v>1198.6692388021038</v>
      </c>
      <c r="L2401" s="39">
        <v>50800.912106099102</v>
      </c>
      <c r="M2401" s="39">
        <f t="shared" si="670"/>
        <v>1784.130629765401</v>
      </c>
      <c r="N2401" s="39">
        <f t="shared" si="675"/>
        <v>585.46139096329716</v>
      </c>
      <c r="O2401" s="40">
        <f>'Estimates from MCMC'!$B$2-L2401</f>
        <v>18260.087893900898</v>
      </c>
      <c r="P2401" s="39">
        <v>52032.172585934502</v>
      </c>
      <c r="Q2401" s="40">
        <f t="shared" si="671"/>
        <v>1231.2604798354005</v>
      </c>
      <c r="R2401" s="39">
        <v>52063.247860221803</v>
      </c>
      <c r="S2401" s="39">
        <f t="shared" si="672"/>
        <v>31.075274287300999</v>
      </c>
      <c r="T2401" s="39">
        <f t="shared" si="676"/>
        <v>1262.3357541227015</v>
      </c>
      <c r="U2401" s="39">
        <v>58647.367347883002</v>
      </c>
      <c r="V2401" s="39">
        <f t="shared" si="673"/>
        <v>7846.4552417839004</v>
      </c>
      <c r="W2401" s="39">
        <v>60156.018752410797</v>
      </c>
      <c r="X2401" s="39">
        <f t="shared" si="674"/>
        <v>246.31565040509304</v>
      </c>
      <c r="Y2401" s="39">
        <f t="shared" si="677"/>
        <v>9355.1066463116949</v>
      </c>
      <c r="Z2401" s="39">
        <f t="shared" si="678"/>
        <v>8904.9812475892031</v>
      </c>
      <c r="AA2401" s="45">
        <f t="shared" si="679"/>
        <v>6.9130869547694651E-2</v>
      </c>
      <c r="AB2401" s="45">
        <f t="shared" si="680"/>
        <v>0.42970522854956883</v>
      </c>
      <c r="AC2401" s="45">
        <f t="shared" si="681"/>
        <v>1.3489291608906526E-2</v>
      </c>
      <c r="AD2401" s="45">
        <f t="shared" si="682"/>
        <v>0.51232538970617003</v>
      </c>
      <c r="AE2401" s="45">
        <f t="shared" si="683"/>
        <v>0.48767461029382997</v>
      </c>
      <c r="AF2401" s="43">
        <f>('Estimates from MCMC'!$B$2-'MCMC runs'!W2401)/'Estimates from MCMC'!$B$2</f>
        <v>0.12894370552973752</v>
      </c>
    </row>
    <row r="2402" spans="1:32" x14ac:dyDescent="0.3">
      <c r="A2402" s="38">
        <v>2029</v>
      </c>
      <c r="B2402" s="38">
        <v>2082634.3831765701</v>
      </c>
      <c r="C2402" s="39">
        <v>52611.0498457254</v>
      </c>
      <c r="D2402" s="39">
        <v>51587.449183255303</v>
      </c>
      <c r="E2402" s="39">
        <f t="shared" si="666"/>
        <v>1023.6006624700967</v>
      </c>
      <c r="F2402" s="39">
        <v>52548.164084487697</v>
      </c>
      <c r="G2402" s="40">
        <f t="shared" si="667"/>
        <v>62.885761237703264</v>
      </c>
      <c r="H2402" s="39">
        <v>52524.979741089803</v>
      </c>
      <c r="I2402" s="39">
        <f t="shared" si="668"/>
        <v>86.07010463559709</v>
      </c>
      <c r="J2402" s="39">
        <v>51439.340751524403</v>
      </c>
      <c r="K2402" s="40">
        <f t="shared" si="669"/>
        <v>1171.7090942009963</v>
      </c>
      <c r="L2402" s="39">
        <v>50876.597816826201</v>
      </c>
      <c r="M2402" s="39">
        <f t="shared" si="670"/>
        <v>1734.4520288991989</v>
      </c>
      <c r="N2402" s="39">
        <f t="shared" si="675"/>
        <v>562.74293469820259</v>
      </c>
      <c r="O2402" s="40">
        <f>'Estimates from MCMC'!$B$2-L2402</f>
        <v>18184.402183173799</v>
      </c>
      <c r="P2402" s="39">
        <v>52065.514561092998</v>
      </c>
      <c r="Q2402" s="40">
        <f t="shared" si="671"/>
        <v>1188.9167442667967</v>
      </c>
      <c r="R2402" s="39">
        <v>52095.208887056397</v>
      </c>
      <c r="S2402" s="39">
        <f t="shared" si="672"/>
        <v>29.694325963399024</v>
      </c>
      <c r="T2402" s="39">
        <f t="shared" si="676"/>
        <v>1218.6110702301958</v>
      </c>
      <c r="U2402" s="39">
        <v>58681.111370968603</v>
      </c>
      <c r="V2402" s="39">
        <f t="shared" si="673"/>
        <v>7804.5135541424024</v>
      </c>
      <c r="W2402" s="39">
        <v>60140.0719377719</v>
      </c>
      <c r="X2402" s="39">
        <f t="shared" si="674"/>
        <v>240.34949657310062</v>
      </c>
      <c r="Y2402" s="39">
        <f t="shared" si="677"/>
        <v>9263.4741209456988</v>
      </c>
      <c r="Z2402" s="39">
        <f t="shared" si="678"/>
        <v>8920.9280622281003</v>
      </c>
      <c r="AA2402" s="45">
        <f t="shared" si="679"/>
        <v>6.7014084815930228E-2</v>
      </c>
      <c r="AB2402" s="45">
        <f t="shared" si="680"/>
        <v>0.42918724935395419</v>
      </c>
      <c r="AC2402" s="45">
        <f t="shared" si="681"/>
        <v>1.3217343861625449E-2</v>
      </c>
      <c r="AD2402" s="45">
        <f t="shared" si="682"/>
        <v>0.50941867803150986</v>
      </c>
      <c r="AE2402" s="45">
        <f t="shared" si="683"/>
        <v>0.49058132196849014</v>
      </c>
      <c r="AF2402" s="43">
        <f>('Estimates from MCMC'!$B$2-'MCMC runs'!W2402)/'Estimates from MCMC'!$B$2</f>
        <v>0.12917461464832686</v>
      </c>
    </row>
    <row r="2403" spans="1:32" x14ac:dyDescent="0.3">
      <c r="A2403" s="38">
        <v>4714</v>
      </c>
      <c r="B2403" s="38">
        <v>2081361.2764115981</v>
      </c>
      <c r="C2403" s="39">
        <v>52638.803343507301</v>
      </c>
      <c r="D2403" s="39">
        <v>51601.776606648004</v>
      </c>
      <c r="E2403" s="39">
        <f t="shared" si="666"/>
        <v>1037.0267368592977</v>
      </c>
      <c r="F2403" s="39">
        <v>52588.237327584502</v>
      </c>
      <c r="G2403" s="40">
        <f t="shared" si="667"/>
        <v>50.566015922799124</v>
      </c>
      <c r="H2403" s="39">
        <v>52552.704912383597</v>
      </c>
      <c r="I2403" s="39">
        <f t="shared" si="668"/>
        <v>86.098431123704358</v>
      </c>
      <c r="J2403" s="39">
        <v>51465.6321102933</v>
      </c>
      <c r="K2403" s="40">
        <f t="shared" si="669"/>
        <v>1173.1712332140014</v>
      </c>
      <c r="L2403" s="39">
        <v>50902.818773557097</v>
      </c>
      <c r="M2403" s="39">
        <f t="shared" si="670"/>
        <v>1735.9845699502039</v>
      </c>
      <c r="N2403" s="39">
        <f t="shared" si="675"/>
        <v>562.81333673620247</v>
      </c>
      <c r="O2403" s="40">
        <f>'Estimates from MCMC'!$B$2-L2403</f>
        <v>18158.181226442903</v>
      </c>
      <c r="P2403" s="39">
        <v>52093.482935733598</v>
      </c>
      <c r="Q2403" s="40">
        <f t="shared" si="671"/>
        <v>1190.6641621765011</v>
      </c>
      <c r="R2403" s="39">
        <v>52123.206277402503</v>
      </c>
      <c r="S2403" s="39">
        <f t="shared" si="672"/>
        <v>29.72334166890505</v>
      </c>
      <c r="T2403" s="39">
        <f t="shared" si="676"/>
        <v>1220.3875038454062</v>
      </c>
      <c r="U2403" s="39">
        <v>58798.345124405103</v>
      </c>
      <c r="V2403" s="39">
        <f t="shared" si="673"/>
        <v>7895.5263508480057</v>
      </c>
      <c r="W2403" s="39">
        <v>60258.786746336802</v>
      </c>
      <c r="X2403" s="39">
        <f t="shared" si="674"/>
        <v>240.05411808629287</v>
      </c>
      <c r="Y2403" s="39">
        <f t="shared" si="677"/>
        <v>9355.9679727797047</v>
      </c>
      <c r="Z2403" s="39">
        <f t="shared" si="678"/>
        <v>8802.213253663198</v>
      </c>
      <c r="AA2403" s="45">
        <f t="shared" si="679"/>
        <v>6.7208686190895234E-2</v>
      </c>
      <c r="AB2403" s="45">
        <f t="shared" si="680"/>
        <v>0.43481922844508913</v>
      </c>
      <c r="AC2403" s="45">
        <f t="shared" si="681"/>
        <v>1.3220163137082991E-2</v>
      </c>
      <c r="AD2403" s="45">
        <f t="shared" si="682"/>
        <v>0.51524807777306736</v>
      </c>
      <c r="AE2403" s="45">
        <f t="shared" si="683"/>
        <v>0.48475192222693264</v>
      </c>
      <c r="AF2403" s="43">
        <f>('Estimates from MCMC'!$B$2-'MCMC runs'!W2403)/'Estimates from MCMC'!$B$2</f>
        <v>0.12745562985857717</v>
      </c>
    </row>
    <row r="2404" spans="1:32" x14ac:dyDescent="0.3">
      <c r="A2404" s="38">
        <v>558</v>
      </c>
      <c r="B2404" s="38">
        <v>2016383.5823800897</v>
      </c>
      <c r="C2404" s="39">
        <v>52470.070689019303</v>
      </c>
      <c r="D2404" s="39">
        <v>51459.424710043197</v>
      </c>
      <c r="E2404" s="39">
        <f t="shared" si="666"/>
        <v>1010.6459789761066</v>
      </c>
      <c r="F2404" s="39">
        <v>52412.657447244601</v>
      </c>
      <c r="G2404" s="40">
        <f t="shared" si="667"/>
        <v>57.413241774702328</v>
      </c>
      <c r="H2404" s="39">
        <v>52383.934931912103</v>
      </c>
      <c r="I2404" s="39">
        <f t="shared" si="668"/>
        <v>86.135757107200334</v>
      </c>
      <c r="J2404" s="39">
        <v>51316.4048275854</v>
      </c>
      <c r="K2404" s="40">
        <f t="shared" si="669"/>
        <v>1153.665861433903</v>
      </c>
      <c r="L2404" s="39">
        <v>50753.114533280503</v>
      </c>
      <c r="M2404" s="39">
        <f t="shared" si="670"/>
        <v>1716.9561557388006</v>
      </c>
      <c r="N2404" s="39">
        <f t="shared" si="675"/>
        <v>563.29029430489754</v>
      </c>
      <c r="O2404" s="40">
        <f>'Estimates from MCMC'!$B$2-L2404</f>
        <v>18307.885466719497</v>
      </c>
      <c r="P2404" s="39">
        <v>51930.818388056803</v>
      </c>
      <c r="Q2404" s="40">
        <f t="shared" si="671"/>
        <v>1177.7038547763004</v>
      </c>
      <c r="R2404" s="39">
        <v>51960.937890587098</v>
      </c>
      <c r="S2404" s="39">
        <f t="shared" si="672"/>
        <v>30.119502530294994</v>
      </c>
      <c r="T2404" s="39">
        <f t="shared" si="676"/>
        <v>1207.8233573065954</v>
      </c>
      <c r="U2404" s="39">
        <v>58496.149095039204</v>
      </c>
      <c r="V2404" s="39">
        <f t="shared" si="673"/>
        <v>7743.0345617587009</v>
      </c>
      <c r="W2404" s="39">
        <v>59937.554285460203</v>
      </c>
      <c r="X2404" s="39">
        <f t="shared" si="674"/>
        <v>233.58183311440371</v>
      </c>
      <c r="Y2404" s="39">
        <f t="shared" si="677"/>
        <v>9184.4397521797</v>
      </c>
      <c r="Z2404" s="39">
        <f t="shared" si="678"/>
        <v>9123.4457145397973</v>
      </c>
      <c r="AA2404" s="45">
        <f t="shared" si="679"/>
        <v>6.597284866688756E-2</v>
      </c>
      <c r="AB2404" s="45">
        <f t="shared" si="680"/>
        <v>0.42293440036175506</v>
      </c>
      <c r="AC2404" s="45">
        <f t="shared" si="681"/>
        <v>1.2758536945132971E-2</v>
      </c>
      <c r="AD2404" s="45">
        <f t="shared" si="682"/>
        <v>0.50166578597377565</v>
      </c>
      <c r="AE2404" s="45">
        <f t="shared" si="683"/>
        <v>0.49833421402622441</v>
      </c>
      <c r="AF2404" s="43">
        <f>('Estimates from MCMC'!$B$2-'MCMC runs'!W2404)/'Estimates from MCMC'!$B$2</f>
        <v>0.13210706063537739</v>
      </c>
    </row>
    <row r="2405" spans="1:32" x14ac:dyDescent="0.3">
      <c r="A2405" s="38">
        <v>3950</v>
      </c>
      <c r="B2405" s="38">
        <v>2079428.710942995</v>
      </c>
      <c r="C2405" s="39">
        <v>52683.344853214701</v>
      </c>
      <c r="D2405" s="39">
        <v>51619.357315797701</v>
      </c>
      <c r="E2405" s="39">
        <f t="shared" si="666"/>
        <v>1063.9875374170006</v>
      </c>
      <c r="F2405" s="39">
        <v>52633.057749987602</v>
      </c>
      <c r="G2405" s="40">
        <f t="shared" si="667"/>
        <v>50.287103227099578</v>
      </c>
      <c r="H2405" s="39">
        <v>52593.915022802299</v>
      </c>
      <c r="I2405" s="39">
        <f t="shared" si="668"/>
        <v>89.429830412402225</v>
      </c>
      <c r="J2405" s="39">
        <v>51480.198866574501</v>
      </c>
      <c r="K2405" s="40">
        <f t="shared" si="669"/>
        <v>1203.1459866402001</v>
      </c>
      <c r="L2405" s="39">
        <v>50895.833045510903</v>
      </c>
      <c r="M2405" s="39">
        <f t="shared" si="670"/>
        <v>1787.5118077037987</v>
      </c>
      <c r="N2405" s="39">
        <f t="shared" si="675"/>
        <v>584.36582106359856</v>
      </c>
      <c r="O2405" s="40">
        <f>'Estimates from MCMC'!$B$2-L2405</f>
        <v>18165.166954489097</v>
      </c>
      <c r="P2405" s="39">
        <v>52132.247573489803</v>
      </c>
      <c r="Q2405" s="40">
        <f t="shared" si="671"/>
        <v>1236.4145279789009</v>
      </c>
      <c r="R2405" s="39">
        <v>52162.998572215598</v>
      </c>
      <c r="S2405" s="39">
        <f t="shared" si="672"/>
        <v>30.750998725794489</v>
      </c>
      <c r="T2405" s="39">
        <f t="shared" si="676"/>
        <v>1267.1655267046954</v>
      </c>
      <c r="U2405" s="39">
        <v>58702.582011238803</v>
      </c>
      <c r="V2405" s="39">
        <f t="shared" si="673"/>
        <v>7806.7489657279002</v>
      </c>
      <c r="W2405" s="39">
        <v>60214.527989344599</v>
      </c>
      <c r="X2405" s="39">
        <f t="shared" si="674"/>
        <v>244.78045140110044</v>
      </c>
      <c r="Y2405" s="39">
        <f t="shared" si="677"/>
        <v>9318.694943833696</v>
      </c>
      <c r="Z2405" s="39">
        <f t="shared" si="678"/>
        <v>8846.4720106554014</v>
      </c>
      <c r="AA2405" s="45">
        <f t="shared" si="679"/>
        <v>6.9757989556575195E-2</v>
      </c>
      <c r="AB2405" s="45">
        <f t="shared" si="680"/>
        <v>0.42976477922206185</v>
      </c>
      <c r="AC2405" s="45">
        <f t="shared" si="681"/>
        <v>1.3475265711257811E-2</v>
      </c>
      <c r="AD2405" s="45">
        <f t="shared" si="682"/>
        <v>0.51299803448989489</v>
      </c>
      <c r="AE2405" s="45">
        <f t="shared" si="683"/>
        <v>0.48700196551010516</v>
      </c>
      <c r="AF2405" s="43">
        <f>('Estimates from MCMC'!$B$2-'MCMC runs'!W2405)/'Estimates from MCMC'!$B$2</f>
        <v>0.12809649455778807</v>
      </c>
    </row>
    <row r="2406" spans="1:32" x14ac:dyDescent="0.3">
      <c r="A2406" s="38">
        <v>2855</v>
      </c>
      <c r="B2406" s="38">
        <v>1929430.190276972</v>
      </c>
      <c r="C2406" s="39">
        <v>53349.474334925297</v>
      </c>
      <c r="D2406" s="39">
        <v>52301.432046586997</v>
      </c>
      <c r="E2406" s="39">
        <f t="shared" si="666"/>
        <v>1048.0422883382998</v>
      </c>
      <c r="F2406" s="39">
        <v>53288.079796953301</v>
      </c>
      <c r="G2406" s="40">
        <f t="shared" si="667"/>
        <v>61.394537971995305</v>
      </c>
      <c r="H2406" s="39">
        <v>53260.980555432798</v>
      </c>
      <c r="I2406" s="39">
        <f t="shared" si="668"/>
        <v>88.493779492499016</v>
      </c>
      <c r="J2406" s="39">
        <v>52152.525830929299</v>
      </c>
      <c r="K2406" s="40">
        <f t="shared" si="669"/>
        <v>1196.9485039959982</v>
      </c>
      <c r="L2406" s="39">
        <v>51574.128825300199</v>
      </c>
      <c r="M2406" s="39">
        <f t="shared" si="670"/>
        <v>1775.3455096250982</v>
      </c>
      <c r="N2406" s="39">
        <f t="shared" si="675"/>
        <v>578.39700562910002</v>
      </c>
      <c r="O2406" s="40">
        <f>'Estimates from MCMC'!$B$2-L2406</f>
        <v>17486.871174699801</v>
      </c>
      <c r="P2406" s="39">
        <v>52796.140222292401</v>
      </c>
      <c r="Q2406" s="40">
        <f t="shared" si="671"/>
        <v>1222.0113969922022</v>
      </c>
      <c r="R2406" s="39">
        <v>52826.6555256832</v>
      </c>
      <c r="S2406" s="39">
        <f t="shared" si="672"/>
        <v>30.51530339079909</v>
      </c>
      <c r="T2406" s="39">
        <f t="shared" si="676"/>
        <v>1252.5267003830013</v>
      </c>
      <c r="U2406" s="39">
        <v>59581.350702873198</v>
      </c>
      <c r="V2406" s="39">
        <f t="shared" si="673"/>
        <v>8007.2218775729998</v>
      </c>
      <c r="W2406" s="39">
        <v>61081.115186014104</v>
      </c>
      <c r="X2406" s="39">
        <f t="shared" si="674"/>
        <v>247.23778275790391</v>
      </c>
      <c r="Y2406" s="39">
        <f t="shared" si="677"/>
        <v>9506.986360713905</v>
      </c>
      <c r="Z2406" s="39">
        <f t="shared" si="678"/>
        <v>7979.8848139858965</v>
      </c>
      <c r="AA2406" s="45">
        <f t="shared" si="679"/>
        <v>7.1626689981863126E-2</v>
      </c>
      <c r="AB2406" s="45">
        <f t="shared" si="680"/>
        <v>0.45789906024800692</v>
      </c>
      <c r="AC2406" s="45">
        <f t="shared" si="681"/>
        <v>1.4138480251150375E-2</v>
      </c>
      <c r="AD2406" s="45">
        <f t="shared" si="682"/>
        <v>0.54366423048102042</v>
      </c>
      <c r="AE2406" s="45">
        <f t="shared" si="683"/>
        <v>0.45633576951897958</v>
      </c>
      <c r="AF2406" s="43">
        <f>('Estimates from MCMC'!$B$2-'MCMC runs'!W2406)/'Estimates from MCMC'!$B$2</f>
        <v>0.11554835310791758</v>
      </c>
    </row>
    <row r="2407" spans="1:32" x14ac:dyDescent="0.3">
      <c r="A2407" s="38">
        <v>2756</v>
      </c>
      <c r="B2407" s="38">
        <v>2011974.2806243005</v>
      </c>
      <c r="C2407" s="39">
        <v>52811.299690448301</v>
      </c>
      <c r="D2407" s="39">
        <v>51787.079418002002</v>
      </c>
      <c r="E2407" s="39">
        <f t="shared" si="666"/>
        <v>1024.2202724462986</v>
      </c>
      <c r="F2407" s="39">
        <v>52739.564160631999</v>
      </c>
      <c r="G2407" s="40">
        <f t="shared" si="667"/>
        <v>71.735529816302005</v>
      </c>
      <c r="H2407" s="39">
        <v>52723.3896958037</v>
      </c>
      <c r="I2407" s="39">
        <f t="shared" si="668"/>
        <v>87.909994644600374</v>
      </c>
      <c r="J2407" s="39">
        <v>51628.465561810401</v>
      </c>
      <c r="K2407" s="40">
        <f t="shared" si="669"/>
        <v>1182.8341286379</v>
      </c>
      <c r="L2407" s="39">
        <v>51053.5618671021</v>
      </c>
      <c r="M2407" s="39">
        <f t="shared" si="670"/>
        <v>1757.7378233462005</v>
      </c>
      <c r="N2407" s="39">
        <f t="shared" si="675"/>
        <v>574.90369470830046</v>
      </c>
      <c r="O2407" s="40">
        <f>'Estimates from MCMC'!$B$2-L2407</f>
        <v>18007.4381328979</v>
      </c>
      <c r="P2407" s="39">
        <v>52262.647495627898</v>
      </c>
      <c r="Q2407" s="40">
        <f t="shared" si="671"/>
        <v>1209.0856285257978</v>
      </c>
      <c r="R2407" s="39">
        <v>52293.072163666402</v>
      </c>
      <c r="S2407" s="39">
        <f t="shared" si="672"/>
        <v>30.424668038504024</v>
      </c>
      <c r="T2407" s="39">
        <f t="shared" si="676"/>
        <v>1239.5102965643018</v>
      </c>
      <c r="U2407" s="39">
        <v>58975.811654889301</v>
      </c>
      <c r="V2407" s="39">
        <f t="shared" si="673"/>
        <v>7922.2497877872011</v>
      </c>
      <c r="W2407" s="39">
        <v>60457.945603251603</v>
      </c>
      <c r="X2407" s="39">
        <f t="shared" si="674"/>
        <v>242.62365179799963</v>
      </c>
      <c r="Y2407" s="39">
        <f t="shared" si="677"/>
        <v>9404.3837361495025</v>
      </c>
      <c r="Z2407" s="39">
        <f t="shared" si="678"/>
        <v>8603.0543967483973</v>
      </c>
      <c r="AA2407" s="45">
        <f t="shared" si="679"/>
        <v>6.8833239210181307E-2</v>
      </c>
      <c r="AB2407" s="45">
        <f t="shared" si="680"/>
        <v>0.43994319065930837</v>
      </c>
      <c r="AC2407" s="45">
        <f t="shared" si="681"/>
        <v>1.3473524107504719E-2</v>
      </c>
      <c r="AD2407" s="45">
        <f t="shared" si="682"/>
        <v>0.52224995397699447</v>
      </c>
      <c r="AE2407" s="45">
        <f t="shared" si="683"/>
        <v>0.47775004602300558</v>
      </c>
      <c r="AF2407" s="43">
        <f>('Estimates from MCMC'!$B$2-'MCMC runs'!W2407)/'Estimates from MCMC'!$B$2</f>
        <v>0.12457181906935025</v>
      </c>
    </row>
    <row r="2408" spans="1:32" x14ac:dyDescent="0.3">
      <c r="A2408" s="38">
        <v>1090</v>
      </c>
      <c r="B2408" s="38">
        <v>2045159.0969044538</v>
      </c>
      <c r="C2408" s="39">
        <v>52517.530156339097</v>
      </c>
      <c r="D2408" s="39">
        <v>51501.467278992903</v>
      </c>
      <c r="E2408" s="39">
        <f t="shared" si="666"/>
        <v>1016.062877346194</v>
      </c>
      <c r="F2408" s="39">
        <v>52439.695535044601</v>
      </c>
      <c r="G2408" s="40">
        <f t="shared" si="667"/>
        <v>77.834621294496174</v>
      </c>
      <c r="H2408" s="39">
        <v>52430.495899513997</v>
      </c>
      <c r="I2408" s="39">
        <f t="shared" si="668"/>
        <v>87.034256825099874</v>
      </c>
      <c r="J2408" s="39">
        <v>51337.676693915797</v>
      </c>
      <c r="K2408" s="40">
        <f t="shared" si="669"/>
        <v>1179.8534624232998</v>
      </c>
      <c r="L2408" s="39">
        <v>50768.524359438903</v>
      </c>
      <c r="M2408" s="39">
        <f t="shared" si="670"/>
        <v>1749.0057969001937</v>
      </c>
      <c r="N2408" s="39">
        <f t="shared" si="675"/>
        <v>569.15233447689388</v>
      </c>
      <c r="O2408" s="40">
        <f>'Estimates from MCMC'!$B$2-L2408</f>
        <v>18292.475640561097</v>
      </c>
      <c r="P2408" s="39">
        <v>51970.229525918403</v>
      </c>
      <c r="Q2408" s="40">
        <f t="shared" si="671"/>
        <v>1201.7051664794999</v>
      </c>
      <c r="R2408" s="39">
        <v>52000.225905339801</v>
      </c>
      <c r="S2408" s="39">
        <f t="shared" si="672"/>
        <v>29.99637942139816</v>
      </c>
      <c r="T2408" s="39">
        <f t="shared" si="676"/>
        <v>1231.7015459008981</v>
      </c>
      <c r="U2408" s="39">
        <v>58641.661334260498</v>
      </c>
      <c r="V2408" s="39">
        <f t="shared" si="673"/>
        <v>7873.1369748215948</v>
      </c>
      <c r="W2408" s="39">
        <v>60115.0614786714</v>
      </c>
      <c r="X2408" s="39">
        <f t="shared" si="674"/>
        <v>241.69859851000365</v>
      </c>
      <c r="Y2408" s="39">
        <f t="shared" si="677"/>
        <v>9346.5371192324965</v>
      </c>
      <c r="Z2408" s="39">
        <f t="shared" si="678"/>
        <v>8945.9385213286005</v>
      </c>
      <c r="AA2408" s="45">
        <f t="shared" si="679"/>
        <v>6.7333780845374808E-2</v>
      </c>
      <c r="AB2408" s="45">
        <f t="shared" si="680"/>
        <v>0.43040303179980599</v>
      </c>
      <c r="AC2408" s="45">
        <f t="shared" si="681"/>
        <v>1.3213006443702437E-2</v>
      </c>
      <c r="AD2408" s="45">
        <f t="shared" si="682"/>
        <v>0.51094981908888326</v>
      </c>
      <c r="AE2408" s="45">
        <f t="shared" si="683"/>
        <v>0.48905018091111674</v>
      </c>
      <c r="AF2408" s="43">
        <f>('Estimates from MCMC'!$B$2-'MCMC runs'!W2408)/'Estimates from MCMC'!$B$2</f>
        <v>0.12953676490824922</v>
      </c>
    </row>
    <row r="2409" spans="1:32" x14ac:dyDescent="0.3">
      <c r="A2409" s="38">
        <v>3207</v>
      </c>
      <c r="B2409" s="38">
        <v>2037283.0214314335</v>
      </c>
      <c r="C2409" s="39">
        <v>52514.402432650699</v>
      </c>
      <c r="D2409" s="39">
        <v>51440.0790138835</v>
      </c>
      <c r="E2409" s="39">
        <f t="shared" si="666"/>
        <v>1074.3234187671987</v>
      </c>
      <c r="F2409" s="39">
        <v>52457.100026421802</v>
      </c>
      <c r="G2409" s="40">
        <f t="shared" si="667"/>
        <v>57.302406228896871</v>
      </c>
      <c r="H2409" s="39">
        <v>52424.704724857998</v>
      </c>
      <c r="I2409" s="39">
        <f t="shared" si="668"/>
        <v>89.697707792700385</v>
      </c>
      <c r="J2409" s="39">
        <v>51293.7441766681</v>
      </c>
      <c r="K2409" s="40">
        <f t="shared" si="669"/>
        <v>1220.6582559825983</v>
      </c>
      <c r="L2409" s="39">
        <v>50708.1664235067</v>
      </c>
      <c r="M2409" s="39">
        <f t="shared" si="670"/>
        <v>1806.2360091439987</v>
      </c>
      <c r="N2409" s="39">
        <f t="shared" si="675"/>
        <v>585.57775316140032</v>
      </c>
      <c r="O2409" s="40">
        <f>'Estimates from MCMC'!$B$2-L2409</f>
        <v>18352.8335764933</v>
      </c>
      <c r="P2409" s="39">
        <v>51950.505752934398</v>
      </c>
      <c r="Q2409" s="40">
        <f t="shared" si="671"/>
        <v>1242.3393294276975</v>
      </c>
      <c r="R2409" s="39">
        <v>51981.357627777099</v>
      </c>
      <c r="S2409" s="39">
        <f t="shared" si="672"/>
        <v>30.851874842701363</v>
      </c>
      <c r="T2409" s="39">
        <f t="shared" si="676"/>
        <v>1273.1912042703989</v>
      </c>
      <c r="U2409" s="39">
        <v>58762.6448753851</v>
      </c>
      <c r="V2409" s="39">
        <f t="shared" si="673"/>
        <v>8054.4784518783999</v>
      </c>
      <c r="W2409" s="39">
        <v>60293.240337063296</v>
      </c>
      <c r="X2409" s="39">
        <f t="shared" si="674"/>
        <v>257.40425740779756</v>
      </c>
      <c r="Y2409" s="39">
        <f t="shared" si="677"/>
        <v>9585.0739135565964</v>
      </c>
      <c r="Z2409" s="39">
        <f t="shared" si="678"/>
        <v>8767.7596629367035</v>
      </c>
      <c r="AA2409" s="45">
        <f t="shared" si="679"/>
        <v>6.9373004389966755E-2</v>
      </c>
      <c r="AB2409" s="45">
        <f t="shared" si="680"/>
        <v>0.43886838608915124</v>
      </c>
      <c r="AC2409" s="45">
        <f t="shared" si="681"/>
        <v>1.4025314202025262E-2</v>
      </c>
      <c r="AD2409" s="45">
        <f t="shared" si="682"/>
        <v>0.52226670468114322</v>
      </c>
      <c r="AE2409" s="45">
        <f t="shared" si="683"/>
        <v>0.47773329531885672</v>
      </c>
      <c r="AF2409" s="43">
        <f>('Estimates from MCMC'!$B$2-'MCMC runs'!W2409)/'Estimates from MCMC'!$B$2</f>
        <v>0.12695674350120478</v>
      </c>
    </row>
    <row r="2410" spans="1:32" x14ac:dyDescent="0.3">
      <c r="A2410" s="38">
        <v>1439</v>
      </c>
      <c r="B2410" s="38">
        <v>1969465.787763512</v>
      </c>
      <c r="C2410" s="39">
        <v>53258.914545521402</v>
      </c>
      <c r="D2410" s="39">
        <v>52218.6511817832</v>
      </c>
      <c r="E2410" s="39">
        <f t="shared" si="666"/>
        <v>1040.2633637382023</v>
      </c>
      <c r="F2410" s="39">
        <v>53198.6340136375</v>
      </c>
      <c r="G2410" s="40">
        <f t="shared" si="667"/>
        <v>60.280531883901858</v>
      </c>
      <c r="H2410" s="39">
        <v>53170.344380729803</v>
      </c>
      <c r="I2410" s="39">
        <f t="shared" si="668"/>
        <v>88.570164791599382</v>
      </c>
      <c r="J2410" s="39">
        <v>52070.491716349199</v>
      </c>
      <c r="K2410" s="40">
        <f t="shared" si="669"/>
        <v>1188.4228291722029</v>
      </c>
      <c r="L2410" s="39">
        <v>51491.5078833761</v>
      </c>
      <c r="M2410" s="39">
        <f t="shared" si="670"/>
        <v>1767.4066621453021</v>
      </c>
      <c r="N2410" s="39">
        <f t="shared" si="675"/>
        <v>578.9838329730992</v>
      </c>
      <c r="O2410" s="40">
        <f>'Estimates from MCMC'!$B$2-L2410</f>
        <v>17569.4921166239</v>
      </c>
      <c r="P2410" s="39">
        <v>52708.819122581801</v>
      </c>
      <c r="Q2410" s="40">
        <f t="shared" si="671"/>
        <v>1217.311239205701</v>
      </c>
      <c r="R2410" s="39">
        <v>52739.606896509998</v>
      </c>
      <c r="S2410" s="39">
        <f t="shared" si="672"/>
        <v>30.787773928197566</v>
      </c>
      <c r="T2410" s="39">
        <f t="shared" si="676"/>
        <v>1248.0990131338986</v>
      </c>
      <c r="U2410" s="39">
        <v>59472.799029871901</v>
      </c>
      <c r="V2410" s="39">
        <f t="shared" si="673"/>
        <v>7981.2911464958015</v>
      </c>
      <c r="W2410" s="39">
        <v>60964.563394848301</v>
      </c>
      <c r="X2410" s="39">
        <f t="shared" si="674"/>
        <v>243.66535184250097</v>
      </c>
      <c r="Y2410" s="39">
        <f t="shared" si="677"/>
        <v>9473.055511472201</v>
      </c>
      <c r="Z2410" s="39">
        <f t="shared" si="678"/>
        <v>8096.436605151699</v>
      </c>
      <c r="AA2410" s="45">
        <f t="shared" si="679"/>
        <v>7.1037853846268692E-2</v>
      </c>
      <c r="AB2410" s="45">
        <f t="shared" si="680"/>
        <v>0.45426988404201307</v>
      </c>
      <c r="AC2410" s="45">
        <f t="shared" si="681"/>
        <v>1.3868662237080246E-2</v>
      </c>
      <c r="AD2410" s="45">
        <f t="shared" si="682"/>
        <v>0.53917640012536194</v>
      </c>
      <c r="AE2410" s="45">
        <f t="shared" si="683"/>
        <v>0.460823599874638</v>
      </c>
      <c r="AF2410" s="43">
        <f>('Estimates from MCMC'!$B$2-'MCMC runs'!W2410)/'Estimates from MCMC'!$B$2</f>
        <v>0.11723601750845918</v>
      </c>
    </row>
    <row r="2411" spans="1:32" x14ac:dyDescent="0.3">
      <c r="A2411" s="38">
        <v>2531</v>
      </c>
      <c r="B2411" s="38">
        <v>1918321.9390310594</v>
      </c>
      <c r="C2411" s="39">
        <v>52295.908598549497</v>
      </c>
      <c r="D2411" s="39">
        <v>51232.934734766</v>
      </c>
      <c r="E2411" s="39">
        <f t="shared" si="666"/>
        <v>1062.9738637834962</v>
      </c>
      <c r="F2411" s="39">
        <v>52246.306160849497</v>
      </c>
      <c r="G2411" s="40">
        <f t="shared" si="667"/>
        <v>49.602437699999427</v>
      </c>
      <c r="H2411" s="39">
        <v>52205.863682150099</v>
      </c>
      <c r="I2411" s="39">
        <f t="shared" si="668"/>
        <v>90.044916399398062</v>
      </c>
      <c r="J2411" s="39">
        <v>51093.672522604298</v>
      </c>
      <c r="K2411" s="40">
        <f t="shared" si="669"/>
        <v>1202.2360759451985</v>
      </c>
      <c r="L2411" s="39">
        <v>50505.526752176098</v>
      </c>
      <c r="M2411" s="39">
        <f t="shared" si="670"/>
        <v>1790.3818463733987</v>
      </c>
      <c r="N2411" s="39">
        <f t="shared" si="675"/>
        <v>588.14577042820019</v>
      </c>
      <c r="O2411" s="40">
        <f>'Estimates from MCMC'!$B$2-L2411</f>
        <v>18555.473247823902</v>
      </c>
      <c r="P2411" s="39">
        <v>51740.164182793102</v>
      </c>
      <c r="Q2411" s="40">
        <f t="shared" si="671"/>
        <v>1234.6374306170037</v>
      </c>
      <c r="R2411" s="39">
        <v>51771.547615013696</v>
      </c>
      <c r="S2411" s="39">
        <f t="shared" si="672"/>
        <v>31.383432220594841</v>
      </c>
      <c r="T2411" s="39">
        <f t="shared" si="676"/>
        <v>1266.0208628375985</v>
      </c>
      <c r="U2411" s="39">
        <v>58362.181454406098</v>
      </c>
      <c r="V2411" s="39">
        <f t="shared" si="673"/>
        <v>7856.6547022300001</v>
      </c>
      <c r="W2411" s="39">
        <v>59876.896704348299</v>
      </c>
      <c r="X2411" s="39">
        <f t="shared" si="674"/>
        <v>248.69438710460236</v>
      </c>
      <c r="Y2411" s="39">
        <f t="shared" si="677"/>
        <v>9371.369952172201</v>
      </c>
      <c r="Z2411" s="39">
        <f t="shared" si="678"/>
        <v>9184.103295651701</v>
      </c>
      <c r="AA2411" s="45">
        <f t="shared" si="679"/>
        <v>6.8228971901111254E-2</v>
      </c>
      <c r="AB2411" s="45">
        <f t="shared" si="680"/>
        <v>0.42341440702146421</v>
      </c>
      <c r="AC2411" s="45">
        <f t="shared" si="681"/>
        <v>1.3402750971806557E-2</v>
      </c>
      <c r="AD2411" s="45">
        <f t="shared" si="682"/>
        <v>0.50504612989438202</v>
      </c>
      <c r="AE2411" s="45">
        <f t="shared" si="683"/>
        <v>0.49495387010561798</v>
      </c>
      <c r="AF2411" s="43">
        <f>('Estimates from MCMC'!$B$2-'MCMC runs'!W2411)/'Estimates from MCMC'!$B$2</f>
        <v>0.13298537952899178</v>
      </c>
    </row>
    <row r="2412" spans="1:32" x14ac:dyDescent="0.3">
      <c r="A2412" s="38">
        <v>4949</v>
      </c>
      <c r="B2412" s="38">
        <v>2087697.381248384</v>
      </c>
      <c r="C2412" s="39">
        <v>52609.390336550699</v>
      </c>
      <c r="D2412" s="39">
        <v>51552.2407139727</v>
      </c>
      <c r="E2412" s="39">
        <f t="shared" si="666"/>
        <v>1057.1496225779993</v>
      </c>
      <c r="F2412" s="39">
        <v>52547.992908833003</v>
      </c>
      <c r="G2412" s="40">
        <f t="shared" si="667"/>
        <v>61.397427717696701</v>
      </c>
      <c r="H2412" s="39">
        <v>52518.877750050102</v>
      </c>
      <c r="I2412" s="39">
        <f t="shared" si="668"/>
        <v>90.512586500597536</v>
      </c>
      <c r="J2412" s="39">
        <v>51401.113943122902</v>
      </c>
      <c r="K2412" s="40">
        <f t="shared" si="669"/>
        <v>1208.2763934277973</v>
      </c>
      <c r="L2412" s="39">
        <v>50809.800490718102</v>
      </c>
      <c r="M2412" s="39">
        <f t="shared" si="670"/>
        <v>1799.5898458325973</v>
      </c>
      <c r="N2412" s="39">
        <f t="shared" si="675"/>
        <v>591.31345240480005</v>
      </c>
      <c r="O2412" s="40">
        <f>'Estimates from MCMC'!$B$2-L2412</f>
        <v>18251.199509281898</v>
      </c>
      <c r="P2412" s="39">
        <v>52053.515268230702</v>
      </c>
      <c r="Q2412" s="40">
        <f t="shared" si="671"/>
        <v>1243.7147775125995</v>
      </c>
      <c r="R2412" s="39">
        <v>52084.932555457897</v>
      </c>
      <c r="S2412" s="39">
        <f t="shared" si="672"/>
        <v>31.417287227195629</v>
      </c>
      <c r="T2412" s="39">
        <f t="shared" si="676"/>
        <v>1275.1320647397952</v>
      </c>
      <c r="U2412" s="39">
        <v>58630.366714031297</v>
      </c>
      <c r="V2412" s="39">
        <f t="shared" si="673"/>
        <v>7820.5662233131952</v>
      </c>
      <c r="W2412" s="39">
        <v>60154.261728362697</v>
      </c>
      <c r="X2412" s="39">
        <f t="shared" si="674"/>
        <v>248.76294959160441</v>
      </c>
      <c r="Y2412" s="39">
        <f t="shared" si="677"/>
        <v>9344.4612376445948</v>
      </c>
      <c r="Z2412" s="39">
        <f t="shared" si="678"/>
        <v>8906.7382716373031</v>
      </c>
      <c r="AA2412" s="45">
        <f t="shared" si="679"/>
        <v>6.9865658095036948E-2</v>
      </c>
      <c r="AB2412" s="45">
        <f t="shared" si="680"/>
        <v>0.42849601306127516</v>
      </c>
      <c r="AC2412" s="45">
        <f t="shared" si="681"/>
        <v>1.3629950703519108E-2</v>
      </c>
      <c r="AD2412" s="45">
        <f t="shared" si="682"/>
        <v>0.51199162185983127</v>
      </c>
      <c r="AE2412" s="45">
        <f t="shared" si="683"/>
        <v>0.48800837814016879</v>
      </c>
      <c r="AF2412" s="43">
        <f>('Estimates from MCMC'!$B$2-'MCMC runs'!W2412)/'Estimates from MCMC'!$B$2</f>
        <v>0.12896914715450547</v>
      </c>
    </row>
    <row r="2413" spans="1:32" x14ac:dyDescent="0.3">
      <c r="A2413" s="38">
        <v>1555</v>
      </c>
      <c r="B2413" s="38">
        <v>1982162.6602190575</v>
      </c>
      <c r="C2413" s="39">
        <v>53821.698989343196</v>
      </c>
      <c r="D2413" s="39">
        <v>52775.824530316298</v>
      </c>
      <c r="E2413" s="39">
        <f t="shared" si="666"/>
        <v>1045.874459026898</v>
      </c>
      <c r="F2413" s="39">
        <v>53763.635716878402</v>
      </c>
      <c r="G2413" s="40">
        <f t="shared" si="667"/>
        <v>58.063272464794863</v>
      </c>
      <c r="H2413" s="39">
        <v>53732.929995625003</v>
      </c>
      <c r="I2413" s="39">
        <f t="shared" si="668"/>
        <v>88.768993718193087</v>
      </c>
      <c r="J2413" s="39">
        <v>52629.6607787178</v>
      </c>
      <c r="K2413" s="40">
        <f t="shared" si="669"/>
        <v>1192.0382106253965</v>
      </c>
      <c r="L2413" s="39">
        <v>52049.059611148303</v>
      </c>
      <c r="M2413" s="39">
        <f t="shared" si="670"/>
        <v>1772.6393781948937</v>
      </c>
      <c r="N2413" s="39">
        <f t="shared" si="675"/>
        <v>580.60116756949719</v>
      </c>
      <c r="O2413" s="40">
        <f>'Estimates from MCMC'!$B$2-L2413</f>
        <v>17011.940388851697</v>
      </c>
      <c r="P2413" s="39">
        <v>53269.026076001901</v>
      </c>
      <c r="Q2413" s="40">
        <f t="shared" si="671"/>
        <v>1219.9664648535982</v>
      </c>
      <c r="R2413" s="39">
        <v>53299.832271426902</v>
      </c>
      <c r="S2413" s="39">
        <f t="shared" si="672"/>
        <v>30.806195425000624</v>
      </c>
      <c r="T2413" s="39">
        <f t="shared" si="676"/>
        <v>1250.7726602785988</v>
      </c>
      <c r="U2413" s="39">
        <v>60112.359189412004</v>
      </c>
      <c r="V2413" s="39">
        <f t="shared" si="673"/>
        <v>8063.2995782637008</v>
      </c>
      <c r="W2413" s="39">
        <v>61609.286044884902</v>
      </c>
      <c r="X2413" s="39">
        <f t="shared" si="674"/>
        <v>246.15419519429997</v>
      </c>
      <c r="Y2413" s="39">
        <f t="shared" si="677"/>
        <v>9560.2264337365996</v>
      </c>
      <c r="Z2413" s="39">
        <f t="shared" si="678"/>
        <v>7451.7139551150976</v>
      </c>
      <c r="AA2413" s="45">
        <f t="shared" si="679"/>
        <v>7.3523221436765554E-2</v>
      </c>
      <c r="AB2413" s="45">
        <f t="shared" si="680"/>
        <v>0.47397882863190377</v>
      </c>
      <c r="AC2413" s="45">
        <f t="shared" si="681"/>
        <v>1.4469495517137498E-2</v>
      </c>
      <c r="AD2413" s="45">
        <f t="shared" si="682"/>
        <v>0.56197154558580686</v>
      </c>
      <c r="AE2413" s="45">
        <f t="shared" si="683"/>
        <v>0.43802845441419319</v>
      </c>
      <c r="AF2413" s="43">
        <f>('Estimates from MCMC'!$B$2-'MCMC runs'!W2413)/'Estimates from MCMC'!$B$2</f>
        <v>0.10790046415654418</v>
      </c>
    </row>
    <row r="2414" spans="1:32" x14ac:dyDescent="0.3">
      <c r="A2414" s="38">
        <v>3807</v>
      </c>
      <c r="B2414" s="38">
        <v>2225026.6458221478</v>
      </c>
      <c r="C2414" s="39">
        <v>52425.831935840797</v>
      </c>
      <c r="D2414" s="39">
        <v>51374.453991971597</v>
      </c>
      <c r="E2414" s="39">
        <f t="shared" si="666"/>
        <v>1051.3779438692</v>
      </c>
      <c r="F2414" s="39">
        <v>52355.075431208803</v>
      </c>
      <c r="G2414" s="40">
        <f t="shared" si="667"/>
        <v>70.756504631994176</v>
      </c>
      <c r="H2414" s="39">
        <v>52335.573677303801</v>
      </c>
      <c r="I2414" s="39">
        <f t="shared" si="668"/>
        <v>90.258258536996436</v>
      </c>
      <c r="J2414" s="39">
        <v>51214.354339742102</v>
      </c>
      <c r="K2414" s="40">
        <f t="shared" si="669"/>
        <v>1211.4775960986954</v>
      </c>
      <c r="L2414" s="39">
        <v>50624.5744057349</v>
      </c>
      <c r="M2414" s="39">
        <f t="shared" si="670"/>
        <v>1801.2575301058969</v>
      </c>
      <c r="N2414" s="39">
        <f t="shared" si="675"/>
        <v>589.77993400720152</v>
      </c>
      <c r="O2414" s="40">
        <f>'Estimates from MCMC'!$B$2-L2414</f>
        <v>18436.4255942651</v>
      </c>
      <c r="P2414" s="39">
        <v>51869.745464613501</v>
      </c>
      <c r="Q2414" s="40">
        <f t="shared" si="671"/>
        <v>1245.1710588786009</v>
      </c>
      <c r="R2414" s="39">
        <v>51900.857696265797</v>
      </c>
      <c r="S2414" s="39">
        <f t="shared" si="672"/>
        <v>31.112231652296032</v>
      </c>
      <c r="T2414" s="39">
        <f t="shared" si="676"/>
        <v>1276.2832905308969</v>
      </c>
      <c r="U2414" s="39">
        <v>58375.963728101997</v>
      </c>
      <c r="V2414" s="39">
        <f t="shared" si="673"/>
        <v>7751.3893223670966</v>
      </c>
      <c r="W2414" s="39">
        <v>59901.492939243399</v>
      </c>
      <c r="X2414" s="39">
        <f t="shared" si="674"/>
        <v>249.24592061050498</v>
      </c>
      <c r="Y2414" s="39">
        <f t="shared" si="677"/>
        <v>9276.9185335084985</v>
      </c>
      <c r="Z2414" s="39">
        <f t="shared" si="678"/>
        <v>9159.5070607566013</v>
      </c>
      <c r="AA2414" s="45">
        <f t="shared" si="679"/>
        <v>6.9226178578124284E-2</v>
      </c>
      <c r="AB2414" s="45">
        <f t="shared" si="680"/>
        <v>0.42043883629906392</v>
      </c>
      <c r="AC2414" s="45">
        <f t="shared" si="681"/>
        <v>1.3519210615751695E-2</v>
      </c>
      <c r="AD2414" s="45">
        <f t="shared" si="682"/>
        <v>0.50318422549293995</v>
      </c>
      <c r="AE2414" s="45">
        <f t="shared" si="683"/>
        <v>0.4968157745070601</v>
      </c>
      <c r="AF2414" s="43">
        <f>('Estimates from MCMC'!$B$2-'MCMC runs'!W2414)/'Estimates from MCMC'!$B$2</f>
        <v>0.13262922721589032</v>
      </c>
    </row>
    <row r="2415" spans="1:32" x14ac:dyDescent="0.3">
      <c r="A2415" s="38">
        <v>1497</v>
      </c>
      <c r="B2415" s="38">
        <v>2000865.4274004111</v>
      </c>
      <c r="C2415" s="39">
        <v>52854.667587075397</v>
      </c>
      <c r="D2415" s="39">
        <v>51797.519049032402</v>
      </c>
      <c r="E2415" s="39">
        <f t="shared" si="666"/>
        <v>1057.1485380429949</v>
      </c>
      <c r="F2415" s="39">
        <v>52781.368413117998</v>
      </c>
      <c r="G2415" s="40">
        <f t="shared" si="667"/>
        <v>73.299173957399034</v>
      </c>
      <c r="H2415" s="39">
        <v>52764.775774611102</v>
      </c>
      <c r="I2415" s="39">
        <f t="shared" si="668"/>
        <v>89.891812464295072</v>
      </c>
      <c r="J2415" s="39">
        <v>51635.386984367302</v>
      </c>
      <c r="K2415" s="40">
        <f t="shared" si="669"/>
        <v>1219.2806027080951</v>
      </c>
      <c r="L2415" s="39">
        <v>51048.028669028099</v>
      </c>
      <c r="M2415" s="39">
        <f t="shared" si="670"/>
        <v>1806.6389180472979</v>
      </c>
      <c r="N2415" s="39">
        <f t="shared" si="675"/>
        <v>587.35831533920282</v>
      </c>
      <c r="O2415" s="40">
        <f>'Estimates from MCMC'!$B$2-L2415</f>
        <v>18012.971330971901</v>
      </c>
      <c r="P2415" s="39">
        <v>52296.676666341496</v>
      </c>
      <c r="Q2415" s="40">
        <f t="shared" si="671"/>
        <v>1248.6479973133974</v>
      </c>
      <c r="R2415" s="39">
        <v>52327.413510146398</v>
      </c>
      <c r="S2415" s="39">
        <f t="shared" si="672"/>
        <v>30.736843804901582</v>
      </c>
      <c r="T2415" s="39">
        <f t="shared" si="676"/>
        <v>1279.3848411182989</v>
      </c>
      <c r="U2415" s="39">
        <v>58915.4951287359</v>
      </c>
      <c r="V2415" s="39">
        <f t="shared" si="673"/>
        <v>7867.4664597078008</v>
      </c>
      <c r="W2415" s="39">
        <v>60446.403996062902</v>
      </c>
      <c r="X2415" s="39">
        <f t="shared" si="674"/>
        <v>251.52402620870271</v>
      </c>
      <c r="Y2415" s="39">
        <f t="shared" si="677"/>
        <v>9398.3753270348025</v>
      </c>
      <c r="Z2415" s="39">
        <f t="shared" si="678"/>
        <v>8614.5960039370984</v>
      </c>
      <c r="AA2415" s="45">
        <f t="shared" si="679"/>
        <v>7.102575236537996E-2</v>
      </c>
      <c r="AB2415" s="45">
        <f t="shared" si="680"/>
        <v>0.43676672299923697</v>
      </c>
      <c r="AC2415" s="45">
        <f t="shared" si="681"/>
        <v>1.3963494505552603E-2</v>
      </c>
      <c r="AD2415" s="45">
        <f t="shared" si="682"/>
        <v>0.52175596987016948</v>
      </c>
      <c r="AE2415" s="45">
        <f t="shared" si="683"/>
        <v>0.47824403012983047</v>
      </c>
      <c r="AF2415" s="43">
        <f>('Estimates from MCMC'!$B$2-'MCMC runs'!W2415)/'Estimates from MCMC'!$B$2</f>
        <v>0.12473894099328273</v>
      </c>
    </row>
    <row r="2416" spans="1:32" x14ac:dyDescent="0.3">
      <c r="A2416" s="38">
        <v>3037</v>
      </c>
      <c r="B2416" s="38">
        <v>2000865.4274004111</v>
      </c>
      <c r="C2416" s="39">
        <v>52854.667587075397</v>
      </c>
      <c r="D2416" s="39">
        <v>51797.519049032402</v>
      </c>
      <c r="E2416" s="39">
        <f t="shared" si="666"/>
        <v>1057.1485380429949</v>
      </c>
      <c r="F2416" s="39">
        <v>52781.368413117998</v>
      </c>
      <c r="G2416" s="40">
        <f t="shared" si="667"/>
        <v>73.299173957399034</v>
      </c>
      <c r="H2416" s="39">
        <v>52764.775774611102</v>
      </c>
      <c r="I2416" s="39">
        <f t="shared" si="668"/>
        <v>89.891812464295072</v>
      </c>
      <c r="J2416" s="39">
        <v>51635.386984367302</v>
      </c>
      <c r="K2416" s="40">
        <f t="shared" si="669"/>
        <v>1219.2806027080951</v>
      </c>
      <c r="L2416" s="39">
        <v>51048.028669028099</v>
      </c>
      <c r="M2416" s="39">
        <f t="shared" si="670"/>
        <v>1806.6389180472979</v>
      </c>
      <c r="N2416" s="39">
        <f t="shared" si="675"/>
        <v>587.35831533920282</v>
      </c>
      <c r="O2416" s="40">
        <f>'Estimates from MCMC'!$B$2-L2416</f>
        <v>18012.971330971901</v>
      </c>
      <c r="P2416" s="39">
        <v>52296.676666341496</v>
      </c>
      <c r="Q2416" s="40">
        <f t="shared" si="671"/>
        <v>1248.6479973133974</v>
      </c>
      <c r="R2416" s="39">
        <v>52327.413510146398</v>
      </c>
      <c r="S2416" s="39">
        <f t="shared" si="672"/>
        <v>30.736843804901582</v>
      </c>
      <c r="T2416" s="39">
        <f t="shared" si="676"/>
        <v>1279.3848411182989</v>
      </c>
      <c r="U2416" s="39">
        <v>58915.4951287359</v>
      </c>
      <c r="V2416" s="39">
        <f t="shared" si="673"/>
        <v>7867.4664597078008</v>
      </c>
      <c r="W2416" s="39">
        <v>60446.403996062902</v>
      </c>
      <c r="X2416" s="39">
        <f t="shared" si="674"/>
        <v>251.52402620870271</v>
      </c>
      <c r="Y2416" s="39">
        <f t="shared" si="677"/>
        <v>9398.3753270348025</v>
      </c>
      <c r="Z2416" s="39">
        <f t="shared" si="678"/>
        <v>8614.5960039370984</v>
      </c>
      <c r="AA2416" s="45">
        <f t="shared" si="679"/>
        <v>7.102575236537996E-2</v>
      </c>
      <c r="AB2416" s="45">
        <f t="shared" si="680"/>
        <v>0.43676672299923697</v>
      </c>
      <c r="AC2416" s="45">
        <f t="shared" si="681"/>
        <v>1.3963494505552603E-2</v>
      </c>
      <c r="AD2416" s="45">
        <f t="shared" si="682"/>
        <v>0.52175596987016948</v>
      </c>
      <c r="AE2416" s="45">
        <f t="shared" si="683"/>
        <v>0.47824403012983047</v>
      </c>
      <c r="AF2416" s="43">
        <f>('Estimates from MCMC'!$B$2-'MCMC runs'!W2416)/'Estimates from MCMC'!$B$2</f>
        <v>0.12473894099328273</v>
      </c>
    </row>
    <row r="2417" spans="1:32" x14ac:dyDescent="0.3">
      <c r="A2417" s="38">
        <v>3300</v>
      </c>
      <c r="B2417" s="38">
        <v>1954737.4193813596</v>
      </c>
      <c r="C2417" s="39">
        <v>53113.9650637218</v>
      </c>
      <c r="D2417" s="39">
        <v>52059.253349174003</v>
      </c>
      <c r="E2417" s="39">
        <f t="shared" si="666"/>
        <v>1054.7117145477969</v>
      </c>
      <c r="F2417" s="39">
        <v>53039.528773320802</v>
      </c>
      <c r="G2417" s="40">
        <f t="shared" si="667"/>
        <v>74.436290400997677</v>
      </c>
      <c r="H2417" s="39">
        <v>53024.542112374897</v>
      </c>
      <c r="I2417" s="39">
        <f t="shared" si="668"/>
        <v>89.422951346903574</v>
      </c>
      <c r="J2417" s="39">
        <v>51896.496218710097</v>
      </c>
      <c r="K2417" s="40">
        <f t="shared" si="669"/>
        <v>1217.4688450117028</v>
      </c>
      <c r="L2417" s="39">
        <v>51312.167206523598</v>
      </c>
      <c r="M2417" s="39">
        <f t="shared" si="670"/>
        <v>1801.7978571982021</v>
      </c>
      <c r="N2417" s="39">
        <f t="shared" si="675"/>
        <v>584.32901218649931</v>
      </c>
      <c r="O2417" s="40">
        <f>'Estimates from MCMC'!$B$2-L2417</f>
        <v>17748.832793476402</v>
      </c>
      <c r="P2417" s="39">
        <v>52552.570324094602</v>
      </c>
      <c r="Q2417" s="40">
        <f t="shared" si="671"/>
        <v>1240.4031175710043</v>
      </c>
      <c r="R2417" s="39">
        <v>52583.210072959599</v>
      </c>
      <c r="S2417" s="39">
        <f t="shared" si="672"/>
        <v>30.639748864996363</v>
      </c>
      <c r="T2417" s="39">
        <f t="shared" si="676"/>
        <v>1271.0428664360006</v>
      </c>
      <c r="U2417" s="39">
        <v>59491.001359679503</v>
      </c>
      <c r="V2417" s="39">
        <f t="shared" si="673"/>
        <v>8178.8341531559054</v>
      </c>
      <c r="W2417" s="39">
        <v>61017.0311951353</v>
      </c>
      <c r="X2417" s="39">
        <f t="shared" si="674"/>
        <v>254.98696901979565</v>
      </c>
      <c r="Y2417" s="39">
        <f t="shared" si="677"/>
        <v>9704.8639886117016</v>
      </c>
      <c r="Z2417" s="39">
        <f t="shared" si="678"/>
        <v>8043.9688048647004</v>
      </c>
      <c r="AA2417" s="45">
        <f t="shared" si="679"/>
        <v>7.1612757933196228E-2</v>
      </c>
      <c r="AB2417" s="45">
        <f t="shared" si="680"/>
        <v>0.46080969088638002</v>
      </c>
      <c r="AC2417" s="45">
        <f t="shared" si="681"/>
        <v>1.4366407751247525E-2</v>
      </c>
      <c r="AD2417" s="45">
        <f t="shared" si="682"/>
        <v>0.54678885657082377</v>
      </c>
      <c r="AE2417" s="45">
        <f t="shared" si="683"/>
        <v>0.45321114342917623</v>
      </c>
      <c r="AF2417" s="43">
        <f>('Estimates from MCMC'!$B$2-'MCMC runs'!W2417)/'Estimates from MCMC'!$B$2</f>
        <v>0.11647628625222195</v>
      </c>
    </row>
    <row r="2418" spans="1:32" x14ac:dyDescent="0.3">
      <c r="A2418" s="38">
        <v>655</v>
      </c>
      <c r="B2418" s="38">
        <v>1924888.4452626924</v>
      </c>
      <c r="C2418" s="39">
        <v>52067.445578839703</v>
      </c>
      <c r="D2418" s="39">
        <v>50991.331384659803</v>
      </c>
      <c r="E2418" s="39">
        <f t="shared" si="666"/>
        <v>1076.1141941798996</v>
      </c>
      <c r="F2418" s="39">
        <v>52015.575215900601</v>
      </c>
      <c r="G2418" s="40">
        <f t="shared" si="667"/>
        <v>51.870362939102051</v>
      </c>
      <c r="H2418" s="39">
        <v>51977.551705388403</v>
      </c>
      <c r="I2418" s="39">
        <f t="shared" si="668"/>
        <v>89.893873451299442</v>
      </c>
      <c r="J2418" s="39">
        <v>50850.086451004798</v>
      </c>
      <c r="K2418" s="40">
        <f t="shared" si="669"/>
        <v>1217.3591278349049</v>
      </c>
      <c r="L2418" s="39">
        <v>50263.122353999803</v>
      </c>
      <c r="M2418" s="39">
        <f t="shared" si="670"/>
        <v>1804.3232248398999</v>
      </c>
      <c r="N2418" s="39">
        <f t="shared" si="675"/>
        <v>586.96409700499498</v>
      </c>
      <c r="O2418" s="40">
        <f>'Estimates from MCMC'!$B$2-L2418</f>
        <v>18797.877646000197</v>
      </c>
      <c r="P2418" s="39">
        <v>51509.691024376298</v>
      </c>
      <c r="Q2418" s="40">
        <f t="shared" si="671"/>
        <v>1246.568670376495</v>
      </c>
      <c r="R2418" s="39">
        <v>51540.489964429602</v>
      </c>
      <c r="S2418" s="39">
        <f t="shared" si="672"/>
        <v>30.79894005330425</v>
      </c>
      <c r="T2418" s="39">
        <f t="shared" si="676"/>
        <v>1277.3676104297992</v>
      </c>
      <c r="U2418" s="39">
        <v>58035.074899454499</v>
      </c>
      <c r="V2418" s="39">
        <f t="shared" si="673"/>
        <v>7771.9525454546965</v>
      </c>
      <c r="W2418" s="39">
        <v>59563.601906227203</v>
      </c>
      <c r="X2418" s="39">
        <f t="shared" si="674"/>
        <v>251.15939634290407</v>
      </c>
      <c r="Y2418" s="39">
        <f t="shared" si="677"/>
        <v>9300.4795522273998</v>
      </c>
      <c r="Z2418" s="39">
        <f t="shared" si="678"/>
        <v>9497.3980937727974</v>
      </c>
      <c r="AA2418" s="45">
        <f t="shared" si="679"/>
        <v>6.7952756927407543E-2</v>
      </c>
      <c r="AB2418" s="45">
        <f t="shared" si="680"/>
        <v>0.41344840581555803</v>
      </c>
      <c r="AC2418" s="45">
        <f t="shared" si="681"/>
        <v>1.3361050703314139E-2</v>
      </c>
      <c r="AD2418" s="45">
        <f t="shared" si="682"/>
        <v>0.49476221344627974</v>
      </c>
      <c r="AE2418" s="45">
        <f t="shared" si="683"/>
        <v>0.50523778655372031</v>
      </c>
      <c r="AF2418" s="43">
        <f>('Estimates from MCMC'!$B$2-'MCMC runs'!W2418)/'Estimates from MCMC'!$B$2</f>
        <v>0.13752187332608559</v>
      </c>
    </row>
    <row r="2419" spans="1:32" x14ac:dyDescent="0.3">
      <c r="A2419" s="38">
        <v>701</v>
      </c>
      <c r="B2419" s="38">
        <v>1926782.4052493304</v>
      </c>
      <c r="C2419" s="39">
        <v>52752.757705420299</v>
      </c>
      <c r="D2419" s="39">
        <v>51711.837956875403</v>
      </c>
      <c r="E2419" s="39">
        <f t="shared" si="666"/>
        <v>1040.9197485448967</v>
      </c>
      <c r="F2419" s="39">
        <v>52685.823131206103</v>
      </c>
      <c r="G2419" s="40">
        <f t="shared" si="667"/>
        <v>66.934574214195891</v>
      </c>
      <c r="H2419" s="39">
        <v>52663.500756216097</v>
      </c>
      <c r="I2419" s="39">
        <f t="shared" si="668"/>
        <v>89.256949204202101</v>
      </c>
      <c r="J2419" s="39">
        <v>51556.521203618897</v>
      </c>
      <c r="K2419" s="40">
        <f t="shared" si="669"/>
        <v>1196.2365018014025</v>
      </c>
      <c r="L2419" s="39">
        <v>50973.014627350902</v>
      </c>
      <c r="M2419" s="39">
        <f t="shared" si="670"/>
        <v>1779.7430780693976</v>
      </c>
      <c r="N2419" s="39">
        <f t="shared" si="675"/>
        <v>583.50657626799511</v>
      </c>
      <c r="O2419" s="40">
        <f>'Estimates from MCMC'!$B$2-L2419</f>
        <v>18087.985372649098</v>
      </c>
      <c r="P2419" s="39">
        <v>52198.578795236899</v>
      </c>
      <c r="Q2419" s="40">
        <f t="shared" si="671"/>
        <v>1225.5641678859974</v>
      </c>
      <c r="R2419" s="39">
        <v>52229.5548607495</v>
      </c>
      <c r="S2419" s="39">
        <f t="shared" si="672"/>
        <v>30.976065512601053</v>
      </c>
      <c r="T2419" s="39">
        <f t="shared" si="676"/>
        <v>1256.5402333985985</v>
      </c>
      <c r="U2419" s="39">
        <v>58981.0511914772</v>
      </c>
      <c r="V2419" s="39">
        <f t="shared" si="673"/>
        <v>8008.0365641262979</v>
      </c>
      <c r="W2419" s="39">
        <v>60484.991758661403</v>
      </c>
      <c r="X2419" s="39">
        <f t="shared" si="674"/>
        <v>247.40033378560474</v>
      </c>
      <c r="Y2419" s="39">
        <f t="shared" si="677"/>
        <v>9511.9771313105011</v>
      </c>
      <c r="Z2419" s="39">
        <f t="shared" si="678"/>
        <v>8576.0082413385971</v>
      </c>
      <c r="AA2419" s="45">
        <f t="shared" si="679"/>
        <v>6.9468224764191649E-2</v>
      </c>
      <c r="AB2419" s="45">
        <f t="shared" si="680"/>
        <v>0.44272683768504567</v>
      </c>
      <c r="AC2419" s="45">
        <f t="shared" si="681"/>
        <v>1.3677605807869548E-2</v>
      </c>
      <c r="AD2419" s="45">
        <f t="shared" si="682"/>
        <v>0.52587266825710688</v>
      </c>
      <c r="AE2419" s="45">
        <f t="shared" si="683"/>
        <v>0.47412733174289312</v>
      </c>
      <c r="AF2419" s="43">
        <f>('Estimates from MCMC'!$B$2-'MCMC runs'!W2419)/'Estimates from MCMC'!$B$2</f>
        <v>0.12418019202355304</v>
      </c>
    </row>
    <row r="2420" spans="1:32" x14ac:dyDescent="0.3">
      <c r="A2420" s="38">
        <v>4513</v>
      </c>
      <c r="B2420" s="38">
        <v>1991772.1354913989</v>
      </c>
      <c r="C2420" s="39">
        <v>52362.595651010502</v>
      </c>
      <c r="D2420" s="39">
        <v>51299.520738282597</v>
      </c>
      <c r="E2420" s="39">
        <f t="shared" si="666"/>
        <v>1063.074912727905</v>
      </c>
      <c r="F2420" s="39">
        <v>52296.263673523899</v>
      </c>
      <c r="G2420" s="40">
        <f t="shared" si="667"/>
        <v>66.331977486603137</v>
      </c>
      <c r="H2420" s="39">
        <v>52272.9202240101</v>
      </c>
      <c r="I2420" s="39">
        <f t="shared" si="668"/>
        <v>89.675427000402124</v>
      </c>
      <c r="J2420" s="39">
        <v>51144.529155331998</v>
      </c>
      <c r="K2420" s="40">
        <f t="shared" si="669"/>
        <v>1218.066495678504</v>
      </c>
      <c r="L2420" s="39">
        <v>50584.674866579997</v>
      </c>
      <c r="M2420" s="39">
        <f t="shared" si="670"/>
        <v>1777.9207844305056</v>
      </c>
      <c r="N2420" s="39">
        <f t="shared" si="675"/>
        <v>559.85428875200159</v>
      </c>
      <c r="O2420" s="40">
        <f>'Estimates from MCMC'!$B$2-L2420</f>
        <v>18476.325133420003</v>
      </c>
      <c r="P2420" s="39">
        <v>51811.024000393503</v>
      </c>
      <c r="Q2420" s="40">
        <f t="shared" si="671"/>
        <v>1226.3491338135063</v>
      </c>
      <c r="R2420" s="39">
        <v>51841.485472638</v>
      </c>
      <c r="S2420" s="39">
        <f t="shared" si="672"/>
        <v>30.46147224449669</v>
      </c>
      <c r="T2420" s="39">
        <f t="shared" si="676"/>
        <v>1256.810606058003</v>
      </c>
      <c r="U2420" s="39">
        <v>58433.584850518499</v>
      </c>
      <c r="V2420" s="39">
        <f t="shared" si="673"/>
        <v>7848.9099839385017</v>
      </c>
      <c r="W2420" s="39">
        <v>59935.6782569313</v>
      </c>
      <c r="X2420" s="39">
        <f t="shared" si="674"/>
        <v>245.28280035479838</v>
      </c>
      <c r="Y2420" s="39">
        <f t="shared" si="677"/>
        <v>9351.0033903513031</v>
      </c>
      <c r="Z2420" s="39">
        <f t="shared" si="678"/>
        <v>9125.3217430687</v>
      </c>
      <c r="AA2420" s="45">
        <f t="shared" si="679"/>
        <v>6.8022758691590801E-2</v>
      </c>
      <c r="AB2420" s="45">
        <f t="shared" si="680"/>
        <v>0.42480904223434462</v>
      </c>
      <c r="AC2420" s="45">
        <f t="shared" si="681"/>
        <v>1.3275518729161705E-2</v>
      </c>
      <c r="AD2420" s="45">
        <f t="shared" si="682"/>
        <v>0.50610731965509714</v>
      </c>
      <c r="AE2420" s="45">
        <f t="shared" si="683"/>
        <v>0.49389268034490286</v>
      </c>
      <c r="AF2420" s="43">
        <f>('Estimates from MCMC'!$B$2-'MCMC runs'!W2420)/'Estimates from MCMC'!$B$2</f>
        <v>0.13213422543937534</v>
      </c>
    </row>
    <row r="2421" spans="1:32" x14ac:dyDescent="0.3">
      <c r="A2421" s="38">
        <v>3238</v>
      </c>
      <c r="B2421" s="38">
        <v>1936658.1924802358</v>
      </c>
      <c r="C2421" s="39">
        <v>53711.993239398304</v>
      </c>
      <c r="D2421" s="39">
        <v>52661.0120763456</v>
      </c>
      <c r="E2421" s="39">
        <f t="shared" si="666"/>
        <v>1050.9811630527038</v>
      </c>
      <c r="F2421" s="39">
        <v>53650.867556634803</v>
      </c>
      <c r="G2421" s="40">
        <f t="shared" si="667"/>
        <v>61.125682763500663</v>
      </c>
      <c r="H2421" s="39">
        <v>53623.8654660143</v>
      </c>
      <c r="I2421" s="39">
        <f t="shared" si="668"/>
        <v>88.127773384003376</v>
      </c>
      <c r="J2421" s="39">
        <v>52512.781975792801</v>
      </c>
      <c r="K2421" s="40">
        <f t="shared" si="669"/>
        <v>1199.2112636055026</v>
      </c>
      <c r="L2421" s="39">
        <v>51936.735532652398</v>
      </c>
      <c r="M2421" s="39">
        <f t="shared" si="670"/>
        <v>1775.257706745906</v>
      </c>
      <c r="N2421" s="39">
        <f t="shared" si="675"/>
        <v>576.04644314040343</v>
      </c>
      <c r="O2421" s="40">
        <f>'Estimates from MCMC'!$B$2-L2421</f>
        <v>17124.264467347602</v>
      </c>
      <c r="P2421" s="39">
        <v>53156.367783515001</v>
      </c>
      <c r="Q2421" s="40">
        <f t="shared" si="671"/>
        <v>1219.6322508626035</v>
      </c>
      <c r="R2421" s="39">
        <v>53186.695897578596</v>
      </c>
      <c r="S2421" s="39">
        <f t="shared" si="672"/>
        <v>30.328114063595422</v>
      </c>
      <c r="T2421" s="39">
        <f t="shared" si="676"/>
        <v>1249.960364926199</v>
      </c>
      <c r="U2421" s="39">
        <v>60115.2001961567</v>
      </c>
      <c r="V2421" s="39">
        <f t="shared" si="673"/>
        <v>8178.4646635043027</v>
      </c>
      <c r="W2421" s="39">
        <v>61614.613797274702</v>
      </c>
      <c r="X2421" s="39">
        <f t="shared" si="674"/>
        <v>249.45323619180272</v>
      </c>
      <c r="Y2421" s="39">
        <f t="shared" si="677"/>
        <v>9677.8782646223044</v>
      </c>
      <c r="Z2421" s="39">
        <f t="shared" si="678"/>
        <v>7446.3862027252981</v>
      </c>
      <c r="AA2421" s="45">
        <f t="shared" si="679"/>
        <v>7.2993521404064537E-2</v>
      </c>
      <c r="AB2421" s="45">
        <f t="shared" si="680"/>
        <v>0.47759509198768374</v>
      </c>
      <c r="AC2421" s="45">
        <f t="shared" si="681"/>
        <v>1.4567238007066403E-2</v>
      </c>
      <c r="AD2421" s="45">
        <f t="shared" si="682"/>
        <v>0.56515585139881475</v>
      </c>
      <c r="AE2421" s="45">
        <f t="shared" si="683"/>
        <v>0.43484414860118531</v>
      </c>
      <c r="AF2421" s="43">
        <f>('Estimates from MCMC'!$B$2-'MCMC runs'!W2421)/'Estimates from MCMC'!$B$2</f>
        <v>0.10782331855497745</v>
      </c>
    </row>
    <row r="2422" spans="1:32" x14ac:dyDescent="0.3">
      <c r="A2422" s="38">
        <v>1219</v>
      </c>
      <c r="B2422" s="38">
        <v>2250414.998498335</v>
      </c>
      <c r="C2422" s="39">
        <v>52429.530444547199</v>
      </c>
      <c r="D2422" s="39">
        <v>51390.363179608903</v>
      </c>
      <c r="E2422" s="39">
        <f t="shared" si="666"/>
        <v>1039.1672649382963</v>
      </c>
      <c r="F2422" s="39">
        <v>52356.026950891901</v>
      </c>
      <c r="G2422" s="40">
        <f t="shared" si="667"/>
        <v>73.503493655298371</v>
      </c>
      <c r="H2422" s="39">
        <v>52341.405166634497</v>
      </c>
      <c r="I2422" s="39">
        <f t="shared" si="668"/>
        <v>88.125277912702586</v>
      </c>
      <c r="J2422" s="39">
        <v>51229.665675204502</v>
      </c>
      <c r="K2422" s="40">
        <f t="shared" si="669"/>
        <v>1199.8647693426974</v>
      </c>
      <c r="L2422" s="39">
        <v>50653.797213853497</v>
      </c>
      <c r="M2422" s="39">
        <f t="shared" si="670"/>
        <v>1775.7332306937024</v>
      </c>
      <c r="N2422" s="39">
        <f t="shared" si="675"/>
        <v>575.86846135100495</v>
      </c>
      <c r="O2422" s="40">
        <f>'Estimates from MCMC'!$B$2-L2422</f>
        <v>18407.202786146503</v>
      </c>
      <c r="P2422" s="39">
        <v>51877.376836498399</v>
      </c>
      <c r="Q2422" s="40">
        <f t="shared" si="671"/>
        <v>1223.579622644902</v>
      </c>
      <c r="R2422" s="39">
        <v>51907.516275348702</v>
      </c>
      <c r="S2422" s="39">
        <f t="shared" si="672"/>
        <v>30.139438850303122</v>
      </c>
      <c r="T2422" s="39">
        <f t="shared" si="676"/>
        <v>1253.7190614952051</v>
      </c>
      <c r="U2422" s="39">
        <v>58421.508897963598</v>
      </c>
      <c r="V2422" s="39">
        <f t="shared" si="673"/>
        <v>7767.7116841101015</v>
      </c>
      <c r="W2422" s="39">
        <v>59921.392797681503</v>
      </c>
      <c r="X2422" s="39">
        <f t="shared" si="674"/>
        <v>246.16483822269947</v>
      </c>
      <c r="Y2422" s="39">
        <f t="shared" si="677"/>
        <v>9267.5955838280061</v>
      </c>
      <c r="Z2422" s="39">
        <f t="shared" si="678"/>
        <v>9139.607202318497</v>
      </c>
      <c r="AA2422" s="45">
        <f t="shared" si="679"/>
        <v>6.8110243368360676E-2</v>
      </c>
      <c r="AB2422" s="45">
        <f t="shared" si="680"/>
        <v>0.42199305208698962</v>
      </c>
      <c r="AC2422" s="45">
        <f t="shared" si="681"/>
        <v>1.3373288765415584E-2</v>
      </c>
      <c r="AD2422" s="45">
        <f t="shared" si="682"/>
        <v>0.50347658422076591</v>
      </c>
      <c r="AE2422" s="45">
        <f t="shared" si="683"/>
        <v>0.49652341577923415</v>
      </c>
      <c r="AF2422" s="43">
        <f>('Estimates from MCMC'!$B$2-'MCMC runs'!W2422)/'Estimates from MCMC'!$B$2</f>
        <v>0.13234107821083529</v>
      </c>
    </row>
    <row r="2423" spans="1:32" x14ac:dyDescent="0.3">
      <c r="A2423" s="38">
        <v>826</v>
      </c>
      <c r="B2423" s="38">
        <v>2093845.4738706159</v>
      </c>
      <c r="C2423" s="39">
        <v>52886.342930550301</v>
      </c>
      <c r="D2423" s="39">
        <v>51837.211468282701</v>
      </c>
      <c r="E2423" s="39">
        <f t="shared" si="666"/>
        <v>1049.1314622676</v>
      </c>
      <c r="F2423" s="39">
        <v>52828.1114499701</v>
      </c>
      <c r="G2423" s="40">
        <f t="shared" si="667"/>
        <v>58.231480580201605</v>
      </c>
      <c r="H2423" s="39">
        <v>52799.246187547098</v>
      </c>
      <c r="I2423" s="39">
        <f t="shared" si="668"/>
        <v>87.096743003203301</v>
      </c>
      <c r="J2423" s="39">
        <v>51692.699527153098</v>
      </c>
      <c r="K2423" s="40">
        <f t="shared" si="669"/>
        <v>1193.6434033972037</v>
      </c>
      <c r="L2423" s="39">
        <v>51123.5218210405</v>
      </c>
      <c r="M2423" s="39">
        <f t="shared" si="670"/>
        <v>1762.8211095098013</v>
      </c>
      <c r="N2423" s="39">
        <f t="shared" si="675"/>
        <v>569.17770611259766</v>
      </c>
      <c r="O2423" s="40">
        <f>'Estimates from MCMC'!$B$2-L2423</f>
        <v>17937.4781789595</v>
      </c>
      <c r="P2423" s="39">
        <v>52334.352406593898</v>
      </c>
      <c r="Q2423" s="40">
        <f t="shared" si="671"/>
        <v>1210.8305855533981</v>
      </c>
      <c r="R2423" s="39">
        <v>52364.134958919203</v>
      </c>
      <c r="S2423" s="39">
        <f t="shared" si="672"/>
        <v>29.782552325305005</v>
      </c>
      <c r="T2423" s="39">
        <f t="shared" si="676"/>
        <v>1240.6131378787031</v>
      </c>
      <c r="U2423" s="39">
        <v>59012.184847233599</v>
      </c>
      <c r="V2423" s="39">
        <f t="shared" si="673"/>
        <v>7888.6630261930986</v>
      </c>
      <c r="W2423" s="39">
        <v>60499.123488676501</v>
      </c>
      <c r="X2423" s="39">
        <f t="shared" si="674"/>
        <v>246.32550356419961</v>
      </c>
      <c r="Y2423" s="39">
        <f t="shared" si="677"/>
        <v>9375.6016676360014</v>
      </c>
      <c r="Z2423" s="39">
        <f t="shared" si="678"/>
        <v>8561.8765113234986</v>
      </c>
      <c r="AA2423" s="45">
        <f t="shared" si="679"/>
        <v>6.9163185900564944E-2</v>
      </c>
      <c r="AB2423" s="45">
        <f t="shared" si="680"/>
        <v>0.4397866270547679</v>
      </c>
      <c r="AC2423" s="45">
        <f t="shared" si="681"/>
        <v>1.3732448960029241E-2</v>
      </c>
      <c r="AD2423" s="45">
        <f t="shared" si="682"/>
        <v>0.52268226191536205</v>
      </c>
      <c r="AE2423" s="45">
        <f t="shared" si="683"/>
        <v>0.4773177380846379</v>
      </c>
      <c r="AF2423" s="43">
        <f>('Estimates from MCMC'!$B$2-'MCMC runs'!W2423)/'Estimates from MCMC'!$B$2</f>
        <v>0.12397556524411026</v>
      </c>
    </row>
    <row r="2424" spans="1:32" x14ac:dyDescent="0.3">
      <c r="A2424" s="38">
        <v>3726</v>
      </c>
      <c r="B2424" s="38">
        <v>1987146.9817525104</v>
      </c>
      <c r="C2424" s="39">
        <v>52790.605619428803</v>
      </c>
      <c r="D2424" s="39">
        <v>51713.996114034897</v>
      </c>
      <c r="E2424" s="39">
        <f t="shared" si="666"/>
        <v>1076.6095053939061</v>
      </c>
      <c r="F2424" s="39">
        <v>52728.948195548102</v>
      </c>
      <c r="G2424" s="40">
        <f t="shared" si="667"/>
        <v>61.657423880700662</v>
      </c>
      <c r="H2424" s="39">
        <v>52700.071129714401</v>
      </c>
      <c r="I2424" s="39">
        <f t="shared" si="668"/>
        <v>90.534489714402298</v>
      </c>
      <c r="J2424" s="39">
        <v>51562.7013395799</v>
      </c>
      <c r="K2424" s="40">
        <f t="shared" si="669"/>
        <v>1227.9042798489027</v>
      </c>
      <c r="L2424" s="39">
        <v>50971.490606277897</v>
      </c>
      <c r="M2424" s="39">
        <f t="shared" si="670"/>
        <v>1819.1150131509057</v>
      </c>
      <c r="N2424" s="39">
        <f t="shared" si="675"/>
        <v>591.21073330200306</v>
      </c>
      <c r="O2424" s="40">
        <f>'Estimates from MCMC'!$B$2-L2424</f>
        <v>18089.509393722103</v>
      </c>
      <c r="P2424" s="39">
        <v>52226.586247049003</v>
      </c>
      <c r="Q2424" s="40">
        <f t="shared" si="671"/>
        <v>1255.0956407711055</v>
      </c>
      <c r="R2424" s="39">
        <v>52257.620172129202</v>
      </c>
      <c r="S2424" s="39">
        <f t="shared" si="672"/>
        <v>31.033925080198969</v>
      </c>
      <c r="T2424" s="39">
        <f t="shared" si="676"/>
        <v>1286.1295658513045</v>
      </c>
      <c r="U2424" s="39">
        <v>58996.864157651798</v>
      </c>
      <c r="V2424" s="39">
        <f t="shared" si="673"/>
        <v>8025.3735513739011</v>
      </c>
      <c r="W2424" s="39">
        <v>60540.089611633601</v>
      </c>
      <c r="X2424" s="39">
        <f t="shared" si="674"/>
        <v>257.09588813049777</v>
      </c>
      <c r="Y2424" s="39">
        <f t="shared" si="677"/>
        <v>9568.5990053557034</v>
      </c>
      <c r="Z2424" s="39">
        <f t="shared" si="678"/>
        <v>8520.9103883663993</v>
      </c>
      <c r="AA2424" s="45">
        <f t="shared" si="679"/>
        <v>7.1098089940330331E-2</v>
      </c>
      <c r="AB2424" s="45">
        <f t="shared" si="680"/>
        <v>0.44364793852060341</v>
      </c>
      <c r="AC2424" s="45">
        <f t="shared" si="681"/>
        <v>1.4212430118183413E-2</v>
      </c>
      <c r="AD2424" s="45">
        <f t="shared" si="682"/>
        <v>0.52895845857911716</v>
      </c>
      <c r="AE2424" s="45">
        <f t="shared" si="683"/>
        <v>0.47104154142088284</v>
      </c>
      <c r="AF2424" s="43">
        <f>('Estimates from MCMC'!$B$2-'MCMC runs'!W2424)/'Estimates from MCMC'!$B$2</f>
        <v>0.12338237772934652</v>
      </c>
    </row>
    <row r="2425" spans="1:32" x14ac:dyDescent="0.3">
      <c r="A2425" s="38">
        <v>1235</v>
      </c>
      <c r="B2425" s="38">
        <v>2179678.5433584144</v>
      </c>
      <c r="C2425" s="39">
        <v>52666.077100054899</v>
      </c>
      <c r="D2425" s="39">
        <v>51639.598810879099</v>
      </c>
      <c r="E2425" s="39">
        <f t="shared" si="666"/>
        <v>1026.4782891758005</v>
      </c>
      <c r="F2425" s="39">
        <v>52595.008919082196</v>
      </c>
      <c r="G2425" s="40">
        <f t="shared" si="667"/>
        <v>71.068180972702976</v>
      </c>
      <c r="H2425" s="39">
        <v>52577.417842731702</v>
      </c>
      <c r="I2425" s="39">
        <f t="shared" si="668"/>
        <v>88.65925732319738</v>
      </c>
      <c r="J2425" s="39">
        <v>51480.786482087897</v>
      </c>
      <c r="K2425" s="40">
        <f t="shared" si="669"/>
        <v>1185.2906179670026</v>
      </c>
      <c r="L2425" s="39">
        <v>50901.049335452299</v>
      </c>
      <c r="M2425" s="39">
        <f t="shared" si="670"/>
        <v>1765.0277646026007</v>
      </c>
      <c r="N2425" s="39">
        <f t="shared" si="675"/>
        <v>579.73714663559804</v>
      </c>
      <c r="O2425" s="40">
        <f>'Estimates from MCMC'!$B$2-L2425</f>
        <v>18159.950664547701</v>
      </c>
      <c r="P2425" s="39">
        <v>52118.094171090503</v>
      </c>
      <c r="Q2425" s="40">
        <f t="shared" si="671"/>
        <v>1217.0448356382039</v>
      </c>
      <c r="R2425" s="39">
        <v>52148.8761883525</v>
      </c>
      <c r="S2425" s="39">
        <f t="shared" si="672"/>
        <v>30.78201726199768</v>
      </c>
      <c r="T2425" s="39">
        <f t="shared" si="676"/>
        <v>1247.8268529002016</v>
      </c>
      <c r="U2425" s="39">
        <v>58700.578130014001</v>
      </c>
      <c r="V2425" s="39">
        <f t="shared" si="673"/>
        <v>7799.5287945617019</v>
      </c>
      <c r="W2425" s="39">
        <v>60189.676058320299</v>
      </c>
      <c r="X2425" s="39">
        <f t="shared" si="674"/>
        <v>241.27107540609722</v>
      </c>
      <c r="Y2425" s="39">
        <f t="shared" si="677"/>
        <v>9288.6267228680008</v>
      </c>
      <c r="Z2425" s="39">
        <f t="shared" si="678"/>
        <v>8871.3239416797005</v>
      </c>
      <c r="AA2425" s="45">
        <f t="shared" si="679"/>
        <v>6.8713119102038075E-2</v>
      </c>
      <c r="AB2425" s="45">
        <f t="shared" si="680"/>
        <v>0.42949063786765301</v>
      </c>
      <c r="AC2425" s="45">
        <f t="shared" si="681"/>
        <v>1.3285888263843828E-2</v>
      </c>
      <c r="AD2425" s="45">
        <f t="shared" si="682"/>
        <v>0.51148964523353491</v>
      </c>
      <c r="AE2425" s="45">
        <f t="shared" si="683"/>
        <v>0.48851035476646504</v>
      </c>
      <c r="AF2425" s="43">
        <f>('Estimates from MCMC'!$B$2-'MCMC runs'!W2425)/'Estimates from MCMC'!$B$2</f>
        <v>0.12845634933869624</v>
      </c>
    </row>
    <row r="2426" spans="1:32" x14ac:dyDescent="0.3">
      <c r="A2426" s="38">
        <v>61</v>
      </c>
      <c r="B2426" s="38">
        <v>1962590.9956060525</v>
      </c>
      <c r="C2426" s="39">
        <v>52039.1047357262</v>
      </c>
      <c r="D2426" s="39">
        <v>50982.467920836098</v>
      </c>
      <c r="E2426" s="39">
        <f t="shared" si="666"/>
        <v>1056.636814890102</v>
      </c>
      <c r="F2426" s="39">
        <v>51981.4276009971</v>
      </c>
      <c r="G2426" s="40">
        <f t="shared" si="667"/>
        <v>57.677134729099635</v>
      </c>
      <c r="H2426" s="39">
        <v>51950.542754944501</v>
      </c>
      <c r="I2426" s="39">
        <f t="shared" si="668"/>
        <v>88.561980781698367</v>
      </c>
      <c r="J2426" s="39">
        <v>50837.022113621599</v>
      </c>
      <c r="K2426" s="40">
        <f t="shared" si="669"/>
        <v>1202.0826221046009</v>
      </c>
      <c r="L2426" s="39">
        <v>50258.651673969202</v>
      </c>
      <c r="M2426" s="39">
        <f t="shared" si="670"/>
        <v>1780.4530617569981</v>
      </c>
      <c r="N2426" s="39">
        <f t="shared" si="675"/>
        <v>578.37043965239718</v>
      </c>
      <c r="O2426" s="40">
        <f>'Estimates from MCMC'!$B$2-L2426</f>
        <v>18802.348326030798</v>
      </c>
      <c r="P2426" s="39">
        <v>51480.814899278303</v>
      </c>
      <c r="Q2426" s="40">
        <f t="shared" si="671"/>
        <v>1222.1632253091011</v>
      </c>
      <c r="R2426" s="39">
        <v>51511.416561221697</v>
      </c>
      <c r="S2426" s="39">
        <f t="shared" si="672"/>
        <v>30.601661943393992</v>
      </c>
      <c r="T2426" s="39">
        <f t="shared" si="676"/>
        <v>1252.7648872524951</v>
      </c>
      <c r="U2426" s="39">
        <v>58104.513585494402</v>
      </c>
      <c r="V2426" s="39">
        <f t="shared" si="673"/>
        <v>7845.8619115252004</v>
      </c>
      <c r="W2426" s="39">
        <v>59609.033415763399</v>
      </c>
      <c r="X2426" s="39">
        <f t="shared" si="674"/>
        <v>251.75494301650178</v>
      </c>
      <c r="Y2426" s="39">
        <f t="shared" si="677"/>
        <v>9350.3817417941973</v>
      </c>
      <c r="Z2426" s="39">
        <f t="shared" si="678"/>
        <v>9451.9665842366012</v>
      </c>
      <c r="AA2426" s="45">
        <f t="shared" si="679"/>
        <v>6.6628107592183697E-2</v>
      </c>
      <c r="AB2426" s="45">
        <f t="shared" si="680"/>
        <v>0.41728095743567539</v>
      </c>
      <c r="AC2426" s="45">
        <f t="shared" si="681"/>
        <v>1.338954787195178E-2</v>
      </c>
      <c r="AD2426" s="45">
        <f t="shared" si="682"/>
        <v>0.49729861289981087</v>
      </c>
      <c r="AE2426" s="45">
        <f t="shared" si="683"/>
        <v>0.50270138710018908</v>
      </c>
      <c r="AF2426" s="43">
        <f>('Estimates from MCMC'!$B$2-'MCMC runs'!W2426)/'Estimates from MCMC'!$B$2</f>
        <v>0.13686402722573668</v>
      </c>
    </row>
    <row r="2427" spans="1:32" x14ac:dyDescent="0.3">
      <c r="A2427" s="38">
        <v>2607</v>
      </c>
      <c r="B2427" s="38">
        <v>2131487.0234151366</v>
      </c>
      <c r="C2427" s="39">
        <v>52092.947118881799</v>
      </c>
      <c r="D2427" s="39">
        <v>51033.801749402199</v>
      </c>
      <c r="E2427" s="39">
        <f t="shared" si="666"/>
        <v>1059.1453694796</v>
      </c>
      <c r="F2427" s="39">
        <v>52014.543982609503</v>
      </c>
      <c r="G2427" s="40">
        <f t="shared" si="667"/>
        <v>78.403136272296251</v>
      </c>
      <c r="H2427" s="39">
        <v>52002.770235202697</v>
      </c>
      <c r="I2427" s="39">
        <f t="shared" si="668"/>
        <v>90.176883679101593</v>
      </c>
      <c r="J2427" s="39">
        <v>50866.444737888902</v>
      </c>
      <c r="K2427" s="40">
        <f t="shared" si="669"/>
        <v>1226.5023809928971</v>
      </c>
      <c r="L2427" s="39">
        <v>50277.479008451701</v>
      </c>
      <c r="M2427" s="39">
        <f t="shared" si="670"/>
        <v>1815.468110430098</v>
      </c>
      <c r="N2427" s="39">
        <f t="shared" si="675"/>
        <v>588.96572943720093</v>
      </c>
      <c r="O2427" s="40">
        <f>'Estimates from MCMC'!$B$2-L2427</f>
        <v>18783.520991548299</v>
      </c>
      <c r="P2427" s="39">
        <v>51531.830505287297</v>
      </c>
      <c r="Q2427" s="40">
        <f t="shared" si="671"/>
        <v>1254.3514968355958</v>
      </c>
      <c r="R2427" s="39">
        <v>51562.5948802973</v>
      </c>
      <c r="S2427" s="39">
        <f t="shared" si="672"/>
        <v>30.764375010003278</v>
      </c>
      <c r="T2427" s="39">
        <f t="shared" si="676"/>
        <v>1285.115871845599</v>
      </c>
      <c r="U2427" s="39">
        <v>58069.7137403335</v>
      </c>
      <c r="V2427" s="39">
        <f t="shared" si="673"/>
        <v>7792.2347318817992</v>
      </c>
      <c r="W2427" s="39">
        <v>59609.168793233897</v>
      </c>
      <c r="X2427" s="39">
        <f t="shared" si="674"/>
        <v>254.33918105479825</v>
      </c>
      <c r="Y2427" s="39">
        <f t="shared" si="677"/>
        <v>9331.6897847821965</v>
      </c>
      <c r="Z2427" s="39">
        <f t="shared" si="678"/>
        <v>9451.8312067661027</v>
      </c>
      <c r="AA2427" s="45">
        <f t="shared" si="679"/>
        <v>6.8417197841865784E-2</v>
      </c>
      <c r="AB2427" s="45">
        <f t="shared" si="680"/>
        <v>0.41484419962518948</v>
      </c>
      <c r="AC2427" s="45">
        <f t="shared" si="681"/>
        <v>1.3540548716571239E-2</v>
      </c>
      <c r="AD2427" s="45">
        <f t="shared" si="682"/>
        <v>0.4968019461836265</v>
      </c>
      <c r="AE2427" s="45">
        <f t="shared" si="683"/>
        <v>0.5031980538163735</v>
      </c>
      <c r="AF2427" s="43">
        <f>('Estimates from MCMC'!$B$2-'MCMC runs'!W2427)/'Estimates from MCMC'!$B$2</f>
        <v>0.13686206696639353</v>
      </c>
    </row>
    <row r="2428" spans="1:32" x14ac:dyDescent="0.3">
      <c r="A2428" s="38">
        <v>1678</v>
      </c>
      <c r="B2428" s="38">
        <v>1955633.5195041047</v>
      </c>
      <c r="C2428" s="39">
        <v>52134.0427086169</v>
      </c>
      <c r="D2428" s="39">
        <v>51084.204555579803</v>
      </c>
      <c r="E2428" s="39">
        <f t="shared" si="666"/>
        <v>1049.8381530370971</v>
      </c>
      <c r="F2428" s="39">
        <v>52062.693044984801</v>
      </c>
      <c r="G2428" s="40">
        <f t="shared" si="667"/>
        <v>71.349663632099691</v>
      </c>
      <c r="H2428" s="39">
        <v>52044.902426965004</v>
      </c>
      <c r="I2428" s="39">
        <f t="shared" si="668"/>
        <v>89.140281651896657</v>
      </c>
      <c r="J2428" s="39">
        <v>50924.801271203898</v>
      </c>
      <c r="K2428" s="40">
        <f t="shared" si="669"/>
        <v>1209.2414374130021</v>
      </c>
      <c r="L2428" s="39">
        <v>50342.399371781401</v>
      </c>
      <c r="M2428" s="39">
        <f t="shared" si="670"/>
        <v>1791.6433368354992</v>
      </c>
      <c r="N2428" s="39">
        <f t="shared" si="675"/>
        <v>582.40189942249708</v>
      </c>
      <c r="O2428" s="40">
        <f>'Estimates from MCMC'!$B$2-L2428</f>
        <v>18718.600628218599</v>
      </c>
      <c r="P2428" s="39">
        <v>51580.408687882598</v>
      </c>
      <c r="Q2428" s="40">
        <f t="shared" si="671"/>
        <v>1238.0093161011973</v>
      </c>
      <c r="R2428" s="39">
        <v>51610.835236315601</v>
      </c>
      <c r="S2428" s="39">
        <f t="shared" si="672"/>
        <v>30.426548433002608</v>
      </c>
      <c r="T2428" s="39">
        <f t="shared" si="676"/>
        <v>1268.4358645341999</v>
      </c>
      <c r="U2428" s="39">
        <v>58016.1256985285</v>
      </c>
      <c r="V2428" s="39">
        <f t="shared" si="673"/>
        <v>7673.7263267470989</v>
      </c>
      <c r="W2428" s="39">
        <v>59531.753668175501</v>
      </c>
      <c r="X2428" s="39">
        <f t="shared" si="674"/>
        <v>247.19210511280107</v>
      </c>
      <c r="Y2428" s="39">
        <f t="shared" si="677"/>
        <v>9189.3542963940999</v>
      </c>
      <c r="Z2428" s="39">
        <f t="shared" si="678"/>
        <v>9529.2463318244991</v>
      </c>
      <c r="AA2428" s="45">
        <f t="shared" si="679"/>
        <v>6.7763391597874686E-2</v>
      </c>
      <c r="AB2428" s="45">
        <f t="shared" si="680"/>
        <v>0.40995192317842555</v>
      </c>
      <c r="AC2428" s="45">
        <f t="shared" si="681"/>
        <v>1.3205693631828167E-2</v>
      </c>
      <c r="AD2428" s="45">
        <f t="shared" si="682"/>
        <v>0.49092100840812836</v>
      </c>
      <c r="AE2428" s="45">
        <f t="shared" si="683"/>
        <v>0.50907899159187164</v>
      </c>
      <c r="AF2428" s="43">
        <f>('Estimates from MCMC'!$B$2-'MCMC runs'!W2428)/'Estimates from MCMC'!$B$2</f>
        <v>0.13798303430046624</v>
      </c>
    </row>
    <row r="2429" spans="1:32" x14ac:dyDescent="0.3">
      <c r="A2429" s="38">
        <v>1755</v>
      </c>
      <c r="B2429" s="38">
        <v>2114295.3015583716</v>
      </c>
      <c r="C2429" s="39">
        <v>52428.681831917602</v>
      </c>
      <c r="D2429" s="39">
        <v>51350.125023873603</v>
      </c>
      <c r="E2429" s="39">
        <f t="shared" si="666"/>
        <v>1078.5568080439989</v>
      </c>
      <c r="F2429" s="39">
        <v>52373.481062526203</v>
      </c>
      <c r="G2429" s="40">
        <f t="shared" si="667"/>
        <v>55.200769391398353</v>
      </c>
      <c r="H2429" s="39">
        <v>52337.595416146098</v>
      </c>
      <c r="I2429" s="39">
        <f t="shared" si="668"/>
        <v>91.086415771504107</v>
      </c>
      <c r="J2429" s="39">
        <v>51204.450061498603</v>
      </c>
      <c r="K2429" s="40">
        <f t="shared" si="669"/>
        <v>1224.2317704189991</v>
      </c>
      <c r="L2429" s="39">
        <v>50609.615311249901</v>
      </c>
      <c r="M2429" s="39">
        <f t="shared" si="670"/>
        <v>1819.0665206677004</v>
      </c>
      <c r="N2429" s="39">
        <f t="shared" si="675"/>
        <v>594.83475024870131</v>
      </c>
      <c r="O2429" s="40">
        <f>'Estimates from MCMC'!$B$2-L2429</f>
        <v>18451.384688750099</v>
      </c>
      <c r="P2429" s="39">
        <v>51866.7674886073</v>
      </c>
      <c r="Q2429" s="40">
        <f t="shared" si="671"/>
        <v>1257.1521773573986</v>
      </c>
      <c r="R2429" s="39">
        <v>51898.180880176697</v>
      </c>
      <c r="S2429" s="39">
        <f t="shared" si="672"/>
        <v>31.413391569396481</v>
      </c>
      <c r="T2429" s="39">
        <f t="shared" si="676"/>
        <v>1288.5655689267951</v>
      </c>
      <c r="U2429" s="39">
        <v>58513.6470787828</v>
      </c>
      <c r="V2429" s="39">
        <f t="shared" si="673"/>
        <v>7904.0317675328988</v>
      </c>
      <c r="W2429" s="39">
        <v>60056.695646784297</v>
      </c>
      <c r="X2429" s="39">
        <f t="shared" si="674"/>
        <v>254.48299907470209</v>
      </c>
      <c r="Y2429" s="39">
        <f t="shared" si="677"/>
        <v>9447.080335534396</v>
      </c>
      <c r="Z2429" s="39">
        <f t="shared" si="678"/>
        <v>9004.3043532157026</v>
      </c>
      <c r="AA2429" s="45">
        <f t="shared" si="679"/>
        <v>6.983571101373437E-2</v>
      </c>
      <c r="AB2429" s="45">
        <f t="shared" si="680"/>
        <v>0.42837065623329756</v>
      </c>
      <c r="AC2429" s="45">
        <f t="shared" si="681"/>
        <v>1.3792081373159038E-2</v>
      </c>
      <c r="AD2429" s="45">
        <f t="shared" si="682"/>
        <v>0.51199844862019095</v>
      </c>
      <c r="AE2429" s="45">
        <f t="shared" si="683"/>
        <v>0.488001551379809</v>
      </c>
      <c r="AF2429" s="43">
        <f>('Estimates from MCMC'!$B$2-'MCMC runs'!W2429)/'Estimates from MCMC'!$B$2</f>
        <v>0.1303818993819334</v>
      </c>
    </row>
    <row r="2430" spans="1:32" x14ac:dyDescent="0.3">
      <c r="A2430" s="38">
        <v>2730</v>
      </c>
      <c r="B2430" s="38">
        <v>2037208.4765676234</v>
      </c>
      <c r="C2430" s="39">
        <v>52529.802368017299</v>
      </c>
      <c r="D2430" s="39">
        <v>51483.737903508103</v>
      </c>
      <c r="E2430" s="39">
        <f t="shared" si="666"/>
        <v>1046.0644645091961</v>
      </c>
      <c r="F2430" s="39">
        <v>52469.173385539201</v>
      </c>
      <c r="G2430" s="40">
        <f t="shared" si="667"/>
        <v>60.628982478097896</v>
      </c>
      <c r="H2430" s="39">
        <v>52440.876943288502</v>
      </c>
      <c r="I2430" s="39">
        <f t="shared" si="668"/>
        <v>88.925424728797225</v>
      </c>
      <c r="J2430" s="39">
        <v>51334.936324107097</v>
      </c>
      <c r="K2430" s="40">
        <f t="shared" si="669"/>
        <v>1194.8660439102023</v>
      </c>
      <c r="L2430" s="39">
        <v>50753.732598266601</v>
      </c>
      <c r="M2430" s="39">
        <f t="shared" si="670"/>
        <v>1776.0697697506985</v>
      </c>
      <c r="N2430" s="39">
        <f t="shared" si="675"/>
        <v>581.20372584049619</v>
      </c>
      <c r="O2430" s="40">
        <f>'Estimates from MCMC'!$B$2-L2430</f>
        <v>18307.267401733399</v>
      </c>
      <c r="P2430" s="39">
        <v>51978.982951318198</v>
      </c>
      <c r="Q2430" s="40">
        <f t="shared" si="671"/>
        <v>1225.2503530515969</v>
      </c>
      <c r="R2430" s="39">
        <v>52009.702176350504</v>
      </c>
      <c r="S2430" s="39">
        <f t="shared" si="672"/>
        <v>30.719225032305985</v>
      </c>
      <c r="T2430" s="39">
        <f t="shared" si="676"/>
        <v>1255.9695780839029</v>
      </c>
      <c r="U2430" s="39">
        <v>58513.310445326802</v>
      </c>
      <c r="V2430" s="39">
        <f t="shared" si="673"/>
        <v>7759.5778470602017</v>
      </c>
      <c r="W2430" s="39">
        <v>60013.361722175097</v>
      </c>
      <c r="X2430" s="39">
        <f t="shared" si="674"/>
        <v>244.08169876439206</v>
      </c>
      <c r="Y2430" s="39">
        <f t="shared" si="677"/>
        <v>9259.6291239084967</v>
      </c>
      <c r="Z2430" s="39">
        <f t="shared" si="678"/>
        <v>9047.6382778249026</v>
      </c>
      <c r="AA2430" s="45">
        <f t="shared" si="679"/>
        <v>6.860497257853912E-2</v>
      </c>
      <c r="AB2430" s="45">
        <f t="shared" si="680"/>
        <v>0.42385232469622947</v>
      </c>
      <c r="AC2430" s="45">
        <f t="shared" si="681"/>
        <v>1.3332503066038217E-2</v>
      </c>
      <c r="AD2430" s="45">
        <f t="shared" si="682"/>
        <v>0.50578980034080678</v>
      </c>
      <c r="AE2430" s="45">
        <f t="shared" si="683"/>
        <v>0.49421019965919322</v>
      </c>
      <c r="AF2430" s="43">
        <f>('Estimates from MCMC'!$B$2-'MCMC runs'!W2430)/'Estimates from MCMC'!$B$2</f>
        <v>0.13100937255216261</v>
      </c>
    </row>
    <row r="2431" spans="1:32" x14ac:dyDescent="0.3">
      <c r="A2431" s="38">
        <v>2454</v>
      </c>
      <c r="B2431" s="38">
        <v>1945397.5752405887</v>
      </c>
      <c r="C2431" s="39">
        <v>52239.562314488299</v>
      </c>
      <c r="D2431" s="39">
        <v>51157.258747912201</v>
      </c>
      <c r="E2431" s="39">
        <f t="shared" si="666"/>
        <v>1082.3035665760981</v>
      </c>
      <c r="F2431" s="39">
        <v>52167.089387222499</v>
      </c>
      <c r="G2431" s="40">
        <f t="shared" si="667"/>
        <v>72.472927265800536</v>
      </c>
      <c r="H2431" s="39">
        <v>52148.245540903699</v>
      </c>
      <c r="I2431" s="39">
        <f t="shared" si="668"/>
        <v>91.316773584600014</v>
      </c>
      <c r="J2431" s="39">
        <v>50994.7207472558</v>
      </c>
      <c r="K2431" s="40">
        <f t="shared" si="669"/>
        <v>1244.8415672324991</v>
      </c>
      <c r="L2431" s="39">
        <v>50398.5797712036</v>
      </c>
      <c r="M2431" s="39">
        <f t="shared" si="670"/>
        <v>1840.9825432846992</v>
      </c>
      <c r="N2431" s="39">
        <f t="shared" si="675"/>
        <v>596.14097605220013</v>
      </c>
      <c r="O2431" s="40">
        <f>'Estimates from MCMC'!$B$2-L2431</f>
        <v>18662.4202287964</v>
      </c>
      <c r="P2431" s="39">
        <v>51674.212280581203</v>
      </c>
      <c r="Q2431" s="40">
        <f t="shared" si="671"/>
        <v>1275.6325093776031</v>
      </c>
      <c r="R2431" s="39">
        <v>51705.1388731794</v>
      </c>
      <c r="S2431" s="39">
        <f t="shared" si="672"/>
        <v>30.926592598196294</v>
      </c>
      <c r="T2431" s="39">
        <f t="shared" si="676"/>
        <v>1306.5591019757994</v>
      </c>
      <c r="U2431" s="39">
        <v>58228.644011636003</v>
      </c>
      <c r="V2431" s="39">
        <f t="shared" si="673"/>
        <v>7830.0642404324026</v>
      </c>
      <c r="W2431" s="39">
        <v>59793.563609238801</v>
      </c>
      <c r="X2431" s="39">
        <f t="shared" si="674"/>
        <v>258.36049562699918</v>
      </c>
      <c r="Y2431" s="39">
        <f t="shared" si="677"/>
        <v>9394.9838380352012</v>
      </c>
      <c r="Z2431" s="39">
        <f t="shared" si="678"/>
        <v>9267.4363907611987</v>
      </c>
      <c r="AA2431" s="45">
        <f t="shared" si="679"/>
        <v>7.0010164060058985E-2</v>
      </c>
      <c r="AB2431" s="45">
        <f t="shared" si="680"/>
        <v>0.41956317264523352</v>
      </c>
      <c r="AC2431" s="45">
        <f t="shared" si="681"/>
        <v>1.3843890152486492E-2</v>
      </c>
      <c r="AD2431" s="45">
        <f t="shared" si="682"/>
        <v>0.50341722685777901</v>
      </c>
      <c r="AE2431" s="45">
        <f t="shared" si="683"/>
        <v>0.49658277314222099</v>
      </c>
      <c r="AF2431" s="43">
        <f>('Estimates from MCMC'!$B$2-'MCMC runs'!W2431)/'Estimates from MCMC'!$B$2</f>
        <v>0.13419203878833494</v>
      </c>
    </row>
    <row r="2432" spans="1:32" x14ac:dyDescent="0.3">
      <c r="A2432" s="38">
        <v>937</v>
      </c>
      <c r="B2432" s="38">
        <v>2007446.2954166241</v>
      </c>
      <c r="C2432" s="39">
        <v>52884.045991497696</v>
      </c>
      <c r="D2432" s="39">
        <v>51835.710199948197</v>
      </c>
      <c r="E2432" s="39">
        <f t="shared" si="666"/>
        <v>1048.3357915494998</v>
      </c>
      <c r="F2432" s="39">
        <v>52820.051595166202</v>
      </c>
      <c r="G2432" s="40">
        <f t="shared" si="667"/>
        <v>63.994396331494499</v>
      </c>
      <c r="H2432" s="39">
        <v>52795.443693085603</v>
      </c>
      <c r="I2432" s="39">
        <f t="shared" si="668"/>
        <v>88.60229841209366</v>
      </c>
      <c r="J2432" s="39">
        <v>51683.8605323663</v>
      </c>
      <c r="K2432" s="40">
        <f t="shared" si="669"/>
        <v>1200.1854591313968</v>
      </c>
      <c r="L2432" s="39">
        <v>51104.832438101497</v>
      </c>
      <c r="M2432" s="39">
        <f t="shared" si="670"/>
        <v>1779.2135533961991</v>
      </c>
      <c r="N2432" s="39">
        <f t="shared" si="675"/>
        <v>579.02809426480235</v>
      </c>
      <c r="O2432" s="40">
        <f>'Estimates from MCMC'!$B$2-L2432</f>
        <v>17956.167561898503</v>
      </c>
      <c r="P2432" s="39">
        <v>52327.168858399098</v>
      </c>
      <c r="Q2432" s="40">
        <f t="shared" si="671"/>
        <v>1222.3364202976009</v>
      </c>
      <c r="R2432" s="39">
        <v>52357.802375851003</v>
      </c>
      <c r="S2432" s="39">
        <f t="shared" si="672"/>
        <v>30.633517451904481</v>
      </c>
      <c r="T2432" s="39">
        <f t="shared" si="676"/>
        <v>1252.9699377495053</v>
      </c>
      <c r="U2432" s="39">
        <v>59110.276455141502</v>
      </c>
      <c r="V2432" s="39">
        <f t="shared" si="673"/>
        <v>8005.4440170400048</v>
      </c>
      <c r="W2432" s="39">
        <v>60613.423484129104</v>
      </c>
      <c r="X2432" s="39">
        <f t="shared" si="674"/>
        <v>250.17709123809618</v>
      </c>
      <c r="Y2432" s="39">
        <f t="shared" si="677"/>
        <v>9508.5910460276064</v>
      </c>
      <c r="Z2432" s="39">
        <f t="shared" si="678"/>
        <v>8447.5765158708964</v>
      </c>
      <c r="AA2432" s="45">
        <f t="shared" si="679"/>
        <v>6.977936318706468E-2</v>
      </c>
      <c r="AB2432" s="45">
        <f t="shared" si="680"/>
        <v>0.44583255248892267</v>
      </c>
      <c r="AC2432" s="45">
        <f t="shared" si="681"/>
        <v>1.3932655193581018E-2</v>
      </c>
      <c r="AD2432" s="45">
        <f t="shared" si="682"/>
        <v>0.52954457086956841</v>
      </c>
      <c r="AE2432" s="45">
        <f t="shared" si="683"/>
        <v>0.47045542913043165</v>
      </c>
      <c r="AF2432" s="43">
        <f>('Estimates from MCMC'!$B$2-'MCMC runs'!W2432)/'Estimates from MCMC'!$B$2</f>
        <v>0.12232050673854848</v>
      </c>
    </row>
    <row r="2433" spans="1:32" x14ac:dyDescent="0.3">
      <c r="A2433" s="38">
        <v>3486</v>
      </c>
      <c r="B2433" s="38">
        <v>1946439.24634948</v>
      </c>
      <c r="C2433" s="39">
        <v>52282.261222533903</v>
      </c>
      <c r="D2433" s="39">
        <v>51179.389547183797</v>
      </c>
      <c r="E2433" s="39">
        <f t="shared" si="666"/>
        <v>1102.8716753501067</v>
      </c>
      <c r="F2433" s="39">
        <v>52234.603059266999</v>
      </c>
      <c r="G2433" s="40">
        <f t="shared" si="667"/>
        <v>47.658163266904012</v>
      </c>
      <c r="H2433" s="39">
        <v>52188.994054062103</v>
      </c>
      <c r="I2433" s="39">
        <f t="shared" si="668"/>
        <v>93.267168471800687</v>
      </c>
      <c r="J2433" s="39">
        <v>51038.934683478998</v>
      </c>
      <c r="K2433" s="40">
        <f t="shared" si="669"/>
        <v>1243.3265390549059</v>
      </c>
      <c r="L2433" s="39">
        <v>50430.283963629699</v>
      </c>
      <c r="M2433" s="39">
        <f t="shared" si="670"/>
        <v>1851.9772589042041</v>
      </c>
      <c r="N2433" s="39">
        <f t="shared" si="675"/>
        <v>608.65071984929818</v>
      </c>
      <c r="O2433" s="40">
        <f>'Estimates from MCMC'!$B$2-L2433</f>
        <v>18630.716036370301</v>
      </c>
      <c r="P2433" s="39">
        <v>51715.619709732899</v>
      </c>
      <c r="Q2433" s="40">
        <f t="shared" si="671"/>
        <v>1285.3357461031992</v>
      </c>
      <c r="R2433" s="39">
        <v>51747.850652094101</v>
      </c>
      <c r="S2433" s="39">
        <f t="shared" si="672"/>
        <v>32.230942361202324</v>
      </c>
      <c r="T2433" s="39">
        <f t="shared" si="676"/>
        <v>1317.5666884644015</v>
      </c>
      <c r="U2433" s="39">
        <v>58264.324091358198</v>
      </c>
      <c r="V2433" s="39">
        <f t="shared" si="673"/>
        <v>7834.0401277284982</v>
      </c>
      <c r="W2433" s="39">
        <v>59840.232859612901</v>
      </c>
      <c r="X2433" s="39">
        <f t="shared" si="674"/>
        <v>258.3420797903018</v>
      </c>
      <c r="Y2433" s="39">
        <f t="shared" si="677"/>
        <v>9409.9488959832015</v>
      </c>
      <c r="Z2433" s="39">
        <f t="shared" si="678"/>
        <v>9220.7671403870991</v>
      </c>
      <c r="AA2433" s="45">
        <f t="shared" si="679"/>
        <v>7.0720131523248436E-2</v>
      </c>
      <c r="AB2433" s="45">
        <f t="shared" si="680"/>
        <v>0.4204905550830752</v>
      </c>
      <c r="AC2433" s="45">
        <f t="shared" si="681"/>
        <v>1.3866460059075264E-2</v>
      </c>
      <c r="AD2433" s="45">
        <f t="shared" si="682"/>
        <v>0.50507714666539893</v>
      </c>
      <c r="AE2433" s="45">
        <f t="shared" si="683"/>
        <v>0.49492285333460112</v>
      </c>
      <c r="AF2433" s="43">
        <f>('Estimates from MCMC'!$B$2-'MCMC runs'!W2433)/'Estimates from MCMC'!$B$2</f>
        <v>0.13351627025943874</v>
      </c>
    </row>
    <row r="2434" spans="1:32" x14ac:dyDescent="0.3">
      <c r="A2434" s="38">
        <v>4964</v>
      </c>
      <c r="B2434" s="38">
        <v>1928546.1647728209</v>
      </c>
      <c r="C2434" s="39">
        <v>52405.682421817597</v>
      </c>
      <c r="D2434" s="39">
        <v>51347.183715790699</v>
      </c>
      <c r="E2434" s="39">
        <f t="shared" ref="E2434:E2497" si="684">$C2434-D2434</f>
        <v>1058.4987060268977</v>
      </c>
      <c r="F2434" s="39">
        <v>52348.901229768198</v>
      </c>
      <c r="G2434" s="40">
        <f t="shared" ref="G2434:G2497" si="685">$C2434-F2434</f>
        <v>56.781192049398669</v>
      </c>
      <c r="H2434" s="39">
        <v>52315.558046455997</v>
      </c>
      <c r="I2434" s="39">
        <f t="shared" ref="I2434:I2497" si="686">$C2434-H2434</f>
        <v>90.124375361599959</v>
      </c>
      <c r="J2434" s="39">
        <v>51200.928223394199</v>
      </c>
      <c r="K2434" s="40">
        <f t="shared" ref="K2434:K2497" si="687">$C2434-J2434</f>
        <v>1204.7541984233976</v>
      </c>
      <c r="L2434" s="39">
        <v>50612.258770949302</v>
      </c>
      <c r="M2434" s="39">
        <f t="shared" ref="M2434:M2497" si="688">$C2434-L2434</f>
        <v>1793.4236508682952</v>
      </c>
      <c r="N2434" s="39">
        <f t="shared" si="675"/>
        <v>588.66945244489762</v>
      </c>
      <c r="O2434" s="40">
        <f>'Estimates from MCMC'!$B$2-L2434</f>
        <v>18448.741229050698</v>
      </c>
      <c r="P2434" s="39">
        <v>51852.276151666498</v>
      </c>
      <c r="Q2434" s="40">
        <f t="shared" ref="Q2434:Q2497" si="689">P2434-L2434</f>
        <v>1240.0173807171959</v>
      </c>
      <c r="R2434" s="39">
        <v>51883.518783320302</v>
      </c>
      <c r="S2434" s="39">
        <f t="shared" ref="S2434:S2497" si="690">R2434-L2434-Q2434</f>
        <v>31.242631653803983</v>
      </c>
      <c r="T2434" s="39">
        <f t="shared" si="676"/>
        <v>1271.2600123709999</v>
      </c>
      <c r="U2434" s="39">
        <v>58434.146639899998</v>
      </c>
      <c r="V2434" s="39">
        <f t="shared" ref="V2434:V2497" si="691">U2434-L2434</f>
        <v>7821.8878689506964</v>
      </c>
      <c r="W2434" s="39">
        <v>59951.489937194397</v>
      </c>
      <c r="X2434" s="39">
        <f t="shared" ref="X2434:X2497" si="692">W2434-V2434-S2434-Q2434-L2434</f>
        <v>246.08328492339933</v>
      </c>
      <c r="Y2434" s="39">
        <f t="shared" si="677"/>
        <v>9339.2311662450957</v>
      </c>
      <c r="Z2434" s="39">
        <f t="shared" si="678"/>
        <v>9109.5100628056025</v>
      </c>
      <c r="AA2434" s="45">
        <f t="shared" si="679"/>
        <v>6.8907683000571526E-2</v>
      </c>
      <c r="AB2434" s="45">
        <f t="shared" si="680"/>
        <v>0.423979488456036</v>
      </c>
      <c r="AC2434" s="45">
        <f t="shared" si="681"/>
        <v>1.3338757472292967E-2</v>
      </c>
      <c r="AD2434" s="45">
        <f t="shared" si="682"/>
        <v>0.5062259289289005</v>
      </c>
      <c r="AE2434" s="45">
        <f t="shared" si="683"/>
        <v>0.4937740710710995</v>
      </c>
      <c r="AF2434" s="43">
        <f>('Estimates from MCMC'!$B$2-'MCMC runs'!W2434)/'Estimates from MCMC'!$B$2</f>
        <v>0.13190527306012947</v>
      </c>
    </row>
    <row r="2435" spans="1:32" x14ac:dyDescent="0.3">
      <c r="A2435" s="38">
        <v>2623</v>
      </c>
      <c r="B2435" s="38">
        <v>2087789.2487007733</v>
      </c>
      <c r="C2435" s="39">
        <v>52540.718747141997</v>
      </c>
      <c r="D2435" s="39">
        <v>51491.441856845697</v>
      </c>
      <c r="E2435" s="39">
        <f t="shared" si="684"/>
        <v>1049.2768902962998</v>
      </c>
      <c r="F2435" s="39">
        <v>52486.8495258939</v>
      </c>
      <c r="G2435" s="40">
        <f t="shared" si="685"/>
        <v>53.869221248096437</v>
      </c>
      <c r="H2435" s="39">
        <v>52451.9627821783</v>
      </c>
      <c r="I2435" s="39">
        <f t="shared" si="686"/>
        <v>88.755964963696897</v>
      </c>
      <c r="J2435" s="39">
        <v>51349.347655763297</v>
      </c>
      <c r="K2435" s="40">
        <f t="shared" si="687"/>
        <v>1191.3710913786999</v>
      </c>
      <c r="L2435" s="39">
        <v>50769.483196841298</v>
      </c>
      <c r="M2435" s="39">
        <f t="shared" si="688"/>
        <v>1771.2355503006984</v>
      </c>
      <c r="N2435" s="39">
        <f t="shared" ref="N2435:N2498" si="693">M2435-K2435</f>
        <v>579.86445892199845</v>
      </c>
      <c r="O2435" s="40">
        <f>'Estimates from MCMC'!$B$2-L2435</f>
        <v>18291.516803158702</v>
      </c>
      <c r="P2435" s="39">
        <v>51987.353584560798</v>
      </c>
      <c r="Q2435" s="40">
        <f t="shared" si="689"/>
        <v>1217.8703877195003</v>
      </c>
      <c r="R2435" s="39">
        <v>52018.260693931697</v>
      </c>
      <c r="S2435" s="39">
        <f t="shared" si="690"/>
        <v>30.907109370898979</v>
      </c>
      <c r="T2435" s="39">
        <f t="shared" ref="T2435:T2498" si="694">Q2435+S2435</f>
        <v>1248.7774970903993</v>
      </c>
      <c r="U2435" s="39">
        <v>58684.881431443799</v>
      </c>
      <c r="V2435" s="39">
        <f t="shared" si="691"/>
        <v>7915.3982346025005</v>
      </c>
      <c r="W2435" s="39">
        <v>60180.022554081101</v>
      </c>
      <c r="X2435" s="39">
        <f t="shared" si="692"/>
        <v>246.36362554690277</v>
      </c>
      <c r="Y2435" s="39">
        <f t="shared" ref="Y2435:Y2498" si="695">Q2435+S2435+V2435+X2435</f>
        <v>9410.5393572398025</v>
      </c>
      <c r="Z2435" s="39">
        <f t="shared" ref="Z2435:Z2498" si="696">O2435-Y2435</f>
        <v>8880.9774459188993</v>
      </c>
      <c r="AA2435" s="45">
        <f t="shared" ref="AA2435:AA2498" si="697">T2435/O2435</f>
        <v>6.8270855311176382E-2</v>
      </c>
      <c r="AB2435" s="45">
        <f t="shared" ref="AB2435:AB2498" si="698">V2435/O2435</f>
        <v>0.43273602292159918</v>
      </c>
      <c r="AC2435" s="45">
        <f t="shared" ref="AC2435:AC2498" si="699">X2435/O2435</f>
        <v>1.3468736802863666E-2</v>
      </c>
      <c r="AD2435" s="45">
        <f t="shared" ref="AD2435:AD2498" si="700">Y2435/O2435</f>
        <v>0.51447561503563921</v>
      </c>
      <c r="AE2435" s="45">
        <f t="shared" ref="AE2435:AE2498" si="701">Z2435/O2435</f>
        <v>0.48552438496436079</v>
      </c>
      <c r="AF2435" s="43">
        <f>('Estimates from MCMC'!$B$2-'MCMC runs'!W2435)/'Estimates from MCMC'!$B$2</f>
        <v>0.12859613162159395</v>
      </c>
    </row>
    <row r="2436" spans="1:32" x14ac:dyDescent="0.3">
      <c r="A2436" s="38">
        <v>4108</v>
      </c>
      <c r="B2436" s="38">
        <v>1919486.4837474187</v>
      </c>
      <c r="C2436" s="39">
        <v>53031.646419058801</v>
      </c>
      <c r="D2436" s="39">
        <v>52000.490664804398</v>
      </c>
      <c r="E2436" s="39">
        <f t="shared" si="684"/>
        <v>1031.1557542544033</v>
      </c>
      <c r="F2436" s="39">
        <v>52961.6959336902</v>
      </c>
      <c r="G2436" s="40">
        <f t="shared" si="685"/>
        <v>69.950485368601221</v>
      </c>
      <c r="H2436" s="39">
        <v>52944.199618477898</v>
      </c>
      <c r="I2436" s="39">
        <f t="shared" si="686"/>
        <v>87.446800580903073</v>
      </c>
      <c r="J2436" s="39">
        <v>51844.017503486597</v>
      </c>
      <c r="K2436" s="40">
        <f t="shared" si="687"/>
        <v>1187.6289155722043</v>
      </c>
      <c r="L2436" s="39">
        <v>51272.221262777901</v>
      </c>
      <c r="M2436" s="39">
        <f t="shared" si="688"/>
        <v>1759.4251562809004</v>
      </c>
      <c r="N2436" s="39">
        <f t="shared" si="693"/>
        <v>571.79624070869613</v>
      </c>
      <c r="O2436" s="40">
        <f>'Estimates from MCMC'!$B$2-L2436</f>
        <v>17788.778737222099</v>
      </c>
      <c r="P2436" s="39">
        <v>52482.497628728001</v>
      </c>
      <c r="Q2436" s="40">
        <f t="shared" si="689"/>
        <v>1210.2763659500997</v>
      </c>
      <c r="R2436" s="39">
        <v>52512.487108909503</v>
      </c>
      <c r="S2436" s="39">
        <f t="shared" si="690"/>
        <v>29.989480181502586</v>
      </c>
      <c r="T2436" s="39">
        <f t="shared" si="694"/>
        <v>1240.2658461316023</v>
      </c>
      <c r="U2436" s="39">
        <v>59193.548980605097</v>
      </c>
      <c r="V2436" s="39">
        <f t="shared" si="691"/>
        <v>7921.3277178271965</v>
      </c>
      <c r="W2436" s="39">
        <v>60676.864077541097</v>
      </c>
      <c r="X2436" s="39">
        <f t="shared" si="692"/>
        <v>243.04925080439716</v>
      </c>
      <c r="Y2436" s="39">
        <f t="shared" si="695"/>
        <v>9404.6428147631959</v>
      </c>
      <c r="Z2436" s="39">
        <f t="shared" si="696"/>
        <v>8384.1359224589032</v>
      </c>
      <c r="AA2436" s="45">
        <f t="shared" si="697"/>
        <v>6.9721809712344679E-2</v>
      </c>
      <c r="AB2436" s="45">
        <f t="shared" si="698"/>
        <v>0.44529913125807946</v>
      </c>
      <c r="AC2436" s="45">
        <f t="shared" si="699"/>
        <v>1.3663065598529773E-2</v>
      </c>
      <c r="AD2436" s="45">
        <f t="shared" si="700"/>
        <v>0.52868400656895387</v>
      </c>
      <c r="AE2436" s="45">
        <f t="shared" si="701"/>
        <v>0.47131599343104608</v>
      </c>
      <c r="AF2436" s="43">
        <f>('Estimates from MCMC'!$B$2-'MCMC runs'!W2436)/'Estimates from MCMC'!$B$2</f>
        <v>0.12140188995900586</v>
      </c>
    </row>
    <row r="2437" spans="1:32" x14ac:dyDescent="0.3">
      <c r="A2437" s="38">
        <v>4853</v>
      </c>
      <c r="B2437" s="38">
        <v>1919486.4837474187</v>
      </c>
      <c r="C2437" s="39">
        <v>53031.646419058801</v>
      </c>
      <c r="D2437" s="39">
        <v>52000.490664804398</v>
      </c>
      <c r="E2437" s="39">
        <f t="shared" si="684"/>
        <v>1031.1557542544033</v>
      </c>
      <c r="F2437" s="39">
        <v>52961.6959336902</v>
      </c>
      <c r="G2437" s="40">
        <f t="shared" si="685"/>
        <v>69.950485368601221</v>
      </c>
      <c r="H2437" s="39">
        <v>52944.199618477898</v>
      </c>
      <c r="I2437" s="39">
        <f t="shared" si="686"/>
        <v>87.446800580903073</v>
      </c>
      <c r="J2437" s="39">
        <v>51844.017503486597</v>
      </c>
      <c r="K2437" s="40">
        <f t="shared" si="687"/>
        <v>1187.6289155722043</v>
      </c>
      <c r="L2437" s="39">
        <v>51272.221262777901</v>
      </c>
      <c r="M2437" s="39">
        <f t="shared" si="688"/>
        <v>1759.4251562809004</v>
      </c>
      <c r="N2437" s="39">
        <f t="shared" si="693"/>
        <v>571.79624070869613</v>
      </c>
      <c r="O2437" s="40">
        <f>'Estimates from MCMC'!$B$2-L2437</f>
        <v>17788.778737222099</v>
      </c>
      <c r="P2437" s="39">
        <v>52482.497628728001</v>
      </c>
      <c r="Q2437" s="40">
        <f t="shared" si="689"/>
        <v>1210.2763659500997</v>
      </c>
      <c r="R2437" s="39">
        <v>52512.487108909503</v>
      </c>
      <c r="S2437" s="39">
        <f t="shared" si="690"/>
        <v>29.989480181502586</v>
      </c>
      <c r="T2437" s="39">
        <f t="shared" si="694"/>
        <v>1240.2658461316023</v>
      </c>
      <c r="U2437" s="39">
        <v>59193.548980605097</v>
      </c>
      <c r="V2437" s="39">
        <f t="shared" si="691"/>
        <v>7921.3277178271965</v>
      </c>
      <c r="W2437" s="39">
        <v>60676.864077541097</v>
      </c>
      <c r="X2437" s="39">
        <f t="shared" si="692"/>
        <v>243.04925080439716</v>
      </c>
      <c r="Y2437" s="39">
        <f t="shared" si="695"/>
        <v>9404.6428147631959</v>
      </c>
      <c r="Z2437" s="39">
        <f t="shared" si="696"/>
        <v>8384.1359224589032</v>
      </c>
      <c r="AA2437" s="45">
        <f t="shared" si="697"/>
        <v>6.9721809712344679E-2</v>
      </c>
      <c r="AB2437" s="45">
        <f t="shared" si="698"/>
        <v>0.44529913125807946</v>
      </c>
      <c r="AC2437" s="45">
        <f t="shared" si="699"/>
        <v>1.3663065598529773E-2</v>
      </c>
      <c r="AD2437" s="45">
        <f t="shared" si="700"/>
        <v>0.52868400656895387</v>
      </c>
      <c r="AE2437" s="45">
        <f t="shared" si="701"/>
        <v>0.47131599343104608</v>
      </c>
      <c r="AF2437" s="43">
        <f>('Estimates from MCMC'!$B$2-'MCMC runs'!W2437)/'Estimates from MCMC'!$B$2</f>
        <v>0.12140188995900586</v>
      </c>
    </row>
    <row r="2438" spans="1:32" x14ac:dyDescent="0.3">
      <c r="A2438" s="38">
        <v>3441</v>
      </c>
      <c r="B2438" s="38">
        <v>2044835.1671705635</v>
      </c>
      <c r="C2438" s="39">
        <v>52704.258153794399</v>
      </c>
      <c r="D2438" s="39">
        <v>51637.038407164902</v>
      </c>
      <c r="E2438" s="39">
        <f t="shared" si="684"/>
        <v>1067.2197466294965</v>
      </c>
      <c r="F2438" s="39">
        <v>52645.183834867799</v>
      </c>
      <c r="G2438" s="40">
        <f t="shared" si="685"/>
        <v>59.074318926599517</v>
      </c>
      <c r="H2438" s="39">
        <v>52614.369786121199</v>
      </c>
      <c r="I2438" s="39">
        <f t="shared" si="686"/>
        <v>89.888367673200264</v>
      </c>
      <c r="J2438" s="39">
        <v>51488.889819018099</v>
      </c>
      <c r="K2438" s="40">
        <f t="shared" si="687"/>
        <v>1215.3683347762999</v>
      </c>
      <c r="L2438" s="39">
        <v>50902.027105245201</v>
      </c>
      <c r="M2438" s="39">
        <f t="shared" si="688"/>
        <v>1802.231048549198</v>
      </c>
      <c r="N2438" s="39">
        <f t="shared" si="693"/>
        <v>586.86271377289813</v>
      </c>
      <c r="O2438" s="40">
        <f>'Estimates from MCMC'!$B$2-L2438</f>
        <v>18158.972894754799</v>
      </c>
      <c r="P2438" s="39">
        <v>52143.726691573698</v>
      </c>
      <c r="Q2438" s="40">
        <f t="shared" si="689"/>
        <v>1241.6995863284974</v>
      </c>
      <c r="R2438" s="39">
        <v>52174.748167468097</v>
      </c>
      <c r="S2438" s="39">
        <f t="shared" si="690"/>
        <v>31.021475894398463</v>
      </c>
      <c r="T2438" s="39">
        <f t="shared" si="694"/>
        <v>1272.7210622228959</v>
      </c>
      <c r="U2438" s="39">
        <v>58825.740160718997</v>
      </c>
      <c r="V2438" s="39">
        <f t="shared" si="691"/>
        <v>7923.713055473796</v>
      </c>
      <c r="W2438" s="39">
        <v>60351.837985904996</v>
      </c>
      <c r="X2438" s="39">
        <f t="shared" si="692"/>
        <v>253.37676296310383</v>
      </c>
      <c r="Y2438" s="39">
        <f t="shared" si="695"/>
        <v>9449.8108806597957</v>
      </c>
      <c r="Z2438" s="39">
        <f t="shared" si="696"/>
        <v>8709.1620140950035</v>
      </c>
      <c r="AA2438" s="45">
        <f t="shared" si="697"/>
        <v>7.0087723000595487E-2</v>
      </c>
      <c r="AB2438" s="45">
        <f t="shared" si="698"/>
        <v>0.4363524909364534</v>
      </c>
      <c r="AC2438" s="45">
        <f t="shared" si="699"/>
        <v>1.3953254098214522E-2</v>
      </c>
      <c r="AD2438" s="45">
        <f t="shared" si="700"/>
        <v>0.52039346803526343</v>
      </c>
      <c r="AE2438" s="45">
        <f t="shared" si="701"/>
        <v>0.47960653196473663</v>
      </c>
      <c r="AF2438" s="43">
        <f>('Estimates from MCMC'!$B$2-'MCMC runs'!W2438)/'Estimates from MCMC'!$B$2</f>
        <v>0.126108252329028</v>
      </c>
    </row>
    <row r="2439" spans="1:32" x14ac:dyDescent="0.3">
      <c r="A2439" s="38">
        <v>2660</v>
      </c>
      <c r="B2439" s="38">
        <v>2076276.4317554543</v>
      </c>
      <c r="C2439" s="39">
        <v>53096.982144662703</v>
      </c>
      <c r="D2439" s="39">
        <v>52051.126806722998</v>
      </c>
      <c r="E2439" s="39">
        <f t="shared" si="684"/>
        <v>1045.8553379397054</v>
      </c>
      <c r="F2439" s="39">
        <v>53021.191716137997</v>
      </c>
      <c r="G2439" s="40">
        <f t="shared" si="685"/>
        <v>75.790428524705931</v>
      </c>
      <c r="H2439" s="39">
        <v>53008.019764905199</v>
      </c>
      <c r="I2439" s="39">
        <f t="shared" si="686"/>
        <v>88.962379757504095</v>
      </c>
      <c r="J2439" s="39">
        <v>51887.5732646588</v>
      </c>
      <c r="K2439" s="40">
        <f t="shared" si="687"/>
        <v>1209.4088800039026</v>
      </c>
      <c r="L2439" s="39">
        <v>51306.024325475497</v>
      </c>
      <c r="M2439" s="39">
        <f t="shared" si="688"/>
        <v>1790.957819187206</v>
      </c>
      <c r="N2439" s="39">
        <f t="shared" si="693"/>
        <v>581.54893918330345</v>
      </c>
      <c r="O2439" s="40">
        <f>'Estimates from MCMC'!$B$2-L2439</f>
        <v>17754.975674524503</v>
      </c>
      <c r="P2439" s="39">
        <v>52538.620827895</v>
      </c>
      <c r="Q2439" s="40">
        <f t="shared" si="689"/>
        <v>1232.5965024195029</v>
      </c>
      <c r="R2439" s="39">
        <v>52569.077932927903</v>
      </c>
      <c r="S2439" s="39">
        <f t="shared" si="690"/>
        <v>30.4571050329032</v>
      </c>
      <c r="T2439" s="39">
        <f t="shared" si="694"/>
        <v>1263.0536074524061</v>
      </c>
      <c r="U2439" s="39">
        <v>59354.974255847701</v>
      </c>
      <c r="V2439" s="39">
        <f t="shared" si="691"/>
        <v>8048.9499303722041</v>
      </c>
      <c r="W2439" s="39">
        <v>60869.781284721299</v>
      </c>
      <c r="X2439" s="39">
        <f t="shared" si="692"/>
        <v>251.75342142119189</v>
      </c>
      <c r="Y2439" s="39">
        <f t="shared" si="695"/>
        <v>9563.7569592458021</v>
      </c>
      <c r="Z2439" s="39">
        <f t="shared" si="696"/>
        <v>8191.218715278701</v>
      </c>
      <c r="AA2439" s="45">
        <f t="shared" si="697"/>
        <v>7.1138008331077709E-2</v>
      </c>
      <c r="AB2439" s="45">
        <f t="shared" si="698"/>
        <v>0.45333488921199344</v>
      </c>
      <c r="AC2439" s="45">
        <f t="shared" si="699"/>
        <v>1.4179316606015801E-2</v>
      </c>
      <c r="AD2439" s="45">
        <f t="shared" si="700"/>
        <v>0.53865221414908693</v>
      </c>
      <c r="AE2439" s="45">
        <f t="shared" si="701"/>
        <v>0.46134778585091307</v>
      </c>
      <c r="AF2439" s="43">
        <f>('Estimates from MCMC'!$B$2-'MCMC runs'!W2439)/'Estimates from MCMC'!$B$2</f>
        <v>0.11860845796149348</v>
      </c>
    </row>
    <row r="2440" spans="1:32" x14ac:dyDescent="0.3">
      <c r="A2440" s="38">
        <v>3260</v>
      </c>
      <c r="B2440" s="38">
        <v>1998410.7887820445</v>
      </c>
      <c r="C2440" s="39">
        <v>52425.046688824303</v>
      </c>
      <c r="D2440" s="39">
        <v>51362.950253285999</v>
      </c>
      <c r="E2440" s="39">
        <f t="shared" si="684"/>
        <v>1062.0964355383039</v>
      </c>
      <c r="F2440" s="39">
        <v>52366.349636372302</v>
      </c>
      <c r="G2440" s="40">
        <f t="shared" si="685"/>
        <v>58.697052452000207</v>
      </c>
      <c r="H2440" s="39">
        <v>52336.318734398097</v>
      </c>
      <c r="I2440" s="39">
        <f t="shared" si="686"/>
        <v>88.727954426205542</v>
      </c>
      <c r="J2440" s="39">
        <v>51216.1222832524</v>
      </c>
      <c r="K2440" s="40">
        <f t="shared" si="687"/>
        <v>1208.9244055719028</v>
      </c>
      <c r="L2440" s="39">
        <v>50636.528268634203</v>
      </c>
      <c r="M2440" s="39">
        <f t="shared" si="688"/>
        <v>1788.5184201900993</v>
      </c>
      <c r="N2440" s="39">
        <f t="shared" si="693"/>
        <v>579.59401461819652</v>
      </c>
      <c r="O2440" s="40">
        <f>'Estimates from MCMC'!$B$2-L2440</f>
        <v>18424.471731365797</v>
      </c>
      <c r="P2440" s="39">
        <v>51870.955273929503</v>
      </c>
      <c r="Q2440" s="40">
        <f t="shared" si="689"/>
        <v>1234.4270052952998</v>
      </c>
      <c r="R2440" s="39">
        <v>51901.267641346203</v>
      </c>
      <c r="S2440" s="39">
        <f t="shared" si="690"/>
        <v>30.312367416699999</v>
      </c>
      <c r="T2440" s="39">
        <f t="shared" si="694"/>
        <v>1264.7393727119997</v>
      </c>
      <c r="U2440" s="39">
        <v>58397.1121712198</v>
      </c>
      <c r="V2440" s="39">
        <f t="shared" si="691"/>
        <v>7760.5839025855967</v>
      </c>
      <c r="W2440" s="39">
        <v>59909.471806376001</v>
      </c>
      <c r="X2440" s="39">
        <f t="shared" si="692"/>
        <v>247.62026244420122</v>
      </c>
      <c r="Y2440" s="39">
        <f t="shared" si="695"/>
        <v>9272.9435377417976</v>
      </c>
      <c r="Z2440" s="39">
        <f t="shared" si="696"/>
        <v>9151.528193623999</v>
      </c>
      <c r="AA2440" s="45">
        <f t="shared" si="697"/>
        <v>6.8644539238479713E-2</v>
      </c>
      <c r="AB2440" s="45">
        <f t="shared" si="698"/>
        <v>0.42121066024237691</v>
      </c>
      <c r="AC2440" s="45">
        <f t="shared" si="699"/>
        <v>1.3439748289914484E-2</v>
      </c>
      <c r="AD2440" s="45">
        <f t="shared" si="700"/>
        <v>0.50329494777077111</v>
      </c>
      <c r="AE2440" s="45">
        <f t="shared" si="701"/>
        <v>0.49670505222922889</v>
      </c>
      <c r="AF2440" s="43">
        <f>('Estimates from MCMC'!$B$2-'MCMC runs'!W2440)/'Estimates from MCMC'!$B$2</f>
        <v>0.1325136935987605</v>
      </c>
    </row>
    <row r="2441" spans="1:32" x14ac:dyDescent="0.3">
      <c r="A2441" s="38">
        <v>135</v>
      </c>
      <c r="B2441" s="38">
        <v>1921122.310587696</v>
      </c>
      <c r="C2441" s="39">
        <v>52292.999343545001</v>
      </c>
      <c r="D2441" s="39">
        <v>51253.627994878203</v>
      </c>
      <c r="E2441" s="39">
        <f t="shared" si="684"/>
        <v>1039.3713486667984</v>
      </c>
      <c r="F2441" s="39">
        <v>52237.849001684597</v>
      </c>
      <c r="G2441" s="40">
        <f t="shared" si="685"/>
        <v>55.150341860404296</v>
      </c>
      <c r="H2441" s="39">
        <v>52206.066157415</v>
      </c>
      <c r="I2441" s="39">
        <f t="shared" si="686"/>
        <v>86.933186130001559</v>
      </c>
      <c r="J2441" s="39">
        <v>51112.058982824703</v>
      </c>
      <c r="K2441" s="40">
        <f t="shared" si="687"/>
        <v>1180.9403607202985</v>
      </c>
      <c r="L2441" s="39">
        <v>50543.735606425202</v>
      </c>
      <c r="M2441" s="39">
        <f t="shared" si="688"/>
        <v>1749.2637371197998</v>
      </c>
      <c r="N2441" s="39">
        <f t="shared" si="693"/>
        <v>568.32337639950129</v>
      </c>
      <c r="O2441" s="40">
        <f>'Estimates from MCMC'!$B$2-L2441</f>
        <v>18517.264393574798</v>
      </c>
      <c r="P2441" s="39">
        <v>51742.0497139656</v>
      </c>
      <c r="Q2441" s="40">
        <f t="shared" si="689"/>
        <v>1198.3141075403983</v>
      </c>
      <c r="R2441" s="39">
        <v>51772.1515035583</v>
      </c>
      <c r="S2441" s="39">
        <f t="shared" si="690"/>
        <v>30.101789592699788</v>
      </c>
      <c r="T2441" s="39">
        <f t="shared" si="694"/>
        <v>1228.415897133098</v>
      </c>
      <c r="U2441" s="39">
        <v>58572.471901294499</v>
      </c>
      <c r="V2441" s="39">
        <f t="shared" si="691"/>
        <v>8028.7362948692971</v>
      </c>
      <c r="W2441" s="39">
        <v>60045.552650011501</v>
      </c>
      <c r="X2441" s="39">
        <f t="shared" si="692"/>
        <v>244.66485158390424</v>
      </c>
      <c r="Y2441" s="39">
        <f t="shared" si="695"/>
        <v>9501.8170435862994</v>
      </c>
      <c r="Z2441" s="39">
        <f t="shared" si="696"/>
        <v>9015.4473499884989</v>
      </c>
      <c r="AA2441" s="45">
        <f t="shared" si="697"/>
        <v>6.6338951101186372E-2</v>
      </c>
      <c r="AB2441" s="45">
        <f t="shared" si="698"/>
        <v>0.43358112322763742</v>
      </c>
      <c r="AC2441" s="45">
        <f t="shared" si="699"/>
        <v>1.3212796792424647E-2</v>
      </c>
      <c r="AD2441" s="45">
        <f t="shared" si="700"/>
        <v>0.51313287112124839</v>
      </c>
      <c r="AE2441" s="45">
        <f t="shared" si="701"/>
        <v>0.48686712887875155</v>
      </c>
      <c r="AF2441" s="43">
        <f>('Estimates from MCMC'!$B$2-'MCMC runs'!W2441)/'Estimates from MCMC'!$B$2</f>
        <v>0.13054324944597528</v>
      </c>
    </row>
    <row r="2442" spans="1:32" x14ac:dyDescent="0.3">
      <c r="A2442" s="38">
        <v>952</v>
      </c>
      <c r="B2442" s="38">
        <v>1921122.310587696</v>
      </c>
      <c r="C2442" s="39">
        <v>52292.999343545001</v>
      </c>
      <c r="D2442" s="39">
        <v>51253.627994878203</v>
      </c>
      <c r="E2442" s="39">
        <f t="shared" si="684"/>
        <v>1039.3713486667984</v>
      </c>
      <c r="F2442" s="39">
        <v>52237.849001684597</v>
      </c>
      <c r="G2442" s="40">
        <f t="shared" si="685"/>
        <v>55.150341860404296</v>
      </c>
      <c r="H2442" s="39">
        <v>52206.066157415</v>
      </c>
      <c r="I2442" s="39">
        <f t="shared" si="686"/>
        <v>86.933186130001559</v>
      </c>
      <c r="J2442" s="39">
        <v>51112.058982824703</v>
      </c>
      <c r="K2442" s="40">
        <f t="shared" si="687"/>
        <v>1180.9403607202985</v>
      </c>
      <c r="L2442" s="39">
        <v>50543.735606425202</v>
      </c>
      <c r="M2442" s="39">
        <f t="shared" si="688"/>
        <v>1749.2637371197998</v>
      </c>
      <c r="N2442" s="39">
        <f t="shared" si="693"/>
        <v>568.32337639950129</v>
      </c>
      <c r="O2442" s="40">
        <f>'Estimates from MCMC'!$B$2-L2442</f>
        <v>18517.264393574798</v>
      </c>
      <c r="P2442" s="39">
        <v>51742.0497139656</v>
      </c>
      <c r="Q2442" s="40">
        <f t="shared" si="689"/>
        <v>1198.3141075403983</v>
      </c>
      <c r="R2442" s="39">
        <v>51772.1515035583</v>
      </c>
      <c r="S2442" s="39">
        <f t="shared" si="690"/>
        <v>30.101789592699788</v>
      </c>
      <c r="T2442" s="39">
        <f t="shared" si="694"/>
        <v>1228.415897133098</v>
      </c>
      <c r="U2442" s="39">
        <v>58572.471901294499</v>
      </c>
      <c r="V2442" s="39">
        <f t="shared" si="691"/>
        <v>8028.7362948692971</v>
      </c>
      <c r="W2442" s="39">
        <v>60045.552650011501</v>
      </c>
      <c r="X2442" s="39">
        <f t="shared" si="692"/>
        <v>244.66485158390424</v>
      </c>
      <c r="Y2442" s="39">
        <f t="shared" si="695"/>
        <v>9501.8170435862994</v>
      </c>
      <c r="Z2442" s="39">
        <f t="shared" si="696"/>
        <v>9015.4473499884989</v>
      </c>
      <c r="AA2442" s="45">
        <f t="shared" si="697"/>
        <v>6.6338951101186372E-2</v>
      </c>
      <c r="AB2442" s="45">
        <f t="shared" si="698"/>
        <v>0.43358112322763742</v>
      </c>
      <c r="AC2442" s="45">
        <f t="shared" si="699"/>
        <v>1.3212796792424647E-2</v>
      </c>
      <c r="AD2442" s="45">
        <f t="shared" si="700"/>
        <v>0.51313287112124839</v>
      </c>
      <c r="AE2442" s="45">
        <f t="shared" si="701"/>
        <v>0.48686712887875155</v>
      </c>
      <c r="AF2442" s="43">
        <f>('Estimates from MCMC'!$B$2-'MCMC runs'!W2442)/'Estimates from MCMC'!$B$2</f>
        <v>0.13054324944597528</v>
      </c>
    </row>
    <row r="2443" spans="1:32" x14ac:dyDescent="0.3">
      <c r="A2443" s="38">
        <v>1620</v>
      </c>
      <c r="B2443" s="38">
        <v>2130819.1798190959</v>
      </c>
      <c r="C2443" s="39">
        <v>52295.697267027099</v>
      </c>
      <c r="D2443" s="39">
        <v>51277.341068168498</v>
      </c>
      <c r="E2443" s="39">
        <f t="shared" si="684"/>
        <v>1018.3561988586007</v>
      </c>
      <c r="F2443" s="39">
        <v>52231.245585995399</v>
      </c>
      <c r="G2443" s="40">
        <f t="shared" si="685"/>
        <v>64.451681031699991</v>
      </c>
      <c r="H2443" s="39">
        <v>52209.098932157904</v>
      </c>
      <c r="I2443" s="39">
        <f t="shared" si="686"/>
        <v>86.598334869195241</v>
      </c>
      <c r="J2443" s="39">
        <v>51127.0028954605</v>
      </c>
      <c r="K2443" s="40">
        <f t="shared" si="687"/>
        <v>1168.6943715665984</v>
      </c>
      <c r="L2443" s="39">
        <v>50560.791411664301</v>
      </c>
      <c r="M2443" s="39">
        <f t="shared" si="688"/>
        <v>1734.9058553627983</v>
      </c>
      <c r="N2443" s="39">
        <f t="shared" si="693"/>
        <v>566.2114837961999</v>
      </c>
      <c r="O2443" s="40">
        <f>'Estimates from MCMC'!$B$2-L2443</f>
        <v>18500.208588335699</v>
      </c>
      <c r="P2443" s="39">
        <v>51754.838542174897</v>
      </c>
      <c r="Q2443" s="40">
        <f t="shared" si="689"/>
        <v>1194.0471305105966</v>
      </c>
      <c r="R2443" s="39">
        <v>51784.731793419</v>
      </c>
      <c r="S2443" s="39">
        <f t="shared" si="690"/>
        <v>29.89325124410243</v>
      </c>
      <c r="T2443" s="39">
        <f t="shared" si="694"/>
        <v>1223.940381754699</v>
      </c>
      <c r="U2443" s="39">
        <v>58252.664772818898</v>
      </c>
      <c r="V2443" s="39">
        <f t="shared" si="691"/>
        <v>7691.8733611545977</v>
      </c>
      <c r="W2443" s="39">
        <v>59711.3721329744</v>
      </c>
      <c r="X2443" s="39">
        <f t="shared" si="692"/>
        <v>234.76697840080305</v>
      </c>
      <c r="Y2443" s="39">
        <f t="shared" si="695"/>
        <v>9150.5807213100998</v>
      </c>
      <c r="Z2443" s="39">
        <f t="shared" si="696"/>
        <v>9349.6278670255997</v>
      </c>
      <c r="AA2443" s="45">
        <f t="shared" si="697"/>
        <v>6.6158193617686462E-2</v>
      </c>
      <c r="AB2443" s="45">
        <f t="shared" si="698"/>
        <v>0.41577225058988199</v>
      </c>
      <c r="AC2443" s="45">
        <f t="shared" si="699"/>
        <v>1.2689963860668178E-2</v>
      </c>
      <c r="AD2443" s="45">
        <f t="shared" si="700"/>
        <v>0.49462040806823665</v>
      </c>
      <c r="AE2443" s="45">
        <f t="shared" si="701"/>
        <v>0.50537959193176341</v>
      </c>
      <c r="AF2443" s="43">
        <f>('Estimates from MCMC'!$B$2-'MCMC runs'!W2443)/'Estimates from MCMC'!$B$2</f>
        <v>0.13538216746102141</v>
      </c>
    </row>
    <row r="2444" spans="1:32" x14ac:dyDescent="0.3">
      <c r="A2444" s="38">
        <v>4557</v>
      </c>
      <c r="B2444" s="38">
        <v>1970226.7489354154</v>
      </c>
      <c r="C2444" s="39">
        <v>52937.144022646396</v>
      </c>
      <c r="D2444" s="39">
        <v>51861.909199993803</v>
      </c>
      <c r="E2444" s="39">
        <f t="shared" si="684"/>
        <v>1075.2348226525937</v>
      </c>
      <c r="F2444" s="39">
        <v>52868.583599734397</v>
      </c>
      <c r="G2444" s="40">
        <f t="shared" si="685"/>
        <v>68.560422911999922</v>
      </c>
      <c r="H2444" s="39">
        <v>52846.221863271901</v>
      </c>
      <c r="I2444" s="39">
        <f t="shared" si="686"/>
        <v>90.922159374495095</v>
      </c>
      <c r="J2444" s="39">
        <v>51703.466674155898</v>
      </c>
      <c r="K2444" s="40">
        <f t="shared" si="687"/>
        <v>1233.6773484904988</v>
      </c>
      <c r="L2444" s="39">
        <v>51109.541032523397</v>
      </c>
      <c r="M2444" s="39">
        <f t="shared" si="688"/>
        <v>1827.6029901229995</v>
      </c>
      <c r="N2444" s="39">
        <f t="shared" si="693"/>
        <v>593.92564163250063</v>
      </c>
      <c r="O2444" s="40">
        <f>'Estimates from MCMC'!$B$2-L2444</f>
        <v>17951.458967476603</v>
      </c>
      <c r="P2444" s="39">
        <v>52371.560476434199</v>
      </c>
      <c r="Q2444" s="40">
        <f t="shared" si="689"/>
        <v>1262.0194439108018</v>
      </c>
      <c r="R2444" s="39">
        <v>52402.635936972001</v>
      </c>
      <c r="S2444" s="39">
        <f t="shared" si="690"/>
        <v>31.075460537802428</v>
      </c>
      <c r="T2444" s="39">
        <f t="shared" si="694"/>
        <v>1293.0949044486042</v>
      </c>
      <c r="U2444" s="39">
        <v>59194.644685859603</v>
      </c>
      <c r="V2444" s="39">
        <f t="shared" si="691"/>
        <v>8085.1036533362058</v>
      </c>
      <c r="W2444" s="39">
        <v>60746.039289154702</v>
      </c>
      <c r="X2444" s="39">
        <f t="shared" si="692"/>
        <v>258.29969884649472</v>
      </c>
      <c r="Y2444" s="39">
        <f t="shared" si="695"/>
        <v>9636.4982566313047</v>
      </c>
      <c r="Z2444" s="39">
        <f t="shared" si="696"/>
        <v>8314.9607108452983</v>
      </c>
      <c r="AA2444" s="45">
        <f t="shared" si="697"/>
        <v>7.2032858543216879E-2</v>
      </c>
      <c r="AB2444" s="45">
        <f t="shared" si="698"/>
        <v>0.45038699461611009</v>
      </c>
      <c r="AC2444" s="45">
        <f t="shared" si="699"/>
        <v>1.4388785853810931E-2</v>
      </c>
      <c r="AD2444" s="45">
        <f t="shared" si="700"/>
        <v>0.53680863901313791</v>
      </c>
      <c r="AE2444" s="45">
        <f t="shared" si="701"/>
        <v>0.46319136098686214</v>
      </c>
      <c r="AF2444" s="43">
        <f>('Estimates from MCMC'!$B$2-'MCMC runs'!W2444)/'Estimates from MCMC'!$B$2</f>
        <v>0.12040023618026525</v>
      </c>
    </row>
    <row r="2445" spans="1:32" x14ac:dyDescent="0.3">
      <c r="A2445" s="38">
        <v>3615</v>
      </c>
      <c r="B2445" s="38">
        <v>2005566.939942318</v>
      </c>
      <c r="C2445" s="39">
        <v>51617.006396370904</v>
      </c>
      <c r="D2445" s="39">
        <v>50586.517668574998</v>
      </c>
      <c r="E2445" s="39">
        <f t="shared" si="684"/>
        <v>1030.488727795906</v>
      </c>
      <c r="F2445" s="39">
        <v>51552.799974839698</v>
      </c>
      <c r="G2445" s="40">
        <f t="shared" si="685"/>
        <v>64.206421531205706</v>
      </c>
      <c r="H2445" s="39">
        <v>51529.639978429499</v>
      </c>
      <c r="I2445" s="39">
        <f t="shared" si="686"/>
        <v>87.366417941404507</v>
      </c>
      <c r="J2445" s="39">
        <v>50435.706822818902</v>
      </c>
      <c r="K2445" s="40">
        <f t="shared" si="687"/>
        <v>1181.2995735520017</v>
      </c>
      <c r="L2445" s="39">
        <v>49864.902813487097</v>
      </c>
      <c r="M2445" s="39">
        <f t="shared" si="688"/>
        <v>1752.1035828838067</v>
      </c>
      <c r="N2445" s="39">
        <f t="shared" si="693"/>
        <v>570.80400933180499</v>
      </c>
      <c r="O2445" s="40">
        <f>'Estimates from MCMC'!$B$2-L2445</f>
        <v>19196.097186512903</v>
      </c>
      <c r="P2445" s="39">
        <v>51067.492645341197</v>
      </c>
      <c r="Q2445" s="40">
        <f t="shared" si="689"/>
        <v>1202.5898318541003</v>
      </c>
      <c r="R2445" s="39">
        <v>51097.801470902101</v>
      </c>
      <c r="S2445" s="39">
        <f t="shared" si="690"/>
        <v>30.308825560903642</v>
      </c>
      <c r="T2445" s="39">
        <f t="shared" si="694"/>
        <v>1232.898657415004</v>
      </c>
      <c r="U2445" s="39">
        <v>57621.478844662699</v>
      </c>
      <c r="V2445" s="39">
        <f t="shared" si="691"/>
        <v>7756.5760311756021</v>
      </c>
      <c r="W2445" s="39">
        <v>59097.357577167997</v>
      </c>
      <c r="X2445" s="39">
        <f t="shared" si="692"/>
        <v>242.98007509029412</v>
      </c>
      <c r="Y2445" s="39">
        <f t="shared" si="695"/>
        <v>9232.4547636809002</v>
      </c>
      <c r="Z2445" s="39">
        <f t="shared" si="696"/>
        <v>9963.6424228320029</v>
      </c>
      <c r="AA2445" s="45">
        <f t="shared" si="697"/>
        <v>6.4226527165179875E-2</v>
      </c>
      <c r="AB2445" s="45">
        <f t="shared" si="698"/>
        <v>0.40407047098226506</v>
      </c>
      <c r="AC2445" s="45">
        <f t="shared" si="699"/>
        <v>1.2657785211725793E-2</v>
      </c>
      <c r="AD2445" s="45">
        <f t="shared" si="700"/>
        <v>0.48095478335917075</v>
      </c>
      <c r="AE2445" s="45">
        <f t="shared" si="701"/>
        <v>0.51904521664082925</v>
      </c>
      <c r="AF2445" s="43">
        <f>('Estimates from MCMC'!$B$2-'MCMC runs'!W2445)/'Estimates from MCMC'!$B$2</f>
        <v>0.14427306906694087</v>
      </c>
    </row>
    <row r="2446" spans="1:32" x14ac:dyDescent="0.3">
      <c r="A2446" s="38">
        <v>1059</v>
      </c>
      <c r="B2446" s="38">
        <v>2099527.2186359982</v>
      </c>
      <c r="C2446" s="39">
        <v>52557.498712701497</v>
      </c>
      <c r="D2446" s="39">
        <v>51493.936327601899</v>
      </c>
      <c r="E2446" s="39">
        <f t="shared" si="684"/>
        <v>1063.562385099598</v>
      </c>
      <c r="F2446" s="39">
        <v>52502.721759988599</v>
      </c>
      <c r="G2446" s="40">
        <f t="shared" si="685"/>
        <v>54.776952712898492</v>
      </c>
      <c r="H2446" s="39">
        <v>52467.381228588303</v>
      </c>
      <c r="I2446" s="39">
        <f t="shared" si="686"/>
        <v>90.117484113194223</v>
      </c>
      <c r="J2446" s="39">
        <v>51349.645891971399</v>
      </c>
      <c r="K2446" s="40">
        <f t="shared" si="687"/>
        <v>1207.8528207300988</v>
      </c>
      <c r="L2446" s="39">
        <v>50761.089866496797</v>
      </c>
      <c r="M2446" s="39">
        <f t="shared" si="688"/>
        <v>1796.4088462047002</v>
      </c>
      <c r="N2446" s="39">
        <f t="shared" si="693"/>
        <v>588.55602547460148</v>
      </c>
      <c r="O2446" s="40">
        <f>'Estimates from MCMC'!$B$2-L2446</f>
        <v>18299.910133503203</v>
      </c>
      <c r="P2446" s="39">
        <v>51999.001349480401</v>
      </c>
      <c r="Q2446" s="40">
        <f t="shared" si="689"/>
        <v>1237.9114829836035</v>
      </c>
      <c r="R2446" s="39">
        <v>52030.310839632599</v>
      </c>
      <c r="S2446" s="39">
        <f t="shared" si="690"/>
        <v>31.309490152198123</v>
      </c>
      <c r="T2446" s="39">
        <f t="shared" si="694"/>
        <v>1269.2209731358016</v>
      </c>
      <c r="U2446" s="39">
        <v>58676.697525459997</v>
      </c>
      <c r="V2446" s="39">
        <f t="shared" si="691"/>
        <v>7915.6076589631994</v>
      </c>
      <c r="W2446" s="39">
        <v>60196.862861326197</v>
      </c>
      <c r="X2446" s="39">
        <f t="shared" si="692"/>
        <v>250.94436273039901</v>
      </c>
      <c r="Y2446" s="39">
        <f t="shared" si="695"/>
        <v>9435.7729948294</v>
      </c>
      <c r="Z2446" s="39">
        <f t="shared" si="696"/>
        <v>8864.1371386738028</v>
      </c>
      <c r="AA2446" s="45">
        <f t="shared" si="697"/>
        <v>6.9356677922266449E-2</v>
      </c>
      <c r="AB2446" s="45">
        <f t="shared" si="698"/>
        <v>0.43254899074457326</v>
      </c>
      <c r="AC2446" s="45">
        <f t="shared" si="699"/>
        <v>1.3712874046904406E-2</v>
      </c>
      <c r="AD2446" s="45">
        <f t="shared" si="700"/>
        <v>0.51561854271374408</v>
      </c>
      <c r="AE2446" s="45">
        <f t="shared" si="701"/>
        <v>0.48438145728625587</v>
      </c>
      <c r="AF2446" s="43">
        <f>('Estimates from MCMC'!$B$2-'MCMC runs'!W2446)/'Estimates from MCMC'!$B$2</f>
        <v>0.1283522847725026</v>
      </c>
    </row>
    <row r="2447" spans="1:32" x14ac:dyDescent="0.3">
      <c r="A2447" s="38">
        <v>308</v>
      </c>
      <c r="B2447" s="38">
        <v>2169338.6121687824</v>
      </c>
      <c r="C2447" s="39">
        <v>51940.413908761097</v>
      </c>
      <c r="D2447" s="39">
        <v>50882.854380833902</v>
      </c>
      <c r="E2447" s="39">
        <f t="shared" si="684"/>
        <v>1057.5595279271947</v>
      </c>
      <c r="F2447" s="39">
        <v>51881.373234995401</v>
      </c>
      <c r="G2447" s="40">
        <f t="shared" si="685"/>
        <v>59.040673765695828</v>
      </c>
      <c r="H2447" s="39">
        <v>51850.458991510102</v>
      </c>
      <c r="I2447" s="39">
        <f t="shared" si="686"/>
        <v>89.954917250994185</v>
      </c>
      <c r="J2447" s="39">
        <v>50734.566533025099</v>
      </c>
      <c r="K2447" s="40">
        <f t="shared" si="687"/>
        <v>1205.847375735997</v>
      </c>
      <c r="L2447" s="39">
        <v>50147.208273725097</v>
      </c>
      <c r="M2447" s="39">
        <f t="shared" si="688"/>
        <v>1793.2056350359999</v>
      </c>
      <c r="N2447" s="39">
        <f t="shared" si="693"/>
        <v>587.35825930000283</v>
      </c>
      <c r="O2447" s="40">
        <f>'Estimates from MCMC'!$B$2-L2447</f>
        <v>18913.791726274903</v>
      </c>
      <c r="P2447" s="39">
        <v>51386.776572657203</v>
      </c>
      <c r="Q2447" s="40">
        <f t="shared" si="689"/>
        <v>1239.5682989321067</v>
      </c>
      <c r="R2447" s="39">
        <v>51417.931034599103</v>
      </c>
      <c r="S2447" s="39">
        <f t="shared" si="690"/>
        <v>31.154461941900081</v>
      </c>
      <c r="T2447" s="39">
        <f t="shared" si="694"/>
        <v>1270.7227608740068</v>
      </c>
      <c r="U2447" s="39">
        <v>57785.7998217024</v>
      </c>
      <c r="V2447" s="39">
        <f t="shared" si="691"/>
        <v>7638.591547977303</v>
      </c>
      <c r="W2447" s="39">
        <v>59302.750384633902</v>
      </c>
      <c r="X2447" s="39">
        <f t="shared" si="692"/>
        <v>246.22780205749586</v>
      </c>
      <c r="Y2447" s="39">
        <f t="shared" si="695"/>
        <v>9155.5421109088056</v>
      </c>
      <c r="Z2447" s="39">
        <f t="shared" si="696"/>
        <v>9758.2496153660977</v>
      </c>
      <c r="AA2447" s="45">
        <f t="shared" si="697"/>
        <v>6.7184982221662512E-2</v>
      </c>
      <c r="AB2447" s="45">
        <f t="shared" si="698"/>
        <v>0.40386357524312944</v>
      </c>
      <c r="AC2447" s="45">
        <f t="shared" si="699"/>
        <v>1.3018426216221783E-2</v>
      </c>
      <c r="AD2447" s="45">
        <f t="shared" si="700"/>
        <v>0.4840669836810137</v>
      </c>
      <c r="AE2447" s="45">
        <f t="shared" si="701"/>
        <v>0.51593301631898625</v>
      </c>
      <c r="AF2447" s="43">
        <f>('Estimates from MCMC'!$B$2-'MCMC runs'!W2447)/'Estimates from MCMC'!$B$2</f>
        <v>0.14129899096981072</v>
      </c>
    </row>
    <row r="2448" spans="1:32" x14ac:dyDescent="0.3">
      <c r="A2448" s="38">
        <v>3026</v>
      </c>
      <c r="B2448" s="38">
        <v>2169338.6121687824</v>
      </c>
      <c r="C2448" s="39">
        <v>51940.413908761097</v>
      </c>
      <c r="D2448" s="39">
        <v>50882.854380833902</v>
      </c>
      <c r="E2448" s="39">
        <f t="shared" si="684"/>
        <v>1057.5595279271947</v>
      </c>
      <c r="F2448" s="39">
        <v>51881.373234995401</v>
      </c>
      <c r="G2448" s="40">
        <f t="shared" si="685"/>
        <v>59.040673765695828</v>
      </c>
      <c r="H2448" s="39">
        <v>51850.458991510102</v>
      </c>
      <c r="I2448" s="39">
        <f t="shared" si="686"/>
        <v>89.954917250994185</v>
      </c>
      <c r="J2448" s="39">
        <v>50734.566533025099</v>
      </c>
      <c r="K2448" s="40">
        <f t="shared" si="687"/>
        <v>1205.847375735997</v>
      </c>
      <c r="L2448" s="39">
        <v>50147.208273725097</v>
      </c>
      <c r="M2448" s="39">
        <f t="shared" si="688"/>
        <v>1793.2056350359999</v>
      </c>
      <c r="N2448" s="39">
        <f t="shared" si="693"/>
        <v>587.35825930000283</v>
      </c>
      <c r="O2448" s="40">
        <f>'Estimates from MCMC'!$B$2-L2448</f>
        <v>18913.791726274903</v>
      </c>
      <c r="P2448" s="39">
        <v>51386.776572657203</v>
      </c>
      <c r="Q2448" s="40">
        <f t="shared" si="689"/>
        <v>1239.5682989321067</v>
      </c>
      <c r="R2448" s="39">
        <v>51417.931034599103</v>
      </c>
      <c r="S2448" s="39">
        <f t="shared" si="690"/>
        <v>31.154461941900081</v>
      </c>
      <c r="T2448" s="39">
        <f t="shared" si="694"/>
        <v>1270.7227608740068</v>
      </c>
      <c r="U2448" s="39">
        <v>57785.7998217024</v>
      </c>
      <c r="V2448" s="39">
        <f t="shared" si="691"/>
        <v>7638.591547977303</v>
      </c>
      <c r="W2448" s="39">
        <v>59302.750384633902</v>
      </c>
      <c r="X2448" s="39">
        <f t="shared" si="692"/>
        <v>246.22780205749586</v>
      </c>
      <c r="Y2448" s="39">
        <f t="shared" si="695"/>
        <v>9155.5421109088056</v>
      </c>
      <c r="Z2448" s="39">
        <f t="shared" si="696"/>
        <v>9758.2496153660977</v>
      </c>
      <c r="AA2448" s="45">
        <f t="shared" si="697"/>
        <v>6.7184982221662512E-2</v>
      </c>
      <c r="AB2448" s="45">
        <f t="shared" si="698"/>
        <v>0.40386357524312944</v>
      </c>
      <c r="AC2448" s="45">
        <f t="shared" si="699"/>
        <v>1.3018426216221783E-2</v>
      </c>
      <c r="AD2448" s="45">
        <f t="shared" si="700"/>
        <v>0.4840669836810137</v>
      </c>
      <c r="AE2448" s="45">
        <f t="shared" si="701"/>
        <v>0.51593301631898625</v>
      </c>
      <c r="AF2448" s="43">
        <f>('Estimates from MCMC'!$B$2-'MCMC runs'!W2448)/'Estimates from MCMC'!$B$2</f>
        <v>0.14129899096981072</v>
      </c>
    </row>
    <row r="2449" spans="1:32" x14ac:dyDescent="0.3">
      <c r="A2449" s="38">
        <v>4715</v>
      </c>
      <c r="B2449" s="38">
        <v>2010656.7466709411</v>
      </c>
      <c r="C2449" s="39">
        <v>51988.758627367803</v>
      </c>
      <c r="D2449" s="39">
        <v>50981.348181644797</v>
      </c>
      <c r="E2449" s="39">
        <f t="shared" si="684"/>
        <v>1007.410445723006</v>
      </c>
      <c r="F2449" s="39">
        <v>51920.593287625103</v>
      </c>
      <c r="G2449" s="40">
        <f t="shared" si="685"/>
        <v>68.165339742699871</v>
      </c>
      <c r="H2449" s="39">
        <v>51902.308385017001</v>
      </c>
      <c r="I2449" s="39">
        <f t="shared" si="686"/>
        <v>86.450242350802</v>
      </c>
      <c r="J2449" s="39">
        <v>50827.579340978104</v>
      </c>
      <c r="K2449" s="40">
        <f t="shared" si="687"/>
        <v>1161.179286389699</v>
      </c>
      <c r="L2449" s="39">
        <v>50262.209103522298</v>
      </c>
      <c r="M2449" s="39">
        <f t="shared" si="688"/>
        <v>1726.5495238455042</v>
      </c>
      <c r="N2449" s="39">
        <f t="shared" si="693"/>
        <v>565.37023745580518</v>
      </c>
      <c r="O2449" s="40">
        <f>'Estimates from MCMC'!$B$2-L2449</f>
        <v>18798.790896477702</v>
      </c>
      <c r="P2449" s="39">
        <v>51449.913313323203</v>
      </c>
      <c r="Q2449" s="40">
        <f t="shared" si="689"/>
        <v>1187.7042098009042</v>
      </c>
      <c r="R2449" s="39">
        <v>51479.8861836094</v>
      </c>
      <c r="S2449" s="39">
        <f t="shared" si="690"/>
        <v>29.972870286197576</v>
      </c>
      <c r="T2449" s="39">
        <f t="shared" si="694"/>
        <v>1217.6770800871018</v>
      </c>
      <c r="U2449" s="39">
        <v>57868.702156311097</v>
      </c>
      <c r="V2449" s="39">
        <f t="shared" si="691"/>
        <v>7606.4930527887991</v>
      </c>
      <c r="W2449" s="39">
        <v>59318.993153400501</v>
      </c>
      <c r="X2449" s="39">
        <f t="shared" si="692"/>
        <v>232.6139170023016</v>
      </c>
      <c r="Y2449" s="39">
        <f t="shared" si="695"/>
        <v>9056.7840498782025</v>
      </c>
      <c r="Z2449" s="39">
        <f t="shared" si="696"/>
        <v>9742.0068465994991</v>
      </c>
      <c r="AA2449" s="45">
        <f t="shared" si="697"/>
        <v>6.4774223341952056E-2</v>
      </c>
      <c r="AB2449" s="45">
        <f t="shared" si="698"/>
        <v>0.40462671746692047</v>
      </c>
      <c r="AC2449" s="45">
        <f t="shared" si="699"/>
        <v>1.2373876505317483E-2</v>
      </c>
      <c r="AD2449" s="45">
        <f t="shared" si="700"/>
        <v>0.48177481731418997</v>
      </c>
      <c r="AE2449" s="45">
        <f t="shared" si="701"/>
        <v>0.51822518268580997</v>
      </c>
      <c r="AF2449" s="43">
        <f>('Estimates from MCMC'!$B$2-'MCMC runs'!W2449)/'Estimates from MCMC'!$B$2</f>
        <v>0.14106379644950839</v>
      </c>
    </row>
    <row r="2450" spans="1:32" x14ac:dyDescent="0.3">
      <c r="A2450" s="38">
        <v>351</v>
      </c>
      <c r="B2450" s="38">
        <v>1947223.8971856309</v>
      </c>
      <c r="C2450" s="39">
        <v>52791.514676394203</v>
      </c>
      <c r="D2450" s="39">
        <v>51736.335333032701</v>
      </c>
      <c r="E2450" s="39">
        <f t="shared" si="684"/>
        <v>1055.1793433615021</v>
      </c>
      <c r="F2450" s="39">
        <v>52725.806263340797</v>
      </c>
      <c r="G2450" s="40">
        <f t="shared" si="685"/>
        <v>65.70841305340582</v>
      </c>
      <c r="H2450" s="39">
        <v>52701.348378743001</v>
      </c>
      <c r="I2450" s="39">
        <f t="shared" si="686"/>
        <v>90.166297651201603</v>
      </c>
      <c r="J2450" s="39">
        <v>51581.366158491801</v>
      </c>
      <c r="K2450" s="40">
        <f t="shared" si="687"/>
        <v>1210.1485179024021</v>
      </c>
      <c r="L2450" s="39">
        <v>50992.062945407801</v>
      </c>
      <c r="M2450" s="39">
        <f t="shared" si="688"/>
        <v>1799.4517309864023</v>
      </c>
      <c r="N2450" s="39">
        <f t="shared" si="693"/>
        <v>589.30321308400016</v>
      </c>
      <c r="O2450" s="40">
        <f>'Estimates from MCMC'!$B$2-L2450</f>
        <v>18068.937054592199</v>
      </c>
      <c r="P2450" s="39">
        <v>52233.300870979401</v>
      </c>
      <c r="Q2450" s="40">
        <f t="shared" si="689"/>
        <v>1241.2379255716005</v>
      </c>
      <c r="R2450" s="39">
        <v>52264.452389045902</v>
      </c>
      <c r="S2450" s="39">
        <f t="shared" si="690"/>
        <v>31.151518066501012</v>
      </c>
      <c r="T2450" s="39">
        <f t="shared" si="694"/>
        <v>1272.3894436381015</v>
      </c>
      <c r="U2450" s="39">
        <v>58979.315518768803</v>
      </c>
      <c r="V2450" s="39">
        <f t="shared" si="691"/>
        <v>7987.2525733610019</v>
      </c>
      <c r="W2450" s="39">
        <v>60502.506881518697</v>
      </c>
      <c r="X2450" s="39">
        <f t="shared" si="692"/>
        <v>250.80191911179281</v>
      </c>
      <c r="Y2450" s="39">
        <f t="shared" si="695"/>
        <v>9510.4439361108962</v>
      </c>
      <c r="Z2450" s="39">
        <f t="shared" si="696"/>
        <v>8558.4931184813031</v>
      </c>
      <c r="AA2450" s="45">
        <f t="shared" si="697"/>
        <v>7.0418610668341736E-2</v>
      </c>
      <c r="AB2450" s="45">
        <f t="shared" si="698"/>
        <v>0.44204330056764746</v>
      </c>
      <c r="AC2450" s="45">
        <f t="shared" si="699"/>
        <v>1.3880280746678001E-2</v>
      </c>
      <c r="AD2450" s="45">
        <f t="shared" si="700"/>
        <v>0.52634219198266718</v>
      </c>
      <c r="AE2450" s="45">
        <f t="shared" si="701"/>
        <v>0.47365780801733282</v>
      </c>
      <c r="AF2450" s="43">
        <f>('Estimates from MCMC'!$B$2-'MCMC runs'!W2450)/'Estimates from MCMC'!$B$2</f>
        <v>0.12392657387644695</v>
      </c>
    </row>
    <row r="2451" spans="1:32" x14ac:dyDescent="0.3">
      <c r="A2451" s="38">
        <v>3606</v>
      </c>
      <c r="B2451" s="38">
        <v>2178790.5710980743</v>
      </c>
      <c r="C2451" s="39">
        <v>52183.602054331001</v>
      </c>
      <c r="D2451" s="39">
        <v>51117.678337012701</v>
      </c>
      <c r="E2451" s="39">
        <f t="shared" si="684"/>
        <v>1065.9237173182992</v>
      </c>
      <c r="F2451" s="39">
        <v>52116.662552273097</v>
      </c>
      <c r="G2451" s="40">
        <f t="shared" si="685"/>
        <v>66.939502057903155</v>
      </c>
      <c r="H2451" s="39">
        <v>52092.586886696103</v>
      </c>
      <c r="I2451" s="39">
        <f t="shared" si="686"/>
        <v>91.015167634897807</v>
      </c>
      <c r="J2451" s="39">
        <v>50960.624518404402</v>
      </c>
      <c r="K2451" s="40">
        <f t="shared" si="687"/>
        <v>1222.9775359265986</v>
      </c>
      <c r="L2451" s="39">
        <v>50366.174773424398</v>
      </c>
      <c r="M2451" s="39">
        <f t="shared" si="688"/>
        <v>1817.4272809066024</v>
      </c>
      <c r="N2451" s="39">
        <f t="shared" si="693"/>
        <v>594.44974498000374</v>
      </c>
      <c r="O2451" s="40">
        <f>'Estimates from MCMC'!$B$2-L2451</f>
        <v>18694.825226575602</v>
      </c>
      <c r="P2451" s="39">
        <v>51623.321303315097</v>
      </c>
      <c r="Q2451" s="40">
        <f t="shared" si="689"/>
        <v>1257.1465298906987</v>
      </c>
      <c r="R2451" s="39">
        <v>51654.621661757999</v>
      </c>
      <c r="S2451" s="39">
        <f t="shared" si="690"/>
        <v>31.300358442902507</v>
      </c>
      <c r="T2451" s="39">
        <f t="shared" si="694"/>
        <v>1288.4468883336012</v>
      </c>
      <c r="U2451" s="39">
        <v>58181.303785489501</v>
      </c>
      <c r="V2451" s="39">
        <f t="shared" si="691"/>
        <v>7815.1290120651029</v>
      </c>
      <c r="W2451" s="39">
        <v>59722.428959718898</v>
      </c>
      <c r="X2451" s="39">
        <f t="shared" si="692"/>
        <v>252.67828589579585</v>
      </c>
      <c r="Y2451" s="39">
        <f t="shared" si="695"/>
        <v>9356.2541862945</v>
      </c>
      <c r="Z2451" s="39">
        <f t="shared" si="696"/>
        <v>9338.5710402811019</v>
      </c>
      <c r="AA2451" s="45">
        <f t="shared" si="697"/>
        <v>6.8919975058232233E-2</v>
      </c>
      <c r="AB2451" s="45">
        <f t="shared" si="698"/>
        <v>0.41803701919371344</v>
      </c>
      <c r="AC2451" s="45">
        <f t="shared" si="699"/>
        <v>1.3515948014138234E-2</v>
      </c>
      <c r="AD2451" s="45">
        <f t="shared" si="700"/>
        <v>0.50047294226608385</v>
      </c>
      <c r="AE2451" s="45">
        <f t="shared" si="701"/>
        <v>0.49952705773391609</v>
      </c>
      <c r="AF2451" s="43">
        <f>('Estimates from MCMC'!$B$2-'MCMC runs'!W2451)/'Estimates from MCMC'!$B$2</f>
        <v>0.13522206513489671</v>
      </c>
    </row>
    <row r="2452" spans="1:32" x14ac:dyDescent="0.3">
      <c r="A2452" s="38">
        <v>863</v>
      </c>
      <c r="B2452" s="38">
        <v>2097435.1205778364</v>
      </c>
      <c r="C2452" s="39">
        <v>53069.408791944901</v>
      </c>
      <c r="D2452" s="39">
        <v>51971.097627966199</v>
      </c>
      <c r="E2452" s="39">
        <f t="shared" si="684"/>
        <v>1098.3111639787021</v>
      </c>
      <c r="F2452" s="39">
        <v>53016.994307436202</v>
      </c>
      <c r="G2452" s="40">
        <f t="shared" si="685"/>
        <v>52.414484508699388</v>
      </c>
      <c r="H2452" s="39">
        <v>52976.448967082601</v>
      </c>
      <c r="I2452" s="39">
        <f t="shared" si="686"/>
        <v>92.959824862300593</v>
      </c>
      <c r="J2452" s="39">
        <v>51826.1772751065</v>
      </c>
      <c r="K2452" s="40">
        <f t="shared" si="687"/>
        <v>1243.2315168384011</v>
      </c>
      <c r="L2452" s="39">
        <v>51219.126461383603</v>
      </c>
      <c r="M2452" s="39">
        <f t="shared" si="688"/>
        <v>1850.2823305612983</v>
      </c>
      <c r="N2452" s="39">
        <f t="shared" si="693"/>
        <v>607.05081372289715</v>
      </c>
      <c r="O2452" s="40">
        <f>'Estimates from MCMC'!$B$2-L2452</f>
        <v>17841.873538616397</v>
      </c>
      <c r="P2452" s="39">
        <v>52500.041848308203</v>
      </c>
      <c r="Q2452" s="40">
        <f t="shared" si="689"/>
        <v>1280.9153869246002</v>
      </c>
      <c r="R2452" s="39">
        <v>52532.208808622199</v>
      </c>
      <c r="S2452" s="39">
        <f t="shared" si="690"/>
        <v>32.166960313996242</v>
      </c>
      <c r="T2452" s="39">
        <f t="shared" si="694"/>
        <v>1313.0823472385964</v>
      </c>
      <c r="U2452" s="39">
        <v>59264.458670339904</v>
      </c>
      <c r="V2452" s="39">
        <f t="shared" si="691"/>
        <v>8045.3322089563007</v>
      </c>
      <c r="W2452" s="39">
        <v>60838.419232014698</v>
      </c>
      <c r="X2452" s="39">
        <f t="shared" si="692"/>
        <v>260.8782144361976</v>
      </c>
      <c r="Y2452" s="39">
        <f t="shared" si="695"/>
        <v>9619.2927706310948</v>
      </c>
      <c r="Z2452" s="39">
        <f t="shared" si="696"/>
        <v>8222.5807679853024</v>
      </c>
      <c r="AA2452" s="45">
        <f t="shared" si="697"/>
        <v>7.3595541656351376E-2</v>
      </c>
      <c r="AB2452" s="45">
        <f t="shared" si="698"/>
        <v>0.45092418077861796</v>
      </c>
      <c r="AC2452" s="45">
        <f t="shared" si="699"/>
        <v>1.4621682743774688E-2</v>
      </c>
      <c r="AD2452" s="45">
        <f t="shared" si="700"/>
        <v>0.53914140517874409</v>
      </c>
      <c r="AE2452" s="45">
        <f t="shared" si="701"/>
        <v>0.46085859482125596</v>
      </c>
      <c r="AF2452" s="43">
        <f>('Estimates from MCMC'!$B$2-'MCMC runs'!W2452)/'Estimates from MCMC'!$B$2</f>
        <v>0.11906257899516808</v>
      </c>
    </row>
    <row r="2453" spans="1:32" x14ac:dyDescent="0.3">
      <c r="A2453" s="38">
        <v>137</v>
      </c>
      <c r="B2453" s="38">
        <v>2193646.357108776</v>
      </c>
      <c r="C2453" s="39">
        <v>51959.571809045301</v>
      </c>
      <c r="D2453" s="39">
        <v>50912.973853774602</v>
      </c>
      <c r="E2453" s="39">
        <f t="shared" si="684"/>
        <v>1046.5979552706995</v>
      </c>
      <c r="F2453" s="39">
        <v>51889.977973045301</v>
      </c>
      <c r="G2453" s="40">
        <f t="shared" si="685"/>
        <v>69.59383600000001</v>
      </c>
      <c r="H2453" s="39">
        <v>51871.278826935399</v>
      </c>
      <c r="I2453" s="39">
        <f t="shared" si="686"/>
        <v>88.292982109902368</v>
      </c>
      <c r="J2453" s="39">
        <v>50755.8739132919</v>
      </c>
      <c r="K2453" s="40">
        <f t="shared" si="687"/>
        <v>1203.6978957534011</v>
      </c>
      <c r="L2453" s="39">
        <v>50179.275956073201</v>
      </c>
      <c r="M2453" s="39">
        <f t="shared" si="688"/>
        <v>1780.2958529721</v>
      </c>
      <c r="N2453" s="39">
        <f t="shared" si="693"/>
        <v>576.59795721869887</v>
      </c>
      <c r="O2453" s="40">
        <f>'Estimates from MCMC'!$B$2-L2453</f>
        <v>18881.724043926799</v>
      </c>
      <c r="P2453" s="39">
        <v>51404.633435883698</v>
      </c>
      <c r="Q2453" s="40">
        <f t="shared" si="689"/>
        <v>1225.3574798104964</v>
      </c>
      <c r="R2453" s="39">
        <v>51434.862234854903</v>
      </c>
      <c r="S2453" s="39">
        <f t="shared" si="690"/>
        <v>30.228798971205833</v>
      </c>
      <c r="T2453" s="39">
        <f t="shared" si="694"/>
        <v>1255.5862787817023</v>
      </c>
      <c r="U2453" s="39">
        <v>57894.323933409803</v>
      </c>
      <c r="V2453" s="39">
        <f t="shared" si="691"/>
        <v>7715.0479773366023</v>
      </c>
      <c r="W2453" s="39">
        <v>59398.289841857099</v>
      </c>
      <c r="X2453" s="39">
        <f t="shared" si="692"/>
        <v>248.3796296655928</v>
      </c>
      <c r="Y2453" s="39">
        <f t="shared" si="695"/>
        <v>9219.0138857838974</v>
      </c>
      <c r="Z2453" s="39">
        <f t="shared" si="696"/>
        <v>9662.7101581429015</v>
      </c>
      <c r="AA2453" s="45">
        <f t="shared" si="697"/>
        <v>6.649743825620387E-2</v>
      </c>
      <c r="AB2453" s="45">
        <f t="shared" si="698"/>
        <v>0.40859870419608768</v>
      </c>
      <c r="AC2453" s="45">
        <f t="shared" si="699"/>
        <v>1.3154499509036239E-2</v>
      </c>
      <c r="AD2453" s="45">
        <f t="shared" si="700"/>
        <v>0.48825064196132778</v>
      </c>
      <c r="AE2453" s="45">
        <f t="shared" si="701"/>
        <v>0.51174935803867228</v>
      </c>
      <c r="AF2453" s="43">
        <f>('Estimates from MCMC'!$B$2-'MCMC runs'!W2453)/'Estimates from MCMC'!$B$2</f>
        <v>0.13991558416679314</v>
      </c>
    </row>
    <row r="2454" spans="1:32" x14ac:dyDescent="0.3">
      <c r="A2454" s="38">
        <v>3728</v>
      </c>
      <c r="B2454" s="38">
        <v>2193646.357108776</v>
      </c>
      <c r="C2454" s="39">
        <v>51959.571809045301</v>
      </c>
      <c r="D2454" s="39">
        <v>50912.973853774602</v>
      </c>
      <c r="E2454" s="39">
        <f t="shared" si="684"/>
        <v>1046.5979552706995</v>
      </c>
      <c r="F2454" s="39">
        <v>51889.977973045301</v>
      </c>
      <c r="G2454" s="40">
        <f t="shared" si="685"/>
        <v>69.59383600000001</v>
      </c>
      <c r="H2454" s="39">
        <v>51871.278826935399</v>
      </c>
      <c r="I2454" s="39">
        <f t="shared" si="686"/>
        <v>88.292982109902368</v>
      </c>
      <c r="J2454" s="39">
        <v>50755.8739132919</v>
      </c>
      <c r="K2454" s="40">
        <f t="shared" si="687"/>
        <v>1203.6978957534011</v>
      </c>
      <c r="L2454" s="39">
        <v>50179.275956073201</v>
      </c>
      <c r="M2454" s="39">
        <f t="shared" si="688"/>
        <v>1780.2958529721</v>
      </c>
      <c r="N2454" s="39">
        <f t="shared" si="693"/>
        <v>576.59795721869887</v>
      </c>
      <c r="O2454" s="40">
        <f>'Estimates from MCMC'!$B$2-L2454</f>
        <v>18881.724043926799</v>
      </c>
      <c r="P2454" s="39">
        <v>51404.633435883698</v>
      </c>
      <c r="Q2454" s="40">
        <f t="shared" si="689"/>
        <v>1225.3574798104964</v>
      </c>
      <c r="R2454" s="39">
        <v>51434.862234854903</v>
      </c>
      <c r="S2454" s="39">
        <f t="shared" si="690"/>
        <v>30.228798971205833</v>
      </c>
      <c r="T2454" s="39">
        <f t="shared" si="694"/>
        <v>1255.5862787817023</v>
      </c>
      <c r="U2454" s="39">
        <v>57894.323933409803</v>
      </c>
      <c r="V2454" s="39">
        <f t="shared" si="691"/>
        <v>7715.0479773366023</v>
      </c>
      <c r="W2454" s="39">
        <v>59398.289841857099</v>
      </c>
      <c r="X2454" s="39">
        <f t="shared" si="692"/>
        <v>248.3796296655928</v>
      </c>
      <c r="Y2454" s="39">
        <f t="shared" si="695"/>
        <v>9219.0138857838974</v>
      </c>
      <c r="Z2454" s="39">
        <f t="shared" si="696"/>
        <v>9662.7101581429015</v>
      </c>
      <c r="AA2454" s="45">
        <f t="shared" si="697"/>
        <v>6.649743825620387E-2</v>
      </c>
      <c r="AB2454" s="45">
        <f t="shared" si="698"/>
        <v>0.40859870419608768</v>
      </c>
      <c r="AC2454" s="45">
        <f t="shared" si="699"/>
        <v>1.3154499509036239E-2</v>
      </c>
      <c r="AD2454" s="45">
        <f t="shared" si="700"/>
        <v>0.48825064196132778</v>
      </c>
      <c r="AE2454" s="45">
        <f t="shared" si="701"/>
        <v>0.51174935803867228</v>
      </c>
      <c r="AF2454" s="43">
        <f>('Estimates from MCMC'!$B$2-'MCMC runs'!W2454)/'Estimates from MCMC'!$B$2</f>
        <v>0.13991558416679314</v>
      </c>
    </row>
    <row r="2455" spans="1:32" x14ac:dyDescent="0.3">
      <c r="A2455" s="38">
        <v>2113</v>
      </c>
      <c r="B2455" s="38">
        <v>2149806.1485168911</v>
      </c>
      <c r="C2455" s="39">
        <v>52134.704165600102</v>
      </c>
      <c r="D2455" s="39">
        <v>51088.666920243901</v>
      </c>
      <c r="E2455" s="39">
        <f t="shared" si="684"/>
        <v>1046.0372453562013</v>
      </c>
      <c r="F2455" s="39">
        <v>52065.825911398199</v>
      </c>
      <c r="G2455" s="40">
        <f t="shared" si="685"/>
        <v>68.878254201903474</v>
      </c>
      <c r="H2455" s="39">
        <v>52046.354157061003</v>
      </c>
      <c r="I2455" s="39">
        <f t="shared" si="686"/>
        <v>88.350008539098781</v>
      </c>
      <c r="J2455" s="39">
        <v>50932.414102346302</v>
      </c>
      <c r="K2455" s="40">
        <f t="shared" si="687"/>
        <v>1202.2900632538003</v>
      </c>
      <c r="L2455" s="39">
        <v>50355.336650482102</v>
      </c>
      <c r="M2455" s="39">
        <f t="shared" si="688"/>
        <v>1779.3675151179996</v>
      </c>
      <c r="N2455" s="39">
        <f t="shared" si="693"/>
        <v>577.07745186419925</v>
      </c>
      <c r="O2455" s="40">
        <f>'Estimates from MCMC'!$B$2-L2455</f>
        <v>18705.663349517898</v>
      </c>
      <c r="P2455" s="39">
        <v>51579.900018959699</v>
      </c>
      <c r="Q2455" s="40">
        <f t="shared" si="689"/>
        <v>1224.5633684775967</v>
      </c>
      <c r="R2455" s="39">
        <v>51610.277799210002</v>
      </c>
      <c r="S2455" s="39">
        <f t="shared" si="690"/>
        <v>30.377780250302749</v>
      </c>
      <c r="T2455" s="39">
        <f t="shared" si="694"/>
        <v>1254.9411487278994</v>
      </c>
      <c r="U2455" s="39">
        <v>58214.160045838304</v>
      </c>
      <c r="V2455" s="39">
        <f t="shared" si="691"/>
        <v>7858.8233953562012</v>
      </c>
      <c r="W2455" s="39">
        <v>59717.184638090497</v>
      </c>
      <c r="X2455" s="39">
        <f t="shared" si="692"/>
        <v>248.08344352429413</v>
      </c>
      <c r="Y2455" s="39">
        <f t="shared" si="695"/>
        <v>9361.8479876083948</v>
      </c>
      <c r="Z2455" s="39">
        <f t="shared" si="696"/>
        <v>9343.8153619095028</v>
      </c>
      <c r="AA2455" s="45">
        <f t="shared" si="697"/>
        <v>6.708883428933532E-2</v>
      </c>
      <c r="AB2455" s="45">
        <f t="shared" si="698"/>
        <v>0.42013069777387752</v>
      </c>
      <c r="AC2455" s="45">
        <f t="shared" si="699"/>
        <v>1.3262477726067277E-2</v>
      </c>
      <c r="AD2455" s="45">
        <f t="shared" si="700"/>
        <v>0.50048200978928015</v>
      </c>
      <c r="AE2455" s="45">
        <f t="shared" si="701"/>
        <v>0.49951799021071985</v>
      </c>
      <c r="AF2455" s="43">
        <f>('Estimates from MCMC'!$B$2-'MCMC runs'!W2455)/'Estimates from MCMC'!$B$2</f>
        <v>0.13529800266300088</v>
      </c>
    </row>
    <row r="2456" spans="1:32" x14ac:dyDescent="0.3">
      <c r="A2456" s="38">
        <v>4550</v>
      </c>
      <c r="B2456" s="38">
        <v>1919751.3068097869</v>
      </c>
      <c r="C2456" s="39">
        <v>52133.3666845673</v>
      </c>
      <c r="D2456" s="39">
        <v>51058.987134654897</v>
      </c>
      <c r="E2456" s="39">
        <f t="shared" si="684"/>
        <v>1074.3795499124026</v>
      </c>
      <c r="F2456" s="39">
        <v>52067.446475836397</v>
      </c>
      <c r="G2456" s="40">
        <f t="shared" si="685"/>
        <v>65.920208730902232</v>
      </c>
      <c r="H2456" s="39">
        <v>52042.9958658545</v>
      </c>
      <c r="I2456" s="39">
        <f t="shared" si="686"/>
        <v>90.370818712799519</v>
      </c>
      <c r="J2456" s="39">
        <v>50903.793159820998</v>
      </c>
      <c r="K2456" s="40">
        <f t="shared" si="687"/>
        <v>1229.5735247463017</v>
      </c>
      <c r="L2456" s="39">
        <v>50313.783013286898</v>
      </c>
      <c r="M2456" s="39">
        <f t="shared" si="688"/>
        <v>1819.5836712804012</v>
      </c>
      <c r="N2456" s="39">
        <f t="shared" si="693"/>
        <v>590.01014653409948</v>
      </c>
      <c r="O2456" s="40">
        <f>'Estimates from MCMC'!$B$2-L2456</f>
        <v>18747.216986713102</v>
      </c>
      <c r="P2456" s="39">
        <v>51571.919763219303</v>
      </c>
      <c r="Q2456" s="40">
        <f t="shared" si="689"/>
        <v>1258.1367499324042</v>
      </c>
      <c r="R2456" s="39">
        <v>51602.6673957311</v>
      </c>
      <c r="S2456" s="39">
        <f t="shared" si="690"/>
        <v>30.747632511796837</v>
      </c>
      <c r="T2456" s="39">
        <f t="shared" si="694"/>
        <v>1288.884382444201</v>
      </c>
      <c r="U2456" s="39">
        <v>58153.609293151298</v>
      </c>
      <c r="V2456" s="39">
        <f t="shared" si="691"/>
        <v>7839.8262798643991</v>
      </c>
      <c r="W2456" s="39">
        <v>59696.842305671998</v>
      </c>
      <c r="X2456" s="39">
        <f t="shared" si="692"/>
        <v>254.34863007649983</v>
      </c>
      <c r="Y2456" s="39">
        <f t="shared" si="695"/>
        <v>9383.0592923851</v>
      </c>
      <c r="Z2456" s="39">
        <f t="shared" si="696"/>
        <v>9364.1576943280015</v>
      </c>
      <c r="AA2456" s="45">
        <f t="shared" si="697"/>
        <v>6.8750704883700053E-2</v>
      </c>
      <c r="AB2456" s="45">
        <f t="shared" si="698"/>
        <v>0.41818613853036407</v>
      </c>
      <c r="AC2456" s="45">
        <f t="shared" si="699"/>
        <v>1.3567274025620274E-2</v>
      </c>
      <c r="AD2456" s="45">
        <f t="shared" si="700"/>
        <v>0.50050411743968437</v>
      </c>
      <c r="AE2456" s="45">
        <f t="shared" si="701"/>
        <v>0.49949588256031563</v>
      </c>
      <c r="AF2456" s="43">
        <f>('Estimates from MCMC'!$B$2-'MCMC runs'!W2456)/'Estimates from MCMC'!$B$2</f>
        <v>0.13559255867027703</v>
      </c>
    </row>
    <row r="2457" spans="1:32" x14ac:dyDescent="0.3">
      <c r="A2457" s="38">
        <v>295</v>
      </c>
      <c r="B2457" s="38">
        <v>1919765.2516718409</v>
      </c>
      <c r="C2457" s="39">
        <v>52862.826764636702</v>
      </c>
      <c r="D2457" s="39">
        <v>51796.670276487202</v>
      </c>
      <c r="E2457" s="39">
        <f t="shared" si="684"/>
        <v>1066.1564881494996</v>
      </c>
      <c r="F2457" s="39">
        <v>52811.015256915402</v>
      </c>
      <c r="G2457" s="40">
        <f t="shared" si="685"/>
        <v>51.811507721300586</v>
      </c>
      <c r="H2457" s="39">
        <v>52772.863003069899</v>
      </c>
      <c r="I2457" s="39">
        <f t="shared" si="686"/>
        <v>89.963761566803441</v>
      </c>
      <c r="J2457" s="39">
        <v>51655.477342175902</v>
      </c>
      <c r="K2457" s="40">
        <f t="shared" si="687"/>
        <v>1207.3494224608003</v>
      </c>
      <c r="L2457" s="39">
        <v>51067.841892549703</v>
      </c>
      <c r="M2457" s="39">
        <f t="shared" si="688"/>
        <v>1794.9848720869995</v>
      </c>
      <c r="N2457" s="39">
        <f t="shared" si="693"/>
        <v>587.63544962619926</v>
      </c>
      <c r="O2457" s="40">
        <f>'Estimates from MCMC'!$B$2-L2457</f>
        <v>17993.158107450297</v>
      </c>
      <c r="P2457" s="39">
        <v>52306.308078057598</v>
      </c>
      <c r="Q2457" s="40">
        <f t="shared" si="689"/>
        <v>1238.4661855078957</v>
      </c>
      <c r="R2457" s="39">
        <v>52337.505498738297</v>
      </c>
      <c r="S2457" s="39">
        <f t="shared" si="690"/>
        <v>31.197420680698997</v>
      </c>
      <c r="T2457" s="39">
        <f t="shared" si="694"/>
        <v>1269.6636061885947</v>
      </c>
      <c r="U2457" s="39">
        <v>59038.793328325301</v>
      </c>
      <c r="V2457" s="39">
        <f t="shared" si="691"/>
        <v>7970.9514357755979</v>
      </c>
      <c r="W2457" s="39">
        <v>60557.413781962401</v>
      </c>
      <c r="X2457" s="39">
        <f t="shared" si="692"/>
        <v>248.95684744850587</v>
      </c>
      <c r="Y2457" s="39">
        <f t="shared" si="695"/>
        <v>9489.5718894126985</v>
      </c>
      <c r="Z2457" s="39">
        <f t="shared" si="696"/>
        <v>8503.5862180375989</v>
      </c>
      <c r="AA2457" s="45">
        <f t="shared" si="697"/>
        <v>7.0563688631340063E-2</v>
      </c>
      <c r="AB2457" s="45">
        <f t="shared" si="698"/>
        <v>0.44299902152669485</v>
      </c>
      <c r="AC2457" s="45">
        <f t="shared" si="699"/>
        <v>1.383619517828958E-2</v>
      </c>
      <c r="AD2457" s="45">
        <f t="shared" si="700"/>
        <v>0.5273989053363245</v>
      </c>
      <c r="AE2457" s="45">
        <f t="shared" si="701"/>
        <v>0.47260109466367556</v>
      </c>
      <c r="AF2457" s="43">
        <f>('Estimates from MCMC'!$B$2-'MCMC runs'!W2457)/'Estimates from MCMC'!$B$2</f>
        <v>0.12313152456578386</v>
      </c>
    </row>
    <row r="2458" spans="1:32" x14ac:dyDescent="0.3">
      <c r="A2458" s="38">
        <v>2077</v>
      </c>
      <c r="B2458" s="38">
        <v>2128156.0455449326</v>
      </c>
      <c r="C2458" s="39">
        <v>53317.007821954401</v>
      </c>
      <c r="D2458" s="39">
        <v>52223.492302409803</v>
      </c>
      <c r="E2458" s="39">
        <f t="shared" si="684"/>
        <v>1093.5155195445986</v>
      </c>
      <c r="F2458" s="39">
        <v>53243.812150581398</v>
      </c>
      <c r="G2458" s="40">
        <f t="shared" si="685"/>
        <v>73.195671373003279</v>
      </c>
      <c r="H2458" s="39">
        <v>53223.651965690202</v>
      </c>
      <c r="I2458" s="39">
        <f t="shared" si="686"/>
        <v>93.355856264199247</v>
      </c>
      <c r="J2458" s="39">
        <v>52058.068398918404</v>
      </c>
      <c r="K2458" s="40">
        <f t="shared" si="687"/>
        <v>1258.9394230359976</v>
      </c>
      <c r="L2458" s="39">
        <v>51448.359070752202</v>
      </c>
      <c r="M2458" s="39">
        <f t="shared" si="688"/>
        <v>1868.6487512021995</v>
      </c>
      <c r="N2458" s="39">
        <f t="shared" si="693"/>
        <v>609.70932816620189</v>
      </c>
      <c r="O2458" s="40">
        <f>'Estimates from MCMC'!$B$2-L2458</f>
        <v>17612.640929247798</v>
      </c>
      <c r="P2458" s="39">
        <v>52743.964518446301</v>
      </c>
      <c r="Q2458" s="40">
        <f t="shared" si="689"/>
        <v>1295.605447694099</v>
      </c>
      <c r="R2458" s="39">
        <v>52775.912010079403</v>
      </c>
      <c r="S2458" s="39">
        <f t="shared" si="690"/>
        <v>31.94749163310189</v>
      </c>
      <c r="T2458" s="39">
        <f t="shared" si="694"/>
        <v>1327.5529393272009</v>
      </c>
      <c r="U2458" s="39">
        <v>59543.309337347098</v>
      </c>
      <c r="V2458" s="39">
        <f t="shared" si="691"/>
        <v>8094.9502665948967</v>
      </c>
      <c r="W2458" s="39">
        <v>61135.5693258787</v>
      </c>
      <c r="X2458" s="39">
        <f t="shared" si="692"/>
        <v>264.70704920440039</v>
      </c>
      <c r="Y2458" s="39">
        <f t="shared" si="695"/>
        <v>9687.2102551264979</v>
      </c>
      <c r="Z2458" s="39">
        <f t="shared" si="696"/>
        <v>7925.4306741213004</v>
      </c>
      <c r="AA2458" s="45">
        <f t="shared" si="697"/>
        <v>7.5375007340474864E-2</v>
      </c>
      <c r="AB2458" s="45">
        <f t="shared" si="698"/>
        <v>0.45961024806633677</v>
      </c>
      <c r="AC2458" s="45">
        <f t="shared" si="699"/>
        <v>1.5029378630255509E-2</v>
      </c>
      <c r="AD2458" s="45">
        <f t="shared" si="700"/>
        <v>0.55001463403706718</v>
      </c>
      <c r="AE2458" s="45">
        <f t="shared" si="701"/>
        <v>0.44998536596293287</v>
      </c>
      <c r="AF2458" s="43">
        <f>('Estimates from MCMC'!$B$2-'MCMC runs'!W2458)/'Estimates from MCMC'!$B$2</f>
        <v>0.11475985974893645</v>
      </c>
    </row>
    <row r="2459" spans="1:32" x14ac:dyDescent="0.3">
      <c r="A2459" s="38">
        <v>3077</v>
      </c>
      <c r="B2459" s="38">
        <v>1988545.7337627113</v>
      </c>
      <c r="C2459" s="39">
        <v>52070.534406924497</v>
      </c>
      <c r="D2459" s="39">
        <v>51054.0377340864</v>
      </c>
      <c r="E2459" s="39">
        <f t="shared" si="684"/>
        <v>1016.4966728380969</v>
      </c>
      <c r="F2459" s="39">
        <v>52000.435681738803</v>
      </c>
      <c r="G2459" s="40">
        <f t="shared" si="685"/>
        <v>70.098725185693183</v>
      </c>
      <c r="H2459" s="39">
        <v>51984.700691615799</v>
      </c>
      <c r="I2459" s="39">
        <f t="shared" si="686"/>
        <v>85.83371530869772</v>
      </c>
      <c r="J2459" s="39">
        <v>50899.021294497601</v>
      </c>
      <c r="K2459" s="40">
        <f t="shared" si="687"/>
        <v>1171.5131124268955</v>
      </c>
      <c r="L2459" s="39">
        <v>50337.88160393</v>
      </c>
      <c r="M2459" s="39">
        <f t="shared" si="688"/>
        <v>1732.6528029944966</v>
      </c>
      <c r="N2459" s="39">
        <f t="shared" si="693"/>
        <v>561.13969056760106</v>
      </c>
      <c r="O2459" s="40">
        <f>'Estimates from MCMC'!$B$2-L2459</f>
        <v>18723.11839607</v>
      </c>
      <c r="P2459" s="39">
        <v>51523.127322097098</v>
      </c>
      <c r="Q2459" s="40">
        <f t="shared" si="689"/>
        <v>1185.2457181670979</v>
      </c>
      <c r="R2459" s="39">
        <v>51552.719582592101</v>
      </c>
      <c r="S2459" s="39">
        <f t="shared" si="690"/>
        <v>29.592260495002847</v>
      </c>
      <c r="T2459" s="39">
        <f t="shared" si="694"/>
        <v>1214.8379786621008</v>
      </c>
      <c r="U2459" s="39">
        <v>58128.999886643403</v>
      </c>
      <c r="V2459" s="39">
        <f t="shared" si="691"/>
        <v>7791.1182827134035</v>
      </c>
      <c r="W2459" s="39">
        <v>59585.260229339299</v>
      </c>
      <c r="X2459" s="39">
        <f t="shared" si="692"/>
        <v>241.42236403379502</v>
      </c>
      <c r="Y2459" s="39">
        <f t="shared" si="695"/>
        <v>9247.3786254092993</v>
      </c>
      <c r="Z2459" s="39">
        <f t="shared" si="696"/>
        <v>9475.7397706607007</v>
      </c>
      <c r="AA2459" s="45">
        <f t="shared" si="697"/>
        <v>6.4884382663365325E-2</v>
      </c>
      <c r="AB2459" s="45">
        <f t="shared" si="698"/>
        <v>0.41612289779403233</v>
      </c>
      <c r="AC2459" s="45">
        <f t="shared" si="699"/>
        <v>1.289434585236986E-2</v>
      </c>
      <c r="AD2459" s="45">
        <f t="shared" si="700"/>
        <v>0.49390162630976753</v>
      </c>
      <c r="AE2459" s="45">
        <f t="shared" si="701"/>
        <v>0.50609837369023247</v>
      </c>
      <c r="AF2459" s="43">
        <f>('Estimates from MCMC'!$B$2-'MCMC runs'!W2459)/'Estimates from MCMC'!$B$2</f>
        <v>0.13720826183606813</v>
      </c>
    </row>
    <row r="2460" spans="1:32" x14ac:dyDescent="0.3">
      <c r="A2460" s="38">
        <v>3403</v>
      </c>
      <c r="B2460" s="38">
        <v>2152684.7856267784</v>
      </c>
      <c r="C2460" s="39">
        <v>53231.450796734898</v>
      </c>
      <c r="D2460" s="39">
        <v>52182.445424001497</v>
      </c>
      <c r="E2460" s="39">
        <f t="shared" si="684"/>
        <v>1049.0053727334016</v>
      </c>
      <c r="F2460" s="39">
        <v>53173.790000564601</v>
      </c>
      <c r="G2460" s="40">
        <f t="shared" si="685"/>
        <v>57.660796170297544</v>
      </c>
      <c r="H2460" s="39">
        <v>53142.913754763496</v>
      </c>
      <c r="I2460" s="39">
        <f t="shared" si="686"/>
        <v>88.537041971401777</v>
      </c>
      <c r="J2460" s="39">
        <v>52036.904098729501</v>
      </c>
      <c r="K2460" s="40">
        <f t="shared" si="687"/>
        <v>1194.546698005397</v>
      </c>
      <c r="L2460" s="39">
        <v>51458.322385398104</v>
      </c>
      <c r="M2460" s="39">
        <f t="shared" si="688"/>
        <v>1773.1284113367947</v>
      </c>
      <c r="N2460" s="39">
        <f t="shared" si="693"/>
        <v>578.58171333139762</v>
      </c>
      <c r="O2460" s="40">
        <f>'Estimates from MCMC'!$B$2-L2460</f>
        <v>17602.677614601896</v>
      </c>
      <c r="P2460" s="39">
        <v>52677.767763835996</v>
      </c>
      <c r="Q2460" s="40">
        <f t="shared" si="689"/>
        <v>1219.4453784378929</v>
      </c>
      <c r="R2460" s="39">
        <v>52708.416696185101</v>
      </c>
      <c r="S2460" s="39">
        <f t="shared" si="690"/>
        <v>30.648932349104143</v>
      </c>
      <c r="T2460" s="39">
        <f t="shared" si="694"/>
        <v>1250.0943107869971</v>
      </c>
      <c r="U2460" s="39">
        <v>59480.797306596003</v>
      </c>
      <c r="V2460" s="39">
        <f t="shared" si="691"/>
        <v>8022.4749211978997</v>
      </c>
      <c r="W2460" s="39">
        <v>60977.479596941201</v>
      </c>
      <c r="X2460" s="39">
        <f t="shared" si="692"/>
        <v>246.58797955820046</v>
      </c>
      <c r="Y2460" s="39">
        <f t="shared" si="695"/>
        <v>9519.1572115430972</v>
      </c>
      <c r="Z2460" s="39">
        <f t="shared" si="696"/>
        <v>8083.5204030587993</v>
      </c>
      <c r="AA2460" s="45">
        <f t="shared" si="697"/>
        <v>7.1017281470292348E-2</v>
      </c>
      <c r="AB2460" s="45">
        <f t="shared" si="698"/>
        <v>0.45575310170669947</v>
      </c>
      <c r="AC2460" s="45">
        <f t="shared" si="699"/>
        <v>1.4008549435322787E-2</v>
      </c>
      <c r="AD2460" s="45">
        <f t="shared" si="700"/>
        <v>0.54077893261231458</v>
      </c>
      <c r="AE2460" s="45">
        <f t="shared" si="701"/>
        <v>0.45922106738768542</v>
      </c>
      <c r="AF2460" s="43">
        <f>('Estimates from MCMC'!$B$2-'MCMC runs'!W2460)/'Estimates from MCMC'!$B$2</f>
        <v>0.11704899151559925</v>
      </c>
    </row>
    <row r="2461" spans="1:32" x14ac:dyDescent="0.3">
      <c r="A2461" s="38">
        <v>4662</v>
      </c>
      <c r="B2461" s="38">
        <v>2152684.7856267784</v>
      </c>
      <c r="C2461" s="39">
        <v>53231.450796734898</v>
      </c>
      <c r="D2461" s="39">
        <v>52182.445424001497</v>
      </c>
      <c r="E2461" s="39">
        <f t="shared" si="684"/>
        <v>1049.0053727334016</v>
      </c>
      <c r="F2461" s="39">
        <v>53173.790000564601</v>
      </c>
      <c r="G2461" s="40">
        <f t="shared" si="685"/>
        <v>57.660796170297544</v>
      </c>
      <c r="H2461" s="39">
        <v>53142.913754763496</v>
      </c>
      <c r="I2461" s="39">
        <f t="shared" si="686"/>
        <v>88.537041971401777</v>
      </c>
      <c r="J2461" s="39">
        <v>52036.904098729501</v>
      </c>
      <c r="K2461" s="40">
        <f t="shared" si="687"/>
        <v>1194.546698005397</v>
      </c>
      <c r="L2461" s="39">
        <v>51458.322385398104</v>
      </c>
      <c r="M2461" s="39">
        <f t="shared" si="688"/>
        <v>1773.1284113367947</v>
      </c>
      <c r="N2461" s="39">
        <f t="shared" si="693"/>
        <v>578.58171333139762</v>
      </c>
      <c r="O2461" s="40">
        <f>'Estimates from MCMC'!$B$2-L2461</f>
        <v>17602.677614601896</v>
      </c>
      <c r="P2461" s="39">
        <v>52677.767763835996</v>
      </c>
      <c r="Q2461" s="40">
        <f t="shared" si="689"/>
        <v>1219.4453784378929</v>
      </c>
      <c r="R2461" s="39">
        <v>52708.416696185101</v>
      </c>
      <c r="S2461" s="39">
        <f t="shared" si="690"/>
        <v>30.648932349104143</v>
      </c>
      <c r="T2461" s="39">
        <f t="shared" si="694"/>
        <v>1250.0943107869971</v>
      </c>
      <c r="U2461" s="39">
        <v>59480.797306596003</v>
      </c>
      <c r="V2461" s="39">
        <f t="shared" si="691"/>
        <v>8022.4749211978997</v>
      </c>
      <c r="W2461" s="39">
        <v>60977.479596941201</v>
      </c>
      <c r="X2461" s="39">
        <f t="shared" si="692"/>
        <v>246.58797955820046</v>
      </c>
      <c r="Y2461" s="39">
        <f t="shared" si="695"/>
        <v>9519.1572115430972</v>
      </c>
      <c r="Z2461" s="39">
        <f t="shared" si="696"/>
        <v>8083.5204030587993</v>
      </c>
      <c r="AA2461" s="45">
        <f t="shared" si="697"/>
        <v>7.1017281470292348E-2</v>
      </c>
      <c r="AB2461" s="45">
        <f t="shared" si="698"/>
        <v>0.45575310170669947</v>
      </c>
      <c r="AC2461" s="45">
        <f t="shared" si="699"/>
        <v>1.4008549435322787E-2</v>
      </c>
      <c r="AD2461" s="45">
        <f t="shared" si="700"/>
        <v>0.54077893261231458</v>
      </c>
      <c r="AE2461" s="45">
        <f t="shared" si="701"/>
        <v>0.45922106738768542</v>
      </c>
      <c r="AF2461" s="43">
        <f>('Estimates from MCMC'!$B$2-'MCMC runs'!W2461)/'Estimates from MCMC'!$B$2</f>
        <v>0.11704899151559925</v>
      </c>
    </row>
    <row r="2462" spans="1:32" x14ac:dyDescent="0.3">
      <c r="A2462" s="38">
        <v>892</v>
      </c>
      <c r="B2462" s="38">
        <v>2018269.7139296615</v>
      </c>
      <c r="C2462" s="39">
        <v>52211.109964924603</v>
      </c>
      <c r="D2462" s="39">
        <v>51169.798199933997</v>
      </c>
      <c r="E2462" s="39">
        <f t="shared" si="684"/>
        <v>1041.3117649906053</v>
      </c>
      <c r="F2462" s="39">
        <v>52133.6582601603</v>
      </c>
      <c r="G2462" s="40">
        <f t="shared" si="685"/>
        <v>77.451704764302121</v>
      </c>
      <c r="H2462" s="39">
        <v>52122.221394136301</v>
      </c>
      <c r="I2462" s="39">
        <f t="shared" si="686"/>
        <v>88.888570788301877</v>
      </c>
      <c r="J2462" s="39">
        <v>51004.622380617999</v>
      </c>
      <c r="K2462" s="40">
        <f t="shared" si="687"/>
        <v>1206.4875843066038</v>
      </c>
      <c r="L2462" s="39">
        <v>50423.834056776002</v>
      </c>
      <c r="M2462" s="39">
        <f t="shared" si="688"/>
        <v>1787.2759081486001</v>
      </c>
      <c r="N2462" s="39">
        <f t="shared" si="693"/>
        <v>580.78832384199632</v>
      </c>
      <c r="O2462" s="40">
        <f>'Estimates from MCMC'!$B$2-L2462</f>
        <v>18637.165943223998</v>
      </c>
      <c r="P2462" s="39">
        <v>51655.279644847702</v>
      </c>
      <c r="Q2462" s="40">
        <f t="shared" si="689"/>
        <v>1231.4455880716996</v>
      </c>
      <c r="R2462" s="39">
        <v>51685.7619055471</v>
      </c>
      <c r="S2462" s="39">
        <f t="shared" si="690"/>
        <v>30.482260699398466</v>
      </c>
      <c r="T2462" s="39">
        <f t="shared" si="694"/>
        <v>1261.9278487710981</v>
      </c>
      <c r="U2462" s="39">
        <v>58259.085911171001</v>
      </c>
      <c r="V2462" s="39">
        <f t="shared" si="691"/>
        <v>7835.2518543949991</v>
      </c>
      <c r="W2462" s="39">
        <v>59769.910750685602</v>
      </c>
      <c r="X2462" s="39">
        <f t="shared" si="692"/>
        <v>248.8969907435021</v>
      </c>
      <c r="Y2462" s="39">
        <f t="shared" si="695"/>
        <v>9346.0766939095993</v>
      </c>
      <c r="Z2462" s="39">
        <f t="shared" si="696"/>
        <v>9291.0892493143983</v>
      </c>
      <c r="AA2462" s="45">
        <f t="shared" si="697"/>
        <v>6.7710286672094749E-2</v>
      </c>
      <c r="AB2462" s="45">
        <f t="shared" si="698"/>
        <v>0.42041004937468501</v>
      </c>
      <c r="AC2462" s="45">
        <f t="shared" si="699"/>
        <v>1.3354873348326586E-2</v>
      </c>
      <c r="AD2462" s="45">
        <f t="shared" si="700"/>
        <v>0.50147520939510637</v>
      </c>
      <c r="AE2462" s="45">
        <f t="shared" si="701"/>
        <v>0.49852479060489363</v>
      </c>
      <c r="AF2462" s="43">
        <f>('Estimates from MCMC'!$B$2-'MCMC runs'!W2462)/'Estimates from MCMC'!$B$2</f>
        <v>0.13453453105681062</v>
      </c>
    </row>
    <row r="2463" spans="1:32" x14ac:dyDescent="0.3">
      <c r="A2463" s="38">
        <v>1020</v>
      </c>
      <c r="B2463" s="38">
        <v>1997273.5246772855</v>
      </c>
      <c r="C2463" s="39">
        <v>52458.286450691303</v>
      </c>
      <c r="D2463" s="39">
        <v>51410.673978277497</v>
      </c>
      <c r="E2463" s="39">
        <f t="shared" si="684"/>
        <v>1047.6124724138062</v>
      </c>
      <c r="F2463" s="39">
        <v>52387.168361173703</v>
      </c>
      <c r="G2463" s="40">
        <f t="shared" si="685"/>
        <v>71.118089517600311</v>
      </c>
      <c r="H2463" s="39">
        <v>52369.610698979399</v>
      </c>
      <c r="I2463" s="39">
        <f t="shared" si="686"/>
        <v>88.675751711904013</v>
      </c>
      <c r="J2463" s="39">
        <v>51251.857690271601</v>
      </c>
      <c r="K2463" s="40">
        <f t="shared" si="687"/>
        <v>1206.4287604197016</v>
      </c>
      <c r="L2463" s="39">
        <v>50672.432590697201</v>
      </c>
      <c r="M2463" s="39">
        <f t="shared" si="688"/>
        <v>1785.8538599941021</v>
      </c>
      <c r="N2463" s="39">
        <f t="shared" si="693"/>
        <v>579.42509957440052</v>
      </c>
      <c r="O2463" s="40">
        <f>'Estimates from MCMC'!$B$2-L2463</f>
        <v>18388.567409302799</v>
      </c>
      <c r="P2463" s="39">
        <v>51903.843895706697</v>
      </c>
      <c r="Q2463" s="40">
        <f t="shared" si="689"/>
        <v>1231.4113050094966</v>
      </c>
      <c r="R2463" s="39">
        <v>51934.187961607502</v>
      </c>
      <c r="S2463" s="39">
        <f t="shared" si="690"/>
        <v>30.344065900804708</v>
      </c>
      <c r="T2463" s="39">
        <f t="shared" si="694"/>
        <v>1261.7553709103013</v>
      </c>
      <c r="U2463" s="39">
        <v>58453.030179128102</v>
      </c>
      <c r="V2463" s="39">
        <f t="shared" si="691"/>
        <v>7780.5975884309009</v>
      </c>
      <c r="W2463" s="39">
        <v>59962.338674996397</v>
      </c>
      <c r="X2463" s="39">
        <f t="shared" si="692"/>
        <v>247.55312495799444</v>
      </c>
      <c r="Y2463" s="39">
        <f t="shared" si="695"/>
        <v>9289.9060842991967</v>
      </c>
      <c r="Z2463" s="39">
        <f t="shared" si="696"/>
        <v>9098.6613250036025</v>
      </c>
      <c r="AA2463" s="45">
        <f t="shared" si="697"/>
        <v>6.8616295267894423E-2</v>
      </c>
      <c r="AB2463" s="45">
        <f t="shared" si="698"/>
        <v>0.42312146537824841</v>
      </c>
      <c r="AC2463" s="45">
        <f t="shared" si="699"/>
        <v>1.3462338824326087E-2</v>
      </c>
      <c r="AD2463" s="45">
        <f t="shared" si="700"/>
        <v>0.50520009947046884</v>
      </c>
      <c r="AE2463" s="45">
        <f t="shared" si="701"/>
        <v>0.4947999005295311</v>
      </c>
      <c r="AF2463" s="43">
        <f>('Estimates from MCMC'!$B$2-'MCMC runs'!W2463)/'Estimates from MCMC'!$B$2</f>
        <v>0.13174818385200912</v>
      </c>
    </row>
    <row r="2464" spans="1:32" x14ac:dyDescent="0.3">
      <c r="A2464" s="38">
        <v>1063</v>
      </c>
      <c r="B2464" s="38">
        <v>1994830.4405309737</v>
      </c>
      <c r="C2464" s="39">
        <v>52792.552527470303</v>
      </c>
      <c r="D2464" s="39">
        <v>51728.090534505398</v>
      </c>
      <c r="E2464" s="39">
        <f t="shared" si="684"/>
        <v>1064.4619929649052</v>
      </c>
      <c r="F2464" s="39">
        <v>52746.207193882597</v>
      </c>
      <c r="G2464" s="40">
        <f t="shared" si="685"/>
        <v>46.345333587705682</v>
      </c>
      <c r="H2464" s="39">
        <v>52703.397908648702</v>
      </c>
      <c r="I2464" s="39">
        <f t="shared" si="686"/>
        <v>89.154618821601616</v>
      </c>
      <c r="J2464" s="39">
        <v>51593.0745006859</v>
      </c>
      <c r="K2464" s="40">
        <f t="shared" si="687"/>
        <v>1199.4780267844035</v>
      </c>
      <c r="L2464" s="39">
        <v>51010.8215504205</v>
      </c>
      <c r="M2464" s="39">
        <f t="shared" si="688"/>
        <v>1781.7309770498032</v>
      </c>
      <c r="N2464" s="39">
        <f t="shared" si="693"/>
        <v>582.2529502653997</v>
      </c>
      <c r="O2464" s="40">
        <f>'Estimates from MCMC'!$B$2-L2464</f>
        <v>18050.1784495795</v>
      </c>
      <c r="P2464" s="39">
        <v>52237.996533042802</v>
      </c>
      <c r="Q2464" s="40">
        <f t="shared" si="689"/>
        <v>1227.1749826223022</v>
      </c>
      <c r="R2464" s="39">
        <v>52268.933838477999</v>
      </c>
      <c r="S2464" s="39">
        <f t="shared" si="690"/>
        <v>30.937305435196322</v>
      </c>
      <c r="T2464" s="39">
        <f t="shared" si="694"/>
        <v>1258.1122880574985</v>
      </c>
      <c r="U2464" s="39">
        <v>58897.279581254203</v>
      </c>
      <c r="V2464" s="39">
        <f t="shared" si="691"/>
        <v>7886.4580308337027</v>
      </c>
      <c r="W2464" s="39">
        <v>60402.4547236484</v>
      </c>
      <c r="X2464" s="39">
        <f t="shared" si="692"/>
        <v>247.06285433669836</v>
      </c>
      <c r="Y2464" s="39">
        <f t="shared" si="695"/>
        <v>9391.6331732278995</v>
      </c>
      <c r="Z2464" s="39">
        <f t="shared" si="696"/>
        <v>8658.5452763516005</v>
      </c>
      <c r="AA2464" s="45">
        <f t="shared" si="697"/>
        <v>6.9700822713296098E-2</v>
      </c>
      <c r="AB2464" s="45">
        <f t="shared" si="698"/>
        <v>0.43691856304154303</v>
      </c>
      <c r="AC2464" s="45">
        <f t="shared" si="699"/>
        <v>1.3687557440322923E-2</v>
      </c>
      <c r="AD2464" s="45">
        <f t="shared" si="700"/>
        <v>0.52030694319516202</v>
      </c>
      <c r="AE2464" s="45">
        <f t="shared" si="701"/>
        <v>0.47969305680483793</v>
      </c>
      <c r="AF2464" s="43">
        <f>('Estimates from MCMC'!$B$2-'MCMC runs'!W2464)/'Estimates from MCMC'!$B$2</f>
        <v>0.12537532437050725</v>
      </c>
    </row>
    <row r="2465" spans="1:32" x14ac:dyDescent="0.3">
      <c r="A2465" s="38">
        <v>1862</v>
      </c>
      <c r="B2465" s="38">
        <v>1967172.7575779739</v>
      </c>
      <c r="C2465" s="39">
        <v>52272.595117523801</v>
      </c>
      <c r="D2465" s="39">
        <v>51204.139433370801</v>
      </c>
      <c r="E2465" s="39">
        <f t="shared" si="684"/>
        <v>1068.4556841529993</v>
      </c>
      <c r="F2465" s="39">
        <v>52208.469692302802</v>
      </c>
      <c r="G2465" s="40">
        <f t="shared" si="685"/>
        <v>64.125425220998295</v>
      </c>
      <c r="H2465" s="39">
        <v>52182.371977906099</v>
      </c>
      <c r="I2465" s="39">
        <f t="shared" si="686"/>
        <v>90.223139617701236</v>
      </c>
      <c r="J2465" s="39">
        <v>51050.679525202198</v>
      </c>
      <c r="K2465" s="40">
        <f t="shared" si="687"/>
        <v>1221.9155923216022</v>
      </c>
      <c r="L2465" s="39">
        <v>50461.480454452998</v>
      </c>
      <c r="M2465" s="39">
        <f t="shared" si="688"/>
        <v>1811.1146630708026</v>
      </c>
      <c r="N2465" s="39">
        <f t="shared" si="693"/>
        <v>589.19907074920047</v>
      </c>
      <c r="O2465" s="40">
        <f>'Estimates from MCMC'!$B$2-L2465</f>
        <v>18599.519545547002</v>
      </c>
      <c r="P2465" s="39">
        <v>51712.987412250499</v>
      </c>
      <c r="Q2465" s="40">
        <f t="shared" si="689"/>
        <v>1251.5069577975009</v>
      </c>
      <c r="R2465" s="39">
        <v>51743.855814164803</v>
      </c>
      <c r="S2465" s="39">
        <f t="shared" si="690"/>
        <v>30.868401914303831</v>
      </c>
      <c r="T2465" s="39">
        <f t="shared" si="694"/>
        <v>1282.3753597118048</v>
      </c>
      <c r="U2465" s="39">
        <v>58279.575000506302</v>
      </c>
      <c r="V2465" s="39">
        <f t="shared" si="691"/>
        <v>7818.0945460533039</v>
      </c>
      <c r="W2465" s="39">
        <v>59814.125860498702</v>
      </c>
      <c r="X2465" s="39">
        <f t="shared" si="692"/>
        <v>252.17550028059486</v>
      </c>
      <c r="Y2465" s="39">
        <f t="shared" si="695"/>
        <v>9352.6454060457036</v>
      </c>
      <c r="Z2465" s="39">
        <f t="shared" si="696"/>
        <v>9246.8741395012985</v>
      </c>
      <c r="AA2465" s="45">
        <f t="shared" si="697"/>
        <v>6.8946692766524945E-2</v>
      </c>
      <c r="AB2465" s="45">
        <f t="shared" si="698"/>
        <v>0.4203385214821353</v>
      </c>
      <c r="AC2465" s="45">
        <f t="shared" si="699"/>
        <v>1.3558172815327877E-2</v>
      </c>
      <c r="AD2465" s="45">
        <f t="shared" si="700"/>
        <v>0.50284338706398812</v>
      </c>
      <c r="AE2465" s="45">
        <f t="shared" si="701"/>
        <v>0.49715661293601188</v>
      </c>
      <c r="AF2465" s="43">
        <f>('Estimates from MCMC'!$B$2-'MCMC runs'!W2465)/'Estimates from MCMC'!$B$2</f>
        <v>0.13389429836668015</v>
      </c>
    </row>
    <row r="2466" spans="1:32" x14ac:dyDescent="0.3">
      <c r="A2466" s="38">
        <v>4961</v>
      </c>
      <c r="B2466" s="38">
        <v>2131003.381144708</v>
      </c>
      <c r="C2466" s="39">
        <v>52559.150891800702</v>
      </c>
      <c r="D2466" s="39">
        <v>51529.304518753401</v>
      </c>
      <c r="E2466" s="39">
        <f t="shared" si="684"/>
        <v>1029.8463730473013</v>
      </c>
      <c r="F2466" s="39">
        <v>52483.803343792402</v>
      </c>
      <c r="G2466" s="40">
        <f t="shared" si="685"/>
        <v>75.347548008299782</v>
      </c>
      <c r="H2466" s="39">
        <v>52471.130146444397</v>
      </c>
      <c r="I2466" s="39">
        <f t="shared" si="686"/>
        <v>88.02074535630527</v>
      </c>
      <c r="J2466" s="39">
        <v>51366.965562847399</v>
      </c>
      <c r="K2466" s="40">
        <f t="shared" si="687"/>
        <v>1192.1853289533028</v>
      </c>
      <c r="L2466" s="39">
        <v>50791.6058077786</v>
      </c>
      <c r="M2466" s="39">
        <f t="shared" si="688"/>
        <v>1767.5450840221019</v>
      </c>
      <c r="N2466" s="39">
        <f t="shared" si="693"/>
        <v>575.35975506879913</v>
      </c>
      <c r="O2466" s="40">
        <f>'Estimates from MCMC'!$B$2-L2466</f>
        <v>18269.3941922214</v>
      </c>
      <c r="P2466" s="39">
        <v>52008.034260312103</v>
      </c>
      <c r="Q2466" s="40">
        <f t="shared" si="689"/>
        <v>1216.4284525335024</v>
      </c>
      <c r="R2466" s="39">
        <v>52038.348461212197</v>
      </c>
      <c r="S2466" s="39">
        <f t="shared" si="690"/>
        <v>30.314200900094875</v>
      </c>
      <c r="T2466" s="39">
        <f t="shared" si="694"/>
        <v>1246.7426534335973</v>
      </c>
      <c r="U2466" s="39">
        <v>58648.460881203602</v>
      </c>
      <c r="V2466" s="39">
        <f t="shared" si="691"/>
        <v>7856.855073425002</v>
      </c>
      <c r="W2466" s="39">
        <v>60139.4377510829</v>
      </c>
      <c r="X2466" s="39">
        <f t="shared" si="692"/>
        <v>244.23421644570044</v>
      </c>
      <c r="Y2466" s="39">
        <f t="shared" si="695"/>
        <v>9347.8319433042998</v>
      </c>
      <c r="Z2466" s="39">
        <f t="shared" si="696"/>
        <v>8921.5622489171001</v>
      </c>
      <c r="AA2466" s="45">
        <f t="shared" si="697"/>
        <v>6.8242145323265599E-2</v>
      </c>
      <c r="AB2466" s="45">
        <f t="shared" si="698"/>
        <v>0.43005558863961851</v>
      </c>
      <c r="AC2466" s="45">
        <f t="shared" si="699"/>
        <v>1.3368490157691631E-2</v>
      </c>
      <c r="AD2466" s="45">
        <f t="shared" si="700"/>
        <v>0.51166622412057572</v>
      </c>
      <c r="AE2466" s="45">
        <f t="shared" si="701"/>
        <v>0.48833377587942423</v>
      </c>
      <c r="AF2466" s="43">
        <f>('Estimates from MCMC'!$B$2-'MCMC runs'!W2466)/'Estimates from MCMC'!$B$2</f>
        <v>0.12918379764146334</v>
      </c>
    </row>
    <row r="2467" spans="1:32" x14ac:dyDescent="0.3">
      <c r="A2467" s="38">
        <v>2546</v>
      </c>
      <c r="B2467" s="38">
        <v>1994333.715498104</v>
      </c>
      <c r="C2467" s="39">
        <v>52913.674131831198</v>
      </c>
      <c r="D2467" s="39">
        <v>51884.294012892598</v>
      </c>
      <c r="E2467" s="39">
        <f t="shared" si="684"/>
        <v>1029.3801189385995</v>
      </c>
      <c r="F2467" s="39">
        <v>52845.830731838003</v>
      </c>
      <c r="G2467" s="40">
        <f t="shared" si="685"/>
        <v>67.843399993194907</v>
      </c>
      <c r="H2467" s="39">
        <v>52827.426460066301</v>
      </c>
      <c r="I2467" s="39">
        <f t="shared" si="686"/>
        <v>86.24767176489695</v>
      </c>
      <c r="J2467" s="39">
        <v>51731.057831848098</v>
      </c>
      <c r="K2467" s="40">
        <f t="shared" si="687"/>
        <v>1182.6162999830995</v>
      </c>
      <c r="L2467" s="39">
        <v>51167.033010294799</v>
      </c>
      <c r="M2467" s="39">
        <f t="shared" si="688"/>
        <v>1746.6411215363987</v>
      </c>
      <c r="N2467" s="39">
        <f t="shared" si="693"/>
        <v>564.02482155329926</v>
      </c>
      <c r="O2467" s="40">
        <f>'Estimates from MCMC'!$B$2-L2467</f>
        <v>17893.966989705201</v>
      </c>
      <c r="P2467" s="39">
        <v>52365.798635851301</v>
      </c>
      <c r="Q2467" s="40">
        <f t="shared" si="689"/>
        <v>1198.7656255565016</v>
      </c>
      <c r="R2467" s="39">
        <v>52395.2253342568</v>
      </c>
      <c r="S2467" s="39">
        <f t="shared" si="690"/>
        <v>29.426698405499337</v>
      </c>
      <c r="T2467" s="39">
        <f t="shared" si="694"/>
        <v>1228.192323962001</v>
      </c>
      <c r="U2467" s="39">
        <v>59025.313593570703</v>
      </c>
      <c r="V2467" s="39">
        <f t="shared" si="691"/>
        <v>7858.2805832759041</v>
      </c>
      <c r="W2467" s="39">
        <v>60495.374703142901</v>
      </c>
      <c r="X2467" s="39">
        <f t="shared" si="692"/>
        <v>241.86878561019694</v>
      </c>
      <c r="Y2467" s="39">
        <f t="shared" si="695"/>
        <v>9328.341692848102</v>
      </c>
      <c r="Z2467" s="39">
        <f t="shared" si="696"/>
        <v>8565.6252968570989</v>
      </c>
      <c r="AA2467" s="45">
        <f t="shared" si="697"/>
        <v>6.8637229780775133E-2</v>
      </c>
      <c r="AB2467" s="45">
        <f t="shared" si="698"/>
        <v>0.43915810215794793</v>
      </c>
      <c r="AC2467" s="45">
        <f t="shared" si="699"/>
        <v>1.3516778350454622E-2</v>
      </c>
      <c r="AD2467" s="45">
        <f t="shared" si="700"/>
        <v>0.52131211028917768</v>
      </c>
      <c r="AE2467" s="45">
        <f t="shared" si="701"/>
        <v>0.47868788971082232</v>
      </c>
      <c r="AF2467" s="43">
        <f>('Estimates from MCMC'!$B$2-'MCMC runs'!W2467)/'Estimates from MCMC'!$B$2</f>
        <v>0.12402984748059105</v>
      </c>
    </row>
    <row r="2468" spans="1:32" x14ac:dyDescent="0.3">
      <c r="A2468" s="38">
        <v>2586</v>
      </c>
      <c r="B2468" s="38">
        <v>1994333.715498104</v>
      </c>
      <c r="C2468" s="39">
        <v>52913.674131831198</v>
      </c>
      <c r="D2468" s="39">
        <v>51884.294012892598</v>
      </c>
      <c r="E2468" s="39">
        <f t="shared" si="684"/>
        <v>1029.3801189385995</v>
      </c>
      <c r="F2468" s="39">
        <v>52845.830731838003</v>
      </c>
      <c r="G2468" s="40">
        <f t="shared" si="685"/>
        <v>67.843399993194907</v>
      </c>
      <c r="H2468" s="39">
        <v>52827.426460066301</v>
      </c>
      <c r="I2468" s="39">
        <f t="shared" si="686"/>
        <v>86.24767176489695</v>
      </c>
      <c r="J2468" s="39">
        <v>51731.057831848098</v>
      </c>
      <c r="K2468" s="40">
        <f t="shared" si="687"/>
        <v>1182.6162999830995</v>
      </c>
      <c r="L2468" s="39">
        <v>51167.033010294799</v>
      </c>
      <c r="M2468" s="39">
        <f t="shared" si="688"/>
        <v>1746.6411215363987</v>
      </c>
      <c r="N2468" s="39">
        <f t="shared" si="693"/>
        <v>564.02482155329926</v>
      </c>
      <c r="O2468" s="40">
        <f>'Estimates from MCMC'!$B$2-L2468</f>
        <v>17893.966989705201</v>
      </c>
      <c r="P2468" s="39">
        <v>52365.798635851301</v>
      </c>
      <c r="Q2468" s="40">
        <f t="shared" si="689"/>
        <v>1198.7656255565016</v>
      </c>
      <c r="R2468" s="39">
        <v>52395.2253342568</v>
      </c>
      <c r="S2468" s="39">
        <f t="shared" si="690"/>
        <v>29.426698405499337</v>
      </c>
      <c r="T2468" s="39">
        <f t="shared" si="694"/>
        <v>1228.192323962001</v>
      </c>
      <c r="U2468" s="39">
        <v>59025.313593570703</v>
      </c>
      <c r="V2468" s="39">
        <f t="shared" si="691"/>
        <v>7858.2805832759041</v>
      </c>
      <c r="W2468" s="39">
        <v>60495.374703142901</v>
      </c>
      <c r="X2468" s="39">
        <f t="shared" si="692"/>
        <v>241.86878561019694</v>
      </c>
      <c r="Y2468" s="39">
        <f t="shared" si="695"/>
        <v>9328.341692848102</v>
      </c>
      <c r="Z2468" s="39">
        <f t="shared" si="696"/>
        <v>8565.6252968570989</v>
      </c>
      <c r="AA2468" s="45">
        <f t="shared" si="697"/>
        <v>6.8637229780775133E-2</v>
      </c>
      <c r="AB2468" s="45">
        <f t="shared" si="698"/>
        <v>0.43915810215794793</v>
      </c>
      <c r="AC2468" s="45">
        <f t="shared" si="699"/>
        <v>1.3516778350454622E-2</v>
      </c>
      <c r="AD2468" s="45">
        <f t="shared" si="700"/>
        <v>0.52131211028917768</v>
      </c>
      <c r="AE2468" s="45">
        <f t="shared" si="701"/>
        <v>0.47868788971082232</v>
      </c>
      <c r="AF2468" s="43">
        <f>('Estimates from MCMC'!$B$2-'MCMC runs'!W2468)/'Estimates from MCMC'!$B$2</f>
        <v>0.12402984748059105</v>
      </c>
    </row>
    <row r="2469" spans="1:32" x14ac:dyDescent="0.3">
      <c r="A2469" s="38">
        <v>2563</v>
      </c>
      <c r="B2469" s="38">
        <v>2080264.1923529811</v>
      </c>
      <c r="C2469" s="39">
        <v>53290.214928041103</v>
      </c>
      <c r="D2469" s="39">
        <v>52221.349782900099</v>
      </c>
      <c r="E2469" s="39">
        <f t="shared" si="684"/>
        <v>1068.8651451410042</v>
      </c>
      <c r="F2469" s="39">
        <v>53220.634345724298</v>
      </c>
      <c r="G2469" s="40">
        <f t="shared" si="685"/>
        <v>69.580582316804794</v>
      </c>
      <c r="H2469" s="39">
        <v>53199.277413386902</v>
      </c>
      <c r="I2469" s="39">
        <f t="shared" si="686"/>
        <v>90.937514654200641</v>
      </c>
      <c r="J2469" s="39">
        <v>52061.909013411801</v>
      </c>
      <c r="K2469" s="40">
        <f t="shared" si="687"/>
        <v>1228.3059146293017</v>
      </c>
      <c r="L2469" s="39">
        <v>51467.769833720296</v>
      </c>
      <c r="M2469" s="39">
        <f t="shared" si="688"/>
        <v>1822.4450943208067</v>
      </c>
      <c r="N2469" s="39">
        <f t="shared" si="693"/>
        <v>594.13917969150498</v>
      </c>
      <c r="O2469" s="40">
        <f>'Estimates from MCMC'!$B$2-L2469</f>
        <v>17593.230166279704</v>
      </c>
      <c r="P2469" s="39">
        <v>52727.980430986303</v>
      </c>
      <c r="Q2469" s="40">
        <f t="shared" si="689"/>
        <v>1260.2105972660065</v>
      </c>
      <c r="R2469" s="39">
        <v>52759.143906252</v>
      </c>
      <c r="S2469" s="39">
        <f t="shared" si="690"/>
        <v>31.163475265697343</v>
      </c>
      <c r="T2469" s="39">
        <f t="shared" si="694"/>
        <v>1291.3740725317039</v>
      </c>
      <c r="U2469" s="39">
        <v>59448.613766757298</v>
      </c>
      <c r="V2469" s="39">
        <f t="shared" si="691"/>
        <v>7980.843933037002</v>
      </c>
      <c r="W2469" s="39">
        <v>60994.460783553201</v>
      </c>
      <c r="X2469" s="39">
        <f t="shared" si="692"/>
        <v>254.4729442641983</v>
      </c>
      <c r="Y2469" s="39">
        <f t="shared" si="695"/>
        <v>9526.6909498329042</v>
      </c>
      <c r="Z2469" s="39">
        <f t="shared" si="696"/>
        <v>8066.5392164467994</v>
      </c>
      <c r="AA2469" s="45">
        <f t="shared" si="697"/>
        <v>7.3401760809497785E-2</v>
      </c>
      <c r="AB2469" s="45">
        <f t="shared" si="698"/>
        <v>0.45363153085631719</v>
      </c>
      <c r="AC2469" s="45">
        <f t="shared" si="699"/>
        <v>1.446425368503035E-2</v>
      </c>
      <c r="AD2469" s="45">
        <f t="shared" si="700"/>
        <v>0.54149754535084538</v>
      </c>
      <c r="AE2469" s="45">
        <f t="shared" si="701"/>
        <v>0.45850245464915468</v>
      </c>
      <c r="AF2469" s="43">
        <f>('Estimates from MCMC'!$B$2-'MCMC runs'!W2469)/'Estimates from MCMC'!$B$2</f>
        <v>0.11680310473996611</v>
      </c>
    </row>
    <row r="2470" spans="1:32" x14ac:dyDescent="0.3">
      <c r="A2470" s="38">
        <v>1950</v>
      </c>
      <c r="B2470" s="38">
        <v>1918983.008600771</v>
      </c>
      <c r="C2470" s="39">
        <v>52153.608508420002</v>
      </c>
      <c r="D2470" s="39">
        <v>51083.649930538399</v>
      </c>
      <c r="E2470" s="39">
        <f t="shared" si="684"/>
        <v>1069.9585778816036</v>
      </c>
      <c r="F2470" s="39">
        <v>52082.498845182701</v>
      </c>
      <c r="G2470" s="40">
        <f t="shared" si="685"/>
        <v>71.109663237300992</v>
      </c>
      <c r="H2470" s="39">
        <v>52063.438589681296</v>
      </c>
      <c r="I2470" s="39">
        <f t="shared" si="686"/>
        <v>90.169918738705746</v>
      </c>
      <c r="J2470" s="39">
        <v>50923.5388220514</v>
      </c>
      <c r="K2470" s="40">
        <f t="shared" si="687"/>
        <v>1230.0696863686026</v>
      </c>
      <c r="L2470" s="39">
        <v>50334.701990427297</v>
      </c>
      <c r="M2470" s="39">
        <f t="shared" si="688"/>
        <v>1818.9065179927056</v>
      </c>
      <c r="N2470" s="39">
        <f t="shared" si="693"/>
        <v>588.83683162410307</v>
      </c>
      <c r="O2470" s="40">
        <f>'Estimates from MCMC'!$B$2-L2470</f>
        <v>18726.298009572703</v>
      </c>
      <c r="P2470" s="39">
        <v>51590.655884552201</v>
      </c>
      <c r="Q2470" s="40">
        <f t="shared" si="689"/>
        <v>1255.9538941249048</v>
      </c>
      <c r="R2470" s="39">
        <v>51621.381473756002</v>
      </c>
      <c r="S2470" s="39">
        <f t="shared" si="690"/>
        <v>30.725589203801064</v>
      </c>
      <c r="T2470" s="39">
        <f t="shared" si="694"/>
        <v>1286.6794833287058</v>
      </c>
      <c r="U2470" s="39">
        <v>58152.986663283002</v>
      </c>
      <c r="V2470" s="39">
        <f t="shared" si="691"/>
        <v>7818.2846728557051</v>
      </c>
      <c r="W2470" s="39">
        <v>59695.207384594803</v>
      </c>
      <c r="X2470" s="39">
        <f t="shared" si="692"/>
        <v>255.54123798309593</v>
      </c>
      <c r="Y2470" s="39">
        <f t="shared" si="695"/>
        <v>9360.5053941675069</v>
      </c>
      <c r="Z2470" s="39">
        <f t="shared" si="696"/>
        <v>9365.7926154051966</v>
      </c>
      <c r="AA2470" s="45">
        <f t="shared" si="697"/>
        <v>6.8709762210927519E-2</v>
      </c>
      <c r="AB2470" s="45">
        <f t="shared" si="698"/>
        <v>0.41750295060236003</v>
      </c>
      <c r="AC2470" s="45">
        <f t="shared" si="699"/>
        <v>1.3646116165216729E-2</v>
      </c>
      <c r="AD2470" s="45">
        <f t="shared" si="700"/>
        <v>0.49985882897850425</v>
      </c>
      <c r="AE2470" s="45">
        <f t="shared" si="701"/>
        <v>0.50014117102149569</v>
      </c>
      <c r="AF2470" s="43">
        <f>('Estimates from MCMC'!$B$2-'MCMC runs'!W2470)/'Estimates from MCMC'!$B$2</f>
        <v>0.13561623224982547</v>
      </c>
    </row>
    <row r="2471" spans="1:32" x14ac:dyDescent="0.3">
      <c r="A2471" s="38">
        <v>60</v>
      </c>
      <c r="B2471" s="38">
        <v>2013632.0560695112</v>
      </c>
      <c r="C2471" s="39">
        <v>52245.387915156898</v>
      </c>
      <c r="D2471" s="39">
        <v>51206.979479138798</v>
      </c>
      <c r="E2471" s="39">
        <f t="shared" si="684"/>
        <v>1038.4084360181005</v>
      </c>
      <c r="F2471" s="39">
        <v>52187.190579606198</v>
      </c>
      <c r="G2471" s="40">
        <f t="shared" si="685"/>
        <v>58.19733555069979</v>
      </c>
      <c r="H2471" s="39">
        <v>52157.854355293501</v>
      </c>
      <c r="I2471" s="39">
        <f t="shared" si="686"/>
        <v>87.533559863397386</v>
      </c>
      <c r="J2471" s="39">
        <v>51061.899920460703</v>
      </c>
      <c r="K2471" s="40">
        <f t="shared" si="687"/>
        <v>1183.4879946961955</v>
      </c>
      <c r="L2471" s="39">
        <v>50489.954418271802</v>
      </c>
      <c r="M2471" s="39">
        <f t="shared" si="688"/>
        <v>1755.4334968850962</v>
      </c>
      <c r="N2471" s="39">
        <f t="shared" si="693"/>
        <v>571.94550218890072</v>
      </c>
      <c r="O2471" s="40">
        <f>'Estimates from MCMC'!$B$2-L2471</f>
        <v>18571.045581728198</v>
      </c>
      <c r="P2471" s="39">
        <v>51698.534918971498</v>
      </c>
      <c r="Q2471" s="40">
        <f t="shared" si="689"/>
        <v>1208.5805006996961</v>
      </c>
      <c r="R2471" s="39">
        <v>51728.711420033098</v>
      </c>
      <c r="S2471" s="39">
        <f t="shared" si="690"/>
        <v>30.176501061599993</v>
      </c>
      <c r="T2471" s="39">
        <f t="shared" si="694"/>
        <v>1238.7570017612961</v>
      </c>
      <c r="U2471" s="39">
        <v>58154.015962711499</v>
      </c>
      <c r="V2471" s="39">
        <f t="shared" si="691"/>
        <v>7664.0615444396972</v>
      </c>
      <c r="W2471" s="39">
        <v>59632.762102290202</v>
      </c>
      <c r="X2471" s="39">
        <f t="shared" si="692"/>
        <v>239.98913781740703</v>
      </c>
      <c r="Y2471" s="39">
        <f t="shared" si="695"/>
        <v>9142.8076840184003</v>
      </c>
      <c r="Z2471" s="39">
        <f t="shared" si="696"/>
        <v>9428.2378977097978</v>
      </c>
      <c r="AA2471" s="45">
        <f t="shared" si="697"/>
        <v>6.670367569288034E-2</v>
      </c>
      <c r="AB2471" s="45">
        <f t="shared" si="698"/>
        <v>0.41268874769120506</v>
      </c>
      <c r="AC2471" s="45">
        <f t="shared" si="699"/>
        <v>1.2922758536198366E-2</v>
      </c>
      <c r="AD2471" s="45">
        <f t="shared" si="700"/>
        <v>0.49231518192028378</v>
      </c>
      <c r="AE2471" s="45">
        <f t="shared" si="701"/>
        <v>0.50768481807971622</v>
      </c>
      <c r="AF2471" s="43">
        <f>('Estimates from MCMC'!$B$2-'MCMC runs'!W2471)/'Estimates from MCMC'!$B$2</f>
        <v>0.1365204369718046</v>
      </c>
    </row>
    <row r="2472" spans="1:32" x14ac:dyDescent="0.3">
      <c r="A2472" s="38">
        <v>2242</v>
      </c>
      <c r="B2472" s="38">
        <v>1940441.9384029147</v>
      </c>
      <c r="C2472" s="39">
        <v>51893.120248850297</v>
      </c>
      <c r="D2472" s="39">
        <v>50825.463754345197</v>
      </c>
      <c r="E2472" s="39">
        <f t="shared" si="684"/>
        <v>1067.6564945050995</v>
      </c>
      <c r="F2472" s="39">
        <v>51841.0456176515</v>
      </c>
      <c r="G2472" s="40">
        <f t="shared" si="685"/>
        <v>52.074631198796851</v>
      </c>
      <c r="H2472" s="39">
        <v>51803.462722250297</v>
      </c>
      <c r="I2472" s="39">
        <f t="shared" si="686"/>
        <v>89.657526599999983</v>
      </c>
      <c r="J2472" s="39">
        <v>50684.303050295399</v>
      </c>
      <c r="K2472" s="40">
        <f t="shared" si="687"/>
        <v>1208.8171985548979</v>
      </c>
      <c r="L2472" s="39">
        <v>50098.6401358328</v>
      </c>
      <c r="M2472" s="39">
        <f t="shared" si="688"/>
        <v>1794.4801130174965</v>
      </c>
      <c r="N2472" s="39">
        <f t="shared" si="693"/>
        <v>585.66291446259856</v>
      </c>
      <c r="O2472" s="40">
        <f>'Estimates from MCMC'!$B$2-L2472</f>
        <v>18962.3598641672</v>
      </c>
      <c r="P2472" s="39">
        <v>51337.131607576899</v>
      </c>
      <c r="Q2472" s="40">
        <f t="shared" si="689"/>
        <v>1238.4914717440988</v>
      </c>
      <c r="R2472" s="39">
        <v>51368.008354020501</v>
      </c>
      <c r="S2472" s="39">
        <f t="shared" si="690"/>
        <v>30.876746443602315</v>
      </c>
      <c r="T2472" s="39">
        <f t="shared" si="694"/>
        <v>1269.3682181877011</v>
      </c>
      <c r="U2472" s="39">
        <v>57830.1585966782</v>
      </c>
      <c r="V2472" s="39">
        <f t="shared" si="691"/>
        <v>7731.5184608454001</v>
      </c>
      <c r="W2472" s="39">
        <v>59347.935708983197</v>
      </c>
      <c r="X2472" s="39">
        <f t="shared" si="692"/>
        <v>248.40889411729586</v>
      </c>
      <c r="Y2472" s="39">
        <f t="shared" si="695"/>
        <v>9249.2955731503971</v>
      </c>
      <c r="Z2472" s="39">
        <f t="shared" si="696"/>
        <v>9713.0642910168026</v>
      </c>
      <c r="AA2472" s="45">
        <f t="shared" si="697"/>
        <v>6.6941468640008328E-2</v>
      </c>
      <c r="AB2472" s="45">
        <f t="shared" si="698"/>
        <v>0.40772976128648941</v>
      </c>
      <c r="AC2472" s="45">
        <f t="shared" si="699"/>
        <v>1.3100104411936053E-2</v>
      </c>
      <c r="AD2472" s="45">
        <f t="shared" si="700"/>
        <v>0.48777133433843378</v>
      </c>
      <c r="AE2472" s="45">
        <f t="shared" si="701"/>
        <v>0.51222866566156622</v>
      </c>
      <c r="AF2472" s="43">
        <f>('Estimates from MCMC'!$B$2-'MCMC runs'!W2472)/'Estimates from MCMC'!$B$2</f>
        <v>0.14064470961927575</v>
      </c>
    </row>
    <row r="2473" spans="1:32" x14ac:dyDescent="0.3">
      <c r="A2473" s="38">
        <v>3140</v>
      </c>
      <c r="B2473" s="38">
        <v>1940441.9384029147</v>
      </c>
      <c r="C2473" s="39">
        <v>51893.120248850297</v>
      </c>
      <c r="D2473" s="39">
        <v>50825.463754345197</v>
      </c>
      <c r="E2473" s="39">
        <f t="shared" si="684"/>
        <v>1067.6564945050995</v>
      </c>
      <c r="F2473" s="39">
        <v>51841.0456176515</v>
      </c>
      <c r="G2473" s="40">
        <f t="shared" si="685"/>
        <v>52.074631198796851</v>
      </c>
      <c r="H2473" s="39">
        <v>51803.462722250297</v>
      </c>
      <c r="I2473" s="39">
        <f t="shared" si="686"/>
        <v>89.657526599999983</v>
      </c>
      <c r="J2473" s="39">
        <v>50684.303050295399</v>
      </c>
      <c r="K2473" s="40">
        <f t="shared" si="687"/>
        <v>1208.8171985548979</v>
      </c>
      <c r="L2473" s="39">
        <v>50098.6401358328</v>
      </c>
      <c r="M2473" s="39">
        <f t="shared" si="688"/>
        <v>1794.4801130174965</v>
      </c>
      <c r="N2473" s="39">
        <f t="shared" si="693"/>
        <v>585.66291446259856</v>
      </c>
      <c r="O2473" s="40">
        <f>'Estimates from MCMC'!$B$2-L2473</f>
        <v>18962.3598641672</v>
      </c>
      <c r="P2473" s="39">
        <v>51337.131607576899</v>
      </c>
      <c r="Q2473" s="40">
        <f t="shared" si="689"/>
        <v>1238.4914717440988</v>
      </c>
      <c r="R2473" s="39">
        <v>51368.008354020501</v>
      </c>
      <c r="S2473" s="39">
        <f t="shared" si="690"/>
        <v>30.876746443602315</v>
      </c>
      <c r="T2473" s="39">
        <f t="shared" si="694"/>
        <v>1269.3682181877011</v>
      </c>
      <c r="U2473" s="39">
        <v>57830.1585966782</v>
      </c>
      <c r="V2473" s="39">
        <f t="shared" si="691"/>
        <v>7731.5184608454001</v>
      </c>
      <c r="W2473" s="39">
        <v>59347.935708983197</v>
      </c>
      <c r="X2473" s="39">
        <f t="shared" si="692"/>
        <v>248.40889411729586</v>
      </c>
      <c r="Y2473" s="39">
        <f t="shared" si="695"/>
        <v>9249.2955731503971</v>
      </c>
      <c r="Z2473" s="39">
        <f t="shared" si="696"/>
        <v>9713.0642910168026</v>
      </c>
      <c r="AA2473" s="45">
        <f t="shared" si="697"/>
        <v>6.6941468640008328E-2</v>
      </c>
      <c r="AB2473" s="45">
        <f t="shared" si="698"/>
        <v>0.40772976128648941</v>
      </c>
      <c r="AC2473" s="45">
        <f t="shared" si="699"/>
        <v>1.3100104411936053E-2</v>
      </c>
      <c r="AD2473" s="45">
        <f t="shared" si="700"/>
        <v>0.48777133433843378</v>
      </c>
      <c r="AE2473" s="45">
        <f t="shared" si="701"/>
        <v>0.51222866566156622</v>
      </c>
      <c r="AF2473" s="43">
        <f>('Estimates from MCMC'!$B$2-'MCMC runs'!W2473)/'Estimates from MCMC'!$B$2</f>
        <v>0.14064470961927575</v>
      </c>
    </row>
    <row r="2474" spans="1:32" x14ac:dyDescent="0.3">
      <c r="A2474" s="38">
        <v>4165</v>
      </c>
      <c r="B2474" s="38">
        <v>1929984.2251046151</v>
      </c>
      <c r="C2474" s="39">
        <v>52845.322040458501</v>
      </c>
      <c r="D2474" s="39">
        <v>51794.962452754102</v>
      </c>
      <c r="E2474" s="39">
        <f t="shared" si="684"/>
        <v>1050.359587704399</v>
      </c>
      <c r="F2474" s="39">
        <v>52765.756628309297</v>
      </c>
      <c r="G2474" s="40">
        <f t="shared" si="685"/>
        <v>79.565412149204349</v>
      </c>
      <c r="H2474" s="39">
        <v>52755.2803605714</v>
      </c>
      <c r="I2474" s="39">
        <f t="shared" si="686"/>
        <v>90.041679887101054</v>
      </c>
      <c r="J2474" s="39">
        <v>51626.628876327799</v>
      </c>
      <c r="K2474" s="40">
        <f t="shared" si="687"/>
        <v>1218.6931641307019</v>
      </c>
      <c r="L2474" s="39">
        <v>51038.330156500597</v>
      </c>
      <c r="M2474" s="39">
        <f t="shared" si="688"/>
        <v>1806.9918839579041</v>
      </c>
      <c r="N2474" s="39">
        <f t="shared" si="693"/>
        <v>588.29871982720215</v>
      </c>
      <c r="O2474" s="40">
        <f>'Estimates from MCMC'!$B$2-L2474</f>
        <v>18022.669843499403</v>
      </c>
      <c r="P2474" s="39">
        <v>52284.592868317901</v>
      </c>
      <c r="Q2474" s="40">
        <f t="shared" si="689"/>
        <v>1246.2627118173041</v>
      </c>
      <c r="R2474" s="39">
        <v>52315.502699850302</v>
      </c>
      <c r="S2474" s="39">
        <f t="shared" si="690"/>
        <v>30.909831532400858</v>
      </c>
      <c r="T2474" s="39">
        <f t="shared" si="694"/>
        <v>1277.1725433497049</v>
      </c>
      <c r="U2474" s="39">
        <v>58997.763984798599</v>
      </c>
      <c r="V2474" s="39">
        <f t="shared" si="691"/>
        <v>7959.4338282980025</v>
      </c>
      <c r="W2474" s="39">
        <v>60528.028339534299</v>
      </c>
      <c r="X2474" s="39">
        <f t="shared" si="692"/>
        <v>253.09181138599524</v>
      </c>
      <c r="Y2474" s="39">
        <f t="shared" si="695"/>
        <v>9489.6981830337027</v>
      </c>
      <c r="Z2474" s="39">
        <f t="shared" si="696"/>
        <v>8532.9716604657006</v>
      </c>
      <c r="AA2474" s="45">
        <f t="shared" si="697"/>
        <v>7.0864780548058934E-2</v>
      </c>
      <c r="AB2474" s="45">
        <f t="shared" si="698"/>
        <v>0.44163455788815276</v>
      </c>
      <c r="AC2474" s="45">
        <f t="shared" si="699"/>
        <v>1.4042969969695302E-2</v>
      </c>
      <c r="AD2474" s="45">
        <f t="shared" si="700"/>
        <v>0.52654230840590699</v>
      </c>
      <c r="AE2474" s="45">
        <f t="shared" si="701"/>
        <v>0.47345769159409301</v>
      </c>
      <c r="AF2474" s="43">
        <f>('Estimates from MCMC'!$B$2-'MCMC runs'!W2474)/'Estimates from MCMC'!$B$2</f>
        <v>0.12355702437650339</v>
      </c>
    </row>
    <row r="2475" spans="1:32" x14ac:dyDescent="0.3">
      <c r="A2475" s="38">
        <v>1835</v>
      </c>
      <c r="B2475" s="38">
        <v>1944511.5597837118</v>
      </c>
      <c r="C2475" s="39">
        <v>52735.776344788901</v>
      </c>
      <c r="D2475" s="39">
        <v>51694.857976952</v>
      </c>
      <c r="E2475" s="39">
        <f t="shared" si="684"/>
        <v>1040.9183678369009</v>
      </c>
      <c r="F2475" s="39">
        <v>52673.565018356501</v>
      </c>
      <c r="G2475" s="40">
        <f t="shared" si="685"/>
        <v>62.211326432399801</v>
      </c>
      <c r="H2475" s="39">
        <v>52646.387517130002</v>
      </c>
      <c r="I2475" s="39">
        <f t="shared" si="686"/>
        <v>89.388827658898663</v>
      </c>
      <c r="J2475" s="39">
        <v>51544.035666589603</v>
      </c>
      <c r="K2475" s="40">
        <f t="shared" si="687"/>
        <v>1191.7406781992977</v>
      </c>
      <c r="L2475" s="39">
        <v>50959.804684540199</v>
      </c>
      <c r="M2475" s="39">
        <f t="shared" si="688"/>
        <v>1775.9716602487024</v>
      </c>
      <c r="N2475" s="39">
        <f t="shared" si="693"/>
        <v>584.2309820494047</v>
      </c>
      <c r="O2475" s="40">
        <f>'Estimates from MCMC'!$B$2-L2475</f>
        <v>18101.195315459801</v>
      </c>
      <c r="P2475" s="39">
        <v>52185.493096251797</v>
      </c>
      <c r="Q2475" s="40">
        <f t="shared" si="689"/>
        <v>1225.6884117115987</v>
      </c>
      <c r="R2475" s="39">
        <v>52216.626069648897</v>
      </c>
      <c r="S2475" s="39">
        <f t="shared" si="690"/>
        <v>31.132973397099704</v>
      </c>
      <c r="T2475" s="39">
        <f t="shared" si="694"/>
        <v>1256.8213851086985</v>
      </c>
      <c r="U2475" s="39">
        <v>58736.079301630198</v>
      </c>
      <c r="V2475" s="39">
        <f t="shared" si="691"/>
        <v>7776.2746170899991</v>
      </c>
      <c r="W2475" s="39">
        <v>60235.307130920402</v>
      </c>
      <c r="X2475" s="39">
        <f t="shared" si="692"/>
        <v>242.40644418150623</v>
      </c>
      <c r="Y2475" s="39">
        <f t="shared" si="695"/>
        <v>9275.5024463802038</v>
      </c>
      <c r="Z2475" s="39">
        <f t="shared" si="696"/>
        <v>8825.6928690795976</v>
      </c>
      <c r="AA2475" s="45">
        <f t="shared" si="697"/>
        <v>6.9433060259577281E-2</v>
      </c>
      <c r="AB2475" s="45">
        <f t="shared" si="698"/>
        <v>0.42960006129807721</v>
      </c>
      <c r="AC2475" s="45">
        <f t="shared" si="699"/>
        <v>1.3391736841515248E-2</v>
      </c>
      <c r="AD2475" s="45">
        <f t="shared" si="700"/>
        <v>0.51242485839916974</v>
      </c>
      <c r="AE2475" s="45">
        <f t="shared" si="701"/>
        <v>0.48757514160083026</v>
      </c>
      <c r="AF2475" s="43">
        <f>('Estimates from MCMC'!$B$2-'MCMC runs'!W2475)/'Estimates from MCMC'!$B$2</f>
        <v>0.12779561357466004</v>
      </c>
    </row>
    <row r="2476" spans="1:32" x14ac:dyDescent="0.3">
      <c r="A2476" s="38">
        <v>575</v>
      </c>
      <c r="B2476" s="38">
        <v>2131228.829307382</v>
      </c>
      <c r="C2476" s="39">
        <v>51937.7026687529</v>
      </c>
      <c r="D2476" s="39">
        <v>50891.845778073897</v>
      </c>
      <c r="E2476" s="39">
        <f t="shared" si="684"/>
        <v>1045.8568906790024</v>
      </c>
      <c r="F2476" s="39">
        <v>51859.194774752301</v>
      </c>
      <c r="G2476" s="40">
        <f t="shared" si="685"/>
        <v>78.507894000598753</v>
      </c>
      <c r="H2476" s="39">
        <v>51849.596274258802</v>
      </c>
      <c r="I2476" s="39">
        <f t="shared" si="686"/>
        <v>88.106394494097913</v>
      </c>
      <c r="J2476" s="39">
        <v>50726.356555194499</v>
      </c>
      <c r="K2476" s="40">
        <f t="shared" si="687"/>
        <v>1211.3461135584002</v>
      </c>
      <c r="L2476" s="39">
        <v>50150.804384924602</v>
      </c>
      <c r="M2476" s="39">
        <f t="shared" si="688"/>
        <v>1786.8982838282973</v>
      </c>
      <c r="N2476" s="39">
        <f t="shared" si="693"/>
        <v>575.55217026989703</v>
      </c>
      <c r="O2476" s="40">
        <f>'Estimates from MCMC'!$B$2-L2476</f>
        <v>18910.195615075398</v>
      </c>
      <c r="P2476" s="39">
        <v>51383.236808860798</v>
      </c>
      <c r="Q2476" s="40">
        <f t="shared" si="689"/>
        <v>1232.4324239361958</v>
      </c>
      <c r="R2476" s="39">
        <v>51413.108372230898</v>
      </c>
      <c r="S2476" s="39">
        <f t="shared" si="690"/>
        <v>29.871563370099466</v>
      </c>
      <c r="T2476" s="39">
        <f t="shared" si="694"/>
        <v>1262.3039873062953</v>
      </c>
      <c r="U2476" s="39">
        <v>57782.100781519002</v>
      </c>
      <c r="V2476" s="39">
        <f t="shared" si="691"/>
        <v>7631.2963965944</v>
      </c>
      <c r="W2476" s="39">
        <v>59292.250452505898</v>
      </c>
      <c r="X2476" s="39">
        <f t="shared" si="692"/>
        <v>247.8456836805999</v>
      </c>
      <c r="Y2476" s="39">
        <f t="shared" si="695"/>
        <v>9141.4460675812952</v>
      </c>
      <c r="Z2476" s="39">
        <f t="shared" si="696"/>
        <v>9768.7495474941024</v>
      </c>
      <c r="AA2476" s="45">
        <f t="shared" si="697"/>
        <v>6.6752561052302067E-2</v>
      </c>
      <c r="AB2476" s="45">
        <f t="shared" si="698"/>
        <v>0.40355459837288271</v>
      </c>
      <c r="AC2476" s="45">
        <f t="shared" si="699"/>
        <v>1.3106457951340009E-2</v>
      </c>
      <c r="AD2476" s="45">
        <f t="shared" si="700"/>
        <v>0.48341361737652477</v>
      </c>
      <c r="AE2476" s="45">
        <f t="shared" si="701"/>
        <v>0.51658638262347523</v>
      </c>
      <c r="AF2476" s="43">
        <f>('Estimates from MCMC'!$B$2-'MCMC runs'!W2476)/'Estimates from MCMC'!$B$2</f>
        <v>0.14145102948833788</v>
      </c>
    </row>
    <row r="2477" spans="1:32" x14ac:dyDescent="0.3">
      <c r="A2477" s="38">
        <v>2365</v>
      </c>
      <c r="B2477" s="38">
        <v>2131228.829307382</v>
      </c>
      <c r="C2477" s="39">
        <v>51937.7026687529</v>
      </c>
      <c r="D2477" s="39">
        <v>50891.845778073897</v>
      </c>
      <c r="E2477" s="39">
        <f t="shared" si="684"/>
        <v>1045.8568906790024</v>
      </c>
      <c r="F2477" s="39">
        <v>51859.194774752301</v>
      </c>
      <c r="G2477" s="40">
        <f t="shared" si="685"/>
        <v>78.507894000598753</v>
      </c>
      <c r="H2477" s="39">
        <v>51849.596274258802</v>
      </c>
      <c r="I2477" s="39">
        <f t="shared" si="686"/>
        <v>88.106394494097913</v>
      </c>
      <c r="J2477" s="39">
        <v>50726.356555194499</v>
      </c>
      <c r="K2477" s="40">
        <f t="shared" si="687"/>
        <v>1211.3461135584002</v>
      </c>
      <c r="L2477" s="39">
        <v>50150.804384924602</v>
      </c>
      <c r="M2477" s="39">
        <f t="shared" si="688"/>
        <v>1786.8982838282973</v>
      </c>
      <c r="N2477" s="39">
        <f t="shared" si="693"/>
        <v>575.55217026989703</v>
      </c>
      <c r="O2477" s="40">
        <f>'Estimates from MCMC'!$B$2-L2477</f>
        <v>18910.195615075398</v>
      </c>
      <c r="P2477" s="39">
        <v>51383.236808860798</v>
      </c>
      <c r="Q2477" s="40">
        <f t="shared" si="689"/>
        <v>1232.4324239361958</v>
      </c>
      <c r="R2477" s="39">
        <v>51413.108372230898</v>
      </c>
      <c r="S2477" s="39">
        <f t="shared" si="690"/>
        <v>29.871563370099466</v>
      </c>
      <c r="T2477" s="39">
        <f t="shared" si="694"/>
        <v>1262.3039873062953</v>
      </c>
      <c r="U2477" s="39">
        <v>57782.100781519002</v>
      </c>
      <c r="V2477" s="39">
        <f t="shared" si="691"/>
        <v>7631.2963965944</v>
      </c>
      <c r="W2477" s="39">
        <v>59292.250452505898</v>
      </c>
      <c r="X2477" s="39">
        <f t="shared" si="692"/>
        <v>247.8456836805999</v>
      </c>
      <c r="Y2477" s="39">
        <f t="shared" si="695"/>
        <v>9141.4460675812952</v>
      </c>
      <c r="Z2477" s="39">
        <f t="shared" si="696"/>
        <v>9768.7495474941024</v>
      </c>
      <c r="AA2477" s="45">
        <f t="shared" si="697"/>
        <v>6.6752561052302067E-2</v>
      </c>
      <c r="AB2477" s="45">
        <f t="shared" si="698"/>
        <v>0.40355459837288271</v>
      </c>
      <c r="AC2477" s="45">
        <f t="shared" si="699"/>
        <v>1.3106457951340009E-2</v>
      </c>
      <c r="AD2477" s="45">
        <f t="shared" si="700"/>
        <v>0.48341361737652477</v>
      </c>
      <c r="AE2477" s="45">
        <f t="shared" si="701"/>
        <v>0.51658638262347523</v>
      </c>
      <c r="AF2477" s="43">
        <f>('Estimates from MCMC'!$B$2-'MCMC runs'!W2477)/'Estimates from MCMC'!$B$2</f>
        <v>0.14145102948833788</v>
      </c>
    </row>
    <row r="2478" spans="1:32" x14ac:dyDescent="0.3">
      <c r="A2478" s="38">
        <v>2406</v>
      </c>
      <c r="B2478" s="38">
        <v>2207215.2467018422</v>
      </c>
      <c r="C2478" s="39">
        <v>52923.200185935202</v>
      </c>
      <c r="D2478" s="39">
        <v>51851.9778835424</v>
      </c>
      <c r="E2478" s="39">
        <f t="shared" si="684"/>
        <v>1071.2223023928018</v>
      </c>
      <c r="F2478" s="39">
        <v>52868.165481958698</v>
      </c>
      <c r="G2478" s="40">
        <f t="shared" si="685"/>
        <v>55.034703976503806</v>
      </c>
      <c r="H2478" s="39">
        <v>52832.167947759903</v>
      </c>
      <c r="I2478" s="39">
        <f t="shared" si="686"/>
        <v>91.032238175299426</v>
      </c>
      <c r="J2478" s="39">
        <v>51706.497678230997</v>
      </c>
      <c r="K2478" s="40">
        <f t="shared" si="687"/>
        <v>1216.7025077042053</v>
      </c>
      <c r="L2478" s="39">
        <v>51111.800521716803</v>
      </c>
      <c r="M2478" s="39">
        <f t="shared" si="688"/>
        <v>1811.3996642183993</v>
      </c>
      <c r="N2478" s="39">
        <f t="shared" si="693"/>
        <v>594.69715651419392</v>
      </c>
      <c r="O2478" s="40">
        <f>'Estimates from MCMC'!$B$2-L2478</f>
        <v>17949.199478283197</v>
      </c>
      <c r="P2478" s="39">
        <v>52366.367181664202</v>
      </c>
      <c r="Q2478" s="40">
        <f t="shared" si="689"/>
        <v>1254.5666599473989</v>
      </c>
      <c r="R2478" s="39">
        <v>52397.848688445301</v>
      </c>
      <c r="S2478" s="39">
        <f t="shared" si="690"/>
        <v>31.481506781099597</v>
      </c>
      <c r="T2478" s="39">
        <f t="shared" si="694"/>
        <v>1286.0481667284985</v>
      </c>
      <c r="U2478" s="39">
        <v>58937.9432349005</v>
      </c>
      <c r="V2478" s="39">
        <f t="shared" si="691"/>
        <v>7826.1427131836972</v>
      </c>
      <c r="W2478" s="39">
        <v>60472.585685841201</v>
      </c>
      <c r="X2478" s="39">
        <f t="shared" si="692"/>
        <v>248.59428421220218</v>
      </c>
      <c r="Y2478" s="39">
        <f t="shared" si="695"/>
        <v>9360.7851641243979</v>
      </c>
      <c r="Z2478" s="39">
        <f t="shared" si="696"/>
        <v>8588.4143141587992</v>
      </c>
      <c r="AA2478" s="45">
        <f t="shared" si="697"/>
        <v>7.1649332789715386E-2</v>
      </c>
      <c r="AB2478" s="45">
        <f t="shared" si="698"/>
        <v>0.43601625368599733</v>
      </c>
      <c r="AC2478" s="45">
        <f t="shared" si="699"/>
        <v>1.3849881411868943E-2</v>
      </c>
      <c r="AD2478" s="45">
        <f t="shared" si="700"/>
        <v>0.52151546788758163</v>
      </c>
      <c r="AE2478" s="45">
        <f t="shared" si="701"/>
        <v>0.47848453211241837</v>
      </c>
      <c r="AF2478" s="43">
        <f>('Estimates from MCMC'!$B$2-'MCMC runs'!W2478)/'Estimates from MCMC'!$B$2</f>
        <v>0.12435983136877252</v>
      </c>
    </row>
    <row r="2479" spans="1:32" x14ac:dyDescent="0.3">
      <c r="A2479" s="38">
        <v>3541</v>
      </c>
      <c r="B2479" s="38">
        <v>2207215.2467018422</v>
      </c>
      <c r="C2479" s="39">
        <v>52923.200185935202</v>
      </c>
      <c r="D2479" s="39">
        <v>51851.9778835424</v>
      </c>
      <c r="E2479" s="39">
        <f t="shared" si="684"/>
        <v>1071.2223023928018</v>
      </c>
      <c r="F2479" s="39">
        <v>52868.165481958698</v>
      </c>
      <c r="G2479" s="40">
        <f t="shared" si="685"/>
        <v>55.034703976503806</v>
      </c>
      <c r="H2479" s="39">
        <v>52832.167947759903</v>
      </c>
      <c r="I2479" s="39">
        <f t="shared" si="686"/>
        <v>91.032238175299426</v>
      </c>
      <c r="J2479" s="39">
        <v>51706.497678230997</v>
      </c>
      <c r="K2479" s="40">
        <f t="shared" si="687"/>
        <v>1216.7025077042053</v>
      </c>
      <c r="L2479" s="39">
        <v>51111.800521716803</v>
      </c>
      <c r="M2479" s="39">
        <f t="shared" si="688"/>
        <v>1811.3996642183993</v>
      </c>
      <c r="N2479" s="39">
        <f t="shared" si="693"/>
        <v>594.69715651419392</v>
      </c>
      <c r="O2479" s="40">
        <f>'Estimates from MCMC'!$B$2-L2479</f>
        <v>17949.199478283197</v>
      </c>
      <c r="P2479" s="39">
        <v>52366.367181664202</v>
      </c>
      <c r="Q2479" s="40">
        <f t="shared" si="689"/>
        <v>1254.5666599473989</v>
      </c>
      <c r="R2479" s="39">
        <v>52397.848688445301</v>
      </c>
      <c r="S2479" s="39">
        <f t="shared" si="690"/>
        <v>31.481506781099597</v>
      </c>
      <c r="T2479" s="39">
        <f t="shared" si="694"/>
        <v>1286.0481667284985</v>
      </c>
      <c r="U2479" s="39">
        <v>58937.9432349005</v>
      </c>
      <c r="V2479" s="39">
        <f t="shared" si="691"/>
        <v>7826.1427131836972</v>
      </c>
      <c r="W2479" s="39">
        <v>60472.585685841201</v>
      </c>
      <c r="X2479" s="39">
        <f t="shared" si="692"/>
        <v>248.59428421220218</v>
      </c>
      <c r="Y2479" s="39">
        <f t="shared" si="695"/>
        <v>9360.7851641243979</v>
      </c>
      <c r="Z2479" s="39">
        <f t="shared" si="696"/>
        <v>8588.4143141587992</v>
      </c>
      <c r="AA2479" s="45">
        <f t="shared" si="697"/>
        <v>7.1649332789715386E-2</v>
      </c>
      <c r="AB2479" s="45">
        <f t="shared" si="698"/>
        <v>0.43601625368599733</v>
      </c>
      <c r="AC2479" s="45">
        <f t="shared" si="699"/>
        <v>1.3849881411868943E-2</v>
      </c>
      <c r="AD2479" s="45">
        <f t="shared" si="700"/>
        <v>0.52151546788758163</v>
      </c>
      <c r="AE2479" s="45">
        <f t="shared" si="701"/>
        <v>0.47848453211241837</v>
      </c>
      <c r="AF2479" s="43">
        <f>('Estimates from MCMC'!$B$2-'MCMC runs'!W2479)/'Estimates from MCMC'!$B$2</f>
        <v>0.12435983136877252</v>
      </c>
    </row>
    <row r="2480" spans="1:32" x14ac:dyDescent="0.3">
      <c r="A2480" s="38">
        <v>2118</v>
      </c>
      <c r="B2480" s="38">
        <v>2002989.0535074412</v>
      </c>
      <c r="C2480" s="39">
        <v>52487.482268923901</v>
      </c>
      <c r="D2480" s="39">
        <v>51421.023473634203</v>
      </c>
      <c r="E2480" s="39">
        <f t="shared" si="684"/>
        <v>1066.4587952896982</v>
      </c>
      <c r="F2480" s="39">
        <v>52433.001977216598</v>
      </c>
      <c r="G2480" s="40">
        <f t="shared" si="685"/>
        <v>54.480291707302968</v>
      </c>
      <c r="H2480" s="39">
        <v>52398.113607389198</v>
      </c>
      <c r="I2480" s="39">
        <f t="shared" si="686"/>
        <v>89.368661534703278</v>
      </c>
      <c r="J2480" s="39">
        <v>51277.722442214501</v>
      </c>
      <c r="K2480" s="40">
        <f t="shared" si="687"/>
        <v>1209.7598267093999</v>
      </c>
      <c r="L2480" s="39">
        <v>50693.860300665401</v>
      </c>
      <c r="M2480" s="39">
        <f t="shared" si="688"/>
        <v>1793.6219682584997</v>
      </c>
      <c r="N2480" s="39">
        <f t="shared" si="693"/>
        <v>583.86214154909976</v>
      </c>
      <c r="O2480" s="40">
        <f>'Estimates from MCMC'!$B$2-L2480</f>
        <v>18367.139699334599</v>
      </c>
      <c r="P2480" s="39">
        <v>51933.4463993709</v>
      </c>
      <c r="Q2480" s="40">
        <f t="shared" si="689"/>
        <v>1239.5860987054984</v>
      </c>
      <c r="R2480" s="39">
        <v>51964.012092610603</v>
      </c>
      <c r="S2480" s="39">
        <f t="shared" si="690"/>
        <v>30.565693239703251</v>
      </c>
      <c r="T2480" s="39">
        <f t="shared" si="694"/>
        <v>1270.1517919452017</v>
      </c>
      <c r="U2480" s="39">
        <v>58523.053699766999</v>
      </c>
      <c r="V2480" s="39">
        <f t="shared" si="691"/>
        <v>7829.1933991015976</v>
      </c>
      <c r="W2480" s="39">
        <v>60039.881959894199</v>
      </c>
      <c r="X2480" s="39">
        <f t="shared" si="692"/>
        <v>246.67646818199864</v>
      </c>
      <c r="Y2480" s="39">
        <f t="shared" si="695"/>
        <v>9346.0216592287979</v>
      </c>
      <c r="Z2480" s="39">
        <f t="shared" si="696"/>
        <v>9021.1180401058009</v>
      </c>
      <c r="AA2480" s="45">
        <f t="shared" si="697"/>
        <v>6.915348893389299E-2</v>
      </c>
      <c r="AB2480" s="45">
        <f t="shared" si="698"/>
        <v>0.42626089457931393</v>
      </c>
      <c r="AC2480" s="45">
        <f t="shared" si="699"/>
        <v>1.3430314802415053E-2</v>
      </c>
      <c r="AD2480" s="45">
        <f t="shared" si="700"/>
        <v>0.50884469831562196</v>
      </c>
      <c r="AE2480" s="45">
        <f t="shared" si="701"/>
        <v>0.49115530168437799</v>
      </c>
      <c r="AF2480" s="43">
        <f>('Estimates from MCMC'!$B$2-'MCMC runs'!W2480)/'Estimates from MCMC'!$B$2</f>
        <v>0.13062536076954867</v>
      </c>
    </row>
    <row r="2481" spans="1:32" x14ac:dyDescent="0.3">
      <c r="A2481" s="38">
        <v>1431</v>
      </c>
      <c r="B2481" s="38">
        <v>1965617.4552380703</v>
      </c>
      <c r="C2481" s="39">
        <v>53533.516867570899</v>
      </c>
      <c r="D2481" s="39">
        <v>52436.274524859502</v>
      </c>
      <c r="E2481" s="39">
        <f t="shared" si="684"/>
        <v>1097.2423427113972</v>
      </c>
      <c r="F2481" s="39">
        <v>53468.753935765701</v>
      </c>
      <c r="G2481" s="40">
        <f t="shared" si="685"/>
        <v>64.762931805198605</v>
      </c>
      <c r="H2481" s="39">
        <v>53441.539729955097</v>
      </c>
      <c r="I2481" s="39">
        <f t="shared" si="686"/>
        <v>91.977137615802349</v>
      </c>
      <c r="J2481" s="39">
        <v>52280.589184221099</v>
      </c>
      <c r="K2481" s="40">
        <f t="shared" si="687"/>
        <v>1252.9276833498006</v>
      </c>
      <c r="L2481" s="39">
        <v>51679.7801964139</v>
      </c>
      <c r="M2481" s="39">
        <f t="shared" si="688"/>
        <v>1853.7366711569994</v>
      </c>
      <c r="N2481" s="39">
        <f t="shared" si="693"/>
        <v>600.80898780719872</v>
      </c>
      <c r="O2481" s="40">
        <f>'Estimates from MCMC'!$B$2-L2481</f>
        <v>17381.2198035861</v>
      </c>
      <c r="P2481" s="39">
        <v>52964.222996525197</v>
      </c>
      <c r="Q2481" s="40">
        <f t="shared" si="689"/>
        <v>1284.4428001112974</v>
      </c>
      <c r="R2481" s="39">
        <v>52995.371292594697</v>
      </c>
      <c r="S2481" s="39">
        <f t="shared" si="690"/>
        <v>31.148296069499338</v>
      </c>
      <c r="T2481" s="39">
        <f t="shared" si="694"/>
        <v>1315.5910961807967</v>
      </c>
      <c r="U2481" s="39">
        <v>59772.704215092999</v>
      </c>
      <c r="V2481" s="39">
        <f t="shared" si="691"/>
        <v>8092.9240186790994</v>
      </c>
      <c r="W2481" s="39">
        <v>61349.6145051559</v>
      </c>
      <c r="X2481" s="39">
        <f t="shared" si="692"/>
        <v>261.31919388210372</v>
      </c>
      <c r="Y2481" s="39">
        <f t="shared" si="695"/>
        <v>9669.8343087419998</v>
      </c>
      <c r="Z2481" s="39">
        <f t="shared" si="696"/>
        <v>7711.3854948441003</v>
      </c>
      <c r="AA2481" s="45">
        <f t="shared" si="697"/>
        <v>7.569037795088257E-2</v>
      </c>
      <c r="AB2481" s="45">
        <f t="shared" si="698"/>
        <v>0.46561312210143985</v>
      </c>
      <c r="AC2481" s="45">
        <f t="shared" si="699"/>
        <v>1.503457161436899E-2</v>
      </c>
      <c r="AD2481" s="45">
        <f t="shared" si="700"/>
        <v>0.55633807166669136</v>
      </c>
      <c r="AE2481" s="45">
        <f t="shared" si="701"/>
        <v>0.44366192833330859</v>
      </c>
      <c r="AF2481" s="43">
        <f>('Estimates from MCMC'!$B$2-'MCMC runs'!W2481)/'Estimates from MCMC'!$B$2</f>
        <v>0.11166049571891662</v>
      </c>
    </row>
    <row r="2482" spans="1:32" x14ac:dyDescent="0.3">
      <c r="A2482" s="38">
        <v>2215</v>
      </c>
      <c r="B2482" s="38">
        <v>2114448.2185253338</v>
      </c>
      <c r="C2482" s="39">
        <v>51904.516492510797</v>
      </c>
      <c r="D2482" s="39">
        <v>50884.694512161201</v>
      </c>
      <c r="E2482" s="39">
        <f t="shared" si="684"/>
        <v>1019.8219803495958</v>
      </c>
      <c r="F2482" s="39">
        <v>51831.6079216859</v>
      </c>
      <c r="G2482" s="40">
        <f t="shared" si="685"/>
        <v>72.908570824896742</v>
      </c>
      <c r="H2482" s="39">
        <v>51817.087783163799</v>
      </c>
      <c r="I2482" s="39">
        <f t="shared" si="686"/>
        <v>87.428709346997493</v>
      </c>
      <c r="J2482" s="39">
        <v>50725.327163804002</v>
      </c>
      <c r="K2482" s="40">
        <f t="shared" si="687"/>
        <v>1179.1893287067942</v>
      </c>
      <c r="L2482" s="39">
        <v>50153.711814337898</v>
      </c>
      <c r="M2482" s="39">
        <f t="shared" si="688"/>
        <v>1750.804678172899</v>
      </c>
      <c r="N2482" s="39">
        <f t="shared" si="693"/>
        <v>571.61534946610482</v>
      </c>
      <c r="O2482" s="40">
        <f>'Estimates from MCMC'!$B$2-L2482</f>
        <v>18907.288185662102</v>
      </c>
      <c r="P2482" s="39">
        <v>51356.863185534297</v>
      </c>
      <c r="Q2482" s="40">
        <f t="shared" si="689"/>
        <v>1203.1513711963999</v>
      </c>
      <c r="R2482" s="39">
        <v>51387.136832809803</v>
      </c>
      <c r="S2482" s="39">
        <f t="shared" si="690"/>
        <v>30.273647275505937</v>
      </c>
      <c r="T2482" s="39">
        <f t="shared" si="694"/>
        <v>1233.4250184719058</v>
      </c>
      <c r="U2482" s="39">
        <v>57881.813546051002</v>
      </c>
      <c r="V2482" s="39">
        <f t="shared" si="691"/>
        <v>7728.1017317131045</v>
      </c>
      <c r="W2482" s="39">
        <v>59355.7702798846</v>
      </c>
      <c r="X2482" s="39">
        <f t="shared" si="692"/>
        <v>240.53171536169248</v>
      </c>
      <c r="Y2482" s="39">
        <f t="shared" si="695"/>
        <v>9202.0584655467028</v>
      </c>
      <c r="Z2482" s="39">
        <f t="shared" si="696"/>
        <v>9705.2297201153997</v>
      </c>
      <c r="AA2482" s="45">
        <f t="shared" si="697"/>
        <v>6.5235427014184125E-2</v>
      </c>
      <c r="AB2482" s="45">
        <f t="shared" si="698"/>
        <v>0.40873665518958602</v>
      </c>
      <c r="AC2482" s="45">
        <f t="shared" si="699"/>
        <v>1.2721640089248443E-2</v>
      </c>
      <c r="AD2482" s="45">
        <f t="shared" si="700"/>
        <v>0.4866937222930186</v>
      </c>
      <c r="AE2482" s="45">
        <f t="shared" si="701"/>
        <v>0.51330627770698145</v>
      </c>
      <c r="AF2482" s="43">
        <f>('Estimates from MCMC'!$B$2-'MCMC runs'!W2482)/'Estimates from MCMC'!$B$2</f>
        <v>0.14053126540472047</v>
      </c>
    </row>
    <row r="2483" spans="1:32" x14ac:dyDescent="0.3">
      <c r="A2483" s="38">
        <v>2054</v>
      </c>
      <c r="B2483" s="38">
        <v>2057906.2653422754</v>
      </c>
      <c r="C2483" s="39">
        <v>51915.799093333102</v>
      </c>
      <c r="D2483" s="39">
        <v>50876.725936898103</v>
      </c>
      <c r="E2483" s="39">
        <f t="shared" si="684"/>
        <v>1039.073156434999</v>
      </c>
      <c r="F2483" s="39">
        <v>51853.973161392802</v>
      </c>
      <c r="G2483" s="40">
        <f t="shared" si="685"/>
        <v>61.825931940300507</v>
      </c>
      <c r="H2483" s="39">
        <v>51827.638029118702</v>
      </c>
      <c r="I2483" s="39">
        <f t="shared" si="686"/>
        <v>88.16106421440054</v>
      </c>
      <c r="J2483" s="39">
        <v>50727.522831462004</v>
      </c>
      <c r="K2483" s="40">
        <f t="shared" si="687"/>
        <v>1188.2762618710985</v>
      </c>
      <c r="L2483" s="39">
        <v>50151.493086054303</v>
      </c>
      <c r="M2483" s="39">
        <f t="shared" si="688"/>
        <v>1764.3060072787994</v>
      </c>
      <c r="N2483" s="39">
        <f t="shared" si="693"/>
        <v>576.02974540770083</v>
      </c>
      <c r="O2483" s="40">
        <f>'Estimates from MCMC'!$B$2-L2483</f>
        <v>18909.506913945697</v>
      </c>
      <c r="P2483" s="39">
        <v>51366.860593660298</v>
      </c>
      <c r="Q2483" s="40">
        <f t="shared" si="689"/>
        <v>1215.3675076059953</v>
      </c>
      <c r="R2483" s="39">
        <v>51397.332903089198</v>
      </c>
      <c r="S2483" s="39">
        <f t="shared" si="690"/>
        <v>30.472309428900189</v>
      </c>
      <c r="T2483" s="39">
        <f t="shared" si="694"/>
        <v>1245.8398170348955</v>
      </c>
      <c r="U2483" s="39">
        <v>57875.509954139401</v>
      </c>
      <c r="V2483" s="39">
        <f t="shared" si="691"/>
        <v>7724.0168680850984</v>
      </c>
      <c r="W2483" s="39">
        <v>59362.961991526303</v>
      </c>
      <c r="X2483" s="39">
        <f t="shared" si="692"/>
        <v>241.61222035200626</v>
      </c>
      <c r="Y2483" s="39">
        <f t="shared" si="695"/>
        <v>9211.4689054720002</v>
      </c>
      <c r="Z2483" s="39">
        <f t="shared" si="696"/>
        <v>9698.0380084736971</v>
      </c>
      <c r="AA2483" s="45">
        <f t="shared" si="697"/>
        <v>6.588431008299285E-2</v>
      </c>
      <c r="AB2483" s="45">
        <f t="shared" si="698"/>
        <v>0.40847267478924382</v>
      </c>
      <c r="AC2483" s="45">
        <f t="shared" si="699"/>
        <v>1.2777288241916984E-2</v>
      </c>
      <c r="AD2483" s="45">
        <f t="shared" si="700"/>
        <v>0.48713427311415364</v>
      </c>
      <c r="AE2483" s="45">
        <f t="shared" si="701"/>
        <v>0.51286572688584631</v>
      </c>
      <c r="AF2483" s="43">
        <f>('Estimates from MCMC'!$B$2-'MCMC runs'!W2483)/'Estimates from MCMC'!$B$2</f>
        <v>0.14042712976171351</v>
      </c>
    </row>
    <row r="2484" spans="1:32" x14ac:dyDescent="0.3">
      <c r="A2484" s="38">
        <v>1723</v>
      </c>
      <c r="B2484" s="38">
        <v>2064700.5137084557</v>
      </c>
      <c r="C2484" s="39">
        <v>52595.246434787601</v>
      </c>
      <c r="D2484" s="39">
        <v>51545.066859176099</v>
      </c>
      <c r="E2484" s="39">
        <f t="shared" si="684"/>
        <v>1050.1795756115025</v>
      </c>
      <c r="F2484" s="39">
        <v>52538.709718697603</v>
      </c>
      <c r="G2484" s="40">
        <f t="shared" si="685"/>
        <v>56.536716089998663</v>
      </c>
      <c r="H2484" s="39">
        <v>52507.224668398099</v>
      </c>
      <c r="I2484" s="39">
        <f t="shared" si="686"/>
        <v>88.021766389501863</v>
      </c>
      <c r="J2484" s="39">
        <v>51401.028449095</v>
      </c>
      <c r="K2484" s="40">
        <f t="shared" si="687"/>
        <v>1194.2179856926014</v>
      </c>
      <c r="L2484" s="39">
        <v>50825.740110573497</v>
      </c>
      <c r="M2484" s="39">
        <f t="shared" si="688"/>
        <v>1769.5063242141041</v>
      </c>
      <c r="N2484" s="39">
        <f t="shared" si="693"/>
        <v>575.28833852150274</v>
      </c>
      <c r="O2484" s="40">
        <f>'Estimates from MCMC'!$B$2-L2484</f>
        <v>18235.259889426503</v>
      </c>
      <c r="P2484" s="39">
        <v>52042.590289705302</v>
      </c>
      <c r="Q2484" s="40">
        <f t="shared" si="689"/>
        <v>1216.8501791318049</v>
      </c>
      <c r="R2484" s="39">
        <v>52072.9008337958</v>
      </c>
      <c r="S2484" s="39">
        <f t="shared" si="690"/>
        <v>30.310544090498297</v>
      </c>
      <c r="T2484" s="39">
        <f t="shared" si="694"/>
        <v>1247.1607232223032</v>
      </c>
      <c r="U2484" s="39">
        <v>58695.342140164801</v>
      </c>
      <c r="V2484" s="39">
        <f t="shared" si="691"/>
        <v>7869.602029591304</v>
      </c>
      <c r="W2484" s="39">
        <v>60187.9580782454</v>
      </c>
      <c r="X2484" s="39">
        <f t="shared" si="692"/>
        <v>245.45521485829522</v>
      </c>
      <c r="Y2484" s="39">
        <f t="shared" si="695"/>
        <v>9362.2179676719024</v>
      </c>
      <c r="Z2484" s="39">
        <f t="shared" si="696"/>
        <v>8873.0419217546005</v>
      </c>
      <c r="AA2484" s="45">
        <f t="shared" si="697"/>
        <v>6.8392813197329552E-2</v>
      </c>
      <c r="AB2484" s="45">
        <f t="shared" si="698"/>
        <v>0.43155963102858758</v>
      </c>
      <c r="AC2484" s="45">
        <f t="shared" si="699"/>
        <v>1.3460472532152913E-2</v>
      </c>
      <c r="AD2484" s="45">
        <f t="shared" si="700"/>
        <v>0.51341291675806999</v>
      </c>
      <c r="AE2484" s="45">
        <f t="shared" si="701"/>
        <v>0.48658708324192995</v>
      </c>
      <c r="AF2484" s="43">
        <f>('Estimates from MCMC'!$B$2-'MCMC runs'!W2484)/'Estimates from MCMC'!$B$2</f>
        <v>0.12848122560858663</v>
      </c>
    </row>
    <row r="2485" spans="1:32" x14ac:dyDescent="0.3">
      <c r="A2485" s="38">
        <v>2261</v>
      </c>
      <c r="B2485" s="38">
        <v>2016362.2575626096</v>
      </c>
      <c r="C2485" s="39">
        <v>52348.177201240302</v>
      </c>
      <c r="D2485" s="39">
        <v>51297.734792159703</v>
      </c>
      <c r="E2485" s="39">
        <f t="shared" si="684"/>
        <v>1050.4424090805987</v>
      </c>
      <c r="F2485" s="39">
        <v>52287.806232540301</v>
      </c>
      <c r="G2485" s="40">
        <f t="shared" si="685"/>
        <v>60.370968700000958</v>
      </c>
      <c r="H2485" s="39">
        <v>52259.613862727703</v>
      </c>
      <c r="I2485" s="39">
        <f t="shared" si="686"/>
        <v>88.56333851259842</v>
      </c>
      <c r="J2485" s="39">
        <v>51149.808603676502</v>
      </c>
      <c r="K2485" s="40">
        <f t="shared" si="687"/>
        <v>1198.3685975638</v>
      </c>
      <c r="L2485" s="39">
        <v>50571.314755525796</v>
      </c>
      <c r="M2485" s="39">
        <f t="shared" si="688"/>
        <v>1776.8624457145052</v>
      </c>
      <c r="N2485" s="39">
        <f t="shared" si="693"/>
        <v>578.49384815070516</v>
      </c>
      <c r="O2485" s="40">
        <f>'Estimates from MCMC'!$B$2-L2485</f>
        <v>18489.685244474204</v>
      </c>
      <c r="P2485" s="39">
        <v>51794.814080174903</v>
      </c>
      <c r="Q2485" s="40">
        <f t="shared" si="689"/>
        <v>1223.4993246491067</v>
      </c>
      <c r="R2485" s="39">
        <v>51825.337167516402</v>
      </c>
      <c r="S2485" s="39">
        <f t="shared" si="690"/>
        <v>30.523087341498467</v>
      </c>
      <c r="T2485" s="39">
        <f t="shared" si="694"/>
        <v>1254.0224119906052</v>
      </c>
      <c r="U2485" s="39">
        <v>58378.648815500797</v>
      </c>
      <c r="V2485" s="39">
        <f t="shared" si="691"/>
        <v>7807.3340599750009</v>
      </c>
      <c r="W2485" s="39">
        <v>59878.5682252478</v>
      </c>
      <c r="X2485" s="39">
        <f t="shared" si="692"/>
        <v>245.89699775639747</v>
      </c>
      <c r="Y2485" s="39">
        <f t="shared" si="695"/>
        <v>9307.2534697220035</v>
      </c>
      <c r="Z2485" s="39">
        <f t="shared" si="696"/>
        <v>9182.4317747522</v>
      </c>
      <c r="AA2485" s="45">
        <f t="shared" si="697"/>
        <v>6.782281014574762E-2</v>
      </c>
      <c r="AB2485" s="45">
        <f t="shared" si="698"/>
        <v>0.42225348656534256</v>
      </c>
      <c r="AC2485" s="45">
        <f t="shared" si="699"/>
        <v>1.3299144604415905E-2</v>
      </c>
      <c r="AD2485" s="45">
        <f t="shared" si="700"/>
        <v>0.50337544131550616</v>
      </c>
      <c r="AE2485" s="45">
        <f t="shared" si="701"/>
        <v>0.4966245586844939</v>
      </c>
      <c r="AF2485" s="43">
        <f>('Estimates from MCMC'!$B$2-'MCMC runs'!W2485)/'Estimates from MCMC'!$B$2</f>
        <v>0.13296117598575463</v>
      </c>
    </row>
    <row r="2486" spans="1:32" x14ac:dyDescent="0.3">
      <c r="A2486" s="38">
        <v>771</v>
      </c>
      <c r="B2486" s="38">
        <v>2021282.3568015657</v>
      </c>
      <c r="C2486" s="39">
        <v>52015.152771137</v>
      </c>
      <c r="D2486" s="39">
        <v>50981.946022010103</v>
      </c>
      <c r="E2486" s="39">
        <f t="shared" si="684"/>
        <v>1033.2067491268972</v>
      </c>
      <c r="F2486" s="39">
        <v>51941.151737433203</v>
      </c>
      <c r="G2486" s="40">
        <f t="shared" si="685"/>
        <v>74.001033703796566</v>
      </c>
      <c r="H2486" s="39">
        <v>51926.010002165298</v>
      </c>
      <c r="I2486" s="39">
        <f t="shared" si="686"/>
        <v>89.142768971702026</v>
      </c>
      <c r="J2486" s="39">
        <v>50820.005538519101</v>
      </c>
      <c r="K2486" s="40">
        <f t="shared" si="687"/>
        <v>1195.1472326178991</v>
      </c>
      <c r="L2486" s="39">
        <v>50253.0004528391</v>
      </c>
      <c r="M2486" s="39">
        <f t="shared" si="688"/>
        <v>1762.1523182978999</v>
      </c>
      <c r="N2486" s="39">
        <f t="shared" si="693"/>
        <v>567.00508568000078</v>
      </c>
      <c r="O2486" s="40">
        <f>'Estimates from MCMC'!$B$2-L2486</f>
        <v>18807.9995471609</v>
      </c>
      <c r="P2486" s="39">
        <v>51467.213161927299</v>
      </c>
      <c r="Q2486" s="40">
        <f t="shared" si="689"/>
        <v>1214.2127090881986</v>
      </c>
      <c r="R2486" s="39">
        <v>51497.986466829403</v>
      </c>
      <c r="S2486" s="39">
        <f t="shared" si="690"/>
        <v>30.773304902104428</v>
      </c>
      <c r="T2486" s="39">
        <f t="shared" si="694"/>
        <v>1244.986013990303</v>
      </c>
      <c r="U2486" s="39">
        <v>57975.687736200998</v>
      </c>
      <c r="V2486" s="39">
        <f t="shared" si="691"/>
        <v>7722.6872833618982</v>
      </c>
      <c r="W2486" s="39">
        <v>59460.896622357497</v>
      </c>
      <c r="X2486" s="39">
        <f t="shared" si="692"/>
        <v>240.22287216619588</v>
      </c>
      <c r="Y2486" s="39">
        <f t="shared" si="695"/>
        <v>9207.8961695183971</v>
      </c>
      <c r="Z2486" s="39">
        <f t="shared" si="696"/>
        <v>9600.1033776425029</v>
      </c>
      <c r="AA2486" s="45">
        <f t="shared" si="697"/>
        <v>6.6194494043266591E-2</v>
      </c>
      <c r="AB2486" s="45">
        <f t="shared" si="698"/>
        <v>0.41060652218739824</v>
      </c>
      <c r="AC2486" s="45">
        <f t="shared" si="699"/>
        <v>1.277237760261739E-2</v>
      </c>
      <c r="AD2486" s="45">
        <f t="shared" si="700"/>
        <v>0.48957339383328224</v>
      </c>
      <c r="AE2486" s="45">
        <f t="shared" si="701"/>
        <v>0.51042660616671776</v>
      </c>
      <c r="AF2486" s="43">
        <f>('Estimates from MCMC'!$B$2-'MCMC runs'!W2486)/'Estimates from MCMC'!$B$2</f>
        <v>0.13900904095860911</v>
      </c>
    </row>
    <row r="2487" spans="1:32" x14ac:dyDescent="0.3">
      <c r="A2487" s="38">
        <v>2540</v>
      </c>
      <c r="B2487" s="38">
        <v>2177994.5592921427</v>
      </c>
      <c r="C2487" s="39">
        <v>52209.457343786802</v>
      </c>
      <c r="D2487" s="39">
        <v>51171.177933325002</v>
      </c>
      <c r="E2487" s="39">
        <f t="shared" si="684"/>
        <v>1038.2794104618006</v>
      </c>
      <c r="F2487" s="39">
        <v>52143.545266386398</v>
      </c>
      <c r="G2487" s="40">
        <f t="shared" si="685"/>
        <v>65.912077400404087</v>
      </c>
      <c r="H2487" s="39">
        <v>52121.479130187203</v>
      </c>
      <c r="I2487" s="39">
        <f t="shared" si="686"/>
        <v>87.978213599599258</v>
      </c>
      <c r="J2487" s="39">
        <v>51018.014645309697</v>
      </c>
      <c r="K2487" s="40">
        <f t="shared" si="687"/>
        <v>1191.4426984771053</v>
      </c>
      <c r="L2487" s="39">
        <v>50443.274327938401</v>
      </c>
      <c r="M2487" s="39">
        <f t="shared" si="688"/>
        <v>1766.1830158484008</v>
      </c>
      <c r="N2487" s="39">
        <f t="shared" si="693"/>
        <v>574.74031737129553</v>
      </c>
      <c r="O2487" s="40">
        <f>'Estimates from MCMC'!$B$2-L2487</f>
        <v>18617.725672061599</v>
      </c>
      <c r="P2487" s="39">
        <v>51656.968565356299</v>
      </c>
      <c r="Q2487" s="40">
        <f t="shared" si="689"/>
        <v>1213.694237417898</v>
      </c>
      <c r="R2487" s="39">
        <v>51687.396387228699</v>
      </c>
      <c r="S2487" s="39">
        <f t="shared" si="690"/>
        <v>30.427821872399363</v>
      </c>
      <c r="T2487" s="39">
        <f t="shared" si="694"/>
        <v>1244.1220592902973</v>
      </c>
      <c r="U2487" s="39">
        <v>58212.488581045603</v>
      </c>
      <c r="V2487" s="39">
        <f t="shared" si="691"/>
        <v>7769.2142531072022</v>
      </c>
      <c r="W2487" s="39">
        <v>59701.689708865903</v>
      </c>
      <c r="X2487" s="39">
        <f t="shared" si="692"/>
        <v>245.07906853000168</v>
      </c>
      <c r="Y2487" s="39">
        <f t="shared" si="695"/>
        <v>9258.4153809275012</v>
      </c>
      <c r="Z2487" s="39">
        <f t="shared" si="696"/>
        <v>9359.3102911340975</v>
      </c>
      <c r="AA2487" s="45">
        <f t="shared" si="697"/>
        <v>6.6824599373986368E-2</v>
      </c>
      <c r="AB2487" s="45">
        <f t="shared" si="698"/>
        <v>0.41730200508679494</v>
      </c>
      <c r="AC2487" s="45">
        <f t="shared" si="699"/>
        <v>1.3163749044695389E-2</v>
      </c>
      <c r="AD2487" s="45">
        <f t="shared" si="700"/>
        <v>0.49729035350547668</v>
      </c>
      <c r="AE2487" s="45">
        <f t="shared" si="701"/>
        <v>0.50270964649452332</v>
      </c>
      <c r="AF2487" s="43">
        <f>('Estimates from MCMC'!$B$2-'MCMC runs'!W2487)/'Estimates from MCMC'!$B$2</f>
        <v>0.13552236850225305</v>
      </c>
    </row>
    <row r="2488" spans="1:32" x14ac:dyDescent="0.3">
      <c r="A2488" s="38">
        <v>89</v>
      </c>
      <c r="B2488" s="38">
        <v>1949078.9391799625</v>
      </c>
      <c r="C2488" s="39">
        <v>52976.789789009199</v>
      </c>
      <c r="D2488" s="39">
        <v>51940.214479867202</v>
      </c>
      <c r="E2488" s="39">
        <f t="shared" si="684"/>
        <v>1036.5753091419974</v>
      </c>
      <c r="F2488" s="39">
        <v>52918.0672673546</v>
      </c>
      <c r="G2488" s="40">
        <f t="shared" si="685"/>
        <v>58.722521654599404</v>
      </c>
      <c r="H2488" s="39">
        <v>52888.831103189601</v>
      </c>
      <c r="I2488" s="39">
        <f t="shared" si="686"/>
        <v>87.958685819598031</v>
      </c>
      <c r="J2488" s="39">
        <v>51794.201083022199</v>
      </c>
      <c r="K2488" s="40">
        <f t="shared" si="687"/>
        <v>1182.5887059870001</v>
      </c>
      <c r="L2488" s="39">
        <v>51219.218309469201</v>
      </c>
      <c r="M2488" s="39">
        <f t="shared" si="688"/>
        <v>1757.5714795399981</v>
      </c>
      <c r="N2488" s="39">
        <f t="shared" si="693"/>
        <v>574.98277355299797</v>
      </c>
      <c r="O2488" s="40">
        <f>'Estimates from MCMC'!$B$2-L2488</f>
        <v>17841.781690530799</v>
      </c>
      <c r="P2488" s="39">
        <v>52428.571505383101</v>
      </c>
      <c r="Q2488" s="40">
        <f t="shared" si="689"/>
        <v>1209.3531959139</v>
      </c>
      <c r="R2488" s="39">
        <v>52459.089066795597</v>
      </c>
      <c r="S2488" s="39">
        <f t="shared" si="690"/>
        <v>30.517561412496434</v>
      </c>
      <c r="T2488" s="39">
        <f t="shared" si="694"/>
        <v>1239.8707573263964</v>
      </c>
      <c r="U2488" s="39">
        <v>59097.800581381503</v>
      </c>
      <c r="V2488" s="39">
        <f t="shared" si="691"/>
        <v>7878.5822719123025</v>
      </c>
      <c r="W2488" s="39">
        <v>60578.337130323998</v>
      </c>
      <c r="X2488" s="39">
        <f t="shared" si="692"/>
        <v>240.66579161609843</v>
      </c>
      <c r="Y2488" s="39">
        <f t="shared" si="695"/>
        <v>9359.1188208547974</v>
      </c>
      <c r="Z2488" s="39">
        <f t="shared" si="696"/>
        <v>8482.6628696760017</v>
      </c>
      <c r="AA2488" s="45">
        <f t="shared" si="697"/>
        <v>6.9492541654874937E-2</v>
      </c>
      <c r="AB2488" s="45">
        <f t="shared" si="698"/>
        <v>0.441580465929236</v>
      </c>
      <c r="AC2488" s="45">
        <f t="shared" si="699"/>
        <v>1.3488887813475904E-2</v>
      </c>
      <c r="AD2488" s="45">
        <f t="shared" si="700"/>
        <v>0.52456189539758691</v>
      </c>
      <c r="AE2488" s="45">
        <f t="shared" si="701"/>
        <v>0.47543810460241315</v>
      </c>
      <c r="AF2488" s="43">
        <f>('Estimates from MCMC'!$B$2-'MCMC runs'!W2488)/'Estimates from MCMC'!$B$2</f>
        <v>0.12282855547524654</v>
      </c>
    </row>
    <row r="2489" spans="1:32" x14ac:dyDescent="0.3">
      <c r="A2489" s="38">
        <v>1690</v>
      </c>
      <c r="B2489" s="38">
        <v>2067943.7903576063</v>
      </c>
      <c r="C2489" s="39">
        <v>52708.6159182009</v>
      </c>
      <c r="D2489" s="39">
        <v>51634.957141650302</v>
      </c>
      <c r="E2489" s="39">
        <f t="shared" si="684"/>
        <v>1073.6587765505974</v>
      </c>
      <c r="F2489" s="39">
        <v>52644.5180462524</v>
      </c>
      <c r="G2489" s="40">
        <f t="shared" si="685"/>
        <v>64.097871948499233</v>
      </c>
      <c r="H2489" s="39">
        <v>52618.554440460597</v>
      </c>
      <c r="I2489" s="39">
        <f t="shared" si="686"/>
        <v>90.061477740302507</v>
      </c>
      <c r="J2489" s="39">
        <v>51481.580157867698</v>
      </c>
      <c r="K2489" s="40">
        <f t="shared" si="687"/>
        <v>1227.0357603332013</v>
      </c>
      <c r="L2489" s="39">
        <v>50893.322438239004</v>
      </c>
      <c r="M2489" s="39">
        <f t="shared" si="688"/>
        <v>1815.2934799618961</v>
      </c>
      <c r="N2489" s="39">
        <f t="shared" si="693"/>
        <v>588.25771962869476</v>
      </c>
      <c r="O2489" s="40">
        <f>'Estimates from MCMC'!$B$2-L2489</f>
        <v>18167.677561760996</v>
      </c>
      <c r="P2489" s="39">
        <v>52147.028572131603</v>
      </c>
      <c r="Q2489" s="40">
        <f t="shared" si="689"/>
        <v>1253.7061338925996</v>
      </c>
      <c r="R2489" s="39">
        <v>52177.681416729203</v>
      </c>
      <c r="S2489" s="39">
        <f t="shared" si="690"/>
        <v>30.652844597600051</v>
      </c>
      <c r="T2489" s="39">
        <f t="shared" si="694"/>
        <v>1284.3589784901997</v>
      </c>
      <c r="U2489" s="39">
        <v>58874.943340498503</v>
      </c>
      <c r="V2489" s="39">
        <f t="shared" si="691"/>
        <v>7981.6209022594994</v>
      </c>
      <c r="W2489" s="39">
        <v>60413.194424701498</v>
      </c>
      <c r="X2489" s="39">
        <f t="shared" si="692"/>
        <v>253.89210571279546</v>
      </c>
      <c r="Y2489" s="39">
        <f t="shared" si="695"/>
        <v>9519.8719864624945</v>
      </c>
      <c r="Z2489" s="39">
        <f t="shared" si="696"/>
        <v>8647.8055752985019</v>
      </c>
      <c r="AA2489" s="45">
        <f t="shared" si="697"/>
        <v>7.0694725515907192E-2</v>
      </c>
      <c r="AB2489" s="45">
        <f t="shared" si="698"/>
        <v>0.43933083219503372</v>
      </c>
      <c r="AC2489" s="45">
        <f t="shared" si="699"/>
        <v>1.3974934597429394E-2</v>
      </c>
      <c r="AD2489" s="45">
        <f t="shared" si="700"/>
        <v>0.52400049230837031</v>
      </c>
      <c r="AE2489" s="45">
        <f t="shared" si="701"/>
        <v>0.47599950769162969</v>
      </c>
      <c r="AF2489" s="43">
        <f>('Estimates from MCMC'!$B$2-'MCMC runs'!W2489)/'Estimates from MCMC'!$B$2</f>
        <v>0.12521981400933235</v>
      </c>
    </row>
    <row r="2490" spans="1:32" x14ac:dyDescent="0.3">
      <c r="A2490" s="38">
        <v>1602</v>
      </c>
      <c r="B2490" s="38">
        <v>1921337.2174953439</v>
      </c>
      <c r="C2490" s="39">
        <v>52508.115803895103</v>
      </c>
      <c r="D2490" s="39">
        <v>51463.297051927599</v>
      </c>
      <c r="E2490" s="39">
        <f t="shared" si="684"/>
        <v>1044.8187519675048</v>
      </c>
      <c r="F2490" s="39">
        <v>52439.188008976897</v>
      </c>
      <c r="G2490" s="40">
        <f t="shared" si="685"/>
        <v>68.927794918206928</v>
      </c>
      <c r="H2490" s="39">
        <v>52418.517416579401</v>
      </c>
      <c r="I2490" s="39">
        <f t="shared" si="686"/>
        <v>89.598387315701984</v>
      </c>
      <c r="J2490" s="39">
        <v>51305.630466862698</v>
      </c>
      <c r="K2490" s="40">
        <f t="shared" si="687"/>
        <v>1202.4853370324054</v>
      </c>
      <c r="L2490" s="39">
        <v>50720.014874866698</v>
      </c>
      <c r="M2490" s="39">
        <f t="shared" si="688"/>
        <v>1788.1009290284055</v>
      </c>
      <c r="N2490" s="39">
        <f t="shared" si="693"/>
        <v>585.61559199600015</v>
      </c>
      <c r="O2490" s="40">
        <f>'Estimates from MCMC'!$B$2-L2490</f>
        <v>18340.985125133302</v>
      </c>
      <c r="P2490" s="39">
        <v>51948.430849276301</v>
      </c>
      <c r="Q2490" s="40">
        <f t="shared" si="689"/>
        <v>1228.4159744096032</v>
      </c>
      <c r="R2490" s="39">
        <v>51979.6118864413</v>
      </c>
      <c r="S2490" s="39">
        <f t="shared" si="690"/>
        <v>31.181037164998997</v>
      </c>
      <c r="T2490" s="39">
        <f t="shared" si="694"/>
        <v>1259.5970115746022</v>
      </c>
      <c r="U2490" s="39">
        <v>58777.828648123599</v>
      </c>
      <c r="V2490" s="39">
        <f t="shared" si="691"/>
        <v>8057.8137732569012</v>
      </c>
      <c r="W2490" s="39">
        <v>60288.833999127397</v>
      </c>
      <c r="X2490" s="39">
        <f t="shared" si="692"/>
        <v>251.40833942919562</v>
      </c>
      <c r="Y2490" s="39">
        <f t="shared" si="695"/>
        <v>9568.819124260699</v>
      </c>
      <c r="Z2490" s="39">
        <f t="shared" si="696"/>
        <v>8772.166000872603</v>
      </c>
      <c r="AA2490" s="45">
        <f t="shared" si="697"/>
        <v>6.8676627944511653E-2</v>
      </c>
      <c r="AB2490" s="45">
        <f t="shared" si="698"/>
        <v>0.43933374997480334</v>
      </c>
      <c r="AC2490" s="45">
        <f t="shared" si="699"/>
        <v>1.3707461061329898E-2</v>
      </c>
      <c r="AD2490" s="45">
        <f t="shared" si="700"/>
        <v>0.52171783898064483</v>
      </c>
      <c r="AE2490" s="45">
        <f t="shared" si="701"/>
        <v>0.47828216101935511</v>
      </c>
      <c r="AF2490" s="43">
        <f>('Estimates from MCMC'!$B$2-'MCMC runs'!W2490)/'Estimates from MCMC'!$B$2</f>
        <v>0.12702054706524091</v>
      </c>
    </row>
    <row r="2491" spans="1:32" x14ac:dyDescent="0.3">
      <c r="A2491" s="38">
        <v>3069</v>
      </c>
      <c r="B2491" s="38">
        <v>1956144.7285945427</v>
      </c>
      <c r="C2491" s="39">
        <v>52437.483772372398</v>
      </c>
      <c r="D2491" s="39">
        <v>51364.515376233001</v>
      </c>
      <c r="E2491" s="39">
        <f t="shared" si="684"/>
        <v>1072.9683961393966</v>
      </c>
      <c r="F2491" s="39">
        <v>52382.1825806911</v>
      </c>
      <c r="G2491" s="40">
        <f t="shared" si="685"/>
        <v>55.301191681297496</v>
      </c>
      <c r="H2491" s="39">
        <v>52346.240188063799</v>
      </c>
      <c r="I2491" s="39">
        <f t="shared" si="686"/>
        <v>91.243584308598656</v>
      </c>
      <c r="J2491" s="39">
        <v>51218.722040452798</v>
      </c>
      <c r="K2491" s="40">
        <f t="shared" si="687"/>
        <v>1218.7617319195997</v>
      </c>
      <c r="L2491" s="39">
        <v>50622.897896816197</v>
      </c>
      <c r="M2491" s="39">
        <f t="shared" si="688"/>
        <v>1814.5858755562003</v>
      </c>
      <c r="N2491" s="39">
        <f t="shared" si="693"/>
        <v>595.82414363660064</v>
      </c>
      <c r="O2491" s="40">
        <f>'Estimates from MCMC'!$B$2-L2491</f>
        <v>18438.102103183803</v>
      </c>
      <c r="P2491" s="39">
        <v>51877.891581932003</v>
      </c>
      <c r="Q2491" s="40">
        <f t="shared" si="689"/>
        <v>1254.9936851158054</v>
      </c>
      <c r="R2491" s="39">
        <v>51909.528252022697</v>
      </c>
      <c r="S2491" s="39">
        <f t="shared" si="690"/>
        <v>31.636670090694679</v>
      </c>
      <c r="T2491" s="39">
        <f t="shared" si="694"/>
        <v>1286.6303552065001</v>
      </c>
      <c r="U2491" s="39">
        <v>58440.311289038102</v>
      </c>
      <c r="V2491" s="39">
        <f t="shared" si="691"/>
        <v>7817.4133922219044</v>
      </c>
      <c r="W2491" s="39">
        <v>59977.800776805598</v>
      </c>
      <c r="X2491" s="39">
        <f t="shared" si="692"/>
        <v>250.85913256099593</v>
      </c>
      <c r="Y2491" s="39">
        <f t="shared" si="695"/>
        <v>9354.9028799894004</v>
      </c>
      <c r="Z2491" s="39">
        <f t="shared" si="696"/>
        <v>9083.1992231944023</v>
      </c>
      <c r="AA2491" s="45">
        <f t="shared" si="697"/>
        <v>6.978106249798513E-2</v>
      </c>
      <c r="AB2491" s="45">
        <f t="shared" si="698"/>
        <v>0.42398145690233657</v>
      </c>
      <c r="AC2491" s="45">
        <f t="shared" si="699"/>
        <v>1.3605474747733324E-2</v>
      </c>
      <c r="AD2491" s="45">
        <f t="shared" si="700"/>
        <v>0.507367994148055</v>
      </c>
      <c r="AE2491" s="45">
        <f t="shared" si="701"/>
        <v>0.492632005851945</v>
      </c>
      <c r="AF2491" s="43">
        <f>('Estimates from MCMC'!$B$2-'MCMC runs'!W2491)/'Estimates from MCMC'!$B$2</f>
        <v>0.13152429335217275</v>
      </c>
    </row>
    <row r="2492" spans="1:32" x14ac:dyDescent="0.3">
      <c r="A2492" s="38">
        <v>2047</v>
      </c>
      <c r="B2492" s="38">
        <v>2058531.082787643</v>
      </c>
      <c r="C2492" s="39">
        <v>52463.659132548702</v>
      </c>
      <c r="D2492" s="39">
        <v>51435.180696758704</v>
      </c>
      <c r="E2492" s="39">
        <f t="shared" si="684"/>
        <v>1028.4784357899989</v>
      </c>
      <c r="F2492" s="39">
        <v>52392.677398274704</v>
      </c>
      <c r="G2492" s="40">
        <f t="shared" si="685"/>
        <v>70.981734273998882</v>
      </c>
      <c r="H2492" s="39">
        <v>52375.746729586099</v>
      </c>
      <c r="I2492" s="39">
        <f t="shared" si="686"/>
        <v>87.912402962603664</v>
      </c>
      <c r="J2492" s="39">
        <v>51277.268399627203</v>
      </c>
      <c r="K2492" s="40">
        <f t="shared" si="687"/>
        <v>1186.3907329214999</v>
      </c>
      <c r="L2492" s="39">
        <v>50702.6326247537</v>
      </c>
      <c r="M2492" s="39">
        <f t="shared" si="688"/>
        <v>1761.0265077950025</v>
      </c>
      <c r="N2492" s="39">
        <f t="shared" si="693"/>
        <v>574.63577487350267</v>
      </c>
      <c r="O2492" s="40">
        <f>'Estimates from MCMC'!$B$2-L2492</f>
        <v>18358.3673752463</v>
      </c>
      <c r="P2492" s="39">
        <v>51909.047919537697</v>
      </c>
      <c r="Q2492" s="40">
        <f t="shared" si="689"/>
        <v>1206.4152947839975</v>
      </c>
      <c r="R2492" s="39">
        <v>51939.6231264874</v>
      </c>
      <c r="S2492" s="39">
        <f t="shared" si="690"/>
        <v>30.575206949702988</v>
      </c>
      <c r="T2492" s="39">
        <f t="shared" si="694"/>
        <v>1236.9905017337005</v>
      </c>
      <c r="U2492" s="39">
        <v>58688.416522744003</v>
      </c>
      <c r="V2492" s="39">
        <f t="shared" si="691"/>
        <v>7985.7838979903026</v>
      </c>
      <c r="W2492" s="39">
        <v>60172.318539717402</v>
      </c>
      <c r="X2492" s="39">
        <f t="shared" si="692"/>
        <v>246.91151523969893</v>
      </c>
      <c r="Y2492" s="39">
        <f t="shared" si="695"/>
        <v>9469.6859149637021</v>
      </c>
      <c r="Z2492" s="39">
        <f t="shared" si="696"/>
        <v>8888.681460282598</v>
      </c>
      <c r="AA2492" s="45">
        <f t="shared" si="697"/>
        <v>6.7380201978178622E-2</v>
      </c>
      <c r="AB2492" s="45">
        <f t="shared" si="698"/>
        <v>0.4349942309553092</v>
      </c>
      <c r="AC2492" s="45">
        <f t="shared" si="699"/>
        <v>1.3449535581939856E-2</v>
      </c>
      <c r="AD2492" s="45">
        <f t="shared" si="700"/>
        <v>0.51582396851542767</v>
      </c>
      <c r="AE2492" s="45">
        <f t="shared" si="701"/>
        <v>0.48417603148457233</v>
      </c>
      <c r="AF2492" s="43">
        <f>('Estimates from MCMC'!$B$2-'MCMC runs'!W2492)/'Estimates from MCMC'!$B$2</f>
        <v>0.12870768538368396</v>
      </c>
    </row>
    <row r="2493" spans="1:32" x14ac:dyDescent="0.3">
      <c r="A2493" s="38">
        <v>2713</v>
      </c>
      <c r="B2493" s="38">
        <v>1990610.5603226717</v>
      </c>
      <c r="C2493" s="39">
        <v>52758.486254133401</v>
      </c>
      <c r="D2493" s="39">
        <v>51726.617928717998</v>
      </c>
      <c r="E2493" s="39">
        <f t="shared" si="684"/>
        <v>1031.8683254154021</v>
      </c>
      <c r="F2493" s="39">
        <v>52690.255504515</v>
      </c>
      <c r="G2493" s="40">
        <f t="shared" si="685"/>
        <v>68.230749618400296</v>
      </c>
      <c r="H2493" s="39">
        <v>52669.162435925296</v>
      </c>
      <c r="I2493" s="39">
        <f t="shared" si="686"/>
        <v>89.323818208104058</v>
      </c>
      <c r="J2493" s="39">
        <v>51570.128728407602</v>
      </c>
      <c r="K2493" s="40">
        <f t="shared" si="687"/>
        <v>1188.357525725798</v>
      </c>
      <c r="L2493" s="39">
        <v>50986.290880708097</v>
      </c>
      <c r="M2493" s="39">
        <f t="shared" si="688"/>
        <v>1772.1953734253038</v>
      </c>
      <c r="N2493" s="39">
        <f t="shared" si="693"/>
        <v>583.8378476995058</v>
      </c>
      <c r="O2493" s="40">
        <f>'Estimates from MCMC'!$B$2-L2493</f>
        <v>18074.709119291903</v>
      </c>
      <c r="P2493" s="39">
        <v>52207.8186756793</v>
      </c>
      <c r="Q2493" s="40">
        <f t="shared" si="689"/>
        <v>1221.5277949712035</v>
      </c>
      <c r="R2493" s="39">
        <v>52239.010477272401</v>
      </c>
      <c r="S2493" s="39">
        <f t="shared" si="690"/>
        <v>31.191801593100536</v>
      </c>
      <c r="T2493" s="39">
        <f t="shared" si="694"/>
        <v>1252.7195965643041</v>
      </c>
      <c r="U2493" s="39">
        <v>58832.437686384401</v>
      </c>
      <c r="V2493" s="39">
        <f t="shared" si="691"/>
        <v>7846.1468056763042</v>
      </c>
      <c r="W2493" s="39">
        <v>60327.479503980998</v>
      </c>
      <c r="X2493" s="39">
        <f t="shared" si="692"/>
        <v>242.32222103229287</v>
      </c>
      <c r="Y2493" s="39">
        <f t="shared" si="695"/>
        <v>9341.1886232729012</v>
      </c>
      <c r="Z2493" s="39">
        <f t="shared" si="696"/>
        <v>8733.5204960190022</v>
      </c>
      <c r="AA2493" s="45">
        <f t="shared" si="697"/>
        <v>6.930787036717638E-2</v>
      </c>
      <c r="AB2493" s="45">
        <f t="shared" si="698"/>
        <v>0.4340953292189792</v>
      </c>
      <c r="AC2493" s="45">
        <f t="shared" si="699"/>
        <v>1.3406701011506298E-2</v>
      </c>
      <c r="AD2493" s="45">
        <f t="shared" si="700"/>
        <v>0.51680990059766185</v>
      </c>
      <c r="AE2493" s="45">
        <f t="shared" si="701"/>
        <v>0.48319009940233815</v>
      </c>
      <c r="AF2493" s="43">
        <f>('Estimates from MCMC'!$B$2-'MCMC runs'!W2493)/'Estimates from MCMC'!$B$2</f>
        <v>0.12646096199039983</v>
      </c>
    </row>
    <row r="2494" spans="1:32" x14ac:dyDescent="0.3">
      <c r="A2494" s="38">
        <v>3276</v>
      </c>
      <c r="B2494" s="38">
        <v>1973095.8561748005</v>
      </c>
      <c r="C2494" s="39">
        <v>53000.329129214602</v>
      </c>
      <c r="D2494" s="39">
        <v>51946.550473307499</v>
      </c>
      <c r="E2494" s="39">
        <f t="shared" si="684"/>
        <v>1053.7786559071028</v>
      </c>
      <c r="F2494" s="39">
        <v>52929.966266475501</v>
      </c>
      <c r="G2494" s="40">
        <f t="shared" si="685"/>
        <v>70.362862739100819</v>
      </c>
      <c r="H2494" s="39">
        <v>52910.8879679663</v>
      </c>
      <c r="I2494" s="39">
        <f t="shared" si="686"/>
        <v>89.441161248301796</v>
      </c>
      <c r="J2494" s="39">
        <v>51787.836347064404</v>
      </c>
      <c r="K2494" s="40">
        <f t="shared" si="687"/>
        <v>1212.4927821501988</v>
      </c>
      <c r="L2494" s="39">
        <v>51203.509492806501</v>
      </c>
      <c r="M2494" s="39">
        <f t="shared" si="688"/>
        <v>1796.8196364081014</v>
      </c>
      <c r="N2494" s="39">
        <f t="shared" si="693"/>
        <v>584.3268542579026</v>
      </c>
      <c r="O2494" s="40">
        <f>'Estimates from MCMC'!$B$2-L2494</f>
        <v>17857.490507193499</v>
      </c>
      <c r="P2494" s="39">
        <v>52435.551184053002</v>
      </c>
      <c r="Q2494" s="40">
        <f t="shared" si="689"/>
        <v>1232.0416912465007</v>
      </c>
      <c r="R2494" s="39">
        <v>52466.469194740603</v>
      </c>
      <c r="S2494" s="39">
        <f t="shared" si="690"/>
        <v>30.918010687601054</v>
      </c>
      <c r="T2494" s="39">
        <f t="shared" si="694"/>
        <v>1262.9597019341018</v>
      </c>
      <c r="U2494" s="39">
        <v>59380.146960199803</v>
      </c>
      <c r="V2494" s="39">
        <f t="shared" si="691"/>
        <v>8176.6374673933024</v>
      </c>
      <c r="W2494" s="39">
        <v>60899.801695699702</v>
      </c>
      <c r="X2494" s="39">
        <f t="shared" si="692"/>
        <v>256.69503356579662</v>
      </c>
      <c r="Y2494" s="39">
        <f t="shared" si="695"/>
        <v>9696.2922028932007</v>
      </c>
      <c r="Z2494" s="39">
        <f t="shared" si="696"/>
        <v>8161.1983043002983</v>
      </c>
      <c r="AA2494" s="45">
        <f t="shared" si="697"/>
        <v>7.0724366417853957E-2</v>
      </c>
      <c r="AB2494" s="45">
        <f t="shared" si="698"/>
        <v>0.45788278392753579</v>
      </c>
      <c r="AC2494" s="45">
        <f t="shared" si="699"/>
        <v>1.437464202836298E-2</v>
      </c>
      <c r="AD2494" s="45">
        <f t="shared" si="700"/>
        <v>0.54298179237375277</v>
      </c>
      <c r="AE2494" s="45">
        <f t="shared" si="701"/>
        <v>0.45701820762624729</v>
      </c>
      <c r="AF2494" s="43">
        <f>('Estimates from MCMC'!$B$2-'MCMC runs'!W2494)/'Estimates from MCMC'!$B$2</f>
        <v>0.11817376383632294</v>
      </c>
    </row>
    <row r="2495" spans="1:32" x14ac:dyDescent="0.3">
      <c r="A2495" s="38">
        <v>4990</v>
      </c>
      <c r="B2495" s="38">
        <v>2057135.7720697918</v>
      </c>
      <c r="C2495" s="39">
        <v>52615.532998082403</v>
      </c>
      <c r="D2495" s="39">
        <v>51562.317309247803</v>
      </c>
      <c r="E2495" s="39">
        <f t="shared" si="684"/>
        <v>1053.2156888345999</v>
      </c>
      <c r="F2495" s="39">
        <v>52554.289327491002</v>
      </c>
      <c r="G2495" s="40">
        <f t="shared" si="685"/>
        <v>61.243670591400587</v>
      </c>
      <c r="H2495" s="39">
        <v>52526.944665255804</v>
      </c>
      <c r="I2495" s="39">
        <f t="shared" si="686"/>
        <v>88.588332826599071</v>
      </c>
      <c r="J2495" s="39">
        <v>51413.419119978404</v>
      </c>
      <c r="K2495" s="40">
        <f t="shared" si="687"/>
        <v>1202.113878103999</v>
      </c>
      <c r="L2495" s="39">
        <v>50834.657224059098</v>
      </c>
      <c r="M2495" s="39">
        <f t="shared" si="688"/>
        <v>1780.875774023305</v>
      </c>
      <c r="N2495" s="39">
        <f t="shared" si="693"/>
        <v>578.76189591930597</v>
      </c>
      <c r="O2495" s="40">
        <f>'Estimates from MCMC'!$B$2-L2495</f>
        <v>18226.342775940902</v>
      </c>
      <c r="P2495" s="39">
        <v>52059.506968666203</v>
      </c>
      <c r="Q2495" s="40">
        <f t="shared" si="689"/>
        <v>1224.8497446071051</v>
      </c>
      <c r="R2495" s="39">
        <v>52089.985273469902</v>
      </c>
      <c r="S2495" s="39">
        <f t="shared" si="690"/>
        <v>30.478304803698848</v>
      </c>
      <c r="T2495" s="39">
        <f t="shared" si="694"/>
        <v>1255.3280494108039</v>
      </c>
      <c r="U2495" s="39">
        <v>58785.4110212706</v>
      </c>
      <c r="V2495" s="39">
        <f t="shared" si="691"/>
        <v>7950.7537972115024</v>
      </c>
      <c r="W2495" s="39">
        <v>60289.116780983801</v>
      </c>
      <c r="X2495" s="39">
        <f t="shared" si="692"/>
        <v>248.37771030239674</v>
      </c>
      <c r="Y2495" s="39">
        <f t="shared" si="695"/>
        <v>9454.4595569247031</v>
      </c>
      <c r="Z2495" s="39">
        <f t="shared" si="696"/>
        <v>8771.8832190161993</v>
      </c>
      <c r="AA2495" s="45">
        <f t="shared" si="697"/>
        <v>6.8874379508974196E-2</v>
      </c>
      <c r="AB2495" s="45">
        <f t="shared" si="698"/>
        <v>0.43622321246512707</v>
      </c>
      <c r="AC2495" s="45">
        <f t="shared" si="699"/>
        <v>1.3627402565382439E-2</v>
      </c>
      <c r="AD2495" s="45">
        <f t="shared" si="700"/>
        <v>0.51872499453948373</v>
      </c>
      <c r="AE2495" s="45">
        <f t="shared" si="701"/>
        <v>0.48127500546051627</v>
      </c>
      <c r="AF2495" s="43">
        <f>('Estimates from MCMC'!$B$2-'MCMC runs'!W2495)/'Estimates from MCMC'!$B$2</f>
        <v>0.12701645239739071</v>
      </c>
    </row>
    <row r="2496" spans="1:32" x14ac:dyDescent="0.3">
      <c r="A2496" s="38">
        <v>1180</v>
      </c>
      <c r="B2496" s="38">
        <v>1921874.2021340502</v>
      </c>
      <c r="C2496" s="39">
        <v>52541.469202509201</v>
      </c>
      <c r="D2496" s="39">
        <v>51461.811379627798</v>
      </c>
      <c r="E2496" s="39">
        <f t="shared" si="684"/>
        <v>1079.6578228814033</v>
      </c>
      <c r="F2496" s="39">
        <v>52495.536151579203</v>
      </c>
      <c r="G2496" s="40">
        <f t="shared" si="685"/>
        <v>45.933050929997989</v>
      </c>
      <c r="H2496" s="39">
        <v>52449.5185120319</v>
      </c>
      <c r="I2496" s="39">
        <f t="shared" si="686"/>
        <v>91.950690477300668</v>
      </c>
      <c r="J2496" s="39">
        <v>51324.550106428796</v>
      </c>
      <c r="K2496" s="40">
        <f t="shared" si="687"/>
        <v>1216.9190960804044</v>
      </c>
      <c r="L2496" s="39">
        <v>50724.300738631602</v>
      </c>
      <c r="M2496" s="39">
        <f t="shared" si="688"/>
        <v>1817.1684638775987</v>
      </c>
      <c r="N2496" s="39">
        <f t="shared" si="693"/>
        <v>600.24936779719428</v>
      </c>
      <c r="O2496" s="40">
        <f>'Estimates from MCMC'!$B$2-L2496</f>
        <v>18336.699261368398</v>
      </c>
      <c r="P2496" s="39">
        <v>51986.402906943898</v>
      </c>
      <c r="Q2496" s="40">
        <f t="shared" si="689"/>
        <v>1262.1021683122963</v>
      </c>
      <c r="R2496" s="39">
        <v>52018.376780549297</v>
      </c>
      <c r="S2496" s="39">
        <f t="shared" si="690"/>
        <v>31.973873605398694</v>
      </c>
      <c r="T2496" s="39">
        <f t="shared" si="694"/>
        <v>1294.076041917695</v>
      </c>
      <c r="U2496" s="39">
        <v>58428.739345635797</v>
      </c>
      <c r="V2496" s="39">
        <f t="shared" si="691"/>
        <v>7704.4386070041946</v>
      </c>
      <c r="W2496" s="39">
        <v>59968.7224529698</v>
      </c>
      <c r="X2496" s="39">
        <f t="shared" si="692"/>
        <v>245.90706541630789</v>
      </c>
      <c r="Y2496" s="39">
        <f t="shared" si="695"/>
        <v>9244.4217143381975</v>
      </c>
      <c r="Z2496" s="39">
        <f t="shared" si="696"/>
        <v>9092.2775470302004</v>
      </c>
      <c r="AA2496" s="45">
        <f t="shared" si="697"/>
        <v>7.057300899535629E-2</v>
      </c>
      <c r="AB2496" s="45">
        <f t="shared" si="698"/>
        <v>0.42016496519828084</v>
      </c>
      <c r="AC2496" s="45">
        <f t="shared" si="699"/>
        <v>1.3410650516278183E-2</v>
      </c>
      <c r="AD2496" s="45">
        <f t="shared" si="700"/>
        <v>0.50414862470991528</v>
      </c>
      <c r="AE2496" s="45">
        <f t="shared" si="701"/>
        <v>0.49585137529008472</v>
      </c>
      <c r="AF2496" s="43">
        <f>('Estimates from MCMC'!$B$2-'MCMC runs'!W2496)/'Estimates from MCMC'!$B$2</f>
        <v>0.13165574705014699</v>
      </c>
    </row>
    <row r="2497" spans="1:32" x14ac:dyDescent="0.3">
      <c r="A2497" s="38">
        <v>1270</v>
      </c>
      <c r="B2497" s="38">
        <v>2117048.5139552993</v>
      </c>
      <c r="C2497" s="39">
        <v>52374.3782418349</v>
      </c>
      <c r="D2497" s="39">
        <v>51354.207272870903</v>
      </c>
      <c r="E2497" s="39">
        <f t="shared" si="684"/>
        <v>1020.1709689639974</v>
      </c>
      <c r="F2497" s="39">
        <v>52295.696169291397</v>
      </c>
      <c r="G2497" s="40">
        <f t="shared" si="685"/>
        <v>78.682072543502727</v>
      </c>
      <c r="H2497" s="39">
        <v>52287.510990122799</v>
      </c>
      <c r="I2497" s="39">
        <f t="shared" si="686"/>
        <v>86.867251712101279</v>
      </c>
      <c r="J2497" s="39">
        <v>51189.8706477214</v>
      </c>
      <c r="K2497" s="40">
        <f t="shared" si="687"/>
        <v>1184.5075941135001</v>
      </c>
      <c r="L2497" s="39">
        <v>50622.015718557501</v>
      </c>
      <c r="M2497" s="39">
        <f t="shared" si="688"/>
        <v>1752.3625232773993</v>
      </c>
      <c r="N2497" s="39">
        <f t="shared" si="693"/>
        <v>567.85492916389921</v>
      </c>
      <c r="O2497" s="40">
        <f>'Estimates from MCMC'!$B$2-L2497</f>
        <v>18438.984281442499</v>
      </c>
      <c r="P2497" s="39">
        <v>51821.8907354861</v>
      </c>
      <c r="Q2497" s="40">
        <f t="shared" si="689"/>
        <v>1199.8750169285995</v>
      </c>
      <c r="R2497" s="39">
        <v>51851.852075001298</v>
      </c>
      <c r="S2497" s="39">
        <f t="shared" si="690"/>
        <v>29.961339515197324</v>
      </c>
      <c r="T2497" s="39">
        <f t="shared" si="694"/>
        <v>1229.8363564437968</v>
      </c>
      <c r="U2497" s="39">
        <v>58546.874275873903</v>
      </c>
      <c r="V2497" s="39">
        <f t="shared" si="691"/>
        <v>7924.8585573164019</v>
      </c>
      <c r="W2497" s="39">
        <v>60022.040878879401</v>
      </c>
      <c r="X2497" s="39">
        <f t="shared" si="692"/>
        <v>245.33024656170164</v>
      </c>
      <c r="Y2497" s="39">
        <f t="shared" si="695"/>
        <v>9400.0251603219003</v>
      </c>
      <c r="Z2497" s="39">
        <f t="shared" si="696"/>
        <v>9038.9591211205989</v>
      </c>
      <c r="AA2497" s="45">
        <f t="shared" si="697"/>
        <v>6.6697619438915515E-2</v>
      </c>
      <c r="AB2497" s="45">
        <f t="shared" si="698"/>
        <v>0.42978823759246854</v>
      </c>
      <c r="AC2497" s="45">
        <f t="shared" si="699"/>
        <v>1.3304976175320501E-2</v>
      </c>
      <c r="AD2497" s="45">
        <f t="shared" si="700"/>
        <v>0.5097908332067046</v>
      </c>
      <c r="AE2497" s="45">
        <f t="shared" si="701"/>
        <v>0.49020916679329546</v>
      </c>
      <c r="AF2497" s="43">
        <f>('Estimates from MCMC'!$B$2-'MCMC runs'!W2497)/'Estimates from MCMC'!$B$2</f>
        <v>0.13088369877529429</v>
      </c>
    </row>
    <row r="2498" spans="1:32" x14ac:dyDescent="0.3">
      <c r="A2498" s="38">
        <v>2822</v>
      </c>
      <c r="B2498" s="38">
        <v>1955434.1313221073</v>
      </c>
      <c r="C2498" s="39">
        <v>53094.293024439401</v>
      </c>
      <c r="D2498" s="39">
        <v>52022.536494870401</v>
      </c>
      <c r="E2498" s="39">
        <f t="shared" ref="E2498:E2561" si="702">$C2498-D2498</f>
        <v>1071.7565295690001</v>
      </c>
      <c r="F2498" s="39">
        <v>53026.626001706201</v>
      </c>
      <c r="G2498" s="40">
        <f t="shared" ref="G2498:G2561" si="703">$C2498-F2498</f>
        <v>67.667022733199701</v>
      </c>
      <c r="H2498" s="39">
        <v>53003.360914233301</v>
      </c>
      <c r="I2498" s="39">
        <f t="shared" ref="I2498:I2561" si="704">$C2498-H2498</f>
        <v>90.932110206100333</v>
      </c>
      <c r="J2498" s="39">
        <v>51864.8586196783</v>
      </c>
      <c r="K2498" s="40">
        <f t="shared" ref="K2498:K2561" si="705">$C2498-J2498</f>
        <v>1229.4344047611012</v>
      </c>
      <c r="L2498" s="39">
        <v>51270.723456710803</v>
      </c>
      <c r="M2498" s="39">
        <f t="shared" ref="M2498:M2561" si="706">$C2498-L2498</f>
        <v>1823.5695677285985</v>
      </c>
      <c r="N2498" s="39">
        <f t="shared" si="693"/>
        <v>594.13516296749731</v>
      </c>
      <c r="O2498" s="40">
        <f>'Estimates from MCMC'!$B$2-L2498</f>
        <v>17790.276543289197</v>
      </c>
      <c r="P2498" s="39">
        <v>52532.901150773701</v>
      </c>
      <c r="Q2498" s="40">
        <f t="shared" ref="Q2498:Q2561" si="707">P2498-L2498</f>
        <v>1262.1776940628988</v>
      </c>
      <c r="R2498" s="39">
        <v>52563.937780989399</v>
      </c>
      <c r="S2498" s="39">
        <f t="shared" ref="S2498:S2561" si="708">R2498-L2498-Q2498</f>
        <v>31.036630215698096</v>
      </c>
      <c r="T2498" s="39">
        <f t="shared" si="694"/>
        <v>1293.2143242785969</v>
      </c>
      <c r="U2498" s="39">
        <v>59169.574729319203</v>
      </c>
      <c r="V2498" s="39">
        <f t="shared" ref="V2498:V2561" si="709">U2498-L2498</f>
        <v>7898.8512726084009</v>
      </c>
      <c r="W2498" s="39">
        <v>60715.823127109397</v>
      </c>
      <c r="X2498" s="39">
        <f t="shared" ref="X2498:X2561" si="710">W2498-V2498-S2498-Q2498-L2498</f>
        <v>253.03407351159694</v>
      </c>
      <c r="Y2498" s="39">
        <f t="shared" si="695"/>
        <v>9445.0996703985948</v>
      </c>
      <c r="Z2498" s="39">
        <f t="shared" si="696"/>
        <v>8345.1768728906027</v>
      </c>
      <c r="AA2498" s="45">
        <f t="shared" si="697"/>
        <v>7.2692199085933829E-2</v>
      </c>
      <c r="AB2498" s="45">
        <f t="shared" si="698"/>
        <v>0.44399822866092464</v>
      </c>
      <c r="AC2498" s="45">
        <f t="shared" si="699"/>
        <v>1.4223166958416158E-2</v>
      </c>
      <c r="AD2498" s="45">
        <f t="shared" si="700"/>
        <v>0.53091359470527466</v>
      </c>
      <c r="AE2498" s="45">
        <f t="shared" si="701"/>
        <v>0.46908640529472539</v>
      </c>
      <c r="AF2498" s="43">
        <f>('Estimates from MCMC'!$B$2-'MCMC runs'!W2498)/'Estimates from MCMC'!$B$2</f>
        <v>0.12083776477158747</v>
      </c>
    </row>
    <row r="2499" spans="1:32" x14ac:dyDescent="0.3">
      <c r="A2499" s="38">
        <v>770</v>
      </c>
      <c r="B2499" s="38">
        <v>2343606.1977660591</v>
      </c>
      <c r="C2499" s="39">
        <v>52996.301502417002</v>
      </c>
      <c r="D2499" s="39">
        <v>51910.034575586498</v>
      </c>
      <c r="E2499" s="39">
        <f t="shared" si="702"/>
        <v>1086.2669268305035</v>
      </c>
      <c r="F2499" s="39">
        <v>52941.738556417396</v>
      </c>
      <c r="G2499" s="40">
        <f t="shared" si="703"/>
        <v>54.56294599960529</v>
      </c>
      <c r="H2499" s="39">
        <v>52905.045123755503</v>
      </c>
      <c r="I2499" s="39">
        <f t="shared" si="704"/>
        <v>91.256378661499184</v>
      </c>
      <c r="J2499" s="39">
        <v>51764.806834882002</v>
      </c>
      <c r="K2499" s="40">
        <f t="shared" si="705"/>
        <v>1231.4946675350002</v>
      </c>
      <c r="L2499" s="39">
        <v>51168.664383727497</v>
      </c>
      <c r="M2499" s="39">
        <f t="shared" si="706"/>
        <v>1827.6371186895049</v>
      </c>
      <c r="N2499" s="39">
        <f t="shared" ref="N2499:N2562" si="711">M2499-K2499</f>
        <v>596.14245115450467</v>
      </c>
      <c r="O2499" s="40">
        <f>'Estimates from MCMC'!$B$2-L2499</f>
        <v>17892.335616272503</v>
      </c>
      <c r="P2499" s="39">
        <v>52429.170776134197</v>
      </c>
      <c r="Q2499" s="40">
        <f t="shared" si="707"/>
        <v>1260.5063924066999</v>
      </c>
      <c r="R2499" s="39">
        <v>52460.590828648499</v>
      </c>
      <c r="S2499" s="39">
        <f t="shared" si="708"/>
        <v>31.42005251430237</v>
      </c>
      <c r="T2499" s="39">
        <f t="shared" ref="T2499:T2562" si="712">Q2499+S2499</f>
        <v>1291.9264449210023</v>
      </c>
      <c r="U2499" s="39">
        <v>59267.475998907699</v>
      </c>
      <c r="V2499" s="39">
        <f t="shared" si="709"/>
        <v>8098.8116151802024</v>
      </c>
      <c r="W2499" s="39">
        <v>60817.737141913603</v>
      </c>
      <c r="X2499" s="39">
        <f t="shared" si="710"/>
        <v>258.3346980849019</v>
      </c>
      <c r="Y2499" s="39">
        <f t="shared" ref="Y2499:Y2562" si="713">Q2499+S2499+V2499+X2499</f>
        <v>9649.0727581861065</v>
      </c>
      <c r="Z2499" s="39">
        <f t="shared" ref="Z2499:Z2562" si="714">O2499-Y2499</f>
        <v>8243.2628580863966</v>
      </c>
      <c r="AA2499" s="45">
        <f t="shared" ref="AA2499:AA2562" si="715">T2499/O2499</f>
        <v>7.2205578557672304E-2</v>
      </c>
      <c r="AB2499" s="45">
        <f t="shared" ref="AB2499:AB2562" si="716">V2499/O2499</f>
        <v>0.45264138728845404</v>
      </c>
      <c r="AC2499" s="45">
        <f t="shared" ref="AC2499:AC2562" si="717">X2499/O2499</f>
        <v>1.4438288193630506E-2</v>
      </c>
      <c r="AD2499" s="45">
        <f t="shared" ref="AD2499:AD2562" si="718">Y2499/O2499</f>
        <v>0.53928525403975691</v>
      </c>
      <c r="AE2499" s="45">
        <f t="shared" ref="AE2499:AE2562" si="719">Z2499/O2499</f>
        <v>0.46071474596024314</v>
      </c>
      <c r="AF2499" s="43">
        <f>('Estimates from MCMC'!$B$2-'MCMC runs'!W2499)/'Estimates from MCMC'!$B$2</f>
        <v>0.11936205467755168</v>
      </c>
    </row>
    <row r="2500" spans="1:32" x14ac:dyDescent="0.3">
      <c r="A2500" s="38">
        <v>2872</v>
      </c>
      <c r="B2500" s="38">
        <v>1941269.9418778517</v>
      </c>
      <c r="C2500" s="39">
        <v>51670.363234507298</v>
      </c>
      <c r="D2500" s="39">
        <v>50643.343806302903</v>
      </c>
      <c r="E2500" s="39">
        <f t="shared" si="702"/>
        <v>1027.0194282043958</v>
      </c>
      <c r="F2500" s="39">
        <v>51614.210583322099</v>
      </c>
      <c r="G2500" s="40">
        <f t="shared" si="703"/>
        <v>56.15265118519892</v>
      </c>
      <c r="H2500" s="39">
        <v>51583.226137982099</v>
      </c>
      <c r="I2500" s="39">
        <f t="shared" si="704"/>
        <v>87.137096525199013</v>
      </c>
      <c r="J2500" s="39">
        <v>50500.563229793799</v>
      </c>
      <c r="K2500" s="40">
        <f t="shared" si="705"/>
        <v>1169.8000047134992</v>
      </c>
      <c r="L2500" s="39">
        <v>49931.151605107101</v>
      </c>
      <c r="M2500" s="39">
        <f t="shared" si="706"/>
        <v>1739.2116294001971</v>
      </c>
      <c r="N2500" s="39">
        <f t="shared" si="711"/>
        <v>569.41162468669791</v>
      </c>
      <c r="O2500" s="40">
        <f>'Estimates from MCMC'!$B$2-L2500</f>
        <v>19129.848394892899</v>
      </c>
      <c r="P2500" s="39">
        <v>51126.203086294197</v>
      </c>
      <c r="Q2500" s="40">
        <f t="shared" si="707"/>
        <v>1195.0514811870962</v>
      </c>
      <c r="R2500" s="39">
        <v>51156.501292237102</v>
      </c>
      <c r="S2500" s="39">
        <f t="shared" si="708"/>
        <v>30.298205942905042</v>
      </c>
      <c r="T2500" s="39">
        <f t="shared" si="712"/>
        <v>1225.3496871300013</v>
      </c>
      <c r="U2500" s="39">
        <v>57507.321307856502</v>
      </c>
      <c r="V2500" s="39">
        <f t="shared" si="709"/>
        <v>7576.169702749401</v>
      </c>
      <c r="W2500" s="39">
        <v>58969.142827505202</v>
      </c>
      <c r="X2500" s="39">
        <f t="shared" si="710"/>
        <v>236.47183251869865</v>
      </c>
      <c r="Y2500" s="39">
        <f t="shared" si="713"/>
        <v>9037.9912223981009</v>
      </c>
      <c r="Z2500" s="39">
        <f t="shared" si="714"/>
        <v>10091.857172494798</v>
      </c>
      <c r="AA2500" s="45">
        <f t="shared" si="715"/>
        <v>6.4054333407949707E-2</v>
      </c>
      <c r="AB2500" s="45">
        <f t="shared" si="716"/>
        <v>0.39603919207075439</v>
      </c>
      <c r="AC2500" s="45">
        <f t="shared" si="717"/>
        <v>1.2361406511816874E-2</v>
      </c>
      <c r="AD2500" s="45">
        <f t="shared" si="718"/>
        <v>0.47245493199052097</v>
      </c>
      <c r="AE2500" s="45">
        <f t="shared" si="719"/>
        <v>0.52754506800947909</v>
      </c>
      <c r="AF2500" s="43">
        <f>('Estimates from MCMC'!$B$2-'MCMC runs'!W2500)/'Estimates from MCMC'!$B$2</f>
        <v>0.14612961255259549</v>
      </c>
    </row>
    <row r="2501" spans="1:32" x14ac:dyDescent="0.3">
      <c r="A2501" s="38">
        <v>4800</v>
      </c>
      <c r="B2501" s="38">
        <v>1970124.1592256587</v>
      </c>
      <c r="C2501" s="39">
        <v>53048.813458279998</v>
      </c>
      <c r="D2501" s="39">
        <v>51962.575029179498</v>
      </c>
      <c r="E2501" s="39">
        <f t="shared" si="702"/>
        <v>1086.2384291005001</v>
      </c>
      <c r="F2501" s="39">
        <v>52976.268016204202</v>
      </c>
      <c r="G2501" s="40">
        <f t="shared" si="703"/>
        <v>72.545442075796018</v>
      </c>
      <c r="H2501" s="39">
        <v>52956.8498384173</v>
      </c>
      <c r="I2501" s="39">
        <f t="shared" si="704"/>
        <v>91.963619862697669</v>
      </c>
      <c r="J2501" s="39">
        <v>51799.320150891203</v>
      </c>
      <c r="K2501" s="40">
        <f t="shared" si="705"/>
        <v>1249.4933073887951</v>
      </c>
      <c r="L2501" s="39">
        <v>51198.9389110099</v>
      </c>
      <c r="M2501" s="39">
        <f t="shared" si="706"/>
        <v>1849.8745472700975</v>
      </c>
      <c r="N2501" s="39">
        <f t="shared" si="711"/>
        <v>600.38123988130246</v>
      </c>
      <c r="O2501" s="40">
        <f>'Estimates from MCMC'!$B$2-L2501</f>
        <v>17862.0610889901</v>
      </c>
      <c r="P2501" s="39">
        <v>52477.694165892703</v>
      </c>
      <c r="Q2501" s="40">
        <f t="shared" si="707"/>
        <v>1278.7552548828025</v>
      </c>
      <c r="R2501" s="39">
        <v>52509.065241055403</v>
      </c>
      <c r="S2501" s="39">
        <f t="shared" si="708"/>
        <v>31.371075162700436</v>
      </c>
      <c r="T2501" s="39">
        <f t="shared" si="712"/>
        <v>1310.126330045503</v>
      </c>
      <c r="U2501" s="39">
        <v>59251.654629120101</v>
      </c>
      <c r="V2501" s="39">
        <f t="shared" si="709"/>
        <v>8052.7157181102011</v>
      </c>
      <c r="W2501" s="39">
        <v>60824.118157588702</v>
      </c>
      <c r="X2501" s="39">
        <f t="shared" si="710"/>
        <v>262.33719842309802</v>
      </c>
      <c r="Y2501" s="39">
        <f t="shared" si="713"/>
        <v>9625.1792465788021</v>
      </c>
      <c r="Z2501" s="39">
        <f t="shared" si="714"/>
        <v>8236.8818424112978</v>
      </c>
      <c r="AA2501" s="45">
        <f t="shared" si="715"/>
        <v>7.3346873214594738E-2</v>
      </c>
      <c r="AB2501" s="45">
        <f t="shared" si="716"/>
        <v>0.45082791274707773</v>
      </c>
      <c r="AC2501" s="45">
        <f t="shared" si="717"/>
        <v>1.4686838048314516E-2</v>
      </c>
      <c r="AD2501" s="45">
        <f t="shared" si="718"/>
        <v>0.53886162400998705</v>
      </c>
      <c r="AE2501" s="45">
        <f t="shared" si="719"/>
        <v>0.46113837599001301</v>
      </c>
      <c r="AF2501" s="43">
        <f>('Estimates from MCMC'!$B$2-'MCMC runs'!W2501)/'Estimates from MCMC'!$B$2</f>
        <v>0.11926965787363776</v>
      </c>
    </row>
    <row r="2502" spans="1:32" x14ac:dyDescent="0.3">
      <c r="A2502" s="38">
        <v>3570</v>
      </c>
      <c r="B2502" s="38">
        <v>1959322.898631488</v>
      </c>
      <c r="C2502" s="39">
        <v>52547.595176360999</v>
      </c>
      <c r="D2502" s="39">
        <v>51510.038946950503</v>
      </c>
      <c r="E2502" s="39">
        <f t="shared" si="702"/>
        <v>1037.5562294104966</v>
      </c>
      <c r="F2502" s="39">
        <v>52472.143025810001</v>
      </c>
      <c r="G2502" s="40">
        <f t="shared" si="703"/>
        <v>75.45215055099834</v>
      </c>
      <c r="H2502" s="39">
        <v>52459.418733232</v>
      </c>
      <c r="I2502" s="39">
        <f t="shared" si="704"/>
        <v>88.176443128999381</v>
      </c>
      <c r="J2502" s="39">
        <v>51347.537718604297</v>
      </c>
      <c r="K2502" s="40">
        <f t="shared" si="705"/>
        <v>1200.0574577567022</v>
      </c>
      <c r="L2502" s="39">
        <v>50771.265126965503</v>
      </c>
      <c r="M2502" s="39">
        <f t="shared" si="706"/>
        <v>1776.3300493954957</v>
      </c>
      <c r="N2502" s="39">
        <f t="shared" si="711"/>
        <v>576.27259163879353</v>
      </c>
      <c r="O2502" s="40">
        <f>'Estimates from MCMC'!$B$2-L2502</f>
        <v>18289.734873034497</v>
      </c>
      <c r="P2502" s="39">
        <v>51992.711036310197</v>
      </c>
      <c r="Q2502" s="40">
        <f t="shared" si="707"/>
        <v>1221.4459093446931</v>
      </c>
      <c r="R2502" s="39">
        <v>52022.909502022601</v>
      </c>
      <c r="S2502" s="39">
        <f t="shared" si="708"/>
        <v>30.198465712404868</v>
      </c>
      <c r="T2502" s="39">
        <f t="shared" si="712"/>
        <v>1251.6443750570979</v>
      </c>
      <c r="U2502" s="39">
        <v>58676.900671117</v>
      </c>
      <c r="V2502" s="39">
        <f t="shared" si="709"/>
        <v>7905.635544151497</v>
      </c>
      <c r="W2502" s="39">
        <v>60175.725927884698</v>
      </c>
      <c r="X2502" s="39">
        <f t="shared" si="710"/>
        <v>247.18088171059935</v>
      </c>
      <c r="Y2502" s="39">
        <f t="shared" si="713"/>
        <v>9404.4608009191943</v>
      </c>
      <c r="Z2502" s="39">
        <f t="shared" si="714"/>
        <v>8885.2740721153023</v>
      </c>
      <c r="AA2502" s="45">
        <f t="shared" si="715"/>
        <v>6.8434254719704116E-2</v>
      </c>
      <c r="AB2502" s="45">
        <f t="shared" si="716"/>
        <v>0.43224440370686756</v>
      </c>
      <c r="AC2502" s="45">
        <f t="shared" si="717"/>
        <v>1.3514732904905633E-2</v>
      </c>
      <c r="AD2502" s="45">
        <f t="shared" si="718"/>
        <v>0.51419339133147735</v>
      </c>
      <c r="AE2502" s="45">
        <f t="shared" si="719"/>
        <v>0.48580660866852271</v>
      </c>
      <c r="AF2502" s="43">
        <f>('Estimates from MCMC'!$B$2-'MCMC runs'!W2502)/'Estimates from MCMC'!$B$2</f>
        <v>0.12865834656485284</v>
      </c>
    </row>
    <row r="2503" spans="1:32" x14ac:dyDescent="0.3">
      <c r="A2503" s="38">
        <v>1842</v>
      </c>
      <c r="B2503" s="38">
        <v>2025280.6987342646</v>
      </c>
      <c r="C2503" s="39">
        <v>54022.315039527901</v>
      </c>
      <c r="D2503" s="39">
        <v>52980.234655845699</v>
      </c>
      <c r="E2503" s="39">
        <f t="shared" si="702"/>
        <v>1042.0803836822015</v>
      </c>
      <c r="F2503" s="39">
        <v>53952.525885077899</v>
      </c>
      <c r="G2503" s="40">
        <f t="shared" si="703"/>
        <v>69.789154450001661</v>
      </c>
      <c r="H2503" s="39">
        <v>53933.239272597297</v>
      </c>
      <c r="I2503" s="39">
        <f t="shared" si="704"/>
        <v>89.075766930604004</v>
      </c>
      <c r="J2503" s="39">
        <v>52822.315854237699</v>
      </c>
      <c r="K2503" s="40">
        <f t="shared" si="705"/>
        <v>1199.9991852902021</v>
      </c>
      <c r="L2503" s="39">
        <v>52239.742132557098</v>
      </c>
      <c r="M2503" s="39">
        <f t="shared" si="706"/>
        <v>1782.5729069708032</v>
      </c>
      <c r="N2503" s="39">
        <f t="shared" si="711"/>
        <v>582.57372168060101</v>
      </c>
      <c r="O2503" s="40">
        <f>'Estimates from MCMC'!$B$2-L2503</f>
        <v>16821.257867442902</v>
      </c>
      <c r="P2503" s="39">
        <v>53465.137623991803</v>
      </c>
      <c r="Q2503" s="40">
        <f t="shared" si="707"/>
        <v>1225.395491434705</v>
      </c>
      <c r="R2503" s="39">
        <v>53496.019761177697</v>
      </c>
      <c r="S2503" s="39">
        <f t="shared" si="708"/>
        <v>30.882137185893953</v>
      </c>
      <c r="T2503" s="39">
        <f t="shared" si="712"/>
        <v>1256.277628620599</v>
      </c>
      <c r="U2503" s="39">
        <v>60296.731159866598</v>
      </c>
      <c r="V2503" s="39">
        <f t="shared" si="709"/>
        <v>8056.9890273095007</v>
      </c>
      <c r="W2503" s="39">
        <v>61801.7905795283</v>
      </c>
      <c r="X2503" s="39">
        <f t="shared" si="710"/>
        <v>248.78179104110313</v>
      </c>
      <c r="Y2503" s="39">
        <f t="shared" si="713"/>
        <v>9562.0484469712028</v>
      </c>
      <c r="Z2503" s="39">
        <f t="shared" si="714"/>
        <v>7259.2094204716996</v>
      </c>
      <c r="AA2503" s="45">
        <f t="shared" si="715"/>
        <v>7.4683929021270815E-2</v>
      </c>
      <c r="AB2503" s="45">
        <f t="shared" si="716"/>
        <v>0.47897660750469728</v>
      </c>
      <c r="AC2503" s="45">
        <f t="shared" si="717"/>
        <v>1.4789725774468607E-2</v>
      </c>
      <c r="AD2503" s="45">
        <f t="shared" si="718"/>
        <v>0.56845026230043672</v>
      </c>
      <c r="AE2503" s="45">
        <f t="shared" si="719"/>
        <v>0.43154973769956328</v>
      </c>
      <c r="AF2503" s="43">
        <f>('Estimates from MCMC'!$B$2-'MCMC runs'!W2503)/'Estimates from MCMC'!$B$2</f>
        <v>0.10511300763776515</v>
      </c>
    </row>
    <row r="2504" spans="1:32" x14ac:dyDescent="0.3">
      <c r="A2504" s="38">
        <v>4464</v>
      </c>
      <c r="B2504" s="38">
        <v>2025280.6987342646</v>
      </c>
      <c r="C2504" s="39">
        <v>54022.315039527901</v>
      </c>
      <c r="D2504" s="39">
        <v>52980.234655845699</v>
      </c>
      <c r="E2504" s="39">
        <f t="shared" si="702"/>
        <v>1042.0803836822015</v>
      </c>
      <c r="F2504" s="39">
        <v>53952.525885077899</v>
      </c>
      <c r="G2504" s="40">
        <f t="shared" si="703"/>
        <v>69.789154450001661</v>
      </c>
      <c r="H2504" s="39">
        <v>53933.239272597297</v>
      </c>
      <c r="I2504" s="39">
        <f t="shared" si="704"/>
        <v>89.075766930604004</v>
      </c>
      <c r="J2504" s="39">
        <v>52822.315854237699</v>
      </c>
      <c r="K2504" s="40">
        <f t="shared" si="705"/>
        <v>1199.9991852902021</v>
      </c>
      <c r="L2504" s="39">
        <v>52239.742132557098</v>
      </c>
      <c r="M2504" s="39">
        <f t="shared" si="706"/>
        <v>1782.5729069708032</v>
      </c>
      <c r="N2504" s="39">
        <f t="shared" si="711"/>
        <v>582.57372168060101</v>
      </c>
      <c r="O2504" s="40">
        <f>'Estimates from MCMC'!$B$2-L2504</f>
        <v>16821.257867442902</v>
      </c>
      <c r="P2504" s="39">
        <v>53465.137623991803</v>
      </c>
      <c r="Q2504" s="40">
        <f t="shared" si="707"/>
        <v>1225.395491434705</v>
      </c>
      <c r="R2504" s="39">
        <v>53496.019761177697</v>
      </c>
      <c r="S2504" s="39">
        <f t="shared" si="708"/>
        <v>30.882137185893953</v>
      </c>
      <c r="T2504" s="39">
        <f t="shared" si="712"/>
        <v>1256.277628620599</v>
      </c>
      <c r="U2504" s="39">
        <v>60296.731159866598</v>
      </c>
      <c r="V2504" s="39">
        <f t="shared" si="709"/>
        <v>8056.9890273095007</v>
      </c>
      <c r="W2504" s="39">
        <v>61801.7905795283</v>
      </c>
      <c r="X2504" s="39">
        <f t="shared" si="710"/>
        <v>248.78179104110313</v>
      </c>
      <c r="Y2504" s="39">
        <f t="shared" si="713"/>
        <v>9562.0484469712028</v>
      </c>
      <c r="Z2504" s="39">
        <f t="shared" si="714"/>
        <v>7259.2094204716996</v>
      </c>
      <c r="AA2504" s="45">
        <f t="shared" si="715"/>
        <v>7.4683929021270815E-2</v>
      </c>
      <c r="AB2504" s="45">
        <f t="shared" si="716"/>
        <v>0.47897660750469728</v>
      </c>
      <c r="AC2504" s="45">
        <f t="shared" si="717"/>
        <v>1.4789725774468607E-2</v>
      </c>
      <c r="AD2504" s="45">
        <f t="shared" si="718"/>
        <v>0.56845026230043672</v>
      </c>
      <c r="AE2504" s="45">
        <f t="shared" si="719"/>
        <v>0.43154973769956328</v>
      </c>
      <c r="AF2504" s="43">
        <f>('Estimates from MCMC'!$B$2-'MCMC runs'!W2504)/'Estimates from MCMC'!$B$2</f>
        <v>0.10511300763776515</v>
      </c>
    </row>
    <row r="2505" spans="1:32" x14ac:dyDescent="0.3">
      <c r="A2505" s="38">
        <v>1442</v>
      </c>
      <c r="B2505" s="38">
        <v>2248844.2996140486</v>
      </c>
      <c r="C2505" s="39">
        <v>52833.073492862502</v>
      </c>
      <c r="D2505" s="39">
        <v>51763.962170427098</v>
      </c>
      <c r="E2505" s="39">
        <f t="shared" si="702"/>
        <v>1069.1113224354049</v>
      </c>
      <c r="F2505" s="39">
        <v>52770.946553817601</v>
      </c>
      <c r="G2505" s="40">
        <f t="shared" si="703"/>
        <v>62.126939044901519</v>
      </c>
      <c r="H2505" s="39">
        <v>52742.470157359203</v>
      </c>
      <c r="I2505" s="39">
        <f t="shared" si="704"/>
        <v>90.603335503299604</v>
      </c>
      <c r="J2505" s="39">
        <v>51612.0736088552</v>
      </c>
      <c r="K2505" s="40">
        <f t="shared" si="705"/>
        <v>1220.9998840073022</v>
      </c>
      <c r="L2505" s="39">
        <v>51020.347236015798</v>
      </c>
      <c r="M2505" s="39">
        <f t="shared" si="706"/>
        <v>1812.7262568467049</v>
      </c>
      <c r="N2505" s="39">
        <f t="shared" si="711"/>
        <v>591.72637283940276</v>
      </c>
      <c r="O2505" s="40">
        <f>'Estimates from MCMC'!$B$2-L2505</f>
        <v>18040.652763984202</v>
      </c>
      <c r="P2505" s="39">
        <v>52272.561804401601</v>
      </c>
      <c r="Q2505" s="40">
        <f t="shared" si="707"/>
        <v>1252.2145683858034</v>
      </c>
      <c r="R2505" s="39">
        <v>52303.7363077142</v>
      </c>
      <c r="S2505" s="39">
        <f t="shared" si="708"/>
        <v>31.174503312598972</v>
      </c>
      <c r="T2505" s="39">
        <f t="shared" si="712"/>
        <v>1283.3890716984024</v>
      </c>
      <c r="U2505" s="39">
        <v>58896.770415040002</v>
      </c>
      <c r="V2505" s="39">
        <f t="shared" si="709"/>
        <v>7876.4231790242047</v>
      </c>
      <c r="W2505" s="39">
        <v>60431.976693492499</v>
      </c>
      <c r="X2505" s="39">
        <f t="shared" si="710"/>
        <v>251.81720675409451</v>
      </c>
      <c r="Y2505" s="39">
        <f t="shared" si="713"/>
        <v>9411.6294574767016</v>
      </c>
      <c r="Z2505" s="39">
        <f t="shared" si="714"/>
        <v>8629.0233065075008</v>
      </c>
      <c r="AA2505" s="45">
        <f t="shared" si="715"/>
        <v>7.1138726989996751E-2</v>
      </c>
      <c r="AB2505" s="45">
        <f t="shared" si="716"/>
        <v>0.43659302587700433</v>
      </c>
      <c r="AC2505" s="45">
        <f t="shared" si="717"/>
        <v>1.3958320136664598E-2</v>
      </c>
      <c r="AD2505" s="45">
        <f t="shared" si="718"/>
        <v>0.52169007300366566</v>
      </c>
      <c r="AE2505" s="45">
        <f t="shared" si="719"/>
        <v>0.47830992699633434</v>
      </c>
      <c r="AF2505" s="43">
        <f>('Estimates from MCMC'!$B$2-'MCMC runs'!W2505)/'Estimates from MCMC'!$B$2</f>
        <v>0.12494784764928832</v>
      </c>
    </row>
    <row r="2506" spans="1:32" x14ac:dyDescent="0.3">
      <c r="A2506" s="38">
        <v>4358</v>
      </c>
      <c r="B2506" s="38">
        <v>2248844.2996140486</v>
      </c>
      <c r="C2506" s="39">
        <v>52833.073492862502</v>
      </c>
      <c r="D2506" s="39">
        <v>51763.962170427098</v>
      </c>
      <c r="E2506" s="39">
        <f t="shared" si="702"/>
        <v>1069.1113224354049</v>
      </c>
      <c r="F2506" s="39">
        <v>52770.946553817601</v>
      </c>
      <c r="G2506" s="40">
        <f t="shared" si="703"/>
        <v>62.126939044901519</v>
      </c>
      <c r="H2506" s="39">
        <v>52742.470157359203</v>
      </c>
      <c r="I2506" s="39">
        <f t="shared" si="704"/>
        <v>90.603335503299604</v>
      </c>
      <c r="J2506" s="39">
        <v>51612.0736088552</v>
      </c>
      <c r="K2506" s="40">
        <f t="shared" si="705"/>
        <v>1220.9998840073022</v>
      </c>
      <c r="L2506" s="39">
        <v>51020.347236015798</v>
      </c>
      <c r="M2506" s="39">
        <f t="shared" si="706"/>
        <v>1812.7262568467049</v>
      </c>
      <c r="N2506" s="39">
        <f t="shared" si="711"/>
        <v>591.72637283940276</v>
      </c>
      <c r="O2506" s="40">
        <f>'Estimates from MCMC'!$B$2-L2506</f>
        <v>18040.652763984202</v>
      </c>
      <c r="P2506" s="39">
        <v>52272.561804401601</v>
      </c>
      <c r="Q2506" s="40">
        <f t="shared" si="707"/>
        <v>1252.2145683858034</v>
      </c>
      <c r="R2506" s="39">
        <v>52303.7363077142</v>
      </c>
      <c r="S2506" s="39">
        <f t="shared" si="708"/>
        <v>31.174503312598972</v>
      </c>
      <c r="T2506" s="39">
        <f t="shared" si="712"/>
        <v>1283.3890716984024</v>
      </c>
      <c r="U2506" s="39">
        <v>58896.770415040002</v>
      </c>
      <c r="V2506" s="39">
        <f t="shared" si="709"/>
        <v>7876.4231790242047</v>
      </c>
      <c r="W2506" s="39">
        <v>60431.976693492499</v>
      </c>
      <c r="X2506" s="39">
        <f t="shared" si="710"/>
        <v>251.81720675409451</v>
      </c>
      <c r="Y2506" s="39">
        <f t="shared" si="713"/>
        <v>9411.6294574767016</v>
      </c>
      <c r="Z2506" s="39">
        <f t="shared" si="714"/>
        <v>8629.0233065075008</v>
      </c>
      <c r="AA2506" s="45">
        <f t="shared" si="715"/>
        <v>7.1138726989996751E-2</v>
      </c>
      <c r="AB2506" s="45">
        <f t="shared" si="716"/>
        <v>0.43659302587700433</v>
      </c>
      <c r="AC2506" s="45">
        <f t="shared" si="717"/>
        <v>1.3958320136664598E-2</v>
      </c>
      <c r="AD2506" s="45">
        <f t="shared" si="718"/>
        <v>0.52169007300366566</v>
      </c>
      <c r="AE2506" s="45">
        <f t="shared" si="719"/>
        <v>0.47830992699633434</v>
      </c>
      <c r="AF2506" s="43">
        <f>('Estimates from MCMC'!$B$2-'MCMC runs'!W2506)/'Estimates from MCMC'!$B$2</f>
        <v>0.12494784764928832</v>
      </c>
    </row>
    <row r="2507" spans="1:32" x14ac:dyDescent="0.3">
      <c r="A2507" s="38">
        <v>3845</v>
      </c>
      <c r="B2507" s="38">
        <v>1933873.3472412985</v>
      </c>
      <c r="C2507" s="39">
        <v>52655.051025778899</v>
      </c>
      <c r="D2507" s="39">
        <v>51567.742736515</v>
      </c>
      <c r="E2507" s="39">
        <f t="shared" si="702"/>
        <v>1087.3082892638995</v>
      </c>
      <c r="F2507" s="39">
        <v>52597.127809704798</v>
      </c>
      <c r="G2507" s="40">
        <f t="shared" si="703"/>
        <v>57.923216074101219</v>
      </c>
      <c r="H2507" s="39">
        <v>52563.874610762301</v>
      </c>
      <c r="I2507" s="39">
        <f t="shared" si="704"/>
        <v>91.176415016598185</v>
      </c>
      <c r="J2507" s="39">
        <v>51419.471472768098</v>
      </c>
      <c r="K2507" s="40">
        <f t="shared" si="705"/>
        <v>1235.5795530108007</v>
      </c>
      <c r="L2507" s="39">
        <v>50824.316093574504</v>
      </c>
      <c r="M2507" s="39">
        <f t="shared" si="706"/>
        <v>1830.7349322043956</v>
      </c>
      <c r="N2507" s="39">
        <f t="shared" si="711"/>
        <v>595.15537919359485</v>
      </c>
      <c r="O2507" s="40">
        <f>'Estimates from MCMC'!$B$2-L2507</f>
        <v>18236.683906425496</v>
      </c>
      <c r="P2507" s="39">
        <v>52092.905125383601</v>
      </c>
      <c r="Q2507" s="40">
        <f t="shared" si="707"/>
        <v>1268.5890318090969</v>
      </c>
      <c r="R2507" s="39">
        <v>52124.044215821203</v>
      </c>
      <c r="S2507" s="39">
        <f t="shared" si="708"/>
        <v>31.139090437602135</v>
      </c>
      <c r="T2507" s="39">
        <f t="shared" si="712"/>
        <v>1299.7281222466991</v>
      </c>
      <c r="U2507" s="39">
        <v>58645.468316221799</v>
      </c>
      <c r="V2507" s="39">
        <f t="shared" si="709"/>
        <v>7821.1522226472953</v>
      </c>
      <c r="W2507" s="39">
        <v>60198.662421611501</v>
      </c>
      <c r="X2507" s="39">
        <f t="shared" si="710"/>
        <v>253.46598314300354</v>
      </c>
      <c r="Y2507" s="39">
        <f t="shared" si="713"/>
        <v>9374.3463280369979</v>
      </c>
      <c r="Z2507" s="39">
        <f t="shared" si="714"/>
        <v>8862.3375783884985</v>
      </c>
      <c r="AA2507" s="45">
        <f t="shared" si="715"/>
        <v>7.126998136918708E-2</v>
      </c>
      <c r="AB2507" s="45">
        <f t="shared" si="716"/>
        <v>0.42886921014689505</v>
      </c>
      <c r="AC2507" s="45">
        <f t="shared" si="717"/>
        <v>1.3898688184955467E-2</v>
      </c>
      <c r="AD2507" s="45">
        <f t="shared" si="718"/>
        <v>0.51403787970103765</v>
      </c>
      <c r="AE2507" s="45">
        <f t="shared" si="719"/>
        <v>0.48596212029896241</v>
      </c>
      <c r="AF2507" s="43">
        <f>('Estimates from MCMC'!$B$2-'MCMC runs'!W2507)/'Estimates from MCMC'!$B$2</f>
        <v>0.12832622722504017</v>
      </c>
    </row>
    <row r="2508" spans="1:32" x14ac:dyDescent="0.3">
      <c r="A2508" s="38">
        <v>3059</v>
      </c>
      <c r="B2508" s="38">
        <v>2151886.2930903342</v>
      </c>
      <c r="C2508" s="39">
        <v>52971.655837006998</v>
      </c>
      <c r="D2508" s="39">
        <v>51952.511866038702</v>
      </c>
      <c r="E2508" s="39">
        <f t="shared" si="702"/>
        <v>1019.1439709682963</v>
      </c>
      <c r="F2508" s="39">
        <v>52917.590075952503</v>
      </c>
      <c r="G2508" s="40">
        <f t="shared" si="703"/>
        <v>54.065761054494942</v>
      </c>
      <c r="H2508" s="39">
        <v>52885.949074185701</v>
      </c>
      <c r="I2508" s="39">
        <f t="shared" si="704"/>
        <v>85.706762821297161</v>
      </c>
      <c r="J2508" s="39">
        <v>51813.241822121701</v>
      </c>
      <c r="K2508" s="40">
        <f t="shared" si="705"/>
        <v>1158.4140148852966</v>
      </c>
      <c r="L2508" s="39">
        <v>51252.6703627159</v>
      </c>
      <c r="M2508" s="39">
        <f t="shared" si="706"/>
        <v>1718.9854742910975</v>
      </c>
      <c r="N2508" s="39">
        <f t="shared" si="711"/>
        <v>560.57145940580085</v>
      </c>
      <c r="O2508" s="40">
        <f>'Estimates from MCMC'!$B$2-L2508</f>
        <v>17808.3296372841</v>
      </c>
      <c r="P2508" s="39">
        <v>52432.155425337201</v>
      </c>
      <c r="Q2508" s="40">
        <f t="shared" si="707"/>
        <v>1179.485062621301</v>
      </c>
      <c r="R2508" s="39">
        <v>52461.869366298801</v>
      </c>
      <c r="S2508" s="39">
        <f t="shared" si="708"/>
        <v>29.713940961599292</v>
      </c>
      <c r="T2508" s="39">
        <f t="shared" si="712"/>
        <v>1209.1990035829003</v>
      </c>
      <c r="U2508" s="39">
        <v>58955.5249125388</v>
      </c>
      <c r="V2508" s="39">
        <f t="shared" si="709"/>
        <v>7702.8545498228996</v>
      </c>
      <c r="W2508" s="39">
        <v>60396.956797058701</v>
      </c>
      <c r="X2508" s="39">
        <f t="shared" si="710"/>
        <v>232.23288093700103</v>
      </c>
      <c r="Y2508" s="39">
        <f t="shared" si="713"/>
        <v>9144.2864343428009</v>
      </c>
      <c r="Z2508" s="39">
        <f t="shared" si="714"/>
        <v>8664.0432029412987</v>
      </c>
      <c r="AA2508" s="45">
        <f t="shared" si="715"/>
        <v>6.7900753647960443E-2</v>
      </c>
      <c r="AB2508" s="45">
        <f t="shared" si="716"/>
        <v>0.43254222640263534</v>
      </c>
      <c r="AC2508" s="45">
        <f t="shared" si="717"/>
        <v>1.304068858040401E-2</v>
      </c>
      <c r="AD2508" s="45">
        <f t="shared" si="718"/>
        <v>0.51348366863099981</v>
      </c>
      <c r="AE2508" s="45">
        <f t="shared" si="719"/>
        <v>0.48651633136900024</v>
      </c>
      <c r="AF2508" s="43">
        <f>('Estimates from MCMC'!$B$2-'MCMC runs'!W2508)/'Estimates from MCMC'!$B$2</f>
        <v>0.12545493408640621</v>
      </c>
    </row>
    <row r="2509" spans="1:32" x14ac:dyDescent="0.3">
      <c r="A2509" s="38">
        <v>1753</v>
      </c>
      <c r="B2509" s="38">
        <v>2030670.5586104861</v>
      </c>
      <c r="C2509" s="39">
        <v>53883.925446219699</v>
      </c>
      <c r="D2509" s="39">
        <v>52810.077191785298</v>
      </c>
      <c r="E2509" s="39">
        <f t="shared" si="702"/>
        <v>1073.8482544344006</v>
      </c>
      <c r="F2509" s="39">
        <v>53828.098442763199</v>
      </c>
      <c r="G2509" s="40">
        <f t="shared" si="703"/>
        <v>55.827003456499369</v>
      </c>
      <c r="H2509" s="39">
        <v>53792.575912103202</v>
      </c>
      <c r="I2509" s="39">
        <f t="shared" si="704"/>
        <v>91.349534116496216</v>
      </c>
      <c r="J2509" s="39">
        <v>52663.6342123051</v>
      </c>
      <c r="K2509" s="40">
        <f t="shared" si="705"/>
        <v>1220.2912339145987</v>
      </c>
      <c r="L2509" s="39">
        <v>52066.648745156999</v>
      </c>
      <c r="M2509" s="39">
        <f t="shared" si="706"/>
        <v>1817.2767010626994</v>
      </c>
      <c r="N2509" s="39">
        <f t="shared" si="711"/>
        <v>596.98546714810072</v>
      </c>
      <c r="O2509" s="40">
        <f>'Estimates from MCMC'!$B$2-L2509</f>
        <v>16994.351254843001</v>
      </c>
      <c r="P2509" s="39">
        <v>53320.863768444797</v>
      </c>
      <c r="Q2509" s="40">
        <f t="shared" si="707"/>
        <v>1254.2150232877975</v>
      </c>
      <c r="R2509" s="39">
        <v>53352.6058852149</v>
      </c>
      <c r="S2509" s="39">
        <f t="shared" si="708"/>
        <v>31.742116770103166</v>
      </c>
      <c r="T2509" s="39">
        <f t="shared" si="712"/>
        <v>1285.9571400579007</v>
      </c>
      <c r="U2509" s="39">
        <v>60316.5452308108</v>
      </c>
      <c r="V2509" s="39">
        <f t="shared" si="709"/>
        <v>8249.8964856538005</v>
      </c>
      <c r="W2509" s="39">
        <v>61856.261593182498</v>
      </c>
      <c r="X2509" s="39">
        <f t="shared" si="710"/>
        <v>253.75922231379809</v>
      </c>
      <c r="Y2509" s="39">
        <f t="shared" si="713"/>
        <v>9789.6128480254993</v>
      </c>
      <c r="Z2509" s="39">
        <f t="shared" si="714"/>
        <v>7204.7384068175015</v>
      </c>
      <c r="AA2509" s="45">
        <f t="shared" si="715"/>
        <v>7.5669681106034128E-2</v>
      </c>
      <c r="AB2509" s="45">
        <f t="shared" si="716"/>
        <v>0.48544933324846801</v>
      </c>
      <c r="AC2509" s="45">
        <f t="shared" si="717"/>
        <v>1.4931974660785155E-2</v>
      </c>
      <c r="AD2509" s="45">
        <f t="shared" si="718"/>
        <v>0.57605098901528728</v>
      </c>
      <c r="AE2509" s="45">
        <f t="shared" si="719"/>
        <v>0.42394901098471272</v>
      </c>
      <c r="AF2509" s="43">
        <f>('Estimates from MCMC'!$B$2-'MCMC runs'!W2509)/'Estimates from MCMC'!$B$2</f>
        <v>0.104324269947112</v>
      </c>
    </row>
    <row r="2510" spans="1:32" x14ac:dyDescent="0.3">
      <c r="A2510" s="38">
        <v>934</v>
      </c>
      <c r="B2510" s="38">
        <v>2185703.1242693379</v>
      </c>
      <c r="C2510" s="39">
        <v>52689.371624556399</v>
      </c>
      <c r="D2510" s="39">
        <v>51656.762320211601</v>
      </c>
      <c r="E2510" s="39">
        <f t="shared" si="702"/>
        <v>1032.6093043447981</v>
      </c>
      <c r="F2510" s="39">
        <v>52619.788068142501</v>
      </c>
      <c r="G2510" s="40">
        <f t="shared" si="703"/>
        <v>69.583556413897895</v>
      </c>
      <c r="H2510" s="39">
        <v>52600.461789694098</v>
      </c>
      <c r="I2510" s="39">
        <f t="shared" si="704"/>
        <v>88.909834862301068</v>
      </c>
      <c r="J2510" s="39">
        <v>51499.117310600799</v>
      </c>
      <c r="K2510" s="40">
        <f t="shared" si="705"/>
        <v>1190.2543139556001</v>
      </c>
      <c r="L2510" s="39">
        <v>50917.742618442397</v>
      </c>
      <c r="M2510" s="39">
        <f t="shared" si="706"/>
        <v>1771.6290061140026</v>
      </c>
      <c r="N2510" s="39">
        <f t="shared" si="711"/>
        <v>581.37469215840247</v>
      </c>
      <c r="O2510" s="40">
        <f>'Estimates from MCMC'!$B$2-L2510</f>
        <v>18143.257381557603</v>
      </c>
      <c r="P2510" s="39">
        <v>52138.139565136502</v>
      </c>
      <c r="Q2510" s="40">
        <f t="shared" si="707"/>
        <v>1220.3969466941053</v>
      </c>
      <c r="R2510" s="39">
        <v>52169.006399016202</v>
      </c>
      <c r="S2510" s="39">
        <f t="shared" si="708"/>
        <v>30.866833879699698</v>
      </c>
      <c r="T2510" s="39">
        <f t="shared" si="712"/>
        <v>1251.263780573805</v>
      </c>
      <c r="U2510" s="39">
        <v>58700.028204847498</v>
      </c>
      <c r="V2510" s="39">
        <f t="shared" si="709"/>
        <v>7782.2855864051016</v>
      </c>
      <c r="W2510" s="39">
        <v>60194.090713545702</v>
      </c>
      <c r="X2510" s="39">
        <f t="shared" si="710"/>
        <v>242.79872812439862</v>
      </c>
      <c r="Y2510" s="39">
        <f t="shared" si="713"/>
        <v>9276.3480951033052</v>
      </c>
      <c r="Z2510" s="39">
        <f t="shared" si="714"/>
        <v>8866.9092864542981</v>
      </c>
      <c r="AA2510" s="45">
        <f t="shared" si="715"/>
        <v>6.8965773579649434E-2</v>
      </c>
      <c r="AB2510" s="45">
        <f t="shared" si="716"/>
        <v>0.42893541235410676</v>
      </c>
      <c r="AC2510" s="45">
        <f t="shared" si="717"/>
        <v>1.3382311842811674E-2</v>
      </c>
      <c r="AD2510" s="45">
        <f t="shared" si="718"/>
        <v>0.5112834977765679</v>
      </c>
      <c r="AE2510" s="45">
        <f t="shared" si="719"/>
        <v>0.48871650222343216</v>
      </c>
      <c r="AF2510" s="43">
        <f>('Estimates from MCMC'!$B$2-'MCMC runs'!W2510)/'Estimates from MCMC'!$B$2</f>
        <v>0.12839242534070311</v>
      </c>
    </row>
    <row r="2511" spans="1:32" x14ac:dyDescent="0.3">
      <c r="A2511" s="38">
        <v>69</v>
      </c>
      <c r="B2511" s="38">
        <v>1933455.1509391794</v>
      </c>
      <c r="C2511" s="39">
        <v>51919.221316904099</v>
      </c>
      <c r="D2511" s="39">
        <v>50887.116033998696</v>
      </c>
      <c r="E2511" s="39">
        <f t="shared" si="702"/>
        <v>1032.1052829054024</v>
      </c>
      <c r="F2511" s="39">
        <v>51857.653645680599</v>
      </c>
      <c r="G2511" s="40">
        <f t="shared" si="703"/>
        <v>61.567671223499929</v>
      </c>
      <c r="H2511" s="39">
        <v>51831.389845236197</v>
      </c>
      <c r="I2511" s="39">
        <f t="shared" si="704"/>
        <v>87.831471667901496</v>
      </c>
      <c r="J2511" s="39">
        <v>50738.387784468599</v>
      </c>
      <c r="K2511" s="40">
        <f t="shared" si="705"/>
        <v>1180.8335324354994</v>
      </c>
      <c r="L2511" s="39">
        <v>50164.389412702498</v>
      </c>
      <c r="M2511" s="39">
        <f t="shared" si="706"/>
        <v>1754.831904201601</v>
      </c>
      <c r="N2511" s="39">
        <f t="shared" si="711"/>
        <v>573.99837176610163</v>
      </c>
      <c r="O2511" s="40">
        <f>'Estimates from MCMC'!$B$2-L2511</f>
        <v>18896.610587297502</v>
      </c>
      <c r="P2511" s="39">
        <v>51371.861791309202</v>
      </c>
      <c r="Q2511" s="40">
        <f t="shared" si="707"/>
        <v>1207.4723786067043</v>
      </c>
      <c r="R2511" s="39">
        <v>51402.350050556401</v>
      </c>
      <c r="S2511" s="39">
        <f t="shared" si="708"/>
        <v>30.488259247198584</v>
      </c>
      <c r="T2511" s="39">
        <f t="shared" si="712"/>
        <v>1237.9606378539029</v>
      </c>
      <c r="U2511" s="39">
        <v>57810.810156878397</v>
      </c>
      <c r="V2511" s="39">
        <f t="shared" si="709"/>
        <v>7646.420744175899</v>
      </c>
      <c r="W2511" s="39">
        <v>59288.0695390978</v>
      </c>
      <c r="X2511" s="39">
        <f t="shared" si="710"/>
        <v>239.29874436550017</v>
      </c>
      <c r="Y2511" s="39">
        <f t="shared" si="713"/>
        <v>9123.6801263953021</v>
      </c>
      <c r="Z2511" s="39">
        <f t="shared" si="714"/>
        <v>9772.9304609022001</v>
      </c>
      <c r="AA2511" s="45">
        <f t="shared" si="715"/>
        <v>6.5512311434626949E-2</v>
      </c>
      <c r="AB2511" s="45">
        <f t="shared" si="716"/>
        <v>0.40464509277213462</v>
      </c>
      <c r="AC2511" s="45">
        <f t="shared" si="717"/>
        <v>1.2663580236254605E-2</v>
      </c>
      <c r="AD2511" s="45">
        <f t="shared" si="718"/>
        <v>0.48282098444301619</v>
      </c>
      <c r="AE2511" s="45">
        <f t="shared" si="719"/>
        <v>0.51717901555698387</v>
      </c>
      <c r="AF2511" s="43">
        <f>('Estimates from MCMC'!$B$2-'MCMC runs'!W2511)/'Estimates from MCMC'!$B$2</f>
        <v>0.14151156891591782</v>
      </c>
    </row>
    <row r="2512" spans="1:32" x14ac:dyDescent="0.3">
      <c r="A2512" s="38">
        <v>1319</v>
      </c>
      <c r="B2512" s="38">
        <v>1984459.9338754993</v>
      </c>
      <c r="C2512" s="39">
        <v>51964.881384218002</v>
      </c>
      <c r="D2512" s="39">
        <v>50898.202604218102</v>
      </c>
      <c r="E2512" s="39">
        <f t="shared" si="702"/>
        <v>1066.6787799999001</v>
      </c>
      <c r="F2512" s="39">
        <v>51898.993713468401</v>
      </c>
      <c r="G2512" s="40">
        <f t="shared" si="703"/>
        <v>65.887670749601966</v>
      </c>
      <c r="H2512" s="39">
        <v>51875.384801386397</v>
      </c>
      <c r="I2512" s="39">
        <f t="shared" si="704"/>
        <v>89.496582831605338</v>
      </c>
      <c r="J2512" s="39">
        <v>50743.680974679497</v>
      </c>
      <c r="K2512" s="40">
        <f t="shared" si="705"/>
        <v>1221.2004095385055</v>
      </c>
      <c r="L2512" s="39">
        <v>50159.2188985229</v>
      </c>
      <c r="M2512" s="39">
        <f t="shared" si="706"/>
        <v>1805.6624856951021</v>
      </c>
      <c r="N2512" s="39">
        <f t="shared" si="711"/>
        <v>584.46207615659659</v>
      </c>
      <c r="O2512" s="40">
        <f>'Estimates from MCMC'!$B$2-L2512</f>
        <v>18901.7811014771</v>
      </c>
      <c r="P2512" s="39">
        <v>51406.581207404903</v>
      </c>
      <c r="Q2512" s="40">
        <f t="shared" si="707"/>
        <v>1247.3623088820023</v>
      </c>
      <c r="R2512" s="39">
        <v>51436.971014066403</v>
      </c>
      <c r="S2512" s="39">
        <f t="shared" si="708"/>
        <v>30.389806661500188</v>
      </c>
      <c r="T2512" s="39">
        <f t="shared" si="712"/>
        <v>1277.7521155435024</v>
      </c>
      <c r="U2512" s="39">
        <v>57880.702431514699</v>
      </c>
      <c r="V2512" s="39">
        <f t="shared" si="709"/>
        <v>7721.4835329917987</v>
      </c>
      <c r="W2512" s="39">
        <v>59408.768663054798</v>
      </c>
      <c r="X2512" s="39">
        <f t="shared" si="710"/>
        <v>250.31411599659623</v>
      </c>
      <c r="Y2512" s="39">
        <f t="shared" si="713"/>
        <v>9249.5497645318974</v>
      </c>
      <c r="Z2512" s="39">
        <f t="shared" si="714"/>
        <v>9652.2313369452022</v>
      </c>
      <c r="AA2512" s="45">
        <f t="shared" si="715"/>
        <v>6.7599561580133374E-2</v>
      </c>
      <c r="AB2512" s="45">
        <f t="shared" si="716"/>
        <v>0.40850560545262027</v>
      </c>
      <c r="AC2512" s="45">
        <f t="shared" si="717"/>
        <v>1.3242885136207359E-2</v>
      </c>
      <c r="AD2512" s="45">
        <f t="shared" si="718"/>
        <v>0.48934805216896105</v>
      </c>
      <c r="AE2512" s="45">
        <f t="shared" si="719"/>
        <v>0.51065194783103895</v>
      </c>
      <c r="AF2512" s="43">
        <f>('Estimates from MCMC'!$B$2-'MCMC runs'!W2512)/'Estimates from MCMC'!$B$2</f>
        <v>0.13976385133353417</v>
      </c>
    </row>
    <row r="2513" spans="1:32" x14ac:dyDescent="0.3">
      <c r="A2513" s="38">
        <v>4761</v>
      </c>
      <c r="B2513" s="38">
        <v>1964123.4156699167</v>
      </c>
      <c r="C2513" s="39">
        <v>52461.593260279798</v>
      </c>
      <c r="D2513" s="39">
        <v>51393.563595124797</v>
      </c>
      <c r="E2513" s="39">
        <f t="shared" si="702"/>
        <v>1068.0296651550016</v>
      </c>
      <c r="F2513" s="39">
        <v>52403.724455240903</v>
      </c>
      <c r="G2513" s="40">
        <f t="shared" si="703"/>
        <v>57.868805038895516</v>
      </c>
      <c r="H2513" s="39">
        <v>52370.803136037997</v>
      </c>
      <c r="I2513" s="39">
        <f t="shared" si="704"/>
        <v>90.790124241801095</v>
      </c>
      <c r="J2513" s="39">
        <v>51245.5861487824</v>
      </c>
      <c r="K2513" s="40">
        <f t="shared" si="705"/>
        <v>1216.007111497398</v>
      </c>
      <c r="L2513" s="39">
        <v>50652.522591766901</v>
      </c>
      <c r="M2513" s="39">
        <f t="shared" si="706"/>
        <v>1809.0706685128971</v>
      </c>
      <c r="N2513" s="39">
        <f t="shared" si="711"/>
        <v>593.0635570154991</v>
      </c>
      <c r="O2513" s="40">
        <f>'Estimates from MCMC'!$B$2-L2513</f>
        <v>18408.477408233099</v>
      </c>
      <c r="P2513" s="39">
        <v>51901.503937730602</v>
      </c>
      <c r="Q2513" s="40">
        <f t="shared" si="707"/>
        <v>1248.9813459637007</v>
      </c>
      <c r="R2513" s="39">
        <v>51932.919290138998</v>
      </c>
      <c r="S2513" s="39">
        <f t="shared" si="708"/>
        <v>31.415352408395847</v>
      </c>
      <c r="T2513" s="39">
        <f t="shared" si="712"/>
        <v>1280.3966983720966</v>
      </c>
      <c r="U2513" s="39">
        <v>58558.577017603398</v>
      </c>
      <c r="V2513" s="39">
        <f t="shared" si="709"/>
        <v>7906.0544258364971</v>
      </c>
      <c r="W2513" s="39">
        <v>60090.042826774901</v>
      </c>
      <c r="X2513" s="39">
        <f t="shared" si="710"/>
        <v>251.06911079940619</v>
      </c>
      <c r="Y2513" s="39">
        <f t="shared" si="713"/>
        <v>9437.5202350079999</v>
      </c>
      <c r="Z2513" s="39">
        <f t="shared" si="714"/>
        <v>8970.9571732250988</v>
      </c>
      <c r="AA2513" s="45">
        <f t="shared" si="715"/>
        <v>6.9554731223965632E-2</v>
      </c>
      <c r="AB2513" s="45">
        <f t="shared" si="716"/>
        <v>0.4294789976655296</v>
      </c>
      <c r="AC2513" s="45">
        <f t="shared" si="717"/>
        <v>1.3638776593609897E-2</v>
      </c>
      <c r="AD2513" s="45">
        <f t="shared" si="718"/>
        <v>0.51267250548310517</v>
      </c>
      <c r="AE2513" s="45">
        <f t="shared" si="719"/>
        <v>0.48732749451689489</v>
      </c>
      <c r="AF2513" s="43">
        <f>('Estimates from MCMC'!$B$2-'MCMC runs'!W2513)/'Estimates from MCMC'!$B$2</f>
        <v>0.12989903379946857</v>
      </c>
    </row>
    <row r="2514" spans="1:32" x14ac:dyDescent="0.3">
      <c r="A2514" s="38">
        <v>3896</v>
      </c>
      <c r="B2514" s="38">
        <v>2080890.8539029299</v>
      </c>
      <c r="C2514" s="39">
        <v>52302.965970805097</v>
      </c>
      <c r="D2514" s="39">
        <v>51227.113199819098</v>
      </c>
      <c r="E2514" s="39">
        <f t="shared" si="702"/>
        <v>1075.8527709859991</v>
      </c>
      <c r="F2514" s="39">
        <v>52247.709351817903</v>
      </c>
      <c r="G2514" s="40">
        <f t="shared" si="703"/>
        <v>55.256618987194088</v>
      </c>
      <c r="H2514" s="39">
        <v>52212.075250317903</v>
      </c>
      <c r="I2514" s="39">
        <f t="shared" si="704"/>
        <v>90.890720487193903</v>
      </c>
      <c r="J2514" s="39">
        <v>51081.656438439699</v>
      </c>
      <c r="K2514" s="40">
        <f t="shared" si="705"/>
        <v>1221.3095323653979</v>
      </c>
      <c r="L2514" s="39">
        <v>50488.1034526492</v>
      </c>
      <c r="M2514" s="39">
        <f t="shared" si="706"/>
        <v>1814.8625181558964</v>
      </c>
      <c r="N2514" s="39">
        <f t="shared" si="711"/>
        <v>593.5529857904985</v>
      </c>
      <c r="O2514" s="40">
        <f>'Estimates from MCMC'!$B$2-L2514</f>
        <v>18572.8965473508</v>
      </c>
      <c r="P2514" s="39">
        <v>51739.847332136698</v>
      </c>
      <c r="Q2514" s="40">
        <f t="shared" si="707"/>
        <v>1251.7438794874979</v>
      </c>
      <c r="R2514" s="39">
        <v>51771.232097259097</v>
      </c>
      <c r="S2514" s="39">
        <f t="shared" si="708"/>
        <v>31.384765122398676</v>
      </c>
      <c r="T2514" s="39">
        <f t="shared" si="712"/>
        <v>1283.1286446098966</v>
      </c>
      <c r="U2514" s="39">
        <v>58419.404714744996</v>
      </c>
      <c r="V2514" s="39">
        <f t="shared" si="709"/>
        <v>7931.3012620957961</v>
      </c>
      <c r="W2514" s="39">
        <v>59956.642501661998</v>
      </c>
      <c r="X2514" s="39">
        <f t="shared" si="710"/>
        <v>254.10914230710478</v>
      </c>
      <c r="Y2514" s="39">
        <f t="shared" si="713"/>
        <v>9468.5390490127975</v>
      </c>
      <c r="Z2514" s="39">
        <f t="shared" si="714"/>
        <v>9104.3574983380022</v>
      </c>
      <c r="AA2514" s="45">
        <f t="shared" si="715"/>
        <v>6.9086081502614055E-2</v>
      </c>
      <c r="AB2514" s="45">
        <f t="shared" si="716"/>
        <v>0.4270363129345649</v>
      </c>
      <c r="AC2514" s="45">
        <f t="shared" si="717"/>
        <v>1.3681718500895348E-2</v>
      </c>
      <c r="AD2514" s="45">
        <f t="shared" si="718"/>
        <v>0.50980411293807426</v>
      </c>
      <c r="AE2514" s="45">
        <f t="shared" si="719"/>
        <v>0.49019588706192568</v>
      </c>
      <c r="AF2514" s="43">
        <f>('Estimates from MCMC'!$B$2-'MCMC runs'!W2514)/'Estimates from MCMC'!$B$2</f>
        <v>0.13183066417135578</v>
      </c>
    </row>
    <row r="2515" spans="1:32" x14ac:dyDescent="0.3">
      <c r="A2515" s="38">
        <v>2999</v>
      </c>
      <c r="B2515" s="38">
        <v>2056886.2287039137</v>
      </c>
      <c r="C2515" s="39">
        <v>52766.289314091402</v>
      </c>
      <c r="D2515" s="39">
        <v>51727.5809810102</v>
      </c>
      <c r="E2515" s="39">
        <f t="shared" si="702"/>
        <v>1038.708333081202</v>
      </c>
      <c r="F2515" s="39">
        <v>52694.9543026764</v>
      </c>
      <c r="G2515" s="40">
        <f t="shared" si="703"/>
        <v>71.335011415001645</v>
      </c>
      <c r="H2515" s="39">
        <v>52679.039261174003</v>
      </c>
      <c r="I2515" s="39">
        <f t="shared" si="704"/>
        <v>87.250052917399444</v>
      </c>
      <c r="J2515" s="39">
        <v>51569.758566543998</v>
      </c>
      <c r="K2515" s="40">
        <f t="shared" si="705"/>
        <v>1196.5307475474037</v>
      </c>
      <c r="L2515" s="39">
        <v>50999.358866988099</v>
      </c>
      <c r="M2515" s="39">
        <f t="shared" si="706"/>
        <v>1766.9304471033029</v>
      </c>
      <c r="N2515" s="39">
        <f t="shared" si="711"/>
        <v>570.39969955589913</v>
      </c>
      <c r="O2515" s="40">
        <f>'Estimates from MCMC'!$B$2-L2515</f>
        <v>18061.641133011901</v>
      </c>
      <c r="P2515" s="39">
        <v>52212.549727591198</v>
      </c>
      <c r="Q2515" s="40">
        <f t="shared" si="707"/>
        <v>1213.1908606030993</v>
      </c>
      <c r="R2515" s="39">
        <v>52242.256535104003</v>
      </c>
      <c r="S2515" s="39">
        <f t="shared" si="708"/>
        <v>29.706807512804517</v>
      </c>
      <c r="T2515" s="39">
        <f t="shared" si="712"/>
        <v>1242.8976681159038</v>
      </c>
      <c r="U2515" s="39">
        <v>58943.812907314197</v>
      </c>
      <c r="V2515" s="39">
        <f t="shared" si="709"/>
        <v>7944.454040326098</v>
      </c>
      <c r="W2515" s="39">
        <v>60433.092927259</v>
      </c>
      <c r="X2515" s="39">
        <f t="shared" si="710"/>
        <v>246.38235182889912</v>
      </c>
      <c r="Y2515" s="39">
        <f t="shared" si="713"/>
        <v>9433.734060270901</v>
      </c>
      <c r="Z2515" s="39">
        <f t="shared" si="714"/>
        <v>8627.9070727409999</v>
      </c>
      <c r="AA2515" s="45">
        <f t="shared" si="715"/>
        <v>6.8814215660846889E-2</v>
      </c>
      <c r="AB2515" s="45">
        <f t="shared" si="716"/>
        <v>0.43985228041131536</v>
      </c>
      <c r="AC2515" s="45">
        <f t="shared" si="717"/>
        <v>1.3641194065060753E-2</v>
      </c>
      <c r="AD2515" s="45">
        <f t="shared" si="718"/>
        <v>0.522307690137223</v>
      </c>
      <c r="AE2515" s="45">
        <f t="shared" si="719"/>
        <v>0.477692309862777</v>
      </c>
      <c r="AF2515" s="43">
        <f>('Estimates from MCMC'!$B$2-'MCMC runs'!W2515)/'Estimates from MCMC'!$B$2</f>
        <v>0.12493168463736407</v>
      </c>
    </row>
    <row r="2516" spans="1:32" x14ac:dyDescent="0.3">
      <c r="A2516" s="38">
        <v>2385</v>
      </c>
      <c r="B2516" s="38">
        <v>2138052.4854755509</v>
      </c>
      <c r="C2516" s="39">
        <v>52981.448027381601</v>
      </c>
      <c r="D2516" s="39">
        <v>51927.517776179397</v>
      </c>
      <c r="E2516" s="39">
        <f t="shared" si="702"/>
        <v>1053.9302512022041</v>
      </c>
      <c r="F2516" s="39">
        <v>52926.647415823703</v>
      </c>
      <c r="G2516" s="40">
        <f t="shared" si="703"/>
        <v>54.800611557897355</v>
      </c>
      <c r="H2516" s="39">
        <v>52893.389353107603</v>
      </c>
      <c r="I2516" s="39">
        <f t="shared" si="704"/>
        <v>88.058674273997894</v>
      </c>
      <c r="J2516" s="39">
        <v>51785.274595413102</v>
      </c>
      <c r="K2516" s="40">
        <f t="shared" si="705"/>
        <v>1196.1734319684983</v>
      </c>
      <c r="L2516" s="39">
        <v>51209.483791174403</v>
      </c>
      <c r="M2516" s="39">
        <f t="shared" si="706"/>
        <v>1771.9642362071972</v>
      </c>
      <c r="N2516" s="39">
        <f t="shared" si="711"/>
        <v>575.79080423869891</v>
      </c>
      <c r="O2516" s="40">
        <f>'Estimates from MCMC'!$B$2-L2516</f>
        <v>17851.516208825597</v>
      </c>
      <c r="P2516" s="39">
        <v>52425.363030757399</v>
      </c>
      <c r="Q2516" s="40">
        <f t="shared" si="707"/>
        <v>1215.8792395829951</v>
      </c>
      <c r="R2516" s="39">
        <v>52455.715833959599</v>
      </c>
      <c r="S2516" s="39">
        <f t="shared" si="708"/>
        <v>30.352803202200448</v>
      </c>
      <c r="T2516" s="39">
        <f t="shared" si="712"/>
        <v>1246.2320427851955</v>
      </c>
      <c r="U2516" s="39">
        <v>59229.483266715099</v>
      </c>
      <c r="V2516" s="39">
        <f t="shared" si="709"/>
        <v>8019.9994755406951</v>
      </c>
      <c r="W2516" s="39">
        <v>60723.769186700003</v>
      </c>
      <c r="X2516" s="39">
        <f t="shared" si="710"/>
        <v>248.05387719970895</v>
      </c>
      <c r="Y2516" s="39">
        <f t="shared" si="713"/>
        <v>9514.2853955255996</v>
      </c>
      <c r="Z2516" s="39">
        <f t="shared" si="714"/>
        <v>8337.230813299997</v>
      </c>
      <c r="AA2516" s="45">
        <f t="shared" si="715"/>
        <v>6.9810991302188208E-2</v>
      </c>
      <c r="AB2516" s="45">
        <f t="shared" si="716"/>
        <v>0.4492615294814955</v>
      </c>
      <c r="AC2516" s="45">
        <f t="shared" si="717"/>
        <v>1.3895395455377275E-2</v>
      </c>
      <c r="AD2516" s="45">
        <f t="shared" si="718"/>
        <v>0.53296791623906092</v>
      </c>
      <c r="AE2516" s="45">
        <f t="shared" si="719"/>
        <v>0.46703208376093902</v>
      </c>
      <c r="AF2516" s="43">
        <f>('Estimates from MCMC'!$B$2-'MCMC runs'!W2516)/'Estimates from MCMC'!$B$2</f>
        <v>0.1207227062061076</v>
      </c>
    </row>
    <row r="2517" spans="1:32" x14ac:dyDescent="0.3">
      <c r="A2517" s="38">
        <v>4930</v>
      </c>
      <c r="B2517" s="38">
        <v>2138052.4854755509</v>
      </c>
      <c r="C2517" s="39">
        <v>52981.448027381601</v>
      </c>
      <c r="D2517" s="39">
        <v>51927.517776179397</v>
      </c>
      <c r="E2517" s="39">
        <f t="shared" si="702"/>
        <v>1053.9302512022041</v>
      </c>
      <c r="F2517" s="39">
        <v>52926.647415823703</v>
      </c>
      <c r="G2517" s="40">
        <f t="shared" si="703"/>
        <v>54.800611557897355</v>
      </c>
      <c r="H2517" s="39">
        <v>52893.389353107603</v>
      </c>
      <c r="I2517" s="39">
        <f t="shared" si="704"/>
        <v>88.058674273997894</v>
      </c>
      <c r="J2517" s="39">
        <v>51785.274595413102</v>
      </c>
      <c r="K2517" s="40">
        <f t="shared" si="705"/>
        <v>1196.1734319684983</v>
      </c>
      <c r="L2517" s="39">
        <v>51209.483791174403</v>
      </c>
      <c r="M2517" s="39">
        <f t="shared" si="706"/>
        <v>1771.9642362071972</v>
      </c>
      <c r="N2517" s="39">
        <f t="shared" si="711"/>
        <v>575.79080423869891</v>
      </c>
      <c r="O2517" s="40">
        <f>'Estimates from MCMC'!$B$2-L2517</f>
        <v>17851.516208825597</v>
      </c>
      <c r="P2517" s="39">
        <v>52425.363030757399</v>
      </c>
      <c r="Q2517" s="40">
        <f t="shared" si="707"/>
        <v>1215.8792395829951</v>
      </c>
      <c r="R2517" s="39">
        <v>52455.715833959599</v>
      </c>
      <c r="S2517" s="39">
        <f t="shared" si="708"/>
        <v>30.352803202200448</v>
      </c>
      <c r="T2517" s="39">
        <f t="shared" si="712"/>
        <v>1246.2320427851955</v>
      </c>
      <c r="U2517" s="39">
        <v>59229.483266715099</v>
      </c>
      <c r="V2517" s="39">
        <f t="shared" si="709"/>
        <v>8019.9994755406951</v>
      </c>
      <c r="W2517" s="39">
        <v>60723.769186700003</v>
      </c>
      <c r="X2517" s="39">
        <f t="shared" si="710"/>
        <v>248.05387719970895</v>
      </c>
      <c r="Y2517" s="39">
        <f t="shared" si="713"/>
        <v>9514.2853955255996</v>
      </c>
      <c r="Z2517" s="39">
        <f t="shared" si="714"/>
        <v>8337.230813299997</v>
      </c>
      <c r="AA2517" s="45">
        <f t="shared" si="715"/>
        <v>6.9810991302188208E-2</v>
      </c>
      <c r="AB2517" s="45">
        <f t="shared" si="716"/>
        <v>0.4492615294814955</v>
      </c>
      <c r="AC2517" s="45">
        <f t="shared" si="717"/>
        <v>1.3895395455377275E-2</v>
      </c>
      <c r="AD2517" s="45">
        <f t="shared" si="718"/>
        <v>0.53296791623906092</v>
      </c>
      <c r="AE2517" s="45">
        <f t="shared" si="719"/>
        <v>0.46703208376093902</v>
      </c>
      <c r="AF2517" s="43">
        <f>('Estimates from MCMC'!$B$2-'MCMC runs'!W2517)/'Estimates from MCMC'!$B$2</f>
        <v>0.1207227062061076</v>
      </c>
    </row>
    <row r="2518" spans="1:32" x14ac:dyDescent="0.3">
      <c r="A2518" s="38">
        <v>2617</v>
      </c>
      <c r="B2518" s="38">
        <v>1933763.8347225415</v>
      </c>
      <c r="C2518" s="39">
        <v>51986.9988410074</v>
      </c>
      <c r="D2518" s="39">
        <v>50937.5356245984</v>
      </c>
      <c r="E2518" s="39">
        <f t="shared" si="702"/>
        <v>1049.4632164089999</v>
      </c>
      <c r="F2518" s="39">
        <v>51933.748631460803</v>
      </c>
      <c r="G2518" s="40">
        <f t="shared" si="703"/>
        <v>53.250209546597034</v>
      </c>
      <c r="H2518" s="39">
        <v>51898.150910163196</v>
      </c>
      <c r="I2518" s="39">
        <f t="shared" si="704"/>
        <v>88.847930844203802</v>
      </c>
      <c r="J2518" s="39">
        <v>50795.971053476002</v>
      </c>
      <c r="K2518" s="40">
        <f t="shared" si="705"/>
        <v>1191.0277875313986</v>
      </c>
      <c r="L2518" s="39">
        <v>50215.456836097197</v>
      </c>
      <c r="M2518" s="39">
        <f t="shared" si="706"/>
        <v>1771.5420049102031</v>
      </c>
      <c r="N2518" s="39">
        <f t="shared" si="711"/>
        <v>580.51421737880446</v>
      </c>
      <c r="O2518" s="40">
        <f>'Estimates from MCMC'!$B$2-L2518</f>
        <v>18845.543163902803</v>
      </c>
      <c r="P2518" s="39">
        <v>51435.023327736701</v>
      </c>
      <c r="Q2518" s="40">
        <f t="shared" si="707"/>
        <v>1219.5664916395035</v>
      </c>
      <c r="R2518" s="39">
        <v>51465.894412871399</v>
      </c>
      <c r="S2518" s="39">
        <f t="shared" si="708"/>
        <v>30.87108513469866</v>
      </c>
      <c r="T2518" s="39">
        <f t="shared" si="712"/>
        <v>1250.4375767742022</v>
      </c>
      <c r="U2518" s="39">
        <v>57988.983921157604</v>
      </c>
      <c r="V2518" s="39">
        <f t="shared" si="709"/>
        <v>7773.5270850604065</v>
      </c>
      <c r="W2518" s="39">
        <v>59482.846885598403</v>
      </c>
      <c r="X2518" s="39">
        <f t="shared" si="710"/>
        <v>243.42538766659709</v>
      </c>
      <c r="Y2518" s="39">
        <f t="shared" si="713"/>
        <v>9267.3900495012058</v>
      </c>
      <c r="Z2518" s="39">
        <f t="shared" si="714"/>
        <v>9578.1531144015971</v>
      </c>
      <c r="AA2518" s="45">
        <f t="shared" si="715"/>
        <v>6.6351899008637749E-2</v>
      </c>
      <c r="AB2518" s="45">
        <f t="shared" si="716"/>
        <v>0.41248623175531512</v>
      </c>
      <c r="AC2518" s="45">
        <f t="shared" si="717"/>
        <v>1.2916867693835422E-2</v>
      </c>
      <c r="AD2518" s="45">
        <f t="shared" si="718"/>
        <v>0.49175499845778831</v>
      </c>
      <c r="AE2518" s="45">
        <f t="shared" si="719"/>
        <v>0.50824500154221175</v>
      </c>
      <c r="AF2518" s="43">
        <f>('Estimates from MCMC'!$B$2-'MCMC runs'!W2518)/'Estimates from MCMC'!$B$2</f>
        <v>0.13869120218939193</v>
      </c>
    </row>
    <row r="2519" spans="1:32" x14ac:dyDescent="0.3">
      <c r="A2519" s="38">
        <v>2805</v>
      </c>
      <c r="B2519" s="38">
        <v>1970451.1841390568</v>
      </c>
      <c r="C2519" s="39">
        <v>52110.531533374102</v>
      </c>
      <c r="D2519" s="39">
        <v>51049.332783189697</v>
      </c>
      <c r="E2519" s="39">
        <f t="shared" si="702"/>
        <v>1061.1987501844051</v>
      </c>
      <c r="F2519" s="39">
        <v>52048.531526012703</v>
      </c>
      <c r="G2519" s="40">
        <f t="shared" si="703"/>
        <v>62.000007361399184</v>
      </c>
      <c r="H2519" s="39">
        <v>52021.057874091799</v>
      </c>
      <c r="I2519" s="39">
        <f t="shared" si="704"/>
        <v>89.473659282302833</v>
      </c>
      <c r="J2519" s="39">
        <v>50898.561720680402</v>
      </c>
      <c r="K2519" s="40">
        <f t="shared" si="705"/>
        <v>1211.9698126937001</v>
      </c>
      <c r="L2519" s="39">
        <v>50314.184659275103</v>
      </c>
      <c r="M2519" s="39">
        <f t="shared" si="706"/>
        <v>1796.3468740989993</v>
      </c>
      <c r="N2519" s="39">
        <f t="shared" si="711"/>
        <v>584.37706140529917</v>
      </c>
      <c r="O2519" s="40">
        <f>'Estimates from MCMC'!$B$2-L2519</f>
        <v>18746.815340724897</v>
      </c>
      <c r="P2519" s="39">
        <v>51550.868646846102</v>
      </c>
      <c r="Q2519" s="40">
        <f t="shared" si="707"/>
        <v>1236.6839875709993</v>
      </c>
      <c r="R2519" s="39">
        <v>51581.707666983501</v>
      </c>
      <c r="S2519" s="39">
        <f t="shared" si="708"/>
        <v>30.83902013739862</v>
      </c>
      <c r="T2519" s="39">
        <f t="shared" si="712"/>
        <v>1267.5230077083979</v>
      </c>
      <c r="U2519" s="39">
        <v>58149.917014817001</v>
      </c>
      <c r="V2519" s="39">
        <f t="shared" si="709"/>
        <v>7835.7323555418989</v>
      </c>
      <c r="W2519" s="39">
        <v>59668.581129616701</v>
      </c>
      <c r="X2519" s="39">
        <f t="shared" si="710"/>
        <v>251.14110709130182</v>
      </c>
      <c r="Y2519" s="39">
        <f t="shared" si="713"/>
        <v>9354.3964703415986</v>
      </c>
      <c r="Z2519" s="39">
        <f t="shared" si="714"/>
        <v>9392.4188703832988</v>
      </c>
      <c r="AA2519" s="45">
        <f t="shared" si="715"/>
        <v>6.7612710994964423E-2</v>
      </c>
      <c r="AB2519" s="45">
        <f t="shared" si="716"/>
        <v>0.41797671834532024</v>
      </c>
      <c r="AC2519" s="45">
        <f t="shared" si="717"/>
        <v>1.33964677480837E-2</v>
      </c>
      <c r="AD2519" s="45">
        <f t="shared" si="718"/>
        <v>0.49898589708836832</v>
      </c>
      <c r="AE2519" s="45">
        <f t="shared" si="719"/>
        <v>0.50101410291163162</v>
      </c>
      <c r="AF2519" s="43">
        <f>('Estimates from MCMC'!$B$2-'MCMC runs'!W2519)/'Estimates from MCMC'!$B$2</f>
        <v>0.13600177915731454</v>
      </c>
    </row>
    <row r="2520" spans="1:32" x14ac:dyDescent="0.3">
      <c r="A2520" s="38">
        <v>3209</v>
      </c>
      <c r="B2520" s="38">
        <v>1954269.3258099197</v>
      </c>
      <c r="C2520" s="39">
        <v>52794.882690452498</v>
      </c>
      <c r="D2520" s="39">
        <v>51769.2492604336</v>
      </c>
      <c r="E2520" s="39">
        <f t="shared" si="702"/>
        <v>1025.6334300188973</v>
      </c>
      <c r="F2520" s="39">
        <v>52721.725086587598</v>
      </c>
      <c r="G2520" s="40">
        <f t="shared" si="703"/>
        <v>73.157603864900011</v>
      </c>
      <c r="H2520" s="39">
        <v>52707.212945695501</v>
      </c>
      <c r="I2520" s="39">
        <f t="shared" si="704"/>
        <v>87.669744756996806</v>
      </c>
      <c r="J2520" s="39">
        <v>51609.378337746799</v>
      </c>
      <c r="K2520" s="40">
        <f t="shared" si="705"/>
        <v>1185.5043527056987</v>
      </c>
      <c r="L2520" s="39">
        <v>51036.153336268799</v>
      </c>
      <c r="M2520" s="39">
        <f t="shared" si="706"/>
        <v>1758.7293541836989</v>
      </c>
      <c r="N2520" s="39">
        <f t="shared" si="711"/>
        <v>573.22500147800019</v>
      </c>
      <c r="O2520" s="40">
        <f>'Estimates from MCMC'!$B$2-L2520</f>
        <v>18024.846663731201</v>
      </c>
      <c r="P2520" s="39">
        <v>52244.651234310797</v>
      </c>
      <c r="Q2520" s="40">
        <f t="shared" si="707"/>
        <v>1208.4978980419983</v>
      </c>
      <c r="R2520" s="39">
        <v>52274.930931007402</v>
      </c>
      <c r="S2520" s="39">
        <f t="shared" si="708"/>
        <v>30.279696696605242</v>
      </c>
      <c r="T2520" s="39">
        <f t="shared" si="712"/>
        <v>1238.7775947386035</v>
      </c>
      <c r="U2520" s="39">
        <v>58836.619493215701</v>
      </c>
      <c r="V2520" s="39">
        <f t="shared" si="709"/>
        <v>7800.4661569469026</v>
      </c>
      <c r="W2520" s="39">
        <v>60317.659050900998</v>
      </c>
      <c r="X2520" s="39">
        <f t="shared" si="710"/>
        <v>242.26196294669353</v>
      </c>
      <c r="Y2520" s="39">
        <f t="shared" si="713"/>
        <v>9281.5057146321997</v>
      </c>
      <c r="Z2520" s="39">
        <f t="shared" si="714"/>
        <v>8743.3409490990016</v>
      </c>
      <c r="AA2520" s="45">
        <f t="shared" si="715"/>
        <v>6.8726110010756264E-2</v>
      </c>
      <c r="AB2520" s="45">
        <f t="shared" si="716"/>
        <v>0.4327618593639776</v>
      </c>
      <c r="AC2520" s="45">
        <f t="shared" si="717"/>
        <v>1.3440445151423248E-2</v>
      </c>
      <c r="AD2520" s="45">
        <f t="shared" si="718"/>
        <v>0.51492841452615712</v>
      </c>
      <c r="AE2520" s="45">
        <f t="shared" si="719"/>
        <v>0.48507158547384294</v>
      </c>
      <c r="AF2520" s="43">
        <f>('Estimates from MCMC'!$B$2-'MCMC runs'!W2520)/'Estimates from MCMC'!$B$2</f>
        <v>0.12660316168458322</v>
      </c>
    </row>
    <row r="2521" spans="1:32" x14ac:dyDescent="0.3">
      <c r="A2521" s="38">
        <v>2936</v>
      </c>
      <c r="B2521" s="38">
        <v>1994863.7303066885</v>
      </c>
      <c r="C2521" s="39">
        <v>52086.792995452699</v>
      </c>
      <c r="D2521" s="39">
        <v>51015.485848943499</v>
      </c>
      <c r="E2521" s="39">
        <f t="shared" si="702"/>
        <v>1071.3071465091998</v>
      </c>
      <c r="F2521" s="39">
        <v>52030.0399421681</v>
      </c>
      <c r="G2521" s="40">
        <f t="shared" si="703"/>
        <v>56.753053284599446</v>
      </c>
      <c r="H2521" s="39">
        <v>51996.150938915504</v>
      </c>
      <c r="I2521" s="39">
        <f t="shared" si="704"/>
        <v>90.642056537195458</v>
      </c>
      <c r="J2521" s="39">
        <v>50868.898628302297</v>
      </c>
      <c r="K2521" s="40">
        <f t="shared" si="705"/>
        <v>1217.8943671504021</v>
      </c>
      <c r="L2521" s="39">
        <v>50277.141421272303</v>
      </c>
      <c r="M2521" s="39">
        <f t="shared" si="706"/>
        <v>1809.651574180396</v>
      </c>
      <c r="N2521" s="39">
        <f t="shared" si="711"/>
        <v>591.75720702999388</v>
      </c>
      <c r="O2521" s="40">
        <f>'Estimates from MCMC'!$B$2-L2521</f>
        <v>18783.858578727697</v>
      </c>
      <c r="P2521" s="39">
        <v>51528.744409709201</v>
      </c>
      <c r="Q2521" s="40">
        <f t="shared" si="707"/>
        <v>1251.6029884368982</v>
      </c>
      <c r="R2521" s="39">
        <v>51560.002476822199</v>
      </c>
      <c r="S2521" s="39">
        <f t="shared" si="708"/>
        <v>31.258067112998106</v>
      </c>
      <c r="T2521" s="39">
        <f t="shared" si="712"/>
        <v>1282.8610555498963</v>
      </c>
      <c r="U2521" s="39">
        <v>58028.542569147503</v>
      </c>
      <c r="V2521" s="39">
        <f t="shared" si="709"/>
        <v>7751.4011478752</v>
      </c>
      <c r="W2521" s="39">
        <v>59560.503279665601</v>
      </c>
      <c r="X2521" s="39">
        <f t="shared" si="710"/>
        <v>249.09965496820223</v>
      </c>
      <c r="Y2521" s="39">
        <f t="shared" si="713"/>
        <v>9283.3618583932985</v>
      </c>
      <c r="Z2521" s="39">
        <f t="shared" si="714"/>
        <v>9500.4967203343986</v>
      </c>
      <c r="AA2521" s="45">
        <f t="shared" si="715"/>
        <v>6.8295928132822925E-2</v>
      </c>
      <c r="AB2521" s="45">
        <f t="shared" si="716"/>
        <v>0.41266287836373988</v>
      </c>
      <c r="AC2521" s="45">
        <f t="shared" si="717"/>
        <v>1.3261367675026156E-2</v>
      </c>
      <c r="AD2521" s="45">
        <f t="shared" si="718"/>
        <v>0.49422017417158898</v>
      </c>
      <c r="AE2521" s="45">
        <f t="shared" si="719"/>
        <v>0.50577982582841097</v>
      </c>
      <c r="AF2521" s="43">
        <f>('Estimates from MCMC'!$B$2-'MCMC runs'!W2521)/'Estimates from MCMC'!$B$2</f>
        <v>0.13756674129153065</v>
      </c>
    </row>
    <row r="2522" spans="1:32" x14ac:dyDescent="0.3">
      <c r="A2522" s="38">
        <v>3699</v>
      </c>
      <c r="B2522" s="38">
        <v>1925466.8129595206</v>
      </c>
      <c r="C2522" s="39">
        <v>52369.447084196603</v>
      </c>
      <c r="D2522" s="39">
        <v>51329.468109094603</v>
      </c>
      <c r="E2522" s="39">
        <f t="shared" si="702"/>
        <v>1039.9789751019998</v>
      </c>
      <c r="F2522" s="39">
        <v>52306.255878378201</v>
      </c>
      <c r="G2522" s="40">
        <f t="shared" si="703"/>
        <v>63.191205818402523</v>
      </c>
      <c r="H2522" s="39">
        <v>52282.2686348184</v>
      </c>
      <c r="I2522" s="39">
        <f t="shared" si="704"/>
        <v>87.178449378203368</v>
      </c>
      <c r="J2522" s="39">
        <v>51179.911837939697</v>
      </c>
      <c r="K2522" s="40">
        <f t="shared" si="705"/>
        <v>1189.5352462569062</v>
      </c>
      <c r="L2522" s="39">
        <v>50639.893101043497</v>
      </c>
      <c r="M2522" s="39">
        <f t="shared" si="706"/>
        <v>1729.5539831531059</v>
      </c>
      <c r="N2522" s="39">
        <f t="shared" si="711"/>
        <v>540.0187368961997</v>
      </c>
      <c r="O2522" s="40">
        <f>'Estimates from MCMC'!$B$2-L2522</f>
        <v>18421.106898956503</v>
      </c>
      <c r="P2522" s="39">
        <v>51826.4652205983</v>
      </c>
      <c r="Q2522" s="40">
        <f t="shared" si="707"/>
        <v>1186.5721195548031</v>
      </c>
      <c r="R2522" s="39">
        <v>51856.1503262271</v>
      </c>
      <c r="S2522" s="39">
        <f t="shared" si="708"/>
        <v>29.685105628799647</v>
      </c>
      <c r="T2522" s="39">
        <f t="shared" si="712"/>
        <v>1216.2572251836027</v>
      </c>
      <c r="U2522" s="39">
        <v>58530.206414268199</v>
      </c>
      <c r="V2522" s="39">
        <f t="shared" si="709"/>
        <v>7890.3133132247021</v>
      </c>
      <c r="W2522" s="39">
        <v>59982.053893541997</v>
      </c>
      <c r="X2522" s="39">
        <f t="shared" si="710"/>
        <v>235.59025409019523</v>
      </c>
      <c r="Y2522" s="39">
        <f t="shared" si="713"/>
        <v>9342.1607924985001</v>
      </c>
      <c r="Z2522" s="39">
        <f t="shared" si="714"/>
        <v>9078.9461064580028</v>
      </c>
      <c r="AA2522" s="45">
        <f t="shared" si="715"/>
        <v>6.6025197717760373E-2</v>
      </c>
      <c r="AB2522" s="45">
        <f t="shared" si="716"/>
        <v>0.42833003231047223</v>
      </c>
      <c r="AC2522" s="45">
        <f t="shared" si="717"/>
        <v>1.2789147545934966E-2</v>
      </c>
      <c r="AD2522" s="45">
        <f t="shared" si="718"/>
        <v>0.50714437757416764</v>
      </c>
      <c r="AE2522" s="45">
        <f t="shared" si="719"/>
        <v>0.49285562242583242</v>
      </c>
      <c r="AF2522" s="43">
        <f>('Estimates from MCMC'!$B$2-'MCMC runs'!W2522)/'Estimates from MCMC'!$B$2</f>
        <v>0.13146270842382826</v>
      </c>
    </row>
    <row r="2523" spans="1:32" x14ac:dyDescent="0.3">
      <c r="A2523" s="38">
        <v>3106</v>
      </c>
      <c r="B2523" s="38">
        <v>1985116.4288738226</v>
      </c>
      <c r="C2523" s="39">
        <v>51854.970023060399</v>
      </c>
      <c r="D2523" s="39">
        <v>50809.156351232399</v>
      </c>
      <c r="E2523" s="39">
        <f t="shared" si="702"/>
        <v>1045.8136718280002</v>
      </c>
      <c r="F2523" s="39">
        <v>51783.884517513303</v>
      </c>
      <c r="G2523" s="40">
        <f t="shared" si="703"/>
        <v>71.085505547096545</v>
      </c>
      <c r="H2523" s="39">
        <v>51765.691449303697</v>
      </c>
      <c r="I2523" s="39">
        <f t="shared" si="704"/>
        <v>89.278573756702826</v>
      </c>
      <c r="J2523" s="39">
        <v>50649.8640391019</v>
      </c>
      <c r="K2523" s="40">
        <f t="shared" si="705"/>
        <v>1205.1059839584996</v>
      </c>
      <c r="L2523" s="39">
        <v>50066.891600239403</v>
      </c>
      <c r="M2523" s="39">
        <f t="shared" si="706"/>
        <v>1788.0784228209959</v>
      </c>
      <c r="N2523" s="39">
        <f t="shared" si="711"/>
        <v>582.97243886249635</v>
      </c>
      <c r="O2523" s="40">
        <f>'Estimates from MCMC'!$B$2-L2523</f>
        <v>18994.108399760597</v>
      </c>
      <c r="P2523" s="39">
        <v>51297.024516290199</v>
      </c>
      <c r="Q2523" s="40">
        <f t="shared" si="707"/>
        <v>1230.1329160507958</v>
      </c>
      <c r="R2523" s="39">
        <v>51327.914038005802</v>
      </c>
      <c r="S2523" s="39">
        <f t="shared" si="708"/>
        <v>30.889521715602314</v>
      </c>
      <c r="T2523" s="39">
        <f t="shared" si="712"/>
        <v>1261.0224377663981</v>
      </c>
      <c r="U2523" s="39">
        <v>57814.126702242902</v>
      </c>
      <c r="V2523" s="39">
        <f t="shared" si="709"/>
        <v>7747.2351020034985</v>
      </c>
      <c r="W2523" s="39">
        <v>59324.457266463498</v>
      </c>
      <c r="X2523" s="39">
        <f t="shared" si="710"/>
        <v>249.30812645419792</v>
      </c>
      <c r="Y2523" s="39">
        <f t="shared" si="713"/>
        <v>9257.5656662240945</v>
      </c>
      <c r="Z2523" s="39">
        <f t="shared" si="714"/>
        <v>9736.5427335365021</v>
      </c>
      <c r="AA2523" s="45">
        <f t="shared" si="715"/>
        <v>6.6390188537741104E-2</v>
      </c>
      <c r="AB2523" s="45">
        <f t="shared" si="716"/>
        <v>0.40787569171191762</v>
      </c>
      <c r="AC2523" s="45">
        <f t="shared" si="717"/>
        <v>1.3125550365782909E-2</v>
      </c>
      <c r="AD2523" s="45">
        <f t="shared" si="718"/>
        <v>0.48739143061544166</v>
      </c>
      <c r="AE2523" s="45">
        <f t="shared" si="719"/>
        <v>0.51260856938455834</v>
      </c>
      <c r="AF2523" s="43">
        <f>('Estimates from MCMC'!$B$2-'MCMC runs'!W2523)/'Estimates from MCMC'!$B$2</f>
        <v>0.14098467635187012</v>
      </c>
    </row>
    <row r="2524" spans="1:32" x14ac:dyDescent="0.3">
      <c r="A2524" s="38">
        <v>3521</v>
      </c>
      <c r="B2524" s="38">
        <v>1985116.4288738226</v>
      </c>
      <c r="C2524" s="39">
        <v>51854.970023060399</v>
      </c>
      <c r="D2524" s="39">
        <v>50809.156351232399</v>
      </c>
      <c r="E2524" s="39">
        <f t="shared" si="702"/>
        <v>1045.8136718280002</v>
      </c>
      <c r="F2524" s="39">
        <v>51783.884517513303</v>
      </c>
      <c r="G2524" s="40">
        <f t="shared" si="703"/>
        <v>71.085505547096545</v>
      </c>
      <c r="H2524" s="39">
        <v>51765.691449303697</v>
      </c>
      <c r="I2524" s="39">
        <f t="shared" si="704"/>
        <v>89.278573756702826</v>
      </c>
      <c r="J2524" s="39">
        <v>50649.8640391019</v>
      </c>
      <c r="K2524" s="40">
        <f t="shared" si="705"/>
        <v>1205.1059839584996</v>
      </c>
      <c r="L2524" s="39">
        <v>50066.891600239403</v>
      </c>
      <c r="M2524" s="39">
        <f t="shared" si="706"/>
        <v>1788.0784228209959</v>
      </c>
      <c r="N2524" s="39">
        <f t="shared" si="711"/>
        <v>582.97243886249635</v>
      </c>
      <c r="O2524" s="40">
        <f>'Estimates from MCMC'!$B$2-L2524</f>
        <v>18994.108399760597</v>
      </c>
      <c r="P2524" s="39">
        <v>51297.024516290199</v>
      </c>
      <c r="Q2524" s="40">
        <f t="shared" si="707"/>
        <v>1230.1329160507958</v>
      </c>
      <c r="R2524" s="39">
        <v>51327.914038005802</v>
      </c>
      <c r="S2524" s="39">
        <f t="shared" si="708"/>
        <v>30.889521715602314</v>
      </c>
      <c r="T2524" s="39">
        <f t="shared" si="712"/>
        <v>1261.0224377663981</v>
      </c>
      <c r="U2524" s="39">
        <v>57814.126702242902</v>
      </c>
      <c r="V2524" s="39">
        <f t="shared" si="709"/>
        <v>7747.2351020034985</v>
      </c>
      <c r="W2524" s="39">
        <v>59324.457266463498</v>
      </c>
      <c r="X2524" s="39">
        <f t="shared" si="710"/>
        <v>249.30812645419792</v>
      </c>
      <c r="Y2524" s="39">
        <f t="shared" si="713"/>
        <v>9257.5656662240945</v>
      </c>
      <c r="Z2524" s="39">
        <f t="shared" si="714"/>
        <v>9736.5427335365021</v>
      </c>
      <c r="AA2524" s="45">
        <f t="shared" si="715"/>
        <v>6.6390188537741104E-2</v>
      </c>
      <c r="AB2524" s="45">
        <f t="shared" si="716"/>
        <v>0.40787569171191762</v>
      </c>
      <c r="AC2524" s="45">
        <f t="shared" si="717"/>
        <v>1.3125550365782909E-2</v>
      </c>
      <c r="AD2524" s="45">
        <f t="shared" si="718"/>
        <v>0.48739143061544166</v>
      </c>
      <c r="AE2524" s="45">
        <f t="shared" si="719"/>
        <v>0.51260856938455834</v>
      </c>
      <c r="AF2524" s="43">
        <f>('Estimates from MCMC'!$B$2-'MCMC runs'!W2524)/'Estimates from MCMC'!$B$2</f>
        <v>0.14098467635187012</v>
      </c>
    </row>
    <row r="2525" spans="1:32" x14ac:dyDescent="0.3">
      <c r="A2525" s="38">
        <v>379</v>
      </c>
      <c r="B2525" s="38">
        <v>2005058.715142817</v>
      </c>
      <c r="C2525" s="39">
        <v>53102.994082365301</v>
      </c>
      <c r="D2525" s="39">
        <v>52035.841981596401</v>
      </c>
      <c r="E2525" s="39">
        <f t="shared" si="702"/>
        <v>1067.1521007689007</v>
      </c>
      <c r="F2525" s="39">
        <v>53036.198863047699</v>
      </c>
      <c r="G2525" s="40">
        <f t="shared" si="703"/>
        <v>66.795219317602459</v>
      </c>
      <c r="H2525" s="39">
        <v>53012.914892370303</v>
      </c>
      <c r="I2525" s="39">
        <f t="shared" si="704"/>
        <v>90.07918999499816</v>
      </c>
      <c r="J2525" s="39">
        <v>51879.874633258303</v>
      </c>
      <c r="K2525" s="40">
        <f t="shared" si="705"/>
        <v>1223.1194491069982</v>
      </c>
      <c r="L2525" s="39">
        <v>51291.279652515797</v>
      </c>
      <c r="M2525" s="39">
        <f t="shared" si="706"/>
        <v>1811.7144298495041</v>
      </c>
      <c r="N2525" s="39">
        <f t="shared" si="711"/>
        <v>588.59498074250587</v>
      </c>
      <c r="O2525" s="40">
        <f>'Estimates from MCMC'!$B$2-L2525</f>
        <v>17769.720347484203</v>
      </c>
      <c r="P2525" s="39">
        <v>52540.194917802299</v>
      </c>
      <c r="Q2525" s="40">
        <f t="shared" si="707"/>
        <v>1248.9152652865014</v>
      </c>
      <c r="R2525" s="39">
        <v>52571.035292619898</v>
      </c>
      <c r="S2525" s="39">
        <f t="shared" si="708"/>
        <v>30.840374817598786</v>
      </c>
      <c r="T2525" s="39">
        <f t="shared" si="712"/>
        <v>1279.7556401041002</v>
      </c>
      <c r="U2525" s="39">
        <v>59345.394497848698</v>
      </c>
      <c r="V2525" s="39">
        <f t="shared" si="709"/>
        <v>8054.1148453329006</v>
      </c>
      <c r="W2525" s="39">
        <v>60879.330023068404</v>
      </c>
      <c r="X2525" s="39">
        <f t="shared" si="710"/>
        <v>254.17988511560543</v>
      </c>
      <c r="Y2525" s="39">
        <f t="shared" si="713"/>
        <v>9588.0503705526062</v>
      </c>
      <c r="Z2525" s="39">
        <f t="shared" si="714"/>
        <v>8181.6699769315965</v>
      </c>
      <c r="AA2525" s="45">
        <f t="shared" si="715"/>
        <v>7.2018895912747724E-2</v>
      </c>
      <c r="AB2525" s="45">
        <f t="shared" si="716"/>
        <v>0.4532493864751892</v>
      </c>
      <c r="AC2525" s="45">
        <f t="shared" si="717"/>
        <v>1.4304101592211699E-2</v>
      </c>
      <c r="AD2525" s="45">
        <f t="shared" si="718"/>
        <v>0.53957238398014862</v>
      </c>
      <c r="AE2525" s="45">
        <f t="shared" si="719"/>
        <v>0.46042761601985138</v>
      </c>
      <c r="AF2525" s="43">
        <f>('Estimates from MCMC'!$B$2-'MCMC runs'!W2525)/'Estimates from MCMC'!$B$2</f>
        <v>0.11847019268373751</v>
      </c>
    </row>
    <row r="2526" spans="1:32" x14ac:dyDescent="0.3">
      <c r="A2526" s="38">
        <v>3365</v>
      </c>
      <c r="B2526" s="38">
        <v>2005058.715142817</v>
      </c>
      <c r="C2526" s="39">
        <v>53102.994082365301</v>
      </c>
      <c r="D2526" s="39">
        <v>52035.841981596401</v>
      </c>
      <c r="E2526" s="39">
        <f t="shared" si="702"/>
        <v>1067.1521007689007</v>
      </c>
      <c r="F2526" s="39">
        <v>53036.198863047699</v>
      </c>
      <c r="G2526" s="40">
        <f t="shared" si="703"/>
        <v>66.795219317602459</v>
      </c>
      <c r="H2526" s="39">
        <v>53012.914892370303</v>
      </c>
      <c r="I2526" s="39">
        <f t="shared" si="704"/>
        <v>90.07918999499816</v>
      </c>
      <c r="J2526" s="39">
        <v>51879.874633258303</v>
      </c>
      <c r="K2526" s="40">
        <f t="shared" si="705"/>
        <v>1223.1194491069982</v>
      </c>
      <c r="L2526" s="39">
        <v>51291.279652515797</v>
      </c>
      <c r="M2526" s="39">
        <f t="shared" si="706"/>
        <v>1811.7144298495041</v>
      </c>
      <c r="N2526" s="39">
        <f t="shared" si="711"/>
        <v>588.59498074250587</v>
      </c>
      <c r="O2526" s="40">
        <f>'Estimates from MCMC'!$B$2-L2526</f>
        <v>17769.720347484203</v>
      </c>
      <c r="P2526" s="39">
        <v>52540.194917802299</v>
      </c>
      <c r="Q2526" s="40">
        <f t="shared" si="707"/>
        <v>1248.9152652865014</v>
      </c>
      <c r="R2526" s="39">
        <v>52571.035292619898</v>
      </c>
      <c r="S2526" s="39">
        <f t="shared" si="708"/>
        <v>30.840374817598786</v>
      </c>
      <c r="T2526" s="39">
        <f t="shared" si="712"/>
        <v>1279.7556401041002</v>
      </c>
      <c r="U2526" s="39">
        <v>59345.394497848698</v>
      </c>
      <c r="V2526" s="39">
        <f t="shared" si="709"/>
        <v>8054.1148453329006</v>
      </c>
      <c r="W2526" s="39">
        <v>60879.330023068404</v>
      </c>
      <c r="X2526" s="39">
        <f t="shared" si="710"/>
        <v>254.17988511560543</v>
      </c>
      <c r="Y2526" s="39">
        <f t="shared" si="713"/>
        <v>9588.0503705526062</v>
      </c>
      <c r="Z2526" s="39">
        <f t="shared" si="714"/>
        <v>8181.6699769315965</v>
      </c>
      <c r="AA2526" s="45">
        <f t="shared" si="715"/>
        <v>7.2018895912747724E-2</v>
      </c>
      <c r="AB2526" s="45">
        <f t="shared" si="716"/>
        <v>0.4532493864751892</v>
      </c>
      <c r="AC2526" s="45">
        <f t="shared" si="717"/>
        <v>1.4304101592211699E-2</v>
      </c>
      <c r="AD2526" s="45">
        <f t="shared" si="718"/>
        <v>0.53957238398014862</v>
      </c>
      <c r="AE2526" s="45">
        <f t="shared" si="719"/>
        <v>0.46042761601985138</v>
      </c>
      <c r="AF2526" s="43">
        <f>('Estimates from MCMC'!$B$2-'MCMC runs'!W2526)/'Estimates from MCMC'!$B$2</f>
        <v>0.11847019268373751</v>
      </c>
    </row>
    <row r="2527" spans="1:32" x14ac:dyDescent="0.3">
      <c r="A2527" s="38">
        <v>4147</v>
      </c>
      <c r="B2527" s="38">
        <v>1924717.3752487339</v>
      </c>
      <c r="C2527" s="39">
        <v>52546.4552305861</v>
      </c>
      <c r="D2527" s="39">
        <v>51527.655971173997</v>
      </c>
      <c r="E2527" s="39">
        <f t="shared" si="702"/>
        <v>1018.7992594121024</v>
      </c>
      <c r="F2527" s="39">
        <v>52475.997754999597</v>
      </c>
      <c r="G2527" s="40">
        <f t="shared" si="703"/>
        <v>70.457475586503278</v>
      </c>
      <c r="H2527" s="39">
        <v>52459.640821343099</v>
      </c>
      <c r="I2527" s="39">
        <f t="shared" si="704"/>
        <v>86.814409243001137</v>
      </c>
      <c r="J2527" s="39">
        <v>51371.200043119003</v>
      </c>
      <c r="K2527" s="40">
        <f t="shared" si="705"/>
        <v>1175.2551874670971</v>
      </c>
      <c r="L2527" s="39">
        <v>50803.4634260151</v>
      </c>
      <c r="M2527" s="39">
        <f t="shared" si="706"/>
        <v>1742.9918045710001</v>
      </c>
      <c r="N2527" s="39">
        <f t="shared" si="711"/>
        <v>567.73661710390297</v>
      </c>
      <c r="O2527" s="40">
        <f>'Estimates from MCMC'!$B$2-L2527</f>
        <v>18257.5365739849</v>
      </c>
      <c r="P2527" s="39">
        <v>51998.772509057097</v>
      </c>
      <c r="Q2527" s="40">
        <f t="shared" si="707"/>
        <v>1195.3090830419969</v>
      </c>
      <c r="R2527" s="39">
        <v>52028.854566974303</v>
      </c>
      <c r="S2527" s="39">
        <f t="shared" si="708"/>
        <v>30.082057917206839</v>
      </c>
      <c r="T2527" s="39">
        <f t="shared" si="712"/>
        <v>1225.3911409592038</v>
      </c>
      <c r="U2527" s="39">
        <v>58628.091394598203</v>
      </c>
      <c r="V2527" s="39">
        <f t="shared" si="709"/>
        <v>7824.6279685831032</v>
      </c>
      <c r="W2527" s="39">
        <v>60093.274889783999</v>
      </c>
      <c r="X2527" s="39">
        <f t="shared" si="710"/>
        <v>239.79235422659258</v>
      </c>
      <c r="Y2527" s="39">
        <f t="shared" si="713"/>
        <v>9289.8114637688996</v>
      </c>
      <c r="Z2527" s="39">
        <f t="shared" si="714"/>
        <v>8967.7251102160008</v>
      </c>
      <c r="AA2527" s="45">
        <f t="shared" si="715"/>
        <v>6.7117003216373636E-2</v>
      </c>
      <c r="AB2527" s="45">
        <f t="shared" si="716"/>
        <v>0.42856975457096375</v>
      </c>
      <c r="AC2527" s="45">
        <f t="shared" si="717"/>
        <v>1.3133883273621473E-2</v>
      </c>
      <c r="AD2527" s="45">
        <f t="shared" si="718"/>
        <v>0.50882064106095881</v>
      </c>
      <c r="AE2527" s="45">
        <f t="shared" si="719"/>
        <v>0.49117935893904113</v>
      </c>
      <c r="AF2527" s="43">
        <f>('Estimates from MCMC'!$B$2-'MCMC runs'!W2527)/'Estimates from MCMC'!$B$2</f>
        <v>0.12985223368060123</v>
      </c>
    </row>
    <row r="2528" spans="1:32" x14ac:dyDescent="0.3">
      <c r="A2528" s="38">
        <v>1751</v>
      </c>
      <c r="B2528" s="38">
        <v>1936724.6227675735</v>
      </c>
      <c r="C2528" s="39">
        <v>52419.744590223498</v>
      </c>
      <c r="D2528" s="39">
        <v>51349.073461835796</v>
      </c>
      <c r="E2528" s="39">
        <f t="shared" si="702"/>
        <v>1070.6711283877012</v>
      </c>
      <c r="F2528" s="39">
        <v>52348.450777173901</v>
      </c>
      <c r="G2528" s="40">
        <f t="shared" si="703"/>
        <v>71.293813049596793</v>
      </c>
      <c r="H2528" s="39">
        <v>52328.7497570384</v>
      </c>
      <c r="I2528" s="39">
        <f t="shared" si="704"/>
        <v>90.994833185097377</v>
      </c>
      <c r="J2528" s="39">
        <v>51187.8871609302</v>
      </c>
      <c r="K2528" s="40">
        <f t="shared" si="705"/>
        <v>1231.8574292932972</v>
      </c>
      <c r="L2528" s="39">
        <v>50593.602403983903</v>
      </c>
      <c r="M2528" s="39">
        <f t="shared" si="706"/>
        <v>1826.1421862395946</v>
      </c>
      <c r="N2528" s="39">
        <f t="shared" si="711"/>
        <v>594.28475694629742</v>
      </c>
      <c r="O2528" s="40">
        <f>'Estimates from MCMC'!$B$2-L2528</f>
        <v>18467.397596016097</v>
      </c>
      <c r="P2528" s="39">
        <v>51856.9849049681</v>
      </c>
      <c r="Q2528" s="40">
        <f t="shared" si="707"/>
        <v>1263.3825009841967</v>
      </c>
      <c r="R2528" s="39">
        <v>51888.014453531301</v>
      </c>
      <c r="S2528" s="39">
        <f t="shared" si="708"/>
        <v>31.029548563201388</v>
      </c>
      <c r="T2528" s="39">
        <f t="shared" si="712"/>
        <v>1294.4120495473981</v>
      </c>
      <c r="U2528" s="39">
        <v>58474.950695838997</v>
      </c>
      <c r="V2528" s="39">
        <f t="shared" si="709"/>
        <v>7881.3482918550944</v>
      </c>
      <c r="W2528" s="39">
        <v>60023.261366905899</v>
      </c>
      <c r="X2528" s="39">
        <f t="shared" si="710"/>
        <v>253.89862151950365</v>
      </c>
      <c r="Y2528" s="39">
        <f t="shared" si="713"/>
        <v>9429.6589629219961</v>
      </c>
      <c r="Z2528" s="39">
        <f t="shared" si="714"/>
        <v>9037.7386330941008</v>
      </c>
      <c r="AA2528" s="45">
        <f t="shared" si="715"/>
        <v>7.0091741016429773E-2</v>
      </c>
      <c r="AB2528" s="45">
        <f t="shared" si="716"/>
        <v>0.42677092161352004</v>
      </c>
      <c r="AC2528" s="45">
        <f t="shared" si="717"/>
        <v>1.3748478647271679E-2</v>
      </c>
      <c r="AD2528" s="45">
        <f t="shared" si="718"/>
        <v>0.51061114127722151</v>
      </c>
      <c r="AE2528" s="45">
        <f t="shared" si="719"/>
        <v>0.48938885872277849</v>
      </c>
      <c r="AF2528" s="43">
        <f>('Estimates from MCMC'!$B$2-'MCMC runs'!W2528)/'Estimates from MCMC'!$B$2</f>
        <v>0.13086602616663676</v>
      </c>
    </row>
    <row r="2529" spans="1:32" x14ac:dyDescent="0.3">
      <c r="A2529" s="38">
        <v>3023</v>
      </c>
      <c r="B2529" s="38">
        <v>1936724.6227675735</v>
      </c>
      <c r="C2529" s="39">
        <v>52419.744590223498</v>
      </c>
      <c r="D2529" s="39">
        <v>51349.073461835796</v>
      </c>
      <c r="E2529" s="39">
        <f t="shared" si="702"/>
        <v>1070.6711283877012</v>
      </c>
      <c r="F2529" s="39">
        <v>52348.450777173901</v>
      </c>
      <c r="G2529" s="40">
        <f t="shared" si="703"/>
        <v>71.293813049596793</v>
      </c>
      <c r="H2529" s="39">
        <v>52328.7497570384</v>
      </c>
      <c r="I2529" s="39">
        <f t="shared" si="704"/>
        <v>90.994833185097377</v>
      </c>
      <c r="J2529" s="39">
        <v>51187.8871609302</v>
      </c>
      <c r="K2529" s="40">
        <f t="shared" si="705"/>
        <v>1231.8574292932972</v>
      </c>
      <c r="L2529" s="39">
        <v>50593.602403983903</v>
      </c>
      <c r="M2529" s="39">
        <f t="shared" si="706"/>
        <v>1826.1421862395946</v>
      </c>
      <c r="N2529" s="39">
        <f t="shared" si="711"/>
        <v>594.28475694629742</v>
      </c>
      <c r="O2529" s="40">
        <f>'Estimates from MCMC'!$B$2-L2529</f>
        <v>18467.397596016097</v>
      </c>
      <c r="P2529" s="39">
        <v>51856.9849049681</v>
      </c>
      <c r="Q2529" s="40">
        <f t="shared" si="707"/>
        <v>1263.3825009841967</v>
      </c>
      <c r="R2529" s="39">
        <v>51888.014453531301</v>
      </c>
      <c r="S2529" s="39">
        <f t="shared" si="708"/>
        <v>31.029548563201388</v>
      </c>
      <c r="T2529" s="39">
        <f t="shared" si="712"/>
        <v>1294.4120495473981</v>
      </c>
      <c r="U2529" s="39">
        <v>58474.950695838997</v>
      </c>
      <c r="V2529" s="39">
        <f t="shared" si="709"/>
        <v>7881.3482918550944</v>
      </c>
      <c r="W2529" s="39">
        <v>60023.261366905899</v>
      </c>
      <c r="X2529" s="39">
        <f t="shared" si="710"/>
        <v>253.89862151950365</v>
      </c>
      <c r="Y2529" s="39">
        <f t="shared" si="713"/>
        <v>9429.6589629219961</v>
      </c>
      <c r="Z2529" s="39">
        <f t="shared" si="714"/>
        <v>9037.7386330941008</v>
      </c>
      <c r="AA2529" s="45">
        <f t="shared" si="715"/>
        <v>7.0091741016429773E-2</v>
      </c>
      <c r="AB2529" s="45">
        <f t="shared" si="716"/>
        <v>0.42677092161352004</v>
      </c>
      <c r="AC2529" s="45">
        <f t="shared" si="717"/>
        <v>1.3748478647271679E-2</v>
      </c>
      <c r="AD2529" s="45">
        <f t="shared" si="718"/>
        <v>0.51061114127722151</v>
      </c>
      <c r="AE2529" s="45">
        <f t="shared" si="719"/>
        <v>0.48938885872277849</v>
      </c>
      <c r="AF2529" s="43">
        <f>('Estimates from MCMC'!$B$2-'MCMC runs'!W2529)/'Estimates from MCMC'!$B$2</f>
        <v>0.13086602616663676</v>
      </c>
    </row>
    <row r="2530" spans="1:32" x14ac:dyDescent="0.3">
      <c r="A2530" s="38">
        <v>836</v>
      </c>
      <c r="B2530" s="38">
        <v>2091534.1017731538</v>
      </c>
      <c r="C2530" s="39">
        <v>52103.571636156601</v>
      </c>
      <c r="D2530" s="39">
        <v>51056.975428031299</v>
      </c>
      <c r="E2530" s="39">
        <f t="shared" si="702"/>
        <v>1046.5962081253019</v>
      </c>
      <c r="F2530" s="39">
        <v>52024.692881904899</v>
      </c>
      <c r="G2530" s="40">
        <f t="shared" si="703"/>
        <v>78.878754251702048</v>
      </c>
      <c r="H2530" s="39">
        <v>52013.783897960901</v>
      </c>
      <c r="I2530" s="39">
        <f t="shared" si="704"/>
        <v>89.787738195700513</v>
      </c>
      <c r="J2530" s="39">
        <v>50889.6138988436</v>
      </c>
      <c r="K2530" s="40">
        <f t="shared" si="705"/>
        <v>1213.9577373130014</v>
      </c>
      <c r="L2530" s="39">
        <v>50303.141881806201</v>
      </c>
      <c r="M2530" s="39">
        <f t="shared" si="706"/>
        <v>1800.4297543503999</v>
      </c>
      <c r="N2530" s="39">
        <f t="shared" si="711"/>
        <v>586.47201703739847</v>
      </c>
      <c r="O2530" s="40">
        <f>'Estimates from MCMC'!$B$2-L2530</f>
        <v>18757.858118193799</v>
      </c>
      <c r="P2530" s="39">
        <v>51544.275925048401</v>
      </c>
      <c r="Q2530" s="40">
        <f t="shared" si="707"/>
        <v>1241.1340432422003</v>
      </c>
      <c r="R2530" s="39">
        <v>51575.164139628498</v>
      </c>
      <c r="S2530" s="39">
        <f t="shared" si="708"/>
        <v>30.888214580096246</v>
      </c>
      <c r="T2530" s="39">
        <f t="shared" si="712"/>
        <v>1272.0222578222965</v>
      </c>
      <c r="U2530" s="39">
        <v>58123.426558939798</v>
      </c>
      <c r="V2530" s="39">
        <f t="shared" si="709"/>
        <v>7820.2846771335971</v>
      </c>
      <c r="W2530" s="39">
        <v>59646.019393700903</v>
      </c>
      <c r="X2530" s="39">
        <f t="shared" si="710"/>
        <v>250.57057693880779</v>
      </c>
      <c r="Y2530" s="39">
        <f t="shared" si="713"/>
        <v>9342.8775118947015</v>
      </c>
      <c r="Z2530" s="39">
        <f t="shared" si="714"/>
        <v>9414.9806062990974</v>
      </c>
      <c r="AA2530" s="45">
        <f t="shared" si="715"/>
        <v>6.7812766777915048E-2</v>
      </c>
      <c r="AB2530" s="45">
        <f t="shared" si="716"/>
        <v>0.41690712382286721</v>
      </c>
      <c r="AC2530" s="45">
        <f t="shared" si="717"/>
        <v>1.335816570100677E-2</v>
      </c>
      <c r="AD2530" s="45">
        <f t="shared" si="718"/>
        <v>0.49807805630178903</v>
      </c>
      <c r="AE2530" s="45">
        <f t="shared" si="719"/>
        <v>0.50192194369821097</v>
      </c>
      <c r="AF2530" s="43">
        <f>('Estimates from MCMC'!$B$2-'MCMC runs'!W2530)/'Estimates from MCMC'!$B$2</f>
        <v>0.13632847202182269</v>
      </c>
    </row>
    <row r="2531" spans="1:32" x14ac:dyDescent="0.3">
      <c r="A2531" s="38">
        <v>2802</v>
      </c>
      <c r="B2531" s="38">
        <v>2159520.2619521669</v>
      </c>
      <c r="C2531" s="39">
        <v>51972.537371041799</v>
      </c>
      <c r="D2531" s="39">
        <v>50914.545752391401</v>
      </c>
      <c r="E2531" s="39">
        <f t="shared" si="702"/>
        <v>1057.9916186503979</v>
      </c>
      <c r="F2531" s="39">
        <v>51910.820357965997</v>
      </c>
      <c r="G2531" s="40">
        <f t="shared" si="703"/>
        <v>61.717013075802242</v>
      </c>
      <c r="H2531" s="39">
        <v>51883.5059581561</v>
      </c>
      <c r="I2531" s="39">
        <f t="shared" si="704"/>
        <v>89.031412885698956</v>
      </c>
      <c r="J2531" s="39">
        <v>50764.475850157498</v>
      </c>
      <c r="K2531" s="40">
        <f t="shared" si="705"/>
        <v>1208.061520884301</v>
      </c>
      <c r="L2531" s="39">
        <v>50183.111174763297</v>
      </c>
      <c r="M2531" s="39">
        <f t="shared" si="706"/>
        <v>1789.4261962785022</v>
      </c>
      <c r="N2531" s="39">
        <f t="shared" si="711"/>
        <v>581.36467539420119</v>
      </c>
      <c r="O2531" s="40">
        <f>'Estimates from MCMC'!$B$2-L2531</f>
        <v>18877.888825236703</v>
      </c>
      <c r="P2531" s="39">
        <v>51416.7505534753</v>
      </c>
      <c r="Q2531" s="40">
        <f t="shared" si="707"/>
        <v>1233.6393787120032</v>
      </c>
      <c r="R2531" s="39">
        <v>51447.264999125902</v>
      </c>
      <c r="S2531" s="39">
        <f t="shared" si="708"/>
        <v>30.514445650602283</v>
      </c>
      <c r="T2531" s="39">
        <f t="shared" si="712"/>
        <v>1264.1538243626055</v>
      </c>
      <c r="U2531" s="39">
        <v>57892.464053556403</v>
      </c>
      <c r="V2531" s="39">
        <f t="shared" si="709"/>
        <v>7709.3528787931064</v>
      </c>
      <c r="W2531" s="39">
        <v>59404.031742298597</v>
      </c>
      <c r="X2531" s="39">
        <f t="shared" si="710"/>
        <v>247.41386437958863</v>
      </c>
      <c r="Y2531" s="39">
        <f t="shared" si="713"/>
        <v>9220.9205675353005</v>
      </c>
      <c r="Z2531" s="39">
        <f t="shared" si="714"/>
        <v>9656.9682577014028</v>
      </c>
      <c r="AA2531" s="45">
        <f t="shared" si="715"/>
        <v>6.6964788068496039E-2</v>
      </c>
      <c r="AB2531" s="45">
        <f t="shared" si="716"/>
        <v>0.40838003392026234</v>
      </c>
      <c r="AC2531" s="45">
        <f t="shared" si="717"/>
        <v>1.3106013425020073E-2</v>
      </c>
      <c r="AD2531" s="45">
        <f t="shared" si="718"/>
        <v>0.48845083541377848</v>
      </c>
      <c r="AE2531" s="45">
        <f t="shared" si="719"/>
        <v>0.51154916458622157</v>
      </c>
      <c r="AF2531" s="43">
        <f>('Estimates from MCMC'!$B$2-'MCMC runs'!W2531)/'Estimates from MCMC'!$B$2</f>
        <v>0.13983244172110745</v>
      </c>
    </row>
    <row r="2532" spans="1:32" x14ac:dyDescent="0.3">
      <c r="A2532" s="38">
        <v>3588</v>
      </c>
      <c r="B2532" s="38">
        <v>2043999.7628553011</v>
      </c>
      <c r="C2532" s="39">
        <v>52212.792136088901</v>
      </c>
      <c r="D2532" s="39">
        <v>51205.399042322097</v>
      </c>
      <c r="E2532" s="39">
        <f t="shared" si="702"/>
        <v>1007.3930937668047</v>
      </c>
      <c r="F2532" s="39">
        <v>52140.365542760301</v>
      </c>
      <c r="G2532" s="40">
        <f t="shared" si="703"/>
        <v>72.426593328600575</v>
      </c>
      <c r="H2532" s="39">
        <v>52127.251928077203</v>
      </c>
      <c r="I2532" s="39">
        <f t="shared" si="704"/>
        <v>85.540208011698269</v>
      </c>
      <c r="J2532" s="39">
        <v>51048.347589696103</v>
      </c>
      <c r="K2532" s="40">
        <f t="shared" si="705"/>
        <v>1164.4445463927987</v>
      </c>
      <c r="L2532" s="39">
        <v>50489.0708500865</v>
      </c>
      <c r="M2532" s="39">
        <f t="shared" si="706"/>
        <v>1723.721286002401</v>
      </c>
      <c r="N2532" s="39">
        <f t="shared" si="711"/>
        <v>559.27673960960237</v>
      </c>
      <c r="O2532" s="40">
        <f>'Estimates from MCMC'!$B$2-L2532</f>
        <v>18571.9291499135</v>
      </c>
      <c r="P2532" s="39">
        <v>51668.937784606002</v>
      </c>
      <c r="Q2532" s="40">
        <f t="shared" si="707"/>
        <v>1179.8669345195012</v>
      </c>
      <c r="R2532" s="39">
        <v>51698.526208782903</v>
      </c>
      <c r="S2532" s="39">
        <f t="shared" si="708"/>
        <v>29.588424176901754</v>
      </c>
      <c r="T2532" s="39">
        <f t="shared" si="712"/>
        <v>1209.455358696403</v>
      </c>
      <c r="U2532" s="39">
        <v>58231.582155287302</v>
      </c>
      <c r="V2532" s="39">
        <f t="shared" si="709"/>
        <v>7742.5113052008019</v>
      </c>
      <c r="W2532" s="39">
        <v>59677.387103825298</v>
      </c>
      <c r="X2532" s="39">
        <f t="shared" si="710"/>
        <v>236.34958984159312</v>
      </c>
      <c r="Y2532" s="39">
        <f t="shared" si="713"/>
        <v>9188.316253738798</v>
      </c>
      <c r="Z2532" s="39">
        <f t="shared" si="714"/>
        <v>9383.6128961747017</v>
      </c>
      <c r="AA2532" s="45">
        <f t="shared" si="715"/>
        <v>6.5122763980716356E-2</v>
      </c>
      <c r="AB2532" s="45">
        <f t="shared" si="716"/>
        <v>0.41689321786136918</v>
      </c>
      <c r="AC2532" s="45">
        <f t="shared" si="717"/>
        <v>1.272617335193172E-2</v>
      </c>
      <c r="AD2532" s="45">
        <f t="shared" si="718"/>
        <v>0.49474215519401726</v>
      </c>
      <c r="AE2532" s="45">
        <f t="shared" si="719"/>
        <v>0.50525784480598268</v>
      </c>
      <c r="AF2532" s="43">
        <f>('Estimates from MCMC'!$B$2-'MCMC runs'!W2532)/'Estimates from MCMC'!$B$2</f>
        <v>0.13587426906900713</v>
      </c>
    </row>
    <row r="2533" spans="1:32" x14ac:dyDescent="0.3">
      <c r="A2533" s="38">
        <v>1049</v>
      </c>
      <c r="B2533" s="38">
        <v>1941909.7330291453</v>
      </c>
      <c r="C2533" s="39">
        <v>52659.397336894202</v>
      </c>
      <c r="D2533" s="39">
        <v>51604.516044639502</v>
      </c>
      <c r="E2533" s="39">
        <f t="shared" si="702"/>
        <v>1054.8812922547004</v>
      </c>
      <c r="F2533" s="39">
        <v>52599.291517310499</v>
      </c>
      <c r="G2533" s="40">
        <f t="shared" si="703"/>
        <v>60.105819583703123</v>
      </c>
      <c r="H2533" s="39">
        <v>52569.737102218904</v>
      </c>
      <c r="I2533" s="39">
        <f t="shared" si="704"/>
        <v>89.660234675298852</v>
      </c>
      <c r="J2533" s="39">
        <v>51455.406186319102</v>
      </c>
      <c r="K2533" s="40">
        <f t="shared" si="705"/>
        <v>1203.9911505751006</v>
      </c>
      <c r="L2533" s="39">
        <v>50869.592941039897</v>
      </c>
      <c r="M2533" s="39">
        <f t="shared" si="706"/>
        <v>1789.8043958543058</v>
      </c>
      <c r="N2533" s="39">
        <f t="shared" si="711"/>
        <v>585.81324527920515</v>
      </c>
      <c r="O2533" s="40">
        <f>'Estimates from MCMC'!$B$2-L2533</f>
        <v>18191.407058960103</v>
      </c>
      <c r="P2533" s="39">
        <v>52102.084908026598</v>
      </c>
      <c r="Q2533" s="40">
        <f t="shared" si="707"/>
        <v>1232.4919669867013</v>
      </c>
      <c r="R2533" s="39">
        <v>52133.194129098702</v>
      </c>
      <c r="S2533" s="39">
        <f t="shared" si="708"/>
        <v>31.109221072103537</v>
      </c>
      <c r="T2533" s="39">
        <f t="shared" si="712"/>
        <v>1263.6011880588048</v>
      </c>
      <c r="U2533" s="39">
        <v>58736.359237686702</v>
      </c>
      <c r="V2533" s="39">
        <f t="shared" si="709"/>
        <v>7866.7662966468051</v>
      </c>
      <c r="W2533" s="39">
        <v>60248.2186305047</v>
      </c>
      <c r="X2533" s="39">
        <f t="shared" si="710"/>
        <v>248.25820475919318</v>
      </c>
      <c r="Y2533" s="39">
        <f t="shared" si="713"/>
        <v>9378.6256894648031</v>
      </c>
      <c r="Z2533" s="39">
        <f t="shared" si="714"/>
        <v>8812.7813694953002</v>
      </c>
      <c r="AA2533" s="45">
        <f t="shared" si="715"/>
        <v>6.946143220056325E-2</v>
      </c>
      <c r="AB2533" s="45">
        <f t="shared" si="716"/>
        <v>0.43244408039190468</v>
      </c>
      <c r="AC2533" s="45">
        <f t="shared" si="717"/>
        <v>1.3647003992300562E-2</v>
      </c>
      <c r="AD2533" s="45">
        <f t="shared" si="718"/>
        <v>0.51555251658476853</v>
      </c>
      <c r="AE2533" s="45">
        <f t="shared" si="719"/>
        <v>0.48444748341523153</v>
      </c>
      <c r="AF2533" s="43">
        <f>('Estimates from MCMC'!$B$2-'MCMC runs'!W2533)/'Estimates from MCMC'!$B$2</f>
        <v>0.12760865567390134</v>
      </c>
    </row>
    <row r="2534" spans="1:32" x14ac:dyDescent="0.3">
      <c r="A2534" s="38">
        <v>180</v>
      </c>
      <c r="B2534" s="38">
        <v>1992259.7112859541</v>
      </c>
      <c r="C2534" s="39">
        <v>52322.144756246598</v>
      </c>
      <c r="D2534" s="39">
        <v>51269.194488728099</v>
      </c>
      <c r="E2534" s="39">
        <f t="shared" si="702"/>
        <v>1052.9502675184995</v>
      </c>
      <c r="F2534" s="39">
        <v>52267.155081580997</v>
      </c>
      <c r="G2534" s="40">
        <f t="shared" si="703"/>
        <v>54.989674665601342</v>
      </c>
      <c r="H2534" s="39">
        <v>52232.766467296497</v>
      </c>
      <c r="I2534" s="39">
        <f t="shared" si="704"/>
        <v>89.378288950101705</v>
      </c>
      <c r="J2534" s="39">
        <v>51125.354757630099</v>
      </c>
      <c r="K2534" s="40">
        <f t="shared" si="705"/>
        <v>1196.7899986164994</v>
      </c>
      <c r="L2534" s="39">
        <v>50541.4974853003</v>
      </c>
      <c r="M2534" s="39">
        <f t="shared" si="706"/>
        <v>1780.6472709462978</v>
      </c>
      <c r="N2534" s="39">
        <f t="shared" si="711"/>
        <v>583.85727232979843</v>
      </c>
      <c r="O2534" s="40">
        <f>'Estimates from MCMC'!$B$2-L2534</f>
        <v>18519.5025146997</v>
      </c>
      <c r="P2534" s="39">
        <v>51769.410490454102</v>
      </c>
      <c r="Q2534" s="40">
        <f t="shared" si="707"/>
        <v>1227.9130051538014</v>
      </c>
      <c r="R2534" s="39">
        <v>51800.462620711602</v>
      </c>
      <c r="S2534" s="39">
        <f t="shared" si="708"/>
        <v>31.052130257499812</v>
      </c>
      <c r="T2534" s="39">
        <f t="shared" si="712"/>
        <v>1258.9651354113012</v>
      </c>
      <c r="U2534" s="39">
        <v>58288.2029920364</v>
      </c>
      <c r="V2534" s="39">
        <f t="shared" si="709"/>
        <v>7746.7055067360998</v>
      </c>
      <c r="W2534" s="39">
        <v>59790.902063572903</v>
      </c>
      <c r="X2534" s="39">
        <f t="shared" si="710"/>
        <v>243.73393612520158</v>
      </c>
      <c r="Y2534" s="39">
        <f t="shared" si="713"/>
        <v>9249.4045782726025</v>
      </c>
      <c r="Z2534" s="39">
        <f t="shared" si="714"/>
        <v>9270.097936427097</v>
      </c>
      <c r="AA2534" s="45">
        <f t="shared" si="715"/>
        <v>6.7980505114109205E-2</v>
      </c>
      <c r="AB2534" s="45">
        <f t="shared" si="716"/>
        <v>0.41829987066808177</v>
      </c>
      <c r="AC2534" s="45">
        <f t="shared" si="717"/>
        <v>1.3160933234126555E-2</v>
      </c>
      <c r="AD2534" s="45">
        <f t="shared" si="718"/>
        <v>0.49944130901631756</v>
      </c>
      <c r="AE2534" s="45">
        <f t="shared" si="719"/>
        <v>0.50055869098368244</v>
      </c>
      <c r="AF2534" s="43">
        <f>('Estimates from MCMC'!$B$2-'MCMC runs'!W2534)/'Estimates from MCMC'!$B$2</f>
        <v>0.13423057784316905</v>
      </c>
    </row>
    <row r="2535" spans="1:32" x14ac:dyDescent="0.3">
      <c r="A2535" s="38">
        <v>1065</v>
      </c>
      <c r="B2535" s="38">
        <v>2064853.2072288916</v>
      </c>
      <c r="C2535" s="39">
        <v>53197.1384147887</v>
      </c>
      <c r="D2535" s="39">
        <v>52114.0837653813</v>
      </c>
      <c r="E2535" s="39">
        <f t="shared" si="702"/>
        <v>1083.0546494074006</v>
      </c>
      <c r="F2535" s="39">
        <v>53125.232517039003</v>
      </c>
      <c r="G2535" s="40">
        <f t="shared" si="703"/>
        <v>71.905897749697033</v>
      </c>
      <c r="H2535" s="39">
        <v>53106.235063416701</v>
      </c>
      <c r="I2535" s="39">
        <f t="shared" si="704"/>
        <v>90.903351371998724</v>
      </c>
      <c r="J2535" s="39">
        <v>51952.3880434944</v>
      </c>
      <c r="K2535" s="40">
        <f t="shared" si="705"/>
        <v>1244.7503712942998</v>
      </c>
      <c r="L2535" s="39">
        <v>51358.584781347803</v>
      </c>
      <c r="M2535" s="39">
        <f t="shared" si="706"/>
        <v>1838.5536334408971</v>
      </c>
      <c r="N2535" s="39">
        <f t="shared" si="711"/>
        <v>593.80326214659726</v>
      </c>
      <c r="O2535" s="40">
        <f>'Estimates from MCMC'!$B$2-L2535</f>
        <v>17702.415218652197</v>
      </c>
      <c r="P2535" s="39">
        <v>52626.118702009902</v>
      </c>
      <c r="Q2535" s="40">
        <f t="shared" si="707"/>
        <v>1267.5339206620993</v>
      </c>
      <c r="R2535" s="39">
        <v>52656.9682714515</v>
      </c>
      <c r="S2535" s="39">
        <f t="shared" si="708"/>
        <v>30.849569441597851</v>
      </c>
      <c r="T2535" s="39">
        <f t="shared" si="712"/>
        <v>1298.3834901036971</v>
      </c>
      <c r="U2535" s="39">
        <v>59529.513174500302</v>
      </c>
      <c r="V2535" s="39">
        <f t="shared" si="709"/>
        <v>8170.9283931524988</v>
      </c>
      <c r="W2535" s="39">
        <v>61090.1149907543</v>
      </c>
      <c r="X2535" s="39">
        <f t="shared" si="710"/>
        <v>262.21832615030144</v>
      </c>
      <c r="Y2535" s="39">
        <f t="shared" si="713"/>
        <v>9731.5302094064973</v>
      </c>
      <c r="Z2535" s="39">
        <f t="shared" si="714"/>
        <v>7970.8850092456996</v>
      </c>
      <c r="AA2535" s="45">
        <f t="shared" si="715"/>
        <v>7.3344991294501546E-2</v>
      </c>
      <c r="AB2535" s="45">
        <f t="shared" si="716"/>
        <v>0.46157138967925565</v>
      </c>
      <c r="AC2535" s="45">
        <f t="shared" si="717"/>
        <v>1.4812573477206341E-2</v>
      </c>
      <c r="AD2535" s="45">
        <f t="shared" si="718"/>
        <v>0.54972895445096359</v>
      </c>
      <c r="AE2535" s="45">
        <f t="shared" si="719"/>
        <v>0.45027104554903646</v>
      </c>
      <c r="AF2535" s="43">
        <f>('Estimates from MCMC'!$B$2-'MCMC runs'!W2535)/'Estimates from MCMC'!$B$2</f>
        <v>0.11541803636271845</v>
      </c>
    </row>
    <row r="2536" spans="1:32" x14ac:dyDescent="0.3">
      <c r="A2536" s="38">
        <v>708</v>
      </c>
      <c r="B2536" s="38">
        <v>1948272.3763022728</v>
      </c>
      <c r="C2536" s="39">
        <v>53193.572240008303</v>
      </c>
      <c r="D2536" s="39">
        <v>52151.9274215646</v>
      </c>
      <c r="E2536" s="39">
        <f t="shared" si="702"/>
        <v>1041.6448184437031</v>
      </c>
      <c r="F2536" s="39">
        <v>53113.582208531203</v>
      </c>
      <c r="G2536" s="40">
        <f t="shared" si="703"/>
        <v>79.990031477100274</v>
      </c>
      <c r="H2536" s="39">
        <v>53104.890317746802</v>
      </c>
      <c r="I2536" s="39">
        <f t="shared" si="704"/>
        <v>88.681922261501313</v>
      </c>
      <c r="J2536" s="39">
        <v>51984.5277903108</v>
      </c>
      <c r="K2536" s="40">
        <f t="shared" si="705"/>
        <v>1209.0444496975033</v>
      </c>
      <c r="L2536" s="39">
        <v>51404.7411996503</v>
      </c>
      <c r="M2536" s="39">
        <f t="shared" si="706"/>
        <v>1788.8310403580035</v>
      </c>
      <c r="N2536" s="39">
        <f t="shared" si="711"/>
        <v>579.78659066050022</v>
      </c>
      <c r="O2536" s="40">
        <f>'Estimates from MCMC'!$B$2-L2536</f>
        <v>17656.2588003497</v>
      </c>
      <c r="P2536" s="39">
        <v>52634.297509285199</v>
      </c>
      <c r="Q2536" s="40">
        <f t="shared" si="707"/>
        <v>1229.5563096348997</v>
      </c>
      <c r="R2536" s="39">
        <v>52664.661471993699</v>
      </c>
      <c r="S2536" s="39">
        <f t="shared" si="708"/>
        <v>30.363962708499457</v>
      </c>
      <c r="T2536" s="39">
        <f t="shared" si="712"/>
        <v>1259.9202723433991</v>
      </c>
      <c r="U2536" s="39">
        <v>59467.590861818397</v>
      </c>
      <c r="V2536" s="39">
        <f t="shared" si="709"/>
        <v>8062.849662168097</v>
      </c>
      <c r="W2536" s="39">
        <v>60978.461067475699</v>
      </c>
      <c r="X2536" s="39">
        <f t="shared" si="710"/>
        <v>250.94993331390287</v>
      </c>
      <c r="Y2536" s="39">
        <f t="shared" si="713"/>
        <v>9573.719867825399</v>
      </c>
      <c r="Z2536" s="39">
        <f t="shared" si="714"/>
        <v>8082.5389325243013</v>
      </c>
      <c r="AA2536" s="45">
        <f t="shared" si="715"/>
        <v>7.1358280742829003E-2</v>
      </c>
      <c r="AB2536" s="45">
        <f t="shared" si="716"/>
        <v>0.45665674440660126</v>
      </c>
      <c r="AC2536" s="45">
        <f t="shared" si="717"/>
        <v>1.4213086484036616E-2</v>
      </c>
      <c r="AD2536" s="45">
        <f t="shared" si="718"/>
        <v>0.54222811163346685</v>
      </c>
      <c r="AE2536" s="45">
        <f t="shared" si="719"/>
        <v>0.45777188836653315</v>
      </c>
      <c r="AF2536" s="43">
        <f>('Estimates from MCMC'!$B$2-'MCMC runs'!W2536)/'Estimates from MCMC'!$B$2</f>
        <v>0.11703477986887391</v>
      </c>
    </row>
    <row r="2537" spans="1:32" x14ac:dyDescent="0.3">
      <c r="A2537" s="38">
        <v>3506</v>
      </c>
      <c r="B2537" s="38">
        <v>2086493.3804733474</v>
      </c>
      <c r="C2537" s="39">
        <v>52864.879233676802</v>
      </c>
      <c r="D2537" s="39">
        <v>51822.991220704404</v>
      </c>
      <c r="E2537" s="39">
        <f t="shared" si="702"/>
        <v>1041.8880129723984</v>
      </c>
      <c r="F2537" s="39">
        <v>52815.4396408006</v>
      </c>
      <c r="G2537" s="40">
        <f t="shared" si="703"/>
        <v>49.439592876202369</v>
      </c>
      <c r="H2537" s="39">
        <v>52777.503495083103</v>
      </c>
      <c r="I2537" s="39">
        <f t="shared" si="704"/>
        <v>87.37573859369877</v>
      </c>
      <c r="J2537" s="39">
        <v>51686.928011471799</v>
      </c>
      <c r="K2537" s="40">
        <f t="shared" si="705"/>
        <v>1177.9512222050034</v>
      </c>
      <c r="L2537" s="39">
        <v>51115.967517864301</v>
      </c>
      <c r="M2537" s="39">
        <f t="shared" si="706"/>
        <v>1748.9117158125009</v>
      </c>
      <c r="N2537" s="39">
        <f t="shared" si="711"/>
        <v>570.96049360749748</v>
      </c>
      <c r="O2537" s="40">
        <f>'Estimates from MCMC'!$B$2-L2537</f>
        <v>17945.032482135699</v>
      </c>
      <c r="P2537" s="39">
        <v>52320.118093438199</v>
      </c>
      <c r="Q2537" s="40">
        <f t="shared" si="707"/>
        <v>1204.1505755738981</v>
      </c>
      <c r="R2537" s="39">
        <v>52350.346446741903</v>
      </c>
      <c r="S2537" s="39">
        <f t="shared" si="708"/>
        <v>30.228353303704353</v>
      </c>
      <c r="T2537" s="39">
        <f t="shared" si="712"/>
        <v>1234.3789288776024</v>
      </c>
      <c r="U2537" s="39">
        <v>58762.316773031504</v>
      </c>
      <c r="V2537" s="39">
        <f t="shared" si="709"/>
        <v>7646.3492551672025</v>
      </c>
      <c r="W2537" s="39">
        <v>60233.266130794698</v>
      </c>
      <c r="X2537" s="39">
        <f t="shared" si="710"/>
        <v>236.57042888559226</v>
      </c>
      <c r="Y2537" s="39">
        <f t="shared" si="713"/>
        <v>9117.2986129303972</v>
      </c>
      <c r="Z2537" s="39">
        <f t="shared" si="714"/>
        <v>8827.7338692053017</v>
      </c>
      <c r="AA2537" s="45">
        <f t="shared" si="715"/>
        <v>6.8786664504866632E-2</v>
      </c>
      <c r="AB2537" s="45">
        <f t="shared" si="716"/>
        <v>0.42609837919096288</v>
      </c>
      <c r="AC2537" s="45">
        <f t="shared" si="717"/>
        <v>1.3183059385437079E-2</v>
      </c>
      <c r="AD2537" s="45">
        <f t="shared" si="718"/>
        <v>0.5080681030812666</v>
      </c>
      <c r="AE2537" s="45">
        <f t="shared" si="719"/>
        <v>0.4919318969187334</v>
      </c>
      <c r="AF2537" s="43">
        <f>('Estimates from MCMC'!$B$2-'MCMC runs'!W2537)/'Estimates from MCMC'!$B$2</f>
        <v>0.12782516715954448</v>
      </c>
    </row>
    <row r="2538" spans="1:32" x14ac:dyDescent="0.3">
      <c r="A2538" s="38">
        <v>2476</v>
      </c>
      <c r="B2538" s="38">
        <v>1938836.0573507717</v>
      </c>
      <c r="C2538" s="39">
        <v>52332.598476768602</v>
      </c>
      <c r="D2538" s="39">
        <v>51291.403599074001</v>
      </c>
      <c r="E2538" s="39">
        <f t="shared" si="702"/>
        <v>1041.194877694601</v>
      </c>
      <c r="F2538" s="39">
        <v>52258.273398195401</v>
      </c>
      <c r="G2538" s="40">
        <f t="shared" si="703"/>
        <v>74.325078573201608</v>
      </c>
      <c r="H2538" s="39">
        <v>52244.495543602803</v>
      </c>
      <c r="I2538" s="39">
        <f t="shared" si="704"/>
        <v>88.102933165799186</v>
      </c>
      <c r="J2538" s="39">
        <v>51130.018943513503</v>
      </c>
      <c r="K2538" s="40">
        <f t="shared" si="705"/>
        <v>1202.5795332550988</v>
      </c>
      <c r="L2538" s="39">
        <v>50554.138164912103</v>
      </c>
      <c r="M2538" s="39">
        <f t="shared" si="706"/>
        <v>1778.4603118564992</v>
      </c>
      <c r="N2538" s="39">
        <f t="shared" si="711"/>
        <v>575.88077860140038</v>
      </c>
      <c r="O2538" s="40">
        <f>'Estimates from MCMC'!$B$2-L2538</f>
        <v>18506.861835087897</v>
      </c>
      <c r="P2538" s="39">
        <v>51776.6410647718</v>
      </c>
      <c r="Q2538" s="40">
        <f t="shared" si="707"/>
        <v>1222.5028998596972</v>
      </c>
      <c r="R2538" s="39">
        <v>51806.767519397501</v>
      </c>
      <c r="S2538" s="39">
        <f t="shared" si="708"/>
        <v>30.126454625700717</v>
      </c>
      <c r="T2538" s="39">
        <f t="shared" si="712"/>
        <v>1252.6293544853979</v>
      </c>
      <c r="U2538" s="39">
        <v>58422.3032319833</v>
      </c>
      <c r="V2538" s="39">
        <f t="shared" si="709"/>
        <v>7868.165067071197</v>
      </c>
      <c r="W2538" s="39">
        <v>59922.781343997704</v>
      </c>
      <c r="X2538" s="39">
        <f t="shared" si="710"/>
        <v>247.84875752900552</v>
      </c>
      <c r="Y2538" s="39">
        <f t="shared" si="713"/>
        <v>9368.6431790856004</v>
      </c>
      <c r="Z2538" s="39">
        <f t="shared" si="714"/>
        <v>9138.2186560022965</v>
      </c>
      <c r="AA2538" s="45">
        <f t="shared" si="715"/>
        <v>6.7684589945470275E-2</v>
      </c>
      <c r="AB2538" s="45">
        <f t="shared" si="716"/>
        <v>0.42514852799914621</v>
      </c>
      <c r="AC2538" s="45">
        <f t="shared" si="717"/>
        <v>1.3392262812439611E-2</v>
      </c>
      <c r="AD2538" s="45">
        <f t="shared" si="718"/>
        <v>0.50622538075705614</v>
      </c>
      <c r="AE2538" s="45">
        <f t="shared" si="719"/>
        <v>0.49377461924294391</v>
      </c>
      <c r="AF2538" s="43">
        <f>('Estimates from MCMC'!$B$2-'MCMC runs'!W2538)/'Estimates from MCMC'!$B$2</f>
        <v>0.13232097212612468</v>
      </c>
    </row>
    <row r="2539" spans="1:32" x14ac:dyDescent="0.3">
      <c r="A2539" s="38">
        <v>2093</v>
      </c>
      <c r="B2539" s="38">
        <v>2183043.7728996375</v>
      </c>
      <c r="C2539" s="39">
        <v>53584.017068933899</v>
      </c>
      <c r="D2539" s="39">
        <v>52557.497774236901</v>
      </c>
      <c r="E2539" s="39">
        <f t="shared" si="702"/>
        <v>1026.5192946969983</v>
      </c>
      <c r="F2539" s="39">
        <v>53529.418567863097</v>
      </c>
      <c r="G2539" s="40">
        <f t="shared" si="703"/>
        <v>54.59850107080274</v>
      </c>
      <c r="H2539" s="39">
        <v>53497.444152977398</v>
      </c>
      <c r="I2539" s="39">
        <f t="shared" si="704"/>
        <v>86.572915956501674</v>
      </c>
      <c r="J2539" s="39">
        <v>52416.902255425797</v>
      </c>
      <c r="K2539" s="40">
        <f t="shared" si="705"/>
        <v>1167.1148135081021</v>
      </c>
      <c r="L2539" s="39">
        <v>51850.6720092217</v>
      </c>
      <c r="M2539" s="39">
        <f t="shared" si="706"/>
        <v>1733.3450597121991</v>
      </c>
      <c r="N2539" s="39">
        <f t="shared" si="711"/>
        <v>566.23024620409706</v>
      </c>
      <c r="O2539" s="40">
        <f>'Estimates from MCMC'!$B$2-L2539</f>
        <v>17210.3279907783</v>
      </c>
      <c r="P2539" s="39">
        <v>53036.425875697998</v>
      </c>
      <c r="Q2539" s="40">
        <f t="shared" si="707"/>
        <v>1185.7538664762978</v>
      </c>
      <c r="R2539" s="39">
        <v>53066.637100947999</v>
      </c>
      <c r="S2539" s="39">
        <f t="shared" si="708"/>
        <v>30.211225250001007</v>
      </c>
      <c r="T2539" s="39">
        <f t="shared" si="712"/>
        <v>1215.9650917262989</v>
      </c>
      <c r="U2539" s="39">
        <v>59879.546892306702</v>
      </c>
      <c r="V2539" s="39">
        <f t="shared" si="709"/>
        <v>8028.8748830850018</v>
      </c>
      <c r="W2539" s="39">
        <v>61334.889840474498</v>
      </c>
      <c r="X2539" s="39">
        <f t="shared" si="710"/>
        <v>239.37785644149699</v>
      </c>
      <c r="Y2539" s="39">
        <f t="shared" si="713"/>
        <v>9484.2178312527976</v>
      </c>
      <c r="Z2539" s="39">
        <f t="shared" si="714"/>
        <v>7726.1101595255022</v>
      </c>
      <c r="AA2539" s="45">
        <f t="shared" si="715"/>
        <v>7.0653220111658629E-2</v>
      </c>
      <c r="AB2539" s="45">
        <f t="shared" si="716"/>
        <v>0.4665149256531928</v>
      </c>
      <c r="AC2539" s="45">
        <f t="shared" si="717"/>
        <v>1.3908965393905409E-2</v>
      </c>
      <c r="AD2539" s="45">
        <f t="shared" si="718"/>
        <v>0.5510771111587569</v>
      </c>
      <c r="AE2539" s="45">
        <f t="shared" si="719"/>
        <v>0.44892288884124315</v>
      </c>
      <c r="AF2539" s="43">
        <f>('Estimates from MCMC'!$B$2-'MCMC runs'!W2539)/'Estimates from MCMC'!$B$2</f>
        <v>0.11187370816416649</v>
      </c>
    </row>
    <row r="2540" spans="1:32" x14ac:dyDescent="0.3">
      <c r="A2540" s="38">
        <v>2989</v>
      </c>
      <c r="B2540" s="38">
        <v>2152930.8400889612</v>
      </c>
      <c r="C2540" s="39">
        <v>52617.763835240403</v>
      </c>
      <c r="D2540" s="39">
        <v>51558.668128940197</v>
      </c>
      <c r="E2540" s="39">
        <f t="shared" si="702"/>
        <v>1059.0957063002061</v>
      </c>
      <c r="F2540" s="39">
        <v>52555.712537124098</v>
      </c>
      <c r="G2540" s="40">
        <f t="shared" si="703"/>
        <v>62.051298116304679</v>
      </c>
      <c r="H2540" s="39">
        <v>52528.051473240397</v>
      </c>
      <c r="I2540" s="39">
        <f t="shared" si="704"/>
        <v>89.712362000005669</v>
      </c>
      <c r="J2540" s="39">
        <v>51407.720939841303</v>
      </c>
      <c r="K2540" s="40">
        <f t="shared" si="705"/>
        <v>1210.0428953990995</v>
      </c>
      <c r="L2540" s="39">
        <v>50838.506726141801</v>
      </c>
      <c r="M2540" s="39">
        <f t="shared" si="706"/>
        <v>1779.2571090986021</v>
      </c>
      <c r="N2540" s="39">
        <f t="shared" si="711"/>
        <v>569.21421369950258</v>
      </c>
      <c r="O2540" s="40">
        <f>'Estimates from MCMC'!$B$2-L2540</f>
        <v>18222.493273858199</v>
      </c>
      <c r="P2540" s="39">
        <v>52064.258346795803</v>
      </c>
      <c r="Q2540" s="40">
        <f t="shared" si="707"/>
        <v>1225.7516206540022</v>
      </c>
      <c r="R2540" s="39">
        <v>52095.0208405515</v>
      </c>
      <c r="S2540" s="39">
        <f t="shared" si="708"/>
        <v>30.762493755697506</v>
      </c>
      <c r="T2540" s="39">
        <f t="shared" si="712"/>
        <v>1256.5141144096997</v>
      </c>
      <c r="U2540" s="39">
        <v>58784.232081262999</v>
      </c>
      <c r="V2540" s="39">
        <f t="shared" si="709"/>
        <v>7945.7253551211979</v>
      </c>
      <c r="W2540" s="39">
        <v>60285.4841898538</v>
      </c>
      <c r="X2540" s="39">
        <f t="shared" si="710"/>
        <v>244.73799418110139</v>
      </c>
      <c r="Y2540" s="39">
        <f t="shared" si="713"/>
        <v>9446.977463711999</v>
      </c>
      <c r="Z2540" s="39">
        <f t="shared" si="714"/>
        <v>8775.5158101462002</v>
      </c>
      <c r="AA2540" s="45">
        <f t="shared" si="715"/>
        <v>6.8954017187773192E-2</v>
      </c>
      <c r="AB2540" s="45">
        <f t="shared" si="716"/>
        <v>0.43603941764215404</v>
      </c>
      <c r="AC2540" s="45">
        <f t="shared" si="717"/>
        <v>1.3430543806658993E-2</v>
      </c>
      <c r="AD2540" s="45">
        <f t="shared" si="718"/>
        <v>0.51842397863658618</v>
      </c>
      <c r="AE2540" s="45">
        <f t="shared" si="719"/>
        <v>0.48157602136341376</v>
      </c>
      <c r="AF2540" s="43">
        <f>('Estimates from MCMC'!$B$2-'MCMC runs'!W2540)/'Estimates from MCMC'!$B$2</f>
        <v>0.12706905214442596</v>
      </c>
    </row>
    <row r="2541" spans="1:32" x14ac:dyDescent="0.3">
      <c r="A2541" s="38">
        <v>2271</v>
      </c>
      <c r="B2541" s="38">
        <v>2009434.2022802609</v>
      </c>
      <c r="C2541" s="39">
        <v>52717.208937677497</v>
      </c>
      <c r="D2541" s="39">
        <v>51677.6321710837</v>
      </c>
      <c r="E2541" s="39">
        <f t="shared" si="702"/>
        <v>1039.5767665937965</v>
      </c>
      <c r="F2541" s="39">
        <v>52644.310357770002</v>
      </c>
      <c r="G2541" s="40">
        <f t="shared" si="703"/>
        <v>72.898579907494423</v>
      </c>
      <c r="H2541" s="39">
        <v>52628.733010031698</v>
      </c>
      <c r="I2541" s="39">
        <f t="shared" si="704"/>
        <v>88.475927645798947</v>
      </c>
      <c r="J2541" s="39">
        <v>51517.249697988002</v>
      </c>
      <c r="K2541" s="40">
        <f t="shared" si="705"/>
        <v>1199.959239689495</v>
      </c>
      <c r="L2541" s="39">
        <v>50938.918192259203</v>
      </c>
      <c r="M2541" s="39">
        <f t="shared" si="706"/>
        <v>1778.2907454182932</v>
      </c>
      <c r="N2541" s="39">
        <f t="shared" si="711"/>
        <v>578.33150572879822</v>
      </c>
      <c r="O2541" s="40">
        <f>'Estimates from MCMC'!$B$2-L2541</f>
        <v>18122.081807740797</v>
      </c>
      <c r="P2541" s="39">
        <v>52160.891539499702</v>
      </c>
      <c r="Q2541" s="40">
        <f t="shared" si="707"/>
        <v>1221.9733472404987</v>
      </c>
      <c r="R2541" s="39">
        <v>52191.408613120897</v>
      </c>
      <c r="S2541" s="39">
        <f t="shared" si="708"/>
        <v>30.517073621194868</v>
      </c>
      <c r="T2541" s="39">
        <f t="shared" si="712"/>
        <v>1252.4904208616936</v>
      </c>
      <c r="U2541" s="39">
        <v>58845.612542919102</v>
      </c>
      <c r="V2541" s="39">
        <f t="shared" si="709"/>
        <v>7906.6943506598982</v>
      </c>
      <c r="W2541" s="39">
        <v>60345.882409988502</v>
      </c>
      <c r="X2541" s="39">
        <f t="shared" si="710"/>
        <v>247.77944620770722</v>
      </c>
      <c r="Y2541" s="39">
        <f t="shared" si="713"/>
        <v>9406.964217729299</v>
      </c>
      <c r="Z2541" s="39">
        <f t="shared" si="714"/>
        <v>8715.1175900114977</v>
      </c>
      <c r="AA2541" s="45">
        <f t="shared" si="715"/>
        <v>6.9114047389781441E-2</v>
      </c>
      <c r="AB2541" s="45">
        <f t="shared" si="716"/>
        <v>0.43630165863629289</v>
      </c>
      <c r="AC2541" s="45">
        <f t="shared" si="717"/>
        <v>1.3672791505767782E-2</v>
      </c>
      <c r="AD2541" s="45">
        <f t="shared" si="718"/>
        <v>0.51908849753184205</v>
      </c>
      <c r="AE2541" s="45">
        <f t="shared" si="719"/>
        <v>0.48091150246815789</v>
      </c>
      <c r="AF2541" s="43">
        <f>('Estimates from MCMC'!$B$2-'MCMC runs'!W2541)/'Estimates from MCMC'!$B$2</f>
        <v>0.12619448878544326</v>
      </c>
    </row>
    <row r="2542" spans="1:32" x14ac:dyDescent="0.3">
      <c r="A2542" s="38">
        <v>2151</v>
      </c>
      <c r="B2542" s="38">
        <v>2001863.7215122366</v>
      </c>
      <c r="C2542" s="39">
        <v>52592.048591524901</v>
      </c>
      <c r="D2542" s="39">
        <v>51572.038757734801</v>
      </c>
      <c r="E2542" s="39">
        <f t="shared" si="702"/>
        <v>1020.0098337900999</v>
      </c>
      <c r="F2542" s="39">
        <v>52521.4715376104</v>
      </c>
      <c r="G2542" s="40">
        <f t="shared" si="703"/>
        <v>70.577053914501448</v>
      </c>
      <c r="H2542" s="39">
        <v>52506.397400909103</v>
      </c>
      <c r="I2542" s="39">
        <f t="shared" si="704"/>
        <v>85.651190615797532</v>
      </c>
      <c r="J2542" s="39">
        <v>51416.761159202499</v>
      </c>
      <c r="K2542" s="40">
        <f t="shared" si="705"/>
        <v>1175.2874323224023</v>
      </c>
      <c r="L2542" s="39">
        <v>50856.589260427099</v>
      </c>
      <c r="M2542" s="39">
        <f t="shared" si="706"/>
        <v>1735.4593310978016</v>
      </c>
      <c r="N2542" s="39">
        <f t="shared" si="711"/>
        <v>560.17189877539931</v>
      </c>
      <c r="O2542" s="40">
        <f>'Estimates from MCMC'!$B$2-L2542</f>
        <v>18204.410739572901</v>
      </c>
      <c r="P2542" s="39">
        <v>52044.820698850097</v>
      </c>
      <c r="Q2542" s="40">
        <f t="shared" si="707"/>
        <v>1188.2314384229976</v>
      </c>
      <c r="R2542" s="39">
        <v>52074.163139146302</v>
      </c>
      <c r="S2542" s="39">
        <f t="shared" si="708"/>
        <v>29.342440296204586</v>
      </c>
      <c r="T2542" s="39">
        <f t="shared" si="712"/>
        <v>1217.5738787192022</v>
      </c>
      <c r="U2542" s="39">
        <v>58708.906721768697</v>
      </c>
      <c r="V2542" s="39">
        <f t="shared" si="709"/>
        <v>7852.3174613415977</v>
      </c>
      <c r="W2542" s="39">
        <v>60166.344315205199</v>
      </c>
      <c r="X2542" s="39">
        <f t="shared" si="710"/>
        <v>239.86371471729944</v>
      </c>
      <c r="Y2542" s="39">
        <f t="shared" si="713"/>
        <v>9309.7550547780993</v>
      </c>
      <c r="Z2542" s="39">
        <f t="shared" si="714"/>
        <v>8894.6556847948013</v>
      </c>
      <c r="AA2542" s="45">
        <f t="shared" si="715"/>
        <v>6.6883454572491591E-2</v>
      </c>
      <c r="AB2542" s="45">
        <f t="shared" si="716"/>
        <v>0.43134147947300289</v>
      </c>
      <c r="AC2542" s="45">
        <f t="shared" si="717"/>
        <v>1.3176131770960412E-2</v>
      </c>
      <c r="AD2542" s="45">
        <f t="shared" si="718"/>
        <v>0.51140106581645495</v>
      </c>
      <c r="AE2542" s="45">
        <f t="shared" si="719"/>
        <v>0.48859893418354511</v>
      </c>
      <c r="AF2542" s="43">
        <f>('Estimates from MCMC'!$B$2-'MCMC runs'!W2542)/'Estimates from MCMC'!$B$2</f>
        <v>0.1287941918708794</v>
      </c>
    </row>
    <row r="2543" spans="1:32" x14ac:dyDescent="0.3">
      <c r="A2543" s="38">
        <v>3052</v>
      </c>
      <c r="B2543" s="38">
        <v>1969832.266785898</v>
      </c>
      <c r="C2543" s="39">
        <v>52503.084670844903</v>
      </c>
      <c r="D2543" s="39">
        <v>51459.000195069202</v>
      </c>
      <c r="E2543" s="39">
        <f t="shared" si="702"/>
        <v>1044.0844757757004</v>
      </c>
      <c r="F2543" s="39">
        <v>52443.665528453297</v>
      </c>
      <c r="G2543" s="40">
        <f t="shared" si="703"/>
        <v>59.419142391605419</v>
      </c>
      <c r="H2543" s="39">
        <v>52416.125222762203</v>
      </c>
      <c r="I2543" s="39">
        <f t="shared" si="704"/>
        <v>86.959448082699964</v>
      </c>
      <c r="J2543" s="39">
        <v>51313.307535203501</v>
      </c>
      <c r="K2543" s="40">
        <f t="shared" si="705"/>
        <v>1189.7771356414014</v>
      </c>
      <c r="L2543" s="39">
        <v>50744.910365032301</v>
      </c>
      <c r="M2543" s="39">
        <f t="shared" si="706"/>
        <v>1758.1743058126012</v>
      </c>
      <c r="N2543" s="39">
        <f t="shared" si="711"/>
        <v>568.39717017119983</v>
      </c>
      <c r="O2543" s="40">
        <f>'Estimates from MCMC'!$B$2-L2543</f>
        <v>18316.089634967699</v>
      </c>
      <c r="P2543" s="39">
        <v>51955.190643289003</v>
      </c>
      <c r="Q2543" s="40">
        <f t="shared" si="707"/>
        <v>1210.2802782567014</v>
      </c>
      <c r="R2543" s="39">
        <v>51984.849149031397</v>
      </c>
      <c r="S2543" s="39">
        <f t="shared" si="708"/>
        <v>29.658505742394482</v>
      </c>
      <c r="T2543" s="39">
        <f t="shared" si="712"/>
        <v>1239.9387839990959</v>
      </c>
      <c r="U2543" s="39">
        <v>58455.327322941397</v>
      </c>
      <c r="V2543" s="39">
        <f t="shared" si="709"/>
        <v>7710.4169579090958</v>
      </c>
      <c r="W2543" s="39">
        <v>59935.420591486603</v>
      </c>
      <c r="X2543" s="39">
        <f t="shared" si="710"/>
        <v>240.15448454611033</v>
      </c>
      <c r="Y2543" s="39">
        <f t="shared" si="713"/>
        <v>9190.510226454302</v>
      </c>
      <c r="Z2543" s="39">
        <f t="shared" si="714"/>
        <v>9125.5794085133966</v>
      </c>
      <c r="AA2543" s="45">
        <f t="shared" si="715"/>
        <v>6.7696697751025312E-2</v>
      </c>
      <c r="AB2543" s="45">
        <f t="shared" si="716"/>
        <v>0.42096414199616866</v>
      </c>
      <c r="AC2543" s="45">
        <f t="shared" si="717"/>
        <v>1.3111667901407595E-2</v>
      </c>
      <c r="AD2543" s="45">
        <f t="shared" si="718"/>
        <v>0.5017725076486016</v>
      </c>
      <c r="AE2543" s="45">
        <f t="shared" si="719"/>
        <v>0.4982274923513984</v>
      </c>
      <c r="AF2543" s="43">
        <f>('Estimates from MCMC'!$B$2-'MCMC runs'!W2543)/'Estimates from MCMC'!$B$2</f>
        <v>0.13213795642277693</v>
      </c>
    </row>
    <row r="2544" spans="1:32" x14ac:dyDescent="0.3">
      <c r="A2544" s="38">
        <v>2629</v>
      </c>
      <c r="B2544" s="38">
        <v>2177914.5406753533</v>
      </c>
      <c r="C2544" s="39">
        <v>51661.408182412299</v>
      </c>
      <c r="D2544" s="39">
        <v>50607.5295843926</v>
      </c>
      <c r="E2544" s="39">
        <f t="shared" si="702"/>
        <v>1053.878598019699</v>
      </c>
      <c r="F2544" s="39">
        <v>51605.201747820996</v>
      </c>
      <c r="G2544" s="40">
        <f t="shared" si="703"/>
        <v>56.206434591302241</v>
      </c>
      <c r="H2544" s="39">
        <v>51572.9967776208</v>
      </c>
      <c r="I2544" s="39">
        <f t="shared" si="704"/>
        <v>88.411404791499081</v>
      </c>
      <c r="J2544" s="39">
        <v>50463.625920008701</v>
      </c>
      <c r="K2544" s="40">
        <f t="shared" si="705"/>
        <v>1197.782262403598</v>
      </c>
      <c r="L2544" s="39">
        <v>49886.355233991802</v>
      </c>
      <c r="M2544" s="39">
        <f t="shared" si="706"/>
        <v>1775.0529484204963</v>
      </c>
      <c r="N2544" s="39">
        <f t="shared" si="711"/>
        <v>577.27068601689825</v>
      </c>
      <c r="O2544" s="40">
        <f>'Estimates from MCMC'!$B$2-L2544</f>
        <v>19174.644766008198</v>
      </c>
      <c r="P2544" s="39">
        <v>51109.315651480203</v>
      </c>
      <c r="Q2544" s="40">
        <f t="shared" si="707"/>
        <v>1222.9604174884007</v>
      </c>
      <c r="R2544" s="39">
        <v>51139.725299126803</v>
      </c>
      <c r="S2544" s="39">
        <f t="shared" si="708"/>
        <v>30.409647646600206</v>
      </c>
      <c r="T2544" s="39">
        <f t="shared" si="712"/>
        <v>1253.3700651350009</v>
      </c>
      <c r="U2544" s="39">
        <v>57462.064592236798</v>
      </c>
      <c r="V2544" s="39">
        <f t="shared" si="709"/>
        <v>7575.7093582449961</v>
      </c>
      <c r="W2544" s="39">
        <v>58959.018286164202</v>
      </c>
      <c r="X2544" s="39">
        <f t="shared" si="710"/>
        <v>243.58362879240303</v>
      </c>
      <c r="Y2544" s="39">
        <f t="shared" si="713"/>
        <v>9072.6630521724001</v>
      </c>
      <c r="Z2544" s="39">
        <f t="shared" si="714"/>
        <v>10101.981713835798</v>
      </c>
      <c r="AA2544" s="45">
        <f t="shared" si="715"/>
        <v>6.5366012274548593E-2</v>
      </c>
      <c r="AB2544" s="45">
        <f t="shared" si="716"/>
        <v>0.39508994563877475</v>
      </c>
      <c r="AC2544" s="45">
        <f t="shared" si="717"/>
        <v>1.270342328449366E-2</v>
      </c>
      <c r="AD2544" s="45">
        <f t="shared" si="718"/>
        <v>0.47315938119781703</v>
      </c>
      <c r="AE2544" s="45">
        <f t="shared" si="719"/>
        <v>0.52684061880218291</v>
      </c>
      <c r="AF2544" s="43">
        <f>('Estimates from MCMC'!$B$2-'MCMC runs'!W2544)/'Estimates from MCMC'!$B$2</f>
        <v>0.14627621543035574</v>
      </c>
    </row>
    <row r="2545" spans="1:32" x14ac:dyDescent="0.3">
      <c r="A2545" s="38">
        <v>4496</v>
      </c>
      <c r="B2545" s="38">
        <v>2003143.892896292</v>
      </c>
      <c r="C2545" s="39">
        <v>53096.432714365903</v>
      </c>
      <c r="D2545" s="39">
        <v>52030.499944184099</v>
      </c>
      <c r="E2545" s="39">
        <f t="shared" si="702"/>
        <v>1065.9327701818038</v>
      </c>
      <c r="F2545" s="39">
        <v>53034.059495382098</v>
      </c>
      <c r="G2545" s="40">
        <f t="shared" si="703"/>
        <v>62.373218983804691</v>
      </c>
      <c r="H2545" s="39">
        <v>53006.184895292397</v>
      </c>
      <c r="I2545" s="39">
        <f t="shared" si="704"/>
        <v>90.247819073505525</v>
      </c>
      <c r="J2545" s="39">
        <v>51878.811219864598</v>
      </c>
      <c r="K2545" s="40">
        <f t="shared" si="705"/>
        <v>1217.6214945013053</v>
      </c>
      <c r="L2545" s="39">
        <v>51289.137739127</v>
      </c>
      <c r="M2545" s="39">
        <f t="shared" si="706"/>
        <v>1807.2949752389031</v>
      </c>
      <c r="N2545" s="39">
        <f t="shared" si="711"/>
        <v>589.67348073759786</v>
      </c>
      <c r="O2545" s="40">
        <f>'Estimates from MCMC'!$B$2-L2545</f>
        <v>17771.862260873</v>
      </c>
      <c r="P2545" s="39">
        <v>52534.026220826701</v>
      </c>
      <c r="Q2545" s="40">
        <f t="shared" si="707"/>
        <v>1244.8884816997015</v>
      </c>
      <c r="R2545" s="39">
        <v>52565.138568145099</v>
      </c>
      <c r="S2545" s="39">
        <f t="shared" si="708"/>
        <v>31.112347318397951</v>
      </c>
      <c r="T2545" s="39">
        <f t="shared" si="712"/>
        <v>1276.0008290180995</v>
      </c>
      <c r="U2545" s="39">
        <v>59322.393214361902</v>
      </c>
      <c r="V2545" s="39">
        <f t="shared" si="709"/>
        <v>8033.2554752349024</v>
      </c>
      <c r="W2545" s="39">
        <v>60851.575545447202</v>
      </c>
      <c r="X2545" s="39">
        <f t="shared" si="710"/>
        <v>253.1815020672002</v>
      </c>
      <c r="Y2545" s="39">
        <f t="shared" si="713"/>
        <v>9562.4378063202021</v>
      </c>
      <c r="Z2545" s="39">
        <f t="shared" si="714"/>
        <v>8209.4244545527981</v>
      </c>
      <c r="AA2545" s="45">
        <f t="shared" si="715"/>
        <v>7.1798937572646868E-2</v>
      </c>
      <c r="AB2545" s="45">
        <f t="shared" si="716"/>
        <v>0.45202102949678657</v>
      </c>
      <c r="AC2545" s="45">
        <f t="shared" si="717"/>
        <v>1.4246199883318433E-2</v>
      </c>
      <c r="AD2545" s="45">
        <f t="shared" si="718"/>
        <v>0.53806616695275189</v>
      </c>
      <c r="AE2545" s="45">
        <f t="shared" si="719"/>
        <v>0.46193383304724811</v>
      </c>
      <c r="AF2545" s="43">
        <f>('Estimates from MCMC'!$B$2-'MCMC runs'!W2545)/'Estimates from MCMC'!$B$2</f>
        <v>0.11887207620151458</v>
      </c>
    </row>
    <row r="2546" spans="1:32" x14ac:dyDescent="0.3">
      <c r="A2546" s="38">
        <v>4996</v>
      </c>
      <c r="B2546" s="38">
        <v>2129374.7918014913</v>
      </c>
      <c r="C2546" s="39">
        <v>52127.955651385302</v>
      </c>
      <c r="D2546" s="39">
        <v>51048.364664300003</v>
      </c>
      <c r="E2546" s="39">
        <f t="shared" si="702"/>
        <v>1079.5909870852993</v>
      </c>
      <c r="F2546" s="39">
        <v>52069.196587039303</v>
      </c>
      <c r="G2546" s="40">
        <f t="shared" si="703"/>
        <v>58.759064345998922</v>
      </c>
      <c r="H2546" s="39">
        <v>52037.355505223197</v>
      </c>
      <c r="I2546" s="39">
        <f t="shared" si="704"/>
        <v>90.600146162105375</v>
      </c>
      <c r="J2546" s="39">
        <v>50899.7310293478</v>
      </c>
      <c r="K2546" s="40">
        <f t="shared" si="705"/>
        <v>1228.2246220375018</v>
      </c>
      <c r="L2546" s="39">
        <v>50308.055576425497</v>
      </c>
      <c r="M2546" s="39">
        <f t="shared" si="706"/>
        <v>1819.9000749598054</v>
      </c>
      <c r="N2546" s="39">
        <f t="shared" si="711"/>
        <v>591.67545292230352</v>
      </c>
      <c r="O2546" s="40">
        <f>'Estimates from MCMC'!$B$2-L2546</f>
        <v>18752.944423574503</v>
      </c>
      <c r="P2546" s="39">
        <v>51569.478647006101</v>
      </c>
      <c r="Q2546" s="40">
        <f t="shared" si="707"/>
        <v>1261.423070580604</v>
      </c>
      <c r="R2546" s="39">
        <v>51600.383214588299</v>
      </c>
      <c r="S2546" s="39">
        <f t="shared" si="708"/>
        <v>30.904567582198069</v>
      </c>
      <c r="T2546" s="39">
        <f t="shared" si="712"/>
        <v>1292.327638162802</v>
      </c>
      <c r="U2546" s="39">
        <v>58006.464250595898</v>
      </c>
      <c r="V2546" s="39">
        <f t="shared" si="709"/>
        <v>7698.4086741704014</v>
      </c>
      <c r="W2546" s="39">
        <v>59548.237497978997</v>
      </c>
      <c r="X2546" s="39">
        <f t="shared" si="710"/>
        <v>249.44560922029632</v>
      </c>
      <c r="Y2546" s="39">
        <f t="shared" si="713"/>
        <v>9240.1819215534997</v>
      </c>
      <c r="Z2546" s="39">
        <f t="shared" si="714"/>
        <v>9512.7625020210035</v>
      </c>
      <c r="AA2546" s="45">
        <f t="shared" si="715"/>
        <v>6.8913318835318718E-2</v>
      </c>
      <c r="AB2546" s="45">
        <f t="shared" si="716"/>
        <v>0.41051732998753299</v>
      </c>
      <c r="AC2546" s="45">
        <f t="shared" si="717"/>
        <v>1.33016769839469E-2</v>
      </c>
      <c r="AD2546" s="45">
        <f t="shared" si="718"/>
        <v>0.49273232580679865</v>
      </c>
      <c r="AE2546" s="45">
        <f t="shared" si="719"/>
        <v>0.5072676741932014</v>
      </c>
      <c r="AF2546" s="43">
        <f>('Estimates from MCMC'!$B$2-'MCMC runs'!W2546)/'Estimates from MCMC'!$B$2</f>
        <v>0.13774434922779866</v>
      </c>
    </row>
    <row r="2547" spans="1:32" x14ac:dyDescent="0.3">
      <c r="A2547" s="38">
        <v>2502</v>
      </c>
      <c r="B2547" s="38">
        <v>1913857.9028854878</v>
      </c>
      <c r="C2547" s="39">
        <v>52675.258068677897</v>
      </c>
      <c r="D2547" s="39">
        <v>51621.466612403499</v>
      </c>
      <c r="E2547" s="39">
        <f t="shared" si="702"/>
        <v>1053.7914562743972</v>
      </c>
      <c r="F2547" s="39">
        <v>52619.782687180799</v>
      </c>
      <c r="G2547" s="40">
        <f t="shared" si="703"/>
        <v>55.47538149709726</v>
      </c>
      <c r="H2547" s="39">
        <v>52587.000563469097</v>
      </c>
      <c r="I2547" s="39">
        <f t="shared" si="704"/>
        <v>88.257505208799557</v>
      </c>
      <c r="J2547" s="39">
        <v>51478.342294621099</v>
      </c>
      <c r="K2547" s="40">
        <f t="shared" si="705"/>
        <v>1196.9157740567971</v>
      </c>
      <c r="L2547" s="39">
        <v>50901.624150394702</v>
      </c>
      <c r="M2547" s="39">
        <f t="shared" si="706"/>
        <v>1773.6339182831944</v>
      </c>
      <c r="N2547" s="39">
        <f t="shared" si="711"/>
        <v>576.71814422639727</v>
      </c>
      <c r="O2547" s="40">
        <f>'Estimates from MCMC'!$B$2-L2547</f>
        <v>18159.375849605298</v>
      </c>
      <c r="P2547" s="39">
        <v>52122.569768520603</v>
      </c>
      <c r="Q2547" s="40">
        <f t="shared" si="707"/>
        <v>1220.9456181259011</v>
      </c>
      <c r="R2547" s="39">
        <v>52152.927109443699</v>
      </c>
      <c r="S2547" s="39">
        <f t="shared" si="708"/>
        <v>30.357340923095762</v>
      </c>
      <c r="T2547" s="39">
        <f t="shared" si="712"/>
        <v>1251.3029590489969</v>
      </c>
      <c r="U2547" s="39">
        <v>58712.501579328797</v>
      </c>
      <c r="V2547" s="39">
        <f t="shared" si="709"/>
        <v>7810.8774289340945</v>
      </c>
      <c r="W2547" s="39">
        <v>60208.007613513</v>
      </c>
      <c r="X2547" s="39">
        <f t="shared" si="710"/>
        <v>244.20307513520675</v>
      </c>
      <c r="Y2547" s="39">
        <f t="shared" si="713"/>
        <v>9306.3834631182981</v>
      </c>
      <c r="Z2547" s="39">
        <f t="shared" si="714"/>
        <v>8852.9923864869997</v>
      </c>
      <c r="AA2547" s="45">
        <f t="shared" si="715"/>
        <v>6.8906716255679817E-2</v>
      </c>
      <c r="AB2547" s="45">
        <f t="shared" si="716"/>
        <v>0.43012917919774579</v>
      </c>
      <c r="AC2547" s="45">
        <f t="shared" si="717"/>
        <v>1.3447768092784676E-2</v>
      </c>
      <c r="AD2547" s="45">
        <f t="shared" si="718"/>
        <v>0.51248366354621033</v>
      </c>
      <c r="AE2547" s="45">
        <f t="shared" si="719"/>
        <v>0.48751633645378972</v>
      </c>
      <c r="AF2547" s="43">
        <f>('Estimates from MCMC'!$B$2-'MCMC runs'!W2547)/'Estimates from MCMC'!$B$2</f>
        <v>0.12819090929014929</v>
      </c>
    </row>
    <row r="2548" spans="1:32" x14ac:dyDescent="0.3">
      <c r="A2548" s="38">
        <v>279</v>
      </c>
      <c r="B2548" s="38">
        <v>2086826.6428101591</v>
      </c>
      <c r="C2548" s="39">
        <v>51714.821501002203</v>
      </c>
      <c r="D2548" s="39">
        <v>50629.493678836297</v>
      </c>
      <c r="E2548" s="39">
        <f t="shared" si="702"/>
        <v>1085.3278221659057</v>
      </c>
      <c r="F2548" s="39">
        <v>51666.257299563302</v>
      </c>
      <c r="G2548" s="40">
        <f t="shared" si="703"/>
        <v>48.564201438901364</v>
      </c>
      <c r="H2548" s="39">
        <v>51624.200292823603</v>
      </c>
      <c r="I2548" s="39">
        <f t="shared" si="704"/>
        <v>90.621208178599773</v>
      </c>
      <c r="J2548" s="39">
        <v>50490.846144108102</v>
      </c>
      <c r="K2548" s="40">
        <f t="shared" si="705"/>
        <v>1223.9753568941014</v>
      </c>
      <c r="L2548" s="39">
        <v>49899.460380843899</v>
      </c>
      <c r="M2548" s="39">
        <f t="shared" si="706"/>
        <v>1815.3611201583044</v>
      </c>
      <c r="N2548" s="39">
        <f t="shared" si="711"/>
        <v>591.38576326420298</v>
      </c>
      <c r="O2548" s="40">
        <f>'Estimates from MCMC'!$B$2-L2548</f>
        <v>19161.539619156101</v>
      </c>
      <c r="P2548" s="39">
        <v>51155.494083510297</v>
      </c>
      <c r="Q2548" s="40">
        <f t="shared" si="707"/>
        <v>1256.0337026663983</v>
      </c>
      <c r="R2548" s="39">
        <v>51186.5761920308</v>
      </c>
      <c r="S2548" s="39">
        <f t="shared" si="708"/>
        <v>31.082108520502516</v>
      </c>
      <c r="T2548" s="39">
        <f t="shared" si="712"/>
        <v>1287.1158111869008</v>
      </c>
      <c r="U2548" s="39">
        <v>57548.128210016403</v>
      </c>
      <c r="V2548" s="39">
        <f t="shared" si="709"/>
        <v>7648.6678291725038</v>
      </c>
      <c r="W2548" s="39">
        <v>59085.3273418194</v>
      </c>
      <c r="X2548" s="39">
        <f t="shared" si="710"/>
        <v>250.0833206160969</v>
      </c>
      <c r="Y2548" s="39">
        <f t="shared" si="713"/>
        <v>9185.8669609755016</v>
      </c>
      <c r="Z2548" s="39">
        <f t="shared" si="714"/>
        <v>9975.6726581805997</v>
      </c>
      <c r="AA2548" s="45">
        <f t="shared" si="715"/>
        <v>6.717183675053702E-2</v>
      </c>
      <c r="AB2548" s="45">
        <f t="shared" si="716"/>
        <v>0.39916770683322372</v>
      </c>
      <c r="AC2548" s="45">
        <f t="shared" si="717"/>
        <v>1.3051316626252963E-2</v>
      </c>
      <c r="AD2548" s="45">
        <f t="shared" si="718"/>
        <v>0.4793908602100137</v>
      </c>
      <c r="AE2548" s="45">
        <f t="shared" si="719"/>
        <v>0.52060913978998635</v>
      </c>
      <c r="AF2548" s="43">
        <f>('Estimates from MCMC'!$B$2-'MCMC runs'!W2548)/'Estimates from MCMC'!$B$2</f>
        <v>0.14444726630342161</v>
      </c>
    </row>
    <row r="2549" spans="1:32" x14ac:dyDescent="0.3">
      <c r="A2549" s="38">
        <v>2723</v>
      </c>
      <c r="B2549" s="38">
        <v>2152526.7959335907</v>
      </c>
      <c r="C2549" s="39">
        <v>51926.196463612199</v>
      </c>
      <c r="D2549" s="39">
        <v>50899.126469398303</v>
      </c>
      <c r="E2549" s="39">
        <f t="shared" si="702"/>
        <v>1027.0699942138963</v>
      </c>
      <c r="F2549" s="39">
        <v>51844.810866886502</v>
      </c>
      <c r="G2549" s="40">
        <f t="shared" si="703"/>
        <v>81.385596725696814</v>
      </c>
      <c r="H2549" s="39">
        <v>51837.811794220397</v>
      </c>
      <c r="I2549" s="39">
        <f t="shared" si="704"/>
        <v>88.384669391802163</v>
      </c>
      <c r="J2549" s="39">
        <v>50730.5467690847</v>
      </c>
      <c r="K2549" s="40">
        <f t="shared" si="705"/>
        <v>1195.6496945274994</v>
      </c>
      <c r="L2549" s="39">
        <v>50152.808256390803</v>
      </c>
      <c r="M2549" s="39">
        <f t="shared" si="706"/>
        <v>1773.3882072213964</v>
      </c>
      <c r="N2549" s="39">
        <f t="shared" si="711"/>
        <v>577.73851269389706</v>
      </c>
      <c r="O2549" s="40">
        <f>'Estimates from MCMC'!$B$2-L2549</f>
        <v>18908.191743609197</v>
      </c>
      <c r="P2549" s="39">
        <v>51372.999584755897</v>
      </c>
      <c r="Q2549" s="40">
        <f t="shared" si="707"/>
        <v>1220.1913283650938</v>
      </c>
      <c r="R2549" s="39">
        <v>51403.410783933898</v>
      </c>
      <c r="S2549" s="39">
        <f t="shared" si="708"/>
        <v>30.41119917800097</v>
      </c>
      <c r="T2549" s="39">
        <f t="shared" si="712"/>
        <v>1250.6025275430948</v>
      </c>
      <c r="U2549" s="39">
        <v>57905.513772231097</v>
      </c>
      <c r="V2549" s="39">
        <f t="shared" si="709"/>
        <v>7752.7055158402945</v>
      </c>
      <c r="W2549" s="39">
        <v>59400.7107453305</v>
      </c>
      <c r="X2549" s="39">
        <f t="shared" si="710"/>
        <v>244.59444555630762</v>
      </c>
      <c r="Y2549" s="39">
        <f t="shared" si="713"/>
        <v>9247.9024889396969</v>
      </c>
      <c r="Z2549" s="39">
        <f t="shared" si="714"/>
        <v>9660.2892546695002</v>
      </c>
      <c r="AA2549" s="45">
        <f t="shared" si="715"/>
        <v>6.6140778795824695E-2</v>
      </c>
      <c r="AB2549" s="45">
        <f t="shared" si="716"/>
        <v>0.41001834659629155</v>
      </c>
      <c r="AC2549" s="45">
        <f t="shared" si="717"/>
        <v>1.2935898306562202E-2</v>
      </c>
      <c r="AD2549" s="45">
        <f t="shared" si="718"/>
        <v>0.48909502369867847</v>
      </c>
      <c r="AE2549" s="45">
        <f t="shared" si="719"/>
        <v>0.51090497630132148</v>
      </c>
      <c r="AF2549" s="43">
        <f>('Estimates from MCMC'!$B$2-'MCMC runs'!W2549)/'Estimates from MCMC'!$B$2</f>
        <v>0.13988052959947728</v>
      </c>
    </row>
    <row r="2550" spans="1:32" x14ac:dyDescent="0.3">
      <c r="A2550" s="38">
        <v>3939</v>
      </c>
      <c r="B2550" s="38">
        <v>1998587.5041917379</v>
      </c>
      <c r="C2550" s="39">
        <v>51398.258571496997</v>
      </c>
      <c r="D2550" s="39">
        <v>50303.699182833698</v>
      </c>
      <c r="E2550" s="39">
        <f t="shared" si="702"/>
        <v>1094.5593886632996</v>
      </c>
      <c r="F2550" s="39">
        <v>51344.677830230699</v>
      </c>
      <c r="G2550" s="40">
        <f t="shared" si="703"/>
        <v>53.580741266297991</v>
      </c>
      <c r="H2550" s="39">
        <v>51305.924463871401</v>
      </c>
      <c r="I2550" s="39">
        <f t="shared" si="704"/>
        <v>92.334107625596516</v>
      </c>
      <c r="J2550" s="39">
        <v>50158.4097884078</v>
      </c>
      <c r="K2550" s="40">
        <f t="shared" si="705"/>
        <v>1239.8487830891972</v>
      </c>
      <c r="L2550" s="39">
        <v>49556.217869376298</v>
      </c>
      <c r="M2550" s="39">
        <f t="shared" si="706"/>
        <v>1842.0407021206993</v>
      </c>
      <c r="N2550" s="39">
        <f t="shared" si="711"/>
        <v>602.19191903150204</v>
      </c>
      <c r="O2550" s="40">
        <f>'Estimates from MCMC'!$B$2-L2550</f>
        <v>19504.782130623702</v>
      </c>
      <c r="P2550" s="39">
        <v>50832.846926439299</v>
      </c>
      <c r="Q2550" s="40">
        <f t="shared" si="707"/>
        <v>1276.6290570630008</v>
      </c>
      <c r="R2550" s="39">
        <v>50864.6411902611</v>
      </c>
      <c r="S2550" s="39">
        <f t="shared" si="708"/>
        <v>31.794263821800996</v>
      </c>
      <c r="T2550" s="39">
        <f t="shared" si="712"/>
        <v>1308.4233208848018</v>
      </c>
      <c r="U2550" s="39">
        <v>57166.090339123803</v>
      </c>
      <c r="V2550" s="39">
        <f t="shared" si="709"/>
        <v>7609.8724697475045</v>
      </c>
      <c r="W2550" s="39">
        <v>58729.934850076803</v>
      </c>
      <c r="X2550" s="39">
        <f t="shared" si="710"/>
        <v>255.42119006819848</v>
      </c>
      <c r="Y2550" s="39">
        <f t="shared" si="713"/>
        <v>9173.7169807005048</v>
      </c>
      <c r="Z2550" s="39">
        <f t="shared" si="714"/>
        <v>10331.065149923197</v>
      </c>
      <c r="AA2550" s="45">
        <f t="shared" si="715"/>
        <v>6.7082180776092709E-2</v>
      </c>
      <c r="AB2550" s="45">
        <f t="shared" si="716"/>
        <v>0.3901541898178672</v>
      </c>
      <c r="AC2550" s="45">
        <f t="shared" si="717"/>
        <v>1.3095311106662995E-2</v>
      </c>
      <c r="AD2550" s="45">
        <f t="shared" si="718"/>
        <v>0.47033168170062295</v>
      </c>
      <c r="AE2550" s="45">
        <f t="shared" si="719"/>
        <v>0.52966831829937711</v>
      </c>
      <c r="AF2550" s="43">
        <f>('Estimates from MCMC'!$B$2-'MCMC runs'!W2550)/'Estimates from MCMC'!$B$2</f>
        <v>0.14959333270475661</v>
      </c>
    </row>
    <row r="2551" spans="1:32" x14ac:dyDescent="0.3">
      <c r="A2551" s="38">
        <v>3324</v>
      </c>
      <c r="B2551" s="38">
        <v>2044304.3983651777</v>
      </c>
      <c r="C2551" s="39">
        <v>52200.967322446901</v>
      </c>
      <c r="D2551" s="39">
        <v>51147.771138446202</v>
      </c>
      <c r="E2551" s="39">
        <f t="shared" si="702"/>
        <v>1053.1961840006988</v>
      </c>
      <c r="F2551" s="39">
        <v>52135.412191421601</v>
      </c>
      <c r="G2551" s="40">
        <f t="shared" si="703"/>
        <v>65.555131025299488</v>
      </c>
      <c r="H2551" s="39">
        <v>52111.792478203002</v>
      </c>
      <c r="I2551" s="39">
        <f t="shared" si="704"/>
        <v>89.174844243898406</v>
      </c>
      <c r="J2551" s="39">
        <v>50994.021463666199</v>
      </c>
      <c r="K2551" s="40">
        <f t="shared" si="705"/>
        <v>1206.9458587807021</v>
      </c>
      <c r="L2551" s="39">
        <v>50411.633542699798</v>
      </c>
      <c r="M2551" s="39">
        <f t="shared" si="706"/>
        <v>1789.3337797471031</v>
      </c>
      <c r="N2551" s="39">
        <f t="shared" si="711"/>
        <v>582.387920966401</v>
      </c>
      <c r="O2551" s="40">
        <f>'Estimates from MCMC'!$B$2-L2551</f>
        <v>18649.366457300202</v>
      </c>
      <c r="P2551" s="39">
        <v>51643.1284117451</v>
      </c>
      <c r="Q2551" s="40">
        <f t="shared" si="707"/>
        <v>1231.494869045302</v>
      </c>
      <c r="R2551" s="39">
        <v>51673.857628393504</v>
      </c>
      <c r="S2551" s="39">
        <f t="shared" si="708"/>
        <v>30.729216648403963</v>
      </c>
      <c r="T2551" s="39">
        <f t="shared" si="712"/>
        <v>1262.224085693706</v>
      </c>
      <c r="U2551" s="39">
        <v>58234.679723644898</v>
      </c>
      <c r="V2551" s="39">
        <f t="shared" si="709"/>
        <v>7823.0461809451008</v>
      </c>
      <c r="W2551" s="39">
        <v>59745.8157738136</v>
      </c>
      <c r="X2551" s="39">
        <f t="shared" si="710"/>
        <v>248.91196447499533</v>
      </c>
      <c r="Y2551" s="39">
        <f t="shared" si="713"/>
        <v>9334.1822311138021</v>
      </c>
      <c r="Z2551" s="39">
        <f t="shared" si="714"/>
        <v>9315.1842261864003</v>
      </c>
      <c r="AA2551" s="45">
        <f t="shared" si="715"/>
        <v>6.7681874801683389E-2</v>
      </c>
      <c r="AB2551" s="45">
        <f t="shared" si="716"/>
        <v>0.41948053296377841</v>
      </c>
      <c r="AC2551" s="45">
        <f t="shared" si="717"/>
        <v>1.3346939427937509E-2</v>
      </c>
      <c r="AD2551" s="45">
        <f t="shared" si="718"/>
        <v>0.50050934719339935</v>
      </c>
      <c r="AE2551" s="45">
        <f t="shared" si="719"/>
        <v>0.49949065280660071</v>
      </c>
      <c r="AF2551" s="43">
        <f>('Estimates from MCMC'!$B$2-'MCMC runs'!W2551)/'Estimates from MCMC'!$B$2</f>
        <v>0.13488342517754451</v>
      </c>
    </row>
    <row r="2552" spans="1:32" x14ac:dyDescent="0.3">
      <c r="A2552" s="38">
        <v>4900</v>
      </c>
      <c r="B2552" s="38">
        <v>2036977.2823673398</v>
      </c>
      <c r="C2552" s="39">
        <v>52619.227418160299</v>
      </c>
      <c r="D2552" s="39">
        <v>51580.642196475303</v>
      </c>
      <c r="E2552" s="39">
        <f t="shared" si="702"/>
        <v>1038.5852216849962</v>
      </c>
      <c r="F2552" s="39">
        <v>52563.847264412201</v>
      </c>
      <c r="G2552" s="40">
        <f t="shared" si="703"/>
        <v>55.380153748097655</v>
      </c>
      <c r="H2552" s="39">
        <v>52531.740780462198</v>
      </c>
      <c r="I2552" s="39">
        <f t="shared" si="704"/>
        <v>87.486637698100822</v>
      </c>
      <c r="J2552" s="39">
        <v>51438.451814134598</v>
      </c>
      <c r="K2552" s="40">
        <f t="shared" si="705"/>
        <v>1180.7756040257009</v>
      </c>
      <c r="L2552" s="39">
        <v>50866.598778089203</v>
      </c>
      <c r="M2552" s="39">
        <f t="shared" si="706"/>
        <v>1752.628640071096</v>
      </c>
      <c r="N2552" s="39">
        <f t="shared" si="711"/>
        <v>571.85303604539513</v>
      </c>
      <c r="O2552" s="40">
        <f>'Estimates from MCMC'!$B$2-L2552</f>
        <v>18194.401221910797</v>
      </c>
      <c r="P2552" s="39">
        <v>52070.4123943304</v>
      </c>
      <c r="Q2552" s="40">
        <f t="shared" si="707"/>
        <v>1203.8136162411975</v>
      </c>
      <c r="R2552" s="39">
        <v>52100.715204510598</v>
      </c>
      <c r="S2552" s="39">
        <f t="shared" si="708"/>
        <v>30.302810180197412</v>
      </c>
      <c r="T2552" s="39">
        <f t="shared" si="712"/>
        <v>1234.1164264213949</v>
      </c>
      <c r="U2552" s="39">
        <v>58694.9188870324</v>
      </c>
      <c r="V2552" s="39">
        <f t="shared" si="709"/>
        <v>7828.3201089431968</v>
      </c>
      <c r="W2552" s="39">
        <v>60169.312674724701</v>
      </c>
      <c r="X2552" s="39">
        <f t="shared" si="710"/>
        <v>240.27736127090611</v>
      </c>
      <c r="Y2552" s="39">
        <f t="shared" si="713"/>
        <v>9302.7138966354978</v>
      </c>
      <c r="Z2552" s="39">
        <f t="shared" si="714"/>
        <v>8891.6873252752994</v>
      </c>
      <c r="AA2552" s="45">
        <f t="shared" si="715"/>
        <v>6.7829460907743278E-2</v>
      </c>
      <c r="AB2552" s="45">
        <f t="shared" si="716"/>
        <v>0.43025983726883305</v>
      </c>
      <c r="AC2552" s="45">
        <f t="shared" si="717"/>
        <v>1.3206115350559027E-2</v>
      </c>
      <c r="AD2552" s="45">
        <f t="shared" si="718"/>
        <v>0.51129541352713537</v>
      </c>
      <c r="AE2552" s="45">
        <f t="shared" si="719"/>
        <v>0.48870458647286463</v>
      </c>
      <c r="AF2552" s="43">
        <f>('Estimates from MCMC'!$B$2-'MCMC runs'!W2552)/'Estimates from MCMC'!$B$2</f>
        <v>0.12875121016601698</v>
      </c>
    </row>
    <row r="2553" spans="1:32" x14ac:dyDescent="0.3">
      <c r="A2553" s="38">
        <v>811</v>
      </c>
      <c r="B2553" s="38">
        <v>1956824.2303440063</v>
      </c>
      <c r="C2553" s="39">
        <v>52237.232528234999</v>
      </c>
      <c r="D2553" s="39">
        <v>51177.464579855499</v>
      </c>
      <c r="E2553" s="39">
        <f t="shared" si="702"/>
        <v>1059.7679483795</v>
      </c>
      <c r="F2553" s="39">
        <v>52173.902066688497</v>
      </c>
      <c r="G2553" s="40">
        <f t="shared" si="703"/>
        <v>63.330461546502193</v>
      </c>
      <c r="H2553" s="39">
        <v>52148.106578799001</v>
      </c>
      <c r="I2553" s="39">
        <f t="shared" si="704"/>
        <v>89.125949435998336</v>
      </c>
      <c r="J2553" s="39">
        <v>51025.8610256803</v>
      </c>
      <c r="K2553" s="40">
        <f t="shared" si="705"/>
        <v>1211.371502554699</v>
      </c>
      <c r="L2553" s="39">
        <v>50443.812906593397</v>
      </c>
      <c r="M2553" s="39">
        <f t="shared" si="706"/>
        <v>1793.4196216416021</v>
      </c>
      <c r="N2553" s="39">
        <f t="shared" si="711"/>
        <v>582.04811908690317</v>
      </c>
      <c r="O2553" s="40">
        <f>'Estimates from MCMC'!$B$2-L2553</f>
        <v>18617.187093406603</v>
      </c>
      <c r="P2553" s="39">
        <v>51675.813258461603</v>
      </c>
      <c r="Q2553" s="40">
        <f t="shared" si="707"/>
        <v>1232.0003518682061</v>
      </c>
      <c r="R2553" s="39">
        <v>51706.558139435001</v>
      </c>
      <c r="S2553" s="39">
        <f t="shared" si="708"/>
        <v>30.744880973397812</v>
      </c>
      <c r="T2553" s="39">
        <f t="shared" si="712"/>
        <v>1262.7452328416039</v>
      </c>
      <c r="U2553" s="39">
        <v>58416.384835655001</v>
      </c>
      <c r="V2553" s="39">
        <f t="shared" si="709"/>
        <v>7972.5719290616034</v>
      </c>
      <c r="W2553" s="39">
        <v>59931.568272882098</v>
      </c>
      <c r="X2553" s="39">
        <f t="shared" si="710"/>
        <v>252.43820438549301</v>
      </c>
      <c r="Y2553" s="39">
        <f t="shared" si="713"/>
        <v>9487.7553662887003</v>
      </c>
      <c r="Z2553" s="39">
        <f t="shared" si="714"/>
        <v>9129.4317271179025</v>
      </c>
      <c r="AA2553" s="45">
        <f t="shared" si="715"/>
        <v>6.7826854105624432E-2</v>
      </c>
      <c r="AB2553" s="45">
        <f t="shared" si="716"/>
        <v>0.42823719228159562</v>
      </c>
      <c r="AC2553" s="45">
        <f t="shared" si="717"/>
        <v>1.3559417065475785E-2</v>
      </c>
      <c r="AD2553" s="45">
        <f t="shared" si="718"/>
        <v>0.50962346345269582</v>
      </c>
      <c r="AE2553" s="45">
        <f t="shared" si="719"/>
        <v>0.49037653654730418</v>
      </c>
      <c r="AF2553" s="43">
        <f>('Estimates from MCMC'!$B$2-'MCMC runs'!W2553)/'Estimates from MCMC'!$B$2</f>
        <v>0.1321937378132072</v>
      </c>
    </row>
    <row r="2554" spans="1:32" x14ac:dyDescent="0.3">
      <c r="A2554" s="38">
        <v>4305</v>
      </c>
      <c r="B2554" s="38">
        <v>1956824.2303440063</v>
      </c>
      <c r="C2554" s="39">
        <v>52237.232528234999</v>
      </c>
      <c r="D2554" s="39">
        <v>51177.464579855499</v>
      </c>
      <c r="E2554" s="39">
        <f t="shared" si="702"/>
        <v>1059.7679483795</v>
      </c>
      <c r="F2554" s="39">
        <v>52173.902066688497</v>
      </c>
      <c r="G2554" s="40">
        <f t="shared" si="703"/>
        <v>63.330461546502193</v>
      </c>
      <c r="H2554" s="39">
        <v>52148.106578799001</v>
      </c>
      <c r="I2554" s="39">
        <f t="shared" si="704"/>
        <v>89.125949435998336</v>
      </c>
      <c r="J2554" s="39">
        <v>51025.8610256803</v>
      </c>
      <c r="K2554" s="40">
        <f t="shared" si="705"/>
        <v>1211.371502554699</v>
      </c>
      <c r="L2554" s="39">
        <v>50443.812906593397</v>
      </c>
      <c r="M2554" s="39">
        <f t="shared" si="706"/>
        <v>1793.4196216416021</v>
      </c>
      <c r="N2554" s="39">
        <f t="shared" si="711"/>
        <v>582.04811908690317</v>
      </c>
      <c r="O2554" s="40">
        <f>'Estimates from MCMC'!$B$2-L2554</f>
        <v>18617.187093406603</v>
      </c>
      <c r="P2554" s="39">
        <v>51675.813258461603</v>
      </c>
      <c r="Q2554" s="40">
        <f t="shared" si="707"/>
        <v>1232.0003518682061</v>
      </c>
      <c r="R2554" s="39">
        <v>51706.558139435001</v>
      </c>
      <c r="S2554" s="39">
        <f t="shared" si="708"/>
        <v>30.744880973397812</v>
      </c>
      <c r="T2554" s="39">
        <f t="shared" si="712"/>
        <v>1262.7452328416039</v>
      </c>
      <c r="U2554" s="39">
        <v>58416.384835655001</v>
      </c>
      <c r="V2554" s="39">
        <f t="shared" si="709"/>
        <v>7972.5719290616034</v>
      </c>
      <c r="W2554" s="39">
        <v>59931.568272882098</v>
      </c>
      <c r="X2554" s="39">
        <f t="shared" si="710"/>
        <v>252.43820438549301</v>
      </c>
      <c r="Y2554" s="39">
        <f t="shared" si="713"/>
        <v>9487.7553662887003</v>
      </c>
      <c r="Z2554" s="39">
        <f t="shared" si="714"/>
        <v>9129.4317271179025</v>
      </c>
      <c r="AA2554" s="45">
        <f t="shared" si="715"/>
        <v>6.7826854105624432E-2</v>
      </c>
      <c r="AB2554" s="45">
        <f t="shared" si="716"/>
        <v>0.42823719228159562</v>
      </c>
      <c r="AC2554" s="45">
        <f t="shared" si="717"/>
        <v>1.3559417065475785E-2</v>
      </c>
      <c r="AD2554" s="45">
        <f t="shared" si="718"/>
        <v>0.50962346345269582</v>
      </c>
      <c r="AE2554" s="45">
        <f t="shared" si="719"/>
        <v>0.49037653654730418</v>
      </c>
      <c r="AF2554" s="43">
        <f>('Estimates from MCMC'!$B$2-'MCMC runs'!W2554)/'Estimates from MCMC'!$B$2</f>
        <v>0.1321937378132072</v>
      </c>
    </row>
    <row r="2555" spans="1:32" x14ac:dyDescent="0.3">
      <c r="A2555" s="38">
        <v>2804</v>
      </c>
      <c r="B2555" s="38">
        <v>2070942.9904008142</v>
      </c>
      <c r="C2555" s="39">
        <v>53126.462842270601</v>
      </c>
      <c r="D2555" s="39">
        <v>52075.769341147701</v>
      </c>
      <c r="E2555" s="39">
        <f t="shared" si="702"/>
        <v>1050.6935011228998</v>
      </c>
      <c r="F2555" s="39">
        <v>53076.163581927904</v>
      </c>
      <c r="G2555" s="40">
        <f t="shared" si="703"/>
        <v>50.29926034269738</v>
      </c>
      <c r="H2555" s="39">
        <v>53037.590978402899</v>
      </c>
      <c r="I2555" s="39">
        <f t="shared" si="704"/>
        <v>88.871863867701904</v>
      </c>
      <c r="J2555" s="39">
        <v>51937.0623074795</v>
      </c>
      <c r="K2555" s="40">
        <f t="shared" si="705"/>
        <v>1189.4005347911007</v>
      </c>
      <c r="L2555" s="39">
        <v>51356.183286938598</v>
      </c>
      <c r="M2555" s="39">
        <f t="shared" si="706"/>
        <v>1770.2795553320029</v>
      </c>
      <c r="N2555" s="39">
        <f t="shared" si="711"/>
        <v>580.87902054090227</v>
      </c>
      <c r="O2555" s="40">
        <f>'Estimates from MCMC'!$B$2-L2555</f>
        <v>17704.816713061402</v>
      </c>
      <c r="P2555" s="39">
        <v>52571.092139508299</v>
      </c>
      <c r="Q2555" s="40">
        <f t="shared" si="707"/>
        <v>1214.9088525697007</v>
      </c>
      <c r="R2555" s="39">
        <v>52602.167623633199</v>
      </c>
      <c r="S2555" s="39">
        <f t="shared" si="708"/>
        <v>31.075484124899958</v>
      </c>
      <c r="T2555" s="39">
        <f t="shared" si="712"/>
        <v>1245.9843366946006</v>
      </c>
      <c r="U2555" s="39">
        <v>59365.620685739297</v>
      </c>
      <c r="V2555" s="39">
        <f t="shared" si="709"/>
        <v>8009.4373988006992</v>
      </c>
      <c r="W2555" s="39">
        <v>60857.631495709997</v>
      </c>
      <c r="X2555" s="39">
        <f t="shared" si="710"/>
        <v>246.02647327609884</v>
      </c>
      <c r="Y2555" s="39">
        <f t="shared" si="713"/>
        <v>9501.4482087713986</v>
      </c>
      <c r="Z2555" s="39">
        <f t="shared" si="714"/>
        <v>8203.3685042900033</v>
      </c>
      <c r="AA2555" s="45">
        <f t="shared" si="715"/>
        <v>7.0375443975954785E-2</v>
      </c>
      <c r="AB2555" s="45">
        <f t="shared" si="716"/>
        <v>0.45238747898993409</v>
      </c>
      <c r="AC2555" s="45">
        <f t="shared" si="717"/>
        <v>1.3896019216883356E-2</v>
      </c>
      <c r="AD2555" s="45">
        <f t="shared" si="718"/>
        <v>0.53665894218277221</v>
      </c>
      <c r="AE2555" s="45">
        <f t="shared" si="719"/>
        <v>0.46334105781722773</v>
      </c>
      <c r="AF2555" s="43">
        <f>('Estimates from MCMC'!$B$2-'MCMC runs'!W2555)/'Estimates from MCMC'!$B$2</f>
        <v>0.11878438632933208</v>
      </c>
    </row>
    <row r="2556" spans="1:32" x14ac:dyDescent="0.3">
      <c r="A2556" s="38">
        <v>4629</v>
      </c>
      <c r="B2556" s="38">
        <v>1955859.8950224619</v>
      </c>
      <c r="C2556" s="39">
        <v>52366.647313132897</v>
      </c>
      <c r="D2556" s="39">
        <v>51339.835075591996</v>
      </c>
      <c r="E2556" s="39">
        <f t="shared" si="702"/>
        <v>1026.8122375409002</v>
      </c>
      <c r="F2556" s="39">
        <v>52297.134815959398</v>
      </c>
      <c r="G2556" s="40">
        <f t="shared" si="703"/>
        <v>69.512497173498559</v>
      </c>
      <c r="H2556" s="39">
        <v>52279.884558582999</v>
      </c>
      <c r="I2556" s="39">
        <f t="shared" si="704"/>
        <v>86.762754549898091</v>
      </c>
      <c r="J2556" s="39">
        <v>51184.6191448924</v>
      </c>
      <c r="K2556" s="40">
        <f t="shared" si="705"/>
        <v>1182.0281682404966</v>
      </c>
      <c r="L2556" s="39">
        <v>50617.506958830403</v>
      </c>
      <c r="M2556" s="39">
        <f t="shared" si="706"/>
        <v>1749.1403543024935</v>
      </c>
      <c r="N2556" s="39">
        <f t="shared" si="711"/>
        <v>567.11218606199691</v>
      </c>
      <c r="O2556" s="40">
        <f>'Estimates from MCMC'!$B$2-L2556</f>
        <v>18443.493041169597</v>
      </c>
      <c r="P2556" s="39">
        <v>51819.321877018498</v>
      </c>
      <c r="Q2556" s="40">
        <f t="shared" si="707"/>
        <v>1201.8149181880945</v>
      </c>
      <c r="R2556" s="39">
        <v>51849.110445706399</v>
      </c>
      <c r="S2556" s="39">
        <f t="shared" si="708"/>
        <v>29.788568687901716</v>
      </c>
      <c r="T2556" s="39">
        <f t="shared" si="712"/>
        <v>1231.6034868759962</v>
      </c>
      <c r="U2556" s="39">
        <v>58367.747579107701</v>
      </c>
      <c r="V2556" s="39">
        <f t="shared" si="709"/>
        <v>7750.2406202772981</v>
      </c>
      <c r="W2556" s="39">
        <v>59838.616589526697</v>
      </c>
      <c r="X2556" s="39">
        <f t="shared" si="710"/>
        <v>239.26552354299929</v>
      </c>
      <c r="Y2556" s="39">
        <f t="shared" si="713"/>
        <v>9221.1096306962936</v>
      </c>
      <c r="Z2556" s="39">
        <f t="shared" si="714"/>
        <v>9222.3834104733032</v>
      </c>
      <c r="AA2556" s="45">
        <f t="shared" si="715"/>
        <v>6.6777127528218697E-2</v>
      </c>
      <c r="AB2556" s="45">
        <f t="shared" si="716"/>
        <v>0.42021544416652518</v>
      </c>
      <c r="AC2556" s="45">
        <f t="shared" si="717"/>
        <v>1.2972896349347186E-2</v>
      </c>
      <c r="AD2556" s="45">
        <f t="shared" si="718"/>
        <v>0.49996546804409103</v>
      </c>
      <c r="AE2556" s="45">
        <f t="shared" si="719"/>
        <v>0.50003453195590897</v>
      </c>
      <c r="AF2556" s="43">
        <f>('Estimates from MCMC'!$B$2-'MCMC runs'!W2556)/'Estimates from MCMC'!$B$2</f>
        <v>0.13353967377352347</v>
      </c>
    </row>
    <row r="2557" spans="1:32" x14ac:dyDescent="0.3">
      <c r="A2557" s="38">
        <v>1367</v>
      </c>
      <c r="B2557" s="38">
        <v>2107257.3404379995</v>
      </c>
      <c r="C2557" s="39">
        <v>51607.6747542413</v>
      </c>
      <c r="D2557" s="39">
        <v>50566.6432395874</v>
      </c>
      <c r="E2557" s="39">
        <f t="shared" si="702"/>
        <v>1041.0315146538996</v>
      </c>
      <c r="F2557" s="39">
        <v>51536.2084817496</v>
      </c>
      <c r="G2557" s="40">
        <f t="shared" si="703"/>
        <v>71.466272491699783</v>
      </c>
      <c r="H2557" s="39">
        <v>51517.8858502679</v>
      </c>
      <c r="I2557" s="39">
        <f t="shared" si="704"/>
        <v>89.788903973400011</v>
      </c>
      <c r="J2557" s="39">
        <v>50406.484602354198</v>
      </c>
      <c r="K2557" s="40">
        <f t="shared" si="705"/>
        <v>1201.1901518871018</v>
      </c>
      <c r="L2557" s="39">
        <v>49820.034017096397</v>
      </c>
      <c r="M2557" s="39">
        <f t="shared" si="706"/>
        <v>1787.6407371449022</v>
      </c>
      <c r="N2557" s="39">
        <f t="shared" si="711"/>
        <v>586.45058525780041</v>
      </c>
      <c r="O2557" s="40">
        <f>'Estimates from MCMC'!$B$2-L2557</f>
        <v>19240.965982903603</v>
      </c>
      <c r="P2557" s="39">
        <v>51051.531297878602</v>
      </c>
      <c r="Q2557" s="40">
        <f t="shared" si="707"/>
        <v>1231.4972807822051</v>
      </c>
      <c r="R2557" s="39">
        <v>51082.7387943047</v>
      </c>
      <c r="S2557" s="39">
        <f t="shared" si="708"/>
        <v>31.20749642609735</v>
      </c>
      <c r="T2557" s="39">
        <f t="shared" si="712"/>
        <v>1262.7047772083024</v>
      </c>
      <c r="U2557" s="39">
        <v>57541.894916495803</v>
      </c>
      <c r="V2557" s="39">
        <f t="shared" si="709"/>
        <v>7721.8608993994058</v>
      </c>
      <c r="W2557" s="39">
        <v>59051.2593076677</v>
      </c>
      <c r="X2557" s="39">
        <f t="shared" si="710"/>
        <v>246.65961396359489</v>
      </c>
      <c r="Y2557" s="39">
        <f t="shared" si="713"/>
        <v>9231.225290571303</v>
      </c>
      <c r="Z2557" s="39">
        <f t="shared" si="714"/>
        <v>10009.7406923323</v>
      </c>
      <c r="AA2557" s="45">
        <f t="shared" si="715"/>
        <v>6.5625851546656649E-2</v>
      </c>
      <c r="AB2557" s="45">
        <f t="shared" si="716"/>
        <v>0.40132397231306371</v>
      </c>
      <c r="AC2557" s="45">
        <f t="shared" si="717"/>
        <v>1.2819502626986723E-2</v>
      </c>
      <c r="AD2557" s="45">
        <f t="shared" si="718"/>
        <v>0.47976932648670706</v>
      </c>
      <c r="AE2557" s="45">
        <f t="shared" si="719"/>
        <v>0.52023067351329288</v>
      </c>
      <c r="AF2557" s="43">
        <f>('Estimates from MCMC'!$B$2-'MCMC runs'!W2557)/'Estimates from MCMC'!$B$2</f>
        <v>0.14494056981990269</v>
      </c>
    </row>
    <row r="2558" spans="1:32" x14ac:dyDescent="0.3">
      <c r="A2558" s="38">
        <v>3789</v>
      </c>
      <c r="B2558" s="38">
        <v>1962895.6840198957</v>
      </c>
      <c r="C2558" s="39">
        <v>52693.683494857098</v>
      </c>
      <c r="D2558" s="39">
        <v>51632.098297816498</v>
      </c>
      <c r="E2558" s="39">
        <f t="shared" si="702"/>
        <v>1061.5851970406002</v>
      </c>
      <c r="F2558" s="39">
        <v>52631.842015230402</v>
      </c>
      <c r="G2558" s="40">
        <f t="shared" si="703"/>
        <v>61.841479626695218</v>
      </c>
      <c r="H2558" s="39">
        <v>52604.433422077898</v>
      </c>
      <c r="I2558" s="39">
        <f t="shared" si="704"/>
        <v>89.2500727791994</v>
      </c>
      <c r="J2558" s="39">
        <v>51481.818163646603</v>
      </c>
      <c r="K2558" s="40">
        <f t="shared" si="705"/>
        <v>1211.8653312104943</v>
      </c>
      <c r="L2558" s="39">
        <v>50898.842944313001</v>
      </c>
      <c r="M2558" s="39">
        <f t="shared" si="706"/>
        <v>1794.8405505440969</v>
      </c>
      <c r="N2558" s="39">
        <f t="shared" si="711"/>
        <v>582.97521933360258</v>
      </c>
      <c r="O2558" s="40">
        <f>'Estimates from MCMC'!$B$2-L2558</f>
        <v>18162.157055686999</v>
      </c>
      <c r="P2558" s="39">
        <v>52138.231427683902</v>
      </c>
      <c r="Q2558" s="40">
        <f t="shared" si="707"/>
        <v>1239.3884833709017</v>
      </c>
      <c r="R2558" s="39">
        <v>52168.762286709098</v>
      </c>
      <c r="S2558" s="39">
        <f t="shared" si="708"/>
        <v>30.530859025195241</v>
      </c>
      <c r="T2558" s="39">
        <f t="shared" si="712"/>
        <v>1269.9193423960969</v>
      </c>
      <c r="U2558" s="39">
        <v>58588.811745086299</v>
      </c>
      <c r="V2558" s="39">
        <f t="shared" si="709"/>
        <v>7689.9688007732984</v>
      </c>
      <c r="W2558" s="39">
        <v>60105.361354088898</v>
      </c>
      <c r="X2558" s="39">
        <f t="shared" si="710"/>
        <v>246.63026660650212</v>
      </c>
      <c r="Y2558" s="39">
        <f t="shared" si="713"/>
        <v>9206.5184097758975</v>
      </c>
      <c r="Z2558" s="39">
        <f t="shared" si="714"/>
        <v>8955.6386459111018</v>
      </c>
      <c r="AA2558" s="45">
        <f t="shared" si="715"/>
        <v>6.9921173927876334E-2</v>
      </c>
      <c r="AB2558" s="45">
        <f t="shared" si="716"/>
        <v>0.42340613932558124</v>
      </c>
      <c r="AC2558" s="45">
        <f t="shared" si="717"/>
        <v>1.3579348854340865E-2</v>
      </c>
      <c r="AD2558" s="45">
        <f t="shared" si="718"/>
        <v>0.50690666210779844</v>
      </c>
      <c r="AE2558" s="45">
        <f t="shared" si="719"/>
        <v>0.49309333789220156</v>
      </c>
      <c r="AF2558" s="43">
        <f>('Estimates from MCMC'!$B$2-'MCMC runs'!W2558)/'Estimates from MCMC'!$B$2</f>
        <v>0.12967722225150377</v>
      </c>
    </row>
    <row r="2559" spans="1:32" x14ac:dyDescent="0.3">
      <c r="A2559" s="38">
        <v>3143</v>
      </c>
      <c r="B2559" s="38">
        <v>2116966.943797627</v>
      </c>
      <c r="C2559" s="39">
        <v>54080.747139981002</v>
      </c>
      <c r="D2559" s="39">
        <v>53021.643822626298</v>
      </c>
      <c r="E2559" s="39">
        <f t="shared" si="702"/>
        <v>1059.1033173547039</v>
      </c>
      <c r="F2559" s="39">
        <v>54008.572465305901</v>
      </c>
      <c r="G2559" s="40">
        <f t="shared" si="703"/>
        <v>72.174674675101414</v>
      </c>
      <c r="H2559" s="39">
        <v>53990.253599568401</v>
      </c>
      <c r="I2559" s="39">
        <f t="shared" si="704"/>
        <v>90.493540412600851</v>
      </c>
      <c r="J2559" s="39">
        <v>52860.103516780298</v>
      </c>
      <c r="K2559" s="40">
        <f t="shared" si="705"/>
        <v>1220.6436232007036</v>
      </c>
      <c r="L2559" s="39">
        <v>52268.458311008202</v>
      </c>
      <c r="M2559" s="39">
        <f t="shared" si="706"/>
        <v>1812.2888289727998</v>
      </c>
      <c r="N2559" s="39">
        <f t="shared" si="711"/>
        <v>591.64520577209623</v>
      </c>
      <c r="O2559" s="40">
        <f>'Estimates from MCMC'!$B$2-L2559</f>
        <v>16792.541688991798</v>
      </c>
      <c r="P2559" s="39">
        <v>53516.605238106902</v>
      </c>
      <c r="Q2559" s="40">
        <f t="shared" si="707"/>
        <v>1248.1469270987</v>
      </c>
      <c r="R2559" s="39">
        <v>53547.808867693799</v>
      </c>
      <c r="S2559" s="39">
        <f t="shared" si="708"/>
        <v>31.203629586896568</v>
      </c>
      <c r="T2559" s="39">
        <f t="shared" si="712"/>
        <v>1279.3505566855965</v>
      </c>
      <c r="U2559" s="39">
        <v>60539.1020440824</v>
      </c>
      <c r="V2559" s="39">
        <f t="shared" si="709"/>
        <v>8270.6437330741974</v>
      </c>
      <c r="W2559" s="39">
        <v>62073.066802779802</v>
      </c>
      <c r="X2559" s="39">
        <f t="shared" si="710"/>
        <v>254.6142020118059</v>
      </c>
      <c r="Y2559" s="39">
        <f t="shared" si="713"/>
        <v>9804.6084917715998</v>
      </c>
      <c r="Z2559" s="39">
        <f t="shared" si="714"/>
        <v>6987.9331972201981</v>
      </c>
      <c r="AA2559" s="45">
        <f t="shared" si="715"/>
        <v>7.6185641243592298E-2</v>
      </c>
      <c r="AB2559" s="45">
        <f t="shared" si="716"/>
        <v>0.49251887452486987</v>
      </c>
      <c r="AC2559" s="45">
        <f t="shared" si="717"/>
        <v>1.5162338538585615E-2</v>
      </c>
      <c r="AD2559" s="45">
        <f t="shared" si="718"/>
        <v>0.58386685430704777</v>
      </c>
      <c r="AE2559" s="45">
        <f t="shared" si="719"/>
        <v>0.41613314569295223</v>
      </c>
      <c r="AF2559" s="43">
        <f>('Estimates from MCMC'!$B$2-'MCMC runs'!W2559)/'Estimates from MCMC'!$B$2</f>
        <v>0.10118494080914262</v>
      </c>
    </row>
    <row r="2560" spans="1:32" x14ac:dyDescent="0.3">
      <c r="A2560" s="38">
        <v>1283</v>
      </c>
      <c r="B2560" s="38">
        <v>1993449.0403735542</v>
      </c>
      <c r="C2560" s="39">
        <v>52515.705137889803</v>
      </c>
      <c r="D2560" s="39">
        <v>51480.265101801</v>
      </c>
      <c r="E2560" s="39">
        <f t="shared" si="702"/>
        <v>1035.440036088803</v>
      </c>
      <c r="F2560" s="39">
        <v>52443.804360550501</v>
      </c>
      <c r="G2560" s="40">
        <f t="shared" si="703"/>
        <v>71.900777339302294</v>
      </c>
      <c r="H2560" s="39">
        <v>52427.687383849901</v>
      </c>
      <c r="I2560" s="39">
        <f t="shared" si="704"/>
        <v>88.017754039901774</v>
      </c>
      <c r="J2560" s="39">
        <v>51321.358118527001</v>
      </c>
      <c r="K2560" s="40">
        <f t="shared" si="705"/>
        <v>1194.3470193628018</v>
      </c>
      <c r="L2560" s="39">
        <v>50746.1840353394</v>
      </c>
      <c r="M2560" s="39">
        <f t="shared" si="706"/>
        <v>1769.5211025504032</v>
      </c>
      <c r="N2560" s="39">
        <f t="shared" si="711"/>
        <v>575.17408318760135</v>
      </c>
      <c r="O2560" s="40">
        <f>'Estimates from MCMC'!$B$2-L2560</f>
        <v>18314.8159646606</v>
      </c>
      <c r="P2560" s="39">
        <v>51962.143840817</v>
      </c>
      <c r="Q2560" s="40">
        <f t="shared" si="707"/>
        <v>1215.9598054775997</v>
      </c>
      <c r="R2560" s="39">
        <v>51992.538487443802</v>
      </c>
      <c r="S2560" s="39">
        <f t="shared" si="708"/>
        <v>30.394646626802569</v>
      </c>
      <c r="T2560" s="39">
        <f t="shared" si="712"/>
        <v>1246.3544521044023</v>
      </c>
      <c r="U2560" s="39">
        <v>58605.013780006302</v>
      </c>
      <c r="V2560" s="39">
        <f t="shared" si="709"/>
        <v>7858.8297446669021</v>
      </c>
      <c r="W2560" s="39">
        <v>60096.209589004502</v>
      </c>
      <c r="X2560" s="39">
        <f t="shared" si="710"/>
        <v>244.84135689379764</v>
      </c>
      <c r="Y2560" s="39">
        <f t="shared" si="713"/>
        <v>9350.0255536651021</v>
      </c>
      <c r="Z2560" s="39">
        <f t="shared" si="714"/>
        <v>8964.790410995498</v>
      </c>
      <c r="AA2560" s="45">
        <f t="shared" si="715"/>
        <v>6.8051704942561728E-2</v>
      </c>
      <c r="AB2560" s="45">
        <f t="shared" si="716"/>
        <v>0.42909684486215571</v>
      </c>
      <c r="AC2560" s="45">
        <f t="shared" si="717"/>
        <v>1.3368485785837646E-2</v>
      </c>
      <c r="AD2560" s="45">
        <f t="shared" si="718"/>
        <v>0.51051703559055506</v>
      </c>
      <c r="AE2560" s="45">
        <f t="shared" si="719"/>
        <v>0.48948296440944489</v>
      </c>
      <c r="AF2560" s="43">
        <f>('Estimates from MCMC'!$B$2-'MCMC runs'!W2560)/'Estimates from MCMC'!$B$2</f>
        <v>0.12980973937526966</v>
      </c>
    </row>
    <row r="2561" spans="1:32" x14ac:dyDescent="0.3">
      <c r="A2561" s="38">
        <v>1064</v>
      </c>
      <c r="B2561" s="38">
        <v>1939628.9820650257</v>
      </c>
      <c r="C2561" s="39">
        <v>52193.660558131</v>
      </c>
      <c r="D2561" s="39">
        <v>51138.859391240403</v>
      </c>
      <c r="E2561" s="39">
        <f t="shared" si="702"/>
        <v>1054.8011668905965</v>
      </c>
      <c r="F2561" s="39">
        <v>52129.487379456397</v>
      </c>
      <c r="G2561" s="40">
        <f t="shared" si="703"/>
        <v>64.173178674602241</v>
      </c>
      <c r="H2561" s="39">
        <v>52104.978484740597</v>
      </c>
      <c r="I2561" s="39">
        <f t="shared" si="704"/>
        <v>88.682073390402365</v>
      </c>
      <c r="J2561" s="39">
        <v>50986.938632768397</v>
      </c>
      <c r="K2561" s="40">
        <f t="shared" si="705"/>
        <v>1206.7219253626026</v>
      </c>
      <c r="L2561" s="39">
        <v>50407.7227583114</v>
      </c>
      <c r="M2561" s="39">
        <f t="shared" si="706"/>
        <v>1785.9377998195996</v>
      </c>
      <c r="N2561" s="39">
        <f t="shared" si="711"/>
        <v>579.21587445699697</v>
      </c>
      <c r="O2561" s="40">
        <f>'Estimates from MCMC'!$B$2-L2561</f>
        <v>18653.2772416886</v>
      </c>
      <c r="P2561" s="39">
        <v>51633.385254271001</v>
      </c>
      <c r="Q2561" s="40">
        <f t="shared" si="707"/>
        <v>1225.6624959596011</v>
      </c>
      <c r="R2561" s="39">
        <v>51663.976026286</v>
      </c>
      <c r="S2561" s="39">
        <f t="shared" si="708"/>
        <v>30.590772014998947</v>
      </c>
      <c r="T2561" s="39">
        <f t="shared" si="712"/>
        <v>1256.2532679746</v>
      </c>
      <c r="U2561" s="39">
        <v>58375.734368892699</v>
      </c>
      <c r="V2561" s="39">
        <f t="shared" si="709"/>
        <v>7968.0116105812995</v>
      </c>
      <c r="W2561" s="39">
        <v>59883.343351024698</v>
      </c>
      <c r="X2561" s="39">
        <f t="shared" si="710"/>
        <v>251.35571415739832</v>
      </c>
      <c r="Y2561" s="39">
        <f t="shared" si="713"/>
        <v>9475.6205927132978</v>
      </c>
      <c r="Z2561" s="39">
        <f t="shared" si="714"/>
        <v>9177.6566489753022</v>
      </c>
      <c r="AA2561" s="45">
        <f t="shared" si="715"/>
        <v>6.7347590007774794E-2</v>
      </c>
      <c r="AB2561" s="45">
        <f t="shared" si="716"/>
        <v>0.42716416570346272</v>
      </c>
      <c r="AC2561" s="45">
        <f t="shared" si="717"/>
        <v>1.3475150285958233E-2</v>
      </c>
      <c r="AD2561" s="45">
        <f t="shared" si="718"/>
        <v>0.50798690599719576</v>
      </c>
      <c r="AE2561" s="45">
        <f t="shared" si="719"/>
        <v>0.49201309400280424</v>
      </c>
      <c r="AF2561" s="43">
        <f>('Estimates from MCMC'!$B$2-'MCMC runs'!W2561)/'Estimates from MCMC'!$B$2</f>
        <v>0.13289203239129613</v>
      </c>
    </row>
    <row r="2562" spans="1:32" x14ac:dyDescent="0.3">
      <c r="A2562" s="38">
        <v>3176</v>
      </c>
      <c r="B2562" s="38">
        <v>1987642.2087145057</v>
      </c>
      <c r="C2562" s="39">
        <v>52336.460253460296</v>
      </c>
      <c r="D2562" s="39">
        <v>51283.986172732497</v>
      </c>
      <c r="E2562" s="39">
        <f t="shared" ref="E2562:E2625" si="720">$C2562-D2562</f>
        <v>1052.4740807277994</v>
      </c>
      <c r="F2562" s="39">
        <v>52279.5293407586</v>
      </c>
      <c r="G2562" s="40">
        <f t="shared" ref="G2562:G2625" si="721">$C2562-F2562</f>
        <v>56.930912701696798</v>
      </c>
      <c r="H2562" s="39">
        <v>52246.880928387502</v>
      </c>
      <c r="I2562" s="39">
        <f t="shared" ref="I2562:I2625" si="722">$C2562-H2562</f>
        <v>89.579325072794745</v>
      </c>
      <c r="J2562" s="39">
        <v>51138.085140542702</v>
      </c>
      <c r="K2562" s="40">
        <f t="shared" ref="K2562:K2625" si="723">$C2562-J2562</f>
        <v>1198.3751129175944</v>
      </c>
      <c r="L2562" s="39">
        <v>50552.601930967801</v>
      </c>
      <c r="M2562" s="39">
        <f t="shared" ref="M2562:M2625" si="724">$C2562-L2562</f>
        <v>1783.8583224924951</v>
      </c>
      <c r="N2562" s="39">
        <f t="shared" si="711"/>
        <v>585.48320957490068</v>
      </c>
      <c r="O2562" s="40">
        <f>'Estimates from MCMC'!$B$2-L2562</f>
        <v>18508.398069032199</v>
      </c>
      <c r="P2562" s="39">
        <v>51777.586406766903</v>
      </c>
      <c r="Q2562" s="40">
        <f t="shared" ref="Q2562:Q2625" si="725">P2562-L2562</f>
        <v>1224.9844757991013</v>
      </c>
      <c r="R2562" s="39">
        <v>51808.876785370601</v>
      </c>
      <c r="S2562" s="39">
        <f t="shared" ref="S2562:S2625" si="726">R2562-L2562-Q2562</f>
        <v>31.290378603698628</v>
      </c>
      <c r="T2562" s="39">
        <f t="shared" si="712"/>
        <v>1256.2748544028</v>
      </c>
      <c r="U2562" s="39">
        <v>58581.572526894401</v>
      </c>
      <c r="V2562" s="39">
        <f t="shared" ref="V2562:V2625" si="727">U2562-L2562</f>
        <v>8028.9705959265993</v>
      </c>
      <c r="W2562" s="39">
        <v>60087.098631918197</v>
      </c>
      <c r="X2562" s="39">
        <f t="shared" ref="X2562:X2625" si="728">W2562-V2562-S2562-Q2562-L2562</f>
        <v>249.25125062099687</v>
      </c>
      <c r="Y2562" s="39">
        <f t="shared" si="713"/>
        <v>9534.4967009503962</v>
      </c>
      <c r="Z2562" s="39">
        <f t="shared" si="714"/>
        <v>8973.9013680818025</v>
      </c>
      <c r="AA2562" s="45">
        <f t="shared" si="715"/>
        <v>6.7875936627101646E-2</v>
      </c>
      <c r="AB2562" s="45">
        <f t="shared" si="716"/>
        <v>0.43380148654574691</v>
      </c>
      <c r="AC2562" s="45">
        <f t="shared" si="717"/>
        <v>1.3466927266819379E-2</v>
      </c>
      <c r="AD2562" s="45">
        <f t="shared" si="718"/>
        <v>0.51514435043966789</v>
      </c>
      <c r="AE2562" s="45">
        <f t="shared" si="719"/>
        <v>0.48485564956033206</v>
      </c>
      <c r="AF2562" s="43">
        <f>('Estimates from MCMC'!$B$2-'MCMC runs'!W2562)/'Estimates from MCMC'!$B$2</f>
        <v>0.12994166560116133</v>
      </c>
    </row>
    <row r="2563" spans="1:32" x14ac:dyDescent="0.3">
      <c r="A2563" s="38">
        <v>2175</v>
      </c>
      <c r="B2563" s="38">
        <v>2197701.1605894659</v>
      </c>
      <c r="C2563" s="39">
        <v>52543.581834675497</v>
      </c>
      <c r="D2563" s="39">
        <v>51477.2963167489</v>
      </c>
      <c r="E2563" s="39">
        <f t="shared" si="720"/>
        <v>1066.2855179265971</v>
      </c>
      <c r="F2563" s="39">
        <v>52474.323007977298</v>
      </c>
      <c r="G2563" s="40">
        <f t="shared" si="721"/>
        <v>69.258826698198391</v>
      </c>
      <c r="H2563" s="39">
        <v>52452.230223002698</v>
      </c>
      <c r="I2563" s="39">
        <f t="shared" si="722"/>
        <v>91.351611672798754</v>
      </c>
      <c r="J2563" s="39">
        <v>51317.6275319161</v>
      </c>
      <c r="K2563" s="40">
        <f t="shared" si="723"/>
        <v>1225.9543027593973</v>
      </c>
      <c r="L2563" s="39">
        <v>50720.958579362297</v>
      </c>
      <c r="M2563" s="39">
        <f t="shared" si="724"/>
        <v>1822.6232553131995</v>
      </c>
      <c r="N2563" s="39">
        <f t="shared" ref="N2563:N2626" si="729">M2563-K2563</f>
        <v>596.66895255380223</v>
      </c>
      <c r="O2563" s="40">
        <f>'Estimates from MCMC'!$B$2-L2563</f>
        <v>18340.041420637703</v>
      </c>
      <c r="P2563" s="39">
        <v>51978.920699566501</v>
      </c>
      <c r="Q2563" s="40">
        <f t="shared" si="725"/>
        <v>1257.9621202042035</v>
      </c>
      <c r="R2563" s="39">
        <v>52010.505199413397</v>
      </c>
      <c r="S2563" s="39">
        <f t="shared" si="726"/>
        <v>31.584499846896506</v>
      </c>
      <c r="T2563" s="39">
        <f t="shared" ref="T2563:T2626" si="730">Q2563+S2563</f>
        <v>1289.5466200511</v>
      </c>
      <c r="U2563" s="39">
        <v>58617.335396102302</v>
      </c>
      <c r="V2563" s="39">
        <f t="shared" si="727"/>
        <v>7896.3768167400049</v>
      </c>
      <c r="W2563" s="39">
        <v>60161.601844303899</v>
      </c>
      <c r="X2563" s="39">
        <f t="shared" si="728"/>
        <v>254.71982815049705</v>
      </c>
      <c r="Y2563" s="39">
        <f t="shared" ref="Y2563:Y2626" si="731">Q2563+S2563+V2563+X2563</f>
        <v>9440.643264941602</v>
      </c>
      <c r="Z2563" s="39">
        <f t="shared" ref="Z2563:Z2626" si="732">O2563-Y2563</f>
        <v>8899.3981556961007</v>
      </c>
      <c r="AA2563" s="45">
        <f t="shared" ref="AA2563:AA2626" si="733">T2563/O2563</f>
        <v>7.0313179260325848E-2</v>
      </c>
      <c r="AB2563" s="45">
        <f t="shared" ref="AB2563:AB2626" si="734">V2563/O2563</f>
        <v>0.43055392491395145</v>
      </c>
      <c r="AC2563" s="45">
        <f t="shared" ref="AC2563:AC2626" si="735">X2563/O2563</f>
        <v>1.3888726983128055E-2</v>
      </c>
      <c r="AD2563" s="45">
        <f t="shared" ref="AD2563:AD2626" si="736">Y2563/O2563</f>
        <v>0.51475583115740531</v>
      </c>
      <c r="AE2563" s="45">
        <f t="shared" ref="AE2563:AE2626" si="737">Z2563/O2563</f>
        <v>0.48524416884259464</v>
      </c>
      <c r="AF2563" s="43">
        <f>('Estimates from MCMC'!$B$2-'MCMC runs'!W2563)/'Estimates from MCMC'!$B$2</f>
        <v>0.12886286262429014</v>
      </c>
    </row>
    <row r="2564" spans="1:32" x14ac:dyDescent="0.3">
      <c r="A2564" s="38">
        <v>328</v>
      </c>
      <c r="B2564" s="38">
        <v>1980643.1465615525</v>
      </c>
      <c r="C2564" s="39">
        <v>53171.3813786436</v>
      </c>
      <c r="D2564" s="39">
        <v>52096.361295795599</v>
      </c>
      <c r="E2564" s="39">
        <f t="shared" si="720"/>
        <v>1075.020082848001</v>
      </c>
      <c r="F2564" s="39">
        <v>53104.690891410697</v>
      </c>
      <c r="G2564" s="40">
        <f t="shared" si="721"/>
        <v>66.690487232903251</v>
      </c>
      <c r="H2564" s="39">
        <v>53080.245987217</v>
      </c>
      <c r="I2564" s="39">
        <f t="shared" si="722"/>
        <v>91.135391426600108</v>
      </c>
      <c r="J2564" s="39">
        <v>51939.414629268897</v>
      </c>
      <c r="K2564" s="40">
        <f t="shared" si="723"/>
        <v>1231.9667493747038</v>
      </c>
      <c r="L2564" s="39">
        <v>51344.016995033897</v>
      </c>
      <c r="M2564" s="39">
        <f t="shared" si="724"/>
        <v>1827.3643836097035</v>
      </c>
      <c r="N2564" s="39">
        <f t="shared" si="729"/>
        <v>595.39763423499971</v>
      </c>
      <c r="O2564" s="40">
        <f>'Estimates from MCMC'!$B$2-L2564</f>
        <v>17716.983004966103</v>
      </c>
      <c r="P2564" s="39">
        <v>52604.338425616203</v>
      </c>
      <c r="Q2564" s="40">
        <f t="shared" si="725"/>
        <v>1260.3214305823058</v>
      </c>
      <c r="R2564" s="39">
        <v>52635.637588779799</v>
      </c>
      <c r="S2564" s="39">
        <f t="shared" si="726"/>
        <v>31.299163163595949</v>
      </c>
      <c r="T2564" s="39">
        <f t="shared" si="730"/>
        <v>1291.6205937459017</v>
      </c>
      <c r="U2564" s="39">
        <v>59498.0692794446</v>
      </c>
      <c r="V2564" s="39">
        <f t="shared" si="727"/>
        <v>8154.0522844107036</v>
      </c>
      <c r="W2564" s="39">
        <v>61047.0725417949</v>
      </c>
      <c r="X2564" s="39">
        <f t="shared" si="728"/>
        <v>257.38266860439762</v>
      </c>
      <c r="Y2564" s="39">
        <f t="shared" si="731"/>
        <v>9703.0555467610029</v>
      </c>
      <c r="Z2564" s="39">
        <f t="shared" si="732"/>
        <v>8013.9274582051003</v>
      </c>
      <c r="AA2564" s="45">
        <f t="shared" si="733"/>
        <v>7.2902965103249132E-2</v>
      </c>
      <c r="AB2564" s="45">
        <f t="shared" si="734"/>
        <v>0.46023932416287283</v>
      </c>
      <c r="AC2564" s="45">
        <f t="shared" si="735"/>
        <v>1.4527454732685175E-2</v>
      </c>
      <c r="AD2564" s="45">
        <f t="shared" si="736"/>
        <v>0.54766974399880719</v>
      </c>
      <c r="AE2564" s="45">
        <f t="shared" si="737"/>
        <v>0.45233025600119287</v>
      </c>
      <c r="AF2564" s="43">
        <f>('Estimates from MCMC'!$B$2-'MCMC runs'!W2564)/'Estimates from MCMC'!$B$2</f>
        <v>0.116041288979382</v>
      </c>
    </row>
    <row r="2565" spans="1:32" x14ac:dyDescent="0.3">
      <c r="A2565" s="38">
        <v>4233</v>
      </c>
      <c r="B2565" s="38">
        <v>1971620.6037339207</v>
      </c>
      <c r="C2565" s="39">
        <v>52263.851291236999</v>
      </c>
      <c r="D2565" s="39">
        <v>51159.536437294897</v>
      </c>
      <c r="E2565" s="39">
        <f t="shared" si="720"/>
        <v>1104.3148539421018</v>
      </c>
      <c r="F2565" s="39">
        <v>52209.162582065299</v>
      </c>
      <c r="G2565" s="40">
        <f t="shared" si="721"/>
        <v>54.688709171699884</v>
      </c>
      <c r="H2565" s="39">
        <v>52172.624431593802</v>
      </c>
      <c r="I2565" s="39">
        <f t="shared" si="722"/>
        <v>91.226859643196804</v>
      </c>
      <c r="J2565" s="39">
        <v>51014.4055777994</v>
      </c>
      <c r="K2565" s="40">
        <f t="shared" si="723"/>
        <v>1249.4457134375989</v>
      </c>
      <c r="L2565" s="39">
        <v>50419.126886869999</v>
      </c>
      <c r="M2565" s="39">
        <f t="shared" si="724"/>
        <v>1844.7244043669998</v>
      </c>
      <c r="N2565" s="39">
        <f t="shared" si="729"/>
        <v>595.27869092940091</v>
      </c>
      <c r="O2565" s="40">
        <f>'Estimates from MCMC'!$B$2-L2565</f>
        <v>18641.873113130001</v>
      </c>
      <c r="P2565" s="39">
        <v>51696.333108699502</v>
      </c>
      <c r="Q2565" s="40">
        <f t="shared" si="725"/>
        <v>1277.2062218295032</v>
      </c>
      <c r="R2565" s="39">
        <v>51727.154227053397</v>
      </c>
      <c r="S2565" s="39">
        <f t="shared" si="726"/>
        <v>30.821118353895145</v>
      </c>
      <c r="T2565" s="39">
        <f t="shared" si="730"/>
        <v>1308.0273401833983</v>
      </c>
      <c r="U2565" s="39">
        <v>58242.505322209698</v>
      </c>
      <c r="V2565" s="39">
        <f t="shared" si="727"/>
        <v>7823.3784353396986</v>
      </c>
      <c r="W2565" s="39">
        <v>59808.866969668699</v>
      </c>
      <c r="X2565" s="39">
        <f t="shared" si="728"/>
        <v>258.33430727560335</v>
      </c>
      <c r="Y2565" s="39">
        <f t="shared" si="731"/>
        <v>9389.7400827987003</v>
      </c>
      <c r="Z2565" s="39">
        <f t="shared" si="732"/>
        <v>9252.1330303313007</v>
      </c>
      <c r="AA2565" s="45">
        <f t="shared" si="733"/>
        <v>7.0166089654484218E-2</v>
      </c>
      <c r="AB2565" s="45">
        <f t="shared" si="734"/>
        <v>0.41966697165369454</v>
      </c>
      <c r="AC2565" s="45">
        <f t="shared" si="735"/>
        <v>1.3857744106929424E-2</v>
      </c>
      <c r="AD2565" s="45">
        <f t="shared" si="736"/>
        <v>0.50369080541510813</v>
      </c>
      <c r="AE2565" s="45">
        <f t="shared" si="737"/>
        <v>0.49630919458489181</v>
      </c>
      <c r="AF2565" s="43">
        <f>('Estimates from MCMC'!$B$2-'MCMC runs'!W2565)/'Estimates from MCMC'!$B$2</f>
        <v>0.13397044685613155</v>
      </c>
    </row>
    <row r="2566" spans="1:32" x14ac:dyDescent="0.3">
      <c r="A2566" s="38">
        <v>4709</v>
      </c>
      <c r="B2566" s="38">
        <v>1939182.4264490816</v>
      </c>
      <c r="C2566" s="39">
        <v>52389.5172428648</v>
      </c>
      <c r="D2566" s="39">
        <v>51337.449607350703</v>
      </c>
      <c r="E2566" s="39">
        <f t="shared" si="720"/>
        <v>1052.0676355140968</v>
      </c>
      <c r="F2566" s="39">
        <v>52321.739388820599</v>
      </c>
      <c r="G2566" s="40">
        <f t="shared" si="721"/>
        <v>67.777854044201376</v>
      </c>
      <c r="H2566" s="39">
        <v>52300.250974723203</v>
      </c>
      <c r="I2566" s="39">
        <f t="shared" si="722"/>
        <v>89.266268141596811</v>
      </c>
      <c r="J2566" s="39">
        <v>51181.349642701702</v>
      </c>
      <c r="K2566" s="40">
        <f t="shared" si="723"/>
        <v>1208.1676001630985</v>
      </c>
      <c r="L2566" s="39">
        <v>50598.2311435804</v>
      </c>
      <c r="M2566" s="39">
        <f t="shared" si="724"/>
        <v>1791.2860992843998</v>
      </c>
      <c r="N2566" s="39">
        <f t="shared" si="729"/>
        <v>583.11849912130128</v>
      </c>
      <c r="O2566" s="40">
        <f>'Estimates from MCMC'!$B$2-L2566</f>
        <v>18462.7688564196</v>
      </c>
      <c r="P2566" s="39">
        <v>51830.168970216298</v>
      </c>
      <c r="Q2566" s="40">
        <f t="shared" si="725"/>
        <v>1231.9378266358981</v>
      </c>
      <c r="R2566" s="39">
        <v>51860.943312422598</v>
      </c>
      <c r="S2566" s="39">
        <f t="shared" si="726"/>
        <v>30.77434220629948</v>
      </c>
      <c r="T2566" s="39">
        <f t="shared" si="730"/>
        <v>1262.7121688421976</v>
      </c>
      <c r="U2566" s="39">
        <v>58489.712821252899</v>
      </c>
      <c r="V2566" s="39">
        <f t="shared" si="727"/>
        <v>7891.4816776724983</v>
      </c>
      <c r="W2566" s="39">
        <v>60002.622028954902</v>
      </c>
      <c r="X2566" s="39">
        <f t="shared" si="728"/>
        <v>250.19703885980562</v>
      </c>
      <c r="Y2566" s="39">
        <f t="shared" si="731"/>
        <v>9404.3908853745015</v>
      </c>
      <c r="Z2566" s="39">
        <f t="shared" si="732"/>
        <v>9058.3779710450981</v>
      </c>
      <c r="AA2566" s="45">
        <f t="shared" si="733"/>
        <v>6.8392351042359828E-2</v>
      </c>
      <c r="AB2566" s="45">
        <f t="shared" si="734"/>
        <v>0.42742677108956978</v>
      </c>
      <c r="AC2566" s="45">
        <f t="shared" si="735"/>
        <v>1.355143645059559E-2</v>
      </c>
      <c r="AD2566" s="45">
        <f t="shared" si="736"/>
        <v>0.50937055858252522</v>
      </c>
      <c r="AE2566" s="45">
        <f t="shared" si="737"/>
        <v>0.49062944141747478</v>
      </c>
      <c r="AF2566" s="43">
        <f>('Estimates from MCMC'!$B$2-'MCMC runs'!W2566)/'Estimates from MCMC'!$B$2</f>
        <v>0.13116488279991745</v>
      </c>
    </row>
    <row r="2567" spans="1:32" x14ac:dyDescent="0.3">
      <c r="A2567" s="38">
        <v>2438</v>
      </c>
      <c r="B2567" s="38">
        <v>1963298.048763311</v>
      </c>
      <c r="C2567" s="39">
        <v>52206.965435292601</v>
      </c>
      <c r="D2567" s="39">
        <v>51140.588274986898</v>
      </c>
      <c r="E2567" s="39">
        <f t="shared" si="720"/>
        <v>1066.377160305703</v>
      </c>
      <c r="F2567" s="39">
        <v>52147.9124425794</v>
      </c>
      <c r="G2567" s="40">
        <f t="shared" si="721"/>
        <v>59.052992713201093</v>
      </c>
      <c r="H2567" s="39">
        <v>52117.293515986399</v>
      </c>
      <c r="I2567" s="39">
        <f t="shared" si="722"/>
        <v>89.671919306201744</v>
      </c>
      <c r="J2567" s="39">
        <v>50992.741164250001</v>
      </c>
      <c r="K2567" s="40">
        <f t="shared" si="723"/>
        <v>1214.2242710425999</v>
      </c>
      <c r="L2567" s="39">
        <v>50407.214455982903</v>
      </c>
      <c r="M2567" s="39">
        <f t="shared" si="724"/>
        <v>1799.7509793096979</v>
      </c>
      <c r="N2567" s="39">
        <f t="shared" si="729"/>
        <v>585.526708267098</v>
      </c>
      <c r="O2567" s="40">
        <f>'Estimates from MCMC'!$B$2-L2567</f>
        <v>18653.785544017097</v>
      </c>
      <c r="P2567" s="39">
        <v>51644.906600482398</v>
      </c>
      <c r="Q2567" s="40">
        <f t="shared" si="725"/>
        <v>1237.692144499495</v>
      </c>
      <c r="R2567" s="39">
        <v>51675.825928867896</v>
      </c>
      <c r="S2567" s="39">
        <f t="shared" si="726"/>
        <v>30.919328385498375</v>
      </c>
      <c r="T2567" s="39">
        <f t="shared" si="730"/>
        <v>1268.6114728849934</v>
      </c>
      <c r="U2567" s="39">
        <v>58307.981975788898</v>
      </c>
      <c r="V2567" s="39">
        <f t="shared" si="727"/>
        <v>7900.7675198059951</v>
      </c>
      <c r="W2567" s="39">
        <v>59829.297032274502</v>
      </c>
      <c r="X2567" s="39">
        <f t="shared" si="728"/>
        <v>252.70358360061073</v>
      </c>
      <c r="Y2567" s="39">
        <f t="shared" si="731"/>
        <v>9422.0825762915993</v>
      </c>
      <c r="Z2567" s="39">
        <f t="shared" si="732"/>
        <v>9231.7029677254977</v>
      </c>
      <c r="AA2567" s="45">
        <f t="shared" si="733"/>
        <v>6.8008258693200221E-2</v>
      </c>
      <c r="AB2567" s="45">
        <f t="shared" si="734"/>
        <v>0.42354767621631845</v>
      </c>
      <c r="AC2567" s="45">
        <f t="shared" si="735"/>
        <v>1.354704025112272E-2</v>
      </c>
      <c r="AD2567" s="45">
        <f t="shared" si="736"/>
        <v>0.5051029751606414</v>
      </c>
      <c r="AE2567" s="45">
        <f t="shared" si="737"/>
        <v>0.4948970248393586</v>
      </c>
      <c r="AF2567" s="43">
        <f>('Estimates from MCMC'!$B$2-'MCMC runs'!W2567)/'Estimates from MCMC'!$B$2</f>
        <v>0.13367462051990991</v>
      </c>
    </row>
    <row r="2568" spans="1:32" x14ac:dyDescent="0.3">
      <c r="A2568" s="38">
        <v>603</v>
      </c>
      <c r="B2568" s="38">
        <v>2045508.1094147086</v>
      </c>
      <c r="C2568" s="39">
        <v>53237.873887670903</v>
      </c>
      <c r="D2568" s="39">
        <v>52177.665569443801</v>
      </c>
      <c r="E2568" s="39">
        <f t="shared" si="720"/>
        <v>1060.2083182271017</v>
      </c>
      <c r="F2568" s="39">
        <v>53170.874949710902</v>
      </c>
      <c r="G2568" s="40">
        <f t="shared" si="721"/>
        <v>66.998937960001058</v>
      </c>
      <c r="H2568" s="39">
        <v>53148.054969185803</v>
      </c>
      <c r="I2568" s="39">
        <f t="shared" si="722"/>
        <v>89.818918485099857</v>
      </c>
      <c r="J2568" s="39">
        <v>52021.750879580599</v>
      </c>
      <c r="K2568" s="40">
        <f t="shared" si="723"/>
        <v>1216.1230080903042</v>
      </c>
      <c r="L2568" s="39">
        <v>51434.676874209297</v>
      </c>
      <c r="M2568" s="39">
        <f t="shared" si="724"/>
        <v>1803.1970134616058</v>
      </c>
      <c r="N2568" s="39">
        <f t="shared" si="729"/>
        <v>587.07400537130161</v>
      </c>
      <c r="O2568" s="40">
        <f>'Estimates from MCMC'!$B$2-L2568</f>
        <v>17626.323125790703</v>
      </c>
      <c r="P2568" s="39">
        <v>52677.971298425298</v>
      </c>
      <c r="Q2568" s="40">
        <f t="shared" si="725"/>
        <v>1243.2944242160011</v>
      </c>
      <c r="R2568" s="39">
        <v>52708.7702025701</v>
      </c>
      <c r="S2568" s="39">
        <f t="shared" si="726"/>
        <v>30.798904144801782</v>
      </c>
      <c r="T2568" s="39">
        <f t="shared" si="730"/>
        <v>1274.0933283608028</v>
      </c>
      <c r="U2568" s="39">
        <v>59380.2105757881</v>
      </c>
      <c r="V2568" s="39">
        <f t="shared" si="727"/>
        <v>7945.5337015788027</v>
      </c>
      <c r="W2568" s="39">
        <v>60904.949669179798</v>
      </c>
      <c r="X2568" s="39">
        <f t="shared" si="728"/>
        <v>250.64576503089484</v>
      </c>
      <c r="Y2568" s="39">
        <f t="shared" si="731"/>
        <v>9470.2727949705004</v>
      </c>
      <c r="Z2568" s="39">
        <f t="shared" si="732"/>
        <v>8156.0503308202024</v>
      </c>
      <c r="AA2568" s="45">
        <f t="shared" si="733"/>
        <v>7.2283556772913066E-2</v>
      </c>
      <c r="AB2568" s="45">
        <f t="shared" si="734"/>
        <v>0.45077658255072822</v>
      </c>
      <c r="AC2568" s="45">
        <f t="shared" si="735"/>
        <v>1.421996880700274E-2</v>
      </c>
      <c r="AD2568" s="45">
        <f t="shared" si="736"/>
        <v>0.53728010813064409</v>
      </c>
      <c r="AE2568" s="45">
        <f t="shared" si="737"/>
        <v>0.46271989186935597</v>
      </c>
      <c r="AF2568" s="43">
        <f>('Estimates from MCMC'!$B$2-'MCMC runs'!W2568)/'Estimates from MCMC'!$B$2</f>
        <v>0.11809922142483026</v>
      </c>
    </row>
    <row r="2569" spans="1:32" x14ac:dyDescent="0.3">
      <c r="A2569" s="38">
        <v>4366</v>
      </c>
      <c r="B2569" s="38">
        <v>1912392.0510643956</v>
      </c>
      <c r="C2569" s="39">
        <v>51279.026316250398</v>
      </c>
      <c r="D2569" s="39">
        <v>50269.757707024903</v>
      </c>
      <c r="E2569" s="39">
        <f t="shared" si="720"/>
        <v>1009.2686092254953</v>
      </c>
      <c r="F2569" s="39">
        <v>51220.330741027901</v>
      </c>
      <c r="G2569" s="40">
        <f t="shared" si="721"/>
        <v>58.6955752224967</v>
      </c>
      <c r="H2569" s="39">
        <v>51194.624780278398</v>
      </c>
      <c r="I2569" s="39">
        <f t="shared" si="722"/>
        <v>84.401535971999692</v>
      </c>
      <c r="J2569" s="39">
        <v>50127.2069032691</v>
      </c>
      <c r="K2569" s="40">
        <f t="shared" si="723"/>
        <v>1151.8194129812982</v>
      </c>
      <c r="L2569" s="39">
        <v>49575.551435579997</v>
      </c>
      <c r="M2569" s="39">
        <f t="shared" si="724"/>
        <v>1703.474880670401</v>
      </c>
      <c r="N2569" s="39">
        <f t="shared" si="729"/>
        <v>551.65546768910281</v>
      </c>
      <c r="O2569" s="40">
        <f>'Estimates from MCMC'!$B$2-L2569</f>
        <v>19485.448564420003</v>
      </c>
      <c r="P2569" s="39">
        <v>50737.6918549806</v>
      </c>
      <c r="Q2569" s="40">
        <f t="shared" si="725"/>
        <v>1162.1404194006027</v>
      </c>
      <c r="R2569" s="39">
        <v>50766.959740076702</v>
      </c>
      <c r="S2569" s="39">
        <f t="shared" si="726"/>
        <v>29.267885096101963</v>
      </c>
      <c r="T2569" s="39">
        <f t="shared" si="730"/>
        <v>1191.4083044967047</v>
      </c>
      <c r="U2569" s="39">
        <v>57216.652034429302</v>
      </c>
      <c r="V2569" s="39">
        <f t="shared" si="727"/>
        <v>7641.1005988493052</v>
      </c>
      <c r="W2569" s="39">
        <v>58641.617674673304</v>
      </c>
      <c r="X2569" s="39">
        <f t="shared" si="728"/>
        <v>233.55733574729675</v>
      </c>
      <c r="Y2569" s="39">
        <f t="shared" si="731"/>
        <v>9066.0662390933066</v>
      </c>
      <c r="Z2569" s="39">
        <f t="shared" si="732"/>
        <v>10419.382325326696</v>
      </c>
      <c r="AA2569" s="45">
        <f t="shared" si="733"/>
        <v>6.1143488719689512E-2</v>
      </c>
      <c r="AB2569" s="45">
        <f t="shared" si="734"/>
        <v>0.39214394134101616</v>
      </c>
      <c r="AC2569" s="45">
        <f t="shared" si="735"/>
        <v>1.1986243733375852E-2</v>
      </c>
      <c r="AD2569" s="45">
        <f t="shared" si="736"/>
        <v>0.46527367379408152</v>
      </c>
      <c r="AE2569" s="45">
        <f t="shared" si="737"/>
        <v>0.53472632620591842</v>
      </c>
      <c r="AF2569" s="43">
        <f>('Estimates from MCMC'!$B$2-'MCMC runs'!W2569)/'Estimates from MCMC'!$B$2</f>
        <v>0.15087216121004179</v>
      </c>
    </row>
    <row r="2570" spans="1:32" x14ac:dyDescent="0.3">
      <c r="A2570" s="38">
        <v>3070</v>
      </c>
      <c r="B2570" s="38">
        <v>2010031.5005217828</v>
      </c>
      <c r="C2570" s="39">
        <v>52503.572388388297</v>
      </c>
      <c r="D2570" s="39">
        <v>51447.132917971699</v>
      </c>
      <c r="E2570" s="39">
        <f t="shared" si="720"/>
        <v>1056.439470416597</v>
      </c>
      <c r="F2570" s="39">
        <v>52446.241228794403</v>
      </c>
      <c r="G2570" s="40">
        <f t="shared" si="721"/>
        <v>57.331159593893972</v>
      </c>
      <c r="H2570" s="39">
        <v>52413.630905835002</v>
      </c>
      <c r="I2570" s="39">
        <f t="shared" si="722"/>
        <v>89.941482553294918</v>
      </c>
      <c r="J2570" s="39">
        <v>51300.478497891098</v>
      </c>
      <c r="K2570" s="40">
        <f t="shared" si="723"/>
        <v>1203.093890497199</v>
      </c>
      <c r="L2570" s="39">
        <v>50712.621357912198</v>
      </c>
      <c r="M2570" s="39">
        <f t="shared" si="724"/>
        <v>1790.9510304760988</v>
      </c>
      <c r="N2570" s="39">
        <f t="shared" si="729"/>
        <v>587.8571399788998</v>
      </c>
      <c r="O2570" s="40">
        <f>'Estimates from MCMC'!$B$2-L2570</f>
        <v>18348.378642087802</v>
      </c>
      <c r="P2570" s="39">
        <v>51944.860529930796</v>
      </c>
      <c r="Q2570" s="40">
        <f t="shared" si="725"/>
        <v>1232.2391720185988</v>
      </c>
      <c r="R2570" s="39">
        <v>51976.198496398698</v>
      </c>
      <c r="S2570" s="39">
        <f t="shared" si="726"/>
        <v>31.337966467901424</v>
      </c>
      <c r="T2570" s="39">
        <f t="shared" si="730"/>
        <v>1263.5771384865002</v>
      </c>
      <c r="U2570" s="39">
        <v>58644.887396256498</v>
      </c>
      <c r="V2570" s="39">
        <f t="shared" si="727"/>
        <v>7932.2660383442999</v>
      </c>
      <c r="W2570" s="39">
        <v>60157.296115055004</v>
      </c>
      <c r="X2570" s="39">
        <f t="shared" si="728"/>
        <v>248.83158031200583</v>
      </c>
      <c r="Y2570" s="39">
        <f t="shared" si="731"/>
        <v>9444.6747571428059</v>
      </c>
      <c r="Z2570" s="39">
        <f t="shared" si="732"/>
        <v>8903.7038849449964</v>
      </c>
      <c r="AA2570" s="45">
        <f t="shared" si="733"/>
        <v>6.8865874371487348E-2</v>
      </c>
      <c r="AB2570" s="45">
        <f t="shared" si="734"/>
        <v>0.43231427654044274</v>
      </c>
      <c r="AC2570" s="45">
        <f t="shared" si="735"/>
        <v>1.3561502363006179E-2</v>
      </c>
      <c r="AD2570" s="45">
        <f t="shared" si="736"/>
        <v>0.51474165327493626</v>
      </c>
      <c r="AE2570" s="45">
        <f t="shared" si="737"/>
        <v>0.48525834672506368</v>
      </c>
      <c r="AF2570" s="43">
        <f>('Estimates from MCMC'!$B$2-'MCMC runs'!W2570)/'Estimates from MCMC'!$B$2</f>
        <v>0.12892520937931679</v>
      </c>
    </row>
    <row r="2571" spans="1:32" x14ac:dyDescent="0.3">
      <c r="A2571" s="38">
        <v>781</v>
      </c>
      <c r="B2571" s="38">
        <v>2116355.9188470826</v>
      </c>
      <c r="C2571" s="39">
        <v>52979.042390101597</v>
      </c>
      <c r="D2571" s="39">
        <v>51931.187773808699</v>
      </c>
      <c r="E2571" s="39">
        <f t="shared" si="720"/>
        <v>1047.8546162928978</v>
      </c>
      <c r="F2571" s="39">
        <v>52903.789051457803</v>
      </c>
      <c r="G2571" s="40">
        <f t="shared" si="721"/>
        <v>75.253338643793541</v>
      </c>
      <c r="H2571" s="39">
        <v>52889.039358857597</v>
      </c>
      <c r="I2571" s="39">
        <f t="shared" si="722"/>
        <v>90.00303124399943</v>
      </c>
      <c r="J2571" s="39">
        <v>51766.993086986797</v>
      </c>
      <c r="K2571" s="40">
        <f t="shared" si="723"/>
        <v>1212.0493031147998</v>
      </c>
      <c r="L2571" s="39">
        <v>51178.558536263103</v>
      </c>
      <c r="M2571" s="39">
        <f t="shared" si="724"/>
        <v>1800.4838538384938</v>
      </c>
      <c r="N2571" s="39">
        <f t="shared" si="729"/>
        <v>588.43455072369397</v>
      </c>
      <c r="O2571" s="40">
        <f>'Estimates from MCMC'!$B$2-L2571</f>
        <v>17882.441463736897</v>
      </c>
      <c r="P2571" s="39">
        <v>52420.352230701603</v>
      </c>
      <c r="Q2571" s="40">
        <f t="shared" si="725"/>
        <v>1241.7936944385001</v>
      </c>
      <c r="R2571" s="39">
        <v>52451.381047527299</v>
      </c>
      <c r="S2571" s="39">
        <f t="shared" si="726"/>
        <v>31.028816825695685</v>
      </c>
      <c r="T2571" s="39">
        <f t="shared" si="730"/>
        <v>1272.8225112641958</v>
      </c>
      <c r="U2571" s="39">
        <v>59085.510153828101</v>
      </c>
      <c r="V2571" s="39">
        <f t="shared" si="727"/>
        <v>7906.9516175649987</v>
      </c>
      <c r="W2571" s="39">
        <v>60607.420546936497</v>
      </c>
      <c r="X2571" s="39">
        <f t="shared" si="728"/>
        <v>249.08788184419973</v>
      </c>
      <c r="Y2571" s="39">
        <f t="shared" si="731"/>
        <v>9428.8620106733943</v>
      </c>
      <c r="Z2571" s="39">
        <f t="shared" si="732"/>
        <v>8453.579453063503</v>
      </c>
      <c r="AA2571" s="45">
        <f t="shared" si="733"/>
        <v>7.1177222296256504E-2</v>
      </c>
      <c r="AB2571" s="45">
        <f t="shared" si="734"/>
        <v>0.44216286873351135</v>
      </c>
      <c r="AC2571" s="45">
        <f t="shared" si="735"/>
        <v>1.3929187597192211E-2</v>
      </c>
      <c r="AD2571" s="45">
        <f t="shared" si="736"/>
        <v>0.52726927862696005</v>
      </c>
      <c r="AE2571" s="45">
        <f t="shared" si="737"/>
        <v>0.4727307213730399</v>
      </c>
      <c r="AF2571" s="43">
        <f>('Estimates from MCMC'!$B$2-'MCMC runs'!W2571)/'Estimates from MCMC'!$B$2</f>
        <v>0.12240742898399246</v>
      </c>
    </row>
    <row r="2572" spans="1:32" x14ac:dyDescent="0.3">
      <c r="A2572" s="38">
        <v>2285</v>
      </c>
      <c r="B2572" s="38">
        <v>1919289.7711561976</v>
      </c>
      <c r="C2572" s="39">
        <v>52224.5601709107</v>
      </c>
      <c r="D2572" s="39">
        <v>51181.2773410503</v>
      </c>
      <c r="E2572" s="39">
        <f t="shared" si="720"/>
        <v>1043.2828298603999</v>
      </c>
      <c r="F2572" s="39">
        <v>52162.6130912441</v>
      </c>
      <c r="G2572" s="40">
        <f t="shared" si="721"/>
        <v>61.947079666599166</v>
      </c>
      <c r="H2572" s="39">
        <v>52136.086582141099</v>
      </c>
      <c r="I2572" s="39">
        <f t="shared" si="722"/>
        <v>88.47358876960061</v>
      </c>
      <c r="J2572" s="39">
        <v>51031.691992460197</v>
      </c>
      <c r="K2572" s="40">
        <f t="shared" si="723"/>
        <v>1192.8681784505025</v>
      </c>
      <c r="L2572" s="39">
        <v>50453.675783190301</v>
      </c>
      <c r="M2572" s="39">
        <f t="shared" si="724"/>
        <v>1770.8843877203981</v>
      </c>
      <c r="N2572" s="39">
        <f t="shared" si="729"/>
        <v>578.01620926989563</v>
      </c>
      <c r="O2572" s="40">
        <f>'Estimates from MCMC'!$B$2-L2572</f>
        <v>18607.324216809699</v>
      </c>
      <c r="P2572" s="39">
        <v>51673.872201691098</v>
      </c>
      <c r="Q2572" s="40">
        <f t="shared" si="725"/>
        <v>1220.1964185007964</v>
      </c>
      <c r="R2572" s="39">
        <v>51704.412402425798</v>
      </c>
      <c r="S2572" s="39">
        <f t="shared" si="726"/>
        <v>30.540200734700193</v>
      </c>
      <c r="T2572" s="39">
        <f t="shared" si="730"/>
        <v>1250.7366192354966</v>
      </c>
      <c r="U2572" s="39">
        <v>58127.330401848398</v>
      </c>
      <c r="V2572" s="39">
        <f t="shared" si="727"/>
        <v>7673.6546186580963</v>
      </c>
      <c r="W2572" s="39">
        <v>59619.617093852001</v>
      </c>
      <c r="X2572" s="39">
        <f t="shared" si="728"/>
        <v>241.55007276810647</v>
      </c>
      <c r="Y2572" s="39">
        <f t="shared" si="731"/>
        <v>9165.9413106616994</v>
      </c>
      <c r="Z2572" s="39">
        <f t="shared" si="732"/>
        <v>9441.3829061479992</v>
      </c>
      <c r="AA2572" s="45">
        <f t="shared" si="733"/>
        <v>6.7217435707687179E-2</v>
      </c>
      <c r="AB2572" s="45">
        <f t="shared" si="734"/>
        <v>0.41239968354642748</v>
      </c>
      <c r="AC2572" s="45">
        <f t="shared" si="735"/>
        <v>1.2981451279807991E-2</v>
      </c>
      <c r="AD2572" s="45">
        <f t="shared" si="736"/>
        <v>0.49259857053392264</v>
      </c>
      <c r="AE2572" s="45">
        <f t="shared" si="737"/>
        <v>0.50740142946607736</v>
      </c>
      <c r="AF2572" s="43">
        <f>('Estimates from MCMC'!$B$2-'MCMC runs'!W2572)/'Estimates from MCMC'!$B$2</f>
        <v>0.13671077606967752</v>
      </c>
    </row>
    <row r="2573" spans="1:32" x14ac:dyDescent="0.3">
      <c r="A2573" s="38">
        <v>3371</v>
      </c>
      <c r="B2573" s="38">
        <v>1998956.0351557622</v>
      </c>
      <c r="C2573" s="39">
        <v>53668.385544765697</v>
      </c>
      <c r="D2573" s="39">
        <v>52604.407031201299</v>
      </c>
      <c r="E2573" s="39">
        <f t="shared" si="720"/>
        <v>1063.9785135643979</v>
      </c>
      <c r="F2573" s="39">
        <v>53606.702712402999</v>
      </c>
      <c r="G2573" s="40">
        <f t="shared" si="721"/>
        <v>61.682832362697809</v>
      </c>
      <c r="H2573" s="39">
        <v>53578.426589101597</v>
      </c>
      <c r="I2573" s="39">
        <f t="shared" si="722"/>
        <v>89.958955664100358</v>
      </c>
      <c r="J2573" s="39">
        <v>52453.631042395798</v>
      </c>
      <c r="K2573" s="40">
        <f t="shared" si="723"/>
        <v>1214.7545023698985</v>
      </c>
      <c r="L2573" s="39">
        <v>51865.509113400003</v>
      </c>
      <c r="M2573" s="39">
        <f t="shared" si="724"/>
        <v>1802.8764313656939</v>
      </c>
      <c r="N2573" s="39">
        <f t="shared" si="729"/>
        <v>588.12192899579532</v>
      </c>
      <c r="O2573" s="40">
        <f>'Estimates from MCMC'!$B$2-L2573</f>
        <v>17195.490886599997</v>
      </c>
      <c r="P2573" s="39">
        <v>53107.620336837797</v>
      </c>
      <c r="Q2573" s="40">
        <f t="shared" si="725"/>
        <v>1242.1112234377943</v>
      </c>
      <c r="R2573" s="39">
        <v>53138.613151766498</v>
      </c>
      <c r="S2573" s="39">
        <f t="shared" si="726"/>
        <v>30.992814928700682</v>
      </c>
      <c r="T2573" s="39">
        <f t="shared" si="730"/>
        <v>1273.1040383664949</v>
      </c>
      <c r="U2573" s="39">
        <v>59985.131146305401</v>
      </c>
      <c r="V2573" s="39">
        <f t="shared" si="727"/>
        <v>8119.6220329053976</v>
      </c>
      <c r="W2573" s="39">
        <v>61509.385240810101</v>
      </c>
      <c r="X2573" s="39">
        <f t="shared" si="728"/>
        <v>251.1500561382054</v>
      </c>
      <c r="Y2573" s="39">
        <f t="shared" si="731"/>
        <v>9643.876127410098</v>
      </c>
      <c r="Z2573" s="39">
        <f t="shared" si="732"/>
        <v>7551.6147591898989</v>
      </c>
      <c r="AA2573" s="45">
        <f t="shared" si="733"/>
        <v>7.4037086045539532E-2</v>
      </c>
      <c r="AB2573" s="45">
        <f t="shared" si="734"/>
        <v>0.47219483796375999</v>
      </c>
      <c r="AC2573" s="45">
        <f t="shared" si="735"/>
        <v>1.4605576415030999E-2</v>
      </c>
      <c r="AD2573" s="45">
        <f t="shared" si="736"/>
        <v>0.56083750042433056</v>
      </c>
      <c r="AE2573" s="45">
        <f t="shared" si="737"/>
        <v>0.43916249957566944</v>
      </c>
      <c r="AF2573" s="43">
        <f>('Estimates from MCMC'!$B$2-'MCMC runs'!W2573)/'Estimates from MCMC'!$B$2</f>
        <v>0.10934702305483411</v>
      </c>
    </row>
    <row r="2574" spans="1:32" x14ac:dyDescent="0.3">
      <c r="A2574" s="38">
        <v>695</v>
      </c>
      <c r="B2574" s="38">
        <v>2014640.2574659525</v>
      </c>
      <c r="C2574" s="39">
        <v>51724.601763419603</v>
      </c>
      <c r="D2574" s="39">
        <v>50681.672212195801</v>
      </c>
      <c r="E2574" s="39">
        <f t="shared" si="720"/>
        <v>1042.9295512238023</v>
      </c>
      <c r="F2574" s="39">
        <v>51659.567689062504</v>
      </c>
      <c r="G2574" s="40">
        <f t="shared" si="721"/>
        <v>65.034074357099598</v>
      </c>
      <c r="H2574" s="39">
        <v>51637.098048244101</v>
      </c>
      <c r="I2574" s="39">
        <f t="shared" si="722"/>
        <v>87.503715175502293</v>
      </c>
      <c r="J2574" s="39">
        <v>50529.961240898199</v>
      </c>
      <c r="K2574" s="40">
        <f t="shared" si="723"/>
        <v>1194.6405225214039</v>
      </c>
      <c r="L2574" s="39">
        <v>49958.447843087502</v>
      </c>
      <c r="M2574" s="39">
        <f t="shared" si="724"/>
        <v>1766.1539203321008</v>
      </c>
      <c r="N2574" s="39">
        <f t="shared" si="729"/>
        <v>571.51339781069692</v>
      </c>
      <c r="O2574" s="40">
        <f>'Estimates from MCMC'!$B$2-L2574</f>
        <v>19102.552156912498</v>
      </c>
      <c r="P2574" s="39">
        <v>51172.8510835013</v>
      </c>
      <c r="Q2574" s="40">
        <f t="shared" si="725"/>
        <v>1214.4032404137979</v>
      </c>
      <c r="R2574" s="39">
        <v>51202.784745155499</v>
      </c>
      <c r="S2574" s="39">
        <f t="shared" si="726"/>
        <v>29.933661654198659</v>
      </c>
      <c r="T2574" s="39">
        <f t="shared" si="730"/>
        <v>1244.3369020679966</v>
      </c>
      <c r="U2574" s="39">
        <v>57642.466741173899</v>
      </c>
      <c r="V2574" s="39">
        <f t="shared" si="727"/>
        <v>7684.0188980863968</v>
      </c>
      <c r="W2574" s="39">
        <v>59129.9326314059</v>
      </c>
      <c r="X2574" s="39">
        <f t="shared" si="728"/>
        <v>243.12898816400411</v>
      </c>
      <c r="Y2574" s="39">
        <f t="shared" si="731"/>
        <v>9171.4847883183975</v>
      </c>
      <c r="Z2574" s="39">
        <f t="shared" si="732"/>
        <v>9931.0673685941001</v>
      </c>
      <c r="AA2574" s="45">
        <f t="shared" si="733"/>
        <v>6.5139824869825974E-2</v>
      </c>
      <c r="AB2574" s="45">
        <f t="shared" si="734"/>
        <v>0.40225090527004992</v>
      </c>
      <c r="AC2574" s="45">
        <f t="shared" si="735"/>
        <v>1.2727565728751319E-2</v>
      </c>
      <c r="AD2574" s="45">
        <f t="shared" si="736"/>
        <v>0.4801182958686272</v>
      </c>
      <c r="AE2574" s="45">
        <f t="shared" si="737"/>
        <v>0.5198817041313728</v>
      </c>
      <c r="AF2574" s="43">
        <f>('Estimates from MCMC'!$B$2-'MCMC runs'!W2574)/'Estimates from MCMC'!$B$2</f>
        <v>0.14380138382870361</v>
      </c>
    </row>
    <row r="2575" spans="1:32" x14ac:dyDescent="0.3">
      <c r="A2575" s="38">
        <v>3924</v>
      </c>
      <c r="B2575" s="38">
        <v>2099558.2605784554</v>
      </c>
      <c r="C2575" s="39">
        <v>52366.033110862802</v>
      </c>
      <c r="D2575" s="39">
        <v>51298.120173807503</v>
      </c>
      <c r="E2575" s="39">
        <f t="shared" si="720"/>
        <v>1067.9129370552982</v>
      </c>
      <c r="F2575" s="39">
        <v>52289.333604630097</v>
      </c>
      <c r="G2575" s="40">
        <f t="shared" si="721"/>
        <v>76.699506232704152</v>
      </c>
      <c r="H2575" s="39">
        <v>52275.085617820303</v>
      </c>
      <c r="I2575" s="39">
        <f t="shared" si="722"/>
        <v>90.947493042498536</v>
      </c>
      <c r="J2575" s="39">
        <v>51131.621932554197</v>
      </c>
      <c r="K2575" s="40">
        <f t="shared" si="723"/>
        <v>1234.4111783086046</v>
      </c>
      <c r="L2575" s="39">
        <v>50537.625395995499</v>
      </c>
      <c r="M2575" s="39">
        <f t="shared" si="724"/>
        <v>1828.4077148673023</v>
      </c>
      <c r="N2575" s="39">
        <f t="shared" si="729"/>
        <v>593.9965365586977</v>
      </c>
      <c r="O2575" s="40">
        <f>'Estimates from MCMC'!$B$2-L2575</f>
        <v>18523.374604004501</v>
      </c>
      <c r="P2575" s="39">
        <v>51799.049215406303</v>
      </c>
      <c r="Q2575" s="40">
        <f t="shared" si="725"/>
        <v>1261.4238194108038</v>
      </c>
      <c r="R2575" s="39">
        <v>51830.1439842459</v>
      </c>
      <c r="S2575" s="39">
        <f t="shared" si="726"/>
        <v>31.094768839597236</v>
      </c>
      <c r="T2575" s="39">
        <f t="shared" si="730"/>
        <v>1292.5185882504011</v>
      </c>
      <c r="U2575" s="39">
        <v>58487.454807285802</v>
      </c>
      <c r="V2575" s="39">
        <f t="shared" si="727"/>
        <v>7949.8294112903022</v>
      </c>
      <c r="W2575" s="39">
        <v>60037.123335184697</v>
      </c>
      <c r="X2575" s="39">
        <f t="shared" si="728"/>
        <v>257.14993964849418</v>
      </c>
      <c r="Y2575" s="39">
        <f t="shared" si="731"/>
        <v>9499.4979391891975</v>
      </c>
      <c r="Z2575" s="39">
        <f t="shared" si="732"/>
        <v>9023.8766648153032</v>
      </c>
      <c r="AA2575" s="45">
        <f t="shared" si="733"/>
        <v>6.9777706054218444E-2</v>
      </c>
      <c r="AB2575" s="45">
        <f t="shared" si="734"/>
        <v>0.42917824539226551</v>
      </c>
      <c r="AC2575" s="45">
        <f t="shared" si="735"/>
        <v>1.388245636369638E-2</v>
      </c>
      <c r="AD2575" s="45">
        <f t="shared" si="736"/>
        <v>0.51283840781018031</v>
      </c>
      <c r="AE2575" s="45">
        <f t="shared" si="737"/>
        <v>0.48716159218981969</v>
      </c>
      <c r="AF2575" s="43">
        <f>('Estimates from MCMC'!$B$2-'MCMC runs'!W2575)/'Estimates from MCMC'!$B$2</f>
        <v>0.13066530552432348</v>
      </c>
    </row>
    <row r="2576" spans="1:32" x14ac:dyDescent="0.3">
      <c r="A2576" s="38">
        <v>2171</v>
      </c>
      <c r="B2576" s="38">
        <v>2002209.4102696872</v>
      </c>
      <c r="C2576" s="39">
        <v>51990.033248662599</v>
      </c>
      <c r="D2576" s="39">
        <v>50930.370448738598</v>
      </c>
      <c r="E2576" s="39">
        <f t="shared" si="720"/>
        <v>1059.6627999240009</v>
      </c>
      <c r="F2576" s="39">
        <v>51928.789685779302</v>
      </c>
      <c r="G2576" s="40">
        <f t="shared" si="721"/>
        <v>61.243562883297272</v>
      </c>
      <c r="H2576" s="39">
        <v>51900.037873318703</v>
      </c>
      <c r="I2576" s="39">
        <f t="shared" si="722"/>
        <v>89.99537534389674</v>
      </c>
      <c r="J2576" s="39">
        <v>50780.035453317403</v>
      </c>
      <c r="K2576" s="40">
        <f t="shared" si="723"/>
        <v>1209.9977953451962</v>
      </c>
      <c r="L2576" s="39">
        <v>50192.174523949303</v>
      </c>
      <c r="M2576" s="39">
        <f t="shared" si="724"/>
        <v>1797.8587247132964</v>
      </c>
      <c r="N2576" s="39">
        <f t="shared" si="729"/>
        <v>587.86092936810019</v>
      </c>
      <c r="O2576" s="40">
        <f>'Estimates from MCMC'!$B$2-L2576</f>
        <v>18868.825476050697</v>
      </c>
      <c r="P2576" s="39">
        <v>51430.749249911598</v>
      </c>
      <c r="Q2576" s="40">
        <f t="shared" si="725"/>
        <v>1238.5747259622949</v>
      </c>
      <c r="R2576" s="39">
        <v>51461.913785790202</v>
      </c>
      <c r="S2576" s="39">
        <f t="shared" si="726"/>
        <v>31.164535878604511</v>
      </c>
      <c r="T2576" s="39">
        <f t="shared" si="730"/>
        <v>1269.7392618408994</v>
      </c>
      <c r="U2576" s="39">
        <v>57939.171027404198</v>
      </c>
      <c r="V2576" s="39">
        <f t="shared" si="727"/>
        <v>7746.996503454895</v>
      </c>
      <c r="W2576" s="39">
        <v>59458.185319668897</v>
      </c>
      <c r="X2576" s="39">
        <f t="shared" si="728"/>
        <v>249.27503042379976</v>
      </c>
      <c r="Y2576" s="39">
        <f t="shared" si="731"/>
        <v>9266.0107957195942</v>
      </c>
      <c r="Z2576" s="39">
        <f t="shared" si="732"/>
        <v>9602.8146803311029</v>
      </c>
      <c r="AA2576" s="45">
        <f t="shared" si="733"/>
        <v>6.7292967622840066E-2</v>
      </c>
      <c r="AB2576" s="45">
        <f t="shared" si="734"/>
        <v>0.41057120981312745</v>
      </c>
      <c r="AC2576" s="45">
        <f t="shared" si="735"/>
        <v>1.3210945786752477E-2</v>
      </c>
      <c r="AD2576" s="45">
        <f t="shared" si="736"/>
        <v>0.49107512322272001</v>
      </c>
      <c r="AE2576" s="45">
        <f t="shared" si="737"/>
        <v>0.50892487677728004</v>
      </c>
      <c r="AF2576" s="43">
        <f>('Estimates from MCMC'!$B$2-'MCMC runs'!W2576)/'Estimates from MCMC'!$B$2</f>
        <v>0.13904830049276876</v>
      </c>
    </row>
    <row r="2577" spans="1:32" x14ac:dyDescent="0.3">
      <c r="A2577" s="38">
        <v>4453</v>
      </c>
      <c r="B2577" s="38">
        <v>2079968.4826082345</v>
      </c>
      <c r="C2577" s="39">
        <v>52257.146034248799</v>
      </c>
      <c r="D2577" s="39">
        <v>51185.187548697497</v>
      </c>
      <c r="E2577" s="39">
        <f t="shared" si="720"/>
        <v>1071.9584855513021</v>
      </c>
      <c r="F2577" s="39">
        <v>52192.719685146803</v>
      </c>
      <c r="G2577" s="40">
        <f t="shared" si="721"/>
        <v>64.426349101995584</v>
      </c>
      <c r="H2577" s="39">
        <v>52167.578689870301</v>
      </c>
      <c r="I2577" s="39">
        <f t="shared" si="722"/>
        <v>89.567344378498092</v>
      </c>
      <c r="J2577" s="39">
        <v>51032.0079621962</v>
      </c>
      <c r="K2577" s="40">
        <f t="shared" si="723"/>
        <v>1225.1380720525995</v>
      </c>
      <c r="L2577" s="39">
        <v>50447.080374666897</v>
      </c>
      <c r="M2577" s="39">
        <f t="shared" si="724"/>
        <v>1810.0656595819019</v>
      </c>
      <c r="N2577" s="39">
        <f t="shared" si="729"/>
        <v>584.9275875293024</v>
      </c>
      <c r="O2577" s="40">
        <f>'Estimates from MCMC'!$B$2-L2577</f>
        <v>18613.919625333103</v>
      </c>
      <c r="P2577" s="39">
        <v>51694.628827215398</v>
      </c>
      <c r="Q2577" s="40">
        <f t="shared" si="725"/>
        <v>1247.5484525485008</v>
      </c>
      <c r="R2577" s="39">
        <v>51725.114927862101</v>
      </c>
      <c r="S2577" s="39">
        <f t="shared" si="726"/>
        <v>30.486100646703562</v>
      </c>
      <c r="T2577" s="39">
        <f t="shared" si="730"/>
        <v>1278.0345531952044</v>
      </c>
      <c r="U2577" s="39">
        <v>58245.347047237497</v>
      </c>
      <c r="V2577" s="39">
        <f t="shared" si="727"/>
        <v>7798.2666725706003</v>
      </c>
      <c r="W2577" s="39">
        <v>59776.548686845497</v>
      </c>
      <c r="X2577" s="39">
        <f t="shared" si="728"/>
        <v>253.16708641279547</v>
      </c>
      <c r="Y2577" s="39">
        <f t="shared" si="731"/>
        <v>9329.4683121786002</v>
      </c>
      <c r="Z2577" s="39">
        <f t="shared" si="732"/>
        <v>9284.4513131545027</v>
      </c>
      <c r="AA2577" s="45">
        <f t="shared" si="733"/>
        <v>6.8660152129153371E-2</v>
      </c>
      <c r="AB2577" s="45">
        <f t="shared" si="734"/>
        <v>0.41894812213314514</v>
      </c>
      <c r="AC2577" s="45">
        <f t="shared" si="735"/>
        <v>1.3600955172721444E-2</v>
      </c>
      <c r="AD2577" s="45">
        <f t="shared" si="736"/>
        <v>0.50120922943502</v>
      </c>
      <c r="AE2577" s="45">
        <f t="shared" si="737"/>
        <v>0.49879077056498</v>
      </c>
      <c r="AF2577" s="43">
        <f>('Estimates from MCMC'!$B$2-'MCMC runs'!W2577)/'Estimates from MCMC'!$B$2</f>
        <v>0.13443841405647911</v>
      </c>
    </row>
    <row r="2578" spans="1:32" x14ac:dyDescent="0.3">
      <c r="A2578" s="38">
        <v>1273</v>
      </c>
      <c r="B2578" s="38">
        <v>1979625.1007577151</v>
      </c>
      <c r="C2578" s="39">
        <v>52876.004017962201</v>
      </c>
      <c r="D2578" s="39">
        <v>51825.751918842601</v>
      </c>
      <c r="E2578" s="39">
        <f t="shared" si="720"/>
        <v>1050.2520991195997</v>
      </c>
      <c r="F2578" s="39">
        <v>52826.439013970303</v>
      </c>
      <c r="G2578" s="40">
        <f t="shared" si="721"/>
        <v>49.565003991898266</v>
      </c>
      <c r="H2578" s="39">
        <v>52787.900539845803</v>
      </c>
      <c r="I2578" s="39">
        <f t="shared" si="722"/>
        <v>88.103478116398037</v>
      </c>
      <c r="J2578" s="39">
        <v>51688.511454433399</v>
      </c>
      <c r="K2578" s="40">
        <f t="shared" si="723"/>
        <v>1187.4925635288018</v>
      </c>
      <c r="L2578" s="39">
        <v>51112.824146615101</v>
      </c>
      <c r="M2578" s="39">
        <f t="shared" si="724"/>
        <v>1763.1798713470998</v>
      </c>
      <c r="N2578" s="39">
        <f t="shared" si="729"/>
        <v>575.687307818298</v>
      </c>
      <c r="O2578" s="40">
        <f>'Estimates from MCMC'!$B$2-L2578</f>
        <v>17948.175853384899</v>
      </c>
      <c r="P2578" s="39">
        <v>52326.722212798399</v>
      </c>
      <c r="Q2578" s="40">
        <f t="shared" si="725"/>
        <v>1213.8980661832975</v>
      </c>
      <c r="R2578" s="39">
        <v>52357.253385063501</v>
      </c>
      <c r="S2578" s="39">
        <f t="shared" si="726"/>
        <v>30.531172265102214</v>
      </c>
      <c r="T2578" s="39">
        <f t="shared" si="730"/>
        <v>1244.4292384483997</v>
      </c>
      <c r="U2578" s="39">
        <v>58876.555891637203</v>
      </c>
      <c r="V2578" s="39">
        <f t="shared" si="727"/>
        <v>7763.7317450221017</v>
      </c>
      <c r="W2578" s="39">
        <v>60360.8694784482</v>
      </c>
      <c r="X2578" s="39">
        <f t="shared" si="728"/>
        <v>239.88434836259694</v>
      </c>
      <c r="Y2578" s="39">
        <f t="shared" si="731"/>
        <v>9248.0453318330983</v>
      </c>
      <c r="Z2578" s="39">
        <f t="shared" si="732"/>
        <v>8700.1305215518005</v>
      </c>
      <c r="AA2578" s="45">
        <f t="shared" si="733"/>
        <v>6.9334580216613442E-2</v>
      </c>
      <c r="AB2578" s="45">
        <f t="shared" si="734"/>
        <v>0.43256383314062063</v>
      </c>
      <c r="AC2578" s="45">
        <f t="shared" si="735"/>
        <v>1.3365388790602721E-2</v>
      </c>
      <c r="AD2578" s="45">
        <f t="shared" si="736"/>
        <v>0.51526380214783685</v>
      </c>
      <c r="AE2578" s="45">
        <f t="shared" si="737"/>
        <v>0.48473619785216321</v>
      </c>
      <c r="AF2578" s="43">
        <f>('Estimates from MCMC'!$B$2-'MCMC runs'!W2578)/'Estimates from MCMC'!$B$2</f>
        <v>0.12597747674594634</v>
      </c>
    </row>
    <row r="2579" spans="1:32" x14ac:dyDescent="0.3">
      <c r="A2579" s="38">
        <v>4196</v>
      </c>
      <c r="B2579" s="38">
        <v>1997406.4951977846</v>
      </c>
      <c r="C2579" s="39">
        <v>53024.664302327801</v>
      </c>
      <c r="D2579" s="39">
        <v>51943.636879031699</v>
      </c>
      <c r="E2579" s="39">
        <f t="shared" si="720"/>
        <v>1081.0274232961019</v>
      </c>
      <c r="F2579" s="39">
        <v>52955.375208225101</v>
      </c>
      <c r="G2579" s="40">
        <f t="shared" si="721"/>
        <v>69.289094102699892</v>
      </c>
      <c r="H2579" s="39">
        <v>52932.969702231698</v>
      </c>
      <c r="I2579" s="39">
        <f t="shared" si="722"/>
        <v>91.694600096103386</v>
      </c>
      <c r="J2579" s="39">
        <v>51783.727129647399</v>
      </c>
      <c r="K2579" s="40">
        <f t="shared" si="723"/>
        <v>1240.937172680402</v>
      </c>
      <c r="L2579" s="39">
        <v>51184.919723316598</v>
      </c>
      <c r="M2579" s="39">
        <f t="shared" si="724"/>
        <v>1839.7445790112033</v>
      </c>
      <c r="N2579" s="39">
        <f t="shared" si="729"/>
        <v>598.80740633080131</v>
      </c>
      <c r="O2579" s="40">
        <f>'Estimates from MCMC'!$B$2-L2579</f>
        <v>17876.080276683402</v>
      </c>
      <c r="P2579" s="39">
        <v>52457.104500807698</v>
      </c>
      <c r="Q2579" s="40">
        <f t="shared" si="725"/>
        <v>1272.1847774911002</v>
      </c>
      <c r="R2579" s="39">
        <v>52488.474375427999</v>
      </c>
      <c r="S2579" s="39">
        <f t="shared" si="726"/>
        <v>31.369874620300834</v>
      </c>
      <c r="T2579" s="39">
        <f t="shared" si="730"/>
        <v>1303.5546521114011</v>
      </c>
      <c r="U2579" s="39">
        <v>59119.778675226102</v>
      </c>
      <c r="V2579" s="39">
        <f t="shared" si="727"/>
        <v>7934.858951909504</v>
      </c>
      <c r="W2579" s="39">
        <v>60680.637767084998</v>
      </c>
      <c r="X2579" s="39">
        <f t="shared" si="728"/>
        <v>257.30443974749505</v>
      </c>
      <c r="Y2579" s="39">
        <f t="shared" si="731"/>
        <v>9495.7180437684001</v>
      </c>
      <c r="Z2579" s="39">
        <f t="shared" si="732"/>
        <v>8380.3622329150021</v>
      </c>
      <c r="AA2579" s="45">
        <f t="shared" si="733"/>
        <v>7.2921727354944121E-2</v>
      </c>
      <c r="AB2579" s="45">
        <f t="shared" si="734"/>
        <v>0.4438813671171139</v>
      </c>
      <c r="AC2579" s="45">
        <f t="shared" si="735"/>
        <v>1.4393784082694523E-2</v>
      </c>
      <c r="AD2579" s="45">
        <f t="shared" si="736"/>
        <v>0.53119687855475251</v>
      </c>
      <c r="AE2579" s="45">
        <f t="shared" si="737"/>
        <v>0.46880312144524749</v>
      </c>
      <c r="AF2579" s="43">
        <f>('Estimates from MCMC'!$B$2-'MCMC runs'!W2579)/'Estimates from MCMC'!$B$2</f>
        <v>0.1213472471136387</v>
      </c>
    </row>
    <row r="2580" spans="1:32" x14ac:dyDescent="0.3">
      <c r="A2580" s="38">
        <v>4654</v>
      </c>
      <c r="B2580" s="38">
        <v>1972358.3843844784</v>
      </c>
      <c r="C2580" s="39">
        <v>52270.930525607902</v>
      </c>
      <c r="D2580" s="39">
        <v>51204.379005097799</v>
      </c>
      <c r="E2580" s="39">
        <f t="shared" si="720"/>
        <v>1066.5515205101037</v>
      </c>
      <c r="F2580" s="39">
        <v>52207.277359976702</v>
      </c>
      <c r="G2580" s="40">
        <f t="shared" si="721"/>
        <v>63.653165631199954</v>
      </c>
      <c r="H2580" s="39">
        <v>52181.124253582297</v>
      </c>
      <c r="I2580" s="39">
        <f t="shared" si="722"/>
        <v>89.806272025605722</v>
      </c>
      <c r="J2580" s="39">
        <v>51051.775823301599</v>
      </c>
      <c r="K2580" s="40">
        <f t="shared" si="723"/>
        <v>1219.1547023063031</v>
      </c>
      <c r="L2580" s="39">
        <v>50465.2988529953</v>
      </c>
      <c r="M2580" s="39">
        <f t="shared" si="724"/>
        <v>1805.6316726126024</v>
      </c>
      <c r="N2580" s="39">
        <f t="shared" si="729"/>
        <v>586.47697030629934</v>
      </c>
      <c r="O2580" s="40">
        <f>'Estimates from MCMC'!$B$2-L2580</f>
        <v>18595.7011470047</v>
      </c>
      <c r="P2580" s="39">
        <v>51710.555447365703</v>
      </c>
      <c r="Q2580" s="40">
        <f t="shared" si="725"/>
        <v>1245.256594370403</v>
      </c>
      <c r="R2580" s="39">
        <v>51741.348060914701</v>
      </c>
      <c r="S2580" s="39">
        <f t="shared" si="726"/>
        <v>30.792613548997906</v>
      </c>
      <c r="T2580" s="39">
        <f t="shared" si="730"/>
        <v>1276.0492079194009</v>
      </c>
      <c r="U2580" s="39">
        <v>58295.543016151401</v>
      </c>
      <c r="V2580" s="39">
        <f t="shared" si="727"/>
        <v>7830.2441631561014</v>
      </c>
      <c r="W2580" s="39">
        <v>59822.284397468502</v>
      </c>
      <c r="X2580" s="39">
        <f t="shared" si="728"/>
        <v>250.69217339769966</v>
      </c>
      <c r="Y2580" s="39">
        <f t="shared" si="731"/>
        <v>9356.985544473202</v>
      </c>
      <c r="Z2580" s="39">
        <f t="shared" si="732"/>
        <v>9238.715602531498</v>
      </c>
      <c r="AA2580" s="45">
        <f t="shared" si="733"/>
        <v>6.8620655808126943E-2</v>
      </c>
      <c r="AB2580" s="45">
        <f t="shared" si="734"/>
        <v>0.42107818905324562</v>
      </c>
      <c r="AC2580" s="45">
        <f t="shared" si="735"/>
        <v>1.3481189626349737E-2</v>
      </c>
      <c r="AD2580" s="45">
        <f t="shared" si="736"/>
        <v>0.50318003448772231</v>
      </c>
      <c r="AE2580" s="45">
        <f t="shared" si="737"/>
        <v>0.49681996551227769</v>
      </c>
      <c r="AF2580" s="43">
        <f>('Estimates from MCMC'!$B$2-'MCMC runs'!W2580)/'Estimates from MCMC'!$B$2</f>
        <v>0.133776163138841</v>
      </c>
    </row>
    <row r="2581" spans="1:32" x14ac:dyDescent="0.3">
      <c r="A2581" s="38">
        <v>230</v>
      </c>
      <c r="B2581" s="38">
        <v>2147526.937634462</v>
      </c>
      <c r="C2581" s="39">
        <v>52928.548480569101</v>
      </c>
      <c r="D2581" s="39">
        <v>51866.867291121402</v>
      </c>
      <c r="E2581" s="39">
        <f t="shared" si="720"/>
        <v>1061.6811894476996</v>
      </c>
      <c r="F2581" s="39">
        <v>52872.030973185399</v>
      </c>
      <c r="G2581" s="40">
        <f t="shared" si="721"/>
        <v>56.517507383701741</v>
      </c>
      <c r="H2581" s="39">
        <v>52839.581335746603</v>
      </c>
      <c r="I2581" s="39">
        <f t="shared" si="722"/>
        <v>88.967144822498085</v>
      </c>
      <c r="J2581" s="39">
        <v>51722.0076381279</v>
      </c>
      <c r="K2581" s="40">
        <f t="shared" si="723"/>
        <v>1206.5408424412017</v>
      </c>
      <c r="L2581" s="39">
        <v>51140.489811675201</v>
      </c>
      <c r="M2581" s="39">
        <f t="shared" si="724"/>
        <v>1788.0586688939002</v>
      </c>
      <c r="N2581" s="39">
        <f t="shared" si="729"/>
        <v>581.5178264526985</v>
      </c>
      <c r="O2581" s="40">
        <f>'Estimates from MCMC'!$B$2-L2581</f>
        <v>17920.510188324799</v>
      </c>
      <c r="P2581" s="39">
        <v>52373.192046055701</v>
      </c>
      <c r="Q2581" s="40">
        <f t="shared" si="725"/>
        <v>1232.7022343805002</v>
      </c>
      <c r="R2581" s="39">
        <v>52403.703863489201</v>
      </c>
      <c r="S2581" s="39">
        <f t="shared" si="726"/>
        <v>30.511817433500255</v>
      </c>
      <c r="T2581" s="39">
        <f t="shared" si="730"/>
        <v>1263.2140518140004</v>
      </c>
      <c r="U2581" s="39">
        <v>58978.308889135602</v>
      </c>
      <c r="V2581" s="39">
        <f t="shared" si="727"/>
        <v>7837.8190774604009</v>
      </c>
      <c r="W2581" s="39">
        <v>60487.370839871299</v>
      </c>
      <c r="X2581" s="39">
        <f t="shared" si="728"/>
        <v>245.84789892169647</v>
      </c>
      <c r="Y2581" s="39">
        <f t="shared" si="731"/>
        <v>9346.8810281960978</v>
      </c>
      <c r="Z2581" s="39">
        <f t="shared" si="732"/>
        <v>8573.6291601287012</v>
      </c>
      <c r="AA2581" s="45">
        <f t="shared" si="733"/>
        <v>7.0489848700679494E-2</v>
      </c>
      <c r="AB2581" s="45">
        <f t="shared" si="734"/>
        <v>0.43736584478307627</v>
      </c>
      <c r="AC2581" s="45">
        <f t="shared" si="735"/>
        <v>1.3718800209263362E-2</v>
      </c>
      <c r="AD2581" s="45">
        <f t="shared" si="736"/>
        <v>0.52157449369301911</v>
      </c>
      <c r="AE2581" s="45">
        <f t="shared" si="737"/>
        <v>0.47842550630698089</v>
      </c>
      <c r="AF2581" s="43">
        <f>('Estimates from MCMC'!$B$2-'MCMC runs'!W2581)/'Estimates from MCMC'!$B$2</f>
        <v>0.12414574304062642</v>
      </c>
    </row>
    <row r="2582" spans="1:32" x14ac:dyDescent="0.3">
      <c r="A2582" s="38">
        <v>2251</v>
      </c>
      <c r="B2582" s="38">
        <v>1960383.278715041</v>
      </c>
      <c r="C2582" s="39">
        <v>51942.060746863601</v>
      </c>
      <c r="D2582" s="39">
        <v>50872.105095207298</v>
      </c>
      <c r="E2582" s="39">
        <f t="shared" si="720"/>
        <v>1069.9556516563025</v>
      </c>
      <c r="F2582" s="39">
        <v>51869.972790089902</v>
      </c>
      <c r="G2582" s="40">
        <f t="shared" si="721"/>
        <v>72.087956773699261</v>
      </c>
      <c r="H2582" s="39">
        <v>51852.497770302798</v>
      </c>
      <c r="I2582" s="39">
        <f t="shared" si="722"/>
        <v>89.562976560802781</v>
      </c>
      <c r="J2582" s="39">
        <v>50711.596200386099</v>
      </c>
      <c r="K2582" s="40">
        <f t="shared" si="723"/>
        <v>1230.4645464775022</v>
      </c>
      <c r="L2582" s="39">
        <v>50126.883347705101</v>
      </c>
      <c r="M2582" s="39">
        <f t="shared" si="724"/>
        <v>1815.1773991584996</v>
      </c>
      <c r="N2582" s="39">
        <f t="shared" si="729"/>
        <v>584.71285268099746</v>
      </c>
      <c r="O2582" s="40">
        <f>'Estimates from MCMC'!$B$2-L2582</f>
        <v>18934.116652294899</v>
      </c>
      <c r="P2582" s="39">
        <v>51379.315422250103</v>
      </c>
      <c r="Q2582" s="40">
        <f t="shared" si="725"/>
        <v>1252.4320745450023</v>
      </c>
      <c r="R2582" s="39">
        <v>51409.599847359001</v>
      </c>
      <c r="S2582" s="39">
        <f t="shared" si="726"/>
        <v>30.284425108897267</v>
      </c>
      <c r="T2582" s="39">
        <f t="shared" si="730"/>
        <v>1282.7164996538995</v>
      </c>
      <c r="U2582" s="39">
        <v>57889.396228507103</v>
      </c>
      <c r="V2582" s="39">
        <f t="shared" si="727"/>
        <v>7762.5128808020017</v>
      </c>
      <c r="W2582" s="39">
        <v>59425.5407690137</v>
      </c>
      <c r="X2582" s="39">
        <f t="shared" si="728"/>
        <v>253.42804085269745</v>
      </c>
      <c r="Y2582" s="39">
        <f t="shared" si="731"/>
        <v>9298.6574213085987</v>
      </c>
      <c r="Z2582" s="39">
        <f t="shared" si="732"/>
        <v>9635.4592309863001</v>
      </c>
      <c r="AA2582" s="45">
        <f t="shared" si="733"/>
        <v>6.7746308064412855E-2</v>
      </c>
      <c r="AB2582" s="45">
        <f t="shared" si="734"/>
        <v>0.409974915827993</v>
      </c>
      <c r="AC2582" s="45">
        <f t="shared" si="735"/>
        <v>1.3384730088370975E-2</v>
      </c>
      <c r="AD2582" s="45">
        <f t="shared" si="736"/>
        <v>0.49110595398077683</v>
      </c>
      <c r="AE2582" s="45">
        <f t="shared" si="737"/>
        <v>0.50889404601922317</v>
      </c>
      <c r="AF2582" s="43">
        <f>('Estimates from MCMC'!$B$2-'MCMC runs'!W2582)/'Estimates from MCMC'!$B$2</f>
        <v>0.13952099203582774</v>
      </c>
    </row>
    <row r="2583" spans="1:32" x14ac:dyDescent="0.3">
      <c r="A2583" s="38">
        <v>4175</v>
      </c>
      <c r="B2583" s="38">
        <v>2108919.9977796334</v>
      </c>
      <c r="C2583" s="39">
        <v>52015.325771345699</v>
      </c>
      <c r="D2583" s="39">
        <v>50963.6439288209</v>
      </c>
      <c r="E2583" s="39">
        <f t="shared" si="720"/>
        <v>1051.6818425247984</v>
      </c>
      <c r="F2583" s="39">
        <v>51955.328631382799</v>
      </c>
      <c r="G2583" s="40">
        <f t="shared" si="721"/>
        <v>59.997139962899382</v>
      </c>
      <c r="H2583" s="39">
        <v>51926.633802001401</v>
      </c>
      <c r="I2583" s="39">
        <f t="shared" si="722"/>
        <v>88.691969344297831</v>
      </c>
      <c r="J2583" s="39">
        <v>50815.6188926592</v>
      </c>
      <c r="K2583" s="40">
        <f t="shared" si="723"/>
        <v>1199.7068786864984</v>
      </c>
      <c r="L2583" s="39">
        <v>50236.375373816998</v>
      </c>
      <c r="M2583" s="39">
        <f t="shared" si="724"/>
        <v>1778.9503975287007</v>
      </c>
      <c r="N2583" s="39">
        <f t="shared" si="729"/>
        <v>579.24351884220232</v>
      </c>
      <c r="O2583" s="40">
        <f>'Estimates from MCMC'!$B$2-L2583</f>
        <v>18824.624626183002</v>
      </c>
      <c r="P2583" s="39">
        <v>51458.832271132</v>
      </c>
      <c r="Q2583" s="40">
        <f t="shared" si="725"/>
        <v>1222.4568973150017</v>
      </c>
      <c r="R2583" s="39">
        <v>51489.5127576554</v>
      </c>
      <c r="S2583" s="39">
        <f t="shared" si="726"/>
        <v>30.680486523400759</v>
      </c>
      <c r="T2583" s="39">
        <f t="shared" si="730"/>
        <v>1253.1373838384025</v>
      </c>
      <c r="U2583" s="39">
        <v>57977.840505121203</v>
      </c>
      <c r="V2583" s="39">
        <f t="shared" si="727"/>
        <v>7741.465131304205</v>
      </c>
      <c r="W2583" s="39">
        <v>59477.7402740529</v>
      </c>
      <c r="X2583" s="39">
        <f t="shared" si="728"/>
        <v>246.76238509329414</v>
      </c>
      <c r="Y2583" s="39">
        <f t="shared" si="731"/>
        <v>9241.3649002359016</v>
      </c>
      <c r="Z2583" s="39">
        <f t="shared" si="732"/>
        <v>9583.2597259471004</v>
      </c>
      <c r="AA2583" s="45">
        <f t="shared" si="733"/>
        <v>6.6569050311655345E-2</v>
      </c>
      <c r="AB2583" s="45">
        <f t="shared" si="734"/>
        <v>0.41124140773233109</v>
      </c>
      <c r="AC2583" s="45">
        <f t="shared" si="735"/>
        <v>1.3108489013378495E-2</v>
      </c>
      <c r="AD2583" s="45">
        <f t="shared" si="736"/>
        <v>0.49091894705736494</v>
      </c>
      <c r="AE2583" s="45">
        <f t="shared" si="737"/>
        <v>0.50908105294263506</v>
      </c>
      <c r="AF2583" s="43">
        <f>('Estimates from MCMC'!$B$2-'MCMC runs'!W2583)/'Estimates from MCMC'!$B$2</f>
        <v>0.13876514568203618</v>
      </c>
    </row>
    <row r="2584" spans="1:32" x14ac:dyDescent="0.3">
      <c r="A2584" s="38">
        <v>4742</v>
      </c>
      <c r="B2584" s="38">
        <v>2025499.5112045833</v>
      </c>
      <c r="C2584" s="39">
        <v>52485.379691615897</v>
      </c>
      <c r="D2584" s="39">
        <v>51426.371701178003</v>
      </c>
      <c r="E2584" s="39">
        <f t="shared" si="720"/>
        <v>1059.0079904378945</v>
      </c>
      <c r="F2584" s="39">
        <v>52421.650625486604</v>
      </c>
      <c r="G2584" s="40">
        <f t="shared" si="721"/>
        <v>63.729066129293642</v>
      </c>
      <c r="H2584" s="39">
        <v>52395.467969686899</v>
      </c>
      <c r="I2584" s="39">
        <f t="shared" si="722"/>
        <v>89.911721928998304</v>
      </c>
      <c r="J2584" s="39">
        <v>51273.536312712597</v>
      </c>
      <c r="K2584" s="40">
        <f t="shared" si="723"/>
        <v>1211.8433789033006</v>
      </c>
      <c r="L2584" s="39">
        <v>50686.0792381559</v>
      </c>
      <c r="M2584" s="39">
        <f t="shared" si="724"/>
        <v>1799.3004534599968</v>
      </c>
      <c r="N2584" s="39">
        <f t="shared" si="729"/>
        <v>587.45707455669617</v>
      </c>
      <c r="O2584" s="40">
        <f>'Estimates from MCMC'!$B$2-L2584</f>
        <v>18374.9207618441</v>
      </c>
      <c r="P2584" s="39">
        <v>51922.385049190299</v>
      </c>
      <c r="Q2584" s="40">
        <f t="shared" si="725"/>
        <v>1236.3058110343991</v>
      </c>
      <c r="R2584" s="39">
        <v>51953.5907992516</v>
      </c>
      <c r="S2584" s="39">
        <f t="shared" si="726"/>
        <v>31.205750061300932</v>
      </c>
      <c r="T2584" s="39">
        <f t="shared" si="730"/>
        <v>1267.5115610957</v>
      </c>
      <c r="U2584" s="39">
        <v>58702.828355020203</v>
      </c>
      <c r="V2584" s="39">
        <f t="shared" si="727"/>
        <v>8016.7491168643028</v>
      </c>
      <c r="W2584" s="39">
        <v>60223.070585959402</v>
      </c>
      <c r="X2584" s="39">
        <f t="shared" si="728"/>
        <v>252.73066984349862</v>
      </c>
      <c r="Y2584" s="39">
        <f t="shared" si="731"/>
        <v>9536.9913478035014</v>
      </c>
      <c r="Z2584" s="39">
        <f t="shared" si="732"/>
        <v>8837.9294140405982</v>
      </c>
      <c r="AA2584" s="45">
        <f t="shared" si="733"/>
        <v>6.8980518475362018E-2</v>
      </c>
      <c r="AB2584" s="45">
        <f t="shared" si="734"/>
        <v>0.4362875476182323</v>
      </c>
      <c r="AC2584" s="45">
        <f t="shared" si="735"/>
        <v>1.3754109371089047E-2</v>
      </c>
      <c r="AD2584" s="45">
        <f t="shared" si="736"/>
        <v>0.51902217546468332</v>
      </c>
      <c r="AE2584" s="45">
        <f t="shared" si="737"/>
        <v>0.48097782453531662</v>
      </c>
      <c r="AF2584" s="43">
        <f>('Estimates from MCMC'!$B$2-'MCMC runs'!W2584)/'Estimates from MCMC'!$B$2</f>
        <v>0.12797279816452989</v>
      </c>
    </row>
    <row r="2585" spans="1:32" x14ac:dyDescent="0.3">
      <c r="A2585" s="38">
        <v>4639</v>
      </c>
      <c r="B2585" s="38">
        <v>2011911.3673298485</v>
      </c>
      <c r="C2585" s="39">
        <v>53330.4919225712</v>
      </c>
      <c r="D2585" s="39">
        <v>52240.623640247897</v>
      </c>
      <c r="E2585" s="39">
        <f t="shared" si="720"/>
        <v>1089.868282323303</v>
      </c>
      <c r="F2585" s="39">
        <v>53287.906776739401</v>
      </c>
      <c r="G2585" s="40">
        <f t="shared" si="721"/>
        <v>42.585145831799309</v>
      </c>
      <c r="H2585" s="39">
        <v>53239.419583500399</v>
      </c>
      <c r="I2585" s="39">
        <f t="shared" si="722"/>
        <v>91.072339070800808</v>
      </c>
      <c r="J2585" s="39">
        <v>52107.416170930097</v>
      </c>
      <c r="K2585" s="40">
        <f t="shared" si="723"/>
        <v>1223.0757516411031</v>
      </c>
      <c r="L2585" s="39">
        <v>51512.561350964301</v>
      </c>
      <c r="M2585" s="39">
        <f t="shared" si="724"/>
        <v>1817.9305716068993</v>
      </c>
      <c r="N2585" s="39">
        <f t="shared" si="729"/>
        <v>594.8548199657962</v>
      </c>
      <c r="O2585" s="40">
        <f>'Estimates from MCMC'!$B$2-L2585</f>
        <v>17548.438649035699</v>
      </c>
      <c r="P2585" s="39">
        <v>52765.506522802898</v>
      </c>
      <c r="Q2585" s="40">
        <f t="shared" si="725"/>
        <v>1252.9451718385972</v>
      </c>
      <c r="R2585" s="39">
        <v>52797.0923628034</v>
      </c>
      <c r="S2585" s="39">
        <f t="shared" si="726"/>
        <v>31.585840000501776</v>
      </c>
      <c r="T2585" s="39">
        <f t="shared" si="730"/>
        <v>1284.5310118390989</v>
      </c>
      <c r="U2585" s="39">
        <v>59569.903346477797</v>
      </c>
      <c r="V2585" s="39">
        <f t="shared" si="727"/>
        <v>8057.3419955134959</v>
      </c>
      <c r="W2585" s="39">
        <v>61108.770293145099</v>
      </c>
      <c r="X2585" s="39">
        <f t="shared" si="728"/>
        <v>254.33593482820288</v>
      </c>
      <c r="Y2585" s="39">
        <f t="shared" si="731"/>
        <v>9596.2089421807977</v>
      </c>
      <c r="Z2585" s="39">
        <f t="shared" si="732"/>
        <v>7952.2297068549015</v>
      </c>
      <c r="AA2585" s="45">
        <f t="shared" si="733"/>
        <v>7.3199162474188839E-2</v>
      </c>
      <c r="AB2585" s="45">
        <f t="shared" si="734"/>
        <v>0.45914865457026022</v>
      </c>
      <c r="AC2585" s="45">
        <f t="shared" si="735"/>
        <v>1.4493365473410869E-2</v>
      </c>
      <c r="AD2585" s="45">
        <f t="shared" si="736"/>
        <v>0.54684118251785996</v>
      </c>
      <c r="AE2585" s="45">
        <f t="shared" si="737"/>
        <v>0.4531588174821401</v>
      </c>
      <c r="AF2585" s="43">
        <f>('Estimates from MCMC'!$B$2-'MCMC runs'!W2585)/'Estimates from MCMC'!$B$2</f>
        <v>0.11514790847011919</v>
      </c>
    </row>
    <row r="2586" spans="1:32" x14ac:dyDescent="0.3">
      <c r="A2586" s="38">
        <v>1749</v>
      </c>
      <c r="B2586" s="38">
        <v>1979965.0206328933</v>
      </c>
      <c r="C2586" s="39">
        <v>53384.370714206001</v>
      </c>
      <c r="D2586" s="39">
        <v>52331.132871845199</v>
      </c>
      <c r="E2586" s="39">
        <f t="shared" si="720"/>
        <v>1053.2378423608025</v>
      </c>
      <c r="F2586" s="39">
        <v>53326.067541481199</v>
      </c>
      <c r="G2586" s="40">
        <f t="shared" si="721"/>
        <v>58.303172724801698</v>
      </c>
      <c r="H2586" s="39">
        <v>53296.625155893802</v>
      </c>
      <c r="I2586" s="39">
        <f t="shared" si="722"/>
        <v>87.745558312199137</v>
      </c>
      <c r="J2586" s="39">
        <v>52185.810657709197</v>
      </c>
      <c r="K2586" s="40">
        <f t="shared" si="723"/>
        <v>1198.5600564968045</v>
      </c>
      <c r="L2586" s="39">
        <v>51612.349819056501</v>
      </c>
      <c r="M2586" s="39">
        <f t="shared" si="724"/>
        <v>1772.0208951495006</v>
      </c>
      <c r="N2586" s="39">
        <f t="shared" si="729"/>
        <v>573.46083865269611</v>
      </c>
      <c r="O2586" s="40">
        <f>'Estimates from MCMC'!$B$2-L2586</f>
        <v>17448.650180943499</v>
      </c>
      <c r="P2586" s="39">
        <v>52826.187403394797</v>
      </c>
      <c r="Q2586" s="40">
        <f t="shared" si="725"/>
        <v>1213.8375843382964</v>
      </c>
      <c r="R2586" s="39">
        <v>52856.424025623201</v>
      </c>
      <c r="S2586" s="39">
        <f t="shared" si="726"/>
        <v>30.236622228403576</v>
      </c>
      <c r="T2586" s="39">
        <f t="shared" si="730"/>
        <v>1244.0742065667</v>
      </c>
      <c r="U2586" s="39">
        <v>59723.872933722399</v>
      </c>
      <c r="V2586" s="39">
        <f t="shared" si="727"/>
        <v>8111.5231146658989</v>
      </c>
      <c r="W2586" s="39">
        <v>61216.811294674801</v>
      </c>
      <c r="X2586" s="39">
        <f t="shared" si="728"/>
        <v>248.86415438570111</v>
      </c>
      <c r="Y2586" s="39">
        <f t="shared" si="731"/>
        <v>9604.4614756183</v>
      </c>
      <c r="Z2586" s="39">
        <f t="shared" si="732"/>
        <v>7844.1887053251994</v>
      </c>
      <c r="AA2586" s="45">
        <f t="shared" si="733"/>
        <v>7.1299166048122892E-2</v>
      </c>
      <c r="AB2586" s="45">
        <f t="shared" si="734"/>
        <v>0.46487969158352888</v>
      </c>
      <c r="AC2586" s="45">
        <f t="shared" si="735"/>
        <v>1.4262659392271931E-2</v>
      </c>
      <c r="AD2586" s="45">
        <f t="shared" si="736"/>
        <v>0.55044151702392363</v>
      </c>
      <c r="AE2586" s="45">
        <f t="shared" si="737"/>
        <v>0.44955848297607631</v>
      </c>
      <c r="AF2586" s="43">
        <f>('Estimates from MCMC'!$B$2-'MCMC runs'!W2586)/'Estimates from MCMC'!$B$2</f>
        <v>0.11358347989929482</v>
      </c>
    </row>
    <row r="2587" spans="1:32" x14ac:dyDescent="0.3">
      <c r="A2587" s="38">
        <v>3505</v>
      </c>
      <c r="B2587" s="38">
        <v>1933249.7247596597</v>
      </c>
      <c r="C2587" s="39">
        <v>53521.434463474601</v>
      </c>
      <c r="D2587" s="39">
        <v>52457.8626306351</v>
      </c>
      <c r="E2587" s="39">
        <f t="shared" si="720"/>
        <v>1063.5718328395014</v>
      </c>
      <c r="F2587" s="39">
        <v>53454.936479661003</v>
      </c>
      <c r="G2587" s="40">
        <f t="shared" si="721"/>
        <v>66.497983813598694</v>
      </c>
      <c r="H2587" s="39">
        <v>53431.545379925803</v>
      </c>
      <c r="I2587" s="39">
        <f t="shared" si="722"/>
        <v>89.889083548798226</v>
      </c>
      <c r="J2587" s="39">
        <v>52302.498955768002</v>
      </c>
      <c r="K2587" s="40">
        <f t="shared" si="723"/>
        <v>1218.9355077065993</v>
      </c>
      <c r="L2587" s="39">
        <v>51715.049120219301</v>
      </c>
      <c r="M2587" s="39">
        <f t="shared" si="724"/>
        <v>1806.3853432553005</v>
      </c>
      <c r="N2587" s="39">
        <f t="shared" si="729"/>
        <v>587.44983554870123</v>
      </c>
      <c r="O2587" s="40">
        <f>'Estimates from MCMC'!$B$2-L2587</f>
        <v>17345.950879780699</v>
      </c>
      <c r="P2587" s="39">
        <v>52956.235764607503</v>
      </c>
      <c r="Q2587" s="40">
        <f t="shared" si="725"/>
        <v>1241.1866443882027</v>
      </c>
      <c r="R2587" s="39">
        <v>52987.228322594099</v>
      </c>
      <c r="S2587" s="39">
        <f t="shared" si="726"/>
        <v>30.992557986595784</v>
      </c>
      <c r="T2587" s="39">
        <f t="shared" si="730"/>
        <v>1272.1792023747985</v>
      </c>
      <c r="U2587" s="39">
        <v>59840.893776910103</v>
      </c>
      <c r="V2587" s="39">
        <f t="shared" si="727"/>
        <v>8125.8446566908024</v>
      </c>
      <c r="W2587" s="39">
        <v>61368.192850703002</v>
      </c>
      <c r="X2587" s="39">
        <f t="shared" si="728"/>
        <v>255.11987141810096</v>
      </c>
      <c r="Y2587" s="39">
        <f t="shared" si="731"/>
        <v>9653.1437304837018</v>
      </c>
      <c r="Z2587" s="39">
        <f t="shared" si="732"/>
        <v>7692.8071492969975</v>
      </c>
      <c r="AA2587" s="45">
        <f t="shared" si="733"/>
        <v>7.3341566062989014E-2</v>
      </c>
      <c r="AB2587" s="45">
        <f t="shared" si="734"/>
        <v>0.46845772324667945</v>
      </c>
      <c r="AC2587" s="45">
        <f t="shared" si="735"/>
        <v>1.4707747830387398E-2</v>
      </c>
      <c r="AD2587" s="45">
        <f t="shared" si="736"/>
        <v>0.55650703714005578</v>
      </c>
      <c r="AE2587" s="45">
        <f t="shared" si="737"/>
        <v>0.44349296285994416</v>
      </c>
      <c r="AF2587" s="43">
        <f>('Estimates from MCMC'!$B$2-'MCMC runs'!W2587)/'Estimates from MCMC'!$B$2</f>
        <v>0.11139148215775904</v>
      </c>
    </row>
    <row r="2588" spans="1:32" x14ac:dyDescent="0.3">
      <c r="A2588" s="38">
        <v>510</v>
      </c>
      <c r="B2588" s="38">
        <v>1968593.6425013423</v>
      </c>
      <c r="C2588" s="39">
        <v>52858.499973018799</v>
      </c>
      <c r="D2588" s="39">
        <v>51773.074134042901</v>
      </c>
      <c r="E2588" s="39">
        <f t="shared" si="720"/>
        <v>1085.4258389758979</v>
      </c>
      <c r="F2588" s="39">
        <v>52795.518309173</v>
      </c>
      <c r="G2588" s="40">
        <f t="shared" si="721"/>
        <v>62.981663845799631</v>
      </c>
      <c r="H2588" s="39">
        <v>52766.860551623897</v>
      </c>
      <c r="I2588" s="39">
        <f t="shared" si="722"/>
        <v>91.639421394902456</v>
      </c>
      <c r="J2588" s="39">
        <v>51619.3618135863</v>
      </c>
      <c r="K2588" s="40">
        <f t="shared" si="723"/>
        <v>1239.1381594324994</v>
      </c>
      <c r="L2588" s="39">
        <v>51020.822831198602</v>
      </c>
      <c r="M2588" s="39">
        <f t="shared" si="724"/>
        <v>1837.677141820197</v>
      </c>
      <c r="N2588" s="39">
        <f t="shared" si="729"/>
        <v>598.53898238769762</v>
      </c>
      <c r="O2588" s="40">
        <f>'Estimates from MCMC'!$B$2-L2588</f>
        <v>18040.177168801398</v>
      </c>
      <c r="P2588" s="39">
        <v>52288.6170899637</v>
      </c>
      <c r="Q2588" s="40">
        <f t="shared" si="725"/>
        <v>1267.7942587650978</v>
      </c>
      <c r="R2588" s="39">
        <v>52320.047881386701</v>
      </c>
      <c r="S2588" s="39">
        <f t="shared" si="726"/>
        <v>31.43079142300121</v>
      </c>
      <c r="T2588" s="39">
        <f t="shared" si="730"/>
        <v>1299.225050188099</v>
      </c>
      <c r="U2588" s="39">
        <v>59131.487105706503</v>
      </c>
      <c r="V2588" s="39">
        <f t="shared" si="727"/>
        <v>8110.6642745079007</v>
      </c>
      <c r="W2588" s="39">
        <v>60690.066015377903</v>
      </c>
      <c r="X2588" s="39">
        <f t="shared" si="728"/>
        <v>259.35385948330077</v>
      </c>
      <c r="Y2588" s="39">
        <f t="shared" si="731"/>
        <v>9669.2431841793004</v>
      </c>
      <c r="Z2588" s="39">
        <f t="shared" si="732"/>
        <v>8370.9339846220973</v>
      </c>
      <c r="AA2588" s="45">
        <f t="shared" si="733"/>
        <v>7.201841966579868E-2</v>
      </c>
      <c r="AB2588" s="45">
        <f t="shared" si="734"/>
        <v>0.44958894796967114</v>
      </c>
      <c r="AC2588" s="45">
        <f t="shared" si="735"/>
        <v>1.4376458560053733E-2</v>
      </c>
      <c r="AD2588" s="45">
        <f t="shared" si="736"/>
        <v>0.53598382619552354</v>
      </c>
      <c r="AE2588" s="45">
        <f t="shared" si="737"/>
        <v>0.46401617380447646</v>
      </c>
      <c r="AF2588" s="43">
        <f>('Estimates from MCMC'!$B$2-'MCMC runs'!W2588)/'Estimates from MCMC'!$B$2</f>
        <v>0.12121072652614497</v>
      </c>
    </row>
    <row r="2589" spans="1:32" x14ac:dyDescent="0.3">
      <c r="A2589" s="38">
        <v>2957</v>
      </c>
      <c r="B2589" s="38">
        <v>2165041.9250581544</v>
      </c>
      <c r="C2589" s="39">
        <v>51937.554543530401</v>
      </c>
      <c r="D2589" s="39">
        <v>50915.050691722798</v>
      </c>
      <c r="E2589" s="39">
        <f t="shared" si="720"/>
        <v>1022.5038518076035</v>
      </c>
      <c r="F2589" s="39">
        <v>51864.077758886197</v>
      </c>
      <c r="G2589" s="40">
        <f t="shared" si="721"/>
        <v>73.476784644204599</v>
      </c>
      <c r="H2589" s="39">
        <v>51850.598480825203</v>
      </c>
      <c r="I2589" s="39">
        <f t="shared" si="722"/>
        <v>86.956062705197837</v>
      </c>
      <c r="J2589" s="39">
        <v>50755.635338448898</v>
      </c>
      <c r="K2589" s="40">
        <f t="shared" si="723"/>
        <v>1181.9192050815036</v>
      </c>
      <c r="L2589" s="39">
        <v>50187.306520591999</v>
      </c>
      <c r="M2589" s="39">
        <f t="shared" si="724"/>
        <v>1750.2480229384018</v>
      </c>
      <c r="N2589" s="39">
        <f t="shared" si="729"/>
        <v>568.32881785689824</v>
      </c>
      <c r="O2589" s="40">
        <f>'Estimates from MCMC'!$B$2-L2589</f>
        <v>18873.693479408001</v>
      </c>
      <c r="P2589" s="39">
        <v>51386.695770352897</v>
      </c>
      <c r="Q2589" s="40">
        <f t="shared" si="725"/>
        <v>1199.3892497608977</v>
      </c>
      <c r="R2589" s="39">
        <v>51416.639751590497</v>
      </c>
      <c r="S2589" s="39">
        <f t="shared" si="726"/>
        <v>29.943981237600383</v>
      </c>
      <c r="T2589" s="39">
        <f t="shared" si="730"/>
        <v>1229.333230998498</v>
      </c>
      <c r="U2589" s="39">
        <v>57946.569211992202</v>
      </c>
      <c r="V2589" s="39">
        <f t="shared" si="727"/>
        <v>7759.262691400203</v>
      </c>
      <c r="W2589" s="39">
        <v>59417.6879218744</v>
      </c>
      <c r="X2589" s="39">
        <f t="shared" si="728"/>
        <v>241.7854788836994</v>
      </c>
      <c r="Y2589" s="39">
        <f t="shared" si="731"/>
        <v>9230.3814012824005</v>
      </c>
      <c r="Z2589" s="39">
        <f t="shared" si="732"/>
        <v>9643.3120781256002</v>
      </c>
      <c r="AA2589" s="45">
        <f t="shared" si="733"/>
        <v>6.5134746007174102E-2</v>
      </c>
      <c r="AB2589" s="45">
        <f t="shared" si="734"/>
        <v>0.41111522235252401</v>
      </c>
      <c r="AC2589" s="45">
        <f t="shared" si="735"/>
        <v>1.2810713448721502E-2</v>
      </c>
      <c r="AD2589" s="45">
        <f t="shared" si="736"/>
        <v>0.48906068180841961</v>
      </c>
      <c r="AE2589" s="45">
        <f t="shared" si="737"/>
        <v>0.51093931819158034</v>
      </c>
      <c r="AF2589" s="43">
        <f>('Estimates from MCMC'!$B$2-'MCMC runs'!W2589)/'Estimates from MCMC'!$B$2</f>
        <v>0.13963470088943977</v>
      </c>
    </row>
    <row r="2590" spans="1:32" x14ac:dyDescent="0.3">
      <c r="A2590" s="38">
        <v>4084</v>
      </c>
      <c r="B2590" s="38">
        <v>1956261.1014544426</v>
      </c>
      <c r="C2590" s="39">
        <v>52549.986858636599</v>
      </c>
      <c r="D2590" s="39">
        <v>51477.236236885801</v>
      </c>
      <c r="E2590" s="39">
        <f t="shared" si="720"/>
        <v>1072.750621750798</v>
      </c>
      <c r="F2590" s="39">
        <v>52487.2228595794</v>
      </c>
      <c r="G2590" s="40">
        <f t="shared" si="721"/>
        <v>62.763999057198816</v>
      </c>
      <c r="H2590" s="39">
        <v>52459.453412070201</v>
      </c>
      <c r="I2590" s="39">
        <f t="shared" si="722"/>
        <v>90.533446566398197</v>
      </c>
      <c r="J2590" s="39">
        <v>51324.651277295699</v>
      </c>
      <c r="K2590" s="40">
        <f t="shared" si="723"/>
        <v>1225.3355813408998</v>
      </c>
      <c r="L2590" s="39">
        <v>50733.350453682098</v>
      </c>
      <c r="M2590" s="39">
        <f t="shared" si="724"/>
        <v>1816.6364049545009</v>
      </c>
      <c r="N2590" s="39">
        <f t="shared" si="729"/>
        <v>591.3008236136011</v>
      </c>
      <c r="O2590" s="40">
        <f>'Estimates from MCMC'!$B$2-L2590</f>
        <v>18327.649546317902</v>
      </c>
      <c r="P2590" s="39">
        <v>51984.335681031902</v>
      </c>
      <c r="Q2590" s="40">
        <f t="shared" si="725"/>
        <v>1250.9852273498036</v>
      </c>
      <c r="R2590" s="39">
        <v>52015.506378782098</v>
      </c>
      <c r="S2590" s="39">
        <f t="shared" si="726"/>
        <v>31.170697750196268</v>
      </c>
      <c r="T2590" s="39">
        <f t="shared" si="730"/>
        <v>1282.1559250999999</v>
      </c>
      <c r="U2590" s="39">
        <v>58725.8178018607</v>
      </c>
      <c r="V2590" s="39">
        <f t="shared" si="727"/>
        <v>7992.4673481786012</v>
      </c>
      <c r="W2590" s="39">
        <v>60263.292947812399</v>
      </c>
      <c r="X2590" s="39">
        <f t="shared" si="728"/>
        <v>255.31922085169936</v>
      </c>
      <c r="Y2590" s="39">
        <f t="shared" si="731"/>
        <v>9529.9424941303005</v>
      </c>
      <c r="Z2590" s="39">
        <f t="shared" si="732"/>
        <v>8797.7070521876012</v>
      </c>
      <c r="AA2590" s="45">
        <f t="shared" si="733"/>
        <v>6.9957466278461777E-2</v>
      </c>
      <c r="AB2590" s="45">
        <f t="shared" si="734"/>
        <v>0.43608796250604431</v>
      </c>
      <c r="AC2590" s="45">
        <f t="shared" si="735"/>
        <v>1.3930821855058551E-2</v>
      </c>
      <c r="AD2590" s="45">
        <f t="shared" si="736"/>
        <v>0.51997625063956465</v>
      </c>
      <c r="AE2590" s="45">
        <f t="shared" si="737"/>
        <v>0.48002374936043535</v>
      </c>
      <c r="AF2590" s="43">
        <f>('Estimates from MCMC'!$B$2-'MCMC runs'!W2590)/'Estimates from MCMC'!$B$2</f>
        <v>0.12739038027522917</v>
      </c>
    </row>
    <row r="2591" spans="1:32" x14ac:dyDescent="0.3">
      <c r="A2591" s="38">
        <v>2241</v>
      </c>
      <c r="B2591" s="38">
        <v>2085419.7544004617</v>
      </c>
      <c r="C2591" s="39">
        <v>53116.584246388498</v>
      </c>
      <c r="D2591" s="39">
        <v>52049.603883735203</v>
      </c>
      <c r="E2591" s="39">
        <f t="shared" si="720"/>
        <v>1066.9803626532957</v>
      </c>
      <c r="F2591" s="39">
        <v>53063.934880186702</v>
      </c>
      <c r="G2591" s="40">
        <f t="shared" si="721"/>
        <v>52.649366201796511</v>
      </c>
      <c r="H2591" s="39">
        <v>53026.914185388501</v>
      </c>
      <c r="I2591" s="39">
        <f t="shared" si="722"/>
        <v>89.670060999997077</v>
      </c>
      <c r="J2591" s="39">
        <v>51908.015043219799</v>
      </c>
      <c r="K2591" s="40">
        <f t="shared" si="723"/>
        <v>1208.5692031686995</v>
      </c>
      <c r="L2591" s="39">
        <v>51322.3033105625</v>
      </c>
      <c r="M2591" s="39">
        <f t="shared" si="724"/>
        <v>1794.2809358259983</v>
      </c>
      <c r="N2591" s="39">
        <f t="shared" si="729"/>
        <v>585.71173265729885</v>
      </c>
      <c r="O2591" s="40">
        <f>'Estimates from MCMC'!$B$2-L2591</f>
        <v>17738.6966894375</v>
      </c>
      <c r="P2591" s="39">
        <v>52559.579859357502</v>
      </c>
      <c r="Q2591" s="40">
        <f t="shared" si="725"/>
        <v>1237.2765487950019</v>
      </c>
      <c r="R2591" s="39">
        <v>52590.5545462316</v>
      </c>
      <c r="S2591" s="39">
        <f t="shared" si="726"/>
        <v>30.974686874098552</v>
      </c>
      <c r="T2591" s="39">
        <f t="shared" si="730"/>
        <v>1268.2512356691004</v>
      </c>
      <c r="U2591" s="39">
        <v>59185.159927557601</v>
      </c>
      <c r="V2591" s="39">
        <f t="shared" si="727"/>
        <v>7862.8566169951009</v>
      </c>
      <c r="W2591" s="39">
        <v>60700.202122603303</v>
      </c>
      <c r="X2591" s="39">
        <f t="shared" si="728"/>
        <v>246.79095937660168</v>
      </c>
      <c r="Y2591" s="39">
        <f t="shared" si="731"/>
        <v>9377.898812040803</v>
      </c>
      <c r="Z2591" s="39">
        <f t="shared" si="732"/>
        <v>8360.797877396697</v>
      </c>
      <c r="AA2591" s="45">
        <f t="shared" si="733"/>
        <v>7.1496303131688366E-2</v>
      </c>
      <c r="AB2591" s="45">
        <f t="shared" si="734"/>
        <v>0.44326010837521312</v>
      </c>
      <c r="AC2591" s="45">
        <f t="shared" si="735"/>
        <v>1.3912575636041697E-2</v>
      </c>
      <c r="AD2591" s="45">
        <f t="shared" si="736"/>
        <v>0.52866898714294319</v>
      </c>
      <c r="AE2591" s="45">
        <f t="shared" si="737"/>
        <v>0.47133101285705681</v>
      </c>
      <c r="AF2591" s="43">
        <f>('Estimates from MCMC'!$B$2-'MCMC runs'!W2591)/'Estimates from MCMC'!$B$2</f>
        <v>0.12106395617492792</v>
      </c>
    </row>
    <row r="2592" spans="1:32" x14ac:dyDescent="0.3">
      <c r="A2592" s="38">
        <v>313</v>
      </c>
      <c r="B2592" s="38">
        <v>1970203.7752673018</v>
      </c>
      <c r="C2592" s="39">
        <v>52317.564166983699</v>
      </c>
      <c r="D2592" s="39">
        <v>51246.436842544601</v>
      </c>
      <c r="E2592" s="39">
        <f t="shared" si="720"/>
        <v>1071.1273244390977</v>
      </c>
      <c r="F2592" s="39">
        <v>52251.656419677704</v>
      </c>
      <c r="G2592" s="40">
        <f t="shared" si="721"/>
        <v>65.907747305995144</v>
      </c>
      <c r="H2592" s="39">
        <v>52226.4875685425</v>
      </c>
      <c r="I2592" s="39">
        <f t="shared" si="722"/>
        <v>91.076598441199167</v>
      </c>
      <c r="J2592" s="39">
        <v>51090.346961749303</v>
      </c>
      <c r="K2592" s="40">
        <f t="shared" si="723"/>
        <v>1227.2172052343958</v>
      </c>
      <c r="L2592" s="39">
        <v>50495.6581274536</v>
      </c>
      <c r="M2592" s="39">
        <f t="shared" si="724"/>
        <v>1821.9060395300985</v>
      </c>
      <c r="N2592" s="39">
        <f t="shared" si="729"/>
        <v>594.68883429570269</v>
      </c>
      <c r="O2592" s="40">
        <f>'Estimates from MCMC'!$B$2-L2592</f>
        <v>18565.3418725464</v>
      </c>
      <c r="P2592" s="39">
        <v>51754.394062573898</v>
      </c>
      <c r="Q2592" s="40">
        <f t="shared" si="725"/>
        <v>1258.7359351202977</v>
      </c>
      <c r="R2592" s="39">
        <v>51785.753280980003</v>
      </c>
      <c r="S2592" s="39">
        <f t="shared" si="726"/>
        <v>31.359218406105356</v>
      </c>
      <c r="T2592" s="39">
        <f t="shared" si="730"/>
        <v>1290.095153526403</v>
      </c>
      <c r="U2592" s="39">
        <v>58275.752162379002</v>
      </c>
      <c r="V2592" s="39">
        <f t="shared" si="727"/>
        <v>7780.0940349254015</v>
      </c>
      <c r="W2592" s="39">
        <v>59818.413104317297</v>
      </c>
      <c r="X2592" s="39">
        <f t="shared" si="728"/>
        <v>252.56578841189184</v>
      </c>
      <c r="Y2592" s="39">
        <f t="shared" si="731"/>
        <v>9322.7549768636964</v>
      </c>
      <c r="Z2592" s="39">
        <f t="shared" si="732"/>
        <v>9242.5868956827035</v>
      </c>
      <c r="AA2592" s="45">
        <f t="shared" si="733"/>
        <v>6.9489436951017752E-2</v>
      </c>
      <c r="AB2592" s="45">
        <f t="shared" si="734"/>
        <v>0.41906548709616048</v>
      </c>
      <c r="AC2592" s="45">
        <f t="shared" si="735"/>
        <v>1.3604154997294979E-2</v>
      </c>
      <c r="AD2592" s="45">
        <f t="shared" si="736"/>
        <v>0.50215907904447321</v>
      </c>
      <c r="AE2592" s="45">
        <f t="shared" si="737"/>
        <v>0.49784092095552679</v>
      </c>
      <c r="AF2592" s="43">
        <f>('Estimates from MCMC'!$B$2-'MCMC runs'!W2592)/'Estimates from MCMC'!$B$2</f>
        <v>0.13383221927980632</v>
      </c>
    </row>
    <row r="2593" spans="1:32" x14ac:dyDescent="0.3">
      <c r="A2593" s="38">
        <v>1438</v>
      </c>
      <c r="B2593" s="38">
        <v>1970203.7752673018</v>
      </c>
      <c r="C2593" s="39">
        <v>52317.564166983699</v>
      </c>
      <c r="D2593" s="39">
        <v>51246.436842544601</v>
      </c>
      <c r="E2593" s="39">
        <f t="shared" si="720"/>
        <v>1071.1273244390977</v>
      </c>
      <c r="F2593" s="39">
        <v>52251.656419677704</v>
      </c>
      <c r="G2593" s="40">
        <f t="shared" si="721"/>
        <v>65.907747305995144</v>
      </c>
      <c r="H2593" s="39">
        <v>52226.4875685425</v>
      </c>
      <c r="I2593" s="39">
        <f t="shared" si="722"/>
        <v>91.076598441199167</v>
      </c>
      <c r="J2593" s="39">
        <v>51090.346961749303</v>
      </c>
      <c r="K2593" s="40">
        <f t="shared" si="723"/>
        <v>1227.2172052343958</v>
      </c>
      <c r="L2593" s="39">
        <v>50495.6581274536</v>
      </c>
      <c r="M2593" s="39">
        <f t="shared" si="724"/>
        <v>1821.9060395300985</v>
      </c>
      <c r="N2593" s="39">
        <f t="shared" si="729"/>
        <v>594.68883429570269</v>
      </c>
      <c r="O2593" s="40">
        <f>'Estimates from MCMC'!$B$2-L2593</f>
        <v>18565.3418725464</v>
      </c>
      <c r="P2593" s="39">
        <v>51754.394062573898</v>
      </c>
      <c r="Q2593" s="40">
        <f t="shared" si="725"/>
        <v>1258.7359351202977</v>
      </c>
      <c r="R2593" s="39">
        <v>51785.753280980003</v>
      </c>
      <c r="S2593" s="39">
        <f t="shared" si="726"/>
        <v>31.359218406105356</v>
      </c>
      <c r="T2593" s="39">
        <f t="shared" si="730"/>
        <v>1290.095153526403</v>
      </c>
      <c r="U2593" s="39">
        <v>58275.752162379002</v>
      </c>
      <c r="V2593" s="39">
        <f t="shared" si="727"/>
        <v>7780.0940349254015</v>
      </c>
      <c r="W2593" s="39">
        <v>59818.413104317297</v>
      </c>
      <c r="X2593" s="39">
        <f t="shared" si="728"/>
        <v>252.56578841189184</v>
      </c>
      <c r="Y2593" s="39">
        <f t="shared" si="731"/>
        <v>9322.7549768636964</v>
      </c>
      <c r="Z2593" s="39">
        <f t="shared" si="732"/>
        <v>9242.5868956827035</v>
      </c>
      <c r="AA2593" s="45">
        <f t="shared" si="733"/>
        <v>6.9489436951017752E-2</v>
      </c>
      <c r="AB2593" s="45">
        <f t="shared" si="734"/>
        <v>0.41906548709616048</v>
      </c>
      <c r="AC2593" s="45">
        <f t="shared" si="735"/>
        <v>1.3604154997294979E-2</v>
      </c>
      <c r="AD2593" s="45">
        <f t="shared" si="736"/>
        <v>0.50215907904447321</v>
      </c>
      <c r="AE2593" s="45">
        <f t="shared" si="737"/>
        <v>0.49784092095552679</v>
      </c>
      <c r="AF2593" s="43">
        <f>('Estimates from MCMC'!$B$2-'MCMC runs'!W2593)/'Estimates from MCMC'!$B$2</f>
        <v>0.13383221927980632</v>
      </c>
    </row>
    <row r="2594" spans="1:32" x14ac:dyDescent="0.3">
      <c r="A2594" s="38">
        <v>4498</v>
      </c>
      <c r="B2594" s="38">
        <v>1970203.7752673018</v>
      </c>
      <c r="C2594" s="39">
        <v>52317.564166983699</v>
      </c>
      <c r="D2594" s="39">
        <v>51246.436842544601</v>
      </c>
      <c r="E2594" s="39">
        <f t="shared" si="720"/>
        <v>1071.1273244390977</v>
      </c>
      <c r="F2594" s="39">
        <v>52251.656419677704</v>
      </c>
      <c r="G2594" s="40">
        <f t="shared" si="721"/>
        <v>65.907747305995144</v>
      </c>
      <c r="H2594" s="39">
        <v>52226.4875685425</v>
      </c>
      <c r="I2594" s="39">
        <f t="shared" si="722"/>
        <v>91.076598441199167</v>
      </c>
      <c r="J2594" s="39">
        <v>51090.346961749303</v>
      </c>
      <c r="K2594" s="40">
        <f t="shared" si="723"/>
        <v>1227.2172052343958</v>
      </c>
      <c r="L2594" s="39">
        <v>50495.6581274536</v>
      </c>
      <c r="M2594" s="39">
        <f t="shared" si="724"/>
        <v>1821.9060395300985</v>
      </c>
      <c r="N2594" s="39">
        <f t="shared" si="729"/>
        <v>594.68883429570269</v>
      </c>
      <c r="O2594" s="40">
        <f>'Estimates from MCMC'!$B$2-L2594</f>
        <v>18565.3418725464</v>
      </c>
      <c r="P2594" s="39">
        <v>51754.394062573898</v>
      </c>
      <c r="Q2594" s="40">
        <f t="shared" si="725"/>
        <v>1258.7359351202977</v>
      </c>
      <c r="R2594" s="39">
        <v>51785.753280980003</v>
      </c>
      <c r="S2594" s="39">
        <f t="shared" si="726"/>
        <v>31.359218406105356</v>
      </c>
      <c r="T2594" s="39">
        <f t="shared" si="730"/>
        <v>1290.095153526403</v>
      </c>
      <c r="U2594" s="39">
        <v>58275.752162379002</v>
      </c>
      <c r="V2594" s="39">
        <f t="shared" si="727"/>
        <v>7780.0940349254015</v>
      </c>
      <c r="W2594" s="39">
        <v>59818.413104317297</v>
      </c>
      <c r="X2594" s="39">
        <f t="shared" si="728"/>
        <v>252.56578841189184</v>
      </c>
      <c r="Y2594" s="39">
        <f t="shared" si="731"/>
        <v>9322.7549768636964</v>
      </c>
      <c r="Z2594" s="39">
        <f t="shared" si="732"/>
        <v>9242.5868956827035</v>
      </c>
      <c r="AA2594" s="45">
        <f t="shared" si="733"/>
        <v>6.9489436951017752E-2</v>
      </c>
      <c r="AB2594" s="45">
        <f t="shared" si="734"/>
        <v>0.41906548709616048</v>
      </c>
      <c r="AC2594" s="45">
        <f t="shared" si="735"/>
        <v>1.3604154997294979E-2</v>
      </c>
      <c r="AD2594" s="45">
        <f t="shared" si="736"/>
        <v>0.50215907904447321</v>
      </c>
      <c r="AE2594" s="45">
        <f t="shared" si="737"/>
        <v>0.49784092095552679</v>
      </c>
      <c r="AF2594" s="43">
        <f>('Estimates from MCMC'!$B$2-'MCMC runs'!W2594)/'Estimates from MCMC'!$B$2</f>
        <v>0.13383221927980632</v>
      </c>
    </row>
    <row r="2595" spans="1:32" x14ac:dyDescent="0.3">
      <c r="A2595" s="38">
        <v>816</v>
      </c>
      <c r="B2595" s="38">
        <v>1917946.6699493686</v>
      </c>
      <c r="C2595" s="39">
        <v>53147.066652138303</v>
      </c>
      <c r="D2595" s="39">
        <v>52079.219058648901</v>
      </c>
      <c r="E2595" s="39">
        <f t="shared" si="720"/>
        <v>1067.8475934894013</v>
      </c>
      <c r="F2595" s="39">
        <v>53090.6646657151</v>
      </c>
      <c r="G2595" s="40">
        <f t="shared" si="721"/>
        <v>56.401986423203198</v>
      </c>
      <c r="H2595" s="39">
        <v>53057.709544393598</v>
      </c>
      <c r="I2595" s="39">
        <f t="shared" si="722"/>
        <v>89.35710774470499</v>
      </c>
      <c r="J2595" s="39">
        <v>51934.155397955299</v>
      </c>
      <c r="K2595" s="40">
        <f t="shared" si="723"/>
        <v>1212.9112541830036</v>
      </c>
      <c r="L2595" s="39">
        <v>51350.161398803197</v>
      </c>
      <c r="M2595" s="39">
        <f t="shared" si="724"/>
        <v>1796.905253335106</v>
      </c>
      <c r="N2595" s="39">
        <f t="shared" si="729"/>
        <v>583.99399915210233</v>
      </c>
      <c r="O2595" s="40">
        <f>'Estimates from MCMC'!$B$2-L2595</f>
        <v>17710.838601196803</v>
      </c>
      <c r="P2595" s="39">
        <v>52587.136793756901</v>
      </c>
      <c r="Q2595" s="40">
        <f t="shared" si="725"/>
        <v>1236.9753949537044</v>
      </c>
      <c r="R2595" s="39">
        <v>52617.867865348097</v>
      </c>
      <c r="S2595" s="39">
        <f t="shared" si="726"/>
        <v>30.731071591195359</v>
      </c>
      <c r="T2595" s="39">
        <f t="shared" si="730"/>
        <v>1267.7064665448997</v>
      </c>
      <c r="U2595" s="39">
        <v>59308.018354297499</v>
      </c>
      <c r="V2595" s="39">
        <f t="shared" si="727"/>
        <v>7957.8569554943024</v>
      </c>
      <c r="W2595" s="39">
        <v>60825.672893194598</v>
      </c>
      <c r="X2595" s="39">
        <f t="shared" si="728"/>
        <v>249.94807235219923</v>
      </c>
      <c r="Y2595" s="39">
        <f t="shared" si="731"/>
        <v>9475.5114943914014</v>
      </c>
      <c r="Z2595" s="39">
        <f t="shared" si="732"/>
        <v>8235.3271068054019</v>
      </c>
      <c r="AA2595" s="45">
        <f t="shared" si="733"/>
        <v>7.1578003452599639E-2</v>
      </c>
      <c r="AB2595" s="45">
        <f t="shared" si="734"/>
        <v>0.44932129611053839</v>
      </c>
      <c r="AC2595" s="45">
        <f t="shared" si="735"/>
        <v>1.4112718092033716E-2</v>
      </c>
      <c r="AD2595" s="45">
        <f t="shared" si="736"/>
        <v>0.5350120176551717</v>
      </c>
      <c r="AE2595" s="45">
        <f t="shared" si="737"/>
        <v>0.46498798234482824</v>
      </c>
      <c r="AF2595" s="43">
        <f>('Estimates from MCMC'!$B$2-'MCMC runs'!W2595)/'Estimates from MCMC'!$B$2</f>
        <v>0.11924714537590539</v>
      </c>
    </row>
    <row r="2596" spans="1:32" x14ac:dyDescent="0.3">
      <c r="A2596" s="38">
        <v>969</v>
      </c>
      <c r="B2596" s="38">
        <v>1917946.6699493686</v>
      </c>
      <c r="C2596" s="39">
        <v>53147.066652138303</v>
      </c>
      <c r="D2596" s="39">
        <v>52079.219058648901</v>
      </c>
      <c r="E2596" s="39">
        <f t="shared" si="720"/>
        <v>1067.8475934894013</v>
      </c>
      <c r="F2596" s="39">
        <v>53090.6646657151</v>
      </c>
      <c r="G2596" s="40">
        <f t="shared" si="721"/>
        <v>56.401986423203198</v>
      </c>
      <c r="H2596" s="39">
        <v>53057.709544393598</v>
      </c>
      <c r="I2596" s="39">
        <f t="shared" si="722"/>
        <v>89.35710774470499</v>
      </c>
      <c r="J2596" s="39">
        <v>51934.155397955299</v>
      </c>
      <c r="K2596" s="40">
        <f t="shared" si="723"/>
        <v>1212.9112541830036</v>
      </c>
      <c r="L2596" s="39">
        <v>51350.161398803197</v>
      </c>
      <c r="M2596" s="39">
        <f t="shared" si="724"/>
        <v>1796.905253335106</v>
      </c>
      <c r="N2596" s="39">
        <f t="shared" si="729"/>
        <v>583.99399915210233</v>
      </c>
      <c r="O2596" s="40">
        <f>'Estimates from MCMC'!$B$2-L2596</f>
        <v>17710.838601196803</v>
      </c>
      <c r="P2596" s="39">
        <v>52587.136793756901</v>
      </c>
      <c r="Q2596" s="40">
        <f t="shared" si="725"/>
        <v>1236.9753949537044</v>
      </c>
      <c r="R2596" s="39">
        <v>52617.867865348097</v>
      </c>
      <c r="S2596" s="39">
        <f t="shared" si="726"/>
        <v>30.731071591195359</v>
      </c>
      <c r="T2596" s="39">
        <f t="shared" si="730"/>
        <v>1267.7064665448997</v>
      </c>
      <c r="U2596" s="39">
        <v>59308.018354297499</v>
      </c>
      <c r="V2596" s="39">
        <f t="shared" si="727"/>
        <v>7957.8569554943024</v>
      </c>
      <c r="W2596" s="39">
        <v>60825.672893194598</v>
      </c>
      <c r="X2596" s="39">
        <f t="shared" si="728"/>
        <v>249.94807235219923</v>
      </c>
      <c r="Y2596" s="39">
        <f t="shared" si="731"/>
        <v>9475.5114943914014</v>
      </c>
      <c r="Z2596" s="39">
        <f t="shared" si="732"/>
        <v>8235.3271068054019</v>
      </c>
      <c r="AA2596" s="45">
        <f t="shared" si="733"/>
        <v>7.1578003452599639E-2</v>
      </c>
      <c r="AB2596" s="45">
        <f t="shared" si="734"/>
        <v>0.44932129611053839</v>
      </c>
      <c r="AC2596" s="45">
        <f t="shared" si="735"/>
        <v>1.4112718092033716E-2</v>
      </c>
      <c r="AD2596" s="45">
        <f t="shared" si="736"/>
        <v>0.5350120176551717</v>
      </c>
      <c r="AE2596" s="45">
        <f t="shared" si="737"/>
        <v>0.46498798234482824</v>
      </c>
      <c r="AF2596" s="43">
        <f>('Estimates from MCMC'!$B$2-'MCMC runs'!W2596)/'Estimates from MCMC'!$B$2</f>
        <v>0.11924714537590539</v>
      </c>
    </row>
    <row r="2597" spans="1:32" x14ac:dyDescent="0.3">
      <c r="A2597" s="38">
        <v>1203</v>
      </c>
      <c r="B2597" s="38">
        <v>1917946.6699493686</v>
      </c>
      <c r="C2597" s="39">
        <v>53147.066652138303</v>
      </c>
      <c r="D2597" s="39">
        <v>52079.219058648901</v>
      </c>
      <c r="E2597" s="39">
        <f t="shared" si="720"/>
        <v>1067.8475934894013</v>
      </c>
      <c r="F2597" s="39">
        <v>53090.6646657151</v>
      </c>
      <c r="G2597" s="40">
        <f t="shared" si="721"/>
        <v>56.401986423203198</v>
      </c>
      <c r="H2597" s="39">
        <v>53057.709544393598</v>
      </c>
      <c r="I2597" s="39">
        <f t="shared" si="722"/>
        <v>89.35710774470499</v>
      </c>
      <c r="J2597" s="39">
        <v>51934.155397955299</v>
      </c>
      <c r="K2597" s="40">
        <f t="shared" si="723"/>
        <v>1212.9112541830036</v>
      </c>
      <c r="L2597" s="39">
        <v>51350.161398803197</v>
      </c>
      <c r="M2597" s="39">
        <f t="shared" si="724"/>
        <v>1796.905253335106</v>
      </c>
      <c r="N2597" s="39">
        <f t="shared" si="729"/>
        <v>583.99399915210233</v>
      </c>
      <c r="O2597" s="40">
        <f>'Estimates from MCMC'!$B$2-L2597</f>
        <v>17710.838601196803</v>
      </c>
      <c r="P2597" s="39">
        <v>52587.136793756901</v>
      </c>
      <c r="Q2597" s="40">
        <f t="shared" si="725"/>
        <v>1236.9753949537044</v>
      </c>
      <c r="R2597" s="39">
        <v>52617.867865348097</v>
      </c>
      <c r="S2597" s="39">
        <f t="shared" si="726"/>
        <v>30.731071591195359</v>
      </c>
      <c r="T2597" s="39">
        <f t="shared" si="730"/>
        <v>1267.7064665448997</v>
      </c>
      <c r="U2597" s="39">
        <v>59308.018354297499</v>
      </c>
      <c r="V2597" s="39">
        <f t="shared" si="727"/>
        <v>7957.8569554943024</v>
      </c>
      <c r="W2597" s="39">
        <v>60825.672893194598</v>
      </c>
      <c r="X2597" s="39">
        <f t="shared" si="728"/>
        <v>249.94807235219923</v>
      </c>
      <c r="Y2597" s="39">
        <f t="shared" si="731"/>
        <v>9475.5114943914014</v>
      </c>
      <c r="Z2597" s="39">
        <f t="shared" si="732"/>
        <v>8235.3271068054019</v>
      </c>
      <c r="AA2597" s="45">
        <f t="shared" si="733"/>
        <v>7.1578003452599639E-2</v>
      </c>
      <c r="AB2597" s="45">
        <f t="shared" si="734"/>
        <v>0.44932129611053839</v>
      </c>
      <c r="AC2597" s="45">
        <f t="shared" si="735"/>
        <v>1.4112718092033716E-2</v>
      </c>
      <c r="AD2597" s="45">
        <f t="shared" si="736"/>
        <v>0.5350120176551717</v>
      </c>
      <c r="AE2597" s="45">
        <f t="shared" si="737"/>
        <v>0.46498798234482824</v>
      </c>
      <c r="AF2597" s="43">
        <f>('Estimates from MCMC'!$B$2-'MCMC runs'!W2597)/'Estimates from MCMC'!$B$2</f>
        <v>0.11924714537590539</v>
      </c>
    </row>
    <row r="2598" spans="1:32" x14ac:dyDescent="0.3">
      <c r="A2598" s="38">
        <v>3711</v>
      </c>
      <c r="B2598" s="38">
        <v>2070092.8614559823</v>
      </c>
      <c r="C2598" s="39">
        <v>52361.6884828361</v>
      </c>
      <c r="D2598" s="39">
        <v>51301.009176533298</v>
      </c>
      <c r="E2598" s="39">
        <f t="shared" si="720"/>
        <v>1060.6793063028017</v>
      </c>
      <c r="F2598" s="39">
        <v>52303.716923494299</v>
      </c>
      <c r="G2598" s="40">
        <f t="shared" si="721"/>
        <v>57.971559341800457</v>
      </c>
      <c r="H2598" s="39">
        <v>52273.463875321999</v>
      </c>
      <c r="I2598" s="39">
        <f t="shared" si="722"/>
        <v>88.224607514101081</v>
      </c>
      <c r="J2598" s="39">
        <v>51155.438393293603</v>
      </c>
      <c r="K2598" s="40">
        <f t="shared" si="723"/>
        <v>1206.2500895424964</v>
      </c>
      <c r="L2598" s="39">
        <v>50579.030213883998</v>
      </c>
      <c r="M2598" s="39">
        <f t="shared" si="724"/>
        <v>1782.6582689521019</v>
      </c>
      <c r="N2598" s="39">
        <f t="shared" si="729"/>
        <v>576.40817940960551</v>
      </c>
      <c r="O2598" s="40">
        <f>'Estimates from MCMC'!$B$2-L2598</f>
        <v>18481.969786116002</v>
      </c>
      <c r="P2598" s="39">
        <v>51804.5769995437</v>
      </c>
      <c r="Q2598" s="40">
        <f t="shared" si="725"/>
        <v>1225.5467856597024</v>
      </c>
      <c r="R2598" s="39">
        <v>51834.791627291197</v>
      </c>
      <c r="S2598" s="39">
        <f t="shared" si="726"/>
        <v>30.214627747496706</v>
      </c>
      <c r="T2598" s="39">
        <f t="shared" si="730"/>
        <v>1255.7614134071991</v>
      </c>
      <c r="U2598" s="39">
        <v>58440.070647164597</v>
      </c>
      <c r="V2598" s="39">
        <f t="shared" si="727"/>
        <v>7861.0404332805992</v>
      </c>
      <c r="W2598" s="39">
        <v>59943.441800827102</v>
      </c>
      <c r="X2598" s="39">
        <f t="shared" si="728"/>
        <v>247.60974025530595</v>
      </c>
      <c r="Y2598" s="39">
        <f t="shared" si="731"/>
        <v>9364.4115869431043</v>
      </c>
      <c r="Z2598" s="39">
        <f t="shared" si="732"/>
        <v>9117.5581991728977</v>
      </c>
      <c r="AA2598" s="45">
        <f t="shared" si="733"/>
        <v>6.7945215144251045E-2</v>
      </c>
      <c r="AB2598" s="45">
        <f t="shared" si="734"/>
        <v>0.42533563923397161</v>
      </c>
      <c r="AC2598" s="45">
        <f t="shared" si="735"/>
        <v>1.3397367440851189E-2</v>
      </c>
      <c r="AD2598" s="45">
        <f t="shared" si="736"/>
        <v>0.50667822181907385</v>
      </c>
      <c r="AE2598" s="45">
        <f t="shared" si="737"/>
        <v>0.49332177818092615</v>
      </c>
      <c r="AF2598" s="43">
        <f>('Estimates from MCMC'!$B$2-'MCMC runs'!W2598)/'Estimates from MCMC'!$B$2</f>
        <v>0.13202180969248778</v>
      </c>
    </row>
    <row r="2599" spans="1:32" x14ac:dyDescent="0.3">
      <c r="A2599" s="38">
        <v>389</v>
      </c>
      <c r="B2599" s="38">
        <v>1937901.3844621209</v>
      </c>
      <c r="C2599" s="39">
        <v>53121.133655515201</v>
      </c>
      <c r="D2599" s="39">
        <v>52074.4326399735</v>
      </c>
      <c r="E2599" s="39">
        <f t="shared" si="720"/>
        <v>1046.7010155417011</v>
      </c>
      <c r="F2599" s="39">
        <v>53058.040648381102</v>
      </c>
      <c r="G2599" s="40">
        <f t="shared" si="721"/>
        <v>63.093007134099025</v>
      </c>
      <c r="H2599" s="39">
        <v>53032.581179512403</v>
      </c>
      <c r="I2599" s="39">
        <f t="shared" si="722"/>
        <v>88.552476002798358</v>
      </c>
      <c r="J2599" s="39">
        <v>51923.489143418803</v>
      </c>
      <c r="K2599" s="40">
        <f t="shared" si="723"/>
        <v>1197.6445120963981</v>
      </c>
      <c r="L2599" s="39">
        <v>51344.5342729193</v>
      </c>
      <c r="M2599" s="39">
        <f t="shared" si="724"/>
        <v>1776.5993825959013</v>
      </c>
      <c r="N2599" s="39">
        <f t="shared" si="729"/>
        <v>578.95487049950316</v>
      </c>
      <c r="O2599" s="40">
        <f>'Estimates from MCMC'!$B$2-L2599</f>
        <v>17716.4657270807</v>
      </c>
      <c r="P2599" s="39">
        <v>52564.453335863203</v>
      </c>
      <c r="Q2599" s="40">
        <f t="shared" si="725"/>
        <v>1219.9190629439036</v>
      </c>
      <c r="R2599" s="39">
        <v>52595.079531433301</v>
      </c>
      <c r="S2599" s="39">
        <f t="shared" si="726"/>
        <v>30.62619557009748</v>
      </c>
      <c r="T2599" s="39">
        <f t="shared" si="730"/>
        <v>1250.545258514001</v>
      </c>
      <c r="U2599" s="39">
        <v>59330.503088742102</v>
      </c>
      <c r="V2599" s="39">
        <f t="shared" si="727"/>
        <v>7985.9688158228018</v>
      </c>
      <c r="W2599" s="39">
        <v>60827.7486609716</v>
      </c>
      <c r="X2599" s="39">
        <f t="shared" si="728"/>
        <v>246.70031371549703</v>
      </c>
      <c r="Y2599" s="39">
        <f t="shared" si="731"/>
        <v>9483.2143880522999</v>
      </c>
      <c r="Z2599" s="39">
        <f t="shared" si="732"/>
        <v>8233.2513390284003</v>
      </c>
      <c r="AA2599" s="45">
        <f t="shared" si="733"/>
        <v>7.0586610093595931E-2</v>
      </c>
      <c r="AB2599" s="45">
        <f t="shared" si="734"/>
        <v>0.4507653467031949</v>
      </c>
      <c r="AC2599" s="45">
        <f t="shared" si="735"/>
        <v>1.3924916939748346E-2</v>
      </c>
      <c r="AD2599" s="45">
        <f t="shared" si="736"/>
        <v>0.5352768737365392</v>
      </c>
      <c r="AE2599" s="45">
        <f t="shared" si="737"/>
        <v>0.4647231262634608</v>
      </c>
      <c r="AF2599" s="43">
        <f>('Estimates from MCMC'!$B$2-'MCMC runs'!W2599)/'Estimates from MCMC'!$B$2</f>
        <v>0.11921708835708142</v>
      </c>
    </row>
    <row r="2600" spans="1:32" x14ac:dyDescent="0.3">
      <c r="A2600" s="38">
        <v>4808</v>
      </c>
      <c r="B2600" s="38">
        <v>2033157.8952209854</v>
      </c>
      <c r="C2600" s="39">
        <v>51920.662109667901</v>
      </c>
      <c r="D2600" s="39">
        <v>50838.944165308603</v>
      </c>
      <c r="E2600" s="39">
        <f t="shared" si="720"/>
        <v>1081.7179443592977</v>
      </c>
      <c r="F2600" s="39">
        <v>51864.597187502302</v>
      </c>
      <c r="G2600" s="40">
        <f t="shared" si="721"/>
        <v>56.064922165598546</v>
      </c>
      <c r="H2600" s="39">
        <v>51830.426258516702</v>
      </c>
      <c r="I2600" s="39">
        <f t="shared" si="722"/>
        <v>90.235851151199313</v>
      </c>
      <c r="J2600" s="39">
        <v>50693.438323555798</v>
      </c>
      <c r="K2600" s="40">
        <f t="shared" si="723"/>
        <v>1227.223786112103</v>
      </c>
      <c r="L2600" s="39">
        <v>50104.379418300399</v>
      </c>
      <c r="M2600" s="39">
        <f t="shared" si="724"/>
        <v>1816.2826913675017</v>
      </c>
      <c r="N2600" s="39">
        <f t="shared" si="729"/>
        <v>589.05890525539871</v>
      </c>
      <c r="O2600" s="40">
        <f>'Estimates from MCMC'!$B$2-L2600</f>
        <v>18956.620581699601</v>
      </c>
      <c r="P2600" s="39">
        <v>51359.182864905197</v>
      </c>
      <c r="Q2600" s="40">
        <f t="shared" si="725"/>
        <v>1254.8034466047975</v>
      </c>
      <c r="R2600" s="39">
        <v>51389.991469795299</v>
      </c>
      <c r="S2600" s="39">
        <f t="shared" si="726"/>
        <v>30.808604890102288</v>
      </c>
      <c r="T2600" s="39">
        <f t="shared" si="730"/>
        <v>1285.6120514948998</v>
      </c>
      <c r="U2600" s="39">
        <v>57837.759900029203</v>
      </c>
      <c r="V2600" s="39">
        <f t="shared" si="727"/>
        <v>7733.3804817288037</v>
      </c>
      <c r="W2600" s="39">
        <v>59374.653928403401</v>
      </c>
      <c r="X2600" s="39">
        <f t="shared" si="728"/>
        <v>251.28197687929787</v>
      </c>
      <c r="Y2600" s="39">
        <f t="shared" si="731"/>
        <v>9270.2745101030014</v>
      </c>
      <c r="Z2600" s="39">
        <f t="shared" si="732"/>
        <v>9686.3460715965994</v>
      </c>
      <c r="AA2600" s="45">
        <f t="shared" si="733"/>
        <v>6.7818630749829314E-2</v>
      </c>
      <c r="AB2600" s="45">
        <f t="shared" si="734"/>
        <v>0.40795143039337284</v>
      </c>
      <c r="AC2600" s="45">
        <f t="shared" si="735"/>
        <v>1.3255631498046715E-2</v>
      </c>
      <c r="AD2600" s="45">
        <f t="shared" si="736"/>
        <v>0.4890256926412489</v>
      </c>
      <c r="AE2600" s="45">
        <f t="shared" si="737"/>
        <v>0.51097430735875116</v>
      </c>
      <c r="AF2600" s="43">
        <f>('Estimates from MCMC'!$B$2-'MCMC runs'!W2600)/'Estimates from MCMC'!$B$2</f>
        <v>0.14025783107103285</v>
      </c>
    </row>
    <row r="2601" spans="1:32" x14ac:dyDescent="0.3">
      <c r="A2601" s="38">
        <v>4782</v>
      </c>
      <c r="B2601" s="38">
        <v>2136186.8103752434</v>
      </c>
      <c r="C2601" s="39">
        <v>51778.324039283201</v>
      </c>
      <c r="D2601" s="39">
        <v>50683.319940092799</v>
      </c>
      <c r="E2601" s="39">
        <f t="shared" si="720"/>
        <v>1095.0040991904025</v>
      </c>
      <c r="F2601" s="39">
        <v>51708.515154123299</v>
      </c>
      <c r="G2601" s="40">
        <f t="shared" si="721"/>
        <v>69.808885159902275</v>
      </c>
      <c r="H2601" s="39">
        <v>51685.308604399899</v>
      </c>
      <c r="I2601" s="39">
        <f t="shared" si="722"/>
        <v>93.015434883302078</v>
      </c>
      <c r="J2601" s="39">
        <v>50521.686909204203</v>
      </c>
      <c r="K2601" s="40">
        <f t="shared" si="723"/>
        <v>1256.6371300789979</v>
      </c>
      <c r="L2601" s="39">
        <v>49914.756992167298</v>
      </c>
      <c r="M2601" s="39">
        <f t="shared" si="724"/>
        <v>1863.5670471159028</v>
      </c>
      <c r="N2601" s="39">
        <f t="shared" si="729"/>
        <v>606.92991703690495</v>
      </c>
      <c r="O2601" s="40">
        <f>'Estimates from MCMC'!$B$2-L2601</f>
        <v>19146.243007832702</v>
      </c>
      <c r="P2601" s="39">
        <v>51206.281325276301</v>
      </c>
      <c r="Q2601" s="40">
        <f t="shared" si="725"/>
        <v>1291.5243331090023</v>
      </c>
      <c r="R2601" s="39">
        <v>51238.0153215299</v>
      </c>
      <c r="S2601" s="39">
        <f t="shared" si="726"/>
        <v>31.733996253598889</v>
      </c>
      <c r="T2601" s="39">
        <f t="shared" si="730"/>
        <v>1323.2583293626012</v>
      </c>
      <c r="U2601" s="39">
        <v>57704.534617381898</v>
      </c>
      <c r="V2601" s="39">
        <f t="shared" si="727"/>
        <v>7789.7776252145995</v>
      </c>
      <c r="W2601" s="39">
        <v>59288.672246879003</v>
      </c>
      <c r="X2601" s="39">
        <f t="shared" si="728"/>
        <v>260.87930013450386</v>
      </c>
      <c r="Y2601" s="39">
        <f t="shared" si="731"/>
        <v>9373.9152547117046</v>
      </c>
      <c r="Z2601" s="39">
        <f t="shared" si="732"/>
        <v>9772.3277531209969</v>
      </c>
      <c r="AA2601" s="45">
        <f t="shared" si="733"/>
        <v>6.9113210817456874E-2</v>
      </c>
      <c r="AB2601" s="45">
        <f t="shared" si="734"/>
        <v>0.40685671972448129</v>
      </c>
      <c r="AC2601" s="45">
        <f t="shared" si="735"/>
        <v>1.3625613130877869E-2</v>
      </c>
      <c r="AD2601" s="45">
        <f t="shared" si="736"/>
        <v>0.48959554367281605</v>
      </c>
      <c r="AE2601" s="45">
        <f t="shared" si="737"/>
        <v>0.5104044563271839</v>
      </c>
      <c r="AF2601" s="43">
        <f>('Estimates from MCMC'!$B$2-'MCMC runs'!W2601)/'Estimates from MCMC'!$B$2</f>
        <v>0.14150284173587113</v>
      </c>
    </row>
    <row r="2602" spans="1:32" x14ac:dyDescent="0.3">
      <c r="A2602" s="38">
        <v>425</v>
      </c>
      <c r="B2602" s="38">
        <v>2008172.0436896714</v>
      </c>
      <c r="C2602" s="39">
        <v>52237.667076584199</v>
      </c>
      <c r="D2602" s="39">
        <v>51177.229836663901</v>
      </c>
      <c r="E2602" s="39">
        <f t="shared" si="720"/>
        <v>1060.4372399202985</v>
      </c>
      <c r="F2602" s="39">
        <v>52176.268684440103</v>
      </c>
      <c r="G2602" s="40">
        <f t="shared" si="721"/>
        <v>61.398392144095851</v>
      </c>
      <c r="H2602" s="39">
        <v>52148.2832357601</v>
      </c>
      <c r="I2602" s="39">
        <f t="shared" si="722"/>
        <v>89.383840824099025</v>
      </c>
      <c r="J2602" s="39">
        <v>51027.240688264501</v>
      </c>
      <c r="K2602" s="40">
        <f t="shared" si="723"/>
        <v>1210.4263883196982</v>
      </c>
      <c r="L2602" s="39">
        <v>50443.538572864498</v>
      </c>
      <c r="M2602" s="39">
        <f t="shared" si="724"/>
        <v>1794.1285037197013</v>
      </c>
      <c r="N2602" s="39">
        <f t="shared" si="729"/>
        <v>583.70211540000309</v>
      </c>
      <c r="O2602" s="40">
        <f>'Estimates from MCMC'!$B$2-L2602</f>
        <v>18617.461427135502</v>
      </c>
      <c r="P2602" s="39">
        <v>51679.284011271098</v>
      </c>
      <c r="Q2602" s="40">
        <f t="shared" si="725"/>
        <v>1235.7454384066004</v>
      </c>
      <c r="R2602" s="39">
        <v>51710.086458637699</v>
      </c>
      <c r="S2602" s="39">
        <f t="shared" si="726"/>
        <v>30.802447366600973</v>
      </c>
      <c r="T2602" s="39">
        <f t="shared" si="730"/>
        <v>1266.5478857732014</v>
      </c>
      <c r="U2602" s="39">
        <v>58129.073911054402</v>
      </c>
      <c r="V2602" s="39">
        <f t="shared" si="727"/>
        <v>7685.535338189904</v>
      </c>
      <c r="W2602" s="39">
        <v>59643.756364758301</v>
      </c>
      <c r="X2602" s="39">
        <f t="shared" si="728"/>
        <v>248.13456793069781</v>
      </c>
      <c r="Y2602" s="39">
        <f t="shared" si="731"/>
        <v>9200.2177918938032</v>
      </c>
      <c r="Z2602" s="39">
        <f t="shared" si="732"/>
        <v>9417.2436352416989</v>
      </c>
      <c r="AA2602" s="45">
        <f t="shared" si="733"/>
        <v>6.8030106614168695E-2</v>
      </c>
      <c r="AB2602" s="45">
        <f t="shared" si="734"/>
        <v>0.41281328113767479</v>
      </c>
      <c r="AC2602" s="45">
        <f t="shared" si="735"/>
        <v>1.3328055970565049E-2</v>
      </c>
      <c r="AD2602" s="45">
        <f t="shared" si="736"/>
        <v>0.49417144372240851</v>
      </c>
      <c r="AE2602" s="45">
        <f t="shared" si="737"/>
        <v>0.50582855627759149</v>
      </c>
      <c r="AF2602" s="43">
        <f>('Estimates from MCMC'!$B$2-'MCMC runs'!W2602)/'Estimates from MCMC'!$B$2</f>
        <v>0.13636124057343071</v>
      </c>
    </row>
    <row r="2603" spans="1:32" x14ac:dyDescent="0.3">
      <c r="A2603" s="38">
        <v>3580</v>
      </c>
      <c r="B2603" s="38">
        <v>2002823.8850305891</v>
      </c>
      <c r="C2603" s="39">
        <v>52810.145130737903</v>
      </c>
      <c r="D2603" s="39">
        <v>51742.506659086597</v>
      </c>
      <c r="E2603" s="39">
        <f t="shared" si="720"/>
        <v>1067.6384716513057</v>
      </c>
      <c r="F2603" s="39">
        <v>52747.603832327397</v>
      </c>
      <c r="G2603" s="40">
        <f t="shared" si="721"/>
        <v>62.541298410505988</v>
      </c>
      <c r="H2603" s="39">
        <v>52720.011968195897</v>
      </c>
      <c r="I2603" s="39">
        <f t="shared" si="722"/>
        <v>90.133162542006175</v>
      </c>
      <c r="J2603" s="39">
        <v>51590.7020808542</v>
      </c>
      <c r="K2603" s="40">
        <f t="shared" si="723"/>
        <v>1219.4430498837028</v>
      </c>
      <c r="L2603" s="39">
        <v>51001.818638930803</v>
      </c>
      <c r="M2603" s="39">
        <f t="shared" si="724"/>
        <v>1808.3264918071</v>
      </c>
      <c r="N2603" s="39">
        <f t="shared" si="729"/>
        <v>588.88344192339719</v>
      </c>
      <c r="O2603" s="40">
        <f>'Estimates from MCMC'!$B$2-L2603</f>
        <v>18059.181361069197</v>
      </c>
      <c r="P2603" s="39">
        <v>52246.252272482001</v>
      </c>
      <c r="Q2603" s="40">
        <f t="shared" si="725"/>
        <v>1244.433633551198</v>
      </c>
      <c r="R2603" s="39">
        <v>52277.309239567898</v>
      </c>
      <c r="S2603" s="39">
        <f t="shared" si="726"/>
        <v>31.056967085896758</v>
      </c>
      <c r="T2603" s="39">
        <f t="shared" si="730"/>
        <v>1275.4906006370948</v>
      </c>
      <c r="U2603" s="39">
        <v>59007.612822874798</v>
      </c>
      <c r="V2603" s="39">
        <f t="shared" si="727"/>
        <v>8005.7941839439954</v>
      </c>
      <c r="W2603" s="39">
        <v>60536.444122721601</v>
      </c>
      <c r="X2603" s="39">
        <f t="shared" si="728"/>
        <v>253.34069920970796</v>
      </c>
      <c r="Y2603" s="39">
        <f t="shared" si="731"/>
        <v>9534.6254837907982</v>
      </c>
      <c r="Z2603" s="39">
        <f t="shared" si="732"/>
        <v>8524.5558772783988</v>
      </c>
      <c r="AA2603" s="45">
        <f t="shared" si="733"/>
        <v>7.0628373187874072E-2</v>
      </c>
      <c r="AB2603" s="45">
        <f t="shared" si="734"/>
        <v>0.44330880918015275</v>
      </c>
      <c r="AC2603" s="45">
        <f t="shared" si="735"/>
        <v>1.4028360098085248E-2</v>
      </c>
      <c r="AD2603" s="45">
        <f t="shared" si="736"/>
        <v>0.52796554246611205</v>
      </c>
      <c r="AE2603" s="45">
        <f t="shared" si="737"/>
        <v>0.47203445753388795</v>
      </c>
      <c r="AF2603" s="43">
        <f>('Estimates from MCMC'!$B$2-'MCMC runs'!W2603)/'Estimates from MCMC'!$B$2</f>
        <v>0.12343516423565253</v>
      </c>
    </row>
    <row r="2604" spans="1:32" x14ac:dyDescent="0.3">
      <c r="A2604" s="38">
        <v>1774</v>
      </c>
      <c r="B2604" s="38">
        <v>2014739.9433087525</v>
      </c>
      <c r="C2604" s="39">
        <v>52089.017613728996</v>
      </c>
      <c r="D2604" s="39">
        <v>51025.619297748599</v>
      </c>
      <c r="E2604" s="39">
        <f t="shared" si="720"/>
        <v>1063.3983159803975</v>
      </c>
      <c r="F2604" s="39">
        <v>52029.918145781499</v>
      </c>
      <c r="G2604" s="40">
        <f t="shared" si="721"/>
        <v>59.099467947497033</v>
      </c>
      <c r="H2604" s="39">
        <v>51998.310444704599</v>
      </c>
      <c r="I2604" s="39">
        <f t="shared" si="722"/>
        <v>90.707169024397444</v>
      </c>
      <c r="J2604" s="39">
        <v>50876.436293765997</v>
      </c>
      <c r="K2604" s="40">
        <f t="shared" si="723"/>
        <v>1212.5813199629993</v>
      </c>
      <c r="L2604" s="39">
        <v>50284.146941881998</v>
      </c>
      <c r="M2604" s="39">
        <f t="shared" si="724"/>
        <v>1804.8706718469984</v>
      </c>
      <c r="N2604" s="39">
        <f t="shared" si="729"/>
        <v>592.28935188399919</v>
      </c>
      <c r="O2604" s="40">
        <f>'Estimates from MCMC'!$B$2-L2604</f>
        <v>18776.853058118002</v>
      </c>
      <c r="P2604" s="39">
        <v>51527.263955198803</v>
      </c>
      <c r="Q2604" s="40">
        <f t="shared" si="725"/>
        <v>1243.1170133168052</v>
      </c>
      <c r="R2604" s="39">
        <v>51558.897973373802</v>
      </c>
      <c r="S2604" s="39">
        <f t="shared" si="726"/>
        <v>31.634018174998346</v>
      </c>
      <c r="T2604" s="39">
        <f t="shared" si="730"/>
        <v>1274.7510314918036</v>
      </c>
      <c r="U2604" s="39">
        <v>58129.371746500299</v>
      </c>
      <c r="V2604" s="39">
        <f t="shared" si="727"/>
        <v>7845.2248046183013</v>
      </c>
      <c r="W2604" s="39">
        <v>59654.725589334703</v>
      </c>
      <c r="X2604" s="39">
        <f t="shared" si="728"/>
        <v>250.60281134260003</v>
      </c>
      <c r="Y2604" s="39">
        <f t="shared" si="731"/>
        <v>9370.5786474527049</v>
      </c>
      <c r="Z2604" s="39">
        <f t="shared" si="732"/>
        <v>9406.2744106652972</v>
      </c>
      <c r="AA2604" s="45">
        <f t="shared" si="733"/>
        <v>6.7889492853046352E-2</v>
      </c>
      <c r="AB2604" s="45">
        <f t="shared" si="734"/>
        <v>0.41781361234152542</v>
      </c>
      <c r="AC2604" s="45">
        <f t="shared" si="735"/>
        <v>1.3346369094274516E-2</v>
      </c>
      <c r="AD2604" s="45">
        <f t="shared" si="736"/>
        <v>0.49904947428884627</v>
      </c>
      <c r="AE2604" s="45">
        <f t="shared" si="737"/>
        <v>0.50095052571115373</v>
      </c>
      <c r="AF2604" s="43">
        <f>('Estimates from MCMC'!$B$2-'MCMC runs'!W2604)/'Estimates from MCMC'!$B$2</f>
        <v>0.13620240672253944</v>
      </c>
    </row>
    <row r="2605" spans="1:32" x14ac:dyDescent="0.3">
      <c r="A2605" s="38">
        <v>2882</v>
      </c>
      <c r="B2605" s="38">
        <v>2156819.1238415325</v>
      </c>
      <c r="C2605" s="39">
        <v>51043.555704963102</v>
      </c>
      <c r="D2605" s="39">
        <v>50016.0724976774</v>
      </c>
      <c r="E2605" s="39">
        <f t="shared" si="720"/>
        <v>1027.4832072857025</v>
      </c>
      <c r="F2605" s="39">
        <v>50951.885948977702</v>
      </c>
      <c r="G2605" s="40">
        <f t="shared" si="721"/>
        <v>91.669755985400116</v>
      </c>
      <c r="H2605" s="39">
        <v>50955.715503803003</v>
      </c>
      <c r="I2605" s="39">
        <f t="shared" si="722"/>
        <v>87.840201160099241</v>
      </c>
      <c r="J2605" s="39">
        <v>49838.003327227998</v>
      </c>
      <c r="K2605" s="40">
        <f t="shared" si="723"/>
        <v>1205.5523777351045</v>
      </c>
      <c r="L2605" s="39">
        <v>49264.292307845797</v>
      </c>
      <c r="M2605" s="39">
        <f t="shared" si="724"/>
        <v>1779.2633971173054</v>
      </c>
      <c r="N2605" s="39">
        <f t="shared" si="729"/>
        <v>573.7110193822009</v>
      </c>
      <c r="O2605" s="40">
        <f>'Estimates from MCMC'!$B$2-L2605</f>
        <v>19796.707692154203</v>
      </c>
      <c r="P2605" s="39">
        <v>50485.697232591599</v>
      </c>
      <c r="Q2605" s="40">
        <f t="shared" si="725"/>
        <v>1221.4049247458024</v>
      </c>
      <c r="R2605" s="39">
        <v>50515.631784737299</v>
      </c>
      <c r="S2605" s="39">
        <f t="shared" si="726"/>
        <v>29.934552145699854</v>
      </c>
      <c r="T2605" s="39">
        <f t="shared" si="730"/>
        <v>1251.3394768915023</v>
      </c>
      <c r="U2605" s="39">
        <v>56915.194351787497</v>
      </c>
      <c r="V2605" s="39">
        <f t="shared" si="727"/>
        <v>7650.9020439417</v>
      </c>
      <c r="W2605" s="39">
        <v>58414.904333818798</v>
      </c>
      <c r="X2605" s="39">
        <f t="shared" si="728"/>
        <v>248.37050513979921</v>
      </c>
      <c r="Y2605" s="39">
        <f t="shared" si="731"/>
        <v>9150.6120259730014</v>
      </c>
      <c r="Z2605" s="39">
        <f t="shared" si="732"/>
        <v>10646.095666181202</v>
      </c>
      <c r="AA2605" s="45">
        <f t="shared" si="733"/>
        <v>6.320947383525953E-2</v>
      </c>
      <c r="AB2605" s="45">
        <f t="shared" si="734"/>
        <v>0.38647345623908425</v>
      </c>
      <c r="AC2605" s="45">
        <f t="shared" si="735"/>
        <v>1.2546051040508771E-2</v>
      </c>
      <c r="AD2605" s="45">
        <f t="shared" si="736"/>
        <v>0.46222898111485256</v>
      </c>
      <c r="AE2605" s="45">
        <f t="shared" si="737"/>
        <v>0.53777101888514744</v>
      </c>
      <c r="AF2605" s="43">
        <f>('Estimates from MCMC'!$B$2-'MCMC runs'!W2605)/'Estimates from MCMC'!$B$2</f>
        <v>0.15415495961803624</v>
      </c>
    </row>
    <row r="2606" spans="1:32" x14ac:dyDescent="0.3">
      <c r="A2606" s="38">
        <v>923</v>
      </c>
      <c r="B2606" s="38">
        <v>2207073.2735063029</v>
      </c>
      <c r="C2606" s="39">
        <v>52891.781533510402</v>
      </c>
      <c r="D2606" s="39">
        <v>51866.601268891798</v>
      </c>
      <c r="E2606" s="39">
        <f t="shared" si="720"/>
        <v>1025.1802646186043</v>
      </c>
      <c r="F2606" s="39">
        <v>52826.381180744902</v>
      </c>
      <c r="G2606" s="40">
        <f t="shared" si="721"/>
        <v>65.400352765500429</v>
      </c>
      <c r="H2606" s="39">
        <v>52804.723815760699</v>
      </c>
      <c r="I2606" s="39">
        <f t="shared" si="722"/>
        <v>87.057717749703443</v>
      </c>
      <c r="J2606" s="39">
        <v>51714.856304594497</v>
      </c>
      <c r="K2606" s="40">
        <f t="shared" si="723"/>
        <v>1176.9252289159049</v>
      </c>
      <c r="L2606" s="39">
        <v>51145.584508648302</v>
      </c>
      <c r="M2606" s="39">
        <f t="shared" si="724"/>
        <v>1746.1970248621001</v>
      </c>
      <c r="N2606" s="39">
        <f t="shared" si="729"/>
        <v>569.2717959461952</v>
      </c>
      <c r="O2606" s="40">
        <f>'Estimates from MCMC'!$B$2-L2606</f>
        <v>17915.415491351698</v>
      </c>
      <c r="P2606" s="39">
        <v>52344.698922161697</v>
      </c>
      <c r="Q2606" s="40">
        <f t="shared" si="725"/>
        <v>1199.1144135133945</v>
      </c>
      <c r="R2606" s="39">
        <v>52374.861208147202</v>
      </c>
      <c r="S2606" s="39">
        <f t="shared" si="726"/>
        <v>30.16228598550515</v>
      </c>
      <c r="T2606" s="39">
        <f t="shared" si="730"/>
        <v>1229.2766994988997</v>
      </c>
      <c r="U2606" s="39">
        <v>58927.231106471103</v>
      </c>
      <c r="V2606" s="39">
        <f t="shared" si="727"/>
        <v>7781.6465978228007</v>
      </c>
      <c r="W2606" s="39">
        <v>60393.869745925098</v>
      </c>
      <c r="X2606" s="39">
        <f t="shared" si="728"/>
        <v>237.36193995509529</v>
      </c>
      <c r="Y2606" s="39">
        <f t="shared" si="731"/>
        <v>9248.2852372767957</v>
      </c>
      <c r="Z2606" s="39">
        <f t="shared" si="732"/>
        <v>8667.130254074902</v>
      </c>
      <c r="AA2606" s="45">
        <f t="shared" si="733"/>
        <v>6.8615584165062096E-2</v>
      </c>
      <c r="AB2606" s="45">
        <f t="shared" si="734"/>
        <v>0.43435479358986856</v>
      </c>
      <c r="AC2606" s="45">
        <f t="shared" si="735"/>
        <v>1.3249033496860674E-2</v>
      </c>
      <c r="AD2606" s="45">
        <f t="shared" si="736"/>
        <v>0.51621941125179138</v>
      </c>
      <c r="AE2606" s="45">
        <f t="shared" si="737"/>
        <v>0.48378058874820867</v>
      </c>
      <c r="AF2606" s="43">
        <f>('Estimates from MCMC'!$B$2-'MCMC runs'!W2606)/'Estimates from MCMC'!$B$2</f>
        <v>0.12549963444020362</v>
      </c>
    </row>
    <row r="2607" spans="1:32" x14ac:dyDescent="0.3">
      <c r="A2607" s="38">
        <v>3180</v>
      </c>
      <c r="B2607" s="38">
        <v>2207073.2735063029</v>
      </c>
      <c r="C2607" s="39">
        <v>52891.781533510402</v>
      </c>
      <c r="D2607" s="39">
        <v>51866.601268891798</v>
      </c>
      <c r="E2607" s="39">
        <f t="shared" si="720"/>
        <v>1025.1802646186043</v>
      </c>
      <c r="F2607" s="39">
        <v>52826.381180744902</v>
      </c>
      <c r="G2607" s="40">
        <f t="shared" si="721"/>
        <v>65.400352765500429</v>
      </c>
      <c r="H2607" s="39">
        <v>52804.723815760699</v>
      </c>
      <c r="I2607" s="39">
        <f t="shared" si="722"/>
        <v>87.057717749703443</v>
      </c>
      <c r="J2607" s="39">
        <v>51714.856304594497</v>
      </c>
      <c r="K2607" s="40">
        <f t="shared" si="723"/>
        <v>1176.9252289159049</v>
      </c>
      <c r="L2607" s="39">
        <v>51145.584508648302</v>
      </c>
      <c r="M2607" s="39">
        <f t="shared" si="724"/>
        <v>1746.1970248621001</v>
      </c>
      <c r="N2607" s="39">
        <f t="shared" si="729"/>
        <v>569.2717959461952</v>
      </c>
      <c r="O2607" s="40">
        <f>'Estimates from MCMC'!$B$2-L2607</f>
        <v>17915.415491351698</v>
      </c>
      <c r="P2607" s="39">
        <v>52344.698922161697</v>
      </c>
      <c r="Q2607" s="40">
        <f t="shared" si="725"/>
        <v>1199.1144135133945</v>
      </c>
      <c r="R2607" s="39">
        <v>52374.861208147202</v>
      </c>
      <c r="S2607" s="39">
        <f t="shared" si="726"/>
        <v>30.16228598550515</v>
      </c>
      <c r="T2607" s="39">
        <f t="shared" si="730"/>
        <v>1229.2766994988997</v>
      </c>
      <c r="U2607" s="39">
        <v>58927.231106471103</v>
      </c>
      <c r="V2607" s="39">
        <f t="shared" si="727"/>
        <v>7781.6465978228007</v>
      </c>
      <c r="W2607" s="39">
        <v>60393.869745925098</v>
      </c>
      <c r="X2607" s="39">
        <f t="shared" si="728"/>
        <v>237.36193995509529</v>
      </c>
      <c r="Y2607" s="39">
        <f t="shared" si="731"/>
        <v>9248.2852372767957</v>
      </c>
      <c r="Z2607" s="39">
        <f t="shared" si="732"/>
        <v>8667.130254074902</v>
      </c>
      <c r="AA2607" s="45">
        <f t="shared" si="733"/>
        <v>6.8615584165062096E-2</v>
      </c>
      <c r="AB2607" s="45">
        <f t="shared" si="734"/>
        <v>0.43435479358986856</v>
      </c>
      <c r="AC2607" s="45">
        <f t="shared" si="735"/>
        <v>1.3249033496860674E-2</v>
      </c>
      <c r="AD2607" s="45">
        <f t="shared" si="736"/>
        <v>0.51621941125179138</v>
      </c>
      <c r="AE2607" s="45">
        <f t="shared" si="737"/>
        <v>0.48378058874820867</v>
      </c>
      <c r="AF2607" s="43">
        <f>('Estimates from MCMC'!$B$2-'MCMC runs'!W2607)/'Estimates from MCMC'!$B$2</f>
        <v>0.12549963444020362</v>
      </c>
    </row>
    <row r="2608" spans="1:32" x14ac:dyDescent="0.3">
      <c r="A2608" s="38">
        <v>4224</v>
      </c>
      <c r="B2608" s="38">
        <v>2207073.2735063029</v>
      </c>
      <c r="C2608" s="39">
        <v>52891.781533510402</v>
      </c>
      <c r="D2608" s="39">
        <v>51866.601268891798</v>
      </c>
      <c r="E2608" s="39">
        <f t="shared" si="720"/>
        <v>1025.1802646186043</v>
      </c>
      <c r="F2608" s="39">
        <v>52826.381180744902</v>
      </c>
      <c r="G2608" s="40">
        <f t="shared" si="721"/>
        <v>65.400352765500429</v>
      </c>
      <c r="H2608" s="39">
        <v>52804.723815760699</v>
      </c>
      <c r="I2608" s="39">
        <f t="shared" si="722"/>
        <v>87.057717749703443</v>
      </c>
      <c r="J2608" s="39">
        <v>51714.856304594497</v>
      </c>
      <c r="K2608" s="40">
        <f t="shared" si="723"/>
        <v>1176.9252289159049</v>
      </c>
      <c r="L2608" s="39">
        <v>51145.584508648302</v>
      </c>
      <c r="M2608" s="39">
        <f t="shared" si="724"/>
        <v>1746.1970248621001</v>
      </c>
      <c r="N2608" s="39">
        <f t="shared" si="729"/>
        <v>569.2717959461952</v>
      </c>
      <c r="O2608" s="40">
        <f>'Estimates from MCMC'!$B$2-L2608</f>
        <v>17915.415491351698</v>
      </c>
      <c r="P2608" s="39">
        <v>52344.698922161697</v>
      </c>
      <c r="Q2608" s="40">
        <f t="shared" si="725"/>
        <v>1199.1144135133945</v>
      </c>
      <c r="R2608" s="39">
        <v>52374.861208147202</v>
      </c>
      <c r="S2608" s="39">
        <f t="shared" si="726"/>
        <v>30.16228598550515</v>
      </c>
      <c r="T2608" s="39">
        <f t="shared" si="730"/>
        <v>1229.2766994988997</v>
      </c>
      <c r="U2608" s="39">
        <v>58927.231106471103</v>
      </c>
      <c r="V2608" s="39">
        <f t="shared" si="727"/>
        <v>7781.6465978228007</v>
      </c>
      <c r="W2608" s="39">
        <v>60393.869745925098</v>
      </c>
      <c r="X2608" s="39">
        <f t="shared" si="728"/>
        <v>237.36193995509529</v>
      </c>
      <c r="Y2608" s="39">
        <f t="shared" si="731"/>
        <v>9248.2852372767957</v>
      </c>
      <c r="Z2608" s="39">
        <f t="shared" si="732"/>
        <v>8667.130254074902</v>
      </c>
      <c r="AA2608" s="45">
        <f t="shared" si="733"/>
        <v>6.8615584165062096E-2</v>
      </c>
      <c r="AB2608" s="45">
        <f t="shared" si="734"/>
        <v>0.43435479358986856</v>
      </c>
      <c r="AC2608" s="45">
        <f t="shared" si="735"/>
        <v>1.3249033496860674E-2</v>
      </c>
      <c r="AD2608" s="45">
        <f t="shared" si="736"/>
        <v>0.51621941125179138</v>
      </c>
      <c r="AE2608" s="45">
        <f t="shared" si="737"/>
        <v>0.48378058874820867</v>
      </c>
      <c r="AF2608" s="43">
        <f>('Estimates from MCMC'!$B$2-'MCMC runs'!W2608)/'Estimates from MCMC'!$B$2</f>
        <v>0.12549963444020362</v>
      </c>
    </row>
    <row r="2609" spans="1:32" x14ac:dyDescent="0.3">
      <c r="A2609" s="38">
        <v>4748</v>
      </c>
      <c r="B2609" s="38">
        <v>1929302.7280705406</v>
      </c>
      <c r="C2609" s="39">
        <v>52319.726389167299</v>
      </c>
      <c r="D2609" s="39">
        <v>51247.085263961097</v>
      </c>
      <c r="E2609" s="39">
        <f t="shared" si="720"/>
        <v>1072.6411252062026</v>
      </c>
      <c r="F2609" s="39">
        <v>52253.674287670401</v>
      </c>
      <c r="G2609" s="40">
        <f t="shared" si="721"/>
        <v>66.052101496898104</v>
      </c>
      <c r="H2609" s="39">
        <v>52229.689178859902</v>
      </c>
      <c r="I2609" s="39">
        <f t="shared" si="722"/>
        <v>90.03721030739689</v>
      </c>
      <c r="J2609" s="39">
        <v>51091.970021397698</v>
      </c>
      <c r="K2609" s="40">
        <f t="shared" si="723"/>
        <v>1227.7563677696016</v>
      </c>
      <c r="L2609" s="39">
        <v>50503.939065176703</v>
      </c>
      <c r="M2609" s="39">
        <f t="shared" si="724"/>
        <v>1815.7873239905966</v>
      </c>
      <c r="N2609" s="39">
        <f t="shared" si="729"/>
        <v>588.03095622099499</v>
      </c>
      <c r="O2609" s="40">
        <f>'Estimates from MCMC'!$B$2-L2609</f>
        <v>18557.060934823297</v>
      </c>
      <c r="P2609" s="39">
        <v>51752.114357297403</v>
      </c>
      <c r="Q2609" s="40">
        <f t="shared" si="725"/>
        <v>1248.1752921207008</v>
      </c>
      <c r="R2609" s="39">
        <v>51782.894059423503</v>
      </c>
      <c r="S2609" s="39">
        <f t="shared" si="726"/>
        <v>30.779702126099437</v>
      </c>
      <c r="T2609" s="39">
        <f t="shared" si="730"/>
        <v>1278.9549942468002</v>
      </c>
      <c r="U2609" s="39">
        <v>58523.564040853104</v>
      </c>
      <c r="V2609" s="39">
        <f t="shared" si="727"/>
        <v>8019.6249756764009</v>
      </c>
      <c r="W2609" s="39">
        <v>60059.774839399099</v>
      </c>
      <c r="X2609" s="39">
        <f t="shared" si="728"/>
        <v>257.25580429919501</v>
      </c>
      <c r="Y2609" s="39">
        <f t="shared" si="731"/>
        <v>9555.8357742223961</v>
      </c>
      <c r="Z2609" s="39">
        <f t="shared" si="732"/>
        <v>9001.2251606009013</v>
      </c>
      <c r="AA2609" s="45">
        <f t="shared" si="733"/>
        <v>6.8920126885328808E-2</v>
      </c>
      <c r="AB2609" s="45">
        <f t="shared" si="734"/>
        <v>0.43216029757315472</v>
      </c>
      <c r="AC2609" s="45">
        <f t="shared" si="735"/>
        <v>1.3862960584261541E-2</v>
      </c>
      <c r="AD2609" s="45">
        <f t="shared" si="736"/>
        <v>0.51494338504274506</v>
      </c>
      <c r="AE2609" s="45">
        <f t="shared" si="737"/>
        <v>0.48505661495725494</v>
      </c>
      <c r="AF2609" s="43">
        <f>('Estimates from MCMC'!$B$2-'MCMC runs'!W2609)/'Estimates from MCMC'!$B$2</f>
        <v>0.13033731281911501</v>
      </c>
    </row>
    <row r="2610" spans="1:32" x14ac:dyDescent="0.3">
      <c r="A2610" s="38">
        <v>3799</v>
      </c>
      <c r="B2610" s="38">
        <v>1915993.0795692632</v>
      </c>
      <c r="C2610" s="39">
        <v>52261.875091955699</v>
      </c>
      <c r="D2610" s="39">
        <v>51195.019855289902</v>
      </c>
      <c r="E2610" s="39">
        <f t="shared" si="720"/>
        <v>1066.8552366657968</v>
      </c>
      <c r="F2610" s="39">
        <v>52202.417918819199</v>
      </c>
      <c r="G2610" s="40">
        <f t="shared" si="721"/>
        <v>59.457173136499478</v>
      </c>
      <c r="H2610" s="39">
        <v>52171.456560718201</v>
      </c>
      <c r="I2610" s="39">
        <f t="shared" si="722"/>
        <v>90.418531237497518</v>
      </c>
      <c r="J2610" s="39">
        <v>51045.850772446203</v>
      </c>
      <c r="K2610" s="40">
        <f t="shared" si="723"/>
        <v>1216.0243195094954</v>
      </c>
      <c r="L2610" s="39">
        <v>50455.304026247497</v>
      </c>
      <c r="M2610" s="39">
        <f t="shared" si="724"/>
        <v>1806.5710657082018</v>
      </c>
      <c r="N2610" s="39">
        <f t="shared" si="729"/>
        <v>590.54674619870639</v>
      </c>
      <c r="O2610" s="40">
        <f>'Estimates from MCMC'!$B$2-L2610</f>
        <v>18605.695973752503</v>
      </c>
      <c r="P2610" s="39">
        <v>51701.3663030811</v>
      </c>
      <c r="Q2610" s="40">
        <f t="shared" si="725"/>
        <v>1246.0622768336034</v>
      </c>
      <c r="R2610" s="39">
        <v>51732.614543546799</v>
      </c>
      <c r="S2610" s="39">
        <f t="shared" si="726"/>
        <v>31.248240465698473</v>
      </c>
      <c r="T2610" s="39">
        <f t="shared" si="730"/>
        <v>1277.3105172993019</v>
      </c>
      <c r="U2610" s="39">
        <v>58260.196076003398</v>
      </c>
      <c r="V2610" s="39">
        <f t="shared" si="727"/>
        <v>7804.8920497559011</v>
      </c>
      <c r="W2610" s="39">
        <v>59787.189549778101</v>
      </c>
      <c r="X2610" s="39">
        <f t="shared" si="728"/>
        <v>249.68295647540072</v>
      </c>
      <c r="Y2610" s="39">
        <f t="shared" si="731"/>
        <v>9331.8855235306037</v>
      </c>
      <c r="Z2610" s="39">
        <f t="shared" si="732"/>
        <v>9273.8104502218994</v>
      </c>
      <c r="AA2610" s="45">
        <f t="shared" si="733"/>
        <v>6.8651584928681744E-2</v>
      </c>
      <c r="AB2610" s="45">
        <f t="shared" si="734"/>
        <v>0.41948938974206862</v>
      </c>
      <c r="AC2610" s="45">
        <f t="shared" si="735"/>
        <v>1.3419705278836888E-2</v>
      </c>
      <c r="AD2610" s="45">
        <f t="shared" si="736"/>
        <v>0.50156067994958731</v>
      </c>
      <c r="AE2610" s="45">
        <f t="shared" si="737"/>
        <v>0.49843932005041275</v>
      </c>
      <c r="AF2610" s="43">
        <f>('Estimates from MCMC'!$B$2-'MCMC runs'!W2610)/'Estimates from MCMC'!$B$2</f>
        <v>0.13428433486659475</v>
      </c>
    </row>
    <row r="2611" spans="1:32" x14ac:dyDescent="0.3">
      <c r="A2611" s="38">
        <v>221</v>
      </c>
      <c r="B2611" s="38">
        <v>2207598.9849630739</v>
      </c>
      <c r="C2611" s="39">
        <v>52167.274546564098</v>
      </c>
      <c r="D2611" s="39">
        <v>51111.490683615601</v>
      </c>
      <c r="E2611" s="39">
        <f t="shared" si="720"/>
        <v>1055.7838629484977</v>
      </c>
      <c r="F2611" s="39">
        <v>52101.2646645778</v>
      </c>
      <c r="G2611" s="40">
        <f t="shared" si="721"/>
        <v>66.009881986297842</v>
      </c>
      <c r="H2611" s="39">
        <v>52077.585820335502</v>
      </c>
      <c r="I2611" s="39">
        <f t="shared" si="722"/>
        <v>89.688726228596352</v>
      </c>
      <c r="J2611" s="39">
        <v>50956.608576949897</v>
      </c>
      <c r="K2611" s="40">
        <f t="shared" si="723"/>
        <v>1210.6659696142015</v>
      </c>
      <c r="L2611" s="39">
        <v>50370.767237201799</v>
      </c>
      <c r="M2611" s="39">
        <f t="shared" si="724"/>
        <v>1796.5073093622996</v>
      </c>
      <c r="N2611" s="39">
        <f t="shared" si="729"/>
        <v>585.84133974809811</v>
      </c>
      <c r="O2611" s="40">
        <f>'Estimates from MCMC'!$B$2-L2611</f>
        <v>18690.232762798201</v>
      </c>
      <c r="P2611" s="39">
        <v>51607.686147402303</v>
      </c>
      <c r="Q2611" s="40">
        <f t="shared" si="725"/>
        <v>1236.9189102005039</v>
      </c>
      <c r="R2611" s="39">
        <v>51638.651718490502</v>
      </c>
      <c r="S2611" s="39">
        <f t="shared" si="726"/>
        <v>30.965571088199795</v>
      </c>
      <c r="T2611" s="39">
        <f t="shared" si="730"/>
        <v>1267.8844812887037</v>
      </c>
      <c r="U2611" s="39">
        <v>58211.563171082998</v>
      </c>
      <c r="V2611" s="39">
        <f t="shared" si="727"/>
        <v>7840.7959338811997</v>
      </c>
      <c r="W2611" s="39">
        <v>59728.479989603497</v>
      </c>
      <c r="X2611" s="39">
        <f t="shared" si="728"/>
        <v>249.03233723179437</v>
      </c>
      <c r="Y2611" s="39">
        <f t="shared" si="731"/>
        <v>9357.7127524016978</v>
      </c>
      <c r="Z2611" s="39">
        <f t="shared" si="732"/>
        <v>9332.5200103965035</v>
      </c>
      <c r="AA2611" s="45">
        <f t="shared" si="733"/>
        <v>6.7836741113912316E-2</v>
      </c>
      <c r="AB2611" s="45">
        <f t="shared" si="734"/>
        <v>0.41951301695331683</v>
      </c>
      <c r="AC2611" s="45">
        <f t="shared" si="735"/>
        <v>1.3324196674932719E-2</v>
      </c>
      <c r="AD2611" s="45">
        <f t="shared" si="736"/>
        <v>0.50067395474216192</v>
      </c>
      <c r="AE2611" s="45">
        <f t="shared" si="737"/>
        <v>0.49932604525783814</v>
      </c>
      <c r="AF2611" s="43">
        <f>('Estimates from MCMC'!$B$2-'MCMC runs'!W2611)/'Estimates from MCMC'!$B$2</f>
        <v>0.13513444650955683</v>
      </c>
    </row>
    <row r="2612" spans="1:32" x14ac:dyDescent="0.3">
      <c r="A2612" s="38">
        <v>4025</v>
      </c>
      <c r="B2612" s="38">
        <v>2207598.9849630739</v>
      </c>
      <c r="C2612" s="39">
        <v>52167.274546564098</v>
      </c>
      <c r="D2612" s="39">
        <v>51111.490683615601</v>
      </c>
      <c r="E2612" s="39">
        <f t="shared" si="720"/>
        <v>1055.7838629484977</v>
      </c>
      <c r="F2612" s="39">
        <v>52101.2646645778</v>
      </c>
      <c r="G2612" s="40">
        <f t="shared" si="721"/>
        <v>66.009881986297842</v>
      </c>
      <c r="H2612" s="39">
        <v>52077.585820335502</v>
      </c>
      <c r="I2612" s="39">
        <f t="shared" si="722"/>
        <v>89.688726228596352</v>
      </c>
      <c r="J2612" s="39">
        <v>50956.608576949897</v>
      </c>
      <c r="K2612" s="40">
        <f t="shared" si="723"/>
        <v>1210.6659696142015</v>
      </c>
      <c r="L2612" s="39">
        <v>50370.767237201799</v>
      </c>
      <c r="M2612" s="39">
        <f t="shared" si="724"/>
        <v>1796.5073093622996</v>
      </c>
      <c r="N2612" s="39">
        <f t="shared" si="729"/>
        <v>585.84133974809811</v>
      </c>
      <c r="O2612" s="40">
        <f>'Estimates from MCMC'!$B$2-L2612</f>
        <v>18690.232762798201</v>
      </c>
      <c r="P2612" s="39">
        <v>51607.686147402303</v>
      </c>
      <c r="Q2612" s="40">
        <f t="shared" si="725"/>
        <v>1236.9189102005039</v>
      </c>
      <c r="R2612" s="39">
        <v>51638.651718490502</v>
      </c>
      <c r="S2612" s="39">
        <f t="shared" si="726"/>
        <v>30.965571088199795</v>
      </c>
      <c r="T2612" s="39">
        <f t="shared" si="730"/>
        <v>1267.8844812887037</v>
      </c>
      <c r="U2612" s="39">
        <v>58211.563171082998</v>
      </c>
      <c r="V2612" s="39">
        <f t="shared" si="727"/>
        <v>7840.7959338811997</v>
      </c>
      <c r="W2612" s="39">
        <v>59728.479989603497</v>
      </c>
      <c r="X2612" s="39">
        <f t="shared" si="728"/>
        <v>249.03233723179437</v>
      </c>
      <c r="Y2612" s="39">
        <f t="shared" si="731"/>
        <v>9357.7127524016978</v>
      </c>
      <c r="Z2612" s="39">
        <f t="shared" si="732"/>
        <v>9332.5200103965035</v>
      </c>
      <c r="AA2612" s="45">
        <f t="shared" si="733"/>
        <v>6.7836741113912316E-2</v>
      </c>
      <c r="AB2612" s="45">
        <f t="shared" si="734"/>
        <v>0.41951301695331683</v>
      </c>
      <c r="AC2612" s="45">
        <f t="shared" si="735"/>
        <v>1.3324196674932719E-2</v>
      </c>
      <c r="AD2612" s="45">
        <f t="shared" si="736"/>
        <v>0.50067395474216192</v>
      </c>
      <c r="AE2612" s="45">
        <f t="shared" si="737"/>
        <v>0.49932604525783814</v>
      </c>
      <c r="AF2612" s="43">
        <f>('Estimates from MCMC'!$B$2-'MCMC runs'!W2612)/'Estimates from MCMC'!$B$2</f>
        <v>0.13513444650955683</v>
      </c>
    </row>
    <row r="2613" spans="1:32" x14ac:dyDescent="0.3">
      <c r="A2613" s="38">
        <v>4789</v>
      </c>
      <c r="B2613" s="38">
        <v>1954436.4668932033</v>
      </c>
      <c r="C2613" s="39">
        <v>52313.3795027421</v>
      </c>
      <c r="D2613" s="39">
        <v>51291.738283442697</v>
      </c>
      <c r="E2613" s="39">
        <f t="shared" si="720"/>
        <v>1021.641219299403</v>
      </c>
      <c r="F2613" s="39">
        <v>52246.887176937002</v>
      </c>
      <c r="G2613" s="40">
        <f t="shared" si="721"/>
        <v>66.492325805098517</v>
      </c>
      <c r="H2613" s="39">
        <v>52228.171778666299</v>
      </c>
      <c r="I2613" s="39">
        <f t="shared" si="722"/>
        <v>85.207724075800797</v>
      </c>
      <c r="J2613" s="39">
        <v>51140.883671096097</v>
      </c>
      <c r="K2613" s="40">
        <f t="shared" si="723"/>
        <v>1172.4958316460034</v>
      </c>
      <c r="L2613" s="39">
        <v>50584.049181041599</v>
      </c>
      <c r="M2613" s="39">
        <f t="shared" si="724"/>
        <v>1729.3303217005014</v>
      </c>
      <c r="N2613" s="39">
        <f t="shared" si="729"/>
        <v>556.83449005449802</v>
      </c>
      <c r="O2613" s="40">
        <f>'Estimates from MCMC'!$B$2-L2613</f>
        <v>18476.950818958401</v>
      </c>
      <c r="P2613" s="39">
        <v>51767.0837232595</v>
      </c>
      <c r="Q2613" s="40">
        <f t="shared" si="725"/>
        <v>1183.0345422179016</v>
      </c>
      <c r="R2613" s="39">
        <v>51796.323743863002</v>
      </c>
      <c r="S2613" s="39">
        <f t="shared" si="726"/>
        <v>29.240020603501762</v>
      </c>
      <c r="T2613" s="39">
        <f t="shared" si="730"/>
        <v>1212.2745628214034</v>
      </c>
      <c r="U2613" s="39">
        <v>58293.914293886999</v>
      </c>
      <c r="V2613" s="39">
        <f t="shared" si="727"/>
        <v>7709.8651128454003</v>
      </c>
      <c r="W2613" s="39">
        <v>59743.653120128598</v>
      </c>
      <c r="X2613" s="39">
        <f t="shared" si="728"/>
        <v>237.46426342019549</v>
      </c>
      <c r="Y2613" s="39">
        <f t="shared" si="731"/>
        <v>9159.6039390869992</v>
      </c>
      <c r="Z2613" s="39">
        <f t="shared" si="732"/>
        <v>9317.3468798714021</v>
      </c>
      <c r="AA2613" s="45">
        <f t="shared" si="733"/>
        <v>6.5610098478886505E-2</v>
      </c>
      <c r="AB2613" s="45">
        <f t="shared" si="734"/>
        <v>0.41726934213272032</v>
      </c>
      <c r="AC2613" s="45">
        <f t="shared" si="735"/>
        <v>1.2851918357467492E-2</v>
      </c>
      <c r="AD2613" s="45">
        <f t="shared" si="736"/>
        <v>0.49573135896907433</v>
      </c>
      <c r="AE2613" s="45">
        <f t="shared" si="737"/>
        <v>0.50426864103092561</v>
      </c>
      <c r="AF2613" s="43">
        <f>('Estimates from MCMC'!$B$2-'MCMC runs'!W2613)/'Estimates from MCMC'!$B$2</f>
        <v>0.13491474030018971</v>
      </c>
    </row>
    <row r="2614" spans="1:32" x14ac:dyDescent="0.3">
      <c r="A2614" s="38">
        <v>629</v>
      </c>
      <c r="B2614" s="38">
        <v>1916626.9003906203</v>
      </c>
      <c r="C2614" s="39">
        <v>52153.718539980298</v>
      </c>
      <c r="D2614" s="39">
        <v>51099.693192449602</v>
      </c>
      <c r="E2614" s="39">
        <f t="shared" si="720"/>
        <v>1054.0253475306963</v>
      </c>
      <c r="F2614" s="39">
        <v>52089.874976851002</v>
      </c>
      <c r="G2614" s="40">
        <f t="shared" si="721"/>
        <v>63.843563129295944</v>
      </c>
      <c r="H2614" s="39">
        <v>52064.573167749499</v>
      </c>
      <c r="I2614" s="39">
        <f t="shared" si="722"/>
        <v>89.145372230799694</v>
      </c>
      <c r="J2614" s="39">
        <v>50947.568354338197</v>
      </c>
      <c r="K2614" s="40">
        <f t="shared" si="723"/>
        <v>1206.1501856421019</v>
      </c>
      <c r="L2614" s="39">
        <v>50365.248953604998</v>
      </c>
      <c r="M2614" s="39">
        <f t="shared" si="724"/>
        <v>1788.4695863753004</v>
      </c>
      <c r="N2614" s="39">
        <f t="shared" si="729"/>
        <v>582.31940073319856</v>
      </c>
      <c r="O2614" s="40">
        <f>'Estimates from MCMC'!$B$2-L2614</f>
        <v>18695.751046395002</v>
      </c>
      <c r="P2614" s="39">
        <v>51598.0092814733</v>
      </c>
      <c r="Q2614" s="40">
        <f t="shared" si="725"/>
        <v>1232.7603278683018</v>
      </c>
      <c r="R2614" s="39">
        <v>51628.602344470601</v>
      </c>
      <c r="S2614" s="39">
        <f t="shared" si="726"/>
        <v>30.593062997300876</v>
      </c>
      <c r="T2614" s="39">
        <f t="shared" si="730"/>
        <v>1263.3533908656027</v>
      </c>
      <c r="U2614" s="39">
        <v>58139.408035947403</v>
      </c>
      <c r="V2614" s="39">
        <f t="shared" si="727"/>
        <v>7774.1590823424049</v>
      </c>
      <c r="W2614" s="39">
        <v>59648.273427207903</v>
      </c>
      <c r="X2614" s="39">
        <f t="shared" si="728"/>
        <v>245.51200039489777</v>
      </c>
      <c r="Y2614" s="39">
        <f t="shared" si="731"/>
        <v>9283.0244736029053</v>
      </c>
      <c r="Z2614" s="39">
        <f t="shared" si="732"/>
        <v>9412.7265727920967</v>
      </c>
      <c r="AA2614" s="45">
        <f t="shared" si="733"/>
        <v>6.7574358886705876E-2</v>
      </c>
      <c r="AB2614" s="45">
        <f t="shared" si="734"/>
        <v>0.4158249146049392</v>
      </c>
      <c r="AC2614" s="45">
        <f t="shared" si="735"/>
        <v>1.3131967781644081E-2</v>
      </c>
      <c r="AD2614" s="45">
        <f t="shared" si="736"/>
        <v>0.49653124127328918</v>
      </c>
      <c r="AE2614" s="45">
        <f t="shared" si="737"/>
        <v>0.50346875872671082</v>
      </c>
      <c r="AF2614" s="43">
        <f>('Estimates from MCMC'!$B$2-'MCMC runs'!W2614)/'Estimates from MCMC'!$B$2</f>
        <v>0.13629583372369494</v>
      </c>
    </row>
    <row r="2615" spans="1:32" x14ac:dyDescent="0.3">
      <c r="A2615" s="38">
        <v>1996</v>
      </c>
      <c r="B2615" s="38">
        <v>2208844.0294176321</v>
      </c>
      <c r="C2615" s="39">
        <v>52126.6407788746</v>
      </c>
      <c r="D2615" s="39">
        <v>51120.960175030901</v>
      </c>
      <c r="E2615" s="39">
        <f t="shared" si="720"/>
        <v>1005.6806038436989</v>
      </c>
      <c r="F2615" s="39">
        <v>52041.533402576999</v>
      </c>
      <c r="G2615" s="40">
        <f t="shared" si="721"/>
        <v>85.107376297601149</v>
      </c>
      <c r="H2615" s="39">
        <v>52039.5252724651</v>
      </c>
      <c r="I2615" s="39">
        <f t="shared" si="722"/>
        <v>87.115506409500085</v>
      </c>
      <c r="J2615" s="39">
        <v>50949.963231342299</v>
      </c>
      <c r="K2615" s="40">
        <f t="shared" si="723"/>
        <v>1176.6775475323011</v>
      </c>
      <c r="L2615" s="39">
        <v>50380.226501501602</v>
      </c>
      <c r="M2615" s="39">
        <f t="shared" si="724"/>
        <v>1746.4142773729982</v>
      </c>
      <c r="N2615" s="39">
        <f t="shared" si="729"/>
        <v>569.73672984069708</v>
      </c>
      <c r="O2615" s="40">
        <f>'Estimates from MCMC'!$B$2-L2615</f>
        <v>18680.773498498398</v>
      </c>
      <c r="P2615" s="39">
        <v>51579.017805007301</v>
      </c>
      <c r="Q2615" s="40">
        <f t="shared" si="725"/>
        <v>1198.791303505699</v>
      </c>
      <c r="R2615" s="39">
        <v>51609.164057791</v>
      </c>
      <c r="S2615" s="39">
        <f t="shared" si="726"/>
        <v>30.14625278369931</v>
      </c>
      <c r="T2615" s="39">
        <f t="shared" si="730"/>
        <v>1228.9375562893983</v>
      </c>
      <c r="U2615" s="39">
        <v>58010.600565926099</v>
      </c>
      <c r="V2615" s="39">
        <f t="shared" si="727"/>
        <v>7630.3740644244972</v>
      </c>
      <c r="W2615" s="39">
        <v>59477.3536742953</v>
      </c>
      <c r="X2615" s="39">
        <f t="shared" si="728"/>
        <v>237.81555207980273</v>
      </c>
      <c r="Y2615" s="39">
        <f t="shared" si="731"/>
        <v>9097.1271727936983</v>
      </c>
      <c r="Z2615" s="39">
        <f t="shared" si="732"/>
        <v>9583.6463257046998</v>
      </c>
      <c r="AA2615" s="45">
        <f t="shared" si="733"/>
        <v>6.5786224343878638E-2</v>
      </c>
      <c r="AB2615" s="45">
        <f t="shared" si="734"/>
        <v>0.40846135546998863</v>
      </c>
      <c r="AC2615" s="45">
        <f t="shared" si="735"/>
        <v>1.2730498129476216E-2</v>
      </c>
      <c r="AD2615" s="45">
        <f t="shared" si="736"/>
        <v>0.48697807794334347</v>
      </c>
      <c r="AE2615" s="45">
        <f t="shared" si="737"/>
        <v>0.51302192205665653</v>
      </c>
      <c r="AF2615" s="43">
        <f>('Estimates from MCMC'!$B$2-'MCMC runs'!W2615)/'Estimates from MCMC'!$B$2</f>
        <v>0.13877074362816497</v>
      </c>
    </row>
    <row r="2616" spans="1:32" x14ac:dyDescent="0.3">
      <c r="A2616" s="38">
        <v>330</v>
      </c>
      <c r="B2616" s="38">
        <v>1919551.1641600491</v>
      </c>
      <c r="C2616" s="39">
        <v>52398.0108912469</v>
      </c>
      <c r="D2616" s="39">
        <v>51357.572799664697</v>
      </c>
      <c r="E2616" s="39">
        <f t="shared" si="720"/>
        <v>1040.4380915822039</v>
      </c>
      <c r="F2616" s="39">
        <v>52326.564353836999</v>
      </c>
      <c r="G2616" s="40">
        <f t="shared" si="721"/>
        <v>71.446537409901794</v>
      </c>
      <c r="H2616" s="39">
        <v>52309.851084870403</v>
      </c>
      <c r="I2616" s="39">
        <f t="shared" si="722"/>
        <v>88.159806376497727</v>
      </c>
      <c r="J2616" s="39">
        <v>51198.882868368797</v>
      </c>
      <c r="K2616" s="40">
        <f t="shared" si="723"/>
        <v>1199.1280228781034</v>
      </c>
      <c r="L2616" s="39">
        <v>50622.918590604902</v>
      </c>
      <c r="M2616" s="39">
        <f t="shared" si="724"/>
        <v>1775.092300641998</v>
      </c>
      <c r="N2616" s="39">
        <f t="shared" si="729"/>
        <v>575.96427776389464</v>
      </c>
      <c r="O2616" s="40">
        <f>'Estimates from MCMC'!$B$2-L2616</f>
        <v>18438.081409395098</v>
      </c>
      <c r="P2616" s="39">
        <v>51840.818216923297</v>
      </c>
      <c r="Q2616" s="40">
        <f t="shared" si="725"/>
        <v>1217.8996263183944</v>
      </c>
      <c r="R2616" s="39">
        <v>51871.208281715801</v>
      </c>
      <c r="S2616" s="39">
        <f t="shared" si="726"/>
        <v>30.390064792503836</v>
      </c>
      <c r="T2616" s="39">
        <f t="shared" si="730"/>
        <v>1248.2896911108983</v>
      </c>
      <c r="U2616" s="39">
        <v>58431.661078433099</v>
      </c>
      <c r="V2616" s="39">
        <f t="shared" si="727"/>
        <v>7808.7424878281963</v>
      </c>
      <c r="W2616" s="39">
        <v>59927.071976831503</v>
      </c>
      <c r="X2616" s="39">
        <f t="shared" si="728"/>
        <v>247.12120728750597</v>
      </c>
      <c r="Y2616" s="39">
        <f t="shared" si="731"/>
        <v>9304.1533862266006</v>
      </c>
      <c r="Z2616" s="39">
        <f t="shared" si="732"/>
        <v>9133.928023168497</v>
      </c>
      <c r="AA2616" s="45">
        <f t="shared" si="733"/>
        <v>6.7701712742999062E-2</v>
      </c>
      <c r="AB2616" s="45">
        <f t="shared" si="734"/>
        <v>0.42351166124308698</v>
      </c>
      <c r="AC2616" s="45">
        <f t="shared" si="735"/>
        <v>1.3402761480464324E-2</v>
      </c>
      <c r="AD2616" s="45">
        <f t="shared" si="736"/>
        <v>0.50461613546655038</v>
      </c>
      <c r="AE2616" s="45">
        <f t="shared" si="737"/>
        <v>0.49538386453344962</v>
      </c>
      <c r="AF2616" s="43">
        <f>('Estimates from MCMC'!$B$2-'MCMC runs'!W2616)/'Estimates from MCMC'!$B$2</f>
        <v>0.13225884396647164</v>
      </c>
    </row>
    <row r="2617" spans="1:32" x14ac:dyDescent="0.3">
      <c r="A2617" s="38">
        <v>4651</v>
      </c>
      <c r="B2617" s="38">
        <v>2034682.8602618605</v>
      </c>
      <c r="C2617" s="39">
        <v>52068.990923893703</v>
      </c>
      <c r="D2617" s="39">
        <v>51004.111031588604</v>
      </c>
      <c r="E2617" s="39">
        <f t="shared" si="720"/>
        <v>1064.8798923050999</v>
      </c>
      <c r="F2617" s="39">
        <v>52007.705641460001</v>
      </c>
      <c r="G2617" s="40">
        <f t="shared" si="721"/>
        <v>61.285282433702378</v>
      </c>
      <c r="H2617" s="39">
        <v>51978.536960938203</v>
      </c>
      <c r="I2617" s="39">
        <f t="shared" si="722"/>
        <v>90.453962955500174</v>
      </c>
      <c r="J2617" s="39">
        <v>50853.193002487802</v>
      </c>
      <c r="K2617" s="40">
        <f t="shared" si="723"/>
        <v>1215.7979214059014</v>
      </c>
      <c r="L2617" s="39">
        <v>50262.555254419298</v>
      </c>
      <c r="M2617" s="39">
        <f t="shared" si="724"/>
        <v>1806.4356694744056</v>
      </c>
      <c r="N2617" s="39">
        <f t="shared" si="729"/>
        <v>590.63774806850415</v>
      </c>
      <c r="O2617" s="40">
        <f>'Estimates from MCMC'!$B$2-L2617</f>
        <v>18798.444745580702</v>
      </c>
      <c r="P2617" s="39">
        <v>51508.868913039703</v>
      </c>
      <c r="Q2617" s="40">
        <f t="shared" si="725"/>
        <v>1246.3136586204055</v>
      </c>
      <c r="R2617" s="39">
        <v>51540.119985462399</v>
      </c>
      <c r="S2617" s="39">
        <f t="shared" si="726"/>
        <v>31.25107242269587</v>
      </c>
      <c r="T2617" s="39">
        <f t="shared" si="730"/>
        <v>1277.5647310431013</v>
      </c>
      <c r="U2617" s="39">
        <v>58041.618165729204</v>
      </c>
      <c r="V2617" s="39">
        <f t="shared" si="727"/>
        <v>7779.0629113099058</v>
      </c>
      <c r="W2617" s="39">
        <v>59568.3463763244</v>
      </c>
      <c r="X2617" s="39">
        <f t="shared" si="728"/>
        <v>249.16347955209494</v>
      </c>
      <c r="Y2617" s="39">
        <f t="shared" si="731"/>
        <v>9305.791121905102</v>
      </c>
      <c r="Z2617" s="39">
        <f t="shared" si="732"/>
        <v>9492.6536236756001</v>
      </c>
      <c r="AA2617" s="45">
        <f t="shared" si="733"/>
        <v>6.796119297812879E-2</v>
      </c>
      <c r="AB2617" s="45">
        <f t="shared" si="734"/>
        <v>0.41381417540611565</v>
      </c>
      <c r="AC2617" s="45">
        <f t="shared" si="735"/>
        <v>1.32544730654205E-2</v>
      </c>
      <c r="AD2617" s="45">
        <f t="shared" si="736"/>
        <v>0.49502984144966494</v>
      </c>
      <c r="AE2617" s="45">
        <f t="shared" si="737"/>
        <v>0.504970158550335</v>
      </c>
      <c r="AF2617" s="43">
        <f>('Estimates from MCMC'!$B$2-'MCMC runs'!W2617)/'Estimates from MCMC'!$B$2</f>
        <v>0.1374531736244132</v>
      </c>
    </row>
    <row r="2618" spans="1:32" x14ac:dyDescent="0.3">
      <c r="A2618" s="38">
        <v>4843</v>
      </c>
      <c r="B2618" s="38">
        <v>2034682.8602618605</v>
      </c>
      <c r="C2618" s="39">
        <v>52068.990923893703</v>
      </c>
      <c r="D2618" s="39">
        <v>51004.111031588604</v>
      </c>
      <c r="E2618" s="39">
        <f t="shared" si="720"/>
        <v>1064.8798923050999</v>
      </c>
      <c r="F2618" s="39">
        <v>52007.705641460001</v>
      </c>
      <c r="G2618" s="40">
        <f t="shared" si="721"/>
        <v>61.285282433702378</v>
      </c>
      <c r="H2618" s="39">
        <v>51978.536960938203</v>
      </c>
      <c r="I2618" s="39">
        <f t="shared" si="722"/>
        <v>90.453962955500174</v>
      </c>
      <c r="J2618" s="39">
        <v>50853.193002487802</v>
      </c>
      <c r="K2618" s="40">
        <f t="shared" si="723"/>
        <v>1215.7979214059014</v>
      </c>
      <c r="L2618" s="39">
        <v>50262.555254419298</v>
      </c>
      <c r="M2618" s="39">
        <f t="shared" si="724"/>
        <v>1806.4356694744056</v>
      </c>
      <c r="N2618" s="39">
        <f t="shared" si="729"/>
        <v>590.63774806850415</v>
      </c>
      <c r="O2618" s="40">
        <f>'Estimates from MCMC'!$B$2-L2618</f>
        <v>18798.444745580702</v>
      </c>
      <c r="P2618" s="39">
        <v>51508.868913039703</v>
      </c>
      <c r="Q2618" s="40">
        <f t="shared" si="725"/>
        <v>1246.3136586204055</v>
      </c>
      <c r="R2618" s="39">
        <v>51540.119985462399</v>
      </c>
      <c r="S2618" s="39">
        <f t="shared" si="726"/>
        <v>31.25107242269587</v>
      </c>
      <c r="T2618" s="39">
        <f t="shared" si="730"/>
        <v>1277.5647310431013</v>
      </c>
      <c r="U2618" s="39">
        <v>58041.618165729204</v>
      </c>
      <c r="V2618" s="39">
        <f t="shared" si="727"/>
        <v>7779.0629113099058</v>
      </c>
      <c r="W2618" s="39">
        <v>59568.3463763244</v>
      </c>
      <c r="X2618" s="39">
        <f t="shared" si="728"/>
        <v>249.16347955209494</v>
      </c>
      <c r="Y2618" s="39">
        <f t="shared" si="731"/>
        <v>9305.791121905102</v>
      </c>
      <c r="Z2618" s="39">
        <f t="shared" si="732"/>
        <v>9492.6536236756001</v>
      </c>
      <c r="AA2618" s="45">
        <f t="shared" si="733"/>
        <v>6.796119297812879E-2</v>
      </c>
      <c r="AB2618" s="45">
        <f t="shared" si="734"/>
        <v>0.41381417540611565</v>
      </c>
      <c r="AC2618" s="45">
        <f t="shared" si="735"/>
        <v>1.32544730654205E-2</v>
      </c>
      <c r="AD2618" s="45">
        <f t="shared" si="736"/>
        <v>0.49502984144966494</v>
      </c>
      <c r="AE2618" s="45">
        <f t="shared" si="737"/>
        <v>0.504970158550335</v>
      </c>
      <c r="AF2618" s="43">
        <f>('Estimates from MCMC'!$B$2-'MCMC runs'!W2618)/'Estimates from MCMC'!$B$2</f>
        <v>0.1374531736244132</v>
      </c>
    </row>
    <row r="2619" spans="1:32" x14ac:dyDescent="0.3">
      <c r="A2619" s="38">
        <v>1765</v>
      </c>
      <c r="B2619" s="38">
        <v>1920465.814940342</v>
      </c>
      <c r="C2619" s="39">
        <v>53259.287203427499</v>
      </c>
      <c r="D2619" s="39">
        <v>52171.021184552301</v>
      </c>
      <c r="E2619" s="39">
        <f t="shared" si="720"/>
        <v>1088.2660188751979</v>
      </c>
      <c r="F2619" s="39">
        <v>53197.672281972104</v>
      </c>
      <c r="G2619" s="40">
        <f t="shared" si="721"/>
        <v>61.614921455395233</v>
      </c>
      <c r="H2619" s="39">
        <v>53168.234736920902</v>
      </c>
      <c r="I2619" s="39">
        <f t="shared" si="722"/>
        <v>91.052466506596829</v>
      </c>
      <c r="J2619" s="39">
        <v>52019.124274076501</v>
      </c>
      <c r="K2619" s="40">
        <f t="shared" si="723"/>
        <v>1240.1629293509977</v>
      </c>
      <c r="L2619" s="39">
        <v>51424.4127854447</v>
      </c>
      <c r="M2619" s="39">
        <f t="shared" si="724"/>
        <v>1834.8744179827991</v>
      </c>
      <c r="N2619" s="39">
        <f t="shared" si="729"/>
        <v>594.71148863180133</v>
      </c>
      <c r="O2619" s="40">
        <f>'Estimates from MCMC'!$B$2-L2619</f>
        <v>17636.5872145553</v>
      </c>
      <c r="P2619" s="39">
        <v>52691.339787167999</v>
      </c>
      <c r="Q2619" s="40">
        <f t="shared" si="725"/>
        <v>1266.9270017232993</v>
      </c>
      <c r="R2619" s="39">
        <v>52722.392731562897</v>
      </c>
      <c r="S2619" s="39">
        <f t="shared" si="726"/>
        <v>31.052944394898077</v>
      </c>
      <c r="T2619" s="39">
        <f t="shared" si="730"/>
        <v>1297.9799461181974</v>
      </c>
      <c r="U2619" s="39">
        <v>59485.107576357303</v>
      </c>
      <c r="V2619" s="39">
        <f t="shared" si="727"/>
        <v>8060.6947909126029</v>
      </c>
      <c r="W2619" s="39">
        <v>61040.2574526022</v>
      </c>
      <c r="X2619" s="39">
        <f t="shared" si="728"/>
        <v>257.16993012669991</v>
      </c>
      <c r="Y2619" s="39">
        <f t="shared" si="731"/>
        <v>9615.8446671575002</v>
      </c>
      <c r="Z2619" s="39">
        <f t="shared" si="732"/>
        <v>8020.7425473978001</v>
      </c>
      <c r="AA2619" s="45">
        <f t="shared" si="733"/>
        <v>7.359586808535086E-2</v>
      </c>
      <c r="AB2619" s="45">
        <f t="shared" si="734"/>
        <v>0.4570439106416343</v>
      </c>
      <c r="AC2619" s="45">
        <f t="shared" si="735"/>
        <v>1.4581615309024193E-2</v>
      </c>
      <c r="AD2619" s="45">
        <f t="shared" si="736"/>
        <v>0.54522139403600933</v>
      </c>
      <c r="AE2619" s="45">
        <f t="shared" si="737"/>
        <v>0.45477860596399061</v>
      </c>
      <c r="AF2619" s="43">
        <f>('Estimates from MCMC'!$B$2-'MCMC runs'!W2619)/'Estimates from MCMC'!$B$2</f>
        <v>0.11613997114721478</v>
      </c>
    </row>
    <row r="2620" spans="1:32" x14ac:dyDescent="0.3">
      <c r="A2620" s="38">
        <v>986</v>
      </c>
      <c r="B2620" s="38">
        <v>2152033.9958764231</v>
      </c>
      <c r="C2620" s="39">
        <v>52529.611731450597</v>
      </c>
      <c r="D2620" s="39">
        <v>51451.354459196802</v>
      </c>
      <c r="E2620" s="39">
        <f t="shared" si="720"/>
        <v>1078.2572722537952</v>
      </c>
      <c r="F2620" s="39">
        <v>52468.921743000399</v>
      </c>
      <c r="G2620" s="40">
        <f t="shared" si="721"/>
        <v>60.689988450198143</v>
      </c>
      <c r="H2620" s="39">
        <v>52439.203080362102</v>
      </c>
      <c r="I2620" s="39">
        <f t="shared" si="722"/>
        <v>90.40865108849539</v>
      </c>
      <c r="J2620" s="39">
        <v>51300.899673754997</v>
      </c>
      <c r="K2620" s="40">
        <f t="shared" si="723"/>
        <v>1228.7120576956004</v>
      </c>
      <c r="L2620" s="39">
        <v>50710.519830609301</v>
      </c>
      <c r="M2620" s="39">
        <f t="shared" si="724"/>
        <v>1819.0919008412966</v>
      </c>
      <c r="N2620" s="39">
        <f t="shared" si="729"/>
        <v>590.37984314569621</v>
      </c>
      <c r="O2620" s="40">
        <f>'Estimates from MCMC'!$B$2-L2620</f>
        <v>18350.480169390699</v>
      </c>
      <c r="P2620" s="39">
        <v>51962.914014909897</v>
      </c>
      <c r="Q2620" s="40">
        <f t="shared" si="725"/>
        <v>1252.394184300596</v>
      </c>
      <c r="R2620" s="39">
        <v>51993.961428287897</v>
      </c>
      <c r="S2620" s="39">
        <f t="shared" si="726"/>
        <v>31.047413378000783</v>
      </c>
      <c r="T2620" s="39">
        <f t="shared" si="730"/>
        <v>1283.4415976785967</v>
      </c>
      <c r="U2620" s="39">
        <v>58685.388529425603</v>
      </c>
      <c r="V2620" s="39">
        <f t="shared" si="727"/>
        <v>7974.8686988163026</v>
      </c>
      <c r="W2620" s="39">
        <v>60224.747498909703</v>
      </c>
      <c r="X2620" s="39">
        <f t="shared" si="728"/>
        <v>255.91737180550263</v>
      </c>
      <c r="Y2620" s="39">
        <f t="shared" si="731"/>
        <v>9514.227668300402</v>
      </c>
      <c r="Z2620" s="39">
        <f t="shared" si="732"/>
        <v>8836.2525010902973</v>
      </c>
      <c r="AA2620" s="45">
        <f t="shared" si="733"/>
        <v>6.994049124771276E-2</v>
      </c>
      <c r="AB2620" s="45">
        <f t="shared" si="734"/>
        <v>0.43458637731554772</v>
      </c>
      <c r="AC2620" s="45">
        <f t="shared" si="735"/>
        <v>1.3946085848608068E-2</v>
      </c>
      <c r="AD2620" s="45">
        <f t="shared" si="736"/>
        <v>0.51847295441186858</v>
      </c>
      <c r="AE2620" s="45">
        <f t="shared" si="737"/>
        <v>0.48152704558813142</v>
      </c>
      <c r="AF2620" s="43">
        <f>('Estimates from MCMC'!$B$2-'MCMC runs'!W2620)/'Estimates from MCMC'!$B$2</f>
        <v>0.12794851654465325</v>
      </c>
    </row>
    <row r="2621" spans="1:32" x14ac:dyDescent="0.3">
      <c r="A2621" s="38">
        <v>22</v>
      </c>
      <c r="B2621" s="38">
        <v>2034342.729158188</v>
      </c>
      <c r="C2621" s="39">
        <v>52251.662401519701</v>
      </c>
      <c r="D2621" s="39">
        <v>51200.943705647202</v>
      </c>
      <c r="E2621" s="39">
        <f t="shared" si="720"/>
        <v>1050.7186958724997</v>
      </c>
      <c r="F2621" s="39">
        <v>52187.651623845297</v>
      </c>
      <c r="G2621" s="40">
        <f t="shared" si="721"/>
        <v>64.01077767440438</v>
      </c>
      <c r="H2621" s="39">
        <v>52163.453485547201</v>
      </c>
      <c r="I2621" s="39">
        <f t="shared" si="722"/>
        <v>88.208915972500108</v>
      </c>
      <c r="J2621" s="39">
        <v>51049.401338765601</v>
      </c>
      <c r="K2621" s="40">
        <f t="shared" si="723"/>
        <v>1202.2610627540998</v>
      </c>
      <c r="L2621" s="39">
        <v>50473.123241732101</v>
      </c>
      <c r="M2621" s="39">
        <f t="shared" si="724"/>
        <v>1778.5391597876005</v>
      </c>
      <c r="N2621" s="39">
        <f t="shared" si="729"/>
        <v>576.27809703350067</v>
      </c>
      <c r="O2621" s="40">
        <f>'Estimates from MCMC'!$B$2-L2621</f>
        <v>18587.876758267899</v>
      </c>
      <c r="P2621" s="39">
        <v>51694.226179202698</v>
      </c>
      <c r="Q2621" s="40">
        <f t="shared" si="725"/>
        <v>1221.1029374705977</v>
      </c>
      <c r="R2621" s="39">
        <v>51724.507001606697</v>
      </c>
      <c r="S2621" s="39">
        <f t="shared" si="726"/>
        <v>30.280822403998172</v>
      </c>
      <c r="T2621" s="39">
        <f t="shared" si="730"/>
        <v>1251.3837598745959</v>
      </c>
      <c r="U2621" s="39">
        <v>58326.213808696099</v>
      </c>
      <c r="V2621" s="39">
        <f t="shared" si="727"/>
        <v>7853.0905669639978</v>
      </c>
      <c r="W2621" s="39">
        <v>59825.016884512297</v>
      </c>
      <c r="X2621" s="39">
        <f t="shared" si="728"/>
        <v>247.41931594160269</v>
      </c>
      <c r="Y2621" s="39">
        <f t="shared" si="731"/>
        <v>9351.8936427801964</v>
      </c>
      <c r="Z2621" s="39">
        <f t="shared" si="732"/>
        <v>9235.9831154877029</v>
      </c>
      <c r="AA2621" s="45">
        <f t="shared" si="733"/>
        <v>6.7322576760574848E-2</v>
      </c>
      <c r="AB2621" s="45">
        <f t="shared" si="734"/>
        <v>0.42248454027816479</v>
      </c>
      <c r="AC2621" s="45">
        <f t="shared" si="735"/>
        <v>1.3310789562425436E-2</v>
      </c>
      <c r="AD2621" s="45">
        <f t="shared" si="736"/>
        <v>0.50311790660116507</v>
      </c>
      <c r="AE2621" s="45">
        <f t="shared" si="737"/>
        <v>0.49688209339883488</v>
      </c>
      <c r="AF2621" s="43">
        <f>('Estimates from MCMC'!$B$2-'MCMC runs'!W2621)/'Estimates from MCMC'!$B$2</f>
        <v>0.13373659685622424</v>
      </c>
    </row>
    <row r="2622" spans="1:32" x14ac:dyDescent="0.3">
      <c r="A2622" s="38">
        <v>4685</v>
      </c>
      <c r="B2622" s="38">
        <v>1935831.2333627772</v>
      </c>
      <c r="C2622" s="39">
        <v>52522.291952447602</v>
      </c>
      <c r="D2622" s="39">
        <v>51475.685451788602</v>
      </c>
      <c r="E2622" s="39">
        <f t="shared" si="720"/>
        <v>1046.6065006589997</v>
      </c>
      <c r="F2622" s="39">
        <v>52448.291517259597</v>
      </c>
      <c r="G2622" s="40">
        <f t="shared" si="721"/>
        <v>74.000435188005213</v>
      </c>
      <c r="H2622" s="39">
        <v>52433.5590395974</v>
      </c>
      <c r="I2622" s="39">
        <f t="shared" si="722"/>
        <v>88.73291285020241</v>
      </c>
      <c r="J2622" s="39">
        <v>51314.046853626998</v>
      </c>
      <c r="K2622" s="40">
        <f t="shared" si="723"/>
        <v>1208.2450988206037</v>
      </c>
      <c r="L2622" s="39">
        <v>50734.068687813196</v>
      </c>
      <c r="M2622" s="39">
        <f t="shared" si="724"/>
        <v>1788.2232646344055</v>
      </c>
      <c r="N2622" s="39">
        <f t="shared" si="729"/>
        <v>579.97816581380175</v>
      </c>
      <c r="O2622" s="40">
        <f>'Estimates from MCMC'!$B$2-L2622</f>
        <v>18326.931312186804</v>
      </c>
      <c r="P2622" s="39">
        <v>51963.350081485602</v>
      </c>
      <c r="Q2622" s="40">
        <f t="shared" si="725"/>
        <v>1229.2813936724051</v>
      </c>
      <c r="R2622" s="39">
        <v>51993.753776228899</v>
      </c>
      <c r="S2622" s="39">
        <f t="shared" si="726"/>
        <v>30.40369474329782</v>
      </c>
      <c r="T2622" s="39">
        <f t="shared" si="730"/>
        <v>1259.6850884157029</v>
      </c>
      <c r="U2622" s="39">
        <v>58584.729420533098</v>
      </c>
      <c r="V2622" s="39">
        <f t="shared" si="727"/>
        <v>7850.6607327199017</v>
      </c>
      <c r="W2622" s="39">
        <v>60093.182723719503</v>
      </c>
      <c r="X2622" s="39">
        <f t="shared" si="728"/>
        <v>248.76821477070189</v>
      </c>
      <c r="Y2622" s="39">
        <f t="shared" si="731"/>
        <v>9359.1140359063065</v>
      </c>
      <c r="Z2622" s="39">
        <f t="shared" si="732"/>
        <v>8967.817276280497</v>
      </c>
      <c r="AA2622" s="45">
        <f t="shared" si="733"/>
        <v>6.873409775798385E-2</v>
      </c>
      <c r="AB2622" s="45">
        <f t="shared" si="734"/>
        <v>0.42836744455409576</v>
      </c>
      <c r="AC2622" s="45">
        <f t="shared" si="735"/>
        <v>1.3573915378035997E-2</v>
      </c>
      <c r="AD2622" s="45">
        <f t="shared" si="736"/>
        <v>0.51067545769011558</v>
      </c>
      <c r="AE2622" s="45">
        <f t="shared" si="737"/>
        <v>0.48932454230988442</v>
      </c>
      <c r="AF2622" s="43">
        <f>('Estimates from MCMC'!$B$2-'MCMC runs'!W2622)/'Estimates from MCMC'!$B$2</f>
        <v>0.12985356824083777</v>
      </c>
    </row>
    <row r="2623" spans="1:32" x14ac:dyDescent="0.3">
      <c r="A2623" s="38">
        <v>2997</v>
      </c>
      <c r="B2623" s="38">
        <v>1940483.862206301</v>
      </c>
      <c r="C2623" s="39">
        <v>51779.323023376099</v>
      </c>
      <c r="D2623" s="39">
        <v>50731.391838973403</v>
      </c>
      <c r="E2623" s="39">
        <f t="shared" si="720"/>
        <v>1047.9311844026961</v>
      </c>
      <c r="F2623" s="39">
        <v>51710.451477622402</v>
      </c>
      <c r="G2623" s="40">
        <f t="shared" si="721"/>
        <v>68.87154575369641</v>
      </c>
      <c r="H2623" s="39">
        <v>51691.174533161502</v>
      </c>
      <c r="I2623" s="39">
        <f t="shared" si="722"/>
        <v>88.148490214596677</v>
      </c>
      <c r="J2623" s="39">
        <v>50575.2965001825</v>
      </c>
      <c r="K2623" s="40">
        <f t="shared" si="723"/>
        <v>1204.0265231935991</v>
      </c>
      <c r="L2623" s="39">
        <v>49999.499041372997</v>
      </c>
      <c r="M2623" s="39">
        <f t="shared" si="724"/>
        <v>1779.8239820031013</v>
      </c>
      <c r="N2623" s="39">
        <f t="shared" si="729"/>
        <v>575.79745880950213</v>
      </c>
      <c r="O2623" s="40">
        <f>'Estimates from MCMC'!$B$2-L2623</f>
        <v>19061.500958627003</v>
      </c>
      <c r="P2623" s="39">
        <v>51222.980487211702</v>
      </c>
      <c r="Q2623" s="40">
        <f t="shared" si="725"/>
        <v>1223.4814458387045</v>
      </c>
      <c r="R2623" s="39">
        <v>51253.137679894302</v>
      </c>
      <c r="S2623" s="39">
        <f t="shared" si="726"/>
        <v>30.157192682599998</v>
      </c>
      <c r="T2623" s="39">
        <f t="shared" si="730"/>
        <v>1253.6386385213045</v>
      </c>
      <c r="U2623" s="39">
        <v>57705.424315410899</v>
      </c>
      <c r="V2623" s="39">
        <f t="shared" si="727"/>
        <v>7705.9252740379015</v>
      </c>
      <c r="W2623" s="39">
        <v>59205.470395615601</v>
      </c>
      <c r="X2623" s="39">
        <f t="shared" si="728"/>
        <v>246.40744168339734</v>
      </c>
      <c r="Y2623" s="39">
        <f t="shared" si="731"/>
        <v>9205.9713542426034</v>
      </c>
      <c r="Z2623" s="39">
        <f t="shared" si="732"/>
        <v>9855.5296043843991</v>
      </c>
      <c r="AA2623" s="45">
        <f t="shared" si="733"/>
        <v>6.5768096711918328E-2</v>
      </c>
      <c r="AB2623" s="45">
        <f t="shared" si="734"/>
        <v>0.40426644736758222</v>
      </c>
      <c r="AC2623" s="45">
        <f t="shared" si="735"/>
        <v>1.2926969508761394E-2</v>
      </c>
      <c r="AD2623" s="45">
        <f t="shared" si="736"/>
        <v>0.48296151358826195</v>
      </c>
      <c r="AE2623" s="45">
        <f t="shared" si="737"/>
        <v>0.517038486411738</v>
      </c>
      <c r="AF2623" s="43">
        <f>('Estimates from MCMC'!$B$2-'MCMC runs'!W2623)/'Estimates from MCMC'!$B$2</f>
        <v>0.14270760059055615</v>
      </c>
    </row>
    <row r="2624" spans="1:32" x14ac:dyDescent="0.3">
      <c r="A2624" s="38">
        <v>4841</v>
      </c>
      <c r="B2624" s="38">
        <v>1959376.1523840139</v>
      </c>
      <c r="C2624" s="39">
        <v>51442.894166272199</v>
      </c>
      <c r="D2624" s="39">
        <v>50390.106228664401</v>
      </c>
      <c r="E2624" s="39">
        <f t="shared" si="720"/>
        <v>1052.7879376077981</v>
      </c>
      <c r="F2624" s="39">
        <v>51379.179740228799</v>
      </c>
      <c r="G2624" s="40">
        <f t="shared" si="721"/>
        <v>63.714426043399726</v>
      </c>
      <c r="H2624" s="39">
        <v>51353.0210484454</v>
      </c>
      <c r="I2624" s="39">
        <f t="shared" si="722"/>
        <v>89.873117826798989</v>
      </c>
      <c r="J2624" s="39">
        <v>50237.396651896903</v>
      </c>
      <c r="K2624" s="40">
        <f t="shared" si="723"/>
        <v>1205.4975143752963</v>
      </c>
      <c r="L2624" s="39">
        <v>49650.5750085115</v>
      </c>
      <c r="M2624" s="39">
        <f t="shared" si="724"/>
        <v>1792.3191577606995</v>
      </c>
      <c r="N2624" s="39">
        <f t="shared" si="729"/>
        <v>586.82164338540315</v>
      </c>
      <c r="O2624" s="40">
        <f>'Estimates from MCMC'!$B$2-L2624</f>
        <v>19410.4249914885</v>
      </c>
      <c r="P2624" s="39">
        <v>50882.133634976897</v>
      </c>
      <c r="Q2624" s="40">
        <f t="shared" si="725"/>
        <v>1231.5586264653975</v>
      </c>
      <c r="R2624" s="39">
        <v>50913.438295785803</v>
      </c>
      <c r="S2624" s="39">
        <f t="shared" si="726"/>
        <v>31.304660808906192</v>
      </c>
      <c r="T2624" s="39">
        <f t="shared" si="730"/>
        <v>1262.8632872743037</v>
      </c>
      <c r="U2624" s="39">
        <v>57405.842282444202</v>
      </c>
      <c r="V2624" s="39">
        <f t="shared" si="727"/>
        <v>7755.2672739327027</v>
      </c>
      <c r="W2624" s="39">
        <v>58918.373243870003</v>
      </c>
      <c r="X2624" s="39">
        <f t="shared" si="728"/>
        <v>249.66767415149661</v>
      </c>
      <c r="Y2624" s="39">
        <f t="shared" si="731"/>
        <v>9267.798235358503</v>
      </c>
      <c r="Z2624" s="39">
        <f t="shared" si="732"/>
        <v>10142.626756129997</v>
      </c>
      <c r="AA2624" s="45">
        <f t="shared" si="733"/>
        <v>6.5061083815942777E-2</v>
      </c>
      <c r="AB2624" s="45">
        <f t="shared" si="734"/>
        <v>0.3995413432386668</v>
      </c>
      <c r="AC2624" s="45">
        <f t="shared" si="735"/>
        <v>1.2862555779225661E-2</v>
      </c>
      <c r="AD2624" s="45">
        <f t="shared" si="736"/>
        <v>0.47746498283383521</v>
      </c>
      <c r="AE2624" s="45">
        <f t="shared" si="737"/>
        <v>0.52253501716616479</v>
      </c>
      <c r="AF2624" s="43">
        <f>('Estimates from MCMC'!$B$2-'MCMC runs'!W2624)/'Estimates from MCMC'!$B$2</f>
        <v>0.14686475371237018</v>
      </c>
    </row>
    <row r="2625" spans="1:32" x14ac:dyDescent="0.3">
      <c r="A2625" s="38">
        <v>2589</v>
      </c>
      <c r="B2625" s="38">
        <v>2167375.5315264002</v>
      </c>
      <c r="C2625" s="39">
        <v>52199.958648653199</v>
      </c>
      <c r="D2625" s="39">
        <v>51131.295699329901</v>
      </c>
      <c r="E2625" s="39">
        <f t="shared" si="720"/>
        <v>1068.6629493232977</v>
      </c>
      <c r="F2625" s="39">
        <v>52151.837042601503</v>
      </c>
      <c r="G2625" s="40">
        <f t="shared" si="721"/>
        <v>48.12160605169629</v>
      </c>
      <c r="H2625" s="39">
        <v>52110.8739713498</v>
      </c>
      <c r="I2625" s="39">
        <f t="shared" si="722"/>
        <v>89.084677303399076</v>
      </c>
      <c r="J2625" s="39">
        <v>50994.656007379403</v>
      </c>
      <c r="K2625" s="40">
        <f t="shared" si="723"/>
        <v>1205.3026412737963</v>
      </c>
      <c r="L2625" s="39">
        <v>50413.137084671704</v>
      </c>
      <c r="M2625" s="39">
        <f t="shared" si="724"/>
        <v>1786.8215639814953</v>
      </c>
      <c r="N2625" s="39">
        <f t="shared" si="729"/>
        <v>581.51892270769895</v>
      </c>
      <c r="O2625" s="40">
        <f>'Estimates from MCMC'!$B$2-L2625</f>
        <v>18647.862915328296</v>
      </c>
      <c r="P2625" s="39">
        <v>51641.871414571397</v>
      </c>
      <c r="Q2625" s="40">
        <f t="shared" si="725"/>
        <v>1228.734329899693</v>
      </c>
      <c r="R2625" s="39">
        <v>51672.680884897898</v>
      </c>
      <c r="S2625" s="39">
        <f t="shared" si="726"/>
        <v>30.809470326501469</v>
      </c>
      <c r="T2625" s="39">
        <f t="shared" si="730"/>
        <v>1259.5438002261944</v>
      </c>
      <c r="U2625" s="39">
        <v>58221.002938932201</v>
      </c>
      <c r="V2625" s="39">
        <f t="shared" si="727"/>
        <v>7807.8658542604971</v>
      </c>
      <c r="W2625" s="39">
        <v>59728.023671642703</v>
      </c>
      <c r="X2625" s="39">
        <f t="shared" si="728"/>
        <v>247.47693248430733</v>
      </c>
      <c r="Y2625" s="39">
        <f t="shared" si="731"/>
        <v>9314.8865869709989</v>
      </c>
      <c r="Z2625" s="39">
        <f t="shared" si="732"/>
        <v>9332.9763283572975</v>
      </c>
      <c r="AA2625" s="45">
        <f t="shared" si="733"/>
        <v>6.7543600354916064E-2</v>
      </c>
      <c r="AB2625" s="45">
        <f t="shared" si="734"/>
        <v>0.41870030307025341</v>
      </c>
      <c r="AC2625" s="45">
        <f t="shared" si="735"/>
        <v>1.3271061333300803E-2</v>
      </c>
      <c r="AD2625" s="45">
        <f t="shared" si="736"/>
        <v>0.49951496475847029</v>
      </c>
      <c r="AE2625" s="45">
        <f t="shared" si="737"/>
        <v>0.50048503524152976</v>
      </c>
      <c r="AF2625" s="43">
        <f>('Estimates from MCMC'!$B$2-'MCMC runs'!W2625)/'Estimates from MCMC'!$B$2</f>
        <v>0.13514105397195664</v>
      </c>
    </row>
    <row r="2626" spans="1:32" x14ac:dyDescent="0.3">
      <c r="A2626" s="38">
        <v>4376</v>
      </c>
      <c r="B2626" s="38">
        <v>1925961.4276114735</v>
      </c>
      <c r="C2626" s="39">
        <v>52376.452379943301</v>
      </c>
      <c r="D2626" s="39">
        <v>51296.452429523299</v>
      </c>
      <c r="E2626" s="39">
        <f t="shared" ref="E2626:E2689" si="738">$C2626-D2626</f>
        <v>1079.9999504200023</v>
      </c>
      <c r="F2626" s="39">
        <v>52316.419118655198</v>
      </c>
      <c r="G2626" s="40">
        <f t="shared" ref="G2626:G2689" si="739">$C2626-F2626</f>
        <v>60.033261288102949</v>
      </c>
      <c r="H2626" s="39">
        <v>52286.1417664486</v>
      </c>
      <c r="I2626" s="39">
        <f t="shared" ref="I2626:I2689" si="740">$C2626-H2626</f>
        <v>90.310613494701101</v>
      </c>
      <c r="J2626" s="39">
        <v>51146.900430080997</v>
      </c>
      <c r="K2626" s="40">
        <f t="shared" ref="K2626:K2689" si="741">$C2626-J2626</f>
        <v>1229.5519498623034</v>
      </c>
      <c r="L2626" s="39">
        <v>50557.135834542903</v>
      </c>
      <c r="M2626" s="39">
        <f t="shared" ref="M2626:M2689" si="742">$C2626-L2626</f>
        <v>1819.3165454003974</v>
      </c>
      <c r="N2626" s="39">
        <f t="shared" si="729"/>
        <v>589.764595538094</v>
      </c>
      <c r="O2626" s="40">
        <f>'Estimates from MCMC'!$B$2-L2626</f>
        <v>18503.864165457097</v>
      </c>
      <c r="P2626" s="39">
        <v>51813.518632223902</v>
      </c>
      <c r="Q2626" s="40">
        <f t="shared" ref="Q2626:Q2689" si="743">P2626-L2626</f>
        <v>1256.3827976809989</v>
      </c>
      <c r="R2626" s="39">
        <v>51844.251633334301</v>
      </c>
      <c r="S2626" s="39">
        <f t="shared" ref="S2626:S2689" si="744">R2626-L2626-Q2626</f>
        <v>30.733001110398618</v>
      </c>
      <c r="T2626" s="39">
        <f t="shared" si="730"/>
        <v>1287.1157987913975</v>
      </c>
      <c r="U2626" s="39">
        <v>58368.568456815301</v>
      </c>
      <c r="V2626" s="39">
        <f t="shared" ref="V2626:V2689" si="745">U2626-L2626</f>
        <v>7811.4326222723976</v>
      </c>
      <c r="W2626" s="39">
        <v>59908.072278867199</v>
      </c>
      <c r="X2626" s="39">
        <f t="shared" ref="X2626:X2689" si="746">W2626-V2626-S2626-Q2626-L2626</f>
        <v>252.38802326050063</v>
      </c>
      <c r="Y2626" s="39">
        <f t="shared" si="731"/>
        <v>9350.9364443242957</v>
      </c>
      <c r="Z2626" s="39">
        <f t="shared" si="732"/>
        <v>9152.9277211328008</v>
      </c>
      <c r="AA2626" s="45">
        <f t="shared" si="733"/>
        <v>6.9559297846240015E-2</v>
      </c>
      <c r="AB2626" s="45">
        <f t="shared" si="734"/>
        <v>0.42215142482804935</v>
      </c>
      <c r="AC2626" s="45">
        <f t="shared" si="735"/>
        <v>1.363974686604418E-2</v>
      </c>
      <c r="AD2626" s="45">
        <f t="shared" si="736"/>
        <v>0.50535046954033358</v>
      </c>
      <c r="AE2626" s="45">
        <f t="shared" si="737"/>
        <v>0.49464953045966648</v>
      </c>
      <c r="AF2626" s="43">
        <f>('Estimates from MCMC'!$B$2-'MCMC runs'!W2626)/'Estimates from MCMC'!$B$2</f>
        <v>0.13253395869061846</v>
      </c>
    </row>
    <row r="2627" spans="1:32" x14ac:dyDescent="0.3">
      <c r="A2627" s="38">
        <v>4320</v>
      </c>
      <c r="B2627" s="38">
        <v>2007341.5516321815</v>
      </c>
      <c r="C2627" s="39">
        <v>53451.711492912502</v>
      </c>
      <c r="D2627" s="39">
        <v>52423.771862205103</v>
      </c>
      <c r="E2627" s="39">
        <f t="shared" si="738"/>
        <v>1027.9396307073985</v>
      </c>
      <c r="F2627" s="39">
        <v>53383.856256552201</v>
      </c>
      <c r="G2627" s="40">
        <f t="shared" si="739"/>
        <v>67.855236360301205</v>
      </c>
      <c r="H2627" s="39">
        <v>53365.202163073896</v>
      </c>
      <c r="I2627" s="39">
        <f t="shared" si="740"/>
        <v>86.509329838605481</v>
      </c>
      <c r="J2627" s="39">
        <v>52270.2369328766</v>
      </c>
      <c r="K2627" s="40">
        <f t="shared" si="741"/>
        <v>1181.474560035902</v>
      </c>
      <c r="L2627" s="39">
        <v>51704.554573232701</v>
      </c>
      <c r="M2627" s="39">
        <f t="shared" si="742"/>
        <v>1747.1569196798009</v>
      </c>
      <c r="N2627" s="39">
        <f t="shared" ref="N2627:N2690" si="747">M2627-K2627</f>
        <v>565.68235964389896</v>
      </c>
      <c r="O2627" s="40">
        <f>'Estimates from MCMC'!$B$2-L2627</f>
        <v>17356.445426767299</v>
      </c>
      <c r="P2627" s="39">
        <v>52901.260416914498</v>
      </c>
      <c r="Q2627" s="40">
        <f t="shared" si="743"/>
        <v>1196.705843681797</v>
      </c>
      <c r="R2627" s="39">
        <v>52931.048896660999</v>
      </c>
      <c r="S2627" s="39">
        <f t="shared" si="744"/>
        <v>29.788479746501253</v>
      </c>
      <c r="T2627" s="39">
        <f t="shared" ref="T2627:T2690" si="748">Q2627+S2627</f>
        <v>1226.4943234282982</v>
      </c>
      <c r="U2627" s="39">
        <v>59594.959007359903</v>
      </c>
      <c r="V2627" s="39">
        <f t="shared" si="745"/>
        <v>7890.404434127202</v>
      </c>
      <c r="W2627" s="39">
        <v>61062.290458464202</v>
      </c>
      <c r="X2627" s="39">
        <f t="shared" si="746"/>
        <v>240.83712767600082</v>
      </c>
      <c r="Y2627" s="39">
        <f t="shared" ref="Y2627:Y2690" si="749">Q2627+S2627+V2627+X2627</f>
        <v>9357.735885231501</v>
      </c>
      <c r="Z2627" s="39">
        <f t="shared" ref="Z2627:Z2690" si="750">O2627-Y2627</f>
        <v>7998.7095415357981</v>
      </c>
      <c r="AA2627" s="45">
        <f t="shared" ref="AA2627:AA2690" si="751">T2627/O2627</f>
        <v>7.0665063800263231E-2</v>
      </c>
      <c r="AB2627" s="45">
        <f t="shared" ref="AB2627:AB2690" si="752">V2627/O2627</f>
        <v>0.45460946870829522</v>
      </c>
      <c r="AC2627" s="45">
        <f t="shared" ref="AC2627:AC2690" si="753">X2627/O2627</f>
        <v>1.3875947623732864E-2</v>
      </c>
      <c r="AD2627" s="45">
        <f t="shared" ref="AD2627:AD2690" si="754">Y2627/O2627</f>
        <v>0.53915048013229128</v>
      </c>
      <c r="AE2627" s="45">
        <f t="shared" ref="AE2627:AE2690" si="755">Z2627/O2627</f>
        <v>0.46084951986770867</v>
      </c>
      <c r="AF2627" s="43">
        <f>('Estimates from MCMC'!$B$2-'MCMC runs'!W2627)/'Estimates from MCMC'!$B$2</f>
        <v>0.11582093426877395</v>
      </c>
    </row>
    <row r="2628" spans="1:32" x14ac:dyDescent="0.3">
      <c r="A2628" s="38">
        <v>1644</v>
      </c>
      <c r="B2628" s="38">
        <v>2004290.135033309</v>
      </c>
      <c r="C2628" s="39">
        <v>51972.922839927698</v>
      </c>
      <c r="D2628" s="39">
        <v>50925.256479931697</v>
      </c>
      <c r="E2628" s="39">
        <f t="shared" si="738"/>
        <v>1047.6663599960011</v>
      </c>
      <c r="F2628" s="39">
        <v>51920.439697066002</v>
      </c>
      <c r="G2628" s="40">
        <f t="shared" si="739"/>
        <v>52.483142861696251</v>
      </c>
      <c r="H2628" s="39">
        <v>51885.437642192999</v>
      </c>
      <c r="I2628" s="39">
        <f t="shared" si="740"/>
        <v>87.485197734698886</v>
      </c>
      <c r="J2628" s="39">
        <v>50785.696489624999</v>
      </c>
      <c r="K2628" s="40">
        <f t="shared" si="741"/>
        <v>1187.2263503026988</v>
      </c>
      <c r="L2628" s="39">
        <v>50214.2905662431</v>
      </c>
      <c r="M2628" s="39">
        <f t="shared" si="742"/>
        <v>1758.6322736845977</v>
      </c>
      <c r="N2628" s="39">
        <f t="shared" si="747"/>
        <v>571.4059233818989</v>
      </c>
      <c r="O2628" s="40">
        <f>'Estimates from MCMC'!$B$2-L2628</f>
        <v>18846.7094337569</v>
      </c>
      <c r="P2628" s="39">
        <v>51421.160236832198</v>
      </c>
      <c r="Q2628" s="40">
        <f t="shared" si="743"/>
        <v>1206.869670589098</v>
      </c>
      <c r="R2628" s="39">
        <v>51451.342493925898</v>
      </c>
      <c r="S2628" s="39">
        <f t="shared" si="744"/>
        <v>30.182257093700173</v>
      </c>
      <c r="T2628" s="39">
        <f t="shared" si="748"/>
        <v>1237.0519276827981</v>
      </c>
      <c r="U2628" s="39">
        <v>57913.9834659556</v>
      </c>
      <c r="V2628" s="39">
        <f t="shared" si="745"/>
        <v>7699.6928997124996</v>
      </c>
      <c r="W2628" s="39">
        <v>59392.783438761697</v>
      </c>
      <c r="X2628" s="39">
        <f t="shared" si="746"/>
        <v>241.74804512329865</v>
      </c>
      <c r="Y2628" s="39">
        <f t="shared" si="749"/>
        <v>9178.4928725185964</v>
      </c>
      <c r="Z2628" s="39">
        <f t="shared" si="750"/>
        <v>9668.2165612383033</v>
      </c>
      <c r="AA2628" s="45">
        <f t="shared" si="751"/>
        <v>6.5637555034783829E-2</v>
      </c>
      <c r="AB2628" s="45">
        <f t="shared" si="752"/>
        <v>0.40854308953908697</v>
      </c>
      <c r="AC2628" s="45">
        <f t="shared" si="753"/>
        <v>1.2827069148224707E-2</v>
      </c>
      <c r="AD2628" s="45">
        <f t="shared" si="754"/>
        <v>0.4870077137220955</v>
      </c>
      <c r="AE2628" s="45">
        <f t="shared" si="755"/>
        <v>0.5129922862779045</v>
      </c>
      <c r="AF2628" s="43">
        <f>('Estimates from MCMC'!$B$2-'MCMC runs'!W2628)/'Estimates from MCMC'!$B$2</f>
        <v>0.13999531662209211</v>
      </c>
    </row>
    <row r="2629" spans="1:32" x14ac:dyDescent="0.3">
      <c r="A2629" s="38">
        <v>2142</v>
      </c>
      <c r="B2629" s="38">
        <v>2159982.0677748364</v>
      </c>
      <c r="C2629" s="39">
        <v>52413.887722355103</v>
      </c>
      <c r="D2629" s="39">
        <v>51353.4097734022</v>
      </c>
      <c r="E2629" s="39">
        <f t="shared" si="738"/>
        <v>1060.4779489529028</v>
      </c>
      <c r="F2629" s="39">
        <v>52349.605194358301</v>
      </c>
      <c r="G2629" s="40">
        <f t="shared" si="739"/>
        <v>64.282527996801946</v>
      </c>
      <c r="H2629" s="39">
        <v>52325.748580678097</v>
      </c>
      <c r="I2629" s="39">
        <f t="shared" si="740"/>
        <v>88.139141677005682</v>
      </c>
      <c r="J2629" s="39">
        <v>51201.694280165997</v>
      </c>
      <c r="K2629" s="40">
        <f t="shared" si="741"/>
        <v>1212.1934421891056</v>
      </c>
      <c r="L2629" s="39">
        <v>50626.0801044037</v>
      </c>
      <c r="M2629" s="39">
        <f t="shared" si="742"/>
        <v>1787.8076179514028</v>
      </c>
      <c r="N2629" s="39">
        <f t="shared" si="747"/>
        <v>575.61417576229724</v>
      </c>
      <c r="O2629" s="40">
        <f>'Estimates from MCMC'!$B$2-L2629</f>
        <v>18434.9198955963</v>
      </c>
      <c r="P2629" s="39">
        <v>51852.381308419601</v>
      </c>
      <c r="Q2629" s="40">
        <f t="shared" si="743"/>
        <v>1226.301204015901</v>
      </c>
      <c r="R2629" s="39">
        <v>51882.472915987099</v>
      </c>
      <c r="S2629" s="39">
        <f t="shared" si="744"/>
        <v>30.091607567497704</v>
      </c>
      <c r="T2629" s="39">
        <f t="shared" si="748"/>
        <v>1256.3928115833987</v>
      </c>
      <c r="U2629" s="39">
        <v>58487.514685733498</v>
      </c>
      <c r="V2629" s="39">
        <f t="shared" si="745"/>
        <v>7861.4345813297987</v>
      </c>
      <c r="W2629" s="39">
        <v>59995.4579213857</v>
      </c>
      <c r="X2629" s="39">
        <f t="shared" si="746"/>
        <v>251.55042406880239</v>
      </c>
      <c r="Y2629" s="39">
        <f t="shared" si="749"/>
        <v>9369.3778169819998</v>
      </c>
      <c r="Z2629" s="39">
        <f t="shared" si="750"/>
        <v>9065.5420786143004</v>
      </c>
      <c r="AA2629" s="45">
        <f t="shared" si="751"/>
        <v>6.8152876101377768E-2</v>
      </c>
      <c r="AB2629" s="45">
        <f t="shared" si="752"/>
        <v>0.42644256800962416</v>
      </c>
      <c r="AC2629" s="45">
        <f t="shared" si="753"/>
        <v>1.3645322328137281E-2</v>
      </c>
      <c r="AD2629" s="45">
        <f t="shared" si="754"/>
        <v>0.50824076643913918</v>
      </c>
      <c r="AE2629" s="45">
        <f t="shared" si="755"/>
        <v>0.49175923356086076</v>
      </c>
      <c r="AF2629" s="43">
        <f>('Estimates from MCMC'!$B$2-'MCMC runs'!W2629)/'Estimates from MCMC'!$B$2</f>
        <v>0.13126861873726561</v>
      </c>
    </row>
    <row r="2630" spans="1:32" x14ac:dyDescent="0.3">
      <c r="A2630" s="38">
        <v>1576</v>
      </c>
      <c r="B2630" s="38">
        <v>2104697.527744859</v>
      </c>
      <c r="C2630" s="39">
        <v>52434.740157595501</v>
      </c>
      <c r="D2630" s="39">
        <v>51356.446637897898</v>
      </c>
      <c r="E2630" s="39">
        <f t="shared" si="738"/>
        <v>1078.2935196976032</v>
      </c>
      <c r="F2630" s="39">
        <v>52381.219130547302</v>
      </c>
      <c r="G2630" s="40">
        <f t="shared" si="739"/>
        <v>53.521027048198448</v>
      </c>
      <c r="H2630" s="39">
        <v>52344.387436347497</v>
      </c>
      <c r="I2630" s="39">
        <f t="shared" si="740"/>
        <v>90.352721248003945</v>
      </c>
      <c r="J2630" s="39">
        <v>51213.103525196697</v>
      </c>
      <c r="K2630" s="40">
        <f t="shared" si="741"/>
        <v>1221.6366323988041</v>
      </c>
      <c r="L2630" s="39">
        <v>50623.113241738603</v>
      </c>
      <c r="M2630" s="39">
        <f t="shared" si="742"/>
        <v>1811.6269158568975</v>
      </c>
      <c r="N2630" s="39">
        <f t="shared" si="747"/>
        <v>589.99028345809347</v>
      </c>
      <c r="O2630" s="40">
        <f>'Estimates from MCMC'!$B$2-L2630</f>
        <v>18437.886758261397</v>
      </c>
      <c r="P2630" s="39">
        <v>51873.861381500901</v>
      </c>
      <c r="Q2630" s="40">
        <f t="shared" si="743"/>
        <v>1250.7481397622978</v>
      </c>
      <c r="R2630" s="39">
        <v>51904.917252980602</v>
      </c>
      <c r="S2630" s="39">
        <f t="shared" si="744"/>
        <v>31.055871479700727</v>
      </c>
      <c r="T2630" s="39">
        <f t="shared" si="748"/>
        <v>1281.8040112419985</v>
      </c>
      <c r="U2630" s="39">
        <v>58393.561923903202</v>
      </c>
      <c r="V2630" s="39">
        <f t="shared" si="745"/>
        <v>7770.4486821645987</v>
      </c>
      <c r="W2630" s="39">
        <v>59925.304440214502</v>
      </c>
      <c r="X2630" s="39">
        <f t="shared" si="746"/>
        <v>249.93850506930175</v>
      </c>
      <c r="Y2630" s="39">
        <f t="shared" si="749"/>
        <v>9302.191198475899</v>
      </c>
      <c r="Z2630" s="39">
        <f t="shared" si="750"/>
        <v>9135.6955597854976</v>
      </c>
      <c r="AA2630" s="45">
        <f t="shared" si="751"/>
        <v>6.9520115187152093E-2</v>
      </c>
      <c r="AB2630" s="45">
        <f t="shared" si="752"/>
        <v>0.42143922370512021</v>
      </c>
      <c r="AC2630" s="45">
        <f t="shared" si="753"/>
        <v>1.3555702361460307E-2</v>
      </c>
      <c r="AD2630" s="45">
        <f t="shared" si="754"/>
        <v>0.50451504125373259</v>
      </c>
      <c r="AE2630" s="45">
        <f t="shared" si="755"/>
        <v>0.49548495874626736</v>
      </c>
      <c r="AF2630" s="43">
        <f>('Estimates from MCMC'!$B$2-'MCMC runs'!W2630)/'Estimates from MCMC'!$B$2</f>
        <v>0.13228443781273799</v>
      </c>
    </row>
    <row r="2631" spans="1:32" x14ac:dyDescent="0.3">
      <c r="A2631" s="38">
        <v>2782</v>
      </c>
      <c r="B2631" s="38">
        <v>1977472.5408312308</v>
      </c>
      <c r="C2631" s="39">
        <v>52924.835799720102</v>
      </c>
      <c r="D2631" s="39">
        <v>51866.9189008799</v>
      </c>
      <c r="E2631" s="39">
        <f t="shared" si="738"/>
        <v>1057.9168988402016</v>
      </c>
      <c r="F2631" s="39">
        <v>52860.799742078103</v>
      </c>
      <c r="G2631" s="40">
        <f t="shared" si="739"/>
        <v>64.036057641998923</v>
      </c>
      <c r="H2631" s="39">
        <v>52834.035253391601</v>
      </c>
      <c r="I2631" s="39">
        <f t="shared" si="740"/>
        <v>90.800546328500786</v>
      </c>
      <c r="J2631" s="39">
        <v>51712.925702352797</v>
      </c>
      <c r="K2631" s="40">
        <f t="shared" si="741"/>
        <v>1211.9100973673048</v>
      </c>
      <c r="L2631" s="39">
        <v>51133.906406095601</v>
      </c>
      <c r="M2631" s="39">
        <f t="shared" si="742"/>
        <v>1790.9293936245012</v>
      </c>
      <c r="N2631" s="39">
        <f t="shared" si="747"/>
        <v>579.0192962571964</v>
      </c>
      <c r="O2631" s="40">
        <f>'Estimates from MCMC'!$B$2-L2631</f>
        <v>17927.093593904399</v>
      </c>
      <c r="P2631" s="39">
        <v>52368.487818314497</v>
      </c>
      <c r="Q2631" s="40">
        <f t="shared" si="743"/>
        <v>1234.5814122188967</v>
      </c>
      <c r="R2631" s="39">
        <v>52399.904206007697</v>
      </c>
      <c r="S2631" s="39">
        <f t="shared" si="744"/>
        <v>31.416387693199795</v>
      </c>
      <c r="T2631" s="39">
        <f t="shared" si="748"/>
        <v>1265.9977999120965</v>
      </c>
      <c r="U2631" s="39">
        <v>59133.734353331303</v>
      </c>
      <c r="V2631" s="39">
        <f t="shared" si="745"/>
        <v>7999.8279472357026</v>
      </c>
      <c r="W2631" s="39">
        <v>60644.777398077102</v>
      </c>
      <c r="X2631" s="39">
        <f t="shared" si="746"/>
        <v>245.04524483370187</v>
      </c>
      <c r="Y2631" s="39">
        <f t="shared" si="749"/>
        <v>9510.870991981501</v>
      </c>
      <c r="Z2631" s="39">
        <f t="shared" si="750"/>
        <v>8416.2226019228983</v>
      </c>
      <c r="AA2631" s="45">
        <f t="shared" si="751"/>
        <v>7.0619244178128412E-2</v>
      </c>
      <c r="AB2631" s="45">
        <f t="shared" si="752"/>
        <v>0.44624232619367915</v>
      </c>
      <c r="AC2631" s="45">
        <f t="shared" si="753"/>
        <v>1.3668988983078806E-2</v>
      </c>
      <c r="AD2631" s="45">
        <f t="shared" si="754"/>
        <v>0.53053055935488636</v>
      </c>
      <c r="AE2631" s="45">
        <f t="shared" si="755"/>
        <v>0.46946944064511364</v>
      </c>
      <c r="AF2631" s="43">
        <f>('Estimates from MCMC'!$B$2-'MCMC runs'!W2631)/'Estimates from MCMC'!$B$2</f>
        <v>0.12186650355371191</v>
      </c>
    </row>
    <row r="2632" spans="1:32" x14ac:dyDescent="0.3">
      <c r="A2632" s="38">
        <v>4937</v>
      </c>
      <c r="B2632" s="38">
        <v>1916859.1252777344</v>
      </c>
      <c r="C2632" s="39">
        <v>52038.983785863798</v>
      </c>
      <c r="D2632" s="39">
        <v>50991.960840964901</v>
      </c>
      <c r="E2632" s="39">
        <f t="shared" si="738"/>
        <v>1047.0229448988975</v>
      </c>
      <c r="F2632" s="39">
        <v>51961.1845485128</v>
      </c>
      <c r="G2632" s="40">
        <f t="shared" si="739"/>
        <v>77.799237350998737</v>
      </c>
      <c r="H2632" s="39">
        <v>51949.676972875503</v>
      </c>
      <c r="I2632" s="39">
        <f t="shared" si="740"/>
        <v>89.30681298829586</v>
      </c>
      <c r="J2632" s="39">
        <v>50826.059146533597</v>
      </c>
      <c r="K2632" s="40">
        <f t="shared" si="741"/>
        <v>1212.9246393302019</v>
      </c>
      <c r="L2632" s="39">
        <v>50242.476415995698</v>
      </c>
      <c r="M2632" s="39">
        <f t="shared" si="742"/>
        <v>1796.5073698681008</v>
      </c>
      <c r="N2632" s="39">
        <f t="shared" si="747"/>
        <v>583.5827305378989</v>
      </c>
      <c r="O2632" s="40">
        <f>'Estimates from MCMC'!$B$2-L2632</f>
        <v>18818.523584004302</v>
      </c>
      <c r="P2632" s="39">
        <v>51478.191375206501</v>
      </c>
      <c r="Q2632" s="40">
        <f t="shared" si="743"/>
        <v>1235.7149592108035</v>
      </c>
      <c r="R2632" s="39">
        <v>51508.8377490001</v>
      </c>
      <c r="S2632" s="39">
        <f t="shared" si="744"/>
        <v>30.646373793599196</v>
      </c>
      <c r="T2632" s="39">
        <f t="shared" si="748"/>
        <v>1266.3613330044027</v>
      </c>
      <c r="U2632" s="39">
        <v>58112.823175905804</v>
      </c>
      <c r="V2632" s="39">
        <f t="shared" si="745"/>
        <v>7870.3467599101059</v>
      </c>
      <c r="W2632" s="39">
        <v>59629.3562058674</v>
      </c>
      <c r="X2632" s="39">
        <f t="shared" si="746"/>
        <v>250.17169695719349</v>
      </c>
      <c r="Y2632" s="39">
        <f t="shared" si="749"/>
        <v>9386.8797898717021</v>
      </c>
      <c r="Z2632" s="39">
        <f t="shared" si="750"/>
        <v>9431.6437941326003</v>
      </c>
      <c r="AA2632" s="45">
        <f t="shared" si="751"/>
        <v>6.7293341443683E-2</v>
      </c>
      <c r="AB2632" s="45">
        <f t="shared" si="752"/>
        <v>0.41822339169050865</v>
      </c>
      <c r="AC2632" s="45">
        <f t="shared" si="753"/>
        <v>1.3293906710611389E-2</v>
      </c>
      <c r="AD2632" s="45">
        <f t="shared" si="754"/>
        <v>0.49881063984480306</v>
      </c>
      <c r="AE2632" s="45">
        <f t="shared" si="755"/>
        <v>0.50118936015519699</v>
      </c>
      <c r="AF2632" s="43">
        <f>('Estimates from MCMC'!$B$2-'MCMC runs'!W2632)/'Estimates from MCMC'!$B$2</f>
        <v>0.13656975419024631</v>
      </c>
    </row>
    <row r="2633" spans="1:32" x14ac:dyDescent="0.3">
      <c r="A2633" s="38">
        <v>2581</v>
      </c>
      <c r="B2633" s="38">
        <v>2086274.2505428719</v>
      </c>
      <c r="C2633" s="39">
        <v>52546.477757159097</v>
      </c>
      <c r="D2633" s="39">
        <v>51486.102663874801</v>
      </c>
      <c r="E2633" s="39">
        <f t="shared" si="738"/>
        <v>1060.3750932842959</v>
      </c>
      <c r="F2633" s="39">
        <v>52491.188940451299</v>
      </c>
      <c r="G2633" s="40">
        <f t="shared" si="739"/>
        <v>55.288816707798105</v>
      </c>
      <c r="H2633" s="39">
        <v>52457.9227455664</v>
      </c>
      <c r="I2633" s="39">
        <f t="shared" si="740"/>
        <v>88.555011592696246</v>
      </c>
      <c r="J2633" s="39">
        <v>51342.852252159602</v>
      </c>
      <c r="K2633" s="40">
        <f t="shared" si="741"/>
        <v>1203.6255049994943</v>
      </c>
      <c r="L2633" s="39">
        <v>50764.3700083984</v>
      </c>
      <c r="M2633" s="39">
        <f t="shared" si="742"/>
        <v>1782.1077487606963</v>
      </c>
      <c r="N2633" s="39">
        <f t="shared" si="747"/>
        <v>578.48224376120197</v>
      </c>
      <c r="O2633" s="40">
        <f>'Estimates from MCMC'!$B$2-L2633</f>
        <v>18296.6299916016</v>
      </c>
      <c r="P2633" s="39">
        <v>51989.573427486903</v>
      </c>
      <c r="Q2633" s="40">
        <f t="shared" si="743"/>
        <v>1225.2034190885024</v>
      </c>
      <c r="R2633" s="39">
        <v>52019.9721428017</v>
      </c>
      <c r="S2633" s="39">
        <f t="shared" si="744"/>
        <v>30.3987153147973</v>
      </c>
      <c r="T2633" s="39">
        <f t="shared" si="748"/>
        <v>1255.6021344032997</v>
      </c>
      <c r="U2633" s="39">
        <v>58633.937945175101</v>
      </c>
      <c r="V2633" s="39">
        <f t="shared" si="745"/>
        <v>7869.5679367767007</v>
      </c>
      <c r="W2633" s="39">
        <v>60136.015025892702</v>
      </c>
      <c r="X2633" s="39">
        <f t="shared" si="746"/>
        <v>246.47494631430163</v>
      </c>
      <c r="Y2633" s="39">
        <f t="shared" si="749"/>
        <v>9371.645017494302</v>
      </c>
      <c r="Z2633" s="39">
        <f t="shared" si="750"/>
        <v>8924.9849741072976</v>
      </c>
      <c r="AA2633" s="45">
        <f t="shared" si="751"/>
        <v>6.862477598222394E-2</v>
      </c>
      <c r="AB2633" s="45">
        <f t="shared" si="752"/>
        <v>0.43011024108750839</v>
      </c>
      <c r="AC2633" s="45">
        <f t="shared" si="753"/>
        <v>1.3471057043151496E-2</v>
      </c>
      <c r="AD2633" s="45">
        <f t="shared" si="754"/>
        <v>0.51220607411288388</v>
      </c>
      <c r="AE2633" s="45">
        <f t="shared" si="755"/>
        <v>0.48779392588711618</v>
      </c>
      <c r="AF2633" s="43">
        <f>('Estimates from MCMC'!$B$2-'MCMC runs'!W2633)/'Estimates from MCMC'!$B$2</f>
        <v>0.12923335853965767</v>
      </c>
    </row>
    <row r="2634" spans="1:32" x14ac:dyDescent="0.3">
      <c r="A2634" s="38">
        <v>8</v>
      </c>
      <c r="B2634" s="38">
        <v>1995672.1606760218</v>
      </c>
      <c r="C2634" s="39">
        <v>52056.2439438496</v>
      </c>
      <c r="D2634" s="39">
        <v>51001.123857340703</v>
      </c>
      <c r="E2634" s="39">
        <f t="shared" si="738"/>
        <v>1055.1200865088977</v>
      </c>
      <c r="F2634" s="39">
        <v>51990.3861103042</v>
      </c>
      <c r="G2634" s="40">
        <f t="shared" si="739"/>
        <v>65.857833545400354</v>
      </c>
      <c r="H2634" s="39">
        <v>51966.059396960402</v>
      </c>
      <c r="I2634" s="39">
        <f t="shared" si="740"/>
        <v>90.184546889198828</v>
      </c>
      <c r="J2634" s="39">
        <v>50845.954717471701</v>
      </c>
      <c r="K2634" s="40">
        <f t="shared" si="741"/>
        <v>1210.2892263778995</v>
      </c>
      <c r="L2634" s="39">
        <v>50256.9371064105</v>
      </c>
      <c r="M2634" s="39">
        <f t="shared" si="742"/>
        <v>1799.3068374391005</v>
      </c>
      <c r="N2634" s="39">
        <f t="shared" si="747"/>
        <v>589.01761106120102</v>
      </c>
      <c r="O2634" s="40">
        <f>'Estimates from MCMC'!$B$2-L2634</f>
        <v>18804.0628935895</v>
      </c>
      <c r="P2634" s="39">
        <v>51496.4382227354</v>
      </c>
      <c r="Q2634" s="40">
        <f t="shared" si="743"/>
        <v>1239.5011163249001</v>
      </c>
      <c r="R2634" s="39">
        <v>51527.710520148801</v>
      </c>
      <c r="S2634" s="39">
        <f t="shared" si="744"/>
        <v>31.272297413401247</v>
      </c>
      <c r="T2634" s="39">
        <f t="shared" si="748"/>
        <v>1270.7734137383013</v>
      </c>
      <c r="U2634" s="39">
        <v>58011.506866044103</v>
      </c>
      <c r="V2634" s="39">
        <f t="shared" si="745"/>
        <v>7754.5697596336031</v>
      </c>
      <c r="W2634" s="39">
        <v>59530.777813931498</v>
      </c>
      <c r="X2634" s="39">
        <f t="shared" si="746"/>
        <v>248.49753414909355</v>
      </c>
      <c r="Y2634" s="39">
        <f t="shared" si="749"/>
        <v>9273.840707520998</v>
      </c>
      <c r="Z2634" s="39">
        <f t="shared" si="750"/>
        <v>9530.2221860685022</v>
      </c>
      <c r="AA2634" s="45">
        <f t="shared" si="751"/>
        <v>6.757972577147256E-2</v>
      </c>
      <c r="AB2634" s="45">
        <f t="shared" si="752"/>
        <v>0.41238799314361024</v>
      </c>
      <c r="AC2634" s="45">
        <f t="shared" si="753"/>
        <v>1.3215098011281857E-2</v>
      </c>
      <c r="AD2634" s="45">
        <f t="shared" si="754"/>
        <v>0.49318281692636468</v>
      </c>
      <c r="AE2634" s="45">
        <f t="shared" si="755"/>
        <v>0.50681718307363532</v>
      </c>
      <c r="AF2634" s="43">
        <f>('Estimates from MCMC'!$B$2-'MCMC runs'!W2634)/'Estimates from MCMC'!$B$2</f>
        <v>0.13799716462357195</v>
      </c>
    </row>
    <row r="2635" spans="1:32" x14ac:dyDescent="0.3">
      <c r="A2635" s="38">
        <v>2219</v>
      </c>
      <c r="B2635" s="38">
        <v>1995672.1606760218</v>
      </c>
      <c r="C2635" s="39">
        <v>52056.2439438496</v>
      </c>
      <c r="D2635" s="39">
        <v>51001.123857340703</v>
      </c>
      <c r="E2635" s="39">
        <f t="shared" si="738"/>
        <v>1055.1200865088977</v>
      </c>
      <c r="F2635" s="39">
        <v>51990.3861103042</v>
      </c>
      <c r="G2635" s="40">
        <f t="shared" si="739"/>
        <v>65.857833545400354</v>
      </c>
      <c r="H2635" s="39">
        <v>51966.059396960402</v>
      </c>
      <c r="I2635" s="39">
        <f t="shared" si="740"/>
        <v>90.184546889198828</v>
      </c>
      <c r="J2635" s="39">
        <v>50845.954717471701</v>
      </c>
      <c r="K2635" s="40">
        <f t="shared" si="741"/>
        <v>1210.2892263778995</v>
      </c>
      <c r="L2635" s="39">
        <v>50256.9371064105</v>
      </c>
      <c r="M2635" s="39">
        <f t="shared" si="742"/>
        <v>1799.3068374391005</v>
      </c>
      <c r="N2635" s="39">
        <f t="shared" si="747"/>
        <v>589.01761106120102</v>
      </c>
      <c r="O2635" s="40">
        <f>'Estimates from MCMC'!$B$2-L2635</f>
        <v>18804.0628935895</v>
      </c>
      <c r="P2635" s="39">
        <v>51496.4382227354</v>
      </c>
      <c r="Q2635" s="40">
        <f t="shared" si="743"/>
        <v>1239.5011163249001</v>
      </c>
      <c r="R2635" s="39">
        <v>51527.710520148801</v>
      </c>
      <c r="S2635" s="39">
        <f t="shared" si="744"/>
        <v>31.272297413401247</v>
      </c>
      <c r="T2635" s="39">
        <f t="shared" si="748"/>
        <v>1270.7734137383013</v>
      </c>
      <c r="U2635" s="39">
        <v>58011.506866044103</v>
      </c>
      <c r="V2635" s="39">
        <f t="shared" si="745"/>
        <v>7754.5697596336031</v>
      </c>
      <c r="W2635" s="39">
        <v>59530.777813931498</v>
      </c>
      <c r="X2635" s="39">
        <f t="shared" si="746"/>
        <v>248.49753414909355</v>
      </c>
      <c r="Y2635" s="39">
        <f t="shared" si="749"/>
        <v>9273.840707520998</v>
      </c>
      <c r="Z2635" s="39">
        <f t="shared" si="750"/>
        <v>9530.2221860685022</v>
      </c>
      <c r="AA2635" s="45">
        <f t="shared" si="751"/>
        <v>6.757972577147256E-2</v>
      </c>
      <c r="AB2635" s="45">
        <f t="shared" si="752"/>
        <v>0.41238799314361024</v>
      </c>
      <c r="AC2635" s="45">
        <f t="shared" si="753"/>
        <v>1.3215098011281857E-2</v>
      </c>
      <c r="AD2635" s="45">
        <f t="shared" si="754"/>
        <v>0.49318281692636468</v>
      </c>
      <c r="AE2635" s="45">
        <f t="shared" si="755"/>
        <v>0.50681718307363532</v>
      </c>
      <c r="AF2635" s="43">
        <f>('Estimates from MCMC'!$B$2-'MCMC runs'!W2635)/'Estimates from MCMC'!$B$2</f>
        <v>0.13799716462357195</v>
      </c>
    </row>
    <row r="2636" spans="1:32" x14ac:dyDescent="0.3">
      <c r="A2636" s="38">
        <v>4532</v>
      </c>
      <c r="B2636" s="38">
        <v>1995672.1606760218</v>
      </c>
      <c r="C2636" s="39">
        <v>52056.2439438496</v>
      </c>
      <c r="D2636" s="39">
        <v>51001.123857340703</v>
      </c>
      <c r="E2636" s="39">
        <f t="shared" si="738"/>
        <v>1055.1200865088977</v>
      </c>
      <c r="F2636" s="39">
        <v>51990.3861103042</v>
      </c>
      <c r="G2636" s="40">
        <f t="shared" si="739"/>
        <v>65.857833545400354</v>
      </c>
      <c r="H2636" s="39">
        <v>51966.059396960402</v>
      </c>
      <c r="I2636" s="39">
        <f t="shared" si="740"/>
        <v>90.184546889198828</v>
      </c>
      <c r="J2636" s="39">
        <v>50845.954717471701</v>
      </c>
      <c r="K2636" s="40">
        <f t="shared" si="741"/>
        <v>1210.2892263778995</v>
      </c>
      <c r="L2636" s="39">
        <v>50256.9371064105</v>
      </c>
      <c r="M2636" s="39">
        <f t="shared" si="742"/>
        <v>1799.3068374391005</v>
      </c>
      <c r="N2636" s="39">
        <f t="shared" si="747"/>
        <v>589.01761106120102</v>
      </c>
      <c r="O2636" s="40">
        <f>'Estimates from MCMC'!$B$2-L2636</f>
        <v>18804.0628935895</v>
      </c>
      <c r="P2636" s="39">
        <v>51496.4382227354</v>
      </c>
      <c r="Q2636" s="40">
        <f t="shared" si="743"/>
        <v>1239.5011163249001</v>
      </c>
      <c r="R2636" s="39">
        <v>51527.710520148801</v>
      </c>
      <c r="S2636" s="39">
        <f t="shared" si="744"/>
        <v>31.272297413401247</v>
      </c>
      <c r="T2636" s="39">
        <f t="shared" si="748"/>
        <v>1270.7734137383013</v>
      </c>
      <c r="U2636" s="39">
        <v>58011.506866044103</v>
      </c>
      <c r="V2636" s="39">
        <f t="shared" si="745"/>
        <v>7754.5697596336031</v>
      </c>
      <c r="W2636" s="39">
        <v>59530.777813931498</v>
      </c>
      <c r="X2636" s="39">
        <f t="shared" si="746"/>
        <v>248.49753414909355</v>
      </c>
      <c r="Y2636" s="39">
        <f t="shared" si="749"/>
        <v>9273.840707520998</v>
      </c>
      <c r="Z2636" s="39">
        <f t="shared" si="750"/>
        <v>9530.2221860685022</v>
      </c>
      <c r="AA2636" s="45">
        <f t="shared" si="751"/>
        <v>6.757972577147256E-2</v>
      </c>
      <c r="AB2636" s="45">
        <f t="shared" si="752"/>
        <v>0.41238799314361024</v>
      </c>
      <c r="AC2636" s="45">
        <f t="shared" si="753"/>
        <v>1.3215098011281857E-2</v>
      </c>
      <c r="AD2636" s="45">
        <f t="shared" si="754"/>
        <v>0.49318281692636468</v>
      </c>
      <c r="AE2636" s="45">
        <f t="shared" si="755"/>
        <v>0.50681718307363532</v>
      </c>
      <c r="AF2636" s="43">
        <f>('Estimates from MCMC'!$B$2-'MCMC runs'!W2636)/'Estimates from MCMC'!$B$2</f>
        <v>0.13799716462357195</v>
      </c>
    </row>
    <row r="2637" spans="1:32" x14ac:dyDescent="0.3">
      <c r="A2637" s="38">
        <v>2471</v>
      </c>
      <c r="B2637" s="38">
        <v>1984289.2029638211</v>
      </c>
      <c r="C2637" s="39">
        <v>52069.2166938226</v>
      </c>
      <c r="D2637" s="39">
        <v>51012.761288123198</v>
      </c>
      <c r="E2637" s="39">
        <f t="shared" si="738"/>
        <v>1056.455405699402</v>
      </c>
      <c r="F2637" s="39">
        <v>52011.310757764797</v>
      </c>
      <c r="G2637" s="40">
        <f t="shared" si="739"/>
        <v>57.905936057803046</v>
      </c>
      <c r="H2637" s="39">
        <v>51980.190369183503</v>
      </c>
      <c r="I2637" s="39">
        <f t="shared" si="740"/>
        <v>89.026324639096856</v>
      </c>
      <c r="J2637" s="39">
        <v>50866.467412093902</v>
      </c>
      <c r="K2637" s="40">
        <f t="shared" si="741"/>
        <v>1202.7492817286984</v>
      </c>
      <c r="L2637" s="39">
        <v>50284.965779054502</v>
      </c>
      <c r="M2637" s="39">
        <f t="shared" si="742"/>
        <v>1784.2509147680976</v>
      </c>
      <c r="N2637" s="39">
        <f t="shared" si="747"/>
        <v>581.50163303939917</v>
      </c>
      <c r="O2637" s="40">
        <f>'Estimates from MCMC'!$B$2-L2637</f>
        <v>18776.034220945498</v>
      </c>
      <c r="P2637" s="39">
        <v>51511.904276487199</v>
      </c>
      <c r="Q2637" s="40">
        <f t="shared" si="743"/>
        <v>1226.9384974326967</v>
      </c>
      <c r="R2637" s="39">
        <v>51542.648099749298</v>
      </c>
      <c r="S2637" s="39">
        <f t="shared" si="744"/>
        <v>30.743823262098886</v>
      </c>
      <c r="T2637" s="39">
        <f t="shared" si="748"/>
        <v>1257.6823206947956</v>
      </c>
      <c r="U2637" s="39">
        <v>58023.650554901098</v>
      </c>
      <c r="V2637" s="39">
        <f t="shared" si="745"/>
        <v>7738.6847758465956</v>
      </c>
      <c r="W2637" s="39">
        <v>59527.856103559301</v>
      </c>
      <c r="X2637" s="39">
        <f t="shared" si="746"/>
        <v>246.52322796340741</v>
      </c>
      <c r="Y2637" s="39">
        <f t="shared" si="749"/>
        <v>9242.8903245047986</v>
      </c>
      <c r="Z2637" s="39">
        <f t="shared" si="750"/>
        <v>9533.1438964406989</v>
      </c>
      <c r="AA2637" s="45">
        <f t="shared" si="751"/>
        <v>6.6983384557948625E-2</v>
      </c>
      <c r="AB2637" s="45">
        <f t="shared" si="752"/>
        <v>0.41215757730212005</v>
      </c>
      <c r="AC2637" s="45">
        <f t="shared" si="753"/>
        <v>1.3129675045457673E-2</v>
      </c>
      <c r="AD2637" s="45">
        <f t="shared" si="754"/>
        <v>0.49227063690552636</v>
      </c>
      <c r="AE2637" s="45">
        <f t="shared" si="755"/>
        <v>0.50772936309447358</v>
      </c>
      <c r="AF2637" s="43">
        <f>('Estimates from MCMC'!$B$2-'MCMC runs'!W2637)/'Estimates from MCMC'!$B$2</f>
        <v>0.13803947085099694</v>
      </c>
    </row>
    <row r="2638" spans="1:32" x14ac:dyDescent="0.3">
      <c r="A2638" s="38">
        <v>3760</v>
      </c>
      <c r="B2638" s="38">
        <v>1992832.3748509383</v>
      </c>
      <c r="C2638" s="39">
        <v>53057.399692170198</v>
      </c>
      <c r="D2638" s="39">
        <v>52024.909700242803</v>
      </c>
      <c r="E2638" s="39">
        <f t="shared" si="738"/>
        <v>1032.4899919273957</v>
      </c>
      <c r="F2638" s="39">
        <v>52988.496236417799</v>
      </c>
      <c r="G2638" s="40">
        <f t="shared" si="739"/>
        <v>68.903455752399168</v>
      </c>
      <c r="H2638" s="39">
        <v>52968.988991446196</v>
      </c>
      <c r="I2638" s="39">
        <f t="shared" si="740"/>
        <v>88.410700724001799</v>
      </c>
      <c r="J2638" s="39">
        <v>51868.588607634898</v>
      </c>
      <c r="K2638" s="40">
        <f t="shared" si="741"/>
        <v>1188.8110845353003</v>
      </c>
      <c r="L2638" s="39">
        <v>51290.653683713797</v>
      </c>
      <c r="M2638" s="39">
        <f t="shared" si="742"/>
        <v>1766.7460084564009</v>
      </c>
      <c r="N2638" s="39">
        <f t="shared" si="747"/>
        <v>577.93492392110056</v>
      </c>
      <c r="O2638" s="40">
        <f>'Estimates from MCMC'!$B$2-L2638</f>
        <v>17770.346316286203</v>
      </c>
      <c r="P2638" s="39">
        <v>52503.597932021497</v>
      </c>
      <c r="Q2638" s="40">
        <f t="shared" si="743"/>
        <v>1212.9442483077</v>
      </c>
      <c r="R2638" s="39">
        <v>52534.348531761003</v>
      </c>
      <c r="S2638" s="39">
        <f t="shared" si="744"/>
        <v>30.75059973950556</v>
      </c>
      <c r="T2638" s="39">
        <f t="shared" si="748"/>
        <v>1243.6948480472056</v>
      </c>
      <c r="U2638" s="39">
        <v>59182.997813422597</v>
      </c>
      <c r="V2638" s="39">
        <f t="shared" si="745"/>
        <v>7892.3441297087993</v>
      </c>
      <c r="W2638" s="39">
        <v>60669.686177060801</v>
      </c>
      <c r="X2638" s="39">
        <f t="shared" si="746"/>
        <v>242.99351559099887</v>
      </c>
      <c r="Y2638" s="39">
        <f t="shared" si="749"/>
        <v>9379.0324933470038</v>
      </c>
      <c r="Z2638" s="39">
        <f t="shared" si="750"/>
        <v>8391.3138229391989</v>
      </c>
      <c r="AA2638" s="45">
        <f t="shared" si="751"/>
        <v>6.9987091186139785E-2</v>
      </c>
      <c r="AB2638" s="45">
        <f t="shared" si="752"/>
        <v>0.44413001239461541</v>
      </c>
      <c r="AC2638" s="45">
        <f t="shared" si="753"/>
        <v>1.3674101295836856E-2</v>
      </c>
      <c r="AD2638" s="45">
        <f t="shared" si="754"/>
        <v>0.52779120487659203</v>
      </c>
      <c r="AE2638" s="45">
        <f t="shared" si="755"/>
        <v>0.47220879512340797</v>
      </c>
      <c r="AF2638" s="43">
        <f>('Estimates from MCMC'!$B$2-'MCMC runs'!W2638)/'Estimates from MCMC'!$B$2</f>
        <v>0.12150582561705157</v>
      </c>
    </row>
    <row r="2639" spans="1:32" x14ac:dyDescent="0.3">
      <c r="A2639" s="38">
        <v>3177</v>
      </c>
      <c r="B2639" s="38">
        <v>2004954.4870753733</v>
      </c>
      <c r="C2639" s="39">
        <v>52106.245010513798</v>
      </c>
      <c r="D2639" s="39">
        <v>51074.440927272997</v>
      </c>
      <c r="E2639" s="39">
        <f t="shared" si="738"/>
        <v>1031.8040832408005</v>
      </c>
      <c r="F2639" s="39">
        <v>52039.283886539997</v>
      </c>
      <c r="G2639" s="40">
        <f t="shared" si="739"/>
        <v>66.961123973800568</v>
      </c>
      <c r="H2639" s="39">
        <v>52018.975640710698</v>
      </c>
      <c r="I2639" s="39">
        <f t="shared" si="740"/>
        <v>87.269369803099835</v>
      </c>
      <c r="J2639" s="39">
        <v>50921.041331977402</v>
      </c>
      <c r="K2639" s="40">
        <f t="shared" si="741"/>
        <v>1185.2036785363962</v>
      </c>
      <c r="L2639" s="39">
        <v>50350.817370158402</v>
      </c>
      <c r="M2639" s="39">
        <f t="shared" si="742"/>
        <v>1755.4276403553959</v>
      </c>
      <c r="N2639" s="39">
        <f t="shared" si="747"/>
        <v>570.22396181899967</v>
      </c>
      <c r="O2639" s="40">
        <f>'Estimates from MCMC'!$B$2-L2639</f>
        <v>18710.182629841598</v>
      </c>
      <c r="P2639" s="39">
        <v>51550.973759478897</v>
      </c>
      <c r="Q2639" s="40">
        <f t="shared" si="743"/>
        <v>1200.1563893204948</v>
      </c>
      <c r="R2639" s="39">
        <v>51581.266261125798</v>
      </c>
      <c r="S2639" s="39">
        <f t="shared" si="744"/>
        <v>30.292501646901655</v>
      </c>
      <c r="T2639" s="39">
        <f t="shared" si="748"/>
        <v>1230.4488909673964</v>
      </c>
      <c r="U2639" s="39">
        <v>58225.3993467931</v>
      </c>
      <c r="V2639" s="39">
        <f t="shared" si="745"/>
        <v>7874.5819766346976</v>
      </c>
      <c r="W2639" s="39">
        <v>59700.766670595498</v>
      </c>
      <c r="X2639" s="39">
        <f t="shared" si="746"/>
        <v>244.91843283500202</v>
      </c>
      <c r="Y2639" s="39">
        <f t="shared" si="749"/>
        <v>9349.9493004370961</v>
      </c>
      <c r="Z2639" s="39">
        <f t="shared" si="750"/>
        <v>9360.233329404502</v>
      </c>
      <c r="AA2639" s="45">
        <f t="shared" si="751"/>
        <v>6.5763595968588009E-2</v>
      </c>
      <c r="AB2639" s="45">
        <f t="shared" si="752"/>
        <v>0.42087146514942192</v>
      </c>
      <c r="AC2639" s="45">
        <f t="shared" si="753"/>
        <v>1.3090114494359456E-2</v>
      </c>
      <c r="AD2639" s="45">
        <f t="shared" si="754"/>
        <v>0.4997251756123694</v>
      </c>
      <c r="AE2639" s="45">
        <f t="shared" si="755"/>
        <v>0.5002748243876306</v>
      </c>
      <c r="AF2639" s="43">
        <f>('Estimates from MCMC'!$B$2-'MCMC runs'!W2639)/'Estimates from MCMC'!$B$2</f>
        <v>0.1355357340525695</v>
      </c>
    </row>
    <row r="2640" spans="1:32" x14ac:dyDescent="0.3">
      <c r="A2640" s="38">
        <v>1915</v>
      </c>
      <c r="B2640" s="38">
        <v>2066449.8235849862</v>
      </c>
      <c r="C2640" s="39">
        <v>52901.862621644497</v>
      </c>
      <c r="D2640" s="39">
        <v>51795.650154372299</v>
      </c>
      <c r="E2640" s="39">
        <f t="shared" si="738"/>
        <v>1106.2124672721984</v>
      </c>
      <c r="F2640" s="39">
        <v>52836.624956911699</v>
      </c>
      <c r="G2640" s="40">
        <f t="shared" si="739"/>
        <v>65.237664732798294</v>
      </c>
      <c r="H2640" s="39">
        <v>52809.636206115203</v>
      </c>
      <c r="I2640" s="39">
        <f t="shared" si="740"/>
        <v>92.226415529294172</v>
      </c>
      <c r="J2640" s="39">
        <v>51639.161250229503</v>
      </c>
      <c r="K2640" s="40">
        <f t="shared" si="741"/>
        <v>1262.7013714149944</v>
      </c>
      <c r="L2640" s="39">
        <v>51037.2665774505</v>
      </c>
      <c r="M2640" s="39">
        <f t="shared" si="742"/>
        <v>1864.5960441939969</v>
      </c>
      <c r="N2640" s="39">
        <f t="shared" si="747"/>
        <v>601.89467277900258</v>
      </c>
      <c r="O2640" s="40">
        <f>'Estimates from MCMC'!$B$2-L2640</f>
        <v>18023.7334225495</v>
      </c>
      <c r="P2640" s="39">
        <v>52324.870908384401</v>
      </c>
      <c r="Q2640" s="40">
        <f t="shared" si="743"/>
        <v>1287.6043309339002</v>
      </c>
      <c r="R2640" s="39">
        <v>52356.152603392402</v>
      </c>
      <c r="S2640" s="39">
        <f t="shared" si="744"/>
        <v>31.281695008001407</v>
      </c>
      <c r="T2640" s="39">
        <f t="shared" si="748"/>
        <v>1318.8860259419016</v>
      </c>
      <c r="U2640" s="39">
        <v>59121.0460331426</v>
      </c>
      <c r="V2640" s="39">
        <f t="shared" si="745"/>
        <v>8083.7794556920999</v>
      </c>
      <c r="W2640" s="39">
        <v>60705.564028051398</v>
      </c>
      <c r="X2640" s="39">
        <f t="shared" si="746"/>
        <v>265.63196896689624</v>
      </c>
      <c r="Y2640" s="39">
        <f t="shared" si="749"/>
        <v>9668.2974506008977</v>
      </c>
      <c r="Z2640" s="39">
        <f t="shared" si="750"/>
        <v>8355.4359719486019</v>
      </c>
      <c r="AA2640" s="45">
        <f t="shared" si="751"/>
        <v>7.3174962979192917E-2</v>
      </c>
      <c r="AB2640" s="45">
        <f t="shared" si="752"/>
        <v>0.44850749099398463</v>
      </c>
      <c r="AC2640" s="45">
        <f t="shared" si="753"/>
        <v>1.4737899343016468E-2</v>
      </c>
      <c r="AD2640" s="45">
        <f t="shared" si="754"/>
        <v>0.53642035331619409</v>
      </c>
      <c r="AE2640" s="45">
        <f t="shared" si="755"/>
        <v>0.46357964668380597</v>
      </c>
      <c r="AF2640" s="43">
        <f>('Estimates from MCMC'!$B$2-'MCMC runs'!W2640)/'Estimates from MCMC'!$B$2</f>
        <v>0.12098631603869915</v>
      </c>
    </row>
    <row r="2641" spans="1:32" x14ac:dyDescent="0.3">
      <c r="A2641" s="38">
        <v>2183</v>
      </c>
      <c r="B2641" s="38">
        <v>1951541.9930524356</v>
      </c>
      <c r="C2641" s="39">
        <v>52012.7100399958</v>
      </c>
      <c r="D2641" s="39">
        <v>50967.494453042498</v>
      </c>
      <c r="E2641" s="39">
        <f t="shared" si="738"/>
        <v>1045.2155869533017</v>
      </c>
      <c r="F2641" s="39">
        <v>51954.858785369302</v>
      </c>
      <c r="G2641" s="40">
        <f t="shared" si="739"/>
        <v>57.851254626497393</v>
      </c>
      <c r="H2641" s="39">
        <v>51925.709717138998</v>
      </c>
      <c r="I2641" s="39">
        <f t="shared" si="740"/>
        <v>87.000322856802086</v>
      </c>
      <c r="J2641" s="39">
        <v>50823.220364047498</v>
      </c>
      <c r="K2641" s="40">
        <f t="shared" si="741"/>
        <v>1189.4896759483017</v>
      </c>
      <c r="L2641" s="39">
        <v>50254.646444100203</v>
      </c>
      <c r="M2641" s="39">
        <f t="shared" si="742"/>
        <v>1758.0635958955972</v>
      </c>
      <c r="N2641" s="39">
        <f t="shared" si="747"/>
        <v>568.57391994729551</v>
      </c>
      <c r="O2641" s="40">
        <f>'Estimates from MCMC'!$B$2-L2641</f>
        <v>18806.353555899797</v>
      </c>
      <c r="P2641" s="39">
        <v>51459.957637141903</v>
      </c>
      <c r="Q2641" s="40">
        <f t="shared" si="743"/>
        <v>1205.3111930416999</v>
      </c>
      <c r="R2641" s="39">
        <v>51489.891475682998</v>
      </c>
      <c r="S2641" s="39">
        <f t="shared" si="744"/>
        <v>29.933838541095611</v>
      </c>
      <c r="T2641" s="39">
        <f t="shared" si="748"/>
        <v>1235.2450315827955</v>
      </c>
      <c r="U2641" s="39">
        <v>58002.7476996068</v>
      </c>
      <c r="V2641" s="39">
        <f t="shared" si="745"/>
        <v>7748.1012555065972</v>
      </c>
      <c r="W2641" s="39">
        <v>59480.731240071902</v>
      </c>
      <c r="X2641" s="39">
        <f t="shared" si="746"/>
        <v>242.73850888230663</v>
      </c>
      <c r="Y2641" s="39">
        <f t="shared" si="749"/>
        <v>9226.0847959716994</v>
      </c>
      <c r="Z2641" s="39">
        <f t="shared" si="750"/>
        <v>9580.268759928098</v>
      </c>
      <c r="AA2641" s="45">
        <f t="shared" si="751"/>
        <v>6.5682325279654397E-2</v>
      </c>
      <c r="AB2641" s="45">
        <f t="shared" si="752"/>
        <v>0.41199381009594588</v>
      </c>
      <c r="AC2641" s="45">
        <f t="shared" si="753"/>
        <v>1.2907260738281526E-2</v>
      </c>
      <c r="AD2641" s="45">
        <f t="shared" si="754"/>
        <v>0.4905833961138818</v>
      </c>
      <c r="AE2641" s="45">
        <f t="shared" si="755"/>
        <v>0.5094166038861182</v>
      </c>
      <c r="AF2641" s="43">
        <f>('Estimates from MCMC'!$B$2-'MCMC runs'!W2641)/'Estimates from MCMC'!$B$2</f>
        <v>0.13872183663613469</v>
      </c>
    </row>
    <row r="2642" spans="1:32" x14ac:dyDescent="0.3">
      <c r="A2642" s="38">
        <v>99</v>
      </c>
      <c r="B2642" s="38">
        <v>2112238.4056071425</v>
      </c>
      <c r="C2642" s="39">
        <v>53387.340287094499</v>
      </c>
      <c r="D2642" s="39">
        <v>52330.372804105602</v>
      </c>
      <c r="E2642" s="39">
        <f t="shared" si="738"/>
        <v>1056.9674829888972</v>
      </c>
      <c r="F2642" s="39">
        <v>53328.512798222502</v>
      </c>
      <c r="G2642" s="40">
        <f t="shared" si="739"/>
        <v>58.827488871997048</v>
      </c>
      <c r="H2642" s="39">
        <v>53298.857910928498</v>
      </c>
      <c r="I2642" s="39">
        <f t="shared" si="740"/>
        <v>88.482376166000904</v>
      </c>
      <c r="J2642" s="39">
        <v>52183.800036693901</v>
      </c>
      <c r="K2642" s="40">
        <f t="shared" si="741"/>
        <v>1203.5402504005979</v>
      </c>
      <c r="L2642" s="39">
        <v>51605.356936448603</v>
      </c>
      <c r="M2642" s="39">
        <f t="shared" si="742"/>
        <v>1781.9833506458963</v>
      </c>
      <c r="N2642" s="39">
        <f t="shared" si="747"/>
        <v>578.44310024529841</v>
      </c>
      <c r="O2642" s="40">
        <f>'Estimates from MCMC'!$B$2-L2642</f>
        <v>17455.643063551397</v>
      </c>
      <c r="P2642" s="39">
        <v>52828.868857432702</v>
      </c>
      <c r="Q2642" s="40">
        <f t="shared" si="743"/>
        <v>1223.5119209840996</v>
      </c>
      <c r="R2642" s="39">
        <v>52859.3555374645</v>
      </c>
      <c r="S2642" s="39">
        <f t="shared" si="744"/>
        <v>30.486680031797732</v>
      </c>
      <c r="T2642" s="39">
        <f t="shared" si="748"/>
        <v>1253.9986010158973</v>
      </c>
      <c r="U2642" s="39">
        <v>59662.0268652819</v>
      </c>
      <c r="V2642" s="39">
        <f t="shared" si="745"/>
        <v>8056.6699288332966</v>
      </c>
      <c r="W2642" s="39">
        <v>61163.889970188698</v>
      </c>
      <c r="X2642" s="39">
        <f t="shared" si="746"/>
        <v>247.86450389090169</v>
      </c>
      <c r="Y2642" s="39">
        <f t="shared" si="749"/>
        <v>9558.5330337400956</v>
      </c>
      <c r="Z2642" s="39">
        <f t="shared" si="750"/>
        <v>7897.1100298113015</v>
      </c>
      <c r="AA2642" s="45">
        <f t="shared" si="751"/>
        <v>7.1839152327440398E-2</v>
      </c>
      <c r="AB2642" s="45">
        <f t="shared" si="752"/>
        <v>0.46155102390104358</v>
      </c>
      <c r="AC2642" s="45">
        <f t="shared" si="753"/>
        <v>1.4199677605029637E-2</v>
      </c>
      <c r="AD2642" s="45">
        <f t="shared" si="754"/>
        <v>0.54758985383351366</v>
      </c>
      <c r="AE2642" s="45">
        <f t="shared" si="755"/>
        <v>0.45241014616648639</v>
      </c>
      <c r="AF2642" s="43">
        <f>('Estimates from MCMC'!$B$2-'MCMC runs'!W2642)/'Estimates from MCMC'!$B$2</f>
        <v>0.11434977816439526</v>
      </c>
    </row>
    <row r="2643" spans="1:32" x14ac:dyDescent="0.3">
      <c r="A2643" s="38">
        <v>3836</v>
      </c>
      <c r="B2643" s="38">
        <v>2054188.2380653471</v>
      </c>
      <c r="C2643" s="39">
        <v>51813.358880690903</v>
      </c>
      <c r="D2643" s="39">
        <v>50798.384463566799</v>
      </c>
      <c r="E2643" s="39">
        <f t="shared" si="738"/>
        <v>1014.9744171241036</v>
      </c>
      <c r="F2643" s="39">
        <v>51750.759572591</v>
      </c>
      <c r="G2643" s="40">
        <f t="shared" si="739"/>
        <v>62.599308099903283</v>
      </c>
      <c r="H2643" s="39">
        <v>51727.359310726897</v>
      </c>
      <c r="I2643" s="39">
        <f t="shared" si="740"/>
        <v>85.999569964005786</v>
      </c>
      <c r="J2643" s="39">
        <v>50650.454841075101</v>
      </c>
      <c r="K2643" s="40">
        <f t="shared" si="741"/>
        <v>1162.9040396158016</v>
      </c>
      <c r="L2643" s="39">
        <v>50088.250918378501</v>
      </c>
      <c r="M2643" s="39">
        <f t="shared" si="742"/>
        <v>1725.1079623124024</v>
      </c>
      <c r="N2643" s="39">
        <f t="shared" si="747"/>
        <v>562.20392269660078</v>
      </c>
      <c r="O2643" s="40">
        <f>'Estimates from MCMC'!$B$2-L2643</f>
        <v>18972.749081621499</v>
      </c>
      <c r="P2643" s="39">
        <v>51270.3760091328</v>
      </c>
      <c r="Q2643" s="40">
        <f t="shared" si="743"/>
        <v>1182.1250907542999</v>
      </c>
      <c r="R2643" s="39">
        <v>51300.212958953503</v>
      </c>
      <c r="S2643" s="39">
        <f t="shared" si="744"/>
        <v>29.836949820703012</v>
      </c>
      <c r="T2643" s="39">
        <f t="shared" si="748"/>
        <v>1211.9620405750029</v>
      </c>
      <c r="U2643" s="39">
        <v>57673.555260274698</v>
      </c>
      <c r="V2643" s="39">
        <f t="shared" si="745"/>
        <v>7585.304341896197</v>
      </c>
      <c r="W2643" s="39">
        <v>59118.431309030799</v>
      </c>
      <c r="X2643" s="39">
        <f t="shared" si="746"/>
        <v>232.91400818109832</v>
      </c>
      <c r="Y2643" s="39">
        <f t="shared" si="749"/>
        <v>9030.1803906522982</v>
      </c>
      <c r="Z2643" s="39">
        <f t="shared" si="750"/>
        <v>9942.5686909692013</v>
      </c>
      <c r="AA2643" s="45">
        <f t="shared" si="751"/>
        <v>6.3879094977807138E-2</v>
      </c>
      <c r="AB2643" s="45">
        <f t="shared" si="752"/>
        <v>0.39979996094735271</v>
      </c>
      <c r="AC2643" s="45">
        <f t="shared" si="753"/>
        <v>1.2276239314560755E-2</v>
      </c>
      <c r="AD2643" s="45">
        <f t="shared" si="754"/>
        <v>0.47595529523972058</v>
      </c>
      <c r="AE2643" s="45">
        <f t="shared" si="755"/>
        <v>0.52404470476027942</v>
      </c>
      <c r="AF2643" s="43">
        <f>('Estimates from MCMC'!$B$2-'MCMC runs'!W2643)/'Estimates from MCMC'!$B$2</f>
        <v>0.14396792243044845</v>
      </c>
    </row>
    <row r="2644" spans="1:32" x14ac:dyDescent="0.3">
      <c r="A2644" s="38">
        <v>4512</v>
      </c>
      <c r="B2644" s="38">
        <v>2152033.9000343229</v>
      </c>
      <c r="C2644" s="39">
        <v>52551.718079183003</v>
      </c>
      <c r="D2644" s="39">
        <v>51472.913545731601</v>
      </c>
      <c r="E2644" s="39">
        <f t="shared" si="738"/>
        <v>1078.8045334514027</v>
      </c>
      <c r="F2644" s="39">
        <v>52491.049795665902</v>
      </c>
      <c r="G2644" s="40">
        <f t="shared" si="739"/>
        <v>60.668283517101372</v>
      </c>
      <c r="H2644" s="39">
        <v>52461.300865067402</v>
      </c>
      <c r="I2644" s="39">
        <f t="shared" si="740"/>
        <v>90.417214115601382</v>
      </c>
      <c r="J2644" s="39">
        <v>51322.471865273903</v>
      </c>
      <c r="K2644" s="40">
        <f t="shared" si="741"/>
        <v>1229.2462139091003</v>
      </c>
      <c r="L2644" s="39">
        <v>50732.036910565097</v>
      </c>
      <c r="M2644" s="39">
        <f t="shared" si="742"/>
        <v>1819.6811686179062</v>
      </c>
      <c r="N2644" s="39">
        <f t="shared" si="747"/>
        <v>590.43495470880589</v>
      </c>
      <c r="O2644" s="40">
        <f>'Estimates from MCMC'!$B$2-L2644</f>
        <v>18328.963089434903</v>
      </c>
      <c r="P2644" s="39">
        <v>51984.481507928198</v>
      </c>
      <c r="Q2644" s="40">
        <f t="shared" si="743"/>
        <v>1252.4445973631009</v>
      </c>
      <c r="R2644" s="39">
        <v>52015.533261636898</v>
      </c>
      <c r="S2644" s="39">
        <f t="shared" si="744"/>
        <v>31.051753708699835</v>
      </c>
      <c r="T2644" s="39">
        <f t="shared" si="748"/>
        <v>1283.4963510718007</v>
      </c>
      <c r="U2644" s="39">
        <v>58711.049909370297</v>
      </c>
      <c r="V2644" s="39">
        <f t="shared" si="745"/>
        <v>7979.0129988051995</v>
      </c>
      <c r="W2644" s="39">
        <v>60250.478789856497</v>
      </c>
      <c r="X2644" s="39">
        <f t="shared" si="746"/>
        <v>255.93252941440005</v>
      </c>
      <c r="Y2644" s="39">
        <f t="shared" si="749"/>
        <v>9518.4418792914003</v>
      </c>
      <c r="Z2644" s="39">
        <f t="shared" si="750"/>
        <v>8810.5212101435027</v>
      </c>
      <c r="AA2644" s="45">
        <f t="shared" si="751"/>
        <v>7.002558436115941E-2</v>
      </c>
      <c r="AB2644" s="45">
        <f t="shared" si="752"/>
        <v>0.43532266172789807</v>
      </c>
      <c r="AC2644" s="45">
        <f t="shared" si="753"/>
        <v>1.3963284674948334E-2</v>
      </c>
      <c r="AD2644" s="45">
        <f t="shared" si="754"/>
        <v>0.51931153076400582</v>
      </c>
      <c r="AE2644" s="45">
        <f t="shared" si="755"/>
        <v>0.48068846923599423</v>
      </c>
      <c r="AF2644" s="43">
        <f>('Estimates from MCMC'!$B$2-'MCMC runs'!W2644)/'Estimates from MCMC'!$B$2</f>
        <v>0.12757592867383186</v>
      </c>
    </row>
    <row r="2645" spans="1:32" x14ac:dyDescent="0.3">
      <c r="A2645" s="38">
        <v>2690</v>
      </c>
      <c r="B2645" s="38">
        <v>1946045.7208110408</v>
      </c>
      <c r="C2645" s="39">
        <v>53182.153237414503</v>
      </c>
      <c r="D2645" s="39">
        <v>52092.177654505504</v>
      </c>
      <c r="E2645" s="39">
        <f t="shared" si="738"/>
        <v>1089.9755829089991</v>
      </c>
      <c r="F2645" s="39">
        <v>53134.475978908602</v>
      </c>
      <c r="G2645" s="40">
        <f t="shared" si="739"/>
        <v>47.677258505900681</v>
      </c>
      <c r="H2645" s="39">
        <v>53091.159175537803</v>
      </c>
      <c r="I2645" s="39">
        <f t="shared" si="740"/>
        <v>90.994061876699561</v>
      </c>
      <c r="J2645" s="39">
        <v>51953.9923907552</v>
      </c>
      <c r="K2645" s="40">
        <f t="shared" si="741"/>
        <v>1228.1608466593025</v>
      </c>
      <c r="L2645" s="39">
        <v>51359.7059125327</v>
      </c>
      <c r="M2645" s="39">
        <f t="shared" si="742"/>
        <v>1822.4473248818031</v>
      </c>
      <c r="N2645" s="39">
        <f t="shared" si="747"/>
        <v>594.28647822250059</v>
      </c>
      <c r="O2645" s="40">
        <f>'Estimates from MCMC'!$B$2-L2645</f>
        <v>17701.2940874673</v>
      </c>
      <c r="P2645" s="39">
        <v>52617.8777033976</v>
      </c>
      <c r="Q2645" s="40">
        <f t="shared" si="743"/>
        <v>1258.1717908649007</v>
      </c>
      <c r="R2645" s="39">
        <v>52649.196153039004</v>
      </c>
      <c r="S2645" s="39">
        <f t="shared" si="744"/>
        <v>31.318449641403276</v>
      </c>
      <c r="T2645" s="39">
        <f t="shared" si="748"/>
        <v>1289.490240506304</v>
      </c>
      <c r="U2645" s="39">
        <v>59357.769978106197</v>
      </c>
      <c r="V2645" s="39">
        <f t="shared" si="745"/>
        <v>7998.0640655734969</v>
      </c>
      <c r="W2645" s="39">
        <v>60899.956935877999</v>
      </c>
      <c r="X2645" s="39">
        <f t="shared" si="746"/>
        <v>252.69671726549859</v>
      </c>
      <c r="Y2645" s="39">
        <f t="shared" si="749"/>
        <v>9540.2510233452995</v>
      </c>
      <c r="Z2645" s="39">
        <f t="shared" si="750"/>
        <v>8161.0430641220009</v>
      </c>
      <c r="AA2645" s="45">
        <f t="shared" si="751"/>
        <v>7.2847229933277954E-2</v>
      </c>
      <c r="AB2645" s="45">
        <f t="shared" si="752"/>
        <v>0.4518349916143255</v>
      </c>
      <c r="AC2645" s="45">
        <f t="shared" si="753"/>
        <v>1.4275606970702242E-2</v>
      </c>
      <c r="AD2645" s="45">
        <f t="shared" si="754"/>
        <v>0.53895782851830565</v>
      </c>
      <c r="AE2645" s="45">
        <f t="shared" si="755"/>
        <v>0.4610421714816943</v>
      </c>
      <c r="AF2645" s="43">
        <f>('Estimates from MCMC'!$B$2-'MCMC runs'!W2645)/'Estimates from MCMC'!$B$2</f>
        <v>0.1181715159659142</v>
      </c>
    </row>
    <row r="2646" spans="1:32" x14ac:dyDescent="0.3">
      <c r="A2646" s="38">
        <v>2450</v>
      </c>
      <c r="B2646" s="38">
        <v>1998356.4001615145</v>
      </c>
      <c r="C2646" s="39">
        <v>51668.387839691102</v>
      </c>
      <c r="D2646" s="39">
        <v>50638.711339289097</v>
      </c>
      <c r="E2646" s="39">
        <f t="shared" si="738"/>
        <v>1029.6765004020053</v>
      </c>
      <c r="F2646" s="39">
        <v>51611.345915938196</v>
      </c>
      <c r="G2646" s="40">
        <f t="shared" si="739"/>
        <v>57.041923752905859</v>
      </c>
      <c r="H2646" s="39">
        <v>51581.773455574003</v>
      </c>
      <c r="I2646" s="39">
        <f t="shared" si="740"/>
        <v>86.614384117099689</v>
      </c>
      <c r="J2646" s="39">
        <v>50495.654196308104</v>
      </c>
      <c r="K2646" s="40">
        <f t="shared" si="741"/>
        <v>1172.7336433829987</v>
      </c>
      <c r="L2646" s="39">
        <v>49929.652997372999</v>
      </c>
      <c r="M2646" s="39">
        <f t="shared" si="742"/>
        <v>1738.7348423181029</v>
      </c>
      <c r="N2646" s="39">
        <f t="shared" si="747"/>
        <v>566.00119893510418</v>
      </c>
      <c r="O2646" s="40">
        <f>'Estimates from MCMC'!$B$2-L2646</f>
        <v>19131.347002627001</v>
      </c>
      <c r="P2646" s="39">
        <v>51123.370013397303</v>
      </c>
      <c r="Q2646" s="40">
        <f t="shared" si="743"/>
        <v>1193.717016024304</v>
      </c>
      <c r="R2646" s="39">
        <v>51153.2929342387</v>
      </c>
      <c r="S2646" s="39">
        <f t="shared" si="744"/>
        <v>29.922920841396262</v>
      </c>
      <c r="T2646" s="39">
        <f t="shared" si="748"/>
        <v>1223.6399368657003</v>
      </c>
      <c r="U2646" s="39">
        <v>57514.912807017798</v>
      </c>
      <c r="V2646" s="39">
        <f t="shared" si="745"/>
        <v>7585.2598096447982</v>
      </c>
      <c r="W2646" s="39">
        <v>58973.360721312201</v>
      </c>
      <c r="X2646" s="39">
        <f t="shared" si="746"/>
        <v>234.80797742870345</v>
      </c>
      <c r="Y2646" s="39">
        <f t="shared" si="749"/>
        <v>9043.707723939202</v>
      </c>
      <c r="Z2646" s="39">
        <f t="shared" si="750"/>
        <v>10087.639278687799</v>
      </c>
      <c r="AA2646" s="45">
        <f t="shared" si="751"/>
        <v>6.3959946819096294E-2</v>
      </c>
      <c r="AB2646" s="45">
        <f t="shared" si="752"/>
        <v>0.39648331132163545</v>
      </c>
      <c r="AC2646" s="45">
        <f t="shared" si="753"/>
        <v>1.2273468114736565E-2</v>
      </c>
      <c r="AD2646" s="45">
        <f t="shared" si="754"/>
        <v>0.47271672625546829</v>
      </c>
      <c r="AE2646" s="45">
        <f t="shared" si="755"/>
        <v>0.52728327374453166</v>
      </c>
      <c r="AF2646" s="43">
        <f>('Estimates from MCMC'!$B$2-'MCMC runs'!W2646)/'Estimates from MCMC'!$B$2</f>
        <v>0.14606853765059583</v>
      </c>
    </row>
    <row r="2647" spans="1:32" x14ac:dyDescent="0.3">
      <c r="A2647" s="38">
        <v>321</v>
      </c>
      <c r="B2647" s="38">
        <v>2147245.0875828136</v>
      </c>
      <c r="C2647" s="39">
        <v>52101.288123310602</v>
      </c>
      <c r="D2647" s="39">
        <v>51034.331029503701</v>
      </c>
      <c r="E2647" s="39">
        <f t="shared" si="738"/>
        <v>1066.957093806901</v>
      </c>
      <c r="F2647" s="39">
        <v>52022.354621709797</v>
      </c>
      <c r="G2647" s="40">
        <f t="shared" si="739"/>
        <v>78.933501600804448</v>
      </c>
      <c r="H2647" s="39">
        <v>52010.570399692799</v>
      </c>
      <c r="I2647" s="39">
        <f t="shared" si="740"/>
        <v>90.717723617803131</v>
      </c>
      <c r="J2647" s="39">
        <v>50866.074562997703</v>
      </c>
      <c r="K2647" s="40">
        <f t="shared" si="741"/>
        <v>1235.2135603128991</v>
      </c>
      <c r="L2647" s="39">
        <v>50273.8075352753</v>
      </c>
      <c r="M2647" s="39">
        <f t="shared" si="742"/>
        <v>1827.4805880353015</v>
      </c>
      <c r="N2647" s="39">
        <f t="shared" si="747"/>
        <v>592.26702772240242</v>
      </c>
      <c r="O2647" s="40">
        <f>'Estimates from MCMC'!$B$2-L2647</f>
        <v>18787.1924647247</v>
      </c>
      <c r="P2647" s="39">
        <v>51535.542902049601</v>
      </c>
      <c r="Q2647" s="40">
        <f t="shared" si="743"/>
        <v>1261.7353667743009</v>
      </c>
      <c r="R2647" s="39">
        <v>51566.458573206997</v>
      </c>
      <c r="S2647" s="39">
        <f t="shared" si="744"/>
        <v>30.915671157395991</v>
      </c>
      <c r="T2647" s="39">
        <f t="shared" si="748"/>
        <v>1292.6510379316969</v>
      </c>
      <c r="U2647" s="39">
        <v>58079.310905292499</v>
      </c>
      <c r="V2647" s="39">
        <f t="shared" si="745"/>
        <v>7805.5033700171989</v>
      </c>
      <c r="W2647" s="39">
        <v>59626.468625952599</v>
      </c>
      <c r="X2647" s="39">
        <f t="shared" si="746"/>
        <v>254.50668272840267</v>
      </c>
      <c r="Y2647" s="39">
        <f t="shared" si="749"/>
        <v>9352.6610906772985</v>
      </c>
      <c r="Z2647" s="39">
        <f t="shared" si="750"/>
        <v>9434.5313740474012</v>
      </c>
      <c r="AA2647" s="45">
        <f t="shared" si="751"/>
        <v>6.8804907404808394E-2</v>
      </c>
      <c r="AB2647" s="45">
        <f t="shared" si="752"/>
        <v>0.41546938876966349</v>
      </c>
      <c r="AC2647" s="45">
        <f t="shared" si="753"/>
        <v>1.354681830221683E-2</v>
      </c>
      <c r="AD2647" s="45">
        <f t="shared" si="754"/>
        <v>0.4978211144766887</v>
      </c>
      <c r="AE2647" s="45">
        <f t="shared" si="755"/>
        <v>0.50217888552331125</v>
      </c>
      <c r="AF2647" s="43">
        <f>('Estimates from MCMC'!$B$2-'MCMC runs'!W2647)/'Estimates from MCMC'!$B$2</f>
        <v>0.13661156621026921</v>
      </c>
    </row>
    <row r="2648" spans="1:32" x14ac:dyDescent="0.3">
      <c r="A2648" s="38">
        <v>4919</v>
      </c>
      <c r="B2648" s="38">
        <v>1936436.8004744824</v>
      </c>
      <c r="C2648" s="39">
        <v>51395.749301825701</v>
      </c>
      <c r="D2648" s="39">
        <v>50375.191246062699</v>
      </c>
      <c r="E2648" s="39">
        <f t="shared" si="738"/>
        <v>1020.5580557630019</v>
      </c>
      <c r="F2648" s="39">
        <v>51330.899451509402</v>
      </c>
      <c r="G2648" s="40">
        <f t="shared" si="739"/>
        <v>64.849850316299126</v>
      </c>
      <c r="H2648" s="39">
        <v>51309.029614945401</v>
      </c>
      <c r="I2648" s="39">
        <f t="shared" si="740"/>
        <v>86.719686880300287</v>
      </c>
      <c r="J2648" s="39">
        <v>50224.354375950003</v>
      </c>
      <c r="K2648" s="40">
        <f t="shared" si="741"/>
        <v>1171.3949258756984</v>
      </c>
      <c r="L2648" s="39">
        <v>49657.729479386398</v>
      </c>
      <c r="M2648" s="39">
        <f t="shared" si="742"/>
        <v>1738.0198224393025</v>
      </c>
      <c r="N2648" s="39">
        <f t="shared" si="747"/>
        <v>566.62489656360412</v>
      </c>
      <c r="O2648" s="40">
        <f>'Estimates from MCMC'!$B$2-L2648</f>
        <v>19403.270520613602</v>
      </c>
      <c r="P2648" s="39">
        <v>50848.551914305201</v>
      </c>
      <c r="Q2648" s="40">
        <f t="shared" si="743"/>
        <v>1190.8224349188022</v>
      </c>
      <c r="R2648" s="39">
        <v>50878.719217181701</v>
      </c>
      <c r="S2648" s="39">
        <f t="shared" si="744"/>
        <v>30.167302876499889</v>
      </c>
      <c r="T2648" s="39">
        <f t="shared" si="748"/>
        <v>1220.9897377953021</v>
      </c>
      <c r="U2648" s="39">
        <v>57244.843923454697</v>
      </c>
      <c r="V2648" s="39">
        <f t="shared" si="745"/>
        <v>7587.1144440682983</v>
      </c>
      <c r="W2648" s="39">
        <v>58702.490482366098</v>
      </c>
      <c r="X2648" s="39">
        <f t="shared" si="746"/>
        <v>236.65682111609931</v>
      </c>
      <c r="Y2648" s="39">
        <f t="shared" si="749"/>
        <v>9044.7610029796997</v>
      </c>
      <c r="Z2648" s="39">
        <f t="shared" si="750"/>
        <v>10358.509517633902</v>
      </c>
      <c r="AA2648" s="45">
        <f t="shared" si="751"/>
        <v>6.2927006892892087E-2</v>
      </c>
      <c r="AB2648" s="45">
        <f t="shared" si="752"/>
        <v>0.39102245345741676</v>
      </c>
      <c r="AC2648" s="45">
        <f t="shared" si="753"/>
        <v>1.2196749041079461E-2</v>
      </c>
      <c r="AD2648" s="45">
        <f t="shared" si="754"/>
        <v>0.46614620939138829</v>
      </c>
      <c r="AE2648" s="45">
        <f t="shared" si="755"/>
        <v>0.53385379060861171</v>
      </c>
      <c r="AF2648" s="43">
        <f>('Estimates from MCMC'!$B$2-'MCMC runs'!W2648)/'Estimates from MCMC'!$B$2</f>
        <v>0.14999072584575812</v>
      </c>
    </row>
    <row r="2649" spans="1:32" x14ac:dyDescent="0.3">
      <c r="A2649" s="38">
        <v>18</v>
      </c>
      <c r="B2649" s="38">
        <v>1972419.4117383247</v>
      </c>
      <c r="C2649" s="39">
        <v>53454.876094198102</v>
      </c>
      <c r="D2649" s="39">
        <v>52379.977376225797</v>
      </c>
      <c r="E2649" s="39">
        <f t="shared" si="738"/>
        <v>1074.8987179723044</v>
      </c>
      <c r="F2649" s="39">
        <v>53402.530613433199</v>
      </c>
      <c r="G2649" s="40">
        <f t="shared" si="739"/>
        <v>52.345480764903186</v>
      </c>
      <c r="H2649" s="39">
        <v>53365.169247801001</v>
      </c>
      <c r="I2649" s="39">
        <f t="shared" si="740"/>
        <v>89.70684639710089</v>
      </c>
      <c r="J2649" s="39">
        <v>52238.513023277003</v>
      </c>
      <c r="K2649" s="40">
        <f t="shared" si="741"/>
        <v>1216.3630709210993</v>
      </c>
      <c r="L2649" s="39">
        <v>51652.24621497</v>
      </c>
      <c r="M2649" s="39">
        <f t="shared" si="742"/>
        <v>1802.6298792281013</v>
      </c>
      <c r="N2649" s="39">
        <f t="shared" si="747"/>
        <v>586.26680830700207</v>
      </c>
      <c r="O2649" s="40">
        <f>'Estimates from MCMC'!$B$2-L2649</f>
        <v>17408.75378503</v>
      </c>
      <c r="P2649" s="39">
        <v>52896.441014746997</v>
      </c>
      <c r="Q2649" s="40">
        <f t="shared" si="743"/>
        <v>1244.1947997769967</v>
      </c>
      <c r="R2649" s="39">
        <v>52927.150659131599</v>
      </c>
      <c r="S2649" s="39">
        <f t="shared" si="744"/>
        <v>30.709644384602143</v>
      </c>
      <c r="T2649" s="39">
        <f t="shared" si="748"/>
        <v>1274.9044441615988</v>
      </c>
      <c r="U2649" s="39">
        <v>59552.6150701632</v>
      </c>
      <c r="V2649" s="39">
        <f t="shared" si="745"/>
        <v>7900.3688551931991</v>
      </c>
      <c r="W2649" s="39">
        <v>61074.860059917599</v>
      </c>
      <c r="X2649" s="39">
        <f t="shared" si="746"/>
        <v>247.34054559280048</v>
      </c>
      <c r="Y2649" s="39">
        <f t="shared" si="749"/>
        <v>9422.6138449475984</v>
      </c>
      <c r="Z2649" s="39">
        <f t="shared" si="750"/>
        <v>7986.1399400824012</v>
      </c>
      <c r="AA2649" s="45">
        <f t="shared" si="751"/>
        <v>7.3233527218812447E-2</v>
      </c>
      <c r="AB2649" s="45">
        <f t="shared" si="752"/>
        <v>0.45381587635450521</v>
      </c>
      <c r="AC2649" s="45">
        <f t="shared" si="753"/>
        <v>1.4207826053895463E-2</v>
      </c>
      <c r="AD2649" s="45">
        <f t="shared" si="754"/>
        <v>0.54125722962721312</v>
      </c>
      <c r="AE2649" s="45">
        <f t="shared" si="755"/>
        <v>0.45874277037278688</v>
      </c>
      <c r="AF2649" s="43">
        <f>('Estimates from MCMC'!$B$2-'MCMC runs'!W2649)/'Estimates from MCMC'!$B$2</f>
        <v>0.11563892703671248</v>
      </c>
    </row>
    <row r="2650" spans="1:32" x14ac:dyDescent="0.3">
      <c r="A2650" s="38">
        <v>2832</v>
      </c>
      <c r="B2650" s="38">
        <v>2071715.3600484633</v>
      </c>
      <c r="C2650" s="39">
        <v>52682.3687198021</v>
      </c>
      <c r="D2650" s="39">
        <v>51654.308951803803</v>
      </c>
      <c r="E2650" s="39">
        <f t="shared" si="738"/>
        <v>1028.0597679982966</v>
      </c>
      <c r="F2650" s="39">
        <v>52622.772491761199</v>
      </c>
      <c r="G2650" s="40">
        <f t="shared" si="739"/>
        <v>59.596228040900314</v>
      </c>
      <c r="H2650" s="39">
        <v>52596.631805097903</v>
      </c>
      <c r="I2650" s="39">
        <f t="shared" si="740"/>
        <v>85.736914704197261</v>
      </c>
      <c r="J2650" s="39">
        <v>51509.620843469696</v>
      </c>
      <c r="K2650" s="40">
        <f t="shared" si="741"/>
        <v>1172.7478763324034</v>
      </c>
      <c r="L2650" s="39">
        <v>50949.367597370998</v>
      </c>
      <c r="M2650" s="39">
        <f t="shared" si="742"/>
        <v>1733.001122431102</v>
      </c>
      <c r="N2650" s="39">
        <f t="shared" si="747"/>
        <v>560.25324609869858</v>
      </c>
      <c r="O2650" s="40">
        <f>'Estimates from MCMC'!$B$2-L2650</f>
        <v>18111.632402629002</v>
      </c>
      <c r="P2650" s="39">
        <v>52137.820539011103</v>
      </c>
      <c r="Q2650" s="40">
        <f t="shared" si="743"/>
        <v>1188.4529416401056</v>
      </c>
      <c r="R2650" s="39">
        <v>52167.278908690299</v>
      </c>
      <c r="S2650" s="39">
        <f t="shared" si="744"/>
        <v>29.458369679196039</v>
      </c>
      <c r="T2650" s="39">
        <f t="shared" si="748"/>
        <v>1217.9113113193016</v>
      </c>
      <c r="U2650" s="39">
        <v>58558.251159245403</v>
      </c>
      <c r="V2650" s="39">
        <f t="shared" si="745"/>
        <v>7608.8835618744051</v>
      </c>
      <c r="W2650" s="39">
        <v>60010.849774276801</v>
      </c>
      <c r="X2650" s="39">
        <f t="shared" si="746"/>
        <v>234.68730371209676</v>
      </c>
      <c r="Y2650" s="39">
        <f t="shared" si="749"/>
        <v>9061.4821769058035</v>
      </c>
      <c r="Z2650" s="39">
        <f t="shared" si="750"/>
        <v>9050.1502257231987</v>
      </c>
      <c r="AA2650" s="45">
        <f t="shared" si="751"/>
        <v>6.7244701319275624E-2</v>
      </c>
      <c r="AB2650" s="45">
        <f t="shared" si="752"/>
        <v>0.42011031323548365</v>
      </c>
      <c r="AC2650" s="45">
        <f t="shared" si="753"/>
        <v>1.2957821718931896E-2</v>
      </c>
      <c r="AD2650" s="45">
        <f t="shared" si="754"/>
        <v>0.50031283627369116</v>
      </c>
      <c r="AE2650" s="45">
        <f t="shared" si="755"/>
        <v>0.49968716372630884</v>
      </c>
      <c r="AF2650" s="43">
        <f>('Estimates from MCMC'!$B$2-'MCMC runs'!W2650)/'Estimates from MCMC'!$B$2</f>
        <v>0.13104574543842687</v>
      </c>
    </row>
    <row r="2651" spans="1:32" x14ac:dyDescent="0.3">
      <c r="A2651" s="38">
        <v>963</v>
      </c>
      <c r="B2651" s="38">
        <v>2221695.5292606424</v>
      </c>
      <c r="C2651" s="39">
        <v>53001.9314590207</v>
      </c>
      <c r="D2651" s="39">
        <v>51988.855448579103</v>
      </c>
      <c r="E2651" s="39">
        <f t="shared" si="738"/>
        <v>1013.0760104415967</v>
      </c>
      <c r="F2651" s="39">
        <v>52926.380209092502</v>
      </c>
      <c r="G2651" s="40">
        <f t="shared" si="739"/>
        <v>75.551249928197649</v>
      </c>
      <c r="H2651" s="39">
        <v>52915.712043816297</v>
      </c>
      <c r="I2651" s="39">
        <f t="shared" si="740"/>
        <v>86.219415204403049</v>
      </c>
      <c r="J2651" s="39">
        <v>51828.019965706299</v>
      </c>
      <c r="K2651" s="40">
        <f t="shared" si="741"/>
        <v>1173.911493314401</v>
      </c>
      <c r="L2651" s="39">
        <v>51263.991454429699</v>
      </c>
      <c r="M2651" s="39">
        <f t="shared" si="742"/>
        <v>1737.9400045910006</v>
      </c>
      <c r="N2651" s="39">
        <f t="shared" si="747"/>
        <v>564.0285112765996</v>
      </c>
      <c r="O2651" s="40">
        <f>'Estimates from MCMC'!$B$2-L2651</f>
        <v>17797.008545570301</v>
      </c>
      <c r="P2651" s="39">
        <v>52450.572731345397</v>
      </c>
      <c r="Q2651" s="40">
        <f t="shared" si="743"/>
        <v>1186.5812769156983</v>
      </c>
      <c r="R2651" s="39">
        <v>52480.4337924469</v>
      </c>
      <c r="S2651" s="39">
        <f t="shared" si="744"/>
        <v>29.861061101502855</v>
      </c>
      <c r="T2651" s="39">
        <f t="shared" si="748"/>
        <v>1216.4423380172011</v>
      </c>
      <c r="U2651" s="39">
        <v>59266.306200036903</v>
      </c>
      <c r="V2651" s="39">
        <f t="shared" si="745"/>
        <v>8002.3147456072038</v>
      </c>
      <c r="W2651" s="39">
        <v>60723.8349496308</v>
      </c>
      <c r="X2651" s="39">
        <f t="shared" si="746"/>
        <v>241.08641157669626</v>
      </c>
      <c r="Y2651" s="39">
        <f t="shared" si="749"/>
        <v>9459.8434952011012</v>
      </c>
      <c r="Z2651" s="39">
        <f t="shared" si="750"/>
        <v>8337.1650503691999</v>
      </c>
      <c r="AA2651" s="45">
        <f t="shared" si="751"/>
        <v>6.8350944199550609E-2</v>
      </c>
      <c r="AB2651" s="45">
        <f t="shared" si="752"/>
        <v>0.4496438109313034</v>
      </c>
      <c r="AC2651" s="45">
        <f t="shared" si="753"/>
        <v>1.3546457032898543E-2</v>
      </c>
      <c r="AD2651" s="45">
        <f t="shared" si="754"/>
        <v>0.53154121216375261</v>
      </c>
      <c r="AE2651" s="45">
        <f t="shared" si="755"/>
        <v>0.46845878783624739</v>
      </c>
      <c r="AF2651" s="43">
        <f>('Estimates from MCMC'!$B$2-'MCMC runs'!W2651)/'Estimates from MCMC'!$B$2</f>
        <v>0.12072175396199301</v>
      </c>
    </row>
    <row r="2652" spans="1:32" x14ac:dyDescent="0.3">
      <c r="A2652" s="38">
        <v>4314</v>
      </c>
      <c r="B2652" s="38">
        <v>2027268.6646989924</v>
      </c>
      <c r="C2652" s="39">
        <v>53644.742072180998</v>
      </c>
      <c r="D2652" s="39">
        <v>52548.009455631902</v>
      </c>
      <c r="E2652" s="39">
        <f t="shared" si="738"/>
        <v>1096.7326165490958</v>
      </c>
      <c r="F2652" s="39">
        <v>53599.530930303103</v>
      </c>
      <c r="G2652" s="40">
        <f t="shared" si="739"/>
        <v>45.211141877894988</v>
      </c>
      <c r="H2652" s="39">
        <v>53553.538497057103</v>
      </c>
      <c r="I2652" s="39">
        <f t="shared" si="740"/>
        <v>91.203575123894552</v>
      </c>
      <c r="J2652" s="39">
        <v>52411.978820712699</v>
      </c>
      <c r="K2652" s="40">
        <f t="shared" si="741"/>
        <v>1232.7632514682991</v>
      </c>
      <c r="L2652" s="39">
        <v>51816.186222438097</v>
      </c>
      <c r="M2652" s="39">
        <f t="shared" si="742"/>
        <v>1828.555849742901</v>
      </c>
      <c r="N2652" s="39">
        <f t="shared" si="747"/>
        <v>595.79259827460191</v>
      </c>
      <c r="O2652" s="40">
        <f>'Estimates from MCMC'!$B$2-L2652</f>
        <v>17244.813777561903</v>
      </c>
      <c r="P2652" s="39">
        <v>53076.808394530199</v>
      </c>
      <c r="Q2652" s="40">
        <f t="shared" si="743"/>
        <v>1260.6221720921021</v>
      </c>
      <c r="R2652" s="39">
        <v>53108.222724283303</v>
      </c>
      <c r="S2652" s="39">
        <f t="shared" si="744"/>
        <v>31.414329753104539</v>
      </c>
      <c r="T2652" s="39">
        <f t="shared" si="748"/>
        <v>1292.0365018452067</v>
      </c>
      <c r="U2652" s="39">
        <v>59952.191328432498</v>
      </c>
      <c r="V2652" s="39">
        <f t="shared" si="745"/>
        <v>8136.0051059944017</v>
      </c>
      <c r="W2652" s="39">
        <v>61500.332054413702</v>
      </c>
      <c r="X2652" s="39">
        <f t="shared" si="746"/>
        <v>256.10422413599736</v>
      </c>
      <c r="Y2652" s="39">
        <f t="shared" si="749"/>
        <v>9684.1458319756057</v>
      </c>
      <c r="Z2652" s="39">
        <f t="shared" si="750"/>
        <v>7560.6679455862977</v>
      </c>
      <c r="AA2652" s="45">
        <f t="shared" si="751"/>
        <v>7.4923192474617525E-2</v>
      </c>
      <c r="AB2652" s="45">
        <f t="shared" si="752"/>
        <v>0.47179431514537828</v>
      </c>
      <c r="AC2652" s="45">
        <f t="shared" si="753"/>
        <v>1.4851086676808739E-2</v>
      </c>
      <c r="AD2652" s="45">
        <f t="shared" si="754"/>
        <v>0.5615685942968045</v>
      </c>
      <c r="AE2652" s="45">
        <f t="shared" si="755"/>
        <v>0.43843140570319544</v>
      </c>
      <c r="AF2652" s="43">
        <f>('Estimates from MCMC'!$B$2-'MCMC runs'!W2652)/'Estimates from MCMC'!$B$2</f>
        <v>0.10947811276387973</v>
      </c>
    </row>
    <row r="2653" spans="1:32" x14ac:dyDescent="0.3">
      <c r="A2653" s="38">
        <v>2935</v>
      </c>
      <c r="B2653" s="38">
        <v>2131669.2602808853</v>
      </c>
      <c r="C2653" s="39">
        <v>52845.3844183931</v>
      </c>
      <c r="D2653" s="39">
        <v>51771.181505525397</v>
      </c>
      <c r="E2653" s="39">
        <f t="shared" si="738"/>
        <v>1074.2029128677023</v>
      </c>
      <c r="F2653" s="39">
        <v>52759.133495526199</v>
      </c>
      <c r="G2653" s="40">
        <f t="shared" si="739"/>
        <v>86.25092286690051</v>
      </c>
      <c r="H2653" s="39">
        <v>52753.154515854498</v>
      </c>
      <c r="I2653" s="39">
        <f t="shared" si="740"/>
        <v>92.229902538601891</v>
      </c>
      <c r="J2653" s="39">
        <v>51594.189112242202</v>
      </c>
      <c r="K2653" s="40">
        <f t="shared" si="741"/>
        <v>1251.1953061508975</v>
      </c>
      <c r="L2653" s="39">
        <v>50991.823795353099</v>
      </c>
      <c r="M2653" s="39">
        <f t="shared" si="742"/>
        <v>1853.5606230400008</v>
      </c>
      <c r="N2653" s="39">
        <f t="shared" si="747"/>
        <v>602.36531688910327</v>
      </c>
      <c r="O2653" s="40">
        <f>'Estimates from MCMC'!$B$2-L2653</f>
        <v>18069.176204646901</v>
      </c>
      <c r="P2653" s="39">
        <v>52272.456215384504</v>
      </c>
      <c r="Q2653" s="40">
        <f t="shared" si="743"/>
        <v>1280.6324200314048</v>
      </c>
      <c r="R2653" s="39">
        <v>52303.916091129497</v>
      </c>
      <c r="S2653" s="39">
        <f t="shared" si="744"/>
        <v>31.459875744993042</v>
      </c>
      <c r="T2653" s="39">
        <f t="shared" si="748"/>
        <v>1312.0922957763978</v>
      </c>
      <c r="U2653" s="39">
        <v>58979.326642333697</v>
      </c>
      <c r="V2653" s="39">
        <f t="shared" si="745"/>
        <v>7987.5028469805984</v>
      </c>
      <c r="W2653" s="39">
        <v>60552.389134795601</v>
      </c>
      <c r="X2653" s="39">
        <f t="shared" si="746"/>
        <v>260.97019668550638</v>
      </c>
      <c r="Y2653" s="39">
        <f t="shared" si="749"/>
        <v>9560.5653394425026</v>
      </c>
      <c r="Z2653" s="39">
        <f t="shared" si="750"/>
        <v>8508.6108652043986</v>
      </c>
      <c r="AA2653" s="45">
        <f t="shared" si="751"/>
        <v>7.2614948291829892E-2</v>
      </c>
      <c r="AB2653" s="45">
        <f t="shared" si="752"/>
        <v>0.4420513008737183</v>
      </c>
      <c r="AC2653" s="45">
        <f t="shared" si="753"/>
        <v>1.4442838662362036E-2</v>
      </c>
      <c r="AD2653" s="45">
        <f t="shared" si="754"/>
        <v>0.52910908782791022</v>
      </c>
      <c r="AE2653" s="45">
        <f t="shared" si="755"/>
        <v>0.47089091217208978</v>
      </c>
      <c r="AF2653" s="43">
        <f>('Estimates from MCMC'!$B$2-'MCMC runs'!W2653)/'Estimates from MCMC'!$B$2</f>
        <v>0.1232042812181173</v>
      </c>
    </row>
    <row r="2654" spans="1:32" x14ac:dyDescent="0.3">
      <c r="A2654" s="38">
        <v>3524</v>
      </c>
      <c r="B2654" s="38">
        <v>1970766.7445453831</v>
      </c>
      <c r="C2654" s="39">
        <v>51960.480739460298</v>
      </c>
      <c r="D2654" s="39">
        <v>50901.743947316601</v>
      </c>
      <c r="E2654" s="39">
        <f t="shared" si="738"/>
        <v>1058.7367921436962</v>
      </c>
      <c r="F2654" s="39">
        <v>51882.699512803702</v>
      </c>
      <c r="G2654" s="40">
        <f t="shared" si="739"/>
        <v>77.781226656596118</v>
      </c>
      <c r="H2654" s="39">
        <v>51871.244125929203</v>
      </c>
      <c r="I2654" s="39">
        <f t="shared" si="740"/>
        <v>89.236613531094918</v>
      </c>
      <c r="J2654" s="39">
        <v>50735.9686743684</v>
      </c>
      <c r="K2654" s="40">
        <f t="shared" si="741"/>
        <v>1224.512065091898</v>
      </c>
      <c r="L2654" s="39">
        <v>50153.243691976699</v>
      </c>
      <c r="M2654" s="39">
        <f t="shared" si="742"/>
        <v>1807.2370474835989</v>
      </c>
      <c r="N2654" s="39">
        <f t="shared" si="747"/>
        <v>582.72498239170091</v>
      </c>
      <c r="O2654" s="40">
        <f>'Estimates from MCMC'!$B$2-L2654</f>
        <v>18907.756308023301</v>
      </c>
      <c r="P2654" s="39">
        <v>51398.790222062999</v>
      </c>
      <c r="Q2654" s="40">
        <f t="shared" si="743"/>
        <v>1245.5465300862998</v>
      </c>
      <c r="R2654" s="39">
        <v>51429.092956240202</v>
      </c>
      <c r="S2654" s="39">
        <f t="shared" si="744"/>
        <v>30.302734177203092</v>
      </c>
      <c r="T2654" s="39">
        <f t="shared" si="748"/>
        <v>1275.8492642635028</v>
      </c>
      <c r="U2654" s="39">
        <v>57882.535922237999</v>
      </c>
      <c r="V2654" s="39">
        <f t="shared" si="745"/>
        <v>7729.2922302613006</v>
      </c>
      <c r="W2654" s="39">
        <v>59409.252421798497</v>
      </c>
      <c r="X2654" s="39">
        <f t="shared" si="746"/>
        <v>250.8672352969952</v>
      </c>
      <c r="Y2654" s="39">
        <f t="shared" si="749"/>
        <v>9256.0087298217986</v>
      </c>
      <c r="Z2654" s="39">
        <f t="shared" si="750"/>
        <v>9651.7475782015026</v>
      </c>
      <c r="AA2654" s="45">
        <f t="shared" si="751"/>
        <v>6.7477560186351149E-2</v>
      </c>
      <c r="AB2654" s="45">
        <f t="shared" si="752"/>
        <v>0.4087894990999783</v>
      </c>
      <c r="AC2654" s="45">
        <f t="shared" si="753"/>
        <v>1.3267953701653243E-2</v>
      </c>
      <c r="AD2654" s="45">
        <f t="shared" si="754"/>
        <v>0.48953501298798269</v>
      </c>
      <c r="AE2654" s="45">
        <f t="shared" si="755"/>
        <v>0.51046498701201726</v>
      </c>
      <c r="AF2654" s="43">
        <f>('Estimates from MCMC'!$B$2-'MCMC runs'!W2654)/'Estimates from MCMC'!$B$2</f>
        <v>0.13975684652990114</v>
      </c>
    </row>
    <row r="2655" spans="1:32" x14ac:dyDescent="0.3">
      <c r="A2655" s="38">
        <v>2268</v>
      </c>
      <c r="B2655" s="38">
        <v>2077796.2571267518</v>
      </c>
      <c r="C2655" s="39">
        <v>52048.745734259202</v>
      </c>
      <c r="D2655" s="39">
        <v>51011.801226322801</v>
      </c>
      <c r="E2655" s="39">
        <f t="shared" si="738"/>
        <v>1036.9445079364014</v>
      </c>
      <c r="F2655" s="39">
        <v>51975.081524226698</v>
      </c>
      <c r="G2655" s="40">
        <f t="shared" si="739"/>
        <v>73.664210032504343</v>
      </c>
      <c r="H2655" s="39">
        <v>51958.237119154903</v>
      </c>
      <c r="I2655" s="39">
        <f t="shared" si="740"/>
        <v>90.508615104299679</v>
      </c>
      <c r="J2655" s="39">
        <v>50848.6653749342</v>
      </c>
      <c r="K2655" s="40">
        <f t="shared" si="741"/>
        <v>1200.0803593250021</v>
      </c>
      <c r="L2655" s="39">
        <v>50348.638864686</v>
      </c>
      <c r="M2655" s="39">
        <f t="shared" si="742"/>
        <v>1700.1068695732029</v>
      </c>
      <c r="N2655" s="39">
        <f t="shared" si="747"/>
        <v>500.02651024820079</v>
      </c>
      <c r="O2655" s="40">
        <f>'Estimates from MCMC'!$B$2-L2655</f>
        <v>18712.361135314</v>
      </c>
      <c r="P2655" s="39">
        <v>51506.399452238496</v>
      </c>
      <c r="Q2655" s="40">
        <f t="shared" si="743"/>
        <v>1157.7605875524969</v>
      </c>
      <c r="R2655" s="39">
        <v>51536.591453769099</v>
      </c>
      <c r="S2655" s="39">
        <f t="shared" si="744"/>
        <v>30.192001530602283</v>
      </c>
      <c r="T2655" s="39">
        <f t="shared" si="748"/>
        <v>1187.9525890830992</v>
      </c>
      <c r="U2655" s="39">
        <v>58283.370877224901</v>
      </c>
      <c r="V2655" s="39">
        <f t="shared" si="745"/>
        <v>7934.7320125389015</v>
      </c>
      <c r="W2655" s="39">
        <v>59702.922168895697</v>
      </c>
      <c r="X2655" s="39">
        <f t="shared" si="746"/>
        <v>231.59870258769661</v>
      </c>
      <c r="Y2655" s="39">
        <f t="shared" si="749"/>
        <v>9354.2833042096972</v>
      </c>
      <c r="Z2655" s="39">
        <f t="shared" si="750"/>
        <v>9358.0778311043032</v>
      </c>
      <c r="AA2655" s="45">
        <f t="shared" si="751"/>
        <v>6.3484911417255249E-2</v>
      </c>
      <c r="AB2655" s="45">
        <f t="shared" si="752"/>
        <v>0.42403692164557799</v>
      </c>
      <c r="AC2655" s="45">
        <f t="shared" si="753"/>
        <v>1.2376776020564457E-2</v>
      </c>
      <c r="AD2655" s="45">
        <f t="shared" si="754"/>
        <v>0.49989860908339767</v>
      </c>
      <c r="AE2655" s="45">
        <f t="shared" si="755"/>
        <v>0.50010139091660233</v>
      </c>
      <c r="AF2655" s="43">
        <f>('Estimates from MCMC'!$B$2-'MCMC runs'!W2655)/'Estimates from MCMC'!$B$2</f>
        <v>0.13550452253955639</v>
      </c>
    </row>
    <row r="2656" spans="1:32" x14ac:dyDescent="0.3">
      <c r="A2656" s="38">
        <v>3983</v>
      </c>
      <c r="B2656" s="38">
        <v>1922125.6895727704</v>
      </c>
      <c r="C2656" s="39">
        <v>52846.520168327297</v>
      </c>
      <c r="D2656" s="39">
        <v>51784.7145666941</v>
      </c>
      <c r="E2656" s="39">
        <f t="shared" si="738"/>
        <v>1061.8056016331975</v>
      </c>
      <c r="F2656" s="39">
        <v>52777.345623901499</v>
      </c>
      <c r="G2656" s="40">
        <f t="shared" si="739"/>
        <v>69.174544425797649</v>
      </c>
      <c r="H2656" s="39">
        <v>52756.095616109</v>
      </c>
      <c r="I2656" s="39">
        <f t="shared" si="740"/>
        <v>90.424552218297322</v>
      </c>
      <c r="J2656" s="39">
        <v>51626.043791341697</v>
      </c>
      <c r="K2656" s="40">
        <f t="shared" si="741"/>
        <v>1220.4763769855999</v>
      </c>
      <c r="L2656" s="39">
        <v>51035.225283715801</v>
      </c>
      <c r="M2656" s="39">
        <f t="shared" si="742"/>
        <v>1811.2948846114959</v>
      </c>
      <c r="N2656" s="39">
        <f t="shared" si="747"/>
        <v>590.81850762589602</v>
      </c>
      <c r="O2656" s="40">
        <f>'Estimates from MCMC'!$B$2-L2656</f>
        <v>18025.774716284199</v>
      </c>
      <c r="P2656" s="39">
        <v>52279.137938546097</v>
      </c>
      <c r="Q2656" s="40">
        <f t="shared" si="743"/>
        <v>1243.9126548302957</v>
      </c>
      <c r="R2656" s="39">
        <v>52310.460732968902</v>
      </c>
      <c r="S2656" s="39">
        <f t="shared" si="744"/>
        <v>31.3227944228056</v>
      </c>
      <c r="T2656" s="39">
        <f t="shared" si="748"/>
        <v>1275.2354492531013</v>
      </c>
      <c r="U2656" s="39">
        <v>59084.098184452501</v>
      </c>
      <c r="V2656" s="39">
        <f t="shared" si="745"/>
        <v>8048.8729007367001</v>
      </c>
      <c r="W2656" s="39">
        <v>60614.817631988597</v>
      </c>
      <c r="X2656" s="39">
        <f t="shared" si="746"/>
        <v>255.48399828299443</v>
      </c>
      <c r="Y2656" s="39">
        <f t="shared" si="749"/>
        <v>9579.5923482727958</v>
      </c>
      <c r="Z2656" s="39">
        <f t="shared" si="750"/>
        <v>8446.182368011403</v>
      </c>
      <c r="AA2656" s="45">
        <f t="shared" si="751"/>
        <v>7.0745111892532075E-2</v>
      </c>
      <c r="AB2656" s="45">
        <f t="shared" si="752"/>
        <v>0.44652022048547385</v>
      </c>
      <c r="AC2656" s="45">
        <f t="shared" si="753"/>
        <v>1.4173260362129915E-2</v>
      </c>
      <c r="AD2656" s="45">
        <f t="shared" si="754"/>
        <v>0.53143859274013583</v>
      </c>
      <c r="AE2656" s="45">
        <f t="shared" si="755"/>
        <v>0.46856140725986417</v>
      </c>
      <c r="AF2656" s="43">
        <f>('Estimates from MCMC'!$B$2-'MCMC runs'!W2656)/'Estimates from MCMC'!$B$2</f>
        <v>0.12230031954375702</v>
      </c>
    </row>
    <row r="2657" spans="1:32" x14ac:dyDescent="0.3">
      <c r="A2657" s="38">
        <v>1519</v>
      </c>
      <c r="B2657" s="38">
        <v>1977538.1260675392</v>
      </c>
      <c r="C2657" s="39">
        <v>51614.565564926103</v>
      </c>
      <c r="D2657" s="39">
        <v>50541.452291529502</v>
      </c>
      <c r="E2657" s="39">
        <f t="shared" si="738"/>
        <v>1073.1132733966006</v>
      </c>
      <c r="F2657" s="39">
        <v>51552.997388158299</v>
      </c>
      <c r="G2657" s="40">
        <f t="shared" si="739"/>
        <v>61.568176767803379</v>
      </c>
      <c r="H2657" s="39">
        <v>51524.282199273403</v>
      </c>
      <c r="I2657" s="39">
        <f t="shared" si="740"/>
        <v>90.283365652700013</v>
      </c>
      <c r="J2657" s="39">
        <v>50390.583121262804</v>
      </c>
      <c r="K2657" s="40">
        <f t="shared" si="741"/>
        <v>1223.9824436632989</v>
      </c>
      <c r="L2657" s="39">
        <v>49801.397664577999</v>
      </c>
      <c r="M2657" s="39">
        <f t="shared" si="742"/>
        <v>1813.167900348104</v>
      </c>
      <c r="N2657" s="39">
        <f t="shared" si="747"/>
        <v>589.1854566848051</v>
      </c>
      <c r="O2657" s="40">
        <f>'Estimates from MCMC'!$B$2-L2657</f>
        <v>19259.602335422001</v>
      </c>
      <c r="P2657" s="39">
        <v>51055.152799012198</v>
      </c>
      <c r="Q2657" s="40">
        <f t="shared" si="743"/>
        <v>1253.7551344341991</v>
      </c>
      <c r="R2657" s="39">
        <v>51086.0059032875</v>
      </c>
      <c r="S2657" s="39">
        <f t="shared" si="744"/>
        <v>30.85310427530203</v>
      </c>
      <c r="T2657" s="39">
        <f t="shared" si="748"/>
        <v>1284.6082387095012</v>
      </c>
      <c r="U2657" s="39">
        <v>57348.527154887001</v>
      </c>
      <c r="V2657" s="39">
        <f t="shared" si="745"/>
        <v>7547.129490309002</v>
      </c>
      <c r="W2657" s="39">
        <v>58881.114355848396</v>
      </c>
      <c r="X2657" s="39">
        <f t="shared" si="746"/>
        <v>247.9789622518947</v>
      </c>
      <c r="Y2657" s="39">
        <f t="shared" si="749"/>
        <v>9079.7166912703979</v>
      </c>
      <c r="Z2657" s="39">
        <f t="shared" si="750"/>
        <v>10179.885644151604</v>
      </c>
      <c r="AA2657" s="45">
        <f t="shared" si="751"/>
        <v>6.6699624236107258E-2</v>
      </c>
      <c r="AB2657" s="45">
        <f t="shared" si="752"/>
        <v>0.39186320459111573</v>
      </c>
      <c r="AC2657" s="45">
        <f t="shared" si="753"/>
        <v>1.2875601371883734E-2</v>
      </c>
      <c r="AD2657" s="45">
        <f t="shared" si="754"/>
        <v>0.4714384301991067</v>
      </c>
      <c r="AE2657" s="45">
        <f t="shared" si="755"/>
        <v>0.5285615698008933</v>
      </c>
      <c r="AF2657" s="43">
        <f>('Estimates from MCMC'!$B$2-'MCMC runs'!W2657)/'Estimates from MCMC'!$B$2</f>
        <v>0.14740426064134032</v>
      </c>
    </row>
    <row r="2658" spans="1:32" x14ac:dyDescent="0.3">
      <c r="A2658" s="38">
        <v>4515</v>
      </c>
      <c r="B2658" s="38">
        <v>2105360.0866726888</v>
      </c>
      <c r="C2658" s="39">
        <v>52878.036387028798</v>
      </c>
      <c r="D2658" s="39">
        <v>51799.050902023497</v>
      </c>
      <c r="E2658" s="39">
        <f t="shared" si="738"/>
        <v>1078.9854850053016</v>
      </c>
      <c r="F2658" s="39">
        <v>52821.209512027097</v>
      </c>
      <c r="G2658" s="40">
        <f t="shared" si="739"/>
        <v>56.82687500170141</v>
      </c>
      <c r="H2658" s="39">
        <v>52787.98563019</v>
      </c>
      <c r="I2658" s="39">
        <f t="shared" si="740"/>
        <v>90.050756838798407</v>
      </c>
      <c r="J2658" s="39">
        <v>51652.859319385498</v>
      </c>
      <c r="K2658" s="40">
        <f t="shared" si="741"/>
        <v>1225.1770676433007</v>
      </c>
      <c r="L2658" s="39">
        <v>51064.601999337501</v>
      </c>
      <c r="M2658" s="39">
        <f t="shared" si="742"/>
        <v>1813.4343876912972</v>
      </c>
      <c r="N2658" s="39">
        <f t="shared" si="747"/>
        <v>588.25732004799647</v>
      </c>
      <c r="O2658" s="40">
        <f>'Estimates from MCMC'!$B$2-L2658</f>
        <v>17996.398000662499</v>
      </c>
      <c r="P2658" s="39">
        <v>52313.600107420301</v>
      </c>
      <c r="Q2658" s="40">
        <f t="shared" si="743"/>
        <v>1248.9981080828002</v>
      </c>
      <c r="R2658" s="39">
        <v>52344.446965921998</v>
      </c>
      <c r="S2658" s="39">
        <f t="shared" si="744"/>
        <v>30.846858501696261</v>
      </c>
      <c r="T2658" s="39">
        <f t="shared" si="748"/>
        <v>1279.8449665844964</v>
      </c>
      <c r="U2658" s="39">
        <v>59007.592255444499</v>
      </c>
      <c r="V2658" s="39">
        <f t="shared" si="745"/>
        <v>7942.9902561069975</v>
      </c>
      <c r="W2658" s="39">
        <v>60540.408879579103</v>
      </c>
      <c r="X2658" s="39">
        <f t="shared" si="746"/>
        <v>252.97165755010792</v>
      </c>
      <c r="Y2658" s="39">
        <f t="shared" si="749"/>
        <v>9475.8068802416019</v>
      </c>
      <c r="Z2658" s="39">
        <f t="shared" si="750"/>
        <v>8520.5911204208969</v>
      </c>
      <c r="AA2658" s="45">
        <f t="shared" si="751"/>
        <v>7.1116729388702213E-2</v>
      </c>
      <c r="AB2658" s="45">
        <f t="shared" si="752"/>
        <v>0.44136555858647897</v>
      </c>
      <c r="AC2658" s="45">
        <f t="shared" si="753"/>
        <v>1.4056793895133644E-2</v>
      </c>
      <c r="AD2658" s="45">
        <f t="shared" si="754"/>
        <v>0.52653908187031484</v>
      </c>
      <c r="AE2658" s="45">
        <f t="shared" si="755"/>
        <v>0.47346091812968516</v>
      </c>
      <c r="AF2658" s="43">
        <f>('Estimates from MCMC'!$B$2-'MCMC runs'!W2658)/'Estimates from MCMC'!$B$2</f>
        <v>0.12337775474465902</v>
      </c>
    </row>
    <row r="2659" spans="1:32" x14ac:dyDescent="0.3">
      <c r="A2659" s="38">
        <v>4607</v>
      </c>
      <c r="B2659" s="38">
        <v>2090883.2977069288</v>
      </c>
      <c r="C2659" s="39">
        <v>52866.859351343199</v>
      </c>
      <c r="D2659" s="39">
        <v>51814.918836058801</v>
      </c>
      <c r="E2659" s="39">
        <f t="shared" si="738"/>
        <v>1051.9405152843974</v>
      </c>
      <c r="F2659" s="39">
        <v>52797.2925528126</v>
      </c>
      <c r="G2659" s="40">
        <f t="shared" si="739"/>
        <v>69.566798530599044</v>
      </c>
      <c r="H2659" s="39">
        <v>52776.416998616201</v>
      </c>
      <c r="I2659" s="39">
        <f t="shared" si="740"/>
        <v>90.442352726997342</v>
      </c>
      <c r="J2659" s="39">
        <v>51655.773070098599</v>
      </c>
      <c r="K2659" s="40">
        <f t="shared" si="741"/>
        <v>1211.0862812445994</v>
      </c>
      <c r="L2659" s="39">
        <v>51064.680621723703</v>
      </c>
      <c r="M2659" s="39">
        <f t="shared" si="742"/>
        <v>1802.1787296194962</v>
      </c>
      <c r="N2659" s="39">
        <f t="shared" si="747"/>
        <v>591.09244837489678</v>
      </c>
      <c r="O2659" s="40">
        <f>'Estimates from MCMC'!$B$2-L2659</f>
        <v>17996.319378276297</v>
      </c>
      <c r="P2659" s="39">
        <v>52304.964497473797</v>
      </c>
      <c r="Q2659" s="40">
        <f t="shared" si="743"/>
        <v>1240.283875750094</v>
      </c>
      <c r="R2659" s="39">
        <v>52336.433803776701</v>
      </c>
      <c r="S2659" s="39">
        <f t="shared" si="744"/>
        <v>31.469306302904442</v>
      </c>
      <c r="T2659" s="39">
        <f t="shared" si="748"/>
        <v>1271.7531820529985</v>
      </c>
      <c r="U2659" s="39">
        <v>58965.179423933201</v>
      </c>
      <c r="V2659" s="39">
        <f t="shared" si="745"/>
        <v>7900.4988022094985</v>
      </c>
      <c r="W2659" s="39">
        <v>60486.722629892</v>
      </c>
      <c r="X2659" s="39">
        <f t="shared" si="746"/>
        <v>249.7900239057999</v>
      </c>
      <c r="Y2659" s="39">
        <f t="shared" si="749"/>
        <v>9422.0420081682969</v>
      </c>
      <c r="Z2659" s="39">
        <f t="shared" si="750"/>
        <v>8574.2773701080005</v>
      </c>
      <c r="AA2659" s="45">
        <f t="shared" si="751"/>
        <v>7.0667404557631722E-2</v>
      </c>
      <c r="AB2659" s="45">
        <f t="shared" si="752"/>
        <v>0.43900636769907198</v>
      </c>
      <c r="AC2659" s="45">
        <f t="shared" si="753"/>
        <v>1.3880061731251904E-2</v>
      </c>
      <c r="AD2659" s="45">
        <f t="shared" si="754"/>
        <v>0.52355383398795563</v>
      </c>
      <c r="AE2659" s="45">
        <f t="shared" si="755"/>
        <v>0.47644616601204443</v>
      </c>
      <c r="AF2659" s="43">
        <f>('Estimates from MCMC'!$B$2-'MCMC runs'!W2659)/'Estimates from MCMC'!$B$2</f>
        <v>0.12415512909034043</v>
      </c>
    </row>
    <row r="2660" spans="1:32" x14ac:dyDescent="0.3">
      <c r="A2660" s="38">
        <v>292</v>
      </c>
      <c r="B2660" s="38">
        <v>1976803.194561668</v>
      </c>
      <c r="C2660" s="39">
        <v>52911.368999286802</v>
      </c>
      <c r="D2660" s="39">
        <v>51824.212535419902</v>
      </c>
      <c r="E2660" s="39">
        <f t="shared" si="738"/>
        <v>1087.1564638669006</v>
      </c>
      <c r="F2660" s="39">
        <v>52854.6027226386</v>
      </c>
      <c r="G2660" s="40">
        <f t="shared" si="739"/>
        <v>56.76627664820262</v>
      </c>
      <c r="H2660" s="39">
        <v>52820.752005841998</v>
      </c>
      <c r="I2660" s="39">
        <f t="shared" si="740"/>
        <v>90.616993444804393</v>
      </c>
      <c r="J2660" s="39">
        <v>51677.502943103202</v>
      </c>
      <c r="K2660" s="40">
        <f t="shared" si="741"/>
        <v>1233.8660561836004</v>
      </c>
      <c r="L2660" s="39">
        <v>51085.744459197202</v>
      </c>
      <c r="M2660" s="39">
        <f t="shared" si="742"/>
        <v>1825.6245400896005</v>
      </c>
      <c r="N2660" s="39">
        <f t="shared" si="747"/>
        <v>591.75848390600004</v>
      </c>
      <c r="O2660" s="40">
        <f>'Estimates from MCMC'!$B$2-L2660</f>
        <v>17975.255540802798</v>
      </c>
      <c r="P2660" s="39">
        <v>52343.740435031003</v>
      </c>
      <c r="Q2660" s="40">
        <f t="shared" si="743"/>
        <v>1257.9959758338009</v>
      </c>
      <c r="R2660" s="39">
        <v>52374.760378568899</v>
      </c>
      <c r="S2660" s="39">
        <f t="shared" si="744"/>
        <v>31.019943537896324</v>
      </c>
      <c r="T2660" s="39">
        <f t="shared" si="748"/>
        <v>1289.0159193716972</v>
      </c>
      <c r="U2660" s="39">
        <v>59060.477398865398</v>
      </c>
      <c r="V2660" s="39">
        <f t="shared" si="745"/>
        <v>7974.7329396681962</v>
      </c>
      <c r="W2660" s="39">
        <v>60605.465695701801</v>
      </c>
      <c r="X2660" s="39">
        <f t="shared" si="746"/>
        <v>255.97237746470637</v>
      </c>
      <c r="Y2660" s="39">
        <f t="shared" si="749"/>
        <v>9519.7212365045998</v>
      </c>
      <c r="Z2660" s="39">
        <f t="shared" si="750"/>
        <v>8455.5343042981985</v>
      </c>
      <c r="AA2660" s="45">
        <f t="shared" si="751"/>
        <v>7.1710575487825751E-2</v>
      </c>
      <c r="AB2660" s="45">
        <f t="shared" si="752"/>
        <v>0.44365060188246058</v>
      </c>
      <c r="AC2660" s="45">
        <f t="shared" si="753"/>
        <v>1.4240263615928228E-2</v>
      </c>
      <c r="AD2660" s="45">
        <f t="shared" si="754"/>
        <v>0.52960144098621453</v>
      </c>
      <c r="AE2660" s="45">
        <f t="shared" si="755"/>
        <v>0.47039855901378541</v>
      </c>
      <c r="AF2660" s="43">
        <f>('Estimates from MCMC'!$B$2-'MCMC runs'!W2660)/'Estimates from MCMC'!$B$2</f>
        <v>0.12243573513702667</v>
      </c>
    </row>
    <row r="2661" spans="1:32" x14ac:dyDescent="0.3">
      <c r="A2661" s="38">
        <v>3465</v>
      </c>
      <c r="B2661" s="38">
        <v>1982685.7067414266</v>
      </c>
      <c r="C2661" s="39">
        <v>52957.009763037699</v>
      </c>
      <c r="D2661" s="39">
        <v>51912.610212661602</v>
      </c>
      <c r="E2661" s="39">
        <f t="shared" si="738"/>
        <v>1044.3995503760962</v>
      </c>
      <c r="F2661" s="39">
        <v>52898.649985148899</v>
      </c>
      <c r="G2661" s="40">
        <f t="shared" si="739"/>
        <v>58.359777888799726</v>
      </c>
      <c r="H2661" s="39">
        <v>52869.082833826498</v>
      </c>
      <c r="I2661" s="39">
        <f t="shared" si="740"/>
        <v>87.926929211200331</v>
      </c>
      <c r="J2661" s="39">
        <v>51767.074987719301</v>
      </c>
      <c r="K2661" s="40">
        <f t="shared" si="741"/>
        <v>1189.9347753183974</v>
      </c>
      <c r="L2661" s="39">
        <v>51192.480609427803</v>
      </c>
      <c r="M2661" s="39">
        <f t="shared" si="742"/>
        <v>1764.5291536098957</v>
      </c>
      <c r="N2661" s="39">
        <f t="shared" si="747"/>
        <v>574.59437829149829</v>
      </c>
      <c r="O2661" s="40">
        <f>'Estimates from MCMC'!$B$2-L2661</f>
        <v>17868.519390572197</v>
      </c>
      <c r="P2661" s="39">
        <v>52404.364897604202</v>
      </c>
      <c r="Q2661" s="40">
        <f t="shared" si="743"/>
        <v>1211.8842881763994</v>
      </c>
      <c r="R2661" s="39">
        <v>52434.799855660996</v>
      </c>
      <c r="S2661" s="39">
        <f t="shared" si="744"/>
        <v>30.43495805679413</v>
      </c>
      <c r="T2661" s="39">
        <f t="shared" si="748"/>
        <v>1242.3192462331936</v>
      </c>
      <c r="U2661" s="39">
        <v>59005.061737737902</v>
      </c>
      <c r="V2661" s="39">
        <f t="shared" si="745"/>
        <v>7812.5811283100993</v>
      </c>
      <c r="W2661" s="39">
        <v>60488.948317176502</v>
      </c>
      <c r="X2661" s="39">
        <f t="shared" si="746"/>
        <v>241.56733320540661</v>
      </c>
      <c r="Y2661" s="39">
        <f t="shared" si="749"/>
        <v>9296.4677077486995</v>
      </c>
      <c r="Z2661" s="39">
        <f t="shared" si="750"/>
        <v>8572.0516828234977</v>
      </c>
      <c r="AA2661" s="45">
        <f t="shared" si="751"/>
        <v>6.9525584021733047E-2</v>
      </c>
      <c r="AB2661" s="45">
        <f t="shared" si="752"/>
        <v>0.43722599268253753</v>
      </c>
      <c r="AC2661" s="45">
        <f t="shared" si="753"/>
        <v>1.3519157795069611E-2</v>
      </c>
      <c r="AD2661" s="45">
        <f t="shared" si="754"/>
        <v>0.52027073449934014</v>
      </c>
      <c r="AE2661" s="45">
        <f t="shared" si="755"/>
        <v>0.47972926550065981</v>
      </c>
      <c r="AF2661" s="43">
        <f>('Estimates from MCMC'!$B$2-'MCMC runs'!W2661)/'Estimates from MCMC'!$B$2</f>
        <v>0.12412290124416817</v>
      </c>
    </row>
    <row r="2662" spans="1:32" x14ac:dyDescent="0.3">
      <c r="A2662" s="38">
        <v>674</v>
      </c>
      <c r="B2662" s="38">
        <v>2206512.4802592238</v>
      </c>
      <c r="C2662" s="39">
        <v>53304.7509394726</v>
      </c>
      <c r="D2662" s="39">
        <v>52253.340989623597</v>
      </c>
      <c r="E2662" s="39">
        <f t="shared" si="738"/>
        <v>1051.4099498490032</v>
      </c>
      <c r="F2662" s="39">
        <v>53244.106848883697</v>
      </c>
      <c r="G2662" s="40">
        <f t="shared" si="739"/>
        <v>60.644090588903055</v>
      </c>
      <c r="H2662" s="39">
        <v>53216.116130824397</v>
      </c>
      <c r="I2662" s="39">
        <f t="shared" si="740"/>
        <v>88.634808648203034</v>
      </c>
      <c r="J2662" s="39">
        <v>52104.751151164302</v>
      </c>
      <c r="K2662" s="40">
        <f t="shared" si="741"/>
        <v>1199.9997883082979</v>
      </c>
      <c r="L2662" s="39">
        <v>51525.366469745997</v>
      </c>
      <c r="M2662" s="39">
        <f t="shared" si="742"/>
        <v>1779.3844697266031</v>
      </c>
      <c r="N2662" s="39">
        <f t="shared" si="747"/>
        <v>579.38468141830526</v>
      </c>
      <c r="O2662" s="40">
        <f>'Estimates from MCMC'!$B$2-L2662</f>
        <v>17535.633530254003</v>
      </c>
      <c r="P2662" s="39">
        <v>52750.481151722001</v>
      </c>
      <c r="Q2662" s="40">
        <f t="shared" si="743"/>
        <v>1225.1146819760033</v>
      </c>
      <c r="R2662" s="39">
        <v>52781.021524420001</v>
      </c>
      <c r="S2662" s="39">
        <f t="shared" si="744"/>
        <v>30.540372698000283</v>
      </c>
      <c r="T2662" s="39">
        <f t="shared" si="748"/>
        <v>1255.6550546740036</v>
      </c>
      <c r="U2662" s="39">
        <v>59361.780657356001</v>
      </c>
      <c r="V2662" s="39">
        <f t="shared" si="745"/>
        <v>7836.4141876100039</v>
      </c>
      <c r="W2662" s="39">
        <v>60860.456385467602</v>
      </c>
      <c r="X2662" s="39">
        <f t="shared" si="746"/>
        <v>243.020673437597</v>
      </c>
      <c r="Y2662" s="39">
        <f t="shared" si="749"/>
        <v>9335.0899157216045</v>
      </c>
      <c r="Z2662" s="39">
        <f t="shared" si="750"/>
        <v>8200.5436145323984</v>
      </c>
      <c r="AA2662" s="45">
        <f t="shared" si="751"/>
        <v>7.160591332543749E-2</v>
      </c>
      <c r="AB2662" s="45">
        <f t="shared" si="752"/>
        <v>0.4468851481236728</v>
      </c>
      <c r="AC2662" s="45">
        <f t="shared" si="753"/>
        <v>1.3858676563827395E-2</v>
      </c>
      <c r="AD2662" s="45">
        <f t="shared" si="754"/>
        <v>0.53234973801293772</v>
      </c>
      <c r="AE2662" s="45">
        <f t="shared" si="755"/>
        <v>0.46765026198706228</v>
      </c>
      <c r="AF2662" s="43">
        <f>('Estimates from MCMC'!$B$2-'MCMC runs'!W2662)/'Estimates from MCMC'!$B$2</f>
        <v>0.11874348205980798</v>
      </c>
    </row>
    <row r="2663" spans="1:32" x14ac:dyDescent="0.3">
      <c r="A2663" s="38">
        <v>2522</v>
      </c>
      <c r="B2663" s="38">
        <v>1949860.3459881276</v>
      </c>
      <c r="C2663" s="39">
        <v>51856.170000033599</v>
      </c>
      <c r="D2663" s="39">
        <v>50821.011074913898</v>
      </c>
      <c r="E2663" s="39">
        <f t="shared" si="738"/>
        <v>1035.1589251197001</v>
      </c>
      <c r="F2663" s="39">
        <v>51793.149979239002</v>
      </c>
      <c r="G2663" s="40">
        <f t="shared" si="739"/>
        <v>63.020020794596348</v>
      </c>
      <c r="H2663" s="39">
        <v>51769.359335453999</v>
      </c>
      <c r="I2663" s="39">
        <f t="shared" si="740"/>
        <v>86.810664579599688</v>
      </c>
      <c r="J2663" s="39">
        <v>50672.0001641626</v>
      </c>
      <c r="K2663" s="40">
        <f t="shared" si="741"/>
        <v>1184.1698358709982</v>
      </c>
      <c r="L2663" s="39">
        <v>50104.826768390201</v>
      </c>
      <c r="M2663" s="39">
        <f t="shared" si="742"/>
        <v>1751.3432316433973</v>
      </c>
      <c r="N2663" s="39">
        <f t="shared" si="747"/>
        <v>567.17339577239909</v>
      </c>
      <c r="O2663" s="40">
        <f>'Estimates from MCMC'!$B$2-L2663</f>
        <v>18956.173231609799</v>
      </c>
      <c r="P2663" s="39">
        <v>51301.654349625103</v>
      </c>
      <c r="Q2663" s="40">
        <f t="shared" si="743"/>
        <v>1196.827581234902</v>
      </c>
      <c r="R2663" s="39">
        <v>51331.634962375203</v>
      </c>
      <c r="S2663" s="39">
        <f t="shared" si="744"/>
        <v>29.980612750099681</v>
      </c>
      <c r="T2663" s="39">
        <f t="shared" si="748"/>
        <v>1226.8081939850017</v>
      </c>
      <c r="U2663" s="39">
        <v>57910.728140975298</v>
      </c>
      <c r="V2663" s="39">
        <f t="shared" si="745"/>
        <v>7805.9013725850964</v>
      </c>
      <c r="W2663" s="39">
        <v>59381.331051884197</v>
      </c>
      <c r="X2663" s="39">
        <f t="shared" si="746"/>
        <v>243.79471692389779</v>
      </c>
      <c r="Y2663" s="39">
        <f t="shared" si="749"/>
        <v>9276.5042834939959</v>
      </c>
      <c r="Z2663" s="39">
        <f t="shared" si="750"/>
        <v>9679.6689481158028</v>
      </c>
      <c r="AA2663" s="45">
        <f t="shared" si="751"/>
        <v>6.4718135828136153E-2</v>
      </c>
      <c r="AB2663" s="45">
        <f t="shared" si="752"/>
        <v>0.41178677137053166</v>
      </c>
      <c r="AC2663" s="45">
        <f t="shared" si="753"/>
        <v>1.2860966923290468E-2</v>
      </c>
      <c r="AD2663" s="45">
        <f t="shared" si="754"/>
        <v>0.48936587412195831</v>
      </c>
      <c r="AE2663" s="45">
        <f t="shared" si="755"/>
        <v>0.51063412587804169</v>
      </c>
      <c r="AF2663" s="43">
        <f>('Estimates from MCMC'!$B$2-'MCMC runs'!W2663)/'Estimates from MCMC'!$B$2</f>
        <v>0.14016114664015583</v>
      </c>
    </row>
    <row r="2664" spans="1:32" x14ac:dyDescent="0.3">
      <c r="A2664" s="38">
        <v>3368</v>
      </c>
      <c r="B2664" s="38">
        <v>1932246.2086303893</v>
      </c>
      <c r="C2664" s="39">
        <v>52340.683479283303</v>
      </c>
      <c r="D2664" s="39">
        <v>51289.4242076019</v>
      </c>
      <c r="E2664" s="39">
        <f t="shared" si="738"/>
        <v>1051.2592716814033</v>
      </c>
      <c r="F2664" s="39">
        <v>52270.9267516607</v>
      </c>
      <c r="G2664" s="40">
        <f t="shared" si="739"/>
        <v>69.756727622603648</v>
      </c>
      <c r="H2664" s="39">
        <v>52251.852432774198</v>
      </c>
      <c r="I2664" s="39">
        <f t="shared" si="740"/>
        <v>88.831046509105363</v>
      </c>
      <c r="J2664" s="39">
        <v>51131.820087411899</v>
      </c>
      <c r="K2664" s="40">
        <f t="shared" si="741"/>
        <v>1208.863391871404</v>
      </c>
      <c r="L2664" s="39">
        <v>50551.404397392304</v>
      </c>
      <c r="M2664" s="39">
        <f t="shared" si="742"/>
        <v>1789.2790818909998</v>
      </c>
      <c r="N2664" s="39">
        <f t="shared" si="747"/>
        <v>580.41569001959579</v>
      </c>
      <c r="O2664" s="40">
        <f>'Estimates from MCMC'!$B$2-L2664</f>
        <v>18509.595602607696</v>
      </c>
      <c r="P2664" s="39">
        <v>51778.717885571299</v>
      </c>
      <c r="Q2664" s="40">
        <f t="shared" si="743"/>
        <v>1227.3134881789956</v>
      </c>
      <c r="R2664" s="39">
        <v>51809.262802282399</v>
      </c>
      <c r="S2664" s="39">
        <f t="shared" si="744"/>
        <v>30.544916711100086</v>
      </c>
      <c r="T2664" s="39">
        <f t="shared" si="748"/>
        <v>1257.8584048900957</v>
      </c>
      <c r="U2664" s="39">
        <v>58490.8458156501</v>
      </c>
      <c r="V2664" s="39">
        <f t="shared" si="745"/>
        <v>7939.4414182577966</v>
      </c>
      <c r="W2664" s="39">
        <v>59999.374857809897</v>
      </c>
      <c r="X2664" s="39">
        <f t="shared" si="746"/>
        <v>250.67063726970082</v>
      </c>
      <c r="Y2664" s="39">
        <f t="shared" si="749"/>
        <v>9447.9704604175931</v>
      </c>
      <c r="Z2664" s="39">
        <f t="shared" si="750"/>
        <v>9061.6251421901034</v>
      </c>
      <c r="AA2664" s="45">
        <f t="shared" si="751"/>
        <v>6.7957098139566283E-2</v>
      </c>
      <c r="AB2664" s="45">
        <f t="shared" si="752"/>
        <v>0.42893651426610641</v>
      </c>
      <c r="AC2664" s="45">
        <f t="shared" si="753"/>
        <v>1.3542739811905208E-2</v>
      </c>
      <c r="AD2664" s="45">
        <f t="shared" si="754"/>
        <v>0.51043635221757788</v>
      </c>
      <c r="AE2664" s="45">
        <f t="shared" si="755"/>
        <v>0.48956364778242212</v>
      </c>
      <c r="AF2664" s="43">
        <f>('Estimates from MCMC'!$B$2-'MCMC runs'!W2664)/'Estimates from MCMC'!$B$2</f>
        <v>0.13121190168387517</v>
      </c>
    </row>
    <row r="2665" spans="1:32" x14ac:dyDescent="0.3">
      <c r="A2665" s="38">
        <v>4818</v>
      </c>
      <c r="B2665" s="38">
        <v>1930582.8286426</v>
      </c>
      <c r="C2665" s="39">
        <v>52378.384245520203</v>
      </c>
      <c r="D2665" s="39">
        <v>51314.950156025901</v>
      </c>
      <c r="E2665" s="39">
        <f t="shared" si="738"/>
        <v>1063.4340894943016</v>
      </c>
      <c r="F2665" s="39">
        <v>52299.185432074803</v>
      </c>
      <c r="G2665" s="40">
        <f t="shared" si="739"/>
        <v>79.198813445400447</v>
      </c>
      <c r="H2665" s="39">
        <v>52287.375538594097</v>
      </c>
      <c r="I2665" s="39">
        <f t="shared" si="740"/>
        <v>91.008706926106242</v>
      </c>
      <c r="J2665" s="39">
        <v>51146.029947367802</v>
      </c>
      <c r="K2665" s="40">
        <f t="shared" si="741"/>
        <v>1232.3542981524006</v>
      </c>
      <c r="L2665" s="39">
        <v>50551.637096026003</v>
      </c>
      <c r="M2665" s="39">
        <f t="shared" si="742"/>
        <v>1826.7471494942001</v>
      </c>
      <c r="N2665" s="39">
        <f t="shared" si="747"/>
        <v>594.39285134179954</v>
      </c>
      <c r="O2665" s="40">
        <f>'Estimates from MCMC'!$B$2-L2665</f>
        <v>18509.362903973997</v>
      </c>
      <c r="P2665" s="39">
        <v>51811.138278951803</v>
      </c>
      <c r="Q2665" s="40">
        <f t="shared" si="743"/>
        <v>1259.5011829258001</v>
      </c>
      <c r="R2665" s="39">
        <v>51842.341263828697</v>
      </c>
      <c r="S2665" s="39">
        <f t="shared" si="744"/>
        <v>31.202984876894334</v>
      </c>
      <c r="T2665" s="39">
        <f t="shared" si="748"/>
        <v>1290.7041678026944</v>
      </c>
      <c r="U2665" s="39">
        <v>58481.804878164497</v>
      </c>
      <c r="V2665" s="39">
        <f t="shared" si="745"/>
        <v>7930.1677821384947</v>
      </c>
      <c r="W2665" s="39">
        <v>60027.770595739901</v>
      </c>
      <c r="X2665" s="39">
        <f t="shared" si="746"/>
        <v>255.26154977270926</v>
      </c>
      <c r="Y2665" s="39">
        <f t="shared" si="749"/>
        <v>9476.1334997138983</v>
      </c>
      <c r="Z2665" s="39">
        <f t="shared" si="750"/>
        <v>9033.2294042600988</v>
      </c>
      <c r="AA2665" s="45">
        <f t="shared" si="751"/>
        <v>6.9732501031981906E-2</v>
      </c>
      <c r="AB2665" s="45">
        <f t="shared" si="752"/>
        <v>0.42844088277267889</v>
      </c>
      <c r="AC2665" s="45">
        <f t="shared" si="753"/>
        <v>1.3790941973367657E-2</v>
      </c>
      <c r="AD2665" s="45">
        <f t="shared" si="754"/>
        <v>0.51196432577802842</v>
      </c>
      <c r="AE2665" s="45">
        <f t="shared" si="755"/>
        <v>0.48803567422197153</v>
      </c>
      <c r="AF2665" s="43">
        <f>('Estimates from MCMC'!$B$2-'MCMC runs'!W2665)/'Estimates from MCMC'!$B$2</f>
        <v>0.13080073274728282</v>
      </c>
    </row>
    <row r="2666" spans="1:32" x14ac:dyDescent="0.3">
      <c r="A2666" s="38">
        <v>4407</v>
      </c>
      <c r="B2666" s="38">
        <v>1953956.8880298273</v>
      </c>
      <c r="C2666" s="39">
        <v>51936.187452409002</v>
      </c>
      <c r="D2666" s="39">
        <v>50856.670383893303</v>
      </c>
      <c r="E2666" s="39">
        <f t="shared" si="738"/>
        <v>1079.5170685156991</v>
      </c>
      <c r="F2666" s="39">
        <v>51874.085533050398</v>
      </c>
      <c r="G2666" s="40">
        <f t="shared" si="739"/>
        <v>62.101919358603482</v>
      </c>
      <c r="H2666" s="39">
        <v>51845.221650002102</v>
      </c>
      <c r="I2666" s="39">
        <f t="shared" si="740"/>
        <v>90.965802406899456</v>
      </c>
      <c r="J2666" s="39">
        <v>50704.469951445797</v>
      </c>
      <c r="K2666" s="40">
        <f t="shared" si="741"/>
        <v>1231.7175009632047</v>
      </c>
      <c r="L2666" s="39">
        <v>50110.763489010802</v>
      </c>
      <c r="M2666" s="39">
        <f t="shared" si="742"/>
        <v>1825.4239633981997</v>
      </c>
      <c r="N2666" s="39">
        <f t="shared" si="747"/>
        <v>593.70646243499505</v>
      </c>
      <c r="O2666" s="40">
        <f>'Estimates from MCMC'!$B$2-L2666</f>
        <v>18950.236510989198</v>
      </c>
      <c r="P2666" s="39">
        <v>51372.533363708098</v>
      </c>
      <c r="Q2666" s="40">
        <f t="shared" si="743"/>
        <v>1261.7698746972965</v>
      </c>
      <c r="R2666" s="39">
        <v>51403.687433596497</v>
      </c>
      <c r="S2666" s="39">
        <f t="shared" si="744"/>
        <v>31.154069888398226</v>
      </c>
      <c r="T2666" s="39">
        <f t="shared" si="748"/>
        <v>1292.9239445856947</v>
      </c>
      <c r="U2666" s="39">
        <v>57797.283400271503</v>
      </c>
      <c r="V2666" s="39">
        <f t="shared" si="745"/>
        <v>7686.5199112607006</v>
      </c>
      <c r="W2666" s="39">
        <v>59341.887119357802</v>
      </c>
      <c r="X2666" s="39">
        <f t="shared" si="746"/>
        <v>251.67977450060425</v>
      </c>
      <c r="Y2666" s="39">
        <f t="shared" si="749"/>
        <v>9231.1236303469996</v>
      </c>
      <c r="Z2666" s="39">
        <f t="shared" si="750"/>
        <v>9719.1128806421984</v>
      </c>
      <c r="AA2666" s="45">
        <f t="shared" si="751"/>
        <v>6.8227324964304864E-2</v>
      </c>
      <c r="AB2666" s="45">
        <f t="shared" si="752"/>
        <v>0.40561604108757721</v>
      </c>
      <c r="AC2666" s="45">
        <f t="shared" si="753"/>
        <v>1.3281088832567116E-2</v>
      </c>
      <c r="AD2666" s="45">
        <f t="shared" si="754"/>
        <v>0.48712445488444922</v>
      </c>
      <c r="AE2666" s="45">
        <f t="shared" si="755"/>
        <v>0.51287554511555078</v>
      </c>
      <c r="AF2666" s="43">
        <f>('Estimates from MCMC'!$B$2-'MCMC runs'!W2666)/'Estimates from MCMC'!$B$2</f>
        <v>0.14073229290977829</v>
      </c>
    </row>
    <row r="2667" spans="1:32" x14ac:dyDescent="0.3">
      <c r="A2667" s="38">
        <v>1837</v>
      </c>
      <c r="B2667" s="38">
        <v>1986277.2481758052</v>
      </c>
      <c r="C2667" s="39">
        <v>52391.655752826002</v>
      </c>
      <c r="D2667" s="39">
        <v>51333.816878793899</v>
      </c>
      <c r="E2667" s="39">
        <f t="shared" si="738"/>
        <v>1057.8388740321025</v>
      </c>
      <c r="F2667" s="39">
        <v>52329.163923088403</v>
      </c>
      <c r="G2667" s="40">
        <f t="shared" si="739"/>
        <v>62.491829737598891</v>
      </c>
      <c r="H2667" s="39">
        <v>52302.430464536497</v>
      </c>
      <c r="I2667" s="39">
        <f t="shared" si="740"/>
        <v>89.225288289504533</v>
      </c>
      <c r="J2667" s="39">
        <v>51182.884403876596</v>
      </c>
      <c r="K2667" s="40">
        <f t="shared" si="741"/>
        <v>1208.7713489494054</v>
      </c>
      <c r="L2667" s="39">
        <v>50600.127277852</v>
      </c>
      <c r="M2667" s="39">
        <f t="shared" si="742"/>
        <v>1791.5284749740022</v>
      </c>
      <c r="N2667" s="39">
        <f t="shared" si="747"/>
        <v>582.7571260245968</v>
      </c>
      <c r="O2667" s="40">
        <f>'Estimates from MCMC'!$B$2-L2667</f>
        <v>18460.872722148</v>
      </c>
      <c r="P2667" s="39">
        <v>51830.840999946297</v>
      </c>
      <c r="Q2667" s="40">
        <f t="shared" si="743"/>
        <v>1230.7137220942968</v>
      </c>
      <c r="R2667" s="39">
        <v>51861.672240935797</v>
      </c>
      <c r="S2667" s="39">
        <f t="shared" si="744"/>
        <v>30.831240989500657</v>
      </c>
      <c r="T2667" s="39">
        <f t="shared" si="748"/>
        <v>1261.5449630837975</v>
      </c>
      <c r="U2667" s="39">
        <v>58471.2776443244</v>
      </c>
      <c r="V2667" s="39">
        <f t="shared" si="745"/>
        <v>7871.1503664724005</v>
      </c>
      <c r="W2667" s="39">
        <v>59981.983896595302</v>
      </c>
      <c r="X2667" s="39">
        <f t="shared" si="746"/>
        <v>249.16128918710456</v>
      </c>
      <c r="Y2667" s="39">
        <f t="shared" si="749"/>
        <v>9381.8566187433025</v>
      </c>
      <c r="Z2667" s="39">
        <f t="shared" si="750"/>
        <v>9079.0161034046978</v>
      </c>
      <c r="AA2667" s="45">
        <f t="shared" si="751"/>
        <v>6.8336149762318027E-2</v>
      </c>
      <c r="AB2667" s="45">
        <f t="shared" si="752"/>
        <v>0.426369353439568</v>
      </c>
      <c r="AC2667" s="45">
        <f t="shared" si="753"/>
        <v>1.3496723201399852E-2</v>
      </c>
      <c r="AD2667" s="45">
        <f t="shared" si="754"/>
        <v>0.50820222640328583</v>
      </c>
      <c r="AE2667" s="45">
        <f t="shared" si="755"/>
        <v>0.49179777359671412</v>
      </c>
      <c r="AF2667" s="43">
        <f>('Estimates from MCMC'!$B$2-'MCMC runs'!W2667)/'Estimates from MCMC'!$B$2</f>
        <v>0.13146372197629194</v>
      </c>
    </row>
    <row r="2668" spans="1:32" x14ac:dyDescent="0.3">
      <c r="A2668" s="38">
        <v>480</v>
      </c>
      <c r="B2668" s="38">
        <v>2009818.2545216756</v>
      </c>
      <c r="C2668" s="39">
        <v>53235.124840433302</v>
      </c>
      <c r="D2668" s="39">
        <v>52168.645930476101</v>
      </c>
      <c r="E2668" s="39">
        <f t="shared" si="738"/>
        <v>1066.4789099572008</v>
      </c>
      <c r="F2668" s="39">
        <v>53192.1747261563</v>
      </c>
      <c r="G2668" s="40">
        <f t="shared" si="739"/>
        <v>42.950114277002285</v>
      </c>
      <c r="H2668" s="39">
        <v>53146.359949241501</v>
      </c>
      <c r="I2668" s="39">
        <f t="shared" si="740"/>
        <v>88.764891191800416</v>
      </c>
      <c r="J2668" s="39">
        <v>52037.308972701598</v>
      </c>
      <c r="K2668" s="40">
        <f t="shared" si="741"/>
        <v>1197.8158677317042</v>
      </c>
      <c r="L2668" s="39">
        <v>51457.319679417902</v>
      </c>
      <c r="M2668" s="39">
        <f t="shared" si="742"/>
        <v>1777.8051610153998</v>
      </c>
      <c r="N2668" s="39">
        <f t="shared" si="747"/>
        <v>579.98929328369559</v>
      </c>
      <c r="O2668" s="40">
        <f>'Estimates from MCMC'!$B$2-L2668</f>
        <v>17603.680320582098</v>
      </c>
      <c r="P2668" s="39">
        <v>52678.565855793997</v>
      </c>
      <c r="Q2668" s="40">
        <f t="shared" si="743"/>
        <v>1221.2461763760948</v>
      </c>
      <c r="R2668" s="39">
        <v>52709.343417910502</v>
      </c>
      <c r="S2668" s="39">
        <f t="shared" si="744"/>
        <v>30.777562116505578</v>
      </c>
      <c r="T2668" s="39">
        <f t="shared" si="748"/>
        <v>1252.0237384926004</v>
      </c>
      <c r="U2668" s="39">
        <v>59409.527705198401</v>
      </c>
      <c r="V2668" s="39">
        <f t="shared" si="745"/>
        <v>7952.2080257804992</v>
      </c>
      <c r="W2668" s="39">
        <v>60906.486050655498</v>
      </c>
      <c r="X2668" s="39">
        <f t="shared" si="746"/>
        <v>244.9346069644962</v>
      </c>
      <c r="Y2668" s="39">
        <f t="shared" si="749"/>
        <v>9449.1663712375957</v>
      </c>
      <c r="Z2668" s="39">
        <f t="shared" si="750"/>
        <v>8154.5139493445022</v>
      </c>
      <c r="AA2668" s="45">
        <f t="shared" si="751"/>
        <v>7.1122839979588987E-2</v>
      </c>
      <c r="AB2668" s="45">
        <f t="shared" si="752"/>
        <v>0.4517355394418765</v>
      </c>
      <c r="AC2668" s="45">
        <f t="shared" si="753"/>
        <v>1.3913829523370769E-2</v>
      </c>
      <c r="AD2668" s="45">
        <f t="shared" si="754"/>
        <v>0.53677220894483624</v>
      </c>
      <c r="AE2668" s="45">
        <f t="shared" si="755"/>
        <v>0.46322779105516376</v>
      </c>
      <c r="AF2668" s="43">
        <f>('Estimates from MCMC'!$B$2-'MCMC runs'!W2668)/'Estimates from MCMC'!$B$2</f>
        <v>0.11807697469403139</v>
      </c>
    </row>
    <row r="2669" spans="1:32" x14ac:dyDescent="0.3">
      <c r="A2669" s="38">
        <v>4183</v>
      </c>
      <c r="B2669" s="38">
        <v>1925244.8972629097</v>
      </c>
      <c r="C2669" s="39">
        <v>52404.7757972701</v>
      </c>
      <c r="D2669" s="39">
        <v>51324.0756001306</v>
      </c>
      <c r="E2669" s="39">
        <f t="shared" si="738"/>
        <v>1080.7001971395002</v>
      </c>
      <c r="F2669" s="39">
        <v>52352.147564600797</v>
      </c>
      <c r="G2669" s="40">
        <f t="shared" si="739"/>
        <v>52.628232669303543</v>
      </c>
      <c r="H2669" s="39">
        <v>52315.3809489989</v>
      </c>
      <c r="I2669" s="39">
        <f t="shared" si="740"/>
        <v>89.394848271200317</v>
      </c>
      <c r="J2669" s="39">
        <v>51182.567532992398</v>
      </c>
      <c r="K2669" s="40">
        <f t="shared" si="741"/>
        <v>1222.2082642777023</v>
      </c>
      <c r="L2669" s="39">
        <v>50598.904846003803</v>
      </c>
      <c r="M2669" s="39">
        <f t="shared" si="742"/>
        <v>1805.8709512662972</v>
      </c>
      <c r="N2669" s="39">
        <f t="shared" si="747"/>
        <v>583.66268698859494</v>
      </c>
      <c r="O2669" s="40">
        <f>'Estimates from MCMC'!$B$2-L2669</f>
        <v>18462.095153996197</v>
      </c>
      <c r="P2669" s="39">
        <v>51843.160896991802</v>
      </c>
      <c r="Q2669" s="40">
        <f t="shared" si="743"/>
        <v>1244.2560509879986</v>
      </c>
      <c r="R2669" s="39">
        <v>51873.671345090799</v>
      </c>
      <c r="S2669" s="39">
        <f t="shared" si="744"/>
        <v>30.510448098997585</v>
      </c>
      <c r="T2669" s="39">
        <f t="shared" si="748"/>
        <v>1274.7664990869962</v>
      </c>
      <c r="U2669" s="39">
        <v>58391.024008243403</v>
      </c>
      <c r="V2669" s="39">
        <f t="shared" si="745"/>
        <v>7792.1191622396</v>
      </c>
      <c r="W2669" s="39">
        <v>59916.046851584499</v>
      </c>
      <c r="X2669" s="39">
        <f t="shared" si="746"/>
        <v>250.25634425409953</v>
      </c>
      <c r="Y2669" s="39">
        <f t="shared" si="749"/>
        <v>9317.1420055806957</v>
      </c>
      <c r="Z2669" s="39">
        <f t="shared" si="750"/>
        <v>9144.9531484155013</v>
      </c>
      <c r="AA2669" s="45">
        <f t="shared" si="751"/>
        <v>6.9047769955354596E-2</v>
      </c>
      <c r="AB2669" s="45">
        <f t="shared" si="752"/>
        <v>0.42206039440507181</v>
      </c>
      <c r="AC2669" s="45">
        <f t="shared" si="753"/>
        <v>1.3555143236271886E-2</v>
      </c>
      <c r="AD2669" s="45">
        <f t="shared" si="754"/>
        <v>0.50466330759669831</v>
      </c>
      <c r="AE2669" s="45">
        <f t="shared" si="755"/>
        <v>0.49533669240330169</v>
      </c>
      <c r="AF2669" s="43">
        <f>('Estimates from MCMC'!$B$2-'MCMC runs'!W2669)/'Estimates from MCMC'!$B$2</f>
        <v>0.13241848725641825</v>
      </c>
    </row>
    <row r="2670" spans="1:32" x14ac:dyDescent="0.3">
      <c r="A2670" s="38">
        <v>3089</v>
      </c>
      <c r="B2670" s="38">
        <v>2081079.8103933476</v>
      </c>
      <c r="C2670" s="39">
        <v>52465.599446128399</v>
      </c>
      <c r="D2670" s="39">
        <v>51437.474797859002</v>
      </c>
      <c r="E2670" s="39">
        <f t="shared" si="738"/>
        <v>1028.1246482693969</v>
      </c>
      <c r="F2670" s="39">
        <v>52401.054816312397</v>
      </c>
      <c r="G2670" s="40">
        <f t="shared" si="739"/>
        <v>64.544629816002271</v>
      </c>
      <c r="H2670" s="39">
        <v>52377.949676377197</v>
      </c>
      <c r="I2670" s="39">
        <f t="shared" si="740"/>
        <v>87.649769751202257</v>
      </c>
      <c r="J2670" s="39">
        <v>51286.024091402098</v>
      </c>
      <c r="K2670" s="40">
        <f t="shared" si="741"/>
        <v>1179.5753547263012</v>
      </c>
      <c r="L2670" s="39">
        <v>50713.104336073702</v>
      </c>
      <c r="M2670" s="39">
        <f t="shared" si="742"/>
        <v>1752.4951100546969</v>
      </c>
      <c r="N2670" s="39">
        <f t="shared" si="747"/>
        <v>572.91975532839569</v>
      </c>
      <c r="O2670" s="40">
        <f>'Estimates from MCMC'!$B$2-L2670</f>
        <v>18347.895663926298</v>
      </c>
      <c r="P2670" s="39">
        <v>51915.531031590901</v>
      </c>
      <c r="Q2670" s="40">
        <f t="shared" si="743"/>
        <v>1202.4266955171988</v>
      </c>
      <c r="R2670" s="39">
        <v>51946.056922790602</v>
      </c>
      <c r="S2670" s="39">
        <f t="shared" si="744"/>
        <v>30.525891199700709</v>
      </c>
      <c r="T2670" s="39">
        <f t="shared" si="748"/>
        <v>1232.9525867168995</v>
      </c>
      <c r="U2670" s="39">
        <v>58461.788964848703</v>
      </c>
      <c r="V2670" s="39">
        <f t="shared" si="745"/>
        <v>7748.6846287750013</v>
      </c>
      <c r="W2670" s="39">
        <v>59933.433529155896</v>
      </c>
      <c r="X2670" s="39">
        <f t="shared" si="746"/>
        <v>238.69197759029339</v>
      </c>
      <c r="Y2670" s="39">
        <f t="shared" si="749"/>
        <v>9220.3291930821943</v>
      </c>
      <c r="Z2670" s="39">
        <f t="shared" si="750"/>
        <v>9127.5664708441036</v>
      </c>
      <c r="AA2670" s="45">
        <f t="shared" si="751"/>
        <v>6.7198582840265503E-2</v>
      </c>
      <c r="AB2670" s="45">
        <f t="shared" si="752"/>
        <v>0.42232007259609883</v>
      </c>
      <c r="AC2670" s="45">
        <f t="shared" si="753"/>
        <v>1.3009229067046879E-2</v>
      </c>
      <c r="AD2670" s="45">
        <f t="shared" si="754"/>
        <v>0.50252788450341124</v>
      </c>
      <c r="AE2670" s="45">
        <f t="shared" si="755"/>
        <v>0.49747211549658876</v>
      </c>
      <c r="AF2670" s="43">
        <f>('Estimates from MCMC'!$B$2-'MCMC runs'!W2670)/'Estimates from MCMC'!$B$2</f>
        <v>0.13216672899095153</v>
      </c>
    </row>
    <row r="2671" spans="1:32" x14ac:dyDescent="0.3">
      <c r="A2671" s="38">
        <v>3575</v>
      </c>
      <c r="B2671" s="38">
        <v>1924078.2632604309</v>
      </c>
      <c r="C2671" s="39">
        <v>52766.015238902502</v>
      </c>
      <c r="D2671" s="39">
        <v>51738.473769953598</v>
      </c>
      <c r="E2671" s="39">
        <f t="shared" si="738"/>
        <v>1027.5414689489044</v>
      </c>
      <c r="F2671" s="39">
        <v>52707.896246670804</v>
      </c>
      <c r="G2671" s="40">
        <f t="shared" si="739"/>
        <v>58.11899223169894</v>
      </c>
      <c r="H2671" s="39">
        <v>52678.360543846597</v>
      </c>
      <c r="I2671" s="39">
        <f t="shared" si="740"/>
        <v>87.654695055905904</v>
      </c>
      <c r="J2671" s="39">
        <v>51593.2700466604</v>
      </c>
      <c r="K2671" s="40">
        <f t="shared" si="741"/>
        <v>1172.7451922421023</v>
      </c>
      <c r="L2671" s="39">
        <v>51020.038996034302</v>
      </c>
      <c r="M2671" s="39">
        <f t="shared" si="742"/>
        <v>1745.9762428682006</v>
      </c>
      <c r="N2671" s="39">
        <f t="shared" si="747"/>
        <v>573.23105062609829</v>
      </c>
      <c r="O2671" s="40">
        <f>'Estimates from MCMC'!$B$2-L2671</f>
        <v>18040.961003965698</v>
      </c>
      <c r="P2671" s="39">
        <v>52218.045720473703</v>
      </c>
      <c r="Q2671" s="40">
        <f t="shared" si="743"/>
        <v>1198.0067244394013</v>
      </c>
      <c r="R2671" s="39">
        <v>52248.717270857203</v>
      </c>
      <c r="S2671" s="39">
        <f t="shared" si="744"/>
        <v>30.671550383500289</v>
      </c>
      <c r="T2671" s="39">
        <f t="shared" si="748"/>
        <v>1228.6782748229016</v>
      </c>
      <c r="U2671" s="39">
        <v>58878.887966171002</v>
      </c>
      <c r="V2671" s="39">
        <f t="shared" si="745"/>
        <v>7858.8489701366998</v>
      </c>
      <c r="W2671" s="39">
        <v>60343.971263500804</v>
      </c>
      <c r="X2671" s="39">
        <f t="shared" si="746"/>
        <v>236.40502250690042</v>
      </c>
      <c r="Y2671" s="39">
        <f t="shared" si="749"/>
        <v>9323.9322674665018</v>
      </c>
      <c r="Z2671" s="39">
        <f t="shared" si="750"/>
        <v>8717.0287364991964</v>
      </c>
      <c r="AA2671" s="45">
        <f t="shared" si="751"/>
        <v>6.810492382045602E-2</v>
      </c>
      <c r="AB2671" s="45">
        <f t="shared" si="752"/>
        <v>0.43561143823819565</v>
      </c>
      <c r="AC2671" s="45">
        <f t="shared" si="753"/>
        <v>1.3103793221155721E-2</v>
      </c>
      <c r="AD2671" s="45">
        <f t="shared" si="754"/>
        <v>0.5168201552798074</v>
      </c>
      <c r="AE2671" s="45">
        <f t="shared" si="755"/>
        <v>0.4831798447201926</v>
      </c>
      <c r="AF2671" s="43">
        <f>('Estimates from MCMC'!$B$2-'MCMC runs'!W2671)/'Estimates from MCMC'!$B$2</f>
        <v>0.12622216209581669</v>
      </c>
    </row>
    <row r="2672" spans="1:32" x14ac:dyDescent="0.3">
      <c r="A2672" s="38">
        <v>2355</v>
      </c>
      <c r="B2672" s="38">
        <v>1997451.9982136732</v>
      </c>
      <c r="C2672" s="39">
        <v>52667.211146818401</v>
      </c>
      <c r="D2672" s="39">
        <v>51609.050226685402</v>
      </c>
      <c r="E2672" s="39">
        <f t="shared" si="738"/>
        <v>1058.1609201329993</v>
      </c>
      <c r="F2672" s="39">
        <v>52599.861595219503</v>
      </c>
      <c r="G2672" s="40">
        <f t="shared" si="739"/>
        <v>67.349551598897961</v>
      </c>
      <c r="H2672" s="39">
        <v>52577.548319197398</v>
      </c>
      <c r="I2672" s="39">
        <f t="shared" si="740"/>
        <v>89.662827621003089</v>
      </c>
      <c r="J2672" s="39">
        <v>51453.038620634099</v>
      </c>
      <c r="K2672" s="40">
        <f t="shared" si="741"/>
        <v>1214.1725261843021</v>
      </c>
      <c r="L2672" s="39">
        <v>50867.3296951585</v>
      </c>
      <c r="M2672" s="39">
        <f t="shared" si="742"/>
        <v>1799.8814516599014</v>
      </c>
      <c r="N2672" s="39">
        <f t="shared" si="747"/>
        <v>585.70892547559924</v>
      </c>
      <c r="O2672" s="40">
        <f>'Estimates from MCMC'!$B$2-L2672</f>
        <v>18193.6703048415</v>
      </c>
      <c r="P2672" s="39">
        <v>52108.1954836308</v>
      </c>
      <c r="Q2672" s="40">
        <f t="shared" si="743"/>
        <v>1240.8657884722998</v>
      </c>
      <c r="R2672" s="39">
        <v>52138.982773767901</v>
      </c>
      <c r="S2672" s="39">
        <f t="shared" si="744"/>
        <v>30.787290137101081</v>
      </c>
      <c r="T2672" s="39">
        <f t="shared" si="748"/>
        <v>1271.6530786094008</v>
      </c>
      <c r="U2672" s="39">
        <v>58678.651142996598</v>
      </c>
      <c r="V2672" s="39">
        <f t="shared" si="745"/>
        <v>7811.3214478380978</v>
      </c>
      <c r="W2672" s="39">
        <v>60197.6032699672</v>
      </c>
      <c r="X2672" s="39">
        <f t="shared" si="746"/>
        <v>247.29904836120113</v>
      </c>
      <c r="Y2672" s="39">
        <f t="shared" si="749"/>
        <v>9330.2735748086998</v>
      </c>
      <c r="Z2672" s="39">
        <f t="shared" si="750"/>
        <v>8863.3967300328004</v>
      </c>
      <c r="AA2672" s="45">
        <f t="shared" si="751"/>
        <v>6.9895356863260427E-2</v>
      </c>
      <c r="AB2672" s="45">
        <f t="shared" si="752"/>
        <v>0.42934280532496155</v>
      </c>
      <c r="AC2672" s="45">
        <f t="shared" si="753"/>
        <v>1.3592587104065123E-2</v>
      </c>
      <c r="AD2672" s="45">
        <f t="shared" si="754"/>
        <v>0.51283074929228711</v>
      </c>
      <c r="AE2672" s="45">
        <f t="shared" si="755"/>
        <v>0.48716925070771289</v>
      </c>
      <c r="AF2672" s="43">
        <f>('Estimates from MCMC'!$B$2-'MCMC runs'!W2672)/'Estimates from MCMC'!$B$2</f>
        <v>0.12834156369054606</v>
      </c>
    </row>
    <row r="2673" spans="1:32" x14ac:dyDescent="0.3">
      <c r="A2673" s="38">
        <v>1427</v>
      </c>
      <c r="B2673" s="38">
        <v>2152681.8065598425</v>
      </c>
      <c r="C2673" s="39">
        <v>52105.041510172698</v>
      </c>
      <c r="D2673" s="39">
        <v>51058.635935631399</v>
      </c>
      <c r="E2673" s="39">
        <f t="shared" si="738"/>
        <v>1046.4055745412988</v>
      </c>
      <c r="F2673" s="39">
        <v>52043.183849832298</v>
      </c>
      <c r="G2673" s="40">
        <f t="shared" si="739"/>
        <v>61.857660340399889</v>
      </c>
      <c r="H2673" s="39">
        <v>52017.260767225402</v>
      </c>
      <c r="I2673" s="39">
        <f t="shared" si="740"/>
        <v>87.780742947295948</v>
      </c>
      <c r="J2673" s="39">
        <v>50909.734169302501</v>
      </c>
      <c r="K2673" s="40">
        <f t="shared" si="741"/>
        <v>1195.3073408701966</v>
      </c>
      <c r="L2673" s="39">
        <v>50336.343117199896</v>
      </c>
      <c r="M2673" s="39">
        <f t="shared" si="742"/>
        <v>1768.6983929728012</v>
      </c>
      <c r="N2673" s="39">
        <f t="shared" si="747"/>
        <v>573.39105210260459</v>
      </c>
      <c r="O2673" s="40">
        <f>'Estimates from MCMC'!$B$2-L2673</f>
        <v>18724.656882800104</v>
      </c>
      <c r="P2673" s="39">
        <v>51553.865985517397</v>
      </c>
      <c r="Q2673" s="40">
        <f t="shared" si="743"/>
        <v>1217.522868317501</v>
      </c>
      <c r="R2673" s="39">
        <v>51583.943499374604</v>
      </c>
      <c r="S2673" s="39">
        <f t="shared" si="744"/>
        <v>30.077513857206213</v>
      </c>
      <c r="T2673" s="39">
        <f t="shared" si="748"/>
        <v>1247.6003821747072</v>
      </c>
      <c r="U2673" s="39">
        <v>57917.783117737301</v>
      </c>
      <c r="V2673" s="39">
        <f t="shared" si="745"/>
        <v>7581.4400005374046</v>
      </c>
      <c r="W2673" s="39">
        <v>59405.550279995303</v>
      </c>
      <c r="X2673" s="39">
        <f t="shared" si="746"/>
        <v>240.16678008329473</v>
      </c>
      <c r="Y2673" s="39">
        <f t="shared" si="749"/>
        <v>9069.2071627954065</v>
      </c>
      <c r="Z2673" s="39">
        <f t="shared" si="750"/>
        <v>9655.4497200046972</v>
      </c>
      <c r="AA2673" s="45">
        <f t="shared" si="751"/>
        <v>6.6628744653832062E-2</v>
      </c>
      <c r="AB2673" s="45">
        <f t="shared" si="752"/>
        <v>0.40489073033436906</v>
      </c>
      <c r="AC2673" s="45">
        <f t="shared" si="753"/>
        <v>1.2826231294198217E-2</v>
      </c>
      <c r="AD2673" s="45">
        <f t="shared" si="754"/>
        <v>0.48434570628239937</v>
      </c>
      <c r="AE2673" s="45">
        <f t="shared" si="755"/>
        <v>0.51565429371760063</v>
      </c>
      <c r="AF2673" s="43">
        <f>('Estimates from MCMC'!$B$2-'MCMC runs'!W2673)/'Estimates from MCMC'!$B$2</f>
        <v>0.13981045336738096</v>
      </c>
    </row>
    <row r="2674" spans="1:32" x14ac:dyDescent="0.3">
      <c r="A2674" s="38">
        <v>3114</v>
      </c>
      <c r="B2674" s="38">
        <v>1923885.7016694464</v>
      </c>
      <c r="C2674" s="39">
        <v>52803.847563614298</v>
      </c>
      <c r="D2674" s="39">
        <v>51755.072208226702</v>
      </c>
      <c r="E2674" s="39">
        <f t="shared" si="738"/>
        <v>1048.7753553875955</v>
      </c>
      <c r="F2674" s="39">
        <v>52738.379909956901</v>
      </c>
      <c r="G2674" s="40">
        <f t="shared" si="739"/>
        <v>65.467653657397022</v>
      </c>
      <c r="H2674" s="39">
        <v>52716.526184831397</v>
      </c>
      <c r="I2674" s="39">
        <f t="shared" si="740"/>
        <v>87.321378782900865</v>
      </c>
      <c r="J2674" s="39">
        <v>51603.156575316403</v>
      </c>
      <c r="K2674" s="40">
        <f t="shared" si="741"/>
        <v>1200.6909882978944</v>
      </c>
      <c r="L2674" s="39">
        <v>51032.511716849898</v>
      </c>
      <c r="M2674" s="39">
        <f t="shared" si="742"/>
        <v>1771.3358467643993</v>
      </c>
      <c r="N2674" s="39">
        <f t="shared" si="747"/>
        <v>570.64485846650496</v>
      </c>
      <c r="O2674" s="40">
        <f>'Estimates from MCMC'!$B$2-L2674</f>
        <v>18028.488283150102</v>
      </c>
      <c r="P2674" s="39">
        <v>52247.787717697298</v>
      </c>
      <c r="Q2674" s="40">
        <f t="shared" si="743"/>
        <v>1215.2760008473997</v>
      </c>
      <c r="R2674" s="39">
        <v>52277.582071262499</v>
      </c>
      <c r="S2674" s="39">
        <f t="shared" si="744"/>
        <v>29.794353565201163</v>
      </c>
      <c r="T2674" s="39">
        <f t="shared" si="748"/>
        <v>1245.0703544126009</v>
      </c>
      <c r="U2674" s="39">
        <v>58926.685475324797</v>
      </c>
      <c r="V2674" s="39">
        <f t="shared" si="745"/>
        <v>7894.1737584748989</v>
      </c>
      <c r="W2674" s="39">
        <v>60417.087653147501</v>
      </c>
      <c r="X2674" s="39">
        <f t="shared" si="746"/>
        <v>245.33182341010252</v>
      </c>
      <c r="Y2674" s="39">
        <f t="shared" si="749"/>
        <v>9384.5759362976023</v>
      </c>
      <c r="Z2674" s="39">
        <f t="shared" si="750"/>
        <v>8643.9123468524995</v>
      </c>
      <c r="AA2674" s="45">
        <f t="shared" si="751"/>
        <v>6.9061273183746427E-2</v>
      </c>
      <c r="AB2674" s="45">
        <f t="shared" si="752"/>
        <v>0.43787219618702033</v>
      </c>
      <c r="AC2674" s="45">
        <f t="shared" si="753"/>
        <v>1.3608008589350006E-2</v>
      </c>
      <c r="AD2674" s="45">
        <f t="shared" si="754"/>
        <v>0.52054147796011674</v>
      </c>
      <c r="AE2674" s="45">
        <f t="shared" si="755"/>
        <v>0.47945852203988321</v>
      </c>
      <c r="AF2674" s="43">
        <f>('Estimates from MCMC'!$B$2-'MCMC runs'!W2674)/'Estimates from MCMC'!$B$2</f>
        <v>0.12516344024634019</v>
      </c>
    </row>
    <row r="2675" spans="1:32" x14ac:dyDescent="0.3">
      <c r="A2675" s="38">
        <v>2875</v>
      </c>
      <c r="B2675" s="38">
        <v>1980337.3092311171</v>
      </c>
      <c r="C2675" s="39">
        <v>52713.456075431903</v>
      </c>
      <c r="D2675" s="39">
        <v>51656.0110552021</v>
      </c>
      <c r="E2675" s="39">
        <f t="shared" si="738"/>
        <v>1057.445020229803</v>
      </c>
      <c r="F2675" s="39">
        <v>52650.001113504797</v>
      </c>
      <c r="G2675" s="40">
        <f t="shared" si="739"/>
        <v>63.454961927105614</v>
      </c>
      <c r="H2675" s="39">
        <v>52623.975631340298</v>
      </c>
      <c r="I2675" s="39">
        <f t="shared" si="740"/>
        <v>89.480444091605023</v>
      </c>
      <c r="J2675" s="39">
        <v>51503.894713567097</v>
      </c>
      <c r="K2675" s="40">
        <f t="shared" si="741"/>
        <v>1209.5613618648058</v>
      </c>
      <c r="L2675" s="39">
        <v>50919.210159482202</v>
      </c>
      <c r="M2675" s="39">
        <f t="shared" si="742"/>
        <v>1794.2459159497012</v>
      </c>
      <c r="N2675" s="39">
        <f t="shared" si="747"/>
        <v>584.68455408489535</v>
      </c>
      <c r="O2675" s="40">
        <f>'Estimates from MCMC'!$B$2-L2675</f>
        <v>18141.789840517798</v>
      </c>
      <c r="P2675" s="39">
        <v>52151.753715927101</v>
      </c>
      <c r="Q2675" s="40">
        <f t="shared" si="743"/>
        <v>1232.5435564448999</v>
      </c>
      <c r="R2675" s="39">
        <v>52182.709010298102</v>
      </c>
      <c r="S2675" s="39">
        <f t="shared" si="744"/>
        <v>30.955294371000491</v>
      </c>
      <c r="T2675" s="39">
        <f t="shared" si="748"/>
        <v>1263.4988508159004</v>
      </c>
      <c r="U2675" s="39">
        <v>58822.254621463901</v>
      </c>
      <c r="V2675" s="39">
        <f t="shared" si="745"/>
        <v>7903.044461981699</v>
      </c>
      <c r="W2675" s="39">
        <v>60335.541449295102</v>
      </c>
      <c r="X2675" s="39">
        <f t="shared" si="746"/>
        <v>249.78797701530129</v>
      </c>
      <c r="Y2675" s="39">
        <f t="shared" si="749"/>
        <v>9416.3312898129006</v>
      </c>
      <c r="Z2675" s="39">
        <f t="shared" si="750"/>
        <v>8725.4585507048978</v>
      </c>
      <c r="AA2675" s="45">
        <f t="shared" si="751"/>
        <v>6.9645766042003593E-2</v>
      </c>
      <c r="AB2675" s="45">
        <f t="shared" si="752"/>
        <v>0.43562650275724574</v>
      </c>
      <c r="AC2675" s="45">
        <f t="shared" si="753"/>
        <v>1.3768651230730601E-2</v>
      </c>
      <c r="AD2675" s="45">
        <f t="shared" si="754"/>
        <v>0.51904092002997992</v>
      </c>
      <c r="AE2675" s="45">
        <f t="shared" si="755"/>
        <v>0.48095907997002008</v>
      </c>
      <c r="AF2675" s="43">
        <f>('Estimates from MCMC'!$B$2-'MCMC runs'!W2675)/'Estimates from MCMC'!$B$2</f>
        <v>0.12634422540514759</v>
      </c>
    </row>
    <row r="2676" spans="1:32" x14ac:dyDescent="0.3">
      <c r="A2676" s="38">
        <v>2834</v>
      </c>
      <c r="B2676" s="38">
        <v>2131212.1239761817</v>
      </c>
      <c r="C2676" s="39">
        <v>52378.145061755298</v>
      </c>
      <c r="D2676" s="39">
        <v>51322.073196825397</v>
      </c>
      <c r="E2676" s="39">
        <f t="shared" si="738"/>
        <v>1056.0718649299015</v>
      </c>
      <c r="F2676" s="39">
        <v>52309.027641591798</v>
      </c>
      <c r="G2676" s="40">
        <f t="shared" si="739"/>
        <v>69.117420163500356</v>
      </c>
      <c r="H2676" s="39">
        <v>52288.251250596499</v>
      </c>
      <c r="I2676" s="39">
        <f t="shared" si="740"/>
        <v>89.893811158799508</v>
      </c>
      <c r="J2676" s="39">
        <v>51163.951621027401</v>
      </c>
      <c r="K2676" s="40">
        <f t="shared" si="741"/>
        <v>1214.1934407278968</v>
      </c>
      <c r="L2676" s="39">
        <v>50576.623986821302</v>
      </c>
      <c r="M2676" s="39">
        <f t="shared" si="742"/>
        <v>1801.5210749339967</v>
      </c>
      <c r="N2676" s="39">
        <f t="shared" si="747"/>
        <v>587.3276342060999</v>
      </c>
      <c r="O2676" s="40">
        <f>'Estimates from MCMC'!$B$2-L2676</f>
        <v>18484.376013178698</v>
      </c>
      <c r="P2676" s="39">
        <v>51816.626545306397</v>
      </c>
      <c r="Q2676" s="40">
        <f t="shared" si="743"/>
        <v>1240.0025584850955</v>
      </c>
      <c r="R2676" s="39">
        <v>51847.6252588633</v>
      </c>
      <c r="S2676" s="39">
        <f t="shared" si="744"/>
        <v>30.998713556902658</v>
      </c>
      <c r="T2676" s="39">
        <f t="shared" si="748"/>
        <v>1271.0012720419982</v>
      </c>
      <c r="U2676" s="39">
        <v>58399.284522951602</v>
      </c>
      <c r="V2676" s="39">
        <f t="shared" si="745"/>
        <v>7822.6605361303009</v>
      </c>
      <c r="W2676" s="39">
        <v>59919.822624262502</v>
      </c>
      <c r="X2676" s="39">
        <f t="shared" si="746"/>
        <v>249.53682926890178</v>
      </c>
      <c r="Y2676" s="39">
        <f t="shared" si="749"/>
        <v>9343.1986374412008</v>
      </c>
      <c r="Z2676" s="39">
        <f t="shared" si="750"/>
        <v>9141.1773757374976</v>
      </c>
      <c r="AA2676" s="45">
        <f t="shared" si="751"/>
        <v>6.8760842732035948E-2</v>
      </c>
      <c r="AB2676" s="45">
        <f t="shared" si="752"/>
        <v>0.42320392803917339</v>
      </c>
      <c r="AC2676" s="45">
        <f t="shared" si="753"/>
        <v>1.3499878442798987E-2</v>
      </c>
      <c r="AD2676" s="45">
        <f t="shared" si="754"/>
        <v>0.50546464921400835</v>
      </c>
      <c r="AE2676" s="45">
        <f t="shared" si="755"/>
        <v>0.49453535078599165</v>
      </c>
      <c r="AF2676" s="43">
        <f>('Estimates from MCMC'!$B$2-'MCMC runs'!W2676)/'Estimates from MCMC'!$B$2</f>
        <v>0.13236381424736823</v>
      </c>
    </row>
    <row r="2677" spans="1:32" x14ac:dyDescent="0.3">
      <c r="A2677" s="38">
        <v>3557</v>
      </c>
      <c r="B2677" s="38">
        <v>1989963.3421969651</v>
      </c>
      <c r="C2677" s="39">
        <v>52573.060313516697</v>
      </c>
      <c r="D2677" s="39">
        <v>51511.803241665002</v>
      </c>
      <c r="E2677" s="39">
        <f t="shared" si="738"/>
        <v>1061.2570718516945</v>
      </c>
      <c r="F2677" s="39">
        <v>52498.910292295201</v>
      </c>
      <c r="G2677" s="40">
        <f t="shared" si="739"/>
        <v>74.15002122149599</v>
      </c>
      <c r="H2677" s="39">
        <v>52482.796082897999</v>
      </c>
      <c r="I2677" s="39">
        <f t="shared" si="740"/>
        <v>90.264230618697184</v>
      </c>
      <c r="J2677" s="39">
        <v>51348.5860004149</v>
      </c>
      <c r="K2677" s="40">
        <f t="shared" si="741"/>
        <v>1224.4743131017967</v>
      </c>
      <c r="L2677" s="39">
        <v>50758.910206913199</v>
      </c>
      <c r="M2677" s="39">
        <f t="shared" si="742"/>
        <v>1814.150106603498</v>
      </c>
      <c r="N2677" s="39">
        <f t="shared" si="747"/>
        <v>589.67579350170126</v>
      </c>
      <c r="O2677" s="40">
        <f>'Estimates from MCMC'!$B$2-L2677</f>
        <v>18302.089793086801</v>
      </c>
      <c r="P2677" s="39">
        <v>52008.885427456597</v>
      </c>
      <c r="Q2677" s="40">
        <f t="shared" si="743"/>
        <v>1249.9752205433979</v>
      </c>
      <c r="R2677" s="39">
        <v>52039.812589962101</v>
      </c>
      <c r="S2677" s="39">
        <f t="shared" si="744"/>
        <v>30.927162505504384</v>
      </c>
      <c r="T2677" s="39">
        <f t="shared" si="748"/>
        <v>1280.9023830489023</v>
      </c>
      <c r="U2677" s="39">
        <v>58734.566356891803</v>
      </c>
      <c r="V2677" s="39">
        <f t="shared" si="745"/>
        <v>7975.6561499786039</v>
      </c>
      <c r="W2677" s="39">
        <v>60267.715350176797</v>
      </c>
      <c r="X2677" s="39">
        <f t="shared" si="746"/>
        <v>252.24661023609224</v>
      </c>
      <c r="Y2677" s="39">
        <f t="shared" si="749"/>
        <v>9508.8051432635984</v>
      </c>
      <c r="Z2677" s="39">
        <f t="shared" si="750"/>
        <v>8793.2846498232029</v>
      </c>
      <c r="AA2677" s="45">
        <f t="shared" si="751"/>
        <v>6.9986673518164802E-2</v>
      </c>
      <c r="AB2677" s="45">
        <f t="shared" si="752"/>
        <v>0.43577844061235166</v>
      </c>
      <c r="AC2677" s="45">
        <f t="shared" si="753"/>
        <v>1.3782393873478464E-2</v>
      </c>
      <c r="AD2677" s="45">
        <f t="shared" si="754"/>
        <v>0.51954750800399496</v>
      </c>
      <c r="AE2677" s="45">
        <f t="shared" si="755"/>
        <v>0.48045249199600509</v>
      </c>
      <c r="AF2677" s="43">
        <f>('Estimates from MCMC'!$B$2-'MCMC runs'!W2677)/'Estimates from MCMC'!$B$2</f>
        <v>0.12732634409903135</v>
      </c>
    </row>
    <row r="2678" spans="1:32" x14ac:dyDescent="0.3">
      <c r="A2678" s="38">
        <v>4036</v>
      </c>
      <c r="B2678" s="38">
        <v>2030166.1897674217</v>
      </c>
      <c r="C2678" s="39">
        <v>52231.337167641897</v>
      </c>
      <c r="D2678" s="39">
        <v>51183.5807537613</v>
      </c>
      <c r="E2678" s="39">
        <f t="shared" si="738"/>
        <v>1047.7564138805974</v>
      </c>
      <c r="F2678" s="39">
        <v>52168.2154734668</v>
      </c>
      <c r="G2678" s="40">
        <f t="shared" si="739"/>
        <v>63.121694175097218</v>
      </c>
      <c r="H2678" s="39">
        <v>52142.678356418597</v>
      </c>
      <c r="I2678" s="39">
        <f t="shared" si="740"/>
        <v>88.65881122330029</v>
      </c>
      <c r="J2678" s="39">
        <v>51032.545663238001</v>
      </c>
      <c r="K2678" s="40">
        <f t="shared" si="741"/>
        <v>1198.7915044038964</v>
      </c>
      <c r="L2678" s="39">
        <v>50453.220558936599</v>
      </c>
      <c r="M2678" s="39">
        <f t="shared" si="742"/>
        <v>1778.1166087052989</v>
      </c>
      <c r="N2678" s="39">
        <f t="shared" si="747"/>
        <v>579.32510430140246</v>
      </c>
      <c r="O2678" s="40">
        <f>'Estimates from MCMC'!$B$2-L2678</f>
        <v>18607.779441063401</v>
      </c>
      <c r="P2678" s="39">
        <v>51674.155112933797</v>
      </c>
      <c r="Q2678" s="40">
        <f t="shared" si="743"/>
        <v>1220.9345539971982</v>
      </c>
      <c r="R2678" s="39">
        <v>51704.796546715697</v>
      </c>
      <c r="S2678" s="39">
        <f t="shared" si="744"/>
        <v>30.64143378190056</v>
      </c>
      <c r="T2678" s="39">
        <f t="shared" si="748"/>
        <v>1251.5759877790988</v>
      </c>
      <c r="U2678" s="39">
        <v>58264.847126978697</v>
      </c>
      <c r="V2678" s="39">
        <f t="shared" si="745"/>
        <v>7811.6265680420984</v>
      </c>
      <c r="W2678" s="39">
        <v>59761.948252942697</v>
      </c>
      <c r="X2678" s="39">
        <f t="shared" si="746"/>
        <v>245.52513818490115</v>
      </c>
      <c r="Y2678" s="39">
        <f t="shared" si="749"/>
        <v>9308.7276940060983</v>
      </c>
      <c r="Z2678" s="39">
        <f t="shared" si="750"/>
        <v>9299.0517470573031</v>
      </c>
      <c r="AA2678" s="45">
        <f t="shared" si="751"/>
        <v>6.7260899762017684E-2</v>
      </c>
      <c r="AB2678" s="45">
        <f t="shared" si="752"/>
        <v>0.41980434004949052</v>
      </c>
      <c r="AC2678" s="45">
        <f t="shared" si="753"/>
        <v>1.3194757545496242E-2</v>
      </c>
      <c r="AD2678" s="45">
        <f t="shared" si="754"/>
        <v>0.50025999735700444</v>
      </c>
      <c r="AE2678" s="45">
        <f t="shared" si="755"/>
        <v>0.49974000264299556</v>
      </c>
      <c r="AF2678" s="43">
        <f>('Estimates from MCMC'!$B$2-'MCMC runs'!W2678)/'Estimates from MCMC'!$B$2</f>
        <v>0.13464982764595507</v>
      </c>
    </row>
    <row r="2679" spans="1:32" x14ac:dyDescent="0.3">
      <c r="A2679" s="38">
        <v>782</v>
      </c>
      <c r="B2679" s="38">
        <v>1949308.5005004515</v>
      </c>
      <c r="C2679" s="39">
        <v>53199.259465253599</v>
      </c>
      <c r="D2679" s="39">
        <v>52119.137683640998</v>
      </c>
      <c r="E2679" s="39">
        <f t="shared" si="738"/>
        <v>1080.1217816126009</v>
      </c>
      <c r="F2679" s="39">
        <v>53144.825145933501</v>
      </c>
      <c r="G2679" s="40">
        <f t="shared" si="739"/>
        <v>54.434319320098439</v>
      </c>
      <c r="H2679" s="39">
        <v>53108.999501434897</v>
      </c>
      <c r="I2679" s="39">
        <f t="shared" si="740"/>
        <v>90.25996381870209</v>
      </c>
      <c r="J2679" s="39">
        <v>51975.100355641902</v>
      </c>
      <c r="K2679" s="40">
        <f t="shared" si="741"/>
        <v>1224.1591096116972</v>
      </c>
      <c r="L2679" s="39">
        <v>51385.444343007002</v>
      </c>
      <c r="M2679" s="39">
        <f t="shared" si="742"/>
        <v>1813.8151222465967</v>
      </c>
      <c r="N2679" s="39">
        <f t="shared" si="747"/>
        <v>589.65601263489953</v>
      </c>
      <c r="O2679" s="40">
        <f>'Estimates from MCMC'!$B$2-L2679</f>
        <v>17675.555656992998</v>
      </c>
      <c r="P2679" s="39">
        <v>52635.185730907302</v>
      </c>
      <c r="Q2679" s="40">
        <f t="shared" si="743"/>
        <v>1249.7413879002997</v>
      </c>
      <c r="R2679" s="39">
        <v>52666.187979608403</v>
      </c>
      <c r="S2679" s="39">
        <f t="shared" si="744"/>
        <v>31.002248701101053</v>
      </c>
      <c r="T2679" s="39">
        <f t="shared" si="748"/>
        <v>1280.7436366014008</v>
      </c>
      <c r="U2679" s="39">
        <v>59374.310493903402</v>
      </c>
      <c r="V2679" s="39">
        <f t="shared" si="745"/>
        <v>7988.8661508963996</v>
      </c>
      <c r="W2679" s="39">
        <v>60907.087094832903</v>
      </c>
      <c r="X2679" s="39">
        <f t="shared" si="746"/>
        <v>252.03296432810021</v>
      </c>
      <c r="Y2679" s="39">
        <f t="shared" si="749"/>
        <v>9521.6427518259006</v>
      </c>
      <c r="Z2679" s="39">
        <f t="shared" si="750"/>
        <v>8153.9129051670971</v>
      </c>
      <c r="AA2679" s="45">
        <f t="shared" si="751"/>
        <v>7.245846532098689E-2</v>
      </c>
      <c r="AB2679" s="45">
        <f t="shared" si="752"/>
        <v>0.45197256063266994</v>
      </c>
      <c r="AC2679" s="45">
        <f t="shared" si="753"/>
        <v>1.425884250650916E-2</v>
      </c>
      <c r="AD2679" s="45">
        <f t="shared" si="754"/>
        <v>0.53868986846016598</v>
      </c>
      <c r="AE2679" s="45">
        <f t="shared" si="755"/>
        <v>0.46131013153983402</v>
      </c>
      <c r="AF2679" s="43">
        <f>('Estimates from MCMC'!$B$2-'MCMC runs'!W2679)/'Estimates from MCMC'!$B$2</f>
        <v>0.11806827160288871</v>
      </c>
    </row>
    <row r="2680" spans="1:32" x14ac:dyDescent="0.3">
      <c r="A2680" s="38">
        <v>3383</v>
      </c>
      <c r="B2680" s="38">
        <v>1979236.9084852268</v>
      </c>
      <c r="C2680" s="39">
        <v>52634.915775105503</v>
      </c>
      <c r="D2680" s="39">
        <v>51546.7979131541</v>
      </c>
      <c r="E2680" s="39">
        <f t="shared" si="738"/>
        <v>1088.117861951403</v>
      </c>
      <c r="F2680" s="39">
        <v>52580.7154061525</v>
      </c>
      <c r="G2680" s="40">
        <f t="shared" si="739"/>
        <v>54.200368953002908</v>
      </c>
      <c r="H2680" s="39">
        <v>52543.564215267703</v>
      </c>
      <c r="I2680" s="39">
        <f t="shared" si="740"/>
        <v>91.351559837799869</v>
      </c>
      <c r="J2680" s="39">
        <v>51401.887922426598</v>
      </c>
      <c r="K2680" s="40">
        <f t="shared" si="741"/>
        <v>1233.0278526789043</v>
      </c>
      <c r="L2680" s="39">
        <v>50805.5338591912</v>
      </c>
      <c r="M2680" s="39">
        <f t="shared" si="742"/>
        <v>1829.3819159143022</v>
      </c>
      <c r="N2680" s="39">
        <f t="shared" si="747"/>
        <v>596.35406323539792</v>
      </c>
      <c r="O2680" s="40">
        <f>'Estimates from MCMC'!$B$2-L2680</f>
        <v>18255.4661408088</v>
      </c>
      <c r="P2680" s="39">
        <v>52067.792194207199</v>
      </c>
      <c r="Q2680" s="40">
        <f t="shared" si="743"/>
        <v>1262.2583350159985</v>
      </c>
      <c r="R2680" s="39">
        <v>52099.231779628702</v>
      </c>
      <c r="S2680" s="39">
        <f t="shared" si="744"/>
        <v>31.43958542150358</v>
      </c>
      <c r="T2680" s="39">
        <f t="shared" si="748"/>
        <v>1293.697920437502</v>
      </c>
      <c r="U2680" s="39">
        <v>58683.696296880204</v>
      </c>
      <c r="V2680" s="39">
        <f t="shared" si="745"/>
        <v>7878.1624376890031</v>
      </c>
      <c r="W2680" s="39">
        <v>60232.022542644903</v>
      </c>
      <c r="X2680" s="39">
        <f t="shared" si="746"/>
        <v>254.62832532719767</v>
      </c>
      <c r="Y2680" s="39">
        <f t="shared" si="749"/>
        <v>9426.4886834537028</v>
      </c>
      <c r="Z2680" s="39">
        <f t="shared" si="750"/>
        <v>8828.9774573550967</v>
      </c>
      <c r="AA2680" s="45">
        <f t="shared" si="751"/>
        <v>7.0866331785718259E-2</v>
      </c>
      <c r="AB2680" s="45">
        <f t="shared" si="752"/>
        <v>0.43155087779861889</v>
      </c>
      <c r="AC2680" s="45">
        <f t="shared" si="753"/>
        <v>1.3948059357300886E-2</v>
      </c>
      <c r="AD2680" s="45">
        <f t="shared" si="754"/>
        <v>0.51636526894163803</v>
      </c>
      <c r="AE2680" s="45">
        <f t="shared" si="755"/>
        <v>0.48363473105836197</v>
      </c>
      <c r="AF2680" s="43">
        <f>('Estimates from MCMC'!$B$2-'MCMC runs'!W2680)/'Estimates from MCMC'!$B$2</f>
        <v>0.12784317425689024</v>
      </c>
    </row>
    <row r="2681" spans="1:32" x14ac:dyDescent="0.3">
      <c r="A2681" s="38">
        <v>2</v>
      </c>
      <c r="B2681" s="38">
        <v>1972084.5432624896</v>
      </c>
      <c r="C2681" s="39">
        <v>52863.764466560999</v>
      </c>
      <c r="D2681" s="39">
        <v>51797.486177152103</v>
      </c>
      <c r="E2681" s="39">
        <f t="shared" si="738"/>
        <v>1066.2782894088959</v>
      </c>
      <c r="F2681" s="39">
        <v>52800.683603443496</v>
      </c>
      <c r="G2681" s="40">
        <f t="shared" si="739"/>
        <v>63.080863117502304</v>
      </c>
      <c r="H2681" s="39">
        <v>52773.762307855599</v>
      </c>
      <c r="I2681" s="39">
        <f t="shared" si="740"/>
        <v>90.002158705399779</v>
      </c>
      <c r="J2681" s="39">
        <v>51645.2374188334</v>
      </c>
      <c r="K2681" s="40">
        <f t="shared" si="741"/>
        <v>1218.527047727599</v>
      </c>
      <c r="L2681" s="39">
        <v>51057.312245884503</v>
      </c>
      <c r="M2681" s="39">
        <f t="shared" si="742"/>
        <v>1806.4522206764959</v>
      </c>
      <c r="N2681" s="39">
        <f t="shared" si="747"/>
        <v>587.92517294889694</v>
      </c>
      <c r="O2681" s="40">
        <f>'Estimates from MCMC'!$B$2-L2681</f>
        <v>18003.687754115497</v>
      </c>
      <c r="P2681" s="39">
        <v>52301.015076119103</v>
      </c>
      <c r="Q2681" s="40">
        <f t="shared" si="743"/>
        <v>1243.7028302346007</v>
      </c>
      <c r="R2681" s="39">
        <v>52332.001006432904</v>
      </c>
      <c r="S2681" s="39">
        <f t="shared" si="744"/>
        <v>30.985930313800054</v>
      </c>
      <c r="T2681" s="39">
        <f t="shared" si="748"/>
        <v>1274.6887605484008</v>
      </c>
      <c r="U2681" s="39">
        <v>58939.3347533286</v>
      </c>
      <c r="V2681" s="39">
        <f t="shared" si="745"/>
        <v>7882.0225074440968</v>
      </c>
      <c r="W2681" s="39">
        <v>60464.722578330802</v>
      </c>
      <c r="X2681" s="39">
        <f t="shared" si="746"/>
        <v>250.69906445380184</v>
      </c>
      <c r="Y2681" s="39">
        <f t="shared" si="749"/>
        <v>9407.4103324462994</v>
      </c>
      <c r="Z2681" s="39">
        <f t="shared" si="750"/>
        <v>8596.2774216691978</v>
      </c>
      <c r="AA2681" s="45">
        <f t="shared" si="751"/>
        <v>7.0801536771654863E-2</v>
      </c>
      <c r="AB2681" s="45">
        <f t="shared" si="752"/>
        <v>0.43780044483621589</v>
      </c>
      <c r="AC2681" s="45">
        <f t="shared" si="753"/>
        <v>1.3924872941461344E-2</v>
      </c>
      <c r="AD2681" s="45">
        <f t="shared" si="754"/>
        <v>0.52252685454933212</v>
      </c>
      <c r="AE2681" s="45">
        <f t="shared" si="755"/>
        <v>0.47747314545066794</v>
      </c>
      <c r="AF2681" s="43">
        <f>('Estimates from MCMC'!$B$2-'MCMC runs'!W2681)/'Estimates from MCMC'!$B$2</f>
        <v>0.12447368879207074</v>
      </c>
    </row>
    <row r="2682" spans="1:32" x14ac:dyDescent="0.3">
      <c r="A2682" s="38">
        <v>2413</v>
      </c>
      <c r="B2682" s="38">
        <v>1918852.7923928094</v>
      </c>
      <c r="C2682" s="39">
        <v>52647.3269968803</v>
      </c>
      <c r="D2682" s="39">
        <v>51615.110438932497</v>
      </c>
      <c r="E2682" s="39">
        <f t="shared" si="738"/>
        <v>1032.2165579478024</v>
      </c>
      <c r="F2682" s="39">
        <v>52577.571569831998</v>
      </c>
      <c r="G2682" s="40">
        <f t="shared" si="739"/>
        <v>69.755427048301499</v>
      </c>
      <c r="H2682" s="39">
        <v>52559.778082832498</v>
      </c>
      <c r="I2682" s="39">
        <f t="shared" si="740"/>
        <v>87.5489140478021</v>
      </c>
      <c r="J2682" s="39">
        <v>51458.692125666501</v>
      </c>
      <c r="K2682" s="40">
        <f t="shared" si="741"/>
        <v>1188.6348712137988</v>
      </c>
      <c r="L2682" s="39">
        <v>50886.412543363796</v>
      </c>
      <c r="M2682" s="39">
        <f t="shared" si="742"/>
        <v>1760.9144535165033</v>
      </c>
      <c r="N2682" s="39">
        <f t="shared" si="747"/>
        <v>572.27958230270451</v>
      </c>
      <c r="O2682" s="40">
        <f>'Estimates from MCMC'!$B$2-L2682</f>
        <v>18174.587456636204</v>
      </c>
      <c r="P2682" s="39">
        <v>52091.5275094713</v>
      </c>
      <c r="Q2682" s="40">
        <f t="shared" si="743"/>
        <v>1205.1149661075033</v>
      </c>
      <c r="R2682" s="39">
        <v>52121.774865011503</v>
      </c>
      <c r="S2682" s="39">
        <f t="shared" si="744"/>
        <v>30.247355540202989</v>
      </c>
      <c r="T2682" s="39">
        <f t="shared" si="748"/>
        <v>1235.3623216477063</v>
      </c>
      <c r="U2682" s="39">
        <v>58797.203832805099</v>
      </c>
      <c r="V2682" s="39">
        <f t="shared" si="745"/>
        <v>7910.7912894413021</v>
      </c>
      <c r="W2682" s="39">
        <v>60277.029221201301</v>
      </c>
      <c r="X2682" s="39">
        <f t="shared" si="746"/>
        <v>244.4630667484962</v>
      </c>
      <c r="Y2682" s="39">
        <f t="shared" si="749"/>
        <v>9390.6166778375045</v>
      </c>
      <c r="Z2682" s="39">
        <f t="shared" si="750"/>
        <v>8783.970778798699</v>
      </c>
      <c r="AA2682" s="45">
        <f t="shared" si="751"/>
        <v>6.7971959451361877E-2</v>
      </c>
      <c r="AB2682" s="45">
        <f t="shared" si="752"/>
        <v>0.43526662205214373</v>
      </c>
      <c r="AC2682" s="45">
        <f t="shared" si="753"/>
        <v>1.3450817925401318E-2</v>
      </c>
      <c r="AD2682" s="45">
        <f t="shared" si="754"/>
        <v>0.5166893994289069</v>
      </c>
      <c r="AE2682" s="45">
        <f t="shared" si="755"/>
        <v>0.4833106005710931</v>
      </c>
      <c r="AF2682" s="43">
        <f>('Estimates from MCMC'!$B$2-'MCMC runs'!W2682)/'Estimates from MCMC'!$B$2</f>
        <v>0.12719147968895178</v>
      </c>
    </row>
    <row r="2683" spans="1:32" x14ac:dyDescent="0.3">
      <c r="A2683" s="38">
        <v>4184</v>
      </c>
      <c r="B2683" s="38">
        <v>1954932.3150533522</v>
      </c>
      <c r="C2683" s="39">
        <v>53058.999973964899</v>
      </c>
      <c r="D2683" s="39">
        <v>51981.803361702703</v>
      </c>
      <c r="E2683" s="39">
        <f t="shared" si="738"/>
        <v>1077.1966122621961</v>
      </c>
      <c r="F2683" s="39">
        <v>53010.838541211902</v>
      </c>
      <c r="G2683" s="40">
        <f t="shared" si="739"/>
        <v>48.161432752996916</v>
      </c>
      <c r="H2683" s="39">
        <v>52969.477686145699</v>
      </c>
      <c r="I2683" s="39">
        <f t="shared" si="740"/>
        <v>89.522287819199846</v>
      </c>
      <c r="J2683" s="39">
        <v>51844.866249389597</v>
      </c>
      <c r="K2683" s="40">
        <f t="shared" si="741"/>
        <v>1214.133724575302</v>
      </c>
      <c r="L2683" s="39">
        <v>51260.271456963899</v>
      </c>
      <c r="M2683" s="39">
        <f t="shared" si="742"/>
        <v>1798.728517001</v>
      </c>
      <c r="N2683" s="39">
        <f t="shared" si="747"/>
        <v>584.59479242569796</v>
      </c>
      <c r="O2683" s="40">
        <f>'Estimates from MCMC'!$B$2-L2683</f>
        <v>17800.728543036101</v>
      </c>
      <c r="P2683" s="39">
        <v>52498.124570438798</v>
      </c>
      <c r="Q2683" s="40">
        <f t="shared" si="743"/>
        <v>1237.8531134748991</v>
      </c>
      <c r="R2683" s="39">
        <v>52528.956711327097</v>
      </c>
      <c r="S2683" s="39">
        <f t="shared" si="744"/>
        <v>30.832140888298454</v>
      </c>
      <c r="T2683" s="39">
        <f t="shared" si="748"/>
        <v>1268.6852543631976</v>
      </c>
      <c r="U2683" s="39">
        <v>59176.686201926401</v>
      </c>
      <c r="V2683" s="39">
        <f t="shared" si="745"/>
        <v>7916.4147449625016</v>
      </c>
      <c r="W2683" s="39">
        <v>60694.265696970797</v>
      </c>
      <c r="X2683" s="39">
        <f t="shared" si="746"/>
        <v>248.89424068119843</v>
      </c>
      <c r="Y2683" s="39">
        <f t="shared" si="749"/>
        <v>9433.9942400068976</v>
      </c>
      <c r="Z2683" s="39">
        <f t="shared" si="750"/>
        <v>8366.7343030292031</v>
      </c>
      <c r="AA2683" s="45">
        <f t="shared" si="751"/>
        <v>7.1271535392270519E-2</v>
      </c>
      <c r="AB2683" s="45">
        <f t="shared" si="752"/>
        <v>0.44472419911484556</v>
      </c>
      <c r="AC2683" s="45">
        <f t="shared" si="753"/>
        <v>1.3982250225290324E-2</v>
      </c>
      <c r="AD2683" s="45">
        <f t="shared" si="754"/>
        <v>0.52997798473240643</v>
      </c>
      <c r="AE2683" s="45">
        <f t="shared" si="755"/>
        <v>0.47002201526759357</v>
      </c>
      <c r="AF2683" s="43">
        <f>('Estimates from MCMC'!$B$2-'MCMC runs'!W2683)/'Estimates from MCMC'!$B$2</f>
        <v>0.12114991533614056</v>
      </c>
    </row>
    <row r="2684" spans="1:32" x14ac:dyDescent="0.3">
      <c r="A2684" s="38">
        <v>2965</v>
      </c>
      <c r="B2684" s="38">
        <v>2093312.8051630205</v>
      </c>
      <c r="C2684" s="39">
        <v>52885.883228586601</v>
      </c>
      <c r="D2684" s="39">
        <v>51837.417103231201</v>
      </c>
      <c r="E2684" s="39">
        <f t="shared" si="738"/>
        <v>1048.4661253554004</v>
      </c>
      <c r="F2684" s="39">
        <v>52835.100119051</v>
      </c>
      <c r="G2684" s="40">
        <f t="shared" si="739"/>
        <v>50.783109535601398</v>
      </c>
      <c r="H2684" s="39">
        <v>52798.7548990859</v>
      </c>
      <c r="I2684" s="39">
        <f t="shared" si="740"/>
        <v>87.128329500701511</v>
      </c>
      <c r="J2684" s="39">
        <v>51699.938048408898</v>
      </c>
      <c r="K2684" s="40">
        <f t="shared" si="741"/>
        <v>1185.9451801777032</v>
      </c>
      <c r="L2684" s="39">
        <v>51130.593095374301</v>
      </c>
      <c r="M2684" s="39">
        <f t="shared" si="742"/>
        <v>1755.2901332123001</v>
      </c>
      <c r="N2684" s="39">
        <f t="shared" si="747"/>
        <v>569.34495303459698</v>
      </c>
      <c r="O2684" s="40">
        <f>'Estimates from MCMC'!$B$2-L2684</f>
        <v>17930.406904625699</v>
      </c>
      <c r="P2684" s="39">
        <v>52333.854649090797</v>
      </c>
      <c r="Q2684" s="40">
        <f t="shared" si="743"/>
        <v>1203.2615537164966</v>
      </c>
      <c r="R2684" s="39">
        <v>52363.911226034899</v>
      </c>
      <c r="S2684" s="39">
        <f t="shared" si="744"/>
        <v>30.056576944101835</v>
      </c>
      <c r="T2684" s="39">
        <f t="shared" si="748"/>
        <v>1233.3181306605984</v>
      </c>
      <c r="U2684" s="39">
        <v>58974.141564635604</v>
      </c>
      <c r="V2684" s="39">
        <f t="shared" si="745"/>
        <v>7843.5484692613027</v>
      </c>
      <c r="W2684" s="39">
        <v>60448.273265289397</v>
      </c>
      <c r="X2684" s="39">
        <f t="shared" si="746"/>
        <v>240.81356999319542</v>
      </c>
      <c r="Y2684" s="39">
        <f t="shared" si="749"/>
        <v>9317.6801699150965</v>
      </c>
      <c r="Z2684" s="39">
        <f t="shared" si="750"/>
        <v>8612.7267347106026</v>
      </c>
      <c r="AA2684" s="45">
        <f t="shared" si="751"/>
        <v>6.8783610836094647E-2</v>
      </c>
      <c r="AB2684" s="45">
        <f t="shared" si="752"/>
        <v>0.43744397497403242</v>
      </c>
      <c r="AC2684" s="45">
        <f t="shared" si="753"/>
        <v>1.3430457617281968E-2</v>
      </c>
      <c r="AD2684" s="45">
        <f t="shared" si="754"/>
        <v>0.51965804342740907</v>
      </c>
      <c r="AE2684" s="45">
        <f t="shared" si="755"/>
        <v>0.48034195657259093</v>
      </c>
      <c r="AF2684" s="43">
        <f>('Estimates from MCMC'!$B$2-'MCMC runs'!W2684)/'Estimates from MCMC'!$B$2</f>
        <v>0.1247118740636626</v>
      </c>
    </row>
    <row r="2685" spans="1:32" x14ac:dyDescent="0.3">
      <c r="A2685" s="38">
        <v>1447</v>
      </c>
      <c r="B2685" s="38">
        <v>2182886.7040660963</v>
      </c>
      <c r="C2685" s="39">
        <v>53014.402268081198</v>
      </c>
      <c r="D2685" s="39">
        <v>51938.8761094086</v>
      </c>
      <c r="E2685" s="39">
        <f t="shared" si="738"/>
        <v>1075.5261586725974</v>
      </c>
      <c r="F2685" s="39">
        <v>52945.875077557801</v>
      </c>
      <c r="G2685" s="40">
        <f t="shared" si="739"/>
        <v>68.527190523396712</v>
      </c>
      <c r="H2685" s="39">
        <v>52923.614478448799</v>
      </c>
      <c r="I2685" s="39">
        <f t="shared" si="740"/>
        <v>90.787789632398926</v>
      </c>
      <c r="J2685" s="39">
        <v>51780.664029296298</v>
      </c>
      <c r="K2685" s="40">
        <f t="shared" si="741"/>
        <v>1233.7382387848993</v>
      </c>
      <c r="L2685" s="39">
        <v>51187.830881042697</v>
      </c>
      <c r="M2685" s="39">
        <f t="shared" si="742"/>
        <v>1826.5713870385007</v>
      </c>
      <c r="N2685" s="39">
        <f t="shared" si="747"/>
        <v>592.83314825360139</v>
      </c>
      <c r="O2685" s="40">
        <f>'Estimates from MCMC'!$B$2-L2685</f>
        <v>17873.169118957303</v>
      </c>
      <c r="P2685" s="39">
        <v>52444.5772125925</v>
      </c>
      <c r="Q2685" s="40">
        <f t="shared" si="743"/>
        <v>1256.7463315498026</v>
      </c>
      <c r="R2685" s="39">
        <v>52475.754748295498</v>
      </c>
      <c r="S2685" s="39">
        <f t="shared" si="744"/>
        <v>31.177535702998284</v>
      </c>
      <c r="T2685" s="39">
        <f t="shared" si="748"/>
        <v>1287.9238672528008</v>
      </c>
      <c r="U2685" s="39">
        <v>59281.920049282497</v>
      </c>
      <c r="V2685" s="39">
        <f t="shared" si="745"/>
        <v>8094.0891682397996</v>
      </c>
      <c r="W2685" s="39">
        <v>60827.315377171901</v>
      </c>
      <c r="X2685" s="39">
        <f t="shared" si="746"/>
        <v>257.4714606366033</v>
      </c>
      <c r="Y2685" s="39">
        <f t="shared" si="749"/>
        <v>9639.4844961292038</v>
      </c>
      <c r="Z2685" s="39">
        <f t="shared" si="750"/>
        <v>8233.6846228280992</v>
      </c>
      <c r="AA2685" s="45">
        <f t="shared" si="751"/>
        <v>7.2059065668816133E-2</v>
      </c>
      <c r="AB2685" s="45">
        <f t="shared" si="752"/>
        <v>0.45286256255779211</v>
      </c>
      <c r="AC2685" s="45">
        <f t="shared" si="753"/>
        <v>1.4405473305991066E-2</v>
      </c>
      <c r="AD2685" s="45">
        <f t="shared" si="754"/>
        <v>0.53932710153259933</v>
      </c>
      <c r="AE2685" s="45">
        <f t="shared" si="755"/>
        <v>0.46067289846740067</v>
      </c>
      <c r="AF2685" s="43">
        <f>('Estimates from MCMC'!$B$2-'MCMC runs'!W2685)/'Estimates from MCMC'!$B$2</f>
        <v>0.11922336228592258</v>
      </c>
    </row>
    <row r="2686" spans="1:32" x14ac:dyDescent="0.3">
      <c r="A2686" s="38">
        <v>4125</v>
      </c>
      <c r="B2686" s="38">
        <v>2182378.79327555</v>
      </c>
      <c r="C2686" s="39">
        <v>52694.771689121902</v>
      </c>
      <c r="D2686" s="39">
        <v>51663.730602898497</v>
      </c>
      <c r="E2686" s="39">
        <f t="shared" si="738"/>
        <v>1031.0410862234057</v>
      </c>
      <c r="F2686" s="39">
        <v>52616.765460281502</v>
      </c>
      <c r="G2686" s="40">
        <f t="shared" si="739"/>
        <v>78.006228840400581</v>
      </c>
      <c r="H2686" s="39">
        <v>52607.214624551001</v>
      </c>
      <c r="I2686" s="39">
        <f t="shared" si="740"/>
        <v>87.557064570901275</v>
      </c>
      <c r="J2686" s="39">
        <v>51499.388584759501</v>
      </c>
      <c r="K2686" s="40">
        <f t="shared" si="741"/>
        <v>1195.3831043624014</v>
      </c>
      <c r="L2686" s="39">
        <v>50926.963443769397</v>
      </c>
      <c r="M2686" s="39">
        <f t="shared" si="742"/>
        <v>1767.8082453525058</v>
      </c>
      <c r="N2686" s="39">
        <f t="shared" si="747"/>
        <v>572.42514099010441</v>
      </c>
      <c r="O2686" s="40">
        <f>'Estimates from MCMC'!$B$2-L2686</f>
        <v>18134.036556230603</v>
      </c>
      <c r="P2686" s="39">
        <v>52136.725911807996</v>
      </c>
      <c r="Q2686" s="40">
        <f t="shared" si="743"/>
        <v>1209.7624680385998</v>
      </c>
      <c r="R2686" s="39">
        <v>52166.8499737206</v>
      </c>
      <c r="S2686" s="39">
        <f t="shared" si="744"/>
        <v>30.124061912603793</v>
      </c>
      <c r="T2686" s="39">
        <f t="shared" si="748"/>
        <v>1239.8865299512036</v>
      </c>
      <c r="U2686" s="39">
        <v>58919.392915842203</v>
      </c>
      <c r="V2686" s="39">
        <f t="shared" si="745"/>
        <v>7992.4294720728067</v>
      </c>
      <c r="W2686" s="39">
        <v>60405.987365572102</v>
      </c>
      <c r="X2686" s="39">
        <f t="shared" si="746"/>
        <v>246.70791977869521</v>
      </c>
      <c r="Y2686" s="39">
        <f t="shared" si="749"/>
        <v>9479.0239218027054</v>
      </c>
      <c r="Z2686" s="39">
        <f t="shared" si="750"/>
        <v>8655.0126344278979</v>
      </c>
      <c r="AA2686" s="45">
        <f t="shared" si="751"/>
        <v>6.8373443833452285E-2</v>
      </c>
      <c r="AB2686" s="45">
        <f t="shared" si="752"/>
        <v>0.44074188597169883</v>
      </c>
      <c r="AC2686" s="45">
        <f t="shared" si="753"/>
        <v>1.3604688565267604E-2</v>
      </c>
      <c r="AD2686" s="45">
        <f t="shared" si="754"/>
        <v>0.5227200183704187</v>
      </c>
      <c r="AE2686" s="45">
        <f t="shared" si="755"/>
        <v>0.4772799816295813</v>
      </c>
      <c r="AF2686" s="43">
        <f>('Estimates from MCMC'!$B$2-'MCMC runs'!W2686)/'Estimates from MCMC'!$B$2</f>
        <v>0.12532417188323219</v>
      </c>
    </row>
    <row r="2687" spans="1:32" x14ac:dyDescent="0.3">
      <c r="A2687" s="38">
        <v>4206</v>
      </c>
      <c r="B2687" s="38">
        <v>2049006.1071865393</v>
      </c>
      <c r="C2687" s="39">
        <v>52829.835304026499</v>
      </c>
      <c r="D2687" s="39">
        <v>51772.374497441197</v>
      </c>
      <c r="E2687" s="39">
        <f t="shared" si="738"/>
        <v>1057.4608065853026</v>
      </c>
      <c r="F2687" s="39">
        <v>52779.5685516952</v>
      </c>
      <c r="G2687" s="40">
        <f t="shared" si="739"/>
        <v>50.266752331299358</v>
      </c>
      <c r="H2687" s="39">
        <v>52741.2912530455</v>
      </c>
      <c r="I2687" s="39">
        <f t="shared" si="740"/>
        <v>88.5440509809996</v>
      </c>
      <c r="J2687" s="39">
        <v>51633.996583114204</v>
      </c>
      <c r="K2687" s="40">
        <f t="shared" si="741"/>
        <v>1195.8387209122957</v>
      </c>
      <c r="L2687" s="39">
        <v>51055.2990394105</v>
      </c>
      <c r="M2687" s="39">
        <f t="shared" si="742"/>
        <v>1774.5362646159992</v>
      </c>
      <c r="N2687" s="39">
        <f t="shared" si="747"/>
        <v>578.69754370370356</v>
      </c>
      <c r="O2687" s="40">
        <f>'Estimates from MCMC'!$B$2-L2687</f>
        <v>18005.7009605895</v>
      </c>
      <c r="P2687" s="39">
        <v>52271.869620818201</v>
      </c>
      <c r="Q2687" s="40">
        <f t="shared" si="743"/>
        <v>1216.570581407701</v>
      </c>
      <c r="R2687" s="39">
        <v>52302.605404075999</v>
      </c>
      <c r="S2687" s="39">
        <f t="shared" si="744"/>
        <v>30.735783257798175</v>
      </c>
      <c r="T2687" s="39">
        <f t="shared" si="748"/>
        <v>1247.3063646654991</v>
      </c>
      <c r="U2687" s="39">
        <v>58981.5026659137</v>
      </c>
      <c r="V2687" s="39">
        <f t="shared" si="745"/>
        <v>7926.2036265032002</v>
      </c>
      <c r="W2687" s="39">
        <v>60474.795157577399</v>
      </c>
      <c r="X2687" s="39">
        <f t="shared" si="746"/>
        <v>245.98612699819932</v>
      </c>
      <c r="Y2687" s="39">
        <f t="shared" si="749"/>
        <v>9419.4961181668987</v>
      </c>
      <c r="Z2687" s="39">
        <f t="shared" si="750"/>
        <v>8586.2048424226014</v>
      </c>
      <c r="AA2687" s="45">
        <f t="shared" si="751"/>
        <v>6.9272857935138266E-2</v>
      </c>
      <c r="AB2687" s="45">
        <f t="shared" si="752"/>
        <v>0.44020522410384955</v>
      </c>
      <c r="AC2687" s="45">
        <f t="shared" si="753"/>
        <v>1.3661569051746921E-2</v>
      </c>
      <c r="AD2687" s="45">
        <f t="shared" si="754"/>
        <v>0.52313965109073479</v>
      </c>
      <c r="AE2687" s="45">
        <f t="shared" si="755"/>
        <v>0.47686034890926526</v>
      </c>
      <c r="AF2687" s="43">
        <f>('Estimates from MCMC'!$B$2-'MCMC runs'!W2687)/'Estimates from MCMC'!$B$2</f>
        <v>0.12432783832296956</v>
      </c>
    </row>
    <row r="2688" spans="1:32" x14ac:dyDescent="0.3">
      <c r="A2688" s="38">
        <v>4275</v>
      </c>
      <c r="B2688" s="38">
        <v>1941668.0345170996</v>
      </c>
      <c r="C2688" s="39">
        <v>52433.770732010198</v>
      </c>
      <c r="D2688" s="39">
        <v>51360.858555368897</v>
      </c>
      <c r="E2688" s="39">
        <f t="shared" si="738"/>
        <v>1072.9121766413009</v>
      </c>
      <c r="F2688" s="39">
        <v>52391.895214372002</v>
      </c>
      <c r="G2688" s="40">
        <f t="shared" si="739"/>
        <v>41.87551763819647</v>
      </c>
      <c r="H2688" s="39">
        <v>52344.956884682397</v>
      </c>
      <c r="I2688" s="39">
        <f t="shared" si="740"/>
        <v>88.813847327801341</v>
      </c>
      <c r="J2688" s="39">
        <v>51230.500461625401</v>
      </c>
      <c r="K2688" s="40">
        <f t="shared" si="741"/>
        <v>1203.2702703847972</v>
      </c>
      <c r="L2688" s="39">
        <v>50650.541519793398</v>
      </c>
      <c r="M2688" s="39">
        <f t="shared" si="742"/>
        <v>1783.2292122168001</v>
      </c>
      <c r="N2688" s="39">
        <f t="shared" si="747"/>
        <v>579.95894183200289</v>
      </c>
      <c r="O2688" s="40">
        <f>'Estimates from MCMC'!$B$2-L2688</f>
        <v>18410.458480206602</v>
      </c>
      <c r="P2688" s="39">
        <v>51873.666220610503</v>
      </c>
      <c r="Q2688" s="40">
        <f t="shared" si="743"/>
        <v>1223.1247008171049</v>
      </c>
      <c r="R2688" s="39">
        <v>51904.475692931701</v>
      </c>
      <c r="S2688" s="39">
        <f t="shared" si="744"/>
        <v>30.809472321197973</v>
      </c>
      <c r="T2688" s="39">
        <f t="shared" si="748"/>
        <v>1253.9341731383029</v>
      </c>
      <c r="U2688" s="39">
        <v>58557.136478881497</v>
      </c>
      <c r="V2688" s="39">
        <f t="shared" si="745"/>
        <v>7906.5949590880991</v>
      </c>
      <c r="W2688" s="39">
        <v>60059.099315760097</v>
      </c>
      <c r="X2688" s="39">
        <f t="shared" si="746"/>
        <v>248.02866374029691</v>
      </c>
      <c r="Y2688" s="39">
        <f t="shared" si="749"/>
        <v>9408.5577959666989</v>
      </c>
      <c r="Z2688" s="39">
        <f t="shared" si="750"/>
        <v>9001.9006842399031</v>
      </c>
      <c r="AA2688" s="45">
        <f t="shared" si="751"/>
        <v>6.8109883004077762E-2</v>
      </c>
      <c r="AB2688" s="45">
        <f t="shared" si="752"/>
        <v>0.42946214335664779</v>
      </c>
      <c r="AC2688" s="45">
        <f t="shared" si="753"/>
        <v>1.3472161163555853E-2</v>
      </c>
      <c r="AD2688" s="45">
        <f t="shared" si="754"/>
        <v>0.51104418752428138</v>
      </c>
      <c r="AE2688" s="45">
        <f t="shared" si="755"/>
        <v>0.48895581247571862</v>
      </c>
      <c r="AF2688" s="43">
        <f>('Estimates from MCMC'!$B$2-'MCMC runs'!W2688)/'Estimates from MCMC'!$B$2</f>
        <v>0.13034709436932426</v>
      </c>
    </row>
    <row r="2689" spans="1:32" x14ac:dyDescent="0.3">
      <c r="A2689" s="38">
        <v>4441</v>
      </c>
      <c r="B2689" s="38">
        <v>2127538.2854245645</v>
      </c>
      <c r="C2689" s="39">
        <v>53400.672441404698</v>
      </c>
      <c r="D2689" s="39">
        <v>52354.271022791501</v>
      </c>
      <c r="E2689" s="39">
        <f t="shared" si="738"/>
        <v>1046.4014186131972</v>
      </c>
      <c r="F2689" s="39">
        <v>53341.2064771195</v>
      </c>
      <c r="G2689" s="40">
        <f t="shared" si="739"/>
        <v>59.465964285198424</v>
      </c>
      <c r="H2689" s="39">
        <v>53312.293657050002</v>
      </c>
      <c r="I2689" s="39">
        <f t="shared" si="740"/>
        <v>88.378784354696108</v>
      </c>
      <c r="J2689" s="39">
        <v>52207.294780138502</v>
      </c>
      <c r="K2689" s="40">
        <f t="shared" si="741"/>
        <v>1193.3776612661968</v>
      </c>
      <c r="L2689" s="39">
        <v>51629.551892879397</v>
      </c>
      <c r="M2689" s="39">
        <f t="shared" si="742"/>
        <v>1771.1205485253013</v>
      </c>
      <c r="N2689" s="39">
        <f t="shared" si="747"/>
        <v>577.74288725910446</v>
      </c>
      <c r="O2689" s="40">
        <f>'Estimates from MCMC'!$B$2-L2689</f>
        <v>17431.448107120603</v>
      </c>
      <c r="P2689" s="39">
        <v>52845.537426901901</v>
      </c>
      <c r="Q2689" s="40">
        <f t="shared" si="743"/>
        <v>1215.985534022504</v>
      </c>
      <c r="R2689" s="39">
        <v>52876.128915975998</v>
      </c>
      <c r="S2689" s="39">
        <f t="shared" si="744"/>
        <v>30.591489074096899</v>
      </c>
      <c r="T2689" s="39">
        <f t="shared" si="748"/>
        <v>1246.5770230966009</v>
      </c>
      <c r="U2689" s="39">
        <v>59548.982869814397</v>
      </c>
      <c r="V2689" s="39">
        <f t="shared" si="745"/>
        <v>7919.4309769350002</v>
      </c>
      <c r="W2689" s="39">
        <v>61038.765837808598</v>
      </c>
      <c r="X2689" s="39">
        <f t="shared" si="746"/>
        <v>243.20594489759969</v>
      </c>
      <c r="Y2689" s="39">
        <f t="shared" si="749"/>
        <v>9409.2139449292008</v>
      </c>
      <c r="Z2689" s="39">
        <f t="shared" si="750"/>
        <v>8022.234162191402</v>
      </c>
      <c r="AA2689" s="45">
        <f t="shared" si="751"/>
        <v>7.1513107541959428E-2</v>
      </c>
      <c r="AB2689" s="45">
        <f t="shared" si="752"/>
        <v>0.45431859294007698</v>
      </c>
      <c r="AC2689" s="45">
        <f t="shared" si="753"/>
        <v>1.3952136586876685E-2</v>
      </c>
      <c r="AD2689" s="45">
        <f t="shared" si="754"/>
        <v>0.53978383706891309</v>
      </c>
      <c r="AE2689" s="45">
        <f t="shared" si="755"/>
        <v>0.46021616293108691</v>
      </c>
      <c r="AF2689" s="43">
        <f>('Estimates from MCMC'!$B$2-'MCMC runs'!W2689)/'Estimates from MCMC'!$B$2</f>
        <v>0.11616156965858303</v>
      </c>
    </row>
    <row r="2690" spans="1:32" x14ac:dyDescent="0.3">
      <c r="A2690" s="38">
        <v>2760</v>
      </c>
      <c r="B2690" s="38">
        <v>2189348.2847589916</v>
      </c>
      <c r="C2690" s="39">
        <v>52313.583681910699</v>
      </c>
      <c r="D2690" s="39">
        <v>51245.584079480999</v>
      </c>
      <c r="E2690" s="39">
        <f t="shared" ref="E2690:E2753" si="756">$C2690-D2690</f>
        <v>1067.9996024296997</v>
      </c>
      <c r="F2690" s="39">
        <v>52251.891602141099</v>
      </c>
      <c r="G2690" s="40">
        <f t="shared" ref="G2690:G2753" si="757">$C2690-F2690</f>
        <v>61.692079769600241</v>
      </c>
      <c r="H2690" s="39">
        <v>52224.584515481904</v>
      </c>
      <c r="I2690" s="39">
        <f t="shared" ref="I2690:I2753" si="758">$C2690-H2690</f>
        <v>88.999166428795434</v>
      </c>
      <c r="J2690" s="39">
        <v>51095.649007809203</v>
      </c>
      <c r="K2690" s="40">
        <f t="shared" ref="K2690:K2753" si="759">$C2690-J2690</f>
        <v>1217.9346741014961</v>
      </c>
      <c r="L2690" s="39">
        <v>50514.4412320509</v>
      </c>
      <c r="M2690" s="39">
        <f t="shared" ref="M2690:M2753" si="760">$C2690-L2690</f>
        <v>1799.1424498597989</v>
      </c>
      <c r="N2690" s="39">
        <f t="shared" si="747"/>
        <v>581.20777575830289</v>
      </c>
      <c r="O2690" s="40">
        <f>'Estimates from MCMC'!$B$2-L2690</f>
        <v>18546.5587679491</v>
      </c>
      <c r="P2690" s="39">
        <v>51754.761459036003</v>
      </c>
      <c r="Q2690" s="40">
        <f t="shared" ref="Q2690:Q2753" si="761">P2690-L2690</f>
        <v>1240.3202269851026</v>
      </c>
      <c r="R2690" s="39">
        <v>51785.108827357602</v>
      </c>
      <c r="S2690" s="39">
        <f t="shared" ref="S2690:S2753" si="762">R2690-L2690-Q2690</f>
        <v>30.347368321599788</v>
      </c>
      <c r="T2690" s="39">
        <f t="shared" si="748"/>
        <v>1270.6675953067024</v>
      </c>
      <c r="U2690" s="39">
        <v>58161.4988747268</v>
      </c>
      <c r="V2690" s="39">
        <f t="shared" ref="V2690:V2753" si="763">U2690-L2690</f>
        <v>7647.0576426758998</v>
      </c>
      <c r="W2690" s="39">
        <v>59679.299639137498</v>
      </c>
      <c r="X2690" s="39">
        <f t="shared" ref="X2690:X2753" si="764">W2690-V2690-S2690-Q2690-L2690</f>
        <v>247.1331691039959</v>
      </c>
      <c r="Y2690" s="39">
        <f t="shared" si="749"/>
        <v>9164.8584070865982</v>
      </c>
      <c r="Z2690" s="39">
        <f t="shared" si="750"/>
        <v>9381.7003608625018</v>
      </c>
      <c r="AA2690" s="45">
        <f t="shared" si="751"/>
        <v>6.8512310623498718E-2</v>
      </c>
      <c r="AB2690" s="45">
        <f t="shared" si="752"/>
        <v>0.41231679355477113</v>
      </c>
      <c r="AC2690" s="45">
        <f t="shared" si="753"/>
        <v>1.3325014747807265E-2</v>
      </c>
      <c r="AD2690" s="45">
        <f t="shared" si="754"/>
        <v>0.49415411892607713</v>
      </c>
      <c r="AE2690" s="45">
        <f t="shared" si="755"/>
        <v>0.50584588107392292</v>
      </c>
      <c r="AF2690" s="43">
        <f>('Estimates from MCMC'!$B$2-'MCMC runs'!W2690)/'Estimates from MCMC'!$B$2</f>
        <v>0.1358465756485209</v>
      </c>
    </row>
    <row r="2691" spans="1:32" x14ac:dyDescent="0.3">
      <c r="A2691" s="38">
        <v>2972</v>
      </c>
      <c r="B2691" s="38">
        <v>2066938.5848444253</v>
      </c>
      <c r="C2691" s="39">
        <v>52922.471179717402</v>
      </c>
      <c r="D2691" s="39">
        <v>51858.241378697501</v>
      </c>
      <c r="E2691" s="39">
        <f t="shared" si="756"/>
        <v>1064.2298010199011</v>
      </c>
      <c r="F2691" s="39">
        <v>52851.679809708199</v>
      </c>
      <c r="G2691" s="40">
        <f t="shared" si="757"/>
        <v>70.791370009203092</v>
      </c>
      <c r="H2691" s="39">
        <v>52831.5971103825</v>
      </c>
      <c r="I2691" s="39">
        <f t="shared" si="758"/>
        <v>90.874069334902742</v>
      </c>
      <c r="J2691" s="39">
        <v>51697.593997448697</v>
      </c>
      <c r="K2691" s="40">
        <f t="shared" si="759"/>
        <v>1224.8771822687049</v>
      </c>
      <c r="L2691" s="39">
        <v>51103.987921425804</v>
      </c>
      <c r="M2691" s="39">
        <f t="shared" si="760"/>
        <v>1818.4832582915988</v>
      </c>
      <c r="N2691" s="39">
        <f t="shared" ref="N2691:N2754" si="765">M2691-K2691</f>
        <v>593.60607602289383</v>
      </c>
      <c r="O2691" s="40">
        <f>'Estimates from MCMC'!$B$2-L2691</f>
        <v>17957.012078574196</v>
      </c>
      <c r="P2691" s="39">
        <v>52357.670796993902</v>
      </c>
      <c r="Q2691" s="40">
        <f t="shared" si="761"/>
        <v>1253.6828755680981</v>
      </c>
      <c r="R2691" s="39">
        <v>52389.005413499697</v>
      </c>
      <c r="S2691" s="39">
        <f t="shared" si="762"/>
        <v>31.334616505795566</v>
      </c>
      <c r="T2691" s="39">
        <f t="shared" ref="T2691:T2754" si="766">Q2691+S2691</f>
        <v>1285.0174920738937</v>
      </c>
      <c r="U2691" s="39">
        <v>58980.938082397901</v>
      </c>
      <c r="V2691" s="39">
        <f t="shared" si="763"/>
        <v>7876.9501609720974</v>
      </c>
      <c r="W2691" s="39">
        <v>60518.059806648002</v>
      </c>
      <c r="X2691" s="39">
        <f t="shared" si="764"/>
        <v>252.10423217620701</v>
      </c>
      <c r="Y2691" s="39">
        <f t="shared" ref="Y2691:Y2754" si="767">Q2691+S2691+V2691+X2691</f>
        <v>9414.071885222198</v>
      </c>
      <c r="Z2691" s="39">
        <f t="shared" ref="Z2691:Z2754" si="768">O2691-Y2691</f>
        <v>8542.9401933519985</v>
      </c>
      <c r="AA2691" s="45">
        <f t="shared" ref="AA2691:AA2754" si="769">T2691/O2691</f>
        <v>7.1560763363696822E-2</v>
      </c>
      <c r="AB2691" s="45">
        <f t="shared" ref="AB2691:AB2754" si="770">V2691/O2691</f>
        <v>0.43865594824490056</v>
      </c>
      <c r="AC2691" s="45">
        <f t="shared" ref="AC2691:AC2754" si="771">X2691/O2691</f>
        <v>1.4039319630296997E-2</v>
      </c>
      <c r="AD2691" s="45">
        <f t="shared" ref="AD2691:AD2754" si="772">Y2691/O2691</f>
        <v>0.52425603123889442</v>
      </c>
      <c r="AE2691" s="45">
        <f t="shared" ref="AE2691:AE2754" si="773">Z2691/O2691</f>
        <v>0.47574396876110558</v>
      </c>
      <c r="AF2691" s="43">
        <f>('Estimates from MCMC'!$B$2-'MCMC runs'!W2691)/'Estimates from MCMC'!$B$2</f>
        <v>0.12370136825924904</v>
      </c>
    </row>
    <row r="2692" spans="1:32" x14ac:dyDescent="0.3">
      <c r="A2692" s="38">
        <v>4166</v>
      </c>
      <c r="B2692" s="38">
        <v>1935970.9711451952</v>
      </c>
      <c r="C2692" s="39">
        <v>51961.640260063199</v>
      </c>
      <c r="D2692" s="39">
        <v>50902.141639029498</v>
      </c>
      <c r="E2692" s="39">
        <f t="shared" si="756"/>
        <v>1059.4986210337011</v>
      </c>
      <c r="F2692" s="39">
        <v>51897.508521959498</v>
      </c>
      <c r="G2692" s="40">
        <f t="shared" si="757"/>
        <v>64.131738103700627</v>
      </c>
      <c r="H2692" s="39">
        <v>51871.613477128398</v>
      </c>
      <c r="I2692" s="39">
        <f t="shared" si="758"/>
        <v>90.026782934801304</v>
      </c>
      <c r="J2692" s="39">
        <v>50748.818294721597</v>
      </c>
      <c r="K2692" s="40">
        <f t="shared" si="759"/>
        <v>1212.8219653416018</v>
      </c>
      <c r="L2692" s="39">
        <v>50160.907274686797</v>
      </c>
      <c r="M2692" s="39">
        <f t="shared" si="760"/>
        <v>1800.7329853764022</v>
      </c>
      <c r="N2692" s="39">
        <f t="shared" si="765"/>
        <v>587.91102003480046</v>
      </c>
      <c r="O2692" s="40">
        <f>'Estimates from MCMC'!$B$2-L2692</f>
        <v>18900.092725313203</v>
      </c>
      <c r="P2692" s="39">
        <v>51401.3414755251</v>
      </c>
      <c r="Q2692" s="40">
        <f t="shared" si="761"/>
        <v>1240.4342008383028</v>
      </c>
      <c r="R2692" s="39">
        <v>51432.473536516503</v>
      </c>
      <c r="S2692" s="39">
        <f t="shared" si="762"/>
        <v>31.132060991403705</v>
      </c>
      <c r="T2692" s="39">
        <f t="shared" si="766"/>
        <v>1271.5662618297065</v>
      </c>
      <c r="U2692" s="39">
        <v>57866.587250748897</v>
      </c>
      <c r="V2692" s="39">
        <f t="shared" si="763"/>
        <v>7705.6799760620997</v>
      </c>
      <c r="W2692" s="39">
        <v>59385.932538738802</v>
      </c>
      <c r="X2692" s="39">
        <f t="shared" si="764"/>
        <v>247.77902616019855</v>
      </c>
      <c r="Y2692" s="39">
        <f t="shared" si="767"/>
        <v>9225.0252640520048</v>
      </c>
      <c r="Z2692" s="39">
        <f t="shared" si="768"/>
        <v>9675.0674612611983</v>
      </c>
      <c r="AA2692" s="45">
        <f t="shared" si="769"/>
        <v>6.7278308117857913E-2</v>
      </c>
      <c r="AB2692" s="45">
        <f t="shared" si="770"/>
        <v>0.40770593499479274</v>
      </c>
      <c r="AC2692" s="45">
        <f t="shared" si="771"/>
        <v>1.3109937065459158E-2</v>
      </c>
      <c r="AD2692" s="45">
        <f t="shared" si="772"/>
        <v>0.48809418017810979</v>
      </c>
      <c r="AE2692" s="45">
        <f t="shared" si="773"/>
        <v>0.51190581982189021</v>
      </c>
      <c r="AF2692" s="43">
        <f>('Estimates from MCMC'!$B$2-'MCMC runs'!W2692)/'Estimates from MCMC'!$B$2</f>
        <v>0.14009451732904532</v>
      </c>
    </row>
    <row r="2693" spans="1:32" x14ac:dyDescent="0.3">
      <c r="A2693" s="38">
        <v>202</v>
      </c>
      <c r="B2693" s="38">
        <v>2013781.2345708653</v>
      </c>
      <c r="C2693" s="39">
        <v>52607.827736265099</v>
      </c>
      <c r="D2693" s="39">
        <v>51550.745650618301</v>
      </c>
      <c r="E2693" s="39">
        <f t="shared" si="756"/>
        <v>1057.0820856467981</v>
      </c>
      <c r="F2693" s="39">
        <v>52552.215103426002</v>
      </c>
      <c r="G2693" s="40">
        <f t="shared" si="757"/>
        <v>55.612632839096477</v>
      </c>
      <c r="H2693" s="39">
        <v>52519.621252287398</v>
      </c>
      <c r="I2693" s="39">
        <f t="shared" si="758"/>
        <v>88.206483977701282</v>
      </c>
      <c r="J2693" s="39">
        <v>51407.640092986003</v>
      </c>
      <c r="K2693" s="40">
        <f t="shared" si="759"/>
        <v>1200.1876432790959</v>
      </c>
      <c r="L2693" s="39">
        <v>50831.487822304101</v>
      </c>
      <c r="M2693" s="39">
        <f t="shared" si="760"/>
        <v>1776.3399139609974</v>
      </c>
      <c r="N2693" s="39">
        <f t="shared" si="765"/>
        <v>576.15227068190143</v>
      </c>
      <c r="O2693" s="40">
        <f>'Estimates from MCMC'!$B$2-L2693</f>
        <v>18229.512177695899</v>
      </c>
      <c r="P2693" s="39">
        <v>52053.097671295902</v>
      </c>
      <c r="Q2693" s="40">
        <f t="shared" si="761"/>
        <v>1221.6098489918004</v>
      </c>
      <c r="R2693" s="39">
        <v>52083.437505100097</v>
      </c>
      <c r="S2693" s="39">
        <f t="shared" si="762"/>
        <v>30.339833804195223</v>
      </c>
      <c r="T2693" s="39">
        <f t="shared" si="766"/>
        <v>1251.9496827959956</v>
      </c>
      <c r="U2693" s="39">
        <v>58539.486253651499</v>
      </c>
      <c r="V2693" s="39">
        <f t="shared" si="763"/>
        <v>7707.9984313473979</v>
      </c>
      <c r="W2693" s="39">
        <v>60034.421465009102</v>
      </c>
      <c r="X2693" s="39">
        <f t="shared" si="764"/>
        <v>242.98552856160677</v>
      </c>
      <c r="Y2693" s="39">
        <f t="shared" si="767"/>
        <v>9202.9336427050002</v>
      </c>
      <c r="Z2693" s="39">
        <f t="shared" si="768"/>
        <v>9026.5785349908983</v>
      </c>
      <c r="AA2693" s="45">
        <f t="shared" si="769"/>
        <v>6.8677080911017263E-2</v>
      </c>
      <c r="AB2693" s="45">
        <f t="shared" si="770"/>
        <v>0.42283075686349181</v>
      </c>
      <c r="AC2693" s="45">
        <f t="shared" si="771"/>
        <v>1.332923921348282E-2</v>
      </c>
      <c r="AD2693" s="45">
        <f t="shared" si="772"/>
        <v>0.50483707698799185</v>
      </c>
      <c r="AE2693" s="45">
        <f t="shared" si="773"/>
        <v>0.49516292301200809</v>
      </c>
      <c r="AF2693" s="43">
        <f>('Estimates from MCMC'!$B$2-'MCMC runs'!W2693)/'Estimates from MCMC'!$B$2</f>
        <v>0.1307044284761428</v>
      </c>
    </row>
    <row r="2694" spans="1:32" x14ac:dyDescent="0.3">
      <c r="A2694" s="38">
        <v>591</v>
      </c>
      <c r="B2694" s="38">
        <v>1918478.6947972795</v>
      </c>
      <c r="C2694" s="39">
        <v>51901.549442180098</v>
      </c>
      <c r="D2694" s="39">
        <v>50824.022493308599</v>
      </c>
      <c r="E2694" s="39">
        <f t="shared" si="756"/>
        <v>1077.5269488714985</v>
      </c>
      <c r="F2694" s="39">
        <v>51839.551056266399</v>
      </c>
      <c r="G2694" s="40">
        <f t="shared" si="757"/>
        <v>61.998385913699167</v>
      </c>
      <c r="H2694" s="39">
        <v>51811.149127290002</v>
      </c>
      <c r="I2694" s="39">
        <f t="shared" si="758"/>
        <v>90.400314890095615</v>
      </c>
      <c r="J2694" s="39">
        <v>50672.501742208602</v>
      </c>
      <c r="K2694" s="40">
        <f t="shared" si="759"/>
        <v>1229.0476999714956</v>
      </c>
      <c r="L2694" s="39">
        <v>50082.451215171503</v>
      </c>
      <c r="M2694" s="39">
        <f t="shared" si="760"/>
        <v>1819.0982270085951</v>
      </c>
      <c r="N2694" s="39">
        <f t="shared" si="765"/>
        <v>590.05052703709953</v>
      </c>
      <c r="O2694" s="40">
        <f>'Estimates from MCMC'!$B$2-L2694</f>
        <v>18978.548784828497</v>
      </c>
      <c r="P2694" s="39">
        <v>51338.387686934802</v>
      </c>
      <c r="Q2694" s="40">
        <f t="shared" si="761"/>
        <v>1255.9364717632998</v>
      </c>
      <c r="R2694" s="39">
        <v>51369.276167355798</v>
      </c>
      <c r="S2694" s="39">
        <f t="shared" si="762"/>
        <v>30.88848042099562</v>
      </c>
      <c r="T2694" s="39">
        <f t="shared" si="766"/>
        <v>1286.8249521842954</v>
      </c>
      <c r="U2694" s="39">
        <v>57787.459300834402</v>
      </c>
      <c r="V2694" s="39">
        <f t="shared" si="763"/>
        <v>7705.0080856628992</v>
      </c>
      <c r="W2694" s="39">
        <v>59325.131711529502</v>
      </c>
      <c r="X2694" s="39">
        <f t="shared" si="764"/>
        <v>250.84745851080515</v>
      </c>
      <c r="Y2694" s="39">
        <f t="shared" si="767"/>
        <v>9242.6804963579998</v>
      </c>
      <c r="Z2694" s="39">
        <f t="shared" si="768"/>
        <v>9735.8682884704976</v>
      </c>
      <c r="AA2694" s="45">
        <f t="shared" si="769"/>
        <v>6.7804180750268256E-2</v>
      </c>
      <c r="AB2694" s="45">
        <f t="shared" si="770"/>
        <v>0.40598510312981906</v>
      </c>
      <c r="AC2694" s="45">
        <f t="shared" si="771"/>
        <v>1.3217420433712681E-2</v>
      </c>
      <c r="AD2694" s="45">
        <f t="shared" si="772"/>
        <v>0.4870067043138</v>
      </c>
      <c r="AE2694" s="45">
        <f t="shared" si="773"/>
        <v>0.5129932956862</v>
      </c>
      <c r="AF2694" s="43">
        <f>('Estimates from MCMC'!$B$2-'MCMC runs'!W2694)/'Estimates from MCMC'!$B$2</f>
        <v>0.14097491041934662</v>
      </c>
    </row>
    <row r="2695" spans="1:32" x14ac:dyDescent="0.3">
      <c r="A2695" s="38">
        <v>3864</v>
      </c>
      <c r="B2695" s="38">
        <v>2001842.8905994489</v>
      </c>
      <c r="C2695" s="39">
        <v>52303.268611991698</v>
      </c>
      <c r="D2695" s="39">
        <v>51256.922973456902</v>
      </c>
      <c r="E2695" s="39">
        <f t="shared" si="756"/>
        <v>1046.3456385347963</v>
      </c>
      <c r="F2695" s="39">
        <v>52239.235261616501</v>
      </c>
      <c r="G2695" s="40">
        <f t="shared" si="757"/>
        <v>64.033350375197188</v>
      </c>
      <c r="H2695" s="39">
        <v>52215.079269468697</v>
      </c>
      <c r="I2695" s="39">
        <f t="shared" si="758"/>
        <v>88.18934252300096</v>
      </c>
      <c r="J2695" s="39">
        <v>51105.493856060399</v>
      </c>
      <c r="K2695" s="40">
        <f t="shared" si="759"/>
        <v>1197.7747559312993</v>
      </c>
      <c r="L2695" s="39">
        <v>50529.151218960396</v>
      </c>
      <c r="M2695" s="39">
        <f t="shared" si="760"/>
        <v>1774.1173930313016</v>
      </c>
      <c r="N2695" s="39">
        <f t="shared" si="765"/>
        <v>576.34263710000232</v>
      </c>
      <c r="O2695" s="40">
        <f>'Estimates from MCMC'!$B$2-L2695</f>
        <v>18531.848781039604</v>
      </c>
      <c r="P2695" s="39">
        <v>51745.284118646297</v>
      </c>
      <c r="Q2695" s="40">
        <f t="shared" si="761"/>
        <v>1216.1328996859011</v>
      </c>
      <c r="R2695" s="39">
        <v>51775.798059818699</v>
      </c>
      <c r="S2695" s="39">
        <f t="shared" si="762"/>
        <v>30.513941172401246</v>
      </c>
      <c r="T2695" s="39">
        <f t="shared" si="766"/>
        <v>1246.6468408583023</v>
      </c>
      <c r="U2695" s="39">
        <v>58447.827400833397</v>
      </c>
      <c r="V2695" s="39">
        <f t="shared" si="763"/>
        <v>7918.676181873001</v>
      </c>
      <c r="W2695" s="39">
        <v>59940.518307506201</v>
      </c>
      <c r="X2695" s="39">
        <f t="shared" si="764"/>
        <v>246.04406581450166</v>
      </c>
      <c r="Y2695" s="39">
        <f t="shared" si="767"/>
        <v>9411.367088545805</v>
      </c>
      <c r="Z2695" s="39">
        <f t="shared" si="768"/>
        <v>9120.4816924937986</v>
      </c>
      <c r="AA2695" s="45">
        <f t="shared" si="769"/>
        <v>6.7270505797229346E-2</v>
      </c>
      <c r="AB2695" s="45">
        <f t="shared" si="770"/>
        <v>0.42730092800966496</v>
      </c>
      <c r="AC2695" s="45">
        <f t="shared" si="771"/>
        <v>1.327682244343778E-2</v>
      </c>
      <c r="AD2695" s="45">
        <f t="shared" si="772"/>
        <v>0.50784825625033214</v>
      </c>
      <c r="AE2695" s="45">
        <f t="shared" si="773"/>
        <v>0.49215174374966791</v>
      </c>
      <c r="AF2695" s="43">
        <f>('Estimates from MCMC'!$B$2-'MCMC runs'!W2695)/'Estimates from MCMC'!$B$2</f>
        <v>0.13206414173692529</v>
      </c>
    </row>
    <row r="2696" spans="1:32" x14ac:dyDescent="0.3">
      <c r="A2696" s="38">
        <v>4887</v>
      </c>
      <c r="B2696" s="38">
        <v>2001842.8905994489</v>
      </c>
      <c r="C2696" s="39">
        <v>52303.268611991698</v>
      </c>
      <c r="D2696" s="39">
        <v>51256.922973456902</v>
      </c>
      <c r="E2696" s="39">
        <f t="shared" si="756"/>
        <v>1046.3456385347963</v>
      </c>
      <c r="F2696" s="39">
        <v>52239.235261616501</v>
      </c>
      <c r="G2696" s="40">
        <f t="shared" si="757"/>
        <v>64.033350375197188</v>
      </c>
      <c r="H2696" s="39">
        <v>52215.079269468697</v>
      </c>
      <c r="I2696" s="39">
        <f t="shared" si="758"/>
        <v>88.18934252300096</v>
      </c>
      <c r="J2696" s="39">
        <v>51105.493856060399</v>
      </c>
      <c r="K2696" s="40">
        <f t="shared" si="759"/>
        <v>1197.7747559312993</v>
      </c>
      <c r="L2696" s="39">
        <v>50529.151218960396</v>
      </c>
      <c r="M2696" s="39">
        <f t="shared" si="760"/>
        <v>1774.1173930313016</v>
      </c>
      <c r="N2696" s="39">
        <f t="shared" si="765"/>
        <v>576.34263710000232</v>
      </c>
      <c r="O2696" s="40">
        <f>'Estimates from MCMC'!$B$2-L2696</f>
        <v>18531.848781039604</v>
      </c>
      <c r="P2696" s="39">
        <v>51745.284118646297</v>
      </c>
      <c r="Q2696" s="40">
        <f t="shared" si="761"/>
        <v>1216.1328996859011</v>
      </c>
      <c r="R2696" s="39">
        <v>51775.798059818699</v>
      </c>
      <c r="S2696" s="39">
        <f t="shared" si="762"/>
        <v>30.513941172401246</v>
      </c>
      <c r="T2696" s="39">
        <f t="shared" si="766"/>
        <v>1246.6468408583023</v>
      </c>
      <c r="U2696" s="39">
        <v>58447.827400833397</v>
      </c>
      <c r="V2696" s="39">
        <f t="shared" si="763"/>
        <v>7918.676181873001</v>
      </c>
      <c r="W2696" s="39">
        <v>59940.518307506201</v>
      </c>
      <c r="X2696" s="39">
        <f t="shared" si="764"/>
        <v>246.04406581450166</v>
      </c>
      <c r="Y2696" s="39">
        <f t="shared" si="767"/>
        <v>9411.367088545805</v>
      </c>
      <c r="Z2696" s="39">
        <f t="shared" si="768"/>
        <v>9120.4816924937986</v>
      </c>
      <c r="AA2696" s="45">
        <f t="shared" si="769"/>
        <v>6.7270505797229346E-2</v>
      </c>
      <c r="AB2696" s="45">
        <f t="shared" si="770"/>
        <v>0.42730092800966496</v>
      </c>
      <c r="AC2696" s="45">
        <f t="shared" si="771"/>
        <v>1.327682244343778E-2</v>
      </c>
      <c r="AD2696" s="45">
        <f t="shared" si="772"/>
        <v>0.50784825625033214</v>
      </c>
      <c r="AE2696" s="45">
        <f t="shared" si="773"/>
        <v>0.49215174374966791</v>
      </c>
      <c r="AF2696" s="43">
        <f>('Estimates from MCMC'!$B$2-'MCMC runs'!W2696)/'Estimates from MCMC'!$B$2</f>
        <v>0.13206414173692529</v>
      </c>
    </row>
    <row r="2697" spans="1:32" x14ac:dyDescent="0.3">
      <c r="A2697" s="38">
        <v>2931</v>
      </c>
      <c r="B2697" s="38">
        <v>2012665.6093472219</v>
      </c>
      <c r="C2697" s="39">
        <v>52297.081159888803</v>
      </c>
      <c r="D2697" s="39">
        <v>51225.734085906202</v>
      </c>
      <c r="E2697" s="39">
        <f t="shared" si="756"/>
        <v>1071.3470739826007</v>
      </c>
      <c r="F2697" s="39">
        <v>52234.508249098602</v>
      </c>
      <c r="G2697" s="40">
        <f t="shared" si="757"/>
        <v>62.572910790200694</v>
      </c>
      <c r="H2697" s="39">
        <v>52205.942572219901</v>
      </c>
      <c r="I2697" s="39">
        <f t="shared" si="758"/>
        <v>91.138587668901891</v>
      </c>
      <c r="J2697" s="39">
        <v>51072.780860453597</v>
      </c>
      <c r="K2697" s="40">
        <f t="shared" si="759"/>
        <v>1224.3002994352064</v>
      </c>
      <c r="L2697" s="39">
        <v>50477.5902816136</v>
      </c>
      <c r="M2697" s="39">
        <f t="shared" si="760"/>
        <v>1819.4908782752027</v>
      </c>
      <c r="N2697" s="39">
        <f t="shared" si="765"/>
        <v>595.19057883999631</v>
      </c>
      <c r="O2697" s="40">
        <f>'Estimates from MCMC'!$B$2-L2697</f>
        <v>18583.4097183864</v>
      </c>
      <c r="P2697" s="39">
        <v>51735.172994797504</v>
      </c>
      <c r="Q2697" s="40">
        <f t="shared" si="761"/>
        <v>1257.5827131839033</v>
      </c>
      <c r="R2697" s="39">
        <v>51766.604894109303</v>
      </c>
      <c r="S2697" s="39">
        <f t="shared" si="762"/>
        <v>31.431899311799498</v>
      </c>
      <c r="T2697" s="39">
        <f t="shared" si="766"/>
        <v>1289.0146124957027</v>
      </c>
      <c r="U2697" s="39">
        <v>58207.541537597201</v>
      </c>
      <c r="V2697" s="39">
        <f t="shared" si="763"/>
        <v>7729.9512559836003</v>
      </c>
      <c r="W2697" s="39">
        <v>59745.499759127502</v>
      </c>
      <c r="X2697" s="39">
        <f t="shared" si="764"/>
        <v>248.94360903459892</v>
      </c>
      <c r="Y2697" s="39">
        <f t="shared" si="767"/>
        <v>9267.9094775139019</v>
      </c>
      <c r="Z2697" s="39">
        <f t="shared" si="768"/>
        <v>9315.5002408724977</v>
      </c>
      <c r="AA2697" s="45">
        <f t="shared" si="769"/>
        <v>6.9363729909067945E-2</v>
      </c>
      <c r="AB2697" s="45">
        <f t="shared" si="770"/>
        <v>0.41595979280032758</v>
      </c>
      <c r="AC2697" s="45">
        <f t="shared" si="771"/>
        <v>1.3396013584541186E-2</v>
      </c>
      <c r="AD2697" s="45">
        <f t="shared" si="772"/>
        <v>0.49871953629393667</v>
      </c>
      <c r="AE2697" s="45">
        <f t="shared" si="773"/>
        <v>0.50128046370606327</v>
      </c>
      <c r="AF2697" s="43">
        <f>('Estimates from MCMC'!$B$2-'MCMC runs'!W2697)/'Estimates from MCMC'!$B$2</f>
        <v>0.1348880010551903</v>
      </c>
    </row>
    <row r="2698" spans="1:32" x14ac:dyDescent="0.3">
      <c r="A2698" s="38">
        <v>3213</v>
      </c>
      <c r="B2698" s="38">
        <v>2032964.95872635</v>
      </c>
      <c r="C2698" s="39">
        <v>52217.671625691597</v>
      </c>
      <c r="D2698" s="39">
        <v>51186.221002021499</v>
      </c>
      <c r="E2698" s="39">
        <f t="shared" si="756"/>
        <v>1031.4506236700981</v>
      </c>
      <c r="F2698" s="39">
        <v>52169.663998762298</v>
      </c>
      <c r="G2698" s="40">
        <f t="shared" si="757"/>
        <v>48.007626929298567</v>
      </c>
      <c r="H2698" s="39">
        <v>52131.769071559698</v>
      </c>
      <c r="I2698" s="39">
        <f t="shared" si="758"/>
        <v>85.902554131898796</v>
      </c>
      <c r="J2698" s="39">
        <v>51052.652977438702</v>
      </c>
      <c r="K2698" s="40">
        <f t="shared" si="759"/>
        <v>1165.0186482528952</v>
      </c>
      <c r="L2698" s="39">
        <v>50491.214924593303</v>
      </c>
      <c r="M2698" s="39">
        <f t="shared" si="760"/>
        <v>1726.4567010982937</v>
      </c>
      <c r="N2698" s="39">
        <f t="shared" si="765"/>
        <v>561.43805284539849</v>
      </c>
      <c r="O2698" s="40">
        <f>'Estimates from MCMC'!$B$2-L2698</f>
        <v>18569.785075406697</v>
      </c>
      <c r="P2698" s="39">
        <v>51670.3783280024</v>
      </c>
      <c r="Q2698" s="40">
        <f t="shared" si="761"/>
        <v>1179.1634034090966</v>
      </c>
      <c r="R2698" s="39">
        <v>51700.271331130702</v>
      </c>
      <c r="S2698" s="39">
        <f t="shared" si="762"/>
        <v>29.893003128301643</v>
      </c>
      <c r="T2698" s="39">
        <f t="shared" si="766"/>
        <v>1209.0564065373983</v>
      </c>
      <c r="U2698" s="39">
        <v>58280.774618808602</v>
      </c>
      <c r="V2698" s="39">
        <f t="shared" si="763"/>
        <v>7789.5596942152988</v>
      </c>
      <c r="W2698" s="39">
        <v>59725.693282914901</v>
      </c>
      <c r="X2698" s="39">
        <f t="shared" si="764"/>
        <v>235.86225756890053</v>
      </c>
      <c r="Y2698" s="39">
        <f t="shared" si="767"/>
        <v>9234.4783583215976</v>
      </c>
      <c r="Z2698" s="39">
        <f t="shared" si="768"/>
        <v>9335.3067170850991</v>
      </c>
      <c r="AA2698" s="45">
        <f t="shared" si="769"/>
        <v>6.5108799139449322E-2</v>
      </c>
      <c r="AB2698" s="45">
        <f t="shared" si="770"/>
        <v>0.41947495151850589</v>
      </c>
      <c r="AC2698" s="45">
        <f t="shared" si="771"/>
        <v>1.2701399429833461E-2</v>
      </c>
      <c r="AD2698" s="45">
        <f t="shared" si="772"/>
        <v>0.49728515008778867</v>
      </c>
      <c r="AE2698" s="45">
        <f t="shared" si="773"/>
        <v>0.50271484991221127</v>
      </c>
      <c r="AF2698" s="43">
        <f>('Estimates from MCMC'!$B$2-'MCMC runs'!W2698)/'Estimates from MCMC'!$B$2</f>
        <v>0.13517479789005515</v>
      </c>
    </row>
    <row r="2699" spans="1:32" x14ac:dyDescent="0.3">
      <c r="A2699" s="38">
        <v>4272</v>
      </c>
      <c r="B2699" s="38">
        <v>2078797.5164041223</v>
      </c>
      <c r="C2699" s="39">
        <v>52023.944064859701</v>
      </c>
      <c r="D2699" s="39">
        <v>50985.7353407837</v>
      </c>
      <c r="E2699" s="39">
        <f t="shared" si="756"/>
        <v>1038.2087240760011</v>
      </c>
      <c r="F2699" s="39">
        <v>51961.907798887099</v>
      </c>
      <c r="G2699" s="40">
        <f t="shared" si="757"/>
        <v>62.036265972601541</v>
      </c>
      <c r="H2699" s="39">
        <v>51935.974081738997</v>
      </c>
      <c r="I2699" s="39">
        <f t="shared" si="758"/>
        <v>87.969983120703546</v>
      </c>
      <c r="J2699" s="39">
        <v>50836.535867646497</v>
      </c>
      <c r="K2699" s="40">
        <f t="shared" si="759"/>
        <v>1187.4081972132044</v>
      </c>
      <c r="L2699" s="39">
        <v>50261.909982482102</v>
      </c>
      <c r="M2699" s="39">
        <f t="shared" si="760"/>
        <v>1762.0340823775987</v>
      </c>
      <c r="N2699" s="39">
        <f t="shared" si="765"/>
        <v>574.62588516439428</v>
      </c>
      <c r="O2699" s="40">
        <f>'Estimates from MCMC'!$B$2-L2699</f>
        <v>18799.090017517898</v>
      </c>
      <c r="P2699" s="39">
        <v>51470.072294633203</v>
      </c>
      <c r="Q2699" s="40">
        <f t="shared" si="761"/>
        <v>1208.1623121511002</v>
      </c>
      <c r="R2699" s="39">
        <v>51500.618721801897</v>
      </c>
      <c r="S2699" s="39">
        <f t="shared" si="762"/>
        <v>30.546427168694208</v>
      </c>
      <c r="T2699" s="39">
        <f t="shared" si="766"/>
        <v>1238.7087393197944</v>
      </c>
      <c r="U2699" s="39">
        <v>57972.908745879198</v>
      </c>
      <c r="V2699" s="39">
        <f t="shared" si="763"/>
        <v>7710.9987633970959</v>
      </c>
      <c r="W2699" s="39">
        <v>59453.386144440301</v>
      </c>
      <c r="X2699" s="39">
        <f t="shared" si="764"/>
        <v>241.76865924130834</v>
      </c>
      <c r="Y2699" s="39">
        <f t="shared" si="767"/>
        <v>9191.4761619581986</v>
      </c>
      <c r="Z2699" s="39">
        <f t="shared" si="768"/>
        <v>9607.613855559699</v>
      </c>
      <c r="AA2699" s="45">
        <f t="shared" si="769"/>
        <v>6.5891952119251834E-2</v>
      </c>
      <c r="AB2699" s="45">
        <f t="shared" si="770"/>
        <v>0.41017936273572903</v>
      </c>
      <c r="AC2699" s="45">
        <f t="shared" si="771"/>
        <v>1.2860657564595769E-2</v>
      </c>
      <c r="AD2699" s="45">
        <f t="shared" si="772"/>
        <v>0.48893197241957659</v>
      </c>
      <c r="AE2699" s="45">
        <f t="shared" si="773"/>
        <v>0.51106802758042336</v>
      </c>
      <c r="AF2699" s="43">
        <f>('Estimates from MCMC'!$B$2-'MCMC runs'!W2699)/'Estimates from MCMC'!$B$2</f>
        <v>0.13911779232214563</v>
      </c>
    </row>
    <row r="2700" spans="1:32" x14ac:dyDescent="0.3">
      <c r="A2700" s="38">
        <v>2289</v>
      </c>
      <c r="B2700" s="38">
        <v>1937912.080991067</v>
      </c>
      <c r="C2700" s="39">
        <v>52204.321926467703</v>
      </c>
      <c r="D2700" s="39">
        <v>51186.375981320998</v>
      </c>
      <c r="E2700" s="39">
        <f t="shared" si="756"/>
        <v>1017.9459451467046</v>
      </c>
      <c r="F2700" s="39">
        <v>52134.628951294901</v>
      </c>
      <c r="G2700" s="40">
        <f t="shared" si="757"/>
        <v>69.692975172802107</v>
      </c>
      <c r="H2700" s="39">
        <v>52117.793340474702</v>
      </c>
      <c r="I2700" s="39">
        <f t="shared" si="758"/>
        <v>86.528585993000888</v>
      </c>
      <c r="J2700" s="39">
        <v>51030.936992717201</v>
      </c>
      <c r="K2700" s="40">
        <f t="shared" si="759"/>
        <v>1173.3849337505017</v>
      </c>
      <c r="L2700" s="39">
        <v>50465.185558201803</v>
      </c>
      <c r="M2700" s="39">
        <f t="shared" si="760"/>
        <v>1739.1363682658994</v>
      </c>
      <c r="N2700" s="39">
        <f t="shared" si="765"/>
        <v>565.7514345153977</v>
      </c>
      <c r="O2700" s="40">
        <f>'Estimates from MCMC'!$B$2-L2700</f>
        <v>18595.814441798197</v>
      </c>
      <c r="P2700" s="39">
        <v>51654.689672528897</v>
      </c>
      <c r="Q2700" s="40">
        <f t="shared" si="761"/>
        <v>1189.5041143270937</v>
      </c>
      <c r="R2700" s="39">
        <v>51684.743358651001</v>
      </c>
      <c r="S2700" s="39">
        <f t="shared" si="762"/>
        <v>30.053686122104409</v>
      </c>
      <c r="T2700" s="39">
        <f t="shared" si="766"/>
        <v>1219.5578004491981</v>
      </c>
      <c r="U2700" s="39">
        <v>58209.515888875001</v>
      </c>
      <c r="V2700" s="39">
        <f t="shared" si="763"/>
        <v>7744.3303306731978</v>
      </c>
      <c r="W2700" s="39">
        <v>59667.085175708497</v>
      </c>
      <c r="X2700" s="39">
        <f t="shared" si="764"/>
        <v>238.01148638429731</v>
      </c>
      <c r="Y2700" s="39">
        <f t="shared" si="767"/>
        <v>9201.8996175066932</v>
      </c>
      <c r="Z2700" s="39">
        <f t="shared" si="768"/>
        <v>9393.9148242915035</v>
      </c>
      <c r="AA2700" s="45">
        <f t="shared" si="769"/>
        <v>6.5582381684126334E-2</v>
      </c>
      <c r="AB2700" s="45">
        <f t="shared" si="770"/>
        <v>0.41645556073446865</v>
      </c>
      <c r="AC2700" s="45">
        <f t="shared" si="771"/>
        <v>1.2799196675640835E-2</v>
      </c>
      <c r="AD2700" s="45">
        <f t="shared" si="772"/>
        <v>0.49483713909423582</v>
      </c>
      <c r="AE2700" s="45">
        <f t="shared" si="773"/>
        <v>0.50516286090576423</v>
      </c>
      <c r="AF2700" s="43">
        <f>('Estimates from MCMC'!$B$2-'MCMC runs'!W2700)/'Estimates from MCMC'!$B$2</f>
        <v>0.13602344049885615</v>
      </c>
    </row>
    <row r="2701" spans="1:32" x14ac:dyDescent="0.3">
      <c r="A2701" s="38">
        <v>4218</v>
      </c>
      <c r="B2701" s="38">
        <v>2109121.2667112937</v>
      </c>
      <c r="C2701" s="39">
        <v>52614.599536145601</v>
      </c>
      <c r="D2701" s="39">
        <v>51588.366410280702</v>
      </c>
      <c r="E2701" s="39">
        <f t="shared" si="756"/>
        <v>1026.2331258648992</v>
      </c>
      <c r="F2701" s="39">
        <v>52540.923407412301</v>
      </c>
      <c r="G2701" s="40">
        <f t="shared" si="757"/>
        <v>73.676128733299265</v>
      </c>
      <c r="H2701" s="39">
        <v>52528.0162084029</v>
      </c>
      <c r="I2701" s="39">
        <f t="shared" si="758"/>
        <v>86.583327742700931</v>
      </c>
      <c r="J2701" s="39">
        <v>51429.226499744596</v>
      </c>
      <c r="K2701" s="40">
        <f t="shared" si="759"/>
        <v>1185.3730364010044</v>
      </c>
      <c r="L2701" s="39">
        <v>50863.318321654602</v>
      </c>
      <c r="M2701" s="39">
        <f t="shared" si="760"/>
        <v>1751.2812144909985</v>
      </c>
      <c r="N2701" s="39">
        <f t="shared" si="765"/>
        <v>565.90817808999418</v>
      </c>
      <c r="O2701" s="40">
        <f>'Estimates from MCMC'!$B$2-L2701</f>
        <v>18197.681678345398</v>
      </c>
      <c r="P2701" s="39">
        <v>52062.0202567831</v>
      </c>
      <c r="Q2701" s="40">
        <f t="shared" si="761"/>
        <v>1198.701935128498</v>
      </c>
      <c r="R2701" s="39">
        <v>52091.7219313647</v>
      </c>
      <c r="S2701" s="39">
        <f t="shared" si="762"/>
        <v>29.701674581599946</v>
      </c>
      <c r="T2701" s="39">
        <f t="shared" si="766"/>
        <v>1228.403609710098</v>
      </c>
      <c r="U2701" s="39">
        <v>58669.573509014997</v>
      </c>
      <c r="V2701" s="39">
        <f t="shared" si="763"/>
        <v>7806.2551873603952</v>
      </c>
      <c r="W2701" s="39">
        <v>60139.2761807473</v>
      </c>
      <c r="X2701" s="39">
        <f t="shared" si="764"/>
        <v>241.29906202220445</v>
      </c>
      <c r="Y2701" s="39">
        <f t="shared" si="767"/>
        <v>9275.9578590926976</v>
      </c>
      <c r="Z2701" s="39">
        <f t="shared" si="768"/>
        <v>8921.7238192527002</v>
      </c>
      <c r="AA2701" s="45">
        <f t="shared" si="769"/>
        <v>6.7503302421860423E-2</v>
      </c>
      <c r="AB2701" s="45">
        <f t="shared" si="770"/>
        <v>0.42896976248626023</v>
      </c>
      <c r="AC2701" s="45">
        <f t="shared" si="771"/>
        <v>1.3259879268541216E-2</v>
      </c>
      <c r="AD2701" s="45">
        <f t="shared" si="772"/>
        <v>0.50973294417666193</v>
      </c>
      <c r="AE2701" s="45">
        <f t="shared" si="773"/>
        <v>0.49026705582333813</v>
      </c>
      <c r="AF2701" s="43">
        <f>('Estimates from MCMC'!$B$2-'MCMC runs'!W2701)/'Estimates from MCMC'!$B$2</f>
        <v>0.12918613717224917</v>
      </c>
    </row>
    <row r="2702" spans="1:32" x14ac:dyDescent="0.3">
      <c r="A2702" s="38">
        <v>2600</v>
      </c>
      <c r="B2702" s="38">
        <v>1931750.6262179895</v>
      </c>
      <c r="C2702" s="39">
        <v>52791.747794148803</v>
      </c>
      <c r="D2702" s="39">
        <v>51721.534393407703</v>
      </c>
      <c r="E2702" s="39">
        <f t="shared" si="756"/>
        <v>1070.2134007411005</v>
      </c>
      <c r="F2702" s="39">
        <v>52738.340003853998</v>
      </c>
      <c r="G2702" s="40">
        <f t="shared" si="757"/>
        <v>53.407790294804727</v>
      </c>
      <c r="H2702" s="39">
        <v>52702.494090027802</v>
      </c>
      <c r="I2702" s="39">
        <f t="shared" si="758"/>
        <v>89.253704121001647</v>
      </c>
      <c r="J2702" s="39">
        <v>51579.460830960503</v>
      </c>
      <c r="K2702" s="40">
        <f t="shared" si="759"/>
        <v>1212.2869631883004</v>
      </c>
      <c r="L2702" s="39">
        <v>50996.403752285602</v>
      </c>
      <c r="M2702" s="39">
        <f t="shared" si="760"/>
        <v>1795.3440418632017</v>
      </c>
      <c r="N2702" s="39">
        <f t="shared" si="765"/>
        <v>583.05707867490128</v>
      </c>
      <c r="O2702" s="40">
        <f>'Estimates from MCMC'!$B$2-L2702</f>
        <v>18064.596247714398</v>
      </c>
      <c r="P2702" s="39">
        <v>52231.434597867599</v>
      </c>
      <c r="Q2702" s="40">
        <f t="shared" si="761"/>
        <v>1235.0308455819977</v>
      </c>
      <c r="R2702" s="39">
        <v>52262.107209921502</v>
      </c>
      <c r="S2702" s="39">
        <f t="shared" si="762"/>
        <v>30.672612053902412</v>
      </c>
      <c r="T2702" s="39">
        <f t="shared" si="766"/>
        <v>1265.7034576359001</v>
      </c>
      <c r="U2702" s="39">
        <v>58851.249187968802</v>
      </c>
      <c r="V2702" s="39">
        <f t="shared" si="763"/>
        <v>7854.8454356832008</v>
      </c>
      <c r="W2702" s="39">
        <v>60364.9833796569</v>
      </c>
      <c r="X2702" s="39">
        <f t="shared" si="764"/>
        <v>248.03073405219766</v>
      </c>
      <c r="Y2702" s="39">
        <f t="shared" si="767"/>
        <v>9368.5796273712986</v>
      </c>
      <c r="Z2702" s="39">
        <f t="shared" si="768"/>
        <v>8696.0166203430999</v>
      </c>
      <c r="AA2702" s="45">
        <f t="shared" si="769"/>
        <v>7.0065416369106043E-2</v>
      </c>
      <c r="AB2702" s="45">
        <f t="shared" si="770"/>
        <v>0.43481987241630299</v>
      </c>
      <c r="AC2702" s="45">
        <f t="shared" si="771"/>
        <v>1.3730211882459285E-2</v>
      </c>
      <c r="AD2702" s="45">
        <f t="shared" si="772"/>
        <v>0.51861550066786832</v>
      </c>
      <c r="AE2702" s="45">
        <f t="shared" si="773"/>
        <v>0.48138449933213168</v>
      </c>
      <c r="AF2702" s="43">
        <f>('Estimates from MCMC'!$B$2-'MCMC runs'!W2702)/'Estimates from MCMC'!$B$2</f>
        <v>0.125917907651831</v>
      </c>
    </row>
    <row r="2703" spans="1:32" x14ac:dyDescent="0.3">
      <c r="A2703" s="38">
        <v>2955</v>
      </c>
      <c r="B2703" s="38">
        <v>2161334.9430766455</v>
      </c>
      <c r="C2703" s="39">
        <v>52772.314561818101</v>
      </c>
      <c r="D2703" s="39">
        <v>51719.165537847897</v>
      </c>
      <c r="E2703" s="39">
        <f t="shared" si="756"/>
        <v>1053.1490239702034</v>
      </c>
      <c r="F2703" s="39">
        <v>52713.987988784102</v>
      </c>
      <c r="G2703" s="40">
        <f t="shared" si="757"/>
        <v>58.326573033999011</v>
      </c>
      <c r="H2703" s="39">
        <v>52684.576717455202</v>
      </c>
      <c r="I2703" s="39">
        <f t="shared" si="758"/>
        <v>87.737844362898613</v>
      </c>
      <c r="J2703" s="39">
        <v>51573.734716560597</v>
      </c>
      <c r="K2703" s="40">
        <f t="shared" si="759"/>
        <v>1198.5798452575036</v>
      </c>
      <c r="L2703" s="39">
        <v>51000.079767156501</v>
      </c>
      <c r="M2703" s="39">
        <f t="shared" si="760"/>
        <v>1772.2347946615992</v>
      </c>
      <c r="N2703" s="39">
        <f t="shared" si="765"/>
        <v>573.65494940409553</v>
      </c>
      <c r="O2703" s="40">
        <f>'Estimates from MCMC'!$B$2-L2703</f>
        <v>18060.920232843499</v>
      </c>
      <c r="P2703" s="39">
        <v>52214.683996171603</v>
      </c>
      <c r="Q2703" s="40">
        <f t="shared" si="761"/>
        <v>1214.6042290151017</v>
      </c>
      <c r="R2703" s="39">
        <v>52244.814940763601</v>
      </c>
      <c r="S2703" s="39">
        <f t="shared" si="762"/>
        <v>30.130944591997832</v>
      </c>
      <c r="T2703" s="39">
        <f t="shared" si="766"/>
        <v>1244.7351736070996</v>
      </c>
      <c r="U2703" s="39">
        <v>58903.123936648197</v>
      </c>
      <c r="V2703" s="39">
        <f t="shared" si="763"/>
        <v>7903.0441694916954</v>
      </c>
      <c r="W2703" s="39">
        <v>60393.7438106314</v>
      </c>
      <c r="X2703" s="39">
        <f t="shared" si="764"/>
        <v>245.88470037610386</v>
      </c>
      <c r="Y2703" s="39">
        <f t="shared" si="767"/>
        <v>9393.6640434748988</v>
      </c>
      <c r="Z2703" s="39">
        <f t="shared" si="768"/>
        <v>8667.2561893685997</v>
      </c>
      <c r="AA2703" s="45">
        <f t="shared" si="769"/>
        <v>6.89187016807465E-2</v>
      </c>
      <c r="AB2703" s="45">
        <f t="shared" si="770"/>
        <v>0.43757704854485402</v>
      </c>
      <c r="AC2703" s="45">
        <f t="shared" si="771"/>
        <v>1.3614184504783229E-2</v>
      </c>
      <c r="AD2703" s="45">
        <f t="shared" si="772"/>
        <v>0.52010993473038369</v>
      </c>
      <c r="AE2703" s="45">
        <f t="shared" si="773"/>
        <v>0.47989006526961625</v>
      </c>
      <c r="AF2703" s="43">
        <f>('Estimates from MCMC'!$B$2-'MCMC runs'!W2703)/'Estimates from MCMC'!$B$2</f>
        <v>0.12550145797727516</v>
      </c>
    </row>
    <row r="2704" spans="1:32" x14ac:dyDescent="0.3">
      <c r="A2704" s="38">
        <v>751</v>
      </c>
      <c r="B2704" s="38">
        <v>2043301.4769952053</v>
      </c>
      <c r="C2704" s="39">
        <v>52899.001847088097</v>
      </c>
      <c r="D2704" s="39">
        <v>51855.394929164802</v>
      </c>
      <c r="E2704" s="39">
        <f t="shared" si="756"/>
        <v>1043.6069179232945</v>
      </c>
      <c r="F2704" s="39">
        <v>52835.1431712095</v>
      </c>
      <c r="G2704" s="40">
        <f t="shared" si="757"/>
        <v>63.858675878596841</v>
      </c>
      <c r="H2704" s="39">
        <v>52810.399961380601</v>
      </c>
      <c r="I2704" s="39">
        <f t="shared" si="758"/>
        <v>88.601885707495967</v>
      </c>
      <c r="J2704" s="39">
        <v>51703.742958475101</v>
      </c>
      <c r="K2704" s="40">
        <f t="shared" si="759"/>
        <v>1195.2588886129961</v>
      </c>
      <c r="L2704" s="39">
        <v>51124.645159129599</v>
      </c>
      <c r="M2704" s="39">
        <f t="shared" si="760"/>
        <v>1774.3566879584978</v>
      </c>
      <c r="N2704" s="39">
        <f t="shared" si="765"/>
        <v>579.0977993455017</v>
      </c>
      <c r="O2704" s="40">
        <f>'Estimates from MCMC'!$B$2-L2704</f>
        <v>17936.354840870401</v>
      </c>
      <c r="P2704" s="39">
        <v>52344.369695219197</v>
      </c>
      <c r="Q2704" s="40">
        <f t="shared" si="761"/>
        <v>1219.7245360895977</v>
      </c>
      <c r="R2704" s="39">
        <v>52375.065662441397</v>
      </c>
      <c r="S2704" s="39">
        <f t="shared" si="762"/>
        <v>30.695967222200125</v>
      </c>
      <c r="T2704" s="39">
        <f t="shared" si="766"/>
        <v>1250.4205033117978</v>
      </c>
      <c r="U2704" s="39">
        <v>58967.9812305409</v>
      </c>
      <c r="V2704" s="39">
        <f t="shared" si="763"/>
        <v>7843.3360714113005</v>
      </c>
      <c r="W2704" s="39">
        <v>60460.722910863202</v>
      </c>
      <c r="X2704" s="39">
        <f t="shared" si="764"/>
        <v>242.32117701050447</v>
      </c>
      <c r="Y2704" s="39">
        <f t="shared" si="767"/>
        <v>9336.0777517336028</v>
      </c>
      <c r="Z2704" s="39">
        <f t="shared" si="768"/>
        <v>8600.2770891367982</v>
      </c>
      <c r="AA2704" s="45">
        <f t="shared" si="769"/>
        <v>6.9714304517579359E-2</v>
      </c>
      <c r="AB2704" s="45">
        <f t="shared" si="770"/>
        <v>0.43728707092364177</v>
      </c>
      <c r="AC2704" s="45">
        <f t="shared" si="771"/>
        <v>1.3510057041152141E-2</v>
      </c>
      <c r="AD2704" s="45">
        <f t="shared" si="772"/>
        <v>0.5205114324823733</v>
      </c>
      <c r="AE2704" s="45">
        <f t="shared" si="773"/>
        <v>0.4794885675176267</v>
      </c>
      <c r="AF2704" s="43">
        <f>('Estimates from MCMC'!$B$2-'MCMC runs'!W2704)/'Estimates from MCMC'!$B$2</f>
        <v>0.12453160378704041</v>
      </c>
    </row>
    <row r="2705" spans="1:32" x14ac:dyDescent="0.3">
      <c r="A2705" s="38">
        <v>1434</v>
      </c>
      <c r="B2705" s="38">
        <v>1917707.6079496176</v>
      </c>
      <c r="C2705" s="39">
        <v>52283.433205289199</v>
      </c>
      <c r="D2705" s="39">
        <v>51211.029327665099</v>
      </c>
      <c r="E2705" s="39">
        <f t="shared" si="756"/>
        <v>1072.4038776240996</v>
      </c>
      <c r="F2705" s="39">
        <v>52219.521833502498</v>
      </c>
      <c r="G2705" s="40">
        <f t="shared" si="757"/>
        <v>63.911371786700329</v>
      </c>
      <c r="H2705" s="39">
        <v>52193.040438274002</v>
      </c>
      <c r="I2705" s="39">
        <f t="shared" si="758"/>
        <v>90.392767015197023</v>
      </c>
      <c r="J2705" s="39">
        <v>51057.564673461697</v>
      </c>
      <c r="K2705" s="40">
        <f t="shared" si="759"/>
        <v>1225.868531827502</v>
      </c>
      <c r="L2705" s="39">
        <v>50467.191673949499</v>
      </c>
      <c r="M2705" s="39">
        <f t="shared" si="760"/>
        <v>1816.2415313396996</v>
      </c>
      <c r="N2705" s="39">
        <f t="shared" si="765"/>
        <v>590.37299951219757</v>
      </c>
      <c r="O2705" s="40">
        <f>'Estimates from MCMC'!$B$2-L2705</f>
        <v>18593.808326050501</v>
      </c>
      <c r="P2705" s="39">
        <v>51717.204108301703</v>
      </c>
      <c r="Q2705" s="40">
        <f t="shared" si="761"/>
        <v>1250.0124343522039</v>
      </c>
      <c r="R2705" s="39">
        <v>51748.251109450997</v>
      </c>
      <c r="S2705" s="39">
        <f t="shared" si="762"/>
        <v>31.047001149294374</v>
      </c>
      <c r="T2705" s="39">
        <f t="shared" si="766"/>
        <v>1281.0594355014982</v>
      </c>
      <c r="U2705" s="39">
        <v>58316.436739884899</v>
      </c>
      <c r="V2705" s="39">
        <f t="shared" si="763"/>
        <v>7849.2450659353999</v>
      </c>
      <c r="W2705" s="39">
        <v>59851.0580494428</v>
      </c>
      <c r="X2705" s="39">
        <f t="shared" si="764"/>
        <v>253.5618740564023</v>
      </c>
      <c r="Y2705" s="39">
        <f t="shared" si="767"/>
        <v>9383.8663754933004</v>
      </c>
      <c r="Z2705" s="39">
        <f t="shared" si="768"/>
        <v>9209.9419505572005</v>
      </c>
      <c r="AA2705" s="45">
        <f t="shared" si="769"/>
        <v>6.8897098057458958E-2</v>
      </c>
      <c r="AB2705" s="45">
        <f t="shared" si="770"/>
        <v>0.42214294824898052</v>
      </c>
      <c r="AC2705" s="45">
        <f t="shared" si="771"/>
        <v>1.363689834863761E-2</v>
      </c>
      <c r="AD2705" s="45">
        <f t="shared" si="772"/>
        <v>0.50467694465507706</v>
      </c>
      <c r="AE2705" s="45">
        <f t="shared" si="773"/>
        <v>0.49532305534492288</v>
      </c>
      <c r="AF2705" s="43">
        <f>('Estimates from MCMC'!$B$2-'MCMC runs'!W2705)/'Estimates from MCMC'!$B$2</f>
        <v>0.13335952202483603</v>
      </c>
    </row>
    <row r="2706" spans="1:32" x14ac:dyDescent="0.3">
      <c r="A2706" s="38">
        <v>2818</v>
      </c>
      <c r="B2706" s="38">
        <v>2094055.6806526962</v>
      </c>
      <c r="C2706" s="39">
        <v>53101.2046424945</v>
      </c>
      <c r="D2706" s="39">
        <v>52020.209487886503</v>
      </c>
      <c r="E2706" s="39">
        <f t="shared" si="756"/>
        <v>1080.9951546079974</v>
      </c>
      <c r="F2706" s="39">
        <v>53045.636572129901</v>
      </c>
      <c r="G2706" s="40">
        <f t="shared" si="757"/>
        <v>55.568070364599407</v>
      </c>
      <c r="H2706" s="39">
        <v>53010.752003035697</v>
      </c>
      <c r="I2706" s="39">
        <f t="shared" si="758"/>
        <v>90.452639458802878</v>
      </c>
      <c r="J2706" s="39">
        <v>51874.804392521</v>
      </c>
      <c r="K2706" s="40">
        <f t="shared" si="759"/>
        <v>1226.4002499734997</v>
      </c>
      <c r="L2706" s="39">
        <v>51283.808043253302</v>
      </c>
      <c r="M2706" s="39">
        <f t="shared" si="760"/>
        <v>1817.3965992411977</v>
      </c>
      <c r="N2706" s="39">
        <f t="shared" si="765"/>
        <v>590.99634926769795</v>
      </c>
      <c r="O2706" s="40">
        <f>'Estimates from MCMC'!$B$2-L2706</f>
        <v>17777.191956746698</v>
      </c>
      <c r="P2706" s="39">
        <v>52536.878516286</v>
      </c>
      <c r="Q2706" s="40">
        <f t="shared" si="761"/>
        <v>1253.0704730326979</v>
      </c>
      <c r="R2706" s="39">
        <v>52567.926312137999</v>
      </c>
      <c r="S2706" s="39">
        <f t="shared" si="762"/>
        <v>31.047795851998671</v>
      </c>
      <c r="T2706" s="39">
        <f t="shared" si="766"/>
        <v>1284.1182688846966</v>
      </c>
      <c r="U2706" s="39">
        <v>59274.434064576897</v>
      </c>
      <c r="V2706" s="39">
        <f t="shared" si="763"/>
        <v>7990.6260213235946</v>
      </c>
      <c r="W2706" s="39">
        <v>60810.1944107444</v>
      </c>
      <c r="X2706" s="39">
        <f t="shared" si="764"/>
        <v>251.64207728280599</v>
      </c>
      <c r="Y2706" s="39">
        <f t="shared" si="767"/>
        <v>9526.3863674910972</v>
      </c>
      <c r="Z2706" s="39">
        <f t="shared" si="768"/>
        <v>8250.8055892556004</v>
      </c>
      <c r="AA2706" s="45">
        <f t="shared" si="769"/>
        <v>7.2234032911893911E-2</v>
      </c>
      <c r="AB2706" s="45">
        <f t="shared" si="770"/>
        <v>0.44948752540701675</v>
      </c>
      <c r="AC2706" s="45">
        <f t="shared" si="771"/>
        <v>1.4155333299829967E-2</v>
      </c>
      <c r="AD2706" s="45">
        <f t="shared" si="772"/>
        <v>0.53587689161874064</v>
      </c>
      <c r="AE2706" s="45">
        <f t="shared" si="773"/>
        <v>0.46412310838125942</v>
      </c>
      <c r="AF2706" s="43">
        <f>('Estimates from MCMC'!$B$2-'MCMC runs'!W2706)/'Estimates from MCMC'!$B$2</f>
        <v>0.11947127306664543</v>
      </c>
    </row>
    <row r="2707" spans="1:32" x14ac:dyDescent="0.3">
      <c r="A2707" s="38">
        <v>4753</v>
      </c>
      <c r="B2707" s="38">
        <v>2065102.8956908127</v>
      </c>
      <c r="C2707" s="39">
        <v>53135.992651499502</v>
      </c>
      <c r="D2707" s="39">
        <v>52060.956082455297</v>
      </c>
      <c r="E2707" s="39">
        <f t="shared" si="756"/>
        <v>1075.036569044205</v>
      </c>
      <c r="F2707" s="39">
        <v>53094.921719111</v>
      </c>
      <c r="G2707" s="40">
        <f t="shared" si="757"/>
        <v>41.070932388502115</v>
      </c>
      <c r="H2707" s="39">
        <v>53047.112210536201</v>
      </c>
      <c r="I2707" s="39">
        <f t="shared" si="758"/>
        <v>88.880440963301226</v>
      </c>
      <c r="J2707" s="39">
        <v>51931.393681774804</v>
      </c>
      <c r="K2707" s="40">
        <f t="shared" si="759"/>
        <v>1204.5989697246987</v>
      </c>
      <c r="L2707" s="39">
        <v>51350.984457572697</v>
      </c>
      <c r="M2707" s="39">
        <f t="shared" si="760"/>
        <v>1785.0081939268057</v>
      </c>
      <c r="N2707" s="39">
        <f t="shared" si="765"/>
        <v>580.409224202107</v>
      </c>
      <c r="O2707" s="40">
        <f>'Estimates from MCMC'!$B$2-L2707</f>
        <v>17710.015542427303</v>
      </c>
      <c r="P2707" s="39">
        <v>52577.145389142002</v>
      </c>
      <c r="Q2707" s="40">
        <f t="shared" si="761"/>
        <v>1226.1609315693058</v>
      </c>
      <c r="R2707" s="39">
        <v>52607.891574121903</v>
      </c>
      <c r="S2707" s="39">
        <f t="shared" si="762"/>
        <v>30.746184979900136</v>
      </c>
      <c r="T2707" s="39">
        <f t="shared" si="766"/>
        <v>1256.907116549206</v>
      </c>
      <c r="U2707" s="39">
        <v>59280.573722959401</v>
      </c>
      <c r="V2707" s="39">
        <f t="shared" si="763"/>
        <v>7929.5892653867049</v>
      </c>
      <c r="W2707" s="39">
        <v>60783.939686111502</v>
      </c>
      <c r="X2707" s="39">
        <f t="shared" si="764"/>
        <v>246.45884660289448</v>
      </c>
      <c r="Y2707" s="39">
        <f t="shared" si="767"/>
        <v>9432.9552285388054</v>
      </c>
      <c r="Z2707" s="39">
        <f t="shared" si="768"/>
        <v>8277.0603138884981</v>
      </c>
      <c r="AA2707" s="45">
        <f t="shared" si="769"/>
        <v>7.0971542263081291E-2</v>
      </c>
      <c r="AB2707" s="45">
        <f t="shared" si="770"/>
        <v>0.44774603649500183</v>
      </c>
      <c r="AC2707" s="45">
        <f t="shared" si="771"/>
        <v>1.391635405471334E-2</v>
      </c>
      <c r="AD2707" s="45">
        <f t="shared" si="772"/>
        <v>0.53263393281279647</v>
      </c>
      <c r="AE2707" s="45">
        <f t="shared" si="773"/>
        <v>0.46736606718720353</v>
      </c>
      <c r="AF2707" s="43">
        <f>('Estimates from MCMC'!$B$2-'MCMC runs'!W2707)/'Estimates from MCMC'!$B$2</f>
        <v>0.11985144023238149</v>
      </c>
    </row>
    <row r="2708" spans="1:32" x14ac:dyDescent="0.3">
      <c r="A2708" s="38">
        <v>4848</v>
      </c>
      <c r="B2708" s="38">
        <v>2001198.4506921824</v>
      </c>
      <c r="C2708" s="39">
        <v>52577.537779421698</v>
      </c>
      <c r="D2708" s="39">
        <v>51511.820356666598</v>
      </c>
      <c r="E2708" s="39">
        <f t="shared" si="756"/>
        <v>1065.7174227551004</v>
      </c>
      <c r="F2708" s="39">
        <v>52516.383025290699</v>
      </c>
      <c r="G2708" s="40">
        <f t="shared" si="757"/>
        <v>61.154754130999208</v>
      </c>
      <c r="H2708" s="39">
        <v>52488.433355456102</v>
      </c>
      <c r="I2708" s="39">
        <f t="shared" si="758"/>
        <v>89.104423965596652</v>
      </c>
      <c r="J2708" s="39">
        <v>51362.281697855302</v>
      </c>
      <c r="K2708" s="40">
        <f t="shared" si="759"/>
        <v>1215.2560815663965</v>
      </c>
      <c r="L2708" s="39">
        <v>50780.294667652197</v>
      </c>
      <c r="M2708" s="39">
        <f t="shared" si="760"/>
        <v>1797.2431117695014</v>
      </c>
      <c r="N2708" s="39">
        <f t="shared" si="765"/>
        <v>581.98703020310495</v>
      </c>
      <c r="O2708" s="40">
        <f>'Estimates from MCMC'!$B$2-L2708</f>
        <v>18280.705332347803</v>
      </c>
      <c r="P2708" s="39">
        <v>52019.586460686798</v>
      </c>
      <c r="Q2708" s="40">
        <f t="shared" si="761"/>
        <v>1239.2917930346011</v>
      </c>
      <c r="R2708" s="39">
        <v>52049.962045540102</v>
      </c>
      <c r="S2708" s="39">
        <f t="shared" si="762"/>
        <v>30.375584853303735</v>
      </c>
      <c r="T2708" s="39">
        <f t="shared" si="766"/>
        <v>1269.6673778879049</v>
      </c>
      <c r="U2708" s="39">
        <v>58548.0822339281</v>
      </c>
      <c r="V2708" s="39">
        <f t="shared" si="763"/>
        <v>7767.7875662759034</v>
      </c>
      <c r="W2708" s="39">
        <v>60063.677089184399</v>
      </c>
      <c r="X2708" s="39">
        <f t="shared" si="764"/>
        <v>245.92747736839374</v>
      </c>
      <c r="Y2708" s="39">
        <f t="shared" si="767"/>
        <v>9283.382421532202</v>
      </c>
      <c r="Z2708" s="39">
        <f t="shared" si="768"/>
        <v>8997.3229108156011</v>
      </c>
      <c r="AA2708" s="45">
        <f t="shared" si="769"/>
        <v>6.9453960052691291E-2</v>
      </c>
      <c r="AB2708" s="45">
        <f t="shared" si="770"/>
        <v>0.42491727890448311</v>
      </c>
      <c r="AC2708" s="45">
        <f t="shared" si="771"/>
        <v>1.3452844017633378E-2</v>
      </c>
      <c r="AD2708" s="45">
        <f t="shared" si="772"/>
        <v>0.50782408297480774</v>
      </c>
      <c r="AE2708" s="45">
        <f t="shared" si="773"/>
        <v>0.4921759170251922</v>
      </c>
      <c r="AF2708" s="43">
        <f>('Estimates from MCMC'!$B$2-'MCMC runs'!W2708)/'Estimates from MCMC'!$B$2</f>
        <v>0.13028080842755826</v>
      </c>
    </row>
    <row r="2709" spans="1:32" x14ac:dyDescent="0.3">
      <c r="A2709" s="38">
        <v>3527</v>
      </c>
      <c r="B2709" s="38">
        <v>1945560.5982776817</v>
      </c>
      <c r="C2709" s="39">
        <v>52896.171295496402</v>
      </c>
      <c r="D2709" s="39">
        <v>51822.717266786</v>
      </c>
      <c r="E2709" s="39">
        <f t="shared" si="756"/>
        <v>1073.4540287104028</v>
      </c>
      <c r="F2709" s="39">
        <v>52843.268204009699</v>
      </c>
      <c r="G2709" s="40">
        <f t="shared" si="757"/>
        <v>52.903091486703488</v>
      </c>
      <c r="H2709" s="39">
        <v>52805.651245060202</v>
      </c>
      <c r="I2709" s="39">
        <f t="shared" si="758"/>
        <v>90.520050436200108</v>
      </c>
      <c r="J2709" s="39">
        <v>51679.8510752652</v>
      </c>
      <c r="K2709" s="40">
        <f t="shared" si="759"/>
        <v>1216.3202202312023</v>
      </c>
      <c r="L2709" s="39">
        <v>51088.463928719</v>
      </c>
      <c r="M2709" s="39">
        <f t="shared" si="760"/>
        <v>1807.7073667774021</v>
      </c>
      <c r="N2709" s="39">
        <f t="shared" si="765"/>
        <v>591.3871465461998</v>
      </c>
      <c r="O2709" s="40">
        <f>'Estimates from MCMC'!$B$2-L2709</f>
        <v>17972.536071281</v>
      </c>
      <c r="P2709" s="39">
        <v>52335.282026763998</v>
      </c>
      <c r="Q2709" s="40">
        <f t="shared" si="761"/>
        <v>1246.8180980449979</v>
      </c>
      <c r="R2709" s="39">
        <v>52366.581370933098</v>
      </c>
      <c r="S2709" s="39">
        <f t="shared" si="762"/>
        <v>31.299344169099641</v>
      </c>
      <c r="T2709" s="39">
        <f t="shared" si="766"/>
        <v>1278.1174422140975</v>
      </c>
      <c r="U2709" s="39">
        <v>58977.859284077902</v>
      </c>
      <c r="V2709" s="39">
        <f t="shared" si="763"/>
        <v>7889.3953553589017</v>
      </c>
      <c r="W2709" s="39">
        <v>60503.915802910196</v>
      </c>
      <c r="X2709" s="39">
        <f t="shared" si="764"/>
        <v>247.93907661819685</v>
      </c>
      <c r="Y2709" s="39">
        <f t="shared" si="767"/>
        <v>9415.4518741911961</v>
      </c>
      <c r="Z2709" s="39">
        <f t="shared" si="768"/>
        <v>8557.0841970898036</v>
      </c>
      <c r="AA2709" s="45">
        <f t="shared" si="769"/>
        <v>7.1115030018298317E-2</v>
      </c>
      <c r="AB2709" s="45">
        <f t="shared" si="770"/>
        <v>0.43896951014974828</v>
      </c>
      <c r="AC2709" s="45">
        <f t="shared" si="771"/>
        <v>1.3795441869463717E-2</v>
      </c>
      <c r="AD2709" s="45">
        <f t="shared" si="772"/>
        <v>0.52387998203751029</v>
      </c>
      <c r="AE2709" s="45">
        <f t="shared" si="773"/>
        <v>0.47612001796248971</v>
      </c>
      <c r="AF2709" s="43">
        <f>('Estimates from MCMC'!$B$2-'MCMC runs'!W2709)/'Estimates from MCMC'!$B$2</f>
        <v>0.1239061727616137</v>
      </c>
    </row>
    <row r="2710" spans="1:32" x14ac:dyDescent="0.3">
      <c r="A2710" s="38">
        <v>1581</v>
      </c>
      <c r="B2710" s="38">
        <v>2001438.1505581189</v>
      </c>
      <c r="C2710" s="39">
        <v>52054.590050530001</v>
      </c>
      <c r="D2710" s="39">
        <v>50994.402651271899</v>
      </c>
      <c r="E2710" s="39">
        <f t="shared" si="756"/>
        <v>1060.1873992581022</v>
      </c>
      <c r="F2710" s="39">
        <v>51985.589441458898</v>
      </c>
      <c r="G2710" s="40">
        <f t="shared" si="757"/>
        <v>69.000609071103099</v>
      </c>
      <c r="H2710" s="39">
        <v>51965.061611528203</v>
      </c>
      <c r="I2710" s="39">
        <f t="shared" si="758"/>
        <v>89.528439001798688</v>
      </c>
      <c r="J2710" s="39">
        <v>50836.942409465802</v>
      </c>
      <c r="K2710" s="40">
        <f t="shared" si="759"/>
        <v>1217.647641064199</v>
      </c>
      <c r="L2710" s="39">
        <v>50252.296063381997</v>
      </c>
      <c r="M2710" s="39">
        <f t="shared" si="760"/>
        <v>1802.2939871480048</v>
      </c>
      <c r="N2710" s="39">
        <f t="shared" si="765"/>
        <v>584.64634608380584</v>
      </c>
      <c r="O2710" s="40">
        <f>'Estimates from MCMC'!$B$2-L2710</f>
        <v>18808.703936618003</v>
      </c>
      <c r="P2710" s="39">
        <v>51492.860789486898</v>
      </c>
      <c r="Q2710" s="40">
        <f t="shared" si="761"/>
        <v>1240.5647261049016</v>
      </c>
      <c r="R2710" s="39">
        <v>51523.538789780599</v>
      </c>
      <c r="S2710" s="39">
        <f t="shared" si="762"/>
        <v>30.678000293701189</v>
      </c>
      <c r="T2710" s="39">
        <f t="shared" si="766"/>
        <v>1271.2427263986028</v>
      </c>
      <c r="U2710" s="39">
        <v>58022.6889830074</v>
      </c>
      <c r="V2710" s="39">
        <f t="shared" si="763"/>
        <v>7770.392919625403</v>
      </c>
      <c r="W2710" s="39">
        <v>59543.324719807897</v>
      </c>
      <c r="X2710" s="39">
        <f t="shared" si="764"/>
        <v>249.39301040189457</v>
      </c>
      <c r="Y2710" s="39">
        <f t="shared" si="767"/>
        <v>9291.0286564259004</v>
      </c>
      <c r="Z2710" s="39">
        <f t="shared" si="768"/>
        <v>9517.6752801921029</v>
      </c>
      <c r="AA2710" s="45">
        <f t="shared" si="769"/>
        <v>6.7588002378179024E-2</v>
      </c>
      <c r="AB2710" s="45">
        <f t="shared" si="770"/>
        <v>0.41312750446868901</v>
      </c>
      <c r="AC2710" s="45">
        <f t="shared" si="771"/>
        <v>1.3259446862596422E-2</v>
      </c>
      <c r="AD2710" s="45">
        <f t="shared" si="772"/>
        <v>0.49397495370946448</v>
      </c>
      <c r="AE2710" s="45">
        <f t="shared" si="773"/>
        <v>0.50602504629053557</v>
      </c>
      <c r="AF2710" s="43">
        <f>('Estimates from MCMC'!$B$2-'MCMC runs'!W2710)/'Estimates from MCMC'!$B$2</f>
        <v>0.1378154860223875</v>
      </c>
    </row>
    <row r="2711" spans="1:32" x14ac:dyDescent="0.3">
      <c r="A2711" s="38">
        <v>325</v>
      </c>
      <c r="B2711" s="38">
        <v>2048007.918454807</v>
      </c>
      <c r="C2711" s="39">
        <v>53569.592689817502</v>
      </c>
      <c r="D2711" s="39">
        <v>52504.7483570806</v>
      </c>
      <c r="E2711" s="39">
        <f t="shared" si="756"/>
        <v>1064.8443327369023</v>
      </c>
      <c r="F2711" s="39">
        <v>53506.895013087596</v>
      </c>
      <c r="G2711" s="40">
        <f t="shared" si="757"/>
        <v>62.697676729905652</v>
      </c>
      <c r="H2711" s="39">
        <v>53480.094047719802</v>
      </c>
      <c r="I2711" s="39">
        <f t="shared" si="758"/>
        <v>89.498642097700213</v>
      </c>
      <c r="J2711" s="39">
        <v>52353.305374288102</v>
      </c>
      <c r="K2711" s="40">
        <f t="shared" si="759"/>
        <v>1216.2873155294001</v>
      </c>
      <c r="L2711" s="39">
        <v>51768.246779660803</v>
      </c>
      <c r="M2711" s="39">
        <f t="shared" si="760"/>
        <v>1801.3459101566987</v>
      </c>
      <c r="N2711" s="39">
        <f t="shared" si="765"/>
        <v>585.05859462729859</v>
      </c>
      <c r="O2711" s="40">
        <f>'Estimates from MCMC'!$B$2-L2711</f>
        <v>17292.753220339197</v>
      </c>
      <c r="P2711" s="39">
        <v>53010.0617889922</v>
      </c>
      <c r="Q2711" s="40">
        <f t="shared" si="761"/>
        <v>1241.8150093313961</v>
      </c>
      <c r="R2711" s="39">
        <v>53040.651624348196</v>
      </c>
      <c r="S2711" s="39">
        <f t="shared" si="762"/>
        <v>30.589835355996911</v>
      </c>
      <c r="T2711" s="39">
        <f t="shared" si="766"/>
        <v>1272.4048446873931</v>
      </c>
      <c r="U2711" s="39">
        <v>59698.938602299197</v>
      </c>
      <c r="V2711" s="39">
        <f t="shared" si="763"/>
        <v>7930.6918226383932</v>
      </c>
      <c r="W2711" s="39">
        <v>61218.576283792303</v>
      </c>
      <c r="X2711" s="39">
        <f t="shared" si="764"/>
        <v>247.2328368057133</v>
      </c>
      <c r="Y2711" s="39">
        <f t="shared" si="767"/>
        <v>9450.3295041314996</v>
      </c>
      <c r="Z2711" s="39">
        <f t="shared" si="768"/>
        <v>7842.423716207697</v>
      </c>
      <c r="AA2711" s="45">
        <f t="shared" si="769"/>
        <v>7.3580234938577058E-2</v>
      </c>
      <c r="AB2711" s="45">
        <f t="shared" si="770"/>
        <v>0.45861360082965624</v>
      </c>
      <c r="AC2711" s="45">
        <f t="shared" si="771"/>
        <v>1.4296904238182603E-2</v>
      </c>
      <c r="AD2711" s="45">
        <f t="shared" si="772"/>
        <v>0.54649074000641595</v>
      </c>
      <c r="AE2711" s="45">
        <f t="shared" si="773"/>
        <v>0.4535092599935841</v>
      </c>
      <c r="AF2711" s="43">
        <f>('Estimates from MCMC'!$B$2-'MCMC runs'!W2711)/'Estimates from MCMC'!$B$2</f>
        <v>0.1135579229407002</v>
      </c>
    </row>
    <row r="2712" spans="1:32" x14ac:dyDescent="0.3">
      <c r="A2712" s="38">
        <v>3653</v>
      </c>
      <c r="B2712" s="38">
        <v>1962078.8871052202</v>
      </c>
      <c r="C2712" s="39">
        <v>52791.531855999201</v>
      </c>
      <c r="D2712" s="39">
        <v>51703.686486953004</v>
      </c>
      <c r="E2712" s="39">
        <f t="shared" si="756"/>
        <v>1087.8453690461974</v>
      </c>
      <c r="F2712" s="39">
        <v>52736.925053356201</v>
      </c>
      <c r="G2712" s="40">
        <f t="shared" si="757"/>
        <v>54.606802643000265</v>
      </c>
      <c r="H2712" s="39">
        <v>52699.970874742197</v>
      </c>
      <c r="I2712" s="39">
        <f t="shared" si="758"/>
        <v>91.560981257003732</v>
      </c>
      <c r="J2712" s="39">
        <v>51558.2951350148</v>
      </c>
      <c r="K2712" s="40">
        <f t="shared" si="759"/>
        <v>1233.2367209844015</v>
      </c>
      <c r="L2712" s="39">
        <v>50960.412003728597</v>
      </c>
      <c r="M2712" s="39">
        <f t="shared" si="760"/>
        <v>1831.1198522706036</v>
      </c>
      <c r="N2712" s="39">
        <f t="shared" si="765"/>
        <v>597.88313128620212</v>
      </c>
      <c r="O2712" s="40">
        <f>'Estimates from MCMC'!$B$2-L2712</f>
        <v>18100.587996271403</v>
      </c>
      <c r="P2712" s="39">
        <v>52224.731445747799</v>
      </c>
      <c r="Q2712" s="40">
        <f t="shared" si="761"/>
        <v>1264.3194420192012</v>
      </c>
      <c r="R2712" s="39">
        <v>52256.251217017198</v>
      </c>
      <c r="S2712" s="39">
        <f t="shared" si="762"/>
        <v>31.519771269398916</v>
      </c>
      <c r="T2712" s="39">
        <f t="shared" si="766"/>
        <v>1295.8392132886001</v>
      </c>
      <c r="U2712" s="39">
        <v>58857.4557785547</v>
      </c>
      <c r="V2712" s="39">
        <f t="shared" si="763"/>
        <v>7897.0437748261029</v>
      </c>
      <c r="W2712" s="39">
        <v>60406.863406054697</v>
      </c>
      <c r="X2712" s="39">
        <f t="shared" si="764"/>
        <v>253.56841421139688</v>
      </c>
      <c r="Y2712" s="39">
        <f t="shared" si="767"/>
        <v>9446.4514023260999</v>
      </c>
      <c r="Z2712" s="39">
        <f t="shared" si="768"/>
        <v>8654.1365939453026</v>
      </c>
      <c r="AA2712" s="45">
        <f t="shared" si="769"/>
        <v>7.1591000997068943E-2</v>
      </c>
      <c r="AB2712" s="45">
        <f t="shared" si="770"/>
        <v>0.43628658784194413</v>
      </c>
      <c r="AC2712" s="45">
        <f t="shared" si="771"/>
        <v>1.4008849561330838E-2</v>
      </c>
      <c r="AD2712" s="45">
        <f t="shared" si="772"/>
        <v>0.52188643840034388</v>
      </c>
      <c r="AE2712" s="45">
        <f t="shared" si="773"/>
        <v>0.47811356159965607</v>
      </c>
      <c r="AF2712" s="43">
        <f>('Estimates from MCMC'!$B$2-'MCMC runs'!W2712)/'Estimates from MCMC'!$B$2</f>
        <v>0.12531148685865109</v>
      </c>
    </row>
    <row r="2713" spans="1:32" x14ac:dyDescent="0.3">
      <c r="A2713" s="38">
        <v>634</v>
      </c>
      <c r="B2713" s="38">
        <v>2028880.8614156491</v>
      </c>
      <c r="C2713" s="39">
        <v>51745.677278860901</v>
      </c>
      <c r="D2713" s="39">
        <v>50742.594260981299</v>
      </c>
      <c r="E2713" s="39">
        <f t="shared" si="756"/>
        <v>1003.0830178796023</v>
      </c>
      <c r="F2713" s="39">
        <v>51669.808005236897</v>
      </c>
      <c r="G2713" s="40">
        <f t="shared" si="757"/>
        <v>75.869273624004563</v>
      </c>
      <c r="H2713" s="39">
        <v>51659.6597794759</v>
      </c>
      <c r="I2713" s="39">
        <f t="shared" si="758"/>
        <v>86.017499385001429</v>
      </c>
      <c r="J2713" s="39">
        <v>50581.707054441998</v>
      </c>
      <c r="K2713" s="40">
        <f t="shared" si="759"/>
        <v>1163.9702244189029</v>
      </c>
      <c r="L2713" s="39">
        <v>50019.293714136402</v>
      </c>
      <c r="M2713" s="39">
        <f t="shared" si="760"/>
        <v>1726.3835647244996</v>
      </c>
      <c r="N2713" s="39">
        <f t="shared" si="765"/>
        <v>562.41334030559665</v>
      </c>
      <c r="O2713" s="40">
        <f>'Estimates from MCMC'!$B$2-L2713</f>
        <v>19041.706285863598</v>
      </c>
      <c r="P2713" s="39">
        <v>51198.781817345</v>
      </c>
      <c r="Q2713" s="40">
        <f t="shared" si="761"/>
        <v>1179.4881032085977</v>
      </c>
      <c r="R2713" s="39">
        <v>51228.714512959501</v>
      </c>
      <c r="S2713" s="39">
        <f t="shared" si="762"/>
        <v>29.932695614501426</v>
      </c>
      <c r="T2713" s="39">
        <f t="shared" si="766"/>
        <v>1209.4207988230992</v>
      </c>
      <c r="U2713" s="39">
        <v>57604.581981977302</v>
      </c>
      <c r="V2713" s="39">
        <f t="shared" si="763"/>
        <v>7585.2882678409005</v>
      </c>
      <c r="W2713" s="39">
        <v>59049.168083342098</v>
      </c>
      <c r="X2713" s="39">
        <f t="shared" si="764"/>
        <v>235.16530254169629</v>
      </c>
      <c r="Y2713" s="39">
        <f t="shared" si="767"/>
        <v>9029.874369205696</v>
      </c>
      <c r="Z2713" s="39">
        <f t="shared" si="768"/>
        <v>10011.831916657902</v>
      </c>
      <c r="AA2713" s="45">
        <f t="shared" si="769"/>
        <v>6.3514308049219467E-2</v>
      </c>
      <c r="AB2713" s="45">
        <f t="shared" si="770"/>
        <v>0.39835129026604904</v>
      </c>
      <c r="AC2713" s="45">
        <f t="shared" si="771"/>
        <v>1.2350012074090283E-2</v>
      </c>
      <c r="AD2713" s="45">
        <f t="shared" si="772"/>
        <v>0.47421561038935878</v>
      </c>
      <c r="AE2713" s="45">
        <f t="shared" si="773"/>
        <v>0.52578438961064122</v>
      </c>
      <c r="AF2713" s="43">
        <f>('Estimates from MCMC'!$B$2-'MCMC runs'!W2713)/'Estimates from MCMC'!$B$2</f>
        <v>0.14497085064881629</v>
      </c>
    </row>
    <row r="2714" spans="1:32" x14ac:dyDescent="0.3">
      <c r="A2714" s="38">
        <v>1988</v>
      </c>
      <c r="B2714" s="38">
        <v>1975297.1418788193</v>
      </c>
      <c r="C2714" s="39">
        <v>52574.614769651198</v>
      </c>
      <c r="D2714" s="39">
        <v>51580.338866832397</v>
      </c>
      <c r="E2714" s="39">
        <f t="shared" si="756"/>
        <v>994.27590281880111</v>
      </c>
      <c r="F2714" s="39">
        <v>52508.611066308898</v>
      </c>
      <c r="G2714" s="40">
        <f t="shared" si="757"/>
        <v>66.003703342299559</v>
      </c>
      <c r="H2714" s="39">
        <v>52490.348691464103</v>
      </c>
      <c r="I2714" s="39">
        <f t="shared" si="758"/>
        <v>84.266078187094536</v>
      </c>
      <c r="J2714" s="39">
        <v>51430.846699736401</v>
      </c>
      <c r="K2714" s="40">
        <f t="shared" si="759"/>
        <v>1143.7680699147968</v>
      </c>
      <c r="L2714" s="39">
        <v>50879.431459298903</v>
      </c>
      <c r="M2714" s="39">
        <f t="shared" si="760"/>
        <v>1695.1833103522949</v>
      </c>
      <c r="N2714" s="39">
        <f t="shared" si="765"/>
        <v>551.41524043749814</v>
      </c>
      <c r="O2714" s="40">
        <f>'Estimates from MCMC'!$B$2-L2714</f>
        <v>18181.568540701097</v>
      </c>
      <c r="P2714" s="39">
        <v>52033.779271864201</v>
      </c>
      <c r="Q2714" s="40">
        <f t="shared" si="761"/>
        <v>1154.3478125652982</v>
      </c>
      <c r="R2714" s="39">
        <v>52063.123298425402</v>
      </c>
      <c r="S2714" s="39">
        <f t="shared" si="762"/>
        <v>29.344026561200735</v>
      </c>
      <c r="T2714" s="39">
        <f t="shared" si="766"/>
        <v>1183.691839126499</v>
      </c>
      <c r="U2714" s="39">
        <v>58598.608714337097</v>
      </c>
      <c r="V2714" s="39">
        <f t="shared" si="763"/>
        <v>7719.1772550381938</v>
      </c>
      <c r="W2714" s="39">
        <v>60011.964577618397</v>
      </c>
      <c r="X2714" s="39">
        <f t="shared" si="764"/>
        <v>229.66402415480115</v>
      </c>
      <c r="Y2714" s="39">
        <f t="shared" si="767"/>
        <v>9132.533118319494</v>
      </c>
      <c r="Z2714" s="39">
        <f t="shared" si="768"/>
        <v>9049.035422381603</v>
      </c>
      <c r="AA2714" s="45">
        <f t="shared" si="769"/>
        <v>6.5103945046143682E-2</v>
      </c>
      <c r="AB2714" s="45">
        <f t="shared" si="770"/>
        <v>0.42456057835483846</v>
      </c>
      <c r="AC2714" s="45">
        <f t="shared" si="771"/>
        <v>1.2631694764985614E-2</v>
      </c>
      <c r="AD2714" s="45">
        <f t="shared" si="772"/>
        <v>0.5022962181659677</v>
      </c>
      <c r="AE2714" s="45">
        <f t="shared" si="773"/>
        <v>0.49770378183403224</v>
      </c>
      <c r="AF2714" s="43">
        <f>('Estimates from MCMC'!$B$2-'MCMC runs'!W2714)/'Estimates from MCMC'!$B$2</f>
        <v>0.13102960313898732</v>
      </c>
    </row>
    <row r="2715" spans="1:32" x14ac:dyDescent="0.3">
      <c r="A2715" s="38">
        <v>32</v>
      </c>
      <c r="B2715" s="38">
        <v>2143168.552003325</v>
      </c>
      <c r="C2715" s="39">
        <v>52298.852256721999</v>
      </c>
      <c r="D2715" s="39">
        <v>51232.089798985602</v>
      </c>
      <c r="E2715" s="39">
        <f t="shared" si="756"/>
        <v>1066.7624577363968</v>
      </c>
      <c r="F2715" s="39">
        <v>52233.831553992801</v>
      </c>
      <c r="G2715" s="40">
        <f t="shared" si="757"/>
        <v>65.020702729198092</v>
      </c>
      <c r="H2715" s="39">
        <v>52208.225891549999</v>
      </c>
      <c r="I2715" s="39">
        <f t="shared" si="758"/>
        <v>90.626365172000078</v>
      </c>
      <c r="J2715" s="39">
        <v>51077.369217489198</v>
      </c>
      <c r="K2715" s="40">
        <f t="shared" si="759"/>
        <v>1221.4830392328004</v>
      </c>
      <c r="L2715" s="39">
        <v>50485.353514865499</v>
      </c>
      <c r="M2715" s="39">
        <f t="shared" si="760"/>
        <v>1813.4987418564997</v>
      </c>
      <c r="N2715" s="39">
        <f t="shared" si="765"/>
        <v>592.01570262369933</v>
      </c>
      <c r="O2715" s="40">
        <f>'Estimates from MCMC'!$B$2-L2715</f>
        <v>18575.646485134501</v>
      </c>
      <c r="P2715" s="39">
        <v>51734.266578610899</v>
      </c>
      <c r="Q2715" s="40">
        <f t="shared" si="761"/>
        <v>1248.9130637454</v>
      </c>
      <c r="R2715" s="39">
        <v>51765.535422888803</v>
      </c>
      <c r="S2715" s="39">
        <f t="shared" si="762"/>
        <v>31.268844277903554</v>
      </c>
      <c r="T2715" s="39">
        <f t="shared" si="766"/>
        <v>1280.1819080233035</v>
      </c>
      <c r="U2715" s="39">
        <v>58332.932033001904</v>
      </c>
      <c r="V2715" s="39">
        <f t="shared" si="763"/>
        <v>7847.5785181364045</v>
      </c>
      <c r="W2715" s="39">
        <v>59864.581104598197</v>
      </c>
      <c r="X2715" s="39">
        <f t="shared" si="764"/>
        <v>251.4671635729901</v>
      </c>
      <c r="Y2715" s="39">
        <f t="shared" si="767"/>
        <v>9379.2275897326981</v>
      </c>
      <c r="Z2715" s="39">
        <f t="shared" si="768"/>
        <v>9196.4188954018027</v>
      </c>
      <c r="AA2715" s="45">
        <f t="shared" si="769"/>
        <v>6.8917219599748114E-2</v>
      </c>
      <c r="AB2715" s="45">
        <f t="shared" si="770"/>
        <v>0.42246597039928446</v>
      </c>
      <c r="AC2715" s="45">
        <f t="shared" si="771"/>
        <v>1.353746496921285E-2</v>
      </c>
      <c r="AD2715" s="45">
        <f t="shared" si="772"/>
        <v>0.50492065496824545</v>
      </c>
      <c r="AE2715" s="45">
        <f t="shared" si="773"/>
        <v>0.4950793450317546</v>
      </c>
      <c r="AF2715" s="43">
        <f>('Estimates from MCMC'!$B$2-'MCMC runs'!W2715)/'Estimates from MCMC'!$B$2</f>
        <v>0.13316370882845316</v>
      </c>
    </row>
    <row r="2716" spans="1:32" x14ac:dyDescent="0.3">
      <c r="A2716" s="38">
        <v>707</v>
      </c>
      <c r="B2716" s="38">
        <v>2057724.4064241643</v>
      </c>
      <c r="C2716" s="39">
        <v>52418.202901393001</v>
      </c>
      <c r="D2716" s="39">
        <v>51364.6299719296</v>
      </c>
      <c r="E2716" s="39">
        <f t="shared" si="756"/>
        <v>1053.5729294634002</v>
      </c>
      <c r="F2716" s="39">
        <v>52358.833412070402</v>
      </c>
      <c r="G2716" s="40">
        <f t="shared" si="757"/>
        <v>59.369489322598383</v>
      </c>
      <c r="H2716" s="39">
        <v>52328.989620786</v>
      </c>
      <c r="I2716" s="39">
        <f t="shared" si="758"/>
        <v>89.213280607000343</v>
      </c>
      <c r="J2716" s="39">
        <v>51216.873141804601</v>
      </c>
      <c r="K2716" s="40">
        <f t="shared" si="759"/>
        <v>1201.3297595883996</v>
      </c>
      <c r="L2716" s="39">
        <v>50634.136003282903</v>
      </c>
      <c r="M2716" s="39">
        <f t="shared" si="760"/>
        <v>1784.0668981100971</v>
      </c>
      <c r="N2716" s="39">
        <f t="shared" si="765"/>
        <v>582.73713852169749</v>
      </c>
      <c r="O2716" s="40">
        <f>'Estimates from MCMC'!$B$2-L2716</f>
        <v>18426.863996717097</v>
      </c>
      <c r="P2716" s="39">
        <v>51861.6014707379</v>
      </c>
      <c r="Q2716" s="40">
        <f t="shared" si="761"/>
        <v>1227.4654674549965</v>
      </c>
      <c r="R2716" s="39">
        <v>51892.517029843497</v>
      </c>
      <c r="S2716" s="39">
        <f t="shared" si="762"/>
        <v>30.915559105596913</v>
      </c>
      <c r="T2716" s="39">
        <f t="shared" si="766"/>
        <v>1258.3810265605935</v>
      </c>
      <c r="U2716" s="39">
        <v>58423.163533508698</v>
      </c>
      <c r="V2716" s="39">
        <f t="shared" si="763"/>
        <v>7789.0275302257942</v>
      </c>
      <c r="W2716" s="39">
        <v>59925.380522165899</v>
      </c>
      <c r="X2716" s="39">
        <f t="shared" si="764"/>
        <v>243.83596209660755</v>
      </c>
      <c r="Y2716" s="39">
        <f t="shared" si="767"/>
        <v>9291.2445188829952</v>
      </c>
      <c r="Z2716" s="39">
        <f t="shared" si="768"/>
        <v>9135.6194778341014</v>
      </c>
      <c r="AA2716" s="45">
        <f t="shared" si="769"/>
        <v>6.8290568964137613E-2</v>
      </c>
      <c r="AB2716" s="45">
        <f t="shared" si="770"/>
        <v>0.42269957229908878</v>
      </c>
      <c r="AC2716" s="45">
        <f t="shared" si="771"/>
        <v>1.3232634817299841E-2</v>
      </c>
      <c r="AD2716" s="45">
        <f t="shared" si="772"/>
        <v>0.50422277608052624</v>
      </c>
      <c r="AE2716" s="45">
        <f t="shared" si="773"/>
        <v>0.49577722391947376</v>
      </c>
      <c r="AF2716" s="43">
        <f>('Estimates from MCMC'!$B$2-'MCMC runs'!W2716)/'Estimates from MCMC'!$B$2</f>
        <v>0.13228333614969523</v>
      </c>
    </row>
    <row r="2717" spans="1:32" x14ac:dyDescent="0.3">
      <c r="A2717" s="38">
        <v>1275</v>
      </c>
      <c r="B2717" s="38">
        <v>2010753.4432046702</v>
      </c>
      <c r="C2717" s="39">
        <v>52454.7479164822</v>
      </c>
      <c r="D2717" s="39">
        <v>51378.014025438097</v>
      </c>
      <c r="E2717" s="39">
        <f t="shared" si="756"/>
        <v>1076.7338910441031</v>
      </c>
      <c r="F2717" s="39">
        <v>52395.7503687926</v>
      </c>
      <c r="G2717" s="40">
        <f t="shared" si="757"/>
        <v>58.997547689599742</v>
      </c>
      <c r="H2717" s="39">
        <v>52364.6956227501</v>
      </c>
      <c r="I2717" s="39">
        <f t="shared" si="758"/>
        <v>90.052293732100225</v>
      </c>
      <c r="J2717" s="39">
        <v>51229.644161390999</v>
      </c>
      <c r="K2717" s="40">
        <f t="shared" si="759"/>
        <v>1225.1037550912006</v>
      </c>
      <c r="L2717" s="39">
        <v>50641.7175357983</v>
      </c>
      <c r="M2717" s="39">
        <f t="shared" si="760"/>
        <v>1813.0303806839001</v>
      </c>
      <c r="N2717" s="39">
        <f t="shared" si="765"/>
        <v>587.92662559269957</v>
      </c>
      <c r="O2717" s="40">
        <f>'Estimates from MCMC'!$B$2-L2717</f>
        <v>18419.2824642017</v>
      </c>
      <c r="P2717" s="39">
        <v>51889.958826299997</v>
      </c>
      <c r="Q2717" s="40">
        <f t="shared" si="761"/>
        <v>1248.2412905016972</v>
      </c>
      <c r="R2717" s="39">
        <v>51920.867924202699</v>
      </c>
      <c r="S2717" s="39">
        <f t="shared" si="762"/>
        <v>30.909097902702342</v>
      </c>
      <c r="T2717" s="39">
        <f t="shared" si="766"/>
        <v>1279.1503884043996</v>
      </c>
      <c r="U2717" s="39">
        <v>58445.471127513498</v>
      </c>
      <c r="V2717" s="39">
        <f t="shared" si="763"/>
        <v>7803.7535917151981</v>
      </c>
      <c r="W2717" s="39">
        <v>59976.628069075698</v>
      </c>
      <c r="X2717" s="39">
        <f t="shared" si="764"/>
        <v>252.00655315780023</v>
      </c>
      <c r="Y2717" s="39">
        <f t="shared" si="767"/>
        <v>9334.9105332773979</v>
      </c>
      <c r="Z2717" s="39">
        <f t="shared" si="768"/>
        <v>9084.3719309243024</v>
      </c>
      <c r="AA2717" s="45">
        <f t="shared" si="769"/>
        <v>6.944626593845106E-2</v>
      </c>
      <c r="AB2717" s="45">
        <f t="shared" si="770"/>
        <v>0.42367305061323496</v>
      </c>
      <c r="AC2717" s="45">
        <f t="shared" si="771"/>
        <v>1.3681670480247033E-2</v>
      </c>
      <c r="AD2717" s="45">
        <f t="shared" si="772"/>
        <v>0.5068009870319331</v>
      </c>
      <c r="AE2717" s="45">
        <f t="shared" si="773"/>
        <v>0.49319901296806695</v>
      </c>
      <c r="AF2717" s="43">
        <f>('Estimates from MCMC'!$B$2-'MCMC runs'!W2717)/'Estimates from MCMC'!$B$2</f>
        <v>0.13154127410440483</v>
      </c>
    </row>
    <row r="2718" spans="1:32" x14ac:dyDescent="0.3">
      <c r="A2718" s="38">
        <v>3686</v>
      </c>
      <c r="B2718" s="38">
        <v>2013046.0439884879</v>
      </c>
      <c r="C2718" s="39">
        <v>52737.093450437504</v>
      </c>
      <c r="D2718" s="39">
        <v>51657.8663123769</v>
      </c>
      <c r="E2718" s="39">
        <f t="shared" si="756"/>
        <v>1079.2271380606035</v>
      </c>
      <c r="F2718" s="39">
        <v>52675.705499977201</v>
      </c>
      <c r="G2718" s="40">
        <f t="shared" si="757"/>
        <v>61.387950460302818</v>
      </c>
      <c r="H2718" s="39">
        <v>52646.265351177099</v>
      </c>
      <c r="I2718" s="39">
        <f t="shared" si="758"/>
        <v>90.828099260404997</v>
      </c>
      <c r="J2718" s="39">
        <v>51506.497669443997</v>
      </c>
      <c r="K2718" s="40">
        <f t="shared" si="759"/>
        <v>1230.5957809935062</v>
      </c>
      <c r="L2718" s="39">
        <v>50913.427429011499</v>
      </c>
      <c r="M2718" s="39">
        <f t="shared" si="760"/>
        <v>1823.6660214260046</v>
      </c>
      <c r="N2718" s="39">
        <f t="shared" si="765"/>
        <v>593.07024043249839</v>
      </c>
      <c r="O2718" s="40">
        <f>'Estimates from MCMC'!$B$2-L2718</f>
        <v>18147.572570988501</v>
      </c>
      <c r="P2718" s="39">
        <v>52171.2205603724</v>
      </c>
      <c r="Q2718" s="40">
        <f t="shared" si="761"/>
        <v>1257.7931313609006</v>
      </c>
      <c r="R2718" s="39">
        <v>52202.3970120101</v>
      </c>
      <c r="S2718" s="39">
        <f t="shared" si="762"/>
        <v>31.176451637700666</v>
      </c>
      <c r="T2718" s="39">
        <f t="shared" si="766"/>
        <v>1288.9695829986013</v>
      </c>
      <c r="U2718" s="39">
        <v>58768.428201534502</v>
      </c>
      <c r="V2718" s="39">
        <f t="shared" si="763"/>
        <v>7855.0007725230025</v>
      </c>
      <c r="W2718" s="39">
        <v>60310.193216989297</v>
      </c>
      <c r="X2718" s="39">
        <f t="shared" si="764"/>
        <v>252.79543245619425</v>
      </c>
      <c r="Y2718" s="39">
        <f t="shared" si="767"/>
        <v>9396.765787977798</v>
      </c>
      <c r="Z2718" s="39">
        <f t="shared" si="768"/>
        <v>8750.8067830107029</v>
      </c>
      <c r="AA2718" s="45">
        <f t="shared" si="769"/>
        <v>7.1027107231917297E-2</v>
      </c>
      <c r="AB2718" s="45">
        <f t="shared" si="770"/>
        <v>0.43284030091607673</v>
      </c>
      <c r="AC2718" s="45">
        <f t="shared" si="771"/>
        <v>1.3929986033521862E-2</v>
      </c>
      <c r="AD2718" s="45">
        <f t="shared" si="772"/>
        <v>0.51779739418151582</v>
      </c>
      <c r="AE2718" s="45">
        <f t="shared" si="773"/>
        <v>0.48220260581848412</v>
      </c>
      <c r="AF2718" s="43">
        <f>('Estimates from MCMC'!$B$2-'MCMC runs'!W2718)/'Estimates from MCMC'!$B$2</f>
        <v>0.12671126660504051</v>
      </c>
    </row>
    <row r="2719" spans="1:32" x14ac:dyDescent="0.3">
      <c r="A2719" s="38">
        <v>972</v>
      </c>
      <c r="B2719" s="38">
        <v>1982616.2566034822</v>
      </c>
      <c r="C2719" s="39">
        <v>51836.2766929848</v>
      </c>
      <c r="D2719" s="39">
        <v>50847.520660933696</v>
      </c>
      <c r="E2719" s="39">
        <f t="shared" si="756"/>
        <v>988.75603205110383</v>
      </c>
      <c r="F2719" s="39">
        <v>51750.838862758697</v>
      </c>
      <c r="G2719" s="40">
        <f t="shared" si="757"/>
        <v>85.43783022610296</v>
      </c>
      <c r="H2719" s="39">
        <v>51751.141531756199</v>
      </c>
      <c r="I2719" s="39">
        <f t="shared" si="758"/>
        <v>85.135161228601646</v>
      </c>
      <c r="J2719" s="39">
        <v>50678.334935442697</v>
      </c>
      <c r="K2719" s="40">
        <f t="shared" si="759"/>
        <v>1157.941757542103</v>
      </c>
      <c r="L2719" s="39">
        <v>50121.556512375901</v>
      </c>
      <c r="M2719" s="39">
        <f t="shared" si="760"/>
        <v>1714.7201806088997</v>
      </c>
      <c r="N2719" s="39">
        <f t="shared" si="765"/>
        <v>556.77842306679668</v>
      </c>
      <c r="O2719" s="40">
        <f>'Estimates from MCMC'!$B$2-L2719</f>
        <v>18939.443487624099</v>
      </c>
      <c r="P2719" s="39">
        <v>51290.623702365701</v>
      </c>
      <c r="Q2719" s="40">
        <f t="shared" si="761"/>
        <v>1169.0671899898007</v>
      </c>
      <c r="R2719" s="39">
        <v>51320.172077793002</v>
      </c>
      <c r="S2719" s="39">
        <f t="shared" si="762"/>
        <v>29.548375427300925</v>
      </c>
      <c r="T2719" s="39">
        <f t="shared" si="766"/>
        <v>1198.6155654171016</v>
      </c>
      <c r="U2719" s="39">
        <v>57821.559648264199</v>
      </c>
      <c r="V2719" s="39">
        <f t="shared" si="763"/>
        <v>7700.0031358882989</v>
      </c>
      <c r="W2719" s="39">
        <v>59254.376223834399</v>
      </c>
      <c r="X2719" s="39">
        <f t="shared" si="764"/>
        <v>234.20101015309774</v>
      </c>
      <c r="Y2719" s="39">
        <f t="shared" si="767"/>
        <v>9132.8197114584982</v>
      </c>
      <c r="Z2719" s="39">
        <f t="shared" si="768"/>
        <v>9806.6237761656012</v>
      </c>
      <c r="AA2719" s="45">
        <f t="shared" si="769"/>
        <v>6.3286736286646009E-2</v>
      </c>
      <c r="AB2719" s="45">
        <f t="shared" si="770"/>
        <v>0.40655910195670925</v>
      </c>
      <c r="AC2719" s="45">
        <f t="shared" si="771"/>
        <v>1.2365780985388267E-2</v>
      </c>
      <c r="AD2719" s="45">
        <f t="shared" si="772"/>
        <v>0.4822116192287435</v>
      </c>
      <c r="AE2719" s="45">
        <f t="shared" si="773"/>
        <v>0.51778838077125644</v>
      </c>
      <c r="AF2719" s="43">
        <f>('Estimates from MCMC'!$B$2-'MCMC runs'!W2719)/'Estimates from MCMC'!$B$2</f>
        <v>0.14199944652069332</v>
      </c>
    </row>
    <row r="2720" spans="1:32" x14ac:dyDescent="0.3">
      <c r="A2720" s="38">
        <v>2525</v>
      </c>
      <c r="B2720" s="38">
        <v>1920251.0018195715</v>
      </c>
      <c r="C2720" s="39">
        <v>52957.549221527101</v>
      </c>
      <c r="D2720" s="39">
        <v>51885.910423374196</v>
      </c>
      <c r="E2720" s="39">
        <f t="shared" si="756"/>
        <v>1071.6387981529042</v>
      </c>
      <c r="F2720" s="39">
        <v>52915.367538524799</v>
      </c>
      <c r="G2720" s="40">
        <f t="shared" si="757"/>
        <v>42.181683002301725</v>
      </c>
      <c r="H2720" s="39">
        <v>52867.891176257603</v>
      </c>
      <c r="I2720" s="39">
        <f t="shared" si="758"/>
        <v>89.658045269497961</v>
      </c>
      <c r="J2720" s="39">
        <v>51754.345021896697</v>
      </c>
      <c r="K2720" s="40">
        <f t="shared" si="759"/>
        <v>1203.2041996304033</v>
      </c>
      <c r="L2720" s="39">
        <v>51168.713422728899</v>
      </c>
      <c r="M2720" s="39">
        <f t="shared" si="760"/>
        <v>1788.8357987982017</v>
      </c>
      <c r="N2720" s="39">
        <f t="shared" si="765"/>
        <v>585.63159916779841</v>
      </c>
      <c r="O2720" s="40">
        <f>'Estimates from MCMC'!$B$2-L2720</f>
        <v>17892.286577271101</v>
      </c>
      <c r="P2720" s="39">
        <v>52395.151313168397</v>
      </c>
      <c r="Q2720" s="40">
        <f t="shared" si="761"/>
        <v>1226.437890439498</v>
      </c>
      <c r="R2720" s="39">
        <v>52426.5155556846</v>
      </c>
      <c r="S2720" s="39">
        <f t="shared" si="762"/>
        <v>31.364242516203376</v>
      </c>
      <c r="T2720" s="39">
        <f t="shared" si="766"/>
        <v>1257.8021329557014</v>
      </c>
      <c r="U2720" s="39">
        <v>59223.1661325081</v>
      </c>
      <c r="V2720" s="39">
        <f t="shared" si="763"/>
        <v>8054.4527097792015</v>
      </c>
      <c r="W2720" s="39">
        <v>60730.071750998497</v>
      </c>
      <c r="X2720" s="39">
        <f t="shared" si="764"/>
        <v>249.10348553469521</v>
      </c>
      <c r="Y2720" s="39">
        <f t="shared" si="767"/>
        <v>9561.3583282695981</v>
      </c>
      <c r="Z2720" s="39">
        <f t="shared" si="768"/>
        <v>8330.928249001503</v>
      </c>
      <c r="AA2720" s="45">
        <f t="shared" si="769"/>
        <v>7.0298568465447589E-2</v>
      </c>
      <c r="AB2720" s="45">
        <f t="shared" si="770"/>
        <v>0.45016340840476587</v>
      </c>
      <c r="AC2720" s="45">
        <f t="shared" si="771"/>
        <v>1.3922395243274044E-2</v>
      </c>
      <c r="AD2720" s="45">
        <f t="shared" si="772"/>
        <v>0.53438437211348755</v>
      </c>
      <c r="AE2720" s="45">
        <f t="shared" si="773"/>
        <v>0.46561562788651245</v>
      </c>
      <c r="AF2720" s="43">
        <f>('Estimates from MCMC'!$B$2-'MCMC runs'!W2720)/'Estimates from MCMC'!$B$2</f>
        <v>0.12063144537440093</v>
      </c>
    </row>
    <row r="2721" spans="1:32" x14ac:dyDescent="0.3">
      <c r="A2721" s="38">
        <v>3459</v>
      </c>
      <c r="B2721" s="38">
        <v>2081115.8886513757</v>
      </c>
      <c r="C2721" s="39">
        <v>52880.954823600398</v>
      </c>
      <c r="D2721" s="39">
        <v>51832.932572906298</v>
      </c>
      <c r="E2721" s="39">
        <f t="shared" si="756"/>
        <v>1048.0222506940991</v>
      </c>
      <c r="F2721" s="39">
        <v>52815.041853771399</v>
      </c>
      <c r="G2721" s="40">
        <f t="shared" si="757"/>
        <v>65.91296982899803</v>
      </c>
      <c r="H2721" s="39">
        <v>52792.330016668697</v>
      </c>
      <c r="I2721" s="39">
        <f t="shared" si="758"/>
        <v>88.624806931700732</v>
      </c>
      <c r="J2721" s="39">
        <v>51679.345205594997</v>
      </c>
      <c r="K2721" s="40">
        <f t="shared" si="759"/>
        <v>1201.609618005401</v>
      </c>
      <c r="L2721" s="39">
        <v>51100.063930384204</v>
      </c>
      <c r="M2721" s="39">
        <f t="shared" si="760"/>
        <v>1780.8908932161939</v>
      </c>
      <c r="N2721" s="39">
        <f t="shared" si="765"/>
        <v>579.28127521079296</v>
      </c>
      <c r="O2721" s="40">
        <f>'Estimates from MCMC'!$B$2-L2721</f>
        <v>17960.936069615796</v>
      </c>
      <c r="P2721" s="39">
        <v>52320.5720562313</v>
      </c>
      <c r="Q2721" s="40">
        <f t="shared" si="761"/>
        <v>1220.5081258470964</v>
      </c>
      <c r="R2721" s="39">
        <v>52351.239883750102</v>
      </c>
      <c r="S2721" s="39">
        <f t="shared" si="762"/>
        <v>30.667827518802369</v>
      </c>
      <c r="T2721" s="39">
        <f t="shared" si="766"/>
        <v>1251.1759533658987</v>
      </c>
      <c r="U2721" s="39">
        <v>59125.566570550698</v>
      </c>
      <c r="V2721" s="39">
        <f t="shared" si="763"/>
        <v>8025.5026401664945</v>
      </c>
      <c r="W2721" s="39">
        <v>60624.502849483797</v>
      </c>
      <c r="X2721" s="39">
        <f t="shared" si="764"/>
        <v>247.7603255672002</v>
      </c>
      <c r="Y2721" s="39">
        <f t="shared" si="767"/>
        <v>9524.4389190995935</v>
      </c>
      <c r="Z2721" s="39">
        <f t="shared" si="768"/>
        <v>8436.497150516203</v>
      </c>
      <c r="AA2721" s="45">
        <f t="shared" si="769"/>
        <v>6.9660954669422348E-2</v>
      </c>
      <c r="AB2721" s="45">
        <f t="shared" si="770"/>
        <v>0.44683097857817655</v>
      </c>
      <c r="AC2721" s="45">
        <f t="shared" si="771"/>
        <v>1.3794399390259622E-2</v>
      </c>
      <c r="AD2721" s="45">
        <f t="shared" si="772"/>
        <v>0.53028633263785852</v>
      </c>
      <c r="AE2721" s="45">
        <f t="shared" si="773"/>
        <v>0.46971366736214148</v>
      </c>
      <c r="AF2721" s="43">
        <f>('Estimates from MCMC'!$B$2-'MCMC runs'!W2721)/'Estimates from MCMC'!$B$2</f>
        <v>0.1221600780544186</v>
      </c>
    </row>
    <row r="2722" spans="1:32" x14ac:dyDescent="0.3">
      <c r="A2722" s="38">
        <v>337</v>
      </c>
      <c r="B2722" s="38">
        <v>2010057.0653381783</v>
      </c>
      <c r="C2722" s="39">
        <v>52014.425103419497</v>
      </c>
      <c r="D2722" s="39">
        <v>50968.303425136903</v>
      </c>
      <c r="E2722" s="39">
        <f t="shared" si="756"/>
        <v>1046.1216782825941</v>
      </c>
      <c r="F2722" s="39">
        <v>51957.044836865898</v>
      </c>
      <c r="G2722" s="40">
        <f t="shared" si="757"/>
        <v>57.380266553598631</v>
      </c>
      <c r="H2722" s="39">
        <v>51926.614914224599</v>
      </c>
      <c r="I2722" s="39">
        <f t="shared" si="758"/>
        <v>87.810189194897248</v>
      </c>
      <c r="J2722" s="39">
        <v>50823.690410037299</v>
      </c>
      <c r="K2722" s="40">
        <f t="shared" si="759"/>
        <v>1190.7346933821973</v>
      </c>
      <c r="L2722" s="39">
        <v>50258.949403653802</v>
      </c>
      <c r="M2722" s="39">
        <f t="shared" si="760"/>
        <v>1755.475699765695</v>
      </c>
      <c r="N2722" s="39">
        <f t="shared" si="765"/>
        <v>564.74100638349773</v>
      </c>
      <c r="O2722" s="40">
        <f>'Estimates from MCMC'!$B$2-L2722</f>
        <v>18802.050596346198</v>
      </c>
      <c r="P2722" s="39">
        <v>51467.0264658261</v>
      </c>
      <c r="Q2722" s="40">
        <f t="shared" si="761"/>
        <v>1208.0770621722986</v>
      </c>
      <c r="R2722" s="39">
        <v>51497.170521953798</v>
      </c>
      <c r="S2722" s="39">
        <f t="shared" si="762"/>
        <v>30.144056127697695</v>
      </c>
      <c r="T2722" s="39">
        <f t="shared" si="766"/>
        <v>1238.2211182999963</v>
      </c>
      <c r="U2722" s="39">
        <v>57877.689115720299</v>
      </c>
      <c r="V2722" s="39">
        <f t="shared" si="763"/>
        <v>7618.7397120664973</v>
      </c>
      <c r="W2722" s="39">
        <v>59351.175554815301</v>
      </c>
      <c r="X2722" s="39">
        <f t="shared" si="764"/>
        <v>235.26532079500612</v>
      </c>
      <c r="Y2722" s="39">
        <f t="shared" si="767"/>
        <v>9092.2261511614997</v>
      </c>
      <c r="Z2722" s="39">
        <f t="shared" si="768"/>
        <v>9709.8244451846986</v>
      </c>
      <c r="AA2722" s="45">
        <f t="shared" si="769"/>
        <v>6.5855642285135629E-2</v>
      </c>
      <c r="AB2722" s="45">
        <f t="shared" si="770"/>
        <v>0.40520791458496802</v>
      </c>
      <c r="AC2722" s="45">
        <f t="shared" si="771"/>
        <v>1.2512747989345652E-2</v>
      </c>
      <c r="AD2722" s="45">
        <f t="shared" si="772"/>
        <v>0.4835763048594493</v>
      </c>
      <c r="AE2722" s="45">
        <f t="shared" si="773"/>
        <v>0.51642369514055075</v>
      </c>
      <c r="AF2722" s="43">
        <f>('Estimates from MCMC'!$B$2-'MCMC runs'!W2722)/'Estimates from MCMC'!$B$2</f>
        <v>0.14059779680550091</v>
      </c>
    </row>
    <row r="2723" spans="1:32" x14ac:dyDescent="0.3">
      <c r="A2723" s="38">
        <v>3599</v>
      </c>
      <c r="B2723" s="38">
        <v>2010057.0653381783</v>
      </c>
      <c r="C2723" s="39">
        <v>52014.425103419497</v>
      </c>
      <c r="D2723" s="39">
        <v>50968.303425136903</v>
      </c>
      <c r="E2723" s="39">
        <f t="shared" si="756"/>
        <v>1046.1216782825941</v>
      </c>
      <c r="F2723" s="39">
        <v>51957.044836865898</v>
      </c>
      <c r="G2723" s="40">
        <f t="shared" si="757"/>
        <v>57.380266553598631</v>
      </c>
      <c r="H2723" s="39">
        <v>51926.614914224599</v>
      </c>
      <c r="I2723" s="39">
        <f t="shared" si="758"/>
        <v>87.810189194897248</v>
      </c>
      <c r="J2723" s="39">
        <v>50823.690410037299</v>
      </c>
      <c r="K2723" s="40">
        <f t="shared" si="759"/>
        <v>1190.7346933821973</v>
      </c>
      <c r="L2723" s="39">
        <v>50258.949403653802</v>
      </c>
      <c r="M2723" s="39">
        <f t="shared" si="760"/>
        <v>1755.475699765695</v>
      </c>
      <c r="N2723" s="39">
        <f t="shared" si="765"/>
        <v>564.74100638349773</v>
      </c>
      <c r="O2723" s="40">
        <f>'Estimates from MCMC'!$B$2-L2723</f>
        <v>18802.050596346198</v>
      </c>
      <c r="P2723" s="39">
        <v>51467.0264658261</v>
      </c>
      <c r="Q2723" s="40">
        <f t="shared" si="761"/>
        <v>1208.0770621722986</v>
      </c>
      <c r="R2723" s="39">
        <v>51497.170521953798</v>
      </c>
      <c r="S2723" s="39">
        <f t="shared" si="762"/>
        <v>30.144056127697695</v>
      </c>
      <c r="T2723" s="39">
        <f t="shared" si="766"/>
        <v>1238.2211182999963</v>
      </c>
      <c r="U2723" s="39">
        <v>57877.689115720299</v>
      </c>
      <c r="V2723" s="39">
        <f t="shared" si="763"/>
        <v>7618.7397120664973</v>
      </c>
      <c r="W2723" s="39">
        <v>59351.175554815301</v>
      </c>
      <c r="X2723" s="39">
        <f t="shared" si="764"/>
        <v>235.26532079500612</v>
      </c>
      <c r="Y2723" s="39">
        <f t="shared" si="767"/>
        <v>9092.2261511614997</v>
      </c>
      <c r="Z2723" s="39">
        <f t="shared" si="768"/>
        <v>9709.8244451846986</v>
      </c>
      <c r="AA2723" s="45">
        <f t="shared" si="769"/>
        <v>6.5855642285135629E-2</v>
      </c>
      <c r="AB2723" s="45">
        <f t="shared" si="770"/>
        <v>0.40520791458496802</v>
      </c>
      <c r="AC2723" s="45">
        <f t="shared" si="771"/>
        <v>1.2512747989345652E-2</v>
      </c>
      <c r="AD2723" s="45">
        <f t="shared" si="772"/>
        <v>0.4835763048594493</v>
      </c>
      <c r="AE2723" s="45">
        <f t="shared" si="773"/>
        <v>0.51642369514055075</v>
      </c>
      <c r="AF2723" s="43">
        <f>('Estimates from MCMC'!$B$2-'MCMC runs'!W2723)/'Estimates from MCMC'!$B$2</f>
        <v>0.14059779680550091</v>
      </c>
    </row>
    <row r="2724" spans="1:32" x14ac:dyDescent="0.3">
      <c r="A2724" s="38">
        <v>638</v>
      </c>
      <c r="B2724" s="38">
        <v>2038978.6656222499</v>
      </c>
      <c r="C2724" s="39">
        <v>53630.179255556999</v>
      </c>
      <c r="D2724" s="39">
        <v>52571.8081495679</v>
      </c>
      <c r="E2724" s="39">
        <f t="shared" si="756"/>
        <v>1058.3711059890993</v>
      </c>
      <c r="F2724" s="39">
        <v>53565.469835999596</v>
      </c>
      <c r="G2724" s="40">
        <f t="shared" si="757"/>
        <v>64.709419557402725</v>
      </c>
      <c r="H2724" s="39">
        <v>53541.2086354934</v>
      </c>
      <c r="I2724" s="39">
        <f t="shared" si="758"/>
        <v>88.970620063599199</v>
      </c>
      <c r="J2724" s="39">
        <v>52418.881165393497</v>
      </c>
      <c r="K2724" s="40">
        <f t="shared" si="759"/>
        <v>1211.2980901635019</v>
      </c>
      <c r="L2724" s="39">
        <v>51837.199455562099</v>
      </c>
      <c r="M2724" s="39">
        <f t="shared" si="760"/>
        <v>1792.9797999949005</v>
      </c>
      <c r="N2724" s="39">
        <f t="shared" si="765"/>
        <v>581.68170983139862</v>
      </c>
      <c r="O2724" s="40">
        <f>'Estimates from MCMC'!$B$2-L2724</f>
        <v>17223.800544437901</v>
      </c>
      <c r="P2724" s="39">
        <v>53071.7256266892</v>
      </c>
      <c r="Q2724" s="40">
        <f t="shared" si="761"/>
        <v>1234.5261711271014</v>
      </c>
      <c r="R2724" s="39">
        <v>53102.155614263698</v>
      </c>
      <c r="S2724" s="39">
        <f t="shared" si="762"/>
        <v>30.429987574498227</v>
      </c>
      <c r="T2724" s="39">
        <f t="shared" si="766"/>
        <v>1264.9561587015996</v>
      </c>
      <c r="U2724" s="39">
        <v>59755.8130780598</v>
      </c>
      <c r="V2724" s="39">
        <f t="shared" si="763"/>
        <v>7918.6136224977017</v>
      </c>
      <c r="W2724" s="39">
        <v>61266.790245137403</v>
      </c>
      <c r="X2724" s="39">
        <f t="shared" si="764"/>
        <v>246.02100837600301</v>
      </c>
      <c r="Y2724" s="39">
        <f t="shared" si="767"/>
        <v>9429.5907895753044</v>
      </c>
      <c r="Z2724" s="39">
        <f t="shared" si="768"/>
        <v>7794.209754862597</v>
      </c>
      <c r="AA2724" s="45">
        <f t="shared" si="769"/>
        <v>7.3442336692066096E-2</v>
      </c>
      <c r="AB2724" s="45">
        <f t="shared" si="770"/>
        <v>0.4597483349895658</v>
      </c>
      <c r="AC2724" s="45">
        <f t="shared" si="771"/>
        <v>1.4283781778665036E-2</v>
      </c>
      <c r="AD2724" s="45">
        <f t="shared" si="772"/>
        <v>0.54747445346029688</v>
      </c>
      <c r="AE2724" s="45">
        <f t="shared" si="773"/>
        <v>0.45252554653970312</v>
      </c>
      <c r="AF2724" s="43">
        <f>('Estimates from MCMC'!$B$2-'MCMC runs'!W2724)/'Estimates from MCMC'!$B$2</f>
        <v>0.11285978707030882</v>
      </c>
    </row>
    <row r="2725" spans="1:32" x14ac:dyDescent="0.3">
      <c r="A2725" s="38">
        <v>495</v>
      </c>
      <c r="B2725" s="38">
        <v>2162383.017436936</v>
      </c>
      <c r="C2725" s="39">
        <v>52495.7063882492</v>
      </c>
      <c r="D2725" s="39">
        <v>51448.6706191751</v>
      </c>
      <c r="E2725" s="39">
        <f t="shared" si="756"/>
        <v>1047.0357690741002</v>
      </c>
      <c r="F2725" s="39">
        <v>52426.536228640703</v>
      </c>
      <c r="G2725" s="40">
        <f t="shared" si="757"/>
        <v>69.17015960849676</v>
      </c>
      <c r="H2725" s="39">
        <v>52406.861302120902</v>
      </c>
      <c r="I2725" s="39">
        <f t="shared" si="758"/>
        <v>88.845086128298135</v>
      </c>
      <c r="J2725" s="39">
        <v>51291.603699814899</v>
      </c>
      <c r="K2725" s="40">
        <f t="shared" si="759"/>
        <v>1204.1026884343009</v>
      </c>
      <c r="L2725" s="39">
        <v>50711.1927701362</v>
      </c>
      <c r="M2725" s="39">
        <f t="shared" si="760"/>
        <v>1784.5136181130001</v>
      </c>
      <c r="N2725" s="39">
        <f t="shared" si="765"/>
        <v>580.41092967869918</v>
      </c>
      <c r="O2725" s="40">
        <f>'Estimates from MCMC'!$B$2-L2725</f>
        <v>18349.8072298638</v>
      </c>
      <c r="P2725" s="39">
        <v>51931.952809417802</v>
      </c>
      <c r="Q2725" s="40">
        <f t="shared" si="761"/>
        <v>1220.7600392816021</v>
      </c>
      <c r="R2725" s="39">
        <v>51962.813862595598</v>
      </c>
      <c r="S2725" s="39">
        <f t="shared" si="762"/>
        <v>30.861053177795839</v>
      </c>
      <c r="T2725" s="39">
        <f t="shared" si="766"/>
        <v>1251.6210924593979</v>
      </c>
      <c r="U2725" s="39">
        <v>58678.359100716203</v>
      </c>
      <c r="V2725" s="39">
        <f t="shared" si="763"/>
        <v>7967.166330580003</v>
      </c>
      <c r="W2725" s="39">
        <v>60180.813194132897</v>
      </c>
      <c r="X2725" s="39">
        <f t="shared" si="764"/>
        <v>250.83300095729646</v>
      </c>
      <c r="Y2725" s="39">
        <f t="shared" si="767"/>
        <v>9469.6204239966974</v>
      </c>
      <c r="Z2725" s="39">
        <f t="shared" si="768"/>
        <v>8880.1868058671025</v>
      </c>
      <c r="AA2725" s="45">
        <f t="shared" si="769"/>
        <v>6.8208950469104621E-2</v>
      </c>
      <c r="AB2725" s="45">
        <f t="shared" si="770"/>
        <v>0.43418256283442924</v>
      </c>
      <c r="AC2725" s="45">
        <f t="shared" si="771"/>
        <v>1.3669516949969521E-2</v>
      </c>
      <c r="AD2725" s="45">
        <f t="shared" si="772"/>
        <v>0.51606103025350336</v>
      </c>
      <c r="AE2725" s="45">
        <f t="shared" si="773"/>
        <v>0.48393896974649664</v>
      </c>
      <c r="AF2725" s="43">
        <f>('Estimates from MCMC'!$B$2-'MCMC runs'!W2725)/'Estimates from MCMC'!$B$2</f>
        <v>0.12858468319119479</v>
      </c>
    </row>
    <row r="2726" spans="1:32" x14ac:dyDescent="0.3">
      <c r="A2726" s="38">
        <v>1698</v>
      </c>
      <c r="B2726" s="38">
        <v>1917483.3999256231</v>
      </c>
      <c r="C2726" s="39">
        <v>52159.356732664703</v>
      </c>
      <c r="D2726" s="39">
        <v>51081.861193514102</v>
      </c>
      <c r="E2726" s="39">
        <f t="shared" si="756"/>
        <v>1077.495539150601</v>
      </c>
      <c r="F2726" s="39">
        <v>52098.322399416102</v>
      </c>
      <c r="G2726" s="40">
        <f t="shared" si="757"/>
        <v>61.034333248600888</v>
      </c>
      <c r="H2726" s="39">
        <v>52069.769702192199</v>
      </c>
      <c r="I2726" s="39">
        <f t="shared" si="758"/>
        <v>89.587030472503102</v>
      </c>
      <c r="J2726" s="39">
        <v>50931.998327833397</v>
      </c>
      <c r="K2726" s="40">
        <f t="shared" si="759"/>
        <v>1227.358404831306</v>
      </c>
      <c r="L2726" s="39">
        <v>50347.154250653897</v>
      </c>
      <c r="M2726" s="39">
        <f t="shared" si="760"/>
        <v>1812.2024820108054</v>
      </c>
      <c r="N2726" s="39">
        <f t="shared" si="765"/>
        <v>584.84407717949944</v>
      </c>
      <c r="O2726" s="40">
        <f>'Estimates from MCMC'!$B$2-L2726</f>
        <v>18713.845749346103</v>
      </c>
      <c r="P2726" s="39">
        <v>51593.709791091896</v>
      </c>
      <c r="Q2726" s="40">
        <f t="shared" si="761"/>
        <v>1246.5555404379993</v>
      </c>
      <c r="R2726" s="39">
        <v>51624.268295538299</v>
      </c>
      <c r="S2726" s="39">
        <f t="shared" si="762"/>
        <v>30.558504446402367</v>
      </c>
      <c r="T2726" s="39">
        <f t="shared" si="766"/>
        <v>1277.1140448844017</v>
      </c>
      <c r="U2726" s="39">
        <v>58202.308787018002</v>
      </c>
      <c r="V2726" s="39">
        <f t="shared" si="763"/>
        <v>7855.1545363641053</v>
      </c>
      <c r="W2726" s="39">
        <v>59732.434048181101</v>
      </c>
      <c r="X2726" s="39">
        <f t="shared" si="764"/>
        <v>253.01121627869725</v>
      </c>
      <c r="Y2726" s="39">
        <f t="shared" si="767"/>
        <v>9385.2797975272042</v>
      </c>
      <c r="Z2726" s="39">
        <f t="shared" si="768"/>
        <v>9328.5659518188986</v>
      </c>
      <c r="AA2726" s="45">
        <f t="shared" si="769"/>
        <v>6.8244339618382638E-2</v>
      </c>
      <c r="AB2726" s="45">
        <f t="shared" si="770"/>
        <v>0.41975095026304676</v>
      </c>
      <c r="AC2726" s="45">
        <f t="shared" si="771"/>
        <v>1.3520001162109501E-2</v>
      </c>
      <c r="AD2726" s="45">
        <f t="shared" si="772"/>
        <v>0.50151529104353887</v>
      </c>
      <c r="AE2726" s="45">
        <f t="shared" si="773"/>
        <v>0.49848470895646108</v>
      </c>
      <c r="AF2726" s="43">
        <f>('Estimates from MCMC'!$B$2-'MCMC runs'!W2726)/'Estimates from MCMC'!$B$2</f>
        <v>0.13507719192914813</v>
      </c>
    </row>
    <row r="2727" spans="1:32" x14ac:dyDescent="0.3">
      <c r="A2727" s="38">
        <v>2773</v>
      </c>
      <c r="B2727" s="38">
        <v>2017783.8073427095</v>
      </c>
      <c r="C2727" s="39">
        <v>52331.686808084603</v>
      </c>
      <c r="D2727" s="39">
        <v>51261.5103793323</v>
      </c>
      <c r="E2727" s="39">
        <f t="shared" si="756"/>
        <v>1070.1764287523038</v>
      </c>
      <c r="F2727" s="39">
        <v>52276.690904757299</v>
      </c>
      <c r="G2727" s="40">
        <f t="shared" si="757"/>
        <v>54.995903327304404</v>
      </c>
      <c r="H2727" s="39">
        <v>52242.172831158401</v>
      </c>
      <c r="I2727" s="39">
        <f t="shared" si="758"/>
        <v>89.513976926202304</v>
      </c>
      <c r="J2727" s="39">
        <v>51117.664195231802</v>
      </c>
      <c r="K2727" s="40">
        <f t="shared" si="759"/>
        <v>1214.0226128528011</v>
      </c>
      <c r="L2727" s="39">
        <v>50533.2850719618</v>
      </c>
      <c r="M2727" s="39">
        <f t="shared" si="760"/>
        <v>1798.4017361228034</v>
      </c>
      <c r="N2727" s="39">
        <f t="shared" si="765"/>
        <v>584.37912327000231</v>
      </c>
      <c r="O2727" s="40">
        <f>'Estimates from MCMC'!$B$2-L2727</f>
        <v>18527.7149280382</v>
      </c>
      <c r="P2727" s="39">
        <v>51770.679082268303</v>
      </c>
      <c r="Q2727" s="40">
        <f t="shared" si="761"/>
        <v>1237.3940103065033</v>
      </c>
      <c r="R2727" s="39">
        <v>51801.531449742499</v>
      </c>
      <c r="S2727" s="39">
        <f t="shared" si="762"/>
        <v>30.852367474195489</v>
      </c>
      <c r="T2727" s="39">
        <f t="shared" si="766"/>
        <v>1268.2463777806988</v>
      </c>
      <c r="U2727" s="39">
        <v>58307.902985920198</v>
      </c>
      <c r="V2727" s="39">
        <f t="shared" si="763"/>
        <v>7774.6179139583983</v>
      </c>
      <c r="W2727" s="39">
        <v>59824.213581388904</v>
      </c>
      <c r="X2727" s="39">
        <f t="shared" si="764"/>
        <v>248.06421768800647</v>
      </c>
      <c r="Y2727" s="39">
        <f t="shared" si="767"/>
        <v>9290.9285094271036</v>
      </c>
      <c r="Z2727" s="39">
        <f t="shared" si="768"/>
        <v>9236.7864186110965</v>
      </c>
      <c r="AA2727" s="45">
        <f t="shared" si="769"/>
        <v>6.8451311060569439E-2</v>
      </c>
      <c r="AB2727" s="45">
        <f t="shared" si="770"/>
        <v>0.41962098100899542</v>
      </c>
      <c r="AC2727" s="45">
        <f t="shared" si="771"/>
        <v>1.3388818785883201E-2</v>
      </c>
      <c r="AD2727" s="45">
        <f t="shared" si="772"/>
        <v>0.50146111085544809</v>
      </c>
      <c r="AE2727" s="45">
        <f t="shared" si="773"/>
        <v>0.49853888914455197</v>
      </c>
      <c r="AF2727" s="43">
        <f>('Estimates from MCMC'!$B$2-'MCMC runs'!W2727)/'Estimates from MCMC'!$B$2</f>
        <v>0.13374822864729871</v>
      </c>
    </row>
    <row r="2728" spans="1:32" x14ac:dyDescent="0.3">
      <c r="A2728" s="38">
        <v>4989</v>
      </c>
      <c r="B2728" s="38">
        <v>1921781.4187985952</v>
      </c>
      <c r="C2728" s="39">
        <v>52887.195644396801</v>
      </c>
      <c r="D2728" s="39">
        <v>51849.2088259187</v>
      </c>
      <c r="E2728" s="39">
        <f t="shared" si="756"/>
        <v>1037.9868184781008</v>
      </c>
      <c r="F2728" s="39">
        <v>52817.839590989097</v>
      </c>
      <c r="G2728" s="40">
        <f t="shared" si="757"/>
        <v>69.356053407704167</v>
      </c>
      <c r="H2728" s="39">
        <v>52798.952459634602</v>
      </c>
      <c r="I2728" s="39">
        <f t="shared" si="758"/>
        <v>88.243184762199235</v>
      </c>
      <c r="J2728" s="39">
        <v>51692.482719266503</v>
      </c>
      <c r="K2728" s="40">
        <f t="shared" si="759"/>
        <v>1194.7129251302977</v>
      </c>
      <c r="L2728" s="39">
        <v>51115.565073017598</v>
      </c>
      <c r="M2728" s="39">
        <f t="shared" si="760"/>
        <v>1771.6305713792026</v>
      </c>
      <c r="N2728" s="39">
        <f t="shared" si="765"/>
        <v>576.91764624890493</v>
      </c>
      <c r="O2728" s="40">
        <f>'Estimates from MCMC'!$B$2-L2728</f>
        <v>17945.434926982402</v>
      </c>
      <c r="P2728" s="39">
        <v>52332.281915701496</v>
      </c>
      <c r="Q2728" s="40">
        <f t="shared" si="761"/>
        <v>1216.716842683898</v>
      </c>
      <c r="R2728" s="39">
        <v>52362.767081221296</v>
      </c>
      <c r="S2728" s="39">
        <f t="shared" si="762"/>
        <v>30.485165519799921</v>
      </c>
      <c r="T2728" s="39">
        <f t="shared" si="766"/>
        <v>1247.2020082036979</v>
      </c>
      <c r="U2728" s="39">
        <v>58900.620057323998</v>
      </c>
      <c r="V2728" s="39">
        <f t="shared" si="763"/>
        <v>7785.0549843064</v>
      </c>
      <c r="W2728" s="39">
        <v>60390.113683649899</v>
      </c>
      <c r="X2728" s="39">
        <f t="shared" si="764"/>
        <v>242.29161812220264</v>
      </c>
      <c r="Y2728" s="39">
        <f t="shared" si="767"/>
        <v>9274.5486106323006</v>
      </c>
      <c r="Z2728" s="39">
        <f t="shared" si="768"/>
        <v>8670.886316350101</v>
      </c>
      <c r="AA2728" s="45">
        <f t="shared" si="769"/>
        <v>6.949968129936096E-2</v>
      </c>
      <c r="AB2728" s="45">
        <f t="shared" si="770"/>
        <v>0.43381812789618962</v>
      </c>
      <c r="AC2728" s="45">
        <f t="shared" si="771"/>
        <v>1.3501574027492516E-2</v>
      </c>
      <c r="AD2728" s="45">
        <f t="shared" si="772"/>
        <v>0.51681938322304311</v>
      </c>
      <c r="AE2728" s="45">
        <f t="shared" si="773"/>
        <v>0.48318061677695689</v>
      </c>
      <c r="AF2728" s="43">
        <f>('Estimates from MCMC'!$B$2-'MCMC runs'!W2728)/'Estimates from MCMC'!$B$2</f>
        <v>0.12555402204355717</v>
      </c>
    </row>
    <row r="2729" spans="1:32" x14ac:dyDescent="0.3">
      <c r="A2729" s="38">
        <v>735</v>
      </c>
      <c r="B2729" s="38">
        <v>1943709.7843128932</v>
      </c>
      <c r="C2729" s="39">
        <v>52064.571970473</v>
      </c>
      <c r="D2729" s="39">
        <v>51009.113148367498</v>
      </c>
      <c r="E2729" s="39">
        <f t="shared" si="756"/>
        <v>1055.4588221055019</v>
      </c>
      <c r="F2729" s="39">
        <v>52003.385640663</v>
      </c>
      <c r="G2729" s="40">
        <f t="shared" si="757"/>
        <v>61.186329809999734</v>
      </c>
      <c r="H2729" s="39">
        <v>51976.018496279998</v>
      </c>
      <c r="I2729" s="39">
        <f t="shared" si="758"/>
        <v>88.55347419300233</v>
      </c>
      <c r="J2729" s="39">
        <v>50860.195232705002</v>
      </c>
      <c r="K2729" s="40">
        <f t="shared" si="759"/>
        <v>1204.3767377679978</v>
      </c>
      <c r="L2729" s="39">
        <v>50281.851415842597</v>
      </c>
      <c r="M2729" s="39">
        <f t="shared" si="760"/>
        <v>1782.7205546304031</v>
      </c>
      <c r="N2729" s="39">
        <f t="shared" si="765"/>
        <v>578.34381686240522</v>
      </c>
      <c r="O2729" s="40">
        <f>'Estimates from MCMC'!$B$2-L2729</f>
        <v>18779.148584157403</v>
      </c>
      <c r="P2729" s="39">
        <v>51506.634348332998</v>
      </c>
      <c r="Q2729" s="40">
        <f t="shared" si="761"/>
        <v>1224.7829324904014</v>
      </c>
      <c r="R2729" s="39">
        <v>51537.140378379801</v>
      </c>
      <c r="S2729" s="39">
        <f t="shared" si="762"/>
        <v>30.506030046803062</v>
      </c>
      <c r="T2729" s="39">
        <f t="shared" si="766"/>
        <v>1255.2889625372045</v>
      </c>
      <c r="U2729" s="39">
        <v>58010.339364211599</v>
      </c>
      <c r="V2729" s="39">
        <f t="shared" si="763"/>
        <v>7728.487948369002</v>
      </c>
      <c r="W2729" s="39">
        <v>59510.906842709097</v>
      </c>
      <c r="X2729" s="39">
        <f t="shared" si="764"/>
        <v>245.27851596029359</v>
      </c>
      <c r="Y2729" s="39">
        <f t="shared" si="767"/>
        <v>9229.0554268665001</v>
      </c>
      <c r="Z2729" s="39">
        <f t="shared" si="768"/>
        <v>9550.093157290903</v>
      </c>
      <c r="AA2729" s="45">
        <f t="shared" si="769"/>
        <v>6.6844828289829933E-2</v>
      </c>
      <c r="AB2729" s="45">
        <f t="shared" si="770"/>
        <v>0.41154623777187443</v>
      </c>
      <c r="AC2729" s="45">
        <f t="shared" si="771"/>
        <v>1.3061216000347171E-2</v>
      </c>
      <c r="AD2729" s="45">
        <f t="shared" si="772"/>
        <v>0.49145228206205155</v>
      </c>
      <c r="AE2729" s="45">
        <f t="shared" si="773"/>
        <v>0.5085477179379484</v>
      </c>
      <c r="AF2729" s="43">
        <f>('Estimates from MCMC'!$B$2-'MCMC runs'!W2729)/'Estimates from MCMC'!$B$2</f>
        <v>0.13828489534311555</v>
      </c>
    </row>
    <row r="2730" spans="1:32" x14ac:dyDescent="0.3">
      <c r="A2730" s="38">
        <v>200</v>
      </c>
      <c r="B2730" s="38">
        <v>2015689.5544312221</v>
      </c>
      <c r="C2730" s="39">
        <v>52452.123937111399</v>
      </c>
      <c r="D2730" s="39">
        <v>51391.838652562299</v>
      </c>
      <c r="E2730" s="39">
        <f t="shared" si="756"/>
        <v>1060.2852845490997</v>
      </c>
      <c r="F2730" s="39">
        <v>52388.356634279</v>
      </c>
      <c r="G2730" s="40">
        <f t="shared" si="757"/>
        <v>63.767302832398855</v>
      </c>
      <c r="H2730" s="39">
        <v>52363.201369419003</v>
      </c>
      <c r="I2730" s="39">
        <f t="shared" si="758"/>
        <v>88.922567692396115</v>
      </c>
      <c r="J2730" s="39">
        <v>51239.945353566101</v>
      </c>
      <c r="K2730" s="40">
        <f t="shared" si="759"/>
        <v>1212.1785835452974</v>
      </c>
      <c r="L2730" s="39">
        <v>50658.826345486203</v>
      </c>
      <c r="M2730" s="39">
        <f t="shared" si="760"/>
        <v>1793.2975916251962</v>
      </c>
      <c r="N2730" s="39">
        <f t="shared" si="765"/>
        <v>581.11900807989878</v>
      </c>
      <c r="O2730" s="40">
        <f>'Estimates from MCMC'!$B$2-L2730</f>
        <v>18402.173654513797</v>
      </c>
      <c r="P2730" s="39">
        <v>51892.198915631001</v>
      </c>
      <c r="Q2730" s="40">
        <f t="shared" si="761"/>
        <v>1233.3725701447984</v>
      </c>
      <c r="R2730" s="39">
        <v>51922.5921492821</v>
      </c>
      <c r="S2730" s="39">
        <f t="shared" si="762"/>
        <v>30.393233651098853</v>
      </c>
      <c r="T2730" s="39">
        <f t="shared" si="766"/>
        <v>1263.7658037958972</v>
      </c>
      <c r="U2730" s="39">
        <v>58433.860665146</v>
      </c>
      <c r="V2730" s="39">
        <f t="shared" si="763"/>
        <v>7775.0343196597969</v>
      </c>
      <c r="W2730" s="39">
        <v>59944.9954877727</v>
      </c>
      <c r="X2730" s="39">
        <f t="shared" si="764"/>
        <v>247.36901883080282</v>
      </c>
      <c r="Y2730" s="39">
        <f t="shared" si="767"/>
        <v>9286.1691422864969</v>
      </c>
      <c r="Z2730" s="39">
        <f t="shared" si="768"/>
        <v>9116.0045122273004</v>
      </c>
      <c r="AA2730" s="45">
        <f t="shared" si="769"/>
        <v>6.8674811330557847E-2</v>
      </c>
      <c r="AB2730" s="45">
        <f t="shared" si="770"/>
        <v>0.42250630092020075</v>
      </c>
      <c r="AC2730" s="45">
        <f t="shared" si="771"/>
        <v>1.3442380420648114E-2</v>
      </c>
      <c r="AD2730" s="45">
        <f t="shared" si="772"/>
        <v>0.50462349267140671</v>
      </c>
      <c r="AE2730" s="45">
        <f t="shared" si="773"/>
        <v>0.49537650732859329</v>
      </c>
      <c r="AF2730" s="43">
        <f>('Estimates from MCMC'!$B$2-'MCMC runs'!W2730)/'Estimates from MCMC'!$B$2</f>
        <v>0.1319993123793067</v>
      </c>
    </row>
    <row r="2731" spans="1:32" x14ac:dyDescent="0.3">
      <c r="A2731" s="38">
        <v>3301</v>
      </c>
      <c r="B2731" s="38">
        <v>2015689.5544312221</v>
      </c>
      <c r="C2731" s="39">
        <v>52452.123937111399</v>
      </c>
      <c r="D2731" s="39">
        <v>51391.838652562299</v>
      </c>
      <c r="E2731" s="39">
        <f t="shared" si="756"/>
        <v>1060.2852845490997</v>
      </c>
      <c r="F2731" s="39">
        <v>52388.356634279</v>
      </c>
      <c r="G2731" s="40">
        <f t="shared" si="757"/>
        <v>63.767302832398855</v>
      </c>
      <c r="H2731" s="39">
        <v>52363.201369419003</v>
      </c>
      <c r="I2731" s="39">
        <f t="shared" si="758"/>
        <v>88.922567692396115</v>
      </c>
      <c r="J2731" s="39">
        <v>51239.945353566101</v>
      </c>
      <c r="K2731" s="40">
        <f t="shared" si="759"/>
        <v>1212.1785835452974</v>
      </c>
      <c r="L2731" s="39">
        <v>50658.826345486203</v>
      </c>
      <c r="M2731" s="39">
        <f t="shared" si="760"/>
        <v>1793.2975916251962</v>
      </c>
      <c r="N2731" s="39">
        <f t="shared" si="765"/>
        <v>581.11900807989878</v>
      </c>
      <c r="O2731" s="40">
        <f>'Estimates from MCMC'!$B$2-L2731</f>
        <v>18402.173654513797</v>
      </c>
      <c r="P2731" s="39">
        <v>51892.198915631001</v>
      </c>
      <c r="Q2731" s="40">
        <f t="shared" si="761"/>
        <v>1233.3725701447984</v>
      </c>
      <c r="R2731" s="39">
        <v>51922.5921492821</v>
      </c>
      <c r="S2731" s="39">
        <f t="shared" si="762"/>
        <v>30.393233651098853</v>
      </c>
      <c r="T2731" s="39">
        <f t="shared" si="766"/>
        <v>1263.7658037958972</v>
      </c>
      <c r="U2731" s="39">
        <v>58433.860665146</v>
      </c>
      <c r="V2731" s="39">
        <f t="shared" si="763"/>
        <v>7775.0343196597969</v>
      </c>
      <c r="W2731" s="39">
        <v>59944.9954877727</v>
      </c>
      <c r="X2731" s="39">
        <f t="shared" si="764"/>
        <v>247.36901883080282</v>
      </c>
      <c r="Y2731" s="39">
        <f t="shared" si="767"/>
        <v>9286.1691422864969</v>
      </c>
      <c r="Z2731" s="39">
        <f t="shared" si="768"/>
        <v>9116.0045122273004</v>
      </c>
      <c r="AA2731" s="45">
        <f t="shared" si="769"/>
        <v>6.8674811330557847E-2</v>
      </c>
      <c r="AB2731" s="45">
        <f t="shared" si="770"/>
        <v>0.42250630092020075</v>
      </c>
      <c r="AC2731" s="45">
        <f t="shared" si="771"/>
        <v>1.3442380420648114E-2</v>
      </c>
      <c r="AD2731" s="45">
        <f t="shared" si="772"/>
        <v>0.50462349267140671</v>
      </c>
      <c r="AE2731" s="45">
        <f t="shared" si="773"/>
        <v>0.49537650732859329</v>
      </c>
      <c r="AF2731" s="43">
        <f>('Estimates from MCMC'!$B$2-'MCMC runs'!W2731)/'Estimates from MCMC'!$B$2</f>
        <v>0.1319993123793067</v>
      </c>
    </row>
    <row r="2732" spans="1:32" x14ac:dyDescent="0.3">
      <c r="A2732" s="38">
        <v>2579</v>
      </c>
      <c r="B2732" s="38">
        <v>2162709.1558411634</v>
      </c>
      <c r="C2732" s="39">
        <v>51718.611037938201</v>
      </c>
      <c r="D2732" s="39">
        <v>50678.137336409301</v>
      </c>
      <c r="E2732" s="39">
        <f t="shared" si="756"/>
        <v>1040.4737015288993</v>
      </c>
      <c r="F2732" s="39">
        <v>51656.845380191698</v>
      </c>
      <c r="G2732" s="40">
        <f t="shared" si="757"/>
        <v>61.765657746502256</v>
      </c>
      <c r="H2732" s="39">
        <v>51630.8701880269</v>
      </c>
      <c r="I2732" s="39">
        <f t="shared" si="758"/>
        <v>87.740849911300757</v>
      </c>
      <c r="J2732" s="39">
        <v>50529.317889616199</v>
      </c>
      <c r="K2732" s="40">
        <f t="shared" si="759"/>
        <v>1189.2931483220018</v>
      </c>
      <c r="L2732" s="39">
        <v>49956.049898521203</v>
      </c>
      <c r="M2732" s="39">
        <f t="shared" si="760"/>
        <v>1762.5611394169973</v>
      </c>
      <c r="N2732" s="39">
        <f t="shared" si="765"/>
        <v>573.26799109499552</v>
      </c>
      <c r="O2732" s="40">
        <f>'Estimates from MCMC'!$B$2-L2732</f>
        <v>19104.950101478797</v>
      </c>
      <c r="P2732" s="39">
        <v>51165.6494593116</v>
      </c>
      <c r="Q2732" s="40">
        <f t="shared" si="761"/>
        <v>1209.5995607903969</v>
      </c>
      <c r="R2732" s="39">
        <v>51195.906447116598</v>
      </c>
      <c r="S2732" s="39">
        <f t="shared" si="762"/>
        <v>30.256987804998062</v>
      </c>
      <c r="T2732" s="39">
        <f t="shared" si="766"/>
        <v>1239.856548595395</v>
      </c>
      <c r="U2732" s="39">
        <v>57589.142602722997</v>
      </c>
      <c r="V2732" s="39">
        <f t="shared" si="763"/>
        <v>7633.0927042017938</v>
      </c>
      <c r="W2732" s="39">
        <v>59069.5254361845</v>
      </c>
      <c r="X2732" s="39">
        <f t="shared" si="764"/>
        <v>240.52628486610774</v>
      </c>
      <c r="Y2732" s="39">
        <f t="shared" si="767"/>
        <v>9113.4755376632966</v>
      </c>
      <c r="Z2732" s="39">
        <f t="shared" si="768"/>
        <v>9991.4745638155</v>
      </c>
      <c r="AA2732" s="45">
        <f t="shared" si="769"/>
        <v>6.4897136187726828E-2</v>
      </c>
      <c r="AB2732" s="45">
        <f t="shared" si="770"/>
        <v>0.3995348149907475</v>
      </c>
      <c r="AC2732" s="45">
        <f t="shared" si="771"/>
        <v>1.2589736355683551E-2</v>
      </c>
      <c r="AD2732" s="45">
        <f t="shared" si="772"/>
        <v>0.47702168753415791</v>
      </c>
      <c r="AE2732" s="45">
        <f t="shared" si="773"/>
        <v>0.52297831246584214</v>
      </c>
      <c r="AF2732" s="43">
        <f>('Estimates from MCMC'!$B$2-'MCMC runs'!W2732)/'Estimates from MCMC'!$B$2</f>
        <v>0.1446760771465154</v>
      </c>
    </row>
    <row r="2733" spans="1:32" x14ac:dyDescent="0.3">
      <c r="A2733" s="38">
        <v>2225</v>
      </c>
      <c r="B2733" s="38">
        <v>2024602.0399951667</v>
      </c>
      <c r="C2733" s="39">
        <v>51942.999039241797</v>
      </c>
      <c r="D2733" s="39">
        <v>50884.841340285602</v>
      </c>
      <c r="E2733" s="39">
        <f t="shared" si="756"/>
        <v>1058.1576989561945</v>
      </c>
      <c r="F2733" s="39">
        <v>51871.5063331286</v>
      </c>
      <c r="G2733" s="40">
        <f t="shared" si="757"/>
        <v>71.492706113196618</v>
      </c>
      <c r="H2733" s="39">
        <v>51854.842303436999</v>
      </c>
      <c r="I2733" s="39">
        <f t="shared" si="758"/>
        <v>88.15673580479779</v>
      </c>
      <c r="J2733" s="39">
        <v>50726.279046487303</v>
      </c>
      <c r="K2733" s="40">
        <f t="shared" si="759"/>
        <v>1216.7199927544934</v>
      </c>
      <c r="L2733" s="39">
        <v>50150.603109444797</v>
      </c>
      <c r="M2733" s="39">
        <f t="shared" si="760"/>
        <v>1792.3959297969996</v>
      </c>
      <c r="N2733" s="39">
        <f t="shared" si="765"/>
        <v>575.67593704250612</v>
      </c>
      <c r="O2733" s="40">
        <f>'Estimates from MCMC'!$B$2-L2733</f>
        <v>18910.396890555203</v>
      </c>
      <c r="P2733" s="39">
        <v>51381.833003924003</v>
      </c>
      <c r="Q2733" s="40">
        <f t="shared" si="761"/>
        <v>1231.2298944792055</v>
      </c>
      <c r="R2733" s="39">
        <v>51411.780703638397</v>
      </c>
      <c r="S2733" s="39">
        <f t="shared" si="762"/>
        <v>29.947699714393821</v>
      </c>
      <c r="T2733" s="39">
        <f t="shared" si="766"/>
        <v>1261.1775941935994</v>
      </c>
      <c r="U2733" s="39">
        <v>57858.8257199113</v>
      </c>
      <c r="V2733" s="39">
        <f t="shared" si="763"/>
        <v>7708.2226104665024</v>
      </c>
      <c r="W2733" s="39">
        <v>59369.0279079381</v>
      </c>
      <c r="X2733" s="39">
        <f t="shared" si="764"/>
        <v>249.02459383320092</v>
      </c>
      <c r="Y2733" s="39">
        <f t="shared" si="767"/>
        <v>9218.4247984933027</v>
      </c>
      <c r="Z2733" s="39">
        <f t="shared" si="768"/>
        <v>9691.9720920619002</v>
      </c>
      <c r="AA2733" s="45">
        <f t="shared" si="769"/>
        <v>6.6692285809373697E-2</v>
      </c>
      <c r="AB2733" s="45">
        <f t="shared" si="770"/>
        <v>0.40761823535900371</v>
      </c>
      <c r="AC2733" s="45">
        <f t="shared" si="771"/>
        <v>1.3168660355170878E-2</v>
      </c>
      <c r="AD2733" s="45">
        <f t="shared" si="772"/>
        <v>0.4874791815235483</v>
      </c>
      <c r="AE2733" s="45">
        <f t="shared" si="773"/>
        <v>0.5125208184764517</v>
      </c>
      <c r="AF2733" s="43">
        <f>('Estimates from MCMC'!$B$2-'MCMC runs'!W2733)/'Estimates from MCMC'!$B$2</f>
        <v>0.14033929558016681</v>
      </c>
    </row>
    <row r="2734" spans="1:32" x14ac:dyDescent="0.3">
      <c r="A2734" s="38">
        <v>3634</v>
      </c>
      <c r="B2734" s="38">
        <v>1996847.2966767936</v>
      </c>
      <c r="C2734" s="39">
        <v>52341.624031758904</v>
      </c>
      <c r="D2734" s="39">
        <v>51310.443938876</v>
      </c>
      <c r="E2734" s="39">
        <f t="shared" si="756"/>
        <v>1031.1800928829034</v>
      </c>
      <c r="F2734" s="39">
        <v>52278.750232774997</v>
      </c>
      <c r="G2734" s="40">
        <f t="shared" si="757"/>
        <v>62.873798983906454</v>
      </c>
      <c r="H2734" s="39">
        <v>52253.856364724503</v>
      </c>
      <c r="I2734" s="39">
        <f t="shared" si="758"/>
        <v>87.767667034400802</v>
      </c>
      <c r="J2734" s="39">
        <v>51160.523695374097</v>
      </c>
      <c r="K2734" s="40">
        <f t="shared" si="759"/>
        <v>1181.1003363848067</v>
      </c>
      <c r="L2734" s="39">
        <v>50586.751736517603</v>
      </c>
      <c r="M2734" s="39">
        <f t="shared" si="760"/>
        <v>1754.8722952413009</v>
      </c>
      <c r="N2734" s="39">
        <f t="shared" si="765"/>
        <v>573.77195885649417</v>
      </c>
      <c r="O2734" s="40">
        <f>'Estimates from MCMC'!$B$2-L2734</f>
        <v>18474.248263482397</v>
      </c>
      <c r="P2734" s="39">
        <v>51792.777024225303</v>
      </c>
      <c r="Q2734" s="40">
        <f t="shared" si="761"/>
        <v>1206.0252877077</v>
      </c>
      <c r="R2734" s="39">
        <v>51823.240243221102</v>
      </c>
      <c r="S2734" s="39">
        <f t="shared" si="762"/>
        <v>30.463218995799252</v>
      </c>
      <c r="T2734" s="39">
        <f t="shared" si="766"/>
        <v>1236.4885067034993</v>
      </c>
      <c r="U2734" s="39">
        <v>58257.5043631429</v>
      </c>
      <c r="V2734" s="39">
        <f t="shared" si="763"/>
        <v>7670.7526266252971</v>
      </c>
      <c r="W2734" s="39">
        <v>59730.175747640104</v>
      </c>
      <c r="X2734" s="39">
        <f t="shared" si="764"/>
        <v>236.18287779370439</v>
      </c>
      <c r="Y2734" s="39">
        <f t="shared" si="767"/>
        <v>9143.4240111225008</v>
      </c>
      <c r="Z2734" s="39">
        <f t="shared" si="768"/>
        <v>9330.8242523598965</v>
      </c>
      <c r="AA2734" s="45">
        <f t="shared" si="769"/>
        <v>6.6930382718069045E-2</v>
      </c>
      <c r="AB2734" s="45">
        <f t="shared" si="770"/>
        <v>0.41521324804256798</v>
      </c>
      <c r="AC2734" s="45">
        <f t="shared" si="771"/>
        <v>1.2784437798238395E-2</v>
      </c>
      <c r="AD2734" s="45">
        <f t="shared" si="772"/>
        <v>0.49492806855887539</v>
      </c>
      <c r="AE2734" s="45">
        <f t="shared" si="773"/>
        <v>0.50507193144112461</v>
      </c>
      <c r="AF2734" s="43">
        <f>('Estimates from MCMC'!$B$2-'MCMC runs'!W2734)/'Estimates from MCMC'!$B$2</f>
        <v>0.1351098920137255</v>
      </c>
    </row>
    <row r="2735" spans="1:32" x14ac:dyDescent="0.3">
      <c r="A2735" s="38">
        <v>4727</v>
      </c>
      <c r="B2735" s="38">
        <v>2025188.619760395</v>
      </c>
      <c r="C2735" s="39">
        <v>51874.5905646186</v>
      </c>
      <c r="D2735" s="39">
        <v>50813.240050003697</v>
      </c>
      <c r="E2735" s="39">
        <f t="shared" si="756"/>
        <v>1061.3505146149037</v>
      </c>
      <c r="F2735" s="39">
        <v>51814.1274094525</v>
      </c>
      <c r="G2735" s="40">
        <f t="shared" si="757"/>
        <v>60.463155166100478</v>
      </c>
      <c r="H2735" s="39">
        <v>51785.355835735703</v>
      </c>
      <c r="I2735" s="39">
        <f t="shared" si="758"/>
        <v>89.234728882896889</v>
      </c>
      <c r="J2735" s="39">
        <v>50664.284401298799</v>
      </c>
      <c r="K2735" s="40">
        <f t="shared" si="759"/>
        <v>1210.3061633198013</v>
      </c>
      <c r="L2735" s="39">
        <v>50081.380525017899</v>
      </c>
      <c r="M2735" s="39">
        <f t="shared" si="760"/>
        <v>1793.2100396007008</v>
      </c>
      <c r="N2735" s="39">
        <f t="shared" si="765"/>
        <v>582.90387628089957</v>
      </c>
      <c r="O2735" s="40">
        <f>'Estimates from MCMC'!$B$2-L2735</f>
        <v>18979.619474982101</v>
      </c>
      <c r="P2735" s="39">
        <v>51313.848603293802</v>
      </c>
      <c r="Q2735" s="40">
        <f t="shared" si="761"/>
        <v>1232.4680782759024</v>
      </c>
      <c r="R2735" s="39">
        <v>51344.611450684897</v>
      </c>
      <c r="S2735" s="39">
        <f t="shared" si="762"/>
        <v>30.76284739109542</v>
      </c>
      <c r="T2735" s="39">
        <f t="shared" si="766"/>
        <v>1263.2309256669978</v>
      </c>
      <c r="U2735" s="39">
        <v>57853.732477561003</v>
      </c>
      <c r="V2735" s="39">
        <f t="shared" si="763"/>
        <v>7772.3519525431038</v>
      </c>
      <c r="W2735" s="39">
        <v>59364.7391369978</v>
      </c>
      <c r="X2735" s="39">
        <f t="shared" si="764"/>
        <v>247.77573376979853</v>
      </c>
      <c r="Y2735" s="39">
        <f t="shared" si="767"/>
        <v>9283.3586119799002</v>
      </c>
      <c r="Z2735" s="39">
        <f t="shared" si="768"/>
        <v>9696.2608630022005</v>
      </c>
      <c r="AA2735" s="45">
        <f t="shared" si="769"/>
        <v>6.6557231420372787E-2</v>
      </c>
      <c r="AB2735" s="45">
        <f t="shared" si="770"/>
        <v>0.40951042052177045</v>
      </c>
      <c r="AC2735" s="45">
        <f t="shared" si="771"/>
        <v>1.305483147838675E-2</v>
      </c>
      <c r="AD2735" s="45">
        <f t="shared" si="772"/>
        <v>0.48912248342052994</v>
      </c>
      <c r="AE2735" s="45">
        <f t="shared" si="773"/>
        <v>0.51087751657947</v>
      </c>
      <c r="AF2735" s="43">
        <f>('Estimates from MCMC'!$B$2-'MCMC runs'!W2735)/'Estimates from MCMC'!$B$2</f>
        <v>0.14040139677969043</v>
      </c>
    </row>
    <row r="2736" spans="1:32" x14ac:dyDescent="0.3">
      <c r="A2736" s="38">
        <v>4369</v>
      </c>
      <c r="B2736" s="38">
        <v>1949511.5599852786</v>
      </c>
      <c r="C2736" s="39">
        <v>52960.997837996299</v>
      </c>
      <c r="D2736" s="39">
        <v>51871.2514414955</v>
      </c>
      <c r="E2736" s="39">
        <f t="shared" si="756"/>
        <v>1089.7463965007992</v>
      </c>
      <c r="F2736" s="39">
        <v>52902.025488183397</v>
      </c>
      <c r="G2736" s="40">
        <f t="shared" si="757"/>
        <v>58.972349812902394</v>
      </c>
      <c r="H2736" s="39">
        <v>52869.452926127298</v>
      </c>
      <c r="I2736" s="39">
        <f t="shared" si="758"/>
        <v>91.544911869001226</v>
      </c>
      <c r="J2736" s="39">
        <v>51721.455053273297</v>
      </c>
      <c r="K2736" s="40">
        <f t="shared" si="759"/>
        <v>1239.5427847230021</v>
      </c>
      <c r="L2736" s="39">
        <v>51123.777872822298</v>
      </c>
      <c r="M2736" s="39">
        <f t="shared" si="760"/>
        <v>1837.2199651740011</v>
      </c>
      <c r="N2736" s="39">
        <f t="shared" si="765"/>
        <v>597.677180450999</v>
      </c>
      <c r="O2736" s="40">
        <f>'Estimates from MCMC'!$B$2-L2736</f>
        <v>17937.222127177702</v>
      </c>
      <c r="P2736" s="39">
        <v>52387.376046008503</v>
      </c>
      <c r="Q2736" s="40">
        <f t="shared" si="761"/>
        <v>1263.5981731862048</v>
      </c>
      <c r="R2736" s="39">
        <v>52418.942255951399</v>
      </c>
      <c r="S2736" s="39">
        <f t="shared" si="762"/>
        <v>31.566209942895512</v>
      </c>
      <c r="T2736" s="39">
        <f t="shared" si="766"/>
        <v>1295.1643831291003</v>
      </c>
      <c r="U2736" s="39">
        <v>59220.076400930302</v>
      </c>
      <c r="V2736" s="39">
        <f t="shared" si="763"/>
        <v>8096.2985281080037</v>
      </c>
      <c r="W2736" s="39">
        <v>60775.092824125102</v>
      </c>
      <c r="X2736" s="39">
        <f t="shared" si="764"/>
        <v>259.85204006569984</v>
      </c>
      <c r="Y2736" s="39">
        <f t="shared" si="767"/>
        <v>9651.3149513028038</v>
      </c>
      <c r="Z2736" s="39">
        <f t="shared" si="768"/>
        <v>8285.9071758748978</v>
      </c>
      <c r="AA2736" s="45">
        <f t="shared" si="769"/>
        <v>7.2205404713515997E-2</v>
      </c>
      <c r="AB2736" s="45">
        <f t="shared" si="770"/>
        <v>0.45136858264362145</v>
      </c>
      <c r="AC2736" s="45">
        <f t="shared" si="771"/>
        <v>1.4486749298375654E-2</v>
      </c>
      <c r="AD2736" s="45">
        <f t="shared" si="772"/>
        <v>0.53806073665551313</v>
      </c>
      <c r="AE2736" s="45">
        <f t="shared" si="773"/>
        <v>0.46193926334448687</v>
      </c>
      <c r="AF2736" s="43">
        <f>('Estimates from MCMC'!$B$2-'MCMC runs'!W2736)/'Estimates from MCMC'!$B$2</f>
        <v>0.11997954237376954</v>
      </c>
    </row>
    <row r="2737" spans="1:32" x14ac:dyDescent="0.3">
      <c r="A2737" s="38">
        <v>580</v>
      </c>
      <c r="B2737" s="38">
        <v>2058732.50804934</v>
      </c>
      <c r="C2737" s="39">
        <v>52108.161954831397</v>
      </c>
      <c r="D2737" s="39">
        <v>51056.5800957295</v>
      </c>
      <c r="E2737" s="39">
        <f t="shared" si="756"/>
        <v>1051.5818591018979</v>
      </c>
      <c r="F2737" s="39">
        <v>52043.919040537003</v>
      </c>
      <c r="G2737" s="40">
        <f t="shared" si="757"/>
        <v>64.242914294394723</v>
      </c>
      <c r="H2737" s="39">
        <v>52019.626358192203</v>
      </c>
      <c r="I2737" s="39">
        <f t="shared" si="758"/>
        <v>88.535596639194409</v>
      </c>
      <c r="J2737" s="39">
        <v>50904.6764686018</v>
      </c>
      <c r="K2737" s="40">
        <f t="shared" si="759"/>
        <v>1203.4854862295979</v>
      </c>
      <c r="L2737" s="39">
        <v>50326.406328824101</v>
      </c>
      <c r="M2737" s="39">
        <f t="shared" si="760"/>
        <v>1781.7556260072961</v>
      </c>
      <c r="N2737" s="39">
        <f t="shared" si="765"/>
        <v>578.2701397776982</v>
      </c>
      <c r="O2737" s="40">
        <f>'Estimates from MCMC'!$B$2-L2737</f>
        <v>18734.593671175899</v>
      </c>
      <c r="P2737" s="39">
        <v>51553.1382343683</v>
      </c>
      <c r="Q2737" s="40">
        <f t="shared" si="761"/>
        <v>1226.7319055441985</v>
      </c>
      <c r="R2737" s="39">
        <v>51583.527752189701</v>
      </c>
      <c r="S2737" s="39">
        <f t="shared" si="762"/>
        <v>30.389517821400659</v>
      </c>
      <c r="T2737" s="39">
        <f t="shared" si="766"/>
        <v>1257.1214233655992</v>
      </c>
      <c r="U2737" s="39">
        <v>57980.9878476218</v>
      </c>
      <c r="V2737" s="39">
        <f t="shared" si="763"/>
        <v>7654.5815187976987</v>
      </c>
      <c r="W2737" s="39">
        <v>59480.495995272096</v>
      </c>
      <c r="X2737" s="39">
        <f t="shared" si="764"/>
        <v>242.38672428469727</v>
      </c>
      <c r="Y2737" s="39">
        <f t="shared" si="767"/>
        <v>9154.0896664479951</v>
      </c>
      <c r="Z2737" s="39">
        <f t="shared" si="768"/>
        <v>9580.5040047279035</v>
      </c>
      <c r="AA2737" s="45">
        <f t="shared" si="769"/>
        <v>6.7101611352251678E-2</v>
      </c>
      <c r="AB2737" s="45">
        <f t="shared" si="770"/>
        <v>0.40858006600776464</v>
      </c>
      <c r="AC2737" s="45">
        <f t="shared" si="771"/>
        <v>1.2937922676039741E-2</v>
      </c>
      <c r="AD2737" s="45">
        <f t="shared" si="772"/>
        <v>0.48861960003605609</v>
      </c>
      <c r="AE2737" s="45">
        <f t="shared" si="773"/>
        <v>0.51138039996394391</v>
      </c>
      <c r="AF2737" s="43">
        <f>('Estimates from MCMC'!$B$2-'MCMC runs'!W2737)/'Estimates from MCMC'!$B$2</f>
        <v>0.1387252429696631</v>
      </c>
    </row>
    <row r="2738" spans="1:32" x14ac:dyDescent="0.3">
      <c r="A2738" s="38">
        <v>2464</v>
      </c>
      <c r="B2738" s="38">
        <v>1920342.7952868466</v>
      </c>
      <c r="C2738" s="39">
        <v>52351.398890615703</v>
      </c>
      <c r="D2738" s="39">
        <v>51288.519583584202</v>
      </c>
      <c r="E2738" s="39">
        <f t="shared" si="756"/>
        <v>1062.8793070315005</v>
      </c>
      <c r="F2738" s="39">
        <v>52295.336727673799</v>
      </c>
      <c r="G2738" s="40">
        <f t="shared" si="757"/>
        <v>56.062162941903807</v>
      </c>
      <c r="H2738" s="39">
        <v>52262.3505733731</v>
      </c>
      <c r="I2738" s="39">
        <f t="shared" si="758"/>
        <v>89.048317242602934</v>
      </c>
      <c r="J2738" s="39">
        <v>51144.0018026174</v>
      </c>
      <c r="K2738" s="40">
        <f t="shared" si="759"/>
        <v>1207.3970879983026</v>
      </c>
      <c r="L2738" s="39">
        <v>50562.282218739703</v>
      </c>
      <c r="M2738" s="39">
        <f t="shared" si="760"/>
        <v>1789.1166718759996</v>
      </c>
      <c r="N2738" s="39">
        <f t="shared" si="765"/>
        <v>581.719583877697</v>
      </c>
      <c r="O2738" s="40">
        <f>'Estimates from MCMC'!$B$2-L2738</f>
        <v>18498.717781260297</v>
      </c>
      <c r="P2738" s="39">
        <v>51790.348633397203</v>
      </c>
      <c r="Q2738" s="40">
        <f t="shared" si="761"/>
        <v>1228.0664146575</v>
      </c>
      <c r="R2738" s="39">
        <v>51821.075900898097</v>
      </c>
      <c r="S2738" s="39">
        <f t="shared" si="762"/>
        <v>30.727267500893504</v>
      </c>
      <c r="T2738" s="39">
        <f t="shared" si="766"/>
        <v>1258.7936821583935</v>
      </c>
      <c r="U2738" s="39">
        <v>58440.294443813298</v>
      </c>
      <c r="V2738" s="39">
        <f t="shared" si="763"/>
        <v>7878.0122250735949</v>
      </c>
      <c r="W2738" s="39">
        <v>59947.162747373302</v>
      </c>
      <c r="X2738" s="39">
        <f t="shared" si="764"/>
        <v>248.07462140161078</v>
      </c>
      <c r="Y2738" s="39">
        <f t="shared" si="767"/>
        <v>9384.8805286335992</v>
      </c>
      <c r="Z2738" s="39">
        <f t="shared" si="768"/>
        <v>9113.8372526266976</v>
      </c>
      <c r="AA2738" s="45">
        <f t="shared" si="769"/>
        <v>6.8047618058889772E-2</v>
      </c>
      <c r="AB2738" s="45">
        <f t="shared" si="770"/>
        <v>0.42586801519044931</v>
      </c>
      <c r="AC2738" s="45">
        <f t="shared" si="771"/>
        <v>1.3410368455532475E-2</v>
      </c>
      <c r="AD2738" s="45">
        <f t="shared" si="772"/>
        <v>0.50732600170487152</v>
      </c>
      <c r="AE2738" s="45">
        <f t="shared" si="773"/>
        <v>0.49267399829512842</v>
      </c>
      <c r="AF2738" s="43">
        <f>('Estimates from MCMC'!$B$2-'MCMC runs'!W2738)/'Estimates from MCMC'!$B$2</f>
        <v>0.13196793056322234</v>
      </c>
    </row>
    <row r="2739" spans="1:32" x14ac:dyDescent="0.3">
      <c r="A2739" s="38">
        <v>2389</v>
      </c>
      <c r="B2739" s="38">
        <v>1917237.1795708283</v>
      </c>
      <c r="C2739" s="39">
        <v>52345.076516626199</v>
      </c>
      <c r="D2739" s="39">
        <v>51310.658939795103</v>
      </c>
      <c r="E2739" s="39">
        <f t="shared" si="756"/>
        <v>1034.4175768310961</v>
      </c>
      <c r="F2739" s="39">
        <v>52279.1589635126</v>
      </c>
      <c r="G2739" s="40">
        <f t="shared" si="757"/>
        <v>65.917553113598842</v>
      </c>
      <c r="H2739" s="39">
        <v>52258.061444269399</v>
      </c>
      <c r="I2739" s="39">
        <f t="shared" si="758"/>
        <v>87.015072356800374</v>
      </c>
      <c r="J2739" s="39">
        <v>51158.670221399399</v>
      </c>
      <c r="K2739" s="40">
        <f t="shared" si="759"/>
        <v>1186.4062952267996</v>
      </c>
      <c r="L2739" s="39">
        <v>50590.009972344</v>
      </c>
      <c r="M2739" s="39">
        <f t="shared" si="760"/>
        <v>1755.0665442821992</v>
      </c>
      <c r="N2739" s="39">
        <f t="shared" si="765"/>
        <v>568.66024905539962</v>
      </c>
      <c r="O2739" s="40">
        <f>'Estimates from MCMC'!$B$2-L2739</f>
        <v>18470.990027656</v>
      </c>
      <c r="P2739" s="39">
        <v>51786.388289115101</v>
      </c>
      <c r="Q2739" s="40">
        <f t="shared" si="761"/>
        <v>1196.3783167711008</v>
      </c>
      <c r="R2739" s="39">
        <v>51816.548152412302</v>
      </c>
      <c r="S2739" s="39">
        <f t="shared" si="762"/>
        <v>30.159863297201809</v>
      </c>
      <c r="T2739" s="39">
        <f t="shared" si="766"/>
        <v>1226.5381800683026</v>
      </c>
      <c r="U2739" s="39">
        <v>58569.506198166899</v>
      </c>
      <c r="V2739" s="39">
        <f t="shared" si="763"/>
        <v>7979.4962258228989</v>
      </c>
      <c r="W2739" s="39">
        <v>60042.272692029503</v>
      </c>
      <c r="X2739" s="39">
        <f t="shared" si="764"/>
        <v>246.22831379430136</v>
      </c>
      <c r="Y2739" s="39">
        <f t="shared" si="767"/>
        <v>9452.2627196855028</v>
      </c>
      <c r="Z2739" s="39">
        <f t="shared" si="768"/>
        <v>9018.7273079704973</v>
      </c>
      <c r="AA2739" s="45">
        <f t="shared" si="769"/>
        <v>6.6403488834753721E-2</v>
      </c>
      <c r="AB2739" s="45">
        <f t="shared" si="770"/>
        <v>0.43200154479405078</v>
      </c>
      <c r="AC2739" s="45">
        <f t="shared" si="771"/>
        <v>1.3330542295005946E-2</v>
      </c>
      <c r="AD2739" s="45">
        <f t="shared" si="772"/>
        <v>0.51173557592381047</v>
      </c>
      <c r="AE2739" s="45">
        <f t="shared" si="773"/>
        <v>0.48826442407618953</v>
      </c>
      <c r="AF2739" s="43">
        <f>('Estimates from MCMC'!$B$2-'MCMC runs'!W2739)/'Estimates from MCMC'!$B$2</f>
        <v>0.13059074308177548</v>
      </c>
    </row>
    <row r="2740" spans="1:32" x14ac:dyDescent="0.3">
      <c r="A2740" s="38">
        <v>285</v>
      </c>
      <c r="B2740" s="38">
        <v>1916669.0570738227</v>
      </c>
      <c r="C2740" s="39">
        <v>52518.978755616103</v>
      </c>
      <c r="D2740" s="39">
        <v>51449.501067744597</v>
      </c>
      <c r="E2740" s="39">
        <f t="shared" si="756"/>
        <v>1069.4776878715056</v>
      </c>
      <c r="F2740" s="39">
        <v>52438.218528067599</v>
      </c>
      <c r="G2740" s="40">
        <f t="shared" si="757"/>
        <v>80.76022754850419</v>
      </c>
      <c r="H2740" s="39">
        <v>52428.327984928299</v>
      </c>
      <c r="I2740" s="39">
        <f t="shared" si="758"/>
        <v>90.650770687803742</v>
      </c>
      <c r="J2740" s="39">
        <v>51279.438162754297</v>
      </c>
      <c r="K2740" s="40">
        <f t="shared" si="759"/>
        <v>1239.5405928618056</v>
      </c>
      <c r="L2740" s="39">
        <v>50687.514036100802</v>
      </c>
      <c r="M2740" s="39">
        <f t="shared" si="760"/>
        <v>1831.4647195153011</v>
      </c>
      <c r="N2740" s="39">
        <f t="shared" si="765"/>
        <v>591.92412665349548</v>
      </c>
      <c r="O2740" s="40">
        <f>'Estimates from MCMC'!$B$2-L2740</f>
        <v>18373.485963899198</v>
      </c>
      <c r="P2740" s="39">
        <v>51951.613222125503</v>
      </c>
      <c r="Q2740" s="40">
        <f t="shared" si="761"/>
        <v>1264.0991860247013</v>
      </c>
      <c r="R2740" s="39">
        <v>51982.377434505797</v>
      </c>
      <c r="S2740" s="39">
        <f t="shared" si="762"/>
        <v>30.764212380294339</v>
      </c>
      <c r="T2740" s="39">
        <f t="shared" si="766"/>
        <v>1294.8633984049957</v>
      </c>
      <c r="U2740" s="39">
        <v>58526.307965992797</v>
      </c>
      <c r="V2740" s="39">
        <f t="shared" si="763"/>
        <v>7838.7939298919955</v>
      </c>
      <c r="W2740" s="39">
        <v>60075.408950340403</v>
      </c>
      <c r="X2740" s="39">
        <f t="shared" si="764"/>
        <v>254.23758594261017</v>
      </c>
      <c r="Y2740" s="39">
        <f t="shared" si="767"/>
        <v>9387.8949142396013</v>
      </c>
      <c r="Z2740" s="39">
        <f t="shared" si="768"/>
        <v>8985.591049659597</v>
      </c>
      <c r="AA2740" s="45">
        <f t="shared" si="769"/>
        <v>7.0474563234716806E-2</v>
      </c>
      <c r="AB2740" s="45">
        <f t="shared" si="770"/>
        <v>0.42663618353609672</v>
      </c>
      <c r="AC2740" s="45">
        <f t="shared" si="771"/>
        <v>1.3837199236015646E-2</v>
      </c>
      <c r="AD2740" s="45">
        <f t="shared" si="772"/>
        <v>0.51094794600682913</v>
      </c>
      <c r="AE2740" s="45">
        <f t="shared" si="773"/>
        <v>0.48905205399317081</v>
      </c>
      <c r="AF2740" s="43">
        <f>('Estimates from MCMC'!$B$2-'MCMC runs'!W2740)/'Estimates from MCMC'!$B$2</f>
        <v>0.1301109316352152</v>
      </c>
    </row>
    <row r="2741" spans="1:32" x14ac:dyDescent="0.3">
      <c r="A2741" s="38">
        <v>2265</v>
      </c>
      <c r="B2741" s="38">
        <v>1935823.5301154992</v>
      </c>
      <c r="C2741" s="39">
        <v>52626.5035095477</v>
      </c>
      <c r="D2741" s="39">
        <v>51540.036311096002</v>
      </c>
      <c r="E2741" s="39">
        <f t="shared" si="756"/>
        <v>1086.4671984516972</v>
      </c>
      <c r="F2741" s="39">
        <v>52571.834294296801</v>
      </c>
      <c r="G2741" s="40">
        <f t="shared" si="757"/>
        <v>54.66921525089856</v>
      </c>
      <c r="H2741" s="39">
        <v>52535.451184600402</v>
      </c>
      <c r="I2741" s="39">
        <f t="shared" si="758"/>
        <v>91.052324947297166</v>
      </c>
      <c r="J2741" s="39">
        <v>51394.908302176103</v>
      </c>
      <c r="K2741" s="40">
        <f t="shared" si="759"/>
        <v>1231.5952073715962</v>
      </c>
      <c r="L2741" s="39">
        <v>50800.254815996297</v>
      </c>
      <c r="M2741" s="39">
        <f t="shared" si="760"/>
        <v>1826.2486935514025</v>
      </c>
      <c r="N2741" s="39">
        <f t="shared" si="765"/>
        <v>594.65348617980635</v>
      </c>
      <c r="O2741" s="40">
        <f>'Estimates from MCMC'!$B$2-L2741</f>
        <v>18260.745184003703</v>
      </c>
      <c r="P2741" s="39">
        <v>52057.871983071003</v>
      </c>
      <c r="Q2741" s="40">
        <f t="shared" si="761"/>
        <v>1257.6171670747062</v>
      </c>
      <c r="R2741" s="39">
        <v>52089.2450306807</v>
      </c>
      <c r="S2741" s="39">
        <f t="shared" si="762"/>
        <v>31.373047609697096</v>
      </c>
      <c r="T2741" s="39">
        <f t="shared" si="766"/>
        <v>1288.9902146844033</v>
      </c>
      <c r="U2741" s="39">
        <v>58727.644766264202</v>
      </c>
      <c r="V2741" s="39">
        <f t="shared" si="763"/>
        <v>7927.3899502679051</v>
      </c>
      <c r="W2741" s="39">
        <v>60271.524029316599</v>
      </c>
      <c r="X2741" s="39">
        <f t="shared" si="764"/>
        <v>254.88904836799338</v>
      </c>
      <c r="Y2741" s="39">
        <f t="shared" si="767"/>
        <v>9471.2692133203018</v>
      </c>
      <c r="Z2741" s="39">
        <f t="shared" si="768"/>
        <v>8789.4759706834011</v>
      </c>
      <c r="AA2741" s="45">
        <f t="shared" si="769"/>
        <v>7.058804017557567E-2</v>
      </c>
      <c r="AB2741" s="45">
        <f t="shared" si="770"/>
        <v>0.43412193042440833</v>
      </c>
      <c r="AC2741" s="45">
        <f t="shared" si="771"/>
        <v>1.3958304866510847E-2</v>
      </c>
      <c r="AD2741" s="45">
        <f t="shared" si="772"/>
        <v>0.51866827546649485</v>
      </c>
      <c r="AE2741" s="45">
        <f t="shared" si="773"/>
        <v>0.48133172453350515</v>
      </c>
      <c r="AF2741" s="43">
        <f>('Estimates from MCMC'!$B$2-'MCMC runs'!W2741)/'Estimates from MCMC'!$B$2</f>
        <v>0.12727119460597733</v>
      </c>
    </row>
    <row r="2742" spans="1:32" x14ac:dyDescent="0.3">
      <c r="A2742" s="38">
        <v>2012</v>
      </c>
      <c r="B2742" s="38">
        <v>1930043.7459910258</v>
      </c>
      <c r="C2742" s="39">
        <v>53063.8489493905</v>
      </c>
      <c r="D2742" s="39">
        <v>52021.195381267797</v>
      </c>
      <c r="E2742" s="39">
        <f t="shared" si="756"/>
        <v>1042.6535681227033</v>
      </c>
      <c r="F2742" s="39">
        <v>53002.643486112902</v>
      </c>
      <c r="G2742" s="40">
        <f t="shared" si="757"/>
        <v>61.205463277598028</v>
      </c>
      <c r="H2742" s="39">
        <v>52973.900592842903</v>
      </c>
      <c r="I2742" s="39">
        <f t="shared" si="758"/>
        <v>89.948356547596632</v>
      </c>
      <c r="J2742" s="39">
        <v>51870.9959246254</v>
      </c>
      <c r="K2742" s="40">
        <f t="shared" si="759"/>
        <v>1192.8530247650997</v>
      </c>
      <c r="L2742" s="39">
        <v>51353.768044369601</v>
      </c>
      <c r="M2742" s="39">
        <f t="shared" si="760"/>
        <v>1710.0809050208991</v>
      </c>
      <c r="N2742" s="39">
        <f t="shared" si="765"/>
        <v>517.22788025579939</v>
      </c>
      <c r="O2742" s="40">
        <f>'Estimates from MCMC'!$B$2-L2742</f>
        <v>17707.231955630399</v>
      </c>
      <c r="P2742" s="39">
        <v>52523.554246909698</v>
      </c>
      <c r="Q2742" s="40">
        <f t="shared" si="761"/>
        <v>1169.7862025400973</v>
      </c>
      <c r="R2742" s="39">
        <v>52554.703326265502</v>
      </c>
      <c r="S2742" s="39">
        <f t="shared" si="762"/>
        <v>31.149079355804133</v>
      </c>
      <c r="T2742" s="39">
        <f t="shared" si="766"/>
        <v>1200.9352818959014</v>
      </c>
      <c r="U2742" s="39">
        <v>59214.439320401703</v>
      </c>
      <c r="V2742" s="39">
        <f t="shared" si="763"/>
        <v>7860.6712760321025</v>
      </c>
      <c r="W2742" s="39">
        <v>60642.145591758897</v>
      </c>
      <c r="X2742" s="39">
        <f t="shared" si="764"/>
        <v>226.77098946129263</v>
      </c>
      <c r="Y2742" s="39">
        <f t="shared" si="767"/>
        <v>9288.3775473892965</v>
      </c>
      <c r="Z2742" s="39">
        <f t="shared" si="768"/>
        <v>8418.8544082411026</v>
      </c>
      <c r="AA2742" s="45">
        <f t="shared" si="769"/>
        <v>6.7821740004599534E-2</v>
      </c>
      <c r="AB2742" s="45">
        <f t="shared" si="770"/>
        <v>0.44392434095452343</v>
      </c>
      <c r="AC2742" s="45">
        <f t="shared" si="771"/>
        <v>1.2806687687241023E-2</v>
      </c>
      <c r="AD2742" s="45">
        <f t="shared" si="772"/>
        <v>0.52455276864636402</v>
      </c>
      <c r="AE2742" s="45">
        <f t="shared" si="773"/>
        <v>0.47544723135363598</v>
      </c>
      <c r="AF2742" s="43">
        <f>('Estimates from MCMC'!$B$2-'MCMC runs'!W2742)/'Estimates from MCMC'!$B$2</f>
        <v>0.12190461198420385</v>
      </c>
    </row>
    <row r="2743" spans="1:32" x14ac:dyDescent="0.3">
      <c r="A2743" s="38">
        <v>3404</v>
      </c>
      <c r="B2743" s="38">
        <v>2209711.0697450703</v>
      </c>
      <c r="C2743" s="39">
        <v>51711.0975360784</v>
      </c>
      <c r="D2743" s="39">
        <v>50669.9148454518</v>
      </c>
      <c r="E2743" s="39">
        <f t="shared" si="756"/>
        <v>1041.1826906265997</v>
      </c>
      <c r="F2743" s="39">
        <v>51646.479715339701</v>
      </c>
      <c r="G2743" s="40">
        <f t="shared" si="757"/>
        <v>64.617820738698356</v>
      </c>
      <c r="H2743" s="39">
        <v>51623.310429990401</v>
      </c>
      <c r="I2743" s="39">
        <f t="shared" si="758"/>
        <v>87.787106087998836</v>
      </c>
      <c r="J2743" s="39">
        <v>50518.331006754102</v>
      </c>
      <c r="K2743" s="40">
        <f t="shared" si="759"/>
        <v>1192.7665293242972</v>
      </c>
      <c r="L2743" s="39">
        <v>49944.850487551899</v>
      </c>
      <c r="M2743" s="39">
        <f t="shared" si="760"/>
        <v>1766.2470485265003</v>
      </c>
      <c r="N2743" s="39">
        <f t="shared" si="765"/>
        <v>573.48051920220314</v>
      </c>
      <c r="O2743" s="40">
        <f>'Estimates from MCMC'!$B$2-L2743</f>
        <v>19116.149512448101</v>
      </c>
      <c r="P2743" s="39">
        <v>51155.346729791701</v>
      </c>
      <c r="Q2743" s="40">
        <f t="shared" si="761"/>
        <v>1210.4962422398021</v>
      </c>
      <c r="R2743" s="39">
        <v>51185.6689322249</v>
      </c>
      <c r="S2743" s="39">
        <f t="shared" si="762"/>
        <v>30.322202433198981</v>
      </c>
      <c r="T2743" s="39">
        <f t="shared" si="766"/>
        <v>1240.8184446730011</v>
      </c>
      <c r="U2743" s="39">
        <v>57632.090085128402</v>
      </c>
      <c r="V2743" s="39">
        <f t="shared" si="763"/>
        <v>7687.239597576503</v>
      </c>
      <c r="W2743" s="39">
        <v>59115.946768795497</v>
      </c>
      <c r="X2743" s="39">
        <f t="shared" si="764"/>
        <v>243.03823899409326</v>
      </c>
      <c r="Y2743" s="39">
        <f t="shared" si="767"/>
        <v>9171.0962812435973</v>
      </c>
      <c r="Z2743" s="39">
        <f t="shared" si="768"/>
        <v>9945.0532312045034</v>
      </c>
      <c r="AA2743" s="45">
        <f t="shared" si="769"/>
        <v>6.4909433977015193E-2</v>
      </c>
      <c r="AB2743" s="45">
        <f t="shared" si="770"/>
        <v>0.40213326394893006</v>
      </c>
      <c r="AC2743" s="45">
        <f t="shared" si="771"/>
        <v>1.2713765334165808E-2</v>
      </c>
      <c r="AD2743" s="45">
        <f t="shared" si="772"/>
        <v>0.47975646326011107</v>
      </c>
      <c r="AE2743" s="45">
        <f t="shared" si="773"/>
        <v>0.52024353673988888</v>
      </c>
      <c r="AF2743" s="43">
        <f>('Estimates from MCMC'!$B$2-'MCMC runs'!W2743)/'Estimates from MCMC'!$B$2</f>
        <v>0.14400389845505426</v>
      </c>
    </row>
    <row r="2744" spans="1:32" x14ac:dyDescent="0.3">
      <c r="A2744" s="38">
        <v>1390</v>
      </c>
      <c r="B2744" s="38">
        <v>2010787.5735238169</v>
      </c>
      <c r="C2744" s="39">
        <v>53051.024025892599</v>
      </c>
      <c r="D2744" s="39">
        <v>51965.037091730097</v>
      </c>
      <c r="E2744" s="39">
        <f t="shared" si="756"/>
        <v>1085.9869341625017</v>
      </c>
      <c r="F2744" s="39">
        <v>52987.513446530698</v>
      </c>
      <c r="G2744" s="40">
        <f t="shared" si="757"/>
        <v>63.510579361900454</v>
      </c>
      <c r="H2744" s="39">
        <v>52958.8934098276</v>
      </c>
      <c r="I2744" s="39">
        <f t="shared" si="758"/>
        <v>92.130616064998321</v>
      </c>
      <c r="J2744" s="39">
        <v>51810.140578809602</v>
      </c>
      <c r="K2744" s="40">
        <f t="shared" si="759"/>
        <v>1240.883447082997</v>
      </c>
      <c r="L2744" s="39">
        <v>51208.157224628099</v>
      </c>
      <c r="M2744" s="39">
        <f t="shared" si="760"/>
        <v>1842.8668012644994</v>
      </c>
      <c r="N2744" s="39">
        <f t="shared" si="765"/>
        <v>601.98335418150236</v>
      </c>
      <c r="O2744" s="40">
        <f>'Estimates from MCMC'!$B$2-L2744</f>
        <v>17852.842775371901</v>
      </c>
      <c r="P2744" s="39">
        <v>52478.729305732697</v>
      </c>
      <c r="Q2744" s="40">
        <f t="shared" si="761"/>
        <v>1270.5720811045976</v>
      </c>
      <c r="R2744" s="39">
        <v>52510.436679636601</v>
      </c>
      <c r="S2744" s="39">
        <f t="shared" si="762"/>
        <v>31.707373903904227</v>
      </c>
      <c r="T2744" s="39">
        <f t="shared" si="766"/>
        <v>1302.2794550085018</v>
      </c>
      <c r="U2744" s="39">
        <v>59316.774583540297</v>
      </c>
      <c r="V2744" s="39">
        <f t="shared" si="763"/>
        <v>8108.6173589121972</v>
      </c>
      <c r="W2744" s="39">
        <v>60877.246874844102</v>
      </c>
      <c r="X2744" s="39">
        <f t="shared" si="764"/>
        <v>258.19283629530401</v>
      </c>
      <c r="Y2744" s="39">
        <f t="shared" si="767"/>
        <v>9669.0896502160031</v>
      </c>
      <c r="Z2744" s="39">
        <f t="shared" si="768"/>
        <v>8183.7531251558976</v>
      </c>
      <c r="AA2744" s="45">
        <f t="shared" si="769"/>
        <v>7.2945215022282267E-2</v>
      </c>
      <c r="AB2744" s="45">
        <f t="shared" si="770"/>
        <v>0.4541919435989254</v>
      </c>
      <c r="AC2744" s="45">
        <f t="shared" si="771"/>
        <v>1.4462281416127324E-2</v>
      </c>
      <c r="AD2744" s="45">
        <f t="shared" si="772"/>
        <v>0.54159944003733496</v>
      </c>
      <c r="AE2744" s="45">
        <f t="shared" si="773"/>
        <v>0.45840055996266499</v>
      </c>
      <c r="AF2744" s="43">
        <f>('Estimates from MCMC'!$B$2-'MCMC runs'!W2744)/'Estimates from MCMC'!$B$2</f>
        <v>0.11850035657108784</v>
      </c>
    </row>
    <row r="2745" spans="1:32" x14ac:dyDescent="0.3">
      <c r="A2745" s="38">
        <v>3673</v>
      </c>
      <c r="B2745" s="38">
        <v>1952553.49826815</v>
      </c>
      <c r="C2745" s="39">
        <v>52884.242940469798</v>
      </c>
      <c r="D2745" s="39">
        <v>51793.605950876401</v>
      </c>
      <c r="E2745" s="39">
        <f t="shared" si="756"/>
        <v>1090.6369895933967</v>
      </c>
      <c r="F2745" s="39">
        <v>52826.291467335701</v>
      </c>
      <c r="G2745" s="40">
        <f t="shared" si="757"/>
        <v>57.951473134096886</v>
      </c>
      <c r="H2745" s="39">
        <v>52792.950553749703</v>
      </c>
      <c r="I2745" s="39">
        <f t="shared" si="758"/>
        <v>91.292386720095237</v>
      </c>
      <c r="J2745" s="39">
        <v>51645.246396524199</v>
      </c>
      <c r="K2745" s="40">
        <f t="shared" si="759"/>
        <v>1238.9965439455991</v>
      </c>
      <c r="L2745" s="39">
        <v>51048.933059739997</v>
      </c>
      <c r="M2745" s="39">
        <f t="shared" si="760"/>
        <v>1835.3098807298011</v>
      </c>
      <c r="N2745" s="39">
        <f t="shared" si="765"/>
        <v>596.31333678420197</v>
      </c>
      <c r="O2745" s="40">
        <f>'Estimates from MCMC'!$B$2-L2745</f>
        <v>18012.066940260003</v>
      </c>
      <c r="P2745" s="39">
        <v>52316.252620938998</v>
      </c>
      <c r="Q2745" s="40">
        <f t="shared" si="761"/>
        <v>1267.3195611990013</v>
      </c>
      <c r="R2745" s="39">
        <v>52347.4049573675</v>
      </c>
      <c r="S2745" s="39">
        <f t="shared" si="762"/>
        <v>31.152336428502167</v>
      </c>
      <c r="T2745" s="39">
        <f t="shared" si="766"/>
        <v>1298.4718976275035</v>
      </c>
      <c r="U2745" s="39">
        <v>58962.385985077199</v>
      </c>
      <c r="V2745" s="39">
        <f t="shared" si="763"/>
        <v>7913.452925337202</v>
      </c>
      <c r="W2745" s="39">
        <v>60515.259392755899</v>
      </c>
      <c r="X2745" s="39">
        <f t="shared" si="764"/>
        <v>254.40151005119696</v>
      </c>
      <c r="Y2745" s="39">
        <f t="shared" si="767"/>
        <v>9466.3263330159025</v>
      </c>
      <c r="Z2745" s="39">
        <f t="shared" si="768"/>
        <v>8545.7406072441008</v>
      </c>
      <c r="AA2745" s="45">
        <f t="shared" si="769"/>
        <v>7.208900022046888E-2</v>
      </c>
      <c r="AB2745" s="45">
        <f t="shared" si="770"/>
        <v>0.43934174526352121</v>
      </c>
      <c r="AC2745" s="45">
        <f t="shared" si="771"/>
        <v>1.412394873364404E-2</v>
      </c>
      <c r="AD2745" s="45">
        <f t="shared" si="772"/>
        <v>0.52555469421763412</v>
      </c>
      <c r="AE2745" s="45">
        <f t="shared" si="773"/>
        <v>0.47444530578236588</v>
      </c>
      <c r="AF2745" s="43">
        <f>('Estimates from MCMC'!$B$2-'MCMC runs'!W2745)/'Estimates from MCMC'!$B$2</f>
        <v>0.12374191811940315</v>
      </c>
    </row>
    <row r="2746" spans="1:32" x14ac:dyDescent="0.3">
      <c r="A2746" s="38">
        <v>2276</v>
      </c>
      <c r="B2746" s="38">
        <v>1945295.0435204403</v>
      </c>
      <c r="C2746" s="39">
        <v>53210.7747471615</v>
      </c>
      <c r="D2746" s="39">
        <v>52129.331355345297</v>
      </c>
      <c r="E2746" s="39">
        <f t="shared" si="756"/>
        <v>1081.4433918162031</v>
      </c>
      <c r="F2746" s="39">
        <v>53150.4064746324</v>
      </c>
      <c r="G2746" s="40">
        <f t="shared" si="757"/>
        <v>60.368272529100068</v>
      </c>
      <c r="H2746" s="39">
        <v>53119.6610306234</v>
      </c>
      <c r="I2746" s="39">
        <f t="shared" si="758"/>
        <v>91.113716538100562</v>
      </c>
      <c r="J2746" s="39">
        <v>51978.6013311118</v>
      </c>
      <c r="K2746" s="40">
        <f t="shared" si="759"/>
        <v>1232.1734160496999</v>
      </c>
      <c r="L2746" s="39">
        <v>51383.2397832387</v>
      </c>
      <c r="M2746" s="39">
        <f t="shared" si="760"/>
        <v>1827.5349639228007</v>
      </c>
      <c r="N2746" s="39">
        <f t="shared" si="765"/>
        <v>595.36154787310079</v>
      </c>
      <c r="O2746" s="40">
        <f>'Estimates from MCMC'!$B$2-L2746</f>
        <v>17677.7602167613</v>
      </c>
      <c r="P2746" s="39">
        <v>52645.841226734003</v>
      </c>
      <c r="Q2746" s="40">
        <f t="shared" si="761"/>
        <v>1262.6014434953031</v>
      </c>
      <c r="R2746" s="39">
        <v>52677.003019575197</v>
      </c>
      <c r="S2746" s="39">
        <f t="shared" si="762"/>
        <v>31.161792841194256</v>
      </c>
      <c r="T2746" s="39">
        <f t="shared" si="766"/>
        <v>1293.7632363364974</v>
      </c>
      <c r="U2746" s="39">
        <v>59312.030450461003</v>
      </c>
      <c r="V2746" s="39">
        <f t="shared" si="763"/>
        <v>7928.7906672223035</v>
      </c>
      <c r="W2746" s="39">
        <v>60857.122935633699</v>
      </c>
      <c r="X2746" s="39">
        <f t="shared" si="764"/>
        <v>251.32924883619853</v>
      </c>
      <c r="Y2746" s="39">
        <f t="shared" si="767"/>
        <v>9473.8831523949993</v>
      </c>
      <c r="Z2746" s="39">
        <f t="shared" si="768"/>
        <v>8203.8770643663011</v>
      </c>
      <c r="AA2746" s="45">
        <f t="shared" si="769"/>
        <v>7.3185925166572074E-2</v>
      </c>
      <c r="AB2746" s="45">
        <f t="shared" si="770"/>
        <v>0.4485178308790817</v>
      </c>
      <c r="AC2746" s="45">
        <f t="shared" si="771"/>
        <v>1.4217256357957545E-2</v>
      </c>
      <c r="AD2746" s="45">
        <f t="shared" si="772"/>
        <v>0.53592101240361134</v>
      </c>
      <c r="AE2746" s="45">
        <f t="shared" si="773"/>
        <v>0.46407898759638871</v>
      </c>
      <c r="AF2746" s="43">
        <f>('Estimates from MCMC'!$B$2-'MCMC runs'!W2746)/'Estimates from MCMC'!$B$2</f>
        <v>0.11879175025508321</v>
      </c>
    </row>
    <row r="2747" spans="1:32" x14ac:dyDescent="0.3">
      <c r="A2747" s="38">
        <v>2587</v>
      </c>
      <c r="B2747" s="38">
        <v>2018685.638372608</v>
      </c>
      <c r="C2747" s="39">
        <v>52168.972247964099</v>
      </c>
      <c r="D2747" s="39">
        <v>51126.2383034452</v>
      </c>
      <c r="E2747" s="39">
        <f t="shared" si="756"/>
        <v>1042.7339445188991</v>
      </c>
      <c r="F2747" s="39">
        <v>52109.676305231304</v>
      </c>
      <c r="G2747" s="40">
        <f t="shared" si="757"/>
        <v>59.295942732795083</v>
      </c>
      <c r="H2747" s="39">
        <v>52080.1845900833</v>
      </c>
      <c r="I2747" s="39">
        <f t="shared" si="758"/>
        <v>88.787657880799088</v>
      </c>
      <c r="J2747" s="39">
        <v>50978.864334291698</v>
      </c>
      <c r="K2747" s="40">
        <f t="shared" si="759"/>
        <v>1190.1079136724002</v>
      </c>
      <c r="L2747" s="39">
        <v>50460.4259684606</v>
      </c>
      <c r="M2747" s="39">
        <f t="shared" si="760"/>
        <v>1708.5462795034982</v>
      </c>
      <c r="N2747" s="39">
        <f t="shared" si="765"/>
        <v>518.43836583109805</v>
      </c>
      <c r="O2747" s="40">
        <f>'Estimates from MCMC'!$B$2-L2747</f>
        <v>18600.5740315394</v>
      </c>
      <c r="P2747" s="39">
        <v>51627.369420006398</v>
      </c>
      <c r="Q2747" s="40">
        <f t="shared" si="761"/>
        <v>1166.9434515457979</v>
      </c>
      <c r="R2747" s="39">
        <v>51657.9208786366</v>
      </c>
      <c r="S2747" s="39">
        <f t="shared" si="762"/>
        <v>30.551458630201523</v>
      </c>
      <c r="T2747" s="39">
        <f t="shared" si="766"/>
        <v>1197.4949101759994</v>
      </c>
      <c r="U2747" s="39">
        <v>58303.8355679827</v>
      </c>
      <c r="V2747" s="39">
        <f t="shared" si="763"/>
        <v>7843.4095995220996</v>
      </c>
      <c r="W2747" s="39">
        <v>59729.936792339096</v>
      </c>
      <c r="X2747" s="39">
        <f t="shared" si="764"/>
        <v>228.60631418039702</v>
      </c>
      <c r="Y2747" s="39">
        <f t="shared" si="767"/>
        <v>9269.510823878496</v>
      </c>
      <c r="Z2747" s="39">
        <f t="shared" si="768"/>
        <v>9331.0632076609036</v>
      </c>
      <c r="AA2747" s="45">
        <f t="shared" si="769"/>
        <v>6.4379459910511902E-2</v>
      </c>
      <c r="AB2747" s="45">
        <f t="shared" si="770"/>
        <v>0.42167567442933224</v>
      </c>
      <c r="AC2747" s="45">
        <f t="shared" si="771"/>
        <v>1.2290282751100523E-2</v>
      </c>
      <c r="AD2747" s="45">
        <f t="shared" si="772"/>
        <v>0.49834541709094465</v>
      </c>
      <c r="AE2747" s="45">
        <f t="shared" si="773"/>
        <v>0.50165458290905529</v>
      </c>
      <c r="AF2747" s="43">
        <f>('Estimates from MCMC'!$B$2-'MCMC runs'!W2747)/'Estimates from MCMC'!$B$2</f>
        <v>0.13511335207513508</v>
      </c>
    </row>
    <row r="2748" spans="1:32" x14ac:dyDescent="0.3">
      <c r="A2748" s="38">
        <v>2028</v>
      </c>
      <c r="B2748" s="38">
        <v>1990967.1910503488</v>
      </c>
      <c r="C2748" s="39">
        <v>52661.486556124903</v>
      </c>
      <c r="D2748" s="39">
        <v>51606.166604960301</v>
      </c>
      <c r="E2748" s="39">
        <f t="shared" si="756"/>
        <v>1055.3199511646017</v>
      </c>
      <c r="F2748" s="39">
        <v>52602.152216973198</v>
      </c>
      <c r="G2748" s="40">
        <f t="shared" si="757"/>
        <v>59.334339151704626</v>
      </c>
      <c r="H2748" s="39">
        <v>52572.604089182503</v>
      </c>
      <c r="I2748" s="39">
        <f t="shared" si="758"/>
        <v>88.882466942399333</v>
      </c>
      <c r="J2748" s="39">
        <v>51458.739650833202</v>
      </c>
      <c r="K2748" s="40">
        <f t="shared" si="759"/>
        <v>1202.7469052917004</v>
      </c>
      <c r="L2748" s="39">
        <v>50878.215836873402</v>
      </c>
      <c r="M2748" s="39">
        <f t="shared" si="760"/>
        <v>1783.2707192515009</v>
      </c>
      <c r="N2748" s="39">
        <f t="shared" si="765"/>
        <v>580.52381395980046</v>
      </c>
      <c r="O2748" s="40">
        <f>'Estimates from MCMC'!$B$2-L2748</f>
        <v>18182.784163126598</v>
      </c>
      <c r="P2748" s="39">
        <v>52106.232140164699</v>
      </c>
      <c r="Q2748" s="40">
        <f t="shared" si="761"/>
        <v>1228.0163032912969</v>
      </c>
      <c r="R2748" s="39">
        <v>52136.873954763403</v>
      </c>
      <c r="S2748" s="39">
        <f t="shared" si="762"/>
        <v>30.641814598704514</v>
      </c>
      <c r="T2748" s="39">
        <f t="shared" si="766"/>
        <v>1258.6581178900014</v>
      </c>
      <c r="U2748" s="39">
        <v>58571.695869551302</v>
      </c>
      <c r="V2748" s="39">
        <f t="shared" si="763"/>
        <v>7693.4800326779005</v>
      </c>
      <c r="W2748" s="39">
        <v>60072.505557379103</v>
      </c>
      <c r="X2748" s="39">
        <f t="shared" si="764"/>
        <v>242.15156993779965</v>
      </c>
      <c r="Y2748" s="39">
        <f t="shared" si="767"/>
        <v>9194.2897205057016</v>
      </c>
      <c r="Z2748" s="39">
        <f t="shared" si="768"/>
        <v>8988.4944426208967</v>
      </c>
      <c r="AA2748" s="45">
        <f t="shared" si="769"/>
        <v>6.9222518762691532E-2</v>
      </c>
      <c r="AB2748" s="45">
        <f t="shared" si="770"/>
        <v>0.42311892192394468</v>
      </c>
      <c r="AC2748" s="45">
        <f t="shared" si="771"/>
        <v>1.3317628794652137E-2</v>
      </c>
      <c r="AD2748" s="45">
        <f t="shared" si="772"/>
        <v>0.50565906948128836</v>
      </c>
      <c r="AE2748" s="45">
        <f t="shared" si="773"/>
        <v>0.4943409305187117</v>
      </c>
      <c r="AF2748" s="43">
        <f>('Estimates from MCMC'!$B$2-'MCMC runs'!W2748)/'Estimates from MCMC'!$B$2</f>
        <v>0.13015297262740036</v>
      </c>
    </row>
    <row r="2749" spans="1:32" x14ac:dyDescent="0.3">
      <c r="A2749" s="38">
        <v>2186</v>
      </c>
      <c r="B2749" s="38">
        <v>1990967.1910503488</v>
      </c>
      <c r="C2749" s="39">
        <v>52661.486556124903</v>
      </c>
      <c r="D2749" s="39">
        <v>51606.166604960301</v>
      </c>
      <c r="E2749" s="39">
        <f t="shared" si="756"/>
        <v>1055.3199511646017</v>
      </c>
      <c r="F2749" s="39">
        <v>52602.152216973198</v>
      </c>
      <c r="G2749" s="40">
        <f t="shared" si="757"/>
        <v>59.334339151704626</v>
      </c>
      <c r="H2749" s="39">
        <v>52572.604089182503</v>
      </c>
      <c r="I2749" s="39">
        <f t="shared" si="758"/>
        <v>88.882466942399333</v>
      </c>
      <c r="J2749" s="39">
        <v>51458.739650833202</v>
      </c>
      <c r="K2749" s="40">
        <f t="shared" si="759"/>
        <v>1202.7469052917004</v>
      </c>
      <c r="L2749" s="39">
        <v>50878.215836873402</v>
      </c>
      <c r="M2749" s="39">
        <f t="shared" si="760"/>
        <v>1783.2707192515009</v>
      </c>
      <c r="N2749" s="39">
        <f t="shared" si="765"/>
        <v>580.52381395980046</v>
      </c>
      <c r="O2749" s="40">
        <f>'Estimates from MCMC'!$B$2-L2749</f>
        <v>18182.784163126598</v>
      </c>
      <c r="P2749" s="39">
        <v>52106.232140164699</v>
      </c>
      <c r="Q2749" s="40">
        <f t="shared" si="761"/>
        <v>1228.0163032912969</v>
      </c>
      <c r="R2749" s="39">
        <v>52136.873954763403</v>
      </c>
      <c r="S2749" s="39">
        <f t="shared" si="762"/>
        <v>30.641814598704514</v>
      </c>
      <c r="T2749" s="39">
        <f t="shared" si="766"/>
        <v>1258.6581178900014</v>
      </c>
      <c r="U2749" s="39">
        <v>58571.695869551302</v>
      </c>
      <c r="V2749" s="39">
        <f t="shared" si="763"/>
        <v>7693.4800326779005</v>
      </c>
      <c r="W2749" s="39">
        <v>60072.505557379103</v>
      </c>
      <c r="X2749" s="39">
        <f t="shared" si="764"/>
        <v>242.15156993779965</v>
      </c>
      <c r="Y2749" s="39">
        <f t="shared" si="767"/>
        <v>9194.2897205057016</v>
      </c>
      <c r="Z2749" s="39">
        <f t="shared" si="768"/>
        <v>8988.4944426208967</v>
      </c>
      <c r="AA2749" s="45">
        <f t="shared" si="769"/>
        <v>6.9222518762691532E-2</v>
      </c>
      <c r="AB2749" s="45">
        <f t="shared" si="770"/>
        <v>0.42311892192394468</v>
      </c>
      <c r="AC2749" s="45">
        <f t="shared" si="771"/>
        <v>1.3317628794652137E-2</v>
      </c>
      <c r="AD2749" s="45">
        <f t="shared" si="772"/>
        <v>0.50565906948128836</v>
      </c>
      <c r="AE2749" s="45">
        <f t="shared" si="773"/>
        <v>0.4943409305187117</v>
      </c>
      <c r="AF2749" s="43">
        <f>('Estimates from MCMC'!$B$2-'MCMC runs'!W2749)/'Estimates from MCMC'!$B$2</f>
        <v>0.13015297262740036</v>
      </c>
    </row>
    <row r="2750" spans="1:32" x14ac:dyDescent="0.3">
      <c r="A2750" s="38">
        <v>2685</v>
      </c>
      <c r="B2750" s="38">
        <v>1991522.5803169908</v>
      </c>
      <c r="C2750" s="39">
        <v>52601.785319971699</v>
      </c>
      <c r="D2750" s="39">
        <v>51516.261372404297</v>
      </c>
      <c r="E2750" s="39">
        <f t="shared" si="756"/>
        <v>1085.5239475674025</v>
      </c>
      <c r="F2750" s="39">
        <v>52553.338553099296</v>
      </c>
      <c r="G2750" s="40">
        <f t="shared" si="757"/>
        <v>48.446766872402804</v>
      </c>
      <c r="H2750" s="39">
        <v>52510.8948611511</v>
      </c>
      <c r="I2750" s="39">
        <f t="shared" si="758"/>
        <v>90.890458820598724</v>
      </c>
      <c r="J2750" s="39">
        <v>51377.363788287199</v>
      </c>
      <c r="K2750" s="40">
        <f t="shared" si="759"/>
        <v>1224.4215316845002</v>
      </c>
      <c r="L2750" s="39">
        <v>50783.793849840004</v>
      </c>
      <c r="M2750" s="39">
        <f t="shared" si="760"/>
        <v>1817.9914701316957</v>
      </c>
      <c r="N2750" s="39">
        <f t="shared" si="765"/>
        <v>593.56993844719545</v>
      </c>
      <c r="O2750" s="40">
        <f>'Estimates from MCMC'!$B$2-L2750</f>
        <v>18277.206150159996</v>
      </c>
      <c r="P2750" s="39">
        <v>52036.750129268003</v>
      </c>
      <c r="Q2750" s="40">
        <f t="shared" si="761"/>
        <v>1252.9562794279991</v>
      </c>
      <c r="R2750" s="39">
        <v>52068.148750959699</v>
      </c>
      <c r="S2750" s="39">
        <f t="shared" si="762"/>
        <v>31.398621691696462</v>
      </c>
      <c r="T2750" s="39">
        <f t="shared" si="766"/>
        <v>1284.3549011196956</v>
      </c>
      <c r="U2750" s="39">
        <v>58698.725230593802</v>
      </c>
      <c r="V2750" s="39">
        <f t="shared" si="763"/>
        <v>7914.9313807537983</v>
      </c>
      <c r="W2750" s="39">
        <v>60234.250716705799</v>
      </c>
      <c r="X2750" s="39">
        <f t="shared" si="764"/>
        <v>251.17058499230188</v>
      </c>
      <c r="Y2750" s="39">
        <f t="shared" si="767"/>
        <v>9450.4568668657957</v>
      </c>
      <c r="Z2750" s="39">
        <f t="shared" si="768"/>
        <v>8826.7492832942007</v>
      </c>
      <c r="AA2750" s="45">
        <f t="shared" si="769"/>
        <v>7.0270854887110434E-2</v>
      </c>
      <c r="AB2750" s="45">
        <f t="shared" si="770"/>
        <v>0.43304930281614795</v>
      </c>
      <c r="AC2750" s="45">
        <f t="shared" si="771"/>
        <v>1.3742285496413421E-2</v>
      </c>
      <c r="AD2750" s="45">
        <f t="shared" si="772"/>
        <v>0.51706244319967187</v>
      </c>
      <c r="AE2750" s="45">
        <f t="shared" si="773"/>
        <v>0.48293755680032818</v>
      </c>
      <c r="AF2750" s="43">
        <f>('Estimates from MCMC'!$B$2-'MCMC runs'!W2750)/'Estimates from MCMC'!$B$2</f>
        <v>0.1278109104023139</v>
      </c>
    </row>
    <row r="2751" spans="1:32" x14ac:dyDescent="0.3">
      <c r="A2751" s="38">
        <v>4502</v>
      </c>
      <c r="B2751" s="38">
        <v>1991522.5803169908</v>
      </c>
      <c r="C2751" s="39">
        <v>52601.785319971699</v>
      </c>
      <c r="D2751" s="39">
        <v>51516.261372404297</v>
      </c>
      <c r="E2751" s="39">
        <f t="shared" si="756"/>
        <v>1085.5239475674025</v>
      </c>
      <c r="F2751" s="39">
        <v>52553.338553099296</v>
      </c>
      <c r="G2751" s="40">
        <f t="shared" si="757"/>
        <v>48.446766872402804</v>
      </c>
      <c r="H2751" s="39">
        <v>52510.8948611511</v>
      </c>
      <c r="I2751" s="39">
        <f t="shared" si="758"/>
        <v>90.890458820598724</v>
      </c>
      <c r="J2751" s="39">
        <v>51377.363788287199</v>
      </c>
      <c r="K2751" s="40">
        <f t="shared" si="759"/>
        <v>1224.4215316845002</v>
      </c>
      <c r="L2751" s="39">
        <v>50783.793849840004</v>
      </c>
      <c r="M2751" s="39">
        <f t="shared" si="760"/>
        <v>1817.9914701316957</v>
      </c>
      <c r="N2751" s="39">
        <f t="shared" si="765"/>
        <v>593.56993844719545</v>
      </c>
      <c r="O2751" s="40">
        <f>'Estimates from MCMC'!$B$2-L2751</f>
        <v>18277.206150159996</v>
      </c>
      <c r="P2751" s="39">
        <v>52036.750129268003</v>
      </c>
      <c r="Q2751" s="40">
        <f t="shared" si="761"/>
        <v>1252.9562794279991</v>
      </c>
      <c r="R2751" s="39">
        <v>52068.148750959699</v>
      </c>
      <c r="S2751" s="39">
        <f t="shared" si="762"/>
        <v>31.398621691696462</v>
      </c>
      <c r="T2751" s="39">
        <f t="shared" si="766"/>
        <v>1284.3549011196956</v>
      </c>
      <c r="U2751" s="39">
        <v>58698.725230593802</v>
      </c>
      <c r="V2751" s="39">
        <f t="shared" si="763"/>
        <v>7914.9313807537983</v>
      </c>
      <c r="W2751" s="39">
        <v>60234.250716705799</v>
      </c>
      <c r="X2751" s="39">
        <f t="shared" si="764"/>
        <v>251.17058499230188</v>
      </c>
      <c r="Y2751" s="39">
        <f t="shared" si="767"/>
        <v>9450.4568668657957</v>
      </c>
      <c r="Z2751" s="39">
        <f t="shared" si="768"/>
        <v>8826.7492832942007</v>
      </c>
      <c r="AA2751" s="45">
        <f t="shared" si="769"/>
        <v>7.0270854887110434E-2</v>
      </c>
      <c r="AB2751" s="45">
        <f t="shared" si="770"/>
        <v>0.43304930281614795</v>
      </c>
      <c r="AC2751" s="45">
        <f t="shared" si="771"/>
        <v>1.3742285496413421E-2</v>
      </c>
      <c r="AD2751" s="45">
        <f t="shared" si="772"/>
        <v>0.51706244319967187</v>
      </c>
      <c r="AE2751" s="45">
        <f t="shared" si="773"/>
        <v>0.48293755680032818</v>
      </c>
      <c r="AF2751" s="43">
        <f>('Estimates from MCMC'!$B$2-'MCMC runs'!W2751)/'Estimates from MCMC'!$B$2</f>
        <v>0.1278109104023139</v>
      </c>
    </row>
    <row r="2752" spans="1:32" x14ac:dyDescent="0.3">
      <c r="A2752" s="38">
        <v>884</v>
      </c>
      <c r="B2752" s="38">
        <v>2009421.5858725756</v>
      </c>
      <c r="C2752" s="39">
        <v>52106.438864325202</v>
      </c>
      <c r="D2752" s="39">
        <v>51067.162499771803</v>
      </c>
      <c r="E2752" s="39">
        <f t="shared" si="756"/>
        <v>1039.2763645533996</v>
      </c>
      <c r="F2752" s="39">
        <v>52035.635391833101</v>
      </c>
      <c r="G2752" s="40">
        <f t="shared" si="757"/>
        <v>70.803472492101719</v>
      </c>
      <c r="H2752" s="39">
        <v>52018.3335574581</v>
      </c>
      <c r="I2752" s="39">
        <f t="shared" si="758"/>
        <v>88.105306867102627</v>
      </c>
      <c r="J2752" s="39">
        <v>50909.215935202898</v>
      </c>
      <c r="K2752" s="40">
        <f t="shared" si="759"/>
        <v>1197.2229291223048</v>
      </c>
      <c r="L2752" s="39">
        <v>50333.571317522699</v>
      </c>
      <c r="M2752" s="39">
        <f t="shared" si="760"/>
        <v>1772.8675468025031</v>
      </c>
      <c r="N2752" s="39">
        <f t="shared" si="765"/>
        <v>575.64461768019828</v>
      </c>
      <c r="O2752" s="40">
        <f>'Estimates from MCMC'!$B$2-L2752</f>
        <v>18727.428682477301</v>
      </c>
      <c r="P2752" s="39">
        <v>51548.037719423701</v>
      </c>
      <c r="Q2752" s="40">
        <f t="shared" si="761"/>
        <v>1214.4664019010015</v>
      </c>
      <c r="R2752" s="39">
        <v>51578.489041476998</v>
      </c>
      <c r="S2752" s="39">
        <f t="shared" si="762"/>
        <v>30.45132205329719</v>
      </c>
      <c r="T2752" s="39">
        <f t="shared" si="766"/>
        <v>1244.9177239542987</v>
      </c>
      <c r="U2752" s="39">
        <v>58148.5562221445</v>
      </c>
      <c r="V2752" s="39">
        <f t="shared" si="763"/>
        <v>7814.9849046218005</v>
      </c>
      <c r="W2752" s="39">
        <v>59638.8926275825</v>
      </c>
      <c r="X2752" s="39">
        <f t="shared" si="764"/>
        <v>245.41868148370122</v>
      </c>
      <c r="Y2752" s="39">
        <f t="shared" si="767"/>
        <v>9305.3213100598005</v>
      </c>
      <c r="Z2752" s="39">
        <f t="shared" si="768"/>
        <v>9422.1073724175003</v>
      </c>
      <c r="AA2752" s="45">
        <f t="shared" si="769"/>
        <v>6.6475635553701576E-2</v>
      </c>
      <c r="AB2752" s="45">
        <f t="shared" si="770"/>
        <v>0.41730154401463826</v>
      </c>
      <c r="AC2752" s="45">
        <f t="shared" si="771"/>
        <v>1.3104771917424637E-2</v>
      </c>
      <c r="AD2752" s="45">
        <f t="shared" si="772"/>
        <v>0.49688195148576447</v>
      </c>
      <c r="AE2752" s="45">
        <f t="shared" si="773"/>
        <v>0.50311804851423547</v>
      </c>
      <c r="AF2752" s="43">
        <f>('Estimates from MCMC'!$B$2-'MCMC runs'!W2752)/'Estimates from MCMC'!$B$2</f>
        <v>0.1364316672567368</v>
      </c>
    </row>
    <row r="2753" spans="1:32" x14ac:dyDescent="0.3">
      <c r="A2753" s="38">
        <v>353</v>
      </c>
      <c r="B2753" s="38">
        <v>2033476.9647600115</v>
      </c>
      <c r="C2753" s="39">
        <v>53035.970385905101</v>
      </c>
      <c r="D2753" s="39">
        <v>52013.021743622499</v>
      </c>
      <c r="E2753" s="39">
        <f t="shared" si="756"/>
        <v>1022.9486422826012</v>
      </c>
      <c r="F2753" s="39">
        <v>52959.250530790603</v>
      </c>
      <c r="G2753" s="40">
        <f t="shared" si="757"/>
        <v>76.719855114497477</v>
      </c>
      <c r="H2753" s="39">
        <v>52948.590876155402</v>
      </c>
      <c r="I2753" s="39">
        <f t="shared" si="758"/>
        <v>87.379509749698627</v>
      </c>
      <c r="J2753" s="39">
        <v>51850.014656389299</v>
      </c>
      <c r="K2753" s="40">
        <f t="shared" si="759"/>
        <v>1185.9557295158011</v>
      </c>
      <c r="L2753" s="39">
        <v>51278.6559013898</v>
      </c>
      <c r="M2753" s="39">
        <f t="shared" si="760"/>
        <v>1757.3144845153001</v>
      </c>
      <c r="N2753" s="39">
        <f t="shared" si="765"/>
        <v>571.35875499949907</v>
      </c>
      <c r="O2753" s="40">
        <f>'Estimates from MCMC'!$B$2-L2753</f>
        <v>17782.3440986102</v>
      </c>
      <c r="P2753" s="39">
        <v>52479.949750614498</v>
      </c>
      <c r="Q2753" s="40">
        <f t="shared" si="761"/>
        <v>1201.2938492246976</v>
      </c>
      <c r="R2753" s="39">
        <v>52510.222423134699</v>
      </c>
      <c r="S2753" s="39">
        <f t="shared" si="762"/>
        <v>30.272672520201013</v>
      </c>
      <c r="T2753" s="39">
        <f t="shared" si="766"/>
        <v>1231.5665217448986</v>
      </c>
      <c r="U2753" s="39">
        <v>59301.999369766301</v>
      </c>
      <c r="V2753" s="39">
        <f t="shared" si="763"/>
        <v>8023.3434683765008</v>
      </c>
      <c r="W2753" s="39">
        <v>60776.768521829297</v>
      </c>
      <c r="X2753" s="39">
        <f t="shared" si="764"/>
        <v>243.20263031809736</v>
      </c>
      <c r="Y2753" s="39">
        <f t="shared" si="767"/>
        <v>9498.1126204394968</v>
      </c>
      <c r="Z2753" s="39">
        <f t="shared" si="768"/>
        <v>8284.2314781707028</v>
      </c>
      <c r="AA2753" s="45">
        <f t="shared" si="769"/>
        <v>6.9257827590972848E-2</v>
      </c>
      <c r="AB2753" s="45">
        <f t="shared" si="770"/>
        <v>0.45119717759840083</v>
      </c>
      <c r="AC2753" s="45">
        <f t="shared" si="771"/>
        <v>1.3676635035822142E-2</v>
      </c>
      <c r="AD2753" s="45">
        <f t="shared" si="772"/>
        <v>0.53413164022519577</v>
      </c>
      <c r="AE2753" s="45">
        <f t="shared" si="773"/>
        <v>0.46586835977480417</v>
      </c>
      <c r="AF2753" s="43">
        <f>('Estimates from MCMC'!$B$2-'MCMC runs'!W2753)/'Estimates from MCMC'!$B$2</f>
        <v>0.11995527835059878</v>
      </c>
    </row>
    <row r="2754" spans="1:32" x14ac:dyDescent="0.3">
      <c r="A2754" s="38">
        <v>588</v>
      </c>
      <c r="B2754" s="38">
        <v>2013322.4815621204</v>
      </c>
      <c r="C2754" s="39">
        <v>52268.3573252032</v>
      </c>
      <c r="D2754" s="39">
        <v>51226.567082488204</v>
      </c>
      <c r="E2754" s="39">
        <f t="shared" ref="E2754:E2817" si="774">$C2754-D2754</f>
        <v>1041.7902427149966</v>
      </c>
      <c r="F2754" s="39">
        <v>52198.010904194503</v>
      </c>
      <c r="G2754" s="40">
        <f t="shared" ref="G2754:G2817" si="775">$C2754-F2754</f>
        <v>70.34642100869678</v>
      </c>
      <c r="H2754" s="39">
        <v>52180.442898846202</v>
      </c>
      <c r="I2754" s="39">
        <f t="shared" ref="I2754:I2817" si="776">$C2754-H2754</f>
        <v>87.914426356997865</v>
      </c>
      <c r="J2754" s="39">
        <v>51069.200612132299</v>
      </c>
      <c r="K2754" s="40">
        <f t="shared" ref="K2754:K2817" si="777">$C2754-J2754</f>
        <v>1199.1567130709009</v>
      </c>
      <c r="L2754" s="39">
        <v>50494.765615956501</v>
      </c>
      <c r="M2754" s="39">
        <f t="shared" ref="M2754:M2817" si="778">$C2754-L2754</f>
        <v>1773.5917092466989</v>
      </c>
      <c r="N2754" s="39">
        <f t="shared" si="765"/>
        <v>574.43499617579801</v>
      </c>
      <c r="O2754" s="40">
        <f>'Estimates from MCMC'!$B$2-L2754</f>
        <v>18566.234384043499</v>
      </c>
      <c r="P2754" s="39">
        <v>51712.663045257599</v>
      </c>
      <c r="Q2754" s="40">
        <f t="shared" ref="Q2754:Q2817" si="779">P2754-L2754</f>
        <v>1217.8974293010979</v>
      </c>
      <c r="R2754" s="39">
        <v>51742.816739125097</v>
      </c>
      <c r="S2754" s="39">
        <f t="shared" ref="S2754:S2817" si="780">R2754-L2754-Q2754</f>
        <v>30.153693867498077</v>
      </c>
      <c r="T2754" s="39">
        <f t="shared" si="766"/>
        <v>1248.051123168596</v>
      </c>
      <c r="U2754" s="39">
        <v>58187.122573136498</v>
      </c>
      <c r="V2754" s="39">
        <f t="shared" ref="V2754:V2817" si="781">U2754-L2754</f>
        <v>7692.3569571799962</v>
      </c>
      <c r="W2754" s="39">
        <v>59678.157493113002</v>
      </c>
      <c r="X2754" s="39">
        <f t="shared" ref="X2754:X2817" si="782">W2754-V2754-S2754-Q2754-L2754</f>
        <v>242.98379680790822</v>
      </c>
      <c r="Y2754" s="39">
        <f t="shared" si="767"/>
        <v>9183.3918771565004</v>
      </c>
      <c r="Z2754" s="39">
        <f t="shared" si="768"/>
        <v>9382.8425068869983</v>
      </c>
      <c r="AA2754" s="45">
        <f t="shared" si="769"/>
        <v>6.7221553781590559E-2</v>
      </c>
      <c r="AB2754" s="45">
        <f t="shared" si="770"/>
        <v>0.41431971599965844</v>
      </c>
      <c r="AC2754" s="45">
        <f t="shared" si="771"/>
        <v>1.3087403281773572E-2</v>
      </c>
      <c r="AD2754" s="45">
        <f t="shared" si="772"/>
        <v>0.49462867306302261</v>
      </c>
      <c r="AE2754" s="45">
        <f t="shared" si="773"/>
        <v>0.50537132693697739</v>
      </c>
      <c r="AF2754" s="43">
        <f>('Estimates from MCMC'!$B$2-'MCMC runs'!W2754)/'Estimates from MCMC'!$B$2</f>
        <v>0.13586311386871025</v>
      </c>
    </row>
    <row r="2755" spans="1:32" x14ac:dyDescent="0.3">
      <c r="A2755" s="38">
        <v>100</v>
      </c>
      <c r="B2755" s="38">
        <v>2186738.6396922534</v>
      </c>
      <c r="C2755" s="39">
        <v>52762.110104212603</v>
      </c>
      <c r="D2755" s="39">
        <v>51697.295595190997</v>
      </c>
      <c r="E2755" s="39">
        <f t="shared" si="774"/>
        <v>1064.8145090216058</v>
      </c>
      <c r="F2755" s="39">
        <v>52694.352792975798</v>
      </c>
      <c r="G2755" s="40">
        <f t="shared" si="775"/>
        <v>67.757311236804526</v>
      </c>
      <c r="H2755" s="39">
        <v>52672.465467587397</v>
      </c>
      <c r="I2755" s="39">
        <f t="shared" si="776"/>
        <v>89.644636625205749</v>
      </c>
      <c r="J2755" s="39">
        <v>51540.870215138202</v>
      </c>
      <c r="K2755" s="40">
        <f t="shared" si="777"/>
        <v>1221.2398890744007</v>
      </c>
      <c r="L2755" s="39">
        <v>50955.245376831597</v>
      </c>
      <c r="M2755" s="39">
        <f t="shared" si="778"/>
        <v>1806.8647273810057</v>
      </c>
      <c r="N2755" s="39">
        <f t="shared" ref="N2755:N2818" si="783">M2755-K2755</f>
        <v>585.62483830660494</v>
      </c>
      <c r="O2755" s="40">
        <f>'Estimates from MCMC'!$B$2-L2755</f>
        <v>18105.754623168403</v>
      </c>
      <c r="P2755" s="39">
        <v>52200.124772376599</v>
      </c>
      <c r="Q2755" s="40">
        <f t="shared" si="779"/>
        <v>1244.8793955450019</v>
      </c>
      <c r="R2755" s="39">
        <v>52230.761317839897</v>
      </c>
      <c r="S2755" s="39">
        <f t="shared" si="780"/>
        <v>30.636545463297807</v>
      </c>
      <c r="T2755" s="39">
        <f t="shared" ref="T2755:T2818" si="784">Q2755+S2755</f>
        <v>1275.5159410082997</v>
      </c>
      <c r="U2755" s="39">
        <v>58742.749077231398</v>
      </c>
      <c r="V2755" s="39">
        <f t="shared" si="781"/>
        <v>7787.5037003998004</v>
      </c>
      <c r="W2755" s="39">
        <v>60267.055654156298</v>
      </c>
      <c r="X2755" s="39">
        <f t="shared" si="782"/>
        <v>248.79063591660088</v>
      </c>
      <c r="Y2755" s="39">
        <f t="shared" ref="Y2755:Y2818" si="785">Q2755+S2755+V2755+X2755</f>
        <v>9311.810277324701</v>
      </c>
      <c r="Z2755" s="39">
        <f t="shared" ref="Z2755:Z2818" si="786">O2755-Y2755</f>
        <v>8793.9443458437017</v>
      </c>
      <c r="AA2755" s="45">
        <f t="shared" ref="AA2755:AA2818" si="787">T2755/O2755</f>
        <v>7.0448096064227556E-2</v>
      </c>
      <c r="AB2755" s="45">
        <f t="shared" ref="AB2755:AB2818" si="788">V2755/O2755</f>
        <v>0.4301120755516476</v>
      </c>
      <c r="AC2755" s="45">
        <f t="shared" ref="AC2755:AC2818" si="789">X2755/O2755</f>
        <v>1.3740970265787461E-2</v>
      </c>
      <c r="AD2755" s="45">
        <f t="shared" ref="AD2755:AD2818" si="790">Y2755/O2755</f>
        <v>0.51430114188166254</v>
      </c>
      <c r="AE2755" s="45">
        <f t="shared" ref="AE2755:AE2818" si="791">Z2755/O2755</f>
        <v>0.48569885811833741</v>
      </c>
      <c r="AF2755" s="43">
        <f>('Estimates from MCMC'!$B$2-'MCMC runs'!W2755)/'Estimates from MCMC'!$B$2</f>
        <v>0.1273358964660764</v>
      </c>
    </row>
    <row r="2756" spans="1:32" x14ac:dyDescent="0.3">
      <c r="A2756" s="38">
        <v>1148</v>
      </c>
      <c r="B2756" s="38">
        <v>2186738.6396922534</v>
      </c>
      <c r="C2756" s="39">
        <v>52762.110104212603</v>
      </c>
      <c r="D2756" s="39">
        <v>51697.295595190997</v>
      </c>
      <c r="E2756" s="39">
        <f t="shared" si="774"/>
        <v>1064.8145090216058</v>
      </c>
      <c r="F2756" s="39">
        <v>52694.352792975798</v>
      </c>
      <c r="G2756" s="40">
        <f t="shared" si="775"/>
        <v>67.757311236804526</v>
      </c>
      <c r="H2756" s="39">
        <v>52672.465467587397</v>
      </c>
      <c r="I2756" s="39">
        <f t="shared" si="776"/>
        <v>89.644636625205749</v>
      </c>
      <c r="J2756" s="39">
        <v>51540.870215138202</v>
      </c>
      <c r="K2756" s="40">
        <f t="shared" si="777"/>
        <v>1221.2398890744007</v>
      </c>
      <c r="L2756" s="39">
        <v>50955.245376831597</v>
      </c>
      <c r="M2756" s="39">
        <f t="shared" si="778"/>
        <v>1806.8647273810057</v>
      </c>
      <c r="N2756" s="39">
        <f t="shared" si="783"/>
        <v>585.62483830660494</v>
      </c>
      <c r="O2756" s="40">
        <f>'Estimates from MCMC'!$B$2-L2756</f>
        <v>18105.754623168403</v>
      </c>
      <c r="P2756" s="39">
        <v>52200.124772376599</v>
      </c>
      <c r="Q2756" s="40">
        <f t="shared" si="779"/>
        <v>1244.8793955450019</v>
      </c>
      <c r="R2756" s="39">
        <v>52230.761317839897</v>
      </c>
      <c r="S2756" s="39">
        <f t="shared" si="780"/>
        <v>30.636545463297807</v>
      </c>
      <c r="T2756" s="39">
        <f t="shared" si="784"/>
        <v>1275.5159410082997</v>
      </c>
      <c r="U2756" s="39">
        <v>58742.749077231398</v>
      </c>
      <c r="V2756" s="39">
        <f t="shared" si="781"/>
        <v>7787.5037003998004</v>
      </c>
      <c r="W2756" s="39">
        <v>60267.055654156298</v>
      </c>
      <c r="X2756" s="39">
        <f t="shared" si="782"/>
        <v>248.79063591660088</v>
      </c>
      <c r="Y2756" s="39">
        <f t="shared" si="785"/>
        <v>9311.810277324701</v>
      </c>
      <c r="Z2756" s="39">
        <f t="shared" si="786"/>
        <v>8793.9443458437017</v>
      </c>
      <c r="AA2756" s="45">
        <f t="shared" si="787"/>
        <v>7.0448096064227556E-2</v>
      </c>
      <c r="AB2756" s="45">
        <f t="shared" si="788"/>
        <v>0.4301120755516476</v>
      </c>
      <c r="AC2756" s="45">
        <f t="shared" si="789"/>
        <v>1.3740970265787461E-2</v>
      </c>
      <c r="AD2756" s="45">
        <f t="shared" si="790"/>
        <v>0.51430114188166254</v>
      </c>
      <c r="AE2756" s="45">
        <f t="shared" si="791"/>
        <v>0.48569885811833741</v>
      </c>
      <c r="AF2756" s="43">
        <f>('Estimates from MCMC'!$B$2-'MCMC runs'!W2756)/'Estimates from MCMC'!$B$2</f>
        <v>0.1273358964660764</v>
      </c>
    </row>
    <row r="2757" spans="1:32" x14ac:dyDescent="0.3">
      <c r="A2757" s="38">
        <v>4467</v>
      </c>
      <c r="B2757" s="38">
        <v>2016393.1760805827</v>
      </c>
      <c r="C2757" s="39">
        <v>52814.719889402397</v>
      </c>
      <c r="D2757" s="39">
        <v>51761.5812839645</v>
      </c>
      <c r="E2757" s="39">
        <f t="shared" si="774"/>
        <v>1053.1386054378963</v>
      </c>
      <c r="F2757" s="39">
        <v>52774.292764605198</v>
      </c>
      <c r="G2757" s="40">
        <f t="shared" si="775"/>
        <v>40.427124797199212</v>
      </c>
      <c r="H2757" s="39">
        <v>52728.241817309201</v>
      </c>
      <c r="I2757" s="39">
        <f t="shared" si="776"/>
        <v>86.478072093195806</v>
      </c>
      <c r="J2757" s="39">
        <v>51635.0458258324</v>
      </c>
      <c r="K2757" s="40">
        <f t="shared" si="777"/>
        <v>1179.6740635699971</v>
      </c>
      <c r="L2757" s="39">
        <v>51070.0053287384</v>
      </c>
      <c r="M2757" s="39">
        <f t="shared" si="778"/>
        <v>1744.714560663997</v>
      </c>
      <c r="N2757" s="39">
        <f t="shared" si="783"/>
        <v>565.04049709399987</v>
      </c>
      <c r="O2757" s="40">
        <f>'Estimates from MCMC'!$B$2-L2757</f>
        <v>17990.9946712616</v>
      </c>
      <c r="P2757" s="39">
        <v>52265.1967694212</v>
      </c>
      <c r="Q2757" s="40">
        <f t="shared" si="779"/>
        <v>1195.1914406828</v>
      </c>
      <c r="R2757" s="39">
        <v>52295.071992990903</v>
      </c>
      <c r="S2757" s="39">
        <f t="shared" si="780"/>
        <v>29.875223569702939</v>
      </c>
      <c r="T2757" s="39">
        <f t="shared" si="784"/>
        <v>1225.066664252503</v>
      </c>
      <c r="U2757" s="39">
        <v>58850.353059487003</v>
      </c>
      <c r="V2757" s="39">
        <f t="shared" si="781"/>
        <v>7780.3477307486028</v>
      </c>
      <c r="W2757" s="39">
        <v>60312.496783336202</v>
      </c>
      <c r="X2757" s="39">
        <f t="shared" si="782"/>
        <v>237.07705959669693</v>
      </c>
      <c r="Y2757" s="39">
        <f t="shared" si="785"/>
        <v>9242.4914545978027</v>
      </c>
      <c r="Z2757" s="39">
        <f t="shared" si="786"/>
        <v>8748.5032166637975</v>
      </c>
      <c r="AA2757" s="45">
        <f t="shared" si="787"/>
        <v>6.8093325946530142E-2</v>
      </c>
      <c r="AB2757" s="45">
        <f t="shared" si="788"/>
        <v>0.43245789757120828</v>
      </c>
      <c r="AC2757" s="45">
        <f t="shared" si="789"/>
        <v>1.3177540426677929E-2</v>
      </c>
      <c r="AD2757" s="45">
        <f t="shared" si="790"/>
        <v>0.51372876394441636</v>
      </c>
      <c r="AE2757" s="45">
        <f t="shared" si="791"/>
        <v>0.48627123605558364</v>
      </c>
      <c r="AF2757" s="43">
        <f>('Estimates from MCMC'!$B$2-'MCMC runs'!W2757)/'Estimates from MCMC'!$B$2</f>
        <v>0.12667791107374346</v>
      </c>
    </row>
    <row r="2758" spans="1:32" x14ac:dyDescent="0.3">
      <c r="A2758" s="38">
        <v>1833</v>
      </c>
      <c r="B2758" s="38">
        <v>1983539.7331540235</v>
      </c>
      <c r="C2758" s="39">
        <v>51912.428127113497</v>
      </c>
      <c r="D2758" s="39">
        <v>50853.529325939402</v>
      </c>
      <c r="E2758" s="39">
        <f t="shared" si="774"/>
        <v>1058.8988011740948</v>
      </c>
      <c r="F2758" s="39">
        <v>51855.507025886203</v>
      </c>
      <c r="G2758" s="40">
        <f t="shared" si="775"/>
        <v>56.921101227293548</v>
      </c>
      <c r="H2758" s="39">
        <v>51823.493004743497</v>
      </c>
      <c r="I2758" s="39">
        <f t="shared" si="776"/>
        <v>88.93512236999959</v>
      </c>
      <c r="J2758" s="39">
        <v>50708.442682489003</v>
      </c>
      <c r="K2758" s="40">
        <f t="shared" si="777"/>
        <v>1203.9854446244935</v>
      </c>
      <c r="L2758" s="39">
        <v>50127.797340593701</v>
      </c>
      <c r="M2758" s="39">
        <f t="shared" si="778"/>
        <v>1784.6307865197959</v>
      </c>
      <c r="N2758" s="39">
        <f t="shared" si="783"/>
        <v>580.64534189530241</v>
      </c>
      <c r="O2758" s="40">
        <f>'Estimates from MCMC'!$B$2-L2758</f>
        <v>18933.202659406299</v>
      </c>
      <c r="P2758" s="39">
        <v>51353.620484642903</v>
      </c>
      <c r="Q2758" s="40">
        <f t="shared" si="779"/>
        <v>1225.8231440492018</v>
      </c>
      <c r="R2758" s="39">
        <v>51384.3642410623</v>
      </c>
      <c r="S2758" s="39">
        <f t="shared" si="780"/>
        <v>30.743756419396959</v>
      </c>
      <c r="T2758" s="39">
        <f t="shared" si="784"/>
        <v>1256.5669004685988</v>
      </c>
      <c r="U2758" s="39">
        <v>57791.572384444204</v>
      </c>
      <c r="V2758" s="39">
        <f t="shared" si="781"/>
        <v>7663.7750438505027</v>
      </c>
      <c r="W2758" s="39">
        <v>59293.574627863898</v>
      </c>
      <c r="X2758" s="39">
        <f t="shared" si="782"/>
        <v>245.43534295109566</v>
      </c>
      <c r="Y2758" s="39">
        <f t="shared" si="785"/>
        <v>9165.7772872701971</v>
      </c>
      <c r="Z2758" s="39">
        <f t="shared" si="786"/>
        <v>9767.4253721361019</v>
      </c>
      <c r="AA2758" s="45">
        <f t="shared" si="787"/>
        <v>6.6368428156253712E-2</v>
      </c>
      <c r="AB2758" s="45">
        <f t="shared" si="788"/>
        <v>0.4047796446124779</v>
      </c>
      <c r="AC2758" s="45">
        <f t="shared" si="789"/>
        <v>1.2963223780270461E-2</v>
      </c>
      <c r="AD2758" s="45">
        <f t="shared" si="790"/>
        <v>0.48411129654900203</v>
      </c>
      <c r="AE2758" s="45">
        <f t="shared" si="791"/>
        <v>0.51588870345099791</v>
      </c>
      <c r="AF2758" s="43">
        <f>('Estimates from MCMC'!$B$2-'MCMC runs'!W2758)/'Estimates from MCMC'!$B$2</f>
        <v>0.14143185549204473</v>
      </c>
    </row>
    <row r="2759" spans="1:32" x14ac:dyDescent="0.3">
      <c r="A2759" s="38">
        <v>4826</v>
      </c>
      <c r="B2759" s="38">
        <v>1919151.2738283665</v>
      </c>
      <c r="C2759" s="39">
        <v>52962.911551209101</v>
      </c>
      <c r="D2759" s="39">
        <v>51896.4689615834</v>
      </c>
      <c r="E2759" s="39">
        <f t="shared" si="774"/>
        <v>1066.4425896257017</v>
      </c>
      <c r="F2759" s="39">
        <v>52901.431416117703</v>
      </c>
      <c r="G2759" s="40">
        <f t="shared" si="775"/>
        <v>61.480135091398552</v>
      </c>
      <c r="H2759" s="39">
        <v>52873.546125527297</v>
      </c>
      <c r="I2759" s="39">
        <f t="shared" si="776"/>
        <v>89.365425681804481</v>
      </c>
      <c r="J2759" s="39">
        <v>51746.538882194203</v>
      </c>
      <c r="K2759" s="40">
        <f t="shared" si="777"/>
        <v>1216.3726690148978</v>
      </c>
      <c r="L2759" s="39">
        <v>51162.776896786199</v>
      </c>
      <c r="M2759" s="39">
        <f t="shared" si="778"/>
        <v>1800.1346544229018</v>
      </c>
      <c r="N2759" s="39">
        <f t="shared" si="783"/>
        <v>583.76198540800397</v>
      </c>
      <c r="O2759" s="40">
        <f>'Estimates from MCMC'!$B$2-L2759</f>
        <v>17898.223103213801</v>
      </c>
      <c r="P2759" s="39">
        <v>52404.021510761697</v>
      </c>
      <c r="Q2759" s="40">
        <f t="shared" si="779"/>
        <v>1241.2446139754975</v>
      </c>
      <c r="R2759" s="39">
        <v>52434.557073783501</v>
      </c>
      <c r="S2759" s="39">
        <f t="shared" si="780"/>
        <v>30.535563021803682</v>
      </c>
      <c r="T2759" s="39">
        <f t="shared" si="784"/>
        <v>1271.7801769973012</v>
      </c>
      <c r="U2759" s="39">
        <v>58932.081182888804</v>
      </c>
      <c r="V2759" s="39">
        <f t="shared" si="781"/>
        <v>7769.3042861026042</v>
      </c>
      <c r="W2759" s="39">
        <v>60449.582308423698</v>
      </c>
      <c r="X2759" s="39">
        <f t="shared" si="782"/>
        <v>245.72094853759336</v>
      </c>
      <c r="Y2759" s="39">
        <f t="shared" si="785"/>
        <v>9286.8054116374988</v>
      </c>
      <c r="Z2759" s="39">
        <f t="shared" si="786"/>
        <v>8611.4176915763019</v>
      </c>
      <c r="AA2759" s="45">
        <f t="shared" si="787"/>
        <v>7.1056225507041576E-2</v>
      </c>
      <c r="AB2759" s="45">
        <f t="shared" si="788"/>
        <v>0.43408243607755398</v>
      </c>
      <c r="AC2759" s="45">
        <f t="shared" si="789"/>
        <v>1.3728790121823421E-2</v>
      </c>
      <c r="AD2759" s="45">
        <f t="shared" si="790"/>
        <v>0.5188674517064189</v>
      </c>
      <c r="AE2759" s="45">
        <f t="shared" si="791"/>
        <v>0.48113254829358104</v>
      </c>
      <c r="AF2759" s="43">
        <f>('Estimates from MCMC'!$B$2-'MCMC runs'!W2759)/'Estimates from MCMC'!$B$2</f>
        <v>0.12469291918124993</v>
      </c>
    </row>
    <row r="2760" spans="1:32" x14ac:dyDescent="0.3">
      <c r="A2760" s="38">
        <v>2323</v>
      </c>
      <c r="B2760" s="38">
        <v>2043563.1205397451</v>
      </c>
      <c r="C2760" s="39">
        <v>53059.824176180802</v>
      </c>
      <c r="D2760" s="39">
        <v>52024.665835410597</v>
      </c>
      <c r="E2760" s="39">
        <f t="shared" si="774"/>
        <v>1035.1583407702055</v>
      </c>
      <c r="F2760" s="39">
        <v>52999.4444733048</v>
      </c>
      <c r="G2760" s="40">
        <f t="shared" si="775"/>
        <v>60.379702876001829</v>
      </c>
      <c r="H2760" s="39">
        <v>52973.090483077402</v>
      </c>
      <c r="I2760" s="39">
        <f t="shared" si="776"/>
        <v>86.733693103400583</v>
      </c>
      <c r="J2760" s="39">
        <v>51878.345404644599</v>
      </c>
      <c r="K2760" s="40">
        <f t="shared" si="777"/>
        <v>1181.4787715362036</v>
      </c>
      <c r="L2760" s="39">
        <v>51311.315546409198</v>
      </c>
      <c r="M2760" s="39">
        <f t="shared" si="778"/>
        <v>1748.5086297716043</v>
      </c>
      <c r="N2760" s="39">
        <f t="shared" si="783"/>
        <v>567.02985823540075</v>
      </c>
      <c r="O2760" s="40">
        <f>'Estimates from MCMC'!$B$2-L2760</f>
        <v>17749.684453590802</v>
      </c>
      <c r="P2760" s="39">
        <v>52509.605839684104</v>
      </c>
      <c r="Q2760" s="40">
        <f t="shared" si="779"/>
        <v>1198.2902932749057</v>
      </c>
      <c r="R2760" s="39">
        <v>52539.5162635585</v>
      </c>
      <c r="S2760" s="39">
        <f t="shared" si="780"/>
        <v>29.910423874396656</v>
      </c>
      <c r="T2760" s="39">
        <f t="shared" si="784"/>
        <v>1228.2007171493024</v>
      </c>
      <c r="U2760" s="39">
        <v>59101.081327062602</v>
      </c>
      <c r="V2760" s="39">
        <f t="shared" si="781"/>
        <v>7789.7657806534044</v>
      </c>
      <c r="W2760" s="39">
        <v>60566.9227496698</v>
      </c>
      <c r="X2760" s="39">
        <f t="shared" si="782"/>
        <v>237.64070545789582</v>
      </c>
      <c r="Y2760" s="39">
        <f t="shared" si="785"/>
        <v>9255.6072032606025</v>
      </c>
      <c r="Z2760" s="39">
        <f t="shared" si="786"/>
        <v>8494.0772503301996</v>
      </c>
      <c r="AA2760" s="45">
        <f t="shared" si="787"/>
        <v>6.9195636708957634E-2</v>
      </c>
      <c r="AB2760" s="45">
        <f t="shared" si="788"/>
        <v>0.43886784584936755</v>
      </c>
      <c r="AC2760" s="45">
        <f t="shared" si="789"/>
        <v>1.3388446768123844E-2</v>
      </c>
      <c r="AD2760" s="45">
        <f t="shared" si="790"/>
        <v>0.52145192932644902</v>
      </c>
      <c r="AE2760" s="45">
        <f t="shared" si="791"/>
        <v>0.47854807067355093</v>
      </c>
      <c r="AF2760" s="43">
        <f>('Estimates from MCMC'!$B$2-'MCMC runs'!W2760)/'Estimates from MCMC'!$B$2</f>
        <v>0.12299383516500195</v>
      </c>
    </row>
    <row r="2761" spans="1:32" x14ac:dyDescent="0.3">
      <c r="A2761" s="38">
        <v>697</v>
      </c>
      <c r="B2761" s="38">
        <v>1968873.8371762687</v>
      </c>
      <c r="C2761" s="39">
        <v>52848.911096493102</v>
      </c>
      <c r="D2761" s="39">
        <v>51777.754487142898</v>
      </c>
      <c r="E2761" s="39">
        <f t="shared" si="774"/>
        <v>1071.1566093502042</v>
      </c>
      <c r="F2761" s="39">
        <v>52789.634180779598</v>
      </c>
      <c r="G2761" s="40">
        <f t="shared" si="775"/>
        <v>59.276915713504422</v>
      </c>
      <c r="H2761" s="39">
        <v>52757.930488447397</v>
      </c>
      <c r="I2761" s="39">
        <f t="shared" si="776"/>
        <v>90.980608045705594</v>
      </c>
      <c r="J2761" s="39">
        <v>51628.234819755198</v>
      </c>
      <c r="K2761" s="40">
        <f t="shared" si="777"/>
        <v>1220.6762767379041</v>
      </c>
      <c r="L2761" s="39">
        <v>51033.931095934597</v>
      </c>
      <c r="M2761" s="39">
        <f t="shared" si="778"/>
        <v>1814.9800005585057</v>
      </c>
      <c r="N2761" s="39">
        <f t="shared" si="783"/>
        <v>594.30372382060159</v>
      </c>
      <c r="O2761" s="40">
        <f>'Estimates from MCMC'!$B$2-L2761</f>
        <v>18027.068904065403</v>
      </c>
      <c r="P2761" s="39">
        <v>52282.272745292001</v>
      </c>
      <c r="Q2761" s="40">
        <f t="shared" si="779"/>
        <v>1248.3416493574041</v>
      </c>
      <c r="R2761" s="39">
        <v>52313.932182183802</v>
      </c>
      <c r="S2761" s="39">
        <f t="shared" si="780"/>
        <v>31.659436891801306</v>
      </c>
      <c r="T2761" s="39">
        <f t="shared" si="784"/>
        <v>1280.0010862492054</v>
      </c>
      <c r="U2761" s="39">
        <v>59007.726591011196</v>
      </c>
      <c r="V2761" s="39">
        <f t="shared" si="781"/>
        <v>7973.7954950765998</v>
      </c>
      <c r="W2761" s="39">
        <v>60540.038437750598</v>
      </c>
      <c r="X2761" s="39">
        <f t="shared" si="782"/>
        <v>252.31076049019612</v>
      </c>
      <c r="Y2761" s="39">
        <f t="shared" si="785"/>
        <v>9506.1073418160013</v>
      </c>
      <c r="Z2761" s="39">
        <f t="shared" si="786"/>
        <v>8520.961562249402</v>
      </c>
      <c r="AA2761" s="45">
        <f t="shared" si="787"/>
        <v>7.1004393063619123E-2</v>
      </c>
      <c r="AB2761" s="45">
        <f t="shared" si="788"/>
        <v>0.4423234602092399</v>
      </c>
      <c r="AC2761" s="45">
        <f t="shared" si="789"/>
        <v>1.3996216569255796E-2</v>
      </c>
      <c r="AD2761" s="45">
        <f t="shared" si="790"/>
        <v>0.52732406984211488</v>
      </c>
      <c r="AE2761" s="45">
        <f t="shared" si="791"/>
        <v>0.47267593015788517</v>
      </c>
      <c r="AF2761" s="43">
        <f>('Estimates from MCMC'!$B$2-'MCMC runs'!W2761)/'Estimates from MCMC'!$B$2</f>
        <v>0.12338311872474192</v>
      </c>
    </row>
    <row r="2762" spans="1:32" x14ac:dyDescent="0.3">
      <c r="A2762" s="38">
        <v>4225</v>
      </c>
      <c r="B2762" s="38">
        <v>2073230.3612345019</v>
      </c>
      <c r="C2762" s="39">
        <v>51995.302908839803</v>
      </c>
      <c r="D2762" s="39">
        <v>50974.811769299602</v>
      </c>
      <c r="E2762" s="39">
        <f t="shared" si="774"/>
        <v>1020.4911395402014</v>
      </c>
      <c r="F2762" s="39">
        <v>51932.430491320498</v>
      </c>
      <c r="G2762" s="40">
        <f t="shared" si="775"/>
        <v>62.8724175193056</v>
      </c>
      <c r="H2762" s="39">
        <v>51908.395179160099</v>
      </c>
      <c r="I2762" s="39">
        <f t="shared" si="776"/>
        <v>86.907729679704062</v>
      </c>
      <c r="J2762" s="39">
        <v>50825.810107593497</v>
      </c>
      <c r="K2762" s="40">
        <f t="shared" si="777"/>
        <v>1169.492801246306</v>
      </c>
      <c r="L2762" s="39">
        <v>50257.721075192698</v>
      </c>
      <c r="M2762" s="39">
        <f t="shared" si="778"/>
        <v>1737.5818336471057</v>
      </c>
      <c r="N2762" s="39">
        <f t="shared" si="783"/>
        <v>568.08903240079962</v>
      </c>
      <c r="O2762" s="40">
        <f>'Estimates from MCMC'!$B$2-L2762</f>
        <v>18803.278924807302</v>
      </c>
      <c r="P2762" s="39">
        <v>51445.199130544803</v>
      </c>
      <c r="Q2762" s="40">
        <f t="shared" si="779"/>
        <v>1187.478055352105</v>
      </c>
      <c r="R2762" s="39">
        <v>51475.584115117097</v>
      </c>
      <c r="S2762" s="39">
        <f t="shared" si="780"/>
        <v>30.384984572294343</v>
      </c>
      <c r="T2762" s="39">
        <f t="shared" si="784"/>
        <v>1217.8630399243993</v>
      </c>
      <c r="U2762" s="39">
        <v>58034.155709336803</v>
      </c>
      <c r="V2762" s="39">
        <f t="shared" si="781"/>
        <v>7776.4346341441051</v>
      </c>
      <c r="W2762" s="39">
        <v>59489.044268042497</v>
      </c>
      <c r="X2762" s="39">
        <f t="shared" si="782"/>
        <v>237.02551878129452</v>
      </c>
      <c r="Y2762" s="39">
        <f t="shared" si="785"/>
        <v>9231.3231928497989</v>
      </c>
      <c r="Z2762" s="39">
        <f t="shared" si="786"/>
        <v>9571.9557319575033</v>
      </c>
      <c r="AA2762" s="45">
        <f t="shared" si="787"/>
        <v>6.4768652573550023E-2</v>
      </c>
      <c r="AB2762" s="45">
        <f t="shared" si="788"/>
        <v>0.41356800934780574</v>
      </c>
      <c r="AC2762" s="45">
        <f t="shared" si="789"/>
        <v>1.2605541816889448E-2</v>
      </c>
      <c r="AD2762" s="45">
        <f t="shared" si="790"/>
        <v>0.49094220373824521</v>
      </c>
      <c r="AE2762" s="45">
        <f t="shared" si="791"/>
        <v>0.50905779626175474</v>
      </c>
      <c r="AF2762" s="43">
        <f>('Estimates from MCMC'!$B$2-'MCMC runs'!W2762)/'Estimates from MCMC'!$B$2</f>
        <v>0.13860146438594145</v>
      </c>
    </row>
    <row r="2763" spans="1:32" x14ac:dyDescent="0.3">
      <c r="A2763" s="38">
        <v>1296</v>
      </c>
      <c r="B2763" s="38">
        <v>2128583.2994211437</v>
      </c>
      <c r="C2763" s="39">
        <v>52713.361152284699</v>
      </c>
      <c r="D2763" s="39">
        <v>51694.4535992171</v>
      </c>
      <c r="E2763" s="39">
        <f t="shared" si="774"/>
        <v>1018.9075530675982</v>
      </c>
      <c r="F2763" s="39">
        <v>52640.734072919302</v>
      </c>
      <c r="G2763" s="40">
        <f t="shared" si="775"/>
        <v>72.627079365396639</v>
      </c>
      <c r="H2763" s="39">
        <v>52626.336379524997</v>
      </c>
      <c r="I2763" s="39">
        <f t="shared" si="776"/>
        <v>87.024772759701591</v>
      </c>
      <c r="J2763" s="39">
        <v>51535.614650259799</v>
      </c>
      <c r="K2763" s="40">
        <f t="shared" si="777"/>
        <v>1177.7465020249001</v>
      </c>
      <c r="L2763" s="39">
        <v>50966.363293942697</v>
      </c>
      <c r="M2763" s="39">
        <f t="shared" si="778"/>
        <v>1746.9978583420016</v>
      </c>
      <c r="N2763" s="39">
        <f t="shared" si="783"/>
        <v>569.25135631710145</v>
      </c>
      <c r="O2763" s="40">
        <f>'Estimates from MCMC'!$B$2-L2763</f>
        <v>18094.636706057303</v>
      </c>
      <c r="P2763" s="39">
        <v>52161.1650887141</v>
      </c>
      <c r="Q2763" s="40">
        <f t="shared" si="779"/>
        <v>1194.8017947714034</v>
      </c>
      <c r="R2763" s="39">
        <v>52191.332565741403</v>
      </c>
      <c r="S2763" s="39">
        <f t="shared" si="780"/>
        <v>30.167477027302084</v>
      </c>
      <c r="T2763" s="39">
        <f t="shared" si="784"/>
        <v>1224.9692717987054</v>
      </c>
      <c r="U2763" s="39">
        <v>58802.6554498529</v>
      </c>
      <c r="V2763" s="39">
        <f t="shared" si="781"/>
        <v>7836.2921559102033</v>
      </c>
      <c r="W2763" s="39">
        <v>60266.923912310202</v>
      </c>
      <c r="X2763" s="39">
        <f t="shared" si="782"/>
        <v>239.29919065859576</v>
      </c>
      <c r="Y2763" s="39">
        <f t="shared" si="785"/>
        <v>9300.5606183675045</v>
      </c>
      <c r="Z2763" s="39">
        <f t="shared" si="786"/>
        <v>8794.0760876897984</v>
      </c>
      <c r="AA2763" s="45">
        <f t="shared" si="787"/>
        <v>6.7697920201328976E-2</v>
      </c>
      <c r="AB2763" s="45">
        <f t="shared" si="788"/>
        <v>0.43307264374569904</v>
      </c>
      <c r="AC2763" s="45">
        <f t="shared" si="789"/>
        <v>1.322486848152573E-2</v>
      </c>
      <c r="AD2763" s="45">
        <f t="shared" si="790"/>
        <v>0.51399543242855372</v>
      </c>
      <c r="AE2763" s="45">
        <f t="shared" si="791"/>
        <v>0.48600456757144628</v>
      </c>
      <c r="AF2763" s="43">
        <f>('Estimates from MCMC'!$B$2-'MCMC runs'!W2763)/'Estimates from MCMC'!$B$2</f>
        <v>0.12733780408175088</v>
      </c>
    </row>
    <row r="2764" spans="1:32" x14ac:dyDescent="0.3">
      <c r="A2764" s="38">
        <v>2356</v>
      </c>
      <c r="B2764" s="38">
        <v>2128583.2994211437</v>
      </c>
      <c r="C2764" s="39">
        <v>52713.361152284699</v>
      </c>
      <c r="D2764" s="39">
        <v>51694.4535992171</v>
      </c>
      <c r="E2764" s="39">
        <f t="shared" si="774"/>
        <v>1018.9075530675982</v>
      </c>
      <c r="F2764" s="39">
        <v>52640.734072919302</v>
      </c>
      <c r="G2764" s="40">
        <f t="shared" si="775"/>
        <v>72.627079365396639</v>
      </c>
      <c r="H2764" s="39">
        <v>52626.336379524997</v>
      </c>
      <c r="I2764" s="39">
        <f t="shared" si="776"/>
        <v>87.024772759701591</v>
      </c>
      <c r="J2764" s="39">
        <v>51535.614650259799</v>
      </c>
      <c r="K2764" s="40">
        <f t="shared" si="777"/>
        <v>1177.7465020249001</v>
      </c>
      <c r="L2764" s="39">
        <v>50966.363293942697</v>
      </c>
      <c r="M2764" s="39">
        <f t="shared" si="778"/>
        <v>1746.9978583420016</v>
      </c>
      <c r="N2764" s="39">
        <f t="shared" si="783"/>
        <v>569.25135631710145</v>
      </c>
      <c r="O2764" s="40">
        <f>'Estimates from MCMC'!$B$2-L2764</f>
        <v>18094.636706057303</v>
      </c>
      <c r="P2764" s="39">
        <v>52161.1650887141</v>
      </c>
      <c r="Q2764" s="40">
        <f t="shared" si="779"/>
        <v>1194.8017947714034</v>
      </c>
      <c r="R2764" s="39">
        <v>52191.332565741403</v>
      </c>
      <c r="S2764" s="39">
        <f t="shared" si="780"/>
        <v>30.167477027302084</v>
      </c>
      <c r="T2764" s="39">
        <f t="shared" si="784"/>
        <v>1224.9692717987054</v>
      </c>
      <c r="U2764" s="39">
        <v>58802.6554498529</v>
      </c>
      <c r="V2764" s="39">
        <f t="shared" si="781"/>
        <v>7836.2921559102033</v>
      </c>
      <c r="W2764" s="39">
        <v>60266.923912310202</v>
      </c>
      <c r="X2764" s="39">
        <f t="shared" si="782"/>
        <v>239.29919065859576</v>
      </c>
      <c r="Y2764" s="39">
        <f t="shared" si="785"/>
        <v>9300.5606183675045</v>
      </c>
      <c r="Z2764" s="39">
        <f t="shared" si="786"/>
        <v>8794.0760876897984</v>
      </c>
      <c r="AA2764" s="45">
        <f t="shared" si="787"/>
        <v>6.7697920201328976E-2</v>
      </c>
      <c r="AB2764" s="45">
        <f t="shared" si="788"/>
        <v>0.43307264374569904</v>
      </c>
      <c r="AC2764" s="45">
        <f t="shared" si="789"/>
        <v>1.322486848152573E-2</v>
      </c>
      <c r="AD2764" s="45">
        <f t="shared" si="790"/>
        <v>0.51399543242855372</v>
      </c>
      <c r="AE2764" s="45">
        <f t="shared" si="791"/>
        <v>0.48600456757144628</v>
      </c>
      <c r="AF2764" s="43">
        <f>('Estimates from MCMC'!$B$2-'MCMC runs'!W2764)/'Estimates from MCMC'!$B$2</f>
        <v>0.12733780408175088</v>
      </c>
    </row>
    <row r="2765" spans="1:32" x14ac:dyDescent="0.3">
      <c r="A2765" s="38">
        <v>4047</v>
      </c>
      <c r="B2765" s="38">
        <v>2015066.5844203623</v>
      </c>
      <c r="C2765" s="39">
        <v>52348.529172909097</v>
      </c>
      <c r="D2765" s="39">
        <v>51291.023291681799</v>
      </c>
      <c r="E2765" s="39">
        <f t="shared" si="774"/>
        <v>1057.5058812272982</v>
      </c>
      <c r="F2765" s="39">
        <v>52279.858958103301</v>
      </c>
      <c r="G2765" s="40">
        <f t="shared" si="775"/>
        <v>68.670214805795695</v>
      </c>
      <c r="H2765" s="39">
        <v>52259.240454569801</v>
      </c>
      <c r="I2765" s="39">
        <f t="shared" si="776"/>
        <v>89.288718339295883</v>
      </c>
      <c r="J2765" s="39">
        <v>51134.041119334601</v>
      </c>
      <c r="K2765" s="40">
        <f t="shared" si="777"/>
        <v>1214.488053574496</v>
      </c>
      <c r="L2765" s="39">
        <v>50550.839178959803</v>
      </c>
      <c r="M2765" s="39">
        <f t="shared" si="778"/>
        <v>1797.6899939492941</v>
      </c>
      <c r="N2765" s="39">
        <f t="shared" si="783"/>
        <v>583.20194037479814</v>
      </c>
      <c r="O2765" s="40">
        <f>'Estimates from MCMC'!$B$2-L2765</f>
        <v>18510.160821040197</v>
      </c>
      <c r="P2765" s="39">
        <v>51785.797476802698</v>
      </c>
      <c r="Q2765" s="40">
        <f t="shared" si="779"/>
        <v>1234.9582978428953</v>
      </c>
      <c r="R2765" s="39">
        <v>51816.451348752998</v>
      </c>
      <c r="S2765" s="39">
        <f t="shared" si="780"/>
        <v>30.653871950300527</v>
      </c>
      <c r="T2765" s="39">
        <f t="shared" si="784"/>
        <v>1265.6121697931958</v>
      </c>
      <c r="U2765" s="39">
        <v>58407.529261040698</v>
      </c>
      <c r="V2765" s="39">
        <f t="shared" si="781"/>
        <v>7856.6900820808951</v>
      </c>
      <c r="W2765" s="39">
        <v>59922.435366762104</v>
      </c>
      <c r="X2765" s="39">
        <f t="shared" si="782"/>
        <v>249.29393592820998</v>
      </c>
      <c r="Y2765" s="39">
        <f t="shared" si="785"/>
        <v>9371.5961878023008</v>
      </c>
      <c r="Z2765" s="39">
        <f t="shared" si="786"/>
        <v>9138.5646332378965</v>
      </c>
      <c r="AA2765" s="45">
        <f t="shared" si="787"/>
        <v>6.8373915387844444E-2</v>
      </c>
      <c r="AB2765" s="45">
        <f t="shared" si="788"/>
        <v>0.42445282664158834</v>
      </c>
      <c r="AC2765" s="45">
        <f t="shared" si="789"/>
        <v>1.3467950837295893E-2</v>
      </c>
      <c r="AD2765" s="45">
        <f t="shared" si="790"/>
        <v>0.50629469286672868</v>
      </c>
      <c r="AE2765" s="45">
        <f t="shared" si="791"/>
        <v>0.49370530713327132</v>
      </c>
      <c r="AF2765" s="43">
        <f>('Estimates from MCMC'!$B$2-'MCMC runs'!W2765)/'Estimates from MCMC'!$B$2</f>
        <v>0.13232598186006425</v>
      </c>
    </row>
    <row r="2766" spans="1:32" x14ac:dyDescent="0.3">
      <c r="A2766" s="38">
        <v>2197</v>
      </c>
      <c r="B2766" s="38">
        <v>2053702.6240605428</v>
      </c>
      <c r="C2766" s="39">
        <v>52217.562878088102</v>
      </c>
      <c r="D2766" s="39">
        <v>51183.409474199398</v>
      </c>
      <c r="E2766" s="39">
        <f t="shared" si="774"/>
        <v>1034.1534038887039</v>
      </c>
      <c r="F2766" s="39">
        <v>52147.909834323298</v>
      </c>
      <c r="G2766" s="40">
        <f t="shared" si="775"/>
        <v>69.653043764803442</v>
      </c>
      <c r="H2766" s="39">
        <v>52130.322562314803</v>
      </c>
      <c r="I2766" s="39">
        <f t="shared" si="776"/>
        <v>87.240315773298789</v>
      </c>
      <c r="J2766" s="39">
        <v>51027.378272004898</v>
      </c>
      <c r="K2766" s="40">
        <f t="shared" si="777"/>
        <v>1190.1846060832031</v>
      </c>
      <c r="L2766" s="39">
        <v>50457.096666282901</v>
      </c>
      <c r="M2766" s="39">
        <f t="shared" si="778"/>
        <v>1760.4662118052001</v>
      </c>
      <c r="N2766" s="39">
        <f t="shared" si="783"/>
        <v>570.28160572199704</v>
      </c>
      <c r="O2766" s="40">
        <f>'Estimates from MCMC'!$B$2-L2766</f>
        <v>18603.903333717099</v>
      </c>
      <c r="P2766" s="39">
        <v>51663.478340367903</v>
      </c>
      <c r="Q2766" s="40">
        <f t="shared" si="779"/>
        <v>1206.3816740850016</v>
      </c>
      <c r="R2766" s="39">
        <v>51693.469477326304</v>
      </c>
      <c r="S2766" s="39">
        <f t="shared" si="780"/>
        <v>29.991136958400602</v>
      </c>
      <c r="T2766" s="39">
        <f t="shared" si="784"/>
        <v>1236.3728110434022</v>
      </c>
      <c r="U2766" s="39">
        <v>58210.503412628197</v>
      </c>
      <c r="V2766" s="39">
        <f t="shared" si="781"/>
        <v>7753.4067463452957</v>
      </c>
      <c r="W2766" s="39">
        <v>59688.145800837701</v>
      </c>
      <c r="X2766" s="39">
        <f t="shared" si="782"/>
        <v>241.26957716610195</v>
      </c>
      <c r="Y2766" s="39">
        <f t="shared" si="785"/>
        <v>9231.0491345547998</v>
      </c>
      <c r="Z2766" s="39">
        <f t="shared" si="786"/>
        <v>9372.8541991622988</v>
      </c>
      <c r="AA2766" s="45">
        <f t="shared" si="787"/>
        <v>6.6457709915243482E-2</v>
      </c>
      <c r="AB2766" s="45">
        <f t="shared" si="788"/>
        <v>0.41676236471801476</v>
      </c>
      <c r="AC2766" s="45">
        <f t="shared" si="789"/>
        <v>1.296876106256868E-2</v>
      </c>
      <c r="AD2766" s="45">
        <f t="shared" si="790"/>
        <v>0.49618883569582689</v>
      </c>
      <c r="AE2766" s="45">
        <f t="shared" si="791"/>
        <v>0.50381116430417305</v>
      </c>
      <c r="AF2766" s="43">
        <f>('Estimates from MCMC'!$B$2-'MCMC runs'!W2766)/'Estimates from MCMC'!$B$2</f>
        <v>0.13571848364724373</v>
      </c>
    </row>
    <row r="2767" spans="1:32" x14ac:dyDescent="0.3">
      <c r="A2767" s="38">
        <v>1311</v>
      </c>
      <c r="B2767" s="38">
        <v>2030579.2905348055</v>
      </c>
      <c r="C2767" s="39">
        <v>52450.200444036702</v>
      </c>
      <c r="D2767" s="39">
        <v>51374.8506451715</v>
      </c>
      <c r="E2767" s="39">
        <f t="shared" si="774"/>
        <v>1075.3497988652016</v>
      </c>
      <c r="F2767" s="39">
        <v>52391.103124652902</v>
      </c>
      <c r="G2767" s="40">
        <f t="shared" si="775"/>
        <v>59.097319383799913</v>
      </c>
      <c r="H2767" s="39">
        <v>52360.538587453702</v>
      </c>
      <c r="I2767" s="39">
        <f t="shared" si="776"/>
        <v>89.661856582999462</v>
      </c>
      <c r="J2767" s="39">
        <v>51226.778254723497</v>
      </c>
      <c r="K2767" s="40">
        <f t="shared" si="777"/>
        <v>1223.4221893132053</v>
      </c>
      <c r="L2767" s="39">
        <v>50641.262492650203</v>
      </c>
      <c r="M2767" s="39">
        <f t="shared" si="778"/>
        <v>1808.9379513864988</v>
      </c>
      <c r="N2767" s="39">
        <f t="shared" si="783"/>
        <v>585.51576207329344</v>
      </c>
      <c r="O2767" s="40">
        <f>'Estimates from MCMC'!$B$2-L2767</f>
        <v>18419.737507349797</v>
      </c>
      <c r="P2767" s="39">
        <v>51886.728122420704</v>
      </c>
      <c r="Q2767" s="40">
        <f t="shared" si="779"/>
        <v>1245.4656297705005</v>
      </c>
      <c r="R2767" s="39">
        <v>51917.4082327004</v>
      </c>
      <c r="S2767" s="39">
        <f t="shared" si="780"/>
        <v>30.680110279696237</v>
      </c>
      <c r="T2767" s="39">
        <f t="shared" si="784"/>
        <v>1276.1457400501968</v>
      </c>
      <c r="U2767" s="39">
        <v>58414.964011227101</v>
      </c>
      <c r="V2767" s="39">
        <f t="shared" si="781"/>
        <v>7773.7015185768978</v>
      </c>
      <c r="W2767" s="39">
        <v>59941.067994475699</v>
      </c>
      <c r="X2767" s="39">
        <f t="shared" si="782"/>
        <v>249.95824319840176</v>
      </c>
      <c r="Y2767" s="39">
        <f t="shared" si="785"/>
        <v>9299.8055018254963</v>
      </c>
      <c r="Z2767" s="39">
        <f t="shared" si="786"/>
        <v>9119.9320055243006</v>
      </c>
      <c r="AA2767" s="45">
        <f t="shared" si="787"/>
        <v>6.9281429202831604E-2</v>
      </c>
      <c r="AB2767" s="45">
        <f t="shared" si="788"/>
        <v>0.42203106941535162</v>
      </c>
      <c r="AC2767" s="45">
        <f t="shared" si="789"/>
        <v>1.3570130578607001E-2</v>
      </c>
      <c r="AD2767" s="45">
        <f t="shared" si="790"/>
        <v>0.50488262919679017</v>
      </c>
      <c r="AE2767" s="45">
        <f t="shared" si="791"/>
        <v>0.49511737080320978</v>
      </c>
      <c r="AF2767" s="43">
        <f>('Estimates from MCMC'!$B$2-'MCMC runs'!W2767)/'Estimates from MCMC'!$B$2</f>
        <v>0.13205618229571395</v>
      </c>
    </row>
    <row r="2768" spans="1:32" x14ac:dyDescent="0.3">
      <c r="A2768" s="38">
        <v>2280</v>
      </c>
      <c r="B2768" s="38">
        <v>2114665.1639238521</v>
      </c>
      <c r="C2768" s="39">
        <v>52314.080750011402</v>
      </c>
      <c r="D2768" s="39">
        <v>51302.160556941497</v>
      </c>
      <c r="E2768" s="39">
        <f t="shared" si="774"/>
        <v>1011.9201930699055</v>
      </c>
      <c r="F2768" s="39">
        <v>52238.594644538702</v>
      </c>
      <c r="G2768" s="40">
        <f t="shared" si="775"/>
        <v>75.486105472700729</v>
      </c>
      <c r="H2768" s="39">
        <v>52227.644526034499</v>
      </c>
      <c r="I2768" s="39">
        <f t="shared" si="776"/>
        <v>86.43622397690342</v>
      </c>
      <c r="J2768" s="39">
        <v>51141.256197759198</v>
      </c>
      <c r="K2768" s="40">
        <f t="shared" si="777"/>
        <v>1172.8245522522047</v>
      </c>
      <c r="L2768" s="39">
        <v>50576.116495401497</v>
      </c>
      <c r="M2768" s="39">
        <f t="shared" si="778"/>
        <v>1737.9642546099058</v>
      </c>
      <c r="N2768" s="39">
        <f t="shared" si="783"/>
        <v>565.13970235770103</v>
      </c>
      <c r="O2768" s="40">
        <f>'Estimates from MCMC'!$B$2-L2768</f>
        <v>18484.883504598503</v>
      </c>
      <c r="P2768" s="39">
        <v>51761.836571446598</v>
      </c>
      <c r="Q2768" s="40">
        <f t="shared" si="779"/>
        <v>1185.7200760451015</v>
      </c>
      <c r="R2768" s="39">
        <v>51791.917047338597</v>
      </c>
      <c r="S2768" s="39">
        <f t="shared" si="780"/>
        <v>30.080475891998503</v>
      </c>
      <c r="T2768" s="39">
        <f t="shared" si="784"/>
        <v>1215.8005519371</v>
      </c>
      <c r="U2768" s="39">
        <v>58392.617247550399</v>
      </c>
      <c r="V2768" s="39">
        <f t="shared" si="781"/>
        <v>7816.5007521489024</v>
      </c>
      <c r="W2768" s="39">
        <v>59847.716666405096</v>
      </c>
      <c r="X2768" s="39">
        <f t="shared" si="782"/>
        <v>239.29886691759748</v>
      </c>
      <c r="Y2768" s="39">
        <f t="shared" si="785"/>
        <v>9271.6001710035998</v>
      </c>
      <c r="Z2768" s="39">
        <f t="shared" si="786"/>
        <v>9213.2833335949035</v>
      </c>
      <c r="AA2768" s="45">
        <f t="shared" si="787"/>
        <v>6.5772692137045063E-2</v>
      </c>
      <c r="AB2768" s="45">
        <f t="shared" si="788"/>
        <v>0.42285907564439795</v>
      </c>
      <c r="AC2768" s="45">
        <f t="shared" si="789"/>
        <v>1.2945651881336815E-2</v>
      </c>
      <c r="AD2768" s="45">
        <f t="shared" si="790"/>
        <v>0.5015774196627798</v>
      </c>
      <c r="AE2768" s="45">
        <f t="shared" si="791"/>
        <v>0.4984225803372202</v>
      </c>
      <c r="AF2768" s="43">
        <f>('Estimates from MCMC'!$B$2-'MCMC runs'!W2768)/'Estimates from MCMC'!$B$2</f>
        <v>0.13340790509252551</v>
      </c>
    </row>
    <row r="2769" spans="1:32" x14ac:dyDescent="0.3">
      <c r="A2769" s="38">
        <v>33</v>
      </c>
      <c r="B2769" s="38">
        <v>2081212.0963591279</v>
      </c>
      <c r="C2769" s="39">
        <v>52720.729960514604</v>
      </c>
      <c r="D2769" s="39">
        <v>51652.160640276998</v>
      </c>
      <c r="E2769" s="39">
        <f t="shared" si="774"/>
        <v>1068.569320237606</v>
      </c>
      <c r="F2769" s="39">
        <v>52664.577933622197</v>
      </c>
      <c r="G2769" s="40">
        <f t="shared" si="775"/>
        <v>56.152026892406866</v>
      </c>
      <c r="H2769" s="39">
        <v>52631.0397049772</v>
      </c>
      <c r="I2769" s="39">
        <f t="shared" si="776"/>
        <v>89.690255537403573</v>
      </c>
      <c r="J2769" s="39">
        <v>51506.886065721497</v>
      </c>
      <c r="K2769" s="40">
        <f t="shared" si="777"/>
        <v>1213.8438947931063</v>
      </c>
      <c r="L2769" s="39">
        <v>50921.086927563003</v>
      </c>
      <c r="M2769" s="39">
        <f t="shared" si="778"/>
        <v>1799.6430329516006</v>
      </c>
      <c r="N2769" s="39">
        <f t="shared" si="783"/>
        <v>585.79913815849432</v>
      </c>
      <c r="O2769" s="40">
        <f>'Estimates from MCMC'!$B$2-L2769</f>
        <v>18139.913072436997</v>
      </c>
      <c r="P2769" s="39">
        <v>52158.124851176202</v>
      </c>
      <c r="Q2769" s="40">
        <f t="shared" si="779"/>
        <v>1237.0379236131994</v>
      </c>
      <c r="R2769" s="39">
        <v>52189.117929743297</v>
      </c>
      <c r="S2769" s="39">
        <f t="shared" si="780"/>
        <v>30.993078567094926</v>
      </c>
      <c r="T2769" s="39">
        <f t="shared" si="784"/>
        <v>1268.0310021802943</v>
      </c>
      <c r="U2769" s="39">
        <v>58760.442545081001</v>
      </c>
      <c r="V2769" s="39">
        <f t="shared" si="781"/>
        <v>7839.3556175179983</v>
      </c>
      <c r="W2769" s="39">
        <v>60277.212553374702</v>
      </c>
      <c r="X2769" s="39">
        <f t="shared" si="782"/>
        <v>248.7390061134065</v>
      </c>
      <c r="Y2769" s="39">
        <f t="shared" si="785"/>
        <v>9356.1256258116991</v>
      </c>
      <c r="Z2769" s="39">
        <f t="shared" si="786"/>
        <v>8783.7874466252979</v>
      </c>
      <c r="AA2769" s="45">
        <f t="shared" si="787"/>
        <v>6.9902815802740853E-2</v>
      </c>
      <c r="AB2769" s="45">
        <f t="shared" si="788"/>
        <v>0.43216059449753602</v>
      </c>
      <c r="AC2769" s="45">
        <f t="shared" si="789"/>
        <v>1.3712249067574489E-2</v>
      </c>
      <c r="AD2769" s="45">
        <f t="shared" si="790"/>
        <v>0.51577565936785141</v>
      </c>
      <c r="AE2769" s="45">
        <f t="shared" si="791"/>
        <v>0.48422434063214859</v>
      </c>
      <c r="AF2769" s="43">
        <f>('Estimates from MCMC'!$B$2-'MCMC runs'!W2769)/'Estimates from MCMC'!$B$2</f>
        <v>0.12718882504778817</v>
      </c>
    </row>
    <row r="2770" spans="1:32" x14ac:dyDescent="0.3">
      <c r="A2770" s="38">
        <v>2878</v>
      </c>
      <c r="B2770" s="38">
        <v>2011968.2152385723</v>
      </c>
      <c r="C2770" s="39">
        <v>52433.480172341398</v>
      </c>
      <c r="D2770" s="39">
        <v>51373.3288954585</v>
      </c>
      <c r="E2770" s="39">
        <f t="shared" si="774"/>
        <v>1060.1512768828979</v>
      </c>
      <c r="F2770" s="39">
        <v>52363.833126894999</v>
      </c>
      <c r="G2770" s="40">
        <f t="shared" si="775"/>
        <v>69.647045446399716</v>
      </c>
      <c r="H2770" s="39">
        <v>52344.580843114803</v>
      </c>
      <c r="I2770" s="39">
        <f t="shared" si="776"/>
        <v>88.899329226595</v>
      </c>
      <c r="J2770" s="39">
        <v>51215.818503817303</v>
      </c>
      <c r="K2770" s="40">
        <f t="shared" si="777"/>
        <v>1217.6616685240951</v>
      </c>
      <c r="L2770" s="39">
        <v>50634.851938485503</v>
      </c>
      <c r="M2770" s="39">
        <f t="shared" si="778"/>
        <v>1798.6282338558958</v>
      </c>
      <c r="N2770" s="39">
        <f t="shared" si="783"/>
        <v>580.96656533180067</v>
      </c>
      <c r="O2770" s="40">
        <f>'Estimates from MCMC'!$B$2-L2770</f>
        <v>18426.148061514497</v>
      </c>
      <c r="P2770" s="39">
        <v>51868.672652361704</v>
      </c>
      <c r="Q2770" s="40">
        <f t="shared" si="779"/>
        <v>1233.8207138762009</v>
      </c>
      <c r="R2770" s="39">
        <v>51899.035833956601</v>
      </c>
      <c r="S2770" s="39">
        <f t="shared" si="780"/>
        <v>30.363181594897469</v>
      </c>
      <c r="T2770" s="39">
        <f t="shared" si="784"/>
        <v>1264.1838954710984</v>
      </c>
      <c r="U2770" s="39">
        <v>58530.0985937269</v>
      </c>
      <c r="V2770" s="39">
        <f t="shared" si="781"/>
        <v>7895.2466552413971</v>
      </c>
      <c r="W2770" s="39">
        <v>60045.839619206403</v>
      </c>
      <c r="X2770" s="39">
        <f t="shared" si="782"/>
        <v>251.55713000840478</v>
      </c>
      <c r="Y2770" s="39">
        <f t="shared" si="785"/>
        <v>9410.9876807209002</v>
      </c>
      <c r="Z2770" s="39">
        <f t="shared" si="786"/>
        <v>9015.1603807935971</v>
      </c>
      <c r="AA2770" s="45">
        <f t="shared" si="787"/>
        <v>6.8608148119221807E-2</v>
      </c>
      <c r="AB2770" s="45">
        <f t="shared" si="788"/>
        <v>0.42848058253323645</v>
      </c>
      <c r="AC2770" s="45">
        <f t="shared" si="789"/>
        <v>1.3652182168980606E-2</v>
      </c>
      <c r="AD2770" s="45">
        <f t="shared" si="790"/>
        <v>0.51074091282143885</v>
      </c>
      <c r="AE2770" s="45">
        <f t="shared" si="791"/>
        <v>0.48925908717856115</v>
      </c>
      <c r="AF2770" s="43">
        <f>('Estimates from MCMC'!$B$2-'MCMC runs'!W2770)/'Estimates from MCMC'!$B$2</f>
        <v>0.13053909414566248</v>
      </c>
    </row>
    <row r="2771" spans="1:32" x14ac:dyDescent="0.3">
      <c r="A2771" s="38">
        <v>921</v>
      </c>
      <c r="B2771" s="38">
        <v>2082874.1349690945</v>
      </c>
      <c r="C2771" s="39">
        <v>52538.341562950198</v>
      </c>
      <c r="D2771" s="39">
        <v>51472.9946328523</v>
      </c>
      <c r="E2771" s="39">
        <f t="shared" si="774"/>
        <v>1065.3469300978977</v>
      </c>
      <c r="F2771" s="39">
        <v>52477.041655002198</v>
      </c>
      <c r="G2771" s="40">
        <f t="shared" si="775"/>
        <v>61.2999079479996</v>
      </c>
      <c r="H2771" s="39">
        <v>52449.146845369098</v>
      </c>
      <c r="I2771" s="39">
        <f t="shared" si="776"/>
        <v>89.194717581100122</v>
      </c>
      <c r="J2771" s="39">
        <v>51323.328964644803</v>
      </c>
      <c r="K2771" s="40">
        <f t="shared" si="777"/>
        <v>1215.0125983053949</v>
      </c>
      <c r="L2771" s="39">
        <v>50740.662335818502</v>
      </c>
      <c r="M2771" s="39">
        <f t="shared" si="778"/>
        <v>1797.6792271316954</v>
      </c>
      <c r="N2771" s="39">
        <f t="shared" si="783"/>
        <v>582.66662882630044</v>
      </c>
      <c r="O2771" s="40">
        <f>'Estimates from MCMC'!$B$2-L2771</f>
        <v>18320.337664181498</v>
      </c>
      <c r="P2771" s="39">
        <v>51977.463966050498</v>
      </c>
      <c r="Q2771" s="40">
        <f t="shared" si="779"/>
        <v>1236.8016302319957</v>
      </c>
      <c r="R2771" s="39">
        <v>52008.0231312455</v>
      </c>
      <c r="S2771" s="39">
        <f t="shared" si="780"/>
        <v>30.559165195001697</v>
      </c>
      <c r="T2771" s="39">
        <f t="shared" si="784"/>
        <v>1267.3607954269974</v>
      </c>
      <c r="U2771" s="39">
        <v>58544.668739989698</v>
      </c>
      <c r="V2771" s="39">
        <f t="shared" si="781"/>
        <v>7804.0064041711958</v>
      </c>
      <c r="W2771" s="39">
        <v>60059.460537947001</v>
      </c>
      <c r="X2771" s="39">
        <f t="shared" si="782"/>
        <v>247.4310025303057</v>
      </c>
      <c r="Y2771" s="39">
        <f t="shared" si="785"/>
        <v>9318.7982021284988</v>
      </c>
      <c r="Z2771" s="39">
        <f t="shared" si="786"/>
        <v>9001.5394620529987</v>
      </c>
      <c r="AA2771" s="45">
        <f t="shared" si="787"/>
        <v>6.9177807672444969E-2</v>
      </c>
      <c r="AB2771" s="45">
        <f t="shared" si="788"/>
        <v>0.42597503098586353</v>
      </c>
      <c r="AC2771" s="45">
        <f t="shared" si="789"/>
        <v>1.3505810158404645E-2</v>
      </c>
      <c r="AD2771" s="45">
        <f t="shared" si="790"/>
        <v>0.50865864881671308</v>
      </c>
      <c r="AE2771" s="45">
        <f t="shared" si="791"/>
        <v>0.49134135118328687</v>
      </c>
      <c r="AF2771" s="43">
        <f>('Estimates from MCMC'!$B$2-'MCMC runs'!W2771)/'Estimates from MCMC'!$B$2</f>
        <v>0.13034186388921387</v>
      </c>
    </row>
    <row r="2772" spans="1:32" x14ac:dyDescent="0.3">
      <c r="A2772" s="38">
        <v>3591</v>
      </c>
      <c r="B2772" s="38">
        <v>1995517.3016444023</v>
      </c>
      <c r="C2772" s="39">
        <v>53006.918606110899</v>
      </c>
      <c r="D2772" s="39">
        <v>51940.435322375102</v>
      </c>
      <c r="E2772" s="39">
        <f t="shared" si="774"/>
        <v>1066.4832837357972</v>
      </c>
      <c r="F2772" s="39">
        <v>52934.937409403901</v>
      </c>
      <c r="G2772" s="40">
        <f t="shared" si="775"/>
        <v>71.981196706998162</v>
      </c>
      <c r="H2772" s="39">
        <v>52916.432484191697</v>
      </c>
      <c r="I2772" s="39">
        <f t="shared" si="776"/>
        <v>90.48612191920256</v>
      </c>
      <c r="J2772" s="39">
        <v>51779.084662673296</v>
      </c>
      <c r="K2772" s="40">
        <f t="shared" si="777"/>
        <v>1227.833943437603</v>
      </c>
      <c r="L2772" s="39">
        <v>51187.822880855398</v>
      </c>
      <c r="M2772" s="39">
        <f t="shared" si="778"/>
        <v>1819.0957252555017</v>
      </c>
      <c r="N2772" s="39">
        <f t="shared" si="783"/>
        <v>591.26178181789874</v>
      </c>
      <c r="O2772" s="40">
        <f>'Estimates from MCMC'!$B$2-L2772</f>
        <v>17873.177119144602</v>
      </c>
      <c r="P2772" s="39">
        <v>52441.067697517501</v>
      </c>
      <c r="Q2772" s="40">
        <f t="shared" si="779"/>
        <v>1253.2448166621034</v>
      </c>
      <c r="R2772" s="39">
        <v>52472.021555723397</v>
      </c>
      <c r="S2772" s="39">
        <f t="shared" si="780"/>
        <v>30.953858205895813</v>
      </c>
      <c r="T2772" s="39">
        <f t="shared" si="784"/>
        <v>1284.1986748679992</v>
      </c>
      <c r="U2772" s="39">
        <v>59154.238579699202</v>
      </c>
      <c r="V2772" s="39">
        <f t="shared" si="781"/>
        <v>7966.4156988438044</v>
      </c>
      <c r="W2772" s="39">
        <v>60690.429336865403</v>
      </c>
      <c r="X2772" s="39">
        <f t="shared" si="782"/>
        <v>251.99208229820215</v>
      </c>
      <c r="Y2772" s="39">
        <f t="shared" si="785"/>
        <v>9502.6064560100058</v>
      </c>
      <c r="Z2772" s="39">
        <f t="shared" si="786"/>
        <v>8370.5706631345965</v>
      </c>
      <c r="AA2772" s="45">
        <f t="shared" si="787"/>
        <v>7.1850609788477279E-2</v>
      </c>
      <c r="AB2772" s="45">
        <f t="shared" si="788"/>
        <v>0.44571905966906633</v>
      </c>
      <c r="AC2772" s="45">
        <f t="shared" si="789"/>
        <v>1.4098896945875636E-2</v>
      </c>
      <c r="AD2772" s="45">
        <f t="shared" si="790"/>
        <v>0.53166856640341931</v>
      </c>
      <c r="AE2772" s="45">
        <f t="shared" si="791"/>
        <v>0.46833143359658075</v>
      </c>
      <c r="AF2772" s="43">
        <f>('Estimates from MCMC'!$B$2-'MCMC runs'!W2772)/'Estimates from MCMC'!$B$2</f>
        <v>0.12120546564826164</v>
      </c>
    </row>
    <row r="2773" spans="1:32" x14ac:dyDescent="0.3">
      <c r="A2773" s="38">
        <v>2137</v>
      </c>
      <c r="B2773" s="38">
        <v>1947309.4655200916</v>
      </c>
      <c r="C2773" s="39">
        <v>53392.363861411599</v>
      </c>
      <c r="D2773" s="39">
        <v>52306.248229722398</v>
      </c>
      <c r="E2773" s="39">
        <f t="shared" si="774"/>
        <v>1086.1156316892011</v>
      </c>
      <c r="F2773" s="39">
        <v>53328.774638994902</v>
      </c>
      <c r="G2773" s="40">
        <f t="shared" si="775"/>
        <v>63.58922241669643</v>
      </c>
      <c r="H2773" s="39">
        <v>53300.590114325001</v>
      </c>
      <c r="I2773" s="39">
        <f t="shared" si="776"/>
        <v>91.773747086597723</v>
      </c>
      <c r="J2773" s="39">
        <v>52151.855371074897</v>
      </c>
      <c r="K2773" s="40">
        <f t="shared" si="777"/>
        <v>1240.5084903367024</v>
      </c>
      <c r="L2773" s="39">
        <v>51552.374739532803</v>
      </c>
      <c r="M2773" s="39">
        <f t="shared" si="778"/>
        <v>1839.9891218787961</v>
      </c>
      <c r="N2773" s="39">
        <f t="shared" si="783"/>
        <v>599.48063154209376</v>
      </c>
      <c r="O2773" s="40">
        <f>'Estimates from MCMC'!$B$2-L2773</f>
        <v>17508.625260467197</v>
      </c>
      <c r="P2773" s="39">
        <v>52821.472468922599</v>
      </c>
      <c r="Q2773" s="40">
        <f t="shared" si="779"/>
        <v>1269.0977293897959</v>
      </c>
      <c r="R2773" s="39">
        <v>52853.008578875</v>
      </c>
      <c r="S2773" s="39">
        <f t="shared" si="780"/>
        <v>31.536109952401603</v>
      </c>
      <c r="T2773" s="39">
        <f t="shared" si="784"/>
        <v>1300.6338393421975</v>
      </c>
      <c r="U2773" s="39">
        <v>59577.814761125803</v>
      </c>
      <c r="V2773" s="39">
        <f t="shared" si="781"/>
        <v>8025.440021593</v>
      </c>
      <c r="W2773" s="39">
        <v>61134.865909808999</v>
      </c>
      <c r="X2773" s="39">
        <f t="shared" si="782"/>
        <v>256.41730934099905</v>
      </c>
      <c r="Y2773" s="39">
        <f t="shared" si="785"/>
        <v>9582.4911702761965</v>
      </c>
      <c r="Z2773" s="39">
        <f t="shared" si="786"/>
        <v>7926.1340901910007</v>
      </c>
      <c r="AA2773" s="45">
        <f t="shared" si="787"/>
        <v>7.4285320520218356E-2</v>
      </c>
      <c r="AB2773" s="45">
        <f t="shared" si="788"/>
        <v>0.45837065458895149</v>
      </c>
      <c r="AC2773" s="45">
        <f t="shared" si="789"/>
        <v>1.4645199467485596E-2</v>
      </c>
      <c r="AD2773" s="45">
        <f t="shared" si="790"/>
        <v>0.54730117457665539</v>
      </c>
      <c r="AE2773" s="45">
        <f t="shared" si="791"/>
        <v>0.45269882542334455</v>
      </c>
      <c r="AF2773" s="43">
        <f>('Estimates from MCMC'!$B$2-'MCMC runs'!W2773)/'Estimates from MCMC'!$B$2</f>
        <v>0.11477004518021749</v>
      </c>
    </row>
    <row r="2774" spans="1:32" x14ac:dyDescent="0.3">
      <c r="A2774" s="38">
        <v>2985</v>
      </c>
      <c r="B2774" s="38">
        <v>2039312.9697599425</v>
      </c>
      <c r="C2774" s="39">
        <v>52911.166315345101</v>
      </c>
      <c r="D2774" s="39">
        <v>51856.031238558797</v>
      </c>
      <c r="E2774" s="39">
        <f t="shared" si="774"/>
        <v>1055.1350767863041</v>
      </c>
      <c r="F2774" s="39">
        <v>52847.0217985735</v>
      </c>
      <c r="G2774" s="40">
        <f t="shared" si="775"/>
        <v>64.144516771601047</v>
      </c>
      <c r="H2774" s="39">
        <v>52821.673591082501</v>
      </c>
      <c r="I2774" s="39">
        <f t="shared" si="776"/>
        <v>89.49272426259995</v>
      </c>
      <c r="J2774" s="39">
        <v>51703.172570328497</v>
      </c>
      <c r="K2774" s="40">
        <f t="shared" si="777"/>
        <v>1207.9937450166035</v>
      </c>
      <c r="L2774" s="39">
        <v>51118.140445963902</v>
      </c>
      <c r="M2774" s="39">
        <f t="shared" si="778"/>
        <v>1793.0258693811993</v>
      </c>
      <c r="N2774" s="39">
        <f t="shared" si="783"/>
        <v>585.0321243645958</v>
      </c>
      <c r="O2774" s="40">
        <f>'Estimates from MCMC'!$B$2-L2774</f>
        <v>17942.859554036098</v>
      </c>
      <c r="P2774" s="39">
        <v>52351.688263266697</v>
      </c>
      <c r="Q2774" s="40">
        <f t="shared" si="779"/>
        <v>1233.547817302795</v>
      </c>
      <c r="R2774" s="39">
        <v>52382.584059317698</v>
      </c>
      <c r="S2774" s="39">
        <f t="shared" si="780"/>
        <v>30.895796051001525</v>
      </c>
      <c r="T2774" s="39">
        <f t="shared" si="784"/>
        <v>1264.4436133537965</v>
      </c>
      <c r="U2774" s="39">
        <v>59009.372608678903</v>
      </c>
      <c r="V2774" s="39">
        <f t="shared" si="781"/>
        <v>7891.2321627150013</v>
      </c>
      <c r="W2774" s="39">
        <v>60519.458850254603</v>
      </c>
      <c r="X2774" s="39">
        <f t="shared" si="782"/>
        <v>245.64262822190358</v>
      </c>
      <c r="Y2774" s="39">
        <f t="shared" si="785"/>
        <v>9401.3184042907014</v>
      </c>
      <c r="Z2774" s="39">
        <f t="shared" si="786"/>
        <v>8541.541149745397</v>
      </c>
      <c r="AA2774" s="45">
        <f t="shared" si="787"/>
        <v>7.0470574076882314E-2</v>
      </c>
      <c r="AB2774" s="45">
        <f t="shared" si="788"/>
        <v>0.4397979117514707</v>
      </c>
      <c r="AC2774" s="45">
        <f t="shared" si="789"/>
        <v>1.3690272026158077E-2</v>
      </c>
      <c r="AD2774" s="45">
        <f t="shared" si="790"/>
        <v>0.52395875785451107</v>
      </c>
      <c r="AE2774" s="45">
        <f t="shared" si="791"/>
        <v>0.47604124214548887</v>
      </c>
      <c r="AF2774" s="43">
        <f>('Estimates from MCMC'!$B$2-'MCMC runs'!W2774)/'Estimates from MCMC'!$B$2</f>
        <v>0.12368111017427198</v>
      </c>
    </row>
    <row r="2775" spans="1:32" x14ac:dyDescent="0.3">
      <c r="A2775" s="38">
        <v>769</v>
      </c>
      <c r="B2775" s="38">
        <v>1973512.3251198689</v>
      </c>
      <c r="C2775" s="39">
        <v>51771.120110111602</v>
      </c>
      <c r="D2775" s="39">
        <v>50768.005889634202</v>
      </c>
      <c r="E2775" s="39">
        <f t="shared" si="774"/>
        <v>1003.1142204774005</v>
      </c>
      <c r="F2775" s="39">
        <v>51709.871247190204</v>
      </c>
      <c r="G2775" s="40">
        <f t="shared" si="775"/>
        <v>61.24886292139854</v>
      </c>
      <c r="H2775" s="39">
        <v>51687.161550518402</v>
      </c>
      <c r="I2775" s="39">
        <f t="shared" si="776"/>
        <v>83.958559593200334</v>
      </c>
      <c r="J2775" s="39">
        <v>50623.3750286793</v>
      </c>
      <c r="K2775" s="40">
        <f t="shared" si="777"/>
        <v>1147.745081432302</v>
      </c>
      <c r="L2775" s="39">
        <v>50074.280537306302</v>
      </c>
      <c r="M2775" s="39">
        <f t="shared" si="778"/>
        <v>1696.8395728053001</v>
      </c>
      <c r="N2775" s="39">
        <f t="shared" si="783"/>
        <v>549.09449137299816</v>
      </c>
      <c r="O2775" s="40">
        <f>'Estimates from MCMC'!$B$2-L2775</f>
        <v>18986.719462693698</v>
      </c>
      <c r="P2775" s="39">
        <v>51226.696138291503</v>
      </c>
      <c r="Q2775" s="40">
        <f t="shared" si="779"/>
        <v>1152.4156009852013</v>
      </c>
      <c r="R2775" s="39">
        <v>51255.887126303802</v>
      </c>
      <c r="S2775" s="39">
        <f t="shared" si="780"/>
        <v>29.190988012298476</v>
      </c>
      <c r="T2775" s="39">
        <f t="shared" si="784"/>
        <v>1181.6065889974998</v>
      </c>
      <c r="U2775" s="39">
        <v>57839.787668987003</v>
      </c>
      <c r="V2775" s="39">
        <f t="shared" si="781"/>
        <v>7765.5071316807007</v>
      </c>
      <c r="W2775" s="39">
        <v>59253.676365293803</v>
      </c>
      <c r="X2775" s="39">
        <f t="shared" si="782"/>
        <v>232.28210730930005</v>
      </c>
      <c r="Y2775" s="39">
        <f t="shared" si="785"/>
        <v>9179.3958279875005</v>
      </c>
      <c r="Z2775" s="39">
        <f t="shared" si="786"/>
        <v>9807.3236347061975</v>
      </c>
      <c r="AA2775" s="45">
        <f t="shared" si="787"/>
        <v>6.223332004874222E-2</v>
      </c>
      <c r="AB2775" s="45">
        <f t="shared" si="788"/>
        <v>0.40899678045693244</v>
      </c>
      <c r="AC2775" s="45">
        <f t="shared" si="789"/>
        <v>1.2233925284760359E-2</v>
      </c>
      <c r="AD2775" s="45">
        <f t="shared" si="790"/>
        <v>0.48346402579043501</v>
      </c>
      <c r="AE2775" s="45">
        <f t="shared" si="791"/>
        <v>0.51653597420956499</v>
      </c>
      <c r="AF2775" s="43">
        <f>('Estimates from MCMC'!$B$2-'MCMC runs'!W2775)/'Estimates from MCMC'!$B$2</f>
        <v>0.1420095804391219</v>
      </c>
    </row>
    <row r="2776" spans="1:32" x14ac:dyDescent="0.3">
      <c r="A2776" s="38">
        <v>190</v>
      </c>
      <c r="B2776" s="38">
        <v>2014214.1399014888</v>
      </c>
      <c r="C2776" s="39">
        <v>53337.20938267</v>
      </c>
      <c r="D2776" s="39">
        <v>52269.603551201697</v>
      </c>
      <c r="E2776" s="39">
        <f t="shared" si="774"/>
        <v>1067.6058314683032</v>
      </c>
      <c r="F2776" s="39">
        <v>53284.527217958399</v>
      </c>
      <c r="G2776" s="40">
        <f t="shared" si="775"/>
        <v>52.682164711601217</v>
      </c>
      <c r="H2776" s="39">
        <v>53248.254201347503</v>
      </c>
      <c r="I2776" s="39">
        <f t="shared" si="776"/>
        <v>88.955181322497083</v>
      </c>
      <c r="J2776" s="39">
        <v>52128.7377502448</v>
      </c>
      <c r="K2776" s="40">
        <f t="shared" si="777"/>
        <v>1208.4716324252004</v>
      </c>
      <c r="L2776" s="39">
        <v>51547.561007302</v>
      </c>
      <c r="M2776" s="39">
        <f t="shared" si="778"/>
        <v>1789.6483753680004</v>
      </c>
      <c r="N2776" s="39">
        <f t="shared" si="783"/>
        <v>581.17674294280005</v>
      </c>
      <c r="O2776" s="40">
        <f>'Estimates from MCMC'!$B$2-L2776</f>
        <v>17513.438992698</v>
      </c>
      <c r="P2776" s="39">
        <v>52776.492331193796</v>
      </c>
      <c r="Q2776" s="40">
        <f t="shared" si="779"/>
        <v>1228.9313238917966</v>
      </c>
      <c r="R2776" s="39">
        <v>52807.122587296399</v>
      </c>
      <c r="S2776" s="39">
        <f t="shared" si="780"/>
        <v>30.630256102602289</v>
      </c>
      <c r="T2776" s="39">
        <f t="shared" si="784"/>
        <v>1259.5615799943989</v>
      </c>
      <c r="U2776" s="39">
        <v>59481.7098398284</v>
      </c>
      <c r="V2776" s="39">
        <f t="shared" si="781"/>
        <v>7934.1488325263999</v>
      </c>
      <c r="W2776" s="39">
        <v>60988.320335071003</v>
      </c>
      <c r="X2776" s="39">
        <f t="shared" si="782"/>
        <v>247.04891524820414</v>
      </c>
      <c r="Y2776" s="39">
        <f t="shared" si="785"/>
        <v>9440.759327769003</v>
      </c>
      <c r="Z2776" s="39">
        <f t="shared" si="786"/>
        <v>8072.6796649289972</v>
      </c>
      <c r="AA2776" s="45">
        <f t="shared" si="787"/>
        <v>7.1919717225129604E-2</v>
      </c>
      <c r="AB2776" s="45">
        <f t="shared" si="788"/>
        <v>0.45303203076417142</v>
      </c>
      <c r="AC2776" s="45">
        <f t="shared" si="789"/>
        <v>1.4106248084754112E-2</v>
      </c>
      <c r="AD2776" s="45">
        <f t="shared" si="790"/>
        <v>0.53905799607405513</v>
      </c>
      <c r="AE2776" s="45">
        <f t="shared" si="791"/>
        <v>0.46094200392594487</v>
      </c>
      <c r="AF2776" s="43">
        <f>('Estimates from MCMC'!$B$2-'MCMC runs'!W2776)/'Estimates from MCMC'!$B$2</f>
        <v>0.11689201814235237</v>
      </c>
    </row>
    <row r="2777" spans="1:32" x14ac:dyDescent="0.3">
      <c r="A2777" s="38">
        <v>1474</v>
      </c>
      <c r="B2777" s="38">
        <v>2014214.1399014888</v>
      </c>
      <c r="C2777" s="39">
        <v>53337.20938267</v>
      </c>
      <c r="D2777" s="39">
        <v>52269.603551201697</v>
      </c>
      <c r="E2777" s="39">
        <f t="shared" si="774"/>
        <v>1067.6058314683032</v>
      </c>
      <c r="F2777" s="39">
        <v>53284.527217958399</v>
      </c>
      <c r="G2777" s="40">
        <f t="shared" si="775"/>
        <v>52.682164711601217</v>
      </c>
      <c r="H2777" s="39">
        <v>53248.254201347503</v>
      </c>
      <c r="I2777" s="39">
        <f t="shared" si="776"/>
        <v>88.955181322497083</v>
      </c>
      <c r="J2777" s="39">
        <v>52128.7377502448</v>
      </c>
      <c r="K2777" s="40">
        <f t="shared" si="777"/>
        <v>1208.4716324252004</v>
      </c>
      <c r="L2777" s="39">
        <v>51547.561007302</v>
      </c>
      <c r="M2777" s="39">
        <f t="shared" si="778"/>
        <v>1789.6483753680004</v>
      </c>
      <c r="N2777" s="39">
        <f t="shared" si="783"/>
        <v>581.17674294280005</v>
      </c>
      <c r="O2777" s="40">
        <f>'Estimates from MCMC'!$B$2-L2777</f>
        <v>17513.438992698</v>
      </c>
      <c r="P2777" s="39">
        <v>52776.492331193796</v>
      </c>
      <c r="Q2777" s="40">
        <f t="shared" si="779"/>
        <v>1228.9313238917966</v>
      </c>
      <c r="R2777" s="39">
        <v>52807.122587296399</v>
      </c>
      <c r="S2777" s="39">
        <f t="shared" si="780"/>
        <v>30.630256102602289</v>
      </c>
      <c r="T2777" s="39">
        <f t="shared" si="784"/>
        <v>1259.5615799943989</v>
      </c>
      <c r="U2777" s="39">
        <v>59481.7098398284</v>
      </c>
      <c r="V2777" s="39">
        <f t="shared" si="781"/>
        <v>7934.1488325263999</v>
      </c>
      <c r="W2777" s="39">
        <v>60988.320335071003</v>
      </c>
      <c r="X2777" s="39">
        <f t="shared" si="782"/>
        <v>247.04891524820414</v>
      </c>
      <c r="Y2777" s="39">
        <f t="shared" si="785"/>
        <v>9440.759327769003</v>
      </c>
      <c r="Z2777" s="39">
        <f t="shared" si="786"/>
        <v>8072.6796649289972</v>
      </c>
      <c r="AA2777" s="45">
        <f t="shared" si="787"/>
        <v>7.1919717225129604E-2</v>
      </c>
      <c r="AB2777" s="45">
        <f t="shared" si="788"/>
        <v>0.45303203076417142</v>
      </c>
      <c r="AC2777" s="45">
        <f t="shared" si="789"/>
        <v>1.4106248084754112E-2</v>
      </c>
      <c r="AD2777" s="45">
        <f t="shared" si="790"/>
        <v>0.53905799607405513</v>
      </c>
      <c r="AE2777" s="45">
        <f t="shared" si="791"/>
        <v>0.46094200392594487</v>
      </c>
      <c r="AF2777" s="43">
        <f>('Estimates from MCMC'!$B$2-'MCMC runs'!W2777)/'Estimates from MCMC'!$B$2</f>
        <v>0.11689201814235237</v>
      </c>
    </row>
    <row r="2778" spans="1:32" x14ac:dyDescent="0.3">
      <c r="A2778" s="38">
        <v>890</v>
      </c>
      <c r="B2778" s="38">
        <v>2041707.9623365295</v>
      </c>
      <c r="C2778" s="39">
        <v>52455.142045266402</v>
      </c>
      <c r="D2778" s="39">
        <v>51403.158777010904</v>
      </c>
      <c r="E2778" s="39">
        <f t="shared" si="774"/>
        <v>1051.9832682554988</v>
      </c>
      <c r="F2778" s="39">
        <v>52379.958309555099</v>
      </c>
      <c r="G2778" s="40">
        <f t="shared" si="775"/>
        <v>75.183735711303598</v>
      </c>
      <c r="H2778" s="39">
        <v>52366.611921053503</v>
      </c>
      <c r="I2778" s="39">
        <f t="shared" si="776"/>
        <v>88.530124212898954</v>
      </c>
      <c r="J2778" s="39">
        <v>51240.553224155701</v>
      </c>
      <c r="K2778" s="40">
        <f t="shared" si="777"/>
        <v>1214.5888211107012</v>
      </c>
      <c r="L2778" s="39">
        <v>50662.2626393135</v>
      </c>
      <c r="M2778" s="39">
        <f t="shared" si="778"/>
        <v>1792.8794059529027</v>
      </c>
      <c r="N2778" s="39">
        <f t="shared" si="783"/>
        <v>578.2905848422015</v>
      </c>
      <c r="O2778" s="40">
        <f>'Estimates from MCMC'!$B$2-L2778</f>
        <v>18398.7373606865</v>
      </c>
      <c r="P2778" s="39">
        <v>51893.631922863198</v>
      </c>
      <c r="Q2778" s="40">
        <f t="shared" si="779"/>
        <v>1231.3692835496986</v>
      </c>
      <c r="R2778" s="39">
        <v>51923.799491971098</v>
      </c>
      <c r="S2778" s="39">
        <f t="shared" si="780"/>
        <v>30.167569107899908</v>
      </c>
      <c r="T2778" s="39">
        <f t="shared" si="784"/>
        <v>1261.5368526575985</v>
      </c>
      <c r="U2778" s="39">
        <v>58435.186520871102</v>
      </c>
      <c r="V2778" s="39">
        <f t="shared" si="781"/>
        <v>7772.9238815576027</v>
      </c>
      <c r="W2778" s="39">
        <v>59945.0262312548</v>
      </c>
      <c r="X2778" s="39">
        <f t="shared" si="782"/>
        <v>248.30285772609932</v>
      </c>
      <c r="Y2778" s="39">
        <f t="shared" si="785"/>
        <v>9282.7635919413005</v>
      </c>
      <c r="Z2778" s="39">
        <f t="shared" si="786"/>
        <v>9115.9737687451998</v>
      </c>
      <c r="AA2778" s="45">
        <f t="shared" si="787"/>
        <v>6.8566490619795861E-2</v>
      </c>
      <c r="AB2778" s="45">
        <f t="shared" si="788"/>
        <v>0.42247050594713076</v>
      </c>
      <c r="AC2778" s="45">
        <f t="shared" si="789"/>
        <v>1.3495646622830784E-2</v>
      </c>
      <c r="AD2778" s="45">
        <f t="shared" si="790"/>
        <v>0.50453264318975743</v>
      </c>
      <c r="AE2778" s="45">
        <f t="shared" si="791"/>
        <v>0.49546735681024262</v>
      </c>
      <c r="AF2778" s="43">
        <f>('Estimates from MCMC'!$B$2-'MCMC runs'!W2778)/'Estimates from MCMC'!$B$2</f>
        <v>0.13199886721514603</v>
      </c>
    </row>
    <row r="2779" spans="1:32" x14ac:dyDescent="0.3">
      <c r="A2779" s="38">
        <v>1309</v>
      </c>
      <c r="B2779" s="38">
        <v>2041707.9623365295</v>
      </c>
      <c r="C2779" s="39">
        <v>52455.142045266402</v>
      </c>
      <c r="D2779" s="39">
        <v>51403.158777010904</v>
      </c>
      <c r="E2779" s="39">
        <f t="shared" si="774"/>
        <v>1051.9832682554988</v>
      </c>
      <c r="F2779" s="39">
        <v>52379.958309555099</v>
      </c>
      <c r="G2779" s="40">
        <f t="shared" si="775"/>
        <v>75.183735711303598</v>
      </c>
      <c r="H2779" s="39">
        <v>52366.611921053503</v>
      </c>
      <c r="I2779" s="39">
        <f t="shared" si="776"/>
        <v>88.530124212898954</v>
      </c>
      <c r="J2779" s="39">
        <v>51240.553224155701</v>
      </c>
      <c r="K2779" s="40">
        <f t="shared" si="777"/>
        <v>1214.5888211107012</v>
      </c>
      <c r="L2779" s="39">
        <v>50662.2626393135</v>
      </c>
      <c r="M2779" s="39">
        <f t="shared" si="778"/>
        <v>1792.8794059529027</v>
      </c>
      <c r="N2779" s="39">
        <f t="shared" si="783"/>
        <v>578.2905848422015</v>
      </c>
      <c r="O2779" s="40">
        <f>'Estimates from MCMC'!$B$2-L2779</f>
        <v>18398.7373606865</v>
      </c>
      <c r="P2779" s="39">
        <v>51893.631922863198</v>
      </c>
      <c r="Q2779" s="40">
        <f t="shared" si="779"/>
        <v>1231.3692835496986</v>
      </c>
      <c r="R2779" s="39">
        <v>51923.799491971098</v>
      </c>
      <c r="S2779" s="39">
        <f t="shared" si="780"/>
        <v>30.167569107899908</v>
      </c>
      <c r="T2779" s="39">
        <f t="shared" si="784"/>
        <v>1261.5368526575985</v>
      </c>
      <c r="U2779" s="39">
        <v>58435.186520871102</v>
      </c>
      <c r="V2779" s="39">
        <f t="shared" si="781"/>
        <v>7772.9238815576027</v>
      </c>
      <c r="W2779" s="39">
        <v>59945.0262312548</v>
      </c>
      <c r="X2779" s="39">
        <f t="shared" si="782"/>
        <v>248.30285772609932</v>
      </c>
      <c r="Y2779" s="39">
        <f t="shared" si="785"/>
        <v>9282.7635919413005</v>
      </c>
      <c r="Z2779" s="39">
        <f t="shared" si="786"/>
        <v>9115.9737687451998</v>
      </c>
      <c r="AA2779" s="45">
        <f t="shared" si="787"/>
        <v>6.8566490619795861E-2</v>
      </c>
      <c r="AB2779" s="45">
        <f t="shared" si="788"/>
        <v>0.42247050594713076</v>
      </c>
      <c r="AC2779" s="45">
        <f t="shared" si="789"/>
        <v>1.3495646622830784E-2</v>
      </c>
      <c r="AD2779" s="45">
        <f t="shared" si="790"/>
        <v>0.50453264318975743</v>
      </c>
      <c r="AE2779" s="45">
        <f t="shared" si="791"/>
        <v>0.49546735681024262</v>
      </c>
      <c r="AF2779" s="43">
        <f>('Estimates from MCMC'!$B$2-'MCMC runs'!W2779)/'Estimates from MCMC'!$B$2</f>
        <v>0.13199886721514603</v>
      </c>
    </row>
    <row r="2780" spans="1:32" x14ac:dyDescent="0.3">
      <c r="A2780" s="38">
        <v>244</v>
      </c>
      <c r="B2780" s="38">
        <v>2162929.7794225076</v>
      </c>
      <c r="C2780" s="39">
        <v>51737.823200298903</v>
      </c>
      <c r="D2780" s="39">
        <v>50729.271814257299</v>
      </c>
      <c r="E2780" s="39">
        <f t="shared" si="774"/>
        <v>1008.5513860416031</v>
      </c>
      <c r="F2780" s="39">
        <v>51663.748188028003</v>
      </c>
      <c r="G2780" s="40">
        <f t="shared" si="775"/>
        <v>74.075012270899606</v>
      </c>
      <c r="H2780" s="39">
        <v>51651.543429204001</v>
      </c>
      <c r="I2780" s="39">
        <f t="shared" si="776"/>
        <v>86.279771094901662</v>
      </c>
      <c r="J2780" s="39">
        <v>50569.857393237799</v>
      </c>
      <c r="K2780" s="40">
        <f t="shared" si="777"/>
        <v>1167.965807061104</v>
      </c>
      <c r="L2780" s="39">
        <v>50005.868989251401</v>
      </c>
      <c r="M2780" s="39">
        <f t="shared" si="778"/>
        <v>1731.9542110475013</v>
      </c>
      <c r="N2780" s="39">
        <f t="shared" si="783"/>
        <v>563.98840398639732</v>
      </c>
      <c r="O2780" s="40">
        <f>'Estimates from MCMC'!$B$2-L2780</f>
        <v>19055.131010748599</v>
      </c>
      <c r="P2780" s="39">
        <v>51190.985879395303</v>
      </c>
      <c r="Q2780" s="40">
        <f t="shared" si="779"/>
        <v>1185.1168901439014</v>
      </c>
      <c r="R2780" s="39">
        <v>51220.911190136103</v>
      </c>
      <c r="S2780" s="39">
        <f t="shared" si="780"/>
        <v>29.925310740800342</v>
      </c>
      <c r="T2780" s="39">
        <f t="shared" si="784"/>
        <v>1215.0422008847017</v>
      </c>
      <c r="U2780" s="39">
        <v>57552.040647725502</v>
      </c>
      <c r="V2780" s="39">
        <f t="shared" si="781"/>
        <v>7546.1716584741007</v>
      </c>
      <c r="W2780" s="39">
        <v>59000.948705269897</v>
      </c>
      <c r="X2780" s="39">
        <f t="shared" si="782"/>
        <v>233.86585665969324</v>
      </c>
      <c r="Y2780" s="39">
        <f t="shared" si="785"/>
        <v>8995.0797160184957</v>
      </c>
      <c r="Z2780" s="39">
        <f t="shared" si="786"/>
        <v>10060.051294730103</v>
      </c>
      <c r="AA2780" s="45">
        <f t="shared" si="787"/>
        <v>6.3764568199469324E-2</v>
      </c>
      <c r="AB2780" s="45">
        <f t="shared" si="788"/>
        <v>0.39601783132414381</v>
      </c>
      <c r="AC2780" s="45">
        <f t="shared" si="789"/>
        <v>1.2273117226419194E-2</v>
      </c>
      <c r="AD2780" s="45">
        <f t="shared" si="790"/>
        <v>0.47205551675003232</v>
      </c>
      <c r="AE2780" s="45">
        <f t="shared" si="791"/>
        <v>0.52794448324996768</v>
      </c>
      <c r="AF2780" s="43">
        <f>('Estimates from MCMC'!$B$2-'MCMC runs'!W2780)/'Estimates from MCMC'!$B$2</f>
        <v>0.14566906495315884</v>
      </c>
    </row>
    <row r="2781" spans="1:32" x14ac:dyDescent="0.3">
      <c r="A2781" s="38">
        <v>1102</v>
      </c>
      <c r="B2781" s="38">
        <v>2122550.2808322432</v>
      </c>
      <c r="C2781" s="39">
        <v>52843.121374044502</v>
      </c>
      <c r="D2781" s="39">
        <v>51785.737862269001</v>
      </c>
      <c r="E2781" s="39">
        <f t="shared" si="774"/>
        <v>1057.3835117755007</v>
      </c>
      <c r="F2781" s="39">
        <v>52778.421226966602</v>
      </c>
      <c r="G2781" s="40">
        <f t="shared" si="775"/>
        <v>64.700147077899601</v>
      </c>
      <c r="H2781" s="39">
        <v>52754.328689083799</v>
      </c>
      <c r="I2781" s="39">
        <f t="shared" si="776"/>
        <v>88.7926849607029</v>
      </c>
      <c r="J2781" s="39">
        <v>51633.053732275701</v>
      </c>
      <c r="K2781" s="40">
        <f t="shared" si="777"/>
        <v>1210.067641768801</v>
      </c>
      <c r="L2781" s="39">
        <v>51052.908528478998</v>
      </c>
      <c r="M2781" s="39">
        <f t="shared" si="778"/>
        <v>1790.2128455655038</v>
      </c>
      <c r="N2781" s="39">
        <f t="shared" si="783"/>
        <v>580.14520379670284</v>
      </c>
      <c r="O2781" s="40">
        <f>'Estimates from MCMC'!$B$2-L2781</f>
        <v>18008.091471521002</v>
      </c>
      <c r="P2781" s="39">
        <v>52277.820281301203</v>
      </c>
      <c r="Q2781" s="40">
        <f t="shared" si="779"/>
        <v>1224.911752822205</v>
      </c>
      <c r="R2781" s="39">
        <v>52308.469684417301</v>
      </c>
      <c r="S2781" s="39">
        <f t="shared" si="780"/>
        <v>30.649403116098256</v>
      </c>
      <c r="T2781" s="39">
        <f t="shared" si="784"/>
        <v>1255.5611559383033</v>
      </c>
      <c r="U2781" s="39">
        <v>59103.471950982101</v>
      </c>
      <c r="V2781" s="39">
        <f t="shared" si="781"/>
        <v>8050.5634225031026</v>
      </c>
      <c r="W2781" s="39">
        <v>60610.629139015597</v>
      </c>
      <c r="X2781" s="39">
        <f t="shared" si="782"/>
        <v>251.59603209519264</v>
      </c>
      <c r="Y2781" s="39">
        <f t="shared" si="785"/>
        <v>9557.7206105365985</v>
      </c>
      <c r="Z2781" s="39">
        <f t="shared" si="786"/>
        <v>8450.3708609844034</v>
      </c>
      <c r="AA2781" s="45">
        <f t="shared" si="787"/>
        <v>6.9722055661696161E-2</v>
      </c>
      <c r="AB2781" s="45">
        <f t="shared" si="788"/>
        <v>0.44705256163512452</v>
      </c>
      <c r="AC2781" s="45">
        <f t="shared" si="789"/>
        <v>1.3971276883676463E-2</v>
      </c>
      <c r="AD2781" s="45">
        <f t="shared" si="790"/>
        <v>0.53074589418049711</v>
      </c>
      <c r="AE2781" s="45">
        <f t="shared" si="791"/>
        <v>0.46925410581950289</v>
      </c>
      <c r="AF2781" s="43">
        <f>('Estimates from MCMC'!$B$2-'MCMC runs'!W2781)/'Estimates from MCMC'!$B$2</f>
        <v>0.12236096872307675</v>
      </c>
    </row>
    <row r="2782" spans="1:32" x14ac:dyDescent="0.3">
      <c r="A2782" s="38">
        <v>4000</v>
      </c>
      <c r="B2782" s="38">
        <v>2122550.2808322432</v>
      </c>
      <c r="C2782" s="39">
        <v>52843.121374044502</v>
      </c>
      <c r="D2782" s="39">
        <v>51785.737862269001</v>
      </c>
      <c r="E2782" s="39">
        <f t="shared" si="774"/>
        <v>1057.3835117755007</v>
      </c>
      <c r="F2782" s="39">
        <v>52778.421226966602</v>
      </c>
      <c r="G2782" s="40">
        <f t="shared" si="775"/>
        <v>64.700147077899601</v>
      </c>
      <c r="H2782" s="39">
        <v>52754.328689083799</v>
      </c>
      <c r="I2782" s="39">
        <f t="shared" si="776"/>
        <v>88.7926849607029</v>
      </c>
      <c r="J2782" s="39">
        <v>51633.053732275701</v>
      </c>
      <c r="K2782" s="40">
        <f t="shared" si="777"/>
        <v>1210.067641768801</v>
      </c>
      <c r="L2782" s="39">
        <v>51052.908528478998</v>
      </c>
      <c r="M2782" s="39">
        <f t="shared" si="778"/>
        <v>1790.2128455655038</v>
      </c>
      <c r="N2782" s="39">
        <f t="shared" si="783"/>
        <v>580.14520379670284</v>
      </c>
      <c r="O2782" s="40">
        <f>'Estimates from MCMC'!$B$2-L2782</f>
        <v>18008.091471521002</v>
      </c>
      <c r="P2782" s="39">
        <v>52277.820281301203</v>
      </c>
      <c r="Q2782" s="40">
        <f t="shared" si="779"/>
        <v>1224.911752822205</v>
      </c>
      <c r="R2782" s="39">
        <v>52308.469684417301</v>
      </c>
      <c r="S2782" s="39">
        <f t="shared" si="780"/>
        <v>30.649403116098256</v>
      </c>
      <c r="T2782" s="39">
        <f t="shared" si="784"/>
        <v>1255.5611559383033</v>
      </c>
      <c r="U2782" s="39">
        <v>59103.471950982101</v>
      </c>
      <c r="V2782" s="39">
        <f t="shared" si="781"/>
        <v>8050.5634225031026</v>
      </c>
      <c r="W2782" s="39">
        <v>60610.629139015597</v>
      </c>
      <c r="X2782" s="39">
        <f t="shared" si="782"/>
        <v>251.59603209519264</v>
      </c>
      <c r="Y2782" s="39">
        <f t="shared" si="785"/>
        <v>9557.7206105365985</v>
      </c>
      <c r="Z2782" s="39">
        <f t="shared" si="786"/>
        <v>8450.3708609844034</v>
      </c>
      <c r="AA2782" s="45">
        <f t="shared" si="787"/>
        <v>6.9722055661696161E-2</v>
      </c>
      <c r="AB2782" s="45">
        <f t="shared" si="788"/>
        <v>0.44705256163512452</v>
      </c>
      <c r="AC2782" s="45">
        <f t="shared" si="789"/>
        <v>1.3971276883676463E-2</v>
      </c>
      <c r="AD2782" s="45">
        <f t="shared" si="790"/>
        <v>0.53074589418049711</v>
      </c>
      <c r="AE2782" s="45">
        <f t="shared" si="791"/>
        <v>0.46925410581950289</v>
      </c>
      <c r="AF2782" s="43">
        <f>('Estimates from MCMC'!$B$2-'MCMC runs'!W2782)/'Estimates from MCMC'!$B$2</f>
        <v>0.12236096872307675</v>
      </c>
    </row>
    <row r="2783" spans="1:32" x14ac:dyDescent="0.3">
      <c r="A2783" s="38">
        <v>2960</v>
      </c>
      <c r="B2783" s="38">
        <v>2113129.6822464722</v>
      </c>
      <c r="C2783" s="39">
        <v>52038.533715985403</v>
      </c>
      <c r="D2783" s="39">
        <v>50994.460594991797</v>
      </c>
      <c r="E2783" s="39">
        <f t="shared" si="774"/>
        <v>1044.0731209936057</v>
      </c>
      <c r="F2783" s="39">
        <v>51983.111769291398</v>
      </c>
      <c r="G2783" s="40">
        <f t="shared" si="775"/>
        <v>55.421946694004873</v>
      </c>
      <c r="H2783" s="39">
        <v>51950.158060358001</v>
      </c>
      <c r="I2783" s="39">
        <f t="shared" si="776"/>
        <v>88.375655627402011</v>
      </c>
      <c r="J2783" s="39">
        <v>50851.151130432998</v>
      </c>
      <c r="K2783" s="40">
        <f t="shared" si="777"/>
        <v>1187.3825855524046</v>
      </c>
      <c r="L2783" s="39">
        <v>50273.475644607199</v>
      </c>
      <c r="M2783" s="39">
        <f t="shared" si="778"/>
        <v>1765.0580713782037</v>
      </c>
      <c r="N2783" s="39">
        <f t="shared" si="783"/>
        <v>577.67548582579911</v>
      </c>
      <c r="O2783" s="40">
        <f>'Estimates from MCMC'!$B$2-L2783</f>
        <v>18787.524355392801</v>
      </c>
      <c r="P2783" s="39">
        <v>51483.453799502196</v>
      </c>
      <c r="Q2783" s="40">
        <f t="shared" si="779"/>
        <v>1209.9781548949977</v>
      </c>
      <c r="R2783" s="39">
        <v>51514.231372652801</v>
      </c>
      <c r="S2783" s="39">
        <f t="shared" si="780"/>
        <v>30.777573150604439</v>
      </c>
      <c r="T2783" s="39">
        <f t="shared" si="784"/>
        <v>1240.7557280456022</v>
      </c>
      <c r="U2783" s="39">
        <v>58008.901255703298</v>
      </c>
      <c r="V2783" s="39">
        <f t="shared" si="781"/>
        <v>7735.4256110960996</v>
      </c>
      <c r="W2783" s="39">
        <v>59490.887227191502</v>
      </c>
      <c r="X2783" s="39">
        <f t="shared" si="782"/>
        <v>241.23024344260193</v>
      </c>
      <c r="Y2783" s="39">
        <f t="shared" si="785"/>
        <v>9217.4115825843037</v>
      </c>
      <c r="Z2783" s="39">
        <f t="shared" si="786"/>
        <v>9570.1127728084975</v>
      </c>
      <c r="AA2783" s="45">
        <f t="shared" si="787"/>
        <v>6.6041470104040267E-2</v>
      </c>
      <c r="AB2783" s="45">
        <f t="shared" si="788"/>
        <v>0.41173203370329686</v>
      </c>
      <c r="AC2783" s="45">
        <f t="shared" si="789"/>
        <v>1.2839916472196553E-2</v>
      </c>
      <c r="AD2783" s="45">
        <f t="shared" si="790"/>
        <v>0.4906134202795337</v>
      </c>
      <c r="AE2783" s="45">
        <f t="shared" si="791"/>
        <v>0.5093865797204663</v>
      </c>
      <c r="AF2783" s="43">
        <f>('Estimates from MCMC'!$B$2-'MCMC runs'!W2783)/'Estimates from MCMC'!$B$2</f>
        <v>0.1385747784249938</v>
      </c>
    </row>
    <row r="2784" spans="1:32" x14ac:dyDescent="0.3">
      <c r="A2784" s="38">
        <v>3839</v>
      </c>
      <c r="B2784" s="38">
        <v>2113129.6822464722</v>
      </c>
      <c r="C2784" s="39">
        <v>52038.533715985403</v>
      </c>
      <c r="D2784" s="39">
        <v>50994.460594991797</v>
      </c>
      <c r="E2784" s="39">
        <f t="shared" si="774"/>
        <v>1044.0731209936057</v>
      </c>
      <c r="F2784" s="39">
        <v>51983.111769291398</v>
      </c>
      <c r="G2784" s="40">
        <f t="shared" si="775"/>
        <v>55.421946694004873</v>
      </c>
      <c r="H2784" s="39">
        <v>51950.158060358001</v>
      </c>
      <c r="I2784" s="39">
        <f t="shared" si="776"/>
        <v>88.375655627402011</v>
      </c>
      <c r="J2784" s="39">
        <v>50851.151130432998</v>
      </c>
      <c r="K2784" s="40">
        <f t="shared" si="777"/>
        <v>1187.3825855524046</v>
      </c>
      <c r="L2784" s="39">
        <v>50273.475644607199</v>
      </c>
      <c r="M2784" s="39">
        <f t="shared" si="778"/>
        <v>1765.0580713782037</v>
      </c>
      <c r="N2784" s="39">
        <f t="shared" si="783"/>
        <v>577.67548582579911</v>
      </c>
      <c r="O2784" s="40">
        <f>'Estimates from MCMC'!$B$2-L2784</f>
        <v>18787.524355392801</v>
      </c>
      <c r="P2784" s="39">
        <v>51483.453799502196</v>
      </c>
      <c r="Q2784" s="40">
        <f t="shared" si="779"/>
        <v>1209.9781548949977</v>
      </c>
      <c r="R2784" s="39">
        <v>51514.231372652801</v>
      </c>
      <c r="S2784" s="39">
        <f t="shared" si="780"/>
        <v>30.777573150604439</v>
      </c>
      <c r="T2784" s="39">
        <f t="shared" si="784"/>
        <v>1240.7557280456022</v>
      </c>
      <c r="U2784" s="39">
        <v>58008.901255703298</v>
      </c>
      <c r="V2784" s="39">
        <f t="shared" si="781"/>
        <v>7735.4256110960996</v>
      </c>
      <c r="W2784" s="39">
        <v>59490.887227191502</v>
      </c>
      <c r="X2784" s="39">
        <f t="shared" si="782"/>
        <v>241.23024344260193</v>
      </c>
      <c r="Y2784" s="39">
        <f t="shared" si="785"/>
        <v>9217.4115825843037</v>
      </c>
      <c r="Z2784" s="39">
        <f t="shared" si="786"/>
        <v>9570.1127728084975</v>
      </c>
      <c r="AA2784" s="45">
        <f t="shared" si="787"/>
        <v>6.6041470104040267E-2</v>
      </c>
      <c r="AB2784" s="45">
        <f t="shared" si="788"/>
        <v>0.41173203370329686</v>
      </c>
      <c r="AC2784" s="45">
        <f t="shared" si="789"/>
        <v>1.2839916472196553E-2</v>
      </c>
      <c r="AD2784" s="45">
        <f t="shared" si="790"/>
        <v>0.4906134202795337</v>
      </c>
      <c r="AE2784" s="45">
        <f t="shared" si="791"/>
        <v>0.5093865797204663</v>
      </c>
      <c r="AF2784" s="43">
        <f>('Estimates from MCMC'!$B$2-'MCMC runs'!W2784)/'Estimates from MCMC'!$B$2</f>
        <v>0.1385747784249938</v>
      </c>
    </row>
    <row r="2785" spans="1:32" x14ac:dyDescent="0.3">
      <c r="A2785" s="38">
        <v>1603</v>
      </c>
      <c r="B2785" s="38">
        <v>2163531.0959070679</v>
      </c>
      <c r="C2785" s="39">
        <v>52442.920791057397</v>
      </c>
      <c r="D2785" s="39">
        <v>51384.792986533801</v>
      </c>
      <c r="E2785" s="39">
        <f t="shared" si="774"/>
        <v>1058.1278045235958</v>
      </c>
      <c r="F2785" s="39">
        <v>52376.389264607002</v>
      </c>
      <c r="G2785" s="40">
        <f t="shared" si="775"/>
        <v>66.531526450395177</v>
      </c>
      <c r="H2785" s="39">
        <v>52353.081838614999</v>
      </c>
      <c r="I2785" s="39">
        <f t="shared" si="776"/>
        <v>89.838952442398295</v>
      </c>
      <c r="J2785" s="39">
        <v>51229.2939029517</v>
      </c>
      <c r="K2785" s="40">
        <f t="shared" si="777"/>
        <v>1213.6268881056967</v>
      </c>
      <c r="L2785" s="39">
        <v>50642.380600681499</v>
      </c>
      <c r="M2785" s="39">
        <f t="shared" si="778"/>
        <v>1800.5401903758975</v>
      </c>
      <c r="N2785" s="39">
        <f t="shared" si="783"/>
        <v>586.9133022702008</v>
      </c>
      <c r="O2785" s="40">
        <f>'Estimates from MCMC'!$B$2-L2785</f>
        <v>18418.619399318501</v>
      </c>
      <c r="P2785" s="39">
        <v>51879.754722629797</v>
      </c>
      <c r="Q2785" s="40">
        <f t="shared" si="779"/>
        <v>1237.3741219482981</v>
      </c>
      <c r="R2785" s="39">
        <v>51910.837129047097</v>
      </c>
      <c r="S2785" s="39">
        <f t="shared" si="780"/>
        <v>31.082406417299353</v>
      </c>
      <c r="T2785" s="39">
        <f t="shared" si="784"/>
        <v>1268.4565283655975</v>
      </c>
      <c r="U2785" s="39">
        <v>58476.2158968125</v>
      </c>
      <c r="V2785" s="39">
        <f t="shared" si="781"/>
        <v>7833.8352961310011</v>
      </c>
      <c r="W2785" s="39">
        <v>59993.674117662398</v>
      </c>
      <c r="X2785" s="39">
        <f t="shared" si="782"/>
        <v>249.00169248430029</v>
      </c>
      <c r="Y2785" s="39">
        <f t="shared" si="785"/>
        <v>9351.2935169808989</v>
      </c>
      <c r="Z2785" s="39">
        <f t="shared" si="786"/>
        <v>9067.3258823376018</v>
      </c>
      <c r="AA2785" s="45">
        <f t="shared" si="787"/>
        <v>6.886816546155089E-2</v>
      </c>
      <c r="AB2785" s="45">
        <f t="shared" si="788"/>
        <v>0.42532152526159789</v>
      </c>
      <c r="AC2785" s="45">
        <f t="shared" si="789"/>
        <v>1.3519020458912002E-2</v>
      </c>
      <c r="AD2785" s="45">
        <f t="shared" si="790"/>
        <v>0.50770871118206085</v>
      </c>
      <c r="AE2785" s="45">
        <f t="shared" si="791"/>
        <v>0.49229128881793921</v>
      </c>
      <c r="AF2785" s="43">
        <f>('Estimates from MCMC'!$B$2-'MCMC runs'!W2785)/'Estimates from MCMC'!$B$2</f>
        <v>0.1312944481304586</v>
      </c>
    </row>
    <row r="2786" spans="1:32" x14ac:dyDescent="0.3">
      <c r="A2786" s="38">
        <v>1228</v>
      </c>
      <c r="B2786" s="38">
        <v>1920832.275788544</v>
      </c>
      <c r="C2786" s="39">
        <v>52047.308343826902</v>
      </c>
      <c r="D2786" s="39">
        <v>50973.0806386974</v>
      </c>
      <c r="E2786" s="39">
        <f t="shared" si="774"/>
        <v>1074.2277051295023</v>
      </c>
      <c r="F2786" s="39">
        <v>51989.586004508703</v>
      </c>
      <c r="G2786" s="40">
        <f t="shared" si="775"/>
        <v>57.722339318199374</v>
      </c>
      <c r="H2786" s="39">
        <v>51957.723553689</v>
      </c>
      <c r="I2786" s="39">
        <f t="shared" si="776"/>
        <v>89.584790137902019</v>
      </c>
      <c r="J2786" s="39">
        <v>50826.5601925542</v>
      </c>
      <c r="K2786" s="40">
        <f t="shared" si="777"/>
        <v>1220.7481512727027</v>
      </c>
      <c r="L2786" s="39">
        <v>50241.615302521903</v>
      </c>
      <c r="M2786" s="39">
        <f t="shared" si="778"/>
        <v>1805.6930413049995</v>
      </c>
      <c r="N2786" s="39">
        <f t="shared" si="783"/>
        <v>584.94489003229683</v>
      </c>
      <c r="O2786" s="40">
        <f>'Estimates from MCMC'!$B$2-L2786</f>
        <v>18819.384697478097</v>
      </c>
      <c r="P2786" s="39">
        <v>51482.2449858537</v>
      </c>
      <c r="Q2786" s="40">
        <f t="shared" si="779"/>
        <v>1240.6296833317974</v>
      </c>
      <c r="R2786" s="39">
        <v>51512.993170188798</v>
      </c>
      <c r="S2786" s="39">
        <f t="shared" si="780"/>
        <v>30.748184335097903</v>
      </c>
      <c r="T2786" s="39">
        <f t="shared" si="784"/>
        <v>1271.3778676668953</v>
      </c>
      <c r="U2786" s="39">
        <v>58041.460795795698</v>
      </c>
      <c r="V2786" s="39">
        <f t="shared" si="781"/>
        <v>7799.845493273795</v>
      </c>
      <c r="W2786" s="39">
        <v>59564.039602050703</v>
      </c>
      <c r="X2786" s="39">
        <f t="shared" si="782"/>
        <v>251.20093858811015</v>
      </c>
      <c r="Y2786" s="39">
        <f t="shared" si="785"/>
        <v>9322.4242995288005</v>
      </c>
      <c r="Z2786" s="39">
        <f t="shared" si="786"/>
        <v>9496.9603979492967</v>
      </c>
      <c r="AA2786" s="45">
        <f t="shared" si="787"/>
        <v>6.7556824418242914E-2</v>
      </c>
      <c r="AB2786" s="45">
        <f t="shared" si="788"/>
        <v>0.4144580504972098</v>
      </c>
      <c r="AC2786" s="45">
        <f t="shared" si="789"/>
        <v>1.3347988928765162E-2</v>
      </c>
      <c r="AD2786" s="45">
        <f t="shared" si="790"/>
        <v>0.4953628638442179</v>
      </c>
      <c r="AE2786" s="45">
        <f t="shared" si="791"/>
        <v>0.5046371361557821</v>
      </c>
      <c r="AF2786" s="43">
        <f>('Estimates from MCMC'!$B$2-'MCMC runs'!W2786)/'Estimates from MCMC'!$B$2</f>
        <v>0.13751553551134935</v>
      </c>
    </row>
    <row r="2787" spans="1:32" x14ac:dyDescent="0.3">
      <c r="A2787" s="38">
        <v>946</v>
      </c>
      <c r="B2787" s="38">
        <v>1958099.7441478162</v>
      </c>
      <c r="C2787" s="39">
        <v>52516.560314668801</v>
      </c>
      <c r="D2787" s="39">
        <v>51459.888473460604</v>
      </c>
      <c r="E2787" s="39">
        <f t="shared" si="774"/>
        <v>1056.6718412081973</v>
      </c>
      <c r="F2787" s="39">
        <v>52457.592641089097</v>
      </c>
      <c r="G2787" s="40">
        <f t="shared" si="775"/>
        <v>58.967673579703842</v>
      </c>
      <c r="H2787" s="39">
        <v>52427.224938603496</v>
      </c>
      <c r="I2787" s="39">
        <f t="shared" si="776"/>
        <v>89.335376065304445</v>
      </c>
      <c r="J2787" s="39">
        <v>51312.491381002299</v>
      </c>
      <c r="K2787" s="40">
        <f t="shared" si="777"/>
        <v>1204.0689336665018</v>
      </c>
      <c r="L2787" s="39">
        <v>50729.085418851697</v>
      </c>
      <c r="M2787" s="39">
        <f t="shared" si="778"/>
        <v>1787.474895817104</v>
      </c>
      <c r="N2787" s="39">
        <f t="shared" si="783"/>
        <v>583.40596215060214</v>
      </c>
      <c r="O2787" s="40">
        <f>'Estimates from MCMC'!$B$2-L2787</f>
        <v>18331.914581148303</v>
      </c>
      <c r="P2787" s="39">
        <v>51958.834179238896</v>
      </c>
      <c r="Q2787" s="40">
        <f t="shared" si="779"/>
        <v>1229.7487603871996</v>
      </c>
      <c r="R2787" s="39">
        <v>51989.8040328153</v>
      </c>
      <c r="S2787" s="39">
        <f t="shared" si="780"/>
        <v>30.969853576403693</v>
      </c>
      <c r="T2787" s="39">
        <f t="shared" si="784"/>
        <v>1260.7186139636033</v>
      </c>
      <c r="U2787" s="39">
        <v>58456.390594498698</v>
      </c>
      <c r="V2787" s="39">
        <f t="shared" si="781"/>
        <v>7727.3051756470013</v>
      </c>
      <c r="W2787" s="39">
        <v>59960.737769805797</v>
      </c>
      <c r="X2787" s="39">
        <f t="shared" si="782"/>
        <v>243.62856134349568</v>
      </c>
      <c r="Y2787" s="39">
        <f t="shared" si="785"/>
        <v>9231.6523509541003</v>
      </c>
      <c r="Z2787" s="39">
        <f t="shared" si="786"/>
        <v>9100.2622301942029</v>
      </c>
      <c r="AA2787" s="45">
        <f t="shared" si="787"/>
        <v>6.877179185964942E-2</v>
      </c>
      <c r="AB2787" s="45">
        <f t="shared" si="788"/>
        <v>0.42152199332160351</v>
      </c>
      <c r="AC2787" s="45">
        <f t="shared" si="789"/>
        <v>1.328985907418705E-2</v>
      </c>
      <c r="AD2787" s="45">
        <f t="shared" si="790"/>
        <v>0.50358364425544</v>
      </c>
      <c r="AE2787" s="45">
        <f t="shared" si="791"/>
        <v>0.49641635574456</v>
      </c>
      <c r="AF2787" s="43">
        <f>('Estimates from MCMC'!$B$2-'MCMC runs'!W2787)/'Estimates from MCMC'!$B$2</f>
        <v>0.13177136488313523</v>
      </c>
    </row>
    <row r="2788" spans="1:32" x14ac:dyDescent="0.3">
      <c r="A2788" s="38">
        <v>2134</v>
      </c>
      <c r="B2788" s="38">
        <v>2002087.8427294779</v>
      </c>
      <c r="C2788" s="39">
        <v>53805.917830624203</v>
      </c>
      <c r="D2788" s="39">
        <v>52717.037910602601</v>
      </c>
      <c r="E2788" s="39">
        <f t="shared" si="774"/>
        <v>1088.8799200216017</v>
      </c>
      <c r="F2788" s="39">
        <v>53754.728308559897</v>
      </c>
      <c r="G2788" s="40">
        <f t="shared" si="775"/>
        <v>51.189522064305493</v>
      </c>
      <c r="H2788" s="39">
        <v>53714.779243460798</v>
      </c>
      <c r="I2788" s="39">
        <f t="shared" si="776"/>
        <v>91.138587163404736</v>
      </c>
      <c r="J2788" s="39">
        <v>52575.221484453803</v>
      </c>
      <c r="K2788" s="40">
        <f t="shared" si="777"/>
        <v>1230.6963461703999</v>
      </c>
      <c r="L2788" s="39">
        <v>51979.575571324604</v>
      </c>
      <c r="M2788" s="39">
        <f t="shared" si="778"/>
        <v>1826.3422592995994</v>
      </c>
      <c r="N2788" s="39">
        <f t="shared" si="783"/>
        <v>595.64591312919947</v>
      </c>
      <c r="O2788" s="40">
        <f>'Estimates from MCMC'!$B$2-L2788</f>
        <v>17081.424428675396</v>
      </c>
      <c r="P2788" s="39">
        <v>53236.468849586803</v>
      </c>
      <c r="Q2788" s="40">
        <f t="shared" si="779"/>
        <v>1256.8932782621996</v>
      </c>
      <c r="R2788" s="39">
        <v>53267.94902254</v>
      </c>
      <c r="S2788" s="39">
        <f t="shared" si="780"/>
        <v>31.480172953197325</v>
      </c>
      <c r="T2788" s="39">
        <f t="shared" si="784"/>
        <v>1288.3734512153969</v>
      </c>
      <c r="U2788" s="39">
        <v>60171.015757643698</v>
      </c>
      <c r="V2788" s="39">
        <f t="shared" si="781"/>
        <v>8191.4401863190942</v>
      </c>
      <c r="W2788" s="39">
        <v>61714.227995734102</v>
      </c>
      <c r="X2788" s="39">
        <f t="shared" si="782"/>
        <v>254.83878687500692</v>
      </c>
      <c r="Y2788" s="39">
        <f t="shared" si="785"/>
        <v>9734.6524244094981</v>
      </c>
      <c r="Z2788" s="39">
        <f t="shared" si="786"/>
        <v>7346.7720042658984</v>
      </c>
      <c r="AA2788" s="45">
        <f t="shared" si="787"/>
        <v>7.5425410602908693E-2</v>
      </c>
      <c r="AB2788" s="45">
        <f t="shared" si="788"/>
        <v>0.47955252329938802</v>
      </c>
      <c r="AC2788" s="45">
        <f t="shared" si="789"/>
        <v>1.4919059469489966E-2</v>
      </c>
      <c r="AD2788" s="45">
        <f t="shared" si="790"/>
        <v>0.56989699337178668</v>
      </c>
      <c r="AE2788" s="45">
        <f t="shared" si="791"/>
        <v>0.43010300662821327</v>
      </c>
      <c r="AF2788" s="43">
        <f>('Estimates from MCMC'!$B$2-'MCMC runs'!W2788)/'Estimates from MCMC'!$B$2</f>
        <v>0.10638090969238642</v>
      </c>
    </row>
    <row r="2789" spans="1:32" x14ac:dyDescent="0.3">
      <c r="A2789" s="38">
        <v>626</v>
      </c>
      <c r="B2789" s="38">
        <v>2108350.9999984703</v>
      </c>
      <c r="C2789" s="39">
        <v>52307.882335960101</v>
      </c>
      <c r="D2789" s="39">
        <v>51252.8481015055</v>
      </c>
      <c r="E2789" s="39">
        <f t="shared" si="774"/>
        <v>1055.0342344546007</v>
      </c>
      <c r="F2789" s="39">
        <v>52242.289326383601</v>
      </c>
      <c r="G2789" s="40">
        <f t="shared" si="775"/>
        <v>65.593009576499753</v>
      </c>
      <c r="H2789" s="39">
        <v>52218.6137558025</v>
      </c>
      <c r="I2789" s="39">
        <f t="shared" si="776"/>
        <v>89.268580157600809</v>
      </c>
      <c r="J2789" s="39">
        <v>51098.869020496</v>
      </c>
      <c r="K2789" s="40">
        <f t="shared" si="777"/>
        <v>1209.0133154641007</v>
      </c>
      <c r="L2789" s="39">
        <v>50515.769643694002</v>
      </c>
      <c r="M2789" s="39">
        <f t="shared" si="778"/>
        <v>1792.1126922660987</v>
      </c>
      <c r="N2789" s="39">
        <f t="shared" si="783"/>
        <v>583.09937680199801</v>
      </c>
      <c r="O2789" s="40">
        <f>'Estimates from MCMC'!$B$2-L2789</f>
        <v>18545.230356305998</v>
      </c>
      <c r="P2789" s="39">
        <v>51746.772713683</v>
      </c>
      <c r="Q2789" s="40">
        <f t="shared" si="779"/>
        <v>1231.0030699889976</v>
      </c>
      <c r="R2789" s="39">
        <v>51777.636371179899</v>
      </c>
      <c r="S2789" s="39">
        <f t="shared" si="780"/>
        <v>30.863657496898668</v>
      </c>
      <c r="T2789" s="39">
        <f t="shared" si="784"/>
        <v>1261.8667274858963</v>
      </c>
      <c r="U2789" s="39">
        <v>58351.903137262103</v>
      </c>
      <c r="V2789" s="39">
        <f t="shared" si="781"/>
        <v>7836.1334935681007</v>
      </c>
      <c r="W2789" s="39">
        <v>59860.856107474399</v>
      </c>
      <c r="X2789" s="39">
        <f t="shared" si="782"/>
        <v>247.08624272640009</v>
      </c>
      <c r="Y2789" s="39">
        <f t="shared" si="785"/>
        <v>9345.086463780397</v>
      </c>
      <c r="Z2789" s="39">
        <f t="shared" si="786"/>
        <v>9200.1438925256007</v>
      </c>
      <c r="AA2789" s="45">
        <f t="shared" si="787"/>
        <v>6.8042655887357015E-2</v>
      </c>
      <c r="AB2789" s="45">
        <f t="shared" si="788"/>
        <v>0.42254171789802297</v>
      </c>
      <c r="AC2789" s="45">
        <f t="shared" si="789"/>
        <v>1.3323438856200701E-2</v>
      </c>
      <c r="AD2789" s="45">
        <f t="shared" si="790"/>
        <v>0.50390781264158069</v>
      </c>
      <c r="AE2789" s="45">
        <f t="shared" si="791"/>
        <v>0.49609218735841931</v>
      </c>
      <c r="AF2789" s="43">
        <f>('Estimates from MCMC'!$B$2-'MCMC runs'!W2789)/'Estimates from MCMC'!$B$2</f>
        <v>0.13321764660988983</v>
      </c>
    </row>
    <row r="2790" spans="1:32" x14ac:dyDescent="0.3">
      <c r="A2790" s="38">
        <v>1568</v>
      </c>
      <c r="B2790" s="38">
        <v>2071442.6571559759</v>
      </c>
      <c r="C2790" s="39">
        <v>52245.502107251399</v>
      </c>
      <c r="D2790" s="39">
        <v>51154.849172254399</v>
      </c>
      <c r="E2790" s="39">
        <f t="shared" si="774"/>
        <v>1090.6529349970006</v>
      </c>
      <c r="F2790" s="39">
        <v>52184.116888569602</v>
      </c>
      <c r="G2790" s="40">
        <f t="shared" si="775"/>
        <v>61.385218681796687</v>
      </c>
      <c r="H2790" s="39">
        <v>52153.456149846999</v>
      </c>
      <c r="I2790" s="39">
        <f t="shared" si="776"/>
        <v>92.045957404399815</v>
      </c>
      <c r="J2790" s="39">
        <v>51002.275610186902</v>
      </c>
      <c r="K2790" s="40">
        <f t="shared" si="777"/>
        <v>1243.2264970644974</v>
      </c>
      <c r="L2790" s="39">
        <v>50401.630051707201</v>
      </c>
      <c r="M2790" s="39">
        <f t="shared" si="778"/>
        <v>1843.8720555441978</v>
      </c>
      <c r="N2790" s="39">
        <f t="shared" si="783"/>
        <v>600.64555847970041</v>
      </c>
      <c r="O2790" s="40">
        <f>'Estimates from MCMC'!$B$2-L2790</f>
        <v>18659.369948292799</v>
      </c>
      <c r="P2790" s="39">
        <v>51672.399410989099</v>
      </c>
      <c r="Q2790" s="40">
        <f t="shared" si="779"/>
        <v>1270.7693592818978</v>
      </c>
      <c r="R2790" s="39">
        <v>51704.122247788997</v>
      </c>
      <c r="S2790" s="39">
        <f t="shared" si="780"/>
        <v>31.722836799897777</v>
      </c>
      <c r="T2790" s="39">
        <f t="shared" si="784"/>
        <v>1302.4921960817956</v>
      </c>
      <c r="U2790" s="39">
        <v>58239.3215102779</v>
      </c>
      <c r="V2790" s="39">
        <f t="shared" si="781"/>
        <v>7837.6914585706982</v>
      </c>
      <c r="W2790" s="39">
        <v>59800.0294612711</v>
      </c>
      <c r="X2790" s="39">
        <f t="shared" si="782"/>
        <v>258.21575491140538</v>
      </c>
      <c r="Y2790" s="39">
        <f t="shared" si="785"/>
        <v>9398.3994095638991</v>
      </c>
      <c r="Z2790" s="39">
        <f t="shared" si="786"/>
        <v>9260.9705387288996</v>
      </c>
      <c r="AA2790" s="45">
        <f t="shared" si="787"/>
        <v>6.9803653590188044E-2</v>
      </c>
      <c r="AB2790" s="45">
        <f t="shared" si="788"/>
        <v>0.42004052014027365</v>
      </c>
      <c r="AC2790" s="45">
        <f t="shared" si="789"/>
        <v>1.3838396238830685E-2</v>
      </c>
      <c r="AD2790" s="45">
        <f t="shared" si="790"/>
        <v>0.50368256996929239</v>
      </c>
      <c r="AE2790" s="45">
        <f t="shared" si="791"/>
        <v>0.49631743003070761</v>
      </c>
      <c r="AF2790" s="43">
        <f>('Estimates from MCMC'!$B$2-'MCMC runs'!W2790)/'Estimates from MCMC'!$B$2</f>
        <v>0.13409841355799801</v>
      </c>
    </row>
    <row r="2791" spans="1:32" x14ac:dyDescent="0.3">
      <c r="A2791" s="38">
        <v>2775</v>
      </c>
      <c r="B2791" s="38">
        <v>1921443.4888501922</v>
      </c>
      <c r="C2791" s="39">
        <v>52158.4103890431</v>
      </c>
      <c r="D2791" s="39">
        <v>51090.717423292699</v>
      </c>
      <c r="E2791" s="39">
        <f t="shared" si="774"/>
        <v>1067.6929657504006</v>
      </c>
      <c r="F2791" s="39">
        <v>52091.1421560749</v>
      </c>
      <c r="G2791" s="40">
        <f t="shared" si="775"/>
        <v>67.2682329681993</v>
      </c>
      <c r="H2791" s="39">
        <v>52067.898362453001</v>
      </c>
      <c r="I2791" s="39">
        <f t="shared" si="776"/>
        <v>90.512026590098685</v>
      </c>
      <c r="J2791" s="39">
        <v>50933.912224471402</v>
      </c>
      <c r="K2791" s="40">
        <f t="shared" si="777"/>
        <v>1224.498164571698</v>
      </c>
      <c r="L2791" s="39">
        <v>50342.936139800397</v>
      </c>
      <c r="M2791" s="39">
        <f t="shared" si="778"/>
        <v>1815.4742492427031</v>
      </c>
      <c r="N2791" s="39">
        <f t="shared" si="783"/>
        <v>590.97608467100508</v>
      </c>
      <c r="O2791" s="40">
        <f>'Estimates from MCMC'!$B$2-L2791</f>
        <v>18718.063860199603</v>
      </c>
      <c r="P2791" s="39">
        <v>51591.9199476137</v>
      </c>
      <c r="Q2791" s="40">
        <f t="shared" si="779"/>
        <v>1248.9838078133034</v>
      </c>
      <c r="R2791" s="39">
        <v>51623.127864997201</v>
      </c>
      <c r="S2791" s="39">
        <f t="shared" si="780"/>
        <v>31.207917383500899</v>
      </c>
      <c r="T2791" s="39">
        <f t="shared" si="784"/>
        <v>1280.1917251968043</v>
      </c>
      <c r="U2791" s="39">
        <v>58159.699417366101</v>
      </c>
      <c r="V2791" s="39">
        <f t="shared" si="781"/>
        <v>7816.7632775657039</v>
      </c>
      <c r="W2791" s="39">
        <v>59692.0013820405</v>
      </c>
      <c r="X2791" s="39">
        <f t="shared" si="782"/>
        <v>252.11023947759531</v>
      </c>
      <c r="Y2791" s="39">
        <f t="shared" si="785"/>
        <v>9349.0652422401035</v>
      </c>
      <c r="Z2791" s="39">
        <f t="shared" si="786"/>
        <v>9368.9986179594998</v>
      </c>
      <c r="AA2791" s="45">
        <f t="shared" si="787"/>
        <v>6.8393383779338845E-2</v>
      </c>
      <c r="AB2791" s="45">
        <f t="shared" si="788"/>
        <v>0.41760533225803131</v>
      </c>
      <c r="AC2791" s="45">
        <f t="shared" si="789"/>
        <v>1.3468820352390169E-2</v>
      </c>
      <c r="AD2791" s="45">
        <f t="shared" si="790"/>
        <v>0.49946753638976038</v>
      </c>
      <c r="AE2791" s="45">
        <f t="shared" si="791"/>
        <v>0.50053246361023962</v>
      </c>
      <c r="AF2791" s="43">
        <f>('Estimates from MCMC'!$B$2-'MCMC runs'!W2791)/'Estimates from MCMC'!$B$2</f>
        <v>0.13566265501454511</v>
      </c>
    </row>
    <row r="2792" spans="1:32" x14ac:dyDescent="0.3">
      <c r="A2792" s="38">
        <v>762</v>
      </c>
      <c r="B2792" s="38">
        <v>1947881.9931662849</v>
      </c>
      <c r="C2792" s="39">
        <v>53417.965539213699</v>
      </c>
      <c r="D2792" s="39">
        <v>52345.359254718402</v>
      </c>
      <c r="E2792" s="39">
        <f t="shared" si="774"/>
        <v>1072.6062844952976</v>
      </c>
      <c r="F2792" s="39">
        <v>53363.159385907697</v>
      </c>
      <c r="G2792" s="40">
        <f t="shared" si="775"/>
        <v>54.80615330600267</v>
      </c>
      <c r="H2792" s="39">
        <v>53329.037970495003</v>
      </c>
      <c r="I2792" s="39">
        <f t="shared" si="776"/>
        <v>88.927568718696421</v>
      </c>
      <c r="J2792" s="39">
        <v>52202.206673976398</v>
      </c>
      <c r="K2792" s="40">
        <f t="shared" si="777"/>
        <v>1215.7588652373015</v>
      </c>
      <c r="L2792" s="39">
        <v>51620.9949669259</v>
      </c>
      <c r="M2792" s="39">
        <f t="shared" si="778"/>
        <v>1796.9705722877989</v>
      </c>
      <c r="N2792" s="39">
        <f t="shared" si="783"/>
        <v>581.21170705049735</v>
      </c>
      <c r="O2792" s="40">
        <f>'Estimates from MCMC'!$B$2-L2792</f>
        <v>17440.0050330741</v>
      </c>
      <c r="P2792" s="39">
        <v>52853.093453507703</v>
      </c>
      <c r="Q2792" s="40">
        <f t="shared" si="779"/>
        <v>1232.0984865818027</v>
      </c>
      <c r="R2792" s="39">
        <v>52883.546827691403</v>
      </c>
      <c r="S2792" s="39">
        <f t="shared" si="780"/>
        <v>30.453374183700362</v>
      </c>
      <c r="T2792" s="39">
        <f t="shared" si="784"/>
        <v>1262.5518607655031</v>
      </c>
      <c r="U2792" s="39">
        <v>59752.223213555597</v>
      </c>
      <c r="V2792" s="39">
        <f t="shared" si="781"/>
        <v>8131.2282466296965</v>
      </c>
      <c r="W2792" s="39">
        <v>61266.016111871402</v>
      </c>
      <c r="X2792" s="39">
        <f t="shared" si="782"/>
        <v>251.24103755030228</v>
      </c>
      <c r="Y2792" s="39">
        <f t="shared" si="785"/>
        <v>9645.0211449455019</v>
      </c>
      <c r="Z2792" s="39">
        <f t="shared" si="786"/>
        <v>7794.9838881285978</v>
      </c>
      <c r="AA2792" s="45">
        <f t="shared" si="787"/>
        <v>7.2394007821163842E-2</v>
      </c>
      <c r="AB2792" s="45">
        <f t="shared" si="788"/>
        <v>0.46624001720235903</v>
      </c>
      <c r="AC2792" s="45">
        <f t="shared" si="789"/>
        <v>1.4406018637829299E-2</v>
      </c>
      <c r="AD2792" s="45">
        <f t="shared" si="790"/>
        <v>0.55304004366135218</v>
      </c>
      <c r="AE2792" s="45">
        <f t="shared" si="791"/>
        <v>0.44695995633864782</v>
      </c>
      <c r="AF2792" s="43">
        <f>('Estimates from MCMC'!$B$2-'MCMC runs'!W2792)/'Estimates from MCMC'!$B$2</f>
        <v>0.11287099648323363</v>
      </c>
    </row>
    <row r="2793" spans="1:32" x14ac:dyDescent="0.3">
      <c r="A2793" s="38">
        <v>1005</v>
      </c>
      <c r="B2793" s="38">
        <v>1947881.9931662849</v>
      </c>
      <c r="C2793" s="39">
        <v>53417.965539213699</v>
      </c>
      <c r="D2793" s="39">
        <v>52345.359254718402</v>
      </c>
      <c r="E2793" s="39">
        <f t="shared" si="774"/>
        <v>1072.6062844952976</v>
      </c>
      <c r="F2793" s="39">
        <v>53363.159385907697</v>
      </c>
      <c r="G2793" s="40">
        <f t="shared" si="775"/>
        <v>54.80615330600267</v>
      </c>
      <c r="H2793" s="39">
        <v>53329.037970495003</v>
      </c>
      <c r="I2793" s="39">
        <f t="shared" si="776"/>
        <v>88.927568718696421</v>
      </c>
      <c r="J2793" s="39">
        <v>52202.206673976398</v>
      </c>
      <c r="K2793" s="40">
        <f t="shared" si="777"/>
        <v>1215.7588652373015</v>
      </c>
      <c r="L2793" s="39">
        <v>51620.9949669259</v>
      </c>
      <c r="M2793" s="39">
        <f t="shared" si="778"/>
        <v>1796.9705722877989</v>
      </c>
      <c r="N2793" s="39">
        <f t="shared" si="783"/>
        <v>581.21170705049735</v>
      </c>
      <c r="O2793" s="40">
        <f>'Estimates from MCMC'!$B$2-L2793</f>
        <v>17440.0050330741</v>
      </c>
      <c r="P2793" s="39">
        <v>52853.093453507703</v>
      </c>
      <c r="Q2793" s="40">
        <f t="shared" si="779"/>
        <v>1232.0984865818027</v>
      </c>
      <c r="R2793" s="39">
        <v>52883.546827691403</v>
      </c>
      <c r="S2793" s="39">
        <f t="shared" si="780"/>
        <v>30.453374183700362</v>
      </c>
      <c r="T2793" s="39">
        <f t="shared" si="784"/>
        <v>1262.5518607655031</v>
      </c>
      <c r="U2793" s="39">
        <v>59752.223213555597</v>
      </c>
      <c r="V2793" s="39">
        <f t="shared" si="781"/>
        <v>8131.2282466296965</v>
      </c>
      <c r="W2793" s="39">
        <v>61266.016111871402</v>
      </c>
      <c r="X2793" s="39">
        <f t="shared" si="782"/>
        <v>251.24103755030228</v>
      </c>
      <c r="Y2793" s="39">
        <f t="shared" si="785"/>
        <v>9645.0211449455019</v>
      </c>
      <c r="Z2793" s="39">
        <f t="shared" si="786"/>
        <v>7794.9838881285978</v>
      </c>
      <c r="AA2793" s="45">
        <f t="shared" si="787"/>
        <v>7.2394007821163842E-2</v>
      </c>
      <c r="AB2793" s="45">
        <f t="shared" si="788"/>
        <v>0.46624001720235903</v>
      </c>
      <c r="AC2793" s="45">
        <f t="shared" si="789"/>
        <v>1.4406018637829299E-2</v>
      </c>
      <c r="AD2793" s="45">
        <f t="shared" si="790"/>
        <v>0.55304004366135218</v>
      </c>
      <c r="AE2793" s="45">
        <f t="shared" si="791"/>
        <v>0.44695995633864782</v>
      </c>
      <c r="AF2793" s="43">
        <f>('Estimates from MCMC'!$B$2-'MCMC runs'!W2793)/'Estimates from MCMC'!$B$2</f>
        <v>0.11287099648323363</v>
      </c>
    </row>
    <row r="2794" spans="1:32" x14ac:dyDescent="0.3">
      <c r="A2794" s="38">
        <v>827</v>
      </c>
      <c r="B2794" s="38">
        <v>2173250.3681333936</v>
      </c>
      <c r="C2794" s="39">
        <v>53612.906448351598</v>
      </c>
      <c r="D2794" s="39">
        <v>52566.681239077101</v>
      </c>
      <c r="E2794" s="39">
        <f t="shared" si="774"/>
        <v>1046.2252092744966</v>
      </c>
      <c r="F2794" s="39">
        <v>53553.748647632397</v>
      </c>
      <c r="G2794" s="40">
        <f t="shared" si="775"/>
        <v>59.157800719200168</v>
      </c>
      <c r="H2794" s="39">
        <v>53525.626310223102</v>
      </c>
      <c r="I2794" s="39">
        <f t="shared" si="776"/>
        <v>87.28013812849531</v>
      </c>
      <c r="J2794" s="39">
        <v>52420.9755278425</v>
      </c>
      <c r="K2794" s="40">
        <f t="shared" si="777"/>
        <v>1191.9309205090976</v>
      </c>
      <c r="L2794" s="39">
        <v>51850.359773768498</v>
      </c>
      <c r="M2794" s="39">
        <f t="shared" si="778"/>
        <v>1762.5466745831</v>
      </c>
      <c r="N2794" s="39">
        <f t="shared" si="783"/>
        <v>570.61575407400233</v>
      </c>
      <c r="O2794" s="40">
        <f>'Estimates from MCMC'!$B$2-L2794</f>
        <v>17210.640226231502</v>
      </c>
      <c r="P2794" s="39">
        <v>53055.624008144303</v>
      </c>
      <c r="Q2794" s="40">
        <f t="shared" si="779"/>
        <v>1205.2642343758052</v>
      </c>
      <c r="R2794" s="39">
        <v>53085.7065439258</v>
      </c>
      <c r="S2794" s="39">
        <f t="shared" si="780"/>
        <v>30.082535781497427</v>
      </c>
      <c r="T2794" s="39">
        <f t="shared" si="784"/>
        <v>1235.3467701573027</v>
      </c>
      <c r="U2794" s="39">
        <v>59852.340388475197</v>
      </c>
      <c r="V2794" s="39">
        <f t="shared" si="781"/>
        <v>8001.9806147066993</v>
      </c>
      <c r="W2794" s="39">
        <v>61331.685452311598</v>
      </c>
      <c r="X2794" s="39">
        <f t="shared" si="782"/>
        <v>243.99829367909842</v>
      </c>
      <c r="Y2794" s="39">
        <f t="shared" si="785"/>
        <v>9481.3256785431004</v>
      </c>
      <c r="Z2794" s="39">
        <f t="shared" si="786"/>
        <v>7729.3145476884019</v>
      </c>
      <c r="AA2794" s="45">
        <f t="shared" si="787"/>
        <v>7.1778083436690274E-2</v>
      </c>
      <c r="AB2794" s="45">
        <f t="shared" si="788"/>
        <v>0.46494380856968498</v>
      </c>
      <c r="AC2794" s="45">
        <f t="shared" si="789"/>
        <v>1.4177177052786786E-2</v>
      </c>
      <c r="AD2794" s="45">
        <f t="shared" si="790"/>
        <v>0.55089906905916197</v>
      </c>
      <c r="AE2794" s="45">
        <f t="shared" si="791"/>
        <v>0.44910093094083797</v>
      </c>
      <c r="AF2794" s="43">
        <f>('Estimates from MCMC'!$B$2-'MCMC runs'!W2794)/'Estimates from MCMC'!$B$2</f>
        <v>0.11192010755257528</v>
      </c>
    </row>
    <row r="2795" spans="1:32" x14ac:dyDescent="0.3">
      <c r="A2795" s="38">
        <v>1282</v>
      </c>
      <c r="B2795" s="38">
        <v>2018975.095990835</v>
      </c>
      <c r="C2795" s="39">
        <v>52717.634194935599</v>
      </c>
      <c r="D2795" s="39">
        <v>51636.7508488237</v>
      </c>
      <c r="E2795" s="39">
        <f t="shared" si="774"/>
        <v>1080.8833461118993</v>
      </c>
      <c r="F2795" s="39">
        <v>52648.740356355702</v>
      </c>
      <c r="G2795" s="40">
        <f t="shared" si="775"/>
        <v>68.89383857989742</v>
      </c>
      <c r="H2795" s="39">
        <v>52626.106605734101</v>
      </c>
      <c r="I2795" s="39">
        <f t="shared" si="776"/>
        <v>91.527589201497904</v>
      </c>
      <c r="J2795" s="39">
        <v>51477.327581185797</v>
      </c>
      <c r="K2795" s="40">
        <f t="shared" si="777"/>
        <v>1240.3066137498026</v>
      </c>
      <c r="L2795" s="39">
        <v>50879.577304258601</v>
      </c>
      <c r="M2795" s="39">
        <f t="shared" si="778"/>
        <v>1838.0568906769986</v>
      </c>
      <c r="N2795" s="39">
        <f t="shared" si="783"/>
        <v>597.75027692719596</v>
      </c>
      <c r="O2795" s="40">
        <f>'Estimates from MCMC'!$B$2-L2795</f>
        <v>18181.422695741399</v>
      </c>
      <c r="P2795" s="39">
        <v>52147.127245334399</v>
      </c>
      <c r="Q2795" s="40">
        <f t="shared" si="779"/>
        <v>1267.5499410757984</v>
      </c>
      <c r="R2795" s="39">
        <v>52178.437541368497</v>
      </c>
      <c r="S2795" s="39">
        <f t="shared" si="780"/>
        <v>31.310296034098428</v>
      </c>
      <c r="T2795" s="39">
        <f t="shared" si="784"/>
        <v>1298.8602371098968</v>
      </c>
      <c r="U2795" s="39">
        <v>58895.750924116997</v>
      </c>
      <c r="V2795" s="39">
        <f t="shared" si="781"/>
        <v>8016.1736198583967</v>
      </c>
      <c r="W2795" s="39">
        <v>60450.603391229801</v>
      </c>
      <c r="X2795" s="39">
        <f t="shared" si="782"/>
        <v>255.99223000290658</v>
      </c>
      <c r="Y2795" s="39">
        <f t="shared" si="785"/>
        <v>9571.0260869712001</v>
      </c>
      <c r="Z2795" s="39">
        <f t="shared" si="786"/>
        <v>8610.3966087701992</v>
      </c>
      <c r="AA2795" s="45">
        <f t="shared" si="787"/>
        <v>7.1438866960291642E-2</v>
      </c>
      <c r="AB2795" s="45">
        <f t="shared" si="788"/>
        <v>0.44089913941311148</v>
      </c>
      <c r="AC2795" s="45">
        <f t="shared" si="789"/>
        <v>1.4079878911943847E-2</v>
      </c>
      <c r="AD2795" s="45">
        <f t="shared" si="790"/>
        <v>0.52641788528534694</v>
      </c>
      <c r="AE2795" s="45">
        <f t="shared" si="791"/>
        <v>0.473582114714653</v>
      </c>
      <c r="AF2795" s="43">
        <f>('Estimates from MCMC'!$B$2-'MCMC runs'!W2795)/'Estimates from MCMC'!$B$2</f>
        <v>0.12467813395071313</v>
      </c>
    </row>
    <row r="2796" spans="1:32" x14ac:dyDescent="0.3">
      <c r="A2796" s="38">
        <v>4872</v>
      </c>
      <c r="B2796" s="38">
        <v>2042928.900406881</v>
      </c>
      <c r="C2796" s="39">
        <v>52696.028374590001</v>
      </c>
      <c r="D2796" s="39">
        <v>51652.858655928998</v>
      </c>
      <c r="E2796" s="39">
        <f t="shared" si="774"/>
        <v>1043.1697186610036</v>
      </c>
      <c r="F2796" s="39">
        <v>52640.733198959802</v>
      </c>
      <c r="G2796" s="40">
        <f t="shared" si="775"/>
        <v>55.295175630199083</v>
      </c>
      <c r="H2796" s="39">
        <v>52609.291885926003</v>
      </c>
      <c r="I2796" s="39">
        <f t="shared" si="776"/>
        <v>86.736488663998898</v>
      </c>
      <c r="J2796" s="39">
        <v>51511.265655292998</v>
      </c>
      <c r="K2796" s="40">
        <f t="shared" si="777"/>
        <v>1184.7627192970031</v>
      </c>
      <c r="L2796" s="39">
        <v>50944.429547339903</v>
      </c>
      <c r="M2796" s="39">
        <f t="shared" si="778"/>
        <v>1751.5988272500981</v>
      </c>
      <c r="N2796" s="39">
        <f t="shared" si="783"/>
        <v>566.83610795309505</v>
      </c>
      <c r="O2796" s="40">
        <f>'Estimates from MCMC'!$B$2-L2796</f>
        <v>18116.570452660097</v>
      </c>
      <c r="P2796" s="39">
        <v>52140.9776686404</v>
      </c>
      <c r="Q2796" s="40">
        <f t="shared" si="779"/>
        <v>1196.5481213004969</v>
      </c>
      <c r="R2796" s="39">
        <v>52171.094310861103</v>
      </c>
      <c r="S2796" s="39">
        <f t="shared" si="780"/>
        <v>30.116642220702488</v>
      </c>
      <c r="T2796" s="39">
        <f t="shared" si="784"/>
        <v>1226.6647635211993</v>
      </c>
      <c r="U2796" s="39">
        <v>58865.292348930197</v>
      </c>
      <c r="V2796" s="39">
        <f t="shared" si="781"/>
        <v>7920.8628015902941</v>
      </c>
      <c r="W2796" s="39">
        <v>60333.685562909297</v>
      </c>
      <c r="X2796" s="39">
        <f t="shared" si="782"/>
        <v>241.72845045790018</v>
      </c>
      <c r="Y2796" s="39">
        <f t="shared" si="785"/>
        <v>9389.2560155693936</v>
      </c>
      <c r="Z2796" s="39">
        <f t="shared" si="786"/>
        <v>8727.314437090703</v>
      </c>
      <c r="AA2796" s="45">
        <f t="shared" si="787"/>
        <v>6.7709546170814316E-2</v>
      </c>
      <c r="AB2796" s="45">
        <f t="shared" si="788"/>
        <v>0.43721646005175646</v>
      </c>
      <c r="AC2796" s="45">
        <f t="shared" si="789"/>
        <v>1.3342947611942008E-2</v>
      </c>
      <c r="AD2796" s="45">
        <f t="shared" si="790"/>
        <v>0.51826895383451277</v>
      </c>
      <c r="AE2796" s="45">
        <f t="shared" si="791"/>
        <v>0.48173104616548723</v>
      </c>
      <c r="AF2796" s="43">
        <f>('Estimates from MCMC'!$B$2-'MCMC runs'!W2796)/'Estimates from MCMC'!$B$2</f>
        <v>0.12637109855187012</v>
      </c>
    </row>
    <row r="2797" spans="1:32" x14ac:dyDescent="0.3">
      <c r="A2797" s="38">
        <v>404</v>
      </c>
      <c r="B2797" s="38">
        <v>2110862.9083518516</v>
      </c>
      <c r="C2797" s="39">
        <v>52865.2233778277</v>
      </c>
      <c r="D2797" s="39">
        <v>51804.007170433302</v>
      </c>
      <c r="E2797" s="39">
        <f t="shared" si="774"/>
        <v>1061.2162073943982</v>
      </c>
      <c r="F2797" s="39">
        <v>52799.027056544197</v>
      </c>
      <c r="G2797" s="40">
        <f t="shared" si="775"/>
        <v>66.196321283503494</v>
      </c>
      <c r="H2797" s="39">
        <v>52775.676295404199</v>
      </c>
      <c r="I2797" s="39">
        <f t="shared" si="776"/>
        <v>89.547082423501706</v>
      </c>
      <c r="J2797" s="39">
        <v>51649.197333015501</v>
      </c>
      <c r="K2797" s="40">
        <f t="shared" si="777"/>
        <v>1216.026044812199</v>
      </c>
      <c r="L2797" s="39">
        <v>51064.102943892598</v>
      </c>
      <c r="M2797" s="39">
        <f t="shared" si="778"/>
        <v>1801.1204339351025</v>
      </c>
      <c r="N2797" s="39">
        <f t="shared" si="783"/>
        <v>585.09438912290352</v>
      </c>
      <c r="O2797" s="40">
        <f>'Estimates from MCMC'!$B$2-L2797</f>
        <v>17996.897056107402</v>
      </c>
      <c r="P2797" s="39">
        <v>52300.151276684897</v>
      </c>
      <c r="Q2797" s="40">
        <f t="shared" si="779"/>
        <v>1236.0483327922993</v>
      </c>
      <c r="R2797" s="39">
        <v>52331.029691124299</v>
      </c>
      <c r="S2797" s="39">
        <f t="shared" si="780"/>
        <v>30.87841443940124</v>
      </c>
      <c r="T2797" s="39">
        <f t="shared" si="784"/>
        <v>1266.9267472317006</v>
      </c>
      <c r="U2797" s="39">
        <v>59016.974956730199</v>
      </c>
      <c r="V2797" s="39">
        <f t="shared" si="781"/>
        <v>7952.8720128376008</v>
      </c>
      <c r="W2797" s="39">
        <v>60534.755589306602</v>
      </c>
      <c r="X2797" s="39">
        <f t="shared" si="782"/>
        <v>250.85388534470258</v>
      </c>
      <c r="Y2797" s="39">
        <f t="shared" si="785"/>
        <v>9470.6526454140039</v>
      </c>
      <c r="Z2797" s="39">
        <f t="shared" si="786"/>
        <v>8526.2444106933981</v>
      </c>
      <c r="AA2797" s="45">
        <f t="shared" si="787"/>
        <v>7.0396954724023283E-2</v>
      </c>
      <c r="AB2797" s="45">
        <f t="shared" si="788"/>
        <v>0.44190240062181857</v>
      </c>
      <c r="AC2797" s="45">
        <f t="shared" si="789"/>
        <v>1.3938729802289621E-2</v>
      </c>
      <c r="AD2797" s="45">
        <f t="shared" si="790"/>
        <v>0.52623808514813153</v>
      </c>
      <c r="AE2797" s="45">
        <f t="shared" si="791"/>
        <v>0.47376191485186853</v>
      </c>
      <c r="AF2797" s="43">
        <f>('Estimates from MCMC'!$B$2-'MCMC runs'!W2797)/'Estimates from MCMC'!$B$2</f>
        <v>0.12345961411930609</v>
      </c>
    </row>
    <row r="2798" spans="1:32" x14ac:dyDescent="0.3">
      <c r="A2798" s="38">
        <v>739</v>
      </c>
      <c r="B2798" s="38">
        <v>2031170.5481129633</v>
      </c>
      <c r="C2798" s="39">
        <v>53632.635717289202</v>
      </c>
      <c r="D2798" s="39">
        <v>52552.195579908701</v>
      </c>
      <c r="E2798" s="39">
        <f t="shared" si="774"/>
        <v>1080.4401373805013</v>
      </c>
      <c r="F2798" s="39">
        <v>53576.297104267403</v>
      </c>
      <c r="G2798" s="40">
        <f t="shared" si="775"/>
        <v>56.338613021798665</v>
      </c>
      <c r="H2798" s="39">
        <v>53541.457171252601</v>
      </c>
      <c r="I2798" s="39">
        <f t="shared" si="776"/>
        <v>91.178546036600892</v>
      </c>
      <c r="J2798" s="39">
        <v>52405.435319499098</v>
      </c>
      <c r="K2798" s="40">
        <f t="shared" si="777"/>
        <v>1227.200397790104</v>
      </c>
      <c r="L2798" s="39">
        <v>51809.786439834897</v>
      </c>
      <c r="M2798" s="39">
        <f t="shared" si="778"/>
        <v>1822.8492774543047</v>
      </c>
      <c r="N2798" s="39">
        <f t="shared" si="783"/>
        <v>595.64887966420065</v>
      </c>
      <c r="O2798" s="40">
        <f>'Estimates from MCMC'!$B$2-L2798</f>
        <v>17251.213560165103</v>
      </c>
      <c r="P2798" s="39">
        <v>53061.185748417804</v>
      </c>
      <c r="Q2798" s="40">
        <f t="shared" si="779"/>
        <v>1251.3993085829061</v>
      </c>
      <c r="R2798" s="39">
        <v>53092.878900416603</v>
      </c>
      <c r="S2798" s="39">
        <f t="shared" si="780"/>
        <v>31.693151998799294</v>
      </c>
      <c r="T2798" s="39">
        <f t="shared" si="784"/>
        <v>1283.0924605817054</v>
      </c>
      <c r="U2798" s="39">
        <v>60022.601043383598</v>
      </c>
      <c r="V2798" s="39">
        <f t="shared" si="781"/>
        <v>8212.8146035487007</v>
      </c>
      <c r="W2798" s="39">
        <v>61562.093043341702</v>
      </c>
      <c r="X2798" s="39">
        <f t="shared" si="782"/>
        <v>256.39953937639802</v>
      </c>
      <c r="Y2798" s="39">
        <f t="shared" si="785"/>
        <v>9752.3066035068041</v>
      </c>
      <c r="Z2798" s="39">
        <f t="shared" si="786"/>
        <v>7498.9069566582984</v>
      </c>
      <c r="AA2798" s="45">
        <f t="shared" si="787"/>
        <v>7.4376939112533111E-2</v>
      </c>
      <c r="AB2798" s="45">
        <f t="shared" si="788"/>
        <v>0.47607170213885519</v>
      </c>
      <c r="AC2798" s="45">
        <f t="shared" si="789"/>
        <v>1.4862695802946408E-2</v>
      </c>
      <c r="AD2798" s="45">
        <f t="shared" si="790"/>
        <v>0.56531133705433478</v>
      </c>
      <c r="AE2798" s="45">
        <f t="shared" si="791"/>
        <v>0.43468866294566527</v>
      </c>
      <c r="AF2798" s="43">
        <f>('Estimates from MCMC'!$B$2-'MCMC runs'!W2798)/'Estimates from MCMC'!$B$2</f>
        <v>0.10858381657749379</v>
      </c>
    </row>
    <row r="2799" spans="1:32" x14ac:dyDescent="0.3">
      <c r="A2799" s="38">
        <v>3940</v>
      </c>
      <c r="B2799" s="38">
        <v>1923272.5347917846</v>
      </c>
      <c r="C2799" s="39">
        <v>53891.6922702667</v>
      </c>
      <c r="D2799" s="39">
        <v>52828.8940142965</v>
      </c>
      <c r="E2799" s="39">
        <f t="shared" si="774"/>
        <v>1062.7982559701995</v>
      </c>
      <c r="F2799" s="39">
        <v>53827.350529481599</v>
      </c>
      <c r="G2799" s="40">
        <f t="shared" si="775"/>
        <v>64.341740785101138</v>
      </c>
      <c r="H2799" s="39">
        <v>53801.713800493802</v>
      </c>
      <c r="I2799" s="39">
        <f t="shared" si="776"/>
        <v>89.97846977289737</v>
      </c>
      <c r="J2799" s="39">
        <v>52675.485675715398</v>
      </c>
      <c r="K2799" s="40">
        <f t="shared" si="777"/>
        <v>1216.2065945513023</v>
      </c>
      <c r="L2799" s="39">
        <v>52087.374140425301</v>
      </c>
      <c r="M2799" s="39">
        <f t="shared" si="778"/>
        <v>1804.3181298413983</v>
      </c>
      <c r="N2799" s="39">
        <f t="shared" si="783"/>
        <v>588.11153529009607</v>
      </c>
      <c r="O2799" s="40">
        <f>'Estimates from MCMC'!$B$2-L2799</f>
        <v>16973.625859574699</v>
      </c>
      <c r="P2799" s="39">
        <v>53322.346679370901</v>
      </c>
      <c r="Q2799" s="40">
        <f t="shared" si="779"/>
        <v>1234.9725389455998</v>
      </c>
      <c r="R2799" s="39">
        <v>53353.634748008597</v>
      </c>
      <c r="S2799" s="39">
        <f t="shared" si="780"/>
        <v>31.288068637695687</v>
      </c>
      <c r="T2799" s="39">
        <f t="shared" si="784"/>
        <v>1266.2606075832955</v>
      </c>
      <c r="U2799" s="39">
        <v>60298.446312003602</v>
      </c>
      <c r="V2799" s="39">
        <f t="shared" si="781"/>
        <v>8211.0721715783002</v>
      </c>
      <c r="W2799" s="39">
        <v>61819.388374210503</v>
      </c>
      <c r="X2799" s="39">
        <f t="shared" si="782"/>
        <v>254.68145462360553</v>
      </c>
      <c r="Y2799" s="39">
        <f t="shared" si="785"/>
        <v>9732.0142337852012</v>
      </c>
      <c r="Z2799" s="39">
        <f t="shared" si="786"/>
        <v>7241.6116257894973</v>
      </c>
      <c r="AA2799" s="45">
        <f t="shared" si="787"/>
        <v>7.4601656597079236E-2</v>
      </c>
      <c r="AB2799" s="45">
        <f t="shared" si="788"/>
        <v>0.48375475219671432</v>
      </c>
      <c r="AC2799" s="45">
        <f t="shared" si="789"/>
        <v>1.5004540381096098E-2</v>
      </c>
      <c r="AD2799" s="45">
        <f t="shared" si="790"/>
        <v>0.57336094917488967</v>
      </c>
      <c r="AE2799" s="45">
        <f t="shared" si="791"/>
        <v>0.42663905082511033</v>
      </c>
      <c r="AF2799" s="43">
        <f>('Estimates from MCMC'!$B$2-'MCMC runs'!W2799)/'Estimates from MCMC'!$B$2</f>
        <v>0.10485819240656083</v>
      </c>
    </row>
    <row r="2800" spans="1:32" x14ac:dyDescent="0.3">
      <c r="A2800" s="38">
        <v>776</v>
      </c>
      <c r="B2800" s="38">
        <v>2061323.4679185357</v>
      </c>
      <c r="C2800" s="39">
        <v>52806.784075138698</v>
      </c>
      <c r="D2800" s="39">
        <v>51728.157392873298</v>
      </c>
      <c r="E2800" s="39">
        <f t="shared" si="774"/>
        <v>1078.6266822653997</v>
      </c>
      <c r="F2800" s="39">
        <v>52740.655348387801</v>
      </c>
      <c r="G2800" s="40">
        <f t="shared" si="775"/>
        <v>66.128726750896021</v>
      </c>
      <c r="H2800" s="39">
        <v>52716.215480437502</v>
      </c>
      <c r="I2800" s="39">
        <f t="shared" si="776"/>
        <v>90.568594701195252</v>
      </c>
      <c r="J2800" s="39">
        <v>51572.429390544698</v>
      </c>
      <c r="K2800" s="40">
        <f t="shared" si="777"/>
        <v>1234.354684594</v>
      </c>
      <c r="L2800" s="39">
        <v>50981.026277348203</v>
      </c>
      <c r="M2800" s="39">
        <f t="shared" si="778"/>
        <v>1825.7577977904948</v>
      </c>
      <c r="N2800" s="39">
        <f t="shared" si="783"/>
        <v>591.40311319649481</v>
      </c>
      <c r="O2800" s="40">
        <f>'Estimates from MCMC'!$B$2-L2800</f>
        <v>18079.973722651797</v>
      </c>
      <c r="P2800" s="39">
        <v>52238.451756046197</v>
      </c>
      <c r="Q2800" s="40">
        <f t="shared" si="779"/>
        <v>1257.4254786979945</v>
      </c>
      <c r="R2800" s="39">
        <v>52269.431586380597</v>
      </c>
      <c r="S2800" s="39">
        <f t="shared" si="780"/>
        <v>30.979830334399594</v>
      </c>
      <c r="T2800" s="39">
        <f t="shared" si="784"/>
        <v>1288.4053090323941</v>
      </c>
      <c r="U2800" s="39">
        <v>58781.612899834101</v>
      </c>
      <c r="V2800" s="39">
        <f t="shared" si="781"/>
        <v>7800.5866224858983</v>
      </c>
      <c r="W2800" s="39">
        <v>60323.9895508462</v>
      </c>
      <c r="X2800" s="39">
        <f t="shared" si="782"/>
        <v>253.97134197970445</v>
      </c>
      <c r="Y2800" s="39">
        <f t="shared" si="785"/>
        <v>9342.9632734979969</v>
      </c>
      <c r="Z2800" s="39">
        <f t="shared" si="786"/>
        <v>8737.0104491538004</v>
      </c>
      <c r="AA2800" s="45">
        <f t="shared" si="787"/>
        <v>7.1261459158991694E-2</v>
      </c>
      <c r="AB2800" s="45">
        <f t="shared" si="788"/>
        <v>0.43144900220251997</v>
      </c>
      <c r="AC2800" s="45">
        <f t="shared" si="789"/>
        <v>1.4047107914847919E-2</v>
      </c>
      <c r="AD2800" s="45">
        <f t="shared" si="790"/>
        <v>0.51675756927635963</v>
      </c>
      <c r="AE2800" s="45">
        <f t="shared" si="791"/>
        <v>0.48324243072364043</v>
      </c>
      <c r="AF2800" s="43">
        <f>('Estimates from MCMC'!$B$2-'MCMC runs'!W2800)/'Estimates from MCMC'!$B$2</f>
        <v>0.126511496346039</v>
      </c>
    </row>
    <row r="2801" spans="1:32" x14ac:dyDescent="0.3">
      <c r="A2801" s="38">
        <v>4561</v>
      </c>
      <c r="B2801" s="38">
        <v>2008586.4218710936</v>
      </c>
      <c r="C2801" s="39">
        <v>52636.811806778504</v>
      </c>
      <c r="D2801" s="39">
        <v>51546.3807124144</v>
      </c>
      <c r="E2801" s="39">
        <f t="shared" si="774"/>
        <v>1090.431094364103</v>
      </c>
      <c r="F2801" s="39">
        <v>52579.949427384498</v>
      </c>
      <c r="G2801" s="40">
        <f t="shared" si="775"/>
        <v>56.862379394005984</v>
      </c>
      <c r="H2801" s="39">
        <v>52546.276518234401</v>
      </c>
      <c r="I2801" s="39">
        <f t="shared" si="776"/>
        <v>90.535288544102514</v>
      </c>
      <c r="J2801" s="39">
        <v>51400.020573240698</v>
      </c>
      <c r="K2801" s="40">
        <f t="shared" si="777"/>
        <v>1236.791233537806</v>
      </c>
      <c r="L2801" s="39">
        <v>50809.172663983401</v>
      </c>
      <c r="M2801" s="39">
        <f t="shared" si="778"/>
        <v>1827.6391427951021</v>
      </c>
      <c r="N2801" s="39">
        <f t="shared" si="783"/>
        <v>590.84790925729612</v>
      </c>
      <c r="O2801" s="40">
        <f>'Estimates from MCMC'!$B$2-L2801</f>
        <v>18251.827336016599</v>
      </c>
      <c r="P2801" s="39">
        <v>52067.153145808501</v>
      </c>
      <c r="Q2801" s="40">
        <f t="shared" si="779"/>
        <v>1257.9804818250996</v>
      </c>
      <c r="R2801" s="39">
        <v>52098.102812293699</v>
      </c>
      <c r="S2801" s="39">
        <f t="shared" si="780"/>
        <v>30.949666485197667</v>
      </c>
      <c r="T2801" s="39">
        <f t="shared" si="784"/>
        <v>1288.9301483102972</v>
      </c>
      <c r="U2801" s="39">
        <v>58748.853262115103</v>
      </c>
      <c r="V2801" s="39">
        <f t="shared" si="781"/>
        <v>7939.6805981317011</v>
      </c>
      <c r="W2801" s="39">
        <v>60293.085039525598</v>
      </c>
      <c r="X2801" s="39">
        <f t="shared" si="782"/>
        <v>255.30162910019862</v>
      </c>
      <c r="Y2801" s="39">
        <f t="shared" si="785"/>
        <v>9483.912375542197</v>
      </c>
      <c r="Z2801" s="39">
        <f t="shared" si="786"/>
        <v>8767.9149604744016</v>
      </c>
      <c r="AA2801" s="45">
        <f t="shared" si="787"/>
        <v>7.061923853327455E-2</v>
      </c>
      <c r="AB2801" s="45">
        <f t="shared" si="788"/>
        <v>0.43500743525357666</v>
      </c>
      <c r="AC2801" s="45">
        <f t="shared" si="789"/>
        <v>1.398772979823276E-2</v>
      </c>
      <c r="AD2801" s="45">
        <f t="shared" si="790"/>
        <v>0.51961440358508393</v>
      </c>
      <c r="AE2801" s="45">
        <f t="shared" si="791"/>
        <v>0.48038559641491602</v>
      </c>
      <c r="AF2801" s="43">
        <f>('Estimates from MCMC'!$B$2-'MCMC runs'!W2801)/'Estimates from MCMC'!$B$2</f>
        <v>0.12695899220217491</v>
      </c>
    </row>
    <row r="2802" spans="1:32" x14ac:dyDescent="0.3">
      <c r="A2802" s="38">
        <v>2058</v>
      </c>
      <c r="B2802" s="38">
        <v>2038805.3266025772</v>
      </c>
      <c r="C2802" s="39">
        <v>52891.3187484749</v>
      </c>
      <c r="D2802" s="39">
        <v>51813.0964982679</v>
      </c>
      <c r="E2802" s="39">
        <f t="shared" si="774"/>
        <v>1078.2222502069999</v>
      </c>
      <c r="F2802" s="39">
        <v>52825.226586907796</v>
      </c>
      <c r="G2802" s="40">
        <f t="shared" si="775"/>
        <v>66.092161567103176</v>
      </c>
      <c r="H2802" s="39">
        <v>52799.828418666002</v>
      </c>
      <c r="I2802" s="39">
        <f t="shared" si="776"/>
        <v>91.490329808897513</v>
      </c>
      <c r="J2802" s="39">
        <v>51656.407994617402</v>
      </c>
      <c r="K2802" s="40">
        <f t="shared" si="777"/>
        <v>1234.9107538574972</v>
      </c>
      <c r="L2802" s="39">
        <v>51059.008060302098</v>
      </c>
      <c r="M2802" s="39">
        <f t="shared" si="778"/>
        <v>1832.3106881728017</v>
      </c>
      <c r="N2802" s="39">
        <f t="shared" si="783"/>
        <v>597.39993431530456</v>
      </c>
      <c r="O2802" s="40">
        <f>'Estimates from MCMC'!$B$2-L2802</f>
        <v>18001.991939697902</v>
      </c>
      <c r="P2802" s="39">
        <v>52317.858907963797</v>
      </c>
      <c r="Q2802" s="40">
        <f t="shared" si="779"/>
        <v>1258.8508476616989</v>
      </c>
      <c r="R2802" s="39">
        <v>52349.520740868298</v>
      </c>
      <c r="S2802" s="39">
        <f t="shared" si="780"/>
        <v>31.661832904501352</v>
      </c>
      <c r="T2802" s="39">
        <f t="shared" si="784"/>
        <v>1290.5126805662003</v>
      </c>
      <c r="U2802" s="39">
        <v>59137.316786402902</v>
      </c>
      <c r="V2802" s="39">
        <f t="shared" si="781"/>
        <v>8078.3087261008041</v>
      </c>
      <c r="W2802" s="39">
        <v>60686.201422841201</v>
      </c>
      <c r="X2802" s="39">
        <f t="shared" si="782"/>
        <v>258.37195587209862</v>
      </c>
      <c r="Y2802" s="39">
        <f t="shared" si="785"/>
        <v>9627.193362539103</v>
      </c>
      <c r="Z2802" s="39">
        <f t="shared" si="786"/>
        <v>8374.7985771587992</v>
      </c>
      <c r="AA2802" s="45">
        <f t="shared" si="787"/>
        <v>7.1687215775292523E-2</v>
      </c>
      <c r="AB2802" s="45">
        <f t="shared" si="788"/>
        <v>0.44874526958800365</v>
      </c>
      <c r="AC2802" s="45">
        <f t="shared" si="789"/>
        <v>1.4352409263240369E-2</v>
      </c>
      <c r="AD2802" s="45">
        <f t="shared" si="790"/>
        <v>0.53478489462653656</v>
      </c>
      <c r="AE2802" s="45">
        <f t="shared" si="791"/>
        <v>0.46521510537346344</v>
      </c>
      <c r="AF2802" s="43">
        <f>('Estimates from MCMC'!$B$2-'MCMC runs'!W2802)/'Estimates from MCMC'!$B$2</f>
        <v>0.1212666856425305</v>
      </c>
    </row>
    <row r="2803" spans="1:32" x14ac:dyDescent="0.3">
      <c r="A2803" s="38">
        <v>3290</v>
      </c>
      <c r="B2803" s="38">
        <v>1947457.5605649618</v>
      </c>
      <c r="C2803" s="39">
        <v>53009.034095141498</v>
      </c>
      <c r="D2803" s="39">
        <v>51931.131948166701</v>
      </c>
      <c r="E2803" s="39">
        <f t="shared" si="774"/>
        <v>1077.9021469747968</v>
      </c>
      <c r="F2803" s="39">
        <v>52941.531033940999</v>
      </c>
      <c r="G2803" s="40">
        <f t="shared" si="775"/>
        <v>67.50306120049936</v>
      </c>
      <c r="H2803" s="39">
        <v>52918.501901637399</v>
      </c>
      <c r="I2803" s="39">
        <f t="shared" si="776"/>
        <v>90.532193504099268</v>
      </c>
      <c r="J2803" s="39">
        <v>51774.123387068001</v>
      </c>
      <c r="K2803" s="40">
        <f t="shared" si="777"/>
        <v>1234.9107080734975</v>
      </c>
      <c r="L2803" s="39">
        <v>51182.679724917798</v>
      </c>
      <c r="M2803" s="39">
        <f t="shared" si="778"/>
        <v>1826.3543702237002</v>
      </c>
      <c r="N2803" s="39">
        <f t="shared" si="783"/>
        <v>591.44366215020273</v>
      </c>
      <c r="O2803" s="40">
        <f>'Estimates from MCMC'!$B$2-L2803</f>
        <v>17878.320275082202</v>
      </c>
      <c r="P2803" s="39">
        <v>52441.625445386198</v>
      </c>
      <c r="Q2803" s="40">
        <f t="shared" si="779"/>
        <v>1258.9457204684004</v>
      </c>
      <c r="R2803" s="39">
        <v>52472.467792134201</v>
      </c>
      <c r="S2803" s="39">
        <f t="shared" si="780"/>
        <v>30.842346748002456</v>
      </c>
      <c r="T2803" s="39">
        <f t="shared" si="784"/>
        <v>1289.7880672164029</v>
      </c>
      <c r="U2803" s="39">
        <v>59063.945107405401</v>
      </c>
      <c r="V2803" s="39">
        <f t="shared" si="781"/>
        <v>7881.2653824876033</v>
      </c>
      <c r="W2803" s="39">
        <v>60606.853831197201</v>
      </c>
      <c r="X2803" s="39">
        <f t="shared" si="782"/>
        <v>253.12065657539642</v>
      </c>
      <c r="Y2803" s="39">
        <f t="shared" si="785"/>
        <v>9424.1741062794026</v>
      </c>
      <c r="Z2803" s="39">
        <f t="shared" si="786"/>
        <v>8454.1461688027994</v>
      </c>
      <c r="AA2803" s="45">
        <f t="shared" si="787"/>
        <v>7.2142575329855629E-2</v>
      </c>
      <c r="AB2803" s="45">
        <f t="shared" si="788"/>
        <v>0.44082806780635136</v>
      </c>
      <c r="AC2803" s="45">
        <f t="shared" si="789"/>
        <v>1.415796633468871E-2</v>
      </c>
      <c r="AD2803" s="45">
        <f t="shared" si="790"/>
        <v>0.52712860947089568</v>
      </c>
      <c r="AE2803" s="45">
        <f t="shared" si="791"/>
        <v>0.47287139052910432</v>
      </c>
      <c r="AF2803" s="43">
        <f>('Estimates from MCMC'!$B$2-'MCMC runs'!W2803)/'Estimates from MCMC'!$B$2</f>
        <v>0.12241563500098174</v>
      </c>
    </row>
    <row r="2804" spans="1:32" x14ac:dyDescent="0.3">
      <c r="A2804" s="38">
        <v>4717</v>
      </c>
      <c r="B2804" s="38">
        <v>2071012.8887480509</v>
      </c>
      <c r="C2804" s="39">
        <v>52561.585342575301</v>
      </c>
      <c r="D2804" s="39">
        <v>51518.337234882303</v>
      </c>
      <c r="E2804" s="39">
        <f t="shared" si="774"/>
        <v>1043.248107692998</v>
      </c>
      <c r="F2804" s="39">
        <v>52498.336317963804</v>
      </c>
      <c r="G2804" s="40">
        <f t="shared" si="775"/>
        <v>63.249024611497589</v>
      </c>
      <c r="H2804" s="39">
        <v>52473.098848076501</v>
      </c>
      <c r="I2804" s="39">
        <f t="shared" si="776"/>
        <v>88.486494498800312</v>
      </c>
      <c r="J2804" s="39">
        <v>51367.317759728299</v>
      </c>
      <c r="K2804" s="40">
        <f t="shared" si="777"/>
        <v>1194.2675828470019</v>
      </c>
      <c r="L2804" s="39">
        <v>50789.075165006201</v>
      </c>
      <c r="M2804" s="39">
        <f t="shared" si="778"/>
        <v>1772.5101775691001</v>
      </c>
      <c r="N2804" s="39">
        <f t="shared" si="783"/>
        <v>578.24259472209815</v>
      </c>
      <c r="O2804" s="40">
        <f>'Estimates from MCMC'!$B$2-L2804</f>
        <v>18271.924834993799</v>
      </c>
      <c r="P2804" s="39">
        <v>52003.379074055803</v>
      </c>
      <c r="Q2804" s="40">
        <f t="shared" si="779"/>
        <v>1214.3039090496022</v>
      </c>
      <c r="R2804" s="39">
        <v>52034.1267278546</v>
      </c>
      <c r="S2804" s="39">
        <f t="shared" si="780"/>
        <v>30.747653798796819</v>
      </c>
      <c r="T2804" s="39">
        <f t="shared" si="784"/>
        <v>1245.051562848399</v>
      </c>
      <c r="U2804" s="39">
        <v>58673.5791623478</v>
      </c>
      <c r="V2804" s="39">
        <f t="shared" si="781"/>
        <v>7884.5039973415987</v>
      </c>
      <c r="W2804" s="39">
        <v>60162.611872679598</v>
      </c>
      <c r="X2804" s="39">
        <f t="shared" si="782"/>
        <v>243.98114748339867</v>
      </c>
      <c r="Y2804" s="39">
        <f t="shared" si="785"/>
        <v>9373.5367076733964</v>
      </c>
      <c r="Z2804" s="39">
        <f t="shared" si="786"/>
        <v>8898.3881273204024</v>
      </c>
      <c r="AA2804" s="45">
        <f t="shared" si="787"/>
        <v>6.814014254611625E-2</v>
      </c>
      <c r="AB2804" s="45">
        <f t="shared" si="788"/>
        <v>0.43150921802400655</v>
      </c>
      <c r="AC2804" s="45">
        <f t="shared" si="789"/>
        <v>1.3352788482149066E-2</v>
      </c>
      <c r="AD2804" s="45">
        <f t="shared" si="790"/>
        <v>0.51300214905227182</v>
      </c>
      <c r="AE2804" s="45">
        <f t="shared" si="791"/>
        <v>0.48699785094772813</v>
      </c>
      <c r="AF2804" s="43">
        <f>('Estimates from MCMC'!$B$2-'MCMC runs'!W2804)/'Estimates from MCMC'!$B$2</f>
        <v>0.12884823746138055</v>
      </c>
    </row>
    <row r="2805" spans="1:32" x14ac:dyDescent="0.3">
      <c r="A2805" s="38">
        <v>2584</v>
      </c>
      <c r="B2805" s="38">
        <v>2100419.4808694543</v>
      </c>
      <c r="C2805" s="39">
        <v>54049.451890340097</v>
      </c>
      <c r="D2805" s="39">
        <v>52955.878303792102</v>
      </c>
      <c r="E2805" s="39">
        <f t="shared" si="774"/>
        <v>1093.5735865479946</v>
      </c>
      <c r="F2805" s="39">
        <v>53993.276687226396</v>
      </c>
      <c r="G2805" s="40">
        <f t="shared" si="775"/>
        <v>56.175203113700263</v>
      </c>
      <c r="H2805" s="39">
        <v>53957.439503327703</v>
      </c>
      <c r="I2805" s="39">
        <f t="shared" si="776"/>
        <v>92.012387012393447</v>
      </c>
      <c r="J2805" s="39">
        <v>52808.451686555301</v>
      </c>
      <c r="K2805" s="40">
        <f t="shared" si="777"/>
        <v>1241.0002037847953</v>
      </c>
      <c r="L2805" s="39">
        <v>52207.535163001303</v>
      </c>
      <c r="M2805" s="39">
        <f t="shared" si="778"/>
        <v>1841.9167273387939</v>
      </c>
      <c r="N2805" s="39">
        <f t="shared" si="783"/>
        <v>600.91652355399856</v>
      </c>
      <c r="O2805" s="40">
        <f>'Estimates from MCMC'!$B$2-L2805</f>
        <v>16853.464836998697</v>
      </c>
      <c r="P2805" s="39">
        <v>53478.3720100633</v>
      </c>
      <c r="Q2805" s="40">
        <f t="shared" si="779"/>
        <v>1270.8368470619971</v>
      </c>
      <c r="R2805" s="39">
        <v>53510.0990279283</v>
      </c>
      <c r="S2805" s="39">
        <f t="shared" si="780"/>
        <v>31.727017864999652</v>
      </c>
      <c r="T2805" s="39">
        <f t="shared" si="784"/>
        <v>1302.5638649269968</v>
      </c>
      <c r="U2805" s="39">
        <v>60305.779114816898</v>
      </c>
      <c r="V2805" s="39">
        <f t="shared" si="781"/>
        <v>8098.2439518155952</v>
      </c>
      <c r="W2805" s="39">
        <v>61864.1585871934</v>
      </c>
      <c r="X2805" s="39">
        <f t="shared" si="782"/>
        <v>255.81560744950548</v>
      </c>
      <c r="Y2805" s="39">
        <f t="shared" si="785"/>
        <v>9656.6234241920974</v>
      </c>
      <c r="Z2805" s="39">
        <f t="shared" si="786"/>
        <v>7196.8414128065997</v>
      </c>
      <c r="AA2805" s="45">
        <f t="shared" si="787"/>
        <v>7.7287600948824253E-2</v>
      </c>
      <c r="AB2805" s="45">
        <f t="shared" si="788"/>
        <v>0.48050914338026107</v>
      </c>
      <c r="AC2805" s="45">
        <f t="shared" si="789"/>
        <v>1.5178813966366675E-2</v>
      </c>
      <c r="AD2805" s="45">
        <f t="shared" si="790"/>
        <v>0.57297555829545199</v>
      </c>
      <c r="AE2805" s="45">
        <f t="shared" si="791"/>
        <v>0.42702444170454801</v>
      </c>
      <c r="AF2805" s="43">
        <f>('Estimates from MCMC'!$B$2-'MCMC runs'!W2805)/'Estimates from MCMC'!$B$2</f>
        <v>0.1042099218488959</v>
      </c>
    </row>
    <row r="2806" spans="1:32" x14ac:dyDescent="0.3">
      <c r="A2806" s="38">
        <v>856</v>
      </c>
      <c r="B2806" s="38">
        <v>2170206.3016828615</v>
      </c>
      <c r="C2806" s="39">
        <v>52381.1749564036</v>
      </c>
      <c r="D2806" s="39">
        <v>51298.848938012903</v>
      </c>
      <c r="E2806" s="39">
        <f t="shared" si="774"/>
        <v>1082.3260183906968</v>
      </c>
      <c r="F2806" s="39">
        <v>52314.703602077599</v>
      </c>
      <c r="G2806" s="40">
        <f t="shared" si="775"/>
        <v>66.471354326000437</v>
      </c>
      <c r="H2806" s="39">
        <v>52289.883673534103</v>
      </c>
      <c r="I2806" s="39">
        <f t="shared" si="776"/>
        <v>91.291282869497081</v>
      </c>
      <c r="J2806" s="39">
        <v>51142.107661272297</v>
      </c>
      <c r="K2806" s="40">
        <f t="shared" si="777"/>
        <v>1239.0672951313027</v>
      </c>
      <c r="L2806" s="39">
        <v>50546.2016523313</v>
      </c>
      <c r="M2806" s="39">
        <f t="shared" si="778"/>
        <v>1834.9733040723004</v>
      </c>
      <c r="N2806" s="39">
        <f t="shared" si="783"/>
        <v>595.90600894099771</v>
      </c>
      <c r="O2806" s="40">
        <f>'Estimates from MCMC'!$B$2-L2806</f>
        <v>18514.7983476687</v>
      </c>
      <c r="P2806" s="39">
        <v>51809.097962223903</v>
      </c>
      <c r="Q2806" s="40">
        <f t="shared" si="779"/>
        <v>1262.8963098926033</v>
      </c>
      <c r="R2806" s="39">
        <v>51840.462987519197</v>
      </c>
      <c r="S2806" s="39">
        <f t="shared" si="780"/>
        <v>31.36502529529389</v>
      </c>
      <c r="T2806" s="39">
        <f t="shared" si="784"/>
        <v>1294.2613351878972</v>
      </c>
      <c r="U2806" s="39">
        <v>58442.236710700898</v>
      </c>
      <c r="V2806" s="39">
        <f t="shared" si="781"/>
        <v>7896.0350583695981</v>
      </c>
      <c r="W2806" s="39">
        <v>59993.645783522603</v>
      </c>
      <c r="X2806" s="39">
        <f t="shared" si="782"/>
        <v>257.14773763380799</v>
      </c>
      <c r="Y2806" s="39">
        <f t="shared" si="785"/>
        <v>9447.4441311913033</v>
      </c>
      <c r="Z2806" s="39">
        <f t="shared" si="786"/>
        <v>9067.3542164773971</v>
      </c>
      <c r="AA2806" s="45">
        <f t="shared" si="787"/>
        <v>6.990415509174934E-2</v>
      </c>
      <c r="AB2806" s="45">
        <f t="shared" si="788"/>
        <v>0.42647156669485581</v>
      </c>
      <c r="AC2806" s="45">
        <f t="shared" si="789"/>
        <v>1.3888767936064876E-2</v>
      </c>
      <c r="AD2806" s="45">
        <f t="shared" si="790"/>
        <v>0.51026448972267002</v>
      </c>
      <c r="AE2806" s="45">
        <f t="shared" si="791"/>
        <v>0.48973551027732998</v>
      </c>
      <c r="AF2806" s="43">
        <f>('Estimates from MCMC'!$B$2-'MCMC runs'!W2806)/'Estimates from MCMC'!$B$2</f>
        <v>0.13129485840745714</v>
      </c>
    </row>
    <row r="2807" spans="1:32" x14ac:dyDescent="0.3">
      <c r="A2807" s="38">
        <v>2048</v>
      </c>
      <c r="B2807" s="38">
        <v>2056363.7514688978</v>
      </c>
      <c r="C2807" s="39">
        <v>52531.361745498602</v>
      </c>
      <c r="D2807" s="39">
        <v>51465.2571349391</v>
      </c>
      <c r="E2807" s="39">
        <f t="shared" si="774"/>
        <v>1066.1046105595015</v>
      </c>
      <c r="F2807" s="39">
        <v>52476.5754877422</v>
      </c>
      <c r="G2807" s="40">
        <f t="shared" si="775"/>
        <v>54.786257756401028</v>
      </c>
      <c r="H2807" s="39">
        <v>52441.840441693799</v>
      </c>
      <c r="I2807" s="39">
        <f t="shared" si="776"/>
        <v>89.521303804802301</v>
      </c>
      <c r="J2807" s="39">
        <v>51321.6572658605</v>
      </c>
      <c r="K2807" s="40">
        <f t="shared" si="777"/>
        <v>1209.7044796381015</v>
      </c>
      <c r="L2807" s="39">
        <v>50736.920685800302</v>
      </c>
      <c r="M2807" s="39">
        <f t="shared" si="778"/>
        <v>1794.4410596982998</v>
      </c>
      <c r="N2807" s="39">
        <f t="shared" si="783"/>
        <v>584.73658006019832</v>
      </c>
      <c r="O2807" s="40">
        <f>'Estimates from MCMC'!$B$2-L2807</f>
        <v>18324.079314199698</v>
      </c>
      <c r="P2807" s="39">
        <v>51970.099959539599</v>
      </c>
      <c r="Q2807" s="40">
        <f t="shared" si="779"/>
        <v>1233.1792737392971</v>
      </c>
      <c r="R2807" s="39">
        <v>52001.062813651697</v>
      </c>
      <c r="S2807" s="39">
        <f t="shared" si="780"/>
        <v>30.962854112098285</v>
      </c>
      <c r="T2807" s="39">
        <f t="shared" si="784"/>
        <v>1264.1421278513953</v>
      </c>
      <c r="U2807" s="39">
        <v>58568.509348695101</v>
      </c>
      <c r="V2807" s="39">
        <f t="shared" si="781"/>
        <v>7831.5886628947992</v>
      </c>
      <c r="W2807" s="39">
        <v>60079.379420477198</v>
      </c>
      <c r="X2807" s="39">
        <f t="shared" si="782"/>
        <v>246.72794393070217</v>
      </c>
      <c r="Y2807" s="39">
        <f t="shared" si="785"/>
        <v>9342.4587346768967</v>
      </c>
      <c r="Z2807" s="39">
        <f t="shared" si="786"/>
        <v>8981.6205795228016</v>
      </c>
      <c r="AA2807" s="45">
        <f t="shared" si="787"/>
        <v>6.898802969444616E-2</v>
      </c>
      <c r="AB2807" s="45">
        <f t="shared" si="788"/>
        <v>0.42739329647115987</v>
      </c>
      <c r="AC2807" s="45">
        <f t="shared" si="789"/>
        <v>1.3464684347851939E-2</v>
      </c>
      <c r="AD2807" s="45">
        <f t="shared" si="790"/>
        <v>0.5098460105134579</v>
      </c>
      <c r="AE2807" s="45">
        <f t="shared" si="791"/>
        <v>0.49015398948654204</v>
      </c>
      <c r="AF2807" s="43">
        <f>('Estimates from MCMC'!$B$2-'MCMC runs'!W2807)/'Estimates from MCMC'!$B$2</f>
        <v>0.13005343941620889</v>
      </c>
    </row>
    <row r="2808" spans="1:32" x14ac:dyDescent="0.3">
      <c r="A2808" s="38">
        <v>24</v>
      </c>
      <c r="B2808" s="38">
        <v>1915952.4481760517</v>
      </c>
      <c r="C2808" s="39">
        <v>53288.497649938603</v>
      </c>
      <c r="D2808" s="39">
        <v>52200.507381812502</v>
      </c>
      <c r="E2808" s="39">
        <f t="shared" si="774"/>
        <v>1087.990268126101</v>
      </c>
      <c r="F2808" s="39">
        <v>53233.720161112498</v>
      </c>
      <c r="G2808" s="40">
        <f t="shared" si="775"/>
        <v>54.777488826104673</v>
      </c>
      <c r="H2808" s="39">
        <v>53196.562203043402</v>
      </c>
      <c r="I2808" s="39">
        <f t="shared" si="776"/>
        <v>91.935446895200585</v>
      </c>
      <c r="J2808" s="39">
        <v>52054.375977538402</v>
      </c>
      <c r="K2808" s="40">
        <f t="shared" si="777"/>
        <v>1234.1216724002006</v>
      </c>
      <c r="L2808" s="39">
        <v>51453.932891582801</v>
      </c>
      <c r="M2808" s="39">
        <f t="shared" si="778"/>
        <v>1834.564758355802</v>
      </c>
      <c r="N2808" s="39">
        <f t="shared" si="783"/>
        <v>600.44308595560142</v>
      </c>
      <c r="O2808" s="40">
        <f>'Estimates from MCMC'!$B$2-L2808</f>
        <v>17607.067108417199</v>
      </c>
      <c r="P2808" s="39">
        <v>52717.364979826503</v>
      </c>
      <c r="Q2808" s="40">
        <f t="shared" si="779"/>
        <v>1263.4320882437023</v>
      </c>
      <c r="R2808" s="39">
        <v>52749.238225464796</v>
      </c>
      <c r="S2808" s="39">
        <f t="shared" si="780"/>
        <v>31.873245638293156</v>
      </c>
      <c r="T2808" s="39">
        <f t="shared" si="784"/>
        <v>1295.3053338819955</v>
      </c>
      <c r="U2808" s="39">
        <v>59510.005559260499</v>
      </c>
      <c r="V2808" s="39">
        <f t="shared" si="781"/>
        <v>8056.0726676776976</v>
      </c>
      <c r="W2808" s="39">
        <v>61060.977631084097</v>
      </c>
      <c r="X2808" s="39">
        <f t="shared" si="782"/>
        <v>255.66673794160306</v>
      </c>
      <c r="Y2808" s="39">
        <f t="shared" si="785"/>
        <v>9607.0447395012961</v>
      </c>
      <c r="Z2808" s="39">
        <f t="shared" si="786"/>
        <v>8000.0223689159029</v>
      </c>
      <c r="AA2808" s="45">
        <f t="shared" si="787"/>
        <v>7.3567353716892714E-2</v>
      </c>
      <c r="AB2808" s="45">
        <f t="shared" si="788"/>
        <v>0.45754767776323335</v>
      </c>
      <c r="AC2808" s="45">
        <f t="shared" si="789"/>
        <v>1.4520688560298582E-2</v>
      </c>
      <c r="AD2808" s="45">
        <f t="shared" si="790"/>
        <v>0.54563572004042471</v>
      </c>
      <c r="AE2808" s="45">
        <f t="shared" si="791"/>
        <v>0.45436427995957535</v>
      </c>
      <c r="AF2808" s="43">
        <f>('Estimates from MCMC'!$B$2-'MCMC runs'!W2808)/'Estimates from MCMC'!$B$2</f>
        <v>0.11583994394688613</v>
      </c>
    </row>
    <row r="2809" spans="1:32" x14ac:dyDescent="0.3">
      <c r="A2809" s="38">
        <v>2216</v>
      </c>
      <c r="B2809" s="38">
        <v>1919231.5985586508</v>
      </c>
      <c r="C2809" s="39">
        <v>52350.0005214954</v>
      </c>
      <c r="D2809" s="39">
        <v>51282.996705820799</v>
      </c>
      <c r="E2809" s="39">
        <f t="shared" si="774"/>
        <v>1067.0038156746014</v>
      </c>
      <c r="F2809" s="39">
        <v>52274.722013664097</v>
      </c>
      <c r="G2809" s="40">
        <f t="shared" si="775"/>
        <v>75.278507831302704</v>
      </c>
      <c r="H2809" s="39">
        <v>52259.527499841301</v>
      </c>
      <c r="I2809" s="39">
        <f t="shared" si="776"/>
        <v>90.473021654099284</v>
      </c>
      <c r="J2809" s="39">
        <v>51118.423740405</v>
      </c>
      <c r="K2809" s="40">
        <f t="shared" si="777"/>
        <v>1231.5767810903999</v>
      </c>
      <c r="L2809" s="39">
        <v>50527.553064669199</v>
      </c>
      <c r="M2809" s="39">
        <f t="shared" si="778"/>
        <v>1822.4474568262012</v>
      </c>
      <c r="N2809" s="39">
        <f t="shared" si="783"/>
        <v>590.87067573580134</v>
      </c>
      <c r="O2809" s="40">
        <f>'Estimates from MCMC'!$B$2-L2809</f>
        <v>18533.446935330801</v>
      </c>
      <c r="P2809" s="39">
        <v>51780.820689034997</v>
      </c>
      <c r="Q2809" s="40">
        <f t="shared" si="779"/>
        <v>1253.2676243657988</v>
      </c>
      <c r="R2809" s="39">
        <v>51811.802260045297</v>
      </c>
      <c r="S2809" s="39">
        <f t="shared" si="780"/>
        <v>30.981571010299376</v>
      </c>
      <c r="T2809" s="39">
        <f t="shared" si="784"/>
        <v>1284.2491953760982</v>
      </c>
      <c r="U2809" s="39">
        <v>58363.975010705602</v>
      </c>
      <c r="V2809" s="39">
        <f t="shared" si="781"/>
        <v>7836.4219460364038</v>
      </c>
      <c r="W2809" s="39">
        <v>59902.819760086997</v>
      </c>
      <c r="X2809" s="39">
        <f t="shared" si="782"/>
        <v>254.59555400529644</v>
      </c>
      <c r="Y2809" s="39">
        <f t="shared" si="785"/>
        <v>9375.2666954177985</v>
      </c>
      <c r="Z2809" s="39">
        <f t="shared" si="786"/>
        <v>9158.1802399130029</v>
      </c>
      <c r="AA2809" s="45">
        <f t="shared" si="787"/>
        <v>6.9293596590923406E-2</v>
      </c>
      <c r="AB2809" s="45">
        <f t="shared" si="788"/>
        <v>0.42282593051256023</v>
      </c>
      <c r="AC2809" s="45">
        <f t="shared" si="789"/>
        <v>1.3737085977242268E-2</v>
      </c>
      <c r="AD2809" s="45">
        <f t="shared" si="790"/>
        <v>0.50585661308072594</v>
      </c>
      <c r="AE2809" s="45">
        <f t="shared" si="791"/>
        <v>0.49414338691927412</v>
      </c>
      <c r="AF2809" s="43">
        <f>('Estimates from MCMC'!$B$2-'MCMC runs'!W2809)/'Estimates from MCMC'!$B$2</f>
        <v>0.13261001491309138</v>
      </c>
    </row>
    <row r="2810" spans="1:32" x14ac:dyDescent="0.3">
      <c r="A2810" s="38">
        <v>1029</v>
      </c>
      <c r="B2810" s="38">
        <v>2077861.2848624913</v>
      </c>
      <c r="C2810" s="39">
        <v>52960.7431979178</v>
      </c>
      <c r="D2810" s="39">
        <v>51869.147466601702</v>
      </c>
      <c r="E2810" s="39">
        <f t="shared" si="774"/>
        <v>1091.595731316098</v>
      </c>
      <c r="F2810" s="39">
        <v>52913.526175381703</v>
      </c>
      <c r="G2810" s="40">
        <f t="shared" si="775"/>
        <v>47.21702253609692</v>
      </c>
      <c r="H2810" s="39">
        <v>52869.6021980445</v>
      </c>
      <c r="I2810" s="39">
        <f t="shared" si="776"/>
        <v>91.140999873299734</v>
      </c>
      <c r="J2810" s="39">
        <v>51731.241193430702</v>
      </c>
      <c r="K2810" s="40">
        <f t="shared" si="777"/>
        <v>1229.502004487098</v>
      </c>
      <c r="L2810" s="39">
        <v>51135.940844153301</v>
      </c>
      <c r="M2810" s="39">
        <f t="shared" si="778"/>
        <v>1824.8023537644985</v>
      </c>
      <c r="N2810" s="39">
        <f t="shared" si="783"/>
        <v>595.30034927740053</v>
      </c>
      <c r="O2810" s="40">
        <f>'Estimates from MCMC'!$B$2-L2810</f>
        <v>17925.059155846699</v>
      </c>
      <c r="P2810" s="39">
        <v>52392.4427982739</v>
      </c>
      <c r="Q2810" s="40">
        <f t="shared" si="779"/>
        <v>1256.5019541205984</v>
      </c>
      <c r="R2810" s="39">
        <v>52423.885713000796</v>
      </c>
      <c r="S2810" s="39">
        <f t="shared" si="780"/>
        <v>31.442914726896561</v>
      </c>
      <c r="T2810" s="39">
        <f t="shared" si="784"/>
        <v>1287.9448688474949</v>
      </c>
      <c r="U2810" s="39">
        <v>59153.067678387597</v>
      </c>
      <c r="V2810" s="39">
        <f t="shared" si="781"/>
        <v>8017.1268342342955</v>
      </c>
      <c r="W2810" s="39">
        <v>60694.255884855003</v>
      </c>
      <c r="X2810" s="39">
        <f t="shared" si="782"/>
        <v>253.24333761991147</v>
      </c>
      <c r="Y2810" s="39">
        <f t="shared" si="785"/>
        <v>9558.3150407017019</v>
      </c>
      <c r="Z2810" s="39">
        <f t="shared" si="786"/>
        <v>8366.7441151449966</v>
      </c>
      <c r="AA2810" s="45">
        <f t="shared" si="787"/>
        <v>7.1851638404629756E-2</v>
      </c>
      <c r="AB2810" s="45">
        <f t="shared" si="788"/>
        <v>0.44725804051917523</v>
      </c>
      <c r="AC2810" s="45">
        <f t="shared" si="789"/>
        <v>1.4127894107245383E-2</v>
      </c>
      <c r="AD2810" s="45">
        <f t="shared" si="790"/>
        <v>0.53323757303105035</v>
      </c>
      <c r="AE2810" s="45">
        <f t="shared" si="791"/>
        <v>0.46676242696894965</v>
      </c>
      <c r="AF2810" s="43">
        <f>('Estimates from MCMC'!$B$2-'MCMC runs'!W2810)/'Estimates from MCMC'!$B$2</f>
        <v>0.12115005741511123</v>
      </c>
    </row>
    <row r="2811" spans="1:32" x14ac:dyDescent="0.3">
      <c r="A2811" s="38">
        <v>3668</v>
      </c>
      <c r="B2811" s="38">
        <v>1939583.2340548253</v>
      </c>
      <c r="C2811" s="39">
        <v>52797.600448336198</v>
      </c>
      <c r="D2811" s="39">
        <v>51744.028021734499</v>
      </c>
      <c r="E2811" s="39">
        <f t="shared" si="774"/>
        <v>1053.5724266016987</v>
      </c>
      <c r="F2811" s="39">
        <v>52736.147425596901</v>
      </c>
      <c r="G2811" s="40">
        <f t="shared" si="775"/>
        <v>61.453022739297012</v>
      </c>
      <c r="H2811" s="39">
        <v>52708.931037963797</v>
      </c>
      <c r="I2811" s="39">
        <f t="shared" si="776"/>
        <v>88.669410372400307</v>
      </c>
      <c r="J2811" s="39">
        <v>51594.587076871299</v>
      </c>
      <c r="K2811" s="40">
        <f t="shared" si="777"/>
        <v>1203.0133714648982</v>
      </c>
      <c r="L2811" s="39">
        <v>51014.872448085203</v>
      </c>
      <c r="M2811" s="39">
        <f t="shared" si="778"/>
        <v>1782.7280002509942</v>
      </c>
      <c r="N2811" s="39">
        <f t="shared" si="783"/>
        <v>579.714628786096</v>
      </c>
      <c r="O2811" s="40">
        <f>'Estimates from MCMC'!$B$2-L2811</f>
        <v>18046.127551914797</v>
      </c>
      <c r="P2811" s="39">
        <v>52238.7190044042</v>
      </c>
      <c r="Q2811" s="40">
        <f t="shared" si="779"/>
        <v>1223.8465563189966</v>
      </c>
      <c r="R2811" s="39">
        <v>52269.198086521901</v>
      </c>
      <c r="S2811" s="39">
        <f t="shared" si="780"/>
        <v>30.479082117701182</v>
      </c>
      <c r="T2811" s="39">
        <f t="shared" si="784"/>
        <v>1254.3256384366978</v>
      </c>
      <c r="U2811" s="39">
        <v>58946.251856097697</v>
      </c>
      <c r="V2811" s="39">
        <f t="shared" si="781"/>
        <v>7931.3794080124935</v>
      </c>
      <c r="W2811" s="39">
        <v>60445.362018071297</v>
      </c>
      <c r="X2811" s="39">
        <f t="shared" si="782"/>
        <v>244.78452353690227</v>
      </c>
      <c r="Y2811" s="39">
        <f t="shared" si="785"/>
        <v>9430.4895699860936</v>
      </c>
      <c r="Z2811" s="39">
        <f t="shared" si="786"/>
        <v>8615.6379819287031</v>
      </c>
      <c r="AA2811" s="45">
        <f t="shared" si="787"/>
        <v>6.9506637079244551E-2</v>
      </c>
      <c r="AB2811" s="45">
        <f t="shared" si="788"/>
        <v>0.43950589317268396</v>
      </c>
      <c r="AC2811" s="45">
        <f t="shared" si="789"/>
        <v>1.356437955083218E-2</v>
      </c>
      <c r="AD2811" s="45">
        <f t="shared" si="790"/>
        <v>0.52257690980276073</v>
      </c>
      <c r="AE2811" s="45">
        <f t="shared" si="791"/>
        <v>0.47742309019723927</v>
      </c>
      <c r="AF2811" s="43">
        <f>('Estimates from MCMC'!$B$2-'MCMC runs'!W2811)/'Estimates from MCMC'!$B$2</f>
        <v>0.1247540287851132</v>
      </c>
    </row>
    <row r="2812" spans="1:32" x14ac:dyDescent="0.3">
      <c r="A2812" s="38">
        <v>2849</v>
      </c>
      <c r="B2812" s="38">
        <v>1963845.9730116196</v>
      </c>
      <c r="C2812" s="39">
        <v>52886.0669328687</v>
      </c>
      <c r="D2812" s="39">
        <v>51796.8584719828</v>
      </c>
      <c r="E2812" s="39">
        <f t="shared" si="774"/>
        <v>1089.2084608859004</v>
      </c>
      <c r="F2812" s="39">
        <v>52831.633421414699</v>
      </c>
      <c r="G2812" s="40">
        <f t="shared" si="775"/>
        <v>54.433511454000836</v>
      </c>
      <c r="H2812" s="39">
        <v>52794.593463175297</v>
      </c>
      <c r="I2812" s="39">
        <f t="shared" si="776"/>
        <v>91.473469693402876</v>
      </c>
      <c r="J2812" s="39">
        <v>51651.6682620231</v>
      </c>
      <c r="K2812" s="40">
        <f t="shared" si="777"/>
        <v>1234.3986708455996</v>
      </c>
      <c r="L2812" s="39">
        <v>51054.297184647497</v>
      </c>
      <c r="M2812" s="39">
        <f t="shared" si="778"/>
        <v>1831.7697482212025</v>
      </c>
      <c r="N2812" s="39">
        <f t="shared" si="783"/>
        <v>597.37107737560291</v>
      </c>
      <c r="O2812" s="40">
        <f>'Estimates from MCMC'!$B$2-L2812</f>
        <v>18006.702815352503</v>
      </c>
      <c r="P2812" s="39">
        <v>52316.086935906897</v>
      </c>
      <c r="Q2812" s="40">
        <f t="shared" si="779"/>
        <v>1261.7897512593991</v>
      </c>
      <c r="R2812" s="39">
        <v>52347.660027495702</v>
      </c>
      <c r="S2812" s="39">
        <f t="shared" si="780"/>
        <v>31.573091588805255</v>
      </c>
      <c r="T2812" s="39">
        <f t="shared" si="784"/>
        <v>1293.3628428482043</v>
      </c>
      <c r="U2812" s="39">
        <v>59011.036856329803</v>
      </c>
      <c r="V2812" s="39">
        <f t="shared" si="781"/>
        <v>7956.7396716823059</v>
      </c>
      <c r="W2812" s="39">
        <v>60559.135143464198</v>
      </c>
      <c r="X2812" s="39">
        <f t="shared" si="782"/>
        <v>254.73544428619061</v>
      </c>
      <c r="Y2812" s="39">
        <f t="shared" si="785"/>
        <v>9504.8379588167008</v>
      </c>
      <c r="Z2812" s="39">
        <f t="shared" si="786"/>
        <v>8501.8648565358017</v>
      </c>
      <c r="AA2812" s="45">
        <f t="shared" si="787"/>
        <v>7.182674452457137E-2</v>
      </c>
      <c r="AB2812" s="45">
        <f t="shared" si="788"/>
        <v>0.44187654748754973</v>
      </c>
      <c r="AC2812" s="45">
        <f t="shared" si="789"/>
        <v>1.4146701197789711E-2</v>
      </c>
      <c r="AD2812" s="45">
        <f t="shared" si="790"/>
        <v>0.52784999320991088</v>
      </c>
      <c r="AE2812" s="45">
        <f t="shared" si="791"/>
        <v>0.47215000679008917</v>
      </c>
      <c r="AF2812" s="43">
        <f>('Estimates from MCMC'!$B$2-'MCMC runs'!W2812)/'Estimates from MCMC'!$B$2</f>
        <v>0.12310659933299259</v>
      </c>
    </row>
    <row r="2813" spans="1:32" x14ac:dyDescent="0.3">
      <c r="A2813" s="38">
        <v>423</v>
      </c>
      <c r="B2813" s="38">
        <v>1930951.4332950863</v>
      </c>
      <c r="C2813" s="39">
        <v>52665.728619158697</v>
      </c>
      <c r="D2813" s="39">
        <v>51591.838506827698</v>
      </c>
      <c r="E2813" s="39">
        <f t="shared" si="774"/>
        <v>1073.8901123309988</v>
      </c>
      <c r="F2813" s="39">
        <v>52600.104668119202</v>
      </c>
      <c r="G2813" s="40">
        <f t="shared" si="775"/>
        <v>65.623951039495296</v>
      </c>
      <c r="H2813" s="39">
        <v>52575.004496422996</v>
      </c>
      <c r="I2813" s="39">
        <f t="shared" si="776"/>
        <v>90.724122735700803</v>
      </c>
      <c r="J2813" s="39">
        <v>51436.535156774</v>
      </c>
      <c r="K2813" s="40">
        <f t="shared" si="777"/>
        <v>1229.1934623846973</v>
      </c>
      <c r="L2813" s="39">
        <v>50844.151820538602</v>
      </c>
      <c r="M2813" s="39">
        <f t="shared" si="778"/>
        <v>1821.5767986200954</v>
      </c>
      <c r="N2813" s="39">
        <f t="shared" si="783"/>
        <v>592.38333623539802</v>
      </c>
      <c r="O2813" s="40">
        <f>'Estimates from MCMC'!$B$2-L2813</f>
        <v>18216.848179461398</v>
      </c>
      <c r="P2813" s="39">
        <v>52099.098376398397</v>
      </c>
      <c r="Q2813" s="40">
        <f t="shared" si="779"/>
        <v>1254.9465558597949</v>
      </c>
      <c r="R2813" s="39">
        <v>52130.302486659399</v>
      </c>
      <c r="S2813" s="39">
        <f t="shared" si="780"/>
        <v>31.204110261001915</v>
      </c>
      <c r="T2813" s="39">
        <f t="shared" si="784"/>
        <v>1286.1506661207968</v>
      </c>
      <c r="U2813" s="39">
        <v>58629.494490432</v>
      </c>
      <c r="V2813" s="39">
        <f t="shared" si="781"/>
        <v>7785.3426698933981</v>
      </c>
      <c r="W2813" s="39">
        <v>60167.382849706497</v>
      </c>
      <c r="X2813" s="39">
        <f t="shared" si="782"/>
        <v>251.73769315370009</v>
      </c>
      <c r="Y2813" s="39">
        <f t="shared" si="785"/>
        <v>9323.231029167895</v>
      </c>
      <c r="Z2813" s="39">
        <f t="shared" si="786"/>
        <v>8893.6171502935031</v>
      </c>
      <c r="AA2813" s="45">
        <f t="shared" si="787"/>
        <v>7.0602260800025143E-2</v>
      </c>
      <c r="AB2813" s="45">
        <f t="shared" si="788"/>
        <v>0.42737045361507647</v>
      </c>
      <c r="AC2813" s="45">
        <f t="shared" si="789"/>
        <v>1.3818948847447825E-2</v>
      </c>
      <c r="AD2813" s="45">
        <f t="shared" si="790"/>
        <v>0.51179166326254943</v>
      </c>
      <c r="AE2813" s="45">
        <f t="shared" si="791"/>
        <v>0.48820833673745057</v>
      </c>
      <c r="AF2813" s="43">
        <f>('Estimates from MCMC'!$B$2-'MCMC runs'!W2813)/'Estimates from MCMC'!$B$2</f>
        <v>0.128779153940625</v>
      </c>
    </row>
    <row r="2814" spans="1:32" x14ac:dyDescent="0.3">
      <c r="A2814" s="38">
        <v>3670</v>
      </c>
      <c r="B2814" s="38">
        <v>1973356.5463103056</v>
      </c>
      <c r="C2814" s="39">
        <v>52298.6730434649</v>
      </c>
      <c r="D2814" s="39">
        <v>51238.344921845099</v>
      </c>
      <c r="E2814" s="39">
        <f t="shared" si="774"/>
        <v>1060.3281216198011</v>
      </c>
      <c r="F2814" s="39">
        <v>52231.534822883397</v>
      </c>
      <c r="G2814" s="40">
        <f t="shared" si="775"/>
        <v>67.138220581502537</v>
      </c>
      <c r="H2814" s="39">
        <v>52209.119706757403</v>
      </c>
      <c r="I2814" s="39">
        <f t="shared" si="776"/>
        <v>89.553336707496783</v>
      </c>
      <c r="J2814" s="39">
        <v>51082.599857748202</v>
      </c>
      <c r="K2814" s="40">
        <f t="shared" si="777"/>
        <v>1216.0731857166975</v>
      </c>
      <c r="L2814" s="39">
        <v>50497.642269154698</v>
      </c>
      <c r="M2814" s="39">
        <f t="shared" si="778"/>
        <v>1801.0307743102021</v>
      </c>
      <c r="N2814" s="39">
        <f t="shared" si="783"/>
        <v>584.95758859350462</v>
      </c>
      <c r="O2814" s="40">
        <f>'Estimates from MCMC'!$B$2-L2814</f>
        <v>18563.357730845302</v>
      </c>
      <c r="P2814" s="39">
        <v>51733.101612385399</v>
      </c>
      <c r="Q2814" s="40">
        <f t="shared" si="779"/>
        <v>1235.4593432307011</v>
      </c>
      <c r="R2814" s="39">
        <v>51763.978998654398</v>
      </c>
      <c r="S2814" s="39">
        <f t="shared" si="780"/>
        <v>30.877386268999544</v>
      </c>
      <c r="T2814" s="39">
        <f t="shared" si="784"/>
        <v>1266.3367294997006</v>
      </c>
      <c r="U2814" s="39">
        <v>58403.076885383904</v>
      </c>
      <c r="V2814" s="39">
        <f t="shared" si="781"/>
        <v>7905.4346162292059</v>
      </c>
      <c r="W2814" s="39">
        <v>59920.357278376898</v>
      </c>
      <c r="X2814" s="39">
        <f t="shared" si="782"/>
        <v>250.94366349329357</v>
      </c>
      <c r="Y2814" s="39">
        <f t="shared" si="785"/>
        <v>9422.7150092222</v>
      </c>
      <c r="Z2814" s="39">
        <f t="shared" si="786"/>
        <v>9140.6427216231023</v>
      </c>
      <c r="AA2814" s="45">
        <f t="shared" si="787"/>
        <v>6.821700835918959E-2</v>
      </c>
      <c r="AB2814" s="45">
        <f t="shared" si="788"/>
        <v>0.42586232139961155</v>
      </c>
      <c r="AC2814" s="45">
        <f t="shared" si="789"/>
        <v>1.3518225912132253E-2</v>
      </c>
      <c r="AD2814" s="45">
        <f t="shared" si="790"/>
        <v>0.50759755567093334</v>
      </c>
      <c r="AE2814" s="45">
        <f t="shared" si="791"/>
        <v>0.4924024443290666</v>
      </c>
      <c r="AF2814" s="43">
        <f>('Estimates from MCMC'!$B$2-'MCMC runs'!W2814)/'Estimates from MCMC'!$B$2</f>
        <v>0.13235607248118478</v>
      </c>
    </row>
    <row r="2815" spans="1:32" x14ac:dyDescent="0.3">
      <c r="A2815" s="38">
        <v>4495</v>
      </c>
      <c r="B2815" s="38">
        <v>1937224.9118119311</v>
      </c>
      <c r="C2815" s="39">
        <v>53073.637354493403</v>
      </c>
      <c r="D2815" s="39">
        <v>51960.962136069102</v>
      </c>
      <c r="E2815" s="39">
        <f t="shared" si="774"/>
        <v>1112.6752184243014</v>
      </c>
      <c r="F2815" s="39">
        <v>53011.822812333499</v>
      </c>
      <c r="G2815" s="40">
        <f t="shared" si="775"/>
        <v>61.814542159903795</v>
      </c>
      <c r="H2815" s="39">
        <v>52981.361285922299</v>
      </c>
      <c r="I2815" s="39">
        <f t="shared" si="776"/>
        <v>92.276068571103679</v>
      </c>
      <c r="J2815" s="39">
        <v>51807.810369297396</v>
      </c>
      <c r="K2815" s="40">
        <f t="shared" si="777"/>
        <v>1265.8269851960067</v>
      </c>
      <c r="L2815" s="39">
        <v>51205.7171399297</v>
      </c>
      <c r="M2815" s="39">
        <f t="shared" si="778"/>
        <v>1867.9202145637028</v>
      </c>
      <c r="N2815" s="39">
        <f t="shared" si="783"/>
        <v>602.09322936769604</v>
      </c>
      <c r="O2815" s="40">
        <f>'Estimates from MCMC'!$B$2-L2815</f>
        <v>17855.2828600703</v>
      </c>
      <c r="P2815" s="39">
        <v>52491.835880831401</v>
      </c>
      <c r="Q2815" s="40">
        <f t="shared" si="779"/>
        <v>1286.1187409017002</v>
      </c>
      <c r="R2815" s="39">
        <v>52523.221728729099</v>
      </c>
      <c r="S2815" s="39">
        <f t="shared" si="780"/>
        <v>31.385847897698113</v>
      </c>
      <c r="T2815" s="39">
        <f t="shared" si="784"/>
        <v>1317.5045887993983</v>
      </c>
      <c r="U2815" s="39">
        <v>59348.800989033298</v>
      </c>
      <c r="V2815" s="39">
        <f t="shared" si="781"/>
        <v>8143.0838491035975</v>
      </c>
      <c r="W2815" s="39">
        <v>60932.966524335701</v>
      </c>
      <c r="X2815" s="39">
        <f t="shared" si="782"/>
        <v>266.66094650300511</v>
      </c>
      <c r="Y2815" s="39">
        <f t="shared" si="785"/>
        <v>9727.2493844060009</v>
      </c>
      <c r="Z2815" s="39">
        <f t="shared" si="786"/>
        <v>8128.0334756642987</v>
      </c>
      <c r="AA2815" s="45">
        <f t="shared" si="787"/>
        <v>7.3787942712782717E-2</v>
      </c>
      <c r="AB2815" s="45">
        <f t="shared" si="788"/>
        <v>0.45606019870533354</v>
      </c>
      <c r="AC2815" s="45">
        <f t="shared" si="789"/>
        <v>1.4934568586383919E-2</v>
      </c>
      <c r="AD2815" s="45">
        <f t="shared" si="790"/>
        <v>0.54478271000450018</v>
      </c>
      <c r="AE2815" s="45">
        <f t="shared" si="791"/>
        <v>0.45521728999549982</v>
      </c>
      <c r="AF2815" s="43">
        <f>('Estimates from MCMC'!$B$2-'MCMC runs'!W2815)/'Estimates from MCMC'!$B$2</f>
        <v>0.11769353869281213</v>
      </c>
    </row>
    <row r="2816" spans="1:32" x14ac:dyDescent="0.3">
      <c r="A2816" s="38">
        <v>2590</v>
      </c>
      <c r="B2816" s="38">
        <v>2101027.5652668648</v>
      </c>
      <c r="C2816" s="39">
        <v>52943.323796351098</v>
      </c>
      <c r="D2816" s="39">
        <v>51895.964903990804</v>
      </c>
      <c r="E2816" s="39">
        <f t="shared" si="774"/>
        <v>1047.3588923602947</v>
      </c>
      <c r="F2816" s="39">
        <v>52869.633376035199</v>
      </c>
      <c r="G2816" s="40">
        <f t="shared" si="775"/>
        <v>73.690420315899246</v>
      </c>
      <c r="H2816" s="39">
        <v>52855.903700698502</v>
      </c>
      <c r="I2816" s="39">
        <f t="shared" si="776"/>
        <v>87.420095652596501</v>
      </c>
      <c r="J2816" s="39">
        <v>51735.911863136796</v>
      </c>
      <c r="K2816" s="40">
        <f t="shared" si="777"/>
        <v>1207.4119332143018</v>
      </c>
      <c r="L2816" s="39">
        <v>51164.494222172201</v>
      </c>
      <c r="M2816" s="39">
        <f t="shared" si="778"/>
        <v>1778.829574178897</v>
      </c>
      <c r="N2816" s="39">
        <f t="shared" si="783"/>
        <v>571.41764096459519</v>
      </c>
      <c r="O2816" s="40">
        <f>'Estimates from MCMC'!$B$2-L2816</f>
        <v>17896.505777827799</v>
      </c>
      <c r="P2816" s="39">
        <v>52381.369518676504</v>
      </c>
      <c r="Q2816" s="40">
        <f t="shared" si="779"/>
        <v>1216.8752965043022</v>
      </c>
      <c r="R2816" s="39">
        <v>52411.134838184</v>
      </c>
      <c r="S2816" s="39">
        <f t="shared" si="780"/>
        <v>29.765319507496315</v>
      </c>
      <c r="T2816" s="39">
        <f t="shared" si="784"/>
        <v>1246.6406160117986</v>
      </c>
      <c r="U2816" s="39">
        <v>59129.684195392598</v>
      </c>
      <c r="V2816" s="39">
        <f t="shared" si="781"/>
        <v>7965.1899732203965</v>
      </c>
      <c r="W2816" s="39">
        <v>60624.742533935401</v>
      </c>
      <c r="X2816" s="39">
        <f t="shared" si="782"/>
        <v>248.41772253100498</v>
      </c>
      <c r="Y2816" s="39">
        <f t="shared" si="785"/>
        <v>9460.2483117632</v>
      </c>
      <c r="Z2816" s="39">
        <f t="shared" si="786"/>
        <v>8436.2574660645987</v>
      </c>
      <c r="AA2816" s="45">
        <f t="shared" si="787"/>
        <v>6.9658325009805941E-2</v>
      </c>
      <c r="AB2816" s="45">
        <f t="shared" si="788"/>
        <v>0.4450695611815223</v>
      </c>
      <c r="AC2816" s="45">
        <f t="shared" si="789"/>
        <v>1.3880794698972621E-2</v>
      </c>
      <c r="AD2816" s="45">
        <f t="shared" si="790"/>
        <v>0.52860868089030089</v>
      </c>
      <c r="AE2816" s="45">
        <f t="shared" si="791"/>
        <v>0.47139131910969917</v>
      </c>
      <c r="AF2816" s="43">
        <f>('Estimates from MCMC'!$B$2-'MCMC runs'!W2816)/'Estimates from MCMC'!$B$2</f>
        <v>0.122156607434943</v>
      </c>
    </row>
    <row r="2817" spans="1:32" x14ac:dyDescent="0.3">
      <c r="A2817" s="38">
        <v>4631</v>
      </c>
      <c r="B2817" s="38">
        <v>2101027.5652668648</v>
      </c>
      <c r="C2817" s="39">
        <v>52943.323796351098</v>
      </c>
      <c r="D2817" s="39">
        <v>51895.964903990804</v>
      </c>
      <c r="E2817" s="39">
        <f t="shared" si="774"/>
        <v>1047.3588923602947</v>
      </c>
      <c r="F2817" s="39">
        <v>52869.633376035199</v>
      </c>
      <c r="G2817" s="40">
        <f t="shared" si="775"/>
        <v>73.690420315899246</v>
      </c>
      <c r="H2817" s="39">
        <v>52855.903700698502</v>
      </c>
      <c r="I2817" s="39">
        <f t="shared" si="776"/>
        <v>87.420095652596501</v>
      </c>
      <c r="J2817" s="39">
        <v>51735.911863136796</v>
      </c>
      <c r="K2817" s="40">
        <f t="shared" si="777"/>
        <v>1207.4119332143018</v>
      </c>
      <c r="L2817" s="39">
        <v>51164.494222172201</v>
      </c>
      <c r="M2817" s="39">
        <f t="shared" si="778"/>
        <v>1778.829574178897</v>
      </c>
      <c r="N2817" s="39">
        <f t="shared" si="783"/>
        <v>571.41764096459519</v>
      </c>
      <c r="O2817" s="40">
        <f>'Estimates from MCMC'!$B$2-L2817</f>
        <v>17896.505777827799</v>
      </c>
      <c r="P2817" s="39">
        <v>52381.369518676504</v>
      </c>
      <c r="Q2817" s="40">
        <f t="shared" si="779"/>
        <v>1216.8752965043022</v>
      </c>
      <c r="R2817" s="39">
        <v>52411.134838184</v>
      </c>
      <c r="S2817" s="39">
        <f t="shared" si="780"/>
        <v>29.765319507496315</v>
      </c>
      <c r="T2817" s="39">
        <f t="shared" si="784"/>
        <v>1246.6406160117986</v>
      </c>
      <c r="U2817" s="39">
        <v>59129.684195392598</v>
      </c>
      <c r="V2817" s="39">
        <f t="shared" si="781"/>
        <v>7965.1899732203965</v>
      </c>
      <c r="W2817" s="39">
        <v>60624.742533935401</v>
      </c>
      <c r="X2817" s="39">
        <f t="shared" si="782"/>
        <v>248.41772253100498</v>
      </c>
      <c r="Y2817" s="39">
        <f t="shared" si="785"/>
        <v>9460.2483117632</v>
      </c>
      <c r="Z2817" s="39">
        <f t="shared" si="786"/>
        <v>8436.2574660645987</v>
      </c>
      <c r="AA2817" s="45">
        <f t="shared" si="787"/>
        <v>6.9658325009805941E-2</v>
      </c>
      <c r="AB2817" s="45">
        <f t="shared" si="788"/>
        <v>0.4450695611815223</v>
      </c>
      <c r="AC2817" s="45">
        <f t="shared" si="789"/>
        <v>1.3880794698972621E-2</v>
      </c>
      <c r="AD2817" s="45">
        <f t="shared" si="790"/>
        <v>0.52860868089030089</v>
      </c>
      <c r="AE2817" s="45">
        <f t="shared" si="791"/>
        <v>0.47139131910969917</v>
      </c>
      <c r="AF2817" s="43">
        <f>('Estimates from MCMC'!$B$2-'MCMC runs'!W2817)/'Estimates from MCMC'!$B$2</f>
        <v>0.122156607434943</v>
      </c>
    </row>
    <row r="2818" spans="1:32" x14ac:dyDescent="0.3">
      <c r="A2818" s="38">
        <v>4367</v>
      </c>
      <c r="B2818" s="38">
        <v>2053064.9613901032</v>
      </c>
      <c r="C2818" s="39">
        <v>53030.654448882997</v>
      </c>
      <c r="D2818" s="39">
        <v>51962.2336881839</v>
      </c>
      <c r="E2818" s="39">
        <f t="shared" ref="E2818:E2881" si="792">$C2818-D2818</f>
        <v>1068.4207606990967</v>
      </c>
      <c r="F2818" s="39">
        <v>52965.070663766797</v>
      </c>
      <c r="G2818" s="40">
        <f t="shared" ref="G2818:G2881" si="793">$C2818-F2818</f>
        <v>65.583785116199579</v>
      </c>
      <c r="H2818" s="39">
        <v>52942.279171922703</v>
      </c>
      <c r="I2818" s="39">
        <f t="shared" ref="I2818:I2881" si="794">$C2818-H2818</f>
        <v>88.375276960294286</v>
      </c>
      <c r="J2818" s="39">
        <v>51809.033288276099</v>
      </c>
      <c r="K2818" s="40">
        <f t="shared" ref="K2818:K2881" si="795">$C2818-J2818</f>
        <v>1221.6211606068973</v>
      </c>
      <c r="L2818" s="39">
        <v>51231.577778510902</v>
      </c>
      <c r="M2818" s="39">
        <f t="shared" ref="M2818:M2881" si="796">$C2818-L2818</f>
        <v>1799.0766703720947</v>
      </c>
      <c r="N2818" s="39">
        <f t="shared" si="783"/>
        <v>577.45550976519735</v>
      </c>
      <c r="O2818" s="40">
        <f>'Estimates from MCMC'!$B$2-L2818</f>
        <v>17829.422221489098</v>
      </c>
      <c r="P2818" s="39">
        <v>52464.308663349097</v>
      </c>
      <c r="Q2818" s="40">
        <f t="shared" ref="Q2818:Q2881" si="797">P2818-L2818</f>
        <v>1232.7308848381945</v>
      </c>
      <c r="R2818" s="39">
        <v>52494.3862026559</v>
      </c>
      <c r="S2818" s="39">
        <f t="shared" ref="S2818:S2881" si="798">R2818-L2818-Q2818</f>
        <v>30.077539306803374</v>
      </c>
      <c r="T2818" s="39">
        <f t="shared" si="784"/>
        <v>1262.8084241449978</v>
      </c>
      <c r="U2818" s="39">
        <v>59285.680329730203</v>
      </c>
      <c r="V2818" s="39">
        <f t="shared" ref="V2818:V2881" si="799">U2818-L2818</f>
        <v>8054.1025512193009</v>
      </c>
      <c r="W2818" s="39">
        <v>60800.945844588401</v>
      </c>
      <c r="X2818" s="39">
        <f t="shared" ref="X2818:X2881" si="800">W2818-V2818-S2818-Q2818-L2818</f>
        <v>252.45709071320016</v>
      </c>
      <c r="Y2818" s="39">
        <f t="shared" si="785"/>
        <v>9569.368066077499</v>
      </c>
      <c r="Z2818" s="39">
        <f t="shared" si="786"/>
        <v>8260.0541554115989</v>
      </c>
      <c r="AA2818" s="45">
        <f t="shared" si="787"/>
        <v>7.0827220784697373E-2</v>
      </c>
      <c r="AB2818" s="45">
        <f t="shared" si="788"/>
        <v>0.45173098999876787</v>
      </c>
      <c r="AC2818" s="45">
        <f t="shared" si="789"/>
        <v>1.4159577779751248E-2</v>
      </c>
      <c r="AD2818" s="45">
        <f t="shared" si="790"/>
        <v>0.5367177885632165</v>
      </c>
      <c r="AE2818" s="45">
        <f t="shared" si="791"/>
        <v>0.46328221143678355</v>
      </c>
      <c r="AF2818" s="43">
        <f>('Estimates from MCMC'!$B$2-'MCMC runs'!W2818)/'Estimates from MCMC'!$B$2</f>
        <v>0.11960519186533064</v>
      </c>
    </row>
    <row r="2819" spans="1:32" x14ac:dyDescent="0.3">
      <c r="A2819" s="38">
        <v>1728</v>
      </c>
      <c r="B2819" s="38">
        <v>1961941.4455540546</v>
      </c>
      <c r="C2819" s="39">
        <v>52673.788746213497</v>
      </c>
      <c r="D2819" s="39">
        <v>51626.3549709695</v>
      </c>
      <c r="E2819" s="39">
        <f t="shared" si="792"/>
        <v>1047.4337752439969</v>
      </c>
      <c r="F2819" s="39">
        <v>52608.181661946903</v>
      </c>
      <c r="G2819" s="40">
        <f t="shared" si="793"/>
        <v>65.607084266594029</v>
      </c>
      <c r="H2819" s="39">
        <v>52585.162733922203</v>
      </c>
      <c r="I2819" s="39">
        <f t="shared" si="794"/>
        <v>88.626012291293591</v>
      </c>
      <c r="J2819" s="39">
        <v>51473.093563114096</v>
      </c>
      <c r="K2819" s="40">
        <f t="shared" si="795"/>
        <v>1200.6951830994003</v>
      </c>
      <c r="L2819" s="39">
        <v>50893.770143745598</v>
      </c>
      <c r="M2819" s="39">
        <f t="shared" si="796"/>
        <v>1780.0186024678987</v>
      </c>
      <c r="N2819" s="39">
        <f t="shared" ref="N2819:N2882" si="801">M2819-K2819</f>
        <v>579.32341936849843</v>
      </c>
      <c r="O2819" s="40">
        <f>'Estimates from MCMC'!$B$2-L2819</f>
        <v>18167.229856254402</v>
      </c>
      <c r="P2819" s="39">
        <v>52114.915480821001</v>
      </c>
      <c r="Q2819" s="40">
        <f t="shared" si="797"/>
        <v>1221.1453370754025</v>
      </c>
      <c r="R2819" s="39">
        <v>52145.484850484303</v>
      </c>
      <c r="S2819" s="39">
        <f t="shared" si="798"/>
        <v>30.569369663302496</v>
      </c>
      <c r="T2819" s="39">
        <f t="shared" ref="T2819:T2882" si="802">Q2819+S2819</f>
        <v>1251.714706738705</v>
      </c>
      <c r="U2819" s="39">
        <v>58777.337324066597</v>
      </c>
      <c r="V2819" s="39">
        <f t="shared" si="799"/>
        <v>7883.5671803209989</v>
      </c>
      <c r="W2819" s="39">
        <v>60273.525002327202</v>
      </c>
      <c r="X2819" s="39">
        <f t="shared" si="800"/>
        <v>244.47297152190004</v>
      </c>
      <c r="Y2819" s="39">
        <f t="shared" ref="Y2819:Y2882" si="803">Q2819+S2819+V2819+X2819</f>
        <v>9379.7548585816039</v>
      </c>
      <c r="Z2819" s="39">
        <f t="shared" ref="Z2819:Z2882" si="804">O2819-Y2819</f>
        <v>8787.4749976727981</v>
      </c>
      <c r="AA2819" s="45">
        <f t="shared" ref="AA2819:AA2882" si="805">T2819/O2819</f>
        <v>6.8899591002190091E-2</v>
      </c>
      <c r="AB2819" s="45">
        <f t="shared" ref="AB2819:AB2882" si="806">V2819/O2819</f>
        <v>0.43394437361659388</v>
      </c>
      <c r="AC2819" s="45">
        <f t="shared" ref="AC2819:AC2882" si="807">X2819/O2819</f>
        <v>1.3456810612088763E-2</v>
      </c>
      <c r="AD2819" s="45">
        <f t="shared" ref="AD2819:AD2882" si="808">Y2819/O2819</f>
        <v>0.5163007752308727</v>
      </c>
      <c r="AE2819" s="45">
        <f t="shared" ref="AE2819:AE2882" si="809">Z2819/O2819</f>
        <v>0.4836992247691273</v>
      </c>
      <c r="AF2819" s="43">
        <f>('Estimates from MCMC'!$B$2-'MCMC runs'!W2819)/'Estimates from MCMC'!$B$2</f>
        <v>0.1272422206118185</v>
      </c>
    </row>
    <row r="2820" spans="1:32" x14ac:dyDescent="0.3">
      <c r="A2820" s="38">
        <v>3038</v>
      </c>
      <c r="B2820" s="38">
        <v>2005804.8910274392</v>
      </c>
      <c r="C2820" s="39">
        <v>52541.166203180001</v>
      </c>
      <c r="D2820" s="39">
        <v>51497.409277200997</v>
      </c>
      <c r="E2820" s="39">
        <f t="shared" si="792"/>
        <v>1043.7569259790034</v>
      </c>
      <c r="F2820" s="39">
        <v>52473.540462332501</v>
      </c>
      <c r="G2820" s="40">
        <f t="shared" si="793"/>
        <v>67.625740847499401</v>
      </c>
      <c r="H2820" s="39">
        <v>52453.476912295802</v>
      </c>
      <c r="I2820" s="39">
        <f t="shared" si="794"/>
        <v>87.689290884198272</v>
      </c>
      <c r="J2820" s="39">
        <v>51342.985348338603</v>
      </c>
      <c r="K2820" s="40">
        <f t="shared" si="795"/>
        <v>1198.1808548413974</v>
      </c>
      <c r="L2820" s="39">
        <v>50769.775298172703</v>
      </c>
      <c r="M2820" s="39">
        <f t="shared" si="796"/>
        <v>1771.390905007298</v>
      </c>
      <c r="N2820" s="39">
        <f t="shared" si="801"/>
        <v>573.21005016590061</v>
      </c>
      <c r="O2820" s="40">
        <f>'Estimates from MCMC'!$B$2-L2820</f>
        <v>18291.224701827297</v>
      </c>
      <c r="P2820" s="39">
        <v>51980.995076569903</v>
      </c>
      <c r="Q2820" s="40">
        <f t="shared" si="797"/>
        <v>1211.2197783972006</v>
      </c>
      <c r="R2820" s="39">
        <v>52011.2058815735</v>
      </c>
      <c r="S2820" s="39">
        <f t="shared" si="798"/>
        <v>30.210805003596761</v>
      </c>
      <c r="T2820" s="39">
        <f t="shared" si="802"/>
        <v>1241.4305834007973</v>
      </c>
      <c r="U2820" s="39">
        <v>58690.410666091302</v>
      </c>
      <c r="V2820" s="39">
        <f t="shared" si="799"/>
        <v>7920.6353679185995</v>
      </c>
      <c r="W2820" s="39">
        <v>60177.9682371729</v>
      </c>
      <c r="X2820" s="39">
        <f t="shared" si="800"/>
        <v>246.12698768080008</v>
      </c>
      <c r="Y2820" s="39">
        <f t="shared" si="803"/>
        <v>9408.1929390001969</v>
      </c>
      <c r="Z2820" s="39">
        <f t="shared" si="804"/>
        <v>8883.0317628271005</v>
      </c>
      <c r="AA2820" s="45">
        <f t="shared" si="805"/>
        <v>6.7870282260365983E-2</v>
      </c>
      <c r="AB2820" s="45">
        <f t="shared" si="806"/>
        <v>0.43302925293609928</v>
      </c>
      <c r="AC2820" s="45">
        <f t="shared" si="807"/>
        <v>1.3456014656919717E-2</v>
      </c>
      <c r="AD2820" s="45">
        <f t="shared" si="808"/>
        <v>0.51435554985338494</v>
      </c>
      <c r="AE2820" s="45">
        <f t="shared" si="809"/>
        <v>0.48564445014661506</v>
      </c>
      <c r="AF2820" s="43">
        <f>('Estimates from MCMC'!$B$2-'MCMC runs'!W2820)/'Estimates from MCMC'!$B$2</f>
        <v>0.12862587803285647</v>
      </c>
    </row>
    <row r="2821" spans="1:32" x14ac:dyDescent="0.3">
      <c r="A2821" s="38">
        <v>344</v>
      </c>
      <c r="B2821" s="38">
        <v>1963737.8846272302</v>
      </c>
      <c r="C2821" s="39">
        <v>52741.348786066701</v>
      </c>
      <c r="D2821" s="39">
        <v>51677.864591133803</v>
      </c>
      <c r="E2821" s="39">
        <f t="shared" si="792"/>
        <v>1063.4841949328984</v>
      </c>
      <c r="F2821" s="39">
        <v>52688.400955204597</v>
      </c>
      <c r="G2821" s="40">
        <f t="shared" si="793"/>
        <v>52.947830862103729</v>
      </c>
      <c r="H2821" s="39">
        <v>52652.658028000697</v>
      </c>
      <c r="I2821" s="39">
        <f t="shared" si="794"/>
        <v>88.690758066004491</v>
      </c>
      <c r="J2821" s="39">
        <v>51536.854569921503</v>
      </c>
      <c r="K2821" s="40">
        <f t="shared" si="795"/>
        <v>1204.4942161451982</v>
      </c>
      <c r="L2821" s="39">
        <v>50957.448537659002</v>
      </c>
      <c r="M2821" s="39">
        <f t="shared" si="796"/>
        <v>1783.9002484076991</v>
      </c>
      <c r="N2821" s="39">
        <f t="shared" si="801"/>
        <v>579.40603226250096</v>
      </c>
      <c r="O2821" s="40">
        <f>'Estimates from MCMC'!$B$2-L2821</f>
        <v>18103.551462340998</v>
      </c>
      <c r="P2821" s="39">
        <v>52177.547885406297</v>
      </c>
      <c r="Q2821" s="40">
        <f t="shared" si="797"/>
        <v>1220.0993477472948</v>
      </c>
      <c r="R2821" s="39">
        <v>52208.279663423898</v>
      </c>
      <c r="S2821" s="39">
        <f t="shared" si="798"/>
        <v>30.731778017601755</v>
      </c>
      <c r="T2821" s="39">
        <f t="shared" si="802"/>
        <v>1250.8311257648966</v>
      </c>
      <c r="U2821" s="39">
        <v>58949.168094107401</v>
      </c>
      <c r="V2821" s="39">
        <f t="shared" si="799"/>
        <v>7991.7195564483991</v>
      </c>
      <c r="W2821" s="39">
        <v>60449.191678196301</v>
      </c>
      <c r="X2821" s="39">
        <f t="shared" si="800"/>
        <v>249.19245832400338</v>
      </c>
      <c r="Y2821" s="39">
        <f t="shared" si="803"/>
        <v>9491.743140537299</v>
      </c>
      <c r="Z2821" s="39">
        <f t="shared" si="804"/>
        <v>8611.8083218036991</v>
      </c>
      <c r="AA2821" s="45">
        <f t="shared" si="805"/>
        <v>6.9093135033027914E-2</v>
      </c>
      <c r="AB2821" s="45">
        <f t="shared" si="806"/>
        <v>0.44144484981705229</v>
      </c>
      <c r="AC2821" s="45">
        <f t="shared" si="807"/>
        <v>1.3764838288353169E-2</v>
      </c>
      <c r="AD2821" s="45">
        <f t="shared" si="808"/>
        <v>0.52430282313843335</v>
      </c>
      <c r="AE2821" s="45">
        <f t="shared" si="809"/>
        <v>0.47569717686156665</v>
      </c>
      <c r="AF2821" s="43">
        <f>('Estimates from MCMC'!$B$2-'MCMC runs'!W2821)/'Estimates from MCMC'!$B$2</f>
        <v>0.12469857548838996</v>
      </c>
    </row>
    <row r="2822" spans="1:32" x14ac:dyDescent="0.3">
      <c r="A2822" s="38">
        <v>437</v>
      </c>
      <c r="B2822" s="38">
        <v>1940102.5319622958</v>
      </c>
      <c r="C2822" s="39">
        <v>53159.274404944299</v>
      </c>
      <c r="D2822" s="39">
        <v>52111.8122009773</v>
      </c>
      <c r="E2822" s="39">
        <f t="shared" si="792"/>
        <v>1047.4622039669994</v>
      </c>
      <c r="F2822" s="39">
        <v>53093.769316722297</v>
      </c>
      <c r="G2822" s="40">
        <f t="shared" si="793"/>
        <v>65.505088222002087</v>
      </c>
      <c r="H2822" s="39">
        <v>53071.101316369</v>
      </c>
      <c r="I2822" s="39">
        <f t="shared" si="794"/>
        <v>88.173088575298607</v>
      </c>
      <c r="J2822" s="39">
        <v>51959.170899260302</v>
      </c>
      <c r="K2822" s="40">
        <f t="shared" si="795"/>
        <v>1200.1035056839974</v>
      </c>
      <c r="L2822" s="39">
        <v>51382.808584179198</v>
      </c>
      <c r="M2822" s="39">
        <f t="shared" si="796"/>
        <v>1776.4658207651009</v>
      </c>
      <c r="N2822" s="39">
        <f t="shared" si="801"/>
        <v>576.36231508110359</v>
      </c>
      <c r="O2822" s="40">
        <f>'Estimates from MCMC'!$B$2-L2822</f>
        <v>17678.191415820802</v>
      </c>
      <c r="P2822" s="39">
        <v>52601.417761225202</v>
      </c>
      <c r="Q2822" s="40">
        <f t="shared" si="797"/>
        <v>1218.6091770460043</v>
      </c>
      <c r="R2822" s="39">
        <v>52631.739454928596</v>
      </c>
      <c r="S2822" s="39">
        <f t="shared" si="798"/>
        <v>30.321693703393976</v>
      </c>
      <c r="T2822" s="39">
        <f t="shared" si="802"/>
        <v>1248.9308707493983</v>
      </c>
      <c r="U2822" s="39">
        <v>59290.2757388631</v>
      </c>
      <c r="V2822" s="39">
        <f t="shared" si="799"/>
        <v>7907.4671546839018</v>
      </c>
      <c r="W2822" s="39">
        <v>60782.852832163298</v>
      </c>
      <c r="X2822" s="39">
        <f t="shared" si="800"/>
        <v>243.6462225508003</v>
      </c>
      <c r="Y2822" s="39">
        <f t="shared" si="803"/>
        <v>9400.0442479841004</v>
      </c>
      <c r="Z2822" s="39">
        <f t="shared" si="804"/>
        <v>8278.1471678367016</v>
      </c>
      <c r="AA2822" s="45">
        <f t="shared" si="805"/>
        <v>7.0648113337639762E-2</v>
      </c>
      <c r="AB2822" s="45">
        <f t="shared" si="806"/>
        <v>0.44730068640433696</v>
      </c>
      <c r="AC2822" s="45">
        <f t="shared" si="807"/>
        <v>1.3782304808214327E-2</v>
      </c>
      <c r="AD2822" s="45">
        <f t="shared" si="808"/>
        <v>0.53173110455019101</v>
      </c>
      <c r="AE2822" s="45">
        <f t="shared" si="809"/>
        <v>0.46826889544980899</v>
      </c>
      <c r="AF2822" s="43">
        <f>('Estimates from MCMC'!$B$2-'MCMC runs'!W2822)/'Estimates from MCMC'!$B$2</f>
        <v>0.11986717782593218</v>
      </c>
    </row>
    <row r="2823" spans="1:32" x14ac:dyDescent="0.3">
      <c r="A2823" s="38">
        <v>2169</v>
      </c>
      <c r="B2823" s="38">
        <v>2042088.9175739279</v>
      </c>
      <c r="C2823" s="39">
        <v>52369.224215886403</v>
      </c>
      <c r="D2823" s="39">
        <v>51320.930146614097</v>
      </c>
      <c r="E2823" s="39">
        <f t="shared" si="792"/>
        <v>1048.2940692723059</v>
      </c>
      <c r="F2823" s="39">
        <v>52310.147212002601</v>
      </c>
      <c r="G2823" s="40">
        <f t="shared" si="793"/>
        <v>59.077003883801808</v>
      </c>
      <c r="H2823" s="39">
        <v>52281.275296505897</v>
      </c>
      <c r="I2823" s="39">
        <f t="shared" si="794"/>
        <v>87.948919380505686</v>
      </c>
      <c r="J2823" s="39">
        <v>51174.609687810902</v>
      </c>
      <c r="K2823" s="40">
        <f t="shared" si="795"/>
        <v>1194.6145280755009</v>
      </c>
      <c r="L2823" s="39">
        <v>50600.046703471999</v>
      </c>
      <c r="M2823" s="39">
        <f t="shared" si="796"/>
        <v>1769.1775124144042</v>
      </c>
      <c r="N2823" s="39">
        <f t="shared" si="801"/>
        <v>574.56298433890333</v>
      </c>
      <c r="O2823" s="40">
        <f>'Estimates from MCMC'!$B$2-L2823</f>
        <v>18460.953296528001</v>
      </c>
      <c r="P2823" s="39">
        <v>51811.425793291201</v>
      </c>
      <c r="Q2823" s="40">
        <f t="shared" si="797"/>
        <v>1211.3790898192019</v>
      </c>
      <c r="R2823" s="39">
        <v>51841.882165713199</v>
      </c>
      <c r="S2823" s="39">
        <f t="shared" si="798"/>
        <v>30.456372421998822</v>
      </c>
      <c r="T2823" s="39">
        <f t="shared" si="802"/>
        <v>1241.8354622412007</v>
      </c>
      <c r="U2823" s="39">
        <v>58444.491507640698</v>
      </c>
      <c r="V2823" s="39">
        <f t="shared" si="799"/>
        <v>7844.4448041686992</v>
      </c>
      <c r="W2823" s="39">
        <v>59929.778434065098</v>
      </c>
      <c r="X2823" s="39">
        <f t="shared" si="800"/>
        <v>243.45146418319928</v>
      </c>
      <c r="Y2823" s="39">
        <f t="shared" si="803"/>
        <v>9329.7317305930992</v>
      </c>
      <c r="Z2823" s="39">
        <f t="shared" si="804"/>
        <v>9131.2215659349022</v>
      </c>
      <c r="AA2823" s="45">
        <f t="shared" si="805"/>
        <v>6.7268219701024645E-2</v>
      </c>
      <c r="AB2823" s="45">
        <f t="shared" si="806"/>
        <v>0.42492089537131456</v>
      </c>
      <c r="AC2823" s="45">
        <f t="shared" si="807"/>
        <v>1.3187372302652746E-2</v>
      </c>
      <c r="AD2823" s="45">
        <f t="shared" si="808"/>
        <v>0.50537648737499197</v>
      </c>
      <c r="AE2823" s="45">
        <f t="shared" si="809"/>
        <v>0.49462351262500809</v>
      </c>
      <c r="AF2823" s="43">
        <f>('Estimates from MCMC'!$B$2-'MCMC runs'!W2823)/'Estimates from MCMC'!$B$2</f>
        <v>0.13221965459427032</v>
      </c>
    </row>
    <row r="2824" spans="1:32" x14ac:dyDescent="0.3">
      <c r="A2824" s="38">
        <v>4966</v>
      </c>
      <c r="B2824" s="38">
        <v>1942775.2827326488</v>
      </c>
      <c r="C2824" s="39">
        <v>52016.5547157111</v>
      </c>
      <c r="D2824" s="39">
        <v>50951.110447108003</v>
      </c>
      <c r="E2824" s="39">
        <f t="shared" si="792"/>
        <v>1065.4442686030961</v>
      </c>
      <c r="F2824" s="39">
        <v>51959.100642820398</v>
      </c>
      <c r="G2824" s="40">
        <f t="shared" si="793"/>
        <v>57.454072890701354</v>
      </c>
      <c r="H2824" s="39">
        <v>51926.774524727203</v>
      </c>
      <c r="I2824" s="39">
        <f t="shared" si="794"/>
        <v>89.780190983896318</v>
      </c>
      <c r="J2824" s="39">
        <v>50804.5988549182</v>
      </c>
      <c r="K2824" s="40">
        <f t="shared" si="795"/>
        <v>1211.9558607928993</v>
      </c>
      <c r="L2824" s="39">
        <v>50218.339984747603</v>
      </c>
      <c r="M2824" s="39">
        <f t="shared" si="796"/>
        <v>1798.2147309634965</v>
      </c>
      <c r="N2824" s="39">
        <f t="shared" si="801"/>
        <v>586.25887017059722</v>
      </c>
      <c r="O2824" s="40">
        <f>'Estimates from MCMC'!$B$2-L2824</f>
        <v>18842.660015252397</v>
      </c>
      <c r="P2824" s="39">
        <v>51452.452880148398</v>
      </c>
      <c r="Q2824" s="40">
        <f t="shared" si="797"/>
        <v>1234.1128954007945</v>
      </c>
      <c r="R2824" s="39">
        <v>51483.570836727296</v>
      </c>
      <c r="S2824" s="39">
        <f t="shared" si="798"/>
        <v>31.117956578898884</v>
      </c>
      <c r="T2824" s="39">
        <f t="shared" si="802"/>
        <v>1265.2308519796934</v>
      </c>
      <c r="U2824" s="39">
        <v>58060.342232815099</v>
      </c>
      <c r="V2824" s="39">
        <f t="shared" si="799"/>
        <v>7842.0022480674961</v>
      </c>
      <c r="W2824" s="39">
        <v>59574.663122245402</v>
      </c>
      <c r="X2824" s="39">
        <f t="shared" si="800"/>
        <v>249.09003745060909</v>
      </c>
      <c r="Y2824" s="39">
        <f t="shared" si="803"/>
        <v>9356.3231374977986</v>
      </c>
      <c r="Z2824" s="39">
        <f t="shared" si="804"/>
        <v>9486.3368777545984</v>
      </c>
      <c r="AA2824" s="45">
        <f t="shared" si="805"/>
        <v>6.7147146472713429E-2</v>
      </c>
      <c r="AB2824" s="45">
        <f t="shared" si="806"/>
        <v>0.41618339670299742</v>
      </c>
      <c r="AC2824" s="45">
        <f t="shared" si="807"/>
        <v>1.3219473113083845E-2</v>
      </c>
      <c r="AD2824" s="45">
        <f t="shared" si="808"/>
        <v>0.49655001628879469</v>
      </c>
      <c r="AE2824" s="45">
        <f t="shared" si="809"/>
        <v>0.50344998371120531</v>
      </c>
      <c r="AF2824" s="43">
        <f>('Estimates from MCMC'!$B$2-'MCMC runs'!W2824)/'Estimates from MCMC'!$B$2</f>
        <v>0.13736170744348616</v>
      </c>
    </row>
    <row r="2825" spans="1:32" x14ac:dyDescent="0.3">
      <c r="A2825" s="38">
        <v>2236</v>
      </c>
      <c r="B2825" s="38">
        <v>2012897.6754485792</v>
      </c>
      <c r="C2825" s="39">
        <v>52658.2805981126</v>
      </c>
      <c r="D2825" s="39">
        <v>51604.338297952403</v>
      </c>
      <c r="E2825" s="39">
        <f t="shared" si="792"/>
        <v>1053.9423001601972</v>
      </c>
      <c r="F2825" s="39">
        <v>52605.799486809301</v>
      </c>
      <c r="G2825" s="40">
        <f t="shared" si="793"/>
        <v>52.481111303299258</v>
      </c>
      <c r="H2825" s="39">
        <v>52570.497118610401</v>
      </c>
      <c r="I2825" s="39">
        <f t="shared" si="794"/>
        <v>87.783479502199043</v>
      </c>
      <c r="J2825" s="39">
        <v>51464.628634294902</v>
      </c>
      <c r="K2825" s="40">
        <f t="shared" si="795"/>
        <v>1193.6519638176978</v>
      </c>
      <c r="L2825" s="39">
        <v>50891.175158642603</v>
      </c>
      <c r="M2825" s="39">
        <f t="shared" si="796"/>
        <v>1767.1054394699968</v>
      </c>
      <c r="N2825" s="39">
        <f t="shared" si="801"/>
        <v>573.45347565229895</v>
      </c>
      <c r="O2825" s="40">
        <f>'Estimates from MCMC'!$B$2-L2825</f>
        <v>18169.824841357397</v>
      </c>
      <c r="P2825" s="39">
        <v>52101.439492230398</v>
      </c>
      <c r="Q2825" s="40">
        <f t="shared" si="797"/>
        <v>1210.2643335877947</v>
      </c>
      <c r="R2825" s="39">
        <v>52131.820116662602</v>
      </c>
      <c r="S2825" s="39">
        <f t="shared" si="798"/>
        <v>30.380624432204058</v>
      </c>
      <c r="T2825" s="39">
        <f t="shared" si="802"/>
        <v>1240.6449580199987</v>
      </c>
      <c r="U2825" s="39">
        <v>58712.657937469303</v>
      </c>
      <c r="V2825" s="39">
        <f t="shared" si="799"/>
        <v>7821.4827788266994</v>
      </c>
      <c r="W2825" s="39">
        <v>60195.866996518896</v>
      </c>
      <c r="X2825" s="39">
        <f t="shared" si="800"/>
        <v>242.56410102959489</v>
      </c>
      <c r="Y2825" s="39">
        <f t="shared" si="803"/>
        <v>9304.691837876293</v>
      </c>
      <c r="Z2825" s="39">
        <f t="shared" si="804"/>
        <v>8865.1330034811035</v>
      </c>
      <c r="AA2825" s="45">
        <f t="shared" si="805"/>
        <v>6.8280512820139819E-2</v>
      </c>
      <c r="AB2825" s="45">
        <f t="shared" si="806"/>
        <v>0.43046550239844728</v>
      </c>
      <c r="AC2825" s="45">
        <f t="shared" si="807"/>
        <v>1.3349831555749543E-2</v>
      </c>
      <c r="AD2825" s="45">
        <f t="shared" si="808"/>
        <v>0.51209584677433662</v>
      </c>
      <c r="AE2825" s="45">
        <f t="shared" si="809"/>
        <v>0.48790415322566333</v>
      </c>
      <c r="AF2825" s="43">
        <f>('Estimates from MCMC'!$B$2-'MCMC runs'!W2825)/'Estimates from MCMC'!$B$2</f>
        <v>0.12836670484761448</v>
      </c>
    </row>
    <row r="2826" spans="1:32" x14ac:dyDescent="0.3">
      <c r="A2826" s="38">
        <v>935</v>
      </c>
      <c r="B2826" s="38">
        <v>2025016.960647597</v>
      </c>
      <c r="C2826" s="39">
        <v>53931.846948995502</v>
      </c>
      <c r="D2826" s="39">
        <v>52877.633546402503</v>
      </c>
      <c r="E2826" s="39">
        <f t="shared" si="792"/>
        <v>1054.213402592999</v>
      </c>
      <c r="F2826" s="39">
        <v>53861.225670185398</v>
      </c>
      <c r="G2826" s="40">
        <f t="shared" si="793"/>
        <v>70.621278810103831</v>
      </c>
      <c r="H2826" s="39">
        <v>53842.967659489703</v>
      </c>
      <c r="I2826" s="39">
        <f t="shared" si="794"/>
        <v>88.879289505799534</v>
      </c>
      <c r="J2826" s="39">
        <v>52719.136236797203</v>
      </c>
      <c r="K2826" s="40">
        <f t="shared" si="795"/>
        <v>1212.710712198299</v>
      </c>
      <c r="L2826" s="39">
        <v>52137.915185678103</v>
      </c>
      <c r="M2826" s="39">
        <f t="shared" si="796"/>
        <v>1793.9317633173996</v>
      </c>
      <c r="N2826" s="39">
        <f t="shared" si="801"/>
        <v>581.22105111910059</v>
      </c>
      <c r="O2826" s="40">
        <f>'Estimates from MCMC'!$B$2-L2826</f>
        <v>16923.084814321897</v>
      </c>
      <c r="P2826" s="39">
        <v>53364.566893037998</v>
      </c>
      <c r="Q2826" s="40">
        <f t="shared" si="797"/>
        <v>1226.6517073598952</v>
      </c>
      <c r="R2826" s="39">
        <v>53395.195936609503</v>
      </c>
      <c r="S2826" s="39">
        <f t="shared" si="798"/>
        <v>30.629043571505463</v>
      </c>
      <c r="T2826" s="39">
        <f t="shared" si="802"/>
        <v>1257.2807509314007</v>
      </c>
      <c r="U2826" s="39">
        <v>60400.983775153501</v>
      </c>
      <c r="V2826" s="39">
        <f t="shared" si="799"/>
        <v>8263.0685894753988</v>
      </c>
      <c r="W2826" s="39">
        <v>61911.006999566504</v>
      </c>
      <c r="X2826" s="39">
        <f t="shared" si="800"/>
        <v>252.74247348160134</v>
      </c>
      <c r="Y2826" s="39">
        <f t="shared" si="803"/>
        <v>9773.0918138884008</v>
      </c>
      <c r="Z2826" s="39">
        <f t="shared" si="804"/>
        <v>7149.9930004334965</v>
      </c>
      <c r="AA2826" s="45">
        <f t="shared" si="805"/>
        <v>7.4293827911762991E-2</v>
      </c>
      <c r="AB2826" s="45">
        <f t="shared" si="806"/>
        <v>0.48827200715099039</v>
      </c>
      <c r="AC2826" s="45">
        <f t="shared" si="807"/>
        <v>1.4934775559814427E-2</v>
      </c>
      <c r="AD2826" s="45">
        <f t="shared" si="808"/>
        <v>0.57750061062256786</v>
      </c>
      <c r="AE2826" s="45">
        <f t="shared" si="809"/>
        <v>0.42249938937743214</v>
      </c>
      <c r="AF2826" s="43">
        <f>('Estimates from MCMC'!$B$2-'MCMC runs'!W2826)/'Estimates from MCMC'!$B$2</f>
        <v>0.1035315590627633</v>
      </c>
    </row>
    <row r="2827" spans="1:32" x14ac:dyDescent="0.3">
      <c r="A2827" s="38">
        <v>429</v>
      </c>
      <c r="B2827" s="38">
        <v>2135970.3950381298</v>
      </c>
      <c r="C2827" s="39">
        <v>53063.792375055498</v>
      </c>
      <c r="D2827" s="39">
        <v>51982.069140611296</v>
      </c>
      <c r="E2827" s="39">
        <f t="shared" si="792"/>
        <v>1081.7232344442018</v>
      </c>
      <c r="F2827" s="39">
        <v>53003.4894365449</v>
      </c>
      <c r="G2827" s="40">
        <f t="shared" si="793"/>
        <v>60.302938510598324</v>
      </c>
      <c r="H2827" s="39">
        <v>52972.440838347</v>
      </c>
      <c r="I2827" s="39">
        <f t="shared" si="794"/>
        <v>91.351536708498315</v>
      </c>
      <c r="J2827" s="39">
        <v>51831.1720115032</v>
      </c>
      <c r="K2827" s="40">
        <f t="shared" si="795"/>
        <v>1232.6203635522979</v>
      </c>
      <c r="L2827" s="39">
        <v>51234.427294621797</v>
      </c>
      <c r="M2827" s="39">
        <f t="shared" si="796"/>
        <v>1829.3650804337012</v>
      </c>
      <c r="N2827" s="39">
        <f t="shared" si="801"/>
        <v>596.74471688140329</v>
      </c>
      <c r="O2827" s="40">
        <f>'Estimates from MCMC'!$B$2-L2827</f>
        <v>17826.572705378203</v>
      </c>
      <c r="P2827" s="39">
        <v>52493.927189234702</v>
      </c>
      <c r="Q2827" s="40">
        <f t="shared" si="797"/>
        <v>1259.4998946129053</v>
      </c>
      <c r="R2827" s="39">
        <v>52525.4395062814</v>
      </c>
      <c r="S2827" s="39">
        <f t="shared" si="798"/>
        <v>31.512317046697717</v>
      </c>
      <c r="T2827" s="39">
        <f t="shared" si="802"/>
        <v>1291.0122116596031</v>
      </c>
      <c r="U2827" s="39">
        <v>59246.4418146018</v>
      </c>
      <c r="V2827" s="39">
        <f t="shared" si="799"/>
        <v>8012.0145199800027</v>
      </c>
      <c r="W2827" s="39">
        <v>60791.891336781002</v>
      </c>
      <c r="X2827" s="39">
        <f t="shared" si="800"/>
        <v>254.43731051959912</v>
      </c>
      <c r="Y2827" s="39">
        <f t="shared" si="803"/>
        <v>9557.4640421592048</v>
      </c>
      <c r="Z2827" s="39">
        <f t="shared" si="804"/>
        <v>8269.1086632189981</v>
      </c>
      <c r="AA2827" s="45">
        <f t="shared" si="805"/>
        <v>7.2420662849573436E-2</v>
      </c>
      <c r="AB2827" s="45">
        <f t="shared" si="806"/>
        <v>0.44944222607427009</v>
      </c>
      <c r="AC2827" s="45">
        <f t="shared" si="807"/>
        <v>1.4272923613793493E-2</v>
      </c>
      <c r="AD2827" s="45">
        <f t="shared" si="808"/>
        <v>0.53613581253763698</v>
      </c>
      <c r="AE2827" s="45">
        <f t="shared" si="809"/>
        <v>0.46386418746236296</v>
      </c>
      <c r="AF2827" s="43">
        <f>('Estimates from MCMC'!$B$2-'MCMC runs'!W2827)/'Estimates from MCMC'!$B$2</f>
        <v>0.11973630070834478</v>
      </c>
    </row>
    <row r="2828" spans="1:32" x14ac:dyDescent="0.3">
      <c r="A2828" s="38">
        <v>2479</v>
      </c>
      <c r="B2828" s="38">
        <v>2135970.3950381298</v>
      </c>
      <c r="C2828" s="39">
        <v>53063.792375055498</v>
      </c>
      <c r="D2828" s="39">
        <v>51982.069140611296</v>
      </c>
      <c r="E2828" s="39">
        <f t="shared" si="792"/>
        <v>1081.7232344442018</v>
      </c>
      <c r="F2828" s="39">
        <v>53003.4894365449</v>
      </c>
      <c r="G2828" s="40">
        <f t="shared" si="793"/>
        <v>60.302938510598324</v>
      </c>
      <c r="H2828" s="39">
        <v>52972.440838347</v>
      </c>
      <c r="I2828" s="39">
        <f t="shared" si="794"/>
        <v>91.351536708498315</v>
      </c>
      <c r="J2828" s="39">
        <v>51831.1720115032</v>
      </c>
      <c r="K2828" s="40">
        <f t="shared" si="795"/>
        <v>1232.6203635522979</v>
      </c>
      <c r="L2828" s="39">
        <v>51234.427294621797</v>
      </c>
      <c r="M2828" s="39">
        <f t="shared" si="796"/>
        <v>1829.3650804337012</v>
      </c>
      <c r="N2828" s="39">
        <f t="shared" si="801"/>
        <v>596.74471688140329</v>
      </c>
      <c r="O2828" s="40">
        <f>'Estimates from MCMC'!$B$2-L2828</f>
        <v>17826.572705378203</v>
      </c>
      <c r="P2828" s="39">
        <v>52493.927189234702</v>
      </c>
      <c r="Q2828" s="40">
        <f t="shared" si="797"/>
        <v>1259.4998946129053</v>
      </c>
      <c r="R2828" s="39">
        <v>52525.4395062814</v>
      </c>
      <c r="S2828" s="39">
        <f t="shared" si="798"/>
        <v>31.512317046697717</v>
      </c>
      <c r="T2828" s="39">
        <f t="shared" si="802"/>
        <v>1291.0122116596031</v>
      </c>
      <c r="U2828" s="39">
        <v>59246.4418146018</v>
      </c>
      <c r="V2828" s="39">
        <f t="shared" si="799"/>
        <v>8012.0145199800027</v>
      </c>
      <c r="W2828" s="39">
        <v>60791.891336781002</v>
      </c>
      <c r="X2828" s="39">
        <f t="shared" si="800"/>
        <v>254.43731051959912</v>
      </c>
      <c r="Y2828" s="39">
        <f t="shared" si="803"/>
        <v>9557.4640421592048</v>
      </c>
      <c r="Z2828" s="39">
        <f t="shared" si="804"/>
        <v>8269.1086632189981</v>
      </c>
      <c r="AA2828" s="45">
        <f t="shared" si="805"/>
        <v>7.2420662849573436E-2</v>
      </c>
      <c r="AB2828" s="45">
        <f t="shared" si="806"/>
        <v>0.44944222607427009</v>
      </c>
      <c r="AC2828" s="45">
        <f t="shared" si="807"/>
        <v>1.4272923613793493E-2</v>
      </c>
      <c r="AD2828" s="45">
        <f t="shared" si="808"/>
        <v>0.53613581253763698</v>
      </c>
      <c r="AE2828" s="45">
        <f t="shared" si="809"/>
        <v>0.46386418746236296</v>
      </c>
      <c r="AF2828" s="43">
        <f>('Estimates from MCMC'!$B$2-'MCMC runs'!W2828)/'Estimates from MCMC'!$B$2</f>
        <v>0.11973630070834478</v>
      </c>
    </row>
    <row r="2829" spans="1:32" x14ac:dyDescent="0.3">
      <c r="A2829" s="38">
        <v>2207</v>
      </c>
      <c r="B2829" s="38">
        <v>1994618.493893706</v>
      </c>
      <c r="C2829" s="39">
        <v>52000.896746724597</v>
      </c>
      <c r="D2829" s="39">
        <v>50947.432674851698</v>
      </c>
      <c r="E2829" s="39">
        <f t="shared" si="792"/>
        <v>1053.4640718728988</v>
      </c>
      <c r="F2829" s="39">
        <v>51936.295243487402</v>
      </c>
      <c r="G2829" s="40">
        <f t="shared" si="793"/>
        <v>64.601503237194265</v>
      </c>
      <c r="H2829" s="39">
        <v>51913.342601534903</v>
      </c>
      <c r="I2829" s="39">
        <f t="shared" si="794"/>
        <v>87.554145189693372</v>
      </c>
      <c r="J2829" s="39">
        <v>50796.169683635497</v>
      </c>
      <c r="K2829" s="40">
        <f t="shared" si="795"/>
        <v>1204.7270630890998</v>
      </c>
      <c r="L2829" s="39">
        <v>50224.272551336901</v>
      </c>
      <c r="M2829" s="39">
        <f t="shared" si="796"/>
        <v>1776.6241953876961</v>
      </c>
      <c r="N2829" s="39">
        <f t="shared" si="801"/>
        <v>571.89713229859626</v>
      </c>
      <c r="O2829" s="40">
        <f>'Estimates from MCMC'!$B$2-L2829</f>
        <v>18836.727448663099</v>
      </c>
      <c r="P2829" s="39">
        <v>51441.808202355598</v>
      </c>
      <c r="Q2829" s="40">
        <f t="shared" si="797"/>
        <v>1217.5356510186975</v>
      </c>
      <c r="R2829" s="39">
        <v>51471.651687545302</v>
      </c>
      <c r="S2829" s="39">
        <f t="shared" si="798"/>
        <v>29.843485189703642</v>
      </c>
      <c r="T2829" s="39">
        <f t="shared" si="802"/>
        <v>1247.3791362084012</v>
      </c>
      <c r="U2829" s="39">
        <v>57959.363168415402</v>
      </c>
      <c r="V2829" s="39">
        <f t="shared" si="799"/>
        <v>7735.090617078502</v>
      </c>
      <c r="W2829" s="39">
        <v>59452.063898820903</v>
      </c>
      <c r="X2829" s="39">
        <f t="shared" si="800"/>
        <v>245.32159419709933</v>
      </c>
      <c r="Y2829" s="39">
        <f t="shared" si="803"/>
        <v>9227.7913474840025</v>
      </c>
      <c r="Z2829" s="39">
        <f t="shared" si="804"/>
        <v>9608.936101179097</v>
      </c>
      <c r="AA2829" s="45">
        <f t="shared" si="805"/>
        <v>6.6220586331036585E-2</v>
      </c>
      <c r="AB2829" s="45">
        <f t="shared" si="806"/>
        <v>0.41063877141926186</v>
      </c>
      <c r="AC2829" s="45">
        <f t="shared" si="807"/>
        <v>1.3023578265688108E-2</v>
      </c>
      <c r="AD2829" s="45">
        <f t="shared" si="808"/>
        <v>0.48988293601598654</v>
      </c>
      <c r="AE2829" s="45">
        <f t="shared" si="809"/>
        <v>0.51011706398401346</v>
      </c>
      <c r="AF2829" s="43">
        <f>('Estimates from MCMC'!$B$2-'MCMC runs'!W2829)/'Estimates from MCMC'!$B$2</f>
        <v>0.13913693837591545</v>
      </c>
    </row>
    <row r="2830" spans="1:32" x14ac:dyDescent="0.3">
      <c r="A2830" s="38">
        <v>2967</v>
      </c>
      <c r="B2830" s="38">
        <v>2077813.4909552648</v>
      </c>
      <c r="C2830" s="39">
        <v>53766.009431679602</v>
      </c>
      <c r="D2830" s="39">
        <v>52658.084647556097</v>
      </c>
      <c r="E2830" s="39">
        <f t="shared" si="792"/>
        <v>1107.9247841235047</v>
      </c>
      <c r="F2830" s="39">
        <v>53717.894331612297</v>
      </c>
      <c r="G2830" s="40">
        <f t="shared" si="793"/>
        <v>48.11510006730532</v>
      </c>
      <c r="H2830" s="39">
        <v>53674.282476774097</v>
      </c>
      <c r="I2830" s="39">
        <f t="shared" si="794"/>
        <v>91.726954905505409</v>
      </c>
      <c r="J2830" s="39">
        <v>52518.741307722397</v>
      </c>
      <c r="K2830" s="40">
        <f t="shared" si="795"/>
        <v>1247.2681239572048</v>
      </c>
      <c r="L2830" s="39">
        <v>51919.732822776197</v>
      </c>
      <c r="M2830" s="39">
        <f t="shared" si="796"/>
        <v>1846.2766089034048</v>
      </c>
      <c r="N2830" s="39">
        <f t="shared" si="801"/>
        <v>599.00848494620004</v>
      </c>
      <c r="O2830" s="40">
        <f>'Estimates from MCMC'!$B$2-L2830</f>
        <v>17141.267177223803</v>
      </c>
      <c r="P2830" s="39">
        <v>53192.052922517098</v>
      </c>
      <c r="Q2830" s="40">
        <f t="shared" si="797"/>
        <v>1272.3200997409003</v>
      </c>
      <c r="R2830" s="39">
        <v>53223.493046555297</v>
      </c>
      <c r="S2830" s="39">
        <f t="shared" si="798"/>
        <v>31.440124038199428</v>
      </c>
      <c r="T2830" s="39">
        <f t="shared" si="802"/>
        <v>1303.7602237790998</v>
      </c>
      <c r="U2830" s="39">
        <v>60039.8832273222</v>
      </c>
      <c r="V2830" s="39">
        <f t="shared" si="799"/>
        <v>8120.1504045460024</v>
      </c>
      <c r="W2830" s="39">
        <v>61602.234125082497</v>
      </c>
      <c r="X2830" s="39">
        <f t="shared" si="800"/>
        <v>258.59067398119805</v>
      </c>
      <c r="Y2830" s="39">
        <f t="shared" si="803"/>
        <v>9682.5013023063002</v>
      </c>
      <c r="Z2830" s="39">
        <f t="shared" si="804"/>
        <v>7458.7658749175025</v>
      </c>
      <c r="AA2830" s="45">
        <f t="shared" si="805"/>
        <v>7.6059734108307422E-2</v>
      </c>
      <c r="AB2830" s="45">
        <f t="shared" si="806"/>
        <v>0.47371937678770498</v>
      </c>
      <c r="AC2830" s="45">
        <f t="shared" si="807"/>
        <v>1.5085855165060169E-2</v>
      </c>
      <c r="AD2830" s="45">
        <f t="shared" si="808"/>
        <v>0.5648649660610725</v>
      </c>
      <c r="AE2830" s="45">
        <f t="shared" si="809"/>
        <v>0.43513503393892744</v>
      </c>
      <c r="AF2830" s="43">
        <f>('Estimates from MCMC'!$B$2-'MCMC runs'!W2830)/'Estimates from MCMC'!$B$2</f>
        <v>0.10800257562035741</v>
      </c>
    </row>
    <row r="2831" spans="1:32" x14ac:dyDescent="0.3">
      <c r="A2831" s="38">
        <v>3402</v>
      </c>
      <c r="B2831" s="38">
        <v>1940951.3417824607</v>
      </c>
      <c r="C2831" s="39">
        <v>52566.898218008901</v>
      </c>
      <c r="D2831" s="39">
        <v>51491.1018895015</v>
      </c>
      <c r="E2831" s="39">
        <f t="shared" si="792"/>
        <v>1075.7963285074002</v>
      </c>
      <c r="F2831" s="39">
        <v>52510.115377679402</v>
      </c>
      <c r="G2831" s="40">
        <f t="shared" si="793"/>
        <v>56.782840329498868</v>
      </c>
      <c r="H2831" s="39">
        <v>52477.385503026198</v>
      </c>
      <c r="I2831" s="39">
        <f t="shared" si="794"/>
        <v>89.512714982702164</v>
      </c>
      <c r="J2831" s="39">
        <v>51345.520288259097</v>
      </c>
      <c r="K2831" s="40">
        <f t="shared" si="795"/>
        <v>1221.377929749804</v>
      </c>
      <c r="L2831" s="39">
        <v>50761.013714547596</v>
      </c>
      <c r="M2831" s="39">
        <f t="shared" si="796"/>
        <v>1805.8845034613041</v>
      </c>
      <c r="N2831" s="39">
        <f t="shared" si="801"/>
        <v>584.5065737115001</v>
      </c>
      <c r="O2831" s="40">
        <f>'Estimates from MCMC'!$B$2-L2831</f>
        <v>18299.986285452404</v>
      </c>
      <c r="P2831" s="39">
        <v>52002.765971822097</v>
      </c>
      <c r="Q2831" s="40">
        <f t="shared" si="797"/>
        <v>1241.7522572745002</v>
      </c>
      <c r="R2831" s="39">
        <v>52033.418022240803</v>
      </c>
      <c r="S2831" s="39">
        <f t="shared" si="798"/>
        <v>30.652050418706494</v>
      </c>
      <c r="T2831" s="39">
        <f t="shared" si="802"/>
        <v>1272.4043076932066</v>
      </c>
      <c r="U2831" s="39">
        <v>58514.2580588614</v>
      </c>
      <c r="V2831" s="39">
        <f t="shared" si="799"/>
        <v>7753.2443443138036</v>
      </c>
      <c r="W2831" s="39">
        <v>60036.214600847998</v>
      </c>
      <c r="X2831" s="39">
        <f t="shared" si="800"/>
        <v>249.55223429339094</v>
      </c>
      <c r="Y2831" s="39">
        <f t="shared" si="803"/>
        <v>9275.2008863004012</v>
      </c>
      <c r="Z2831" s="39">
        <f t="shared" si="804"/>
        <v>9024.7853991520024</v>
      </c>
      <c r="AA2831" s="45">
        <f t="shared" si="805"/>
        <v>6.9530342145923144E-2</v>
      </c>
      <c r="AB2831" s="45">
        <f t="shared" si="806"/>
        <v>0.42367487184825131</v>
      </c>
      <c r="AC2831" s="45">
        <f t="shared" si="807"/>
        <v>1.3636744334162305E-2</v>
      </c>
      <c r="AD2831" s="45">
        <f t="shared" si="808"/>
        <v>0.50684195832833678</v>
      </c>
      <c r="AE2831" s="45">
        <f t="shared" si="809"/>
        <v>0.49315804167166327</v>
      </c>
      <c r="AF2831" s="43">
        <f>('Estimates from MCMC'!$B$2-'MCMC runs'!W2831)/'Estimates from MCMC'!$B$2</f>
        <v>0.13067846395435923</v>
      </c>
    </row>
    <row r="2832" spans="1:32" x14ac:dyDescent="0.3">
      <c r="A2832" s="38">
        <v>2807</v>
      </c>
      <c r="B2832" s="38">
        <v>2111052.200488416</v>
      </c>
      <c r="C2832" s="39">
        <v>51995.805296008497</v>
      </c>
      <c r="D2832" s="39">
        <v>50938.040884105401</v>
      </c>
      <c r="E2832" s="39">
        <f t="shared" si="792"/>
        <v>1057.7644119030956</v>
      </c>
      <c r="F2832" s="39">
        <v>51933.180118803299</v>
      </c>
      <c r="G2832" s="40">
        <f t="shared" si="793"/>
        <v>62.62517720519827</v>
      </c>
      <c r="H2832" s="39">
        <v>51907.1268411622</v>
      </c>
      <c r="I2832" s="39">
        <f t="shared" si="794"/>
        <v>88.678454846296518</v>
      </c>
      <c r="J2832" s="39">
        <v>50787.573151724202</v>
      </c>
      <c r="K2832" s="40">
        <f t="shared" si="795"/>
        <v>1208.2321442842949</v>
      </c>
      <c r="L2832" s="39">
        <v>50208.512686705901</v>
      </c>
      <c r="M2832" s="39">
        <f t="shared" si="796"/>
        <v>1787.2926093025962</v>
      </c>
      <c r="N2832" s="39">
        <f t="shared" si="801"/>
        <v>579.06046501830133</v>
      </c>
      <c r="O2832" s="40">
        <f>'Estimates from MCMC'!$B$2-L2832</f>
        <v>18852.487313294099</v>
      </c>
      <c r="P2832" s="39">
        <v>51433.430759701303</v>
      </c>
      <c r="Q2832" s="40">
        <f t="shared" si="797"/>
        <v>1224.9180729954023</v>
      </c>
      <c r="R2832" s="39">
        <v>51464.026105948396</v>
      </c>
      <c r="S2832" s="39">
        <f t="shared" si="798"/>
        <v>30.595346247093403</v>
      </c>
      <c r="T2832" s="39">
        <f t="shared" si="802"/>
        <v>1255.5134192424957</v>
      </c>
      <c r="U2832" s="39">
        <v>58040.953027684503</v>
      </c>
      <c r="V2832" s="39">
        <f t="shared" si="799"/>
        <v>7832.4403409786028</v>
      </c>
      <c r="W2832" s="39">
        <v>59544.249979192202</v>
      </c>
      <c r="X2832" s="39">
        <f t="shared" si="800"/>
        <v>247.78353226520267</v>
      </c>
      <c r="Y2832" s="39">
        <f t="shared" si="803"/>
        <v>9335.7372924863012</v>
      </c>
      <c r="Z2832" s="39">
        <f t="shared" si="804"/>
        <v>9516.7500208077981</v>
      </c>
      <c r="AA2832" s="45">
        <f t="shared" si="805"/>
        <v>6.6596698800436407E-2</v>
      </c>
      <c r="AB2832" s="45">
        <f t="shared" si="806"/>
        <v>0.41545925536602518</v>
      </c>
      <c r="AC2832" s="45">
        <f t="shared" si="807"/>
        <v>1.3143280679492863E-2</v>
      </c>
      <c r="AD2832" s="45">
        <f t="shared" si="808"/>
        <v>0.49519923484595441</v>
      </c>
      <c r="AE2832" s="45">
        <f t="shared" si="809"/>
        <v>0.50480076515404559</v>
      </c>
      <c r="AF2832" s="43">
        <f>('Estimates from MCMC'!$B$2-'MCMC runs'!W2832)/'Estimates from MCMC'!$B$2</f>
        <v>0.13780208831044727</v>
      </c>
    </row>
    <row r="2833" spans="1:32" x14ac:dyDescent="0.3">
      <c r="A2833" s="38">
        <v>4408</v>
      </c>
      <c r="B2833" s="38">
        <v>2111052.200488416</v>
      </c>
      <c r="C2833" s="39">
        <v>51995.805296008497</v>
      </c>
      <c r="D2833" s="39">
        <v>50938.040884105401</v>
      </c>
      <c r="E2833" s="39">
        <f t="shared" si="792"/>
        <v>1057.7644119030956</v>
      </c>
      <c r="F2833" s="39">
        <v>51933.180118803299</v>
      </c>
      <c r="G2833" s="40">
        <f t="shared" si="793"/>
        <v>62.62517720519827</v>
      </c>
      <c r="H2833" s="39">
        <v>51907.1268411622</v>
      </c>
      <c r="I2833" s="39">
        <f t="shared" si="794"/>
        <v>88.678454846296518</v>
      </c>
      <c r="J2833" s="39">
        <v>50787.573151724202</v>
      </c>
      <c r="K2833" s="40">
        <f t="shared" si="795"/>
        <v>1208.2321442842949</v>
      </c>
      <c r="L2833" s="39">
        <v>50208.512686705901</v>
      </c>
      <c r="M2833" s="39">
        <f t="shared" si="796"/>
        <v>1787.2926093025962</v>
      </c>
      <c r="N2833" s="39">
        <f t="shared" si="801"/>
        <v>579.06046501830133</v>
      </c>
      <c r="O2833" s="40">
        <f>'Estimates from MCMC'!$B$2-L2833</f>
        <v>18852.487313294099</v>
      </c>
      <c r="P2833" s="39">
        <v>51433.430759701303</v>
      </c>
      <c r="Q2833" s="40">
        <f t="shared" si="797"/>
        <v>1224.9180729954023</v>
      </c>
      <c r="R2833" s="39">
        <v>51464.026105948396</v>
      </c>
      <c r="S2833" s="39">
        <f t="shared" si="798"/>
        <v>30.595346247093403</v>
      </c>
      <c r="T2833" s="39">
        <f t="shared" si="802"/>
        <v>1255.5134192424957</v>
      </c>
      <c r="U2833" s="39">
        <v>58040.953027684503</v>
      </c>
      <c r="V2833" s="39">
        <f t="shared" si="799"/>
        <v>7832.4403409786028</v>
      </c>
      <c r="W2833" s="39">
        <v>59544.249979192202</v>
      </c>
      <c r="X2833" s="39">
        <f t="shared" si="800"/>
        <v>247.78353226520267</v>
      </c>
      <c r="Y2833" s="39">
        <f t="shared" si="803"/>
        <v>9335.7372924863012</v>
      </c>
      <c r="Z2833" s="39">
        <f t="shared" si="804"/>
        <v>9516.7500208077981</v>
      </c>
      <c r="AA2833" s="45">
        <f t="shared" si="805"/>
        <v>6.6596698800436407E-2</v>
      </c>
      <c r="AB2833" s="45">
        <f t="shared" si="806"/>
        <v>0.41545925536602518</v>
      </c>
      <c r="AC2833" s="45">
        <f t="shared" si="807"/>
        <v>1.3143280679492863E-2</v>
      </c>
      <c r="AD2833" s="45">
        <f t="shared" si="808"/>
        <v>0.49519923484595441</v>
      </c>
      <c r="AE2833" s="45">
        <f t="shared" si="809"/>
        <v>0.50480076515404559</v>
      </c>
      <c r="AF2833" s="43">
        <f>('Estimates from MCMC'!$B$2-'MCMC runs'!W2833)/'Estimates from MCMC'!$B$2</f>
        <v>0.13780208831044727</v>
      </c>
    </row>
    <row r="2834" spans="1:32" x14ac:dyDescent="0.3">
      <c r="A2834" s="38">
        <v>3657</v>
      </c>
      <c r="B2834" s="38">
        <v>2048543.4731862966</v>
      </c>
      <c r="C2834" s="39">
        <v>52521.432013301397</v>
      </c>
      <c r="D2834" s="39">
        <v>51462.859722865098</v>
      </c>
      <c r="E2834" s="39">
        <f t="shared" si="792"/>
        <v>1058.5722904362992</v>
      </c>
      <c r="F2834" s="39">
        <v>52460.595954264201</v>
      </c>
      <c r="G2834" s="40">
        <f t="shared" si="793"/>
        <v>60.83605903719581</v>
      </c>
      <c r="H2834" s="39">
        <v>52433.2103372602</v>
      </c>
      <c r="I2834" s="39">
        <f t="shared" si="794"/>
        <v>88.221676041197497</v>
      </c>
      <c r="J2834" s="39">
        <v>51314.533820473996</v>
      </c>
      <c r="K2834" s="40">
        <f t="shared" si="795"/>
        <v>1206.8981928274006</v>
      </c>
      <c r="L2834" s="39">
        <v>50738.180857278297</v>
      </c>
      <c r="M2834" s="39">
        <f t="shared" si="796"/>
        <v>1783.2511560230996</v>
      </c>
      <c r="N2834" s="39">
        <f t="shared" si="801"/>
        <v>576.35296319569898</v>
      </c>
      <c r="O2834" s="40">
        <f>'Estimates from MCMC'!$B$2-L2834</f>
        <v>18322.819142721703</v>
      </c>
      <c r="P2834" s="39">
        <v>51960.956494489197</v>
      </c>
      <c r="Q2834" s="40">
        <f t="shared" si="797"/>
        <v>1222.7756372108997</v>
      </c>
      <c r="R2834" s="39">
        <v>51991.218593361402</v>
      </c>
      <c r="S2834" s="39">
        <f t="shared" si="798"/>
        <v>30.26209887220466</v>
      </c>
      <c r="T2834" s="39">
        <f t="shared" si="802"/>
        <v>1253.0377360831044</v>
      </c>
      <c r="U2834" s="39">
        <v>58552.668978100497</v>
      </c>
      <c r="V2834" s="39">
        <f t="shared" si="799"/>
        <v>7814.4881208221996</v>
      </c>
      <c r="W2834" s="39">
        <v>60051.918874890398</v>
      </c>
      <c r="X2834" s="39">
        <f t="shared" si="800"/>
        <v>246.21216070679657</v>
      </c>
      <c r="Y2834" s="39">
        <f t="shared" si="803"/>
        <v>9313.7380176121005</v>
      </c>
      <c r="Z2834" s="39">
        <f t="shared" si="804"/>
        <v>9009.081125109602</v>
      </c>
      <c r="AA2834" s="45">
        <f t="shared" si="805"/>
        <v>6.838673275781601E-2</v>
      </c>
      <c r="AB2834" s="45">
        <f t="shared" si="806"/>
        <v>0.42648939881755676</v>
      </c>
      <c r="AC2834" s="45">
        <f t="shared" si="807"/>
        <v>1.3437460621587721E-2</v>
      </c>
      <c r="AD2834" s="45">
        <f t="shared" si="808"/>
        <v>0.50831359219696048</v>
      </c>
      <c r="AE2834" s="45">
        <f t="shared" si="809"/>
        <v>0.49168640780303952</v>
      </c>
      <c r="AF2834" s="43">
        <f>('Estimates from MCMC'!$B$2-'MCMC runs'!W2834)/'Estimates from MCMC'!$B$2</f>
        <v>0.1304510668120879</v>
      </c>
    </row>
    <row r="2835" spans="1:32" x14ac:dyDescent="0.3">
      <c r="A2835" s="38">
        <v>570</v>
      </c>
      <c r="B2835" s="38">
        <v>2026763.9163837957</v>
      </c>
      <c r="C2835" s="39">
        <v>52582.448802926599</v>
      </c>
      <c r="D2835" s="39">
        <v>51525.3695619887</v>
      </c>
      <c r="E2835" s="39">
        <f t="shared" si="792"/>
        <v>1057.0792409378992</v>
      </c>
      <c r="F2835" s="39">
        <v>52503.282074695599</v>
      </c>
      <c r="G2835" s="40">
        <f t="shared" si="793"/>
        <v>79.166728231000889</v>
      </c>
      <c r="H2835" s="39">
        <v>52492.615284678897</v>
      </c>
      <c r="I2835" s="39">
        <f t="shared" si="794"/>
        <v>89.833518247702159</v>
      </c>
      <c r="J2835" s="39">
        <v>51357.610995704199</v>
      </c>
      <c r="K2835" s="40">
        <f t="shared" si="795"/>
        <v>1224.8378072224004</v>
      </c>
      <c r="L2835" s="39">
        <v>50770.587623304396</v>
      </c>
      <c r="M2835" s="39">
        <f t="shared" si="796"/>
        <v>1811.8611796222031</v>
      </c>
      <c r="N2835" s="39">
        <f t="shared" si="801"/>
        <v>587.02337239980261</v>
      </c>
      <c r="O2835" s="40">
        <f>'Estimates from MCMC'!$B$2-L2835</f>
        <v>18290.412376695604</v>
      </c>
      <c r="P2835" s="39">
        <v>52012.556680694601</v>
      </c>
      <c r="Q2835" s="40">
        <f t="shared" si="797"/>
        <v>1241.9690573902044</v>
      </c>
      <c r="R2835" s="39">
        <v>52043.404609943696</v>
      </c>
      <c r="S2835" s="39">
        <f t="shared" si="798"/>
        <v>30.847929249095614</v>
      </c>
      <c r="T2835" s="39">
        <f t="shared" si="802"/>
        <v>1272.8169866393</v>
      </c>
      <c r="U2835" s="39">
        <v>58794.525670203402</v>
      </c>
      <c r="V2835" s="39">
        <f t="shared" si="799"/>
        <v>8023.9380468990057</v>
      </c>
      <c r="W2835" s="39">
        <v>60322.349283904397</v>
      </c>
      <c r="X2835" s="39">
        <f t="shared" si="800"/>
        <v>255.00662706169533</v>
      </c>
      <c r="Y2835" s="39">
        <f t="shared" si="803"/>
        <v>9551.7616606000011</v>
      </c>
      <c r="Z2835" s="39">
        <f t="shared" si="804"/>
        <v>8738.6507160956025</v>
      </c>
      <c r="AA2835" s="45">
        <f t="shared" si="805"/>
        <v>6.958929959725986E-2</v>
      </c>
      <c r="AB2835" s="45">
        <f t="shared" si="806"/>
        <v>0.4386963990556364</v>
      </c>
      <c r="AC2835" s="45">
        <f t="shared" si="807"/>
        <v>1.3942092819438418E-2</v>
      </c>
      <c r="AD2835" s="45">
        <f t="shared" si="808"/>
        <v>0.52222779147233467</v>
      </c>
      <c r="AE2835" s="45">
        <f t="shared" si="809"/>
        <v>0.47777220852766533</v>
      </c>
      <c r="AF2835" s="43">
        <f>('Estimates from MCMC'!$B$2-'MCMC runs'!W2835)/'Estimates from MCMC'!$B$2</f>
        <v>0.12653524733345306</v>
      </c>
    </row>
    <row r="2836" spans="1:32" x14ac:dyDescent="0.3">
      <c r="A2836" s="38">
        <v>4039</v>
      </c>
      <c r="B2836" s="38">
        <v>2154916.6713416958</v>
      </c>
      <c r="C2836" s="39">
        <v>51892.641669996301</v>
      </c>
      <c r="D2836" s="39">
        <v>50837.7868790789</v>
      </c>
      <c r="E2836" s="39">
        <f t="shared" si="792"/>
        <v>1054.8547909174013</v>
      </c>
      <c r="F2836" s="39">
        <v>51821.106289382697</v>
      </c>
      <c r="G2836" s="40">
        <f t="shared" si="793"/>
        <v>71.535380613604502</v>
      </c>
      <c r="H2836" s="39">
        <v>51803.9174374262</v>
      </c>
      <c r="I2836" s="39">
        <f t="shared" si="794"/>
        <v>88.724232570100867</v>
      </c>
      <c r="J2836" s="39">
        <v>50678.690599263296</v>
      </c>
      <c r="K2836" s="40">
        <f t="shared" si="795"/>
        <v>1213.9510707330046</v>
      </c>
      <c r="L2836" s="39">
        <v>50099.315820396201</v>
      </c>
      <c r="M2836" s="39">
        <f t="shared" si="796"/>
        <v>1793.3258496000999</v>
      </c>
      <c r="N2836" s="39">
        <f t="shared" si="801"/>
        <v>579.3747788670953</v>
      </c>
      <c r="O2836" s="40">
        <f>'Estimates from MCMC'!$B$2-L2836</f>
        <v>18961.684179603799</v>
      </c>
      <c r="P2836" s="39">
        <v>51330.423445390297</v>
      </c>
      <c r="Q2836" s="40">
        <f t="shared" si="797"/>
        <v>1231.1076249940961</v>
      </c>
      <c r="R2836" s="39">
        <v>51360.755988175602</v>
      </c>
      <c r="S2836" s="39">
        <f t="shared" si="798"/>
        <v>30.332542785305122</v>
      </c>
      <c r="T2836" s="39">
        <f t="shared" si="802"/>
        <v>1261.4401677794012</v>
      </c>
      <c r="U2836" s="39">
        <v>57843.620133746903</v>
      </c>
      <c r="V2836" s="39">
        <f t="shared" si="799"/>
        <v>7744.3043133507017</v>
      </c>
      <c r="W2836" s="39">
        <v>59352.834145790097</v>
      </c>
      <c r="X2836" s="39">
        <f t="shared" si="800"/>
        <v>247.77384426379285</v>
      </c>
      <c r="Y2836" s="39">
        <f t="shared" si="803"/>
        <v>9253.5183253938958</v>
      </c>
      <c r="Z2836" s="39">
        <f t="shared" si="804"/>
        <v>9708.165854209903</v>
      </c>
      <c r="AA2836" s="45">
        <f t="shared" si="805"/>
        <v>6.6525745067322326E-2</v>
      </c>
      <c r="AB2836" s="45">
        <f t="shared" si="806"/>
        <v>0.40841858982552243</v>
      </c>
      <c r="AC2836" s="45">
        <f t="shared" si="807"/>
        <v>1.3067080008130904E-2</v>
      </c>
      <c r="AD2836" s="45">
        <f t="shared" si="808"/>
        <v>0.48801141490097566</v>
      </c>
      <c r="AE2836" s="45">
        <f t="shared" si="809"/>
        <v>0.51198858509902434</v>
      </c>
      <c r="AF2836" s="43">
        <f>('Estimates from MCMC'!$B$2-'MCMC runs'!W2836)/'Estimates from MCMC'!$B$2</f>
        <v>0.1405737804869594</v>
      </c>
    </row>
    <row r="2837" spans="1:32" x14ac:dyDescent="0.3">
      <c r="A2837" s="38">
        <v>858</v>
      </c>
      <c r="B2837" s="38">
        <v>1952368.8966569391</v>
      </c>
      <c r="C2837" s="39">
        <v>53239.442161959203</v>
      </c>
      <c r="D2837" s="39">
        <v>52165.823496725097</v>
      </c>
      <c r="E2837" s="39">
        <f t="shared" si="792"/>
        <v>1073.6186652341057</v>
      </c>
      <c r="F2837" s="39">
        <v>53190.036406744897</v>
      </c>
      <c r="G2837" s="40">
        <f t="shared" si="793"/>
        <v>49.405755214305827</v>
      </c>
      <c r="H2837" s="39">
        <v>53150.283972748897</v>
      </c>
      <c r="I2837" s="39">
        <f t="shared" si="794"/>
        <v>89.158189210305864</v>
      </c>
      <c r="J2837" s="39">
        <v>52027.658383244103</v>
      </c>
      <c r="K2837" s="40">
        <f t="shared" si="795"/>
        <v>1211.7837787151002</v>
      </c>
      <c r="L2837" s="39">
        <v>51445.325398128203</v>
      </c>
      <c r="M2837" s="39">
        <f t="shared" si="796"/>
        <v>1794.1167638309998</v>
      </c>
      <c r="N2837" s="39">
        <f t="shared" si="801"/>
        <v>582.33298511589965</v>
      </c>
      <c r="O2837" s="40">
        <f>'Estimates from MCMC'!$B$2-L2837</f>
        <v>17615.674601871797</v>
      </c>
      <c r="P2837" s="39">
        <v>52678.560587403103</v>
      </c>
      <c r="Q2837" s="40">
        <f t="shared" si="797"/>
        <v>1233.2351892748993</v>
      </c>
      <c r="R2837" s="39">
        <v>52709.325400230198</v>
      </c>
      <c r="S2837" s="39">
        <f t="shared" si="798"/>
        <v>30.764812827095739</v>
      </c>
      <c r="T2837" s="39">
        <f t="shared" si="802"/>
        <v>1264.0000021019951</v>
      </c>
      <c r="U2837" s="39">
        <v>59268.027033307197</v>
      </c>
      <c r="V2837" s="39">
        <f t="shared" si="799"/>
        <v>7822.7016351789935</v>
      </c>
      <c r="W2837" s="39">
        <v>60778.029325146701</v>
      </c>
      <c r="X2837" s="39">
        <f t="shared" si="800"/>
        <v>246.00228973750927</v>
      </c>
      <c r="Y2837" s="39">
        <f t="shared" si="803"/>
        <v>9332.7039270184978</v>
      </c>
      <c r="Z2837" s="39">
        <f t="shared" si="804"/>
        <v>8282.970674853299</v>
      </c>
      <c r="AA2837" s="45">
        <f t="shared" si="805"/>
        <v>7.1754277407445166E-2</v>
      </c>
      <c r="AB2837" s="45">
        <f t="shared" si="806"/>
        <v>0.44407618850701142</v>
      </c>
      <c r="AC2837" s="45">
        <f t="shared" si="807"/>
        <v>1.3964965594412699E-2</v>
      </c>
      <c r="AD2837" s="45">
        <f t="shared" si="808"/>
        <v>0.52979543150886932</v>
      </c>
      <c r="AE2837" s="45">
        <f t="shared" si="809"/>
        <v>0.47020456849113074</v>
      </c>
      <c r="AF2837" s="43">
        <f>('Estimates from MCMC'!$B$2-'MCMC runs'!W2837)/'Estimates from MCMC'!$B$2</f>
        <v>0.11993702197844368</v>
      </c>
    </row>
    <row r="2838" spans="1:32" x14ac:dyDescent="0.3">
      <c r="A2838" s="38">
        <v>658</v>
      </c>
      <c r="B2838" s="38">
        <v>1991652.1746577737</v>
      </c>
      <c r="C2838" s="39">
        <v>52999.796739678997</v>
      </c>
      <c r="D2838" s="39">
        <v>51939.936292851999</v>
      </c>
      <c r="E2838" s="39">
        <f t="shared" si="792"/>
        <v>1059.8604468269987</v>
      </c>
      <c r="F2838" s="39">
        <v>52920.020106825003</v>
      </c>
      <c r="G2838" s="40">
        <f t="shared" si="793"/>
        <v>79.77663285399467</v>
      </c>
      <c r="H2838" s="39">
        <v>52910.166879719698</v>
      </c>
      <c r="I2838" s="39">
        <f t="shared" si="794"/>
        <v>89.62985995929921</v>
      </c>
      <c r="J2838" s="39">
        <v>51771.8807263403</v>
      </c>
      <c r="K2838" s="40">
        <f t="shared" si="795"/>
        <v>1227.9160133386977</v>
      </c>
      <c r="L2838" s="39">
        <v>51186.295693403503</v>
      </c>
      <c r="M2838" s="39">
        <f t="shared" si="796"/>
        <v>1813.5010462754944</v>
      </c>
      <c r="N2838" s="39">
        <f t="shared" si="801"/>
        <v>585.58503293679678</v>
      </c>
      <c r="O2838" s="40">
        <f>'Estimates from MCMC'!$B$2-L2838</f>
        <v>17874.704306596497</v>
      </c>
      <c r="P2838" s="39">
        <v>52429.852606788401</v>
      </c>
      <c r="Q2838" s="40">
        <f t="shared" si="797"/>
        <v>1243.5569133848985</v>
      </c>
      <c r="R2838" s="39">
        <v>52460.524791809701</v>
      </c>
      <c r="S2838" s="39">
        <f t="shared" si="798"/>
        <v>30.672185021299811</v>
      </c>
      <c r="T2838" s="39">
        <f t="shared" si="802"/>
        <v>1274.2290984061983</v>
      </c>
      <c r="U2838" s="39">
        <v>59192.570610944596</v>
      </c>
      <c r="V2838" s="39">
        <f t="shared" si="799"/>
        <v>8006.2749175410936</v>
      </c>
      <c r="W2838" s="39">
        <v>60721.9348536834</v>
      </c>
      <c r="X2838" s="39">
        <f t="shared" si="800"/>
        <v>255.13514433260571</v>
      </c>
      <c r="Y2838" s="39">
        <f t="shared" si="803"/>
        <v>9535.6391602798976</v>
      </c>
      <c r="Z2838" s="39">
        <f t="shared" si="804"/>
        <v>8339.0651463165996</v>
      </c>
      <c r="AA2838" s="45">
        <f t="shared" si="805"/>
        <v>7.1286723212308223E-2</v>
      </c>
      <c r="AB2838" s="45">
        <f t="shared" si="806"/>
        <v>0.44791090136167738</v>
      </c>
      <c r="AC2838" s="45">
        <f t="shared" si="807"/>
        <v>1.4273530904701478E-2</v>
      </c>
      <c r="AD2838" s="45">
        <f t="shared" si="808"/>
        <v>0.53347115547868706</v>
      </c>
      <c r="AE2838" s="45">
        <f t="shared" si="809"/>
        <v>0.46652884452131294</v>
      </c>
      <c r="AF2838" s="43">
        <f>('Estimates from MCMC'!$B$2-'MCMC runs'!W2838)/'Estimates from MCMC'!$B$2</f>
        <v>0.12074926726106774</v>
      </c>
    </row>
    <row r="2839" spans="1:32" x14ac:dyDescent="0.3">
      <c r="A2839" s="38">
        <v>393</v>
      </c>
      <c r="B2839" s="38">
        <v>2033261.8570128356</v>
      </c>
      <c r="C2839" s="39">
        <v>53055.547156765198</v>
      </c>
      <c r="D2839" s="39">
        <v>51992.857106717303</v>
      </c>
      <c r="E2839" s="39">
        <f t="shared" si="792"/>
        <v>1062.6900500478951</v>
      </c>
      <c r="F2839" s="39">
        <v>52993.804517596102</v>
      </c>
      <c r="G2839" s="40">
        <f t="shared" si="793"/>
        <v>61.742639169096947</v>
      </c>
      <c r="H2839" s="39">
        <v>52966.1784608132</v>
      </c>
      <c r="I2839" s="39">
        <f t="shared" si="794"/>
        <v>89.368695951998234</v>
      </c>
      <c r="J2839" s="39">
        <v>51842.416907023398</v>
      </c>
      <c r="K2839" s="40">
        <f t="shared" si="795"/>
        <v>1213.1302497418001</v>
      </c>
      <c r="L2839" s="39">
        <v>51258.454370498301</v>
      </c>
      <c r="M2839" s="39">
        <f t="shared" si="796"/>
        <v>1797.0927862668977</v>
      </c>
      <c r="N2839" s="39">
        <f t="shared" si="801"/>
        <v>583.96253652509768</v>
      </c>
      <c r="O2839" s="40">
        <f>'Estimates from MCMC'!$B$2-L2839</f>
        <v>17802.545629501699</v>
      </c>
      <c r="P2839" s="39">
        <v>52489.538067478003</v>
      </c>
      <c r="Q2839" s="40">
        <f t="shared" si="797"/>
        <v>1231.0836969797019</v>
      </c>
      <c r="R2839" s="39">
        <v>52520.438032419603</v>
      </c>
      <c r="S2839" s="39">
        <f t="shared" si="798"/>
        <v>30.899964941600047</v>
      </c>
      <c r="T2839" s="39">
        <f t="shared" si="802"/>
        <v>1261.983661921302</v>
      </c>
      <c r="U2839" s="39">
        <v>59327.612779282899</v>
      </c>
      <c r="V2839" s="39">
        <f t="shared" si="799"/>
        <v>8069.1584087845986</v>
      </c>
      <c r="W2839" s="39">
        <v>60840.567091452001</v>
      </c>
      <c r="X2839" s="39">
        <f t="shared" si="800"/>
        <v>250.97065024780022</v>
      </c>
      <c r="Y2839" s="39">
        <f t="shared" si="803"/>
        <v>9582.1127209537008</v>
      </c>
      <c r="Z2839" s="39">
        <f t="shared" si="804"/>
        <v>8220.4329085479985</v>
      </c>
      <c r="AA2839" s="45">
        <f t="shared" si="805"/>
        <v>7.0887820662568102E-2</v>
      </c>
      <c r="AB2839" s="45">
        <f t="shared" si="806"/>
        <v>0.45325868427561827</v>
      </c>
      <c r="AC2839" s="45">
        <f t="shared" si="807"/>
        <v>1.4097458614677063E-2</v>
      </c>
      <c r="AD2839" s="45">
        <f t="shared" si="808"/>
        <v>0.53824396355286341</v>
      </c>
      <c r="AE2839" s="45">
        <f t="shared" si="809"/>
        <v>0.46175603644713659</v>
      </c>
      <c r="AF2839" s="43">
        <f>('Estimates from MCMC'!$B$2-'MCMC runs'!W2839)/'Estimates from MCMC'!$B$2</f>
        <v>0.11903147809252687</v>
      </c>
    </row>
    <row r="2840" spans="1:32" x14ac:dyDescent="0.3">
      <c r="A2840" s="38">
        <v>263</v>
      </c>
      <c r="B2840" s="38">
        <v>2015046.9090380499</v>
      </c>
      <c r="C2840" s="39">
        <v>52279.9666002452</v>
      </c>
      <c r="D2840" s="39">
        <v>51220.002457926203</v>
      </c>
      <c r="E2840" s="39">
        <f t="shared" si="792"/>
        <v>1059.9641423189969</v>
      </c>
      <c r="F2840" s="39">
        <v>52215.327002561397</v>
      </c>
      <c r="G2840" s="40">
        <f t="shared" si="793"/>
        <v>64.639597683803004</v>
      </c>
      <c r="H2840" s="39">
        <v>52191.927163585598</v>
      </c>
      <c r="I2840" s="39">
        <f t="shared" si="794"/>
        <v>88.039436659601051</v>
      </c>
      <c r="J2840" s="39">
        <v>51068.078807633297</v>
      </c>
      <c r="K2840" s="40">
        <f t="shared" si="795"/>
        <v>1211.8877926119021</v>
      </c>
      <c r="L2840" s="39">
        <v>50493.072519141999</v>
      </c>
      <c r="M2840" s="39">
        <f t="shared" si="796"/>
        <v>1786.8940811032007</v>
      </c>
      <c r="N2840" s="39">
        <f t="shared" si="801"/>
        <v>575.00628849129862</v>
      </c>
      <c r="O2840" s="40">
        <f>'Estimates from MCMC'!$B$2-L2840</f>
        <v>18567.927480858001</v>
      </c>
      <c r="P2840" s="39">
        <v>51716.681895473397</v>
      </c>
      <c r="Q2840" s="40">
        <f t="shared" si="797"/>
        <v>1223.6093763313984</v>
      </c>
      <c r="R2840" s="39">
        <v>51746.710116127098</v>
      </c>
      <c r="S2840" s="39">
        <f t="shared" si="798"/>
        <v>30.028220653701283</v>
      </c>
      <c r="T2840" s="39">
        <f t="shared" si="802"/>
        <v>1253.6375969850997</v>
      </c>
      <c r="U2840" s="39">
        <v>58323.549565688198</v>
      </c>
      <c r="V2840" s="39">
        <f t="shared" si="799"/>
        <v>7830.4770465461988</v>
      </c>
      <c r="W2840" s="39">
        <v>59826.280935015799</v>
      </c>
      <c r="X2840" s="39">
        <f t="shared" si="800"/>
        <v>249.09377234250132</v>
      </c>
      <c r="Y2840" s="39">
        <f t="shared" si="803"/>
        <v>9333.2084158737998</v>
      </c>
      <c r="Z2840" s="39">
        <f t="shared" si="804"/>
        <v>9234.7190649842014</v>
      </c>
      <c r="AA2840" s="45">
        <f t="shared" si="805"/>
        <v>6.7516291103436099E-2</v>
      </c>
      <c r="AB2840" s="45">
        <f t="shared" si="806"/>
        <v>0.42172057461010515</v>
      </c>
      <c r="AC2840" s="45">
        <f t="shared" si="807"/>
        <v>1.3415270638001813E-2</v>
      </c>
      <c r="AD2840" s="45">
        <f t="shared" si="808"/>
        <v>0.50265213635154304</v>
      </c>
      <c r="AE2840" s="45">
        <f t="shared" si="809"/>
        <v>0.4973478636484569</v>
      </c>
      <c r="AF2840" s="43">
        <f>('Estimates from MCMC'!$B$2-'MCMC runs'!W2840)/'Estimates from MCMC'!$B$2</f>
        <v>0.13371829346496866</v>
      </c>
    </row>
    <row r="2841" spans="1:32" x14ac:dyDescent="0.3">
      <c r="A2841" s="38">
        <v>4014</v>
      </c>
      <c r="B2841" s="38">
        <v>2102373.4270494622</v>
      </c>
      <c r="C2841" s="39">
        <v>52155.735066756701</v>
      </c>
      <c r="D2841" s="39">
        <v>51097.940905827098</v>
      </c>
      <c r="E2841" s="39">
        <f t="shared" si="792"/>
        <v>1057.7941609296031</v>
      </c>
      <c r="F2841" s="39">
        <v>52093.696978148801</v>
      </c>
      <c r="G2841" s="40">
        <f t="shared" si="793"/>
        <v>62.038088607900136</v>
      </c>
      <c r="H2841" s="39">
        <v>52066.754083727603</v>
      </c>
      <c r="I2841" s="39">
        <f t="shared" si="794"/>
        <v>88.980983029097843</v>
      </c>
      <c r="J2841" s="39">
        <v>50947.766634403299</v>
      </c>
      <c r="K2841" s="40">
        <f t="shared" si="795"/>
        <v>1207.968432353402</v>
      </c>
      <c r="L2841" s="39">
        <v>50366.753615393398</v>
      </c>
      <c r="M2841" s="39">
        <f t="shared" si="796"/>
        <v>1788.9814513633028</v>
      </c>
      <c r="N2841" s="39">
        <f t="shared" si="801"/>
        <v>581.01301900990075</v>
      </c>
      <c r="O2841" s="40">
        <f>'Estimates from MCMC'!$B$2-L2841</f>
        <v>18694.246384606602</v>
      </c>
      <c r="P2841" s="39">
        <v>51593.279420430699</v>
      </c>
      <c r="Q2841" s="40">
        <f t="shared" si="797"/>
        <v>1226.5258050373013</v>
      </c>
      <c r="R2841" s="39">
        <v>51624.013533339901</v>
      </c>
      <c r="S2841" s="39">
        <f t="shared" si="798"/>
        <v>30.73411290920194</v>
      </c>
      <c r="T2841" s="39">
        <f t="shared" si="802"/>
        <v>1257.2599179465033</v>
      </c>
      <c r="U2841" s="39">
        <v>58148.542986000102</v>
      </c>
      <c r="V2841" s="39">
        <f t="shared" si="799"/>
        <v>7781.7893706067043</v>
      </c>
      <c r="W2841" s="39">
        <v>59653.345577407097</v>
      </c>
      <c r="X2841" s="39">
        <f t="shared" si="800"/>
        <v>247.54267346049164</v>
      </c>
      <c r="Y2841" s="39">
        <f t="shared" si="803"/>
        <v>9286.5919620136992</v>
      </c>
      <c r="Z2841" s="39">
        <f t="shared" si="804"/>
        <v>9407.6544225929028</v>
      </c>
      <c r="AA2841" s="45">
        <f t="shared" si="805"/>
        <v>6.72538433526675E-2</v>
      </c>
      <c r="AB2841" s="45">
        <f t="shared" si="806"/>
        <v>0.41626654589373879</v>
      </c>
      <c r="AC2841" s="45">
        <f t="shared" si="807"/>
        <v>1.3241650311420184E-2</v>
      </c>
      <c r="AD2841" s="45">
        <f t="shared" si="808"/>
        <v>0.49676203955782644</v>
      </c>
      <c r="AE2841" s="45">
        <f t="shared" si="809"/>
        <v>0.5032379604421735</v>
      </c>
      <c r="AF2841" s="43">
        <f>('Estimates from MCMC'!$B$2-'MCMC runs'!W2841)/'Estimates from MCMC'!$B$2</f>
        <v>0.13622238922970856</v>
      </c>
    </row>
    <row r="2842" spans="1:32" x14ac:dyDescent="0.3">
      <c r="A2842" s="38">
        <v>4738</v>
      </c>
      <c r="B2842" s="38">
        <v>2110742.4607108515</v>
      </c>
      <c r="C2842" s="39">
        <v>52632.015814777798</v>
      </c>
      <c r="D2842" s="39">
        <v>51557.207428621201</v>
      </c>
      <c r="E2842" s="39">
        <f t="shared" si="792"/>
        <v>1074.8083861565974</v>
      </c>
      <c r="F2842" s="39">
        <v>52572.150695066601</v>
      </c>
      <c r="G2842" s="40">
        <f t="shared" si="793"/>
        <v>59.865119711197622</v>
      </c>
      <c r="H2842" s="39">
        <v>52541.532349567999</v>
      </c>
      <c r="I2842" s="39">
        <f t="shared" si="794"/>
        <v>90.48346520979976</v>
      </c>
      <c r="J2842" s="39">
        <v>51407.725815416699</v>
      </c>
      <c r="K2842" s="40">
        <f t="shared" si="795"/>
        <v>1224.289999361099</v>
      </c>
      <c r="L2842" s="39">
        <v>50816.910310204199</v>
      </c>
      <c r="M2842" s="39">
        <f t="shared" si="796"/>
        <v>1815.1055045735993</v>
      </c>
      <c r="N2842" s="39">
        <f t="shared" si="801"/>
        <v>590.81550521250028</v>
      </c>
      <c r="O2842" s="40">
        <f>'Estimates from MCMC'!$B$2-L2842</f>
        <v>18244.089689795801</v>
      </c>
      <c r="P2842" s="39">
        <v>52066.801972360299</v>
      </c>
      <c r="Q2842" s="40">
        <f t="shared" si="797"/>
        <v>1249.8916621561002</v>
      </c>
      <c r="R2842" s="39">
        <v>52097.994182662398</v>
      </c>
      <c r="S2842" s="39">
        <f t="shared" si="798"/>
        <v>31.192210302098829</v>
      </c>
      <c r="T2842" s="39">
        <f t="shared" si="802"/>
        <v>1281.083872458199</v>
      </c>
      <c r="U2842" s="39">
        <v>58608.295402124902</v>
      </c>
      <c r="V2842" s="39">
        <f t="shared" si="799"/>
        <v>7791.3850919207034</v>
      </c>
      <c r="W2842" s="39">
        <v>60139.198024632999</v>
      </c>
      <c r="X2842" s="39">
        <f t="shared" si="800"/>
        <v>249.81875004989706</v>
      </c>
      <c r="Y2842" s="39">
        <f t="shared" si="803"/>
        <v>9322.2877144287995</v>
      </c>
      <c r="Z2842" s="39">
        <f t="shared" si="804"/>
        <v>8921.8019753670014</v>
      </c>
      <c r="AA2842" s="45">
        <f t="shared" si="805"/>
        <v>7.0219117217710722E-2</v>
      </c>
      <c r="AB2842" s="45">
        <f t="shared" si="806"/>
        <v>0.42706351615222243</v>
      </c>
      <c r="AC2842" s="45">
        <f t="shared" si="807"/>
        <v>1.3693133189847478E-2</v>
      </c>
      <c r="AD2842" s="45">
        <f t="shared" si="808"/>
        <v>0.51097576655978061</v>
      </c>
      <c r="AE2842" s="45">
        <f t="shared" si="809"/>
        <v>0.48902423344021939</v>
      </c>
      <c r="AF2842" s="43">
        <f>('Estimates from MCMC'!$B$2-'MCMC runs'!W2842)/'Estimates from MCMC'!$B$2</f>
        <v>0.12918726886907228</v>
      </c>
    </row>
    <row r="2843" spans="1:32" x14ac:dyDescent="0.3">
      <c r="A2843" s="38">
        <v>1744</v>
      </c>
      <c r="B2843" s="38">
        <v>1990748.454883693</v>
      </c>
      <c r="C2843" s="39">
        <v>53406.1012467049</v>
      </c>
      <c r="D2843" s="39">
        <v>52333.922745605603</v>
      </c>
      <c r="E2843" s="39">
        <f t="shared" si="792"/>
        <v>1072.1785010992971</v>
      </c>
      <c r="F2843" s="39">
        <v>53342.286917076097</v>
      </c>
      <c r="G2843" s="40">
        <f t="shared" si="793"/>
        <v>63.814329628803534</v>
      </c>
      <c r="H2843" s="39">
        <v>53314.858858939901</v>
      </c>
      <c r="I2843" s="39">
        <f t="shared" si="794"/>
        <v>91.242387764999876</v>
      </c>
      <c r="J2843" s="39">
        <v>52179.671146759698</v>
      </c>
      <c r="K2843" s="40">
        <f t="shared" si="795"/>
        <v>1226.4300999452025</v>
      </c>
      <c r="L2843" s="39">
        <v>51583.530901022903</v>
      </c>
      <c r="M2843" s="39">
        <f t="shared" si="796"/>
        <v>1822.5703456819974</v>
      </c>
      <c r="N2843" s="39">
        <f t="shared" si="801"/>
        <v>596.1402457367949</v>
      </c>
      <c r="O2843" s="40">
        <f>'Estimates from MCMC'!$B$2-L2843</f>
        <v>17477.469098977097</v>
      </c>
      <c r="P2843" s="39">
        <v>52834.353854243796</v>
      </c>
      <c r="Q2843" s="40">
        <f t="shared" si="797"/>
        <v>1250.8229532208934</v>
      </c>
      <c r="R2843" s="39">
        <v>52866.110538636298</v>
      </c>
      <c r="S2843" s="39">
        <f t="shared" si="798"/>
        <v>31.756684392501484</v>
      </c>
      <c r="T2843" s="39">
        <f t="shared" si="802"/>
        <v>1282.5796376133949</v>
      </c>
      <c r="U2843" s="39">
        <v>59707.4650116005</v>
      </c>
      <c r="V2843" s="39">
        <f t="shared" si="799"/>
        <v>8123.9341105775966</v>
      </c>
      <c r="W2843" s="39">
        <v>61245.799753585801</v>
      </c>
      <c r="X2843" s="39">
        <f t="shared" si="800"/>
        <v>255.75510437190678</v>
      </c>
      <c r="Y2843" s="39">
        <f t="shared" si="803"/>
        <v>9662.2688525628982</v>
      </c>
      <c r="Z2843" s="39">
        <f t="shared" si="804"/>
        <v>7815.2002464141988</v>
      </c>
      <c r="AA2843" s="45">
        <f t="shared" si="805"/>
        <v>7.3384746404069473E-2</v>
      </c>
      <c r="AB2843" s="45">
        <f t="shared" si="806"/>
        <v>0.46482325699280258</v>
      </c>
      <c r="AC2843" s="45">
        <f t="shared" si="807"/>
        <v>1.4633417626060935E-2</v>
      </c>
      <c r="AD2843" s="45">
        <f t="shared" si="808"/>
        <v>0.55284142102293299</v>
      </c>
      <c r="AE2843" s="45">
        <f t="shared" si="809"/>
        <v>0.44715857897706701</v>
      </c>
      <c r="AF2843" s="43">
        <f>('Estimates from MCMC'!$B$2-'MCMC runs'!W2843)/'Estimates from MCMC'!$B$2</f>
        <v>0.11316372839104848</v>
      </c>
    </row>
    <row r="2844" spans="1:32" x14ac:dyDescent="0.3">
      <c r="A2844" s="38">
        <v>2011</v>
      </c>
      <c r="B2844" s="38">
        <v>1990748.5137213131</v>
      </c>
      <c r="C2844" s="39">
        <v>53406.1012467049</v>
      </c>
      <c r="D2844" s="39">
        <v>52333.922745605603</v>
      </c>
      <c r="E2844" s="39">
        <f t="shared" si="792"/>
        <v>1072.1785010992971</v>
      </c>
      <c r="F2844" s="39">
        <v>53342.286917076097</v>
      </c>
      <c r="G2844" s="40">
        <f t="shared" si="793"/>
        <v>63.814329628803534</v>
      </c>
      <c r="H2844" s="39">
        <v>53314.858858939901</v>
      </c>
      <c r="I2844" s="39">
        <f t="shared" si="794"/>
        <v>91.242387764999876</v>
      </c>
      <c r="J2844" s="39">
        <v>52179.671146759698</v>
      </c>
      <c r="K2844" s="40">
        <f t="shared" si="795"/>
        <v>1226.4300999452025</v>
      </c>
      <c r="L2844" s="39">
        <v>51583.530901022903</v>
      </c>
      <c r="M2844" s="39">
        <f t="shared" si="796"/>
        <v>1822.5703456819974</v>
      </c>
      <c r="N2844" s="39">
        <f t="shared" si="801"/>
        <v>596.1402457367949</v>
      </c>
      <c r="O2844" s="40">
        <f>'Estimates from MCMC'!$B$2-L2844</f>
        <v>17477.469098977097</v>
      </c>
      <c r="P2844" s="39">
        <v>52834.353854243796</v>
      </c>
      <c r="Q2844" s="40">
        <f t="shared" si="797"/>
        <v>1250.8229532208934</v>
      </c>
      <c r="R2844" s="39">
        <v>52866.110538636298</v>
      </c>
      <c r="S2844" s="39">
        <f t="shared" si="798"/>
        <v>31.756684392501484</v>
      </c>
      <c r="T2844" s="39">
        <f t="shared" si="802"/>
        <v>1282.5796376133949</v>
      </c>
      <c r="U2844" s="39">
        <v>59707.4650116005</v>
      </c>
      <c r="V2844" s="39">
        <f t="shared" si="799"/>
        <v>8123.9341105775966</v>
      </c>
      <c r="W2844" s="39">
        <v>61245.799753585801</v>
      </c>
      <c r="X2844" s="39">
        <f t="shared" si="800"/>
        <v>255.75510437190678</v>
      </c>
      <c r="Y2844" s="39">
        <f t="shared" si="803"/>
        <v>9662.2688525628982</v>
      </c>
      <c r="Z2844" s="39">
        <f t="shared" si="804"/>
        <v>7815.2002464141988</v>
      </c>
      <c r="AA2844" s="45">
        <f t="shared" si="805"/>
        <v>7.3384746404069473E-2</v>
      </c>
      <c r="AB2844" s="45">
        <f t="shared" si="806"/>
        <v>0.46482325699280258</v>
      </c>
      <c r="AC2844" s="45">
        <f t="shared" si="807"/>
        <v>1.4633417626060935E-2</v>
      </c>
      <c r="AD2844" s="45">
        <f t="shared" si="808"/>
        <v>0.55284142102293299</v>
      </c>
      <c r="AE2844" s="45">
        <f t="shared" si="809"/>
        <v>0.44715857897706701</v>
      </c>
      <c r="AF2844" s="43">
        <f>('Estimates from MCMC'!$B$2-'MCMC runs'!W2844)/'Estimates from MCMC'!$B$2</f>
        <v>0.11316372839104848</v>
      </c>
    </row>
    <row r="2845" spans="1:32" x14ac:dyDescent="0.3">
      <c r="A2845" s="38">
        <v>3801</v>
      </c>
      <c r="B2845" s="38">
        <v>1990748.454883693</v>
      </c>
      <c r="C2845" s="39">
        <v>53406.1012467049</v>
      </c>
      <c r="D2845" s="39">
        <v>52333.922745605603</v>
      </c>
      <c r="E2845" s="39">
        <f t="shared" si="792"/>
        <v>1072.1785010992971</v>
      </c>
      <c r="F2845" s="39">
        <v>53342.286917076097</v>
      </c>
      <c r="G2845" s="40">
        <f t="shared" si="793"/>
        <v>63.814329628803534</v>
      </c>
      <c r="H2845" s="39">
        <v>53314.858858939901</v>
      </c>
      <c r="I2845" s="39">
        <f t="shared" si="794"/>
        <v>91.242387764999876</v>
      </c>
      <c r="J2845" s="39">
        <v>52179.671146759698</v>
      </c>
      <c r="K2845" s="40">
        <f t="shared" si="795"/>
        <v>1226.4300999452025</v>
      </c>
      <c r="L2845" s="39">
        <v>51583.530901022903</v>
      </c>
      <c r="M2845" s="39">
        <f t="shared" si="796"/>
        <v>1822.5703456819974</v>
      </c>
      <c r="N2845" s="39">
        <f t="shared" si="801"/>
        <v>596.1402457367949</v>
      </c>
      <c r="O2845" s="40">
        <f>'Estimates from MCMC'!$B$2-L2845</f>
        <v>17477.469098977097</v>
      </c>
      <c r="P2845" s="39">
        <v>52834.353854243796</v>
      </c>
      <c r="Q2845" s="40">
        <f t="shared" si="797"/>
        <v>1250.8229532208934</v>
      </c>
      <c r="R2845" s="39">
        <v>52866.110538636298</v>
      </c>
      <c r="S2845" s="39">
        <f t="shared" si="798"/>
        <v>31.756684392501484</v>
      </c>
      <c r="T2845" s="39">
        <f t="shared" si="802"/>
        <v>1282.5796376133949</v>
      </c>
      <c r="U2845" s="39">
        <v>59707.4650116005</v>
      </c>
      <c r="V2845" s="39">
        <f t="shared" si="799"/>
        <v>8123.9341105775966</v>
      </c>
      <c r="W2845" s="39">
        <v>61245.799753585801</v>
      </c>
      <c r="X2845" s="39">
        <f t="shared" si="800"/>
        <v>255.75510437190678</v>
      </c>
      <c r="Y2845" s="39">
        <f t="shared" si="803"/>
        <v>9662.2688525628982</v>
      </c>
      <c r="Z2845" s="39">
        <f t="shared" si="804"/>
        <v>7815.2002464141988</v>
      </c>
      <c r="AA2845" s="45">
        <f t="shared" si="805"/>
        <v>7.3384746404069473E-2</v>
      </c>
      <c r="AB2845" s="45">
        <f t="shared" si="806"/>
        <v>0.46482325699280258</v>
      </c>
      <c r="AC2845" s="45">
        <f t="shared" si="807"/>
        <v>1.4633417626060935E-2</v>
      </c>
      <c r="AD2845" s="45">
        <f t="shared" si="808"/>
        <v>0.55284142102293299</v>
      </c>
      <c r="AE2845" s="45">
        <f t="shared" si="809"/>
        <v>0.44715857897706701</v>
      </c>
      <c r="AF2845" s="43">
        <f>('Estimates from MCMC'!$B$2-'MCMC runs'!W2845)/'Estimates from MCMC'!$B$2</f>
        <v>0.11316372839104848</v>
      </c>
    </row>
    <row r="2846" spans="1:32" x14ac:dyDescent="0.3">
      <c r="A2846" s="38">
        <v>525</v>
      </c>
      <c r="B2846" s="38">
        <v>1940127.3534645915</v>
      </c>
      <c r="C2846" s="39">
        <v>52751.671615471001</v>
      </c>
      <c r="D2846" s="39">
        <v>51681.1613311771</v>
      </c>
      <c r="E2846" s="39">
        <f t="shared" si="792"/>
        <v>1070.5102842939013</v>
      </c>
      <c r="F2846" s="39">
        <v>52680.725935967697</v>
      </c>
      <c r="G2846" s="40">
        <f t="shared" si="793"/>
        <v>70.945679503303836</v>
      </c>
      <c r="H2846" s="39">
        <v>52662.479370418499</v>
      </c>
      <c r="I2846" s="39">
        <f t="shared" si="794"/>
        <v>89.192245052501676</v>
      </c>
      <c r="J2846" s="39">
        <v>51522.114138884303</v>
      </c>
      <c r="K2846" s="40">
        <f t="shared" si="795"/>
        <v>1229.5574765866986</v>
      </c>
      <c r="L2846" s="39">
        <v>50939.782396048096</v>
      </c>
      <c r="M2846" s="39">
        <f t="shared" si="796"/>
        <v>1811.8892194229047</v>
      </c>
      <c r="N2846" s="39">
        <f t="shared" si="801"/>
        <v>582.3317428362061</v>
      </c>
      <c r="O2846" s="40">
        <f>'Estimates from MCMC'!$B$2-L2846</f>
        <v>18121.217603951904</v>
      </c>
      <c r="P2846" s="39">
        <v>52183.772329254702</v>
      </c>
      <c r="Q2846" s="40">
        <f t="shared" si="797"/>
        <v>1243.9899332066052</v>
      </c>
      <c r="R2846" s="39">
        <v>52214.063394665201</v>
      </c>
      <c r="S2846" s="39">
        <f t="shared" si="798"/>
        <v>30.291065410499868</v>
      </c>
      <c r="T2846" s="39">
        <f t="shared" si="802"/>
        <v>1274.2809986171051</v>
      </c>
      <c r="U2846" s="39">
        <v>58819.057096745499</v>
      </c>
      <c r="V2846" s="39">
        <f t="shared" si="799"/>
        <v>7879.2747006974023</v>
      </c>
      <c r="W2846" s="39">
        <v>60346.709630106401</v>
      </c>
      <c r="X2846" s="39">
        <f t="shared" si="800"/>
        <v>253.37153474379738</v>
      </c>
      <c r="Y2846" s="39">
        <f t="shared" si="803"/>
        <v>9406.9272340583047</v>
      </c>
      <c r="Z2846" s="39">
        <f t="shared" si="804"/>
        <v>8714.2903698935988</v>
      </c>
      <c r="AA2846" s="45">
        <f t="shared" si="805"/>
        <v>7.0319833162822781E-2</v>
      </c>
      <c r="AB2846" s="45">
        <f t="shared" si="806"/>
        <v>0.43480934189428183</v>
      </c>
      <c r="AC2846" s="45">
        <f t="shared" si="807"/>
        <v>1.3982036984564532E-2</v>
      </c>
      <c r="AD2846" s="45">
        <f t="shared" si="808"/>
        <v>0.51911121204166921</v>
      </c>
      <c r="AE2846" s="45">
        <f t="shared" si="809"/>
        <v>0.48088878795833084</v>
      </c>
      <c r="AF2846" s="43">
        <f>('Estimates from MCMC'!$B$2-'MCMC runs'!W2846)/'Estimates from MCMC'!$B$2</f>
        <v>0.12618251067742428</v>
      </c>
    </row>
    <row r="2847" spans="1:32" x14ac:dyDescent="0.3">
      <c r="A2847" s="38">
        <v>1834</v>
      </c>
      <c r="B2847" s="38">
        <v>1940127.3534645915</v>
      </c>
      <c r="C2847" s="39">
        <v>52751.671615471001</v>
      </c>
      <c r="D2847" s="39">
        <v>51681.1613311771</v>
      </c>
      <c r="E2847" s="39">
        <f t="shared" si="792"/>
        <v>1070.5102842939013</v>
      </c>
      <c r="F2847" s="39">
        <v>52680.725935967697</v>
      </c>
      <c r="G2847" s="40">
        <f t="shared" si="793"/>
        <v>70.945679503303836</v>
      </c>
      <c r="H2847" s="39">
        <v>52662.479370418499</v>
      </c>
      <c r="I2847" s="39">
        <f t="shared" si="794"/>
        <v>89.192245052501676</v>
      </c>
      <c r="J2847" s="39">
        <v>51522.114138884303</v>
      </c>
      <c r="K2847" s="40">
        <f t="shared" si="795"/>
        <v>1229.5574765866986</v>
      </c>
      <c r="L2847" s="39">
        <v>50939.782396048096</v>
      </c>
      <c r="M2847" s="39">
        <f t="shared" si="796"/>
        <v>1811.8892194229047</v>
      </c>
      <c r="N2847" s="39">
        <f t="shared" si="801"/>
        <v>582.3317428362061</v>
      </c>
      <c r="O2847" s="40">
        <f>'Estimates from MCMC'!$B$2-L2847</f>
        <v>18121.217603951904</v>
      </c>
      <c r="P2847" s="39">
        <v>52183.772329254702</v>
      </c>
      <c r="Q2847" s="40">
        <f t="shared" si="797"/>
        <v>1243.9899332066052</v>
      </c>
      <c r="R2847" s="39">
        <v>52214.063394665201</v>
      </c>
      <c r="S2847" s="39">
        <f t="shared" si="798"/>
        <v>30.291065410499868</v>
      </c>
      <c r="T2847" s="39">
        <f t="shared" si="802"/>
        <v>1274.2809986171051</v>
      </c>
      <c r="U2847" s="39">
        <v>58819.057096745499</v>
      </c>
      <c r="V2847" s="39">
        <f t="shared" si="799"/>
        <v>7879.2747006974023</v>
      </c>
      <c r="W2847" s="39">
        <v>60346.709630106401</v>
      </c>
      <c r="X2847" s="39">
        <f t="shared" si="800"/>
        <v>253.37153474379738</v>
      </c>
      <c r="Y2847" s="39">
        <f t="shared" si="803"/>
        <v>9406.9272340583047</v>
      </c>
      <c r="Z2847" s="39">
        <f t="shared" si="804"/>
        <v>8714.2903698935988</v>
      </c>
      <c r="AA2847" s="45">
        <f t="shared" si="805"/>
        <v>7.0319833162822781E-2</v>
      </c>
      <c r="AB2847" s="45">
        <f t="shared" si="806"/>
        <v>0.43480934189428183</v>
      </c>
      <c r="AC2847" s="45">
        <f t="shared" si="807"/>
        <v>1.3982036984564532E-2</v>
      </c>
      <c r="AD2847" s="45">
        <f t="shared" si="808"/>
        <v>0.51911121204166921</v>
      </c>
      <c r="AE2847" s="45">
        <f t="shared" si="809"/>
        <v>0.48088878795833084</v>
      </c>
      <c r="AF2847" s="43">
        <f>('Estimates from MCMC'!$B$2-'MCMC runs'!W2847)/'Estimates from MCMC'!$B$2</f>
        <v>0.12618251067742428</v>
      </c>
    </row>
    <row r="2848" spans="1:32" x14ac:dyDescent="0.3">
      <c r="A2848" s="38">
        <v>1248</v>
      </c>
      <c r="B2848" s="38">
        <v>1946007.6412675229</v>
      </c>
      <c r="C2848" s="39">
        <v>52534.496521839501</v>
      </c>
      <c r="D2848" s="39">
        <v>51423.579505602604</v>
      </c>
      <c r="E2848" s="39">
        <f t="shared" si="792"/>
        <v>1110.9170162368973</v>
      </c>
      <c r="F2848" s="39">
        <v>52463.209214766401</v>
      </c>
      <c r="G2848" s="40">
        <f t="shared" si="793"/>
        <v>71.287307073100237</v>
      </c>
      <c r="H2848" s="39">
        <v>52440.722467699503</v>
      </c>
      <c r="I2848" s="39">
        <f t="shared" si="794"/>
        <v>93.774054139998043</v>
      </c>
      <c r="J2848" s="39">
        <v>51259.818317050704</v>
      </c>
      <c r="K2848" s="40">
        <f t="shared" si="795"/>
        <v>1274.6782047887973</v>
      </c>
      <c r="L2848" s="39">
        <v>50648.017971298599</v>
      </c>
      <c r="M2848" s="39">
        <f t="shared" si="796"/>
        <v>1886.4785505409018</v>
      </c>
      <c r="N2848" s="39">
        <f t="shared" si="801"/>
        <v>611.80034575210448</v>
      </c>
      <c r="O2848" s="40">
        <f>'Estimates from MCMC'!$B$2-L2848</f>
        <v>18412.982028701401</v>
      </c>
      <c r="P2848" s="39">
        <v>51952.244545973597</v>
      </c>
      <c r="Q2848" s="40">
        <f t="shared" si="797"/>
        <v>1304.2265746749981</v>
      </c>
      <c r="R2848" s="39">
        <v>51984.172040570898</v>
      </c>
      <c r="S2848" s="39">
        <f t="shared" si="798"/>
        <v>31.92749459730112</v>
      </c>
      <c r="T2848" s="39">
        <f t="shared" si="802"/>
        <v>1336.1540692722992</v>
      </c>
      <c r="U2848" s="39">
        <v>58656.618966991497</v>
      </c>
      <c r="V2848" s="39">
        <f t="shared" si="799"/>
        <v>8008.6009956928974</v>
      </c>
      <c r="W2848" s="39">
        <v>60258.848544921799</v>
      </c>
      <c r="X2848" s="39">
        <f t="shared" si="800"/>
        <v>266.07550865800295</v>
      </c>
      <c r="Y2848" s="39">
        <f t="shared" si="803"/>
        <v>9610.8305736231996</v>
      </c>
      <c r="Z2848" s="39">
        <f t="shared" si="804"/>
        <v>8802.1514550782013</v>
      </c>
      <c r="AA2848" s="45">
        <f t="shared" si="805"/>
        <v>7.2565870492327489E-2</v>
      </c>
      <c r="AB2848" s="45">
        <f t="shared" si="806"/>
        <v>0.43494318210974292</v>
      </c>
      <c r="AC2848" s="45">
        <f t="shared" si="807"/>
        <v>1.4450430041329284E-2</v>
      </c>
      <c r="AD2848" s="45">
        <f t="shared" si="808"/>
        <v>0.52195948264339975</v>
      </c>
      <c r="AE2848" s="45">
        <f t="shared" si="809"/>
        <v>0.4780405173566003</v>
      </c>
      <c r="AF2848" s="43">
        <f>('Estimates from MCMC'!$B$2-'MCMC runs'!W2848)/'Estimates from MCMC'!$B$2</f>
        <v>0.1274547350180015</v>
      </c>
    </row>
    <row r="2849" spans="1:32" x14ac:dyDescent="0.3">
      <c r="A2849" s="38">
        <v>2380</v>
      </c>
      <c r="B2849" s="38">
        <v>1952070.8389059838</v>
      </c>
      <c r="C2849" s="39">
        <v>52277.7694734424</v>
      </c>
      <c r="D2849" s="39">
        <v>51242.773044581198</v>
      </c>
      <c r="E2849" s="39">
        <f t="shared" si="792"/>
        <v>1034.9964288612027</v>
      </c>
      <c r="F2849" s="39">
        <v>52217.1025744828</v>
      </c>
      <c r="G2849" s="40">
        <f t="shared" si="793"/>
        <v>60.666898959600076</v>
      </c>
      <c r="H2849" s="39">
        <v>52190.370119080901</v>
      </c>
      <c r="I2849" s="39">
        <f t="shared" si="794"/>
        <v>87.399354361499718</v>
      </c>
      <c r="J2849" s="39">
        <v>51095.338842355901</v>
      </c>
      <c r="K2849" s="40">
        <f t="shared" si="795"/>
        <v>1182.4306310864995</v>
      </c>
      <c r="L2849" s="39">
        <v>50524.123447588201</v>
      </c>
      <c r="M2849" s="39">
        <f t="shared" si="796"/>
        <v>1753.6460258541993</v>
      </c>
      <c r="N2849" s="39">
        <f t="shared" si="801"/>
        <v>571.21539476769976</v>
      </c>
      <c r="O2849" s="40">
        <f>'Estimates from MCMC'!$B$2-L2849</f>
        <v>18536.876552411799</v>
      </c>
      <c r="P2849" s="39">
        <v>51724.677626962002</v>
      </c>
      <c r="Q2849" s="40">
        <f t="shared" si="797"/>
        <v>1200.5541793738012</v>
      </c>
      <c r="R2849" s="39">
        <v>51754.983695519499</v>
      </c>
      <c r="S2849" s="39">
        <f t="shared" si="798"/>
        <v>30.306068557496474</v>
      </c>
      <c r="T2849" s="39">
        <f t="shared" si="802"/>
        <v>1230.8602479312976</v>
      </c>
      <c r="U2849" s="39">
        <v>58221.019612761302</v>
      </c>
      <c r="V2849" s="39">
        <f t="shared" si="799"/>
        <v>7696.8961651731006</v>
      </c>
      <c r="W2849" s="39">
        <v>59690.3625395528</v>
      </c>
      <c r="X2849" s="39">
        <f t="shared" si="800"/>
        <v>238.48267886020039</v>
      </c>
      <c r="Y2849" s="39">
        <f t="shared" si="803"/>
        <v>9166.2390919645986</v>
      </c>
      <c r="Z2849" s="39">
        <f t="shared" si="804"/>
        <v>9370.6374604472003</v>
      </c>
      <c r="AA2849" s="45">
        <f t="shared" si="805"/>
        <v>6.6400628199207196E-2</v>
      </c>
      <c r="AB2849" s="45">
        <f t="shared" si="806"/>
        <v>0.41522077052251133</v>
      </c>
      <c r="AC2849" s="45">
        <f t="shared" si="807"/>
        <v>1.2865310840578039E-2</v>
      </c>
      <c r="AD2849" s="45">
        <f t="shared" si="808"/>
        <v>0.49448670956229657</v>
      </c>
      <c r="AE2849" s="45">
        <f t="shared" si="809"/>
        <v>0.50551329043770343</v>
      </c>
      <c r="AF2849" s="43">
        <f>('Estimates from MCMC'!$B$2-'MCMC runs'!W2849)/'Estimates from MCMC'!$B$2</f>
        <v>0.13568638537593142</v>
      </c>
    </row>
    <row r="2850" spans="1:32" x14ac:dyDescent="0.3">
      <c r="A2850" s="38">
        <v>872</v>
      </c>
      <c r="B2850" s="38">
        <v>2016664.0664143676</v>
      </c>
      <c r="C2850" s="39">
        <v>52841.498737687303</v>
      </c>
      <c r="D2850" s="39">
        <v>51781.046761420701</v>
      </c>
      <c r="E2850" s="39">
        <f t="shared" si="792"/>
        <v>1060.4519762666023</v>
      </c>
      <c r="F2850" s="39">
        <v>52769.260133126802</v>
      </c>
      <c r="G2850" s="40">
        <f t="shared" si="793"/>
        <v>72.238604560501699</v>
      </c>
      <c r="H2850" s="39">
        <v>52751.527566616001</v>
      </c>
      <c r="I2850" s="39">
        <f t="shared" si="794"/>
        <v>89.971171071301796</v>
      </c>
      <c r="J2850" s="39">
        <v>51619.8758042915</v>
      </c>
      <c r="K2850" s="40">
        <f t="shared" si="795"/>
        <v>1221.6229333958036</v>
      </c>
      <c r="L2850" s="39">
        <v>51032.020368673198</v>
      </c>
      <c r="M2850" s="39">
        <f t="shared" si="796"/>
        <v>1809.4783690141048</v>
      </c>
      <c r="N2850" s="39">
        <f t="shared" si="801"/>
        <v>587.85543561830127</v>
      </c>
      <c r="O2850" s="40">
        <f>'Estimates from MCMC'!$B$2-L2850</f>
        <v>18028.979631326802</v>
      </c>
      <c r="P2850" s="39">
        <v>52274.555382369203</v>
      </c>
      <c r="Q2850" s="40">
        <f t="shared" si="797"/>
        <v>1242.5350136960042</v>
      </c>
      <c r="R2850" s="39">
        <v>52305.477661135301</v>
      </c>
      <c r="S2850" s="39">
        <f t="shared" si="798"/>
        <v>30.922278766098316</v>
      </c>
      <c r="T2850" s="39">
        <f t="shared" si="802"/>
        <v>1273.4572924621025</v>
      </c>
      <c r="U2850" s="39">
        <v>59040.9588704895</v>
      </c>
      <c r="V2850" s="39">
        <f t="shared" si="799"/>
        <v>8008.9385018163011</v>
      </c>
      <c r="W2850" s="39">
        <v>60566.128100065704</v>
      </c>
      <c r="X2850" s="39">
        <f t="shared" si="800"/>
        <v>251.7119371141016</v>
      </c>
      <c r="Y2850" s="39">
        <f t="shared" si="803"/>
        <v>9534.1077313925052</v>
      </c>
      <c r="Z2850" s="39">
        <f t="shared" si="804"/>
        <v>8494.8718999342964</v>
      </c>
      <c r="AA2850" s="45">
        <f t="shared" si="805"/>
        <v>7.0633908213494676E-2</v>
      </c>
      <c r="AB2850" s="45">
        <f t="shared" si="806"/>
        <v>0.44422583338549715</v>
      </c>
      <c r="AC2850" s="45">
        <f t="shared" si="807"/>
        <v>1.3961518747113778E-2</v>
      </c>
      <c r="AD2850" s="45">
        <f t="shared" si="808"/>
        <v>0.52882126034610555</v>
      </c>
      <c r="AE2850" s="45">
        <f t="shared" si="809"/>
        <v>0.4711787396538944</v>
      </c>
      <c r="AF2850" s="43">
        <f>('Estimates from MCMC'!$B$2-'MCMC runs'!W2850)/'Estimates from MCMC'!$B$2</f>
        <v>0.12300534165352799</v>
      </c>
    </row>
    <row r="2851" spans="1:32" x14ac:dyDescent="0.3">
      <c r="A2851" s="38">
        <v>4705</v>
      </c>
      <c r="B2851" s="38">
        <v>1991165.8849191146</v>
      </c>
      <c r="C2851" s="39">
        <v>52128.341896523001</v>
      </c>
      <c r="D2851" s="39">
        <v>51101.7894091532</v>
      </c>
      <c r="E2851" s="39">
        <f t="shared" si="792"/>
        <v>1026.5524873698014</v>
      </c>
      <c r="F2851" s="39">
        <v>52067.635226109604</v>
      </c>
      <c r="G2851" s="40">
        <f t="shared" si="793"/>
        <v>60.70667041339766</v>
      </c>
      <c r="H2851" s="39">
        <v>52042.000251731799</v>
      </c>
      <c r="I2851" s="39">
        <f t="shared" si="794"/>
        <v>86.34164479120227</v>
      </c>
      <c r="J2851" s="39">
        <v>50955.414044814701</v>
      </c>
      <c r="K2851" s="40">
        <f t="shared" si="795"/>
        <v>1172.9278517083003</v>
      </c>
      <c r="L2851" s="39">
        <v>50391.096837614197</v>
      </c>
      <c r="M2851" s="39">
        <f t="shared" si="796"/>
        <v>1737.2450589088039</v>
      </c>
      <c r="N2851" s="39">
        <f t="shared" si="801"/>
        <v>564.31720720050362</v>
      </c>
      <c r="O2851" s="40">
        <f>'Estimates from MCMC'!$B$2-L2851</f>
        <v>18669.903162385803</v>
      </c>
      <c r="P2851" s="39">
        <v>51578.232961995898</v>
      </c>
      <c r="Q2851" s="40">
        <f t="shared" si="797"/>
        <v>1187.1361243817009</v>
      </c>
      <c r="R2851" s="39">
        <v>51608.1648608205</v>
      </c>
      <c r="S2851" s="39">
        <f t="shared" si="798"/>
        <v>29.931898824601376</v>
      </c>
      <c r="T2851" s="39">
        <f t="shared" si="802"/>
        <v>1217.0680232063023</v>
      </c>
      <c r="U2851" s="39">
        <v>58086.7246771258</v>
      </c>
      <c r="V2851" s="39">
        <f t="shared" si="799"/>
        <v>7695.6278395116024</v>
      </c>
      <c r="W2851" s="39">
        <v>59539.571358487898</v>
      </c>
      <c r="X2851" s="39">
        <f t="shared" si="800"/>
        <v>235.77865815579571</v>
      </c>
      <c r="Y2851" s="39">
        <f t="shared" si="803"/>
        <v>9148.4745208737004</v>
      </c>
      <c r="Z2851" s="39">
        <f t="shared" si="804"/>
        <v>9521.4286415121023</v>
      </c>
      <c r="AA2851" s="45">
        <f t="shared" si="805"/>
        <v>6.5188770001674431E-2</v>
      </c>
      <c r="AB2851" s="45">
        <f t="shared" si="806"/>
        <v>0.41219430934253376</v>
      </c>
      <c r="AC2851" s="45">
        <f t="shared" si="807"/>
        <v>1.2628809914280555E-2</v>
      </c>
      <c r="AD2851" s="45">
        <f t="shared" si="808"/>
        <v>0.49001188925848871</v>
      </c>
      <c r="AE2851" s="45">
        <f t="shared" si="809"/>
        <v>0.50998811074151129</v>
      </c>
      <c r="AF2851" s="43">
        <f>('Estimates from MCMC'!$B$2-'MCMC runs'!W2851)/'Estimates from MCMC'!$B$2</f>
        <v>0.13786983451603804</v>
      </c>
    </row>
    <row r="2852" spans="1:32" x14ac:dyDescent="0.3">
      <c r="A2852" s="38">
        <v>4946</v>
      </c>
      <c r="B2852" s="38">
        <v>2273929.3526518643</v>
      </c>
      <c r="C2852" s="39">
        <v>52565.961952134901</v>
      </c>
      <c r="D2852" s="39">
        <v>51511.979997408002</v>
      </c>
      <c r="E2852" s="39">
        <f t="shared" si="792"/>
        <v>1053.9819547268999</v>
      </c>
      <c r="F2852" s="39">
        <v>52496.590239152698</v>
      </c>
      <c r="G2852" s="40">
        <f t="shared" si="793"/>
        <v>69.371712982203462</v>
      </c>
      <c r="H2852" s="39">
        <v>52476.646132612899</v>
      </c>
      <c r="I2852" s="39">
        <f t="shared" si="794"/>
        <v>89.31581952200213</v>
      </c>
      <c r="J2852" s="39">
        <v>51354.241257422102</v>
      </c>
      <c r="K2852" s="40">
        <f t="shared" si="795"/>
        <v>1211.7206947127997</v>
      </c>
      <c r="L2852" s="39">
        <v>50770.819831904701</v>
      </c>
      <c r="M2852" s="39">
        <f t="shared" si="796"/>
        <v>1795.1421202302008</v>
      </c>
      <c r="N2852" s="39">
        <f t="shared" si="801"/>
        <v>583.42142551740108</v>
      </c>
      <c r="O2852" s="40">
        <f>'Estimates from MCMC'!$B$2-L2852</f>
        <v>18290.180168095299</v>
      </c>
      <c r="P2852" s="39">
        <v>52002.314092634202</v>
      </c>
      <c r="Q2852" s="40">
        <f t="shared" si="797"/>
        <v>1231.4942607295015</v>
      </c>
      <c r="R2852" s="39">
        <v>52033.158762298299</v>
      </c>
      <c r="S2852" s="39">
        <f t="shared" si="798"/>
        <v>30.844669664096728</v>
      </c>
      <c r="T2852" s="39">
        <f t="shared" si="802"/>
        <v>1262.3389303935983</v>
      </c>
      <c r="U2852" s="39">
        <v>58574.664252155802</v>
      </c>
      <c r="V2852" s="39">
        <f t="shared" si="799"/>
        <v>7803.8444202511018</v>
      </c>
      <c r="W2852" s="39">
        <v>60085.4003940084</v>
      </c>
      <c r="X2852" s="39">
        <f t="shared" si="800"/>
        <v>248.39721145899966</v>
      </c>
      <c r="Y2852" s="39">
        <f t="shared" si="803"/>
        <v>9314.5805621036998</v>
      </c>
      <c r="Z2852" s="39">
        <f t="shared" si="804"/>
        <v>8975.5996059915997</v>
      </c>
      <c r="AA2852" s="45">
        <f t="shared" si="805"/>
        <v>6.9017304301658811E-2</v>
      </c>
      <c r="AB2852" s="45">
        <f t="shared" si="806"/>
        <v>0.4266685373533845</v>
      </c>
      <c r="AC2852" s="45">
        <f t="shared" si="807"/>
        <v>1.3580905665013316E-2</v>
      </c>
      <c r="AD2852" s="45">
        <f t="shared" si="808"/>
        <v>0.50926674732005661</v>
      </c>
      <c r="AE2852" s="45">
        <f t="shared" si="809"/>
        <v>0.49073325267994339</v>
      </c>
      <c r="AF2852" s="43">
        <f>('Estimates from MCMC'!$B$2-'MCMC runs'!W2852)/'Estimates from MCMC'!$B$2</f>
        <v>0.12996625600543865</v>
      </c>
    </row>
    <row r="2853" spans="1:32" x14ac:dyDescent="0.3">
      <c r="A2853" s="38">
        <v>848</v>
      </c>
      <c r="B2853" s="38">
        <v>2170846.736963924</v>
      </c>
      <c r="C2853" s="39">
        <v>51999.881497985603</v>
      </c>
      <c r="D2853" s="39">
        <v>50948.372824390899</v>
      </c>
      <c r="E2853" s="39">
        <f t="shared" si="792"/>
        <v>1051.5086735947043</v>
      </c>
      <c r="F2853" s="39">
        <v>51921.800153304903</v>
      </c>
      <c r="G2853" s="40">
        <f t="shared" si="793"/>
        <v>78.081344680700568</v>
      </c>
      <c r="H2853" s="39">
        <v>51910.887373717203</v>
      </c>
      <c r="I2853" s="39">
        <f t="shared" si="794"/>
        <v>88.994124268399901</v>
      </c>
      <c r="J2853" s="39">
        <v>50782.449131804096</v>
      </c>
      <c r="K2853" s="40">
        <f t="shared" si="795"/>
        <v>1217.4323661815069</v>
      </c>
      <c r="L2853" s="39">
        <v>50201.203024117502</v>
      </c>
      <c r="M2853" s="39">
        <f t="shared" si="796"/>
        <v>1798.6784738681017</v>
      </c>
      <c r="N2853" s="39">
        <f t="shared" si="801"/>
        <v>581.24610768659477</v>
      </c>
      <c r="O2853" s="40">
        <f>'Estimates from MCMC'!$B$2-L2853</f>
        <v>18859.796975882498</v>
      </c>
      <c r="P2853" s="39">
        <v>51435.688906251802</v>
      </c>
      <c r="Q2853" s="40">
        <f t="shared" si="797"/>
        <v>1234.4858821343005</v>
      </c>
      <c r="R2853" s="39">
        <v>51466.182608705603</v>
      </c>
      <c r="S2853" s="39">
        <f t="shared" si="798"/>
        <v>30.493702453801234</v>
      </c>
      <c r="T2853" s="39">
        <f t="shared" si="802"/>
        <v>1264.9795845881017</v>
      </c>
      <c r="U2853" s="39">
        <v>57939.712545688999</v>
      </c>
      <c r="V2853" s="39">
        <f t="shared" si="799"/>
        <v>7738.5095215714973</v>
      </c>
      <c r="W2853" s="39">
        <v>59453.9709982118</v>
      </c>
      <c r="X2853" s="39">
        <f t="shared" si="800"/>
        <v>249.27886793469952</v>
      </c>
      <c r="Y2853" s="39">
        <f t="shared" si="803"/>
        <v>9252.7679740942986</v>
      </c>
      <c r="Z2853" s="39">
        <f t="shared" si="804"/>
        <v>9607.0290017881998</v>
      </c>
      <c r="AA2853" s="45">
        <f t="shared" si="805"/>
        <v>6.7072810285589521E-2</v>
      </c>
      <c r="AB2853" s="45">
        <f t="shared" si="806"/>
        <v>0.41031775323283365</v>
      </c>
      <c r="AC2853" s="45">
        <f t="shared" si="807"/>
        <v>1.3217473563128593E-2</v>
      </c>
      <c r="AD2853" s="45">
        <f t="shared" si="808"/>
        <v>0.49060803708155176</v>
      </c>
      <c r="AE2853" s="45">
        <f t="shared" si="809"/>
        <v>0.50939196291844824</v>
      </c>
      <c r="AF2853" s="43">
        <f>('Estimates from MCMC'!$B$2-'MCMC runs'!W2853)/'Estimates from MCMC'!$B$2</f>
        <v>0.13910932366731149</v>
      </c>
    </row>
    <row r="2854" spans="1:32" x14ac:dyDescent="0.3">
      <c r="A2854" s="38">
        <v>1739</v>
      </c>
      <c r="B2854" s="38">
        <v>1973917.6457526064</v>
      </c>
      <c r="C2854" s="39">
        <v>53124.881148393899</v>
      </c>
      <c r="D2854" s="39">
        <v>52048.569901126903</v>
      </c>
      <c r="E2854" s="39">
        <f t="shared" si="792"/>
        <v>1076.3112472669964</v>
      </c>
      <c r="F2854" s="39">
        <v>53068.772726232703</v>
      </c>
      <c r="G2854" s="40">
        <f t="shared" si="793"/>
        <v>56.108422161196359</v>
      </c>
      <c r="H2854" s="39">
        <v>53035.168669728999</v>
      </c>
      <c r="I2854" s="39">
        <f t="shared" si="794"/>
        <v>89.712478664900118</v>
      </c>
      <c r="J2854" s="39">
        <v>51903.358137784802</v>
      </c>
      <c r="K2854" s="40">
        <f t="shared" si="795"/>
        <v>1221.5230106090967</v>
      </c>
      <c r="L2854" s="39">
        <v>51317.2664559287</v>
      </c>
      <c r="M2854" s="39">
        <f t="shared" si="796"/>
        <v>1807.6146924651985</v>
      </c>
      <c r="N2854" s="39">
        <f t="shared" si="801"/>
        <v>586.09168185610179</v>
      </c>
      <c r="O2854" s="40">
        <f>'Estimates from MCMC'!$B$2-L2854</f>
        <v>17743.7335440713</v>
      </c>
      <c r="P2854" s="39">
        <v>52557.659596407102</v>
      </c>
      <c r="Q2854" s="40">
        <f t="shared" si="797"/>
        <v>1240.3931404784016</v>
      </c>
      <c r="R2854" s="39">
        <v>52588.502482301599</v>
      </c>
      <c r="S2854" s="39">
        <f t="shared" si="798"/>
        <v>30.842885894497158</v>
      </c>
      <c r="T2854" s="39">
        <f t="shared" si="802"/>
        <v>1271.2360263728988</v>
      </c>
      <c r="U2854" s="39">
        <v>59338.247210570204</v>
      </c>
      <c r="V2854" s="39">
        <f t="shared" si="799"/>
        <v>8020.9807546415032</v>
      </c>
      <c r="W2854" s="39">
        <v>60861.423133301701</v>
      </c>
      <c r="X2854" s="39">
        <f t="shared" si="800"/>
        <v>251.93989635859907</v>
      </c>
      <c r="Y2854" s="39">
        <f t="shared" si="803"/>
        <v>9544.156677373001</v>
      </c>
      <c r="Z2854" s="39">
        <f t="shared" si="804"/>
        <v>8199.5768666982985</v>
      </c>
      <c r="AA2854" s="45">
        <f t="shared" si="805"/>
        <v>7.1644224323784214E-2</v>
      </c>
      <c r="AB2854" s="45">
        <f t="shared" si="806"/>
        <v>0.45204582985419928</v>
      </c>
      <c r="AC2854" s="45">
        <f t="shared" si="807"/>
        <v>1.4198809722476899E-2</v>
      </c>
      <c r="AD2854" s="45">
        <f t="shared" si="808"/>
        <v>0.53788886390046042</v>
      </c>
      <c r="AE2854" s="45">
        <f t="shared" si="809"/>
        <v>0.46211113609953963</v>
      </c>
      <c r="AF2854" s="43">
        <f>('Estimates from MCMC'!$B$2-'MCMC runs'!W2854)/'Estimates from MCMC'!$B$2</f>
        <v>0.11872948359708517</v>
      </c>
    </row>
    <row r="2855" spans="1:32" x14ac:dyDescent="0.3">
      <c r="A2855" s="38">
        <v>2152</v>
      </c>
      <c r="B2855" s="38">
        <v>1993103.9715303769</v>
      </c>
      <c r="C2855" s="39">
        <v>52456.289845751999</v>
      </c>
      <c r="D2855" s="39">
        <v>51414.947789314203</v>
      </c>
      <c r="E2855" s="39">
        <f t="shared" si="792"/>
        <v>1041.3420564377957</v>
      </c>
      <c r="F2855" s="39">
        <v>52391.319973702601</v>
      </c>
      <c r="G2855" s="40">
        <f t="shared" si="793"/>
        <v>64.969872049397964</v>
      </c>
      <c r="H2855" s="39">
        <v>52369.244499791203</v>
      </c>
      <c r="I2855" s="39">
        <f t="shared" si="794"/>
        <v>87.045345960796112</v>
      </c>
      <c r="J2855" s="39">
        <v>51263.795035108902</v>
      </c>
      <c r="K2855" s="40">
        <f t="shared" si="795"/>
        <v>1192.4948106430966</v>
      </c>
      <c r="L2855" s="39">
        <v>50694.9383721185</v>
      </c>
      <c r="M2855" s="39">
        <f t="shared" si="796"/>
        <v>1761.3514736334982</v>
      </c>
      <c r="N2855" s="39">
        <f t="shared" si="801"/>
        <v>568.85666299040167</v>
      </c>
      <c r="O2855" s="40">
        <f>'Estimates from MCMC'!$B$2-L2855</f>
        <v>18366.0616278815</v>
      </c>
      <c r="P2855" s="39">
        <v>51895.805209931801</v>
      </c>
      <c r="Q2855" s="40">
        <f t="shared" si="797"/>
        <v>1200.8668378133007</v>
      </c>
      <c r="R2855" s="39">
        <v>51925.883658444698</v>
      </c>
      <c r="S2855" s="39">
        <f t="shared" si="798"/>
        <v>30.078448512897012</v>
      </c>
      <c r="T2855" s="39">
        <f t="shared" si="802"/>
        <v>1230.9452863261977</v>
      </c>
      <c r="U2855" s="39">
        <v>58742.1515646361</v>
      </c>
      <c r="V2855" s="39">
        <f t="shared" si="799"/>
        <v>8047.2131925176</v>
      </c>
      <c r="W2855" s="39">
        <v>60218.996787841897</v>
      </c>
      <c r="X2855" s="39">
        <f t="shared" si="800"/>
        <v>245.89993687959941</v>
      </c>
      <c r="Y2855" s="39">
        <f t="shared" si="803"/>
        <v>9524.058415723397</v>
      </c>
      <c r="Z2855" s="39">
        <f t="shared" si="804"/>
        <v>8842.0032121581025</v>
      </c>
      <c r="AA2855" s="45">
        <f t="shared" si="805"/>
        <v>6.7022822381119576E-2</v>
      </c>
      <c r="AB2855" s="45">
        <f t="shared" si="806"/>
        <v>0.43815671293954134</v>
      </c>
      <c r="AC2855" s="45">
        <f t="shared" si="807"/>
        <v>1.3388822375848885E-2</v>
      </c>
      <c r="AD2855" s="45">
        <f t="shared" si="808"/>
        <v>0.51856835769650977</v>
      </c>
      <c r="AE2855" s="45">
        <f t="shared" si="809"/>
        <v>0.48143164230349017</v>
      </c>
      <c r="AF2855" s="43">
        <f>('Estimates from MCMC'!$B$2-'MCMC runs'!W2855)/'Estimates from MCMC'!$B$2</f>
        <v>0.12803178656778938</v>
      </c>
    </row>
    <row r="2856" spans="1:32" x14ac:dyDescent="0.3">
      <c r="A2856" s="38">
        <v>2132</v>
      </c>
      <c r="B2856" s="38">
        <v>2020875.4968646986</v>
      </c>
      <c r="C2856" s="39">
        <v>53403.640787100099</v>
      </c>
      <c r="D2856" s="39">
        <v>52333.975158136796</v>
      </c>
      <c r="E2856" s="39">
        <f t="shared" si="792"/>
        <v>1069.6656289633029</v>
      </c>
      <c r="F2856" s="39">
        <v>53337.485360682404</v>
      </c>
      <c r="G2856" s="40">
        <f t="shared" si="793"/>
        <v>66.155426417695708</v>
      </c>
      <c r="H2856" s="39">
        <v>53312.928959884201</v>
      </c>
      <c r="I2856" s="39">
        <f t="shared" si="794"/>
        <v>90.711827215898666</v>
      </c>
      <c r="J2856" s="39">
        <v>52178.045044536702</v>
      </c>
      <c r="K2856" s="40">
        <f t="shared" si="795"/>
        <v>1225.5957425633969</v>
      </c>
      <c r="L2856" s="39">
        <v>51585.220206894599</v>
      </c>
      <c r="M2856" s="39">
        <f t="shared" si="796"/>
        <v>1818.4205802055003</v>
      </c>
      <c r="N2856" s="39">
        <f t="shared" si="801"/>
        <v>592.82483764210338</v>
      </c>
      <c r="O2856" s="40">
        <f>'Estimates from MCMC'!$B$2-L2856</f>
        <v>17475.779793105401</v>
      </c>
      <c r="P2856" s="39">
        <v>52833.208271095602</v>
      </c>
      <c r="Q2856" s="40">
        <f t="shared" si="797"/>
        <v>1247.988064201003</v>
      </c>
      <c r="R2856" s="39">
        <v>52864.594343987599</v>
      </c>
      <c r="S2856" s="39">
        <f t="shared" si="798"/>
        <v>31.386072891997173</v>
      </c>
      <c r="T2856" s="39">
        <f t="shared" si="802"/>
        <v>1279.3741370930002</v>
      </c>
      <c r="U2856" s="39">
        <v>59671.4646446353</v>
      </c>
      <c r="V2856" s="39">
        <f t="shared" si="799"/>
        <v>8086.244437740701</v>
      </c>
      <c r="W2856" s="39">
        <v>61205.358999554403</v>
      </c>
      <c r="X2856" s="39">
        <f t="shared" si="800"/>
        <v>254.52021782610245</v>
      </c>
      <c r="Y2856" s="39">
        <f t="shared" si="803"/>
        <v>9620.1387926598036</v>
      </c>
      <c r="Z2856" s="39">
        <f t="shared" si="804"/>
        <v>7855.6410004455975</v>
      </c>
      <c r="AA2856" s="45">
        <f t="shared" si="805"/>
        <v>7.3208414859847498E-2</v>
      </c>
      <c r="AB2856" s="45">
        <f t="shared" si="806"/>
        <v>0.46271150892682406</v>
      </c>
      <c r="AC2856" s="45">
        <f t="shared" si="807"/>
        <v>1.4564169429882411E-2</v>
      </c>
      <c r="AD2856" s="45">
        <f t="shared" si="808"/>
        <v>0.550484093216554</v>
      </c>
      <c r="AE2856" s="45">
        <f t="shared" si="809"/>
        <v>0.44951590678344605</v>
      </c>
      <c r="AF2856" s="43">
        <f>('Estimates from MCMC'!$B$2-'MCMC runs'!W2856)/'Estimates from MCMC'!$B$2</f>
        <v>0.11374930858872008</v>
      </c>
    </row>
    <row r="2857" spans="1:32" x14ac:dyDescent="0.3">
      <c r="A2857" s="38">
        <v>3745</v>
      </c>
      <c r="B2857" s="38">
        <v>2013407.4206666443</v>
      </c>
      <c r="C2857" s="39">
        <v>52729.3480102049</v>
      </c>
      <c r="D2857" s="39">
        <v>51663.929129141499</v>
      </c>
      <c r="E2857" s="39">
        <f t="shared" si="792"/>
        <v>1065.4188810634005</v>
      </c>
      <c r="F2857" s="39">
        <v>52663.7554326967</v>
      </c>
      <c r="G2857" s="40">
        <f t="shared" si="793"/>
        <v>65.592577508199611</v>
      </c>
      <c r="H2857" s="39">
        <v>52640.056516980003</v>
      </c>
      <c r="I2857" s="39">
        <f t="shared" si="794"/>
        <v>89.29149322489684</v>
      </c>
      <c r="J2857" s="39">
        <v>51509.893983531903</v>
      </c>
      <c r="K2857" s="40">
        <f t="shared" si="795"/>
        <v>1219.4540266729964</v>
      </c>
      <c r="L2857" s="39">
        <v>50926.555620781801</v>
      </c>
      <c r="M2857" s="39">
        <f t="shared" si="796"/>
        <v>1802.7923894230989</v>
      </c>
      <c r="N2857" s="39">
        <f t="shared" si="801"/>
        <v>583.33836275010253</v>
      </c>
      <c r="O2857" s="40">
        <f>'Estimates from MCMC'!$B$2-L2857</f>
        <v>18134.444379218199</v>
      </c>
      <c r="P2857" s="39">
        <v>52160.143534496303</v>
      </c>
      <c r="Q2857" s="40">
        <f t="shared" si="797"/>
        <v>1233.5879137145021</v>
      </c>
      <c r="R2857" s="39">
        <v>52190.896936388701</v>
      </c>
      <c r="S2857" s="39">
        <f t="shared" si="798"/>
        <v>30.75340189239796</v>
      </c>
      <c r="T2857" s="39">
        <f t="shared" si="802"/>
        <v>1264.3413156069</v>
      </c>
      <c r="U2857" s="39">
        <v>59026.943374802802</v>
      </c>
      <c r="V2857" s="39">
        <f t="shared" si="799"/>
        <v>8100.3877540210015</v>
      </c>
      <c r="W2857" s="39">
        <v>60545.156253281799</v>
      </c>
      <c r="X2857" s="39">
        <f t="shared" si="800"/>
        <v>253.87156287209655</v>
      </c>
      <c r="Y2857" s="39">
        <f t="shared" si="803"/>
        <v>9618.600632499998</v>
      </c>
      <c r="Z2857" s="39">
        <f t="shared" si="804"/>
        <v>8515.8437467182011</v>
      </c>
      <c r="AA2857" s="45">
        <f t="shared" si="805"/>
        <v>6.9720433070219467E-2</v>
      </c>
      <c r="AB2857" s="45">
        <f t="shared" si="806"/>
        <v>0.44668519115501132</v>
      </c>
      <c r="AC2857" s="45">
        <f t="shared" si="807"/>
        <v>1.3999412254561796E-2</v>
      </c>
      <c r="AD2857" s="45">
        <f t="shared" si="808"/>
        <v>0.53040503647979254</v>
      </c>
      <c r="AE2857" s="45">
        <f t="shared" si="809"/>
        <v>0.46959496352020746</v>
      </c>
      <c r="AF2857" s="43">
        <f>('Estimates from MCMC'!$B$2-'MCMC runs'!W2857)/'Estimates from MCMC'!$B$2</f>
        <v>0.12330901299891692</v>
      </c>
    </row>
    <row r="2858" spans="1:32" x14ac:dyDescent="0.3">
      <c r="A2858" s="38">
        <v>3540</v>
      </c>
      <c r="B2858" s="38">
        <v>1980532.1515017955</v>
      </c>
      <c r="C2858" s="39">
        <v>52462.660983946596</v>
      </c>
      <c r="D2858" s="39">
        <v>51394.545819330597</v>
      </c>
      <c r="E2858" s="39">
        <f t="shared" si="792"/>
        <v>1068.1151646159997</v>
      </c>
      <c r="F2858" s="39">
        <v>52383.045339837598</v>
      </c>
      <c r="G2858" s="40">
        <f t="shared" si="793"/>
        <v>79.615644108998822</v>
      </c>
      <c r="H2858" s="39">
        <v>52371.499036755602</v>
      </c>
      <c r="I2858" s="39">
        <f t="shared" si="794"/>
        <v>91.161947190994397</v>
      </c>
      <c r="J2858" s="39">
        <v>51225.086984770802</v>
      </c>
      <c r="K2858" s="40">
        <f t="shared" si="795"/>
        <v>1237.5739991757946</v>
      </c>
      <c r="L2858" s="39">
        <v>50629.642434851798</v>
      </c>
      <c r="M2858" s="39">
        <f t="shared" si="796"/>
        <v>1833.0185490947988</v>
      </c>
      <c r="N2858" s="39">
        <f t="shared" si="801"/>
        <v>595.4445499190042</v>
      </c>
      <c r="O2858" s="40">
        <f>'Estimates from MCMC'!$B$2-L2858</f>
        <v>18431.357565148202</v>
      </c>
      <c r="P2858" s="39">
        <v>51889.455618377498</v>
      </c>
      <c r="Q2858" s="40">
        <f t="shared" si="797"/>
        <v>1259.8131835257009</v>
      </c>
      <c r="R2858" s="39">
        <v>51920.745019502698</v>
      </c>
      <c r="S2858" s="39">
        <f t="shared" si="798"/>
        <v>31.28940112519922</v>
      </c>
      <c r="T2858" s="39">
        <f t="shared" si="802"/>
        <v>1291.1025846509001</v>
      </c>
      <c r="U2858" s="39">
        <v>58574.907215895299</v>
      </c>
      <c r="V2858" s="39">
        <f t="shared" si="799"/>
        <v>7945.264781043501</v>
      </c>
      <c r="W2858" s="39">
        <v>60123.340353513799</v>
      </c>
      <c r="X2858" s="39">
        <f t="shared" si="800"/>
        <v>257.33055296759994</v>
      </c>
      <c r="Y2858" s="39">
        <f t="shared" si="803"/>
        <v>9493.697918662001</v>
      </c>
      <c r="Z2858" s="39">
        <f t="shared" si="804"/>
        <v>8937.6596464862014</v>
      </c>
      <c r="AA2858" s="45">
        <f t="shared" si="805"/>
        <v>7.0049239731111393E-2</v>
      </c>
      <c r="AB2858" s="45">
        <f t="shared" si="806"/>
        <v>0.43107322686133431</v>
      </c>
      <c r="AC2858" s="45">
        <f t="shared" si="807"/>
        <v>1.3961562628147668E-2</v>
      </c>
      <c r="AD2858" s="45">
        <f t="shared" si="808"/>
        <v>0.51508402922059338</v>
      </c>
      <c r="AE2858" s="45">
        <f t="shared" si="809"/>
        <v>0.48491597077940662</v>
      </c>
      <c r="AF2858" s="43">
        <f>('Estimates from MCMC'!$B$2-'MCMC runs'!W2858)/'Estimates from MCMC'!$B$2</f>
        <v>0.12941688719373021</v>
      </c>
    </row>
    <row r="2859" spans="1:32" x14ac:dyDescent="0.3">
      <c r="A2859" s="38">
        <v>3361</v>
      </c>
      <c r="B2859" s="38">
        <v>2026778.8047017853</v>
      </c>
      <c r="C2859" s="39">
        <v>54502.607200369399</v>
      </c>
      <c r="D2859" s="39">
        <v>53397.410656444401</v>
      </c>
      <c r="E2859" s="39">
        <f t="shared" si="792"/>
        <v>1105.196543924998</v>
      </c>
      <c r="F2859" s="39">
        <v>54459.8793819395</v>
      </c>
      <c r="G2859" s="40">
        <f t="shared" si="793"/>
        <v>42.727818429899344</v>
      </c>
      <c r="H2859" s="39">
        <v>54410.963878223898</v>
      </c>
      <c r="I2859" s="39">
        <f t="shared" si="794"/>
        <v>91.643322145500861</v>
      </c>
      <c r="J2859" s="39">
        <v>53263.422695121197</v>
      </c>
      <c r="K2859" s="40">
        <f t="shared" si="795"/>
        <v>1239.1845052482022</v>
      </c>
      <c r="L2859" s="39">
        <v>52664.657301180298</v>
      </c>
      <c r="M2859" s="39">
        <f t="shared" si="796"/>
        <v>1837.9498991891014</v>
      </c>
      <c r="N2859" s="39">
        <f t="shared" si="801"/>
        <v>598.76539394089923</v>
      </c>
      <c r="O2859" s="40">
        <f>'Estimates from MCMC'!$B$2-L2859</f>
        <v>16396.342698819702</v>
      </c>
      <c r="P2859" s="39">
        <v>53927.723410621802</v>
      </c>
      <c r="Q2859" s="40">
        <f t="shared" si="797"/>
        <v>1263.0661094415045</v>
      </c>
      <c r="R2859" s="39">
        <v>53959.370349764496</v>
      </c>
      <c r="S2859" s="39">
        <f t="shared" si="798"/>
        <v>31.646939142694464</v>
      </c>
      <c r="T2859" s="39">
        <f t="shared" si="802"/>
        <v>1294.713048584199</v>
      </c>
      <c r="U2859" s="39">
        <v>61012.6381670888</v>
      </c>
      <c r="V2859" s="39">
        <f t="shared" si="799"/>
        <v>8347.9808659085029</v>
      </c>
      <c r="W2859" s="39">
        <v>62566.002062340398</v>
      </c>
      <c r="X2859" s="39">
        <f t="shared" si="800"/>
        <v>258.65084666739858</v>
      </c>
      <c r="Y2859" s="39">
        <f t="shared" si="803"/>
        <v>9901.3447611601005</v>
      </c>
      <c r="Z2859" s="39">
        <f t="shared" si="804"/>
        <v>6494.997937659602</v>
      </c>
      <c r="AA2859" s="45">
        <f t="shared" si="805"/>
        <v>7.8963526950275281E-2</v>
      </c>
      <c r="AB2859" s="45">
        <f t="shared" si="806"/>
        <v>0.50913676417055098</v>
      </c>
      <c r="AC2859" s="45">
        <f t="shared" si="807"/>
        <v>1.5774910991950521E-2</v>
      </c>
      <c r="AD2859" s="45">
        <f t="shared" si="808"/>
        <v>0.60387520211277679</v>
      </c>
      <c r="AE2859" s="45">
        <f t="shared" si="809"/>
        <v>0.39612479788722316</v>
      </c>
      <c r="AF2859" s="43">
        <f>('Estimates from MCMC'!$B$2-'MCMC runs'!W2859)/'Estimates from MCMC'!$B$2</f>
        <v>9.4047261662292783E-2</v>
      </c>
    </row>
    <row r="2860" spans="1:32" x14ac:dyDescent="0.3">
      <c r="A2860" s="38">
        <v>1858</v>
      </c>
      <c r="B2860" s="38">
        <v>2086697.9123931741</v>
      </c>
      <c r="C2860" s="39">
        <v>53185.218183800098</v>
      </c>
      <c r="D2860" s="39">
        <v>52114.174807632902</v>
      </c>
      <c r="E2860" s="39">
        <f t="shared" si="792"/>
        <v>1071.0433761671957</v>
      </c>
      <c r="F2860" s="39">
        <v>53111.821865862301</v>
      </c>
      <c r="G2860" s="40">
        <f t="shared" si="793"/>
        <v>73.396317937796994</v>
      </c>
      <c r="H2860" s="39">
        <v>53093.736255984302</v>
      </c>
      <c r="I2860" s="39">
        <f t="shared" si="794"/>
        <v>91.481927815795643</v>
      </c>
      <c r="J2860" s="39">
        <v>51950.450497621001</v>
      </c>
      <c r="K2860" s="40">
        <f t="shared" si="795"/>
        <v>1234.7676861790969</v>
      </c>
      <c r="L2860" s="39">
        <v>51352.753593904599</v>
      </c>
      <c r="M2860" s="39">
        <f t="shared" si="796"/>
        <v>1832.4645898954986</v>
      </c>
      <c r="N2860" s="39">
        <f t="shared" si="801"/>
        <v>597.69690371640172</v>
      </c>
      <c r="O2860" s="40">
        <f>'Estimates from MCMC'!$B$2-L2860</f>
        <v>17708.246406095401</v>
      </c>
      <c r="P2860" s="39">
        <v>52613.732905508303</v>
      </c>
      <c r="Q2860" s="40">
        <f t="shared" si="797"/>
        <v>1260.9793116037035</v>
      </c>
      <c r="R2860" s="39">
        <v>52645.281606627301</v>
      </c>
      <c r="S2860" s="39">
        <f t="shared" si="798"/>
        <v>31.548701118997997</v>
      </c>
      <c r="T2860" s="39">
        <f t="shared" si="802"/>
        <v>1292.5280127227015</v>
      </c>
      <c r="U2860" s="39">
        <v>59379.316631717898</v>
      </c>
      <c r="V2860" s="39">
        <f t="shared" si="799"/>
        <v>8026.5630378132992</v>
      </c>
      <c r="W2860" s="39">
        <v>60927.159550010903</v>
      </c>
      <c r="X2860" s="39">
        <f t="shared" si="800"/>
        <v>255.31490557030338</v>
      </c>
      <c r="Y2860" s="39">
        <f t="shared" si="803"/>
        <v>9574.4059561063041</v>
      </c>
      <c r="Z2860" s="39">
        <f t="shared" si="804"/>
        <v>8133.8404499890967</v>
      </c>
      <c r="AA2860" s="45">
        <f t="shared" si="805"/>
        <v>7.2990175485574738E-2</v>
      </c>
      <c r="AB2860" s="45">
        <f t="shared" si="806"/>
        <v>0.45326696126446803</v>
      </c>
      <c r="AC2860" s="45">
        <f t="shared" si="807"/>
        <v>1.4417853677618851E-2</v>
      </c>
      <c r="AD2860" s="45">
        <f t="shared" si="808"/>
        <v>0.54067499042766165</v>
      </c>
      <c r="AE2860" s="45">
        <f t="shared" si="809"/>
        <v>0.45932500957233841</v>
      </c>
      <c r="AF2860" s="43">
        <f>('Estimates from MCMC'!$B$2-'MCMC runs'!W2860)/'Estimates from MCMC'!$B$2</f>
        <v>0.11777762340523736</v>
      </c>
    </row>
    <row r="2861" spans="1:32" x14ac:dyDescent="0.3">
      <c r="A2861" s="38">
        <v>3355</v>
      </c>
      <c r="B2861" s="38">
        <v>2170322.31233826</v>
      </c>
      <c r="C2861" s="39">
        <v>52343.054884375902</v>
      </c>
      <c r="D2861" s="39">
        <v>51282.192406240101</v>
      </c>
      <c r="E2861" s="39">
        <f t="shared" si="792"/>
        <v>1060.8624781358012</v>
      </c>
      <c r="F2861" s="39">
        <v>52283.138636878</v>
      </c>
      <c r="G2861" s="40">
        <f t="shared" si="793"/>
        <v>59.916247497902077</v>
      </c>
      <c r="H2861" s="39">
        <v>52255.134938122101</v>
      </c>
      <c r="I2861" s="39">
        <f t="shared" si="794"/>
        <v>87.919946253801754</v>
      </c>
      <c r="J2861" s="39">
        <v>51134.962425277903</v>
      </c>
      <c r="K2861" s="40">
        <f t="shared" si="795"/>
        <v>1208.0924590979994</v>
      </c>
      <c r="L2861" s="39">
        <v>50560.676977000701</v>
      </c>
      <c r="M2861" s="39">
        <f t="shared" si="796"/>
        <v>1782.3779073752012</v>
      </c>
      <c r="N2861" s="39">
        <f t="shared" si="801"/>
        <v>574.28544827720179</v>
      </c>
      <c r="O2861" s="40">
        <f>'Estimates from MCMC'!$B$2-L2861</f>
        <v>18500.323022999299</v>
      </c>
      <c r="P2861" s="39">
        <v>51779.290781683703</v>
      </c>
      <c r="Q2861" s="40">
        <f t="shared" si="797"/>
        <v>1218.6138046830019</v>
      </c>
      <c r="R2861" s="39">
        <v>51809.475856707199</v>
      </c>
      <c r="S2861" s="39">
        <f t="shared" si="798"/>
        <v>30.185075023495301</v>
      </c>
      <c r="T2861" s="39">
        <f t="shared" si="802"/>
        <v>1248.7988797064972</v>
      </c>
      <c r="U2861" s="39">
        <v>58398.005358841503</v>
      </c>
      <c r="V2861" s="39">
        <f t="shared" si="799"/>
        <v>7837.3283818408017</v>
      </c>
      <c r="W2861" s="39">
        <v>59895.712986254402</v>
      </c>
      <c r="X2861" s="39">
        <f t="shared" si="800"/>
        <v>248.90874770640221</v>
      </c>
      <c r="Y2861" s="39">
        <f t="shared" si="803"/>
        <v>9335.0360092537012</v>
      </c>
      <c r="Z2861" s="39">
        <f t="shared" si="804"/>
        <v>9165.2870137455975</v>
      </c>
      <c r="AA2861" s="45">
        <f t="shared" si="805"/>
        <v>6.7501463523313127E-2</v>
      </c>
      <c r="AB2861" s="45">
        <f t="shared" si="806"/>
        <v>0.42363197507943851</v>
      </c>
      <c r="AC2861" s="45">
        <f t="shared" si="807"/>
        <v>1.345429198165691E-2</v>
      </c>
      <c r="AD2861" s="45">
        <f t="shared" si="808"/>
        <v>0.50458773058440853</v>
      </c>
      <c r="AE2861" s="45">
        <f t="shared" si="809"/>
        <v>0.49541226941559141</v>
      </c>
      <c r="AF2861" s="43">
        <f>('Estimates from MCMC'!$B$2-'MCMC runs'!W2861)/'Estimates from MCMC'!$B$2</f>
        <v>0.13271292066065649</v>
      </c>
    </row>
    <row r="2862" spans="1:32" x14ac:dyDescent="0.3">
      <c r="A2862" s="38">
        <v>2743</v>
      </c>
      <c r="B2862" s="38">
        <v>1946932.9972183688</v>
      </c>
      <c r="C2862" s="39">
        <v>53124.034278601102</v>
      </c>
      <c r="D2862" s="39">
        <v>52031.793409450001</v>
      </c>
      <c r="E2862" s="39">
        <f t="shared" si="792"/>
        <v>1092.2408691511009</v>
      </c>
      <c r="F2862" s="39">
        <v>53070.192043116302</v>
      </c>
      <c r="G2862" s="40">
        <f t="shared" si="793"/>
        <v>53.842235484800767</v>
      </c>
      <c r="H2862" s="39">
        <v>53033.223853497097</v>
      </c>
      <c r="I2862" s="39">
        <f t="shared" si="794"/>
        <v>90.810425104005844</v>
      </c>
      <c r="J2862" s="39">
        <v>51887.796493012902</v>
      </c>
      <c r="K2862" s="40">
        <f t="shared" si="795"/>
        <v>1236.2377855882005</v>
      </c>
      <c r="L2862" s="39">
        <v>51294.5734240069</v>
      </c>
      <c r="M2862" s="39">
        <f t="shared" si="796"/>
        <v>1829.4608545942028</v>
      </c>
      <c r="N2862" s="39">
        <f t="shared" si="801"/>
        <v>593.22306900600233</v>
      </c>
      <c r="O2862" s="40">
        <f>'Estimates from MCMC'!$B$2-L2862</f>
        <v>17766.4265759931</v>
      </c>
      <c r="P2862" s="39">
        <v>52556.827927621503</v>
      </c>
      <c r="Q2862" s="40">
        <f t="shared" si="797"/>
        <v>1262.2545036146039</v>
      </c>
      <c r="R2862" s="39">
        <v>52587.816448940801</v>
      </c>
      <c r="S2862" s="39">
        <f t="shared" si="798"/>
        <v>30.988521319297433</v>
      </c>
      <c r="T2862" s="39">
        <f t="shared" si="802"/>
        <v>1293.2430249339013</v>
      </c>
      <c r="U2862" s="39">
        <v>59181.308435380801</v>
      </c>
      <c r="V2862" s="39">
        <f t="shared" si="799"/>
        <v>7886.7350113739012</v>
      </c>
      <c r="W2862" s="39">
        <v>60726.089056436504</v>
      </c>
      <c r="X2862" s="39">
        <f t="shared" si="800"/>
        <v>251.53759612180147</v>
      </c>
      <c r="Y2862" s="39">
        <f t="shared" si="803"/>
        <v>9431.515632429604</v>
      </c>
      <c r="Z2862" s="39">
        <f t="shared" si="804"/>
        <v>8334.9109435634964</v>
      </c>
      <c r="AA2862" s="45">
        <f t="shared" si="805"/>
        <v>7.2791397831311624E-2</v>
      </c>
      <c r="AB2862" s="45">
        <f t="shared" si="806"/>
        <v>0.44391228464765442</v>
      </c>
      <c r="AC2862" s="45">
        <f t="shared" si="807"/>
        <v>1.4158029756062025E-2</v>
      </c>
      <c r="AD2862" s="45">
        <f t="shared" si="808"/>
        <v>0.53086171223502809</v>
      </c>
      <c r="AE2862" s="45">
        <f t="shared" si="809"/>
        <v>0.46913828776497196</v>
      </c>
      <c r="AF2862" s="43">
        <f>('Estimates from MCMC'!$B$2-'MCMC runs'!W2862)/'Estimates from MCMC'!$B$2</f>
        <v>0.12068911460250353</v>
      </c>
    </row>
    <row r="2863" spans="1:32" x14ac:dyDescent="0.3">
      <c r="A2863" s="38">
        <v>1784</v>
      </c>
      <c r="B2863" s="38">
        <v>1936138.8887216025</v>
      </c>
      <c r="C2863" s="39">
        <v>52487.759614255199</v>
      </c>
      <c r="D2863" s="39">
        <v>51456.805525896598</v>
      </c>
      <c r="E2863" s="39">
        <f t="shared" si="792"/>
        <v>1030.9540883586014</v>
      </c>
      <c r="F2863" s="39">
        <v>52425.134968111597</v>
      </c>
      <c r="G2863" s="40">
        <f t="shared" si="793"/>
        <v>62.624646143602149</v>
      </c>
      <c r="H2863" s="39">
        <v>52400.012309471698</v>
      </c>
      <c r="I2863" s="39">
        <f t="shared" si="794"/>
        <v>87.747304783501022</v>
      </c>
      <c r="J2863" s="39">
        <v>51307.003174550198</v>
      </c>
      <c r="K2863" s="40">
        <f t="shared" si="795"/>
        <v>1180.756439705001</v>
      </c>
      <c r="L2863" s="39">
        <v>50733.466193168097</v>
      </c>
      <c r="M2863" s="39">
        <f t="shared" si="796"/>
        <v>1754.2934210871026</v>
      </c>
      <c r="N2863" s="39">
        <f t="shared" si="801"/>
        <v>573.53698138210166</v>
      </c>
      <c r="O2863" s="40">
        <f>'Estimates from MCMC'!$B$2-L2863</f>
        <v>18327.533806831903</v>
      </c>
      <c r="P2863" s="39">
        <v>51933.113698553301</v>
      </c>
      <c r="Q2863" s="40">
        <f t="shared" si="797"/>
        <v>1199.6475053852046</v>
      </c>
      <c r="R2863" s="39">
        <v>51963.8592367374</v>
      </c>
      <c r="S2863" s="39">
        <f t="shared" si="798"/>
        <v>30.745538184099132</v>
      </c>
      <c r="T2863" s="39">
        <f t="shared" si="802"/>
        <v>1230.3930435693037</v>
      </c>
      <c r="U2863" s="39">
        <v>58506.841874051999</v>
      </c>
      <c r="V2863" s="39">
        <f t="shared" si="799"/>
        <v>7773.3756808839025</v>
      </c>
      <c r="W2863" s="39">
        <v>59976.414973600797</v>
      </c>
      <c r="X2863" s="39">
        <f t="shared" si="800"/>
        <v>239.18005597949377</v>
      </c>
      <c r="Y2863" s="39">
        <f t="shared" si="803"/>
        <v>9242.9487804327</v>
      </c>
      <c r="Z2863" s="39">
        <f t="shared" si="804"/>
        <v>9084.5850263992033</v>
      </c>
      <c r="AA2863" s="45">
        <f t="shared" si="805"/>
        <v>6.7133584722165587E-2</v>
      </c>
      <c r="AB2863" s="45">
        <f t="shared" si="806"/>
        <v>0.42413648027135231</v>
      </c>
      <c r="AC2863" s="45">
        <f t="shared" si="807"/>
        <v>1.3050313179088792E-2</v>
      </c>
      <c r="AD2863" s="45">
        <f t="shared" si="808"/>
        <v>0.50432037817260678</v>
      </c>
      <c r="AE2863" s="45">
        <f t="shared" si="809"/>
        <v>0.49567962182739328</v>
      </c>
      <c r="AF2863" s="43">
        <f>('Estimates from MCMC'!$B$2-'MCMC runs'!W2863)/'Estimates from MCMC'!$B$2</f>
        <v>0.13154435971676059</v>
      </c>
    </row>
    <row r="2864" spans="1:32" x14ac:dyDescent="0.3">
      <c r="A2864" s="38">
        <v>4349</v>
      </c>
      <c r="B2864" s="38">
        <v>2155566.8741083238</v>
      </c>
      <c r="C2864" s="39">
        <v>52106.933789964402</v>
      </c>
      <c r="D2864" s="39">
        <v>51044.084581205301</v>
      </c>
      <c r="E2864" s="39">
        <f t="shared" si="792"/>
        <v>1062.8492087591003</v>
      </c>
      <c r="F2864" s="39">
        <v>52051.288645930203</v>
      </c>
      <c r="G2864" s="40">
        <f t="shared" si="793"/>
        <v>55.645144034198893</v>
      </c>
      <c r="H2864" s="39">
        <v>52017.902910656499</v>
      </c>
      <c r="I2864" s="39">
        <f t="shared" si="794"/>
        <v>89.030879307902069</v>
      </c>
      <c r="J2864" s="39">
        <v>50900.1418873246</v>
      </c>
      <c r="K2864" s="40">
        <f t="shared" si="795"/>
        <v>1206.7919026398013</v>
      </c>
      <c r="L2864" s="39">
        <v>50318.5942022405</v>
      </c>
      <c r="M2864" s="39">
        <f t="shared" si="796"/>
        <v>1788.3395877239018</v>
      </c>
      <c r="N2864" s="39">
        <f t="shared" si="801"/>
        <v>581.54768508410052</v>
      </c>
      <c r="O2864" s="40">
        <f>'Estimates from MCMC'!$B$2-L2864</f>
        <v>18742.4057977595</v>
      </c>
      <c r="P2864" s="39">
        <v>51545.197913413504</v>
      </c>
      <c r="Q2864" s="40">
        <f t="shared" si="797"/>
        <v>1226.6037111730038</v>
      </c>
      <c r="R2864" s="39">
        <v>51575.965481298503</v>
      </c>
      <c r="S2864" s="39">
        <f t="shared" si="798"/>
        <v>30.767567884999153</v>
      </c>
      <c r="T2864" s="39">
        <f t="shared" si="802"/>
        <v>1257.371279058003</v>
      </c>
      <c r="U2864" s="39">
        <v>58085.889035747197</v>
      </c>
      <c r="V2864" s="39">
        <f t="shared" si="799"/>
        <v>7767.2948335066976</v>
      </c>
      <c r="W2864" s="39">
        <v>59589.5034077737</v>
      </c>
      <c r="X2864" s="39">
        <f t="shared" si="800"/>
        <v>246.2430929684997</v>
      </c>
      <c r="Y2864" s="39">
        <f t="shared" si="803"/>
        <v>9270.9092055332003</v>
      </c>
      <c r="Z2864" s="39">
        <f t="shared" si="804"/>
        <v>9471.4965922263</v>
      </c>
      <c r="AA2864" s="45">
        <f t="shared" si="805"/>
        <v>6.7086973392087759E-2</v>
      </c>
      <c r="AB2864" s="45">
        <f t="shared" si="806"/>
        <v>0.41442357599765628</v>
      </c>
      <c r="AC2864" s="45">
        <f t="shared" si="807"/>
        <v>1.3138286281152659E-2</v>
      </c>
      <c r="AD2864" s="45">
        <f t="shared" si="808"/>
        <v>0.49464883567089668</v>
      </c>
      <c r="AE2864" s="45">
        <f t="shared" si="809"/>
        <v>0.50535116432910332</v>
      </c>
      <c r="AF2864" s="43">
        <f>('Estimates from MCMC'!$B$2-'MCMC runs'!W2864)/'Estimates from MCMC'!$B$2</f>
        <v>0.13714682081386456</v>
      </c>
    </row>
    <row r="2865" spans="1:32" x14ac:dyDescent="0.3">
      <c r="A2865" s="38">
        <v>1075</v>
      </c>
      <c r="B2865" s="38">
        <v>2201756.4881661274</v>
      </c>
      <c r="C2865" s="39">
        <v>51987.083765458498</v>
      </c>
      <c r="D2865" s="39">
        <v>50941.5919539104</v>
      </c>
      <c r="E2865" s="39">
        <f t="shared" si="792"/>
        <v>1045.4918115480978</v>
      </c>
      <c r="F2865" s="39">
        <v>51919.586660359397</v>
      </c>
      <c r="G2865" s="40">
        <f t="shared" si="793"/>
        <v>67.497105099100736</v>
      </c>
      <c r="H2865" s="39">
        <v>51899.777597647197</v>
      </c>
      <c r="I2865" s="39">
        <f t="shared" si="794"/>
        <v>87.306167811300838</v>
      </c>
      <c r="J2865" s="39">
        <v>50787.5238339348</v>
      </c>
      <c r="K2865" s="40">
        <f t="shared" si="795"/>
        <v>1199.5599315236977</v>
      </c>
      <c r="L2865" s="39">
        <v>50217.292074483099</v>
      </c>
      <c r="M2865" s="39">
        <f t="shared" si="796"/>
        <v>1769.7916909753985</v>
      </c>
      <c r="N2865" s="39">
        <f t="shared" si="801"/>
        <v>570.23175945170078</v>
      </c>
      <c r="O2865" s="40">
        <f>'Estimates from MCMC'!$B$2-L2865</f>
        <v>18843.707925516901</v>
      </c>
      <c r="P2865" s="39">
        <v>51427.064934967202</v>
      </c>
      <c r="Q2865" s="40">
        <f t="shared" si="797"/>
        <v>1209.7728604841031</v>
      </c>
      <c r="R2865" s="39">
        <v>51456.975203535898</v>
      </c>
      <c r="S2865" s="39">
        <f t="shared" si="798"/>
        <v>29.910268568695756</v>
      </c>
      <c r="T2865" s="39">
        <f t="shared" si="802"/>
        <v>1239.6831290527989</v>
      </c>
      <c r="U2865" s="39">
        <v>57991.390728312101</v>
      </c>
      <c r="V2865" s="39">
        <f t="shared" si="799"/>
        <v>7774.0986538290017</v>
      </c>
      <c r="W2865" s="39">
        <v>59476.452143955503</v>
      </c>
      <c r="X2865" s="39">
        <f t="shared" si="800"/>
        <v>245.37828659060324</v>
      </c>
      <c r="Y2865" s="39">
        <f t="shared" si="803"/>
        <v>9259.1600694724038</v>
      </c>
      <c r="Z2865" s="39">
        <f t="shared" si="804"/>
        <v>9584.5478560444972</v>
      </c>
      <c r="AA2865" s="45">
        <f t="shared" si="805"/>
        <v>6.578764296033808E-2</v>
      </c>
      <c r="AB2865" s="45">
        <f t="shared" si="806"/>
        <v>0.41255673695206413</v>
      </c>
      <c r="AC2865" s="45">
        <f t="shared" si="807"/>
        <v>1.3021762360173722E-2</v>
      </c>
      <c r="AD2865" s="45">
        <f t="shared" si="808"/>
        <v>0.49136614227257591</v>
      </c>
      <c r="AE2865" s="45">
        <f t="shared" si="809"/>
        <v>0.50863385772742409</v>
      </c>
      <c r="AF2865" s="43">
        <f>('Estimates from MCMC'!$B$2-'MCMC runs'!W2865)/'Estimates from MCMC'!$B$2</f>
        <v>0.1387837977446677</v>
      </c>
    </row>
    <row r="2866" spans="1:32" x14ac:dyDescent="0.3">
      <c r="A2866" s="38">
        <v>1040</v>
      </c>
      <c r="B2866" s="38">
        <v>2170337.3570728623</v>
      </c>
      <c r="C2866" s="39">
        <v>53071.706255521</v>
      </c>
      <c r="D2866" s="39">
        <v>52021.470009192897</v>
      </c>
      <c r="E2866" s="39">
        <f t="shared" si="792"/>
        <v>1050.2362463281024</v>
      </c>
      <c r="F2866" s="39">
        <v>53008.017172341097</v>
      </c>
      <c r="G2866" s="40">
        <f t="shared" si="793"/>
        <v>63.689083179902809</v>
      </c>
      <c r="H2866" s="39">
        <v>52983.4470699468</v>
      </c>
      <c r="I2866" s="39">
        <f t="shared" si="794"/>
        <v>88.259185574199364</v>
      </c>
      <c r="J2866" s="39">
        <v>51870.411823857903</v>
      </c>
      <c r="K2866" s="40">
        <f t="shared" si="795"/>
        <v>1201.2944316630965</v>
      </c>
      <c r="L2866" s="39">
        <v>51293.649637209499</v>
      </c>
      <c r="M2866" s="39">
        <f t="shared" si="796"/>
        <v>1778.0566183115006</v>
      </c>
      <c r="N2866" s="39">
        <f t="shared" si="801"/>
        <v>576.76218664840417</v>
      </c>
      <c r="O2866" s="40">
        <f>'Estimates from MCMC'!$B$2-L2866</f>
        <v>17767.350362790501</v>
      </c>
      <c r="P2866" s="39">
        <v>52511.844589227803</v>
      </c>
      <c r="Q2866" s="40">
        <f t="shared" si="797"/>
        <v>1218.1949520183043</v>
      </c>
      <c r="R2866" s="39">
        <v>52542.290735490598</v>
      </c>
      <c r="S2866" s="39">
        <f t="shared" si="798"/>
        <v>30.446146262795082</v>
      </c>
      <c r="T2866" s="39">
        <f t="shared" si="802"/>
        <v>1248.6410982810994</v>
      </c>
      <c r="U2866" s="39">
        <v>59236.289983821298</v>
      </c>
      <c r="V2866" s="39">
        <f t="shared" si="799"/>
        <v>7942.640346611799</v>
      </c>
      <c r="W2866" s="39">
        <v>60729.609743136301</v>
      </c>
      <c r="X2866" s="39">
        <f t="shared" si="800"/>
        <v>244.67866103390406</v>
      </c>
      <c r="Y2866" s="39">
        <f t="shared" si="803"/>
        <v>9435.9601059268025</v>
      </c>
      <c r="Z2866" s="39">
        <f t="shared" si="804"/>
        <v>8331.3902568636986</v>
      </c>
      <c r="AA2866" s="45">
        <f t="shared" si="805"/>
        <v>7.027728236260157E-2</v>
      </c>
      <c r="AB2866" s="45">
        <f t="shared" si="806"/>
        <v>0.44703572476657938</v>
      </c>
      <c r="AC2866" s="45">
        <f t="shared" si="807"/>
        <v>1.3771252102188825E-2</v>
      </c>
      <c r="AD2866" s="45">
        <f t="shared" si="808"/>
        <v>0.53108425923136982</v>
      </c>
      <c r="AE2866" s="45">
        <f t="shared" si="809"/>
        <v>0.46891574076863024</v>
      </c>
      <c r="AF2866" s="43">
        <f>('Estimates from MCMC'!$B$2-'MCMC runs'!W2866)/'Estimates from MCMC'!$B$2</f>
        <v>0.12063813522630282</v>
      </c>
    </row>
    <row r="2867" spans="1:32" x14ac:dyDescent="0.3">
      <c r="A2867" s="38">
        <v>462</v>
      </c>
      <c r="B2867" s="38">
        <v>2130423.5262958175</v>
      </c>
      <c r="C2867" s="39">
        <v>52415.567431869298</v>
      </c>
      <c r="D2867" s="39">
        <v>51376.7896263066</v>
      </c>
      <c r="E2867" s="39">
        <f t="shared" si="792"/>
        <v>1038.7778055626986</v>
      </c>
      <c r="F2867" s="39">
        <v>52341.6658066116</v>
      </c>
      <c r="G2867" s="40">
        <f t="shared" si="793"/>
        <v>73.90162525769847</v>
      </c>
      <c r="H2867" s="39">
        <v>52327.080824792203</v>
      </c>
      <c r="I2867" s="39">
        <f t="shared" si="794"/>
        <v>88.486607077094959</v>
      </c>
      <c r="J2867" s="39">
        <v>51215.364432996597</v>
      </c>
      <c r="K2867" s="40">
        <f t="shared" si="795"/>
        <v>1200.2029988727008</v>
      </c>
      <c r="L2867" s="39">
        <v>50636.818114648697</v>
      </c>
      <c r="M2867" s="39">
        <f t="shared" si="796"/>
        <v>1778.7493172206014</v>
      </c>
      <c r="N2867" s="39">
        <f t="shared" si="801"/>
        <v>578.54631834790052</v>
      </c>
      <c r="O2867" s="40">
        <f>'Estimates from MCMC'!$B$2-L2867</f>
        <v>18424.181885351303</v>
      </c>
      <c r="P2867" s="39">
        <v>51852.0205736157</v>
      </c>
      <c r="Q2867" s="40">
        <f t="shared" si="797"/>
        <v>1215.2024589670036</v>
      </c>
      <c r="R2867" s="39">
        <v>51882.6908640685</v>
      </c>
      <c r="S2867" s="39">
        <f t="shared" si="798"/>
        <v>30.670290452799236</v>
      </c>
      <c r="T2867" s="39">
        <f t="shared" si="802"/>
        <v>1245.8727494198029</v>
      </c>
      <c r="U2867" s="39">
        <v>58616.311958705999</v>
      </c>
      <c r="V2867" s="39">
        <f t="shared" si="799"/>
        <v>7979.4938440573023</v>
      </c>
      <c r="W2867" s="39">
        <v>60110.296158608602</v>
      </c>
      <c r="X2867" s="39">
        <f t="shared" si="800"/>
        <v>248.11145048280014</v>
      </c>
      <c r="Y2867" s="39">
        <f t="shared" si="803"/>
        <v>9473.4780439599053</v>
      </c>
      <c r="Z2867" s="39">
        <f t="shared" si="804"/>
        <v>8950.7038413913979</v>
      </c>
      <c r="AA2867" s="45">
        <f t="shared" si="805"/>
        <v>6.762160497397017E-2</v>
      </c>
      <c r="AB2867" s="45">
        <f t="shared" si="806"/>
        <v>0.43309895080886263</v>
      </c>
      <c r="AC2867" s="45">
        <f t="shared" si="807"/>
        <v>1.3466619686384478E-2</v>
      </c>
      <c r="AD2867" s="45">
        <f t="shared" si="808"/>
        <v>0.51418717546921733</v>
      </c>
      <c r="AE2867" s="45">
        <f t="shared" si="809"/>
        <v>0.48581282453078273</v>
      </c>
      <c r="AF2867" s="43">
        <f>('Estimates from MCMC'!$B$2-'MCMC runs'!W2867)/'Estimates from MCMC'!$B$2</f>
        <v>0.12960576651643327</v>
      </c>
    </row>
    <row r="2868" spans="1:32" x14ac:dyDescent="0.3">
      <c r="A2868" s="38">
        <v>1650</v>
      </c>
      <c r="B2868" s="38">
        <v>1987858.442755488</v>
      </c>
      <c r="C2868" s="39">
        <v>52505.069408498603</v>
      </c>
      <c r="D2868" s="39">
        <v>51425.314208183801</v>
      </c>
      <c r="E2868" s="39">
        <f t="shared" si="792"/>
        <v>1079.7552003148012</v>
      </c>
      <c r="F2868" s="39">
        <v>52456.004107893998</v>
      </c>
      <c r="G2868" s="40">
        <f t="shared" si="793"/>
        <v>49.065300604605</v>
      </c>
      <c r="H2868" s="39">
        <v>52416.7169656564</v>
      </c>
      <c r="I2868" s="39">
        <f t="shared" si="794"/>
        <v>88.352442842202436</v>
      </c>
      <c r="J2868" s="39">
        <v>51288.383288086698</v>
      </c>
      <c r="K2868" s="40">
        <f t="shared" si="795"/>
        <v>1216.686120411905</v>
      </c>
      <c r="L2868" s="39">
        <v>50711.1946652681</v>
      </c>
      <c r="M2868" s="39">
        <f t="shared" si="796"/>
        <v>1793.8747432305026</v>
      </c>
      <c r="N2868" s="39">
        <f t="shared" si="801"/>
        <v>577.18862281859765</v>
      </c>
      <c r="O2868" s="40">
        <f>'Estimates from MCMC'!$B$2-L2868</f>
        <v>18349.8053347319</v>
      </c>
      <c r="P2868" s="39">
        <v>51940.061559239097</v>
      </c>
      <c r="Q2868" s="40">
        <f t="shared" si="797"/>
        <v>1228.8668939709969</v>
      </c>
      <c r="R2868" s="39">
        <v>51970.2966945894</v>
      </c>
      <c r="S2868" s="39">
        <f t="shared" si="798"/>
        <v>30.235135350303608</v>
      </c>
      <c r="T2868" s="39">
        <f t="shared" si="802"/>
        <v>1259.1020293213005</v>
      </c>
      <c r="U2868" s="39">
        <v>58732.404632145001</v>
      </c>
      <c r="V2868" s="39">
        <f t="shared" si="799"/>
        <v>8021.2099668769006</v>
      </c>
      <c r="W2868" s="39">
        <v>60241.509484915703</v>
      </c>
      <c r="X2868" s="39">
        <f t="shared" si="800"/>
        <v>250.00282344940206</v>
      </c>
      <c r="Y2868" s="39">
        <f t="shared" si="803"/>
        <v>9530.3148196476031</v>
      </c>
      <c r="Z2868" s="39">
        <f t="shared" si="804"/>
        <v>8819.4905150842969</v>
      </c>
      <c r="AA2868" s="45">
        <f t="shared" si="805"/>
        <v>6.8616642321437285E-2</v>
      </c>
      <c r="AB2868" s="45">
        <f t="shared" si="806"/>
        <v>0.4371277962112558</v>
      </c>
      <c r="AC2868" s="45">
        <f t="shared" si="807"/>
        <v>1.3624276600700773E-2</v>
      </c>
      <c r="AD2868" s="45">
        <f t="shared" si="808"/>
        <v>0.51936871513339389</v>
      </c>
      <c r="AE2868" s="45">
        <f t="shared" si="809"/>
        <v>0.48063128486660617</v>
      </c>
      <c r="AF2868" s="43">
        <f>('Estimates from MCMC'!$B$2-'MCMC runs'!W2868)/'Estimates from MCMC'!$B$2</f>
        <v>0.1277058037833842</v>
      </c>
    </row>
    <row r="2869" spans="1:32" x14ac:dyDescent="0.3">
      <c r="A2869" s="38">
        <v>4278</v>
      </c>
      <c r="B2869" s="38">
        <v>2071322.3358863646</v>
      </c>
      <c r="C2869" s="39">
        <v>52327.022882225399</v>
      </c>
      <c r="D2869" s="39">
        <v>51268.350597232602</v>
      </c>
      <c r="E2869" s="39">
        <f t="shared" si="792"/>
        <v>1058.6722849927974</v>
      </c>
      <c r="F2869" s="39">
        <v>52263.342979855297</v>
      </c>
      <c r="G2869" s="40">
        <f t="shared" si="793"/>
        <v>63.679902370102354</v>
      </c>
      <c r="H2869" s="39">
        <v>52237.5120889479</v>
      </c>
      <c r="I2869" s="39">
        <f t="shared" si="794"/>
        <v>89.510793277499033</v>
      </c>
      <c r="J2869" s="39">
        <v>51115.9936971274</v>
      </c>
      <c r="K2869" s="40">
        <f t="shared" si="795"/>
        <v>1211.0291850979993</v>
      </c>
      <c r="L2869" s="39">
        <v>50531.334665402901</v>
      </c>
      <c r="M2869" s="39">
        <f t="shared" si="796"/>
        <v>1795.6882168224984</v>
      </c>
      <c r="N2869" s="39">
        <f t="shared" si="801"/>
        <v>584.65903172449907</v>
      </c>
      <c r="O2869" s="40">
        <f>'Estimates from MCMC'!$B$2-L2869</f>
        <v>18529.665334597099</v>
      </c>
      <c r="P2869" s="39">
        <v>51762.268466039903</v>
      </c>
      <c r="Q2869" s="40">
        <f t="shared" si="797"/>
        <v>1230.9338006370017</v>
      </c>
      <c r="R2869" s="39">
        <v>51793.330983110303</v>
      </c>
      <c r="S2869" s="39">
        <f t="shared" si="798"/>
        <v>31.062517070400645</v>
      </c>
      <c r="T2869" s="39">
        <f t="shared" si="802"/>
        <v>1261.9963177074023</v>
      </c>
      <c r="U2869" s="39">
        <v>58416.041966322897</v>
      </c>
      <c r="V2869" s="39">
        <f t="shared" si="799"/>
        <v>7884.7073009199958</v>
      </c>
      <c r="W2869" s="39">
        <v>59926.949028925999</v>
      </c>
      <c r="X2869" s="39">
        <f t="shared" si="800"/>
        <v>248.91074489570019</v>
      </c>
      <c r="Y2869" s="39">
        <f t="shared" si="803"/>
        <v>9395.6143635230983</v>
      </c>
      <c r="Z2869" s="39">
        <f t="shared" si="804"/>
        <v>9134.0509710740007</v>
      </c>
      <c r="AA2869" s="45">
        <f t="shared" si="805"/>
        <v>6.8106805758175487E-2</v>
      </c>
      <c r="AB2869" s="45">
        <f t="shared" si="806"/>
        <v>0.42551806298402517</v>
      </c>
      <c r="AC2869" s="45">
        <f t="shared" si="807"/>
        <v>1.3433094467764299E-2</v>
      </c>
      <c r="AD2869" s="45">
        <f t="shared" si="808"/>
        <v>0.50705796320996488</v>
      </c>
      <c r="AE2869" s="45">
        <f t="shared" si="809"/>
        <v>0.49294203679003507</v>
      </c>
      <c r="AF2869" s="43">
        <f>('Estimates from MCMC'!$B$2-'MCMC runs'!W2869)/'Estimates from MCMC'!$B$2</f>
        <v>0.132260624246304</v>
      </c>
    </row>
    <row r="2870" spans="1:32" x14ac:dyDescent="0.3">
      <c r="A2870" s="38">
        <v>3703</v>
      </c>
      <c r="B2870" s="38">
        <v>1980405.8266255315</v>
      </c>
      <c r="C2870" s="39">
        <v>52192.554825642401</v>
      </c>
      <c r="D2870" s="39">
        <v>51115.018588315797</v>
      </c>
      <c r="E2870" s="39">
        <f t="shared" si="792"/>
        <v>1077.5362373266034</v>
      </c>
      <c r="F2870" s="39">
        <v>52146.955545033299</v>
      </c>
      <c r="G2870" s="40">
        <f t="shared" si="793"/>
        <v>45.599280609101697</v>
      </c>
      <c r="H2870" s="39">
        <v>52103.403200701403</v>
      </c>
      <c r="I2870" s="39">
        <f t="shared" si="794"/>
        <v>89.151624940997863</v>
      </c>
      <c r="J2870" s="39">
        <v>50980.646894224701</v>
      </c>
      <c r="K2870" s="40">
        <f t="shared" si="795"/>
        <v>1211.9079314176997</v>
      </c>
      <c r="L2870" s="39">
        <v>50398.646265671399</v>
      </c>
      <c r="M2870" s="39">
        <f t="shared" si="796"/>
        <v>1793.9085599710015</v>
      </c>
      <c r="N2870" s="39">
        <f t="shared" si="801"/>
        <v>582.00062855330179</v>
      </c>
      <c r="O2870" s="40">
        <f>'Estimates from MCMC'!$B$2-L2870</f>
        <v>18662.353734328601</v>
      </c>
      <c r="P2870" s="39">
        <v>51633.230110317701</v>
      </c>
      <c r="Q2870" s="40">
        <f t="shared" si="797"/>
        <v>1234.5838446463022</v>
      </c>
      <c r="R2870" s="39">
        <v>51663.847657278799</v>
      </c>
      <c r="S2870" s="39">
        <f t="shared" si="798"/>
        <v>30.617546961097105</v>
      </c>
      <c r="T2870" s="39">
        <f t="shared" si="802"/>
        <v>1265.2013916073993</v>
      </c>
      <c r="U2870" s="39">
        <v>58031.074826721197</v>
      </c>
      <c r="V2870" s="39">
        <f t="shared" si="799"/>
        <v>7632.4285610497973</v>
      </c>
      <c r="W2870" s="39">
        <v>59540.185048903302</v>
      </c>
      <c r="X2870" s="39">
        <f t="shared" si="800"/>
        <v>243.90883057470637</v>
      </c>
      <c r="Y2870" s="39">
        <f t="shared" si="803"/>
        <v>9141.5387832319029</v>
      </c>
      <c r="Z2870" s="39">
        <f t="shared" si="804"/>
        <v>9520.8149510966978</v>
      </c>
      <c r="AA2870" s="45">
        <f t="shared" si="805"/>
        <v>6.7794309850644163E-2</v>
      </c>
      <c r="AB2870" s="45">
        <f t="shared" si="806"/>
        <v>0.40897459504318961</v>
      </c>
      <c r="AC2870" s="45">
        <f t="shared" si="807"/>
        <v>1.3069564217189095E-2</v>
      </c>
      <c r="AD2870" s="45">
        <f t="shared" si="808"/>
        <v>0.48983846911102291</v>
      </c>
      <c r="AE2870" s="45">
        <f t="shared" si="809"/>
        <v>0.51016153088897709</v>
      </c>
      <c r="AF2870" s="43">
        <f>('Estimates from MCMC'!$B$2-'MCMC runs'!W2870)/'Estimates from MCMC'!$B$2</f>
        <v>0.13786094830796974</v>
      </c>
    </row>
    <row r="2871" spans="1:32" x14ac:dyDescent="0.3">
      <c r="A2871" s="38">
        <v>1085</v>
      </c>
      <c r="B2871" s="38">
        <v>1942658.7955477852</v>
      </c>
      <c r="C2871" s="39">
        <v>52519.237247309597</v>
      </c>
      <c r="D2871" s="39">
        <v>51467.580640128603</v>
      </c>
      <c r="E2871" s="39">
        <f t="shared" si="792"/>
        <v>1051.6566071809939</v>
      </c>
      <c r="F2871" s="39">
        <v>52457.507012147697</v>
      </c>
      <c r="G2871" s="40">
        <f t="shared" si="793"/>
        <v>61.730235161900055</v>
      </c>
      <c r="H2871" s="39">
        <v>52431.087045625201</v>
      </c>
      <c r="I2871" s="39">
        <f t="shared" si="794"/>
        <v>88.150201684395142</v>
      </c>
      <c r="J2871" s="39">
        <v>51318.446502471801</v>
      </c>
      <c r="K2871" s="40">
        <f t="shared" si="795"/>
        <v>1200.7907448377955</v>
      </c>
      <c r="L2871" s="39">
        <v>50742.495729415401</v>
      </c>
      <c r="M2871" s="39">
        <f t="shared" si="796"/>
        <v>1776.7415178941956</v>
      </c>
      <c r="N2871" s="39">
        <f t="shared" si="801"/>
        <v>575.95077305640007</v>
      </c>
      <c r="O2871" s="40">
        <f>'Estimates from MCMC'!$B$2-L2871</f>
        <v>18318.504270584599</v>
      </c>
      <c r="P2871" s="39">
        <v>51961.167821233998</v>
      </c>
      <c r="Q2871" s="40">
        <f t="shared" si="797"/>
        <v>1218.6720918185965</v>
      </c>
      <c r="R2871" s="39">
        <v>51991.5060272193</v>
      </c>
      <c r="S2871" s="39">
        <f t="shared" si="798"/>
        <v>30.33820598530292</v>
      </c>
      <c r="T2871" s="39">
        <f t="shared" si="802"/>
        <v>1249.0102978038994</v>
      </c>
      <c r="U2871" s="39">
        <v>58476.312832371899</v>
      </c>
      <c r="V2871" s="39">
        <f t="shared" si="799"/>
        <v>7733.8171029564983</v>
      </c>
      <c r="W2871" s="39">
        <v>59968.219873732603</v>
      </c>
      <c r="X2871" s="39">
        <f t="shared" si="800"/>
        <v>242.89674355680472</v>
      </c>
      <c r="Y2871" s="39">
        <f t="shared" si="803"/>
        <v>9225.7241443172024</v>
      </c>
      <c r="Z2871" s="39">
        <f t="shared" si="804"/>
        <v>9092.7801262673966</v>
      </c>
      <c r="AA2871" s="45">
        <f t="shared" si="805"/>
        <v>6.8182984776193181E-2</v>
      </c>
      <c r="AB2871" s="45">
        <f t="shared" si="806"/>
        <v>0.4221860578090576</v>
      </c>
      <c r="AC2871" s="45">
        <f t="shared" si="807"/>
        <v>1.3259638449130496E-2</v>
      </c>
      <c r="AD2871" s="45">
        <f t="shared" si="808"/>
        <v>0.5036286810343813</v>
      </c>
      <c r="AE2871" s="45">
        <f t="shared" si="809"/>
        <v>0.4963713189656187</v>
      </c>
      <c r="AF2871" s="43">
        <f>('Estimates from MCMC'!$B$2-'MCMC runs'!W2871)/'Estimates from MCMC'!$B$2</f>
        <v>0.13166302437363195</v>
      </c>
    </row>
    <row r="2872" spans="1:32" x14ac:dyDescent="0.3">
      <c r="A2872" s="38">
        <v>3643</v>
      </c>
      <c r="B2872" s="38">
        <v>2011115.4201287499</v>
      </c>
      <c r="C2872" s="39">
        <v>52754.288755056703</v>
      </c>
      <c r="D2872" s="39">
        <v>51689.420302609797</v>
      </c>
      <c r="E2872" s="39">
        <f t="shared" si="792"/>
        <v>1064.8684524469063</v>
      </c>
      <c r="F2872" s="39">
        <v>52692.225613505398</v>
      </c>
      <c r="G2872" s="40">
        <f t="shared" si="793"/>
        <v>62.063141551305307</v>
      </c>
      <c r="H2872" s="39">
        <v>52664.4757059603</v>
      </c>
      <c r="I2872" s="39">
        <f t="shared" si="794"/>
        <v>89.81304909640312</v>
      </c>
      <c r="J2872" s="39">
        <v>51538.253677544599</v>
      </c>
      <c r="K2872" s="40">
        <f t="shared" si="795"/>
        <v>1216.0350775121042</v>
      </c>
      <c r="L2872" s="39">
        <v>50951.280797222898</v>
      </c>
      <c r="M2872" s="39">
        <f t="shared" si="796"/>
        <v>1803.0079578338045</v>
      </c>
      <c r="N2872" s="39">
        <f t="shared" si="801"/>
        <v>586.97288032170036</v>
      </c>
      <c r="O2872" s="40">
        <f>'Estimates from MCMC'!$B$2-L2872</f>
        <v>18109.719202777102</v>
      </c>
      <c r="P2872" s="39">
        <v>52188.404228911197</v>
      </c>
      <c r="Q2872" s="40">
        <f t="shared" si="797"/>
        <v>1237.1234316882983</v>
      </c>
      <c r="R2872" s="39">
        <v>52219.417027994699</v>
      </c>
      <c r="S2872" s="39">
        <f t="shared" si="798"/>
        <v>31.012799083502614</v>
      </c>
      <c r="T2872" s="39">
        <f t="shared" si="802"/>
        <v>1268.1362307718009</v>
      </c>
      <c r="U2872" s="39">
        <v>58981.467031086897</v>
      </c>
      <c r="V2872" s="39">
        <f t="shared" si="799"/>
        <v>8030.1862338639985</v>
      </c>
      <c r="W2872" s="39">
        <v>60499.621794829603</v>
      </c>
      <c r="X2872" s="39">
        <f t="shared" si="800"/>
        <v>250.01853297090565</v>
      </c>
      <c r="Y2872" s="39">
        <f t="shared" si="803"/>
        <v>9548.3409976067051</v>
      </c>
      <c r="Z2872" s="39">
        <f t="shared" si="804"/>
        <v>8561.3782051703965</v>
      </c>
      <c r="AA2872" s="45">
        <f t="shared" si="805"/>
        <v>7.0025173586199724E-2</v>
      </c>
      <c r="AB2872" s="45">
        <f t="shared" si="806"/>
        <v>0.44341859439944159</v>
      </c>
      <c r="AC2872" s="45">
        <f t="shared" si="807"/>
        <v>1.3805765300467256E-2</v>
      </c>
      <c r="AD2872" s="45">
        <f t="shared" si="808"/>
        <v>0.52724953328610857</v>
      </c>
      <c r="AE2872" s="45">
        <f t="shared" si="809"/>
        <v>0.47275046671389143</v>
      </c>
      <c r="AF2872" s="43">
        <f>('Estimates from MCMC'!$B$2-'MCMC runs'!W2872)/'Estimates from MCMC'!$B$2</f>
        <v>0.12396834979468002</v>
      </c>
    </row>
    <row r="2873" spans="1:32" x14ac:dyDescent="0.3">
      <c r="A2873" s="38">
        <v>873</v>
      </c>
      <c r="B2873" s="38">
        <v>1919772.3750925667</v>
      </c>
      <c r="C2873" s="39">
        <v>52675.693559300402</v>
      </c>
      <c r="D2873" s="39">
        <v>51610.240087610196</v>
      </c>
      <c r="E2873" s="39">
        <f t="shared" si="792"/>
        <v>1065.4534716902053</v>
      </c>
      <c r="F2873" s="39">
        <v>52594.755865617502</v>
      </c>
      <c r="G2873" s="40">
        <f t="shared" si="793"/>
        <v>80.937693682899408</v>
      </c>
      <c r="H2873" s="39">
        <v>52584.944343781797</v>
      </c>
      <c r="I2873" s="39">
        <f t="shared" si="794"/>
        <v>90.749215518604615</v>
      </c>
      <c r="J2873" s="39">
        <v>51439.870189738504</v>
      </c>
      <c r="K2873" s="40">
        <f t="shared" si="795"/>
        <v>1235.8233695618983</v>
      </c>
      <c r="L2873" s="39">
        <v>50847.189516604602</v>
      </c>
      <c r="M2873" s="39">
        <f t="shared" si="796"/>
        <v>1828.5040426958003</v>
      </c>
      <c r="N2873" s="39">
        <f t="shared" si="801"/>
        <v>592.68067313390202</v>
      </c>
      <c r="O2873" s="40">
        <f>'Estimates from MCMC'!$B$2-L2873</f>
        <v>18213.810483395398</v>
      </c>
      <c r="P2873" s="39">
        <v>52104.989368012299</v>
      </c>
      <c r="Q2873" s="40">
        <f t="shared" si="797"/>
        <v>1257.7998514076971</v>
      </c>
      <c r="R2873" s="39">
        <v>52136.065362233399</v>
      </c>
      <c r="S2873" s="39">
        <f t="shared" si="798"/>
        <v>31.0759942211007</v>
      </c>
      <c r="T2873" s="39">
        <f t="shared" si="802"/>
        <v>1288.8758456287978</v>
      </c>
      <c r="U2873" s="39">
        <v>58782.022291984402</v>
      </c>
      <c r="V2873" s="39">
        <f t="shared" si="799"/>
        <v>7934.8327753798003</v>
      </c>
      <c r="W2873" s="39">
        <v>60325.652650219403</v>
      </c>
      <c r="X2873" s="39">
        <f t="shared" si="800"/>
        <v>254.75451260620321</v>
      </c>
      <c r="Y2873" s="39">
        <f t="shared" si="803"/>
        <v>9478.4631336148013</v>
      </c>
      <c r="Z2873" s="39">
        <f t="shared" si="804"/>
        <v>8735.3473497805971</v>
      </c>
      <c r="AA2873" s="45">
        <f t="shared" si="805"/>
        <v>7.0763657434769076E-2</v>
      </c>
      <c r="AB2873" s="45">
        <f t="shared" si="806"/>
        <v>0.43564924443534658</v>
      </c>
      <c r="AC2873" s="45">
        <f t="shared" si="807"/>
        <v>1.3986887194112944E-2</v>
      </c>
      <c r="AD2873" s="45">
        <f t="shared" si="808"/>
        <v>0.52039978906422857</v>
      </c>
      <c r="AE2873" s="45">
        <f t="shared" si="809"/>
        <v>0.47960021093577138</v>
      </c>
      <c r="AF2873" s="43">
        <f>('Estimates from MCMC'!$B$2-'MCMC runs'!W2873)/'Estimates from MCMC'!$B$2</f>
        <v>0.12648741474610267</v>
      </c>
    </row>
    <row r="2874" spans="1:32" x14ac:dyDescent="0.3">
      <c r="A2874" s="38">
        <v>4838</v>
      </c>
      <c r="B2874" s="38">
        <v>1919772.3750925667</v>
      </c>
      <c r="C2874" s="39">
        <v>52675.693559300402</v>
      </c>
      <c r="D2874" s="39">
        <v>51610.240087610196</v>
      </c>
      <c r="E2874" s="39">
        <f t="shared" si="792"/>
        <v>1065.4534716902053</v>
      </c>
      <c r="F2874" s="39">
        <v>52594.755865617502</v>
      </c>
      <c r="G2874" s="40">
        <f t="shared" si="793"/>
        <v>80.937693682899408</v>
      </c>
      <c r="H2874" s="39">
        <v>52584.944343781797</v>
      </c>
      <c r="I2874" s="39">
        <f t="shared" si="794"/>
        <v>90.749215518604615</v>
      </c>
      <c r="J2874" s="39">
        <v>51439.870189738504</v>
      </c>
      <c r="K2874" s="40">
        <f t="shared" si="795"/>
        <v>1235.8233695618983</v>
      </c>
      <c r="L2874" s="39">
        <v>50847.189516604602</v>
      </c>
      <c r="M2874" s="39">
        <f t="shared" si="796"/>
        <v>1828.5040426958003</v>
      </c>
      <c r="N2874" s="39">
        <f t="shared" si="801"/>
        <v>592.68067313390202</v>
      </c>
      <c r="O2874" s="40">
        <f>'Estimates from MCMC'!$B$2-L2874</f>
        <v>18213.810483395398</v>
      </c>
      <c r="P2874" s="39">
        <v>52104.989368012299</v>
      </c>
      <c r="Q2874" s="40">
        <f t="shared" si="797"/>
        <v>1257.7998514076971</v>
      </c>
      <c r="R2874" s="39">
        <v>52136.065362233399</v>
      </c>
      <c r="S2874" s="39">
        <f t="shared" si="798"/>
        <v>31.0759942211007</v>
      </c>
      <c r="T2874" s="39">
        <f t="shared" si="802"/>
        <v>1288.8758456287978</v>
      </c>
      <c r="U2874" s="39">
        <v>58782.022291984402</v>
      </c>
      <c r="V2874" s="39">
        <f t="shared" si="799"/>
        <v>7934.8327753798003</v>
      </c>
      <c r="W2874" s="39">
        <v>60325.652650219403</v>
      </c>
      <c r="X2874" s="39">
        <f t="shared" si="800"/>
        <v>254.75451260620321</v>
      </c>
      <c r="Y2874" s="39">
        <f t="shared" si="803"/>
        <v>9478.4631336148013</v>
      </c>
      <c r="Z2874" s="39">
        <f t="shared" si="804"/>
        <v>8735.3473497805971</v>
      </c>
      <c r="AA2874" s="45">
        <f t="shared" si="805"/>
        <v>7.0763657434769076E-2</v>
      </c>
      <c r="AB2874" s="45">
        <f t="shared" si="806"/>
        <v>0.43564924443534658</v>
      </c>
      <c r="AC2874" s="45">
        <f t="shared" si="807"/>
        <v>1.3986887194112944E-2</v>
      </c>
      <c r="AD2874" s="45">
        <f t="shared" si="808"/>
        <v>0.52039978906422857</v>
      </c>
      <c r="AE2874" s="45">
        <f t="shared" si="809"/>
        <v>0.47960021093577138</v>
      </c>
      <c r="AF2874" s="43">
        <f>('Estimates from MCMC'!$B$2-'MCMC runs'!W2874)/'Estimates from MCMC'!$B$2</f>
        <v>0.12648741474610267</v>
      </c>
    </row>
    <row r="2875" spans="1:32" x14ac:dyDescent="0.3">
      <c r="A2875" s="38">
        <v>1106</v>
      </c>
      <c r="B2875" s="38">
        <v>1956146.1176851955</v>
      </c>
      <c r="C2875" s="39">
        <v>53484.736487766699</v>
      </c>
      <c r="D2875" s="39">
        <v>52412.206744083298</v>
      </c>
      <c r="E2875" s="39">
        <f t="shared" si="792"/>
        <v>1072.5297436834007</v>
      </c>
      <c r="F2875" s="39">
        <v>53440.860072230797</v>
      </c>
      <c r="G2875" s="40">
        <f t="shared" si="793"/>
        <v>43.876415535902197</v>
      </c>
      <c r="H2875" s="39">
        <v>53395.973681295603</v>
      </c>
      <c r="I2875" s="39">
        <f t="shared" si="794"/>
        <v>88.762806471095246</v>
      </c>
      <c r="J2875" s="39">
        <v>52279.885286536803</v>
      </c>
      <c r="K2875" s="40">
        <f t="shared" si="795"/>
        <v>1204.8512012298961</v>
      </c>
      <c r="L2875" s="39">
        <v>51699.612076432299</v>
      </c>
      <c r="M2875" s="39">
        <f t="shared" si="796"/>
        <v>1785.1244113344001</v>
      </c>
      <c r="N2875" s="39">
        <f t="shared" si="801"/>
        <v>580.27321010450396</v>
      </c>
      <c r="O2875" s="40">
        <f>'Estimates from MCMC'!$B$2-L2875</f>
        <v>17361.387923567701</v>
      </c>
      <c r="P2875" s="39">
        <v>52919.668574467301</v>
      </c>
      <c r="Q2875" s="40">
        <f t="shared" si="797"/>
        <v>1220.0564980350027</v>
      </c>
      <c r="R2875" s="39">
        <v>52950.5073780077</v>
      </c>
      <c r="S2875" s="39">
        <f t="shared" si="798"/>
        <v>30.838803540398658</v>
      </c>
      <c r="T2875" s="39">
        <f t="shared" si="802"/>
        <v>1250.8953015754014</v>
      </c>
      <c r="U2875" s="39">
        <v>59906.976427133501</v>
      </c>
      <c r="V2875" s="39">
        <f t="shared" si="799"/>
        <v>8207.3643507012021</v>
      </c>
      <c r="W2875" s="39">
        <v>61407.2251666554</v>
      </c>
      <c r="X2875" s="39">
        <f t="shared" si="800"/>
        <v>249.35343794649816</v>
      </c>
      <c r="Y2875" s="39">
        <f t="shared" si="803"/>
        <v>9707.6130902231016</v>
      </c>
      <c r="Z2875" s="39">
        <f t="shared" si="804"/>
        <v>7653.7748333445998</v>
      </c>
      <c r="AA2875" s="45">
        <f t="shared" si="805"/>
        <v>7.2050420570197532E-2</v>
      </c>
      <c r="AB2875" s="45">
        <f t="shared" si="806"/>
        <v>0.47273664909934338</v>
      </c>
      <c r="AC2875" s="45">
        <f t="shared" si="807"/>
        <v>1.4362529023846438E-2</v>
      </c>
      <c r="AD2875" s="45">
        <f t="shared" si="808"/>
        <v>0.55914959869338732</v>
      </c>
      <c r="AE2875" s="45">
        <f t="shared" si="809"/>
        <v>0.44085040130661268</v>
      </c>
      <c r="AF2875" s="43">
        <f>('Estimates from MCMC'!$B$2-'MCMC runs'!W2875)/'Estimates from MCMC'!$B$2</f>
        <v>0.11082629607657868</v>
      </c>
    </row>
    <row r="2876" spans="1:32" x14ac:dyDescent="0.3">
      <c r="A2876" s="38">
        <v>1689</v>
      </c>
      <c r="B2876" s="38">
        <v>1978857.8644218326</v>
      </c>
      <c r="C2876" s="39">
        <v>53458.161802716902</v>
      </c>
      <c r="D2876" s="39">
        <v>52410.435115853899</v>
      </c>
      <c r="E2876" s="39">
        <f t="shared" si="792"/>
        <v>1047.7266868630031</v>
      </c>
      <c r="F2876" s="39">
        <v>53397.6032372275</v>
      </c>
      <c r="G2876" s="40">
        <f t="shared" si="793"/>
        <v>60.558565489402099</v>
      </c>
      <c r="H2876" s="39">
        <v>53371.431009067099</v>
      </c>
      <c r="I2876" s="39">
        <f t="shared" si="794"/>
        <v>86.730793649803672</v>
      </c>
      <c r="J2876" s="39">
        <v>52263.9111247209</v>
      </c>
      <c r="K2876" s="40">
        <f t="shared" si="795"/>
        <v>1194.2506779960022</v>
      </c>
      <c r="L2876" s="39">
        <v>51696.819023438598</v>
      </c>
      <c r="M2876" s="39">
        <f t="shared" si="796"/>
        <v>1761.3427792783041</v>
      </c>
      <c r="N2876" s="39">
        <f t="shared" si="801"/>
        <v>567.09210128230188</v>
      </c>
      <c r="O2876" s="40">
        <f>'Estimates from MCMC'!$B$2-L2876</f>
        <v>17364.180976561402</v>
      </c>
      <c r="P2876" s="39">
        <v>52902.295875117103</v>
      </c>
      <c r="Q2876" s="40">
        <f t="shared" si="797"/>
        <v>1205.4768516785043</v>
      </c>
      <c r="R2876" s="39">
        <v>52931.875373690797</v>
      </c>
      <c r="S2876" s="39">
        <f t="shared" si="798"/>
        <v>29.579498573693854</v>
      </c>
      <c r="T2876" s="39">
        <f t="shared" si="802"/>
        <v>1235.0563502521982</v>
      </c>
      <c r="U2876" s="39">
        <v>59608.632315245901</v>
      </c>
      <c r="V2876" s="39">
        <f t="shared" si="799"/>
        <v>7911.8132918073024</v>
      </c>
      <c r="W2876" s="39">
        <v>61085.095581703601</v>
      </c>
      <c r="X2876" s="39">
        <f t="shared" si="800"/>
        <v>241.40691620550206</v>
      </c>
      <c r="Y2876" s="39">
        <f t="shared" si="803"/>
        <v>9388.2765582650027</v>
      </c>
      <c r="Z2876" s="39">
        <f t="shared" si="804"/>
        <v>7975.9044182963989</v>
      </c>
      <c r="AA2876" s="45">
        <f t="shared" si="805"/>
        <v>7.1126668854655892E-2</v>
      </c>
      <c r="AB2876" s="45">
        <f t="shared" si="806"/>
        <v>0.45563987742853307</v>
      </c>
      <c r="AC2876" s="45">
        <f t="shared" si="807"/>
        <v>1.3902580060145598E-2</v>
      </c>
      <c r="AD2876" s="45">
        <f t="shared" si="808"/>
        <v>0.54066912634333453</v>
      </c>
      <c r="AE2876" s="45">
        <f t="shared" si="809"/>
        <v>0.45933087365666547</v>
      </c>
      <c r="AF2876" s="43">
        <f>('Estimates from MCMC'!$B$2-'MCMC runs'!W2876)/'Estimates from MCMC'!$B$2</f>
        <v>0.11549071716737955</v>
      </c>
    </row>
    <row r="2877" spans="1:32" x14ac:dyDescent="0.3">
      <c r="A2877" s="38">
        <v>4431</v>
      </c>
      <c r="B2877" s="38">
        <v>2069174.4518303841</v>
      </c>
      <c r="C2877" s="39">
        <v>52563.537986915901</v>
      </c>
      <c r="D2877" s="39">
        <v>51486.563510188404</v>
      </c>
      <c r="E2877" s="39">
        <f t="shared" si="792"/>
        <v>1076.9744767274969</v>
      </c>
      <c r="F2877" s="39">
        <v>52506.830212079301</v>
      </c>
      <c r="G2877" s="40">
        <f t="shared" si="793"/>
        <v>56.707774836599128</v>
      </c>
      <c r="H2877" s="39">
        <v>52472.765553061698</v>
      </c>
      <c r="I2877" s="39">
        <f t="shared" si="794"/>
        <v>90.772433854202973</v>
      </c>
      <c r="J2877" s="39">
        <v>51339.743623891402</v>
      </c>
      <c r="K2877" s="40">
        <f t="shared" si="795"/>
        <v>1223.794363024499</v>
      </c>
      <c r="L2877" s="39">
        <v>50746.918430815902</v>
      </c>
      <c r="M2877" s="39">
        <f t="shared" si="796"/>
        <v>1816.6195560999986</v>
      </c>
      <c r="N2877" s="39">
        <f t="shared" si="801"/>
        <v>592.82519307549956</v>
      </c>
      <c r="O2877" s="40">
        <f>'Estimates from MCMC'!$B$2-L2877</f>
        <v>18314.081569184098</v>
      </c>
      <c r="P2877" s="39">
        <v>51995.037561008103</v>
      </c>
      <c r="Q2877" s="40">
        <f t="shared" si="797"/>
        <v>1248.1191301922008</v>
      </c>
      <c r="R2877" s="39">
        <v>52026.493066496798</v>
      </c>
      <c r="S2877" s="39">
        <f t="shared" si="798"/>
        <v>31.455505488695053</v>
      </c>
      <c r="T2877" s="39">
        <f t="shared" si="802"/>
        <v>1279.5746356808959</v>
      </c>
      <c r="U2877" s="39">
        <v>58677.446523700797</v>
      </c>
      <c r="V2877" s="39">
        <f t="shared" si="799"/>
        <v>7930.5280928848952</v>
      </c>
      <c r="W2877" s="39">
        <v>60209.176879543797</v>
      </c>
      <c r="X2877" s="39">
        <f t="shared" si="800"/>
        <v>252.15572016210353</v>
      </c>
      <c r="Y2877" s="39">
        <f t="shared" si="803"/>
        <v>9462.2584487278946</v>
      </c>
      <c r="Z2877" s="39">
        <f t="shared" si="804"/>
        <v>8851.8231204562035</v>
      </c>
      <c r="AA2877" s="45">
        <f t="shared" si="805"/>
        <v>6.9868348617271203E-2</v>
      </c>
      <c r="AB2877" s="45">
        <f t="shared" si="806"/>
        <v>0.43302898171148663</v>
      </c>
      <c r="AC2877" s="45">
        <f t="shared" si="807"/>
        <v>1.3768406524211916E-2</v>
      </c>
      <c r="AD2877" s="45">
        <f t="shared" si="808"/>
        <v>0.51666573685296979</v>
      </c>
      <c r="AE2877" s="45">
        <f t="shared" si="809"/>
        <v>0.48333426314703026</v>
      </c>
      <c r="AF2877" s="43">
        <f>('Estimates from MCMC'!$B$2-'MCMC runs'!W2877)/'Estimates from MCMC'!$B$2</f>
        <v>0.12817397837355676</v>
      </c>
    </row>
    <row r="2878" spans="1:32" x14ac:dyDescent="0.3">
      <c r="A2878" s="38">
        <v>3844</v>
      </c>
      <c r="B2878" s="38">
        <v>2257716.1929962505</v>
      </c>
      <c r="C2878" s="39">
        <v>52749.134367918297</v>
      </c>
      <c r="D2878" s="39">
        <v>51666.053506090699</v>
      </c>
      <c r="E2878" s="39">
        <f t="shared" si="792"/>
        <v>1083.0808618275987</v>
      </c>
      <c r="F2878" s="39">
        <v>52679.462315879202</v>
      </c>
      <c r="G2878" s="40">
        <f t="shared" si="793"/>
        <v>69.672052039095433</v>
      </c>
      <c r="H2878" s="39">
        <v>52658.733947581</v>
      </c>
      <c r="I2878" s="39">
        <f t="shared" si="794"/>
        <v>90.400420337296964</v>
      </c>
      <c r="J2878" s="39">
        <v>51507.009973532302</v>
      </c>
      <c r="K2878" s="40">
        <f t="shared" si="795"/>
        <v>1242.1243943859954</v>
      </c>
      <c r="L2878" s="39">
        <v>50916.853570192601</v>
      </c>
      <c r="M2878" s="39">
        <f t="shared" si="796"/>
        <v>1832.2807977256962</v>
      </c>
      <c r="N2878" s="39">
        <f t="shared" si="801"/>
        <v>590.15640333970077</v>
      </c>
      <c r="O2878" s="40">
        <f>'Estimates from MCMC'!$B$2-L2878</f>
        <v>18144.146429807399</v>
      </c>
      <c r="P2878" s="39">
        <v>52178.332427129499</v>
      </c>
      <c r="Q2878" s="40">
        <f t="shared" si="797"/>
        <v>1261.4788569368975</v>
      </c>
      <c r="R2878" s="39">
        <v>52209.052072553401</v>
      </c>
      <c r="S2878" s="39">
        <f t="shared" si="798"/>
        <v>30.719645423901966</v>
      </c>
      <c r="T2878" s="39">
        <f t="shared" si="802"/>
        <v>1292.1985023607995</v>
      </c>
      <c r="U2878" s="39">
        <v>58757.0979469593</v>
      </c>
      <c r="V2878" s="39">
        <f t="shared" si="799"/>
        <v>7840.2443767666991</v>
      </c>
      <c r="W2878" s="39">
        <v>60304.471019533397</v>
      </c>
      <c r="X2878" s="39">
        <f t="shared" si="800"/>
        <v>255.17457021329756</v>
      </c>
      <c r="Y2878" s="39">
        <f t="shared" si="803"/>
        <v>9387.6174493407962</v>
      </c>
      <c r="Z2878" s="39">
        <f t="shared" si="804"/>
        <v>8756.5289804666027</v>
      </c>
      <c r="AA2878" s="45">
        <f t="shared" si="805"/>
        <v>7.1218478497173165E-2</v>
      </c>
      <c r="AB2878" s="45">
        <f t="shared" si="806"/>
        <v>0.43210874686762124</v>
      </c>
      <c r="AC2878" s="45">
        <f t="shared" si="807"/>
        <v>1.4063740678045568E-2</v>
      </c>
      <c r="AD2878" s="45">
        <f t="shared" si="808"/>
        <v>0.51739096604283996</v>
      </c>
      <c r="AE2878" s="45">
        <f t="shared" si="809"/>
        <v>0.48260903395716004</v>
      </c>
      <c r="AF2878" s="43">
        <f>('Estimates from MCMC'!$B$2-'MCMC runs'!W2878)/'Estimates from MCMC'!$B$2</f>
        <v>0.12679412375243049</v>
      </c>
    </row>
    <row r="2879" spans="1:32" x14ac:dyDescent="0.3">
      <c r="A2879" s="38">
        <v>3217</v>
      </c>
      <c r="B2879" s="38">
        <v>2034869.2479857956</v>
      </c>
      <c r="C2879" s="39">
        <v>52888.206724378702</v>
      </c>
      <c r="D2879" s="39">
        <v>51809.870920483001</v>
      </c>
      <c r="E2879" s="39">
        <f t="shared" si="792"/>
        <v>1078.3358038957012</v>
      </c>
      <c r="F2879" s="39">
        <v>52827.565652603997</v>
      </c>
      <c r="G2879" s="40">
        <f t="shared" si="793"/>
        <v>60.641071774705779</v>
      </c>
      <c r="H2879" s="39">
        <v>52796.2299354309</v>
      </c>
      <c r="I2879" s="39">
        <f t="shared" si="794"/>
        <v>91.976788947802561</v>
      </c>
      <c r="J2879" s="39">
        <v>51658.0631479535</v>
      </c>
      <c r="K2879" s="40">
        <f t="shared" si="795"/>
        <v>1230.1435764252019</v>
      </c>
      <c r="L2879" s="39">
        <v>51057.288801495</v>
      </c>
      <c r="M2879" s="39">
        <f t="shared" si="796"/>
        <v>1830.917922883702</v>
      </c>
      <c r="N2879" s="39">
        <f t="shared" si="801"/>
        <v>600.77434645850008</v>
      </c>
      <c r="O2879" s="40">
        <f>'Estimates from MCMC'!$B$2-L2879</f>
        <v>18003.711198505</v>
      </c>
      <c r="P2879" s="39">
        <v>52317.818602895903</v>
      </c>
      <c r="Q2879" s="40">
        <f t="shared" si="797"/>
        <v>1260.5298014009022</v>
      </c>
      <c r="R2879" s="39">
        <v>52349.824024763097</v>
      </c>
      <c r="S2879" s="39">
        <f t="shared" si="798"/>
        <v>32.005421867193945</v>
      </c>
      <c r="T2879" s="39">
        <f t="shared" si="802"/>
        <v>1292.5352232680962</v>
      </c>
      <c r="U2879" s="39">
        <v>59019.985890742901</v>
      </c>
      <c r="V2879" s="39">
        <f t="shared" si="799"/>
        <v>7962.6970892479003</v>
      </c>
      <c r="W2879" s="39">
        <v>60565.979002919703</v>
      </c>
      <c r="X2879" s="39">
        <f t="shared" si="800"/>
        <v>253.45788890870608</v>
      </c>
      <c r="Y2879" s="39">
        <f t="shared" si="803"/>
        <v>9508.6902014247025</v>
      </c>
      <c r="Z2879" s="39">
        <f t="shared" si="804"/>
        <v>8495.0209970802971</v>
      </c>
      <c r="AA2879" s="45">
        <f t="shared" si="805"/>
        <v>7.1792710348265662E-2</v>
      </c>
      <c r="AB2879" s="45">
        <f t="shared" si="806"/>
        <v>0.44228087206315053</v>
      </c>
      <c r="AC2879" s="45">
        <f t="shared" si="807"/>
        <v>1.4078091239863526E-2</v>
      </c>
      <c r="AD2879" s="45">
        <f t="shared" si="808"/>
        <v>0.52815167365127969</v>
      </c>
      <c r="AE2879" s="45">
        <f t="shared" si="809"/>
        <v>0.47184832634872026</v>
      </c>
      <c r="AF2879" s="43">
        <f>('Estimates from MCMC'!$B$2-'MCMC runs'!W2879)/'Estimates from MCMC'!$B$2</f>
        <v>0.12300750057312082</v>
      </c>
    </row>
    <row r="2880" spans="1:32" x14ac:dyDescent="0.3">
      <c r="A2880" s="38">
        <v>2339</v>
      </c>
      <c r="B2880" s="38">
        <v>2124549.1179275257</v>
      </c>
      <c r="C2880" s="39">
        <v>52132.250186001802</v>
      </c>
      <c r="D2880" s="39">
        <v>51063.441447853103</v>
      </c>
      <c r="E2880" s="39">
        <f t="shared" si="792"/>
        <v>1068.8087381486985</v>
      </c>
      <c r="F2880" s="39">
        <v>52066.1026965696</v>
      </c>
      <c r="G2880" s="40">
        <f t="shared" si="793"/>
        <v>66.147489432201837</v>
      </c>
      <c r="H2880" s="39">
        <v>52041.647402718001</v>
      </c>
      <c r="I2880" s="39">
        <f t="shared" si="794"/>
        <v>90.602783283800818</v>
      </c>
      <c r="J2880" s="39">
        <v>50907.717478711398</v>
      </c>
      <c r="K2880" s="40">
        <f t="shared" si="795"/>
        <v>1224.5327072904038</v>
      </c>
      <c r="L2880" s="39">
        <v>50316.234285284801</v>
      </c>
      <c r="M2880" s="39">
        <f t="shared" si="796"/>
        <v>1816.0159007170005</v>
      </c>
      <c r="N2880" s="39">
        <f t="shared" si="801"/>
        <v>591.4831934265967</v>
      </c>
      <c r="O2880" s="40">
        <f>'Estimates from MCMC'!$B$2-L2880</f>
        <v>18744.765714715199</v>
      </c>
      <c r="P2880" s="39">
        <v>51567.504614143698</v>
      </c>
      <c r="Q2880" s="40">
        <f t="shared" si="797"/>
        <v>1251.2703288588964</v>
      </c>
      <c r="R2880" s="39">
        <v>51598.7196636999</v>
      </c>
      <c r="S2880" s="39">
        <f t="shared" si="798"/>
        <v>31.215049556201848</v>
      </c>
      <c r="T2880" s="39">
        <f t="shared" si="802"/>
        <v>1282.4853784150982</v>
      </c>
      <c r="U2880" s="39">
        <v>58020.936345511698</v>
      </c>
      <c r="V2880" s="39">
        <f t="shared" si="799"/>
        <v>7704.7020602268967</v>
      </c>
      <c r="W2880" s="39">
        <v>59552.018934238004</v>
      </c>
      <c r="X2880" s="39">
        <f t="shared" si="800"/>
        <v>248.59721031120716</v>
      </c>
      <c r="Y2880" s="39">
        <f t="shared" si="803"/>
        <v>9235.7846489532021</v>
      </c>
      <c r="Z2880" s="39">
        <f t="shared" si="804"/>
        <v>9508.9810657619964</v>
      </c>
      <c r="AA2880" s="45">
        <f t="shared" si="805"/>
        <v>6.8418319969094574E-2</v>
      </c>
      <c r="AB2880" s="45">
        <f t="shared" si="806"/>
        <v>0.41103218773113159</v>
      </c>
      <c r="AC2880" s="45">
        <f t="shared" si="807"/>
        <v>1.3262220189610104E-2</v>
      </c>
      <c r="AD2880" s="45">
        <f t="shared" si="808"/>
        <v>0.49271272788983628</v>
      </c>
      <c r="AE2880" s="45">
        <f t="shared" si="809"/>
        <v>0.50728727211016367</v>
      </c>
      <c r="AF2880" s="43">
        <f>('Estimates from MCMC'!$B$2-'MCMC runs'!W2880)/'Estimates from MCMC'!$B$2</f>
        <v>0.1376895942103647</v>
      </c>
    </row>
    <row r="2881" spans="1:32" x14ac:dyDescent="0.3">
      <c r="A2881" s="38">
        <v>3981</v>
      </c>
      <c r="B2881" s="38">
        <v>2074209.0234395794</v>
      </c>
      <c r="C2881" s="39">
        <v>52943.434579168803</v>
      </c>
      <c r="D2881" s="39">
        <v>51880.728743337699</v>
      </c>
      <c r="E2881" s="39">
        <f t="shared" si="792"/>
        <v>1062.7058358311042</v>
      </c>
      <c r="F2881" s="39">
        <v>52882.461800671401</v>
      </c>
      <c r="G2881" s="40">
        <f t="shared" si="793"/>
        <v>60.972778497402032</v>
      </c>
      <c r="H2881" s="39">
        <v>52854.112627342503</v>
      </c>
      <c r="I2881" s="39">
        <f t="shared" si="794"/>
        <v>89.321951826299482</v>
      </c>
      <c r="J2881" s="39">
        <v>51731.218817676403</v>
      </c>
      <c r="K2881" s="40">
        <f t="shared" si="795"/>
        <v>1212.2157614923999</v>
      </c>
      <c r="L2881" s="39">
        <v>51147.536483033102</v>
      </c>
      <c r="M2881" s="39">
        <f t="shared" si="796"/>
        <v>1795.8980961357011</v>
      </c>
      <c r="N2881" s="39">
        <f t="shared" si="801"/>
        <v>583.68233464330115</v>
      </c>
      <c r="O2881" s="40">
        <f>'Estimates from MCMC'!$B$2-L2881</f>
        <v>17913.463516966898</v>
      </c>
      <c r="P2881" s="39">
        <v>52376.423662077003</v>
      </c>
      <c r="Q2881" s="40">
        <f t="shared" si="797"/>
        <v>1228.8871790439007</v>
      </c>
      <c r="R2881" s="39">
        <v>52407.325192340802</v>
      </c>
      <c r="S2881" s="39">
        <f t="shared" si="798"/>
        <v>30.901530263799941</v>
      </c>
      <c r="T2881" s="39">
        <f t="shared" si="802"/>
        <v>1259.7887093077006</v>
      </c>
      <c r="U2881" s="39">
        <v>59235.138651012101</v>
      </c>
      <c r="V2881" s="39">
        <f t="shared" si="799"/>
        <v>8087.6021679789992</v>
      </c>
      <c r="W2881" s="39">
        <v>60746.090223448802</v>
      </c>
      <c r="X2881" s="39">
        <f t="shared" si="800"/>
        <v>251.16286312900047</v>
      </c>
      <c r="Y2881" s="39">
        <f t="shared" si="803"/>
        <v>9598.5537404157003</v>
      </c>
      <c r="Z2881" s="39">
        <f t="shared" si="804"/>
        <v>8314.9097765511979</v>
      </c>
      <c r="AA2881" s="45">
        <f t="shared" si="805"/>
        <v>7.0326361404899757E-2</v>
      </c>
      <c r="AB2881" s="45">
        <f t="shared" si="806"/>
        <v>0.45148176734882978</v>
      </c>
      <c r="AC2881" s="45">
        <f t="shared" si="807"/>
        <v>1.4020899023302183E-2</v>
      </c>
      <c r="AD2881" s="45">
        <f t="shared" si="808"/>
        <v>0.53582902777703167</v>
      </c>
      <c r="AE2881" s="45">
        <f t="shared" si="809"/>
        <v>0.46417097222296827</v>
      </c>
      <c r="AF2881" s="43">
        <f>('Estimates from MCMC'!$B$2-'MCMC runs'!W2881)/'Estimates from MCMC'!$B$2</f>
        <v>0.12039949865410576</v>
      </c>
    </row>
    <row r="2882" spans="1:32" x14ac:dyDescent="0.3">
      <c r="A2882" s="38">
        <v>193</v>
      </c>
      <c r="B2882" s="38">
        <v>1939017.3149885619</v>
      </c>
      <c r="C2882" s="39">
        <v>52745.8190917908</v>
      </c>
      <c r="D2882" s="39">
        <v>51711.484908021201</v>
      </c>
      <c r="E2882" s="39">
        <f t="shared" ref="E2882:E2945" si="810">$C2882-D2882</f>
        <v>1034.3341837695989</v>
      </c>
      <c r="F2882" s="39">
        <v>52675.729539250198</v>
      </c>
      <c r="G2882" s="40">
        <f t="shared" ref="G2882:G2945" si="811">$C2882-F2882</f>
        <v>70.089552540601289</v>
      </c>
      <c r="H2882" s="39">
        <v>52658.184376956997</v>
      </c>
      <c r="I2882" s="39">
        <f t="shared" ref="I2882:I2945" si="812">$C2882-H2882</f>
        <v>87.634714833802718</v>
      </c>
      <c r="J2882" s="39">
        <v>51554.632611020403</v>
      </c>
      <c r="K2882" s="40">
        <f t="shared" ref="K2882:K2945" si="813">$C2882-J2882</f>
        <v>1191.1864807703969</v>
      </c>
      <c r="L2882" s="39">
        <v>50981.793436021399</v>
      </c>
      <c r="M2882" s="39">
        <f t="shared" ref="M2882:M2945" si="814">$C2882-L2882</f>
        <v>1764.0256557694011</v>
      </c>
      <c r="N2882" s="39">
        <f t="shared" si="801"/>
        <v>572.83917499900417</v>
      </c>
      <c r="O2882" s="40">
        <f>'Estimates from MCMC'!$B$2-L2882</f>
        <v>18079.206563978601</v>
      </c>
      <c r="P2882" s="39">
        <v>52188.8616766755</v>
      </c>
      <c r="Q2882" s="40">
        <f t="shared" ref="Q2882:Q2945" si="815">P2882-L2882</f>
        <v>1207.0682406541018</v>
      </c>
      <c r="R2882" s="39">
        <v>52219.140896972604</v>
      </c>
      <c r="S2882" s="39">
        <f t="shared" ref="S2882:S2945" si="816">R2882-L2882-Q2882</f>
        <v>30.279220297103166</v>
      </c>
      <c r="T2882" s="39">
        <f t="shared" si="802"/>
        <v>1237.347460951205</v>
      </c>
      <c r="U2882" s="39">
        <v>58770.2135652957</v>
      </c>
      <c r="V2882" s="39">
        <f t="shared" ref="V2882:V2945" si="817">U2882-L2882</f>
        <v>7788.4201292743019</v>
      </c>
      <c r="W2882" s="39">
        <v>60249.207096334903</v>
      </c>
      <c r="X2882" s="39">
        <f t="shared" ref="X2882:X2945" si="818">W2882-V2882-S2882-Q2882-L2882</f>
        <v>241.64607008799794</v>
      </c>
      <c r="Y2882" s="39">
        <f t="shared" si="803"/>
        <v>9267.4136603135048</v>
      </c>
      <c r="Z2882" s="39">
        <f t="shared" si="804"/>
        <v>8811.7929036650967</v>
      </c>
      <c r="AA2882" s="45">
        <f t="shared" si="805"/>
        <v>6.8440363053128811E-2</v>
      </c>
      <c r="AB2882" s="45">
        <f t="shared" si="806"/>
        <v>0.43079435492440898</v>
      </c>
      <c r="AC2882" s="45">
        <f t="shared" si="807"/>
        <v>1.3365966544652394E-2</v>
      </c>
      <c r="AD2882" s="45">
        <f t="shared" si="808"/>
        <v>0.51260068452219021</v>
      </c>
      <c r="AE2882" s="45">
        <f t="shared" si="809"/>
        <v>0.48739931547780985</v>
      </c>
      <c r="AF2882" s="43">
        <f>('Estimates from MCMC'!$B$2-'MCMC runs'!W2882)/'Estimates from MCMC'!$B$2</f>
        <v>0.12759434273562642</v>
      </c>
    </row>
    <row r="2883" spans="1:32" x14ac:dyDescent="0.3">
      <c r="A2883" s="38">
        <v>3663</v>
      </c>
      <c r="B2883" s="38">
        <v>2016657.8436318282</v>
      </c>
      <c r="C2883" s="39">
        <v>52624.266854458598</v>
      </c>
      <c r="D2883" s="39">
        <v>51568.6662816975</v>
      </c>
      <c r="E2883" s="39">
        <f t="shared" si="810"/>
        <v>1055.6005727610973</v>
      </c>
      <c r="F2883" s="39">
        <v>52554.972979445702</v>
      </c>
      <c r="G2883" s="40">
        <f t="shared" si="811"/>
        <v>69.293875012896024</v>
      </c>
      <c r="H2883" s="39">
        <v>52534.8000557591</v>
      </c>
      <c r="I2883" s="39">
        <f t="shared" si="812"/>
        <v>89.466798699497303</v>
      </c>
      <c r="J2883" s="39">
        <v>51410.733367803798</v>
      </c>
      <c r="K2883" s="40">
        <f t="shared" si="813"/>
        <v>1213.5334866548001</v>
      </c>
      <c r="L2883" s="39">
        <v>50826.239436194803</v>
      </c>
      <c r="M2883" s="39">
        <f t="shared" si="814"/>
        <v>1798.027418263795</v>
      </c>
      <c r="N2883" s="39">
        <f t="shared" ref="N2883:N2946" si="819">M2883-K2883</f>
        <v>584.4939316089949</v>
      </c>
      <c r="O2883" s="40">
        <f>'Estimates from MCMC'!$B$2-L2883</f>
        <v>18234.760563805197</v>
      </c>
      <c r="P2883" s="39">
        <v>52060.960449621802</v>
      </c>
      <c r="Q2883" s="40">
        <f t="shared" si="815"/>
        <v>1234.721013426999</v>
      </c>
      <c r="R2883" s="39">
        <v>52091.808916643102</v>
      </c>
      <c r="S2883" s="39">
        <f t="shared" si="816"/>
        <v>30.848467021300166</v>
      </c>
      <c r="T2883" s="39">
        <f t="shared" ref="T2883:T2946" si="820">Q2883+S2883</f>
        <v>1265.5694804482991</v>
      </c>
      <c r="U2883" s="39">
        <v>58672.153377496397</v>
      </c>
      <c r="V2883" s="39">
        <f t="shared" si="817"/>
        <v>7845.9139413015946</v>
      </c>
      <c r="W2883" s="39">
        <v>60185.127916473401</v>
      </c>
      <c r="X2883" s="39">
        <f t="shared" si="818"/>
        <v>247.4050585287041</v>
      </c>
      <c r="Y2883" s="39">
        <f t="shared" ref="Y2883:Y2946" si="821">Q2883+S2883+V2883+X2883</f>
        <v>9358.8884802785979</v>
      </c>
      <c r="Z2883" s="39">
        <f t="shared" ref="Z2883:Z2946" si="822">O2883-Y2883</f>
        <v>8875.8720835265995</v>
      </c>
      <c r="AA2883" s="45">
        <f t="shared" ref="AA2883:AA2946" si="823">T2883/O2883</f>
        <v>6.9404228041270333E-2</v>
      </c>
      <c r="AB2883" s="45">
        <f t="shared" ref="AB2883:AB2946" si="824">V2883/O2883</f>
        <v>0.4302723862947353</v>
      </c>
      <c r="AC2883" s="45">
        <f t="shared" ref="AC2883:AC2946" si="825">X2883/O2883</f>
        <v>1.35677711622815E-2</v>
      </c>
      <c r="AD2883" s="45">
        <f t="shared" ref="AD2883:AD2946" si="826">Y2883/O2883</f>
        <v>0.5132443854982871</v>
      </c>
      <c r="AE2883" s="45">
        <f t="shared" ref="AE2883:AE2946" si="827">Z2883/O2883</f>
        <v>0.4867556145017129</v>
      </c>
      <c r="AF2883" s="43">
        <f>('Estimates from MCMC'!$B$2-'MCMC runs'!W2883)/'Estimates from MCMC'!$B$2</f>
        <v>0.12852220621662877</v>
      </c>
    </row>
    <row r="2884" spans="1:32" x14ac:dyDescent="0.3">
      <c r="A2884" s="38">
        <v>4984</v>
      </c>
      <c r="B2884" s="38">
        <v>2017644.0590005829</v>
      </c>
      <c r="C2884" s="39">
        <v>52091.293637919101</v>
      </c>
      <c r="D2884" s="39">
        <v>51087.154165788103</v>
      </c>
      <c r="E2884" s="39">
        <f t="shared" si="810"/>
        <v>1004.1394721309989</v>
      </c>
      <c r="F2884" s="39">
        <v>52032.351703349901</v>
      </c>
      <c r="G2884" s="40">
        <f t="shared" si="811"/>
        <v>58.941934569200384</v>
      </c>
      <c r="H2884" s="39">
        <v>52007.626944333198</v>
      </c>
      <c r="I2884" s="39">
        <f t="shared" si="812"/>
        <v>83.666693585902976</v>
      </c>
      <c r="J2884" s="39">
        <v>50945.020416338397</v>
      </c>
      <c r="K2884" s="40">
        <f t="shared" si="813"/>
        <v>1146.2732215807046</v>
      </c>
      <c r="L2884" s="39">
        <v>50397.951135396601</v>
      </c>
      <c r="M2884" s="39">
        <f t="shared" si="814"/>
        <v>1693.3425025225006</v>
      </c>
      <c r="N2884" s="39">
        <f t="shared" si="819"/>
        <v>547.06928094179602</v>
      </c>
      <c r="O2884" s="40">
        <f>'Estimates from MCMC'!$B$2-L2884</f>
        <v>18663.048864603399</v>
      </c>
      <c r="P2884" s="39">
        <v>51543.429940959002</v>
      </c>
      <c r="Q2884" s="40">
        <f t="shared" si="815"/>
        <v>1145.4788055624012</v>
      </c>
      <c r="R2884" s="39">
        <v>51572.721356682501</v>
      </c>
      <c r="S2884" s="39">
        <f t="shared" si="816"/>
        <v>29.291415723499085</v>
      </c>
      <c r="T2884" s="39">
        <f t="shared" si="820"/>
        <v>1174.7702212859003</v>
      </c>
      <c r="U2884" s="39">
        <v>58214.964047637397</v>
      </c>
      <c r="V2884" s="39">
        <f t="shared" si="817"/>
        <v>7817.0129122407961</v>
      </c>
      <c r="W2884" s="39">
        <v>59623.231953880801</v>
      </c>
      <c r="X2884" s="39">
        <f t="shared" si="818"/>
        <v>233.49768495750322</v>
      </c>
      <c r="Y2884" s="39">
        <f t="shared" si="821"/>
        <v>9225.2808184841997</v>
      </c>
      <c r="Z2884" s="39">
        <f t="shared" si="822"/>
        <v>9437.7680461191994</v>
      </c>
      <c r="AA2884" s="45">
        <f t="shared" si="823"/>
        <v>6.2946318675400681E-2</v>
      </c>
      <c r="AB2884" s="45">
        <f t="shared" si="824"/>
        <v>0.41884972648100671</v>
      </c>
      <c r="AC2884" s="45">
        <f t="shared" si="825"/>
        <v>1.251122936297714E-2</v>
      </c>
      <c r="AD2884" s="45">
        <f t="shared" si="826"/>
        <v>0.4943072745193845</v>
      </c>
      <c r="AE2884" s="45">
        <f t="shared" si="827"/>
        <v>0.5056927254806155</v>
      </c>
      <c r="AF2884" s="43">
        <f>('Estimates from MCMC'!$B$2-'MCMC runs'!W2884)/'Estimates from MCMC'!$B$2</f>
        <v>0.13665843306814554</v>
      </c>
    </row>
    <row r="2885" spans="1:32" x14ac:dyDescent="0.3">
      <c r="A2885" s="38">
        <v>139</v>
      </c>
      <c r="B2885" s="38">
        <v>1930760.4946252555</v>
      </c>
      <c r="C2885" s="39">
        <v>52833.592651589999</v>
      </c>
      <c r="D2885" s="39">
        <v>51739.684632160403</v>
      </c>
      <c r="E2885" s="39">
        <f t="shared" si="810"/>
        <v>1093.9080194295966</v>
      </c>
      <c r="F2885" s="39">
        <v>52778.569948017699</v>
      </c>
      <c r="G2885" s="40">
        <f t="shared" si="811"/>
        <v>55.022703572300088</v>
      </c>
      <c r="H2885" s="39">
        <v>52742.198137498897</v>
      </c>
      <c r="I2885" s="39">
        <f t="shared" si="812"/>
        <v>91.394514091101883</v>
      </c>
      <c r="J2885" s="39">
        <v>51593.863146967</v>
      </c>
      <c r="K2885" s="40">
        <f t="shared" si="813"/>
        <v>1239.7295046229992</v>
      </c>
      <c r="L2885" s="39">
        <v>50997.109766863199</v>
      </c>
      <c r="M2885" s="39">
        <f t="shared" si="814"/>
        <v>1836.4828847268</v>
      </c>
      <c r="N2885" s="39">
        <f t="shared" si="819"/>
        <v>596.75338010380074</v>
      </c>
      <c r="O2885" s="40">
        <f>'Estimates from MCMC'!$B$2-L2885</f>
        <v>18063.890233136801</v>
      </c>
      <c r="P2885" s="39">
        <v>52258.990182331298</v>
      </c>
      <c r="Q2885" s="40">
        <f t="shared" si="815"/>
        <v>1261.8804154680984</v>
      </c>
      <c r="R2885" s="39">
        <v>52290.482662131202</v>
      </c>
      <c r="S2885" s="39">
        <f t="shared" si="816"/>
        <v>31.492479799904686</v>
      </c>
      <c r="T2885" s="39">
        <f t="shared" si="820"/>
        <v>1293.372895268003</v>
      </c>
      <c r="U2885" s="39">
        <v>59033.0391577501</v>
      </c>
      <c r="V2885" s="39">
        <f t="shared" si="817"/>
        <v>8035.9293908869004</v>
      </c>
      <c r="W2885" s="39">
        <v>60584.435143165298</v>
      </c>
      <c r="X2885" s="39">
        <f t="shared" si="818"/>
        <v>258.02309014719503</v>
      </c>
      <c r="Y2885" s="39">
        <f t="shared" si="821"/>
        <v>9587.3253763020984</v>
      </c>
      <c r="Z2885" s="39">
        <f t="shared" si="822"/>
        <v>8476.5648568347024</v>
      </c>
      <c r="AA2885" s="45">
        <f t="shared" si="823"/>
        <v>7.1599908910839768E-2</v>
      </c>
      <c r="AB2885" s="45">
        <f t="shared" si="824"/>
        <v>0.44486150475746433</v>
      </c>
      <c r="AC2885" s="45">
        <f t="shared" si="825"/>
        <v>1.4283915968104797E-2</v>
      </c>
      <c r="AD2885" s="45">
        <f t="shared" si="826"/>
        <v>0.53074532963640886</v>
      </c>
      <c r="AE2885" s="45">
        <f t="shared" si="827"/>
        <v>0.46925467036359109</v>
      </c>
      <c r="AF2885" s="43">
        <f>('Estimates from MCMC'!$B$2-'MCMC runs'!W2885)/'Estimates from MCMC'!$B$2</f>
        <v>0.12274025653892505</v>
      </c>
    </row>
    <row r="2886" spans="1:32" x14ac:dyDescent="0.3">
      <c r="A2886" s="38">
        <v>2739</v>
      </c>
      <c r="B2886" s="38">
        <v>1937188.784117854</v>
      </c>
      <c r="C2886" s="39">
        <v>52861.686873336599</v>
      </c>
      <c r="D2886" s="39">
        <v>51830.161476717702</v>
      </c>
      <c r="E2886" s="39">
        <f t="shared" si="810"/>
        <v>1031.5253966188975</v>
      </c>
      <c r="F2886" s="39">
        <v>52786.926154053399</v>
      </c>
      <c r="G2886" s="40">
        <f t="shared" si="811"/>
        <v>74.76071928320016</v>
      </c>
      <c r="H2886" s="39">
        <v>52774.118716139899</v>
      </c>
      <c r="I2886" s="39">
        <f t="shared" si="812"/>
        <v>87.568157196699758</v>
      </c>
      <c r="J2886" s="39">
        <v>51668.963263851198</v>
      </c>
      <c r="K2886" s="40">
        <f t="shared" si="813"/>
        <v>1192.7236094854015</v>
      </c>
      <c r="L2886" s="39">
        <v>51098.5863785154</v>
      </c>
      <c r="M2886" s="39">
        <f t="shared" si="814"/>
        <v>1763.1004948211994</v>
      </c>
      <c r="N2886" s="39">
        <f t="shared" si="819"/>
        <v>570.37688533579785</v>
      </c>
      <c r="O2886" s="40">
        <f>'Estimates from MCMC'!$B$2-L2886</f>
        <v>17962.4136214846</v>
      </c>
      <c r="P2886" s="39">
        <v>52302.517183194999</v>
      </c>
      <c r="Q2886" s="40">
        <f t="shared" si="815"/>
        <v>1203.9308046795995</v>
      </c>
      <c r="R2886" s="39">
        <v>52332.807408796703</v>
      </c>
      <c r="S2886" s="39">
        <f t="shared" si="816"/>
        <v>30.290225601704151</v>
      </c>
      <c r="T2886" s="39">
        <f t="shared" si="820"/>
        <v>1234.2210302813037</v>
      </c>
      <c r="U2886" s="39">
        <v>59024.461625338598</v>
      </c>
      <c r="V2886" s="39">
        <f t="shared" si="817"/>
        <v>7925.8752468231978</v>
      </c>
      <c r="W2886" s="39">
        <v>60502.451059902902</v>
      </c>
      <c r="X2886" s="39">
        <f t="shared" si="818"/>
        <v>243.76840428300056</v>
      </c>
      <c r="Y2886" s="39">
        <f t="shared" si="821"/>
        <v>9403.8646813875021</v>
      </c>
      <c r="Z2886" s="39">
        <f t="shared" si="822"/>
        <v>8558.5489400970982</v>
      </c>
      <c r="AA2886" s="45">
        <f t="shared" si="823"/>
        <v>6.871131331732995E-2</v>
      </c>
      <c r="AB2886" s="45">
        <f t="shared" si="824"/>
        <v>0.44124778628542244</v>
      </c>
      <c r="AC2886" s="45">
        <f t="shared" si="825"/>
        <v>1.3571027224951132E-2</v>
      </c>
      <c r="AD2886" s="45">
        <f t="shared" si="826"/>
        <v>0.5235301268277035</v>
      </c>
      <c r="AE2886" s="45">
        <f t="shared" si="827"/>
        <v>0.4764698731722965</v>
      </c>
      <c r="AF2886" s="43">
        <f>('Estimates from MCMC'!$B$2-'MCMC runs'!W2886)/'Estimates from MCMC'!$B$2</f>
        <v>0.12392738217079247</v>
      </c>
    </row>
    <row r="2887" spans="1:32" x14ac:dyDescent="0.3">
      <c r="A2887" s="38">
        <v>2477</v>
      </c>
      <c r="B2887" s="38">
        <v>2120878.1539951432</v>
      </c>
      <c r="C2887" s="39">
        <v>52118.925055829197</v>
      </c>
      <c r="D2887" s="39">
        <v>51028.164213844502</v>
      </c>
      <c r="E2887" s="39">
        <f t="shared" si="810"/>
        <v>1090.7608419846947</v>
      </c>
      <c r="F2887" s="39">
        <v>52054.133225599697</v>
      </c>
      <c r="G2887" s="40">
        <f t="shared" si="811"/>
        <v>64.791830229500192</v>
      </c>
      <c r="H2887" s="39">
        <v>52027.103480867503</v>
      </c>
      <c r="I2887" s="39">
        <f t="shared" si="812"/>
        <v>91.821574961693841</v>
      </c>
      <c r="J2887" s="39">
        <v>50872.568667710897</v>
      </c>
      <c r="K2887" s="40">
        <f t="shared" si="813"/>
        <v>1246.3563881182999</v>
      </c>
      <c r="L2887" s="39">
        <v>50273.414564180297</v>
      </c>
      <c r="M2887" s="39">
        <f t="shared" si="814"/>
        <v>1845.5104916488999</v>
      </c>
      <c r="N2887" s="39">
        <f t="shared" si="819"/>
        <v>599.15410353059997</v>
      </c>
      <c r="O2887" s="40">
        <f>'Estimates from MCMC'!$B$2-L2887</f>
        <v>18787.585435819703</v>
      </c>
      <c r="P2887" s="39">
        <v>51548.333797205902</v>
      </c>
      <c r="Q2887" s="40">
        <f t="shared" si="815"/>
        <v>1274.9192330256046</v>
      </c>
      <c r="R2887" s="39">
        <v>51579.706865474298</v>
      </c>
      <c r="S2887" s="39">
        <f t="shared" si="816"/>
        <v>31.37306826839631</v>
      </c>
      <c r="T2887" s="39">
        <f t="shared" si="820"/>
        <v>1306.2923012940009</v>
      </c>
      <c r="U2887" s="39">
        <v>57963.780902618702</v>
      </c>
      <c r="V2887" s="39">
        <f t="shared" si="817"/>
        <v>7690.3663384384054</v>
      </c>
      <c r="W2887" s="39">
        <v>59524.140768312798</v>
      </c>
      <c r="X2887" s="39">
        <f t="shared" si="818"/>
        <v>254.06756440009485</v>
      </c>
      <c r="Y2887" s="39">
        <f t="shared" si="821"/>
        <v>9250.7262041325012</v>
      </c>
      <c r="Z2887" s="39">
        <f t="shared" si="822"/>
        <v>9536.8592316872018</v>
      </c>
      <c r="AA2887" s="45">
        <f t="shared" si="823"/>
        <v>6.9529546825292041E-2</v>
      </c>
      <c r="AB2887" s="45">
        <f t="shared" si="824"/>
        <v>0.40933234154593612</v>
      </c>
      <c r="AC2887" s="45">
        <f t="shared" si="825"/>
        <v>1.3523162157692665E-2</v>
      </c>
      <c r="AD2887" s="45">
        <f t="shared" si="826"/>
        <v>0.49238505052892079</v>
      </c>
      <c r="AE2887" s="45">
        <f t="shared" si="827"/>
        <v>0.50761494947107921</v>
      </c>
      <c r="AF2887" s="43">
        <f>('Estimates from MCMC'!$B$2-'MCMC runs'!W2887)/'Estimates from MCMC'!$B$2</f>
        <v>0.13809326872890926</v>
      </c>
    </row>
    <row r="2888" spans="1:32" x14ac:dyDescent="0.3">
      <c r="A2888" s="38">
        <v>1646</v>
      </c>
      <c r="B2888" s="38">
        <v>2051706.2666574439</v>
      </c>
      <c r="C2888" s="39">
        <v>51994.085909126501</v>
      </c>
      <c r="D2888" s="39">
        <v>50937.065953715901</v>
      </c>
      <c r="E2888" s="39">
        <f t="shared" si="810"/>
        <v>1057.0199554106002</v>
      </c>
      <c r="F2888" s="39">
        <v>51923.8641530682</v>
      </c>
      <c r="G2888" s="40">
        <f t="shared" si="811"/>
        <v>70.221756058301253</v>
      </c>
      <c r="H2888" s="39">
        <v>51904.536781215102</v>
      </c>
      <c r="I2888" s="39">
        <f t="shared" si="812"/>
        <v>89.54912791139941</v>
      </c>
      <c r="J2888" s="39">
        <v>50778.282520345201</v>
      </c>
      <c r="K2888" s="40">
        <f t="shared" si="813"/>
        <v>1215.8033887812999</v>
      </c>
      <c r="L2888" s="39">
        <v>50193.475766687698</v>
      </c>
      <c r="M2888" s="39">
        <f t="shared" si="814"/>
        <v>1800.6101424388035</v>
      </c>
      <c r="N2888" s="39">
        <f t="shared" si="819"/>
        <v>584.80675365750358</v>
      </c>
      <c r="O2888" s="40">
        <f>'Estimates from MCMC'!$B$2-L2888</f>
        <v>18867.524233312302</v>
      </c>
      <c r="P2888" s="39">
        <v>51429.771132185197</v>
      </c>
      <c r="Q2888" s="40">
        <f t="shared" si="815"/>
        <v>1236.295365497499</v>
      </c>
      <c r="R2888" s="39">
        <v>51460.586560728101</v>
      </c>
      <c r="S2888" s="39">
        <f t="shared" si="816"/>
        <v>30.815428542904556</v>
      </c>
      <c r="T2888" s="39">
        <f t="shared" si="820"/>
        <v>1267.1107940404036</v>
      </c>
      <c r="U2888" s="39">
        <v>57930.817838369599</v>
      </c>
      <c r="V2888" s="39">
        <f t="shared" si="817"/>
        <v>7737.3420716819019</v>
      </c>
      <c r="W2888" s="39">
        <v>59446.1791699737</v>
      </c>
      <c r="X2888" s="39">
        <f t="shared" si="818"/>
        <v>248.25053756369743</v>
      </c>
      <c r="Y2888" s="39">
        <f t="shared" si="821"/>
        <v>9252.7034032860029</v>
      </c>
      <c r="Z2888" s="39">
        <f t="shared" si="822"/>
        <v>9614.8208300262995</v>
      </c>
      <c r="AA2888" s="45">
        <f t="shared" si="823"/>
        <v>6.7158296890018357E-2</v>
      </c>
      <c r="AB2888" s="45">
        <f t="shared" si="824"/>
        <v>0.41008783007263516</v>
      </c>
      <c r="AC2888" s="45">
        <f t="shared" si="825"/>
        <v>1.3157557636809016E-2</v>
      </c>
      <c r="AD2888" s="45">
        <f t="shared" si="826"/>
        <v>0.49040368459946254</v>
      </c>
      <c r="AE2888" s="45">
        <f t="shared" si="827"/>
        <v>0.5095963154005374</v>
      </c>
      <c r="AF2888" s="43">
        <f>('Estimates from MCMC'!$B$2-'MCMC runs'!W2888)/'Estimates from MCMC'!$B$2</f>
        <v>0.13922214897013219</v>
      </c>
    </row>
    <row r="2889" spans="1:32" x14ac:dyDescent="0.3">
      <c r="A2889" s="38">
        <v>3397</v>
      </c>
      <c r="B2889" s="38">
        <v>1949685.640655058</v>
      </c>
      <c r="C2889" s="39">
        <v>52362.231248093602</v>
      </c>
      <c r="D2889" s="39">
        <v>51297.236138098197</v>
      </c>
      <c r="E2889" s="39">
        <f t="shared" si="810"/>
        <v>1064.9951099954051</v>
      </c>
      <c r="F2889" s="39">
        <v>52300.155436199799</v>
      </c>
      <c r="G2889" s="40">
        <f t="shared" si="811"/>
        <v>62.075811893802893</v>
      </c>
      <c r="H2889" s="39">
        <v>52272.645167870302</v>
      </c>
      <c r="I2889" s="39">
        <f t="shared" si="812"/>
        <v>89.586080223300087</v>
      </c>
      <c r="J2889" s="39">
        <v>51146.261367552099</v>
      </c>
      <c r="K2889" s="40">
        <f t="shared" si="813"/>
        <v>1215.9698805415028</v>
      </c>
      <c r="L2889" s="39">
        <v>50560.969840789498</v>
      </c>
      <c r="M2889" s="39">
        <f t="shared" si="814"/>
        <v>1801.2614073041041</v>
      </c>
      <c r="N2889" s="39">
        <f t="shared" si="819"/>
        <v>585.29152676260128</v>
      </c>
      <c r="O2889" s="40">
        <f>'Estimates from MCMC'!$B$2-L2889</f>
        <v>18500.030159210502</v>
      </c>
      <c r="P2889" s="39">
        <v>51795.907388914398</v>
      </c>
      <c r="Q2889" s="40">
        <f t="shared" si="815"/>
        <v>1234.9375481249008</v>
      </c>
      <c r="R2889" s="39">
        <v>51826.828449686</v>
      </c>
      <c r="S2889" s="39">
        <f t="shared" si="816"/>
        <v>30.921060771601333</v>
      </c>
      <c r="T2889" s="39">
        <f t="shared" si="820"/>
        <v>1265.8586088965021</v>
      </c>
      <c r="U2889" s="39">
        <v>58457.902076282699</v>
      </c>
      <c r="V2889" s="39">
        <f t="shared" si="817"/>
        <v>7896.932235493201</v>
      </c>
      <c r="W2889" s="39">
        <v>59973.911999736498</v>
      </c>
      <c r="X2889" s="39">
        <f t="shared" si="818"/>
        <v>250.15131455729716</v>
      </c>
      <c r="Y2889" s="39">
        <f t="shared" si="821"/>
        <v>9412.9421589470003</v>
      </c>
      <c r="Z2889" s="39">
        <f t="shared" si="822"/>
        <v>9087.0880002635022</v>
      </c>
      <c r="AA2889" s="45">
        <f t="shared" si="823"/>
        <v>6.8424678122282756E-2</v>
      </c>
      <c r="AB2889" s="45">
        <f t="shared" si="824"/>
        <v>0.42686050603877534</v>
      </c>
      <c r="AC2889" s="45">
        <f t="shared" si="825"/>
        <v>1.3521670635372223E-2</v>
      </c>
      <c r="AD2889" s="45">
        <f t="shared" si="826"/>
        <v>0.5088068547964304</v>
      </c>
      <c r="AE2889" s="45">
        <f t="shared" si="827"/>
        <v>0.49119314520356966</v>
      </c>
      <c r="AF2889" s="43">
        <f>('Estimates from MCMC'!$B$2-'MCMC runs'!W2889)/'Estimates from MCMC'!$B$2</f>
        <v>0.1315806026594388</v>
      </c>
    </row>
    <row r="2890" spans="1:32" x14ac:dyDescent="0.3">
      <c r="A2890" s="38">
        <v>4315</v>
      </c>
      <c r="B2890" s="38">
        <v>1926104.7033073315</v>
      </c>
      <c r="C2890" s="39">
        <v>52404.293817792903</v>
      </c>
      <c r="D2890" s="39">
        <v>51356.536386893597</v>
      </c>
      <c r="E2890" s="39">
        <f t="shared" si="810"/>
        <v>1047.7574308993062</v>
      </c>
      <c r="F2890" s="39">
        <v>52342.377457649302</v>
      </c>
      <c r="G2890" s="40">
        <f t="shared" si="811"/>
        <v>61.916360143601196</v>
      </c>
      <c r="H2890" s="39">
        <v>52316.224879252499</v>
      </c>
      <c r="I2890" s="39">
        <f t="shared" si="812"/>
        <v>88.068938540403906</v>
      </c>
      <c r="J2890" s="39">
        <v>51207.250561526002</v>
      </c>
      <c r="K2890" s="40">
        <f t="shared" si="813"/>
        <v>1197.0432562669012</v>
      </c>
      <c r="L2890" s="39">
        <v>50631.6365056051</v>
      </c>
      <c r="M2890" s="39">
        <f t="shared" si="814"/>
        <v>1772.6573121878027</v>
      </c>
      <c r="N2890" s="39">
        <f t="shared" si="819"/>
        <v>575.61405592090159</v>
      </c>
      <c r="O2890" s="40">
        <f>'Estimates from MCMC'!$B$2-L2890</f>
        <v>18429.3634943949</v>
      </c>
      <c r="P2890" s="39">
        <v>51844.500193716201</v>
      </c>
      <c r="Q2890" s="40">
        <f t="shared" si="815"/>
        <v>1212.8636881111015</v>
      </c>
      <c r="R2890" s="39">
        <v>51874.930737969102</v>
      </c>
      <c r="S2890" s="39">
        <f t="shared" si="816"/>
        <v>30.43054425290029</v>
      </c>
      <c r="T2890" s="39">
        <f t="shared" si="820"/>
        <v>1243.2942323640018</v>
      </c>
      <c r="U2890" s="39">
        <v>58543.638345906402</v>
      </c>
      <c r="V2890" s="39">
        <f t="shared" si="817"/>
        <v>7912.0018403013019</v>
      </c>
      <c r="W2890" s="39">
        <v>60031.029389673997</v>
      </c>
      <c r="X2890" s="39">
        <f t="shared" si="818"/>
        <v>244.09681140359316</v>
      </c>
      <c r="Y2890" s="39">
        <f t="shared" si="821"/>
        <v>9399.3928840688968</v>
      </c>
      <c r="Z2890" s="39">
        <f t="shared" si="822"/>
        <v>9029.9706103260032</v>
      </c>
      <c r="AA2890" s="45">
        <f t="shared" si="823"/>
        <v>6.7462678933113279E-2</v>
      </c>
      <c r="AB2890" s="45">
        <f t="shared" si="824"/>
        <v>0.42931498110109201</v>
      </c>
      <c r="AC2890" s="45">
        <f t="shared" si="825"/>
        <v>1.3244994135463912E-2</v>
      </c>
      <c r="AD2890" s="45">
        <f t="shared" si="826"/>
        <v>0.51002265416966919</v>
      </c>
      <c r="AE2890" s="45">
        <f t="shared" si="827"/>
        <v>0.48997734583033076</v>
      </c>
      <c r="AF2890" s="43">
        <f>('Estimates from MCMC'!$B$2-'MCMC runs'!W2890)/'Estimates from MCMC'!$B$2</f>
        <v>0.13075354556589108</v>
      </c>
    </row>
    <row r="2891" spans="1:32" x14ac:dyDescent="0.3">
      <c r="A2891" s="38">
        <v>907</v>
      </c>
      <c r="B2891" s="38">
        <v>2001663.4388896574</v>
      </c>
      <c r="C2891" s="39">
        <v>52876.435945998397</v>
      </c>
      <c r="D2891" s="39">
        <v>51796.2191207211</v>
      </c>
      <c r="E2891" s="39">
        <f t="shared" si="810"/>
        <v>1080.2168252772972</v>
      </c>
      <c r="F2891" s="39">
        <v>52816.188249944098</v>
      </c>
      <c r="G2891" s="40">
        <f t="shared" si="811"/>
        <v>60.247696054299013</v>
      </c>
      <c r="H2891" s="39">
        <v>52786.942148192597</v>
      </c>
      <c r="I2891" s="39">
        <f t="shared" si="812"/>
        <v>89.493797805800568</v>
      </c>
      <c r="J2891" s="39">
        <v>51647.306725427799</v>
      </c>
      <c r="K2891" s="40">
        <f t="shared" si="813"/>
        <v>1229.1292205705977</v>
      </c>
      <c r="L2891" s="39">
        <v>51062.736803277199</v>
      </c>
      <c r="M2891" s="39">
        <f t="shared" si="814"/>
        <v>1813.6991427211979</v>
      </c>
      <c r="N2891" s="39">
        <f t="shared" si="819"/>
        <v>584.56992215060018</v>
      </c>
      <c r="O2891" s="40">
        <f>'Estimates from MCMC'!$B$2-L2891</f>
        <v>17998.263196722801</v>
      </c>
      <c r="P2891" s="39">
        <v>52306.848892482201</v>
      </c>
      <c r="Q2891" s="40">
        <f t="shared" si="815"/>
        <v>1244.1120892050021</v>
      </c>
      <c r="R2891" s="39">
        <v>52337.378130057899</v>
      </c>
      <c r="S2891" s="39">
        <f t="shared" si="816"/>
        <v>30.529237575698062</v>
      </c>
      <c r="T2891" s="39">
        <f t="shared" si="820"/>
        <v>1274.6413267807002</v>
      </c>
      <c r="U2891" s="39">
        <v>59086.452420064801</v>
      </c>
      <c r="V2891" s="39">
        <f t="shared" si="817"/>
        <v>8023.7156167876019</v>
      </c>
      <c r="W2891" s="39">
        <v>60614.8634279209</v>
      </c>
      <c r="X2891" s="39">
        <f t="shared" si="818"/>
        <v>253.76968107539869</v>
      </c>
      <c r="Y2891" s="39">
        <f t="shared" si="821"/>
        <v>9552.1266246437008</v>
      </c>
      <c r="Z2891" s="39">
        <f t="shared" si="822"/>
        <v>8446.1365720791</v>
      </c>
      <c r="AA2891" s="45">
        <f t="shared" si="823"/>
        <v>7.0820240422575453E-2</v>
      </c>
      <c r="AB2891" s="45">
        <f t="shared" si="824"/>
        <v>0.44580499402012264</v>
      </c>
      <c r="AC2891" s="45">
        <f t="shared" si="825"/>
        <v>1.4099676079945654E-2</v>
      </c>
      <c r="AD2891" s="45">
        <f t="shared" si="826"/>
        <v>0.53072491052264381</v>
      </c>
      <c r="AE2891" s="45">
        <f t="shared" si="827"/>
        <v>0.46927508947735624</v>
      </c>
      <c r="AF2891" s="43">
        <f>('Estimates from MCMC'!$B$2-'MCMC runs'!W2891)/'Estimates from MCMC'!$B$2</f>
        <v>0.12229965642083231</v>
      </c>
    </row>
    <row r="2892" spans="1:32" x14ac:dyDescent="0.3">
      <c r="A2892" s="38">
        <v>545</v>
      </c>
      <c r="B2892" s="38">
        <v>2006759.5349213379</v>
      </c>
      <c r="C2892" s="39">
        <v>53509.774601781901</v>
      </c>
      <c r="D2892" s="39">
        <v>52425.670932551999</v>
      </c>
      <c r="E2892" s="39">
        <f t="shared" si="810"/>
        <v>1084.1036692299022</v>
      </c>
      <c r="F2892" s="39">
        <v>53453.293438892601</v>
      </c>
      <c r="G2892" s="40">
        <f t="shared" si="811"/>
        <v>56.481162889300322</v>
      </c>
      <c r="H2892" s="39">
        <v>53419.0815905856</v>
      </c>
      <c r="I2892" s="39">
        <f t="shared" si="812"/>
        <v>90.693011196301086</v>
      </c>
      <c r="J2892" s="39">
        <v>52279.226783703998</v>
      </c>
      <c r="K2892" s="40">
        <f t="shared" si="813"/>
        <v>1230.5478180779028</v>
      </c>
      <c r="L2892" s="39">
        <v>51686.709869003302</v>
      </c>
      <c r="M2892" s="39">
        <f t="shared" si="814"/>
        <v>1823.0647327785991</v>
      </c>
      <c r="N2892" s="39">
        <f t="shared" si="819"/>
        <v>592.51691470069636</v>
      </c>
      <c r="O2892" s="40">
        <f>'Estimates from MCMC'!$B$2-L2892</f>
        <v>17374.290130996698</v>
      </c>
      <c r="P2892" s="39">
        <v>52940.280718918402</v>
      </c>
      <c r="Q2892" s="40">
        <f t="shared" si="815"/>
        <v>1253.5708499151006</v>
      </c>
      <c r="R2892" s="39">
        <v>52971.464432466099</v>
      </c>
      <c r="S2892" s="39">
        <f t="shared" si="816"/>
        <v>31.183713547696243</v>
      </c>
      <c r="T2892" s="39">
        <f t="shared" si="820"/>
        <v>1284.7545634627968</v>
      </c>
      <c r="U2892" s="39">
        <v>59737.939085796301</v>
      </c>
      <c r="V2892" s="39">
        <f t="shared" si="817"/>
        <v>8051.2292167929991</v>
      </c>
      <c r="W2892" s="39">
        <v>61275.706880462101</v>
      </c>
      <c r="X2892" s="39">
        <f t="shared" si="818"/>
        <v>253.01323120300367</v>
      </c>
      <c r="Y2892" s="39">
        <f t="shared" si="821"/>
        <v>9588.9970114587995</v>
      </c>
      <c r="Z2892" s="39">
        <f t="shared" si="822"/>
        <v>7785.2931195378987</v>
      </c>
      <c r="AA2892" s="45">
        <f t="shared" si="823"/>
        <v>7.3945729798233495E-2</v>
      </c>
      <c r="AB2892" s="45">
        <f t="shared" si="824"/>
        <v>0.46339903133246058</v>
      </c>
      <c r="AC2892" s="45">
        <f t="shared" si="825"/>
        <v>1.4562507549681931E-2</v>
      </c>
      <c r="AD2892" s="45">
        <f t="shared" si="826"/>
        <v>0.55190726868037598</v>
      </c>
      <c r="AE2892" s="45">
        <f t="shared" si="827"/>
        <v>0.44809273131962402</v>
      </c>
      <c r="AF2892" s="43">
        <f>('Estimates from MCMC'!$B$2-'MCMC runs'!W2892)/'Estimates from MCMC'!$B$2</f>
        <v>0.11273067461429603</v>
      </c>
    </row>
    <row r="2893" spans="1:32" x14ac:dyDescent="0.3">
      <c r="A2893" s="38">
        <v>346</v>
      </c>
      <c r="B2893" s="38">
        <v>2074745.81432906</v>
      </c>
      <c r="C2893" s="39">
        <v>52174.763782651396</v>
      </c>
      <c r="D2893" s="39">
        <v>51117.442082686699</v>
      </c>
      <c r="E2893" s="39">
        <f t="shared" si="810"/>
        <v>1057.3216999646975</v>
      </c>
      <c r="F2893" s="39">
        <v>52102.805226392004</v>
      </c>
      <c r="G2893" s="40">
        <f t="shared" si="811"/>
        <v>71.958556259392935</v>
      </c>
      <c r="H2893" s="39">
        <v>52085.729162094802</v>
      </c>
      <c r="I2893" s="39">
        <f t="shared" si="812"/>
        <v>89.034620556594746</v>
      </c>
      <c r="J2893" s="39">
        <v>50957.5073174684</v>
      </c>
      <c r="K2893" s="40">
        <f t="shared" si="813"/>
        <v>1217.2564651829962</v>
      </c>
      <c r="L2893" s="39">
        <v>50375.967124602998</v>
      </c>
      <c r="M2893" s="39">
        <f t="shared" si="814"/>
        <v>1798.796658048399</v>
      </c>
      <c r="N2893" s="39">
        <f t="shared" si="819"/>
        <v>581.54019286540279</v>
      </c>
      <c r="O2893" s="40">
        <f>'Estimates from MCMC'!$B$2-L2893</f>
        <v>18685.032875397002</v>
      </c>
      <c r="P2893" s="39">
        <v>51608.4433814562</v>
      </c>
      <c r="Q2893" s="40">
        <f t="shared" si="815"/>
        <v>1232.4762568532024</v>
      </c>
      <c r="R2893" s="39">
        <v>51638.989328803902</v>
      </c>
      <c r="S2893" s="39">
        <f t="shared" si="816"/>
        <v>30.545947347702167</v>
      </c>
      <c r="T2893" s="39">
        <f t="shared" si="820"/>
        <v>1263.0222042009045</v>
      </c>
      <c r="U2893" s="39">
        <v>58196.565204673803</v>
      </c>
      <c r="V2893" s="39">
        <f t="shared" si="817"/>
        <v>7820.5980800708057</v>
      </c>
      <c r="W2893" s="39">
        <v>59710.028916973999</v>
      </c>
      <c r="X2893" s="39">
        <f t="shared" si="818"/>
        <v>250.44150809929124</v>
      </c>
      <c r="Y2893" s="39">
        <f t="shared" si="821"/>
        <v>9334.0617923710015</v>
      </c>
      <c r="Z2893" s="39">
        <f t="shared" si="822"/>
        <v>9350.971083026001</v>
      </c>
      <c r="AA2893" s="45">
        <f t="shared" si="823"/>
        <v>6.7595396412920089E-2</v>
      </c>
      <c r="AB2893" s="45">
        <f t="shared" si="824"/>
        <v>0.41854879957788893</v>
      </c>
      <c r="AC2893" s="45">
        <f t="shared" si="825"/>
        <v>1.3403321780024971E-2</v>
      </c>
      <c r="AD2893" s="45">
        <f t="shared" si="826"/>
        <v>0.499547517770834</v>
      </c>
      <c r="AE2893" s="45">
        <f t="shared" si="827"/>
        <v>0.50045248222916605</v>
      </c>
      <c r="AF2893" s="43">
        <f>('Estimates from MCMC'!$B$2-'MCMC runs'!W2893)/'Estimates from MCMC'!$B$2</f>
        <v>0.1354016171649122</v>
      </c>
    </row>
    <row r="2894" spans="1:32" x14ac:dyDescent="0.3">
      <c r="A2894" s="38">
        <v>2511</v>
      </c>
      <c r="B2894" s="38">
        <v>1930173.8110378217</v>
      </c>
      <c r="C2894" s="39">
        <v>53174.302557261901</v>
      </c>
      <c r="D2894" s="39">
        <v>52104.849699963597</v>
      </c>
      <c r="E2894" s="39">
        <f t="shared" si="810"/>
        <v>1069.4528572983036</v>
      </c>
      <c r="F2894" s="39">
        <v>53106.452934599802</v>
      </c>
      <c r="G2894" s="40">
        <f t="shared" si="811"/>
        <v>67.849622662099137</v>
      </c>
      <c r="H2894" s="39">
        <v>53083.998123538899</v>
      </c>
      <c r="I2894" s="39">
        <f t="shared" si="812"/>
        <v>90.304433723002148</v>
      </c>
      <c r="J2894" s="39">
        <v>51947.684498998598</v>
      </c>
      <c r="K2894" s="40">
        <f t="shared" si="813"/>
        <v>1226.6180582633024</v>
      </c>
      <c r="L2894" s="39">
        <v>51357.518818303302</v>
      </c>
      <c r="M2894" s="39">
        <f t="shared" si="814"/>
        <v>1816.7837389585984</v>
      </c>
      <c r="N2894" s="39">
        <f t="shared" si="819"/>
        <v>590.16568069529603</v>
      </c>
      <c r="O2894" s="40">
        <f>'Estimates from MCMC'!$B$2-L2894</f>
        <v>17703.481181696698</v>
      </c>
      <c r="P2894" s="39">
        <v>52604.749248240798</v>
      </c>
      <c r="Q2894" s="40">
        <f t="shared" si="815"/>
        <v>1247.2304299374955</v>
      </c>
      <c r="R2894" s="39">
        <v>52635.815308013698</v>
      </c>
      <c r="S2894" s="39">
        <f t="shared" si="816"/>
        <v>31.066059772900189</v>
      </c>
      <c r="T2894" s="39">
        <f t="shared" si="820"/>
        <v>1278.2964897103957</v>
      </c>
      <c r="U2894" s="39">
        <v>59412.739726021697</v>
      </c>
      <c r="V2894" s="39">
        <f t="shared" si="817"/>
        <v>8055.2209077183943</v>
      </c>
      <c r="W2894" s="39">
        <v>60944.189246562099</v>
      </c>
      <c r="X2894" s="39">
        <f t="shared" si="818"/>
        <v>253.15303083000617</v>
      </c>
      <c r="Y2894" s="39">
        <f t="shared" si="821"/>
        <v>9586.6704282587962</v>
      </c>
      <c r="Z2894" s="39">
        <f t="shared" si="822"/>
        <v>8116.8107534379014</v>
      </c>
      <c r="AA2894" s="45">
        <f t="shared" si="823"/>
        <v>7.2205939418965956E-2</v>
      </c>
      <c r="AB2894" s="45">
        <f t="shared" si="824"/>
        <v>0.45500773689903085</v>
      </c>
      <c r="AC2894" s="45">
        <f t="shared" si="825"/>
        <v>1.4299618715201416E-2</v>
      </c>
      <c r="AD2894" s="45">
        <f t="shared" si="826"/>
        <v>0.54151329503319823</v>
      </c>
      <c r="AE2894" s="45">
        <f t="shared" si="827"/>
        <v>0.45848670496680177</v>
      </c>
      <c r="AF2894" s="43">
        <f>('Estimates from MCMC'!$B$2-'MCMC runs'!W2894)/'Estimates from MCMC'!$B$2</f>
        <v>0.11753103420798861</v>
      </c>
    </row>
    <row r="2895" spans="1:32" x14ac:dyDescent="0.3">
      <c r="A2895" s="38">
        <v>4846</v>
      </c>
      <c r="B2895" s="38">
        <v>1919289.0440635078</v>
      </c>
      <c r="C2895" s="39">
        <v>52470.057597992702</v>
      </c>
      <c r="D2895" s="39">
        <v>51420.874018557603</v>
      </c>
      <c r="E2895" s="39">
        <f t="shared" si="810"/>
        <v>1049.1835794350991</v>
      </c>
      <c r="F2895" s="39">
        <v>52402.571743353699</v>
      </c>
      <c r="G2895" s="40">
        <f t="shared" si="811"/>
        <v>67.485854639002355</v>
      </c>
      <c r="H2895" s="39">
        <v>52382.164981174901</v>
      </c>
      <c r="I2895" s="39">
        <f t="shared" si="812"/>
        <v>87.892616817800445</v>
      </c>
      <c r="J2895" s="39">
        <v>51266.458840446699</v>
      </c>
      <c r="K2895" s="40">
        <f t="shared" si="813"/>
        <v>1203.5987575460022</v>
      </c>
      <c r="L2895" s="39">
        <v>50692.265900862003</v>
      </c>
      <c r="M2895" s="39">
        <f t="shared" si="814"/>
        <v>1777.7916971306986</v>
      </c>
      <c r="N2895" s="39">
        <f t="shared" si="819"/>
        <v>574.19293958469643</v>
      </c>
      <c r="O2895" s="40">
        <f>'Estimates from MCMC'!$B$2-L2895</f>
        <v>18368.734099137997</v>
      </c>
      <c r="P2895" s="39">
        <v>51906.610184594902</v>
      </c>
      <c r="Q2895" s="40">
        <f t="shared" si="815"/>
        <v>1214.3442837328985</v>
      </c>
      <c r="R2895" s="39">
        <v>51936.899710971098</v>
      </c>
      <c r="S2895" s="39">
        <f t="shared" si="816"/>
        <v>30.289526376196591</v>
      </c>
      <c r="T2895" s="39">
        <f t="shared" si="820"/>
        <v>1244.6338101090951</v>
      </c>
      <c r="U2895" s="39">
        <v>58567.714235599102</v>
      </c>
      <c r="V2895" s="39">
        <f t="shared" si="817"/>
        <v>7875.4483347370988</v>
      </c>
      <c r="W2895" s="39">
        <v>60060.162468567702</v>
      </c>
      <c r="X2895" s="39">
        <f t="shared" si="818"/>
        <v>247.8144228595047</v>
      </c>
      <c r="Y2895" s="39">
        <f t="shared" si="821"/>
        <v>9367.8965677056985</v>
      </c>
      <c r="Z2895" s="39">
        <f t="shared" si="822"/>
        <v>9000.8375314322984</v>
      </c>
      <c r="AA2895" s="45">
        <f t="shared" si="823"/>
        <v>6.7758279007778921E-2</v>
      </c>
      <c r="AB2895" s="45">
        <f t="shared" si="824"/>
        <v>0.42874202937624734</v>
      </c>
      <c r="AC2895" s="45">
        <f t="shared" si="825"/>
        <v>1.3491099687219822E-2</v>
      </c>
      <c r="AD2895" s="45">
        <f t="shared" si="826"/>
        <v>0.5099914080712461</v>
      </c>
      <c r="AE2895" s="45">
        <f t="shared" si="827"/>
        <v>0.49000859192875396</v>
      </c>
      <c r="AF2895" s="43">
        <f>('Estimates from MCMC'!$B$2-'MCMC runs'!W2895)/'Estimates from MCMC'!$B$2</f>
        <v>0.13033169996716379</v>
      </c>
    </row>
    <row r="2896" spans="1:32" x14ac:dyDescent="0.3">
      <c r="A2896" s="38">
        <v>515</v>
      </c>
      <c r="B2896" s="38">
        <v>1913978.5224342963</v>
      </c>
      <c r="C2896" s="39">
        <v>52331.633959656698</v>
      </c>
      <c r="D2896" s="39">
        <v>51250.359110655503</v>
      </c>
      <c r="E2896" s="39">
        <f t="shared" si="810"/>
        <v>1081.2748490011945</v>
      </c>
      <c r="F2896" s="39">
        <v>52275.292827043799</v>
      </c>
      <c r="G2896" s="40">
        <f t="shared" si="811"/>
        <v>56.341132612898946</v>
      </c>
      <c r="H2896" s="39">
        <v>52240.784036438701</v>
      </c>
      <c r="I2896" s="39">
        <f t="shared" si="812"/>
        <v>90.849923217996547</v>
      </c>
      <c r="J2896" s="39">
        <v>51103.945521263697</v>
      </c>
      <c r="K2896" s="40">
        <f t="shared" si="813"/>
        <v>1227.688438393001</v>
      </c>
      <c r="L2896" s="39">
        <v>50510.811090164701</v>
      </c>
      <c r="M2896" s="39">
        <f t="shared" si="814"/>
        <v>1820.8228694919962</v>
      </c>
      <c r="N2896" s="39">
        <f t="shared" si="819"/>
        <v>593.13443109899526</v>
      </c>
      <c r="O2896" s="40">
        <f>'Estimates from MCMC'!$B$2-L2896</f>
        <v>18550.188909835299</v>
      </c>
      <c r="P2896" s="39">
        <v>51765.291126007898</v>
      </c>
      <c r="Q2896" s="40">
        <f t="shared" si="815"/>
        <v>1254.4800358431967</v>
      </c>
      <c r="R2896" s="39">
        <v>51796.550530406203</v>
      </c>
      <c r="S2896" s="39">
        <f t="shared" si="816"/>
        <v>31.259404398304468</v>
      </c>
      <c r="T2896" s="39">
        <f t="shared" si="820"/>
        <v>1285.7394402415011</v>
      </c>
      <c r="U2896" s="39">
        <v>58296.7114689433</v>
      </c>
      <c r="V2896" s="39">
        <f t="shared" si="817"/>
        <v>7785.9003787785987</v>
      </c>
      <c r="W2896" s="39">
        <v>59832.189398610099</v>
      </c>
      <c r="X2896" s="39">
        <f t="shared" si="818"/>
        <v>249.7384894252973</v>
      </c>
      <c r="Y2896" s="39">
        <f t="shared" si="821"/>
        <v>9321.3783084453971</v>
      </c>
      <c r="Z2896" s="39">
        <f t="shared" si="822"/>
        <v>9228.8106013899014</v>
      </c>
      <c r="AA2896" s="45">
        <f t="shared" si="823"/>
        <v>6.9311393349735809E-2</v>
      </c>
      <c r="AB2896" s="45">
        <f t="shared" si="824"/>
        <v>0.41972081344414336</v>
      </c>
      <c r="AC2896" s="45">
        <f t="shared" si="825"/>
        <v>1.3462854240416178E-2</v>
      </c>
      <c r="AD2896" s="45">
        <f t="shared" si="826"/>
        <v>0.50249506103429531</v>
      </c>
      <c r="AE2896" s="45">
        <f t="shared" si="827"/>
        <v>0.49750493896570464</v>
      </c>
      <c r="AF2896" s="43">
        <f>('Estimates from MCMC'!$B$2-'MCMC runs'!W2896)/'Estimates from MCMC'!$B$2</f>
        <v>0.13363273919274121</v>
      </c>
    </row>
    <row r="2897" spans="1:32" x14ac:dyDescent="0.3">
      <c r="A2897" s="38">
        <v>758</v>
      </c>
      <c r="B2897" s="38">
        <v>1940935.0558204113</v>
      </c>
      <c r="C2897" s="39">
        <v>52897.797623941296</v>
      </c>
      <c r="D2897" s="39">
        <v>51857.4953016156</v>
      </c>
      <c r="E2897" s="39">
        <f t="shared" si="810"/>
        <v>1040.3023223256969</v>
      </c>
      <c r="F2897" s="39">
        <v>52828.533588168102</v>
      </c>
      <c r="G2897" s="40">
        <f t="shared" si="811"/>
        <v>69.264035773194337</v>
      </c>
      <c r="H2897" s="39">
        <v>52810.760507541898</v>
      </c>
      <c r="I2897" s="39">
        <f t="shared" si="812"/>
        <v>87.037116399398656</v>
      </c>
      <c r="J2897" s="39">
        <v>51702.184220508498</v>
      </c>
      <c r="K2897" s="40">
        <f t="shared" si="813"/>
        <v>1195.6134034327988</v>
      </c>
      <c r="L2897" s="39">
        <v>51133.487993268798</v>
      </c>
      <c r="M2897" s="39">
        <f t="shared" si="814"/>
        <v>1764.3096306724983</v>
      </c>
      <c r="N2897" s="39">
        <f t="shared" si="819"/>
        <v>568.69622723969951</v>
      </c>
      <c r="O2897" s="40">
        <f>'Estimates from MCMC'!$B$2-L2897</f>
        <v>17927.512006731202</v>
      </c>
      <c r="P2897" s="39">
        <v>52336.109216206503</v>
      </c>
      <c r="Q2897" s="40">
        <f t="shared" si="815"/>
        <v>1202.6212229377052</v>
      </c>
      <c r="R2897" s="39">
        <v>52366.105591326101</v>
      </c>
      <c r="S2897" s="39">
        <f t="shared" si="816"/>
        <v>29.99637511959736</v>
      </c>
      <c r="T2897" s="39">
        <f t="shared" si="820"/>
        <v>1232.6175980573025</v>
      </c>
      <c r="U2897" s="39">
        <v>59108.631804178403</v>
      </c>
      <c r="V2897" s="39">
        <f t="shared" si="817"/>
        <v>7975.1438109096052</v>
      </c>
      <c r="W2897" s="39">
        <v>60587.595464292397</v>
      </c>
      <c r="X2897" s="39">
        <f t="shared" si="818"/>
        <v>246.34606205669115</v>
      </c>
      <c r="Y2897" s="39">
        <f t="shared" si="821"/>
        <v>9454.1074710235989</v>
      </c>
      <c r="Z2897" s="39">
        <f t="shared" si="822"/>
        <v>8473.4045357076029</v>
      </c>
      <c r="AA2897" s="45">
        <f t="shared" si="823"/>
        <v>6.8755642031894576E-2</v>
      </c>
      <c r="AB2897" s="45">
        <f t="shared" si="824"/>
        <v>0.44485502550020306</v>
      </c>
      <c r="AC2897" s="45">
        <f t="shared" si="825"/>
        <v>1.3741229790513941E-2</v>
      </c>
      <c r="AD2897" s="45">
        <f t="shared" si="826"/>
        <v>0.52735189732261156</v>
      </c>
      <c r="AE2897" s="45">
        <f t="shared" si="827"/>
        <v>0.47264810267738844</v>
      </c>
      <c r="AF2897" s="43">
        <f>('Estimates from MCMC'!$B$2-'MCMC runs'!W2897)/'Estimates from MCMC'!$B$2</f>
        <v>0.12269449523910171</v>
      </c>
    </row>
    <row r="2898" spans="1:32" x14ac:dyDescent="0.3">
      <c r="A2898" s="38">
        <v>1458</v>
      </c>
      <c r="B2898" s="38">
        <v>2059900.7677950482</v>
      </c>
      <c r="C2898" s="39">
        <v>53016.022458353596</v>
      </c>
      <c r="D2898" s="39">
        <v>51914.167106549503</v>
      </c>
      <c r="E2898" s="39">
        <f t="shared" si="810"/>
        <v>1101.8553518040935</v>
      </c>
      <c r="F2898" s="39">
        <v>52967.741739625497</v>
      </c>
      <c r="G2898" s="40">
        <f t="shared" si="811"/>
        <v>48.2807187280996</v>
      </c>
      <c r="H2898" s="39">
        <v>52925.013314279102</v>
      </c>
      <c r="I2898" s="39">
        <f t="shared" si="812"/>
        <v>91.009144074494543</v>
      </c>
      <c r="J2898" s="39">
        <v>51775.3097857475</v>
      </c>
      <c r="K2898" s="40">
        <f t="shared" si="813"/>
        <v>1240.712672606096</v>
      </c>
      <c r="L2898" s="39">
        <v>51181.0155020124</v>
      </c>
      <c r="M2898" s="39">
        <f t="shared" si="814"/>
        <v>1835.0069563411962</v>
      </c>
      <c r="N2898" s="39">
        <f t="shared" si="819"/>
        <v>594.29428373510018</v>
      </c>
      <c r="O2898" s="40">
        <f>'Estimates from MCMC'!$B$2-L2898</f>
        <v>17879.9844979876</v>
      </c>
      <c r="P2898" s="39">
        <v>52444.111671195998</v>
      </c>
      <c r="Q2898" s="40">
        <f t="shared" si="815"/>
        <v>1263.0961691835982</v>
      </c>
      <c r="R2898" s="39">
        <v>52475.2411265915</v>
      </c>
      <c r="S2898" s="39">
        <f t="shared" si="816"/>
        <v>31.129455395501282</v>
      </c>
      <c r="T2898" s="39">
        <f t="shared" si="820"/>
        <v>1294.2256245790995</v>
      </c>
      <c r="U2898" s="39">
        <v>59156.067972239303</v>
      </c>
      <c r="V2898" s="39">
        <f t="shared" si="817"/>
        <v>7975.0524702269031</v>
      </c>
      <c r="W2898" s="39">
        <v>60705.724821423202</v>
      </c>
      <c r="X2898" s="39">
        <f t="shared" si="818"/>
        <v>255.43122460479935</v>
      </c>
      <c r="Y2898" s="39">
        <f t="shared" si="821"/>
        <v>9524.709319410802</v>
      </c>
      <c r="Z2898" s="39">
        <f t="shared" si="822"/>
        <v>8355.2751785767978</v>
      </c>
      <c r="AA2898" s="45">
        <f t="shared" si="823"/>
        <v>7.2384046234758498E-2</v>
      </c>
      <c r="AB2898" s="45">
        <f t="shared" si="824"/>
        <v>0.44603240406189942</v>
      </c>
      <c r="AC2898" s="45">
        <f t="shared" si="825"/>
        <v>1.428587505954204E-2</v>
      </c>
      <c r="AD2898" s="45">
        <f t="shared" si="826"/>
        <v>0.53270232535619999</v>
      </c>
      <c r="AE2898" s="45">
        <f t="shared" si="827"/>
        <v>0.46729767464380007</v>
      </c>
      <c r="AF2898" s="43">
        <f>('Estimates from MCMC'!$B$2-'MCMC runs'!W2898)/'Estimates from MCMC'!$B$2</f>
        <v>0.12098398775831218</v>
      </c>
    </row>
    <row r="2899" spans="1:32" x14ac:dyDescent="0.3">
      <c r="A2899" s="38">
        <v>4468</v>
      </c>
      <c r="B2899" s="38">
        <v>2059900.7677950482</v>
      </c>
      <c r="C2899" s="39">
        <v>53016.022458353596</v>
      </c>
      <c r="D2899" s="39">
        <v>51914.167106549503</v>
      </c>
      <c r="E2899" s="39">
        <f t="shared" si="810"/>
        <v>1101.8553518040935</v>
      </c>
      <c r="F2899" s="39">
        <v>52967.741739625497</v>
      </c>
      <c r="G2899" s="40">
        <f t="shared" si="811"/>
        <v>48.2807187280996</v>
      </c>
      <c r="H2899" s="39">
        <v>52925.013314279102</v>
      </c>
      <c r="I2899" s="39">
        <f t="shared" si="812"/>
        <v>91.009144074494543</v>
      </c>
      <c r="J2899" s="39">
        <v>51775.3097857475</v>
      </c>
      <c r="K2899" s="40">
        <f t="shared" si="813"/>
        <v>1240.712672606096</v>
      </c>
      <c r="L2899" s="39">
        <v>51181.0155020124</v>
      </c>
      <c r="M2899" s="39">
        <f t="shared" si="814"/>
        <v>1835.0069563411962</v>
      </c>
      <c r="N2899" s="39">
        <f t="shared" si="819"/>
        <v>594.29428373510018</v>
      </c>
      <c r="O2899" s="40">
        <f>'Estimates from MCMC'!$B$2-L2899</f>
        <v>17879.9844979876</v>
      </c>
      <c r="P2899" s="39">
        <v>52444.111671195998</v>
      </c>
      <c r="Q2899" s="40">
        <f t="shared" si="815"/>
        <v>1263.0961691835982</v>
      </c>
      <c r="R2899" s="39">
        <v>52475.2411265915</v>
      </c>
      <c r="S2899" s="39">
        <f t="shared" si="816"/>
        <v>31.129455395501282</v>
      </c>
      <c r="T2899" s="39">
        <f t="shared" si="820"/>
        <v>1294.2256245790995</v>
      </c>
      <c r="U2899" s="39">
        <v>59156.067972239303</v>
      </c>
      <c r="V2899" s="39">
        <f t="shared" si="817"/>
        <v>7975.0524702269031</v>
      </c>
      <c r="W2899" s="39">
        <v>60705.724821423202</v>
      </c>
      <c r="X2899" s="39">
        <f t="shared" si="818"/>
        <v>255.43122460479935</v>
      </c>
      <c r="Y2899" s="39">
        <f t="shared" si="821"/>
        <v>9524.709319410802</v>
      </c>
      <c r="Z2899" s="39">
        <f t="shared" si="822"/>
        <v>8355.2751785767978</v>
      </c>
      <c r="AA2899" s="45">
        <f t="shared" si="823"/>
        <v>7.2384046234758498E-2</v>
      </c>
      <c r="AB2899" s="45">
        <f t="shared" si="824"/>
        <v>0.44603240406189942</v>
      </c>
      <c r="AC2899" s="45">
        <f t="shared" si="825"/>
        <v>1.428587505954204E-2</v>
      </c>
      <c r="AD2899" s="45">
        <f t="shared" si="826"/>
        <v>0.53270232535619999</v>
      </c>
      <c r="AE2899" s="45">
        <f t="shared" si="827"/>
        <v>0.46729767464380007</v>
      </c>
      <c r="AF2899" s="43">
        <f>('Estimates from MCMC'!$B$2-'MCMC runs'!W2899)/'Estimates from MCMC'!$B$2</f>
        <v>0.12098398775831218</v>
      </c>
    </row>
    <row r="2900" spans="1:32" x14ac:dyDescent="0.3">
      <c r="A2900" s="38">
        <v>1231</v>
      </c>
      <c r="B2900" s="38">
        <v>2091863.4953292487</v>
      </c>
      <c r="C2900" s="39">
        <v>53129.3018357572</v>
      </c>
      <c r="D2900" s="39">
        <v>52044.355843666403</v>
      </c>
      <c r="E2900" s="39">
        <f t="shared" si="810"/>
        <v>1084.9459920907975</v>
      </c>
      <c r="F2900" s="39">
        <v>53060.8196934855</v>
      </c>
      <c r="G2900" s="40">
        <f t="shared" si="811"/>
        <v>68.482142271699558</v>
      </c>
      <c r="H2900" s="39">
        <v>53037.405521833003</v>
      </c>
      <c r="I2900" s="39">
        <f t="shared" si="812"/>
        <v>91.896313924196875</v>
      </c>
      <c r="J2900" s="39">
        <v>51885.065262701501</v>
      </c>
      <c r="K2900" s="40">
        <f t="shared" si="813"/>
        <v>1244.2365730556994</v>
      </c>
      <c r="L2900" s="39">
        <v>51284.7306468522</v>
      </c>
      <c r="M2900" s="39">
        <f t="shared" si="814"/>
        <v>1844.5711889049999</v>
      </c>
      <c r="N2900" s="39">
        <f t="shared" si="819"/>
        <v>600.33461584930046</v>
      </c>
      <c r="O2900" s="40">
        <f>'Estimates from MCMC'!$B$2-L2900</f>
        <v>17776.2693531478</v>
      </c>
      <c r="P2900" s="39">
        <v>52558.546518098301</v>
      </c>
      <c r="Q2900" s="40">
        <f t="shared" si="815"/>
        <v>1273.8158712461009</v>
      </c>
      <c r="R2900" s="39">
        <v>52590.016842869103</v>
      </c>
      <c r="S2900" s="39">
        <f t="shared" si="816"/>
        <v>31.470324770802108</v>
      </c>
      <c r="T2900" s="39">
        <f t="shared" si="820"/>
        <v>1305.286196016903</v>
      </c>
      <c r="U2900" s="39">
        <v>59207.519007789102</v>
      </c>
      <c r="V2900" s="39">
        <f t="shared" si="817"/>
        <v>7922.7883609369019</v>
      </c>
      <c r="W2900" s="39">
        <v>60766.699285174502</v>
      </c>
      <c r="X2900" s="39">
        <f t="shared" si="818"/>
        <v>253.8940813684967</v>
      </c>
      <c r="Y2900" s="39">
        <f t="shared" si="821"/>
        <v>9481.9686383223016</v>
      </c>
      <c r="Z2900" s="39">
        <f t="shared" si="822"/>
        <v>8294.3007148254983</v>
      </c>
      <c r="AA2900" s="45">
        <f t="shared" si="823"/>
        <v>7.342857885902615E-2</v>
      </c>
      <c r="AB2900" s="45">
        <f t="shared" si="824"/>
        <v>0.44569466199801616</v>
      </c>
      <c r="AC2900" s="45">
        <f t="shared" si="825"/>
        <v>1.428275395273179E-2</v>
      </c>
      <c r="AD2900" s="45">
        <f t="shared" si="826"/>
        <v>0.53340599480977413</v>
      </c>
      <c r="AE2900" s="45">
        <f t="shared" si="827"/>
        <v>0.46659400519022592</v>
      </c>
      <c r="AF2900" s="43">
        <f>('Estimates from MCMC'!$B$2-'MCMC runs'!W2900)/'Estimates from MCMC'!$B$2</f>
        <v>0.12010108041912944</v>
      </c>
    </row>
    <row r="2901" spans="1:32" x14ac:dyDescent="0.3">
      <c r="A2901" s="38">
        <v>1084</v>
      </c>
      <c r="B2901" s="38">
        <v>1927972.706076019</v>
      </c>
      <c r="C2901" s="39">
        <v>52076.178268802403</v>
      </c>
      <c r="D2901" s="39">
        <v>51025.762958006999</v>
      </c>
      <c r="E2901" s="39">
        <f t="shared" si="810"/>
        <v>1050.4153107954044</v>
      </c>
      <c r="F2901" s="39">
        <v>51999.281417377199</v>
      </c>
      <c r="G2901" s="40">
        <f t="shared" si="811"/>
        <v>76.896851425204659</v>
      </c>
      <c r="H2901" s="39">
        <v>51986.183884425001</v>
      </c>
      <c r="I2901" s="39">
        <f t="shared" si="812"/>
        <v>89.99438437740173</v>
      </c>
      <c r="J2901" s="39">
        <v>50860.048750627197</v>
      </c>
      <c r="K2901" s="40">
        <f t="shared" si="813"/>
        <v>1216.1295181752066</v>
      </c>
      <c r="L2901" s="39">
        <v>50272.2015197316</v>
      </c>
      <c r="M2901" s="39">
        <f t="shared" si="814"/>
        <v>1803.9767490708036</v>
      </c>
      <c r="N2901" s="39">
        <f t="shared" si="819"/>
        <v>587.84723089559702</v>
      </c>
      <c r="O2901" s="40">
        <f>'Estimates from MCMC'!$B$2-L2901</f>
        <v>18788.7984802684</v>
      </c>
      <c r="P2901" s="39">
        <v>51508.799258399602</v>
      </c>
      <c r="Q2901" s="40">
        <f t="shared" si="815"/>
        <v>1236.5977386680024</v>
      </c>
      <c r="R2901" s="39">
        <v>51539.993572376297</v>
      </c>
      <c r="S2901" s="39">
        <f t="shared" si="816"/>
        <v>31.194313976695412</v>
      </c>
      <c r="T2901" s="39">
        <f t="shared" si="820"/>
        <v>1267.7920526446978</v>
      </c>
      <c r="U2901" s="39">
        <v>58075.545111034102</v>
      </c>
      <c r="V2901" s="39">
        <f t="shared" si="817"/>
        <v>7803.3435913025023</v>
      </c>
      <c r="W2901" s="39">
        <v>59594.104077489901</v>
      </c>
      <c r="X2901" s="39">
        <f t="shared" si="818"/>
        <v>250.7669138111014</v>
      </c>
      <c r="Y2901" s="39">
        <f t="shared" si="821"/>
        <v>9321.9025577583016</v>
      </c>
      <c r="Z2901" s="39">
        <f t="shared" si="822"/>
        <v>9466.8959225100989</v>
      </c>
      <c r="AA2901" s="45">
        <f t="shared" si="823"/>
        <v>6.7475951374756954E-2</v>
      </c>
      <c r="AB2901" s="45">
        <f t="shared" si="824"/>
        <v>0.41531892523608727</v>
      </c>
      <c r="AC2901" s="45">
        <f t="shared" si="825"/>
        <v>1.3346617883759385E-2</v>
      </c>
      <c r="AD2901" s="45">
        <f t="shared" si="826"/>
        <v>0.49614149449460365</v>
      </c>
      <c r="AE2901" s="45">
        <f t="shared" si="827"/>
        <v>0.50385850550539635</v>
      </c>
      <c r="AF2901" s="43">
        <f>('Estimates from MCMC'!$B$2-'MCMC runs'!W2901)/'Estimates from MCMC'!$B$2</f>
        <v>0.1370802033348793</v>
      </c>
    </row>
    <row r="2902" spans="1:32" x14ac:dyDescent="0.3">
      <c r="A2902" s="38">
        <v>4524</v>
      </c>
      <c r="B2902" s="38">
        <v>1927972.706076019</v>
      </c>
      <c r="C2902" s="39">
        <v>52076.178268802403</v>
      </c>
      <c r="D2902" s="39">
        <v>51025.762958006999</v>
      </c>
      <c r="E2902" s="39">
        <f t="shared" si="810"/>
        <v>1050.4153107954044</v>
      </c>
      <c r="F2902" s="39">
        <v>51999.281417377199</v>
      </c>
      <c r="G2902" s="40">
        <f t="shared" si="811"/>
        <v>76.896851425204659</v>
      </c>
      <c r="H2902" s="39">
        <v>51986.183884425001</v>
      </c>
      <c r="I2902" s="39">
        <f t="shared" si="812"/>
        <v>89.99438437740173</v>
      </c>
      <c r="J2902" s="39">
        <v>50860.048750627197</v>
      </c>
      <c r="K2902" s="40">
        <f t="shared" si="813"/>
        <v>1216.1295181752066</v>
      </c>
      <c r="L2902" s="39">
        <v>50272.2015197316</v>
      </c>
      <c r="M2902" s="39">
        <f t="shared" si="814"/>
        <v>1803.9767490708036</v>
      </c>
      <c r="N2902" s="39">
        <f t="shared" si="819"/>
        <v>587.84723089559702</v>
      </c>
      <c r="O2902" s="40">
        <f>'Estimates from MCMC'!$B$2-L2902</f>
        <v>18788.7984802684</v>
      </c>
      <c r="P2902" s="39">
        <v>51508.799258399602</v>
      </c>
      <c r="Q2902" s="40">
        <f t="shared" si="815"/>
        <v>1236.5977386680024</v>
      </c>
      <c r="R2902" s="39">
        <v>51539.993572376297</v>
      </c>
      <c r="S2902" s="39">
        <f t="shared" si="816"/>
        <v>31.194313976695412</v>
      </c>
      <c r="T2902" s="39">
        <f t="shared" si="820"/>
        <v>1267.7920526446978</v>
      </c>
      <c r="U2902" s="39">
        <v>58075.545111034102</v>
      </c>
      <c r="V2902" s="39">
        <f t="shared" si="817"/>
        <v>7803.3435913025023</v>
      </c>
      <c r="W2902" s="39">
        <v>59594.104077489901</v>
      </c>
      <c r="X2902" s="39">
        <f t="shared" si="818"/>
        <v>250.7669138111014</v>
      </c>
      <c r="Y2902" s="39">
        <f t="shared" si="821"/>
        <v>9321.9025577583016</v>
      </c>
      <c r="Z2902" s="39">
        <f t="shared" si="822"/>
        <v>9466.8959225100989</v>
      </c>
      <c r="AA2902" s="45">
        <f t="shared" si="823"/>
        <v>6.7475951374756954E-2</v>
      </c>
      <c r="AB2902" s="45">
        <f t="shared" si="824"/>
        <v>0.41531892523608727</v>
      </c>
      <c r="AC2902" s="45">
        <f t="shared" si="825"/>
        <v>1.3346617883759385E-2</v>
      </c>
      <c r="AD2902" s="45">
        <f t="shared" si="826"/>
        <v>0.49614149449460365</v>
      </c>
      <c r="AE2902" s="45">
        <f t="shared" si="827"/>
        <v>0.50385850550539635</v>
      </c>
      <c r="AF2902" s="43">
        <f>('Estimates from MCMC'!$B$2-'MCMC runs'!W2902)/'Estimates from MCMC'!$B$2</f>
        <v>0.1370802033348793</v>
      </c>
    </row>
    <row r="2903" spans="1:32" x14ac:dyDescent="0.3">
      <c r="A2903" s="38">
        <v>70</v>
      </c>
      <c r="B2903" s="38">
        <v>1921541.1826210555</v>
      </c>
      <c r="C2903" s="39">
        <v>52236.238067724596</v>
      </c>
      <c r="D2903" s="39">
        <v>51174.885216350704</v>
      </c>
      <c r="E2903" s="39">
        <f t="shared" si="810"/>
        <v>1061.3528513738929</v>
      </c>
      <c r="F2903" s="39">
        <v>52168.835479523703</v>
      </c>
      <c r="G2903" s="40">
        <f t="shared" si="811"/>
        <v>67.402588200893661</v>
      </c>
      <c r="H2903" s="39">
        <v>52146.995502281803</v>
      </c>
      <c r="I2903" s="39">
        <f t="shared" si="812"/>
        <v>89.242565442793421</v>
      </c>
      <c r="J2903" s="39">
        <v>51019.202745743503</v>
      </c>
      <c r="K2903" s="40">
        <f t="shared" si="813"/>
        <v>1217.0353219810931</v>
      </c>
      <c r="L2903" s="39">
        <v>50436.475494138198</v>
      </c>
      <c r="M2903" s="39">
        <f t="shared" si="814"/>
        <v>1799.7625735863985</v>
      </c>
      <c r="N2903" s="39">
        <f t="shared" si="819"/>
        <v>582.72725160530536</v>
      </c>
      <c r="O2903" s="40">
        <f>'Estimates from MCMC'!$B$2-L2903</f>
        <v>18624.524505861802</v>
      </c>
      <c r="P2903" s="39">
        <v>51668.998236457403</v>
      </c>
      <c r="Q2903" s="40">
        <f t="shared" si="815"/>
        <v>1232.5227423192046</v>
      </c>
      <c r="R2903" s="39">
        <v>51699.747576697802</v>
      </c>
      <c r="S2903" s="39">
        <f t="shared" si="816"/>
        <v>30.749340240399761</v>
      </c>
      <c r="T2903" s="39">
        <f t="shared" si="820"/>
        <v>1263.2720825596043</v>
      </c>
      <c r="U2903" s="39">
        <v>58273.156331721897</v>
      </c>
      <c r="V2903" s="39">
        <f t="shared" si="817"/>
        <v>7836.680837583699</v>
      </c>
      <c r="W2903" s="39">
        <v>59787.4945744543</v>
      </c>
      <c r="X2903" s="39">
        <f t="shared" si="818"/>
        <v>251.06616017279885</v>
      </c>
      <c r="Y2903" s="39">
        <f t="shared" si="821"/>
        <v>9351.0190803161022</v>
      </c>
      <c r="Z2903" s="39">
        <f t="shared" si="822"/>
        <v>9273.5054255456998</v>
      </c>
      <c r="AA2903" s="45">
        <f t="shared" si="823"/>
        <v>6.7828420648377227E-2</v>
      </c>
      <c r="AB2903" s="45">
        <f t="shared" si="824"/>
        <v>0.42077212951757326</v>
      </c>
      <c r="AC2903" s="45">
        <f t="shared" si="825"/>
        <v>1.348040644440503E-2</v>
      </c>
      <c r="AD2903" s="45">
        <f t="shared" si="826"/>
        <v>0.50208095661035546</v>
      </c>
      <c r="AE2903" s="45">
        <f t="shared" si="827"/>
        <v>0.49791904338964449</v>
      </c>
      <c r="AF2903" s="43">
        <f>('Estimates from MCMC'!$B$2-'MCMC runs'!W2903)/'Estimates from MCMC'!$B$2</f>
        <v>0.1342799181237703</v>
      </c>
    </row>
    <row r="2904" spans="1:32" x14ac:dyDescent="0.3">
      <c r="A2904" s="38">
        <v>255</v>
      </c>
      <c r="B2904" s="38">
        <v>2045531.7540426168</v>
      </c>
      <c r="C2904" s="39">
        <v>53099.201022826201</v>
      </c>
      <c r="D2904" s="39">
        <v>52034.183148678203</v>
      </c>
      <c r="E2904" s="39">
        <f t="shared" si="810"/>
        <v>1065.0178741479976</v>
      </c>
      <c r="F2904" s="39">
        <v>53039.9392542551</v>
      </c>
      <c r="G2904" s="40">
        <f t="shared" si="811"/>
        <v>59.261768571101129</v>
      </c>
      <c r="H2904" s="39">
        <v>53010.048180722501</v>
      </c>
      <c r="I2904" s="39">
        <f t="shared" si="812"/>
        <v>89.152842103700095</v>
      </c>
      <c r="J2904" s="39">
        <v>51886.512124693101</v>
      </c>
      <c r="K2904" s="40">
        <f t="shared" si="813"/>
        <v>1212.6888981330994</v>
      </c>
      <c r="L2904" s="39">
        <v>51304.046608982397</v>
      </c>
      <c r="M2904" s="39">
        <f t="shared" si="814"/>
        <v>1795.1544138438039</v>
      </c>
      <c r="N2904" s="39">
        <f t="shared" si="819"/>
        <v>582.46551571070449</v>
      </c>
      <c r="O2904" s="40">
        <f>'Estimates from MCMC'!$B$2-L2904</f>
        <v>17756.953391017603</v>
      </c>
      <c r="P2904" s="39">
        <v>52534.787291143002</v>
      </c>
      <c r="Q2904" s="40">
        <f t="shared" si="815"/>
        <v>1230.7406821606055</v>
      </c>
      <c r="R2904" s="39">
        <v>52565.525170697001</v>
      </c>
      <c r="S2904" s="39">
        <f t="shared" si="816"/>
        <v>30.737879553998937</v>
      </c>
      <c r="T2904" s="39">
        <f t="shared" si="820"/>
        <v>1261.4785617146044</v>
      </c>
      <c r="U2904" s="39">
        <v>59221.4739654531</v>
      </c>
      <c r="V2904" s="39">
        <f t="shared" si="817"/>
        <v>7917.4273564707037</v>
      </c>
      <c r="W2904" s="39">
        <v>60731.186466749801</v>
      </c>
      <c r="X2904" s="39">
        <f t="shared" si="818"/>
        <v>248.23393958209635</v>
      </c>
      <c r="Y2904" s="39">
        <f t="shared" si="821"/>
        <v>9427.1398577674045</v>
      </c>
      <c r="Z2904" s="39">
        <f t="shared" si="822"/>
        <v>8329.8135332501988</v>
      </c>
      <c r="AA2904" s="45">
        <f t="shared" si="823"/>
        <v>7.1041384968252852E-2</v>
      </c>
      <c r="AB2904" s="45">
        <f t="shared" si="824"/>
        <v>0.44587757720171484</v>
      </c>
      <c r="AC2904" s="45">
        <f t="shared" si="825"/>
        <v>1.3979534333162472E-2</v>
      </c>
      <c r="AD2904" s="45">
        <f t="shared" si="826"/>
        <v>0.53089849650313015</v>
      </c>
      <c r="AE2904" s="45">
        <f t="shared" si="827"/>
        <v>0.46910150349686985</v>
      </c>
      <c r="AF2904" s="43">
        <f>('Estimates from MCMC'!$B$2-'MCMC runs'!W2904)/'Estimates from MCMC'!$B$2</f>
        <v>0.12061530434326463</v>
      </c>
    </row>
    <row r="2905" spans="1:32" x14ac:dyDescent="0.3">
      <c r="A2905" s="38">
        <v>4768</v>
      </c>
      <c r="B2905" s="38">
        <v>2021295.1691562515</v>
      </c>
      <c r="C2905" s="39">
        <v>52472.613634295602</v>
      </c>
      <c r="D2905" s="39">
        <v>51412.603045204698</v>
      </c>
      <c r="E2905" s="39">
        <f t="shared" si="810"/>
        <v>1060.0105890909035</v>
      </c>
      <c r="F2905" s="39">
        <v>52409.846371742198</v>
      </c>
      <c r="G2905" s="40">
        <f t="shared" si="811"/>
        <v>62.76726255340327</v>
      </c>
      <c r="H2905" s="39">
        <v>52383.573098015899</v>
      </c>
      <c r="I2905" s="39">
        <f t="shared" si="812"/>
        <v>89.040536279702792</v>
      </c>
      <c r="J2905" s="39">
        <v>51261.496952456102</v>
      </c>
      <c r="K2905" s="40">
        <f t="shared" si="813"/>
        <v>1211.1166818394995</v>
      </c>
      <c r="L2905" s="39">
        <v>50679.576257819099</v>
      </c>
      <c r="M2905" s="39">
        <f t="shared" si="814"/>
        <v>1793.0373764765027</v>
      </c>
      <c r="N2905" s="39">
        <f t="shared" si="819"/>
        <v>581.92069463700318</v>
      </c>
      <c r="O2905" s="40">
        <f>'Estimates from MCMC'!$B$2-L2905</f>
        <v>18381.423742180901</v>
      </c>
      <c r="P2905" s="39">
        <v>51905.009029148699</v>
      </c>
      <c r="Q2905" s="40">
        <f t="shared" si="815"/>
        <v>1225.4327713296007</v>
      </c>
      <c r="R2905" s="39">
        <v>51935.816046522203</v>
      </c>
      <c r="S2905" s="39">
        <f t="shared" si="816"/>
        <v>30.807017373503186</v>
      </c>
      <c r="T2905" s="39">
        <f t="shared" si="820"/>
        <v>1256.2397887031038</v>
      </c>
      <c r="U2905" s="39">
        <v>58674.4374838562</v>
      </c>
      <c r="V2905" s="39">
        <f t="shared" si="817"/>
        <v>7994.861226037101</v>
      </c>
      <c r="W2905" s="39">
        <v>60182.021310732001</v>
      </c>
      <c r="X2905" s="39">
        <f t="shared" si="818"/>
        <v>251.34403817269776</v>
      </c>
      <c r="Y2905" s="39">
        <f t="shared" si="821"/>
        <v>9502.4450529129026</v>
      </c>
      <c r="Z2905" s="39">
        <f t="shared" si="822"/>
        <v>8878.9786892679986</v>
      </c>
      <c r="AA2905" s="45">
        <f t="shared" si="823"/>
        <v>6.8342899131384402E-2</v>
      </c>
      <c r="AB2905" s="45">
        <f t="shared" si="824"/>
        <v>0.43494243635169766</v>
      </c>
      <c r="AC2905" s="45">
        <f t="shared" si="825"/>
        <v>1.3673806866000497E-2</v>
      </c>
      <c r="AD2905" s="45">
        <f t="shared" si="826"/>
        <v>0.51695914234908258</v>
      </c>
      <c r="AE2905" s="45">
        <f t="shared" si="827"/>
        <v>0.48304085765091742</v>
      </c>
      <c r="AF2905" s="43">
        <f>('Estimates from MCMC'!$B$2-'MCMC runs'!W2905)/'Estimates from MCMC'!$B$2</f>
        <v>0.12856718972021833</v>
      </c>
    </row>
    <row r="2906" spans="1:32" x14ac:dyDescent="0.3">
      <c r="A2906" s="38">
        <v>4035</v>
      </c>
      <c r="B2906" s="38">
        <v>1934864.366495826</v>
      </c>
      <c r="C2906" s="39">
        <v>53157.174134695197</v>
      </c>
      <c r="D2906" s="39">
        <v>52080.378707657903</v>
      </c>
      <c r="E2906" s="39">
        <f t="shared" si="810"/>
        <v>1076.7954270372938</v>
      </c>
      <c r="F2906" s="39">
        <v>53093.736824172003</v>
      </c>
      <c r="G2906" s="40">
        <f t="shared" si="811"/>
        <v>63.437310523193446</v>
      </c>
      <c r="H2906" s="39">
        <v>53066.990031876398</v>
      </c>
      <c r="I2906" s="39">
        <f t="shared" si="812"/>
        <v>90.184102818799147</v>
      </c>
      <c r="J2906" s="39">
        <v>51927.6066710737</v>
      </c>
      <c r="K2906" s="40">
        <f t="shared" si="813"/>
        <v>1229.5674636214972</v>
      </c>
      <c r="L2906" s="39">
        <v>51338.350684553698</v>
      </c>
      <c r="M2906" s="39">
        <f t="shared" si="814"/>
        <v>1818.8234501414991</v>
      </c>
      <c r="N2906" s="39">
        <f t="shared" si="819"/>
        <v>589.2559865200019</v>
      </c>
      <c r="O2906" s="40">
        <f>'Estimates from MCMC'!$B$2-L2906</f>
        <v>17722.649315446302</v>
      </c>
      <c r="P2906" s="39">
        <v>52583.690016949702</v>
      </c>
      <c r="Q2906" s="40">
        <f t="shared" si="815"/>
        <v>1245.3393323960045</v>
      </c>
      <c r="R2906" s="39">
        <v>52614.655759125897</v>
      </c>
      <c r="S2906" s="39">
        <f t="shared" si="816"/>
        <v>30.965742176194908</v>
      </c>
      <c r="T2906" s="39">
        <f t="shared" si="820"/>
        <v>1276.3050745721994</v>
      </c>
      <c r="U2906" s="39">
        <v>59534.254119230398</v>
      </c>
      <c r="V2906" s="39">
        <f t="shared" si="817"/>
        <v>8195.9034346767003</v>
      </c>
      <c r="W2906" s="39">
        <v>61067.617442217903</v>
      </c>
      <c r="X2906" s="39">
        <f t="shared" si="818"/>
        <v>257.05824841530557</v>
      </c>
      <c r="Y2906" s="39">
        <f t="shared" si="821"/>
        <v>9729.2667576642052</v>
      </c>
      <c r="Z2906" s="39">
        <f t="shared" si="822"/>
        <v>7993.3825577820971</v>
      </c>
      <c r="AA2906" s="45">
        <f t="shared" si="823"/>
        <v>7.2015478716256409E-2</v>
      </c>
      <c r="AB2906" s="45">
        <f t="shared" si="824"/>
        <v>0.46245362579811933</v>
      </c>
      <c r="AC2906" s="45">
        <f t="shared" si="825"/>
        <v>1.4504504594088233E-2</v>
      </c>
      <c r="AD2906" s="45">
        <f t="shared" si="826"/>
        <v>0.54897360910846393</v>
      </c>
      <c r="AE2906" s="45">
        <f t="shared" si="827"/>
        <v>0.45102639089153601</v>
      </c>
      <c r="AF2906" s="43">
        <f>('Estimates from MCMC'!$B$2-'MCMC runs'!W2906)/'Estimates from MCMC'!$B$2</f>
        <v>0.11574379979702143</v>
      </c>
    </row>
    <row r="2907" spans="1:32" x14ac:dyDescent="0.3">
      <c r="A2907" s="38">
        <v>2182</v>
      </c>
      <c r="B2907" s="38">
        <v>2101422.6354642622</v>
      </c>
      <c r="C2907" s="39">
        <v>53099.6696984062</v>
      </c>
      <c r="D2907" s="39">
        <v>52030.637023349998</v>
      </c>
      <c r="E2907" s="39">
        <f t="shared" si="810"/>
        <v>1069.0326750562017</v>
      </c>
      <c r="F2907" s="39">
        <v>53027.816584192798</v>
      </c>
      <c r="G2907" s="40">
        <f t="shared" si="811"/>
        <v>71.853114213401568</v>
      </c>
      <c r="H2907" s="39">
        <v>53009.580726122404</v>
      </c>
      <c r="I2907" s="39">
        <f t="shared" si="812"/>
        <v>90.088972283796465</v>
      </c>
      <c r="J2907" s="39">
        <v>51869.773030377597</v>
      </c>
      <c r="K2907" s="40">
        <f t="shared" si="813"/>
        <v>1229.896668028603</v>
      </c>
      <c r="L2907" s="39">
        <v>51281.281596417997</v>
      </c>
      <c r="M2907" s="39">
        <f t="shared" si="814"/>
        <v>1818.3881019882028</v>
      </c>
      <c r="N2907" s="39">
        <f t="shared" si="819"/>
        <v>588.49143395959982</v>
      </c>
      <c r="O2907" s="40">
        <f>'Estimates from MCMC'!$B$2-L2907</f>
        <v>17779.718403582003</v>
      </c>
      <c r="P2907" s="39">
        <v>52530.4009740111</v>
      </c>
      <c r="Q2907" s="40">
        <f t="shared" si="815"/>
        <v>1249.1193775931024</v>
      </c>
      <c r="R2907" s="39">
        <v>52561.262824697798</v>
      </c>
      <c r="S2907" s="39">
        <f t="shared" si="816"/>
        <v>30.861850686698745</v>
      </c>
      <c r="T2907" s="39">
        <f t="shared" si="820"/>
        <v>1279.9812282798011</v>
      </c>
      <c r="U2907" s="39">
        <v>59260.110016903498</v>
      </c>
      <c r="V2907" s="39">
        <f t="shared" si="817"/>
        <v>7978.8284204855008</v>
      </c>
      <c r="W2907" s="39">
        <v>60793.012145495697</v>
      </c>
      <c r="X2907" s="39">
        <f t="shared" si="818"/>
        <v>252.92090031239786</v>
      </c>
      <c r="Y2907" s="39">
        <f t="shared" si="821"/>
        <v>9511.7305490776998</v>
      </c>
      <c r="Z2907" s="39">
        <f t="shared" si="822"/>
        <v>8267.987854504303</v>
      </c>
      <c r="AA2907" s="45">
        <f t="shared" si="823"/>
        <v>7.1991085529337112E-2</v>
      </c>
      <c r="AB2907" s="45">
        <f t="shared" si="824"/>
        <v>0.44876011190807391</v>
      </c>
      <c r="AC2907" s="45">
        <f t="shared" si="825"/>
        <v>1.4225247811655047E-2</v>
      </c>
      <c r="AD2907" s="45">
        <f t="shared" si="826"/>
        <v>0.53497644524906607</v>
      </c>
      <c r="AE2907" s="45">
        <f t="shared" si="827"/>
        <v>0.46502355475093393</v>
      </c>
      <c r="AF2907" s="43">
        <f>('Estimates from MCMC'!$B$2-'MCMC runs'!W2907)/'Estimates from MCMC'!$B$2</f>
        <v>0.11972007145138795</v>
      </c>
    </row>
    <row r="2908" spans="1:32" x14ac:dyDescent="0.3">
      <c r="A2908" s="38">
        <v>237</v>
      </c>
      <c r="B2908" s="38">
        <v>1958614.585806706</v>
      </c>
      <c r="C2908" s="39">
        <v>52300.980431817399</v>
      </c>
      <c r="D2908" s="39">
        <v>51224.1308964735</v>
      </c>
      <c r="E2908" s="39">
        <f t="shared" si="810"/>
        <v>1076.8495353438993</v>
      </c>
      <c r="F2908" s="39">
        <v>52245.452964026197</v>
      </c>
      <c r="G2908" s="40">
        <f t="shared" si="811"/>
        <v>55.527467791202071</v>
      </c>
      <c r="H2908" s="39">
        <v>52209.534095734998</v>
      </c>
      <c r="I2908" s="39">
        <f t="shared" si="812"/>
        <v>91.446336082401103</v>
      </c>
      <c r="J2908" s="39">
        <v>51077.656452912903</v>
      </c>
      <c r="K2908" s="40">
        <f t="shared" si="813"/>
        <v>1223.3239789044965</v>
      </c>
      <c r="L2908" s="39">
        <v>50480.565696830803</v>
      </c>
      <c r="M2908" s="39">
        <f t="shared" si="814"/>
        <v>1820.4147349865962</v>
      </c>
      <c r="N2908" s="39">
        <f t="shared" si="819"/>
        <v>597.09075608209969</v>
      </c>
      <c r="O2908" s="40">
        <f>'Estimates from MCMC'!$B$2-L2908</f>
        <v>18580.434303169197</v>
      </c>
      <c r="P2908" s="39">
        <v>51731.695300752603</v>
      </c>
      <c r="Q2908" s="40">
        <f t="shared" si="815"/>
        <v>1251.1296039217996</v>
      </c>
      <c r="R2908" s="39">
        <v>51763.600713526102</v>
      </c>
      <c r="S2908" s="39">
        <f t="shared" si="816"/>
        <v>31.905412773499847</v>
      </c>
      <c r="T2908" s="39">
        <f t="shared" si="820"/>
        <v>1283.0350166952994</v>
      </c>
      <c r="U2908" s="39">
        <v>58322.379070990799</v>
      </c>
      <c r="V2908" s="39">
        <f t="shared" si="817"/>
        <v>7841.8133741599959</v>
      </c>
      <c r="W2908" s="39">
        <v>59857.296986125701</v>
      </c>
      <c r="X2908" s="39">
        <f t="shared" si="818"/>
        <v>251.88289843960229</v>
      </c>
      <c r="Y2908" s="39">
        <f t="shared" si="821"/>
        <v>9376.7312892948976</v>
      </c>
      <c r="Z2908" s="39">
        <f t="shared" si="822"/>
        <v>9203.7030138742994</v>
      </c>
      <c r="AA2908" s="45">
        <f t="shared" si="823"/>
        <v>6.9053015433361356E-2</v>
      </c>
      <c r="AB2908" s="45">
        <f t="shared" si="824"/>
        <v>0.4220468287343771</v>
      </c>
      <c r="AC2908" s="45">
        <f t="shared" si="825"/>
        <v>1.3556351500171314E-2</v>
      </c>
      <c r="AD2908" s="45">
        <f t="shared" si="826"/>
        <v>0.50465619566790976</v>
      </c>
      <c r="AE2908" s="45">
        <f t="shared" si="827"/>
        <v>0.49534380433209019</v>
      </c>
      <c r="AF2908" s="43">
        <f>('Estimates from MCMC'!$B$2-'MCMC runs'!W2908)/'Estimates from MCMC'!$B$2</f>
        <v>0.1332691825179812</v>
      </c>
    </row>
    <row r="2909" spans="1:32" x14ac:dyDescent="0.3">
      <c r="A2909" s="38">
        <v>543</v>
      </c>
      <c r="B2909" s="38">
        <v>1958614.585806706</v>
      </c>
      <c r="C2909" s="39">
        <v>52300.980431817399</v>
      </c>
      <c r="D2909" s="39">
        <v>51224.1308964735</v>
      </c>
      <c r="E2909" s="39">
        <f t="shared" si="810"/>
        <v>1076.8495353438993</v>
      </c>
      <c r="F2909" s="39">
        <v>52245.452964026197</v>
      </c>
      <c r="G2909" s="40">
        <f t="shared" si="811"/>
        <v>55.527467791202071</v>
      </c>
      <c r="H2909" s="39">
        <v>52209.534095734998</v>
      </c>
      <c r="I2909" s="39">
        <f t="shared" si="812"/>
        <v>91.446336082401103</v>
      </c>
      <c r="J2909" s="39">
        <v>51077.656452912903</v>
      </c>
      <c r="K2909" s="40">
        <f t="shared" si="813"/>
        <v>1223.3239789044965</v>
      </c>
      <c r="L2909" s="39">
        <v>50480.565696830803</v>
      </c>
      <c r="M2909" s="39">
        <f t="shared" si="814"/>
        <v>1820.4147349865962</v>
      </c>
      <c r="N2909" s="39">
        <f t="shared" si="819"/>
        <v>597.09075608209969</v>
      </c>
      <c r="O2909" s="40">
        <f>'Estimates from MCMC'!$B$2-L2909</f>
        <v>18580.434303169197</v>
      </c>
      <c r="P2909" s="39">
        <v>51731.695300752603</v>
      </c>
      <c r="Q2909" s="40">
        <f t="shared" si="815"/>
        <v>1251.1296039217996</v>
      </c>
      <c r="R2909" s="39">
        <v>51763.600713526102</v>
      </c>
      <c r="S2909" s="39">
        <f t="shared" si="816"/>
        <v>31.905412773499847</v>
      </c>
      <c r="T2909" s="39">
        <f t="shared" si="820"/>
        <v>1283.0350166952994</v>
      </c>
      <c r="U2909" s="39">
        <v>58322.379070990799</v>
      </c>
      <c r="V2909" s="39">
        <f t="shared" si="817"/>
        <v>7841.8133741599959</v>
      </c>
      <c r="W2909" s="39">
        <v>59857.296986125701</v>
      </c>
      <c r="X2909" s="39">
        <f t="shared" si="818"/>
        <v>251.88289843960229</v>
      </c>
      <c r="Y2909" s="39">
        <f t="shared" si="821"/>
        <v>9376.7312892948976</v>
      </c>
      <c r="Z2909" s="39">
        <f t="shared" si="822"/>
        <v>9203.7030138742994</v>
      </c>
      <c r="AA2909" s="45">
        <f t="shared" si="823"/>
        <v>6.9053015433361356E-2</v>
      </c>
      <c r="AB2909" s="45">
        <f t="shared" si="824"/>
        <v>0.4220468287343771</v>
      </c>
      <c r="AC2909" s="45">
        <f t="shared" si="825"/>
        <v>1.3556351500171314E-2</v>
      </c>
      <c r="AD2909" s="45">
        <f t="shared" si="826"/>
        <v>0.50465619566790976</v>
      </c>
      <c r="AE2909" s="45">
        <f t="shared" si="827"/>
        <v>0.49534380433209019</v>
      </c>
      <c r="AF2909" s="43">
        <f>('Estimates from MCMC'!$B$2-'MCMC runs'!W2909)/'Estimates from MCMC'!$B$2</f>
        <v>0.1332691825179812</v>
      </c>
    </row>
    <row r="2910" spans="1:32" x14ac:dyDescent="0.3">
      <c r="A2910" s="38">
        <v>2925</v>
      </c>
      <c r="B2910" s="38">
        <v>1958614.585806706</v>
      </c>
      <c r="C2910" s="39">
        <v>52300.980431817399</v>
      </c>
      <c r="D2910" s="39">
        <v>51224.1308964735</v>
      </c>
      <c r="E2910" s="39">
        <f t="shared" si="810"/>
        <v>1076.8495353438993</v>
      </c>
      <c r="F2910" s="39">
        <v>52245.452964026197</v>
      </c>
      <c r="G2910" s="40">
        <f t="shared" si="811"/>
        <v>55.527467791202071</v>
      </c>
      <c r="H2910" s="39">
        <v>52209.534095734998</v>
      </c>
      <c r="I2910" s="39">
        <f t="shared" si="812"/>
        <v>91.446336082401103</v>
      </c>
      <c r="J2910" s="39">
        <v>51077.656452912903</v>
      </c>
      <c r="K2910" s="40">
        <f t="shared" si="813"/>
        <v>1223.3239789044965</v>
      </c>
      <c r="L2910" s="39">
        <v>50480.565696830803</v>
      </c>
      <c r="M2910" s="39">
        <f t="shared" si="814"/>
        <v>1820.4147349865962</v>
      </c>
      <c r="N2910" s="39">
        <f t="shared" si="819"/>
        <v>597.09075608209969</v>
      </c>
      <c r="O2910" s="40">
        <f>'Estimates from MCMC'!$B$2-L2910</f>
        <v>18580.434303169197</v>
      </c>
      <c r="P2910" s="39">
        <v>51731.695300752603</v>
      </c>
      <c r="Q2910" s="40">
        <f t="shared" si="815"/>
        <v>1251.1296039217996</v>
      </c>
      <c r="R2910" s="39">
        <v>51763.600713526102</v>
      </c>
      <c r="S2910" s="39">
        <f t="shared" si="816"/>
        <v>31.905412773499847</v>
      </c>
      <c r="T2910" s="39">
        <f t="shared" si="820"/>
        <v>1283.0350166952994</v>
      </c>
      <c r="U2910" s="39">
        <v>58322.379070990799</v>
      </c>
      <c r="V2910" s="39">
        <f t="shared" si="817"/>
        <v>7841.8133741599959</v>
      </c>
      <c r="W2910" s="39">
        <v>59857.296986125701</v>
      </c>
      <c r="X2910" s="39">
        <f t="shared" si="818"/>
        <v>251.88289843960229</v>
      </c>
      <c r="Y2910" s="39">
        <f t="shared" si="821"/>
        <v>9376.7312892948976</v>
      </c>
      <c r="Z2910" s="39">
        <f t="shared" si="822"/>
        <v>9203.7030138742994</v>
      </c>
      <c r="AA2910" s="45">
        <f t="shared" si="823"/>
        <v>6.9053015433361356E-2</v>
      </c>
      <c r="AB2910" s="45">
        <f t="shared" si="824"/>
        <v>0.4220468287343771</v>
      </c>
      <c r="AC2910" s="45">
        <f t="shared" si="825"/>
        <v>1.3556351500171314E-2</v>
      </c>
      <c r="AD2910" s="45">
        <f t="shared" si="826"/>
        <v>0.50465619566790976</v>
      </c>
      <c r="AE2910" s="45">
        <f t="shared" si="827"/>
        <v>0.49534380433209019</v>
      </c>
      <c r="AF2910" s="43">
        <f>('Estimates from MCMC'!$B$2-'MCMC runs'!W2910)/'Estimates from MCMC'!$B$2</f>
        <v>0.1332691825179812</v>
      </c>
    </row>
    <row r="2911" spans="1:32" x14ac:dyDescent="0.3">
      <c r="A2911" s="38">
        <v>2762</v>
      </c>
      <c r="B2911" s="38">
        <v>2066348.1377810468</v>
      </c>
      <c r="C2911" s="39">
        <v>52211.119225672097</v>
      </c>
      <c r="D2911" s="39">
        <v>51158.922431366598</v>
      </c>
      <c r="E2911" s="39">
        <f t="shared" si="810"/>
        <v>1052.1967943054988</v>
      </c>
      <c r="F2911" s="39">
        <v>52139.0244804131</v>
      </c>
      <c r="G2911" s="40">
        <f t="shared" si="811"/>
        <v>72.094745258997136</v>
      </c>
      <c r="H2911" s="39">
        <v>52122.260219064003</v>
      </c>
      <c r="I2911" s="39">
        <f t="shared" si="812"/>
        <v>88.859006608094205</v>
      </c>
      <c r="J2911" s="39">
        <v>50999.154473794799</v>
      </c>
      <c r="K2911" s="40">
        <f t="shared" si="813"/>
        <v>1211.9647518772981</v>
      </c>
      <c r="L2911" s="39">
        <v>50418.7910556024</v>
      </c>
      <c r="M2911" s="39">
        <f t="shared" si="814"/>
        <v>1792.3281700696971</v>
      </c>
      <c r="N2911" s="39">
        <f t="shared" si="819"/>
        <v>580.36341819239897</v>
      </c>
      <c r="O2911" s="40">
        <f>'Estimates from MCMC'!$B$2-L2911</f>
        <v>18642.2089443976</v>
      </c>
      <c r="P2911" s="39">
        <v>51645.701969186703</v>
      </c>
      <c r="Q2911" s="40">
        <f t="shared" si="815"/>
        <v>1226.9109135843028</v>
      </c>
      <c r="R2911" s="39">
        <v>51676.313677061698</v>
      </c>
      <c r="S2911" s="39">
        <f t="shared" si="816"/>
        <v>30.611707874995773</v>
      </c>
      <c r="T2911" s="39">
        <f t="shared" si="820"/>
        <v>1257.5226214592985</v>
      </c>
      <c r="U2911" s="39">
        <v>58299.490406265497</v>
      </c>
      <c r="V2911" s="39">
        <f t="shared" si="817"/>
        <v>7880.699350663097</v>
      </c>
      <c r="W2911" s="39">
        <v>59806.296824211997</v>
      </c>
      <c r="X2911" s="39">
        <f t="shared" si="818"/>
        <v>249.28379648720147</v>
      </c>
      <c r="Y2911" s="39">
        <f t="shared" si="821"/>
        <v>9387.505768609597</v>
      </c>
      <c r="Z2911" s="39">
        <f t="shared" si="822"/>
        <v>9254.7031757880031</v>
      </c>
      <c r="AA2911" s="45">
        <f t="shared" si="823"/>
        <v>6.7455666075302317E-2</v>
      </c>
      <c r="AB2911" s="45">
        <f t="shared" si="824"/>
        <v>0.42273420355753621</v>
      </c>
      <c r="AC2911" s="45">
        <f t="shared" si="825"/>
        <v>1.3372009574118458E-2</v>
      </c>
      <c r="AD2911" s="45">
        <f t="shared" si="826"/>
        <v>0.50356187920695694</v>
      </c>
      <c r="AE2911" s="45">
        <f t="shared" si="827"/>
        <v>0.49643812079304306</v>
      </c>
      <c r="AF2911" s="43">
        <f>('Estimates from MCMC'!$B$2-'MCMC runs'!W2911)/'Estimates from MCMC'!$B$2</f>
        <v>0.13400766244027748</v>
      </c>
    </row>
    <row r="2912" spans="1:32" x14ac:dyDescent="0.3">
      <c r="A2912" s="38">
        <v>1983</v>
      </c>
      <c r="B2912" s="38">
        <v>1914460.536587297</v>
      </c>
      <c r="C2912" s="39">
        <v>51915.535436641199</v>
      </c>
      <c r="D2912" s="39">
        <v>50875.528623162303</v>
      </c>
      <c r="E2912" s="39">
        <f t="shared" si="810"/>
        <v>1040.0068134788962</v>
      </c>
      <c r="F2912" s="39">
        <v>51842.494996059002</v>
      </c>
      <c r="G2912" s="40">
        <f t="shared" si="811"/>
        <v>73.040440582197334</v>
      </c>
      <c r="H2912" s="39">
        <v>51827.9901896796</v>
      </c>
      <c r="I2912" s="39">
        <f t="shared" si="812"/>
        <v>87.545246961599332</v>
      </c>
      <c r="J2912" s="39">
        <v>50715.909207431498</v>
      </c>
      <c r="K2912" s="40">
        <f t="shared" si="813"/>
        <v>1199.6262292097017</v>
      </c>
      <c r="L2912" s="39">
        <v>50143.901878261902</v>
      </c>
      <c r="M2912" s="39">
        <f t="shared" si="814"/>
        <v>1771.633558379297</v>
      </c>
      <c r="N2912" s="39">
        <f t="shared" si="819"/>
        <v>572.00732916959532</v>
      </c>
      <c r="O2912" s="40">
        <f>'Estimates from MCMC'!$B$2-L2912</f>
        <v>18917.098121738098</v>
      </c>
      <c r="P2912" s="39">
        <v>51356.024083603203</v>
      </c>
      <c r="Q2912" s="40">
        <f t="shared" si="815"/>
        <v>1212.1222053413003</v>
      </c>
      <c r="R2912" s="39">
        <v>51386.0991577569</v>
      </c>
      <c r="S2912" s="39">
        <f t="shared" si="816"/>
        <v>30.075074153697642</v>
      </c>
      <c r="T2912" s="39">
        <f t="shared" si="820"/>
        <v>1242.1972794949979</v>
      </c>
      <c r="U2912" s="39">
        <v>57908.004480647804</v>
      </c>
      <c r="V2912" s="39">
        <f t="shared" si="817"/>
        <v>7764.1026023859013</v>
      </c>
      <c r="W2912" s="39">
        <v>59394.106996501701</v>
      </c>
      <c r="X2912" s="39">
        <f t="shared" si="818"/>
        <v>243.90523635889986</v>
      </c>
      <c r="Y2912" s="39">
        <f t="shared" si="821"/>
        <v>9250.205118239799</v>
      </c>
      <c r="Z2912" s="39">
        <f t="shared" si="822"/>
        <v>9666.8930034982986</v>
      </c>
      <c r="AA2912" s="45">
        <f t="shared" si="823"/>
        <v>6.5665318829612601E-2</v>
      </c>
      <c r="AB2912" s="45">
        <f t="shared" si="824"/>
        <v>0.4104277808584173</v>
      </c>
      <c r="AC2912" s="45">
        <f t="shared" si="825"/>
        <v>1.2893374807768344E-2</v>
      </c>
      <c r="AD2912" s="45">
        <f t="shared" si="826"/>
        <v>0.48898647449579824</v>
      </c>
      <c r="AE2912" s="45">
        <f t="shared" si="827"/>
        <v>0.51101352550420176</v>
      </c>
      <c r="AF2912" s="43">
        <f>('Estimates from MCMC'!$B$2-'MCMC runs'!W2912)/'Estimates from MCMC'!$B$2</f>
        <v>0.13997615156887822</v>
      </c>
    </row>
    <row r="2913" spans="1:32" x14ac:dyDescent="0.3">
      <c r="A2913" s="38">
        <v>2568</v>
      </c>
      <c r="B2913" s="38">
        <v>1914460.536587297</v>
      </c>
      <c r="C2913" s="39">
        <v>51915.535436641199</v>
      </c>
      <c r="D2913" s="39">
        <v>50875.528623162303</v>
      </c>
      <c r="E2913" s="39">
        <f t="shared" si="810"/>
        <v>1040.0068134788962</v>
      </c>
      <c r="F2913" s="39">
        <v>51842.494996059002</v>
      </c>
      <c r="G2913" s="40">
        <f t="shared" si="811"/>
        <v>73.040440582197334</v>
      </c>
      <c r="H2913" s="39">
        <v>51827.9901896796</v>
      </c>
      <c r="I2913" s="39">
        <f t="shared" si="812"/>
        <v>87.545246961599332</v>
      </c>
      <c r="J2913" s="39">
        <v>50715.909207431498</v>
      </c>
      <c r="K2913" s="40">
        <f t="shared" si="813"/>
        <v>1199.6262292097017</v>
      </c>
      <c r="L2913" s="39">
        <v>50143.901878261902</v>
      </c>
      <c r="M2913" s="39">
        <f t="shared" si="814"/>
        <v>1771.633558379297</v>
      </c>
      <c r="N2913" s="39">
        <f t="shared" si="819"/>
        <v>572.00732916959532</v>
      </c>
      <c r="O2913" s="40">
        <f>'Estimates from MCMC'!$B$2-L2913</f>
        <v>18917.098121738098</v>
      </c>
      <c r="P2913" s="39">
        <v>51356.024083603203</v>
      </c>
      <c r="Q2913" s="40">
        <f t="shared" si="815"/>
        <v>1212.1222053413003</v>
      </c>
      <c r="R2913" s="39">
        <v>51386.0991577569</v>
      </c>
      <c r="S2913" s="39">
        <f t="shared" si="816"/>
        <v>30.075074153697642</v>
      </c>
      <c r="T2913" s="39">
        <f t="shared" si="820"/>
        <v>1242.1972794949979</v>
      </c>
      <c r="U2913" s="39">
        <v>57908.004480647804</v>
      </c>
      <c r="V2913" s="39">
        <f t="shared" si="817"/>
        <v>7764.1026023859013</v>
      </c>
      <c r="W2913" s="39">
        <v>59394.106996501701</v>
      </c>
      <c r="X2913" s="39">
        <f t="shared" si="818"/>
        <v>243.90523635889986</v>
      </c>
      <c r="Y2913" s="39">
        <f t="shared" si="821"/>
        <v>9250.205118239799</v>
      </c>
      <c r="Z2913" s="39">
        <f t="shared" si="822"/>
        <v>9666.8930034982986</v>
      </c>
      <c r="AA2913" s="45">
        <f t="shared" si="823"/>
        <v>6.5665318829612601E-2</v>
      </c>
      <c r="AB2913" s="45">
        <f t="shared" si="824"/>
        <v>0.4104277808584173</v>
      </c>
      <c r="AC2913" s="45">
        <f t="shared" si="825"/>
        <v>1.2893374807768344E-2</v>
      </c>
      <c r="AD2913" s="45">
        <f t="shared" si="826"/>
        <v>0.48898647449579824</v>
      </c>
      <c r="AE2913" s="45">
        <f t="shared" si="827"/>
        <v>0.51101352550420176</v>
      </c>
      <c r="AF2913" s="43">
        <f>('Estimates from MCMC'!$B$2-'MCMC runs'!W2913)/'Estimates from MCMC'!$B$2</f>
        <v>0.13997615156887822</v>
      </c>
    </row>
    <row r="2914" spans="1:32" x14ac:dyDescent="0.3">
      <c r="A2914" s="38">
        <v>2952</v>
      </c>
      <c r="B2914" s="38">
        <v>1914460.536587297</v>
      </c>
      <c r="C2914" s="39">
        <v>51915.535436641199</v>
      </c>
      <c r="D2914" s="39">
        <v>50875.528623162303</v>
      </c>
      <c r="E2914" s="39">
        <f t="shared" si="810"/>
        <v>1040.0068134788962</v>
      </c>
      <c r="F2914" s="39">
        <v>51842.494996059002</v>
      </c>
      <c r="G2914" s="40">
        <f t="shared" si="811"/>
        <v>73.040440582197334</v>
      </c>
      <c r="H2914" s="39">
        <v>51827.9901896796</v>
      </c>
      <c r="I2914" s="39">
        <f t="shared" si="812"/>
        <v>87.545246961599332</v>
      </c>
      <c r="J2914" s="39">
        <v>50715.909207431498</v>
      </c>
      <c r="K2914" s="40">
        <f t="shared" si="813"/>
        <v>1199.6262292097017</v>
      </c>
      <c r="L2914" s="39">
        <v>50143.901878261902</v>
      </c>
      <c r="M2914" s="39">
        <f t="shared" si="814"/>
        <v>1771.633558379297</v>
      </c>
      <c r="N2914" s="39">
        <f t="shared" si="819"/>
        <v>572.00732916959532</v>
      </c>
      <c r="O2914" s="40">
        <f>'Estimates from MCMC'!$B$2-L2914</f>
        <v>18917.098121738098</v>
      </c>
      <c r="P2914" s="39">
        <v>51356.024083603203</v>
      </c>
      <c r="Q2914" s="40">
        <f t="shared" si="815"/>
        <v>1212.1222053413003</v>
      </c>
      <c r="R2914" s="39">
        <v>51386.0991577569</v>
      </c>
      <c r="S2914" s="39">
        <f t="shared" si="816"/>
        <v>30.075074153697642</v>
      </c>
      <c r="T2914" s="39">
        <f t="shared" si="820"/>
        <v>1242.1972794949979</v>
      </c>
      <c r="U2914" s="39">
        <v>57908.004480647804</v>
      </c>
      <c r="V2914" s="39">
        <f t="shared" si="817"/>
        <v>7764.1026023859013</v>
      </c>
      <c r="W2914" s="39">
        <v>59394.106996501701</v>
      </c>
      <c r="X2914" s="39">
        <f t="shared" si="818"/>
        <v>243.90523635889986</v>
      </c>
      <c r="Y2914" s="39">
        <f t="shared" si="821"/>
        <v>9250.205118239799</v>
      </c>
      <c r="Z2914" s="39">
        <f t="shared" si="822"/>
        <v>9666.8930034982986</v>
      </c>
      <c r="AA2914" s="45">
        <f t="shared" si="823"/>
        <v>6.5665318829612601E-2</v>
      </c>
      <c r="AB2914" s="45">
        <f t="shared" si="824"/>
        <v>0.4104277808584173</v>
      </c>
      <c r="AC2914" s="45">
        <f t="shared" si="825"/>
        <v>1.2893374807768344E-2</v>
      </c>
      <c r="AD2914" s="45">
        <f t="shared" si="826"/>
        <v>0.48898647449579824</v>
      </c>
      <c r="AE2914" s="45">
        <f t="shared" si="827"/>
        <v>0.51101352550420176</v>
      </c>
      <c r="AF2914" s="43">
        <f>('Estimates from MCMC'!$B$2-'MCMC runs'!W2914)/'Estimates from MCMC'!$B$2</f>
        <v>0.13997615156887822</v>
      </c>
    </row>
    <row r="2915" spans="1:32" x14ac:dyDescent="0.3">
      <c r="A2915" s="38">
        <v>4094</v>
      </c>
      <c r="B2915" s="38">
        <v>2196033.6538016703</v>
      </c>
      <c r="C2915" s="39">
        <v>51995.342239579397</v>
      </c>
      <c r="D2915" s="39">
        <v>50970.395337007401</v>
      </c>
      <c r="E2915" s="39">
        <f t="shared" si="810"/>
        <v>1024.9469025719955</v>
      </c>
      <c r="F2915" s="39">
        <v>51926.991603186303</v>
      </c>
      <c r="G2915" s="40">
        <f t="shared" si="811"/>
        <v>68.350636393093737</v>
      </c>
      <c r="H2915" s="39">
        <v>51908.197278364401</v>
      </c>
      <c r="I2915" s="39">
        <f t="shared" si="812"/>
        <v>87.144961214995419</v>
      </c>
      <c r="J2915" s="39">
        <v>50815.7077027657</v>
      </c>
      <c r="K2915" s="40">
        <f t="shared" si="813"/>
        <v>1179.6345368136972</v>
      </c>
      <c r="L2915" s="39">
        <v>50246.1464177202</v>
      </c>
      <c r="M2915" s="39">
        <f t="shared" si="814"/>
        <v>1749.1958218591972</v>
      </c>
      <c r="N2915" s="39">
        <f t="shared" si="819"/>
        <v>569.56128504549997</v>
      </c>
      <c r="O2915" s="40">
        <f>'Estimates from MCMC'!$B$2-L2915</f>
        <v>18814.8535822798</v>
      </c>
      <c r="P2915" s="39">
        <v>51439.698133407401</v>
      </c>
      <c r="Q2915" s="40">
        <f t="shared" si="815"/>
        <v>1193.5517156872011</v>
      </c>
      <c r="R2915" s="39">
        <v>51470.113884879298</v>
      </c>
      <c r="S2915" s="39">
        <f t="shared" si="816"/>
        <v>30.415751471897238</v>
      </c>
      <c r="T2915" s="39">
        <f t="shared" si="820"/>
        <v>1223.9674671590983</v>
      </c>
      <c r="U2915" s="39">
        <v>58016.273263329298</v>
      </c>
      <c r="V2915" s="39">
        <f t="shared" si="817"/>
        <v>7770.1268456090984</v>
      </c>
      <c r="W2915" s="39">
        <v>59479.917825131401</v>
      </c>
      <c r="X2915" s="39">
        <f t="shared" si="818"/>
        <v>239.67709464300424</v>
      </c>
      <c r="Y2915" s="39">
        <f t="shared" si="821"/>
        <v>9233.7714074112009</v>
      </c>
      <c r="Z2915" s="39">
        <f t="shared" si="822"/>
        <v>9581.0821748685994</v>
      </c>
      <c r="AA2915" s="45">
        <f t="shared" si="823"/>
        <v>6.5053254961912374E-2</v>
      </c>
      <c r="AB2915" s="45">
        <f t="shared" si="824"/>
        <v>0.41297833180733101</v>
      </c>
      <c r="AC2915" s="45">
        <f t="shared" si="825"/>
        <v>1.2738716971400556E-2</v>
      </c>
      <c r="AD2915" s="45">
        <f t="shared" si="826"/>
        <v>0.49077030374064395</v>
      </c>
      <c r="AE2915" s="45">
        <f t="shared" si="827"/>
        <v>0.50922969625935599</v>
      </c>
      <c r="AF2915" s="43">
        <f>('Estimates from MCMC'!$B$2-'MCMC runs'!W2915)/'Estimates from MCMC'!$B$2</f>
        <v>0.13873361484584062</v>
      </c>
    </row>
    <row r="2916" spans="1:32" x14ac:dyDescent="0.3">
      <c r="A2916" s="38">
        <v>2214</v>
      </c>
      <c r="B2916" s="38">
        <v>2152863.9262536676</v>
      </c>
      <c r="C2916" s="39">
        <v>53419.2118221274</v>
      </c>
      <c r="D2916" s="39">
        <v>52360.112648547103</v>
      </c>
      <c r="E2916" s="39">
        <f t="shared" si="810"/>
        <v>1059.0991735802963</v>
      </c>
      <c r="F2916" s="39">
        <v>53359.122755268101</v>
      </c>
      <c r="G2916" s="40">
        <f t="shared" si="811"/>
        <v>60.089066859298327</v>
      </c>
      <c r="H2916" s="39">
        <v>53330.086346628603</v>
      </c>
      <c r="I2916" s="39">
        <f t="shared" si="812"/>
        <v>89.125475498796732</v>
      </c>
      <c r="J2916" s="39">
        <v>52211.698348623999</v>
      </c>
      <c r="K2916" s="40">
        <f t="shared" si="813"/>
        <v>1207.5134735034007</v>
      </c>
      <c r="L2916" s="39">
        <v>51629.273735229399</v>
      </c>
      <c r="M2916" s="39">
        <f t="shared" si="814"/>
        <v>1789.9380868980006</v>
      </c>
      <c r="N2916" s="39">
        <f t="shared" si="819"/>
        <v>582.42461339459987</v>
      </c>
      <c r="O2916" s="40">
        <f>'Estimates from MCMC'!$B$2-L2916</f>
        <v>17431.726264770601</v>
      </c>
      <c r="P2916" s="39">
        <v>52854.218474330097</v>
      </c>
      <c r="Q2916" s="40">
        <f t="shared" si="815"/>
        <v>1224.9447391006979</v>
      </c>
      <c r="R2916" s="39">
        <v>52885.1192569384</v>
      </c>
      <c r="S2916" s="39">
        <f t="shared" si="816"/>
        <v>30.900782608303416</v>
      </c>
      <c r="T2916" s="39">
        <f t="shared" si="820"/>
        <v>1255.8455217090013</v>
      </c>
      <c r="U2916" s="39">
        <v>59724.650468462198</v>
      </c>
      <c r="V2916" s="39">
        <f t="shared" si="817"/>
        <v>8095.3767332327989</v>
      </c>
      <c r="W2916" s="39">
        <v>61229.029695999299</v>
      </c>
      <c r="X2916" s="39">
        <f t="shared" si="818"/>
        <v>248.53370582810021</v>
      </c>
      <c r="Y2916" s="39">
        <f t="shared" si="821"/>
        <v>9599.7559607699004</v>
      </c>
      <c r="Z2916" s="39">
        <f t="shared" si="822"/>
        <v>7831.9703040007007</v>
      </c>
      <c r="AA2916" s="45">
        <f t="shared" si="823"/>
        <v>7.2043669263385374E-2</v>
      </c>
      <c r="AB2916" s="45">
        <f t="shared" si="824"/>
        <v>0.46440476463845692</v>
      </c>
      <c r="AC2916" s="45">
        <f t="shared" si="825"/>
        <v>1.4257549829151754E-2</v>
      </c>
      <c r="AD2916" s="45">
        <f t="shared" si="826"/>
        <v>0.55070598373099411</v>
      </c>
      <c r="AE2916" s="45">
        <f t="shared" si="827"/>
        <v>0.44929401626900595</v>
      </c>
      <c r="AF2916" s="43">
        <f>('Estimates from MCMC'!$B$2-'MCMC runs'!W2916)/'Estimates from MCMC'!$B$2</f>
        <v>0.11340655802841981</v>
      </c>
    </row>
    <row r="2917" spans="1:32" x14ac:dyDescent="0.3">
      <c r="A2917" s="38">
        <v>1796</v>
      </c>
      <c r="B2917" s="38">
        <v>2026469.6871254623</v>
      </c>
      <c r="C2917" s="39">
        <v>52243.843415921001</v>
      </c>
      <c r="D2917" s="39">
        <v>51167.1813287228</v>
      </c>
      <c r="E2917" s="39">
        <f t="shared" si="810"/>
        <v>1076.6620871982013</v>
      </c>
      <c r="F2917" s="39">
        <v>52184.885456063501</v>
      </c>
      <c r="G2917" s="40">
        <f t="shared" si="811"/>
        <v>58.9579598575001</v>
      </c>
      <c r="H2917" s="39">
        <v>52153.947036033802</v>
      </c>
      <c r="I2917" s="39">
        <f t="shared" si="812"/>
        <v>89.896379887199146</v>
      </c>
      <c r="J2917" s="39">
        <v>51019.085836966398</v>
      </c>
      <c r="K2917" s="40">
        <f t="shared" si="813"/>
        <v>1224.7575789546026</v>
      </c>
      <c r="L2917" s="39">
        <v>50432.056344970501</v>
      </c>
      <c r="M2917" s="39">
        <f t="shared" si="814"/>
        <v>1811.7870709505005</v>
      </c>
      <c r="N2917" s="39">
        <f t="shared" si="819"/>
        <v>587.02949199589784</v>
      </c>
      <c r="O2917" s="40">
        <f>'Estimates from MCMC'!$B$2-L2917</f>
        <v>18628.943655029499</v>
      </c>
      <c r="P2917" s="39">
        <v>51675.946102193397</v>
      </c>
      <c r="Q2917" s="40">
        <f t="shared" si="815"/>
        <v>1243.8897572228962</v>
      </c>
      <c r="R2917" s="39">
        <v>51706.831841826599</v>
      </c>
      <c r="S2917" s="39">
        <f t="shared" si="816"/>
        <v>30.88573963320232</v>
      </c>
      <c r="T2917" s="39">
        <f t="shared" si="820"/>
        <v>1274.7754968560985</v>
      </c>
      <c r="U2917" s="39">
        <v>58290.763397791401</v>
      </c>
      <c r="V2917" s="39">
        <f t="shared" si="817"/>
        <v>7858.7070528209006</v>
      </c>
      <c r="W2917" s="39">
        <v>59816.98748114</v>
      </c>
      <c r="X2917" s="39">
        <f t="shared" si="818"/>
        <v>251.44858649250091</v>
      </c>
      <c r="Y2917" s="39">
        <f t="shared" si="821"/>
        <v>9384.9311361695</v>
      </c>
      <c r="Z2917" s="39">
        <f t="shared" si="822"/>
        <v>9244.0125188599995</v>
      </c>
      <c r="AA2917" s="45">
        <f t="shared" si="823"/>
        <v>6.8429832655161352E-2</v>
      </c>
      <c r="AB2917" s="45">
        <f t="shared" si="824"/>
        <v>0.42185467938216575</v>
      </c>
      <c r="AC2917" s="45">
        <f t="shared" si="825"/>
        <v>1.3497737238826961E-2</v>
      </c>
      <c r="AD2917" s="45">
        <f t="shared" si="826"/>
        <v>0.50378224927615411</v>
      </c>
      <c r="AE2917" s="45">
        <f t="shared" si="827"/>
        <v>0.49621775072384594</v>
      </c>
      <c r="AF2917" s="43">
        <f>('Estimates from MCMC'!$B$2-'MCMC runs'!W2917)/'Estimates from MCMC'!$B$2</f>
        <v>0.13385286223570467</v>
      </c>
    </row>
    <row r="2918" spans="1:32" x14ac:dyDescent="0.3">
      <c r="A2918" s="38">
        <v>2778</v>
      </c>
      <c r="B2918" s="38">
        <v>1989946.870916446</v>
      </c>
      <c r="C2918" s="39">
        <v>52012.929616460897</v>
      </c>
      <c r="D2918" s="39">
        <v>50955.552507586901</v>
      </c>
      <c r="E2918" s="39">
        <f t="shared" si="810"/>
        <v>1057.3771088739959</v>
      </c>
      <c r="F2918" s="39">
        <v>51947.949912258897</v>
      </c>
      <c r="G2918" s="40">
        <f t="shared" si="811"/>
        <v>64.979704201999994</v>
      </c>
      <c r="H2918" s="39">
        <v>51924.2872469336</v>
      </c>
      <c r="I2918" s="39">
        <f t="shared" si="812"/>
        <v>88.642369527296978</v>
      </c>
      <c r="J2918" s="39">
        <v>50802.891518023302</v>
      </c>
      <c r="K2918" s="40">
        <f t="shared" si="813"/>
        <v>1210.0380984375952</v>
      </c>
      <c r="L2918" s="39">
        <v>50223.957614250903</v>
      </c>
      <c r="M2918" s="39">
        <f t="shared" si="814"/>
        <v>1788.9720022099937</v>
      </c>
      <c r="N2918" s="39">
        <f t="shared" si="819"/>
        <v>578.93390377239848</v>
      </c>
      <c r="O2918" s="40">
        <f>'Estimates from MCMC'!$B$2-L2918</f>
        <v>18837.042385749097</v>
      </c>
      <c r="P2918" s="39">
        <v>51450.101091906799</v>
      </c>
      <c r="Q2918" s="40">
        <f t="shared" si="815"/>
        <v>1226.1434776558963</v>
      </c>
      <c r="R2918" s="39">
        <v>51480.542817815403</v>
      </c>
      <c r="S2918" s="39">
        <f t="shared" si="816"/>
        <v>30.441725908603985</v>
      </c>
      <c r="T2918" s="39">
        <f t="shared" si="820"/>
        <v>1256.5852035645003</v>
      </c>
      <c r="U2918" s="39">
        <v>57977.937298209501</v>
      </c>
      <c r="V2918" s="39">
        <f t="shared" si="817"/>
        <v>7753.9796839585979</v>
      </c>
      <c r="W2918" s="39">
        <v>59481.330691182397</v>
      </c>
      <c r="X2918" s="39">
        <f t="shared" si="818"/>
        <v>246.80818940839526</v>
      </c>
      <c r="Y2918" s="39">
        <f t="shared" si="821"/>
        <v>9257.3730769314934</v>
      </c>
      <c r="Z2918" s="39">
        <f t="shared" si="822"/>
        <v>9579.6693088176035</v>
      </c>
      <c r="AA2918" s="45">
        <f t="shared" si="823"/>
        <v>6.6708200673538456E-2</v>
      </c>
      <c r="AB2918" s="45">
        <f t="shared" si="824"/>
        <v>0.41163466775573876</v>
      </c>
      <c r="AC2918" s="45">
        <f t="shared" si="825"/>
        <v>1.3102279240774792E-2</v>
      </c>
      <c r="AD2918" s="45">
        <f t="shared" si="826"/>
        <v>0.49144514767005198</v>
      </c>
      <c r="AE2918" s="45">
        <f t="shared" si="827"/>
        <v>0.50855485232994802</v>
      </c>
      <c r="AF2918" s="43">
        <f>('Estimates from MCMC'!$B$2-'MCMC runs'!W2918)/'Estimates from MCMC'!$B$2</f>
        <v>0.1387131566125252</v>
      </c>
    </row>
    <row r="2919" spans="1:32" x14ac:dyDescent="0.3">
      <c r="A2919" s="38">
        <v>1422</v>
      </c>
      <c r="B2919" s="38">
        <v>2202960.2630460029</v>
      </c>
      <c r="C2919" s="39">
        <v>52100.644613851997</v>
      </c>
      <c r="D2919" s="39">
        <v>51051.214110786299</v>
      </c>
      <c r="E2919" s="39">
        <f t="shared" si="810"/>
        <v>1049.4305030656978</v>
      </c>
      <c r="F2919" s="39">
        <v>52036.769256401698</v>
      </c>
      <c r="G2919" s="40">
        <f t="shared" si="811"/>
        <v>63.875357450298907</v>
      </c>
      <c r="H2919" s="39">
        <v>52013.304839627803</v>
      </c>
      <c r="I2919" s="39">
        <f t="shared" si="812"/>
        <v>87.339774224194116</v>
      </c>
      <c r="J2919" s="39">
        <v>50900.748967424399</v>
      </c>
      <c r="K2919" s="40">
        <f t="shared" si="813"/>
        <v>1199.895646427598</v>
      </c>
      <c r="L2919" s="39">
        <v>50330.339837152802</v>
      </c>
      <c r="M2919" s="39">
        <f t="shared" si="814"/>
        <v>1770.3047766991949</v>
      </c>
      <c r="N2919" s="39">
        <f t="shared" si="819"/>
        <v>570.40913027159695</v>
      </c>
      <c r="O2919" s="40">
        <f>'Estimates from MCMC'!$B$2-L2919</f>
        <v>18730.660162847198</v>
      </c>
      <c r="P2919" s="39">
        <v>51542.066079698401</v>
      </c>
      <c r="Q2919" s="40">
        <f t="shared" si="815"/>
        <v>1211.7262425455992</v>
      </c>
      <c r="R2919" s="39">
        <v>51571.9881307748</v>
      </c>
      <c r="S2919" s="39">
        <f t="shared" si="816"/>
        <v>29.92205107639893</v>
      </c>
      <c r="T2919" s="39">
        <f t="shared" si="820"/>
        <v>1241.6482936219982</v>
      </c>
      <c r="U2919" s="39">
        <v>57994.493107216498</v>
      </c>
      <c r="V2919" s="39">
        <f t="shared" si="817"/>
        <v>7664.1532700636963</v>
      </c>
      <c r="W2919" s="39">
        <v>59479.188970535099</v>
      </c>
      <c r="X2919" s="39">
        <f t="shared" si="818"/>
        <v>243.0475696966023</v>
      </c>
      <c r="Y2919" s="39">
        <f t="shared" si="821"/>
        <v>9148.8491333822967</v>
      </c>
      <c r="Z2919" s="39">
        <f t="shared" si="822"/>
        <v>9581.8110294649014</v>
      </c>
      <c r="AA2919" s="45">
        <f t="shared" si="823"/>
        <v>6.6289617281340849E-2</v>
      </c>
      <c r="AB2919" s="45">
        <f t="shared" si="824"/>
        <v>0.40917688983892647</v>
      </c>
      <c r="AC2919" s="45">
        <f t="shared" si="825"/>
        <v>1.297592116794122E-2</v>
      </c>
      <c r="AD2919" s="45">
        <f t="shared" si="826"/>
        <v>0.4884424282882085</v>
      </c>
      <c r="AE2919" s="45">
        <f t="shared" si="827"/>
        <v>0.5115575717117915</v>
      </c>
      <c r="AF2919" s="43">
        <f>('Estimates from MCMC'!$B$2-'MCMC runs'!W2919)/'Estimates from MCMC'!$B$2</f>
        <v>0.13874416862577868</v>
      </c>
    </row>
    <row r="2920" spans="1:32" x14ac:dyDescent="0.3">
      <c r="A2920" s="38">
        <v>2837</v>
      </c>
      <c r="B2920" s="38">
        <v>2033095.4660443657</v>
      </c>
      <c r="C2920" s="39">
        <v>51841.194670923702</v>
      </c>
      <c r="D2920" s="39">
        <v>50828.988317980999</v>
      </c>
      <c r="E2920" s="39">
        <f t="shared" si="810"/>
        <v>1012.2063529427032</v>
      </c>
      <c r="F2920" s="39">
        <v>51761.882742186703</v>
      </c>
      <c r="G2920" s="40">
        <f t="shared" si="811"/>
        <v>79.311928736999107</v>
      </c>
      <c r="H2920" s="39">
        <v>51754.722243364697</v>
      </c>
      <c r="I2920" s="39">
        <f t="shared" si="812"/>
        <v>86.472427559005155</v>
      </c>
      <c r="J2920" s="39">
        <v>50664.278449701</v>
      </c>
      <c r="K2920" s="40">
        <f t="shared" si="813"/>
        <v>1176.916221222702</v>
      </c>
      <c r="L2920" s="39">
        <v>50132.371825596703</v>
      </c>
      <c r="M2920" s="39">
        <f t="shared" si="814"/>
        <v>1708.8228453269985</v>
      </c>
      <c r="N2920" s="39">
        <f t="shared" si="819"/>
        <v>531.9066241042965</v>
      </c>
      <c r="O2920" s="40">
        <f>'Estimates from MCMC'!$B$2-L2920</f>
        <v>18928.628174403297</v>
      </c>
      <c r="P2920" s="39">
        <v>51296.893201125</v>
      </c>
      <c r="Q2920" s="40">
        <f t="shared" si="815"/>
        <v>1164.5213755282966</v>
      </c>
      <c r="R2920" s="39">
        <v>51326.544842717303</v>
      </c>
      <c r="S2920" s="39">
        <f t="shared" si="816"/>
        <v>29.651641592303349</v>
      </c>
      <c r="T2920" s="39">
        <f t="shared" si="820"/>
        <v>1194.1730171206</v>
      </c>
      <c r="U2920" s="39">
        <v>57856.810891693298</v>
      </c>
      <c r="V2920" s="39">
        <f t="shared" si="817"/>
        <v>7724.4390660965946</v>
      </c>
      <c r="W2920" s="39">
        <v>59279.998271044497</v>
      </c>
      <c r="X2920" s="39">
        <f t="shared" si="818"/>
        <v>229.01436223059864</v>
      </c>
      <c r="Y2920" s="39">
        <f t="shared" si="821"/>
        <v>9147.6264454477932</v>
      </c>
      <c r="Z2920" s="39">
        <f t="shared" si="822"/>
        <v>9781.0017289555035</v>
      </c>
      <c r="AA2920" s="45">
        <f t="shared" si="823"/>
        <v>6.3088196678481423E-2</v>
      </c>
      <c r="AB2920" s="45">
        <f t="shared" si="824"/>
        <v>0.40808234991599429</v>
      </c>
      <c r="AC2920" s="45">
        <f t="shared" si="825"/>
        <v>1.2098835695884658E-2</v>
      </c>
      <c r="AD2920" s="45">
        <f t="shared" si="826"/>
        <v>0.48326938229036037</v>
      </c>
      <c r="AE2920" s="45">
        <f t="shared" si="827"/>
        <v>0.51673061770963957</v>
      </c>
      <c r="AF2920" s="43">
        <f>('Estimates from MCMC'!$B$2-'MCMC runs'!W2920)/'Estimates from MCMC'!$B$2</f>
        <v>0.14162844049399087</v>
      </c>
    </row>
    <row r="2921" spans="1:32" x14ac:dyDescent="0.3">
      <c r="A2921" s="38">
        <v>835</v>
      </c>
      <c r="B2921" s="38">
        <v>2111192.4417313146</v>
      </c>
      <c r="C2921" s="39">
        <v>52641.647866320804</v>
      </c>
      <c r="D2921" s="39">
        <v>51573.160524171202</v>
      </c>
      <c r="E2921" s="39">
        <f t="shared" si="810"/>
        <v>1068.4873421496013</v>
      </c>
      <c r="F2921" s="39">
        <v>52589.503684666102</v>
      </c>
      <c r="G2921" s="40">
        <f t="shared" si="811"/>
        <v>52.144181654701242</v>
      </c>
      <c r="H2921" s="39">
        <v>52553.731886062204</v>
      </c>
      <c r="I2921" s="39">
        <f t="shared" si="812"/>
        <v>87.91598025860003</v>
      </c>
      <c r="J2921" s="39">
        <v>51433.7491446602</v>
      </c>
      <c r="K2921" s="40">
        <f t="shared" si="813"/>
        <v>1207.8987216606038</v>
      </c>
      <c r="L2921" s="39">
        <v>50859.649367605598</v>
      </c>
      <c r="M2921" s="39">
        <f t="shared" si="814"/>
        <v>1781.9984987152056</v>
      </c>
      <c r="N2921" s="39">
        <f t="shared" si="819"/>
        <v>574.09977705460187</v>
      </c>
      <c r="O2921" s="40">
        <f>'Estimates from MCMC'!$B$2-L2921</f>
        <v>18201.350632394402</v>
      </c>
      <c r="P2921" s="39">
        <v>52081.325103887102</v>
      </c>
      <c r="Q2921" s="40">
        <f t="shared" si="815"/>
        <v>1221.6757362815042</v>
      </c>
      <c r="R2921" s="39">
        <v>52111.442541244302</v>
      </c>
      <c r="S2921" s="39">
        <f t="shared" si="816"/>
        <v>30.117437357199378</v>
      </c>
      <c r="T2921" s="39">
        <f t="shared" si="820"/>
        <v>1251.7931736387036</v>
      </c>
      <c r="U2921" s="39">
        <v>58618.6058994587</v>
      </c>
      <c r="V2921" s="39">
        <f t="shared" si="817"/>
        <v>7758.9565318531022</v>
      </c>
      <c r="W2921" s="39">
        <v>60114.967117792497</v>
      </c>
      <c r="X2921" s="39">
        <f t="shared" si="818"/>
        <v>244.5680446950937</v>
      </c>
      <c r="Y2921" s="39">
        <f t="shared" si="821"/>
        <v>9255.3177501868995</v>
      </c>
      <c r="Z2921" s="39">
        <f t="shared" si="822"/>
        <v>8946.0328822075026</v>
      </c>
      <c r="AA2921" s="45">
        <f t="shared" si="823"/>
        <v>6.8774740892622935E-2</v>
      </c>
      <c r="AB2921" s="45">
        <f t="shared" si="824"/>
        <v>0.42628465813102162</v>
      </c>
      <c r="AC2921" s="45">
        <f t="shared" si="825"/>
        <v>1.3436807500417928E-2</v>
      </c>
      <c r="AD2921" s="45">
        <f t="shared" si="826"/>
        <v>0.50849620652406247</v>
      </c>
      <c r="AE2921" s="45">
        <f t="shared" si="827"/>
        <v>0.49150379347593748</v>
      </c>
      <c r="AF2921" s="43">
        <f>('Estimates from MCMC'!$B$2-'MCMC runs'!W2921)/'Estimates from MCMC'!$B$2</f>
        <v>0.12953813124929414</v>
      </c>
    </row>
    <row r="2922" spans="1:32" x14ac:dyDescent="0.3">
      <c r="A2922" s="38">
        <v>4490</v>
      </c>
      <c r="B2922" s="38">
        <v>1977201.3238847344</v>
      </c>
      <c r="C2922" s="39">
        <v>52878.493559090501</v>
      </c>
      <c r="D2922" s="39">
        <v>51820.435754584003</v>
      </c>
      <c r="E2922" s="39">
        <f t="shared" si="810"/>
        <v>1058.0578045064976</v>
      </c>
      <c r="F2922" s="39">
        <v>52809.538232788102</v>
      </c>
      <c r="G2922" s="40">
        <f t="shared" si="811"/>
        <v>68.955326302399044</v>
      </c>
      <c r="H2922" s="39">
        <v>52788.391426581402</v>
      </c>
      <c r="I2922" s="39">
        <f t="shared" si="812"/>
        <v>90.102132509098738</v>
      </c>
      <c r="J2922" s="39">
        <v>51662.2756865462</v>
      </c>
      <c r="K2922" s="40">
        <f t="shared" si="813"/>
        <v>1216.2178725443009</v>
      </c>
      <c r="L2922" s="39">
        <v>51073.530488886201</v>
      </c>
      <c r="M2922" s="39">
        <f t="shared" si="814"/>
        <v>1804.9630702042996</v>
      </c>
      <c r="N2922" s="39">
        <f t="shared" si="819"/>
        <v>588.74519765999867</v>
      </c>
      <c r="O2922" s="40">
        <f>'Estimates from MCMC'!$B$2-L2922</f>
        <v>17987.469511113799</v>
      </c>
      <c r="P2922" s="39">
        <v>52313.155122785502</v>
      </c>
      <c r="Q2922" s="40">
        <f t="shared" si="815"/>
        <v>1239.6246338993005</v>
      </c>
      <c r="R2922" s="39">
        <v>52344.322522914401</v>
      </c>
      <c r="S2922" s="39">
        <f t="shared" si="816"/>
        <v>31.167400128899317</v>
      </c>
      <c r="T2922" s="39">
        <f t="shared" si="820"/>
        <v>1270.7920340281999</v>
      </c>
      <c r="U2922" s="39">
        <v>58938.199390734997</v>
      </c>
      <c r="V2922" s="39">
        <f t="shared" si="817"/>
        <v>7864.6689018487959</v>
      </c>
      <c r="W2922" s="39">
        <v>60457.481045282599</v>
      </c>
      <c r="X2922" s="39">
        <f t="shared" si="818"/>
        <v>248.4896205194018</v>
      </c>
      <c r="Y2922" s="39">
        <f t="shared" si="821"/>
        <v>9383.9505563963976</v>
      </c>
      <c r="Z2922" s="39">
        <f t="shared" si="822"/>
        <v>8603.5189547174014</v>
      </c>
      <c r="AA2922" s="45">
        <f t="shared" si="823"/>
        <v>7.064873873687591E-2</v>
      </c>
      <c r="AB2922" s="45">
        <f t="shared" si="824"/>
        <v>0.43723042293355968</v>
      </c>
      <c r="AC2922" s="45">
        <f t="shared" si="825"/>
        <v>1.381459578657627E-2</v>
      </c>
      <c r="AD2922" s="45">
        <f t="shared" si="826"/>
        <v>0.52169375745701185</v>
      </c>
      <c r="AE2922" s="45">
        <f t="shared" si="827"/>
        <v>0.47830624254298815</v>
      </c>
      <c r="AF2922" s="43">
        <f>('Estimates from MCMC'!$B$2-'MCMC runs'!W2922)/'Estimates from MCMC'!$B$2</f>
        <v>0.12457854584667759</v>
      </c>
    </row>
    <row r="2923" spans="1:32" x14ac:dyDescent="0.3">
      <c r="A2923" s="38">
        <v>1294</v>
      </c>
      <c r="B2923" s="38">
        <v>1983880.2947652023</v>
      </c>
      <c r="C2923" s="39">
        <v>53000.496820512897</v>
      </c>
      <c r="D2923" s="39">
        <v>51926.158017377202</v>
      </c>
      <c r="E2923" s="39">
        <f t="shared" si="810"/>
        <v>1074.3388031356953</v>
      </c>
      <c r="F2923" s="39">
        <v>52944.869749607999</v>
      </c>
      <c r="G2923" s="40">
        <f t="shared" si="811"/>
        <v>55.627070904898574</v>
      </c>
      <c r="H2923" s="39">
        <v>52910.806183670298</v>
      </c>
      <c r="I2923" s="39">
        <f t="shared" si="812"/>
        <v>89.690636842598906</v>
      </c>
      <c r="J2923" s="39">
        <v>51781.428874377903</v>
      </c>
      <c r="K2923" s="40">
        <f t="shared" si="813"/>
        <v>1219.0679461349937</v>
      </c>
      <c r="L2923" s="39">
        <v>51195.365037502903</v>
      </c>
      <c r="M2923" s="39">
        <f t="shared" si="814"/>
        <v>1805.1317830099943</v>
      </c>
      <c r="N2923" s="39">
        <f t="shared" si="819"/>
        <v>586.06383687500056</v>
      </c>
      <c r="O2923" s="40">
        <f>'Estimates from MCMC'!$B$2-L2923</f>
        <v>17865.634962497097</v>
      </c>
      <c r="P2923" s="39">
        <v>52435.082495108101</v>
      </c>
      <c r="Q2923" s="40">
        <f t="shared" si="815"/>
        <v>1239.7174576051984</v>
      </c>
      <c r="R2923" s="39">
        <v>52465.91875438</v>
      </c>
      <c r="S2923" s="39">
        <f t="shared" si="816"/>
        <v>30.836259271898598</v>
      </c>
      <c r="T2923" s="39">
        <f t="shared" si="820"/>
        <v>1270.553716877097</v>
      </c>
      <c r="U2923" s="39">
        <v>59139.365264943503</v>
      </c>
      <c r="V2923" s="39">
        <f t="shared" si="817"/>
        <v>7944.0002274405997</v>
      </c>
      <c r="W2923" s="39">
        <v>60658.796744446401</v>
      </c>
      <c r="X2923" s="39">
        <f t="shared" si="818"/>
        <v>248.87776262580155</v>
      </c>
      <c r="Y2923" s="39">
        <f t="shared" si="821"/>
        <v>9463.4317069434983</v>
      </c>
      <c r="Z2923" s="39">
        <f t="shared" si="822"/>
        <v>8402.2032555535989</v>
      </c>
      <c r="AA2923" s="45">
        <f t="shared" si="823"/>
        <v>7.1117187804642712E-2</v>
      </c>
      <c r="AB2923" s="45">
        <f t="shared" si="824"/>
        <v>0.44465255470160231</v>
      </c>
      <c r="AC2923" s="45">
        <f t="shared" si="825"/>
        <v>1.3930529933486096E-2</v>
      </c>
      <c r="AD2923" s="45">
        <f t="shared" si="826"/>
        <v>0.52970027243973117</v>
      </c>
      <c r="AE2923" s="45">
        <f t="shared" si="827"/>
        <v>0.47029972756026883</v>
      </c>
      <c r="AF2923" s="43">
        <f>('Estimates from MCMC'!$B$2-'MCMC runs'!W2923)/'Estimates from MCMC'!$B$2</f>
        <v>0.12166350408412271</v>
      </c>
    </row>
    <row r="2924" spans="1:32" x14ac:dyDescent="0.3">
      <c r="A2924" s="38">
        <v>1109</v>
      </c>
      <c r="B2924" s="38">
        <v>2033667.8169599227</v>
      </c>
      <c r="C2924" s="39">
        <v>52498.8674283332</v>
      </c>
      <c r="D2924" s="39">
        <v>51410.181915210997</v>
      </c>
      <c r="E2924" s="39">
        <f t="shared" si="810"/>
        <v>1088.6855131222037</v>
      </c>
      <c r="F2924" s="39">
        <v>52441.513736178596</v>
      </c>
      <c r="G2924" s="40">
        <f t="shared" si="811"/>
        <v>57.353692154603777</v>
      </c>
      <c r="H2924" s="39">
        <v>52407.669409561997</v>
      </c>
      <c r="I2924" s="39">
        <f t="shared" si="812"/>
        <v>91.198018771203351</v>
      </c>
      <c r="J2924" s="39">
        <v>51262.245794571798</v>
      </c>
      <c r="K2924" s="40">
        <f t="shared" si="813"/>
        <v>1236.6216337614023</v>
      </c>
      <c r="L2924" s="39">
        <v>50666.862326105598</v>
      </c>
      <c r="M2924" s="39">
        <f t="shared" si="814"/>
        <v>1832.005102227602</v>
      </c>
      <c r="N2924" s="39">
        <f t="shared" si="819"/>
        <v>595.3834684661997</v>
      </c>
      <c r="O2924" s="40">
        <f>'Estimates from MCMC'!$B$2-L2924</f>
        <v>18394.137673894402</v>
      </c>
      <c r="P2924" s="39">
        <v>51926.029658638297</v>
      </c>
      <c r="Q2924" s="40">
        <f t="shared" si="815"/>
        <v>1259.1673325326992</v>
      </c>
      <c r="R2924" s="39">
        <v>51957.488656089299</v>
      </c>
      <c r="S2924" s="39">
        <f t="shared" si="816"/>
        <v>31.458997451001778</v>
      </c>
      <c r="T2924" s="39">
        <f t="shared" si="820"/>
        <v>1290.626329983701</v>
      </c>
      <c r="U2924" s="39">
        <v>58565.093070897099</v>
      </c>
      <c r="V2924" s="39">
        <f t="shared" si="817"/>
        <v>7898.2307447915009</v>
      </c>
      <c r="W2924" s="39">
        <v>60111.387555041503</v>
      </c>
      <c r="X2924" s="39">
        <f t="shared" si="818"/>
        <v>255.66815416070312</v>
      </c>
      <c r="Y2924" s="39">
        <f t="shared" si="821"/>
        <v>9444.525228935905</v>
      </c>
      <c r="Z2924" s="39">
        <f t="shared" si="822"/>
        <v>8949.6124449584968</v>
      </c>
      <c r="AA2924" s="45">
        <f t="shared" si="823"/>
        <v>7.0165090251303422E-2</v>
      </c>
      <c r="AB2924" s="45">
        <f t="shared" si="824"/>
        <v>0.42938847609045266</v>
      </c>
      <c r="AC2924" s="45">
        <f t="shared" si="825"/>
        <v>1.3899436803909336E-2</v>
      </c>
      <c r="AD2924" s="45">
        <f t="shared" si="826"/>
        <v>0.51345300314566544</v>
      </c>
      <c r="AE2924" s="45">
        <f t="shared" si="827"/>
        <v>0.48654699685433456</v>
      </c>
      <c r="AF2924" s="43">
        <f>('Estimates from MCMC'!$B$2-'MCMC runs'!W2924)/'Estimates from MCMC'!$B$2</f>
        <v>0.1295899631479199</v>
      </c>
    </row>
    <row r="2925" spans="1:32" x14ac:dyDescent="0.3">
      <c r="A2925" s="38">
        <v>4283</v>
      </c>
      <c r="B2925" s="38">
        <v>1926104.7004232744</v>
      </c>
      <c r="C2925" s="39">
        <v>52421.042107106397</v>
      </c>
      <c r="D2925" s="39">
        <v>51372.805150164502</v>
      </c>
      <c r="E2925" s="39">
        <f t="shared" si="810"/>
        <v>1048.2369569418952</v>
      </c>
      <c r="F2925" s="39">
        <v>52359.153672791901</v>
      </c>
      <c r="G2925" s="40">
        <f t="shared" si="811"/>
        <v>61.888434314496408</v>
      </c>
      <c r="H2925" s="39">
        <v>52332.963821970101</v>
      </c>
      <c r="I2925" s="39">
        <f t="shared" si="812"/>
        <v>88.078285136296472</v>
      </c>
      <c r="J2925" s="39">
        <v>51223.537575384697</v>
      </c>
      <c r="K2925" s="40">
        <f t="shared" si="813"/>
        <v>1197.5045317217009</v>
      </c>
      <c r="L2925" s="39">
        <v>50647.8631842549</v>
      </c>
      <c r="M2925" s="39">
        <f t="shared" si="814"/>
        <v>1773.1789228514972</v>
      </c>
      <c r="N2925" s="39">
        <f t="shared" si="819"/>
        <v>575.67439112979628</v>
      </c>
      <c r="O2925" s="40">
        <f>'Estimates from MCMC'!$B$2-L2925</f>
        <v>18413.1368157451</v>
      </c>
      <c r="P2925" s="39">
        <v>51860.773003151699</v>
      </c>
      <c r="Q2925" s="40">
        <f t="shared" si="815"/>
        <v>1212.9098188967982</v>
      </c>
      <c r="R2925" s="39">
        <v>51891.208923257902</v>
      </c>
      <c r="S2925" s="39">
        <f t="shared" si="816"/>
        <v>30.435920106203412</v>
      </c>
      <c r="T2925" s="39">
        <f t="shared" si="820"/>
        <v>1243.3457390030017</v>
      </c>
      <c r="U2925" s="39">
        <v>58563.633192595298</v>
      </c>
      <c r="V2925" s="39">
        <f t="shared" si="817"/>
        <v>7915.7700083403979</v>
      </c>
      <c r="W2925" s="39">
        <v>60051.089805257303</v>
      </c>
      <c r="X2925" s="39">
        <f t="shared" si="818"/>
        <v>244.11087365900312</v>
      </c>
      <c r="Y2925" s="39">
        <f t="shared" si="821"/>
        <v>9403.2266210024027</v>
      </c>
      <c r="Z2925" s="39">
        <f t="shared" si="822"/>
        <v>9009.9101947426971</v>
      </c>
      <c r="AA2925" s="45">
        <f t="shared" si="823"/>
        <v>6.7524928068737042E-2</v>
      </c>
      <c r="AB2925" s="45">
        <f t="shared" si="824"/>
        <v>0.42989796293544136</v>
      </c>
      <c r="AC2925" s="45">
        <f t="shared" si="825"/>
        <v>1.3257430067551748E-2</v>
      </c>
      <c r="AD2925" s="45">
        <f t="shared" si="826"/>
        <v>0.51068032107173011</v>
      </c>
      <c r="AE2925" s="45">
        <f t="shared" si="827"/>
        <v>0.48931967892826983</v>
      </c>
      <c r="AF2925" s="43">
        <f>('Estimates from MCMC'!$B$2-'MCMC runs'!W2925)/'Estimates from MCMC'!$B$2</f>
        <v>0.13046307170099908</v>
      </c>
    </row>
    <row r="2926" spans="1:32" x14ac:dyDescent="0.3">
      <c r="A2926" s="38">
        <v>13</v>
      </c>
      <c r="B2926" s="38">
        <v>2243313.2785905418</v>
      </c>
      <c r="C2926" s="39">
        <v>52471.937329220702</v>
      </c>
      <c r="D2926" s="39">
        <v>51431.815501139201</v>
      </c>
      <c r="E2926" s="39">
        <f t="shared" si="810"/>
        <v>1040.121828081501</v>
      </c>
      <c r="F2926" s="39">
        <v>52406.576201178097</v>
      </c>
      <c r="G2926" s="40">
        <f t="shared" si="811"/>
        <v>65.361128042604832</v>
      </c>
      <c r="H2926" s="39">
        <v>52383.988024840401</v>
      </c>
      <c r="I2926" s="39">
        <f t="shared" si="812"/>
        <v>87.949304380301328</v>
      </c>
      <c r="J2926" s="39">
        <v>51279.302142218599</v>
      </c>
      <c r="K2926" s="40">
        <f t="shared" si="813"/>
        <v>1192.6351870021026</v>
      </c>
      <c r="L2926" s="39">
        <v>50704.397759223801</v>
      </c>
      <c r="M2926" s="39">
        <f t="shared" si="814"/>
        <v>1767.5395699969013</v>
      </c>
      <c r="N2926" s="39">
        <f t="shared" si="819"/>
        <v>574.90438299479865</v>
      </c>
      <c r="O2926" s="40">
        <f>'Estimates from MCMC'!$B$2-L2926</f>
        <v>18356.602240776199</v>
      </c>
      <c r="P2926" s="39">
        <v>51913.972600262503</v>
      </c>
      <c r="Q2926" s="40">
        <f t="shared" si="815"/>
        <v>1209.5748410387023</v>
      </c>
      <c r="R2926" s="39">
        <v>51944.439702166303</v>
      </c>
      <c r="S2926" s="39">
        <f t="shared" si="816"/>
        <v>30.46710190379963</v>
      </c>
      <c r="T2926" s="39">
        <f t="shared" si="820"/>
        <v>1240.0419429425019</v>
      </c>
      <c r="U2926" s="39">
        <v>58489.233577892701</v>
      </c>
      <c r="V2926" s="39">
        <f t="shared" si="817"/>
        <v>7784.8358186689002</v>
      </c>
      <c r="W2926" s="39">
        <v>59971.044929785297</v>
      </c>
      <c r="X2926" s="39">
        <f t="shared" si="818"/>
        <v>241.76940895009466</v>
      </c>
      <c r="Y2926" s="39">
        <f t="shared" si="821"/>
        <v>9266.6471705614968</v>
      </c>
      <c r="Z2926" s="39">
        <f t="shared" si="822"/>
        <v>9089.9550702147026</v>
      </c>
      <c r="AA2926" s="45">
        <f t="shared" si="823"/>
        <v>6.755291238963336E-2</v>
      </c>
      <c r="AB2926" s="45">
        <f t="shared" si="824"/>
        <v>0.42408914877373965</v>
      </c>
      <c r="AC2926" s="45">
        <f t="shared" si="825"/>
        <v>1.3170705873500017E-2</v>
      </c>
      <c r="AD2926" s="45">
        <f t="shared" si="826"/>
        <v>0.50481276703687306</v>
      </c>
      <c r="AE2926" s="45">
        <f t="shared" si="827"/>
        <v>0.495187232963127</v>
      </c>
      <c r="AF2926" s="43">
        <f>('Estimates from MCMC'!$B$2-'MCMC runs'!W2926)/'Estimates from MCMC'!$B$2</f>
        <v>0.13162211769616286</v>
      </c>
    </row>
    <row r="2927" spans="1:32" x14ac:dyDescent="0.3">
      <c r="A2927" s="38">
        <v>3901</v>
      </c>
      <c r="B2927" s="38">
        <v>1943332.8009795281</v>
      </c>
      <c r="C2927" s="39">
        <v>53586.809468582702</v>
      </c>
      <c r="D2927" s="39">
        <v>52499.657826550101</v>
      </c>
      <c r="E2927" s="39">
        <f t="shared" si="810"/>
        <v>1087.1516420326006</v>
      </c>
      <c r="F2927" s="39">
        <v>53535.813918682899</v>
      </c>
      <c r="G2927" s="40">
        <f t="shared" si="811"/>
        <v>50.995549899802427</v>
      </c>
      <c r="H2927" s="39">
        <v>53495.597964914901</v>
      </c>
      <c r="I2927" s="39">
        <f t="shared" si="812"/>
        <v>91.211503667800571</v>
      </c>
      <c r="J2927" s="39">
        <v>52358.006819571703</v>
      </c>
      <c r="K2927" s="40">
        <f t="shared" si="813"/>
        <v>1228.8026490109987</v>
      </c>
      <c r="L2927" s="39">
        <v>51762.263986348102</v>
      </c>
      <c r="M2927" s="39">
        <f t="shared" si="814"/>
        <v>1824.5454822346001</v>
      </c>
      <c r="N2927" s="39">
        <f t="shared" si="819"/>
        <v>595.74283322360134</v>
      </c>
      <c r="O2927" s="40">
        <f>'Estimates from MCMC'!$B$2-L2927</f>
        <v>17298.736013651898</v>
      </c>
      <c r="P2927" s="39">
        <v>53016.335993657602</v>
      </c>
      <c r="Q2927" s="40">
        <f t="shared" si="815"/>
        <v>1254.0720073094999</v>
      </c>
      <c r="R2927" s="39">
        <v>53048.004817952497</v>
      </c>
      <c r="S2927" s="39">
        <f t="shared" si="816"/>
        <v>31.668824294894875</v>
      </c>
      <c r="T2927" s="39">
        <f t="shared" si="820"/>
        <v>1285.7408316043948</v>
      </c>
      <c r="U2927" s="39">
        <v>59852.327811879601</v>
      </c>
      <c r="V2927" s="39">
        <f t="shared" si="817"/>
        <v>8090.0638255314989</v>
      </c>
      <c r="W2927" s="39">
        <v>61391.131399231097</v>
      </c>
      <c r="X2927" s="39">
        <f t="shared" si="818"/>
        <v>253.06275574710162</v>
      </c>
      <c r="Y2927" s="39">
        <f t="shared" si="821"/>
        <v>9628.8674128829953</v>
      </c>
      <c r="Z2927" s="39">
        <f t="shared" si="822"/>
        <v>7669.868600768903</v>
      </c>
      <c r="AA2927" s="45">
        <f t="shared" si="823"/>
        <v>7.432570972756089E-2</v>
      </c>
      <c r="AB2927" s="45">
        <f t="shared" si="824"/>
        <v>0.46766791626549731</v>
      </c>
      <c r="AC2927" s="45">
        <f t="shared" si="825"/>
        <v>1.462897379018839E-2</v>
      </c>
      <c r="AD2927" s="45">
        <f t="shared" si="826"/>
        <v>0.55662259978324657</v>
      </c>
      <c r="AE2927" s="45">
        <f t="shared" si="827"/>
        <v>0.44337740021675343</v>
      </c>
      <c r="AF2927" s="43">
        <f>('Estimates from MCMC'!$B$2-'MCMC runs'!W2927)/'Estimates from MCMC'!$B$2</f>
        <v>0.11105933306452126</v>
      </c>
    </row>
    <row r="2928" spans="1:32" x14ac:dyDescent="0.3">
      <c r="A2928" s="38">
        <v>2298</v>
      </c>
      <c r="B2928" s="38">
        <v>2087387.38851141</v>
      </c>
      <c r="C2928" s="39">
        <v>52363.950887676801</v>
      </c>
      <c r="D2928" s="39">
        <v>51309.622019258997</v>
      </c>
      <c r="E2928" s="39">
        <f t="shared" si="810"/>
        <v>1054.3288684178042</v>
      </c>
      <c r="F2928" s="39">
        <v>52296.398648822098</v>
      </c>
      <c r="G2928" s="40">
        <f t="shared" si="811"/>
        <v>67.552238854703319</v>
      </c>
      <c r="H2928" s="39">
        <v>52275.354674486698</v>
      </c>
      <c r="I2928" s="39">
        <f t="shared" si="812"/>
        <v>88.596213190103299</v>
      </c>
      <c r="J2928" s="39">
        <v>51154.4406102754</v>
      </c>
      <c r="K2928" s="40">
        <f t="shared" si="813"/>
        <v>1209.5102774014013</v>
      </c>
      <c r="L2928" s="39">
        <v>50575.737395247197</v>
      </c>
      <c r="M2928" s="39">
        <f t="shared" si="814"/>
        <v>1788.2134924296042</v>
      </c>
      <c r="N2928" s="39">
        <f t="shared" si="819"/>
        <v>578.70321502820298</v>
      </c>
      <c r="O2928" s="40">
        <f>'Estimates from MCMC'!$B$2-L2928</f>
        <v>18485.262604752803</v>
      </c>
      <c r="P2928" s="39">
        <v>51800.385172615897</v>
      </c>
      <c r="Q2928" s="40">
        <f t="shared" si="815"/>
        <v>1224.6477773687002</v>
      </c>
      <c r="R2928" s="39">
        <v>51830.855579927898</v>
      </c>
      <c r="S2928" s="39">
        <f t="shared" si="816"/>
        <v>30.470407312001043</v>
      </c>
      <c r="T2928" s="39">
        <f t="shared" si="820"/>
        <v>1255.1181846807012</v>
      </c>
      <c r="U2928" s="39">
        <v>58346.627408998102</v>
      </c>
      <c r="V2928" s="39">
        <f t="shared" si="817"/>
        <v>7770.8900137509045</v>
      </c>
      <c r="W2928" s="39">
        <v>59849.097334177299</v>
      </c>
      <c r="X2928" s="39">
        <f t="shared" si="818"/>
        <v>247.35174049849593</v>
      </c>
      <c r="Y2928" s="39">
        <f t="shared" si="821"/>
        <v>9273.3599389301016</v>
      </c>
      <c r="Z2928" s="39">
        <f t="shared" si="822"/>
        <v>9211.9026658227012</v>
      </c>
      <c r="AA2928" s="45">
        <f t="shared" si="823"/>
        <v>6.7898315080359956E-2</v>
      </c>
      <c r="AB2928" s="45">
        <f t="shared" si="824"/>
        <v>0.42038299265236878</v>
      </c>
      <c r="AC2928" s="45">
        <f t="shared" si="825"/>
        <v>1.3381023888451471E-2</v>
      </c>
      <c r="AD2928" s="45">
        <f t="shared" si="826"/>
        <v>0.50166233162118024</v>
      </c>
      <c r="AE2928" s="45">
        <f t="shared" si="827"/>
        <v>0.49833766837881982</v>
      </c>
      <c r="AF2928" s="43">
        <f>('Estimates from MCMC'!$B$2-'MCMC runs'!W2928)/'Estimates from MCMC'!$B$2</f>
        <v>0.13338791308875778</v>
      </c>
    </row>
    <row r="2929" spans="1:32" x14ac:dyDescent="0.3">
      <c r="A2929" s="38">
        <v>482</v>
      </c>
      <c r="B2929" s="38">
        <v>2201756.221724397</v>
      </c>
      <c r="C2929" s="39">
        <v>52026.106082131097</v>
      </c>
      <c r="D2929" s="39">
        <v>50979.601134420598</v>
      </c>
      <c r="E2929" s="39">
        <f t="shared" si="810"/>
        <v>1046.5049477104985</v>
      </c>
      <c r="F2929" s="39">
        <v>51958.601046660398</v>
      </c>
      <c r="G2929" s="40">
        <f t="shared" si="811"/>
        <v>67.505035470698203</v>
      </c>
      <c r="H2929" s="39">
        <v>51938.7822425173</v>
      </c>
      <c r="I2929" s="39">
        <f t="shared" si="812"/>
        <v>87.323839613796736</v>
      </c>
      <c r="J2929" s="39">
        <v>50825.507736378699</v>
      </c>
      <c r="K2929" s="40">
        <f t="shared" si="813"/>
        <v>1200.598345752398</v>
      </c>
      <c r="L2929" s="39">
        <v>50255.162027792801</v>
      </c>
      <c r="M2929" s="39">
        <f t="shared" si="814"/>
        <v>1770.9440543382952</v>
      </c>
      <c r="N2929" s="39">
        <f t="shared" si="819"/>
        <v>570.34570858589723</v>
      </c>
      <c r="O2929" s="40">
        <f>'Estimates from MCMC'!$B$2-L2929</f>
        <v>18805.837972207199</v>
      </c>
      <c r="P2929" s="39">
        <v>51465.029027222699</v>
      </c>
      <c r="Q2929" s="40">
        <f t="shared" si="815"/>
        <v>1209.866999429898</v>
      </c>
      <c r="R2929" s="39">
        <v>51494.9487157576</v>
      </c>
      <c r="S2929" s="39">
        <f t="shared" si="816"/>
        <v>29.91968853490107</v>
      </c>
      <c r="T2929" s="39">
        <f t="shared" si="820"/>
        <v>1239.7866879647991</v>
      </c>
      <c r="U2929" s="39">
        <v>58037.008773300098</v>
      </c>
      <c r="V2929" s="39">
        <f t="shared" si="817"/>
        <v>7781.8467455072969</v>
      </c>
      <c r="W2929" s="39">
        <v>59522.2023206249</v>
      </c>
      <c r="X2929" s="39">
        <f t="shared" si="818"/>
        <v>245.40685936000227</v>
      </c>
      <c r="Y2929" s="39">
        <f t="shared" si="821"/>
        <v>9267.0402928320982</v>
      </c>
      <c r="Z2929" s="39">
        <f t="shared" si="822"/>
        <v>9538.7976793751004</v>
      </c>
      <c r="AA2929" s="45">
        <f t="shared" si="823"/>
        <v>6.5925628509458448E-2</v>
      </c>
      <c r="AB2929" s="45">
        <f t="shared" si="824"/>
        <v>0.41379952103213613</v>
      </c>
      <c r="AC2929" s="45">
        <f t="shared" si="825"/>
        <v>1.3049504080737299E-2</v>
      </c>
      <c r="AD2929" s="45">
        <f t="shared" si="826"/>
        <v>0.49277465362233186</v>
      </c>
      <c r="AE2929" s="45">
        <f t="shared" si="827"/>
        <v>0.50722534637766814</v>
      </c>
      <c r="AF2929" s="43">
        <f>('Estimates from MCMC'!$B$2-'MCMC runs'!W2929)/'Estimates from MCMC'!$B$2</f>
        <v>0.13812133735936491</v>
      </c>
    </row>
    <row r="2930" spans="1:32" x14ac:dyDescent="0.3">
      <c r="A2930" s="38">
        <v>3018</v>
      </c>
      <c r="B2930" s="38">
        <v>1938532.7399567429</v>
      </c>
      <c r="C2930" s="39">
        <v>53129.274516505502</v>
      </c>
      <c r="D2930" s="39">
        <v>52069.881417324897</v>
      </c>
      <c r="E2930" s="39">
        <f t="shared" si="810"/>
        <v>1059.3930991806046</v>
      </c>
      <c r="F2930" s="39">
        <v>53065.617435376298</v>
      </c>
      <c r="G2930" s="40">
        <f t="shared" si="811"/>
        <v>63.657081129204016</v>
      </c>
      <c r="H2930" s="39">
        <v>53041.089683481303</v>
      </c>
      <c r="I2930" s="39">
        <f t="shared" si="812"/>
        <v>88.184833024199179</v>
      </c>
      <c r="J2930" s="39">
        <v>51918.719832884002</v>
      </c>
      <c r="K2930" s="40">
        <f t="shared" si="813"/>
        <v>1210.5546836214999</v>
      </c>
      <c r="L2930" s="39">
        <v>51342.456798005202</v>
      </c>
      <c r="M2930" s="39">
        <f t="shared" si="814"/>
        <v>1786.8177185003005</v>
      </c>
      <c r="N2930" s="39">
        <f t="shared" si="819"/>
        <v>576.26303487880068</v>
      </c>
      <c r="O2930" s="40">
        <f>'Estimates from MCMC'!$B$2-L2930</f>
        <v>17718.543201994798</v>
      </c>
      <c r="P2930" s="39">
        <v>52560.731303301603</v>
      </c>
      <c r="Q2930" s="40">
        <f t="shared" si="815"/>
        <v>1218.2745052964019</v>
      </c>
      <c r="R2930" s="39">
        <v>52591.066942560901</v>
      </c>
      <c r="S2930" s="39">
        <f t="shared" si="816"/>
        <v>30.33563925929775</v>
      </c>
      <c r="T2930" s="39">
        <f t="shared" si="820"/>
        <v>1248.6101445556997</v>
      </c>
      <c r="U2930" s="39">
        <v>59424.835113680303</v>
      </c>
      <c r="V2930" s="39">
        <f t="shared" si="817"/>
        <v>8082.3783156751015</v>
      </c>
      <c r="W2930" s="39">
        <v>60925.880435851002</v>
      </c>
      <c r="X2930" s="39">
        <f t="shared" si="818"/>
        <v>252.4351776149997</v>
      </c>
      <c r="Y2930" s="39">
        <f t="shared" si="821"/>
        <v>9583.4236378458008</v>
      </c>
      <c r="Z2930" s="39">
        <f t="shared" si="822"/>
        <v>8135.1195641489976</v>
      </c>
      <c r="AA2930" s="45">
        <f t="shared" si="823"/>
        <v>7.0469119854905907E-2</v>
      </c>
      <c r="AB2930" s="45">
        <f t="shared" si="824"/>
        <v>0.45615365910924138</v>
      </c>
      <c r="AC2930" s="45">
        <f t="shared" si="825"/>
        <v>1.4246948789027977E-2</v>
      </c>
      <c r="AD2930" s="45">
        <f t="shared" si="826"/>
        <v>0.54086972775317521</v>
      </c>
      <c r="AE2930" s="45">
        <f t="shared" si="827"/>
        <v>0.45913027224682473</v>
      </c>
      <c r="AF2930" s="43">
        <f>('Estimates from MCMC'!$B$2-'MCMC runs'!W2930)/'Estimates from MCMC'!$B$2</f>
        <v>0.11779614491752216</v>
      </c>
    </row>
    <row r="2931" spans="1:32" x14ac:dyDescent="0.3">
      <c r="A2931" s="38">
        <v>651</v>
      </c>
      <c r="B2931" s="38">
        <v>1921166.2232414184</v>
      </c>
      <c r="C2931" s="39">
        <v>52502.478640471003</v>
      </c>
      <c r="D2931" s="39">
        <v>51440.749106915697</v>
      </c>
      <c r="E2931" s="39">
        <f t="shared" si="810"/>
        <v>1061.7295335553063</v>
      </c>
      <c r="F2931" s="39">
        <v>52438.190337904103</v>
      </c>
      <c r="G2931" s="40">
        <f t="shared" si="811"/>
        <v>64.288302566899802</v>
      </c>
      <c r="H2931" s="39">
        <v>52414.345782787801</v>
      </c>
      <c r="I2931" s="39">
        <f t="shared" si="812"/>
        <v>88.132857683202019</v>
      </c>
      <c r="J2931" s="39">
        <v>51289.168283516497</v>
      </c>
      <c r="K2931" s="40">
        <f t="shared" si="813"/>
        <v>1213.3103569545056</v>
      </c>
      <c r="L2931" s="39">
        <v>50713.4247838542</v>
      </c>
      <c r="M2931" s="39">
        <f t="shared" si="814"/>
        <v>1789.0538566168034</v>
      </c>
      <c r="N2931" s="39">
        <f t="shared" si="819"/>
        <v>575.74349966229784</v>
      </c>
      <c r="O2931" s="40">
        <f>'Estimates from MCMC'!$B$2-L2931</f>
        <v>18347.5752161458</v>
      </c>
      <c r="P2931" s="39">
        <v>51937.872441112901</v>
      </c>
      <c r="Q2931" s="40">
        <f t="shared" si="815"/>
        <v>1224.4476572587009</v>
      </c>
      <c r="R2931" s="39">
        <v>51967.997327456702</v>
      </c>
      <c r="S2931" s="39">
        <f t="shared" si="816"/>
        <v>30.124886343801336</v>
      </c>
      <c r="T2931" s="39">
        <f t="shared" si="820"/>
        <v>1254.5725436025023</v>
      </c>
      <c r="U2931" s="39">
        <v>58559.2428317421</v>
      </c>
      <c r="V2931" s="39">
        <f t="shared" si="817"/>
        <v>7845.8180478879003</v>
      </c>
      <c r="W2931" s="39">
        <v>60062.493011539402</v>
      </c>
      <c r="X2931" s="39">
        <f t="shared" si="818"/>
        <v>248.67763619479956</v>
      </c>
      <c r="Y2931" s="39">
        <f t="shared" si="821"/>
        <v>9349.0682276852021</v>
      </c>
      <c r="Z2931" s="39">
        <f t="shared" si="822"/>
        <v>8998.5069884605982</v>
      </c>
      <c r="AA2931" s="45">
        <f t="shared" si="823"/>
        <v>6.837811148464365E-2</v>
      </c>
      <c r="AB2931" s="45">
        <f t="shared" si="824"/>
        <v>0.42762152248781127</v>
      </c>
      <c r="AC2931" s="45">
        <f t="shared" si="825"/>
        <v>1.3553705776661111E-2</v>
      </c>
      <c r="AD2931" s="45">
        <f t="shared" si="826"/>
        <v>0.50955333974911599</v>
      </c>
      <c r="AE2931" s="45">
        <f t="shared" si="827"/>
        <v>0.49044666025088396</v>
      </c>
      <c r="AF2931" s="43">
        <f>('Estimates from MCMC'!$B$2-'MCMC runs'!W2931)/'Estimates from MCMC'!$B$2</f>
        <v>0.13029795381562095</v>
      </c>
    </row>
    <row r="2932" spans="1:32" x14ac:dyDescent="0.3">
      <c r="A2932" s="38">
        <v>3156</v>
      </c>
      <c r="B2932" s="38">
        <v>1921166.2232414184</v>
      </c>
      <c r="C2932" s="39">
        <v>52502.478640471003</v>
      </c>
      <c r="D2932" s="39">
        <v>51440.749106915697</v>
      </c>
      <c r="E2932" s="39">
        <f t="shared" si="810"/>
        <v>1061.7295335553063</v>
      </c>
      <c r="F2932" s="39">
        <v>52438.190337904103</v>
      </c>
      <c r="G2932" s="40">
        <f t="shared" si="811"/>
        <v>64.288302566899802</v>
      </c>
      <c r="H2932" s="39">
        <v>52414.345782787801</v>
      </c>
      <c r="I2932" s="39">
        <f t="shared" si="812"/>
        <v>88.132857683202019</v>
      </c>
      <c r="J2932" s="39">
        <v>51289.168283516497</v>
      </c>
      <c r="K2932" s="40">
        <f t="shared" si="813"/>
        <v>1213.3103569545056</v>
      </c>
      <c r="L2932" s="39">
        <v>50713.4247838542</v>
      </c>
      <c r="M2932" s="39">
        <f t="shared" si="814"/>
        <v>1789.0538566168034</v>
      </c>
      <c r="N2932" s="39">
        <f t="shared" si="819"/>
        <v>575.74349966229784</v>
      </c>
      <c r="O2932" s="40">
        <f>'Estimates from MCMC'!$B$2-L2932</f>
        <v>18347.5752161458</v>
      </c>
      <c r="P2932" s="39">
        <v>51937.872441112901</v>
      </c>
      <c r="Q2932" s="40">
        <f t="shared" si="815"/>
        <v>1224.4476572587009</v>
      </c>
      <c r="R2932" s="39">
        <v>51967.997327456702</v>
      </c>
      <c r="S2932" s="39">
        <f t="shared" si="816"/>
        <v>30.124886343801336</v>
      </c>
      <c r="T2932" s="39">
        <f t="shared" si="820"/>
        <v>1254.5725436025023</v>
      </c>
      <c r="U2932" s="39">
        <v>58559.2428317421</v>
      </c>
      <c r="V2932" s="39">
        <f t="shared" si="817"/>
        <v>7845.8180478879003</v>
      </c>
      <c r="W2932" s="39">
        <v>60062.493011539402</v>
      </c>
      <c r="X2932" s="39">
        <f t="shared" si="818"/>
        <v>248.67763619479956</v>
      </c>
      <c r="Y2932" s="39">
        <f t="shared" si="821"/>
        <v>9349.0682276852021</v>
      </c>
      <c r="Z2932" s="39">
        <f t="shared" si="822"/>
        <v>8998.5069884605982</v>
      </c>
      <c r="AA2932" s="45">
        <f t="shared" si="823"/>
        <v>6.837811148464365E-2</v>
      </c>
      <c r="AB2932" s="45">
        <f t="shared" si="824"/>
        <v>0.42762152248781127</v>
      </c>
      <c r="AC2932" s="45">
        <f t="shared" si="825"/>
        <v>1.3553705776661111E-2</v>
      </c>
      <c r="AD2932" s="45">
        <f t="shared" si="826"/>
        <v>0.50955333974911599</v>
      </c>
      <c r="AE2932" s="45">
        <f t="shared" si="827"/>
        <v>0.49044666025088396</v>
      </c>
      <c r="AF2932" s="43">
        <f>('Estimates from MCMC'!$B$2-'MCMC runs'!W2932)/'Estimates from MCMC'!$B$2</f>
        <v>0.13029795381562095</v>
      </c>
    </row>
    <row r="2933" spans="1:32" x14ac:dyDescent="0.3">
      <c r="A2933" s="38">
        <v>4828</v>
      </c>
      <c r="B2933" s="38">
        <v>2181476.1258109589</v>
      </c>
      <c r="C2933" s="39">
        <v>52728.849480493998</v>
      </c>
      <c r="D2933" s="39">
        <v>51651.908486221699</v>
      </c>
      <c r="E2933" s="39">
        <f t="shared" si="810"/>
        <v>1076.9409942722996</v>
      </c>
      <c r="F2933" s="39">
        <v>52659.281352711398</v>
      </c>
      <c r="G2933" s="40">
        <f t="shared" si="811"/>
        <v>69.568127782600641</v>
      </c>
      <c r="H2933" s="39">
        <v>52638.596794653597</v>
      </c>
      <c r="I2933" s="39">
        <f t="shared" si="812"/>
        <v>90.252685840401682</v>
      </c>
      <c r="J2933" s="39">
        <v>51493.066955069298</v>
      </c>
      <c r="K2933" s="40">
        <f t="shared" si="813"/>
        <v>1235.7825254247</v>
      </c>
      <c r="L2933" s="39">
        <v>50903.657519436798</v>
      </c>
      <c r="M2933" s="39">
        <f t="shared" si="814"/>
        <v>1825.1919610572004</v>
      </c>
      <c r="N2933" s="39">
        <f t="shared" si="819"/>
        <v>589.40943563250039</v>
      </c>
      <c r="O2933" s="40">
        <f>'Estimates from MCMC'!$B$2-L2933</f>
        <v>18157.342480563202</v>
      </c>
      <c r="P2933" s="39">
        <v>52156.5771353616</v>
      </c>
      <c r="Q2933" s="40">
        <f t="shared" si="815"/>
        <v>1252.9196159248022</v>
      </c>
      <c r="R2933" s="39">
        <v>52187.420002448598</v>
      </c>
      <c r="S2933" s="39">
        <f t="shared" si="816"/>
        <v>30.842867086998012</v>
      </c>
      <c r="T2933" s="39">
        <f t="shared" si="820"/>
        <v>1283.7624830118002</v>
      </c>
      <c r="U2933" s="39">
        <v>58888.5312126809</v>
      </c>
      <c r="V2933" s="39">
        <f t="shared" si="817"/>
        <v>7984.8736932441025</v>
      </c>
      <c r="W2933" s="39">
        <v>60427.886838357903</v>
      </c>
      <c r="X2933" s="39">
        <f t="shared" si="818"/>
        <v>255.59314266520232</v>
      </c>
      <c r="Y2933" s="39">
        <f t="shared" si="821"/>
        <v>9524.229318921105</v>
      </c>
      <c r="Z2933" s="39">
        <f t="shared" si="822"/>
        <v>8633.1131616420971</v>
      </c>
      <c r="AA2933" s="45">
        <f t="shared" si="823"/>
        <v>7.0702113174657744E-2</v>
      </c>
      <c r="AB2933" s="45">
        <f t="shared" si="824"/>
        <v>0.43976004207618102</v>
      </c>
      <c r="AC2933" s="45">
        <f t="shared" si="825"/>
        <v>1.407657221527907E-2</v>
      </c>
      <c r="AD2933" s="45">
        <f t="shared" si="826"/>
        <v>0.52453872746611785</v>
      </c>
      <c r="AE2933" s="45">
        <f t="shared" si="827"/>
        <v>0.47546127253388221</v>
      </c>
      <c r="AF2933" s="43">
        <f>('Estimates from MCMC'!$B$2-'MCMC runs'!W2933)/'Estimates from MCMC'!$B$2</f>
        <v>0.12500706855739269</v>
      </c>
    </row>
    <row r="2934" spans="1:32" x14ac:dyDescent="0.3">
      <c r="A2934" s="38">
        <v>2428</v>
      </c>
      <c r="B2934" s="38">
        <v>1994679.7371574386</v>
      </c>
      <c r="C2934" s="39">
        <v>53675.353119634499</v>
      </c>
      <c r="D2934" s="39">
        <v>52615.561497443901</v>
      </c>
      <c r="E2934" s="39">
        <f t="shared" si="810"/>
        <v>1059.791622190598</v>
      </c>
      <c r="F2934" s="39">
        <v>53596.946991816498</v>
      </c>
      <c r="G2934" s="40">
        <f t="shared" si="811"/>
        <v>78.406127818001551</v>
      </c>
      <c r="H2934" s="39">
        <v>53585.976021574497</v>
      </c>
      <c r="I2934" s="39">
        <f t="shared" si="812"/>
        <v>89.377098060002027</v>
      </c>
      <c r="J2934" s="39">
        <v>52449.001486085799</v>
      </c>
      <c r="K2934" s="40">
        <f t="shared" si="813"/>
        <v>1226.3516335487002</v>
      </c>
      <c r="L2934" s="39">
        <v>51864.665885652597</v>
      </c>
      <c r="M2934" s="39">
        <f t="shared" si="814"/>
        <v>1810.687233981902</v>
      </c>
      <c r="N2934" s="39">
        <f t="shared" si="819"/>
        <v>584.33560043320176</v>
      </c>
      <c r="O2934" s="40">
        <f>'Estimates from MCMC'!$B$2-L2934</f>
        <v>17196.334114347403</v>
      </c>
      <c r="P2934" s="39">
        <v>53104.363767436102</v>
      </c>
      <c r="Q2934" s="40">
        <f t="shared" si="815"/>
        <v>1239.6978817835043</v>
      </c>
      <c r="R2934" s="39">
        <v>53134.8979075436</v>
      </c>
      <c r="S2934" s="39">
        <f t="shared" si="816"/>
        <v>30.534140107498388</v>
      </c>
      <c r="T2934" s="39">
        <f t="shared" si="820"/>
        <v>1270.2320218910027</v>
      </c>
      <c r="U2934" s="39">
        <v>60057.948843516402</v>
      </c>
      <c r="V2934" s="39">
        <f t="shared" si="817"/>
        <v>8193.2829578638048</v>
      </c>
      <c r="W2934" s="39">
        <v>61582.790038150597</v>
      </c>
      <c r="X2934" s="39">
        <f t="shared" si="818"/>
        <v>254.60917274319218</v>
      </c>
      <c r="Y2934" s="39">
        <f t="shared" si="821"/>
        <v>9718.1241524979996</v>
      </c>
      <c r="Z2934" s="39">
        <f t="shared" si="822"/>
        <v>7478.209961849403</v>
      </c>
      <c r="AA2934" s="45">
        <f t="shared" si="823"/>
        <v>7.3866442315238048E-2</v>
      </c>
      <c r="AB2934" s="45">
        <f t="shared" si="824"/>
        <v>0.47645520861495183</v>
      </c>
      <c r="AC2934" s="45">
        <f t="shared" si="825"/>
        <v>1.4806014529036415E-2</v>
      </c>
      <c r="AD2934" s="45">
        <f t="shared" si="826"/>
        <v>0.56512766545922632</v>
      </c>
      <c r="AE2934" s="45">
        <f t="shared" si="827"/>
        <v>0.43487233454077368</v>
      </c>
      <c r="AF2934" s="43">
        <f>('Estimates from MCMC'!$B$2-'MCMC runs'!W2934)/'Estimates from MCMC'!$B$2</f>
        <v>0.10828412507564911</v>
      </c>
    </row>
    <row r="2935" spans="1:32" x14ac:dyDescent="0.3">
      <c r="A2935" s="38">
        <v>4684</v>
      </c>
      <c r="B2935" s="38">
        <v>1994679.7371574386</v>
      </c>
      <c r="C2935" s="39">
        <v>53675.353119634499</v>
      </c>
      <c r="D2935" s="39">
        <v>52615.561497443901</v>
      </c>
      <c r="E2935" s="39">
        <f t="shared" si="810"/>
        <v>1059.791622190598</v>
      </c>
      <c r="F2935" s="39">
        <v>53596.946991816498</v>
      </c>
      <c r="G2935" s="40">
        <f t="shared" si="811"/>
        <v>78.406127818001551</v>
      </c>
      <c r="H2935" s="39">
        <v>53585.976021574497</v>
      </c>
      <c r="I2935" s="39">
        <f t="shared" si="812"/>
        <v>89.377098060002027</v>
      </c>
      <c r="J2935" s="39">
        <v>52449.001486085799</v>
      </c>
      <c r="K2935" s="40">
        <f t="shared" si="813"/>
        <v>1226.3516335487002</v>
      </c>
      <c r="L2935" s="39">
        <v>51864.665885652597</v>
      </c>
      <c r="M2935" s="39">
        <f t="shared" si="814"/>
        <v>1810.687233981902</v>
      </c>
      <c r="N2935" s="39">
        <f t="shared" si="819"/>
        <v>584.33560043320176</v>
      </c>
      <c r="O2935" s="40">
        <f>'Estimates from MCMC'!$B$2-L2935</f>
        <v>17196.334114347403</v>
      </c>
      <c r="P2935" s="39">
        <v>53104.363767436102</v>
      </c>
      <c r="Q2935" s="40">
        <f t="shared" si="815"/>
        <v>1239.6978817835043</v>
      </c>
      <c r="R2935" s="39">
        <v>53134.8979075436</v>
      </c>
      <c r="S2935" s="39">
        <f t="shared" si="816"/>
        <v>30.534140107498388</v>
      </c>
      <c r="T2935" s="39">
        <f t="shared" si="820"/>
        <v>1270.2320218910027</v>
      </c>
      <c r="U2935" s="39">
        <v>60057.948843516402</v>
      </c>
      <c r="V2935" s="39">
        <f t="shared" si="817"/>
        <v>8193.2829578638048</v>
      </c>
      <c r="W2935" s="39">
        <v>61582.790038150597</v>
      </c>
      <c r="X2935" s="39">
        <f t="shared" si="818"/>
        <v>254.60917274319218</v>
      </c>
      <c r="Y2935" s="39">
        <f t="shared" si="821"/>
        <v>9718.1241524979996</v>
      </c>
      <c r="Z2935" s="39">
        <f t="shared" si="822"/>
        <v>7478.209961849403</v>
      </c>
      <c r="AA2935" s="45">
        <f t="shared" si="823"/>
        <v>7.3866442315238048E-2</v>
      </c>
      <c r="AB2935" s="45">
        <f t="shared" si="824"/>
        <v>0.47645520861495183</v>
      </c>
      <c r="AC2935" s="45">
        <f t="shared" si="825"/>
        <v>1.4806014529036415E-2</v>
      </c>
      <c r="AD2935" s="45">
        <f t="shared" si="826"/>
        <v>0.56512766545922632</v>
      </c>
      <c r="AE2935" s="45">
        <f t="shared" si="827"/>
        <v>0.43487233454077368</v>
      </c>
      <c r="AF2935" s="43">
        <f>('Estimates from MCMC'!$B$2-'MCMC runs'!W2935)/'Estimates from MCMC'!$B$2</f>
        <v>0.10828412507564911</v>
      </c>
    </row>
    <row r="2936" spans="1:32" x14ac:dyDescent="0.3">
      <c r="A2936" s="38">
        <v>676</v>
      </c>
      <c r="B2936" s="38">
        <v>1920510.179794441</v>
      </c>
      <c r="C2936" s="39">
        <v>52163.926260963701</v>
      </c>
      <c r="D2936" s="39">
        <v>51152.451203585202</v>
      </c>
      <c r="E2936" s="39">
        <f t="shared" si="810"/>
        <v>1011.4750573784986</v>
      </c>
      <c r="F2936" s="39">
        <v>52093.468642284803</v>
      </c>
      <c r="G2936" s="40">
        <f t="shared" si="811"/>
        <v>70.457618678898143</v>
      </c>
      <c r="H2936" s="39">
        <v>52078.151729140503</v>
      </c>
      <c r="I2936" s="39">
        <f t="shared" si="812"/>
        <v>85.774531823197322</v>
      </c>
      <c r="J2936" s="39">
        <v>50997.004527688798</v>
      </c>
      <c r="K2936" s="40">
        <f t="shared" si="813"/>
        <v>1166.9217332749031</v>
      </c>
      <c r="L2936" s="39">
        <v>50435.955583076502</v>
      </c>
      <c r="M2936" s="39">
        <f t="shared" si="814"/>
        <v>1727.9706778871987</v>
      </c>
      <c r="N2936" s="39">
        <f t="shared" si="819"/>
        <v>561.0489446122956</v>
      </c>
      <c r="O2936" s="40">
        <f>'Estimates from MCMC'!$B$2-L2936</f>
        <v>18625.044416923498</v>
      </c>
      <c r="P2936" s="39">
        <v>51614.597393345801</v>
      </c>
      <c r="Q2936" s="40">
        <f t="shared" si="815"/>
        <v>1178.6418102692987</v>
      </c>
      <c r="R2936" s="39">
        <v>51644.341469574902</v>
      </c>
      <c r="S2936" s="39">
        <f t="shared" si="816"/>
        <v>29.744076229100756</v>
      </c>
      <c r="T2936" s="39">
        <f t="shared" si="820"/>
        <v>1208.3858864983995</v>
      </c>
      <c r="U2936" s="39">
        <v>58119.031661415996</v>
      </c>
      <c r="V2936" s="39">
        <f t="shared" si="817"/>
        <v>7683.0760783394944</v>
      </c>
      <c r="W2936" s="39">
        <v>59561.095268987803</v>
      </c>
      <c r="X2936" s="39">
        <f t="shared" si="818"/>
        <v>233.67772107340716</v>
      </c>
      <c r="Y2936" s="39">
        <f t="shared" si="821"/>
        <v>9125.1396859113011</v>
      </c>
      <c r="Z2936" s="39">
        <f t="shared" si="822"/>
        <v>9499.9047310121969</v>
      </c>
      <c r="AA2936" s="45">
        <f t="shared" si="823"/>
        <v>6.4879624415843509E-2</v>
      </c>
      <c r="AB2936" s="45">
        <f t="shared" si="824"/>
        <v>0.41251316809523036</v>
      </c>
      <c r="AC2936" s="45">
        <f t="shared" si="825"/>
        <v>1.2546424902003335E-2</v>
      </c>
      <c r="AD2936" s="45">
        <f t="shared" si="826"/>
        <v>0.48993921741307717</v>
      </c>
      <c r="AE2936" s="45">
        <f t="shared" si="827"/>
        <v>0.51006078258692278</v>
      </c>
      <c r="AF2936" s="43">
        <f>('Estimates from MCMC'!$B$2-'MCMC runs'!W2936)/'Estimates from MCMC'!$B$2</f>
        <v>0.13755816931426126</v>
      </c>
    </row>
    <row r="2937" spans="1:32" x14ac:dyDescent="0.3">
      <c r="A2937" s="38">
        <v>3024</v>
      </c>
      <c r="B2937" s="38">
        <v>2155970.719851763</v>
      </c>
      <c r="C2937" s="39">
        <v>52623.246645096602</v>
      </c>
      <c r="D2937" s="39">
        <v>51531.954558406498</v>
      </c>
      <c r="E2937" s="39">
        <f t="shared" si="810"/>
        <v>1091.292086690104</v>
      </c>
      <c r="F2937" s="39">
        <v>52573.751193931399</v>
      </c>
      <c r="G2937" s="40">
        <f t="shared" si="811"/>
        <v>49.495451165203121</v>
      </c>
      <c r="H2937" s="39">
        <v>52532.746634524599</v>
      </c>
      <c r="I2937" s="39">
        <f t="shared" si="812"/>
        <v>90.500010572002793</v>
      </c>
      <c r="J2937" s="39">
        <v>51392.470622708497</v>
      </c>
      <c r="K2937" s="40">
        <f t="shared" si="813"/>
        <v>1230.776022388105</v>
      </c>
      <c r="L2937" s="39">
        <v>50801.5997690117</v>
      </c>
      <c r="M2937" s="39">
        <f t="shared" si="814"/>
        <v>1821.646876084902</v>
      </c>
      <c r="N2937" s="39">
        <f t="shared" si="819"/>
        <v>590.87085369679698</v>
      </c>
      <c r="O2937" s="40">
        <f>'Estimates from MCMC'!$B$2-L2937</f>
        <v>18259.4002309883</v>
      </c>
      <c r="P2937" s="39">
        <v>52053.3179106795</v>
      </c>
      <c r="Q2937" s="40">
        <f t="shared" si="815"/>
        <v>1251.7181416677995</v>
      </c>
      <c r="R2937" s="39">
        <v>52084.460175684697</v>
      </c>
      <c r="S2937" s="39">
        <f t="shared" si="816"/>
        <v>31.14226500519726</v>
      </c>
      <c r="T2937" s="39">
        <f t="shared" si="820"/>
        <v>1282.8604066729968</v>
      </c>
      <c r="U2937" s="39">
        <v>58680.1023202453</v>
      </c>
      <c r="V2937" s="39">
        <f t="shared" si="817"/>
        <v>7878.5025512335997</v>
      </c>
      <c r="W2937" s="39">
        <v>60215.833515693899</v>
      </c>
      <c r="X2937" s="39">
        <f t="shared" si="818"/>
        <v>252.8707887756027</v>
      </c>
      <c r="Y2937" s="39">
        <f t="shared" si="821"/>
        <v>9414.2337466821991</v>
      </c>
      <c r="Z2937" s="39">
        <f t="shared" si="822"/>
        <v>8845.1664843061008</v>
      </c>
      <c r="AA2937" s="45">
        <f t="shared" si="823"/>
        <v>7.0257532582906818E-2</v>
      </c>
      <c r="AB2937" s="45">
        <f t="shared" si="824"/>
        <v>0.43147652450614865</v>
      </c>
      <c r="AC2937" s="45">
        <f t="shared" si="825"/>
        <v>1.3848800375515726E-2</v>
      </c>
      <c r="AD2937" s="45">
        <f t="shared" si="826"/>
        <v>0.51558285746457122</v>
      </c>
      <c r="AE2937" s="45">
        <f t="shared" si="827"/>
        <v>0.48441714253542878</v>
      </c>
      <c r="AF2937" s="43">
        <f>('Estimates from MCMC'!$B$2-'MCMC runs'!W2937)/'Estimates from MCMC'!$B$2</f>
        <v>0.12807759059825519</v>
      </c>
    </row>
    <row r="2938" spans="1:32" x14ac:dyDescent="0.3">
      <c r="A2938" s="38">
        <v>1893</v>
      </c>
      <c r="B2938" s="38">
        <v>2158281.3036996964</v>
      </c>
      <c r="C2938" s="39">
        <v>52825.3524397902</v>
      </c>
      <c r="D2938" s="39">
        <v>51775.335785264702</v>
      </c>
      <c r="E2938" s="39">
        <f t="shared" si="810"/>
        <v>1050.0166545254979</v>
      </c>
      <c r="F2938" s="39">
        <v>52751.484462968299</v>
      </c>
      <c r="G2938" s="40">
        <f t="shared" si="811"/>
        <v>73.867976821900811</v>
      </c>
      <c r="H2938" s="39">
        <v>52735.752614165198</v>
      </c>
      <c r="I2938" s="39">
        <f t="shared" si="812"/>
        <v>89.599825625002268</v>
      </c>
      <c r="J2938" s="39">
        <v>51612.8486621868</v>
      </c>
      <c r="K2938" s="40">
        <f t="shared" si="813"/>
        <v>1212.5037776034005</v>
      </c>
      <c r="L2938" s="39">
        <v>51027.029422073698</v>
      </c>
      <c r="M2938" s="39">
        <f t="shared" si="814"/>
        <v>1798.3230177165024</v>
      </c>
      <c r="N2938" s="39">
        <f t="shared" si="819"/>
        <v>585.81924011310184</v>
      </c>
      <c r="O2938" s="40">
        <f>'Estimates from MCMC'!$B$2-L2938</f>
        <v>18033.970577926302</v>
      </c>
      <c r="P2938" s="39">
        <v>52257.389619200199</v>
      </c>
      <c r="Q2938" s="40">
        <f t="shared" si="815"/>
        <v>1230.3601971265016</v>
      </c>
      <c r="R2938" s="39">
        <v>52288.433727821801</v>
      </c>
      <c r="S2938" s="39">
        <f t="shared" si="816"/>
        <v>31.044108621601481</v>
      </c>
      <c r="T2938" s="39">
        <f t="shared" si="820"/>
        <v>1261.4043057481031</v>
      </c>
      <c r="U2938" s="39">
        <v>59072.678448979401</v>
      </c>
      <c r="V2938" s="39">
        <f t="shared" si="817"/>
        <v>8045.6490269057031</v>
      </c>
      <c r="W2938" s="39">
        <v>60585.034158673101</v>
      </c>
      <c r="X2938" s="39">
        <f t="shared" si="818"/>
        <v>250.95140394559712</v>
      </c>
      <c r="Y2938" s="39">
        <f t="shared" si="821"/>
        <v>9558.0047365994033</v>
      </c>
      <c r="Z2938" s="39">
        <f t="shared" si="822"/>
        <v>8475.965841326899</v>
      </c>
      <c r="AA2938" s="45">
        <f t="shared" si="823"/>
        <v>6.994601107379371E-2</v>
      </c>
      <c r="AB2938" s="45">
        <f t="shared" si="824"/>
        <v>0.44613852463270792</v>
      </c>
      <c r="AC2938" s="45">
        <f t="shared" si="825"/>
        <v>1.3915482608847287E-2</v>
      </c>
      <c r="AD2938" s="45">
        <f t="shared" si="826"/>
        <v>0.53000001831534893</v>
      </c>
      <c r="AE2938" s="45">
        <f t="shared" si="827"/>
        <v>0.46999998168465112</v>
      </c>
      <c r="AF2938" s="43">
        <f>('Estimates from MCMC'!$B$2-'MCMC runs'!W2938)/'Estimates from MCMC'!$B$2</f>
        <v>0.12273158282282184</v>
      </c>
    </row>
    <row r="2939" spans="1:32" x14ac:dyDescent="0.3">
      <c r="A2939" s="38">
        <v>2891</v>
      </c>
      <c r="B2939" s="38">
        <v>2158281.3036996964</v>
      </c>
      <c r="C2939" s="39">
        <v>52825.3524397902</v>
      </c>
      <c r="D2939" s="39">
        <v>51775.335785264702</v>
      </c>
      <c r="E2939" s="39">
        <f t="shared" si="810"/>
        <v>1050.0166545254979</v>
      </c>
      <c r="F2939" s="39">
        <v>52751.484462968299</v>
      </c>
      <c r="G2939" s="40">
        <f t="shared" si="811"/>
        <v>73.867976821900811</v>
      </c>
      <c r="H2939" s="39">
        <v>52735.752614165198</v>
      </c>
      <c r="I2939" s="39">
        <f t="shared" si="812"/>
        <v>89.599825625002268</v>
      </c>
      <c r="J2939" s="39">
        <v>51612.8486621868</v>
      </c>
      <c r="K2939" s="40">
        <f t="shared" si="813"/>
        <v>1212.5037776034005</v>
      </c>
      <c r="L2939" s="39">
        <v>51027.029422073698</v>
      </c>
      <c r="M2939" s="39">
        <f t="shared" si="814"/>
        <v>1798.3230177165024</v>
      </c>
      <c r="N2939" s="39">
        <f t="shared" si="819"/>
        <v>585.81924011310184</v>
      </c>
      <c r="O2939" s="40">
        <f>'Estimates from MCMC'!$B$2-L2939</f>
        <v>18033.970577926302</v>
      </c>
      <c r="P2939" s="39">
        <v>52257.389619200199</v>
      </c>
      <c r="Q2939" s="40">
        <f t="shared" si="815"/>
        <v>1230.3601971265016</v>
      </c>
      <c r="R2939" s="39">
        <v>52288.433727821801</v>
      </c>
      <c r="S2939" s="39">
        <f t="shared" si="816"/>
        <v>31.044108621601481</v>
      </c>
      <c r="T2939" s="39">
        <f t="shared" si="820"/>
        <v>1261.4043057481031</v>
      </c>
      <c r="U2939" s="39">
        <v>59072.678448979401</v>
      </c>
      <c r="V2939" s="39">
        <f t="shared" si="817"/>
        <v>8045.6490269057031</v>
      </c>
      <c r="W2939" s="39">
        <v>60585.034158673101</v>
      </c>
      <c r="X2939" s="39">
        <f t="shared" si="818"/>
        <v>250.95140394559712</v>
      </c>
      <c r="Y2939" s="39">
        <f t="shared" si="821"/>
        <v>9558.0047365994033</v>
      </c>
      <c r="Z2939" s="39">
        <f t="shared" si="822"/>
        <v>8475.965841326899</v>
      </c>
      <c r="AA2939" s="45">
        <f t="shared" si="823"/>
        <v>6.994601107379371E-2</v>
      </c>
      <c r="AB2939" s="45">
        <f t="shared" si="824"/>
        <v>0.44613852463270792</v>
      </c>
      <c r="AC2939" s="45">
        <f t="shared" si="825"/>
        <v>1.3915482608847287E-2</v>
      </c>
      <c r="AD2939" s="45">
        <f t="shared" si="826"/>
        <v>0.53000001831534893</v>
      </c>
      <c r="AE2939" s="45">
        <f t="shared" si="827"/>
        <v>0.46999998168465112</v>
      </c>
      <c r="AF2939" s="43">
        <f>('Estimates from MCMC'!$B$2-'MCMC runs'!W2939)/'Estimates from MCMC'!$B$2</f>
        <v>0.12273158282282184</v>
      </c>
    </row>
    <row r="2940" spans="1:32" x14ac:dyDescent="0.3">
      <c r="A2940" s="38">
        <v>3713</v>
      </c>
      <c r="B2940" s="38">
        <v>2203010.1053693965</v>
      </c>
      <c r="C2940" s="39">
        <v>53029.8453329244</v>
      </c>
      <c r="D2940" s="39">
        <v>51971.064727520097</v>
      </c>
      <c r="E2940" s="39">
        <f t="shared" si="810"/>
        <v>1058.7806054043031</v>
      </c>
      <c r="F2940" s="39">
        <v>52966.763352208603</v>
      </c>
      <c r="G2940" s="40">
        <f t="shared" si="811"/>
        <v>63.081980715796817</v>
      </c>
      <c r="H2940" s="39">
        <v>52940.513954189599</v>
      </c>
      <c r="I2940" s="39">
        <f t="shared" si="812"/>
        <v>89.331378734801547</v>
      </c>
      <c r="J2940" s="39">
        <v>51819.436679682498</v>
      </c>
      <c r="K2940" s="40">
        <f t="shared" si="813"/>
        <v>1210.4086532419024</v>
      </c>
      <c r="L2940" s="39">
        <v>51235.845522470903</v>
      </c>
      <c r="M2940" s="39">
        <f t="shared" si="814"/>
        <v>1793.999810453497</v>
      </c>
      <c r="N2940" s="39">
        <f t="shared" si="819"/>
        <v>583.59115721159469</v>
      </c>
      <c r="O2940" s="40">
        <f>'Estimates from MCMC'!$B$2-L2940</f>
        <v>17825.154477529097</v>
      </c>
      <c r="P2940" s="39">
        <v>52464.354287558301</v>
      </c>
      <c r="Q2940" s="40">
        <f t="shared" si="815"/>
        <v>1228.5087650873975</v>
      </c>
      <c r="R2940" s="39">
        <v>52495.294406291097</v>
      </c>
      <c r="S2940" s="39">
        <f t="shared" si="816"/>
        <v>30.940118732796691</v>
      </c>
      <c r="T2940" s="39">
        <f t="shared" si="820"/>
        <v>1259.4488838201942</v>
      </c>
      <c r="U2940" s="39">
        <v>59230.4355809384</v>
      </c>
      <c r="V2940" s="39">
        <f t="shared" si="817"/>
        <v>7994.5900584674964</v>
      </c>
      <c r="W2940" s="39">
        <v>60738.449580386303</v>
      </c>
      <c r="X2940" s="39">
        <f t="shared" si="818"/>
        <v>248.56511562770902</v>
      </c>
      <c r="Y2940" s="39">
        <f t="shared" si="821"/>
        <v>9502.6040579153996</v>
      </c>
      <c r="Z2940" s="39">
        <f t="shared" si="822"/>
        <v>8322.5504196136972</v>
      </c>
      <c r="AA2940" s="45">
        <f t="shared" si="823"/>
        <v>7.0655706541443541E-2</v>
      </c>
      <c r="AB2940" s="45">
        <f t="shared" si="824"/>
        <v>0.44850046424818968</v>
      </c>
      <c r="AC2940" s="45">
        <f t="shared" si="825"/>
        <v>1.3944626170901205E-2</v>
      </c>
      <c r="AD2940" s="45">
        <f t="shared" si="826"/>
        <v>0.53310079696053436</v>
      </c>
      <c r="AE2940" s="45">
        <f t="shared" si="827"/>
        <v>0.46689920303946558</v>
      </c>
      <c r="AF2940" s="43">
        <f>('Estimates from MCMC'!$B$2-'MCMC runs'!W2940)/'Estimates from MCMC'!$B$2</f>
        <v>0.12051013480276418</v>
      </c>
    </row>
    <row r="2941" spans="1:32" x14ac:dyDescent="0.3">
      <c r="A2941" s="38">
        <v>4822</v>
      </c>
      <c r="B2941" s="38">
        <v>2035607.6586718522</v>
      </c>
      <c r="C2941" s="39">
        <v>53485.542286687203</v>
      </c>
      <c r="D2941" s="39">
        <v>52418.558860524798</v>
      </c>
      <c r="E2941" s="39">
        <f t="shared" si="810"/>
        <v>1066.9834261624055</v>
      </c>
      <c r="F2941" s="39">
        <v>53415.977867555703</v>
      </c>
      <c r="G2941" s="40">
        <f t="shared" si="811"/>
        <v>69.564419131500472</v>
      </c>
      <c r="H2941" s="39">
        <v>53395.4251252291</v>
      </c>
      <c r="I2941" s="39">
        <f t="shared" si="812"/>
        <v>90.11716145810351</v>
      </c>
      <c r="J2941" s="39">
        <v>52259.847537499198</v>
      </c>
      <c r="K2941" s="40">
        <f t="shared" si="813"/>
        <v>1225.6947491880055</v>
      </c>
      <c r="L2941" s="39">
        <v>51670.9253859116</v>
      </c>
      <c r="M2941" s="39">
        <f t="shared" si="814"/>
        <v>1814.6169007756034</v>
      </c>
      <c r="N2941" s="39">
        <f t="shared" si="819"/>
        <v>588.92215158759791</v>
      </c>
      <c r="O2941" s="40">
        <f>'Estimates from MCMC'!$B$2-L2941</f>
        <v>17390.0746140884</v>
      </c>
      <c r="P2941" s="39">
        <v>52917.934732009497</v>
      </c>
      <c r="Q2941" s="40">
        <f t="shared" si="815"/>
        <v>1247.0093460978969</v>
      </c>
      <c r="R2941" s="39">
        <v>52948.943354002702</v>
      </c>
      <c r="S2941" s="39">
        <f t="shared" si="816"/>
        <v>31.008621993205452</v>
      </c>
      <c r="T2941" s="39">
        <f t="shared" si="820"/>
        <v>1278.0179680911024</v>
      </c>
      <c r="U2941" s="39">
        <v>59683.987969272603</v>
      </c>
      <c r="V2941" s="39">
        <f t="shared" si="817"/>
        <v>8013.0625833610029</v>
      </c>
      <c r="W2941" s="39">
        <v>61212.618466468797</v>
      </c>
      <c r="X2941" s="39">
        <f t="shared" si="818"/>
        <v>250.61252910509211</v>
      </c>
      <c r="Y2941" s="39">
        <f t="shared" si="821"/>
        <v>9541.6930805571974</v>
      </c>
      <c r="Z2941" s="39">
        <f t="shared" si="822"/>
        <v>7848.3815335312029</v>
      </c>
      <c r="AA2941" s="45">
        <f t="shared" si="823"/>
        <v>7.3491229707302611E-2</v>
      </c>
      <c r="AB2941" s="45">
        <f t="shared" si="824"/>
        <v>0.46078368041441858</v>
      </c>
      <c r="AC2941" s="45">
        <f t="shared" si="825"/>
        <v>1.4411239437814763E-2</v>
      </c>
      <c r="AD2941" s="45">
        <f t="shared" si="826"/>
        <v>0.54868614955953598</v>
      </c>
      <c r="AE2941" s="45">
        <f t="shared" si="827"/>
        <v>0.45131385044046407</v>
      </c>
      <c r="AF2941" s="43">
        <f>('Estimates from MCMC'!$B$2-'MCMC runs'!W2941)/'Estimates from MCMC'!$B$2</f>
        <v>0.11364419185258254</v>
      </c>
    </row>
    <row r="2942" spans="1:32" x14ac:dyDescent="0.3">
      <c r="A2942" s="38">
        <v>3481</v>
      </c>
      <c r="B2942" s="38">
        <v>1941910.8960425106</v>
      </c>
      <c r="C2942" s="39">
        <v>53922.214527436197</v>
      </c>
      <c r="D2942" s="39">
        <v>52847.739638003397</v>
      </c>
      <c r="E2942" s="39">
        <f t="shared" si="810"/>
        <v>1074.4748894328004</v>
      </c>
      <c r="F2942" s="39">
        <v>53862.513227441203</v>
      </c>
      <c r="G2942" s="40">
        <f t="shared" si="811"/>
        <v>59.70129999499477</v>
      </c>
      <c r="H2942" s="39">
        <v>53832.514746949601</v>
      </c>
      <c r="I2942" s="39">
        <f t="shared" si="812"/>
        <v>89.699780486596865</v>
      </c>
      <c r="J2942" s="39">
        <v>52699.1563470287</v>
      </c>
      <c r="K2942" s="40">
        <f t="shared" si="813"/>
        <v>1223.0581804074973</v>
      </c>
      <c r="L2942" s="39">
        <v>52112.801117648902</v>
      </c>
      <c r="M2942" s="39">
        <f t="shared" si="814"/>
        <v>1809.4134097872957</v>
      </c>
      <c r="N2942" s="39">
        <f t="shared" si="819"/>
        <v>586.3552293797984</v>
      </c>
      <c r="O2942" s="40">
        <f>'Estimates from MCMC'!$B$2-L2942</f>
        <v>16948.198882351098</v>
      </c>
      <c r="P2942" s="39">
        <v>53351.2073749189</v>
      </c>
      <c r="Q2942" s="40">
        <f t="shared" si="815"/>
        <v>1238.4062572699986</v>
      </c>
      <c r="R2942" s="39">
        <v>53382.115092891901</v>
      </c>
      <c r="S2942" s="39">
        <f t="shared" si="816"/>
        <v>30.907717973001127</v>
      </c>
      <c r="T2942" s="39">
        <f t="shared" si="820"/>
        <v>1269.3139752429997</v>
      </c>
      <c r="U2942" s="39">
        <v>60299.773912029399</v>
      </c>
      <c r="V2942" s="39">
        <f t="shared" si="817"/>
        <v>8186.9727943804974</v>
      </c>
      <c r="W2942" s="39">
        <v>61823.139740209903</v>
      </c>
      <c r="X2942" s="39">
        <f t="shared" si="818"/>
        <v>254.05185293750401</v>
      </c>
      <c r="Y2942" s="39">
        <f t="shared" si="821"/>
        <v>9710.3386225610011</v>
      </c>
      <c r="Z2942" s="39">
        <f t="shared" si="822"/>
        <v>7237.8602597900972</v>
      </c>
      <c r="AA2942" s="45">
        <f t="shared" si="823"/>
        <v>7.48937385060304E-2</v>
      </c>
      <c r="AB2942" s="45">
        <f t="shared" si="824"/>
        <v>0.48305857461384588</v>
      </c>
      <c r="AC2942" s="45">
        <f t="shared" si="825"/>
        <v>1.4989902744300418E-2</v>
      </c>
      <c r="AD2942" s="45">
        <f t="shared" si="826"/>
        <v>0.57294221586417671</v>
      </c>
      <c r="AE2942" s="45">
        <f t="shared" si="827"/>
        <v>0.42705778413582329</v>
      </c>
      <c r="AF2942" s="43">
        <f>('Estimates from MCMC'!$B$2-'MCMC runs'!W2942)/'Estimates from MCMC'!$B$2</f>
        <v>0.1048038728050578</v>
      </c>
    </row>
    <row r="2943" spans="1:32" x14ac:dyDescent="0.3">
      <c r="A2943" s="38">
        <v>1725</v>
      </c>
      <c r="B2943" s="38">
        <v>2059884.4871986294</v>
      </c>
      <c r="C2943" s="39">
        <v>52077.623571211298</v>
      </c>
      <c r="D2943" s="39">
        <v>51017.895599192001</v>
      </c>
      <c r="E2943" s="39">
        <f t="shared" si="810"/>
        <v>1059.7279720192964</v>
      </c>
      <c r="F2943" s="39">
        <v>52007.010112036602</v>
      </c>
      <c r="G2943" s="40">
        <f t="shared" si="811"/>
        <v>70.61345917469589</v>
      </c>
      <c r="H2943" s="39">
        <v>51988.332543650999</v>
      </c>
      <c r="I2943" s="39">
        <f t="shared" si="812"/>
        <v>89.291027560298971</v>
      </c>
      <c r="J2943" s="39">
        <v>50858.970228182501</v>
      </c>
      <c r="K2943" s="40">
        <f t="shared" si="813"/>
        <v>1218.6533430287964</v>
      </c>
      <c r="L2943" s="39">
        <v>50275.875494902197</v>
      </c>
      <c r="M2943" s="39">
        <f t="shared" si="814"/>
        <v>1801.7480763091007</v>
      </c>
      <c r="N2943" s="39">
        <f t="shared" si="819"/>
        <v>583.09473328030435</v>
      </c>
      <c r="O2943" s="40">
        <f>'Estimates from MCMC'!$B$2-L2943</f>
        <v>18785.124505097803</v>
      </c>
      <c r="P2943" s="39">
        <v>51512.289847688102</v>
      </c>
      <c r="Q2943" s="40">
        <f t="shared" si="815"/>
        <v>1236.4143527859051</v>
      </c>
      <c r="R2943" s="39">
        <v>51542.921006135002</v>
      </c>
      <c r="S2943" s="39">
        <f t="shared" si="816"/>
        <v>30.631158446900372</v>
      </c>
      <c r="T2943" s="39">
        <f t="shared" si="820"/>
        <v>1267.0455112328054</v>
      </c>
      <c r="U2943" s="39">
        <v>58029.052299934003</v>
      </c>
      <c r="V2943" s="39">
        <f t="shared" si="817"/>
        <v>7753.176805031806</v>
      </c>
      <c r="W2943" s="39">
        <v>59544.724504696998</v>
      </c>
      <c r="X2943" s="39">
        <f t="shared" si="818"/>
        <v>248.6266935301901</v>
      </c>
      <c r="Y2943" s="39">
        <f t="shared" si="821"/>
        <v>9268.8490097948015</v>
      </c>
      <c r="Z2943" s="39">
        <f t="shared" si="822"/>
        <v>9516.2754953030017</v>
      </c>
      <c r="AA2943" s="45">
        <f t="shared" si="823"/>
        <v>6.7449407156655344E-2</v>
      </c>
      <c r="AB2943" s="45">
        <f t="shared" si="824"/>
        <v>0.41272959372336299</v>
      </c>
      <c r="AC2943" s="45">
        <f t="shared" si="825"/>
        <v>1.3235296548751602E-2</v>
      </c>
      <c r="AD2943" s="45">
        <f t="shared" si="826"/>
        <v>0.49341429742876991</v>
      </c>
      <c r="AE2943" s="45">
        <f t="shared" si="827"/>
        <v>0.50658570257123015</v>
      </c>
      <c r="AF2943" s="43">
        <f>('Estimates from MCMC'!$B$2-'MCMC runs'!W2943)/'Estimates from MCMC'!$B$2</f>
        <v>0.13779521720367505</v>
      </c>
    </row>
    <row r="2944" spans="1:32" x14ac:dyDescent="0.3">
      <c r="A2944" s="38">
        <v>2549</v>
      </c>
      <c r="B2944" s="38">
        <v>1989184.4892224995</v>
      </c>
      <c r="C2944" s="39">
        <v>52388.505304295599</v>
      </c>
      <c r="D2944" s="39">
        <v>51340.415230014398</v>
      </c>
      <c r="E2944" s="39">
        <f t="shared" si="810"/>
        <v>1048.0900742812009</v>
      </c>
      <c r="F2944" s="39">
        <v>52328.422948665597</v>
      </c>
      <c r="G2944" s="40">
        <f t="shared" si="811"/>
        <v>60.082355630001985</v>
      </c>
      <c r="H2944" s="39">
        <v>52300.762256403701</v>
      </c>
      <c r="I2944" s="39">
        <f t="shared" si="812"/>
        <v>87.743047891897731</v>
      </c>
      <c r="J2944" s="39">
        <v>51193.275486785598</v>
      </c>
      <c r="K2944" s="40">
        <f t="shared" si="813"/>
        <v>1195.2298175100004</v>
      </c>
      <c r="L2944" s="39">
        <v>50619.770524551299</v>
      </c>
      <c r="M2944" s="39">
        <f t="shared" si="814"/>
        <v>1768.7347797442999</v>
      </c>
      <c r="N2944" s="39">
        <f t="shared" si="819"/>
        <v>573.50496223429946</v>
      </c>
      <c r="O2944" s="40">
        <f>'Estimates from MCMC'!$B$2-L2944</f>
        <v>18441.229475448701</v>
      </c>
      <c r="P2944" s="39">
        <v>51830.4732846607</v>
      </c>
      <c r="Q2944" s="40">
        <f t="shared" si="815"/>
        <v>1210.7027601094014</v>
      </c>
      <c r="R2944" s="39">
        <v>51860.722430563103</v>
      </c>
      <c r="S2944" s="39">
        <f t="shared" si="816"/>
        <v>30.249145902402233</v>
      </c>
      <c r="T2944" s="39">
        <f t="shared" si="820"/>
        <v>1240.9519060118037</v>
      </c>
      <c r="U2944" s="39">
        <v>58417.777747640997</v>
      </c>
      <c r="V2944" s="39">
        <f t="shared" si="817"/>
        <v>7798.0072230896985</v>
      </c>
      <c r="W2944" s="39">
        <v>59900.431058254399</v>
      </c>
      <c r="X2944" s="39">
        <f t="shared" si="818"/>
        <v>241.70140460159746</v>
      </c>
      <c r="Y2944" s="39">
        <f t="shared" si="821"/>
        <v>9280.6605337030996</v>
      </c>
      <c r="Z2944" s="39">
        <f t="shared" si="822"/>
        <v>9160.5689417456015</v>
      </c>
      <c r="AA2944" s="45">
        <f t="shared" si="823"/>
        <v>6.7292254438019755E-2</v>
      </c>
      <c r="AB2944" s="45">
        <f t="shared" si="824"/>
        <v>0.42285723050469021</v>
      </c>
      <c r="AC2944" s="45">
        <f t="shared" si="825"/>
        <v>1.3106577569753738E-2</v>
      </c>
      <c r="AD2944" s="45">
        <f t="shared" si="826"/>
        <v>0.50325606251246369</v>
      </c>
      <c r="AE2944" s="45">
        <f t="shared" si="827"/>
        <v>0.49674393748753631</v>
      </c>
      <c r="AF2944" s="43">
        <f>('Estimates from MCMC'!$B$2-'MCMC runs'!W2944)/'Estimates from MCMC'!$B$2</f>
        <v>0.1326446032021778</v>
      </c>
    </row>
    <row r="2945" spans="1:32" x14ac:dyDescent="0.3">
      <c r="A2945" s="38">
        <v>896</v>
      </c>
      <c r="B2945" s="38">
        <v>1933695.9343764551</v>
      </c>
      <c r="C2945" s="39">
        <v>52229.922757393797</v>
      </c>
      <c r="D2945" s="39">
        <v>51131.006294661798</v>
      </c>
      <c r="E2945" s="39">
        <f t="shared" si="810"/>
        <v>1098.9164627319988</v>
      </c>
      <c r="F2945" s="39">
        <v>52175.404960426502</v>
      </c>
      <c r="G2945" s="40">
        <f t="shared" si="811"/>
        <v>54.517796967294998</v>
      </c>
      <c r="H2945" s="39">
        <v>52138.185832417701</v>
      </c>
      <c r="I2945" s="39">
        <f t="shared" si="812"/>
        <v>91.736924976095906</v>
      </c>
      <c r="J2945" s="39">
        <v>50985.520082921401</v>
      </c>
      <c r="K2945" s="40">
        <f t="shared" si="813"/>
        <v>1244.402674472396</v>
      </c>
      <c r="L2945" s="39">
        <v>50386.913813307801</v>
      </c>
      <c r="M2945" s="39">
        <f t="shared" si="814"/>
        <v>1843.0089440859956</v>
      </c>
      <c r="N2945" s="39">
        <f t="shared" si="819"/>
        <v>598.60626961359958</v>
      </c>
      <c r="O2945" s="40">
        <f>'Estimates from MCMC'!$B$2-L2945</f>
        <v>18674.086186692199</v>
      </c>
      <c r="P2945" s="39">
        <v>51655.597673867102</v>
      </c>
      <c r="Q2945" s="40">
        <f t="shared" si="815"/>
        <v>1268.6838605593002</v>
      </c>
      <c r="R2945" s="39">
        <v>51687.116358158797</v>
      </c>
      <c r="S2945" s="39">
        <f t="shared" si="816"/>
        <v>31.518684291695536</v>
      </c>
      <c r="T2945" s="39">
        <f t="shared" si="820"/>
        <v>1300.2025448509958</v>
      </c>
      <c r="U2945" s="39">
        <v>58265.300003249002</v>
      </c>
      <c r="V2945" s="39">
        <f t="shared" si="817"/>
        <v>7878.3861899412004</v>
      </c>
      <c r="W2945" s="39">
        <v>59822.179459143001</v>
      </c>
      <c r="X2945" s="39">
        <f t="shared" si="818"/>
        <v>256.6769110430032</v>
      </c>
      <c r="Y2945" s="39">
        <f t="shared" si="821"/>
        <v>9435.2656458351994</v>
      </c>
      <c r="Z2945" s="39">
        <f t="shared" si="822"/>
        <v>9238.8205408569993</v>
      </c>
      <c r="AA2945" s="45">
        <f t="shared" si="823"/>
        <v>6.9626033201965476E-2</v>
      </c>
      <c r="AB2945" s="45">
        <f t="shared" si="824"/>
        <v>0.42188871311709014</v>
      </c>
      <c r="AC2945" s="45">
        <f t="shared" si="825"/>
        <v>1.3745085487820018E-2</v>
      </c>
      <c r="AD2945" s="45">
        <f t="shared" si="826"/>
        <v>0.50525983180687561</v>
      </c>
      <c r="AE2945" s="45">
        <f t="shared" si="827"/>
        <v>0.49474016819312439</v>
      </c>
      <c r="AF2945" s="43">
        <f>('Estimates from MCMC'!$B$2-'MCMC runs'!W2945)/'Estimates from MCMC'!$B$2</f>
        <v>0.13377768264081027</v>
      </c>
    </row>
    <row r="2946" spans="1:32" x14ac:dyDescent="0.3">
      <c r="A2946" s="38">
        <v>2988</v>
      </c>
      <c r="B2946" s="38">
        <v>1933695.9343764551</v>
      </c>
      <c r="C2946" s="39">
        <v>52229.922757393797</v>
      </c>
      <c r="D2946" s="39">
        <v>51131.006294661798</v>
      </c>
      <c r="E2946" s="39">
        <f t="shared" ref="E2946:E3009" si="828">$C2946-D2946</f>
        <v>1098.9164627319988</v>
      </c>
      <c r="F2946" s="39">
        <v>52175.404960426502</v>
      </c>
      <c r="G2946" s="40">
        <f t="shared" ref="G2946:G3009" si="829">$C2946-F2946</f>
        <v>54.517796967294998</v>
      </c>
      <c r="H2946" s="39">
        <v>52138.185832417701</v>
      </c>
      <c r="I2946" s="39">
        <f t="shared" ref="I2946:I3009" si="830">$C2946-H2946</f>
        <v>91.736924976095906</v>
      </c>
      <c r="J2946" s="39">
        <v>50985.520082921401</v>
      </c>
      <c r="K2946" s="40">
        <f t="shared" ref="K2946:K3009" si="831">$C2946-J2946</f>
        <v>1244.402674472396</v>
      </c>
      <c r="L2946" s="39">
        <v>50386.913813307801</v>
      </c>
      <c r="M2946" s="39">
        <f t="shared" ref="M2946:M3009" si="832">$C2946-L2946</f>
        <v>1843.0089440859956</v>
      </c>
      <c r="N2946" s="39">
        <f t="shared" si="819"/>
        <v>598.60626961359958</v>
      </c>
      <c r="O2946" s="40">
        <f>'Estimates from MCMC'!$B$2-L2946</f>
        <v>18674.086186692199</v>
      </c>
      <c r="P2946" s="39">
        <v>51655.597673867102</v>
      </c>
      <c r="Q2946" s="40">
        <f t="shared" ref="Q2946:Q3009" si="833">P2946-L2946</f>
        <v>1268.6838605593002</v>
      </c>
      <c r="R2946" s="39">
        <v>51687.116358158797</v>
      </c>
      <c r="S2946" s="39">
        <f t="shared" ref="S2946:S3009" si="834">R2946-L2946-Q2946</f>
        <v>31.518684291695536</v>
      </c>
      <c r="T2946" s="39">
        <f t="shared" si="820"/>
        <v>1300.2025448509958</v>
      </c>
      <c r="U2946" s="39">
        <v>58265.300003249002</v>
      </c>
      <c r="V2946" s="39">
        <f t="shared" ref="V2946:V3009" si="835">U2946-L2946</f>
        <v>7878.3861899412004</v>
      </c>
      <c r="W2946" s="39">
        <v>59822.179459143001</v>
      </c>
      <c r="X2946" s="39">
        <f t="shared" ref="X2946:X3009" si="836">W2946-V2946-S2946-Q2946-L2946</f>
        <v>256.6769110430032</v>
      </c>
      <c r="Y2946" s="39">
        <f t="shared" si="821"/>
        <v>9435.2656458351994</v>
      </c>
      <c r="Z2946" s="39">
        <f t="shared" si="822"/>
        <v>9238.8205408569993</v>
      </c>
      <c r="AA2946" s="45">
        <f t="shared" si="823"/>
        <v>6.9626033201965476E-2</v>
      </c>
      <c r="AB2946" s="45">
        <f t="shared" si="824"/>
        <v>0.42188871311709014</v>
      </c>
      <c r="AC2946" s="45">
        <f t="shared" si="825"/>
        <v>1.3745085487820018E-2</v>
      </c>
      <c r="AD2946" s="45">
        <f t="shared" si="826"/>
        <v>0.50525983180687561</v>
      </c>
      <c r="AE2946" s="45">
        <f t="shared" si="827"/>
        <v>0.49474016819312439</v>
      </c>
      <c r="AF2946" s="43">
        <f>('Estimates from MCMC'!$B$2-'MCMC runs'!W2946)/'Estimates from MCMC'!$B$2</f>
        <v>0.13377768264081027</v>
      </c>
    </row>
    <row r="2947" spans="1:32" x14ac:dyDescent="0.3">
      <c r="A2947" s="38">
        <v>4890</v>
      </c>
      <c r="B2947" s="38">
        <v>1933695.9343764551</v>
      </c>
      <c r="C2947" s="39">
        <v>52229.922757393797</v>
      </c>
      <c r="D2947" s="39">
        <v>51131.006294661798</v>
      </c>
      <c r="E2947" s="39">
        <f t="shared" si="828"/>
        <v>1098.9164627319988</v>
      </c>
      <c r="F2947" s="39">
        <v>52175.404960426502</v>
      </c>
      <c r="G2947" s="40">
        <f t="shared" si="829"/>
        <v>54.517796967294998</v>
      </c>
      <c r="H2947" s="39">
        <v>52138.185832417701</v>
      </c>
      <c r="I2947" s="39">
        <f t="shared" si="830"/>
        <v>91.736924976095906</v>
      </c>
      <c r="J2947" s="39">
        <v>50985.520082921401</v>
      </c>
      <c r="K2947" s="40">
        <f t="shared" si="831"/>
        <v>1244.402674472396</v>
      </c>
      <c r="L2947" s="39">
        <v>50386.913813307801</v>
      </c>
      <c r="M2947" s="39">
        <f t="shared" si="832"/>
        <v>1843.0089440859956</v>
      </c>
      <c r="N2947" s="39">
        <f t="shared" ref="N2947:N3010" si="837">M2947-K2947</f>
        <v>598.60626961359958</v>
      </c>
      <c r="O2947" s="40">
        <f>'Estimates from MCMC'!$B$2-L2947</f>
        <v>18674.086186692199</v>
      </c>
      <c r="P2947" s="39">
        <v>51655.597673867102</v>
      </c>
      <c r="Q2947" s="40">
        <f t="shared" si="833"/>
        <v>1268.6838605593002</v>
      </c>
      <c r="R2947" s="39">
        <v>51687.116358158797</v>
      </c>
      <c r="S2947" s="39">
        <f t="shared" si="834"/>
        <v>31.518684291695536</v>
      </c>
      <c r="T2947" s="39">
        <f t="shared" ref="T2947:T3010" si="838">Q2947+S2947</f>
        <v>1300.2025448509958</v>
      </c>
      <c r="U2947" s="39">
        <v>58265.300003249002</v>
      </c>
      <c r="V2947" s="39">
        <f t="shared" si="835"/>
        <v>7878.3861899412004</v>
      </c>
      <c r="W2947" s="39">
        <v>59822.179459143001</v>
      </c>
      <c r="X2947" s="39">
        <f t="shared" si="836"/>
        <v>256.6769110430032</v>
      </c>
      <c r="Y2947" s="39">
        <f t="shared" ref="Y2947:Y3010" si="839">Q2947+S2947+V2947+X2947</f>
        <v>9435.2656458351994</v>
      </c>
      <c r="Z2947" s="39">
        <f t="shared" ref="Z2947:Z3010" si="840">O2947-Y2947</f>
        <v>9238.8205408569993</v>
      </c>
      <c r="AA2947" s="45">
        <f t="shared" ref="AA2947:AA3010" si="841">T2947/O2947</f>
        <v>6.9626033201965476E-2</v>
      </c>
      <c r="AB2947" s="45">
        <f t="shared" ref="AB2947:AB3010" si="842">V2947/O2947</f>
        <v>0.42188871311709014</v>
      </c>
      <c r="AC2947" s="45">
        <f t="shared" ref="AC2947:AC3010" si="843">X2947/O2947</f>
        <v>1.3745085487820018E-2</v>
      </c>
      <c r="AD2947" s="45">
        <f t="shared" ref="AD2947:AD3010" si="844">Y2947/O2947</f>
        <v>0.50525983180687561</v>
      </c>
      <c r="AE2947" s="45">
        <f t="shared" ref="AE2947:AE3010" si="845">Z2947/O2947</f>
        <v>0.49474016819312439</v>
      </c>
      <c r="AF2947" s="43">
        <f>('Estimates from MCMC'!$B$2-'MCMC runs'!W2947)/'Estimates from MCMC'!$B$2</f>
        <v>0.13377768264081027</v>
      </c>
    </row>
    <row r="2948" spans="1:32" x14ac:dyDescent="0.3">
      <c r="A2948" s="38">
        <v>1043</v>
      </c>
      <c r="B2948" s="38">
        <v>2098895.4415482967</v>
      </c>
      <c r="C2948" s="39">
        <v>51998.397468889598</v>
      </c>
      <c r="D2948" s="39">
        <v>50977.573333613502</v>
      </c>
      <c r="E2948" s="39">
        <f t="shared" si="828"/>
        <v>1020.8241352760961</v>
      </c>
      <c r="F2948" s="39">
        <v>51931.288732957502</v>
      </c>
      <c r="G2948" s="40">
        <f t="shared" si="829"/>
        <v>67.108735932095442</v>
      </c>
      <c r="H2948" s="39">
        <v>51912.1865314362</v>
      </c>
      <c r="I2948" s="39">
        <f t="shared" si="830"/>
        <v>86.210937453397491</v>
      </c>
      <c r="J2948" s="39">
        <v>50825.029137211197</v>
      </c>
      <c r="K2948" s="40">
        <f t="shared" si="831"/>
        <v>1173.3683316784009</v>
      </c>
      <c r="L2948" s="39">
        <v>50261.559529200596</v>
      </c>
      <c r="M2948" s="39">
        <f t="shared" si="832"/>
        <v>1736.8379396890014</v>
      </c>
      <c r="N2948" s="39">
        <f t="shared" si="837"/>
        <v>563.4696080106005</v>
      </c>
      <c r="O2948" s="40">
        <f>'Estimates from MCMC'!$B$2-L2948</f>
        <v>18799.440470799404</v>
      </c>
      <c r="P2948" s="39">
        <v>51446.075481081702</v>
      </c>
      <c r="Q2948" s="40">
        <f t="shared" si="833"/>
        <v>1184.5159518811051</v>
      </c>
      <c r="R2948" s="39">
        <v>51475.958710799699</v>
      </c>
      <c r="S2948" s="39">
        <f t="shared" si="834"/>
        <v>29.883229717997892</v>
      </c>
      <c r="T2948" s="39">
        <f t="shared" si="838"/>
        <v>1214.399181599103</v>
      </c>
      <c r="U2948" s="39">
        <v>57954.838582008597</v>
      </c>
      <c r="V2948" s="39">
        <f t="shared" si="835"/>
        <v>7693.2790528080004</v>
      </c>
      <c r="W2948" s="39">
        <v>59405.516798914403</v>
      </c>
      <c r="X2948" s="39">
        <f t="shared" si="836"/>
        <v>236.27903530670301</v>
      </c>
      <c r="Y2948" s="39">
        <f t="shared" si="839"/>
        <v>9143.9572697138065</v>
      </c>
      <c r="Z2948" s="39">
        <f t="shared" si="840"/>
        <v>9655.4832010855971</v>
      </c>
      <c r="AA2948" s="45">
        <f t="shared" si="841"/>
        <v>6.4597623715737296E-2</v>
      </c>
      <c r="AB2948" s="45">
        <f t="shared" si="842"/>
        <v>0.40922915045039432</v>
      </c>
      <c r="AC2948" s="45">
        <f t="shared" si="843"/>
        <v>1.2568407856271467E-2</v>
      </c>
      <c r="AD2948" s="45">
        <f t="shared" si="844"/>
        <v>0.48639518202240306</v>
      </c>
      <c r="AE2948" s="45">
        <f t="shared" si="845"/>
        <v>0.51360481797759694</v>
      </c>
      <c r="AF2948" s="43">
        <f>('Estimates from MCMC'!$B$2-'MCMC runs'!W2948)/'Estimates from MCMC'!$B$2</f>
        <v>0.13981093817184223</v>
      </c>
    </row>
    <row r="2949" spans="1:32" x14ac:dyDescent="0.3">
      <c r="A2949" s="38">
        <v>4079</v>
      </c>
      <c r="B2949" s="38">
        <v>2272100.8208946674</v>
      </c>
      <c r="C2949" s="39">
        <v>52885.195037357997</v>
      </c>
      <c r="D2949" s="39">
        <v>51823.744792409299</v>
      </c>
      <c r="E2949" s="39">
        <f t="shared" si="828"/>
        <v>1061.4502449486972</v>
      </c>
      <c r="F2949" s="39">
        <v>52807.009417157002</v>
      </c>
      <c r="G2949" s="40">
        <f t="shared" si="829"/>
        <v>78.18562020099489</v>
      </c>
      <c r="H2949" s="39">
        <v>52795.707065731804</v>
      </c>
      <c r="I2949" s="39">
        <f t="shared" si="830"/>
        <v>89.48797162619303</v>
      </c>
      <c r="J2949" s="39">
        <v>51657.441405253601</v>
      </c>
      <c r="K2949" s="40">
        <f t="shared" si="831"/>
        <v>1227.7536321043954</v>
      </c>
      <c r="L2949" s="39">
        <v>51072.835805939998</v>
      </c>
      <c r="M2949" s="39">
        <f t="shared" si="832"/>
        <v>1812.3592314179987</v>
      </c>
      <c r="N2949" s="39">
        <f t="shared" si="837"/>
        <v>584.60559931360331</v>
      </c>
      <c r="O2949" s="40">
        <f>'Estimates from MCMC'!$B$2-L2949</f>
        <v>17988.164194060002</v>
      </c>
      <c r="P2949" s="39">
        <v>52313.555387701599</v>
      </c>
      <c r="Q2949" s="40">
        <f t="shared" si="833"/>
        <v>1240.7195817616011</v>
      </c>
      <c r="R2949" s="39">
        <v>52344.214446633501</v>
      </c>
      <c r="S2949" s="39">
        <f t="shared" si="834"/>
        <v>30.659058931902109</v>
      </c>
      <c r="T2949" s="39">
        <f t="shared" si="838"/>
        <v>1271.3786406935033</v>
      </c>
      <c r="U2949" s="39">
        <v>59034.183144403403</v>
      </c>
      <c r="V2949" s="39">
        <f t="shared" si="835"/>
        <v>7961.3473384634053</v>
      </c>
      <c r="W2949" s="39">
        <v>60560.2829270531</v>
      </c>
      <c r="X2949" s="39">
        <f t="shared" si="836"/>
        <v>254.72114195619361</v>
      </c>
      <c r="Y2949" s="39">
        <f t="shared" si="839"/>
        <v>9487.4471211131022</v>
      </c>
      <c r="Z2949" s="39">
        <f t="shared" si="840"/>
        <v>8500.7170729468999</v>
      </c>
      <c r="AA2949" s="45">
        <f t="shared" si="841"/>
        <v>7.0678621063139629E-2</v>
      </c>
      <c r="AB2949" s="45">
        <f t="shared" si="842"/>
        <v>0.44258809584873465</v>
      </c>
      <c r="AC2949" s="45">
        <f t="shared" si="843"/>
        <v>1.4160485706501771E-2</v>
      </c>
      <c r="AD2949" s="45">
        <f t="shared" si="844"/>
        <v>0.52742720261837606</v>
      </c>
      <c r="AE2949" s="45">
        <f t="shared" si="845"/>
        <v>0.47257279738162394</v>
      </c>
      <c r="AF2949" s="43">
        <f>('Estimates from MCMC'!$B$2-'MCMC runs'!W2949)/'Estimates from MCMC'!$B$2</f>
        <v>0.12308997948113841</v>
      </c>
    </row>
    <row r="2950" spans="1:32" x14ac:dyDescent="0.3">
      <c r="A2950" s="38">
        <v>3503</v>
      </c>
      <c r="B2950" s="38">
        <v>2119328.2643617098</v>
      </c>
      <c r="C2950" s="39">
        <v>52604.600844006804</v>
      </c>
      <c r="D2950" s="39">
        <v>51552.894574021797</v>
      </c>
      <c r="E2950" s="39">
        <f t="shared" si="828"/>
        <v>1051.7062699850067</v>
      </c>
      <c r="F2950" s="39">
        <v>52536.933594277303</v>
      </c>
      <c r="G2950" s="40">
        <f t="shared" si="829"/>
        <v>67.667249729500327</v>
      </c>
      <c r="H2950" s="39">
        <v>52515.134798239298</v>
      </c>
      <c r="I2950" s="39">
        <f t="shared" si="830"/>
        <v>89.46604576750542</v>
      </c>
      <c r="J2950" s="39">
        <v>51396.517205129501</v>
      </c>
      <c r="K2950" s="40">
        <f t="shared" si="831"/>
        <v>1208.0836388773023</v>
      </c>
      <c r="L2950" s="39">
        <v>50811.761887441302</v>
      </c>
      <c r="M2950" s="39">
        <f t="shared" si="832"/>
        <v>1792.8389565655016</v>
      </c>
      <c r="N2950" s="39">
        <f t="shared" si="837"/>
        <v>584.75531768819928</v>
      </c>
      <c r="O2950" s="40">
        <f>'Estimates from MCMC'!$B$2-L2950</f>
        <v>18249.238112558698</v>
      </c>
      <c r="P2950" s="39">
        <v>52039.223976223198</v>
      </c>
      <c r="Q2950" s="40">
        <f t="shared" si="833"/>
        <v>1227.4620887818965</v>
      </c>
      <c r="R2950" s="39">
        <v>52070.2780604168</v>
      </c>
      <c r="S2950" s="39">
        <f t="shared" si="834"/>
        <v>31.054084193601739</v>
      </c>
      <c r="T2950" s="39">
        <f t="shared" si="838"/>
        <v>1258.5161729754982</v>
      </c>
      <c r="U2950" s="39">
        <v>58757.948940317299</v>
      </c>
      <c r="V2950" s="39">
        <f t="shared" si="835"/>
        <v>7946.1870528759973</v>
      </c>
      <c r="W2950" s="39">
        <v>60264.519808000099</v>
      </c>
      <c r="X2950" s="39">
        <f t="shared" si="836"/>
        <v>248.05469470730168</v>
      </c>
      <c r="Y2950" s="39">
        <f t="shared" si="839"/>
        <v>9452.7579205587972</v>
      </c>
      <c r="Z2950" s="39">
        <f t="shared" si="840"/>
        <v>8796.4801919999009</v>
      </c>
      <c r="AA2950" s="45">
        <f t="shared" si="841"/>
        <v>6.8962669302310042E-2</v>
      </c>
      <c r="AB2950" s="45">
        <f t="shared" si="842"/>
        <v>0.43542568757473865</v>
      </c>
      <c r="AC2950" s="45">
        <f t="shared" si="843"/>
        <v>1.359260552015025E-2</v>
      </c>
      <c r="AD2950" s="45">
        <f t="shared" si="844"/>
        <v>0.51798096239719893</v>
      </c>
      <c r="AE2950" s="45">
        <f t="shared" si="845"/>
        <v>0.48201903760280101</v>
      </c>
      <c r="AF2950" s="43">
        <f>('Estimates from MCMC'!$B$2-'MCMC runs'!W2950)/'Estimates from MCMC'!$B$2</f>
        <v>0.12737261539798006</v>
      </c>
    </row>
    <row r="2951" spans="1:32" x14ac:dyDescent="0.3">
      <c r="A2951" s="38">
        <v>2176</v>
      </c>
      <c r="B2951" s="38">
        <v>1917779.6006085936</v>
      </c>
      <c r="C2951" s="39">
        <v>52573.461234067698</v>
      </c>
      <c r="D2951" s="39">
        <v>51490.352455929497</v>
      </c>
      <c r="E2951" s="39">
        <f t="shared" si="828"/>
        <v>1083.1087781382012</v>
      </c>
      <c r="F2951" s="39">
        <v>52512.159884606299</v>
      </c>
      <c r="G2951" s="40">
        <f t="shared" si="829"/>
        <v>61.301349461398786</v>
      </c>
      <c r="H2951" s="39">
        <v>52482.436543785603</v>
      </c>
      <c r="I2951" s="39">
        <f t="shared" si="830"/>
        <v>91.024690282094525</v>
      </c>
      <c r="J2951" s="39">
        <v>51338.861362185897</v>
      </c>
      <c r="K2951" s="40">
        <f t="shared" si="831"/>
        <v>1234.5998718818009</v>
      </c>
      <c r="L2951" s="39">
        <v>50744.310643925397</v>
      </c>
      <c r="M2951" s="39">
        <f t="shared" si="832"/>
        <v>1829.1505901423006</v>
      </c>
      <c r="N2951" s="39">
        <f t="shared" si="837"/>
        <v>594.55071826049971</v>
      </c>
      <c r="O2951" s="40">
        <f>'Estimates from MCMC'!$B$2-L2951</f>
        <v>18316.689356074603</v>
      </c>
      <c r="P2951" s="39">
        <v>52002.591424314604</v>
      </c>
      <c r="Q2951" s="40">
        <f t="shared" si="833"/>
        <v>1258.2807803892065</v>
      </c>
      <c r="R2951" s="39">
        <v>52033.942286157202</v>
      </c>
      <c r="S2951" s="39">
        <f t="shared" si="834"/>
        <v>31.350861842598533</v>
      </c>
      <c r="T2951" s="39">
        <f t="shared" si="838"/>
        <v>1289.631642231805</v>
      </c>
      <c r="U2951" s="39">
        <v>58643.0186742968</v>
      </c>
      <c r="V2951" s="39">
        <f t="shared" si="835"/>
        <v>7898.7080303714029</v>
      </c>
      <c r="W2951" s="39">
        <v>60185.899926485203</v>
      </c>
      <c r="X2951" s="39">
        <f t="shared" si="836"/>
        <v>253.24960995659785</v>
      </c>
      <c r="Y2951" s="39">
        <f t="shared" si="839"/>
        <v>9441.5892825598057</v>
      </c>
      <c r="Z2951" s="39">
        <f t="shared" si="840"/>
        <v>8875.1000735147973</v>
      </c>
      <c r="AA2951" s="45">
        <f t="shared" si="841"/>
        <v>7.0407463770416984E-2</v>
      </c>
      <c r="AB2951" s="45">
        <f t="shared" si="842"/>
        <v>0.43123011352222618</v>
      </c>
      <c r="AC2951" s="45">
        <f t="shared" si="843"/>
        <v>1.3826167220148294E-2</v>
      </c>
      <c r="AD2951" s="45">
        <f t="shared" si="844"/>
        <v>0.51546374451279142</v>
      </c>
      <c r="AE2951" s="45">
        <f t="shared" si="845"/>
        <v>0.48453625548720852</v>
      </c>
      <c r="AF2951" s="43">
        <f>('Estimates from MCMC'!$B$2-'MCMC runs'!W2951)/'Estimates from MCMC'!$B$2</f>
        <v>0.12851102754832391</v>
      </c>
    </row>
    <row r="2952" spans="1:32" x14ac:dyDescent="0.3">
      <c r="A2952" s="38">
        <v>4255</v>
      </c>
      <c r="B2952" s="38">
        <v>1917779.6006085936</v>
      </c>
      <c r="C2952" s="39">
        <v>52573.461234067698</v>
      </c>
      <c r="D2952" s="39">
        <v>51490.352455929497</v>
      </c>
      <c r="E2952" s="39">
        <f t="shared" si="828"/>
        <v>1083.1087781382012</v>
      </c>
      <c r="F2952" s="39">
        <v>52512.159884606299</v>
      </c>
      <c r="G2952" s="40">
        <f t="shared" si="829"/>
        <v>61.301349461398786</v>
      </c>
      <c r="H2952" s="39">
        <v>52482.436543785603</v>
      </c>
      <c r="I2952" s="39">
        <f t="shared" si="830"/>
        <v>91.024690282094525</v>
      </c>
      <c r="J2952" s="39">
        <v>51338.861362185897</v>
      </c>
      <c r="K2952" s="40">
        <f t="shared" si="831"/>
        <v>1234.5998718818009</v>
      </c>
      <c r="L2952" s="39">
        <v>50744.310643925397</v>
      </c>
      <c r="M2952" s="39">
        <f t="shared" si="832"/>
        <v>1829.1505901423006</v>
      </c>
      <c r="N2952" s="39">
        <f t="shared" si="837"/>
        <v>594.55071826049971</v>
      </c>
      <c r="O2952" s="40">
        <f>'Estimates from MCMC'!$B$2-L2952</f>
        <v>18316.689356074603</v>
      </c>
      <c r="P2952" s="39">
        <v>52002.591424314604</v>
      </c>
      <c r="Q2952" s="40">
        <f t="shared" si="833"/>
        <v>1258.2807803892065</v>
      </c>
      <c r="R2952" s="39">
        <v>52033.942286157202</v>
      </c>
      <c r="S2952" s="39">
        <f t="shared" si="834"/>
        <v>31.350861842598533</v>
      </c>
      <c r="T2952" s="39">
        <f t="shared" si="838"/>
        <v>1289.631642231805</v>
      </c>
      <c r="U2952" s="39">
        <v>58643.0186742968</v>
      </c>
      <c r="V2952" s="39">
        <f t="shared" si="835"/>
        <v>7898.7080303714029</v>
      </c>
      <c r="W2952" s="39">
        <v>60185.899926485203</v>
      </c>
      <c r="X2952" s="39">
        <f t="shared" si="836"/>
        <v>253.24960995659785</v>
      </c>
      <c r="Y2952" s="39">
        <f t="shared" si="839"/>
        <v>9441.5892825598057</v>
      </c>
      <c r="Z2952" s="39">
        <f t="shared" si="840"/>
        <v>8875.1000735147973</v>
      </c>
      <c r="AA2952" s="45">
        <f t="shared" si="841"/>
        <v>7.0407463770416984E-2</v>
      </c>
      <c r="AB2952" s="45">
        <f t="shared" si="842"/>
        <v>0.43123011352222618</v>
      </c>
      <c r="AC2952" s="45">
        <f t="shared" si="843"/>
        <v>1.3826167220148294E-2</v>
      </c>
      <c r="AD2952" s="45">
        <f t="shared" si="844"/>
        <v>0.51546374451279142</v>
      </c>
      <c r="AE2952" s="45">
        <f t="shared" si="845"/>
        <v>0.48453625548720852</v>
      </c>
      <c r="AF2952" s="43">
        <f>('Estimates from MCMC'!$B$2-'MCMC runs'!W2952)/'Estimates from MCMC'!$B$2</f>
        <v>0.12851102754832391</v>
      </c>
    </row>
    <row r="2953" spans="1:32" x14ac:dyDescent="0.3">
      <c r="A2953" s="38">
        <v>2412</v>
      </c>
      <c r="B2953" s="38">
        <v>1957659.0244488365</v>
      </c>
      <c r="C2953" s="39">
        <v>52572.445226299496</v>
      </c>
      <c r="D2953" s="39">
        <v>51518.7434023592</v>
      </c>
      <c r="E2953" s="39">
        <f t="shared" si="828"/>
        <v>1053.7018239402969</v>
      </c>
      <c r="F2953" s="39">
        <v>52505.213382944799</v>
      </c>
      <c r="G2953" s="40">
        <f t="shared" si="829"/>
        <v>67.231843354697048</v>
      </c>
      <c r="H2953" s="39">
        <v>52485.247891883599</v>
      </c>
      <c r="I2953" s="39">
        <f t="shared" si="830"/>
        <v>87.197334415897785</v>
      </c>
      <c r="J2953" s="39">
        <v>51365.145842357699</v>
      </c>
      <c r="K2953" s="40">
        <f t="shared" si="831"/>
        <v>1207.2993839417977</v>
      </c>
      <c r="L2953" s="39">
        <v>50795.385911013203</v>
      </c>
      <c r="M2953" s="39">
        <f t="shared" si="832"/>
        <v>1777.059315286293</v>
      </c>
      <c r="N2953" s="39">
        <f t="shared" si="837"/>
        <v>569.75993134449527</v>
      </c>
      <c r="O2953" s="40">
        <f>'Estimates from MCMC'!$B$2-L2953</f>
        <v>18265.614088986797</v>
      </c>
      <c r="P2953" s="39">
        <v>52008.4587975139</v>
      </c>
      <c r="Q2953" s="40">
        <f t="shared" si="833"/>
        <v>1213.0728865006968</v>
      </c>
      <c r="R2953" s="39">
        <v>52038.223751071098</v>
      </c>
      <c r="S2953" s="39">
        <f t="shared" si="834"/>
        <v>29.764953557198169</v>
      </c>
      <c r="T2953" s="39">
        <f t="shared" si="838"/>
        <v>1242.8378400578949</v>
      </c>
      <c r="U2953" s="39">
        <v>58776.1784745697</v>
      </c>
      <c r="V2953" s="39">
        <f t="shared" si="835"/>
        <v>7980.792563556497</v>
      </c>
      <c r="W2953" s="39">
        <v>60266.966729461703</v>
      </c>
      <c r="X2953" s="39">
        <f t="shared" si="836"/>
        <v>247.95041483410751</v>
      </c>
      <c r="Y2953" s="39">
        <f t="shared" si="839"/>
        <v>9471.5808184484995</v>
      </c>
      <c r="Z2953" s="39">
        <f t="shared" si="840"/>
        <v>8794.0332705382971</v>
      </c>
      <c r="AA2953" s="45">
        <f t="shared" si="841"/>
        <v>6.8042488689567832E-2</v>
      </c>
      <c r="AB2953" s="45">
        <f t="shared" si="842"/>
        <v>0.43692987953624263</v>
      </c>
      <c r="AC2953" s="45">
        <f t="shared" si="843"/>
        <v>1.3574710033078414E-2</v>
      </c>
      <c r="AD2953" s="45">
        <f t="shared" si="844"/>
        <v>0.5185470782588889</v>
      </c>
      <c r="AE2953" s="45">
        <f t="shared" si="845"/>
        <v>0.48145292174111115</v>
      </c>
      <c r="AF2953" s="43">
        <f>('Estimates from MCMC'!$B$2-'MCMC runs'!W2953)/'Estimates from MCMC'!$B$2</f>
        <v>0.12733718409143072</v>
      </c>
    </row>
    <row r="2954" spans="1:32" x14ac:dyDescent="0.3">
      <c r="A2954" s="38">
        <v>267</v>
      </c>
      <c r="B2954" s="38">
        <v>2007235.1184194712</v>
      </c>
      <c r="C2954" s="39">
        <v>52268.501888833896</v>
      </c>
      <c r="D2954" s="39">
        <v>51226.627697552598</v>
      </c>
      <c r="E2954" s="39">
        <f t="shared" si="828"/>
        <v>1041.8741912812984</v>
      </c>
      <c r="F2954" s="39">
        <v>52198.203165361003</v>
      </c>
      <c r="G2954" s="40">
        <f t="shared" si="829"/>
        <v>70.298723472893471</v>
      </c>
      <c r="H2954" s="39">
        <v>52180.559013919803</v>
      </c>
      <c r="I2954" s="39">
        <f t="shared" si="830"/>
        <v>87.942874914093409</v>
      </c>
      <c r="J2954" s="39">
        <v>51069.287534101801</v>
      </c>
      <c r="K2954" s="40">
        <f t="shared" si="831"/>
        <v>1199.2143547320957</v>
      </c>
      <c r="L2954" s="39">
        <v>50494.583327037297</v>
      </c>
      <c r="M2954" s="39">
        <f t="shared" si="832"/>
        <v>1773.9185617965995</v>
      </c>
      <c r="N2954" s="39">
        <f t="shared" si="837"/>
        <v>574.70420706450386</v>
      </c>
      <c r="O2954" s="40">
        <f>'Estimates from MCMC'!$B$2-L2954</f>
        <v>18566.416672962703</v>
      </c>
      <c r="P2954" s="39">
        <v>51704.906641893998</v>
      </c>
      <c r="Q2954" s="40">
        <f t="shared" si="833"/>
        <v>1210.3233148567015</v>
      </c>
      <c r="R2954" s="39">
        <v>51735.327981471302</v>
      </c>
      <c r="S2954" s="39">
        <f t="shared" si="834"/>
        <v>30.421339577304025</v>
      </c>
      <c r="T2954" s="39">
        <f t="shared" si="838"/>
        <v>1240.7446544340055</v>
      </c>
      <c r="U2954" s="39">
        <v>58374.2008711995</v>
      </c>
      <c r="V2954" s="39">
        <f t="shared" si="835"/>
        <v>7879.6175441622036</v>
      </c>
      <c r="W2954" s="39">
        <v>59861.800920649403</v>
      </c>
      <c r="X2954" s="39">
        <f t="shared" si="836"/>
        <v>246.85539501589665</v>
      </c>
      <c r="Y2954" s="39">
        <f t="shared" si="839"/>
        <v>9367.2175936121057</v>
      </c>
      <c r="Z2954" s="39">
        <f t="shared" si="840"/>
        <v>9199.1990793505975</v>
      </c>
      <c r="AA2954" s="45">
        <f t="shared" si="841"/>
        <v>6.6827362344013139E-2</v>
      </c>
      <c r="AB2954" s="45">
        <f t="shared" si="842"/>
        <v>0.42440163241821866</v>
      </c>
      <c r="AC2954" s="45">
        <f t="shared" si="843"/>
        <v>1.3295801735150067E-2</v>
      </c>
      <c r="AD2954" s="45">
        <f t="shared" si="844"/>
        <v>0.50452479649738191</v>
      </c>
      <c r="AE2954" s="45">
        <f t="shared" si="845"/>
        <v>0.49547520350261814</v>
      </c>
      <c r="AF2954" s="43">
        <f>('Estimates from MCMC'!$B$2-'MCMC runs'!W2954)/'Estimates from MCMC'!$B$2</f>
        <v>0.13320396575998897</v>
      </c>
    </row>
    <row r="2955" spans="1:32" x14ac:dyDescent="0.3">
      <c r="A2955" s="38">
        <v>2423</v>
      </c>
      <c r="B2955" s="38">
        <v>2104918.3993071695</v>
      </c>
      <c r="C2955" s="39">
        <v>52659.299361246201</v>
      </c>
      <c r="D2955" s="39">
        <v>51609.589762989002</v>
      </c>
      <c r="E2955" s="39">
        <f t="shared" si="828"/>
        <v>1049.7095982571991</v>
      </c>
      <c r="F2955" s="39">
        <v>52595.110179398704</v>
      </c>
      <c r="G2955" s="40">
        <f t="shared" si="829"/>
        <v>64.189181847497821</v>
      </c>
      <c r="H2955" s="39">
        <v>52571.269722770798</v>
      </c>
      <c r="I2955" s="39">
        <f t="shared" si="830"/>
        <v>88.029638475403772</v>
      </c>
      <c r="J2955" s="39">
        <v>51458.246573106197</v>
      </c>
      <c r="K2955" s="40">
        <f t="shared" si="831"/>
        <v>1201.0527881400048</v>
      </c>
      <c r="L2955" s="39">
        <v>50882.960630859801</v>
      </c>
      <c r="M2955" s="39">
        <f t="shared" si="832"/>
        <v>1776.3387303864001</v>
      </c>
      <c r="N2955" s="39">
        <f t="shared" si="837"/>
        <v>575.28594224639528</v>
      </c>
      <c r="O2955" s="40">
        <f>'Estimates from MCMC'!$B$2-L2955</f>
        <v>18178.039369140199</v>
      </c>
      <c r="P2955" s="39">
        <v>52098.048881748</v>
      </c>
      <c r="Q2955" s="40">
        <f t="shared" si="833"/>
        <v>1215.0882508881987</v>
      </c>
      <c r="R2955" s="39">
        <v>52128.431584479898</v>
      </c>
      <c r="S2955" s="39">
        <f t="shared" si="834"/>
        <v>30.382702731898462</v>
      </c>
      <c r="T2955" s="39">
        <f t="shared" si="838"/>
        <v>1245.4709536200971</v>
      </c>
      <c r="U2955" s="39">
        <v>58777.158570943298</v>
      </c>
      <c r="V2955" s="39">
        <f t="shared" si="835"/>
        <v>7894.1979400834971</v>
      </c>
      <c r="W2955" s="39">
        <v>60267.1742202319</v>
      </c>
      <c r="X2955" s="39">
        <f t="shared" si="836"/>
        <v>244.54469566850457</v>
      </c>
      <c r="Y2955" s="39">
        <f t="shared" si="839"/>
        <v>9384.2135893720988</v>
      </c>
      <c r="Z2955" s="39">
        <f t="shared" si="840"/>
        <v>8793.8257797680999</v>
      </c>
      <c r="AA2955" s="45">
        <f t="shared" si="841"/>
        <v>6.8515142272959365E-2</v>
      </c>
      <c r="AB2955" s="45">
        <f t="shared" si="842"/>
        <v>0.43427114331620487</v>
      </c>
      <c r="AC2955" s="45">
        <f t="shared" si="843"/>
        <v>1.3452754210866872E-2</v>
      </c>
      <c r="AD2955" s="45">
        <f t="shared" si="844"/>
        <v>0.51623903980003105</v>
      </c>
      <c r="AE2955" s="45">
        <f t="shared" si="845"/>
        <v>0.48376096019996895</v>
      </c>
      <c r="AF2955" s="43">
        <f>('Estimates from MCMC'!$B$2-'MCMC runs'!W2955)/'Estimates from MCMC'!$B$2</f>
        <v>0.12733417963493288</v>
      </c>
    </row>
    <row r="2956" spans="1:32" x14ac:dyDescent="0.3">
      <c r="A2956" s="38">
        <v>3496</v>
      </c>
      <c r="B2956" s="38">
        <v>1965440.2504809501</v>
      </c>
      <c r="C2956" s="39">
        <v>52858.108732645</v>
      </c>
      <c r="D2956" s="39">
        <v>51786.909820925503</v>
      </c>
      <c r="E2956" s="39">
        <f t="shared" si="828"/>
        <v>1071.1989117194971</v>
      </c>
      <c r="F2956" s="39">
        <v>52792.324917051599</v>
      </c>
      <c r="G2956" s="40">
        <f t="shared" si="829"/>
        <v>65.783815593400504</v>
      </c>
      <c r="H2956" s="39">
        <v>52767.863831434799</v>
      </c>
      <c r="I2956" s="39">
        <f t="shared" si="830"/>
        <v>90.244901210200624</v>
      </c>
      <c r="J2956" s="39">
        <v>51631.739741482699</v>
      </c>
      <c r="K2956" s="40">
        <f t="shared" si="831"/>
        <v>1226.3689911623005</v>
      </c>
      <c r="L2956" s="39">
        <v>51042.171568748403</v>
      </c>
      <c r="M2956" s="39">
        <f t="shared" si="832"/>
        <v>1815.9371638965968</v>
      </c>
      <c r="N2956" s="39">
        <f t="shared" si="837"/>
        <v>589.56817273429624</v>
      </c>
      <c r="O2956" s="40">
        <f>'Estimates from MCMC'!$B$2-L2956</f>
        <v>18018.828431251597</v>
      </c>
      <c r="P2956" s="39">
        <v>52291.079622437101</v>
      </c>
      <c r="Q2956" s="40">
        <f t="shared" si="833"/>
        <v>1248.9080536886977</v>
      </c>
      <c r="R2956" s="39">
        <v>52322.008207096304</v>
      </c>
      <c r="S2956" s="39">
        <f t="shared" si="834"/>
        <v>30.928584659202897</v>
      </c>
      <c r="T2956" s="39">
        <f t="shared" si="838"/>
        <v>1279.8366383479006</v>
      </c>
      <c r="U2956" s="39">
        <v>58888.895172087599</v>
      </c>
      <c r="V2956" s="39">
        <f t="shared" si="835"/>
        <v>7846.7236033391964</v>
      </c>
      <c r="W2956" s="39">
        <v>60418.507531026</v>
      </c>
      <c r="X2956" s="39">
        <f t="shared" si="836"/>
        <v>249.77572059049999</v>
      </c>
      <c r="Y2956" s="39">
        <f t="shared" si="839"/>
        <v>9376.335962277597</v>
      </c>
      <c r="Z2956" s="39">
        <f t="shared" si="840"/>
        <v>8642.4924689740001</v>
      </c>
      <c r="AA2956" s="45">
        <f t="shared" si="841"/>
        <v>7.102773874733001E-2</v>
      </c>
      <c r="AB2956" s="45">
        <f t="shared" si="842"/>
        <v>0.43547357328348563</v>
      </c>
      <c r="AC2956" s="45">
        <f t="shared" si="843"/>
        <v>1.3861929011838116E-2</v>
      </c>
      <c r="AD2956" s="45">
        <f t="shared" si="844"/>
        <v>0.52036324104265375</v>
      </c>
      <c r="AE2956" s="45">
        <f t="shared" si="845"/>
        <v>0.47963675895734625</v>
      </c>
      <c r="AF2956" s="43">
        <f>('Estimates from MCMC'!$B$2-'MCMC runs'!W2956)/'Estimates from MCMC'!$B$2</f>
        <v>0.12514288048209554</v>
      </c>
    </row>
    <row r="2957" spans="1:32" x14ac:dyDescent="0.3">
      <c r="A2957" s="38">
        <v>420</v>
      </c>
      <c r="B2957" s="38">
        <v>2124931.6232690057</v>
      </c>
      <c r="C2957" s="39">
        <v>52637.273673933698</v>
      </c>
      <c r="D2957" s="39">
        <v>51578.6558157853</v>
      </c>
      <c r="E2957" s="39">
        <f t="shared" si="828"/>
        <v>1058.6178581483982</v>
      </c>
      <c r="F2957" s="39">
        <v>52557.145199119703</v>
      </c>
      <c r="G2957" s="40">
        <f t="shared" si="829"/>
        <v>80.128474813995126</v>
      </c>
      <c r="H2957" s="39">
        <v>52547.357702418303</v>
      </c>
      <c r="I2957" s="39">
        <f t="shared" si="830"/>
        <v>89.915971515394631</v>
      </c>
      <c r="J2957" s="39">
        <v>51409.905382363097</v>
      </c>
      <c r="K2957" s="40">
        <f t="shared" si="831"/>
        <v>1227.3682915706013</v>
      </c>
      <c r="L2957" s="39">
        <v>50822.320796188404</v>
      </c>
      <c r="M2957" s="39">
        <f t="shared" si="832"/>
        <v>1814.9528777452942</v>
      </c>
      <c r="N2957" s="39">
        <f t="shared" si="837"/>
        <v>587.58458617469296</v>
      </c>
      <c r="O2957" s="40">
        <f>'Estimates from MCMC'!$B$2-L2957</f>
        <v>18238.679203811596</v>
      </c>
      <c r="P2957" s="39">
        <v>52066.267519113899</v>
      </c>
      <c r="Q2957" s="40">
        <f t="shared" si="833"/>
        <v>1243.9467229254951</v>
      </c>
      <c r="R2957" s="39">
        <v>52097.092909590399</v>
      </c>
      <c r="S2957" s="39">
        <f t="shared" si="834"/>
        <v>30.825390476500615</v>
      </c>
      <c r="T2957" s="39">
        <f t="shared" si="838"/>
        <v>1274.7721134019957</v>
      </c>
      <c r="U2957" s="39">
        <v>58829.0270141156</v>
      </c>
      <c r="V2957" s="39">
        <f t="shared" si="835"/>
        <v>8006.7062179271961</v>
      </c>
      <c r="W2957" s="39">
        <v>60357.642913817297</v>
      </c>
      <c r="X2957" s="39">
        <f t="shared" si="836"/>
        <v>253.84378629970161</v>
      </c>
      <c r="Y2957" s="39">
        <f t="shared" si="839"/>
        <v>9535.3221176288935</v>
      </c>
      <c r="Z2957" s="39">
        <f t="shared" si="840"/>
        <v>8703.3570861827029</v>
      </c>
      <c r="AA2957" s="45">
        <f t="shared" si="841"/>
        <v>6.9893883167569962E-2</v>
      </c>
      <c r="AB2957" s="45">
        <f t="shared" si="842"/>
        <v>0.43899594529048575</v>
      </c>
      <c r="AC2957" s="45">
        <f t="shared" si="843"/>
        <v>1.3917882071562082E-2</v>
      </c>
      <c r="AD2957" s="45">
        <f t="shared" si="844"/>
        <v>0.52280771052961783</v>
      </c>
      <c r="AE2957" s="45">
        <f t="shared" si="845"/>
        <v>0.47719228947038217</v>
      </c>
      <c r="AF2957" s="43">
        <f>('Estimates from MCMC'!$B$2-'MCMC runs'!W2957)/'Estimates from MCMC'!$B$2</f>
        <v>0.12602419724855857</v>
      </c>
    </row>
    <row r="2958" spans="1:32" x14ac:dyDescent="0.3">
      <c r="A2958" s="38">
        <v>2125</v>
      </c>
      <c r="B2958" s="38">
        <v>2082594.51073857</v>
      </c>
      <c r="C2958" s="39">
        <v>53055.252352967902</v>
      </c>
      <c r="D2958" s="39">
        <v>51985.169517421797</v>
      </c>
      <c r="E2958" s="39">
        <f t="shared" si="828"/>
        <v>1070.0828355461053</v>
      </c>
      <c r="F2958" s="39">
        <v>52988.531846387901</v>
      </c>
      <c r="G2958" s="40">
        <f t="shared" si="829"/>
        <v>66.720506580000801</v>
      </c>
      <c r="H2958" s="39">
        <v>52966.049215114901</v>
      </c>
      <c r="I2958" s="39">
        <f t="shared" si="830"/>
        <v>89.203137853000953</v>
      </c>
      <c r="J2958" s="39">
        <v>51830.198085355602</v>
      </c>
      <c r="K2958" s="40">
        <f t="shared" si="831"/>
        <v>1225.0542676123005</v>
      </c>
      <c r="L2958" s="39">
        <v>51247.360337627499</v>
      </c>
      <c r="M2958" s="39">
        <f t="shared" si="832"/>
        <v>1807.8920153404033</v>
      </c>
      <c r="N2958" s="39">
        <f t="shared" si="837"/>
        <v>582.83774772810284</v>
      </c>
      <c r="O2958" s="40">
        <f>'Estimates from MCMC'!$B$2-L2958</f>
        <v>17813.639662372501</v>
      </c>
      <c r="P2958" s="39">
        <v>52488.563055595398</v>
      </c>
      <c r="Q2958" s="40">
        <f t="shared" si="833"/>
        <v>1241.2027179678989</v>
      </c>
      <c r="R2958" s="39">
        <v>52518.9474670575</v>
      </c>
      <c r="S2958" s="39">
        <f t="shared" si="834"/>
        <v>30.384411462102435</v>
      </c>
      <c r="T2958" s="39">
        <f t="shared" si="838"/>
        <v>1271.5871294300014</v>
      </c>
      <c r="U2958" s="39">
        <v>59120.385399976898</v>
      </c>
      <c r="V2958" s="39">
        <f t="shared" si="835"/>
        <v>7873.0250623493994</v>
      </c>
      <c r="W2958" s="39">
        <v>60641.931283342798</v>
      </c>
      <c r="X2958" s="39">
        <f t="shared" si="836"/>
        <v>249.95875393589813</v>
      </c>
      <c r="Y2958" s="39">
        <f t="shared" si="839"/>
        <v>9394.5709457152989</v>
      </c>
      <c r="Z2958" s="39">
        <f t="shared" si="840"/>
        <v>8419.0687166572025</v>
      </c>
      <c r="AA2958" s="45">
        <f t="shared" si="841"/>
        <v>7.1382780472199453E-2</v>
      </c>
      <c r="AB2958" s="45">
        <f t="shared" si="842"/>
        <v>0.44196611201131897</v>
      </c>
      <c r="AC2958" s="45">
        <f t="shared" si="843"/>
        <v>1.403187437679468E-2</v>
      </c>
      <c r="AD2958" s="45">
        <f t="shared" si="844"/>
        <v>0.5273807668603131</v>
      </c>
      <c r="AE2958" s="45">
        <f t="shared" si="845"/>
        <v>0.4726192331396869</v>
      </c>
      <c r="AF2958" s="43">
        <f>('Estimates from MCMC'!$B$2-'MCMC runs'!W2958)/'Estimates from MCMC'!$B$2</f>
        <v>0.12190771515989057</v>
      </c>
    </row>
    <row r="2959" spans="1:32" x14ac:dyDescent="0.3">
      <c r="A2959" s="38">
        <v>3900</v>
      </c>
      <c r="B2959" s="38">
        <v>2140195.4705334776</v>
      </c>
      <c r="C2959" s="39">
        <v>52685.198166182701</v>
      </c>
      <c r="D2959" s="39">
        <v>51634.522361044503</v>
      </c>
      <c r="E2959" s="39">
        <f t="shared" si="828"/>
        <v>1050.6758051381985</v>
      </c>
      <c r="F2959" s="39">
        <v>52628.973541215499</v>
      </c>
      <c r="G2959" s="40">
        <f t="shared" si="829"/>
        <v>56.224624967202544</v>
      </c>
      <c r="H2959" s="39">
        <v>52597.425137373699</v>
      </c>
      <c r="I2959" s="39">
        <f t="shared" si="830"/>
        <v>87.773028809002426</v>
      </c>
      <c r="J2959" s="39">
        <v>51491.155333819399</v>
      </c>
      <c r="K2959" s="40">
        <f t="shared" si="831"/>
        <v>1194.0428323633023</v>
      </c>
      <c r="L2959" s="39">
        <v>50917.479357455697</v>
      </c>
      <c r="M2959" s="39">
        <f t="shared" si="832"/>
        <v>1767.7188087270042</v>
      </c>
      <c r="N2959" s="39">
        <f t="shared" si="837"/>
        <v>573.67597636370192</v>
      </c>
      <c r="O2959" s="40">
        <f>'Estimates from MCMC'!$B$2-L2959</f>
        <v>18143.520642544303</v>
      </c>
      <c r="P2959" s="39">
        <v>52129.726445994696</v>
      </c>
      <c r="Q2959" s="40">
        <f t="shared" si="833"/>
        <v>1212.2470885389994</v>
      </c>
      <c r="R2959" s="39">
        <v>52159.9638882933</v>
      </c>
      <c r="S2959" s="39">
        <f t="shared" si="834"/>
        <v>30.237442298603128</v>
      </c>
      <c r="T2959" s="39">
        <f t="shared" si="838"/>
        <v>1242.4845308376025</v>
      </c>
      <c r="U2959" s="39">
        <v>58614.619552993499</v>
      </c>
      <c r="V2959" s="39">
        <f t="shared" si="835"/>
        <v>7697.1401955378024</v>
      </c>
      <c r="W2959" s="39">
        <v>60095.943282997898</v>
      </c>
      <c r="X2959" s="39">
        <f t="shared" si="836"/>
        <v>238.83919916679588</v>
      </c>
      <c r="Y2959" s="39">
        <f t="shared" si="839"/>
        <v>9178.4639255422007</v>
      </c>
      <c r="Z2959" s="39">
        <f t="shared" si="840"/>
        <v>8965.0567170021022</v>
      </c>
      <c r="AA2959" s="45">
        <f t="shared" si="841"/>
        <v>6.8480894933044614E-2</v>
      </c>
      <c r="AB2959" s="45">
        <f t="shared" si="842"/>
        <v>0.42423630711941124</v>
      </c>
      <c r="AC2959" s="45">
        <f t="shared" si="843"/>
        <v>1.3163883893997266E-2</v>
      </c>
      <c r="AD2959" s="45">
        <f t="shared" si="844"/>
        <v>0.50588108594645309</v>
      </c>
      <c r="AE2959" s="45">
        <f t="shared" si="845"/>
        <v>0.49411891405354691</v>
      </c>
      <c r="AF2959" s="43">
        <f>('Estimates from MCMC'!$B$2-'MCMC runs'!W2959)/'Estimates from MCMC'!$B$2</f>
        <v>0.12981359547359728</v>
      </c>
    </row>
    <row r="2960" spans="1:32" x14ac:dyDescent="0.3">
      <c r="A2960" s="38">
        <v>1535</v>
      </c>
      <c r="B2960" s="38">
        <v>1997373.4753913942</v>
      </c>
      <c r="C2960" s="39">
        <v>52319.074584049697</v>
      </c>
      <c r="D2960" s="39">
        <v>51265.701950922303</v>
      </c>
      <c r="E2960" s="39">
        <f t="shared" si="828"/>
        <v>1053.3726331273938</v>
      </c>
      <c r="F2960" s="39">
        <v>52247.0738286259</v>
      </c>
      <c r="G2960" s="40">
        <f t="shared" si="829"/>
        <v>72.000755423796363</v>
      </c>
      <c r="H2960" s="39">
        <v>52230.8238105075</v>
      </c>
      <c r="I2960" s="39">
        <f t="shared" si="830"/>
        <v>88.250773542196839</v>
      </c>
      <c r="J2960" s="39">
        <v>51106.534454948604</v>
      </c>
      <c r="K2960" s="40">
        <f t="shared" si="831"/>
        <v>1212.540129101093</v>
      </c>
      <c r="L2960" s="39">
        <v>50530.129599743799</v>
      </c>
      <c r="M2960" s="39">
        <f t="shared" si="832"/>
        <v>1788.9449843058974</v>
      </c>
      <c r="N2960" s="39">
        <f t="shared" si="837"/>
        <v>576.40485520480433</v>
      </c>
      <c r="O2960" s="40">
        <f>'Estimates from MCMC'!$B$2-L2960</f>
        <v>18530.870400256201</v>
      </c>
      <c r="P2960" s="39">
        <v>51756.739700868398</v>
      </c>
      <c r="Q2960" s="40">
        <f t="shared" si="833"/>
        <v>1226.6101011245992</v>
      </c>
      <c r="R2960" s="39">
        <v>51786.827114580701</v>
      </c>
      <c r="S2960" s="39">
        <f t="shared" si="834"/>
        <v>30.087413712302805</v>
      </c>
      <c r="T2960" s="39">
        <f t="shared" si="838"/>
        <v>1256.697514836902</v>
      </c>
      <c r="U2960" s="39">
        <v>58266.481889549301</v>
      </c>
      <c r="V2960" s="39">
        <f t="shared" si="835"/>
        <v>7736.3522898055016</v>
      </c>
      <c r="W2960" s="39">
        <v>59769.029422602202</v>
      </c>
      <c r="X2960" s="39">
        <f t="shared" si="836"/>
        <v>245.85001821599872</v>
      </c>
      <c r="Y2960" s="39">
        <f t="shared" si="839"/>
        <v>9238.8998228584023</v>
      </c>
      <c r="Z2960" s="39">
        <f t="shared" si="840"/>
        <v>9291.9705773977985</v>
      </c>
      <c r="AA2960" s="45">
        <f t="shared" si="841"/>
        <v>6.781643213151646E-2</v>
      </c>
      <c r="AB2960" s="45">
        <f t="shared" si="842"/>
        <v>0.41748456077370988</v>
      </c>
      <c r="AC2960" s="45">
        <f t="shared" si="843"/>
        <v>1.3267051838676703E-2</v>
      </c>
      <c r="AD2960" s="45">
        <f t="shared" si="844"/>
        <v>0.49856804474390304</v>
      </c>
      <c r="AE2960" s="45">
        <f t="shared" si="845"/>
        <v>0.50143195525609696</v>
      </c>
      <c r="AF2960" s="43">
        <f>('Estimates from MCMC'!$B$2-'MCMC runs'!W2960)/'Estimates from MCMC'!$B$2</f>
        <v>0.13454729264560025</v>
      </c>
    </row>
    <row r="2961" spans="1:32" x14ac:dyDescent="0.3">
      <c r="A2961" s="38">
        <v>2162</v>
      </c>
      <c r="B2961" s="38">
        <v>1997373.4753913942</v>
      </c>
      <c r="C2961" s="39">
        <v>52319.074584049697</v>
      </c>
      <c r="D2961" s="39">
        <v>51265.701950922303</v>
      </c>
      <c r="E2961" s="39">
        <f t="shared" si="828"/>
        <v>1053.3726331273938</v>
      </c>
      <c r="F2961" s="39">
        <v>52247.0738286259</v>
      </c>
      <c r="G2961" s="40">
        <f t="shared" si="829"/>
        <v>72.000755423796363</v>
      </c>
      <c r="H2961" s="39">
        <v>52230.8238105075</v>
      </c>
      <c r="I2961" s="39">
        <f t="shared" si="830"/>
        <v>88.250773542196839</v>
      </c>
      <c r="J2961" s="39">
        <v>51106.534454948604</v>
      </c>
      <c r="K2961" s="40">
        <f t="shared" si="831"/>
        <v>1212.540129101093</v>
      </c>
      <c r="L2961" s="39">
        <v>50530.129599743799</v>
      </c>
      <c r="M2961" s="39">
        <f t="shared" si="832"/>
        <v>1788.9449843058974</v>
      </c>
      <c r="N2961" s="39">
        <f t="shared" si="837"/>
        <v>576.40485520480433</v>
      </c>
      <c r="O2961" s="40">
        <f>'Estimates from MCMC'!$B$2-L2961</f>
        <v>18530.870400256201</v>
      </c>
      <c r="P2961" s="39">
        <v>51756.739700868398</v>
      </c>
      <c r="Q2961" s="40">
        <f t="shared" si="833"/>
        <v>1226.6101011245992</v>
      </c>
      <c r="R2961" s="39">
        <v>51786.827114580701</v>
      </c>
      <c r="S2961" s="39">
        <f t="shared" si="834"/>
        <v>30.087413712302805</v>
      </c>
      <c r="T2961" s="39">
        <f t="shared" si="838"/>
        <v>1256.697514836902</v>
      </c>
      <c r="U2961" s="39">
        <v>58266.481889549301</v>
      </c>
      <c r="V2961" s="39">
        <f t="shared" si="835"/>
        <v>7736.3522898055016</v>
      </c>
      <c r="W2961" s="39">
        <v>59769.029422602202</v>
      </c>
      <c r="X2961" s="39">
        <f t="shared" si="836"/>
        <v>245.85001821599872</v>
      </c>
      <c r="Y2961" s="39">
        <f t="shared" si="839"/>
        <v>9238.8998228584023</v>
      </c>
      <c r="Z2961" s="39">
        <f t="shared" si="840"/>
        <v>9291.9705773977985</v>
      </c>
      <c r="AA2961" s="45">
        <f t="shared" si="841"/>
        <v>6.781643213151646E-2</v>
      </c>
      <c r="AB2961" s="45">
        <f t="shared" si="842"/>
        <v>0.41748456077370988</v>
      </c>
      <c r="AC2961" s="45">
        <f t="shared" si="843"/>
        <v>1.3267051838676703E-2</v>
      </c>
      <c r="AD2961" s="45">
        <f t="shared" si="844"/>
        <v>0.49856804474390304</v>
      </c>
      <c r="AE2961" s="45">
        <f t="shared" si="845"/>
        <v>0.50143195525609696</v>
      </c>
      <c r="AF2961" s="43">
        <f>('Estimates from MCMC'!$B$2-'MCMC runs'!W2961)/'Estimates from MCMC'!$B$2</f>
        <v>0.13454729264560025</v>
      </c>
    </row>
    <row r="2962" spans="1:32" x14ac:dyDescent="0.3">
      <c r="A2962" s="38">
        <v>3841</v>
      </c>
      <c r="B2962" s="38">
        <v>1995450.6772523383</v>
      </c>
      <c r="C2962" s="39">
        <v>52372.869055538897</v>
      </c>
      <c r="D2962" s="39">
        <v>51308.995090648503</v>
      </c>
      <c r="E2962" s="39">
        <f t="shared" si="828"/>
        <v>1063.8739648903938</v>
      </c>
      <c r="F2962" s="39">
        <v>52313.661753445798</v>
      </c>
      <c r="G2962" s="40">
        <f t="shared" si="829"/>
        <v>59.207302093098406</v>
      </c>
      <c r="H2962" s="39">
        <v>52284.817795891599</v>
      </c>
      <c r="I2962" s="39">
        <f t="shared" si="830"/>
        <v>88.051259647298139</v>
      </c>
      <c r="J2962" s="39">
        <v>51162.478464838001</v>
      </c>
      <c r="K2962" s="40">
        <f t="shared" si="831"/>
        <v>1210.3905907008957</v>
      </c>
      <c r="L2962" s="39">
        <v>50587.4230269416</v>
      </c>
      <c r="M2962" s="39">
        <f t="shared" si="832"/>
        <v>1785.4460285972964</v>
      </c>
      <c r="N2962" s="39">
        <f t="shared" si="837"/>
        <v>575.05543789640069</v>
      </c>
      <c r="O2962" s="40">
        <f>'Estimates from MCMC'!$B$2-L2962</f>
        <v>18473.5769730584</v>
      </c>
      <c r="P2962" s="39">
        <v>51811.607703465597</v>
      </c>
      <c r="Q2962" s="40">
        <f t="shared" si="833"/>
        <v>1224.184676523997</v>
      </c>
      <c r="R2962" s="39">
        <v>51841.690462492501</v>
      </c>
      <c r="S2962" s="39">
        <f t="shared" si="834"/>
        <v>30.082759026903659</v>
      </c>
      <c r="T2962" s="39">
        <f t="shared" si="838"/>
        <v>1254.2674355509007</v>
      </c>
      <c r="U2962" s="39">
        <v>58226.107928444697</v>
      </c>
      <c r="V2962" s="39">
        <f t="shared" si="835"/>
        <v>7638.6849015030966</v>
      </c>
      <c r="W2962" s="39">
        <v>59725.139652689497</v>
      </c>
      <c r="X2962" s="39">
        <f t="shared" si="836"/>
        <v>244.76428869389929</v>
      </c>
      <c r="Y2962" s="39">
        <f t="shared" si="839"/>
        <v>9137.7166257478966</v>
      </c>
      <c r="Z2962" s="39">
        <f t="shared" si="840"/>
        <v>9335.8603473105031</v>
      </c>
      <c r="AA2962" s="45">
        <f t="shared" si="841"/>
        <v>6.7895212571994393E-2</v>
      </c>
      <c r="AB2962" s="45">
        <f t="shared" si="842"/>
        <v>0.41349246616631125</v>
      </c>
      <c r="AC2962" s="45">
        <f t="shared" si="843"/>
        <v>1.3249425871928323E-2</v>
      </c>
      <c r="AD2962" s="45">
        <f t="shared" si="844"/>
        <v>0.49463710461023397</v>
      </c>
      <c r="AE2962" s="45">
        <f t="shared" si="845"/>
        <v>0.50536289538976609</v>
      </c>
      <c r="AF2962" s="43">
        <f>('Estimates from MCMC'!$B$2-'MCMC runs'!W2962)/'Estimates from MCMC'!$B$2</f>
        <v>0.13518281442942476</v>
      </c>
    </row>
    <row r="2963" spans="1:32" x14ac:dyDescent="0.3">
      <c r="A2963" s="38">
        <v>1313</v>
      </c>
      <c r="B2963" s="38">
        <v>1948250.3433758009</v>
      </c>
      <c r="C2963" s="39">
        <v>52901.071866808597</v>
      </c>
      <c r="D2963" s="39">
        <v>51811.441626637803</v>
      </c>
      <c r="E2963" s="39">
        <f t="shared" si="828"/>
        <v>1089.6302401707944</v>
      </c>
      <c r="F2963" s="39">
        <v>52848.651796699603</v>
      </c>
      <c r="G2963" s="40">
        <f t="shared" si="829"/>
        <v>52.420070108993968</v>
      </c>
      <c r="H2963" s="39">
        <v>52810.554378015702</v>
      </c>
      <c r="I2963" s="39">
        <f t="shared" si="830"/>
        <v>90.517488792895165</v>
      </c>
      <c r="J2963" s="39">
        <v>51669.346909396998</v>
      </c>
      <c r="K2963" s="40">
        <f t="shared" si="831"/>
        <v>1231.7249574115995</v>
      </c>
      <c r="L2963" s="39">
        <v>51078.562699683098</v>
      </c>
      <c r="M2963" s="39">
        <f t="shared" si="832"/>
        <v>1822.5091671254995</v>
      </c>
      <c r="N2963" s="39">
        <f t="shared" si="837"/>
        <v>590.78420971390005</v>
      </c>
      <c r="O2963" s="40">
        <f>'Estimates from MCMC'!$B$2-L2963</f>
        <v>17982.437300316902</v>
      </c>
      <c r="P2963" s="39">
        <v>52333.001712282901</v>
      </c>
      <c r="Q2963" s="40">
        <f t="shared" si="833"/>
        <v>1254.4390125998034</v>
      </c>
      <c r="R2963" s="39">
        <v>52364.092982829003</v>
      </c>
      <c r="S2963" s="39">
        <f t="shared" si="834"/>
        <v>31.091270546101441</v>
      </c>
      <c r="T2963" s="39">
        <f t="shared" si="838"/>
        <v>1285.5302831459048</v>
      </c>
      <c r="U2963" s="39">
        <v>58913.183526509703</v>
      </c>
      <c r="V2963" s="39">
        <f t="shared" si="835"/>
        <v>7834.6208268266055</v>
      </c>
      <c r="W2963" s="39">
        <v>60449.278188397402</v>
      </c>
      <c r="X2963" s="39">
        <f t="shared" si="836"/>
        <v>250.56437874179392</v>
      </c>
      <c r="Y2963" s="39">
        <f t="shared" si="839"/>
        <v>9370.7154887143042</v>
      </c>
      <c r="Z2963" s="39">
        <f t="shared" si="840"/>
        <v>8611.7218116025979</v>
      </c>
      <c r="AA2963" s="45">
        <f t="shared" si="841"/>
        <v>7.1488100399118321E-2</v>
      </c>
      <c r="AB2963" s="45">
        <f t="shared" si="842"/>
        <v>0.43568180975604109</v>
      </c>
      <c r="AC2963" s="45">
        <f t="shared" si="843"/>
        <v>1.393383858690714E-2</v>
      </c>
      <c r="AD2963" s="45">
        <f t="shared" si="844"/>
        <v>0.52110374874206655</v>
      </c>
      <c r="AE2963" s="45">
        <f t="shared" si="845"/>
        <v>0.47889625125793345</v>
      </c>
      <c r="AF2963" s="43">
        <f>('Estimates from MCMC'!$B$2-'MCMC runs'!W2963)/'Estimates from MCMC'!$B$2</f>
        <v>0.12469732282478675</v>
      </c>
    </row>
    <row r="2964" spans="1:32" x14ac:dyDescent="0.3">
      <c r="A2964" s="38">
        <v>2472</v>
      </c>
      <c r="B2964" s="38">
        <v>2043505.7410532995</v>
      </c>
      <c r="C2964" s="39">
        <v>52745.992715038199</v>
      </c>
      <c r="D2964" s="39">
        <v>51686.049788403099</v>
      </c>
      <c r="E2964" s="39">
        <f t="shared" si="828"/>
        <v>1059.9429266350999</v>
      </c>
      <c r="F2964" s="39">
        <v>52684.1857419386</v>
      </c>
      <c r="G2964" s="40">
        <f t="shared" si="829"/>
        <v>61.806973099599418</v>
      </c>
      <c r="H2964" s="39">
        <v>52658.228698720202</v>
      </c>
      <c r="I2964" s="39">
        <f t="shared" si="830"/>
        <v>87.76401631799672</v>
      </c>
      <c r="J2964" s="39">
        <v>51537.3142688566</v>
      </c>
      <c r="K2964" s="40">
        <f t="shared" si="831"/>
        <v>1208.6784461815987</v>
      </c>
      <c r="L2964" s="39">
        <v>50963.854289236398</v>
      </c>
      <c r="M2964" s="39">
        <f t="shared" si="832"/>
        <v>1782.1384258018006</v>
      </c>
      <c r="N2964" s="39">
        <f t="shared" si="837"/>
        <v>573.45997962020192</v>
      </c>
      <c r="O2964" s="40">
        <f>'Estimates from MCMC'!$B$2-L2964</f>
        <v>18097.145710763602</v>
      </c>
      <c r="P2964" s="39">
        <v>52184.970700017402</v>
      </c>
      <c r="Q2964" s="40">
        <f t="shared" si="833"/>
        <v>1221.1164107810037</v>
      </c>
      <c r="R2964" s="39">
        <v>52214.873406320599</v>
      </c>
      <c r="S2964" s="39">
        <f t="shared" si="834"/>
        <v>29.902706303197192</v>
      </c>
      <c r="T2964" s="39">
        <f t="shared" si="838"/>
        <v>1251.0191170842008</v>
      </c>
      <c r="U2964" s="39">
        <v>58776.055420443998</v>
      </c>
      <c r="V2964" s="39">
        <f t="shared" si="835"/>
        <v>7812.2011312075992</v>
      </c>
      <c r="W2964" s="39">
        <v>60271.7598610395</v>
      </c>
      <c r="X2964" s="39">
        <f t="shared" si="836"/>
        <v>244.68532351130125</v>
      </c>
      <c r="Y2964" s="39">
        <f t="shared" si="839"/>
        <v>9307.9055718031013</v>
      </c>
      <c r="Z2964" s="39">
        <f t="shared" si="840"/>
        <v>8789.2401389605002</v>
      </c>
      <c r="AA2964" s="45">
        <f t="shared" si="841"/>
        <v>6.9127979465852168E-2</v>
      </c>
      <c r="AB2964" s="45">
        <f t="shared" si="842"/>
        <v>0.43168139639618158</v>
      </c>
      <c r="AC2964" s="45">
        <f t="shared" si="843"/>
        <v>1.3520658308330373E-2</v>
      </c>
      <c r="AD2964" s="45">
        <f t="shared" si="844"/>
        <v>0.51433003417036405</v>
      </c>
      <c r="AE2964" s="45">
        <f t="shared" si="845"/>
        <v>0.4856699658296359</v>
      </c>
      <c r="AF2964" s="43">
        <f>('Estimates from MCMC'!$B$2-'MCMC runs'!W2964)/'Estimates from MCMC'!$B$2</f>
        <v>0.12726777977383039</v>
      </c>
    </row>
    <row r="2965" spans="1:32" x14ac:dyDescent="0.3">
      <c r="A2965" s="38">
        <v>300</v>
      </c>
      <c r="B2965" s="38">
        <v>2089379.3267314194</v>
      </c>
      <c r="C2965" s="39">
        <v>52274.645023516801</v>
      </c>
      <c r="D2965" s="39">
        <v>51204.9611433971</v>
      </c>
      <c r="E2965" s="39">
        <f t="shared" si="828"/>
        <v>1069.6838801197009</v>
      </c>
      <c r="F2965" s="39">
        <v>52212.5914371736</v>
      </c>
      <c r="G2965" s="40">
        <f t="shared" si="829"/>
        <v>62.053586343201459</v>
      </c>
      <c r="H2965" s="39">
        <v>52185.973850807502</v>
      </c>
      <c r="I2965" s="39">
        <f t="shared" si="830"/>
        <v>88.671172709298844</v>
      </c>
      <c r="J2965" s="39">
        <v>51054.960590577401</v>
      </c>
      <c r="K2965" s="40">
        <f t="shared" si="831"/>
        <v>1219.6844329394007</v>
      </c>
      <c r="L2965" s="39">
        <v>50476.048381504297</v>
      </c>
      <c r="M2965" s="39">
        <f t="shared" si="832"/>
        <v>1798.5966420125042</v>
      </c>
      <c r="N2965" s="39">
        <f t="shared" si="837"/>
        <v>578.91220907310344</v>
      </c>
      <c r="O2965" s="40">
        <f>'Estimates from MCMC'!$B$2-L2965</f>
        <v>18584.951618495703</v>
      </c>
      <c r="P2965" s="39">
        <v>51706.451426347499</v>
      </c>
      <c r="Q2965" s="40">
        <f t="shared" si="833"/>
        <v>1230.4030448432022</v>
      </c>
      <c r="R2965" s="39">
        <v>51736.829951129897</v>
      </c>
      <c r="S2965" s="39">
        <f t="shared" si="834"/>
        <v>30.378524782398017</v>
      </c>
      <c r="T2965" s="39">
        <f t="shared" si="838"/>
        <v>1260.7815696256002</v>
      </c>
      <c r="U2965" s="39">
        <v>58443.797562375003</v>
      </c>
      <c r="V2965" s="39">
        <f t="shared" si="835"/>
        <v>7967.7491808707055</v>
      </c>
      <c r="W2965" s="39">
        <v>59955.953743182698</v>
      </c>
      <c r="X2965" s="39">
        <f t="shared" si="836"/>
        <v>251.37461118209467</v>
      </c>
      <c r="Y2965" s="39">
        <f t="shared" si="839"/>
        <v>9479.9053616784004</v>
      </c>
      <c r="Z2965" s="39">
        <f t="shared" si="840"/>
        <v>9105.0462568173025</v>
      </c>
      <c r="AA2965" s="45">
        <f t="shared" si="841"/>
        <v>6.7838840558017546E-2</v>
      </c>
      <c r="AB2965" s="45">
        <f t="shared" si="842"/>
        <v>0.42872046935765057</v>
      </c>
      <c r="AC2965" s="45">
        <f t="shared" si="843"/>
        <v>1.3525707052792497E-2</v>
      </c>
      <c r="AD2965" s="45">
        <f t="shared" si="844"/>
        <v>0.51008501696846065</v>
      </c>
      <c r="AE2965" s="45">
        <f t="shared" si="845"/>
        <v>0.48991498303153935</v>
      </c>
      <c r="AF2965" s="43">
        <f>('Estimates from MCMC'!$B$2-'MCMC runs'!W2965)/'Estimates from MCMC'!$B$2</f>
        <v>0.13184063736142398</v>
      </c>
    </row>
    <row r="2966" spans="1:32" x14ac:dyDescent="0.3">
      <c r="A2966" s="38">
        <v>1596</v>
      </c>
      <c r="B2966" s="38">
        <v>1939752.5308312376</v>
      </c>
      <c r="C2966" s="39">
        <v>52300.464364565101</v>
      </c>
      <c r="D2966" s="39">
        <v>51240.405792186197</v>
      </c>
      <c r="E2966" s="39">
        <f t="shared" si="828"/>
        <v>1060.0585723789045</v>
      </c>
      <c r="F2966" s="39">
        <v>52234.224737928402</v>
      </c>
      <c r="G2966" s="40">
        <f t="shared" si="829"/>
        <v>66.239626636699541</v>
      </c>
      <c r="H2966" s="39">
        <v>52212.529645047602</v>
      </c>
      <c r="I2966" s="39">
        <f t="shared" si="830"/>
        <v>87.934719517499616</v>
      </c>
      <c r="J2966" s="39">
        <v>51087.104340922298</v>
      </c>
      <c r="K2966" s="40">
        <f t="shared" si="831"/>
        <v>1213.3600236428028</v>
      </c>
      <c r="L2966" s="39">
        <v>50512.570279954198</v>
      </c>
      <c r="M2966" s="39">
        <f t="shared" si="832"/>
        <v>1787.8940846109035</v>
      </c>
      <c r="N2966" s="39">
        <f t="shared" si="837"/>
        <v>574.53406096810068</v>
      </c>
      <c r="O2966" s="40">
        <f>'Estimates from MCMC'!$B$2-L2966</f>
        <v>18548.429720045802</v>
      </c>
      <c r="P2966" s="39">
        <v>51736.020505441898</v>
      </c>
      <c r="Q2966" s="40">
        <f t="shared" si="833"/>
        <v>1223.4502254877007</v>
      </c>
      <c r="R2966" s="39">
        <v>51765.927123284702</v>
      </c>
      <c r="S2966" s="39">
        <f t="shared" si="834"/>
        <v>29.906617842803826</v>
      </c>
      <c r="T2966" s="39">
        <f t="shared" si="838"/>
        <v>1253.3568433305045</v>
      </c>
      <c r="U2966" s="39">
        <v>58389.850354468901</v>
      </c>
      <c r="V2966" s="39">
        <f t="shared" si="835"/>
        <v>7877.2800745147033</v>
      </c>
      <c r="W2966" s="39">
        <v>59891.2639457408</v>
      </c>
      <c r="X2966" s="39">
        <f t="shared" si="836"/>
        <v>248.05674794139486</v>
      </c>
      <c r="Y2966" s="39">
        <f t="shared" si="839"/>
        <v>9378.6936657866027</v>
      </c>
      <c r="Z2966" s="39">
        <f t="shared" si="840"/>
        <v>9169.7360542591996</v>
      </c>
      <c r="AA2966" s="45">
        <f t="shared" si="841"/>
        <v>6.7572126710864752E-2</v>
      </c>
      <c r="AB2966" s="45">
        <f t="shared" si="842"/>
        <v>0.4246871672377478</v>
      </c>
      <c r="AC2966" s="45">
        <f t="shared" si="843"/>
        <v>1.3373463505286006E-2</v>
      </c>
      <c r="AD2966" s="45">
        <f t="shared" si="844"/>
        <v>0.50563275745389857</v>
      </c>
      <c r="AE2966" s="45">
        <f t="shared" si="845"/>
        <v>0.49436724254610143</v>
      </c>
      <c r="AF2966" s="43">
        <f>('Estimates from MCMC'!$B$2-'MCMC runs'!W2966)/'Estimates from MCMC'!$B$2</f>
        <v>0.13277734255598964</v>
      </c>
    </row>
    <row r="2967" spans="1:32" x14ac:dyDescent="0.3">
      <c r="A2967" s="38">
        <v>2290</v>
      </c>
      <c r="B2967" s="38">
        <v>2068763.2357465681</v>
      </c>
      <c r="C2967" s="39">
        <v>53036.62992508</v>
      </c>
      <c r="D2967" s="39">
        <v>51992.465695147301</v>
      </c>
      <c r="E2967" s="39">
        <f t="shared" si="828"/>
        <v>1044.1642299326995</v>
      </c>
      <c r="F2967" s="39">
        <v>52963.5534202587</v>
      </c>
      <c r="G2967" s="40">
        <f t="shared" si="829"/>
        <v>73.07650482129975</v>
      </c>
      <c r="H2967" s="39">
        <v>52949.232244915002</v>
      </c>
      <c r="I2967" s="39">
        <f t="shared" si="830"/>
        <v>87.397680164998746</v>
      </c>
      <c r="J2967" s="39">
        <v>51832.987900783402</v>
      </c>
      <c r="K2967" s="40">
        <f t="shared" si="831"/>
        <v>1203.6420242965978</v>
      </c>
      <c r="L2967" s="39">
        <v>51261.740271578099</v>
      </c>
      <c r="M2967" s="39">
        <f t="shared" si="832"/>
        <v>1774.8896535019012</v>
      </c>
      <c r="N2967" s="39">
        <f t="shared" si="837"/>
        <v>571.24762920530338</v>
      </c>
      <c r="O2967" s="40">
        <f>'Estimates from MCMC'!$B$2-L2967</f>
        <v>17799.259728421901</v>
      </c>
      <c r="P2967" s="39">
        <v>52473.244007647903</v>
      </c>
      <c r="Q2967" s="40">
        <f t="shared" si="833"/>
        <v>1211.5037360698043</v>
      </c>
      <c r="R2967" s="39">
        <v>52503.250843373302</v>
      </c>
      <c r="S2967" s="39">
        <f t="shared" si="834"/>
        <v>30.00683572539856</v>
      </c>
      <c r="T2967" s="39">
        <f t="shared" si="838"/>
        <v>1241.5105717952028</v>
      </c>
      <c r="U2967" s="39">
        <v>59255.112905371701</v>
      </c>
      <c r="V2967" s="39">
        <f t="shared" si="835"/>
        <v>7993.3726337936023</v>
      </c>
      <c r="W2967" s="39">
        <v>60743.520157578998</v>
      </c>
      <c r="X2967" s="39">
        <f t="shared" si="836"/>
        <v>246.8966804120937</v>
      </c>
      <c r="Y2967" s="39">
        <f t="shared" si="839"/>
        <v>9481.7798860008988</v>
      </c>
      <c r="Z2967" s="39">
        <f t="shared" si="840"/>
        <v>8317.4798424210021</v>
      </c>
      <c r="AA2967" s="45">
        <f t="shared" si="841"/>
        <v>6.9750685744124283E-2</v>
      </c>
      <c r="AB2967" s="45">
        <f t="shared" si="842"/>
        <v>0.44908455496212379</v>
      </c>
      <c r="AC2967" s="45">
        <f t="shared" si="843"/>
        <v>1.3871176901691507E-2</v>
      </c>
      <c r="AD2967" s="45">
        <f t="shared" si="844"/>
        <v>0.53270641760793958</v>
      </c>
      <c r="AE2967" s="45">
        <f t="shared" si="845"/>
        <v>0.46729358239206037</v>
      </c>
      <c r="AF2967" s="43">
        <f>('Estimates from MCMC'!$B$2-'MCMC runs'!W2967)/'Estimates from MCMC'!$B$2</f>
        <v>0.12043671308583719</v>
      </c>
    </row>
    <row r="2968" spans="1:32" x14ac:dyDescent="0.3">
      <c r="A2968" s="38">
        <v>128</v>
      </c>
      <c r="B2968" s="38">
        <v>1930630.1282001927</v>
      </c>
      <c r="C2968" s="39">
        <v>52426.612636399099</v>
      </c>
      <c r="D2968" s="39">
        <v>51379.488376561399</v>
      </c>
      <c r="E2968" s="39">
        <f t="shared" si="828"/>
        <v>1047.1242598376994</v>
      </c>
      <c r="F2968" s="39">
        <v>52368.8073164671</v>
      </c>
      <c r="G2968" s="40">
        <f t="shared" si="829"/>
        <v>57.805319931998383</v>
      </c>
      <c r="H2968" s="39">
        <v>52338.827038817297</v>
      </c>
      <c r="I2968" s="39">
        <f t="shared" si="830"/>
        <v>87.785597581801994</v>
      </c>
      <c r="J2968" s="39">
        <v>51234.651253293501</v>
      </c>
      <c r="K2968" s="40">
        <f t="shared" si="831"/>
        <v>1191.9613831055976</v>
      </c>
      <c r="L2968" s="39">
        <v>50661.2445823448</v>
      </c>
      <c r="M2968" s="39">
        <f t="shared" si="832"/>
        <v>1765.3680540542991</v>
      </c>
      <c r="N2968" s="39">
        <f t="shared" si="837"/>
        <v>573.4066709487015</v>
      </c>
      <c r="O2968" s="40">
        <f>'Estimates from MCMC'!$B$2-L2968</f>
        <v>18399.7554176552</v>
      </c>
      <c r="P2968" s="39">
        <v>51865.599414942801</v>
      </c>
      <c r="Q2968" s="40">
        <f t="shared" si="833"/>
        <v>1204.3548325980009</v>
      </c>
      <c r="R2968" s="39">
        <v>51896.168361438002</v>
      </c>
      <c r="S2968" s="39">
        <f t="shared" si="834"/>
        <v>30.568946495201089</v>
      </c>
      <c r="T2968" s="39">
        <f t="shared" si="838"/>
        <v>1234.923779093202</v>
      </c>
      <c r="U2968" s="39">
        <v>58547.420217380801</v>
      </c>
      <c r="V2968" s="39">
        <f t="shared" si="835"/>
        <v>7886.175635036001</v>
      </c>
      <c r="W2968" s="39">
        <v>60026.297790344899</v>
      </c>
      <c r="X2968" s="39">
        <f t="shared" si="836"/>
        <v>243.95379387089633</v>
      </c>
      <c r="Y2968" s="39">
        <f t="shared" si="839"/>
        <v>9365.0532080000994</v>
      </c>
      <c r="Z2968" s="39">
        <f t="shared" si="840"/>
        <v>9034.7022096551009</v>
      </c>
      <c r="AA2968" s="45">
        <f t="shared" si="841"/>
        <v>6.7116314921678258E-2</v>
      </c>
      <c r="AB2968" s="45">
        <f t="shared" si="842"/>
        <v>0.42860219910689373</v>
      </c>
      <c r="AC2968" s="45">
        <f t="shared" si="843"/>
        <v>1.3258534601868363E-2</v>
      </c>
      <c r="AD2968" s="45">
        <f t="shared" si="844"/>
        <v>0.50897704863044035</v>
      </c>
      <c r="AE2968" s="45">
        <f t="shared" si="845"/>
        <v>0.49102295136955965</v>
      </c>
      <c r="AF2968" s="43">
        <f>('Estimates from MCMC'!$B$2-'MCMC runs'!W2968)/'Estimates from MCMC'!$B$2</f>
        <v>0.13082205889945267</v>
      </c>
    </row>
    <row r="2969" spans="1:32" x14ac:dyDescent="0.3">
      <c r="A2969" s="38">
        <v>2974</v>
      </c>
      <c r="B2969" s="38">
        <v>2051019.3522114747</v>
      </c>
      <c r="C2969" s="39">
        <v>52696.545156718399</v>
      </c>
      <c r="D2969" s="39">
        <v>51629.114083589899</v>
      </c>
      <c r="E2969" s="39">
        <f t="shared" si="828"/>
        <v>1067.4310731285004</v>
      </c>
      <c r="F2969" s="39">
        <v>52625.250328373397</v>
      </c>
      <c r="G2969" s="40">
        <f t="shared" si="829"/>
        <v>71.294828345002315</v>
      </c>
      <c r="H2969" s="39">
        <v>52606.617790828699</v>
      </c>
      <c r="I2969" s="39">
        <f t="shared" si="830"/>
        <v>89.927365889700013</v>
      </c>
      <c r="J2969" s="39">
        <v>51469.0159400884</v>
      </c>
      <c r="K2969" s="40">
        <f t="shared" si="831"/>
        <v>1227.5292166299987</v>
      </c>
      <c r="L2969" s="39">
        <v>50881.600984917503</v>
      </c>
      <c r="M2969" s="39">
        <f t="shared" si="832"/>
        <v>1814.9441718008966</v>
      </c>
      <c r="N2969" s="39">
        <f t="shared" si="837"/>
        <v>587.41495517089788</v>
      </c>
      <c r="O2969" s="40">
        <f>'Estimates from MCMC'!$B$2-L2969</f>
        <v>18179.399015082497</v>
      </c>
      <c r="P2969" s="39">
        <v>52127.665078264603</v>
      </c>
      <c r="Q2969" s="40">
        <f t="shared" si="833"/>
        <v>1246.0640933471004</v>
      </c>
      <c r="R2969" s="39">
        <v>52158.482402797497</v>
      </c>
      <c r="S2969" s="39">
        <f t="shared" si="834"/>
        <v>30.817324532894418</v>
      </c>
      <c r="T2969" s="39">
        <f t="shared" si="838"/>
        <v>1276.8814178799948</v>
      </c>
      <c r="U2969" s="39">
        <v>58784.811863116098</v>
      </c>
      <c r="V2969" s="39">
        <f t="shared" si="835"/>
        <v>7903.2108781985953</v>
      </c>
      <c r="W2969" s="39">
        <v>60313.252628492199</v>
      </c>
      <c r="X2969" s="39">
        <f t="shared" si="836"/>
        <v>251.55934749610606</v>
      </c>
      <c r="Y2969" s="39">
        <f t="shared" si="839"/>
        <v>9431.6516435746962</v>
      </c>
      <c r="Z2969" s="39">
        <f t="shared" si="840"/>
        <v>8747.7473715078013</v>
      </c>
      <c r="AA2969" s="45">
        <f t="shared" si="841"/>
        <v>7.0237823418729792E-2</v>
      </c>
      <c r="AB2969" s="45">
        <f t="shared" si="842"/>
        <v>0.43473444153141222</v>
      </c>
      <c r="AC2969" s="45">
        <f t="shared" si="843"/>
        <v>1.3837605263375342E-2</v>
      </c>
      <c r="AD2969" s="45">
        <f t="shared" si="844"/>
        <v>0.51880987021351743</v>
      </c>
      <c r="AE2969" s="45">
        <f t="shared" si="845"/>
        <v>0.48119012978648262</v>
      </c>
      <c r="AF2969" s="43">
        <f>('Estimates from MCMC'!$B$2-'MCMC runs'!W2969)/'Estimates from MCMC'!$B$2</f>
        <v>0.12666696647178294</v>
      </c>
    </row>
    <row r="2970" spans="1:32" x14ac:dyDescent="0.3">
      <c r="A2970" s="38">
        <v>1652</v>
      </c>
      <c r="B2970" s="38">
        <v>2073083.1852836357</v>
      </c>
      <c r="C2970" s="39">
        <v>53132.410748999398</v>
      </c>
      <c r="D2970" s="39">
        <v>52051.085324560503</v>
      </c>
      <c r="E2970" s="39">
        <f t="shared" si="828"/>
        <v>1081.3254244388954</v>
      </c>
      <c r="F2970" s="39">
        <v>53080.567132037198</v>
      </c>
      <c r="G2970" s="40">
        <f t="shared" si="829"/>
        <v>51.843616962200031</v>
      </c>
      <c r="H2970" s="39">
        <v>53041.607038386799</v>
      </c>
      <c r="I2970" s="39">
        <f t="shared" si="830"/>
        <v>90.803710612599389</v>
      </c>
      <c r="J2970" s="39">
        <v>51908.9542488066</v>
      </c>
      <c r="K2970" s="40">
        <f t="shared" si="831"/>
        <v>1223.4565001927986</v>
      </c>
      <c r="L2970" s="39">
        <v>51315.756094316399</v>
      </c>
      <c r="M2970" s="39">
        <f t="shared" si="832"/>
        <v>1816.6546546829995</v>
      </c>
      <c r="N2970" s="39">
        <f t="shared" si="837"/>
        <v>593.19815449020098</v>
      </c>
      <c r="O2970" s="40">
        <f>'Estimates from MCMC'!$B$2-L2970</f>
        <v>17745.243905683601</v>
      </c>
      <c r="P2970" s="39">
        <v>52564.117006328001</v>
      </c>
      <c r="Q2970" s="40">
        <f t="shared" si="833"/>
        <v>1248.3609120116016</v>
      </c>
      <c r="R2970" s="39">
        <v>52595.605666542302</v>
      </c>
      <c r="S2970" s="39">
        <f t="shared" si="834"/>
        <v>31.48866021430149</v>
      </c>
      <c r="T2970" s="39">
        <f t="shared" si="838"/>
        <v>1279.8495722259031</v>
      </c>
      <c r="U2970" s="39">
        <v>59263.4350792568</v>
      </c>
      <c r="V2970" s="39">
        <f t="shared" si="835"/>
        <v>7947.6789849404013</v>
      </c>
      <c r="W2970" s="39">
        <v>60793.544771303103</v>
      </c>
      <c r="X2970" s="39">
        <f t="shared" si="836"/>
        <v>250.26011982039927</v>
      </c>
      <c r="Y2970" s="39">
        <f t="shared" si="839"/>
        <v>9477.7886769867036</v>
      </c>
      <c r="Z2970" s="39">
        <f t="shared" si="840"/>
        <v>8267.4552286968974</v>
      </c>
      <c r="AA2970" s="45">
        <f t="shared" si="841"/>
        <v>7.2123526677251346E-2</v>
      </c>
      <c r="AB2970" s="45">
        <f t="shared" si="842"/>
        <v>0.44787657060012848</v>
      </c>
      <c r="AC2970" s="45">
        <f t="shared" si="843"/>
        <v>1.4102940548495013E-2</v>
      </c>
      <c r="AD2970" s="45">
        <f t="shared" si="844"/>
        <v>0.53410303782587487</v>
      </c>
      <c r="AE2970" s="45">
        <f t="shared" si="845"/>
        <v>0.46589696217412513</v>
      </c>
      <c r="AF2970" s="43">
        <f>('Estimates from MCMC'!$B$2-'MCMC runs'!W2970)/'Estimates from MCMC'!$B$2</f>
        <v>0.11971235905499338</v>
      </c>
    </row>
    <row r="2971" spans="1:32" x14ac:dyDescent="0.3">
      <c r="A2971" s="38">
        <v>1307</v>
      </c>
      <c r="B2971" s="38">
        <v>1916407.0552846084</v>
      </c>
      <c r="C2971" s="39">
        <v>52077.206016154603</v>
      </c>
      <c r="D2971" s="39">
        <v>50996.569140563799</v>
      </c>
      <c r="E2971" s="39">
        <f t="shared" si="828"/>
        <v>1080.6368755908043</v>
      </c>
      <c r="F2971" s="39">
        <v>52004.6699156783</v>
      </c>
      <c r="G2971" s="40">
        <f t="shared" si="829"/>
        <v>72.536100476303545</v>
      </c>
      <c r="H2971" s="39">
        <v>51985.860668803303</v>
      </c>
      <c r="I2971" s="39">
        <f t="shared" si="830"/>
        <v>91.345347351300006</v>
      </c>
      <c r="J2971" s="39">
        <v>50833.7314941976</v>
      </c>
      <c r="K2971" s="40">
        <f t="shared" si="831"/>
        <v>1243.4745219570032</v>
      </c>
      <c r="L2971" s="39">
        <v>50237.398250870901</v>
      </c>
      <c r="M2971" s="39">
        <f t="shared" si="832"/>
        <v>1839.8077652837019</v>
      </c>
      <c r="N2971" s="39">
        <f t="shared" si="837"/>
        <v>596.33324332669872</v>
      </c>
      <c r="O2971" s="40">
        <f>'Estimates from MCMC'!$B$2-L2971</f>
        <v>18823.601749129099</v>
      </c>
      <c r="P2971" s="39">
        <v>51504.270911538202</v>
      </c>
      <c r="Q2971" s="40">
        <f t="shared" si="833"/>
        <v>1266.8726606673008</v>
      </c>
      <c r="R2971" s="39">
        <v>51535.5236042256</v>
      </c>
      <c r="S2971" s="39">
        <f t="shared" si="834"/>
        <v>31.252692687397939</v>
      </c>
      <c r="T2971" s="39">
        <f t="shared" si="838"/>
        <v>1298.1253533546987</v>
      </c>
      <c r="U2971" s="39">
        <v>58013.172299306199</v>
      </c>
      <c r="V2971" s="39">
        <f t="shared" si="835"/>
        <v>7775.774048435298</v>
      </c>
      <c r="W2971" s="39">
        <v>59566.398929710602</v>
      </c>
      <c r="X2971" s="39">
        <f t="shared" si="836"/>
        <v>255.10127704970364</v>
      </c>
      <c r="Y2971" s="39">
        <f t="shared" si="839"/>
        <v>9329.0006788397004</v>
      </c>
      <c r="Z2971" s="39">
        <f t="shared" si="840"/>
        <v>9494.6010702893982</v>
      </c>
      <c r="AA2971" s="45">
        <f t="shared" si="841"/>
        <v>6.8962644378871771E-2</v>
      </c>
      <c r="AB2971" s="45">
        <f t="shared" si="842"/>
        <v>0.41308640886407699</v>
      </c>
      <c r="AC2971" s="45">
        <f t="shared" si="843"/>
        <v>1.3552203263198887E-2</v>
      </c>
      <c r="AD2971" s="45">
        <f t="shared" si="844"/>
        <v>0.49560125650614767</v>
      </c>
      <c r="AE2971" s="45">
        <f t="shared" si="845"/>
        <v>0.50439874349385228</v>
      </c>
      <c r="AF2971" s="43">
        <f>('Estimates from MCMC'!$B$2-'MCMC runs'!W2971)/'Estimates from MCMC'!$B$2</f>
        <v>0.13748137255888848</v>
      </c>
    </row>
    <row r="2972" spans="1:32" x14ac:dyDescent="0.3">
      <c r="A2972" s="38">
        <v>4733</v>
      </c>
      <c r="B2972" s="38">
        <v>2051754.2621552104</v>
      </c>
      <c r="C2972" s="39">
        <v>52533.941557102502</v>
      </c>
      <c r="D2972" s="39">
        <v>51474.521604740301</v>
      </c>
      <c r="E2972" s="39">
        <f t="shared" si="828"/>
        <v>1059.419952362201</v>
      </c>
      <c r="F2972" s="39">
        <v>52458.048290989798</v>
      </c>
      <c r="G2972" s="40">
        <f t="shared" si="829"/>
        <v>75.893266112703714</v>
      </c>
      <c r="H2972" s="39">
        <v>52443.998933728901</v>
      </c>
      <c r="I2972" s="39">
        <f t="shared" si="830"/>
        <v>89.942623373601236</v>
      </c>
      <c r="J2972" s="39">
        <v>51309.8075534815</v>
      </c>
      <c r="K2972" s="40">
        <f t="shared" si="831"/>
        <v>1224.1340036210022</v>
      </c>
      <c r="L2972" s="39">
        <v>50722.272599551303</v>
      </c>
      <c r="M2972" s="39">
        <f t="shared" si="832"/>
        <v>1811.6689575511991</v>
      </c>
      <c r="N2972" s="39">
        <f t="shared" si="837"/>
        <v>587.53495393019693</v>
      </c>
      <c r="O2972" s="40">
        <f>'Estimates from MCMC'!$B$2-L2972</f>
        <v>18338.727400448697</v>
      </c>
      <c r="P2972" s="39">
        <v>51961.514977069899</v>
      </c>
      <c r="Q2972" s="40">
        <f t="shared" si="833"/>
        <v>1239.2423775185962</v>
      </c>
      <c r="R2972" s="39">
        <v>51992.547677223098</v>
      </c>
      <c r="S2972" s="39">
        <f t="shared" si="834"/>
        <v>31.032700153198675</v>
      </c>
      <c r="T2972" s="39">
        <f t="shared" si="838"/>
        <v>1270.2750776717949</v>
      </c>
      <c r="U2972" s="39">
        <v>58813.420855821998</v>
      </c>
      <c r="V2972" s="39">
        <f t="shared" si="835"/>
        <v>8091.1482562706951</v>
      </c>
      <c r="W2972" s="39">
        <v>60338.504456683499</v>
      </c>
      <c r="X2972" s="39">
        <f t="shared" si="836"/>
        <v>254.80852318970574</v>
      </c>
      <c r="Y2972" s="39">
        <f t="shared" si="839"/>
        <v>9616.2318571321957</v>
      </c>
      <c r="Z2972" s="39">
        <f t="shared" si="840"/>
        <v>8722.4955433165014</v>
      </c>
      <c r="AA2972" s="45">
        <f t="shared" si="841"/>
        <v>6.9267351541564159E-2</v>
      </c>
      <c r="AB2972" s="45">
        <f t="shared" si="842"/>
        <v>0.4412055471238821</v>
      </c>
      <c r="AC2972" s="45">
        <f t="shared" si="843"/>
        <v>1.3894558636793482E-2</v>
      </c>
      <c r="AD2972" s="45">
        <f t="shared" si="844"/>
        <v>0.52436745730223977</v>
      </c>
      <c r="AE2972" s="45">
        <f t="shared" si="845"/>
        <v>0.47563254269776029</v>
      </c>
      <c r="AF2972" s="43">
        <f>('Estimates from MCMC'!$B$2-'MCMC runs'!W2972)/'Estimates from MCMC'!$B$2</f>
        <v>0.1263013211988894</v>
      </c>
    </row>
    <row r="2973" spans="1:32" x14ac:dyDescent="0.3">
      <c r="A2973" s="38">
        <v>1987</v>
      </c>
      <c r="B2973" s="38">
        <v>1977722.079301028</v>
      </c>
      <c r="C2973" s="39">
        <v>52953.828209308696</v>
      </c>
      <c r="D2973" s="39">
        <v>51872.801910717099</v>
      </c>
      <c r="E2973" s="39">
        <f t="shared" si="828"/>
        <v>1081.0262985915979</v>
      </c>
      <c r="F2973" s="39">
        <v>52885.426143391604</v>
      </c>
      <c r="G2973" s="40">
        <f t="shared" si="829"/>
        <v>68.402065917092841</v>
      </c>
      <c r="H2973" s="39">
        <v>52863.834032514802</v>
      </c>
      <c r="I2973" s="39">
        <f t="shared" si="830"/>
        <v>89.994176793894439</v>
      </c>
      <c r="J2973" s="39">
        <v>51715.409095749899</v>
      </c>
      <c r="K2973" s="40">
        <f t="shared" si="831"/>
        <v>1238.4191135587971</v>
      </c>
      <c r="L2973" s="39">
        <v>51127.588960815199</v>
      </c>
      <c r="M2973" s="39">
        <f t="shared" si="832"/>
        <v>1826.2392484934971</v>
      </c>
      <c r="N2973" s="39">
        <f t="shared" si="837"/>
        <v>587.82013493470004</v>
      </c>
      <c r="O2973" s="40">
        <f>'Estimates from MCMC'!$B$2-L2973</f>
        <v>17933.411039184801</v>
      </c>
      <c r="P2973" s="39">
        <v>52380.196205774198</v>
      </c>
      <c r="Q2973" s="40">
        <f t="shared" si="833"/>
        <v>1252.6072449589992</v>
      </c>
      <c r="R2973" s="39">
        <v>52410.781434793003</v>
      </c>
      <c r="S2973" s="39">
        <f t="shared" si="834"/>
        <v>30.585229018804966</v>
      </c>
      <c r="T2973" s="39">
        <f t="shared" si="838"/>
        <v>1283.1924739778042</v>
      </c>
      <c r="U2973" s="39">
        <v>59157.042053706202</v>
      </c>
      <c r="V2973" s="39">
        <f t="shared" si="835"/>
        <v>8029.4530928910026</v>
      </c>
      <c r="W2973" s="39">
        <v>60696.695190782601</v>
      </c>
      <c r="X2973" s="39">
        <f t="shared" si="836"/>
        <v>256.46066309859452</v>
      </c>
      <c r="Y2973" s="39">
        <f t="shared" si="839"/>
        <v>9569.1062299674013</v>
      </c>
      <c r="Z2973" s="39">
        <f t="shared" si="840"/>
        <v>8364.3048092173995</v>
      </c>
      <c r="AA2973" s="45">
        <f t="shared" si="841"/>
        <v>7.155317363629303E-2</v>
      </c>
      <c r="AB2973" s="45">
        <f t="shared" si="842"/>
        <v>0.44773707998698709</v>
      </c>
      <c r="AC2973" s="45">
        <f t="shared" si="843"/>
        <v>1.4300718504595904E-2</v>
      </c>
      <c r="AD2973" s="45">
        <f t="shared" si="844"/>
        <v>0.53359097212787598</v>
      </c>
      <c r="AE2973" s="45">
        <f t="shared" si="845"/>
        <v>0.46640902787212396</v>
      </c>
      <c r="AF2973" s="43">
        <f>('Estimates from MCMC'!$B$2-'MCMC runs'!W2973)/'Estimates from MCMC'!$B$2</f>
        <v>0.12111473638113261</v>
      </c>
    </row>
    <row r="2974" spans="1:32" x14ac:dyDescent="0.3">
      <c r="A2974" s="38">
        <v>3224</v>
      </c>
      <c r="B2974" s="38">
        <v>1968636.2702065418</v>
      </c>
      <c r="C2974" s="39">
        <v>51990.555609600902</v>
      </c>
      <c r="D2974" s="39">
        <v>50924.278595761898</v>
      </c>
      <c r="E2974" s="39">
        <f t="shared" si="828"/>
        <v>1066.2770138390042</v>
      </c>
      <c r="F2974" s="39">
        <v>51933.801172730397</v>
      </c>
      <c r="G2974" s="40">
        <f t="shared" si="829"/>
        <v>56.754436870505742</v>
      </c>
      <c r="H2974" s="39">
        <v>51901.966179202798</v>
      </c>
      <c r="I2974" s="39">
        <f t="shared" si="830"/>
        <v>88.589430398104014</v>
      </c>
      <c r="J2974" s="39">
        <v>50779.663155017603</v>
      </c>
      <c r="K2974" s="40">
        <f t="shared" si="831"/>
        <v>1210.8924545832997</v>
      </c>
      <c r="L2974" s="39">
        <v>50201.017108954104</v>
      </c>
      <c r="M2974" s="39">
        <f t="shared" si="832"/>
        <v>1789.5385006467986</v>
      </c>
      <c r="N2974" s="39">
        <f t="shared" si="837"/>
        <v>578.64604606349894</v>
      </c>
      <c r="O2974" s="40">
        <f>'Estimates from MCMC'!$B$2-L2974</f>
        <v>18859.982891045896</v>
      </c>
      <c r="P2974" s="39">
        <v>51426.395398979897</v>
      </c>
      <c r="Q2974" s="40">
        <f t="shared" si="833"/>
        <v>1225.3782900257938</v>
      </c>
      <c r="R2974" s="39">
        <v>51456.831597010503</v>
      </c>
      <c r="S2974" s="39">
        <f t="shared" si="834"/>
        <v>30.436198030605738</v>
      </c>
      <c r="T2974" s="39">
        <f t="shared" si="838"/>
        <v>1255.8144880563996</v>
      </c>
      <c r="U2974" s="39">
        <v>57999.0007597148</v>
      </c>
      <c r="V2974" s="39">
        <f t="shared" si="835"/>
        <v>7797.983650760696</v>
      </c>
      <c r="W2974" s="39">
        <v>59501.909242189802</v>
      </c>
      <c r="X2974" s="39">
        <f t="shared" si="836"/>
        <v>247.09399441860296</v>
      </c>
      <c r="Y2974" s="39">
        <f t="shared" si="839"/>
        <v>9300.8921332356986</v>
      </c>
      <c r="Z2974" s="39">
        <f t="shared" si="840"/>
        <v>9559.0907578101978</v>
      </c>
      <c r="AA2974" s="45">
        <f t="shared" si="841"/>
        <v>6.658619444732472E-2</v>
      </c>
      <c r="AB2974" s="45">
        <f t="shared" si="842"/>
        <v>0.41346716462096705</v>
      </c>
      <c r="AC2974" s="45">
        <f t="shared" si="843"/>
        <v>1.3101496212698852E-2</v>
      </c>
      <c r="AD2974" s="45">
        <f t="shared" si="844"/>
        <v>0.49315485528099062</v>
      </c>
      <c r="AE2974" s="45">
        <f t="shared" si="845"/>
        <v>0.50684514471900932</v>
      </c>
      <c r="AF2974" s="43">
        <f>('Estimates from MCMC'!$B$2-'MCMC runs'!W2974)/'Estimates from MCMC'!$B$2</f>
        <v>0.13841518017130069</v>
      </c>
    </row>
    <row r="2975" spans="1:32" x14ac:dyDescent="0.3">
      <c r="A2975" s="38">
        <v>1958</v>
      </c>
      <c r="B2975" s="38">
        <v>1944937.3206150131</v>
      </c>
      <c r="C2975" s="39">
        <v>52125.429542157697</v>
      </c>
      <c r="D2975" s="39">
        <v>51047.423382531</v>
      </c>
      <c r="E2975" s="39">
        <f t="shared" si="828"/>
        <v>1078.0061596266969</v>
      </c>
      <c r="F2975" s="39">
        <v>52053.743348946402</v>
      </c>
      <c r="G2975" s="40">
        <f t="shared" si="829"/>
        <v>71.686193211295176</v>
      </c>
      <c r="H2975" s="39">
        <v>52034.4469015918</v>
      </c>
      <c r="I2975" s="39">
        <f t="shared" si="830"/>
        <v>90.982640565896872</v>
      </c>
      <c r="J2975" s="39">
        <v>50885.790640710002</v>
      </c>
      <c r="K2975" s="40">
        <f t="shared" si="831"/>
        <v>1239.6389014476954</v>
      </c>
      <c r="L2975" s="39">
        <v>50291.6997423875</v>
      </c>
      <c r="M2975" s="39">
        <f t="shared" si="832"/>
        <v>1833.7297997701971</v>
      </c>
      <c r="N2975" s="39">
        <f t="shared" si="837"/>
        <v>594.09089832250174</v>
      </c>
      <c r="O2975" s="40">
        <f>'Estimates from MCMC'!$B$2-L2975</f>
        <v>18769.3002576125</v>
      </c>
      <c r="P2975" s="39">
        <v>51552.778052259397</v>
      </c>
      <c r="Q2975" s="40">
        <f t="shared" si="833"/>
        <v>1261.0783098718966</v>
      </c>
      <c r="R2975" s="39">
        <v>51583.890137027498</v>
      </c>
      <c r="S2975" s="39">
        <f t="shared" si="834"/>
        <v>31.11208476810134</v>
      </c>
      <c r="T2975" s="39">
        <f t="shared" si="838"/>
        <v>1292.190394639998</v>
      </c>
      <c r="U2975" s="39">
        <v>58160.951317909297</v>
      </c>
      <c r="V2975" s="39">
        <f t="shared" si="835"/>
        <v>7869.2515755217973</v>
      </c>
      <c r="W2975" s="39">
        <v>59708.021928967202</v>
      </c>
      <c r="X2975" s="39">
        <f t="shared" si="836"/>
        <v>254.88021641790692</v>
      </c>
      <c r="Y2975" s="39">
        <f t="shared" si="839"/>
        <v>9416.3221865797022</v>
      </c>
      <c r="Z2975" s="39">
        <f t="shared" si="840"/>
        <v>9352.9780710327977</v>
      </c>
      <c r="AA2975" s="45">
        <f t="shared" si="841"/>
        <v>6.8845954665566617E-2</v>
      </c>
      <c r="AB2975" s="45">
        <f t="shared" si="842"/>
        <v>0.41926185140174133</v>
      </c>
      <c r="AC2975" s="45">
        <f t="shared" si="843"/>
        <v>1.3579633386414177E-2</v>
      </c>
      <c r="AD2975" s="45">
        <f t="shared" si="844"/>
        <v>0.50168743945372218</v>
      </c>
      <c r="AE2975" s="45">
        <f t="shared" si="845"/>
        <v>0.49831256054627787</v>
      </c>
      <c r="AF2975" s="43">
        <f>('Estimates from MCMC'!$B$2-'MCMC runs'!W2975)/'Estimates from MCMC'!$B$2</f>
        <v>0.13543067825593022</v>
      </c>
    </row>
    <row r="2976" spans="1:32" x14ac:dyDescent="0.3">
      <c r="A2976" s="38">
        <v>2680</v>
      </c>
      <c r="B2976" s="38">
        <v>2141576.6029400872</v>
      </c>
      <c r="C2976" s="39">
        <v>52186.225728323603</v>
      </c>
      <c r="D2976" s="39">
        <v>51129.262779108198</v>
      </c>
      <c r="E2976" s="39">
        <f t="shared" si="828"/>
        <v>1056.9629492154054</v>
      </c>
      <c r="F2976" s="39">
        <v>52116.9397223083</v>
      </c>
      <c r="G2976" s="40">
        <f t="shared" si="829"/>
        <v>69.286006015303428</v>
      </c>
      <c r="H2976" s="39">
        <v>52097.624240386402</v>
      </c>
      <c r="I2976" s="39">
        <f t="shared" si="830"/>
        <v>88.601487937201455</v>
      </c>
      <c r="J2976" s="39">
        <v>50972.484746511298</v>
      </c>
      <c r="K2976" s="40">
        <f t="shared" si="831"/>
        <v>1213.7409818123051</v>
      </c>
      <c r="L2976" s="39">
        <v>50393.960129177103</v>
      </c>
      <c r="M2976" s="39">
        <f t="shared" si="832"/>
        <v>1792.2655991464999</v>
      </c>
      <c r="N2976" s="39">
        <f t="shared" si="837"/>
        <v>578.52461733419477</v>
      </c>
      <c r="O2976" s="40">
        <f>'Estimates from MCMC'!$B$2-L2976</f>
        <v>18667.039870822897</v>
      </c>
      <c r="P2976" s="39">
        <v>51622.776098845003</v>
      </c>
      <c r="Q2976" s="40">
        <f t="shared" si="833"/>
        <v>1228.8159696678995</v>
      </c>
      <c r="R2976" s="39">
        <v>51653.103185229498</v>
      </c>
      <c r="S2976" s="39">
        <f t="shared" si="834"/>
        <v>30.327086384495487</v>
      </c>
      <c r="T2976" s="39">
        <f t="shared" si="838"/>
        <v>1259.143056052395</v>
      </c>
      <c r="U2976" s="39">
        <v>58130.322637077901</v>
      </c>
      <c r="V2976" s="39">
        <f t="shared" si="835"/>
        <v>7736.3625079007979</v>
      </c>
      <c r="W2976" s="39">
        <v>59635.9258581549</v>
      </c>
      <c r="X2976" s="39">
        <f t="shared" si="836"/>
        <v>246.46016502460407</v>
      </c>
      <c r="Y2976" s="39">
        <f t="shared" si="839"/>
        <v>9241.965728977797</v>
      </c>
      <c r="Z2976" s="39">
        <f t="shared" si="840"/>
        <v>9425.0741418450998</v>
      </c>
      <c r="AA2976" s="45">
        <f t="shared" si="841"/>
        <v>6.7452743700433762E-2</v>
      </c>
      <c r="AB2976" s="45">
        <f t="shared" si="842"/>
        <v>0.41443970556858067</v>
      </c>
      <c r="AC2976" s="45">
        <f t="shared" si="843"/>
        <v>1.3202959158502049E-2</v>
      </c>
      <c r="AD2976" s="45">
        <f t="shared" si="844"/>
        <v>0.49509540842751648</v>
      </c>
      <c r="AE2976" s="45">
        <f t="shared" si="845"/>
        <v>0.50490459157248346</v>
      </c>
      <c r="AF2976" s="43">
        <f>('Estimates from MCMC'!$B$2-'MCMC runs'!W2976)/'Estimates from MCMC'!$B$2</f>
        <v>0.13647462593714396</v>
      </c>
    </row>
    <row r="2977" spans="1:32" x14ac:dyDescent="0.3">
      <c r="A2977" s="38">
        <v>38</v>
      </c>
      <c r="B2977" s="38">
        <v>2034973.6239829068</v>
      </c>
      <c r="C2977" s="39">
        <v>52875.897707818098</v>
      </c>
      <c r="D2977" s="39">
        <v>51798.135477093798</v>
      </c>
      <c r="E2977" s="39">
        <f t="shared" si="828"/>
        <v>1077.7622307243</v>
      </c>
      <c r="F2977" s="39">
        <v>52809.761791471901</v>
      </c>
      <c r="G2977" s="40">
        <f t="shared" si="829"/>
        <v>66.135916346196609</v>
      </c>
      <c r="H2977" s="39">
        <v>52785.889009188701</v>
      </c>
      <c r="I2977" s="39">
        <f t="shared" si="830"/>
        <v>90.008698629397259</v>
      </c>
      <c r="J2977" s="39">
        <v>51642.933502476502</v>
      </c>
      <c r="K2977" s="40">
        <f t="shared" si="831"/>
        <v>1232.9642053415955</v>
      </c>
      <c r="L2977" s="39">
        <v>51054.990903115598</v>
      </c>
      <c r="M2977" s="39">
        <f t="shared" si="832"/>
        <v>1820.9068047024994</v>
      </c>
      <c r="N2977" s="39">
        <f t="shared" si="837"/>
        <v>587.94259936090384</v>
      </c>
      <c r="O2977" s="40">
        <f>'Estimates from MCMC'!$B$2-L2977</f>
        <v>18006.009096884402</v>
      </c>
      <c r="P2977" s="39">
        <v>52300.416806018598</v>
      </c>
      <c r="Q2977" s="40">
        <f t="shared" si="833"/>
        <v>1245.425902903</v>
      </c>
      <c r="R2977" s="39">
        <v>52331.340492877003</v>
      </c>
      <c r="S2977" s="39">
        <f t="shared" si="834"/>
        <v>30.923686858404835</v>
      </c>
      <c r="T2977" s="39">
        <f t="shared" si="838"/>
        <v>1276.3495897614048</v>
      </c>
      <c r="U2977" s="39">
        <v>59178.3744781032</v>
      </c>
      <c r="V2977" s="39">
        <f t="shared" si="835"/>
        <v>8123.3835749876016</v>
      </c>
      <c r="W2977" s="39">
        <v>60712.568776144501</v>
      </c>
      <c r="X2977" s="39">
        <f t="shared" si="836"/>
        <v>257.84470827989571</v>
      </c>
      <c r="Y2977" s="39">
        <f t="shared" si="839"/>
        <v>9657.5778730289021</v>
      </c>
      <c r="Z2977" s="39">
        <f t="shared" si="840"/>
        <v>8348.4312238554994</v>
      </c>
      <c r="AA2977" s="45">
        <f t="shared" si="841"/>
        <v>7.0884646502941781E-2</v>
      </c>
      <c r="AB2977" s="45">
        <f t="shared" si="842"/>
        <v>0.4511484766712241</v>
      </c>
      <c r="AC2977" s="45">
        <f t="shared" si="843"/>
        <v>1.4319925470020497E-2</v>
      </c>
      <c r="AD2977" s="45">
        <f t="shared" si="844"/>
        <v>0.53635304864418643</v>
      </c>
      <c r="AE2977" s="45">
        <f t="shared" si="845"/>
        <v>0.46364695135581363</v>
      </c>
      <c r="AF2977" s="43">
        <f>('Estimates from MCMC'!$B$2-'MCMC runs'!W2977)/'Estimates from MCMC'!$B$2</f>
        <v>0.12088488761899624</v>
      </c>
    </row>
    <row r="2978" spans="1:32" x14ac:dyDescent="0.3">
      <c r="A2978" s="38">
        <v>683</v>
      </c>
      <c r="B2978" s="38">
        <v>2165911.1469552056</v>
      </c>
      <c r="C2978" s="39">
        <v>52045.325973717998</v>
      </c>
      <c r="D2978" s="39">
        <v>51024.439888652698</v>
      </c>
      <c r="E2978" s="39">
        <f t="shared" si="828"/>
        <v>1020.8860850653</v>
      </c>
      <c r="F2978" s="39">
        <v>51978.604556732404</v>
      </c>
      <c r="G2978" s="40">
        <f t="shared" si="829"/>
        <v>66.72141698559426</v>
      </c>
      <c r="H2978" s="39">
        <v>51959.554932822</v>
      </c>
      <c r="I2978" s="39">
        <f t="shared" si="830"/>
        <v>85.77104089599743</v>
      </c>
      <c r="J2978" s="39">
        <v>50872.724617522901</v>
      </c>
      <c r="K2978" s="40">
        <f t="shared" si="831"/>
        <v>1172.6013561950967</v>
      </c>
      <c r="L2978" s="39">
        <v>50311.948348067002</v>
      </c>
      <c r="M2978" s="39">
        <f t="shared" si="832"/>
        <v>1733.3776256509955</v>
      </c>
      <c r="N2978" s="39">
        <f t="shared" si="837"/>
        <v>560.77626945589873</v>
      </c>
      <c r="O2978" s="40">
        <f>'Estimates from MCMC'!$B$2-L2978</f>
        <v>18749.051651932998</v>
      </c>
      <c r="P2978" s="39">
        <v>51496.927258334697</v>
      </c>
      <c r="Q2978" s="40">
        <f t="shared" si="833"/>
        <v>1184.978910267695</v>
      </c>
      <c r="R2978" s="39">
        <v>51526.428779222297</v>
      </c>
      <c r="S2978" s="39">
        <f t="shared" si="834"/>
        <v>29.501520887599327</v>
      </c>
      <c r="T2978" s="39">
        <f t="shared" si="838"/>
        <v>1214.4804311552944</v>
      </c>
      <c r="U2978" s="39">
        <v>57826.760186546802</v>
      </c>
      <c r="V2978" s="39">
        <f t="shared" si="835"/>
        <v>7514.8118384797999</v>
      </c>
      <c r="W2978" s="39">
        <v>59273.424457048597</v>
      </c>
      <c r="X2978" s="39">
        <f t="shared" si="836"/>
        <v>232.18383934650046</v>
      </c>
      <c r="Y2978" s="39">
        <f t="shared" si="839"/>
        <v>8961.4761089815947</v>
      </c>
      <c r="Z2978" s="39">
        <f t="shared" si="840"/>
        <v>9787.5755429514029</v>
      </c>
      <c r="AA2978" s="45">
        <f t="shared" si="841"/>
        <v>6.4775565916694422E-2</v>
      </c>
      <c r="AB2978" s="45">
        <f t="shared" si="842"/>
        <v>0.40081023712498198</v>
      </c>
      <c r="AC2978" s="45">
        <f t="shared" si="843"/>
        <v>1.2383764451497614E-2</v>
      </c>
      <c r="AD2978" s="45">
        <f t="shared" si="844"/>
        <v>0.47796956749317404</v>
      </c>
      <c r="AE2978" s="45">
        <f t="shared" si="845"/>
        <v>0.52203043250682601</v>
      </c>
      <c r="AF2978" s="43">
        <f>('Estimates from MCMC'!$B$2-'MCMC runs'!W2978)/'Estimates from MCMC'!$B$2</f>
        <v>0.14172362900843316</v>
      </c>
    </row>
    <row r="2979" spans="1:32" x14ac:dyDescent="0.3">
      <c r="A2979" s="38">
        <v>911</v>
      </c>
      <c r="B2979" s="38">
        <v>2160008.6431377204</v>
      </c>
      <c r="C2979" s="39">
        <v>52889.386458089401</v>
      </c>
      <c r="D2979" s="39">
        <v>51835.202860482401</v>
      </c>
      <c r="E2979" s="39">
        <f t="shared" si="828"/>
        <v>1054.1835976069997</v>
      </c>
      <c r="F2979" s="39">
        <v>52823.836732880001</v>
      </c>
      <c r="G2979" s="40">
        <f t="shared" si="829"/>
        <v>65.549725209399185</v>
      </c>
      <c r="H2979" s="39">
        <v>52800.739376060701</v>
      </c>
      <c r="I2979" s="39">
        <f t="shared" si="830"/>
        <v>88.647082028699515</v>
      </c>
      <c r="J2979" s="39">
        <v>51681.817667297197</v>
      </c>
      <c r="K2979" s="40">
        <f t="shared" si="831"/>
        <v>1207.5687907922038</v>
      </c>
      <c r="L2979" s="39">
        <v>51102.354250110198</v>
      </c>
      <c r="M2979" s="39">
        <f t="shared" si="832"/>
        <v>1787.0322079792022</v>
      </c>
      <c r="N2979" s="39">
        <f t="shared" si="837"/>
        <v>579.46341718699841</v>
      </c>
      <c r="O2979" s="40">
        <f>'Estimates from MCMC'!$B$2-L2979</f>
        <v>17958.645749889802</v>
      </c>
      <c r="P2979" s="39">
        <v>52324.292620366898</v>
      </c>
      <c r="Q2979" s="40">
        <f t="shared" si="833"/>
        <v>1221.9383702566993</v>
      </c>
      <c r="R2979" s="39">
        <v>52354.892034162302</v>
      </c>
      <c r="S2979" s="39">
        <f t="shared" si="834"/>
        <v>30.599413795403962</v>
      </c>
      <c r="T2979" s="39">
        <f t="shared" si="838"/>
        <v>1252.5377840521032</v>
      </c>
      <c r="U2979" s="39">
        <v>59111.946936045599</v>
      </c>
      <c r="V2979" s="39">
        <f t="shared" si="835"/>
        <v>8009.5926859354004</v>
      </c>
      <c r="W2979" s="39">
        <v>60612.238075641297</v>
      </c>
      <c r="X2979" s="39">
        <f t="shared" si="836"/>
        <v>247.75335554359481</v>
      </c>
      <c r="Y2979" s="39">
        <f t="shared" si="839"/>
        <v>9509.8838255310984</v>
      </c>
      <c r="Z2979" s="39">
        <f t="shared" si="840"/>
        <v>8448.7619243587033</v>
      </c>
      <c r="AA2979" s="45">
        <f t="shared" si="841"/>
        <v>6.9745670219024683E-2</v>
      </c>
      <c r="AB2979" s="45">
        <f t="shared" si="842"/>
        <v>0.44600204255293296</v>
      </c>
      <c r="AC2979" s="45">
        <f t="shared" si="843"/>
        <v>1.3795770515998684E-2</v>
      </c>
      <c r="AD2979" s="45">
        <f t="shared" si="844"/>
        <v>0.52954348328795631</v>
      </c>
      <c r="AE2979" s="45">
        <f t="shared" si="845"/>
        <v>0.47045651671204364</v>
      </c>
      <c r="AF2979" s="43">
        <f>('Estimates from MCMC'!$B$2-'MCMC runs'!W2979)/'Estimates from MCMC'!$B$2</f>
        <v>0.12233767139715183</v>
      </c>
    </row>
    <row r="2980" spans="1:32" x14ac:dyDescent="0.3">
      <c r="A2980" s="38">
        <v>3097</v>
      </c>
      <c r="B2980" s="38">
        <v>2011447.6285670085</v>
      </c>
      <c r="C2980" s="39">
        <v>52480.238343443903</v>
      </c>
      <c r="D2980" s="39">
        <v>51404.826958764199</v>
      </c>
      <c r="E2980" s="39">
        <f t="shared" si="828"/>
        <v>1075.4113846797045</v>
      </c>
      <c r="F2980" s="39">
        <v>52432.707599593203</v>
      </c>
      <c r="G2980" s="40">
        <f t="shared" si="829"/>
        <v>47.530743850700674</v>
      </c>
      <c r="H2980" s="39">
        <v>52391.479337848097</v>
      </c>
      <c r="I2980" s="39">
        <f t="shared" si="830"/>
        <v>88.759005595806229</v>
      </c>
      <c r="J2980" s="39">
        <v>51268.913461352</v>
      </c>
      <c r="K2980" s="40">
        <f t="shared" si="831"/>
        <v>1211.3248820919034</v>
      </c>
      <c r="L2980" s="39">
        <v>50689.211161322899</v>
      </c>
      <c r="M2980" s="39">
        <f t="shared" si="832"/>
        <v>1791.0271821210044</v>
      </c>
      <c r="N2980" s="39">
        <f t="shared" si="837"/>
        <v>579.70230002910102</v>
      </c>
      <c r="O2980" s="40">
        <f>'Estimates from MCMC'!$B$2-L2980</f>
        <v>18371.788838677101</v>
      </c>
      <c r="P2980" s="39">
        <v>51915.377939935497</v>
      </c>
      <c r="Q2980" s="40">
        <f t="shared" si="833"/>
        <v>1226.1667786125981</v>
      </c>
      <c r="R2980" s="39">
        <v>51945.979303633198</v>
      </c>
      <c r="S2980" s="39">
        <f t="shared" si="834"/>
        <v>30.601363697700435</v>
      </c>
      <c r="T2980" s="39">
        <f t="shared" si="838"/>
        <v>1256.7681423102986</v>
      </c>
      <c r="U2980" s="39">
        <v>58578.772468426097</v>
      </c>
      <c r="V2980" s="39">
        <f t="shared" si="835"/>
        <v>7889.5613071031985</v>
      </c>
      <c r="W2980" s="39">
        <v>60083.024797611397</v>
      </c>
      <c r="X2980" s="39">
        <f t="shared" si="836"/>
        <v>247.48418687500089</v>
      </c>
      <c r="Y2980" s="39">
        <f t="shared" si="839"/>
        <v>9393.8136362884979</v>
      </c>
      <c r="Z2980" s="39">
        <f t="shared" si="840"/>
        <v>8977.9752023886031</v>
      </c>
      <c r="AA2980" s="45">
        <f t="shared" si="841"/>
        <v>6.8407499854586551E-2</v>
      </c>
      <c r="AB2980" s="45">
        <f t="shared" si="842"/>
        <v>0.42943892815128298</v>
      </c>
      <c r="AC2980" s="45">
        <f t="shared" si="843"/>
        <v>1.3470881308737135E-2</v>
      </c>
      <c r="AD2980" s="45">
        <f t="shared" si="844"/>
        <v>0.51131730931460673</v>
      </c>
      <c r="AE2980" s="45">
        <f t="shared" si="845"/>
        <v>0.48868269068539333</v>
      </c>
      <c r="AF2980" s="43">
        <f>('Estimates from MCMC'!$B$2-'MCMC runs'!W2980)/'Estimates from MCMC'!$B$2</f>
        <v>0.13000065452844012</v>
      </c>
    </row>
    <row r="2981" spans="1:32" x14ac:dyDescent="0.3">
      <c r="A2981" s="38">
        <v>3309</v>
      </c>
      <c r="B2981" s="38">
        <v>2011447.6285670085</v>
      </c>
      <c r="C2981" s="39">
        <v>52480.238343443903</v>
      </c>
      <c r="D2981" s="39">
        <v>51404.826958764199</v>
      </c>
      <c r="E2981" s="39">
        <f t="shared" si="828"/>
        <v>1075.4113846797045</v>
      </c>
      <c r="F2981" s="39">
        <v>52432.707599593203</v>
      </c>
      <c r="G2981" s="40">
        <f t="shared" si="829"/>
        <v>47.530743850700674</v>
      </c>
      <c r="H2981" s="39">
        <v>52391.479337848097</v>
      </c>
      <c r="I2981" s="39">
        <f t="shared" si="830"/>
        <v>88.759005595806229</v>
      </c>
      <c r="J2981" s="39">
        <v>51268.913461352</v>
      </c>
      <c r="K2981" s="40">
        <f t="shared" si="831"/>
        <v>1211.3248820919034</v>
      </c>
      <c r="L2981" s="39">
        <v>50689.211161322899</v>
      </c>
      <c r="M2981" s="39">
        <f t="shared" si="832"/>
        <v>1791.0271821210044</v>
      </c>
      <c r="N2981" s="39">
        <f t="shared" si="837"/>
        <v>579.70230002910102</v>
      </c>
      <c r="O2981" s="40">
        <f>'Estimates from MCMC'!$B$2-L2981</f>
        <v>18371.788838677101</v>
      </c>
      <c r="P2981" s="39">
        <v>51915.377939935497</v>
      </c>
      <c r="Q2981" s="40">
        <f t="shared" si="833"/>
        <v>1226.1667786125981</v>
      </c>
      <c r="R2981" s="39">
        <v>51945.979303633198</v>
      </c>
      <c r="S2981" s="39">
        <f t="shared" si="834"/>
        <v>30.601363697700435</v>
      </c>
      <c r="T2981" s="39">
        <f t="shared" si="838"/>
        <v>1256.7681423102986</v>
      </c>
      <c r="U2981" s="39">
        <v>58578.772468426097</v>
      </c>
      <c r="V2981" s="39">
        <f t="shared" si="835"/>
        <v>7889.5613071031985</v>
      </c>
      <c r="W2981" s="39">
        <v>60083.024797611397</v>
      </c>
      <c r="X2981" s="39">
        <f t="shared" si="836"/>
        <v>247.48418687500089</v>
      </c>
      <c r="Y2981" s="39">
        <f t="shared" si="839"/>
        <v>9393.8136362884979</v>
      </c>
      <c r="Z2981" s="39">
        <f t="shared" si="840"/>
        <v>8977.9752023886031</v>
      </c>
      <c r="AA2981" s="45">
        <f t="shared" si="841"/>
        <v>6.8407499854586551E-2</v>
      </c>
      <c r="AB2981" s="45">
        <f t="shared" si="842"/>
        <v>0.42943892815128298</v>
      </c>
      <c r="AC2981" s="45">
        <f t="shared" si="843"/>
        <v>1.3470881308737135E-2</v>
      </c>
      <c r="AD2981" s="45">
        <f t="shared" si="844"/>
        <v>0.51131730931460673</v>
      </c>
      <c r="AE2981" s="45">
        <f t="shared" si="845"/>
        <v>0.48868269068539333</v>
      </c>
      <c r="AF2981" s="43">
        <f>('Estimates from MCMC'!$B$2-'MCMC runs'!W2981)/'Estimates from MCMC'!$B$2</f>
        <v>0.13000065452844012</v>
      </c>
    </row>
    <row r="2982" spans="1:32" x14ac:dyDescent="0.3">
      <c r="A2982" s="38">
        <v>967</v>
      </c>
      <c r="B2982" s="38">
        <v>2037756.4255670609</v>
      </c>
      <c r="C2982" s="39">
        <v>52744.442298987997</v>
      </c>
      <c r="D2982" s="39">
        <v>51728.3472657682</v>
      </c>
      <c r="E2982" s="39">
        <f t="shared" si="828"/>
        <v>1016.0950332197972</v>
      </c>
      <c r="F2982" s="39">
        <v>52670.580877084503</v>
      </c>
      <c r="G2982" s="40">
        <f t="shared" si="829"/>
        <v>73.861421903493465</v>
      </c>
      <c r="H2982" s="39">
        <v>52658.875461168602</v>
      </c>
      <c r="I2982" s="39">
        <f t="shared" si="830"/>
        <v>85.566837819395005</v>
      </c>
      <c r="J2982" s="39">
        <v>51569.791349500301</v>
      </c>
      <c r="K2982" s="40">
        <f t="shared" si="831"/>
        <v>1174.6509494876955</v>
      </c>
      <c r="L2982" s="39">
        <v>51010.210217128697</v>
      </c>
      <c r="M2982" s="39">
        <f t="shared" si="832"/>
        <v>1734.2320818592998</v>
      </c>
      <c r="N2982" s="39">
        <f t="shared" si="837"/>
        <v>559.58113237160433</v>
      </c>
      <c r="O2982" s="40">
        <f>'Estimates from MCMC'!$B$2-L2982</f>
        <v>18050.789782871303</v>
      </c>
      <c r="P2982" s="39">
        <v>52187.138822226501</v>
      </c>
      <c r="Q2982" s="40">
        <f t="shared" si="833"/>
        <v>1176.9286050978044</v>
      </c>
      <c r="R2982" s="39">
        <v>52216.846183538</v>
      </c>
      <c r="S2982" s="39">
        <f t="shared" si="834"/>
        <v>29.707361311498971</v>
      </c>
      <c r="T2982" s="39">
        <f t="shared" si="838"/>
        <v>1206.6359664093034</v>
      </c>
      <c r="U2982" s="39">
        <v>58983.956808406801</v>
      </c>
      <c r="V2982" s="39">
        <f t="shared" si="835"/>
        <v>7973.7465912781045</v>
      </c>
      <c r="W2982" s="39">
        <v>60431.410195575598</v>
      </c>
      <c r="X2982" s="39">
        <f t="shared" si="836"/>
        <v>240.81742075949296</v>
      </c>
      <c r="Y2982" s="39">
        <f t="shared" si="839"/>
        <v>9421.1999784469008</v>
      </c>
      <c r="Z2982" s="39">
        <f t="shared" si="840"/>
        <v>8629.5898044244022</v>
      </c>
      <c r="AA2982" s="45">
        <f t="shared" si="841"/>
        <v>6.6846713131316862E-2</v>
      </c>
      <c r="AB2982" s="45">
        <f t="shared" si="842"/>
        <v>0.4417394854847031</v>
      </c>
      <c r="AC2982" s="45">
        <f t="shared" si="843"/>
        <v>1.3341101616950226E-2</v>
      </c>
      <c r="AD2982" s="45">
        <f t="shared" si="844"/>
        <v>0.52192730023297018</v>
      </c>
      <c r="AE2982" s="45">
        <f t="shared" si="845"/>
        <v>0.47807269976702982</v>
      </c>
      <c r="AF2982" s="43">
        <f>('Estimates from MCMC'!$B$2-'MCMC runs'!W2982)/'Estimates from MCMC'!$B$2</f>
        <v>0.12495605051221967</v>
      </c>
    </row>
    <row r="2983" spans="1:32" x14ac:dyDescent="0.3">
      <c r="A2983" s="38">
        <v>4704</v>
      </c>
      <c r="B2983" s="38">
        <v>2072073.6223535789</v>
      </c>
      <c r="C2983" s="39">
        <v>52746.326529329497</v>
      </c>
      <c r="D2983" s="39">
        <v>51683.289846269501</v>
      </c>
      <c r="E2983" s="39">
        <f t="shared" si="828"/>
        <v>1063.036683059996</v>
      </c>
      <c r="F2983" s="39">
        <v>52682.7729699626</v>
      </c>
      <c r="G2983" s="40">
        <f t="shared" si="829"/>
        <v>63.553559366897389</v>
      </c>
      <c r="H2983" s="39">
        <v>52657.136849616603</v>
      </c>
      <c r="I2983" s="39">
        <f t="shared" si="830"/>
        <v>89.189679712893849</v>
      </c>
      <c r="J2983" s="39">
        <v>51531.598336662501</v>
      </c>
      <c r="K2983" s="40">
        <f t="shared" si="831"/>
        <v>1214.7281926669966</v>
      </c>
      <c r="L2983" s="39">
        <v>50949.191803280199</v>
      </c>
      <c r="M2983" s="39">
        <f t="shared" si="832"/>
        <v>1797.1347260492985</v>
      </c>
      <c r="N2983" s="39">
        <f t="shared" si="837"/>
        <v>582.40653338230186</v>
      </c>
      <c r="O2983" s="40">
        <f>'Estimates from MCMC'!$B$2-L2983</f>
        <v>18111.808196719801</v>
      </c>
      <c r="P2983" s="39">
        <v>52177.682786169396</v>
      </c>
      <c r="Q2983" s="40">
        <f t="shared" si="833"/>
        <v>1228.4909828891978</v>
      </c>
      <c r="R2983" s="39">
        <v>52208.566962293698</v>
      </c>
      <c r="S2983" s="39">
        <f t="shared" si="834"/>
        <v>30.88417612430203</v>
      </c>
      <c r="T2983" s="39">
        <f t="shared" si="838"/>
        <v>1259.3751590134998</v>
      </c>
      <c r="U2983" s="39">
        <v>58927.3333792474</v>
      </c>
      <c r="V2983" s="39">
        <f t="shared" si="835"/>
        <v>7978.1415759672018</v>
      </c>
      <c r="W2983" s="39">
        <v>60437.672766870302</v>
      </c>
      <c r="X2983" s="39">
        <f t="shared" si="836"/>
        <v>250.9642286094022</v>
      </c>
      <c r="Y2983" s="39">
        <f t="shared" si="839"/>
        <v>9488.4809635901038</v>
      </c>
      <c r="Z2983" s="39">
        <f t="shared" si="840"/>
        <v>8623.3272331296976</v>
      </c>
      <c r="AA2983" s="45">
        <f t="shared" si="841"/>
        <v>6.9533375427506081E-2</v>
      </c>
      <c r="AB2983" s="45">
        <f t="shared" si="842"/>
        <v>0.44049393022018141</v>
      </c>
      <c r="AC2983" s="45">
        <f t="shared" si="843"/>
        <v>1.3856387274179168E-2</v>
      </c>
      <c r="AD2983" s="45">
        <f t="shared" si="844"/>
        <v>0.52388369292186665</v>
      </c>
      <c r="AE2983" s="45">
        <f t="shared" si="845"/>
        <v>0.47611630707813335</v>
      </c>
      <c r="AF2983" s="43">
        <f>('Estimates from MCMC'!$B$2-'MCMC runs'!W2983)/'Estimates from MCMC'!$B$2</f>
        <v>0.12486536877730843</v>
      </c>
    </row>
    <row r="2984" spans="1:32" x14ac:dyDescent="0.3">
      <c r="A2984" s="38">
        <v>1446</v>
      </c>
      <c r="B2984" s="38">
        <v>2047927.3009924414</v>
      </c>
      <c r="C2984" s="39">
        <v>52868.805651366303</v>
      </c>
      <c r="D2984" s="39">
        <v>51828.566961291297</v>
      </c>
      <c r="E2984" s="39">
        <f t="shared" si="828"/>
        <v>1040.2386900750062</v>
      </c>
      <c r="F2984" s="39">
        <v>52791.759988337602</v>
      </c>
      <c r="G2984" s="40">
        <f t="shared" si="829"/>
        <v>77.045663028700801</v>
      </c>
      <c r="H2984" s="39">
        <v>52781.015717602502</v>
      </c>
      <c r="I2984" s="39">
        <f t="shared" si="830"/>
        <v>87.789933763800946</v>
      </c>
      <c r="J2984" s="39">
        <v>51664.855631459199</v>
      </c>
      <c r="K2984" s="40">
        <f t="shared" si="831"/>
        <v>1203.9500199071044</v>
      </c>
      <c r="L2984" s="39">
        <v>51091.043119389498</v>
      </c>
      <c r="M2984" s="39">
        <f t="shared" si="832"/>
        <v>1777.7625319768049</v>
      </c>
      <c r="N2984" s="39">
        <f t="shared" si="837"/>
        <v>573.81251206970046</v>
      </c>
      <c r="O2984" s="40">
        <f>'Estimates from MCMC'!$B$2-L2984</f>
        <v>17969.956880610502</v>
      </c>
      <c r="P2984" s="39">
        <v>52306.553901543302</v>
      </c>
      <c r="Q2984" s="40">
        <f t="shared" si="833"/>
        <v>1215.510782153804</v>
      </c>
      <c r="R2984" s="39">
        <v>52336.690694728597</v>
      </c>
      <c r="S2984" s="39">
        <f t="shared" si="834"/>
        <v>30.136793185294664</v>
      </c>
      <c r="T2984" s="39">
        <f t="shared" si="838"/>
        <v>1245.6475753390987</v>
      </c>
      <c r="U2984" s="39">
        <v>59037.677760318104</v>
      </c>
      <c r="V2984" s="39">
        <f t="shared" si="835"/>
        <v>7946.6346409286052</v>
      </c>
      <c r="W2984" s="39">
        <v>60528.627709105698</v>
      </c>
      <c r="X2984" s="39">
        <f t="shared" si="836"/>
        <v>245.30237344849593</v>
      </c>
      <c r="Y2984" s="39">
        <f t="shared" si="839"/>
        <v>9437.5845897161998</v>
      </c>
      <c r="Z2984" s="39">
        <f t="shared" si="840"/>
        <v>8532.3722908943018</v>
      </c>
      <c r="AA2984" s="45">
        <f t="shared" si="841"/>
        <v>6.9318339694133965E-2</v>
      </c>
      <c r="AB2984" s="45">
        <f t="shared" si="842"/>
        <v>0.44221779126821315</v>
      </c>
      <c r="AC2984" s="45">
        <f t="shared" si="843"/>
        <v>1.365069349237983E-2</v>
      </c>
      <c r="AD2984" s="45">
        <f t="shared" si="844"/>
        <v>0.52518682445472697</v>
      </c>
      <c r="AE2984" s="45">
        <f t="shared" si="845"/>
        <v>0.47481317554527308</v>
      </c>
      <c r="AF2984" s="43">
        <f>('Estimates from MCMC'!$B$2-'MCMC runs'!W2984)/'Estimates from MCMC'!$B$2</f>
        <v>0.12354834553357615</v>
      </c>
    </row>
    <row r="2985" spans="1:32" x14ac:dyDescent="0.3">
      <c r="A2985" s="38">
        <v>889</v>
      </c>
      <c r="B2985" s="38">
        <v>2025297.1605500758</v>
      </c>
      <c r="C2985" s="39">
        <v>52232.466545271498</v>
      </c>
      <c r="D2985" s="39">
        <v>51170.365995627901</v>
      </c>
      <c r="E2985" s="39">
        <f t="shared" si="828"/>
        <v>1062.1005496435973</v>
      </c>
      <c r="F2985" s="39">
        <v>52158.198157785999</v>
      </c>
      <c r="G2985" s="40">
        <f t="shared" si="829"/>
        <v>74.268387485499261</v>
      </c>
      <c r="H2985" s="39">
        <v>52143.423887334196</v>
      </c>
      <c r="I2985" s="39">
        <f t="shared" si="830"/>
        <v>89.042657937301556</v>
      </c>
      <c r="J2985" s="39">
        <v>51008.173864438599</v>
      </c>
      <c r="K2985" s="40">
        <f t="shared" si="831"/>
        <v>1224.2926808328994</v>
      </c>
      <c r="L2985" s="39">
        <v>50426.557921466003</v>
      </c>
      <c r="M2985" s="39">
        <f t="shared" si="832"/>
        <v>1805.9086238054952</v>
      </c>
      <c r="N2985" s="39">
        <f t="shared" si="837"/>
        <v>581.6159429725958</v>
      </c>
      <c r="O2985" s="40">
        <f>'Estimates from MCMC'!$B$2-L2985</f>
        <v>18634.442078533997</v>
      </c>
      <c r="P2985" s="39">
        <v>51666.7436618594</v>
      </c>
      <c r="Q2985" s="40">
        <f t="shared" si="833"/>
        <v>1240.1857403933973</v>
      </c>
      <c r="R2985" s="39">
        <v>51696.972929291398</v>
      </c>
      <c r="S2985" s="39">
        <f t="shared" si="834"/>
        <v>30.229267431997869</v>
      </c>
      <c r="T2985" s="39">
        <f t="shared" si="838"/>
        <v>1270.4150078253952</v>
      </c>
      <c r="U2985" s="39">
        <v>58176.781299112801</v>
      </c>
      <c r="V2985" s="39">
        <f t="shared" si="835"/>
        <v>7750.2233776467983</v>
      </c>
      <c r="W2985" s="39">
        <v>59695.839191070401</v>
      </c>
      <c r="X2985" s="39">
        <f t="shared" si="836"/>
        <v>248.64288413220493</v>
      </c>
      <c r="Y2985" s="39">
        <f t="shared" si="839"/>
        <v>9269.2812696043984</v>
      </c>
      <c r="Z2985" s="39">
        <f t="shared" si="840"/>
        <v>9365.1608089295987</v>
      </c>
      <c r="AA2985" s="45">
        <f t="shared" si="841"/>
        <v>6.8175639628559298E-2</v>
      </c>
      <c r="AB2985" s="45">
        <f t="shared" si="842"/>
        <v>0.4159085281428786</v>
      </c>
      <c r="AC2985" s="45">
        <f t="shared" si="843"/>
        <v>1.3343189084186741E-2</v>
      </c>
      <c r="AD2985" s="45">
        <f t="shared" si="844"/>
        <v>0.49742735685562467</v>
      </c>
      <c r="AE2985" s="45">
        <f t="shared" si="845"/>
        <v>0.50257264314437533</v>
      </c>
      <c r="AF2985" s="43">
        <f>('Estimates from MCMC'!$B$2-'MCMC runs'!W2985)/'Estimates from MCMC'!$B$2</f>
        <v>0.13560708372206598</v>
      </c>
    </row>
    <row r="2986" spans="1:32" x14ac:dyDescent="0.3">
      <c r="A2986" s="38">
        <v>2104</v>
      </c>
      <c r="B2986" s="38">
        <v>2025297.1605500758</v>
      </c>
      <c r="C2986" s="39">
        <v>52232.466545271498</v>
      </c>
      <c r="D2986" s="39">
        <v>51170.365995627901</v>
      </c>
      <c r="E2986" s="39">
        <f t="shared" si="828"/>
        <v>1062.1005496435973</v>
      </c>
      <c r="F2986" s="39">
        <v>52158.198157785999</v>
      </c>
      <c r="G2986" s="40">
        <f t="shared" si="829"/>
        <v>74.268387485499261</v>
      </c>
      <c r="H2986" s="39">
        <v>52143.423887334196</v>
      </c>
      <c r="I2986" s="39">
        <f t="shared" si="830"/>
        <v>89.042657937301556</v>
      </c>
      <c r="J2986" s="39">
        <v>51008.173864438599</v>
      </c>
      <c r="K2986" s="40">
        <f t="shared" si="831"/>
        <v>1224.2926808328994</v>
      </c>
      <c r="L2986" s="39">
        <v>50426.557921466003</v>
      </c>
      <c r="M2986" s="39">
        <f t="shared" si="832"/>
        <v>1805.9086238054952</v>
      </c>
      <c r="N2986" s="39">
        <f t="shared" si="837"/>
        <v>581.6159429725958</v>
      </c>
      <c r="O2986" s="40">
        <f>'Estimates from MCMC'!$B$2-L2986</f>
        <v>18634.442078533997</v>
      </c>
      <c r="P2986" s="39">
        <v>51666.7436618594</v>
      </c>
      <c r="Q2986" s="40">
        <f t="shared" si="833"/>
        <v>1240.1857403933973</v>
      </c>
      <c r="R2986" s="39">
        <v>51696.972929291398</v>
      </c>
      <c r="S2986" s="39">
        <f t="shared" si="834"/>
        <v>30.229267431997869</v>
      </c>
      <c r="T2986" s="39">
        <f t="shared" si="838"/>
        <v>1270.4150078253952</v>
      </c>
      <c r="U2986" s="39">
        <v>58176.781299112801</v>
      </c>
      <c r="V2986" s="39">
        <f t="shared" si="835"/>
        <v>7750.2233776467983</v>
      </c>
      <c r="W2986" s="39">
        <v>59695.839191070401</v>
      </c>
      <c r="X2986" s="39">
        <f t="shared" si="836"/>
        <v>248.64288413220493</v>
      </c>
      <c r="Y2986" s="39">
        <f t="shared" si="839"/>
        <v>9269.2812696043984</v>
      </c>
      <c r="Z2986" s="39">
        <f t="shared" si="840"/>
        <v>9365.1608089295987</v>
      </c>
      <c r="AA2986" s="45">
        <f t="shared" si="841"/>
        <v>6.8175639628559298E-2</v>
      </c>
      <c r="AB2986" s="45">
        <f t="shared" si="842"/>
        <v>0.4159085281428786</v>
      </c>
      <c r="AC2986" s="45">
        <f t="shared" si="843"/>
        <v>1.3343189084186741E-2</v>
      </c>
      <c r="AD2986" s="45">
        <f t="shared" si="844"/>
        <v>0.49742735685562467</v>
      </c>
      <c r="AE2986" s="45">
        <f t="shared" si="845"/>
        <v>0.50257264314437533</v>
      </c>
      <c r="AF2986" s="43">
        <f>('Estimates from MCMC'!$B$2-'MCMC runs'!W2986)/'Estimates from MCMC'!$B$2</f>
        <v>0.13560708372206598</v>
      </c>
    </row>
    <row r="2987" spans="1:32" x14ac:dyDescent="0.3">
      <c r="A2987" s="38">
        <v>3239</v>
      </c>
      <c r="B2987" s="38">
        <v>1970504.8817113345</v>
      </c>
      <c r="C2987" s="39">
        <v>53144.750021308399</v>
      </c>
      <c r="D2987" s="39">
        <v>52091.3038873564</v>
      </c>
      <c r="E2987" s="39">
        <f t="shared" si="828"/>
        <v>1053.4461339519985</v>
      </c>
      <c r="F2987" s="39">
        <v>53083.033695849001</v>
      </c>
      <c r="G2987" s="40">
        <f t="shared" si="829"/>
        <v>61.716325459397922</v>
      </c>
      <c r="H2987" s="39">
        <v>53056.619401302603</v>
      </c>
      <c r="I2987" s="39">
        <f t="shared" si="830"/>
        <v>88.130620005795208</v>
      </c>
      <c r="J2987" s="39">
        <v>51942.150617990897</v>
      </c>
      <c r="K2987" s="40">
        <f t="shared" si="831"/>
        <v>1202.5994033175011</v>
      </c>
      <c r="L2987" s="39">
        <v>51366.1287939377</v>
      </c>
      <c r="M2987" s="39">
        <f t="shared" si="832"/>
        <v>1778.6212273706988</v>
      </c>
      <c r="N2987" s="39">
        <f t="shared" si="837"/>
        <v>576.02182405319763</v>
      </c>
      <c r="O2987" s="40">
        <f>'Estimates from MCMC'!$B$2-L2987</f>
        <v>17694.8712060623</v>
      </c>
      <c r="P2987" s="39">
        <v>52580.879535491098</v>
      </c>
      <c r="Q2987" s="40">
        <f t="shared" si="833"/>
        <v>1214.7507415533983</v>
      </c>
      <c r="R2987" s="39">
        <v>52611.326515171597</v>
      </c>
      <c r="S2987" s="39">
        <f t="shared" si="834"/>
        <v>30.446979680498771</v>
      </c>
      <c r="T2987" s="39">
        <f t="shared" si="838"/>
        <v>1245.197721233897</v>
      </c>
      <c r="U2987" s="39">
        <v>59338.0677668629</v>
      </c>
      <c r="V2987" s="39">
        <f t="shared" si="835"/>
        <v>7971.9389729251998</v>
      </c>
      <c r="W2987" s="39">
        <v>60829.813421478902</v>
      </c>
      <c r="X2987" s="39">
        <f t="shared" si="836"/>
        <v>246.54793338210584</v>
      </c>
      <c r="Y2987" s="39">
        <f t="shared" si="839"/>
        <v>9463.6846275412026</v>
      </c>
      <c r="Z2987" s="39">
        <f t="shared" si="840"/>
        <v>8231.1865785210975</v>
      </c>
      <c r="AA2987" s="45">
        <f t="shared" si="841"/>
        <v>7.0370544477729211E-2</v>
      </c>
      <c r="AB2987" s="45">
        <f t="shared" si="842"/>
        <v>0.45052257685797659</v>
      </c>
      <c r="AC2987" s="45">
        <f t="shared" si="843"/>
        <v>1.3933299118766007E-2</v>
      </c>
      <c r="AD2987" s="45">
        <f t="shared" si="844"/>
        <v>0.53482642045447182</v>
      </c>
      <c r="AE2987" s="45">
        <f t="shared" si="845"/>
        <v>0.46517357954552818</v>
      </c>
      <c r="AF2987" s="43">
        <f>('Estimates from MCMC'!$B$2-'MCMC runs'!W2987)/'Estimates from MCMC'!$B$2</f>
        <v>0.11918719072299992</v>
      </c>
    </row>
    <row r="2988" spans="1:32" x14ac:dyDescent="0.3">
      <c r="A2988" s="38">
        <v>1604</v>
      </c>
      <c r="B2988" s="38">
        <v>2045041.075511402</v>
      </c>
      <c r="C2988" s="39">
        <v>53096.672981264397</v>
      </c>
      <c r="D2988" s="39">
        <v>52022.421473599199</v>
      </c>
      <c r="E2988" s="39">
        <f t="shared" si="828"/>
        <v>1074.251507665198</v>
      </c>
      <c r="F2988" s="39">
        <v>53035.6706236069</v>
      </c>
      <c r="G2988" s="40">
        <f t="shared" si="829"/>
        <v>61.002357657496759</v>
      </c>
      <c r="H2988" s="39">
        <v>53007.324291312798</v>
      </c>
      <c r="I2988" s="39">
        <f t="shared" si="830"/>
        <v>89.348689951599226</v>
      </c>
      <c r="J2988" s="39">
        <v>51872.923026497898</v>
      </c>
      <c r="K2988" s="40">
        <f t="shared" si="831"/>
        <v>1223.7499547664993</v>
      </c>
      <c r="L2988" s="39">
        <v>51289.190999059501</v>
      </c>
      <c r="M2988" s="39">
        <f t="shared" si="832"/>
        <v>1807.4819822048958</v>
      </c>
      <c r="N2988" s="39">
        <f t="shared" si="837"/>
        <v>583.73202743839647</v>
      </c>
      <c r="O2988" s="40">
        <f>'Estimates from MCMC'!$B$2-L2988</f>
        <v>17771.809000940499</v>
      </c>
      <c r="P2988" s="39">
        <v>52529.738786426198</v>
      </c>
      <c r="Q2988" s="40">
        <f t="shared" si="833"/>
        <v>1240.5477873666969</v>
      </c>
      <c r="R2988" s="39">
        <v>52560.251800377802</v>
      </c>
      <c r="S2988" s="39">
        <f t="shared" si="834"/>
        <v>30.51301395160408</v>
      </c>
      <c r="T2988" s="39">
        <f t="shared" si="838"/>
        <v>1271.0608013183009</v>
      </c>
      <c r="U2988" s="39">
        <v>59225.796790815999</v>
      </c>
      <c r="V2988" s="39">
        <f t="shared" si="835"/>
        <v>7936.6057917564976</v>
      </c>
      <c r="W2988" s="39">
        <v>60746.376102885697</v>
      </c>
      <c r="X2988" s="39">
        <f t="shared" si="836"/>
        <v>249.51851075139712</v>
      </c>
      <c r="Y2988" s="39">
        <f t="shared" si="839"/>
        <v>9457.1851038261957</v>
      </c>
      <c r="Z2988" s="39">
        <f t="shared" si="840"/>
        <v>8314.623897114303</v>
      </c>
      <c r="AA2988" s="45">
        <f t="shared" si="841"/>
        <v>7.1521182860508764E-2</v>
      </c>
      <c r="AB2988" s="45">
        <f t="shared" si="842"/>
        <v>0.44658401355407801</v>
      </c>
      <c r="AC2988" s="45">
        <f t="shared" si="843"/>
        <v>1.4040130114958606E-2</v>
      </c>
      <c r="AD2988" s="45">
        <f t="shared" si="844"/>
        <v>0.53214532652954538</v>
      </c>
      <c r="AE2988" s="45">
        <f t="shared" si="845"/>
        <v>0.46785467347045462</v>
      </c>
      <c r="AF2988" s="43">
        <f>('Estimates from MCMC'!$B$2-'MCMC runs'!W2988)/'Estimates from MCMC'!$B$2</f>
        <v>0.12039535913343714</v>
      </c>
    </row>
    <row r="2989" spans="1:32" x14ac:dyDescent="0.3">
      <c r="A2989" s="38">
        <v>879</v>
      </c>
      <c r="B2989" s="38">
        <v>1971602.5272349422</v>
      </c>
      <c r="C2989" s="39">
        <v>52326.913539107503</v>
      </c>
      <c r="D2989" s="39">
        <v>51264.240294485098</v>
      </c>
      <c r="E2989" s="39">
        <f t="shared" si="828"/>
        <v>1062.673244622405</v>
      </c>
      <c r="F2989" s="39">
        <v>52264.625452303902</v>
      </c>
      <c r="G2989" s="40">
        <f t="shared" si="829"/>
        <v>62.288086803600891</v>
      </c>
      <c r="H2989" s="39">
        <v>52237.133603615897</v>
      </c>
      <c r="I2989" s="39">
        <f t="shared" si="830"/>
        <v>89.779935491606011</v>
      </c>
      <c r="J2989" s="39">
        <v>51112.983394018302</v>
      </c>
      <c r="K2989" s="40">
        <f t="shared" si="831"/>
        <v>1213.9301450892017</v>
      </c>
      <c r="L2989" s="39">
        <v>50526.435636210801</v>
      </c>
      <c r="M2989" s="39">
        <f t="shared" si="832"/>
        <v>1800.4779028967023</v>
      </c>
      <c r="N2989" s="39">
        <f t="shared" si="837"/>
        <v>586.5477578075006</v>
      </c>
      <c r="O2989" s="40">
        <f>'Estimates from MCMC'!$B$2-L2989</f>
        <v>18534.564363789199</v>
      </c>
      <c r="P2989" s="39">
        <v>51756.219722595903</v>
      </c>
      <c r="Q2989" s="40">
        <f t="shared" si="833"/>
        <v>1229.7840863851015</v>
      </c>
      <c r="R2989" s="39">
        <v>51787.501834185699</v>
      </c>
      <c r="S2989" s="39">
        <f t="shared" si="834"/>
        <v>31.282111589796841</v>
      </c>
      <c r="T2989" s="39">
        <f t="shared" si="838"/>
        <v>1261.0661979748984</v>
      </c>
      <c r="U2989" s="39">
        <v>58591.763058285404</v>
      </c>
      <c r="V2989" s="39">
        <f t="shared" si="835"/>
        <v>8065.3274220746025</v>
      </c>
      <c r="W2989" s="39">
        <v>60105.336482676903</v>
      </c>
      <c r="X2989" s="39">
        <f t="shared" si="836"/>
        <v>252.50722641660104</v>
      </c>
      <c r="Y2989" s="39">
        <f t="shared" si="839"/>
        <v>9578.9008464661019</v>
      </c>
      <c r="Z2989" s="39">
        <f t="shared" si="840"/>
        <v>8955.663517323097</v>
      </c>
      <c r="AA2989" s="45">
        <f t="shared" si="841"/>
        <v>6.8038620882756293E-2</v>
      </c>
      <c r="AB2989" s="45">
        <f t="shared" si="842"/>
        <v>0.43515063336647691</v>
      </c>
      <c r="AC2989" s="45">
        <f t="shared" si="843"/>
        <v>1.3623585721276622E-2</v>
      </c>
      <c r="AD2989" s="45">
        <f t="shared" si="844"/>
        <v>0.51681283997050986</v>
      </c>
      <c r="AE2989" s="45">
        <f t="shared" si="845"/>
        <v>0.48318716002949014</v>
      </c>
      <c r="AF2989" s="43">
        <f>('Estimates from MCMC'!$B$2-'MCMC runs'!W2989)/'Estimates from MCMC'!$B$2</f>
        <v>0.12967758238836821</v>
      </c>
    </row>
    <row r="2990" spans="1:32" x14ac:dyDescent="0.3">
      <c r="A2990" s="38">
        <v>523</v>
      </c>
      <c r="B2990" s="38">
        <v>2135350.6211415995</v>
      </c>
      <c r="C2990" s="39">
        <v>53005.023831953098</v>
      </c>
      <c r="D2990" s="39">
        <v>51929.231054331001</v>
      </c>
      <c r="E2990" s="39">
        <f t="shared" si="828"/>
        <v>1075.7927776220968</v>
      </c>
      <c r="F2990" s="39">
        <v>52944.842061891803</v>
      </c>
      <c r="G2990" s="40">
        <f t="shared" si="829"/>
        <v>60.181770061295538</v>
      </c>
      <c r="H2990" s="39">
        <v>52915.353688816598</v>
      </c>
      <c r="I2990" s="39">
        <f t="shared" si="830"/>
        <v>89.670143136499973</v>
      </c>
      <c r="J2990" s="39">
        <v>51780.198358126501</v>
      </c>
      <c r="K2990" s="40">
        <f t="shared" si="831"/>
        <v>1224.8254738265969</v>
      </c>
      <c r="L2990" s="39">
        <v>51194.5717015091</v>
      </c>
      <c r="M2990" s="39">
        <f t="shared" si="832"/>
        <v>1810.4521304439986</v>
      </c>
      <c r="N2990" s="39">
        <f t="shared" si="837"/>
        <v>585.62665661740175</v>
      </c>
      <c r="O2990" s="40">
        <f>'Estimates from MCMC'!$B$2-L2990</f>
        <v>17866.4282984909</v>
      </c>
      <c r="P2990" s="39">
        <v>52436.396203477401</v>
      </c>
      <c r="Q2990" s="40">
        <f t="shared" si="833"/>
        <v>1241.8245019683018</v>
      </c>
      <c r="R2990" s="39">
        <v>52467.165231967498</v>
      </c>
      <c r="S2990" s="39">
        <f t="shared" si="834"/>
        <v>30.769028490096389</v>
      </c>
      <c r="T2990" s="39">
        <f t="shared" si="838"/>
        <v>1272.5935304583982</v>
      </c>
      <c r="U2990" s="39">
        <v>59117.428167508901</v>
      </c>
      <c r="V2990" s="39">
        <f t="shared" si="835"/>
        <v>7922.856465999801</v>
      </c>
      <c r="W2990" s="39">
        <v>60640.940399817999</v>
      </c>
      <c r="X2990" s="39">
        <f t="shared" si="836"/>
        <v>250.91870185070002</v>
      </c>
      <c r="Y2990" s="39">
        <f t="shared" si="839"/>
        <v>9446.3686983088992</v>
      </c>
      <c r="Z2990" s="39">
        <f t="shared" si="840"/>
        <v>8420.0596001820013</v>
      </c>
      <c r="AA2990" s="45">
        <f t="shared" si="841"/>
        <v>7.1228200130290659E-2</v>
      </c>
      <c r="AB2990" s="45">
        <f t="shared" si="842"/>
        <v>0.44344937519879168</v>
      </c>
      <c r="AC2990" s="45">
        <f t="shared" si="843"/>
        <v>1.4044144563124238E-2</v>
      </c>
      <c r="AD2990" s="45">
        <f t="shared" si="844"/>
        <v>0.52872171989220662</v>
      </c>
      <c r="AE2990" s="45">
        <f t="shared" si="845"/>
        <v>0.47127828010779338</v>
      </c>
      <c r="AF2990" s="43">
        <f>('Estimates from MCMC'!$B$2-'MCMC runs'!W2990)/'Estimates from MCMC'!$B$2</f>
        <v>0.12192206310626839</v>
      </c>
    </row>
    <row r="2991" spans="1:32" x14ac:dyDescent="0.3">
      <c r="A2991" s="38">
        <v>3780</v>
      </c>
      <c r="B2991" s="38">
        <v>2124009.2959051514</v>
      </c>
      <c r="C2991" s="39">
        <v>53186.654047399599</v>
      </c>
      <c r="D2991" s="39">
        <v>52122.601130094401</v>
      </c>
      <c r="E2991" s="39">
        <f t="shared" si="828"/>
        <v>1064.0529173051982</v>
      </c>
      <c r="F2991" s="39">
        <v>53130.379029096999</v>
      </c>
      <c r="G2991" s="40">
        <f t="shared" si="829"/>
        <v>56.275018302600074</v>
      </c>
      <c r="H2991" s="39">
        <v>53097.479126747501</v>
      </c>
      <c r="I2991" s="39">
        <f t="shared" si="830"/>
        <v>89.174920652098081</v>
      </c>
      <c r="J2991" s="39">
        <v>51977.6781074315</v>
      </c>
      <c r="K2991" s="40">
        <f t="shared" si="831"/>
        <v>1208.9759399680988</v>
      </c>
      <c r="L2991" s="39">
        <v>51394.968737922798</v>
      </c>
      <c r="M2991" s="39">
        <f t="shared" si="832"/>
        <v>1791.6853094768012</v>
      </c>
      <c r="N2991" s="39">
        <f t="shared" si="837"/>
        <v>582.70936950870237</v>
      </c>
      <c r="O2991" s="40">
        <f>'Estimates from MCMC'!$B$2-L2991</f>
        <v>17666.031262077202</v>
      </c>
      <c r="P2991" s="39">
        <v>52622.756211533597</v>
      </c>
      <c r="Q2991" s="40">
        <f t="shared" si="833"/>
        <v>1227.7874736107988</v>
      </c>
      <c r="R2991" s="39">
        <v>52653.619414478599</v>
      </c>
      <c r="S2991" s="39">
        <f t="shared" si="834"/>
        <v>30.863202945001831</v>
      </c>
      <c r="T2991" s="39">
        <f t="shared" si="838"/>
        <v>1258.6506765558006</v>
      </c>
      <c r="U2991" s="39">
        <v>59362.952693594103</v>
      </c>
      <c r="V2991" s="39">
        <f t="shared" si="835"/>
        <v>7967.983955671305</v>
      </c>
      <c r="W2991" s="39">
        <v>60867.695023031702</v>
      </c>
      <c r="X2991" s="39">
        <f t="shared" si="836"/>
        <v>246.09165288179793</v>
      </c>
      <c r="Y2991" s="39">
        <f t="shared" si="839"/>
        <v>9472.7262851089035</v>
      </c>
      <c r="Z2991" s="39">
        <f t="shared" si="840"/>
        <v>8193.3049769682984</v>
      </c>
      <c r="AA2991" s="45">
        <f t="shared" si="841"/>
        <v>7.124694040690871E-2</v>
      </c>
      <c r="AB2991" s="45">
        <f t="shared" si="842"/>
        <v>0.45103418178455185</v>
      </c>
      <c r="AC2991" s="45">
        <f t="shared" si="843"/>
        <v>1.3930217219193467E-2</v>
      </c>
      <c r="AD2991" s="45">
        <f t="shared" si="844"/>
        <v>0.53621133941065402</v>
      </c>
      <c r="AE2991" s="45">
        <f t="shared" si="845"/>
        <v>0.46378866058934598</v>
      </c>
      <c r="AF2991" s="43">
        <f>('Estimates from MCMC'!$B$2-'MCMC runs'!W2991)/'Estimates from MCMC'!$B$2</f>
        <v>0.11863866693167342</v>
      </c>
    </row>
    <row r="2992" spans="1:32" x14ac:dyDescent="0.3">
      <c r="A2992" s="38">
        <v>4385</v>
      </c>
      <c r="B2992" s="38">
        <v>1945106.3430020157</v>
      </c>
      <c r="C2992" s="39">
        <v>53344.0882229442</v>
      </c>
      <c r="D2992" s="39">
        <v>52296.006779612799</v>
      </c>
      <c r="E2992" s="39">
        <f t="shared" si="828"/>
        <v>1048.0814433314008</v>
      </c>
      <c r="F2992" s="39">
        <v>53286.333076605202</v>
      </c>
      <c r="G2992" s="40">
        <f t="shared" si="829"/>
        <v>57.755146338997292</v>
      </c>
      <c r="H2992" s="39">
        <v>53256.400123222898</v>
      </c>
      <c r="I2992" s="39">
        <f t="shared" si="830"/>
        <v>87.688099721301114</v>
      </c>
      <c r="J2992" s="39">
        <v>52151.257759514498</v>
      </c>
      <c r="K2992" s="40">
        <f t="shared" si="831"/>
        <v>1192.8304634297019</v>
      </c>
      <c r="L2992" s="39">
        <v>51577.991278247602</v>
      </c>
      <c r="M2992" s="39">
        <f t="shared" si="832"/>
        <v>1766.0969446965973</v>
      </c>
      <c r="N2992" s="39">
        <f t="shared" si="837"/>
        <v>573.26648126689543</v>
      </c>
      <c r="O2992" s="40">
        <f>'Estimates from MCMC'!$B$2-L2992</f>
        <v>17483.008721752398</v>
      </c>
      <c r="P2992" s="39">
        <v>52783.1786171352</v>
      </c>
      <c r="Q2992" s="40">
        <f t="shared" si="833"/>
        <v>1205.1873388875974</v>
      </c>
      <c r="R2992" s="39">
        <v>52813.574307093499</v>
      </c>
      <c r="S2992" s="39">
        <f t="shared" si="834"/>
        <v>30.395689958299045</v>
      </c>
      <c r="T2992" s="39">
        <f t="shared" si="838"/>
        <v>1235.5830288458965</v>
      </c>
      <c r="U2992" s="39">
        <v>59567.203741149802</v>
      </c>
      <c r="V2992" s="39">
        <f t="shared" si="835"/>
        <v>7989.2124629022001</v>
      </c>
      <c r="W2992" s="39">
        <v>61046.344488858304</v>
      </c>
      <c r="X2992" s="39">
        <f t="shared" si="836"/>
        <v>243.55771886260482</v>
      </c>
      <c r="Y2992" s="39">
        <f t="shared" si="839"/>
        <v>9468.3532106107014</v>
      </c>
      <c r="Z2992" s="39">
        <f t="shared" si="840"/>
        <v>8014.6555111416965</v>
      </c>
      <c r="AA2992" s="45">
        <f t="shared" si="841"/>
        <v>7.0673363407328244E-2</v>
      </c>
      <c r="AB2992" s="45">
        <f t="shared" si="842"/>
        <v>0.45697011252771408</v>
      </c>
      <c r="AC2992" s="45">
        <f t="shared" si="843"/>
        <v>1.3931110070291835E-2</v>
      </c>
      <c r="AD2992" s="45">
        <f t="shared" si="844"/>
        <v>0.54157458600533415</v>
      </c>
      <c r="AE2992" s="45">
        <f t="shared" si="845"/>
        <v>0.45842541399466585</v>
      </c>
      <c r="AF2992" s="43">
        <f>('Estimates from MCMC'!$B$2-'MCMC runs'!W2992)/'Estimates from MCMC'!$B$2</f>
        <v>0.11605183115132559</v>
      </c>
    </row>
    <row r="2993" spans="1:32" x14ac:dyDescent="0.3">
      <c r="A2993" s="38">
        <v>4926</v>
      </c>
      <c r="B2993" s="38">
        <v>1988218.4741166076</v>
      </c>
      <c r="C2993" s="39">
        <v>52776.677151150601</v>
      </c>
      <c r="D2993" s="39">
        <v>51705.703179865603</v>
      </c>
      <c r="E2993" s="39">
        <f t="shared" si="828"/>
        <v>1070.9739712849987</v>
      </c>
      <c r="F2993" s="39">
        <v>52700.211617544599</v>
      </c>
      <c r="G2993" s="40">
        <f t="shared" si="829"/>
        <v>76.465533606002282</v>
      </c>
      <c r="H2993" s="39">
        <v>52685.188711891802</v>
      </c>
      <c r="I2993" s="39">
        <f t="shared" si="830"/>
        <v>91.48843925879919</v>
      </c>
      <c r="J2993" s="39">
        <v>51538.939153544598</v>
      </c>
      <c r="K2993" s="40">
        <f t="shared" si="831"/>
        <v>1237.7379976060038</v>
      </c>
      <c r="L2993" s="39">
        <v>50941.137976170401</v>
      </c>
      <c r="M2993" s="39">
        <f t="shared" si="832"/>
        <v>1835.5391749802002</v>
      </c>
      <c r="N2993" s="39">
        <f t="shared" si="837"/>
        <v>597.80117737419641</v>
      </c>
      <c r="O2993" s="40">
        <f>'Estimates from MCMC'!$B$2-L2993</f>
        <v>18119.862023829599</v>
      </c>
      <c r="P2993" s="39">
        <v>52202.085162057199</v>
      </c>
      <c r="Q2993" s="40">
        <f t="shared" si="833"/>
        <v>1260.9471858867983</v>
      </c>
      <c r="R2993" s="39">
        <v>52233.507157116801</v>
      </c>
      <c r="S2993" s="39">
        <f t="shared" si="834"/>
        <v>31.421995059601613</v>
      </c>
      <c r="T2993" s="39">
        <f t="shared" si="838"/>
        <v>1292.3691809463999</v>
      </c>
      <c r="U2993" s="39">
        <v>59023.585596209501</v>
      </c>
      <c r="V2993" s="39">
        <f t="shared" si="835"/>
        <v>8082.4476200391</v>
      </c>
      <c r="W2993" s="39">
        <v>60572.149364871497</v>
      </c>
      <c r="X2993" s="39">
        <f t="shared" si="836"/>
        <v>256.19458771559584</v>
      </c>
      <c r="Y2993" s="39">
        <f t="shared" si="839"/>
        <v>9631.0113887010957</v>
      </c>
      <c r="Z2993" s="39">
        <f t="shared" si="840"/>
        <v>8488.8506351285032</v>
      </c>
      <c r="AA2993" s="45">
        <f t="shared" si="841"/>
        <v>7.1323345577730846E-2</v>
      </c>
      <c r="AB2993" s="45">
        <f t="shared" si="842"/>
        <v>0.44605458967677558</v>
      </c>
      <c r="AC2993" s="45">
        <f t="shared" si="843"/>
        <v>1.4138881818121571E-2</v>
      </c>
      <c r="AD2993" s="45">
        <f t="shared" si="844"/>
        <v>0.53151681707262799</v>
      </c>
      <c r="AE2993" s="45">
        <f t="shared" si="845"/>
        <v>0.46848318292737201</v>
      </c>
      <c r="AF2993" s="43">
        <f>('Estimates from MCMC'!$B$2-'MCMC runs'!W2993)/'Estimates from MCMC'!$B$2</f>
        <v>0.12291815402511552</v>
      </c>
    </row>
    <row r="2994" spans="1:32" x14ac:dyDescent="0.3">
      <c r="A2994" s="38">
        <v>1412</v>
      </c>
      <c r="B2994" s="38">
        <v>1927204.523830073</v>
      </c>
      <c r="C2994" s="39">
        <v>52848.704060690099</v>
      </c>
      <c r="D2994" s="39">
        <v>51781.385522236</v>
      </c>
      <c r="E2994" s="39">
        <f t="shared" si="828"/>
        <v>1067.3185384540993</v>
      </c>
      <c r="F2994" s="39">
        <v>52777.3867498572</v>
      </c>
      <c r="G2994" s="40">
        <f t="shared" si="829"/>
        <v>71.317310832899238</v>
      </c>
      <c r="H2994" s="39">
        <v>52758.544441028898</v>
      </c>
      <c r="I2994" s="39">
        <f t="shared" si="830"/>
        <v>90.15961966120085</v>
      </c>
      <c r="J2994" s="39">
        <v>51621.115436461798</v>
      </c>
      <c r="K2994" s="40">
        <f t="shared" si="831"/>
        <v>1227.5886242283013</v>
      </c>
      <c r="L2994" s="39">
        <v>51032.274080705902</v>
      </c>
      <c r="M2994" s="39">
        <f t="shared" si="832"/>
        <v>1816.4299799841974</v>
      </c>
      <c r="N2994" s="39">
        <f t="shared" si="837"/>
        <v>588.84135575589607</v>
      </c>
      <c r="O2994" s="40">
        <f>'Estimates from MCMC'!$B$2-L2994</f>
        <v>18028.725919294098</v>
      </c>
      <c r="P2994" s="39">
        <v>52280.235522903902</v>
      </c>
      <c r="Q2994" s="40">
        <f t="shared" si="833"/>
        <v>1247.9614421980004</v>
      </c>
      <c r="R2994" s="39">
        <v>52311.156640014597</v>
      </c>
      <c r="S2994" s="39">
        <f t="shared" si="834"/>
        <v>30.921117110694468</v>
      </c>
      <c r="T2994" s="39">
        <f t="shared" si="838"/>
        <v>1278.8825593086949</v>
      </c>
      <c r="U2994" s="39">
        <v>58892.565004839103</v>
      </c>
      <c r="V2994" s="39">
        <f t="shared" si="835"/>
        <v>7860.2909241332018</v>
      </c>
      <c r="W2994" s="39">
        <v>60422.016903265998</v>
      </c>
      <c r="X2994" s="39">
        <f t="shared" si="836"/>
        <v>250.56933911819942</v>
      </c>
      <c r="Y2994" s="39">
        <f t="shared" si="839"/>
        <v>9389.7428225600961</v>
      </c>
      <c r="Z2994" s="39">
        <f t="shared" si="840"/>
        <v>8638.9830967340022</v>
      </c>
      <c r="AA2994" s="45">
        <f t="shared" si="841"/>
        <v>7.0935825694707147E-2</v>
      </c>
      <c r="AB2994" s="45">
        <f t="shared" si="842"/>
        <v>0.43598704419380102</v>
      </c>
      <c r="AC2994" s="45">
        <f t="shared" si="843"/>
        <v>1.3898338697913395E-2</v>
      </c>
      <c r="AD2994" s="45">
        <f t="shared" si="844"/>
        <v>0.52082120858642156</v>
      </c>
      <c r="AE2994" s="45">
        <f t="shared" si="845"/>
        <v>0.47917879141357844</v>
      </c>
      <c r="AF2994" s="43">
        <f>('Estimates from MCMC'!$B$2-'MCMC runs'!W2994)/'Estimates from MCMC'!$B$2</f>
        <v>0.12509206493873534</v>
      </c>
    </row>
    <row r="2995" spans="1:32" x14ac:dyDescent="0.3">
      <c r="A2995" s="38">
        <v>110</v>
      </c>
      <c r="B2995" s="38">
        <v>2101348.9128542859</v>
      </c>
      <c r="C2995" s="39">
        <v>52404.595418163401</v>
      </c>
      <c r="D2995" s="39">
        <v>51369.608622505802</v>
      </c>
      <c r="E2995" s="39">
        <f t="shared" si="828"/>
        <v>1034.9867956575981</v>
      </c>
      <c r="F2995" s="39">
        <v>52327.154164240797</v>
      </c>
      <c r="G2995" s="40">
        <f t="shared" si="829"/>
        <v>77.44125392260321</v>
      </c>
      <c r="H2995" s="39">
        <v>52317.188105043002</v>
      </c>
      <c r="I2995" s="39">
        <f t="shared" si="830"/>
        <v>87.407313120398612</v>
      </c>
      <c r="J2995" s="39">
        <v>51205.9547810039</v>
      </c>
      <c r="K2995" s="40">
        <f t="shared" si="831"/>
        <v>1198.6406371595003</v>
      </c>
      <c r="L2995" s="39">
        <v>50634.609077004097</v>
      </c>
      <c r="M2995" s="39">
        <f t="shared" si="832"/>
        <v>1769.9863411593033</v>
      </c>
      <c r="N2995" s="39">
        <f t="shared" si="837"/>
        <v>571.34570399980294</v>
      </c>
      <c r="O2995" s="40">
        <f>'Estimates from MCMC'!$B$2-L2995</f>
        <v>18426.390922995903</v>
      </c>
      <c r="P2995" s="39">
        <v>51839.684285067502</v>
      </c>
      <c r="Q2995" s="40">
        <f t="shared" si="833"/>
        <v>1205.0752080634047</v>
      </c>
      <c r="R2995" s="39">
        <v>51869.840757063197</v>
      </c>
      <c r="S2995" s="39">
        <f t="shared" si="834"/>
        <v>30.156471995695028</v>
      </c>
      <c r="T2995" s="39">
        <f t="shared" si="838"/>
        <v>1235.2316800590997</v>
      </c>
      <c r="U2995" s="39">
        <v>58668.938013204199</v>
      </c>
      <c r="V2995" s="39">
        <f t="shared" si="835"/>
        <v>8034.3289362001015</v>
      </c>
      <c r="W2995" s="39">
        <v>60151.940847542901</v>
      </c>
      <c r="X2995" s="39">
        <f t="shared" si="836"/>
        <v>247.77115427960234</v>
      </c>
      <c r="Y2995" s="39">
        <f t="shared" si="839"/>
        <v>9517.3317705388035</v>
      </c>
      <c r="Z2995" s="39">
        <f t="shared" si="840"/>
        <v>8909.0591524570991</v>
      </c>
      <c r="AA2995" s="45">
        <f t="shared" si="841"/>
        <v>6.7036007497135328E-2</v>
      </c>
      <c r="AB2995" s="45">
        <f t="shared" si="842"/>
        <v>0.43602292873171167</v>
      </c>
      <c r="AC2995" s="45">
        <f t="shared" si="843"/>
        <v>1.3446537377560306E-2</v>
      </c>
      <c r="AD2995" s="45">
        <f t="shared" si="844"/>
        <v>0.51650547360640731</v>
      </c>
      <c r="AE2995" s="45">
        <f t="shared" si="845"/>
        <v>0.48349452639359269</v>
      </c>
      <c r="AF2995" s="43">
        <f>('Estimates from MCMC'!$B$2-'MCMC runs'!W2995)/'Estimates from MCMC'!$B$2</f>
        <v>0.12900275339854764</v>
      </c>
    </row>
    <row r="2996" spans="1:32" x14ac:dyDescent="0.3">
      <c r="A2996" s="38">
        <v>2487</v>
      </c>
      <c r="B2996" s="38">
        <v>1926833.4377193109</v>
      </c>
      <c r="C2996" s="39">
        <v>51744.719096771601</v>
      </c>
      <c r="D2996" s="39">
        <v>50711.905300258797</v>
      </c>
      <c r="E2996" s="39">
        <f t="shared" si="828"/>
        <v>1032.8137965128044</v>
      </c>
      <c r="F2996" s="39">
        <v>51672.645220783699</v>
      </c>
      <c r="G2996" s="40">
        <f t="shared" si="829"/>
        <v>72.073875987902284</v>
      </c>
      <c r="H2996" s="39">
        <v>51656.911890106501</v>
      </c>
      <c r="I2996" s="39">
        <f t="shared" si="830"/>
        <v>87.807206665100239</v>
      </c>
      <c r="J2996" s="39">
        <v>50552.937160053203</v>
      </c>
      <c r="K2996" s="40">
        <f t="shared" si="831"/>
        <v>1191.7819367183984</v>
      </c>
      <c r="L2996" s="39">
        <v>49979.209709092698</v>
      </c>
      <c r="M2996" s="39">
        <f t="shared" si="832"/>
        <v>1765.5093876789033</v>
      </c>
      <c r="N2996" s="39">
        <f t="shared" si="837"/>
        <v>573.72745096050494</v>
      </c>
      <c r="O2996" s="40">
        <f>'Estimates from MCMC'!$B$2-L2996</f>
        <v>19081.790290907302</v>
      </c>
      <c r="P2996" s="39">
        <v>51183.165328757801</v>
      </c>
      <c r="Q2996" s="40">
        <f t="shared" si="833"/>
        <v>1203.9556196651029</v>
      </c>
      <c r="R2996" s="39">
        <v>51213.7173277283</v>
      </c>
      <c r="S2996" s="39">
        <f t="shared" si="834"/>
        <v>30.551998970498971</v>
      </c>
      <c r="T2996" s="39">
        <f t="shared" si="838"/>
        <v>1234.5076186356018</v>
      </c>
      <c r="U2996" s="39">
        <v>57785.0324028701</v>
      </c>
      <c r="V2996" s="39">
        <f t="shared" si="835"/>
        <v>7805.8226937774016</v>
      </c>
      <c r="W2996" s="39">
        <v>59263.554782007901</v>
      </c>
      <c r="X2996" s="39">
        <f t="shared" si="836"/>
        <v>244.01476050219935</v>
      </c>
      <c r="Y2996" s="39">
        <f t="shared" si="839"/>
        <v>9284.3450729152028</v>
      </c>
      <c r="Z2996" s="39">
        <f t="shared" si="840"/>
        <v>9797.4452179920991</v>
      </c>
      <c r="AA2996" s="45">
        <f t="shared" si="841"/>
        <v>6.469558672510195E-2</v>
      </c>
      <c r="AB2996" s="45">
        <f t="shared" si="842"/>
        <v>0.40907182055642693</v>
      </c>
      <c r="AC2996" s="45">
        <f t="shared" si="843"/>
        <v>1.2787833677140623E-2</v>
      </c>
      <c r="AD2996" s="45">
        <f t="shared" si="844"/>
        <v>0.48655524095866953</v>
      </c>
      <c r="AE2996" s="45">
        <f t="shared" si="845"/>
        <v>0.51344475904133047</v>
      </c>
      <c r="AF2996" s="43">
        <f>('Estimates from MCMC'!$B$2-'MCMC runs'!W2996)/'Estimates from MCMC'!$B$2</f>
        <v>0.14186654143426969</v>
      </c>
    </row>
    <row r="2997" spans="1:32" x14ac:dyDescent="0.3">
      <c r="A2997" s="38">
        <v>3323</v>
      </c>
      <c r="B2997" s="38">
        <v>1971899.9056921636</v>
      </c>
      <c r="C2997" s="39">
        <v>52648.3258417213</v>
      </c>
      <c r="D2997" s="39">
        <v>51562.912154768201</v>
      </c>
      <c r="E2997" s="39">
        <f t="shared" si="828"/>
        <v>1085.4136869530994</v>
      </c>
      <c r="F2997" s="39">
        <v>52589.550141760999</v>
      </c>
      <c r="G2997" s="40">
        <f t="shared" si="829"/>
        <v>58.775699960300699</v>
      </c>
      <c r="H2997" s="39">
        <v>52557.591371993702</v>
      </c>
      <c r="I2997" s="39">
        <f t="shared" si="830"/>
        <v>90.73446972759848</v>
      </c>
      <c r="J2997" s="39">
        <v>51414.095770774999</v>
      </c>
      <c r="K2997" s="40">
        <f t="shared" si="831"/>
        <v>1234.2300709463016</v>
      </c>
      <c r="L2997" s="39">
        <v>50821.650999764301</v>
      </c>
      <c r="M2997" s="39">
        <f t="shared" si="832"/>
        <v>1826.6748419569994</v>
      </c>
      <c r="N2997" s="39">
        <f t="shared" si="837"/>
        <v>592.44477101069788</v>
      </c>
      <c r="O2997" s="40">
        <f>'Estimates from MCMC'!$B$2-L2997</f>
        <v>18239.349000235699</v>
      </c>
      <c r="P2997" s="39">
        <v>52077.756319878798</v>
      </c>
      <c r="Q2997" s="40">
        <f t="shared" si="833"/>
        <v>1256.1053201144969</v>
      </c>
      <c r="R2997" s="39">
        <v>52108.900120480903</v>
      </c>
      <c r="S2997" s="39">
        <f t="shared" si="834"/>
        <v>31.14380060210533</v>
      </c>
      <c r="T2997" s="39">
        <f t="shared" si="838"/>
        <v>1287.2491207166022</v>
      </c>
      <c r="U2997" s="39">
        <v>58669.239157586002</v>
      </c>
      <c r="V2997" s="39">
        <f t="shared" si="835"/>
        <v>7847.5881578217013</v>
      </c>
      <c r="W2997" s="39">
        <v>60208.829668480401</v>
      </c>
      <c r="X2997" s="39">
        <f t="shared" si="836"/>
        <v>252.34139017779671</v>
      </c>
      <c r="Y2997" s="39">
        <f t="shared" si="839"/>
        <v>9387.1786687161002</v>
      </c>
      <c r="Z2997" s="39">
        <f t="shared" si="840"/>
        <v>8852.1703315195991</v>
      </c>
      <c r="AA2997" s="45">
        <f t="shared" si="841"/>
        <v>7.0575387350720012E-2</v>
      </c>
      <c r="AB2997" s="45">
        <f t="shared" si="842"/>
        <v>0.4302559349963801</v>
      </c>
      <c r="AC2997" s="45">
        <f t="shared" si="843"/>
        <v>1.3834999822336632E-2</v>
      </c>
      <c r="AD2997" s="45">
        <f t="shared" si="844"/>
        <v>0.51466632216943675</v>
      </c>
      <c r="AE2997" s="45">
        <f t="shared" si="845"/>
        <v>0.48533367783056325</v>
      </c>
      <c r="AF2997" s="43">
        <f>('Estimates from MCMC'!$B$2-'MCMC runs'!W2997)/'Estimates from MCMC'!$B$2</f>
        <v>0.1281790059732642</v>
      </c>
    </row>
    <row r="2998" spans="1:32" x14ac:dyDescent="0.3">
      <c r="A2998" s="38">
        <v>3870</v>
      </c>
      <c r="B2998" s="38">
        <v>1934791.8663329284</v>
      </c>
      <c r="C2998" s="39">
        <v>52492.2715152237</v>
      </c>
      <c r="D2998" s="39">
        <v>51404.1139509286</v>
      </c>
      <c r="E2998" s="39">
        <f t="shared" si="828"/>
        <v>1088.1575642950993</v>
      </c>
      <c r="F2998" s="39">
        <v>52435.657860740801</v>
      </c>
      <c r="G2998" s="40">
        <f t="shared" si="829"/>
        <v>56.61365448289871</v>
      </c>
      <c r="H2998" s="39">
        <v>52400.482033503402</v>
      </c>
      <c r="I2998" s="39">
        <f t="shared" si="830"/>
        <v>91.789481720297772</v>
      </c>
      <c r="J2998" s="39">
        <v>51256.463590028201</v>
      </c>
      <c r="K2998" s="40">
        <f t="shared" si="831"/>
        <v>1235.8079251954987</v>
      </c>
      <c r="L2998" s="39">
        <v>50657.174304630702</v>
      </c>
      <c r="M2998" s="39">
        <f t="shared" si="832"/>
        <v>1835.0972105929977</v>
      </c>
      <c r="N2998" s="39">
        <f t="shared" si="837"/>
        <v>599.28928539749904</v>
      </c>
      <c r="O2998" s="40">
        <f>'Estimates from MCMC'!$B$2-L2998</f>
        <v>18403.825695369298</v>
      </c>
      <c r="P2998" s="39">
        <v>51917.762844880897</v>
      </c>
      <c r="Q2998" s="40">
        <f t="shared" si="833"/>
        <v>1260.5885402501954</v>
      </c>
      <c r="R2998" s="39">
        <v>51949.593448361396</v>
      </c>
      <c r="S2998" s="39">
        <f t="shared" si="834"/>
        <v>31.830603480499121</v>
      </c>
      <c r="T2998" s="39">
        <f t="shared" si="838"/>
        <v>1292.4191437306945</v>
      </c>
      <c r="U2998" s="39">
        <v>58644.968745370097</v>
      </c>
      <c r="V2998" s="39">
        <f t="shared" si="835"/>
        <v>7987.7944407393952</v>
      </c>
      <c r="W2998" s="39">
        <v>60192.973483459398</v>
      </c>
      <c r="X2998" s="39">
        <f t="shared" si="836"/>
        <v>255.58559435860661</v>
      </c>
      <c r="Y2998" s="39">
        <f t="shared" si="839"/>
        <v>9535.7991788286963</v>
      </c>
      <c r="Z2998" s="39">
        <f t="shared" si="840"/>
        <v>8868.0265165406017</v>
      </c>
      <c r="AA2998" s="45">
        <f t="shared" si="841"/>
        <v>7.0225569679019953E-2</v>
      </c>
      <c r="AB2998" s="45">
        <f t="shared" si="842"/>
        <v>0.43402902053942266</v>
      </c>
      <c r="AC2998" s="45">
        <f t="shared" si="843"/>
        <v>1.3887633940312536E-2</v>
      </c>
      <c r="AD2998" s="45">
        <f t="shared" si="844"/>
        <v>0.5181422241587551</v>
      </c>
      <c r="AE2998" s="45">
        <f t="shared" si="845"/>
        <v>0.4818577758412449</v>
      </c>
      <c r="AF2998" s="43">
        <f>('Estimates from MCMC'!$B$2-'MCMC runs'!W2998)/'Estimates from MCMC'!$B$2</f>
        <v>0.12840860277929081</v>
      </c>
    </row>
    <row r="2999" spans="1:32" x14ac:dyDescent="0.3">
      <c r="A2999" s="38">
        <v>4154</v>
      </c>
      <c r="B2999" s="38">
        <v>2090493.2566468739</v>
      </c>
      <c r="C2999" s="39">
        <v>52629.489051574499</v>
      </c>
      <c r="D2999" s="39">
        <v>51560.9107521763</v>
      </c>
      <c r="E2999" s="39">
        <f t="shared" si="828"/>
        <v>1068.5782993981993</v>
      </c>
      <c r="F2999" s="39">
        <v>52565.044162089602</v>
      </c>
      <c r="G2999" s="40">
        <f t="shared" si="829"/>
        <v>64.444889484897431</v>
      </c>
      <c r="H2999" s="39">
        <v>52539.3900656283</v>
      </c>
      <c r="I2999" s="39">
        <f t="shared" si="830"/>
        <v>90.098985946198809</v>
      </c>
      <c r="J2999" s="39">
        <v>51407.232676129199</v>
      </c>
      <c r="K2999" s="40">
        <f t="shared" si="831"/>
        <v>1222.2563754453004</v>
      </c>
      <c r="L2999" s="39">
        <v>50818.6990201433</v>
      </c>
      <c r="M2999" s="39">
        <f t="shared" si="832"/>
        <v>1810.7900314311992</v>
      </c>
      <c r="N2999" s="39">
        <f t="shared" si="837"/>
        <v>588.5336559858988</v>
      </c>
      <c r="O2999" s="40">
        <f>'Estimates from MCMC'!$B$2-L2999</f>
        <v>18242.3009798567</v>
      </c>
      <c r="P2999" s="39">
        <v>52062.258655507903</v>
      </c>
      <c r="Q2999" s="40">
        <f t="shared" si="833"/>
        <v>1243.5596353646033</v>
      </c>
      <c r="R2999" s="39">
        <v>52093.277870779799</v>
      </c>
      <c r="S2999" s="39">
        <f t="shared" si="834"/>
        <v>31.019215271895519</v>
      </c>
      <c r="T2999" s="39">
        <f t="shared" si="838"/>
        <v>1274.5788506364988</v>
      </c>
      <c r="U2999" s="39">
        <v>58662.000746571</v>
      </c>
      <c r="V2999" s="39">
        <f t="shared" si="835"/>
        <v>7843.3017264277005</v>
      </c>
      <c r="W2999" s="39">
        <v>60185.685476229402</v>
      </c>
      <c r="X2999" s="39">
        <f t="shared" si="836"/>
        <v>249.10587902190309</v>
      </c>
      <c r="Y2999" s="39">
        <f t="shared" si="839"/>
        <v>9366.9864560861024</v>
      </c>
      <c r="Z2999" s="39">
        <f t="shared" si="840"/>
        <v>8875.3145237705976</v>
      </c>
      <c r="AA2999" s="45">
        <f t="shared" si="841"/>
        <v>6.986941241918436E-2</v>
      </c>
      <c r="AB2999" s="45">
        <f t="shared" si="842"/>
        <v>0.42995133865450086</v>
      </c>
      <c r="AC2999" s="45">
        <f t="shared" si="843"/>
        <v>1.3655397929075278E-2</v>
      </c>
      <c r="AD2999" s="45">
        <f t="shared" si="844"/>
        <v>0.51347614900276051</v>
      </c>
      <c r="AE2999" s="45">
        <f t="shared" si="845"/>
        <v>0.48652385099723949</v>
      </c>
      <c r="AF2999" s="43">
        <f>('Estimates from MCMC'!$B$2-'MCMC runs'!W2999)/'Estimates from MCMC'!$B$2</f>
        <v>0.12851413277784274</v>
      </c>
    </row>
    <row r="3000" spans="1:32" x14ac:dyDescent="0.3">
      <c r="A3000" s="38">
        <v>1619</v>
      </c>
      <c r="B3000" s="38">
        <v>2008462.0589972441</v>
      </c>
      <c r="C3000" s="39">
        <v>52096.110572184101</v>
      </c>
      <c r="D3000" s="39">
        <v>51006.872550453903</v>
      </c>
      <c r="E3000" s="39">
        <f t="shared" si="828"/>
        <v>1089.2380217301979</v>
      </c>
      <c r="F3000" s="39">
        <v>52042.882587555301</v>
      </c>
      <c r="G3000" s="40">
        <f t="shared" si="829"/>
        <v>53.227984628800186</v>
      </c>
      <c r="H3000" s="39">
        <v>52005.900053012003</v>
      </c>
      <c r="I3000" s="39">
        <f t="shared" si="830"/>
        <v>90.210519172098429</v>
      </c>
      <c r="J3000" s="39">
        <v>50864.169041391899</v>
      </c>
      <c r="K3000" s="40">
        <f t="shared" si="831"/>
        <v>1231.9415307922027</v>
      </c>
      <c r="L3000" s="39">
        <v>50275.343112591901</v>
      </c>
      <c r="M3000" s="39">
        <f t="shared" si="832"/>
        <v>1820.7674595921999</v>
      </c>
      <c r="N3000" s="39">
        <f t="shared" si="837"/>
        <v>588.8259287999972</v>
      </c>
      <c r="O3000" s="40">
        <f>'Estimates from MCMC'!$B$2-L3000</f>
        <v>18785.656887408099</v>
      </c>
      <c r="P3000" s="39">
        <v>51525.694041045499</v>
      </c>
      <c r="Q3000" s="40">
        <f t="shared" si="833"/>
        <v>1250.3509284535976</v>
      </c>
      <c r="R3000" s="39">
        <v>51556.6149111454</v>
      </c>
      <c r="S3000" s="39">
        <f t="shared" si="834"/>
        <v>30.92087009990064</v>
      </c>
      <c r="T3000" s="39">
        <f t="shared" si="838"/>
        <v>1281.2717985534982</v>
      </c>
      <c r="U3000" s="39">
        <v>58081.536368814501</v>
      </c>
      <c r="V3000" s="39">
        <f t="shared" si="835"/>
        <v>7806.1932562225993</v>
      </c>
      <c r="W3000" s="39">
        <v>59615.194093824699</v>
      </c>
      <c r="X3000" s="39">
        <f t="shared" si="836"/>
        <v>252.38592645669996</v>
      </c>
      <c r="Y3000" s="39">
        <f t="shared" si="839"/>
        <v>9339.8509812327975</v>
      </c>
      <c r="Z3000" s="39">
        <f t="shared" si="840"/>
        <v>9445.8059061753011</v>
      </c>
      <c r="AA3000" s="45">
        <f t="shared" si="841"/>
        <v>6.8204790827001968E-2</v>
      </c>
      <c r="AB3000" s="45">
        <f t="shared" si="842"/>
        <v>0.41554007416451</v>
      </c>
      <c r="AC3000" s="45">
        <f t="shared" si="843"/>
        <v>1.3435033332577929E-2</v>
      </c>
      <c r="AD3000" s="45">
        <f t="shared" si="844"/>
        <v>0.49717989832408988</v>
      </c>
      <c r="AE3000" s="45">
        <f t="shared" si="845"/>
        <v>0.50282010167591007</v>
      </c>
      <c r="AF3000" s="43">
        <f>('Estimates from MCMC'!$B$2-'MCMC runs'!W3000)/'Estimates from MCMC'!$B$2</f>
        <v>0.13677482090000581</v>
      </c>
    </row>
    <row r="3001" spans="1:32" x14ac:dyDescent="0.3">
      <c r="A3001" s="38">
        <v>4501</v>
      </c>
      <c r="B3001" s="38">
        <v>2023324.5790981043</v>
      </c>
      <c r="C3001" s="39">
        <v>52440.815469040499</v>
      </c>
      <c r="D3001" s="39">
        <v>51366.453478837298</v>
      </c>
      <c r="E3001" s="39">
        <f t="shared" si="828"/>
        <v>1074.3619902032005</v>
      </c>
      <c r="F3001" s="39">
        <v>52374.008228521801</v>
      </c>
      <c r="G3001" s="40">
        <f t="shared" si="829"/>
        <v>66.807240518697654</v>
      </c>
      <c r="H3001" s="39">
        <v>52350.8443746833</v>
      </c>
      <c r="I3001" s="39">
        <f t="shared" si="830"/>
        <v>89.971094357199036</v>
      </c>
      <c r="J3001" s="39">
        <v>51210.7274692543</v>
      </c>
      <c r="K3001" s="40">
        <f t="shared" si="831"/>
        <v>1230.0879997861994</v>
      </c>
      <c r="L3001" s="39">
        <v>50623.065472091301</v>
      </c>
      <c r="M3001" s="39">
        <f t="shared" si="832"/>
        <v>1817.7499969491982</v>
      </c>
      <c r="N3001" s="39">
        <f t="shared" si="837"/>
        <v>587.66199716299889</v>
      </c>
      <c r="O3001" s="40">
        <f>'Estimates from MCMC'!$B$2-L3001</f>
        <v>18437.934527908699</v>
      </c>
      <c r="P3001" s="39">
        <v>51866.8700536174</v>
      </c>
      <c r="Q3001" s="40">
        <f t="shared" si="833"/>
        <v>1243.8045815260994</v>
      </c>
      <c r="R3001" s="39">
        <v>51897.780075856397</v>
      </c>
      <c r="S3001" s="39">
        <f t="shared" si="834"/>
        <v>30.910022238997044</v>
      </c>
      <c r="T3001" s="39">
        <f t="shared" si="838"/>
        <v>1274.7146037650964</v>
      </c>
      <c r="U3001" s="39">
        <v>58698.753461360699</v>
      </c>
      <c r="V3001" s="39">
        <f t="shared" si="835"/>
        <v>8075.6879892693978</v>
      </c>
      <c r="W3001" s="39">
        <v>60229.384923566497</v>
      </c>
      <c r="X3001" s="39">
        <f t="shared" si="836"/>
        <v>255.91685844070162</v>
      </c>
      <c r="Y3001" s="39">
        <f t="shared" si="839"/>
        <v>9606.3194514751958</v>
      </c>
      <c r="Z3001" s="39">
        <f t="shared" si="840"/>
        <v>8831.6150764335034</v>
      </c>
      <c r="AA3001" s="45">
        <f t="shared" si="841"/>
        <v>6.913543389774035E-2</v>
      </c>
      <c r="AB3001" s="45">
        <f t="shared" si="842"/>
        <v>0.43799309391437419</v>
      </c>
      <c r="AC3001" s="45">
        <f t="shared" si="843"/>
        <v>1.3879909273640786E-2</v>
      </c>
      <c r="AD3001" s="45">
        <f t="shared" si="844"/>
        <v>0.52100843708575539</v>
      </c>
      <c r="AE3001" s="45">
        <f t="shared" si="845"/>
        <v>0.47899156291424466</v>
      </c>
      <c r="AF3001" s="43">
        <f>('Estimates from MCMC'!$B$2-'MCMC runs'!W3001)/'Estimates from MCMC'!$B$2</f>
        <v>0.12788136685587384</v>
      </c>
    </row>
    <row r="3002" spans="1:32" x14ac:dyDescent="0.3">
      <c r="A3002" s="38">
        <v>3101</v>
      </c>
      <c r="B3002" s="38">
        <v>1924522.7007435109</v>
      </c>
      <c r="C3002" s="39">
        <v>52816.6518627244</v>
      </c>
      <c r="D3002" s="39">
        <v>51779.244311142698</v>
      </c>
      <c r="E3002" s="39">
        <f t="shared" si="828"/>
        <v>1037.4075515817021</v>
      </c>
      <c r="F3002" s="39">
        <v>52750.162603022502</v>
      </c>
      <c r="G3002" s="40">
        <f t="shared" si="829"/>
        <v>66.489259701898845</v>
      </c>
      <c r="H3002" s="39">
        <v>52729.409717903298</v>
      </c>
      <c r="I3002" s="39">
        <f t="shared" si="830"/>
        <v>87.242144821102556</v>
      </c>
      <c r="J3002" s="39">
        <v>51626.270056136796</v>
      </c>
      <c r="K3002" s="40">
        <f t="shared" si="831"/>
        <v>1190.3818065876039</v>
      </c>
      <c r="L3002" s="39">
        <v>51055.8963384171</v>
      </c>
      <c r="M3002" s="39">
        <f t="shared" si="832"/>
        <v>1760.7555243073002</v>
      </c>
      <c r="N3002" s="39">
        <f t="shared" si="837"/>
        <v>570.37371771969629</v>
      </c>
      <c r="O3002" s="40">
        <f>'Estimates from MCMC'!$B$2-L3002</f>
        <v>18005.1036615829</v>
      </c>
      <c r="P3002" s="39">
        <v>52255.991433323099</v>
      </c>
      <c r="Q3002" s="40">
        <f t="shared" si="833"/>
        <v>1200.0950949059988</v>
      </c>
      <c r="R3002" s="39">
        <v>52286.234690555597</v>
      </c>
      <c r="S3002" s="39">
        <f t="shared" si="834"/>
        <v>30.243257232497854</v>
      </c>
      <c r="T3002" s="39">
        <f t="shared" si="838"/>
        <v>1230.3383521384967</v>
      </c>
      <c r="U3002" s="39">
        <v>59034.806649917802</v>
      </c>
      <c r="V3002" s="39">
        <f t="shared" si="835"/>
        <v>7978.9103115007019</v>
      </c>
      <c r="W3002" s="39">
        <v>60508.393388085096</v>
      </c>
      <c r="X3002" s="39">
        <f t="shared" si="836"/>
        <v>243.24838602879754</v>
      </c>
      <c r="Y3002" s="39">
        <f t="shared" si="839"/>
        <v>9452.4970496679962</v>
      </c>
      <c r="Z3002" s="39">
        <f t="shared" si="840"/>
        <v>8552.6066119149036</v>
      </c>
      <c r="AA3002" s="45">
        <f t="shared" si="841"/>
        <v>6.8332755826540623E-2</v>
      </c>
      <c r="AB3002" s="45">
        <f t="shared" si="842"/>
        <v>0.44314714657961846</v>
      </c>
      <c r="AC3002" s="45">
        <f t="shared" si="843"/>
        <v>1.3509968651155915E-2</v>
      </c>
      <c r="AD3002" s="45">
        <f t="shared" si="844"/>
        <v>0.52498987105731498</v>
      </c>
      <c r="AE3002" s="45">
        <f t="shared" si="845"/>
        <v>0.47501012894268502</v>
      </c>
      <c r="AF3002" s="43">
        <f>('Estimates from MCMC'!$B$2-'MCMC runs'!W3002)/'Estimates from MCMC'!$B$2</f>
        <v>0.12384133754094068</v>
      </c>
    </row>
    <row r="3003" spans="1:32" x14ac:dyDescent="0.3">
      <c r="A3003" s="38">
        <v>3930</v>
      </c>
      <c r="B3003" s="38">
        <v>1924522.7007435109</v>
      </c>
      <c r="C3003" s="39">
        <v>52816.6518627244</v>
      </c>
      <c r="D3003" s="39">
        <v>51779.244311142698</v>
      </c>
      <c r="E3003" s="39">
        <f t="shared" si="828"/>
        <v>1037.4075515817021</v>
      </c>
      <c r="F3003" s="39">
        <v>52750.162603022502</v>
      </c>
      <c r="G3003" s="40">
        <f t="shared" si="829"/>
        <v>66.489259701898845</v>
      </c>
      <c r="H3003" s="39">
        <v>52729.409717903298</v>
      </c>
      <c r="I3003" s="39">
        <f t="shared" si="830"/>
        <v>87.242144821102556</v>
      </c>
      <c r="J3003" s="39">
        <v>51626.270056136796</v>
      </c>
      <c r="K3003" s="40">
        <f t="shared" si="831"/>
        <v>1190.3818065876039</v>
      </c>
      <c r="L3003" s="39">
        <v>51055.8963384171</v>
      </c>
      <c r="M3003" s="39">
        <f t="shared" si="832"/>
        <v>1760.7555243073002</v>
      </c>
      <c r="N3003" s="39">
        <f t="shared" si="837"/>
        <v>570.37371771969629</v>
      </c>
      <c r="O3003" s="40">
        <f>'Estimates from MCMC'!$B$2-L3003</f>
        <v>18005.1036615829</v>
      </c>
      <c r="P3003" s="39">
        <v>52255.991433323099</v>
      </c>
      <c r="Q3003" s="40">
        <f t="shared" si="833"/>
        <v>1200.0950949059988</v>
      </c>
      <c r="R3003" s="39">
        <v>52286.234690555597</v>
      </c>
      <c r="S3003" s="39">
        <f t="shared" si="834"/>
        <v>30.243257232497854</v>
      </c>
      <c r="T3003" s="39">
        <f t="shared" si="838"/>
        <v>1230.3383521384967</v>
      </c>
      <c r="U3003" s="39">
        <v>59034.806649917802</v>
      </c>
      <c r="V3003" s="39">
        <f t="shared" si="835"/>
        <v>7978.9103115007019</v>
      </c>
      <c r="W3003" s="39">
        <v>60508.393388085096</v>
      </c>
      <c r="X3003" s="39">
        <f t="shared" si="836"/>
        <v>243.24838602879754</v>
      </c>
      <c r="Y3003" s="39">
        <f t="shared" si="839"/>
        <v>9452.4970496679962</v>
      </c>
      <c r="Z3003" s="39">
        <f t="shared" si="840"/>
        <v>8552.6066119149036</v>
      </c>
      <c r="AA3003" s="45">
        <f t="shared" si="841"/>
        <v>6.8332755826540623E-2</v>
      </c>
      <c r="AB3003" s="45">
        <f t="shared" si="842"/>
        <v>0.44314714657961846</v>
      </c>
      <c r="AC3003" s="45">
        <f t="shared" si="843"/>
        <v>1.3509968651155915E-2</v>
      </c>
      <c r="AD3003" s="45">
        <f t="shared" si="844"/>
        <v>0.52498987105731498</v>
      </c>
      <c r="AE3003" s="45">
        <f t="shared" si="845"/>
        <v>0.47501012894268502</v>
      </c>
      <c r="AF3003" s="43">
        <f>('Estimates from MCMC'!$B$2-'MCMC runs'!W3003)/'Estimates from MCMC'!$B$2</f>
        <v>0.12384133754094068</v>
      </c>
    </row>
    <row r="3004" spans="1:32" x14ac:dyDescent="0.3">
      <c r="A3004" s="38">
        <v>2440</v>
      </c>
      <c r="B3004" s="38">
        <v>2030045.179663372</v>
      </c>
      <c r="C3004" s="39">
        <v>52680.188612729798</v>
      </c>
      <c r="D3004" s="39">
        <v>51617.252034969701</v>
      </c>
      <c r="E3004" s="39">
        <f t="shared" si="828"/>
        <v>1062.9365777600979</v>
      </c>
      <c r="F3004" s="39">
        <v>52619.873287690403</v>
      </c>
      <c r="G3004" s="40">
        <f t="shared" si="829"/>
        <v>60.315325039395248</v>
      </c>
      <c r="H3004" s="39">
        <v>52593.0442393146</v>
      </c>
      <c r="I3004" s="39">
        <f t="shared" si="830"/>
        <v>87.144373415198061</v>
      </c>
      <c r="J3004" s="39">
        <v>51470.547173820101</v>
      </c>
      <c r="K3004" s="40">
        <f t="shared" si="831"/>
        <v>1209.6414389096972</v>
      </c>
      <c r="L3004" s="39">
        <v>50901.102383426201</v>
      </c>
      <c r="M3004" s="39">
        <f t="shared" si="832"/>
        <v>1779.0862293035971</v>
      </c>
      <c r="N3004" s="39">
        <f t="shared" si="837"/>
        <v>569.44479039389989</v>
      </c>
      <c r="O3004" s="40">
        <f>'Estimates from MCMC'!$B$2-L3004</f>
        <v>18159.897616573799</v>
      </c>
      <c r="P3004" s="39">
        <v>52112.9258194828</v>
      </c>
      <c r="Q3004" s="40">
        <f t="shared" si="833"/>
        <v>1211.8234360565984</v>
      </c>
      <c r="R3004" s="39">
        <v>52142.715489141498</v>
      </c>
      <c r="S3004" s="39">
        <f t="shared" si="834"/>
        <v>29.789669658697676</v>
      </c>
      <c r="T3004" s="39">
        <f t="shared" si="838"/>
        <v>1241.6131057152961</v>
      </c>
      <c r="U3004" s="39">
        <v>58962.452019577002</v>
      </c>
      <c r="V3004" s="39">
        <f t="shared" si="835"/>
        <v>8061.3496361508005</v>
      </c>
      <c r="W3004" s="39">
        <v>60454.302364062103</v>
      </c>
      <c r="X3004" s="39">
        <f t="shared" si="836"/>
        <v>250.23723876980512</v>
      </c>
      <c r="Y3004" s="39">
        <f t="shared" si="839"/>
        <v>9553.1999806359017</v>
      </c>
      <c r="Z3004" s="39">
        <f t="shared" si="840"/>
        <v>8606.6976359378968</v>
      </c>
      <c r="AA3004" s="45">
        <f t="shared" si="841"/>
        <v>6.8371151199780253E-2</v>
      </c>
      <c r="AB3004" s="45">
        <f t="shared" si="842"/>
        <v>0.44390942098668745</v>
      </c>
      <c r="AC3004" s="45">
        <f t="shared" si="843"/>
        <v>1.3779661320415363E-2</v>
      </c>
      <c r="AD3004" s="45">
        <f t="shared" si="844"/>
        <v>0.52606023350688302</v>
      </c>
      <c r="AE3004" s="45">
        <f t="shared" si="845"/>
        <v>0.47393976649311692</v>
      </c>
      <c r="AF3004" s="43">
        <f>('Estimates from MCMC'!$B$2-'MCMC runs'!W3004)/'Estimates from MCMC'!$B$2</f>
        <v>0.1246245729997813</v>
      </c>
    </row>
    <row r="3005" spans="1:32" x14ac:dyDescent="0.3">
      <c r="A3005" s="38">
        <v>2966</v>
      </c>
      <c r="B3005" s="38">
        <v>2180717.6028361362</v>
      </c>
      <c r="C3005" s="39">
        <v>52727.888030153401</v>
      </c>
      <c r="D3005" s="39">
        <v>51657.216319465399</v>
      </c>
      <c r="E3005" s="39">
        <f t="shared" si="828"/>
        <v>1070.6717106880023</v>
      </c>
      <c r="F3005" s="39">
        <v>52660.757238882899</v>
      </c>
      <c r="G3005" s="40">
        <f t="shared" si="829"/>
        <v>67.130791270501504</v>
      </c>
      <c r="H3005" s="39">
        <v>52639.092591261498</v>
      </c>
      <c r="I3005" s="39">
        <f t="shared" si="830"/>
        <v>88.79543889190245</v>
      </c>
      <c r="J3005" s="39">
        <v>51502.253234225704</v>
      </c>
      <c r="K3005" s="40">
        <f t="shared" si="831"/>
        <v>1225.6347959276973</v>
      </c>
      <c r="L3005" s="39">
        <v>50922.315921064197</v>
      </c>
      <c r="M3005" s="39">
        <f t="shared" si="832"/>
        <v>1805.5721090892039</v>
      </c>
      <c r="N3005" s="39">
        <f t="shared" si="837"/>
        <v>579.93731316150661</v>
      </c>
      <c r="O3005" s="40">
        <f>'Estimates from MCMC'!$B$2-L3005</f>
        <v>18138.684078935803</v>
      </c>
      <c r="P3005" s="39">
        <v>52157.658780430698</v>
      </c>
      <c r="Q3005" s="40">
        <f t="shared" si="833"/>
        <v>1235.3428593665012</v>
      </c>
      <c r="R3005" s="39">
        <v>52187.978927138603</v>
      </c>
      <c r="S3005" s="39">
        <f t="shared" si="834"/>
        <v>30.320146707905224</v>
      </c>
      <c r="T3005" s="39">
        <f t="shared" si="838"/>
        <v>1265.6630060744064</v>
      </c>
      <c r="U3005" s="39">
        <v>58849.508817572598</v>
      </c>
      <c r="V3005" s="39">
        <f t="shared" si="835"/>
        <v>7927.1928965084007</v>
      </c>
      <c r="W3005" s="39">
        <v>60367.842159779299</v>
      </c>
      <c r="X3005" s="39">
        <f t="shared" si="836"/>
        <v>252.67033613229432</v>
      </c>
      <c r="Y3005" s="39">
        <f t="shared" si="839"/>
        <v>9445.5262387151015</v>
      </c>
      <c r="Z3005" s="39">
        <f t="shared" si="840"/>
        <v>8693.1578402207015</v>
      </c>
      <c r="AA3005" s="45">
        <f t="shared" si="841"/>
        <v>6.9777002596577722E-2</v>
      </c>
      <c r="AB3005" s="45">
        <f t="shared" si="842"/>
        <v>0.43703241436980195</v>
      </c>
      <c r="AC3005" s="45">
        <f t="shared" si="843"/>
        <v>1.3929915479685586E-2</v>
      </c>
      <c r="AD3005" s="45">
        <f t="shared" si="844"/>
        <v>0.52073933244606518</v>
      </c>
      <c r="AE3005" s="45">
        <f t="shared" si="845"/>
        <v>0.47926066755393476</v>
      </c>
      <c r="AF3005" s="43">
        <f>('Estimates from MCMC'!$B$2-'MCMC runs'!W3005)/'Estimates from MCMC'!$B$2</f>
        <v>0.12587651265143426</v>
      </c>
    </row>
    <row r="3006" spans="1:32" x14ac:dyDescent="0.3">
      <c r="A3006" s="38">
        <v>4669</v>
      </c>
      <c r="B3006" s="38">
        <v>2124231.3515273584</v>
      </c>
      <c r="C3006" s="39">
        <v>53545.207175425399</v>
      </c>
      <c r="D3006" s="39">
        <v>52477.722992120303</v>
      </c>
      <c r="E3006" s="39">
        <f t="shared" si="828"/>
        <v>1067.4841833050959</v>
      </c>
      <c r="F3006" s="39">
        <v>53466.634440660098</v>
      </c>
      <c r="G3006" s="40">
        <f t="shared" si="829"/>
        <v>78.572734765300993</v>
      </c>
      <c r="H3006" s="39">
        <v>53455.868763644401</v>
      </c>
      <c r="I3006" s="39">
        <f t="shared" si="830"/>
        <v>89.338411780998285</v>
      </c>
      <c r="J3006" s="39">
        <v>52311.161272985402</v>
      </c>
      <c r="K3006" s="40">
        <f t="shared" si="831"/>
        <v>1234.045902439997</v>
      </c>
      <c r="L3006" s="39">
        <v>51727.276570476999</v>
      </c>
      <c r="M3006" s="39">
        <f t="shared" si="832"/>
        <v>1817.9306049484003</v>
      </c>
      <c r="N3006" s="39">
        <f t="shared" si="837"/>
        <v>583.88470250840328</v>
      </c>
      <c r="O3006" s="40">
        <f>'Estimates from MCMC'!$B$2-L3006</f>
        <v>17333.723429523001</v>
      </c>
      <c r="P3006" s="39">
        <v>52975.044507433799</v>
      </c>
      <c r="Q3006" s="40">
        <f t="shared" si="833"/>
        <v>1247.7679369567995</v>
      </c>
      <c r="R3006" s="39">
        <v>53005.307766382299</v>
      </c>
      <c r="S3006" s="39">
        <f t="shared" si="834"/>
        <v>30.263258948500152</v>
      </c>
      <c r="T3006" s="39">
        <f t="shared" si="838"/>
        <v>1278.0311959052997</v>
      </c>
      <c r="U3006" s="39">
        <v>59738.504146165797</v>
      </c>
      <c r="V3006" s="39">
        <f t="shared" si="835"/>
        <v>8011.2275756887975</v>
      </c>
      <c r="W3006" s="39">
        <v>61269.182396906697</v>
      </c>
      <c r="X3006" s="39">
        <f t="shared" si="836"/>
        <v>252.64705483560101</v>
      </c>
      <c r="Y3006" s="39">
        <f t="shared" si="839"/>
        <v>9541.9058264296982</v>
      </c>
      <c r="Z3006" s="39">
        <f t="shared" si="840"/>
        <v>7791.8176030933028</v>
      </c>
      <c r="AA3006" s="45">
        <f t="shared" si="841"/>
        <v>7.3730909639907027E-2</v>
      </c>
      <c r="AB3006" s="45">
        <f t="shared" si="842"/>
        <v>0.46217580476933079</v>
      </c>
      <c r="AC3006" s="45">
        <f t="shared" si="843"/>
        <v>1.4575463596314776E-2</v>
      </c>
      <c r="AD3006" s="45">
        <f t="shared" si="844"/>
        <v>0.55048217800555255</v>
      </c>
      <c r="AE3006" s="45">
        <f t="shared" si="845"/>
        <v>0.4495178219944474</v>
      </c>
      <c r="AF3006" s="43">
        <f>('Estimates from MCMC'!$B$2-'MCMC runs'!W3006)/'Estimates from MCMC'!$B$2</f>
        <v>0.11282514882630287</v>
      </c>
    </row>
    <row r="3007" spans="1:32" x14ac:dyDescent="0.3">
      <c r="A3007" s="38">
        <v>563</v>
      </c>
      <c r="B3007" s="38">
        <v>1951732.6014160037</v>
      </c>
      <c r="C3007" s="39">
        <v>52412.989634528902</v>
      </c>
      <c r="D3007" s="39">
        <v>51341.1100384003</v>
      </c>
      <c r="E3007" s="39">
        <f t="shared" si="828"/>
        <v>1071.8795961286014</v>
      </c>
      <c r="F3007" s="39">
        <v>52355.733178224698</v>
      </c>
      <c r="G3007" s="40">
        <f t="shared" si="829"/>
        <v>57.256456304203311</v>
      </c>
      <c r="H3007" s="39">
        <v>52322.713703462701</v>
      </c>
      <c r="I3007" s="39">
        <f t="shared" si="830"/>
        <v>90.275931066200428</v>
      </c>
      <c r="J3007" s="39">
        <v>51194.168777841798</v>
      </c>
      <c r="K3007" s="40">
        <f t="shared" si="831"/>
        <v>1218.8208566871035</v>
      </c>
      <c r="L3007" s="39">
        <v>50604.541160654699</v>
      </c>
      <c r="M3007" s="39">
        <f t="shared" si="832"/>
        <v>1808.448473874203</v>
      </c>
      <c r="N3007" s="39">
        <f t="shared" si="837"/>
        <v>589.62761718709953</v>
      </c>
      <c r="O3007" s="40">
        <f>'Estimates from MCMC'!$B$2-L3007</f>
        <v>18456.458839345301</v>
      </c>
      <c r="P3007" s="39">
        <v>51845.061180860197</v>
      </c>
      <c r="Q3007" s="40">
        <f t="shared" si="833"/>
        <v>1240.5200202054984</v>
      </c>
      <c r="R3007" s="39">
        <v>51876.326413811403</v>
      </c>
      <c r="S3007" s="39">
        <f t="shared" si="834"/>
        <v>31.265232951205689</v>
      </c>
      <c r="T3007" s="39">
        <f t="shared" si="838"/>
        <v>1271.7852531567041</v>
      </c>
      <c r="U3007" s="39">
        <v>58444.488345595099</v>
      </c>
      <c r="V3007" s="39">
        <f t="shared" si="835"/>
        <v>7839.9471849403999</v>
      </c>
      <c r="W3007" s="39">
        <v>59965.623792086502</v>
      </c>
      <c r="X3007" s="39">
        <f t="shared" si="836"/>
        <v>249.35019333469972</v>
      </c>
      <c r="Y3007" s="39">
        <f t="shared" si="839"/>
        <v>9361.0826314318037</v>
      </c>
      <c r="Z3007" s="39">
        <f t="shared" si="840"/>
        <v>9095.3762079134976</v>
      </c>
      <c r="AA3007" s="45">
        <f t="shared" si="841"/>
        <v>6.8907327468773399E-2</v>
      </c>
      <c r="AB3007" s="45">
        <f t="shared" si="842"/>
        <v>0.4247806826425054</v>
      </c>
      <c r="AC3007" s="45">
        <f t="shared" si="843"/>
        <v>1.3510186082020099E-2</v>
      </c>
      <c r="AD3007" s="45">
        <f t="shared" si="844"/>
        <v>0.50719819619329887</v>
      </c>
      <c r="AE3007" s="45">
        <f t="shared" si="845"/>
        <v>0.49280180380670113</v>
      </c>
      <c r="AF3007" s="43">
        <f>('Estimates from MCMC'!$B$2-'MCMC runs'!W3007)/'Estimates from MCMC'!$B$2</f>
        <v>0.13170061551256856</v>
      </c>
    </row>
    <row r="3008" spans="1:32" x14ac:dyDescent="0.3">
      <c r="A3008" s="38">
        <v>27</v>
      </c>
      <c r="B3008" s="38">
        <v>2087087.4137506017</v>
      </c>
      <c r="C3008" s="39">
        <v>52112.890967976702</v>
      </c>
      <c r="D3008" s="39">
        <v>51049.108973478003</v>
      </c>
      <c r="E3008" s="39">
        <f t="shared" si="828"/>
        <v>1063.7819944986986</v>
      </c>
      <c r="F3008" s="39">
        <v>52056.377497753499</v>
      </c>
      <c r="G3008" s="40">
        <f t="shared" si="829"/>
        <v>56.513470223202603</v>
      </c>
      <c r="H3008" s="39">
        <v>52024.452066793398</v>
      </c>
      <c r="I3008" s="39">
        <f t="shared" si="830"/>
        <v>88.438901183304552</v>
      </c>
      <c r="J3008" s="39">
        <v>50904.717878534997</v>
      </c>
      <c r="K3008" s="40">
        <f t="shared" si="831"/>
        <v>1208.1730894417051</v>
      </c>
      <c r="L3008" s="39">
        <v>50327.103315792898</v>
      </c>
      <c r="M3008" s="39">
        <f t="shared" si="832"/>
        <v>1785.7876521838043</v>
      </c>
      <c r="N3008" s="39">
        <f t="shared" si="837"/>
        <v>577.61456274209922</v>
      </c>
      <c r="O3008" s="40">
        <f>'Estimates from MCMC'!$B$2-L3008</f>
        <v>18733.896684207102</v>
      </c>
      <c r="P3008" s="39">
        <v>51549.609632378197</v>
      </c>
      <c r="Q3008" s="40">
        <f t="shared" si="833"/>
        <v>1222.5063165852989</v>
      </c>
      <c r="R3008" s="39">
        <v>51580.041239311002</v>
      </c>
      <c r="S3008" s="39">
        <f t="shared" si="834"/>
        <v>30.431606932805153</v>
      </c>
      <c r="T3008" s="39">
        <f t="shared" si="838"/>
        <v>1252.9379235181041</v>
      </c>
      <c r="U3008" s="39">
        <v>58051.019835077299</v>
      </c>
      <c r="V3008" s="39">
        <f t="shared" si="835"/>
        <v>7723.9165192844011</v>
      </c>
      <c r="W3008" s="39">
        <v>59549.4849748329</v>
      </c>
      <c r="X3008" s="39">
        <f t="shared" si="836"/>
        <v>245.52721623749676</v>
      </c>
      <c r="Y3008" s="39">
        <f t="shared" si="839"/>
        <v>9222.381659040002</v>
      </c>
      <c r="Z3008" s="39">
        <f t="shared" si="840"/>
        <v>9511.5150251671002</v>
      </c>
      <c r="AA3008" s="45">
        <f t="shared" si="841"/>
        <v>6.6880796058534142E-2</v>
      </c>
      <c r="AB3008" s="45">
        <f t="shared" si="842"/>
        <v>0.41229631237348258</v>
      </c>
      <c r="AC3008" s="45">
        <f t="shared" si="843"/>
        <v>1.3106040904158456E-2</v>
      </c>
      <c r="AD3008" s="45">
        <f t="shared" si="844"/>
        <v>0.49228314933617517</v>
      </c>
      <c r="AE3008" s="45">
        <f t="shared" si="845"/>
        <v>0.50771685066382477</v>
      </c>
      <c r="AF3008" s="43">
        <f>('Estimates from MCMC'!$B$2-'MCMC runs'!W3008)/'Estimates from MCMC'!$B$2</f>
        <v>0.13772628582220212</v>
      </c>
    </row>
    <row r="3009" spans="1:32" x14ac:dyDescent="0.3">
      <c r="A3009" s="38">
        <v>1455</v>
      </c>
      <c r="B3009" s="38">
        <v>1932180.2307163575</v>
      </c>
      <c r="C3009" s="39">
        <v>51864.099602244998</v>
      </c>
      <c r="D3009" s="39">
        <v>50798.627904039997</v>
      </c>
      <c r="E3009" s="39">
        <f t="shared" si="828"/>
        <v>1065.4716982050013</v>
      </c>
      <c r="F3009" s="39">
        <v>51807.683740858003</v>
      </c>
      <c r="G3009" s="40">
        <f t="shared" si="829"/>
        <v>56.415861386994948</v>
      </c>
      <c r="H3009" s="39">
        <v>51775.8117558749</v>
      </c>
      <c r="I3009" s="39">
        <f t="shared" si="830"/>
        <v>88.287846370098123</v>
      </c>
      <c r="J3009" s="39">
        <v>50654.694884643897</v>
      </c>
      <c r="K3009" s="40">
        <f t="shared" si="831"/>
        <v>1209.4047176011009</v>
      </c>
      <c r="L3009" s="39">
        <v>50078.417011416997</v>
      </c>
      <c r="M3009" s="39">
        <f t="shared" si="832"/>
        <v>1785.6825908280007</v>
      </c>
      <c r="N3009" s="39">
        <f t="shared" si="837"/>
        <v>576.27787322689983</v>
      </c>
      <c r="O3009" s="40">
        <f>'Estimates from MCMC'!$B$2-L3009</f>
        <v>18982.582988583003</v>
      </c>
      <c r="P3009" s="39">
        <v>51298.636150480597</v>
      </c>
      <c r="Q3009" s="40">
        <f t="shared" si="833"/>
        <v>1220.2191390635999</v>
      </c>
      <c r="R3009" s="39">
        <v>51329.026317879398</v>
      </c>
      <c r="S3009" s="39">
        <f t="shared" si="834"/>
        <v>30.390167398800259</v>
      </c>
      <c r="T3009" s="39">
        <f t="shared" si="838"/>
        <v>1250.6093064624001</v>
      </c>
      <c r="U3009" s="39">
        <v>57829.475782747999</v>
      </c>
      <c r="V3009" s="39">
        <f t="shared" si="835"/>
        <v>7751.0587713310015</v>
      </c>
      <c r="W3009" s="39">
        <v>59327.742984778597</v>
      </c>
      <c r="X3009" s="39">
        <f t="shared" si="836"/>
        <v>247.657895568198</v>
      </c>
      <c r="Y3009" s="39">
        <f t="shared" si="839"/>
        <v>9249.3259733615996</v>
      </c>
      <c r="Z3009" s="39">
        <f t="shared" si="840"/>
        <v>9733.257015221403</v>
      </c>
      <c r="AA3009" s="45">
        <f t="shared" si="841"/>
        <v>6.5881935414931356E-2</v>
      </c>
      <c r="AB3009" s="45">
        <f t="shared" si="842"/>
        <v>0.40832476676081669</v>
      </c>
      <c r="AC3009" s="45">
        <f t="shared" si="843"/>
        <v>1.3046585689479183E-2</v>
      </c>
      <c r="AD3009" s="45">
        <f t="shared" si="844"/>
        <v>0.48725328786522726</v>
      </c>
      <c r="AE3009" s="45">
        <f t="shared" si="845"/>
        <v>0.51274671213477274</v>
      </c>
      <c r="AF3009" s="43">
        <f>('Estimates from MCMC'!$B$2-'MCMC runs'!W3009)/'Estimates from MCMC'!$B$2</f>
        <v>0.14093709930672019</v>
      </c>
    </row>
    <row r="3010" spans="1:32" x14ac:dyDescent="0.3">
      <c r="A3010" s="38">
        <v>1089</v>
      </c>
      <c r="B3010" s="38">
        <v>2168094.8449136335</v>
      </c>
      <c r="C3010" s="39">
        <v>52465.067582082898</v>
      </c>
      <c r="D3010" s="39">
        <v>51403.9194250285</v>
      </c>
      <c r="E3010" s="39">
        <f t="shared" ref="E3010:E3073" si="846">$C3010-D3010</f>
        <v>1061.1481570543983</v>
      </c>
      <c r="F3010" s="39">
        <v>52401.838947755103</v>
      </c>
      <c r="G3010" s="40">
        <f t="shared" ref="G3010:G3073" si="847">$C3010-F3010</f>
        <v>63.228634327795589</v>
      </c>
      <c r="H3010" s="39">
        <v>52376.297208215001</v>
      </c>
      <c r="I3010" s="39">
        <f t="shared" ref="I3010:I3073" si="848">$C3010-H3010</f>
        <v>88.770373867897433</v>
      </c>
      <c r="J3010" s="39">
        <v>51252.753160070199</v>
      </c>
      <c r="K3010" s="40">
        <f t="shared" ref="K3010:K3073" si="849">$C3010-J3010</f>
        <v>1212.3144220126997</v>
      </c>
      <c r="L3010" s="39">
        <v>50672.827684278403</v>
      </c>
      <c r="M3010" s="39">
        <f t="shared" ref="M3010:M3073" si="850">$C3010-L3010</f>
        <v>1792.2398978044948</v>
      </c>
      <c r="N3010" s="39">
        <f t="shared" si="837"/>
        <v>579.92547579179518</v>
      </c>
      <c r="O3010" s="40">
        <f>'Estimates from MCMC'!$B$2-L3010</f>
        <v>18388.172315721597</v>
      </c>
      <c r="P3010" s="39">
        <v>51897.6384940106</v>
      </c>
      <c r="Q3010" s="40">
        <f t="shared" ref="Q3010:Q3073" si="851">P3010-L3010</f>
        <v>1224.8108097321965</v>
      </c>
      <c r="R3010" s="39">
        <v>51928.249495066899</v>
      </c>
      <c r="S3010" s="39">
        <f t="shared" ref="S3010:S3073" si="852">R3010-L3010-Q3010</f>
        <v>30.611001056298846</v>
      </c>
      <c r="T3010" s="39">
        <f t="shared" si="838"/>
        <v>1255.4218107884953</v>
      </c>
      <c r="U3010" s="39">
        <v>58642.5889580152</v>
      </c>
      <c r="V3010" s="39">
        <f t="shared" ref="V3010:V3073" si="853">U3010-L3010</f>
        <v>7969.7612737367963</v>
      </c>
      <c r="W3010" s="39">
        <v>60147.3339259364</v>
      </c>
      <c r="X3010" s="39">
        <f t="shared" ref="X3010:X3073" si="854">W3010-V3010-S3010-Q3010-L3010</f>
        <v>249.32315713270509</v>
      </c>
      <c r="Y3010" s="39">
        <f t="shared" si="839"/>
        <v>9474.5062416579967</v>
      </c>
      <c r="Z3010" s="39">
        <f t="shared" si="840"/>
        <v>8913.6660740635998</v>
      </c>
      <c r="AA3010" s="45">
        <f t="shared" si="841"/>
        <v>6.8273332946479387E-2</v>
      </c>
      <c r="AB3010" s="45">
        <f t="shared" si="842"/>
        <v>0.43341780449396683</v>
      </c>
      <c r="AC3010" s="45">
        <f t="shared" si="843"/>
        <v>1.3558887357148471E-2</v>
      </c>
      <c r="AD3010" s="45">
        <f t="shared" si="844"/>
        <v>0.51525002479759474</v>
      </c>
      <c r="AE3010" s="45">
        <f t="shared" si="845"/>
        <v>0.48474997520240531</v>
      </c>
      <c r="AF3010" s="43">
        <f>('Estimates from MCMC'!$B$2-'MCMC runs'!W3010)/'Estimates from MCMC'!$B$2</f>
        <v>0.12906946140460751</v>
      </c>
    </row>
    <row r="3011" spans="1:32" x14ac:dyDescent="0.3">
      <c r="A3011" s="38">
        <v>4633</v>
      </c>
      <c r="B3011" s="38">
        <v>1972782.9378430163</v>
      </c>
      <c r="C3011" s="39">
        <v>53052.181485120302</v>
      </c>
      <c r="D3011" s="39">
        <v>51986.828722090402</v>
      </c>
      <c r="E3011" s="39">
        <f t="shared" si="846"/>
        <v>1065.3527630298995</v>
      </c>
      <c r="F3011" s="39">
        <v>52986.605864640303</v>
      </c>
      <c r="G3011" s="40">
        <f t="shared" si="847"/>
        <v>65.575620479998179</v>
      </c>
      <c r="H3011" s="39">
        <v>52963.5425879178</v>
      </c>
      <c r="I3011" s="39">
        <f t="shared" si="848"/>
        <v>88.638897202501539</v>
      </c>
      <c r="J3011" s="39">
        <v>51833.664640143303</v>
      </c>
      <c r="K3011" s="40">
        <f t="shared" si="849"/>
        <v>1218.516844976999</v>
      </c>
      <c r="L3011" s="39">
        <v>51254.687307223598</v>
      </c>
      <c r="M3011" s="39">
        <f t="shared" si="850"/>
        <v>1797.4941778967041</v>
      </c>
      <c r="N3011" s="39">
        <f t="shared" ref="N3011:N3074" si="855">M3011-K3011</f>
        <v>578.97733291970508</v>
      </c>
      <c r="O3011" s="40">
        <f>'Estimates from MCMC'!$B$2-L3011</f>
        <v>17806.312692776402</v>
      </c>
      <c r="P3011" s="39">
        <v>52485.990664489902</v>
      </c>
      <c r="Q3011" s="40">
        <f t="shared" si="851"/>
        <v>1231.3033572663044</v>
      </c>
      <c r="R3011" s="39">
        <v>52516.250884664798</v>
      </c>
      <c r="S3011" s="39">
        <f t="shared" si="852"/>
        <v>30.260220174895949</v>
      </c>
      <c r="T3011" s="39">
        <f t="shared" ref="T3011:T3074" si="856">Q3011+S3011</f>
        <v>1261.5635774412003</v>
      </c>
      <c r="U3011" s="39">
        <v>59157.989757860101</v>
      </c>
      <c r="V3011" s="39">
        <f t="shared" si="853"/>
        <v>7903.3024506365036</v>
      </c>
      <c r="W3011" s="39">
        <v>60667.925123084598</v>
      </c>
      <c r="X3011" s="39">
        <f t="shared" si="854"/>
        <v>248.3717877832969</v>
      </c>
      <c r="Y3011" s="39">
        <f t="shared" ref="Y3011:Y3074" si="857">Q3011+S3011+V3011+X3011</f>
        <v>9413.2378158610009</v>
      </c>
      <c r="Z3011" s="39">
        <f t="shared" ref="Z3011:Z3074" si="858">O3011-Y3011</f>
        <v>8393.0748769154015</v>
      </c>
      <c r="AA3011" s="45">
        <f t="shared" ref="AA3011:AA3074" si="859">T3011/O3011</f>
        <v>7.0849231910489058E-2</v>
      </c>
      <c r="AB3011" s="45">
        <f t="shared" ref="AB3011:AB3074" si="860">V3011/O3011</f>
        <v>0.44384834676315021</v>
      </c>
      <c r="AC3011" s="45">
        <f t="shared" ref="AC3011:AC3074" si="861">X3011/O3011</f>
        <v>1.3948524440102382E-2</v>
      </c>
      <c r="AD3011" s="45">
        <f t="shared" ref="AD3011:AD3074" si="862">Y3011/O3011</f>
        <v>0.52864610311374161</v>
      </c>
      <c r="AE3011" s="45">
        <f t="shared" ref="AE3011:AE3074" si="863">Z3011/O3011</f>
        <v>0.47135389688625834</v>
      </c>
      <c r="AF3011" s="43">
        <f>('Estimates from MCMC'!$B$2-'MCMC runs'!W3011)/'Estimates from MCMC'!$B$2</f>
        <v>0.12153132559498707</v>
      </c>
    </row>
    <row r="3012" spans="1:32" x14ac:dyDescent="0.3">
      <c r="A3012" s="38">
        <v>981</v>
      </c>
      <c r="B3012" s="38">
        <v>1985054.5583803458</v>
      </c>
      <c r="C3012" s="39">
        <v>52559.889722908098</v>
      </c>
      <c r="D3012" s="39">
        <v>51483.756920115302</v>
      </c>
      <c r="E3012" s="39">
        <f t="shared" si="846"/>
        <v>1076.1328027927957</v>
      </c>
      <c r="F3012" s="39">
        <v>52507.765472517</v>
      </c>
      <c r="G3012" s="40">
        <f t="shared" si="847"/>
        <v>52.12425039109803</v>
      </c>
      <c r="H3012" s="39">
        <v>52470.8355888898</v>
      </c>
      <c r="I3012" s="39">
        <f t="shared" si="848"/>
        <v>89.054134018297191</v>
      </c>
      <c r="J3012" s="39">
        <v>51343.101370174401</v>
      </c>
      <c r="K3012" s="40">
        <f t="shared" si="849"/>
        <v>1216.7883527336962</v>
      </c>
      <c r="L3012" s="39">
        <v>50761.400339832202</v>
      </c>
      <c r="M3012" s="39">
        <f t="shared" si="850"/>
        <v>1798.4893830758956</v>
      </c>
      <c r="N3012" s="39">
        <f t="shared" si="855"/>
        <v>581.70103034219937</v>
      </c>
      <c r="O3012" s="40">
        <f>'Estimates from MCMC'!$B$2-L3012</f>
        <v>18299.599660167798</v>
      </c>
      <c r="P3012" s="39">
        <v>51993.000310695301</v>
      </c>
      <c r="Q3012" s="40">
        <f t="shared" si="851"/>
        <v>1231.5999708630989</v>
      </c>
      <c r="R3012" s="39">
        <v>52023.601176434298</v>
      </c>
      <c r="S3012" s="39">
        <f t="shared" si="852"/>
        <v>30.600865738997527</v>
      </c>
      <c r="T3012" s="39">
        <f t="shared" si="856"/>
        <v>1262.2008366020964</v>
      </c>
      <c r="U3012" s="39">
        <v>58630.631139311903</v>
      </c>
      <c r="V3012" s="39">
        <f t="shared" si="853"/>
        <v>7869.2307994797011</v>
      </c>
      <c r="W3012" s="39">
        <v>60141.558459504398</v>
      </c>
      <c r="X3012" s="39">
        <f t="shared" si="854"/>
        <v>248.72648359039886</v>
      </c>
      <c r="Y3012" s="39">
        <f t="shared" si="857"/>
        <v>9380.1581196721963</v>
      </c>
      <c r="Z3012" s="39">
        <f t="shared" si="858"/>
        <v>8919.4415404956017</v>
      </c>
      <c r="AA3012" s="45">
        <f t="shared" si="859"/>
        <v>6.8974232225937265E-2</v>
      </c>
      <c r="AB3012" s="45">
        <f t="shared" si="860"/>
        <v>0.43002201936736489</v>
      </c>
      <c r="AC3012" s="45">
        <f t="shared" si="861"/>
        <v>1.3591908468456525E-2</v>
      </c>
      <c r="AD3012" s="45">
        <f t="shared" si="862"/>
        <v>0.51258816006175867</v>
      </c>
      <c r="AE3012" s="45">
        <f t="shared" si="863"/>
        <v>0.48741183993824128</v>
      </c>
      <c r="AF3012" s="43">
        <f>('Estimates from MCMC'!$B$2-'MCMC runs'!W3012)/'Estimates from MCMC'!$B$2</f>
        <v>0.12915308988424148</v>
      </c>
    </row>
    <row r="3013" spans="1:32" x14ac:dyDescent="0.3">
      <c r="A3013" s="38">
        <v>1761</v>
      </c>
      <c r="B3013" s="38">
        <v>1969518.3668973602</v>
      </c>
      <c r="C3013" s="39">
        <v>52547.134085462101</v>
      </c>
      <c r="D3013" s="39">
        <v>51473.640570725001</v>
      </c>
      <c r="E3013" s="39">
        <f t="shared" si="846"/>
        <v>1073.4935147370998</v>
      </c>
      <c r="F3013" s="39">
        <v>52469.669365150199</v>
      </c>
      <c r="G3013" s="40">
        <f t="shared" si="847"/>
        <v>77.464720311902056</v>
      </c>
      <c r="H3013" s="39">
        <v>52455.932367326801</v>
      </c>
      <c r="I3013" s="39">
        <f t="shared" si="848"/>
        <v>91.201718135300325</v>
      </c>
      <c r="J3013" s="39">
        <v>51306.248711954497</v>
      </c>
      <c r="K3013" s="40">
        <f t="shared" si="849"/>
        <v>1240.8853735076045</v>
      </c>
      <c r="L3013" s="39">
        <v>50710.548590243401</v>
      </c>
      <c r="M3013" s="39">
        <f t="shared" si="850"/>
        <v>1836.5854952187001</v>
      </c>
      <c r="N3013" s="39">
        <f t="shared" si="855"/>
        <v>595.70012171109556</v>
      </c>
      <c r="O3013" s="40">
        <f>'Estimates from MCMC'!$B$2-L3013</f>
        <v>18350.451409756599</v>
      </c>
      <c r="P3013" s="39">
        <v>51971.876058517402</v>
      </c>
      <c r="Q3013" s="40">
        <f t="shared" si="851"/>
        <v>1261.3274682740011</v>
      </c>
      <c r="R3013" s="39">
        <v>52003.129540076501</v>
      </c>
      <c r="S3013" s="39">
        <f t="shared" si="852"/>
        <v>31.253481559098873</v>
      </c>
      <c r="T3013" s="39">
        <f t="shared" si="856"/>
        <v>1292.5809498331</v>
      </c>
      <c r="U3013" s="39">
        <v>58661.414834452902</v>
      </c>
      <c r="V3013" s="39">
        <f t="shared" si="853"/>
        <v>7950.866244209501</v>
      </c>
      <c r="W3013" s="39">
        <v>60210.4371022583</v>
      </c>
      <c r="X3013" s="39">
        <f t="shared" si="854"/>
        <v>256.44131797229784</v>
      </c>
      <c r="Y3013" s="39">
        <f t="shared" si="857"/>
        <v>9499.8885120148989</v>
      </c>
      <c r="Z3013" s="39">
        <f t="shared" si="858"/>
        <v>8850.5628977417</v>
      </c>
      <c r="AA3013" s="45">
        <f t="shared" si="859"/>
        <v>7.0438645947742642E-2</v>
      </c>
      <c r="AB3013" s="45">
        <f t="shared" si="860"/>
        <v>0.43327905492189533</v>
      </c>
      <c r="AC3013" s="45">
        <f t="shared" si="861"/>
        <v>1.3974659927763559E-2</v>
      </c>
      <c r="AD3013" s="45">
        <f t="shared" si="862"/>
        <v>0.51769236079740155</v>
      </c>
      <c r="AE3013" s="45">
        <f t="shared" si="863"/>
        <v>0.48230763920259845</v>
      </c>
      <c r="AF3013" s="43">
        <f>('Estimates from MCMC'!$B$2-'MCMC runs'!W3013)/'Estimates from MCMC'!$B$2</f>
        <v>0.12815573040850409</v>
      </c>
    </row>
    <row r="3014" spans="1:32" x14ac:dyDescent="0.3">
      <c r="A3014" s="38">
        <v>4011</v>
      </c>
      <c r="B3014" s="38">
        <v>2022054.0242445045</v>
      </c>
      <c r="C3014" s="39">
        <v>52850.239901401903</v>
      </c>
      <c r="D3014" s="39">
        <v>51775.018769783099</v>
      </c>
      <c r="E3014" s="39">
        <f t="shared" si="846"/>
        <v>1075.2211316188041</v>
      </c>
      <c r="F3014" s="39">
        <v>52786.190726322297</v>
      </c>
      <c r="G3014" s="40">
        <f t="shared" si="847"/>
        <v>64.049175079606357</v>
      </c>
      <c r="H3014" s="39">
        <v>52760.193820526103</v>
      </c>
      <c r="I3014" s="39">
        <f t="shared" si="848"/>
        <v>90.046080875799817</v>
      </c>
      <c r="J3014" s="39">
        <v>51621.735571922502</v>
      </c>
      <c r="K3014" s="40">
        <f t="shared" si="849"/>
        <v>1228.5043294794013</v>
      </c>
      <c r="L3014" s="39">
        <v>51033.549774945903</v>
      </c>
      <c r="M3014" s="39">
        <f t="shared" si="850"/>
        <v>1816.6901264560001</v>
      </c>
      <c r="N3014" s="39">
        <f t="shared" si="855"/>
        <v>588.18579697659879</v>
      </c>
      <c r="O3014" s="40">
        <f>'Estimates from MCMC'!$B$2-L3014</f>
        <v>18027.450225054097</v>
      </c>
      <c r="P3014" s="39">
        <v>52279.753666005403</v>
      </c>
      <c r="Q3014" s="40">
        <f t="shared" si="851"/>
        <v>1246.2038910595002</v>
      </c>
      <c r="R3014" s="39">
        <v>52310.659508548903</v>
      </c>
      <c r="S3014" s="39">
        <f t="shared" si="852"/>
        <v>30.905842543499602</v>
      </c>
      <c r="T3014" s="39">
        <f t="shared" si="856"/>
        <v>1277.1097336029998</v>
      </c>
      <c r="U3014" s="39">
        <v>58985.680312275799</v>
      </c>
      <c r="V3014" s="39">
        <f t="shared" si="853"/>
        <v>7952.1305373298965</v>
      </c>
      <c r="W3014" s="39">
        <v>60514.801264842499</v>
      </c>
      <c r="X3014" s="39">
        <f t="shared" si="854"/>
        <v>252.01121896370023</v>
      </c>
      <c r="Y3014" s="39">
        <f t="shared" si="857"/>
        <v>9481.2514898965965</v>
      </c>
      <c r="Z3014" s="39">
        <f t="shared" si="858"/>
        <v>8546.1987351575008</v>
      </c>
      <c r="AA3014" s="45">
        <f t="shared" si="859"/>
        <v>7.0842505049777071E-2</v>
      </c>
      <c r="AB3014" s="45">
        <f t="shared" si="860"/>
        <v>0.44111232803617595</v>
      </c>
      <c r="AC3014" s="45">
        <f t="shared" si="861"/>
        <v>1.3979304661369214E-2</v>
      </c>
      <c r="AD3014" s="45">
        <f t="shared" si="862"/>
        <v>0.52593413774732223</v>
      </c>
      <c r="AE3014" s="45">
        <f t="shared" si="863"/>
        <v>0.47406586225267777</v>
      </c>
      <c r="AF3014" s="43">
        <f>('Estimates from MCMC'!$B$2-'MCMC runs'!W3014)/'Estimates from MCMC'!$B$2</f>
        <v>0.12374855178983074</v>
      </c>
    </row>
    <row r="3015" spans="1:32" x14ac:dyDescent="0.3">
      <c r="A3015" s="38">
        <v>4793</v>
      </c>
      <c r="B3015" s="38">
        <v>2022054.0242445045</v>
      </c>
      <c r="C3015" s="39">
        <v>52850.239901401903</v>
      </c>
      <c r="D3015" s="39">
        <v>51775.018769783099</v>
      </c>
      <c r="E3015" s="39">
        <f t="shared" si="846"/>
        <v>1075.2211316188041</v>
      </c>
      <c r="F3015" s="39">
        <v>52786.190726322297</v>
      </c>
      <c r="G3015" s="40">
        <f t="shared" si="847"/>
        <v>64.049175079606357</v>
      </c>
      <c r="H3015" s="39">
        <v>52760.193820526103</v>
      </c>
      <c r="I3015" s="39">
        <f t="shared" si="848"/>
        <v>90.046080875799817</v>
      </c>
      <c r="J3015" s="39">
        <v>51621.735571922502</v>
      </c>
      <c r="K3015" s="40">
        <f t="shared" si="849"/>
        <v>1228.5043294794013</v>
      </c>
      <c r="L3015" s="39">
        <v>51033.549774945903</v>
      </c>
      <c r="M3015" s="39">
        <f t="shared" si="850"/>
        <v>1816.6901264560001</v>
      </c>
      <c r="N3015" s="39">
        <f t="shared" si="855"/>
        <v>588.18579697659879</v>
      </c>
      <c r="O3015" s="40">
        <f>'Estimates from MCMC'!$B$2-L3015</f>
        <v>18027.450225054097</v>
      </c>
      <c r="P3015" s="39">
        <v>52279.753666005403</v>
      </c>
      <c r="Q3015" s="40">
        <f t="shared" si="851"/>
        <v>1246.2038910595002</v>
      </c>
      <c r="R3015" s="39">
        <v>52310.659508548903</v>
      </c>
      <c r="S3015" s="39">
        <f t="shared" si="852"/>
        <v>30.905842543499602</v>
      </c>
      <c r="T3015" s="39">
        <f t="shared" si="856"/>
        <v>1277.1097336029998</v>
      </c>
      <c r="U3015" s="39">
        <v>58985.680312275799</v>
      </c>
      <c r="V3015" s="39">
        <f t="shared" si="853"/>
        <v>7952.1305373298965</v>
      </c>
      <c r="W3015" s="39">
        <v>60514.801264842499</v>
      </c>
      <c r="X3015" s="39">
        <f t="shared" si="854"/>
        <v>252.01121896370023</v>
      </c>
      <c r="Y3015" s="39">
        <f t="shared" si="857"/>
        <v>9481.2514898965965</v>
      </c>
      <c r="Z3015" s="39">
        <f t="shared" si="858"/>
        <v>8546.1987351575008</v>
      </c>
      <c r="AA3015" s="45">
        <f t="shared" si="859"/>
        <v>7.0842505049777071E-2</v>
      </c>
      <c r="AB3015" s="45">
        <f t="shared" si="860"/>
        <v>0.44111232803617595</v>
      </c>
      <c r="AC3015" s="45">
        <f t="shared" si="861"/>
        <v>1.3979304661369214E-2</v>
      </c>
      <c r="AD3015" s="45">
        <f t="shared" si="862"/>
        <v>0.52593413774732223</v>
      </c>
      <c r="AE3015" s="45">
        <f t="shared" si="863"/>
        <v>0.47406586225267777</v>
      </c>
      <c r="AF3015" s="43">
        <f>('Estimates from MCMC'!$B$2-'MCMC runs'!W3015)/'Estimates from MCMC'!$B$2</f>
        <v>0.12374855178983074</v>
      </c>
    </row>
    <row r="3016" spans="1:32" x14ac:dyDescent="0.3">
      <c r="A3016" s="38">
        <v>2969</v>
      </c>
      <c r="B3016" s="38">
        <v>1943163.3559884622</v>
      </c>
      <c r="C3016" s="39">
        <v>52978.808176890598</v>
      </c>
      <c r="D3016" s="39">
        <v>51913.992184977797</v>
      </c>
      <c r="E3016" s="39">
        <f t="shared" si="846"/>
        <v>1064.8159919128011</v>
      </c>
      <c r="F3016" s="39">
        <v>52911.023337344697</v>
      </c>
      <c r="G3016" s="40">
        <f t="shared" si="847"/>
        <v>67.784839545900468</v>
      </c>
      <c r="H3016" s="39">
        <v>52888.546787960397</v>
      </c>
      <c r="I3016" s="39">
        <f t="shared" si="848"/>
        <v>90.261388930201065</v>
      </c>
      <c r="J3016" s="39">
        <v>51757.051289223498</v>
      </c>
      <c r="K3016" s="40">
        <f t="shared" si="849"/>
        <v>1221.7568876670994</v>
      </c>
      <c r="L3016" s="39">
        <v>51166.998313779499</v>
      </c>
      <c r="M3016" s="39">
        <f t="shared" si="850"/>
        <v>1811.8098631110988</v>
      </c>
      <c r="N3016" s="39">
        <f t="shared" si="855"/>
        <v>590.05297544399946</v>
      </c>
      <c r="O3016" s="40">
        <f>'Estimates from MCMC'!$B$2-L3016</f>
        <v>17894.001686220501</v>
      </c>
      <c r="P3016" s="39">
        <v>52408.830509658801</v>
      </c>
      <c r="Q3016" s="40">
        <f t="shared" si="851"/>
        <v>1241.8321958793022</v>
      </c>
      <c r="R3016" s="39">
        <v>52440.008443828403</v>
      </c>
      <c r="S3016" s="39">
        <f t="shared" si="852"/>
        <v>31.17793416960194</v>
      </c>
      <c r="T3016" s="39">
        <f t="shared" si="856"/>
        <v>1273.0101300489041</v>
      </c>
      <c r="U3016" s="39">
        <v>59144.100563633801</v>
      </c>
      <c r="V3016" s="39">
        <f t="shared" si="853"/>
        <v>7977.1022498543025</v>
      </c>
      <c r="W3016" s="39">
        <v>60668.336328801801</v>
      </c>
      <c r="X3016" s="39">
        <f t="shared" si="854"/>
        <v>251.22563511909539</v>
      </c>
      <c r="Y3016" s="39">
        <f t="shared" si="857"/>
        <v>9501.338015022302</v>
      </c>
      <c r="Z3016" s="39">
        <f t="shared" si="858"/>
        <v>8392.6636711981992</v>
      </c>
      <c r="AA3016" s="45">
        <f t="shared" si="859"/>
        <v>7.1141724046511146E-2</v>
      </c>
      <c r="AB3016" s="45">
        <f t="shared" si="860"/>
        <v>0.44579755773674534</v>
      </c>
      <c r="AC3016" s="45">
        <f t="shared" si="861"/>
        <v>1.4039656390138535E-2</v>
      </c>
      <c r="AD3016" s="45">
        <f t="shared" si="862"/>
        <v>0.53097893817339503</v>
      </c>
      <c r="AE3016" s="45">
        <f t="shared" si="863"/>
        <v>0.46902106182660497</v>
      </c>
      <c r="AF3016" s="43">
        <f>('Estimates from MCMC'!$B$2-'MCMC runs'!W3016)/'Estimates from MCMC'!$B$2</f>
        <v>0.12152537135573188</v>
      </c>
    </row>
    <row r="3017" spans="1:32" x14ac:dyDescent="0.3">
      <c r="A3017" s="38">
        <v>4918</v>
      </c>
      <c r="B3017" s="38">
        <v>1943163.3559884622</v>
      </c>
      <c r="C3017" s="39">
        <v>52978.808176890598</v>
      </c>
      <c r="D3017" s="39">
        <v>51913.992184977797</v>
      </c>
      <c r="E3017" s="39">
        <f t="shared" si="846"/>
        <v>1064.8159919128011</v>
      </c>
      <c r="F3017" s="39">
        <v>52911.023337344697</v>
      </c>
      <c r="G3017" s="40">
        <f t="shared" si="847"/>
        <v>67.784839545900468</v>
      </c>
      <c r="H3017" s="39">
        <v>52888.546787960397</v>
      </c>
      <c r="I3017" s="39">
        <f t="shared" si="848"/>
        <v>90.261388930201065</v>
      </c>
      <c r="J3017" s="39">
        <v>51757.051289223498</v>
      </c>
      <c r="K3017" s="40">
        <f t="shared" si="849"/>
        <v>1221.7568876670994</v>
      </c>
      <c r="L3017" s="39">
        <v>51166.998313779499</v>
      </c>
      <c r="M3017" s="39">
        <f t="shared" si="850"/>
        <v>1811.8098631110988</v>
      </c>
      <c r="N3017" s="39">
        <f t="shared" si="855"/>
        <v>590.05297544399946</v>
      </c>
      <c r="O3017" s="40">
        <f>'Estimates from MCMC'!$B$2-L3017</f>
        <v>17894.001686220501</v>
      </c>
      <c r="P3017" s="39">
        <v>52408.830509658801</v>
      </c>
      <c r="Q3017" s="40">
        <f t="shared" si="851"/>
        <v>1241.8321958793022</v>
      </c>
      <c r="R3017" s="39">
        <v>52440.008443828403</v>
      </c>
      <c r="S3017" s="39">
        <f t="shared" si="852"/>
        <v>31.17793416960194</v>
      </c>
      <c r="T3017" s="39">
        <f t="shared" si="856"/>
        <v>1273.0101300489041</v>
      </c>
      <c r="U3017" s="39">
        <v>59144.100563633801</v>
      </c>
      <c r="V3017" s="39">
        <f t="shared" si="853"/>
        <v>7977.1022498543025</v>
      </c>
      <c r="W3017" s="39">
        <v>60668.336328801801</v>
      </c>
      <c r="X3017" s="39">
        <f t="shared" si="854"/>
        <v>251.22563511909539</v>
      </c>
      <c r="Y3017" s="39">
        <f t="shared" si="857"/>
        <v>9501.338015022302</v>
      </c>
      <c r="Z3017" s="39">
        <f t="shared" si="858"/>
        <v>8392.6636711981992</v>
      </c>
      <c r="AA3017" s="45">
        <f t="shared" si="859"/>
        <v>7.1141724046511146E-2</v>
      </c>
      <c r="AB3017" s="45">
        <f t="shared" si="860"/>
        <v>0.44579755773674534</v>
      </c>
      <c r="AC3017" s="45">
        <f t="shared" si="861"/>
        <v>1.4039656390138535E-2</v>
      </c>
      <c r="AD3017" s="45">
        <f t="shared" si="862"/>
        <v>0.53097893817339503</v>
      </c>
      <c r="AE3017" s="45">
        <f t="shared" si="863"/>
        <v>0.46902106182660497</v>
      </c>
      <c r="AF3017" s="43">
        <f>('Estimates from MCMC'!$B$2-'MCMC runs'!W3017)/'Estimates from MCMC'!$B$2</f>
        <v>0.12152537135573188</v>
      </c>
    </row>
    <row r="3018" spans="1:32" x14ac:dyDescent="0.3">
      <c r="A3018" s="38">
        <v>1274</v>
      </c>
      <c r="B3018" s="38">
        <v>2044482.056383098</v>
      </c>
      <c r="C3018" s="39">
        <v>52348.636904753803</v>
      </c>
      <c r="D3018" s="39">
        <v>51308.474293478699</v>
      </c>
      <c r="E3018" s="39">
        <f t="shared" si="846"/>
        <v>1040.1626112751037</v>
      </c>
      <c r="F3018" s="39">
        <v>52287.278411667197</v>
      </c>
      <c r="G3018" s="40">
        <f t="shared" si="847"/>
        <v>61.358493086605449</v>
      </c>
      <c r="H3018" s="39">
        <v>52260.8716140982</v>
      </c>
      <c r="I3018" s="39">
        <f t="shared" si="848"/>
        <v>87.765290655603167</v>
      </c>
      <c r="J3018" s="39">
        <v>51159.960565065798</v>
      </c>
      <c r="K3018" s="40">
        <f t="shared" si="849"/>
        <v>1188.6763396880051</v>
      </c>
      <c r="L3018" s="39">
        <v>50586.309491825799</v>
      </c>
      <c r="M3018" s="39">
        <f t="shared" si="850"/>
        <v>1762.3274129280035</v>
      </c>
      <c r="N3018" s="39">
        <f t="shared" si="855"/>
        <v>573.65107323999837</v>
      </c>
      <c r="O3018" s="40">
        <f>'Estimates from MCMC'!$B$2-L3018</f>
        <v>18474.690508174201</v>
      </c>
      <c r="P3018" s="39">
        <v>51788.247352275903</v>
      </c>
      <c r="Q3018" s="40">
        <f t="shared" si="851"/>
        <v>1201.9378604501035</v>
      </c>
      <c r="R3018" s="39">
        <v>51818.792224249097</v>
      </c>
      <c r="S3018" s="39">
        <f t="shared" si="852"/>
        <v>30.544871973193949</v>
      </c>
      <c r="T3018" s="39">
        <f t="shared" si="856"/>
        <v>1232.4827324232974</v>
      </c>
      <c r="U3018" s="39">
        <v>58459.077928940198</v>
      </c>
      <c r="V3018" s="39">
        <f t="shared" si="853"/>
        <v>7872.7684371143987</v>
      </c>
      <c r="W3018" s="39">
        <v>59933.802013459703</v>
      </c>
      <c r="X3018" s="39">
        <f t="shared" si="854"/>
        <v>242.24135209620727</v>
      </c>
      <c r="Y3018" s="39">
        <f t="shared" si="857"/>
        <v>9347.4925216339034</v>
      </c>
      <c r="Z3018" s="39">
        <f t="shared" si="858"/>
        <v>9127.1979865402973</v>
      </c>
      <c r="AA3018" s="45">
        <f t="shared" si="859"/>
        <v>6.6711955573923176E-2</v>
      </c>
      <c r="AB3018" s="45">
        <f t="shared" si="860"/>
        <v>0.42613804185954079</v>
      </c>
      <c r="AC3018" s="45">
        <f t="shared" si="861"/>
        <v>1.3112065503290927E-2</v>
      </c>
      <c r="AD3018" s="45">
        <f t="shared" si="862"/>
        <v>0.50596206293675494</v>
      </c>
      <c r="AE3018" s="45">
        <f t="shared" si="863"/>
        <v>0.49403793706324511</v>
      </c>
      <c r="AF3018" s="43">
        <f>('Estimates from MCMC'!$B$2-'MCMC runs'!W3018)/'Estimates from MCMC'!$B$2</f>
        <v>0.13216139335573329</v>
      </c>
    </row>
    <row r="3019" spans="1:32" x14ac:dyDescent="0.3">
      <c r="A3019" s="38">
        <v>3860</v>
      </c>
      <c r="B3019" s="38">
        <v>1965125.3004352092</v>
      </c>
      <c r="C3019" s="39">
        <v>52458.0412128389</v>
      </c>
      <c r="D3019" s="39">
        <v>51376.362482038297</v>
      </c>
      <c r="E3019" s="39">
        <f t="shared" si="846"/>
        <v>1081.6787308006024</v>
      </c>
      <c r="F3019" s="39">
        <v>52395.690353238402</v>
      </c>
      <c r="G3019" s="40">
        <f t="shared" si="847"/>
        <v>62.350859600497643</v>
      </c>
      <c r="H3019" s="39">
        <v>52366.647480297201</v>
      </c>
      <c r="I3019" s="39">
        <f t="shared" si="848"/>
        <v>91.393732541699137</v>
      </c>
      <c r="J3019" s="39">
        <v>51223.487295811698</v>
      </c>
      <c r="K3019" s="40">
        <f t="shared" si="849"/>
        <v>1234.5539170272023</v>
      </c>
      <c r="L3019" s="39">
        <v>50626.7610488391</v>
      </c>
      <c r="M3019" s="39">
        <f t="shared" si="850"/>
        <v>1831.2801639997997</v>
      </c>
      <c r="N3019" s="39">
        <f t="shared" si="855"/>
        <v>596.72624697259744</v>
      </c>
      <c r="O3019" s="40">
        <f>'Estimates from MCMC'!$B$2-L3019</f>
        <v>18434.2389511609</v>
      </c>
      <c r="P3019" s="39">
        <v>51885.677629001999</v>
      </c>
      <c r="Q3019" s="40">
        <f t="shared" si="851"/>
        <v>1258.9165801628988</v>
      </c>
      <c r="R3019" s="39">
        <v>51917.205949853698</v>
      </c>
      <c r="S3019" s="39">
        <f t="shared" si="852"/>
        <v>31.528320851699391</v>
      </c>
      <c r="T3019" s="39">
        <f t="shared" si="856"/>
        <v>1290.4449010145981</v>
      </c>
      <c r="U3019" s="39">
        <v>58499.647797304897</v>
      </c>
      <c r="V3019" s="39">
        <f t="shared" si="853"/>
        <v>7872.8867484657967</v>
      </c>
      <c r="W3019" s="39">
        <v>60043.248621933402</v>
      </c>
      <c r="X3019" s="39">
        <f t="shared" si="854"/>
        <v>253.15592361390736</v>
      </c>
      <c r="Y3019" s="39">
        <f t="shared" si="857"/>
        <v>9416.4875730943022</v>
      </c>
      <c r="Z3019" s="39">
        <f t="shared" si="858"/>
        <v>9017.7513780665977</v>
      </c>
      <c r="AA3019" s="45">
        <f t="shared" si="859"/>
        <v>7.0002613312839371E-2</v>
      </c>
      <c r="AB3019" s="45">
        <f t="shared" si="860"/>
        <v>0.42707956478832559</v>
      </c>
      <c r="AC3019" s="45">
        <f t="shared" si="861"/>
        <v>1.3732919719908742E-2</v>
      </c>
      <c r="AD3019" s="45">
        <f t="shared" si="862"/>
        <v>0.5108150978210737</v>
      </c>
      <c r="AE3019" s="45">
        <f t="shared" si="863"/>
        <v>0.4891849021789263</v>
      </c>
      <c r="AF3019" s="43">
        <f>('Estimates from MCMC'!$B$2-'MCMC runs'!W3019)/'Estimates from MCMC'!$B$2</f>
        <v>0.13057661166311807</v>
      </c>
    </row>
    <row r="3020" spans="1:32" x14ac:dyDescent="0.3">
      <c r="A3020" s="38">
        <v>4856</v>
      </c>
      <c r="B3020" s="38">
        <v>2346273.4072805801</v>
      </c>
      <c r="C3020" s="39">
        <v>52993.400303194801</v>
      </c>
      <c r="D3020" s="39">
        <v>51946.160206918699</v>
      </c>
      <c r="E3020" s="39">
        <f t="shared" si="846"/>
        <v>1047.2400962761021</v>
      </c>
      <c r="F3020" s="39">
        <v>52920.936826214602</v>
      </c>
      <c r="G3020" s="40">
        <f t="shared" si="847"/>
        <v>72.46347698019963</v>
      </c>
      <c r="H3020" s="39">
        <v>52905.668895063798</v>
      </c>
      <c r="I3020" s="39">
        <f t="shared" si="848"/>
        <v>87.731408131003263</v>
      </c>
      <c r="J3020" s="39">
        <v>51786.887832416898</v>
      </c>
      <c r="K3020" s="40">
        <f t="shared" si="849"/>
        <v>1206.5124707779032</v>
      </c>
      <c r="L3020" s="39">
        <v>51213.250405630803</v>
      </c>
      <c r="M3020" s="39">
        <f t="shared" si="850"/>
        <v>1780.1498975639988</v>
      </c>
      <c r="N3020" s="39">
        <f t="shared" si="855"/>
        <v>573.6374267860956</v>
      </c>
      <c r="O3020" s="40">
        <f>'Estimates from MCMC'!$B$2-L3020</f>
        <v>17847.749594369197</v>
      </c>
      <c r="P3020" s="39">
        <v>52426.9421669285</v>
      </c>
      <c r="Q3020" s="40">
        <f t="shared" si="851"/>
        <v>1213.6917612976977</v>
      </c>
      <c r="R3020" s="39">
        <v>52457.034339360398</v>
      </c>
      <c r="S3020" s="39">
        <f t="shared" si="852"/>
        <v>30.092172431897779</v>
      </c>
      <c r="T3020" s="39">
        <f t="shared" si="856"/>
        <v>1243.7839337295954</v>
      </c>
      <c r="U3020" s="39">
        <v>59312.696248923203</v>
      </c>
      <c r="V3020" s="39">
        <f t="shared" si="853"/>
        <v>8099.4458432924002</v>
      </c>
      <c r="W3020" s="39">
        <v>60805.115519218598</v>
      </c>
      <c r="X3020" s="39">
        <f t="shared" si="854"/>
        <v>248.63533656579966</v>
      </c>
      <c r="Y3020" s="39">
        <f t="shared" si="857"/>
        <v>9591.8651135877953</v>
      </c>
      <c r="Z3020" s="39">
        <f t="shared" si="858"/>
        <v>8255.8844807814021</v>
      </c>
      <c r="AA3020" s="45">
        <f t="shared" si="859"/>
        <v>6.9688558053391664E-2</v>
      </c>
      <c r="AB3020" s="45">
        <f t="shared" si="860"/>
        <v>0.45380768037263935</v>
      </c>
      <c r="AC3020" s="45">
        <f t="shared" si="861"/>
        <v>1.3930906821117764E-2</v>
      </c>
      <c r="AD3020" s="45">
        <f t="shared" si="862"/>
        <v>0.53742714524714874</v>
      </c>
      <c r="AE3020" s="45">
        <f t="shared" si="863"/>
        <v>0.4625728547528512</v>
      </c>
      <c r="AF3020" s="43">
        <f>('Estimates from MCMC'!$B$2-'MCMC runs'!W3020)/'Estimates from MCMC'!$B$2</f>
        <v>0.11954481517472093</v>
      </c>
    </row>
    <row r="3021" spans="1:32" x14ac:dyDescent="0.3">
      <c r="A3021" s="38">
        <v>549</v>
      </c>
      <c r="B3021" s="38">
        <v>1937255.398467273</v>
      </c>
      <c r="C3021" s="39">
        <v>51791.751939969799</v>
      </c>
      <c r="D3021" s="39">
        <v>50737.268665966498</v>
      </c>
      <c r="E3021" s="39">
        <f t="shared" si="846"/>
        <v>1054.4832740033016</v>
      </c>
      <c r="F3021" s="39">
        <v>51708.7024491915</v>
      </c>
      <c r="G3021" s="40">
        <f t="shared" si="847"/>
        <v>83.049490778299514</v>
      </c>
      <c r="H3021" s="39">
        <v>51702.010142300402</v>
      </c>
      <c r="I3021" s="39">
        <f t="shared" si="848"/>
        <v>89.741797669397783</v>
      </c>
      <c r="J3021" s="39">
        <v>50565.902264748001</v>
      </c>
      <c r="K3021" s="40">
        <f t="shared" si="849"/>
        <v>1225.849675221798</v>
      </c>
      <c r="L3021" s="39">
        <v>49979.895350412997</v>
      </c>
      <c r="M3021" s="39">
        <f t="shared" si="850"/>
        <v>1811.8565895568026</v>
      </c>
      <c r="N3021" s="39">
        <f t="shared" si="855"/>
        <v>586.00691433500469</v>
      </c>
      <c r="O3021" s="40">
        <f>'Estimates from MCMC'!$B$2-L3021</f>
        <v>19081.104649587003</v>
      </c>
      <c r="P3021" s="39">
        <v>51223.339676238902</v>
      </c>
      <c r="Q3021" s="40">
        <f t="shared" si="851"/>
        <v>1243.4443258259053</v>
      </c>
      <c r="R3021" s="39">
        <v>51254.0324877573</v>
      </c>
      <c r="S3021" s="39">
        <f t="shared" si="852"/>
        <v>30.69281151839823</v>
      </c>
      <c r="T3021" s="39">
        <f t="shared" si="856"/>
        <v>1274.1371373443035</v>
      </c>
      <c r="U3021" s="39">
        <v>57660.311291969803</v>
      </c>
      <c r="V3021" s="39">
        <f t="shared" si="853"/>
        <v>7680.4159415568065</v>
      </c>
      <c r="W3021" s="39">
        <v>59184.419987180401</v>
      </c>
      <c r="X3021" s="39">
        <f t="shared" si="854"/>
        <v>249.97155786629446</v>
      </c>
      <c r="Y3021" s="39">
        <f t="shared" si="857"/>
        <v>9204.5246367674044</v>
      </c>
      <c r="Z3021" s="39">
        <f t="shared" si="858"/>
        <v>9876.5800128195988</v>
      </c>
      <c r="AA3021" s="45">
        <f t="shared" si="859"/>
        <v>6.6774809988366227E-2</v>
      </c>
      <c r="AB3021" s="45">
        <f t="shared" si="860"/>
        <v>0.40251421930768794</v>
      </c>
      <c r="AC3021" s="45">
        <f t="shared" si="861"/>
        <v>1.3100476228020946E-2</v>
      </c>
      <c r="AD3021" s="45">
        <f t="shared" si="862"/>
        <v>0.48238950552407506</v>
      </c>
      <c r="AE3021" s="45">
        <f t="shared" si="863"/>
        <v>0.51761049447592489</v>
      </c>
      <c r="AF3021" s="43">
        <f>('Estimates from MCMC'!$B$2-'MCMC runs'!W3021)/'Estimates from MCMC'!$B$2</f>
        <v>0.14301240950492461</v>
      </c>
    </row>
    <row r="3022" spans="1:32" x14ac:dyDescent="0.3">
      <c r="A3022" s="38">
        <v>3530</v>
      </c>
      <c r="B3022" s="38">
        <v>1933327.9165402388</v>
      </c>
      <c r="C3022" s="39">
        <v>52608.329045252103</v>
      </c>
      <c r="D3022" s="39">
        <v>51549.781226013198</v>
      </c>
      <c r="E3022" s="39">
        <f t="shared" si="846"/>
        <v>1058.5478192389055</v>
      </c>
      <c r="F3022" s="39">
        <v>52546.4381139982</v>
      </c>
      <c r="G3022" s="40">
        <f t="shared" si="847"/>
        <v>61.890931253903545</v>
      </c>
      <c r="H3022" s="39">
        <v>52519.129558607099</v>
      </c>
      <c r="I3022" s="39">
        <f t="shared" si="848"/>
        <v>89.199486645004072</v>
      </c>
      <c r="J3022" s="39">
        <v>51399.567824822603</v>
      </c>
      <c r="K3022" s="40">
        <f t="shared" si="849"/>
        <v>1208.7612204295001</v>
      </c>
      <c r="L3022" s="39">
        <v>50816.9802793489</v>
      </c>
      <c r="M3022" s="39">
        <f t="shared" si="850"/>
        <v>1791.3487659032035</v>
      </c>
      <c r="N3022" s="39">
        <f t="shared" si="855"/>
        <v>582.58754547370336</v>
      </c>
      <c r="O3022" s="40">
        <f>'Estimates from MCMC'!$B$2-L3022</f>
        <v>18244.0197206511</v>
      </c>
      <c r="P3022" s="39">
        <v>52044.526840119499</v>
      </c>
      <c r="Q3022" s="40">
        <f t="shared" si="851"/>
        <v>1227.5465607705992</v>
      </c>
      <c r="R3022" s="39">
        <v>52075.422031916598</v>
      </c>
      <c r="S3022" s="39">
        <f t="shared" si="852"/>
        <v>30.89519179709896</v>
      </c>
      <c r="T3022" s="39">
        <f t="shared" si="856"/>
        <v>1258.4417525676981</v>
      </c>
      <c r="U3022" s="39">
        <v>58581.994349293404</v>
      </c>
      <c r="V3022" s="39">
        <f t="shared" si="853"/>
        <v>7765.0140699445037</v>
      </c>
      <c r="W3022" s="39">
        <v>60085.589915774799</v>
      </c>
      <c r="X3022" s="39">
        <f t="shared" si="854"/>
        <v>245.15381391369738</v>
      </c>
      <c r="Y3022" s="39">
        <f t="shared" si="857"/>
        <v>9268.6096364258992</v>
      </c>
      <c r="Z3022" s="39">
        <f t="shared" si="858"/>
        <v>8975.410084225201</v>
      </c>
      <c r="AA3022" s="45">
        <f t="shared" si="859"/>
        <v>6.897831573505811E-2</v>
      </c>
      <c r="AB3022" s="45">
        <f t="shared" si="860"/>
        <v>0.42561969285502299</v>
      </c>
      <c r="AC3022" s="45">
        <f t="shared" si="861"/>
        <v>1.3437488978166278E-2</v>
      </c>
      <c r="AD3022" s="45">
        <f t="shared" si="862"/>
        <v>0.5080354975682474</v>
      </c>
      <c r="AE3022" s="45">
        <f t="shared" si="863"/>
        <v>0.4919645024317526</v>
      </c>
      <c r="AF3022" s="43">
        <f>('Estimates from MCMC'!$B$2-'MCMC runs'!W3022)/'Estimates from MCMC'!$B$2</f>
        <v>0.12996351173926241</v>
      </c>
    </row>
    <row r="3023" spans="1:32" x14ac:dyDescent="0.3">
      <c r="A3023" s="38">
        <v>1002</v>
      </c>
      <c r="B3023" s="38">
        <v>1919247.2840150031</v>
      </c>
      <c r="C3023" s="39">
        <v>53283.164568489497</v>
      </c>
      <c r="D3023" s="39">
        <v>52233.438051462297</v>
      </c>
      <c r="E3023" s="39">
        <f t="shared" si="846"/>
        <v>1049.7265170272003</v>
      </c>
      <c r="F3023" s="39">
        <v>53202.178183192802</v>
      </c>
      <c r="G3023" s="40">
        <f t="shared" si="847"/>
        <v>80.986385296695516</v>
      </c>
      <c r="H3023" s="39">
        <v>53194.0801423835</v>
      </c>
      <c r="I3023" s="39">
        <f t="shared" si="848"/>
        <v>89.084426105997409</v>
      </c>
      <c r="J3023" s="39">
        <v>52064.730431677803</v>
      </c>
      <c r="K3023" s="40">
        <f t="shared" si="849"/>
        <v>1218.4341368116948</v>
      </c>
      <c r="L3023" s="39">
        <v>51482.519790595899</v>
      </c>
      <c r="M3023" s="39">
        <f t="shared" si="850"/>
        <v>1800.6447778935981</v>
      </c>
      <c r="N3023" s="39">
        <f t="shared" si="855"/>
        <v>582.2106410819033</v>
      </c>
      <c r="O3023" s="40">
        <f>'Estimates from MCMC'!$B$2-L3023</f>
        <v>17578.480209404101</v>
      </c>
      <c r="P3023" s="39">
        <v>52711.802140036802</v>
      </c>
      <c r="Q3023" s="40">
        <f t="shared" si="851"/>
        <v>1229.2823494409022</v>
      </c>
      <c r="R3023" s="39">
        <v>52742.509685436002</v>
      </c>
      <c r="S3023" s="39">
        <f t="shared" si="852"/>
        <v>30.707545399200171</v>
      </c>
      <c r="T3023" s="39">
        <f t="shared" si="856"/>
        <v>1259.9898948401024</v>
      </c>
      <c r="U3023" s="39">
        <v>59636.818142086799</v>
      </c>
      <c r="V3023" s="39">
        <f t="shared" si="853"/>
        <v>8154.2983514908992</v>
      </c>
      <c r="W3023" s="39">
        <v>61149.683917930597</v>
      </c>
      <c r="X3023" s="39">
        <f t="shared" si="854"/>
        <v>252.87588100369612</v>
      </c>
      <c r="Y3023" s="39">
        <f t="shared" si="857"/>
        <v>9667.1641273346977</v>
      </c>
      <c r="Z3023" s="39">
        <f t="shared" si="858"/>
        <v>7911.3160820694029</v>
      </c>
      <c r="AA3023" s="45">
        <f t="shared" si="859"/>
        <v>7.1677976698237847E-2</v>
      </c>
      <c r="AB3023" s="45">
        <f t="shared" si="860"/>
        <v>0.46387959905251247</v>
      </c>
      <c r="AC3023" s="45">
        <f t="shared" si="861"/>
        <v>1.4385537201811854E-2</v>
      </c>
      <c r="AD3023" s="45">
        <f t="shared" si="862"/>
        <v>0.54994311295256215</v>
      </c>
      <c r="AE3023" s="45">
        <f t="shared" si="863"/>
        <v>0.45005688704743785</v>
      </c>
      <c r="AF3023" s="43">
        <f>('Estimates from MCMC'!$B$2-'MCMC runs'!W3023)/'Estimates from MCMC'!$B$2</f>
        <v>0.11455548112638686</v>
      </c>
    </row>
    <row r="3024" spans="1:32" x14ac:dyDescent="0.3">
      <c r="A3024" s="38">
        <v>3178</v>
      </c>
      <c r="B3024" s="38">
        <v>1945197.0685097198</v>
      </c>
      <c r="C3024" s="39">
        <v>53351.400960029001</v>
      </c>
      <c r="D3024" s="39">
        <v>52281.290621594198</v>
      </c>
      <c r="E3024" s="39">
        <f t="shared" si="846"/>
        <v>1070.1103384348025</v>
      </c>
      <c r="F3024" s="39">
        <v>53280.194913212901</v>
      </c>
      <c r="G3024" s="40">
        <f t="shared" si="847"/>
        <v>71.206046816099843</v>
      </c>
      <c r="H3024" s="39">
        <v>53260.785329259299</v>
      </c>
      <c r="I3024" s="39">
        <f t="shared" si="848"/>
        <v>90.615630769701966</v>
      </c>
      <c r="J3024" s="39">
        <v>52120.536086059299</v>
      </c>
      <c r="K3024" s="40">
        <f t="shared" si="849"/>
        <v>1230.8648739697019</v>
      </c>
      <c r="L3024" s="39">
        <v>51528.373722568002</v>
      </c>
      <c r="M3024" s="39">
        <f t="shared" si="850"/>
        <v>1823.0272374609995</v>
      </c>
      <c r="N3024" s="39">
        <f t="shared" si="855"/>
        <v>592.16236349129758</v>
      </c>
      <c r="O3024" s="40">
        <f>'Estimates from MCMC'!$B$2-L3024</f>
        <v>17532.626277431998</v>
      </c>
      <c r="P3024" s="39">
        <v>52778.044756421798</v>
      </c>
      <c r="Q3024" s="40">
        <f t="shared" si="851"/>
        <v>1249.671033853796</v>
      </c>
      <c r="R3024" s="39">
        <v>52809.240005502499</v>
      </c>
      <c r="S3024" s="39">
        <f t="shared" si="852"/>
        <v>31.195249080701615</v>
      </c>
      <c r="T3024" s="39">
        <f t="shared" si="856"/>
        <v>1280.8662829344976</v>
      </c>
      <c r="U3024" s="39">
        <v>59606.476070774101</v>
      </c>
      <c r="V3024" s="39">
        <f t="shared" si="853"/>
        <v>8078.1023482060991</v>
      </c>
      <c r="W3024" s="39">
        <v>61141.716663136998</v>
      </c>
      <c r="X3024" s="39">
        <f t="shared" si="854"/>
        <v>254.37430942840001</v>
      </c>
      <c r="Y3024" s="39">
        <f t="shared" si="857"/>
        <v>9613.3429405689967</v>
      </c>
      <c r="Z3024" s="39">
        <f t="shared" si="858"/>
        <v>7919.2833368630018</v>
      </c>
      <c r="AA3024" s="45">
        <f t="shared" si="859"/>
        <v>7.3056156143773449E-2</v>
      </c>
      <c r="AB3024" s="45">
        <f t="shared" si="860"/>
        <v>0.46074685106384972</v>
      </c>
      <c r="AC3024" s="45">
        <f t="shared" si="861"/>
        <v>1.4508625542074704E-2</v>
      </c>
      <c r="AD3024" s="45">
        <f t="shared" si="862"/>
        <v>0.54831163274969785</v>
      </c>
      <c r="AE3024" s="45">
        <f t="shared" si="863"/>
        <v>0.45168836725030209</v>
      </c>
      <c r="AF3024" s="43">
        <f>('Estimates from MCMC'!$B$2-'MCMC runs'!W3024)/'Estimates from MCMC'!$B$2</f>
        <v>0.11467084659739943</v>
      </c>
    </row>
    <row r="3025" spans="1:32" x14ac:dyDescent="0.3">
      <c r="A3025" s="38">
        <v>54</v>
      </c>
      <c r="B3025" s="38">
        <v>2043480.2859543124</v>
      </c>
      <c r="C3025" s="39">
        <v>52620.371471286802</v>
      </c>
      <c r="D3025" s="39">
        <v>51571.250616308098</v>
      </c>
      <c r="E3025" s="39">
        <f t="shared" si="846"/>
        <v>1049.1208549787043</v>
      </c>
      <c r="F3025" s="39">
        <v>52565.958539257597</v>
      </c>
      <c r="G3025" s="40">
        <f t="shared" si="847"/>
        <v>54.412932029204967</v>
      </c>
      <c r="H3025" s="39">
        <v>52534.700476980302</v>
      </c>
      <c r="I3025" s="39">
        <f t="shared" si="848"/>
        <v>85.670994306499779</v>
      </c>
      <c r="J3025" s="39">
        <v>51431.587002989101</v>
      </c>
      <c r="K3025" s="40">
        <f t="shared" si="849"/>
        <v>1188.7844682977011</v>
      </c>
      <c r="L3025" s="39">
        <v>50871.623888451002</v>
      </c>
      <c r="M3025" s="39">
        <f t="shared" si="850"/>
        <v>1748.7475828358001</v>
      </c>
      <c r="N3025" s="39">
        <f t="shared" si="855"/>
        <v>559.96311453809903</v>
      </c>
      <c r="O3025" s="40">
        <f>'Estimates from MCMC'!$B$2-L3025</f>
        <v>18189.376111548998</v>
      </c>
      <c r="P3025" s="39">
        <v>52063.364770861197</v>
      </c>
      <c r="Q3025" s="40">
        <f t="shared" si="851"/>
        <v>1191.7408824101949</v>
      </c>
      <c r="R3025" s="39">
        <v>52092.563200798199</v>
      </c>
      <c r="S3025" s="39">
        <f t="shared" si="852"/>
        <v>29.198429937001492</v>
      </c>
      <c r="T3025" s="39">
        <f t="shared" si="856"/>
        <v>1220.9393123471964</v>
      </c>
      <c r="U3025" s="39">
        <v>58697.3951608063</v>
      </c>
      <c r="V3025" s="39">
        <f t="shared" si="853"/>
        <v>7825.7712723552977</v>
      </c>
      <c r="W3025" s="39">
        <v>60158.3516808821</v>
      </c>
      <c r="X3025" s="39">
        <f t="shared" si="854"/>
        <v>240.01720772860426</v>
      </c>
      <c r="Y3025" s="39">
        <f t="shared" si="857"/>
        <v>9286.7277924310984</v>
      </c>
      <c r="Z3025" s="39">
        <f t="shared" si="858"/>
        <v>8902.6483191178995</v>
      </c>
      <c r="AA3025" s="45">
        <f t="shared" si="859"/>
        <v>6.7123759762820243E-2</v>
      </c>
      <c r="AB3025" s="45">
        <f t="shared" si="860"/>
        <v>0.43023857576876828</v>
      </c>
      <c r="AC3025" s="45">
        <f t="shared" si="861"/>
        <v>1.3195461254782121E-2</v>
      </c>
      <c r="AD3025" s="45">
        <f t="shared" si="862"/>
        <v>0.5105577967863707</v>
      </c>
      <c r="AE3025" s="45">
        <f t="shared" si="863"/>
        <v>0.48944220321362936</v>
      </c>
      <c r="AF3025" s="43">
        <f>('Estimates from MCMC'!$B$2-'MCMC runs'!W3025)/'Estimates from MCMC'!$B$2</f>
        <v>0.12890992483627373</v>
      </c>
    </row>
    <row r="3026" spans="1:32" x14ac:dyDescent="0.3">
      <c r="A3026" s="38">
        <v>3202</v>
      </c>
      <c r="B3026" s="38">
        <v>2034177.3922163784</v>
      </c>
      <c r="C3026" s="39">
        <v>52926.214097613403</v>
      </c>
      <c r="D3026" s="39">
        <v>51864.504263479103</v>
      </c>
      <c r="E3026" s="39">
        <f t="shared" si="846"/>
        <v>1061.7098341343008</v>
      </c>
      <c r="F3026" s="39">
        <v>52868.367824171699</v>
      </c>
      <c r="G3026" s="40">
        <f t="shared" si="847"/>
        <v>57.846273441704398</v>
      </c>
      <c r="H3026" s="39">
        <v>52837.901987584301</v>
      </c>
      <c r="I3026" s="39">
        <f t="shared" si="848"/>
        <v>88.312110029102769</v>
      </c>
      <c r="J3026" s="39">
        <v>51719.061968953203</v>
      </c>
      <c r="K3026" s="40">
        <f t="shared" si="849"/>
        <v>1207.1521286602001</v>
      </c>
      <c r="L3026" s="39">
        <v>51142.1295335014</v>
      </c>
      <c r="M3026" s="39">
        <f t="shared" si="850"/>
        <v>1784.0845641120031</v>
      </c>
      <c r="N3026" s="39">
        <f t="shared" si="855"/>
        <v>576.93243545180303</v>
      </c>
      <c r="O3026" s="40">
        <f>'Estimates from MCMC'!$B$2-L3026</f>
        <v>17918.8704664986</v>
      </c>
      <c r="P3026" s="39">
        <v>52359.768838534401</v>
      </c>
      <c r="Q3026" s="40">
        <f t="shared" si="851"/>
        <v>1217.6393050330007</v>
      </c>
      <c r="R3026" s="39">
        <v>52390.350808441697</v>
      </c>
      <c r="S3026" s="39">
        <f t="shared" si="852"/>
        <v>30.581969907296298</v>
      </c>
      <c r="T3026" s="39">
        <f t="shared" si="856"/>
        <v>1248.221274940297</v>
      </c>
      <c r="U3026" s="39">
        <v>59167.1190590474</v>
      </c>
      <c r="V3026" s="39">
        <f t="shared" si="853"/>
        <v>8024.9895255459996</v>
      </c>
      <c r="W3026" s="39">
        <v>60663.412270606103</v>
      </c>
      <c r="X3026" s="39">
        <f t="shared" si="854"/>
        <v>248.07193661840574</v>
      </c>
      <c r="Y3026" s="39">
        <f t="shared" si="857"/>
        <v>9521.2827371047024</v>
      </c>
      <c r="Z3026" s="39">
        <f t="shared" si="858"/>
        <v>8397.5877293938975</v>
      </c>
      <c r="AA3026" s="45">
        <f t="shared" si="859"/>
        <v>6.9659595858678203E-2</v>
      </c>
      <c r="AB3026" s="45">
        <f t="shared" si="860"/>
        <v>0.44785130516734556</v>
      </c>
      <c r="AC3026" s="45">
        <f t="shared" si="861"/>
        <v>1.3844172660447818E-2</v>
      </c>
      <c r="AD3026" s="45">
        <f t="shared" si="862"/>
        <v>0.5313550736864715</v>
      </c>
      <c r="AE3026" s="45">
        <f t="shared" si="863"/>
        <v>0.46864492631352844</v>
      </c>
      <c r="AF3026" s="43">
        <f>('Estimates from MCMC'!$B$2-'MCMC runs'!W3026)/'Estimates from MCMC'!$B$2</f>
        <v>0.12159667148454116</v>
      </c>
    </row>
    <row r="3027" spans="1:32" x14ac:dyDescent="0.3">
      <c r="A3027" s="38">
        <v>552</v>
      </c>
      <c r="B3027" s="38">
        <v>1924708.8951702227</v>
      </c>
      <c r="C3027" s="39">
        <v>53540.371334339899</v>
      </c>
      <c r="D3027" s="39">
        <v>52492.736864886698</v>
      </c>
      <c r="E3027" s="39">
        <f t="shared" si="846"/>
        <v>1047.6344694532017</v>
      </c>
      <c r="F3027" s="39">
        <v>53480.485068636197</v>
      </c>
      <c r="G3027" s="40">
        <f t="shared" si="847"/>
        <v>59.88626570370252</v>
      </c>
      <c r="H3027" s="39">
        <v>53453.013670771601</v>
      </c>
      <c r="I3027" s="39">
        <f t="shared" si="848"/>
        <v>87.357663568298449</v>
      </c>
      <c r="J3027" s="39">
        <v>52346.152338053202</v>
      </c>
      <c r="K3027" s="40">
        <f t="shared" si="849"/>
        <v>1194.2189962866978</v>
      </c>
      <c r="L3027" s="39">
        <v>51775.048609568803</v>
      </c>
      <c r="M3027" s="39">
        <f t="shared" si="850"/>
        <v>1765.3227247710965</v>
      </c>
      <c r="N3027" s="39">
        <f t="shared" si="855"/>
        <v>571.10372848439874</v>
      </c>
      <c r="O3027" s="40">
        <f>'Estimates from MCMC'!$B$2-L3027</f>
        <v>17285.951390431197</v>
      </c>
      <c r="P3027" s="39">
        <v>52979.165070792798</v>
      </c>
      <c r="Q3027" s="40">
        <f t="shared" si="851"/>
        <v>1204.1164612239954</v>
      </c>
      <c r="R3027" s="39">
        <v>53009.345285596202</v>
      </c>
      <c r="S3027" s="39">
        <f t="shared" si="852"/>
        <v>30.180214803403942</v>
      </c>
      <c r="T3027" s="39">
        <f t="shared" si="856"/>
        <v>1234.2966760273994</v>
      </c>
      <c r="U3027" s="39">
        <v>59764.820893898301</v>
      </c>
      <c r="V3027" s="39">
        <f t="shared" si="853"/>
        <v>7989.7722843294978</v>
      </c>
      <c r="W3027" s="39">
        <v>61242.3255228423</v>
      </c>
      <c r="X3027" s="39">
        <f t="shared" si="854"/>
        <v>243.20795291660033</v>
      </c>
      <c r="Y3027" s="39">
        <f t="shared" si="857"/>
        <v>9467.2769132734975</v>
      </c>
      <c r="Z3027" s="39">
        <f t="shared" si="858"/>
        <v>7818.6744771576996</v>
      </c>
      <c r="AA3027" s="45">
        <f t="shared" si="859"/>
        <v>7.1404613385101623E-2</v>
      </c>
      <c r="AB3027" s="45">
        <f t="shared" si="860"/>
        <v>0.46221189125594281</v>
      </c>
      <c r="AC3027" s="45">
        <f t="shared" si="861"/>
        <v>1.4069688582557881E-2</v>
      </c>
      <c r="AD3027" s="45">
        <f t="shared" si="862"/>
        <v>0.54768619322360235</v>
      </c>
      <c r="AE3027" s="45">
        <f t="shared" si="863"/>
        <v>0.45231380677639771</v>
      </c>
      <c r="AF3027" s="43">
        <f>('Estimates from MCMC'!$B$2-'MCMC runs'!W3027)/'Estimates from MCMC'!$B$2</f>
        <v>0.1132140350872084</v>
      </c>
    </row>
    <row r="3028" spans="1:32" x14ac:dyDescent="0.3">
      <c r="A3028" s="38">
        <v>3626</v>
      </c>
      <c r="B3028" s="38">
        <v>1965324.7723184722</v>
      </c>
      <c r="C3028" s="39">
        <v>52655.908048262703</v>
      </c>
      <c r="D3028" s="39">
        <v>51615.819193663599</v>
      </c>
      <c r="E3028" s="39">
        <f t="shared" si="846"/>
        <v>1040.0888545991038</v>
      </c>
      <c r="F3028" s="39">
        <v>52582.758090389303</v>
      </c>
      <c r="G3028" s="40">
        <f t="shared" si="847"/>
        <v>73.149957873400126</v>
      </c>
      <c r="H3028" s="39">
        <v>52568.9390310854</v>
      </c>
      <c r="I3028" s="39">
        <f t="shared" si="848"/>
        <v>86.969017177303613</v>
      </c>
      <c r="J3028" s="39">
        <v>51456.6802383666</v>
      </c>
      <c r="K3028" s="40">
        <f t="shared" si="849"/>
        <v>1199.2278098961033</v>
      </c>
      <c r="L3028" s="39">
        <v>50888.181703270398</v>
      </c>
      <c r="M3028" s="39">
        <f t="shared" si="850"/>
        <v>1767.7263449923048</v>
      </c>
      <c r="N3028" s="39">
        <f t="shared" si="855"/>
        <v>568.49853509620152</v>
      </c>
      <c r="O3028" s="40">
        <f>'Estimates from MCMC'!$B$2-L3028</f>
        <v>18172.818296729602</v>
      </c>
      <c r="P3028" s="39">
        <v>52093.669742649101</v>
      </c>
      <c r="Q3028" s="40">
        <f t="shared" si="851"/>
        <v>1205.4880393787025</v>
      </c>
      <c r="R3028" s="39">
        <v>52123.459829034102</v>
      </c>
      <c r="S3028" s="39">
        <f t="shared" si="852"/>
        <v>29.790086385000905</v>
      </c>
      <c r="T3028" s="39">
        <f t="shared" si="856"/>
        <v>1235.2781257637034</v>
      </c>
      <c r="U3028" s="39">
        <v>58779.133480748496</v>
      </c>
      <c r="V3028" s="39">
        <f t="shared" si="853"/>
        <v>7890.9517774780979</v>
      </c>
      <c r="W3028" s="39">
        <v>60259.0298454039</v>
      </c>
      <c r="X3028" s="39">
        <f t="shared" si="854"/>
        <v>244.61823889170046</v>
      </c>
      <c r="Y3028" s="39">
        <f t="shared" si="857"/>
        <v>9370.8481421335018</v>
      </c>
      <c r="Z3028" s="39">
        <f t="shared" si="858"/>
        <v>8801.9701545960997</v>
      </c>
      <c r="AA3028" s="45">
        <f t="shared" si="859"/>
        <v>6.7973943589476449E-2</v>
      </c>
      <c r="AB3028" s="45">
        <f t="shared" si="860"/>
        <v>0.4342172825718596</v>
      </c>
      <c r="AC3028" s="45">
        <f t="shared" si="861"/>
        <v>1.3460666083681815E-2</v>
      </c>
      <c r="AD3028" s="45">
        <f t="shared" si="862"/>
        <v>0.51565189224501784</v>
      </c>
      <c r="AE3028" s="45">
        <f t="shared" si="863"/>
        <v>0.4843481077549821</v>
      </c>
      <c r="AF3028" s="43">
        <f>('Estimates from MCMC'!$B$2-'MCMC runs'!W3028)/'Estimates from MCMC'!$B$2</f>
        <v>0.1274521097956314</v>
      </c>
    </row>
    <row r="3029" spans="1:32" x14ac:dyDescent="0.3">
      <c r="A3029" s="38">
        <v>1493</v>
      </c>
      <c r="B3029" s="38">
        <v>2114989.4589124313</v>
      </c>
      <c r="C3029" s="39">
        <v>52834.258857593501</v>
      </c>
      <c r="D3029" s="39">
        <v>51773.2980231662</v>
      </c>
      <c r="E3029" s="39">
        <f t="shared" si="846"/>
        <v>1060.9608344273001</v>
      </c>
      <c r="F3029" s="39">
        <v>52768.002513799001</v>
      </c>
      <c r="G3029" s="40">
        <f t="shared" si="847"/>
        <v>66.256343794499116</v>
      </c>
      <c r="H3029" s="39">
        <v>52745.302886111996</v>
      </c>
      <c r="I3029" s="39">
        <f t="shared" si="848"/>
        <v>88.955971481504093</v>
      </c>
      <c r="J3029" s="39">
        <v>51618.904210610497</v>
      </c>
      <c r="K3029" s="40">
        <f t="shared" si="849"/>
        <v>1215.3546469830035</v>
      </c>
      <c r="L3029" s="39">
        <v>51037.5694643264</v>
      </c>
      <c r="M3029" s="39">
        <f t="shared" si="850"/>
        <v>1796.689393267101</v>
      </c>
      <c r="N3029" s="39">
        <f t="shared" si="855"/>
        <v>581.33474628409749</v>
      </c>
      <c r="O3029" s="40">
        <f>'Estimates from MCMC'!$B$2-L3029</f>
        <v>18023.4305356736</v>
      </c>
      <c r="P3029" s="39">
        <v>52266.620816105198</v>
      </c>
      <c r="Q3029" s="40">
        <f t="shared" si="851"/>
        <v>1229.0513517787986</v>
      </c>
      <c r="R3029" s="39">
        <v>52297.224419656603</v>
      </c>
      <c r="S3029" s="39">
        <f t="shared" si="852"/>
        <v>30.603603551404376</v>
      </c>
      <c r="T3029" s="39">
        <f t="shared" si="856"/>
        <v>1259.6549553302029</v>
      </c>
      <c r="U3029" s="39">
        <v>58955.816458679299</v>
      </c>
      <c r="V3029" s="39">
        <f t="shared" si="853"/>
        <v>7918.2469943528995</v>
      </c>
      <c r="W3029" s="39">
        <v>60464.628188616603</v>
      </c>
      <c r="X3029" s="39">
        <f t="shared" si="854"/>
        <v>249.1567746071014</v>
      </c>
      <c r="Y3029" s="39">
        <f t="shared" si="857"/>
        <v>9427.0587242902038</v>
      </c>
      <c r="Z3029" s="39">
        <f t="shared" si="858"/>
        <v>8596.3718113833966</v>
      </c>
      <c r="AA3029" s="45">
        <f t="shared" si="859"/>
        <v>6.9889855476568688E-2</v>
      </c>
      <c r="AB3029" s="45">
        <f t="shared" si="860"/>
        <v>0.43933073554895058</v>
      </c>
      <c r="AC3029" s="45">
        <f t="shared" si="861"/>
        <v>1.3824048319433296E-2</v>
      </c>
      <c r="AD3029" s="45">
        <f t="shared" si="862"/>
        <v>0.5230446393449526</v>
      </c>
      <c r="AE3029" s="45">
        <f t="shared" si="863"/>
        <v>0.4769553606550474</v>
      </c>
      <c r="AF3029" s="43">
        <f>('Estimates from MCMC'!$B$2-'MCMC runs'!W3029)/'Estimates from MCMC'!$B$2</f>
        <v>0.12447505555064937</v>
      </c>
    </row>
    <row r="3030" spans="1:32" x14ac:dyDescent="0.3">
      <c r="A3030" s="38">
        <v>3221</v>
      </c>
      <c r="B3030" s="38">
        <v>2087374.7520979776</v>
      </c>
      <c r="C3030" s="39">
        <v>51617.899066651204</v>
      </c>
      <c r="D3030" s="39">
        <v>50553.475389784398</v>
      </c>
      <c r="E3030" s="39">
        <f t="shared" si="846"/>
        <v>1064.4236768668052</v>
      </c>
      <c r="F3030" s="39">
        <v>51549.806786703302</v>
      </c>
      <c r="G3030" s="40">
        <f t="shared" si="847"/>
        <v>68.092279947901261</v>
      </c>
      <c r="H3030" s="39">
        <v>51529.189064367201</v>
      </c>
      <c r="I3030" s="39">
        <f t="shared" si="848"/>
        <v>88.710002284002258</v>
      </c>
      <c r="J3030" s="39">
        <v>50397.610506320401</v>
      </c>
      <c r="K3030" s="40">
        <f t="shared" si="849"/>
        <v>1220.2885603308023</v>
      </c>
      <c r="L3030" s="39">
        <v>49818.274065048099</v>
      </c>
      <c r="M3030" s="39">
        <f t="shared" si="850"/>
        <v>1799.6250016031045</v>
      </c>
      <c r="N3030" s="39">
        <f t="shared" si="855"/>
        <v>579.33644127230218</v>
      </c>
      <c r="O3030" s="40">
        <f>'Estimates from MCMC'!$B$2-L3030</f>
        <v>19242.725934951901</v>
      </c>
      <c r="P3030" s="39">
        <v>51048.983662538601</v>
      </c>
      <c r="Q3030" s="40">
        <f t="shared" si="851"/>
        <v>1230.7095974905023</v>
      </c>
      <c r="R3030" s="39">
        <v>51079.390256294901</v>
      </c>
      <c r="S3030" s="39">
        <f t="shared" si="852"/>
        <v>30.406593756299117</v>
      </c>
      <c r="T3030" s="39">
        <f t="shared" si="856"/>
        <v>1261.1161912468015</v>
      </c>
      <c r="U3030" s="39">
        <v>57648.357709091702</v>
      </c>
      <c r="V3030" s="39">
        <f t="shared" si="853"/>
        <v>7830.0836440436033</v>
      </c>
      <c r="W3030" s="39">
        <v>59160.087558295199</v>
      </c>
      <c r="X3030" s="39">
        <f t="shared" si="854"/>
        <v>250.61365795669553</v>
      </c>
      <c r="Y3030" s="39">
        <f t="shared" si="857"/>
        <v>9341.8134932471003</v>
      </c>
      <c r="Z3030" s="39">
        <f t="shared" si="858"/>
        <v>9900.9124417048006</v>
      </c>
      <c r="AA3030" s="45">
        <f t="shared" si="859"/>
        <v>6.553729422275606E-2</v>
      </c>
      <c r="AB3030" s="45">
        <f t="shared" si="860"/>
        <v>0.40691135291914532</v>
      </c>
      <c r="AC3030" s="45">
        <f t="shared" si="861"/>
        <v>1.3023812676222163E-2</v>
      </c>
      <c r="AD3030" s="45">
        <f t="shared" si="862"/>
        <v>0.48547245981812354</v>
      </c>
      <c r="AE3030" s="45">
        <f t="shared" si="863"/>
        <v>0.51452754018187652</v>
      </c>
      <c r="AF3030" s="43">
        <f>('Estimates from MCMC'!$B$2-'MCMC runs'!W3030)/'Estimates from MCMC'!$B$2</f>
        <v>0.14336474191953202</v>
      </c>
    </row>
    <row r="3031" spans="1:32" x14ac:dyDescent="0.3">
      <c r="A3031" s="38">
        <v>2881</v>
      </c>
      <c r="B3031" s="38">
        <v>2213093.4117978462</v>
      </c>
      <c r="C3031" s="39">
        <v>53378.429714192898</v>
      </c>
      <c r="D3031" s="39">
        <v>52339.163092324401</v>
      </c>
      <c r="E3031" s="39">
        <f t="shared" si="846"/>
        <v>1039.2666218684972</v>
      </c>
      <c r="F3031" s="39">
        <v>53328.0653964843</v>
      </c>
      <c r="G3031" s="40">
        <f t="shared" si="847"/>
        <v>50.36431770859781</v>
      </c>
      <c r="H3031" s="39">
        <v>53291.8951345756</v>
      </c>
      <c r="I3031" s="39">
        <f t="shared" si="848"/>
        <v>86.534579617298732</v>
      </c>
      <c r="J3031" s="39">
        <v>52202.745707105103</v>
      </c>
      <c r="K3031" s="40">
        <f t="shared" si="849"/>
        <v>1175.6840070877952</v>
      </c>
      <c r="L3031" s="39">
        <v>51636.9288451295</v>
      </c>
      <c r="M3031" s="39">
        <f t="shared" si="850"/>
        <v>1741.5008690633986</v>
      </c>
      <c r="N3031" s="39">
        <f t="shared" si="855"/>
        <v>565.81686197560339</v>
      </c>
      <c r="O3031" s="40">
        <f>'Estimates from MCMC'!$B$2-L3031</f>
        <v>17424.0711548705</v>
      </c>
      <c r="P3031" s="39">
        <v>52820.671043955597</v>
      </c>
      <c r="Q3031" s="40">
        <f t="shared" si="851"/>
        <v>1183.7421988260976</v>
      </c>
      <c r="R3031" s="39">
        <v>52850.907084774502</v>
      </c>
      <c r="S3031" s="39">
        <f t="shared" si="852"/>
        <v>30.236040818905167</v>
      </c>
      <c r="T3031" s="39">
        <f t="shared" si="856"/>
        <v>1213.9782396450028</v>
      </c>
      <c r="U3031" s="39">
        <v>59650.750594842699</v>
      </c>
      <c r="V3031" s="39">
        <f t="shared" si="853"/>
        <v>8013.8217497131991</v>
      </c>
      <c r="W3031" s="39">
        <v>61104.345077133403</v>
      </c>
      <c r="X3031" s="39">
        <f t="shared" si="854"/>
        <v>239.61624264570128</v>
      </c>
      <c r="Y3031" s="39">
        <f t="shared" si="857"/>
        <v>9467.4162320039031</v>
      </c>
      <c r="Z3031" s="39">
        <f t="shared" si="858"/>
        <v>7956.6549228665972</v>
      </c>
      <c r="AA3031" s="45">
        <f t="shared" si="859"/>
        <v>6.9672479459868542E-2</v>
      </c>
      <c r="AB3031" s="45">
        <f t="shared" si="860"/>
        <v>0.45992820383272587</v>
      </c>
      <c r="AC3031" s="45">
        <f t="shared" si="861"/>
        <v>1.375202388212941E-2</v>
      </c>
      <c r="AD3031" s="45">
        <f t="shared" si="862"/>
        <v>0.54335270717472384</v>
      </c>
      <c r="AE3031" s="45">
        <f t="shared" si="863"/>
        <v>0.45664729282527616</v>
      </c>
      <c r="AF3031" s="43">
        <f>('Estimates from MCMC'!$B$2-'MCMC runs'!W3031)/'Estimates from MCMC'!$B$2</f>
        <v>0.11521198538779626</v>
      </c>
    </row>
    <row r="3032" spans="1:32" x14ac:dyDescent="0.3">
      <c r="A3032" s="38">
        <v>4117</v>
      </c>
      <c r="B3032" s="38">
        <v>2059701.9117984055</v>
      </c>
      <c r="C3032" s="39">
        <v>51914.636377960996</v>
      </c>
      <c r="D3032" s="39">
        <v>50838.9403775639</v>
      </c>
      <c r="E3032" s="39">
        <f t="shared" si="846"/>
        <v>1075.6960003970962</v>
      </c>
      <c r="F3032" s="39">
        <v>51843.347505379599</v>
      </c>
      <c r="G3032" s="40">
        <f t="shared" si="847"/>
        <v>71.2888725813973</v>
      </c>
      <c r="H3032" s="39">
        <v>51823.822525171599</v>
      </c>
      <c r="I3032" s="39">
        <f t="shared" si="848"/>
        <v>90.81385278939706</v>
      </c>
      <c r="J3032" s="39">
        <v>50677.9570030385</v>
      </c>
      <c r="K3032" s="40">
        <f t="shared" si="849"/>
        <v>1236.6793749224962</v>
      </c>
      <c r="L3032" s="39">
        <v>50085.167360126099</v>
      </c>
      <c r="M3032" s="39">
        <f t="shared" si="850"/>
        <v>1829.4690178348974</v>
      </c>
      <c r="N3032" s="39">
        <f t="shared" si="855"/>
        <v>592.78964291240118</v>
      </c>
      <c r="O3032" s="40">
        <f>'Estimates from MCMC'!$B$2-L3032</f>
        <v>18975.832639873901</v>
      </c>
      <c r="P3032" s="39">
        <v>51342.041488074603</v>
      </c>
      <c r="Q3032" s="40">
        <f t="shared" si="851"/>
        <v>1256.8741279485039</v>
      </c>
      <c r="R3032" s="39">
        <v>51373.212551839802</v>
      </c>
      <c r="S3032" s="39">
        <f t="shared" si="852"/>
        <v>31.171063765199506</v>
      </c>
      <c r="T3032" s="39">
        <f t="shared" si="856"/>
        <v>1288.0451917137034</v>
      </c>
      <c r="U3032" s="39">
        <v>57884.407313883603</v>
      </c>
      <c r="V3032" s="39">
        <f t="shared" si="853"/>
        <v>7799.2399537575038</v>
      </c>
      <c r="W3032" s="39">
        <v>59425.840601758202</v>
      </c>
      <c r="X3032" s="39">
        <f t="shared" si="854"/>
        <v>253.38809616089566</v>
      </c>
      <c r="Y3032" s="39">
        <f t="shared" si="857"/>
        <v>9340.6732416321029</v>
      </c>
      <c r="Z3032" s="39">
        <f t="shared" si="858"/>
        <v>9635.159398241798</v>
      </c>
      <c r="AA3032" s="45">
        <f t="shared" si="859"/>
        <v>6.787819096839709E-2</v>
      </c>
      <c r="AB3032" s="45">
        <f t="shared" si="860"/>
        <v>0.41100910309300304</v>
      </c>
      <c r="AC3032" s="45">
        <f t="shared" si="861"/>
        <v>1.3353200408631949E-2</v>
      </c>
      <c r="AD3032" s="45">
        <f t="shared" si="862"/>
        <v>0.49224049447003204</v>
      </c>
      <c r="AE3032" s="45">
        <f t="shared" si="863"/>
        <v>0.50775950552996796</v>
      </c>
      <c r="AF3032" s="43">
        <f>('Estimates from MCMC'!$B$2-'MCMC runs'!W3032)/'Estimates from MCMC'!$B$2</f>
        <v>0.13951665047192768</v>
      </c>
    </row>
    <row r="3033" spans="1:32" x14ac:dyDescent="0.3">
      <c r="A3033" s="38">
        <v>1518</v>
      </c>
      <c r="B3033" s="38">
        <v>1930913.2493668136</v>
      </c>
      <c r="C3033" s="39">
        <v>52026.226854125103</v>
      </c>
      <c r="D3033" s="39">
        <v>50989.953921511602</v>
      </c>
      <c r="E3033" s="39">
        <f t="shared" si="846"/>
        <v>1036.2729326135013</v>
      </c>
      <c r="F3033" s="39">
        <v>51962.025810965497</v>
      </c>
      <c r="G3033" s="40">
        <f t="shared" si="847"/>
        <v>64.201043159606343</v>
      </c>
      <c r="H3033" s="39">
        <v>51940.294957952698</v>
      </c>
      <c r="I3033" s="39">
        <f t="shared" si="848"/>
        <v>85.931896172405686</v>
      </c>
      <c r="J3033" s="39">
        <v>50840.561899958899</v>
      </c>
      <c r="K3033" s="40">
        <f t="shared" si="849"/>
        <v>1185.6649541662046</v>
      </c>
      <c r="L3033" s="39">
        <v>50279.104083379301</v>
      </c>
      <c r="M3033" s="39">
        <f t="shared" si="850"/>
        <v>1747.122770745802</v>
      </c>
      <c r="N3033" s="39">
        <f t="shared" si="855"/>
        <v>561.45781657959742</v>
      </c>
      <c r="O3033" s="40">
        <f>'Estimates from MCMC'!$B$2-L3033</f>
        <v>18781.895916620699</v>
      </c>
      <c r="P3033" s="39">
        <v>51466.740187326897</v>
      </c>
      <c r="Q3033" s="40">
        <f t="shared" si="851"/>
        <v>1187.636103947596</v>
      </c>
      <c r="R3033" s="39">
        <v>51496.321935403503</v>
      </c>
      <c r="S3033" s="39">
        <f t="shared" si="852"/>
        <v>29.581748076605436</v>
      </c>
      <c r="T3033" s="39">
        <f t="shared" si="856"/>
        <v>1217.2178520242014</v>
      </c>
      <c r="U3033" s="39">
        <v>58059.600076428702</v>
      </c>
      <c r="V3033" s="39">
        <f t="shared" si="853"/>
        <v>7780.4959930494006</v>
      </c>
      <c r="W3033" s="39">
        <v>59518.686061333698</v>
      </c>
      <c r="X3033" s="39">
        <f t="shared" si="854"/>
        <v>241.86813288079429</v>
      </c>
      <c r="Y3033" s="39">
        <f t="shared" si="857"/>
        <v>9239.5819779543963</v>
      </c>
      <c r="Z3033" s="39">
        <f t="shared" si="858"/>
        <v>9542.3139386663024</v>
      </c>
      <c r="AA3033" s="45">
        <f t="shared" si="859"/>
        <v>6.4808039477369614E-2</v>
      </c>
      <c r="AB3033" s="45">
        <f t="shared" si="860"/>
        <v>0.41425509051853449</v>
      </c>
      <c r="AC3033" s="45">
        <f t="shared" si="861"/>
        <v>1.2877727251526161E-2</v>
      </c>
      <c r="AD3033" s="45">
        <f t="shared" si="862"/>
        <v>0.49194085724743025</v>
      </c>
      <c r="AE3033" s="45">
        <f t="shared" si="863"/>
        <v>0.5080591427525698</v>
      </c>
      <c r="AF3033" s="43">
        <f>('Estimates from MCMC'!$B$2-'MCMC runs'!W3033)/'Estimates from MCMC'!$B$2</f>
        <v>0.13817225262689944</v>
      </c>
    </row>
    <row r="3034" spans="1:32" x14ac:dyDescent="0.3">
      <c r="A3034" s="38">
        <v>2959</v>
      </c>
      <c r="B3034" s="38">
        <v>2027017.4919787091</v>
      </c>
      <c r="C3034" s="39">
        <v>52555.410885361103</v>
      </c>
      <c r="D3034" s="39">
        <v>51540.723329738503</v>
      </c>
      <c r="E3034" s="39">
        <f t="shared" si="846"/>
        <v>1014.6875556226005</v>
      </c>
      <c r="F3034" s="39">
        <v>52480.487949153103</v>
      </c>
      <c r="G3034" s="40">
        <f t="shared" si="847"/>
        <v>74.922936208000465</v>
      </c>
      <c r="H3034" s="39">
        <v>52469.653800555301</v>
      </c>
      <c r="I3034" s="39">
        <f t="shared" si="848"/>
        <v>85.757084805802151</v>
      </c>
      <c r="J3034" s="39">
        <v>51381.027895915198</v>
      </c>
      <c r="K3034" s="40">
        <f t="shared" si="849"/>
        <v>1174.382989445905</v>
      </c>
      <c r="L3034" s="39">
        <v>50820.1166439894</v>
      </c>
      <c r="M3034" s="39">
        <f t="shared" si="850"/>
        <v>1735.2942413717028</v>
      </c>
      <c r="N3034" s="39">
        <f t="shared" si="855"/>
        <v>560.91125192579784</v>
      </c>
      <c r="O3034" s="40">
        <f>'Estimates from MCMC'!$B$2-L3034</f>
        <v>18240.8833560106</v>
      </c>
      <c r="P3034" s="39">
        <v>51997.999462615699</v>
      </c>
      <c r="Q3034" s="40">
        <f t="shared" si="851"/>
        <v>1177.8828186262981</v>
      </c>
      <c r="R3034" s="39">
        <v>52027.749343802498</v>
      </c>
      <c r="S3034" s="39">
        <f t="shared" si="852"/>
        <v>29.74988118679903</v>
      </c>
      <c r="T3034" s="39">
        <f t="shared" si="856"/>
        <v>1207.6326998130971</v>
      </c>
      <c r="U3034" s="39">
        <v>58781.873885494198</v>
      </c>
      <c r="V3034" s="39">
        <f t="shared" si="853"/>
        <v>7961.757241504798</v>
      </c>
      <c r="W3034" s="39">
        <v>60229.127958220903</v>
      </c>
      <c r="X3034" s="39">
        <f t="shared" si="854"/>
        <v>239.62137291360705</v>
      </c>
      <c r="Y3034" s="39">
        <f t="shared" si="857"/>
        <v>9409.0113142315022</v>
      </c>
      <c r="Z3034" s="39">
        <f t="shared" si="858"/>
        <v>8831.8720417790973</v>
      </c>
      <c r="AA3034" s="45">
        <f t="shared" si="859"/>
        <v>6.6204726834962577E-2</v>
      </c>
      <c r="AB3034" s="45">
        <f t="shared" si="860"/>
        <v>0.43647871027481239</v>
      </c>
      <c r="AC3034" s="45">
        <f t="shared" si="861"/>
        <v>1.3136500477354832E-2</v>
      </c>
      <c r="AD3034" s="45">
        <f t="shared" si="862"/>
        <v>0.51581993758712985</v>
      </c>
      <c r="AE3034" s="45">
        <f t="shared" si="863"/>
        <v>0.4841800624128702</v>
      </c>
      <c r="AF3034" s="43">
        <f>('Estimates from MCMC'!$B$2-'MCMC runs'!W3034)/'Estimates from MCMC'!$B$2</f>
        <v>0.12788508770187368</v>
      </c>
    </row>
    <row r="3035" spans="1:32" x14ac:dyDescent="0.3">
      <c r="A3035" s="38">
        <v>3655</v>
      </c>
      <c r="B3035" s="38">
        <v>1923432.7561316753</v>
      </c>
      <c r="C3035" s="39">
        <v>52251.507833186603</v>
      </c>
      <c r="D3035" s="39">
        <v>51200.586498308403</v>
      </c>
      <c r="E3035" s="39">
        <f t="shared" si="846"/>
        <v>1050.9213348781996</v>
      </c>
      <c r="F3035" s="39">
        <v>52192.043836631798</v>
      </c>
      <c r="G3035" s="40">
        <f t="shared" si="847"/>
        <v>59.463996554804908</v>
      </c>
      <c r="H3035" s="39">
        <v>52164.384263101099</v>
      </c>
      <c r="I3035" s="39">
        <f t="shared" si="848"/>
        <v>87.123570085503161</v>
      </c>
      <c r="J3035" s="39">
        <v>51054.903868889298</v>
      </c>
      <c r="K3035" s="40">
        <f t="shared" si="849"/>
        <v>1196.6039642973046</v>
      </c>
      <c r="L3035" s="39">
        <v>50486.047071295099</v>
      </c>
      <c r="M3035" s="39">
        <f t="shared" si="850"/>
        <v>1765.4607618915034</v>
      </c>
      <c r="N3035" s="39">
        <f t="shared" si="855"/>
        <v>568.85679759419872</v>
      </c>
      <c r="O3035" s="40">
        <f>'Estimates from MCMC'!$B$2-L3035</f>
        <v>18574.952928704901</v>
      </c>
      <c r="P3035" s="39">
        <v>51694.526293626099</v>
      </c>
      <c r="Q3035" s="40">
        <f t="shared" si="851"/>
        <v>1208.4792223309996</v>
      </c>
      <c r="R3035" s="39">
        <v>51724.371768811499</v>
      </c>
      <c r="S3035" s="39">
        <f t="shared" si="852"/>
        <v>29.845475185400574</v>
      </c>
      <c r="T3035" s="39">
        <f t="shared" si="856"/>
        <v>1238.3246975164002</v>
      </c>
      <c r="U3035" s="39">
        <v>58147.319239652701</v>
      </c>
      <c r="V3035" s="39">
        <f t="shared" si="853"/>
        <v>7661.2721683576019</v>
      </c>
      <c r="W3035" s="39">
        <v>59624.739658675797</v>
      </c>
      <c r="X3035" s="39">
        <f t="shared" si="854"/>
        <v>239.09572150669555</v>
      </c>
      <c r="Y3035" s="39">
        <f t="shared" si="857"/>
        <v>9138.6925873806977</v>
      </c>
      <c r="Z3035" s="39">
        <f t="shared" si="858"/>
        <v>9436.2603413242032</v>
      </c>
      <c r="AA3035" s="45">
        <f t="shared" si="859"/>
        <v>6.6666370691187526E-2</v>
      </c>
      <c r="AB3035" s="45">
        <f t="shared" si="860"/>
        <v>0.41245176759065777</v>
      </c>
      <c r="AC3035" s="45">
        <f t="shared" si="861"/>
        <v>1.287194225602627E-2</v>
      </c>
      <c r="AD3035" s="45">
        <f t="shared" si="862"/>
        <v>0.49199008053787158</v>
      </c>
      <c r="AE3035" s="45">
        <f t="shared" si="863"/>
        <v>0.50800991946212848</v>
      </c>
      <c r="AF3035" s="43">
        <f>('Estimates from MCMC'!$B$2-'MCMC runs'!W3035)/'Estimates from MCMC'!$B$2</f>
        <v>0.13663660157432131</v>
      </c>
    </row>
    <row r="3036" spans="1:32" x14ac:dyDescent="0.3">
      <c r="A3036" s="38">
        <v>1792</v>
      </c>
      <c r="B3036" s="38">
        <v>1932119.3402240048</v>
      </c>
      <c r="C3036" s="39">
        <v>52361.184671791001</v>
      </c>
      <c r="D3036" s="39">
        <v>51283.210952471702</v>
      </c>
      <c r="E3036" s="39">
        <f t="shared" si="846"/>
        <v>1077.9737193192996</v>
      </c>
      <c r="F3036" s="39">
        <v>52304.4758535359</v>
      </c>
      <c r="G3036" s="40">
        <f t="shared" si="847"/>
        <v>56.708818255101505</v>
      </c>
      <c r="H3036" s="39">
        <v>52271.114412023897</v>
      </c>
      <c r="I3036" s="39">
        <f t="shared" si="848"/>
        <v>90.070259767104289</v>
      </c>
      <c r="J3036" s="39">
        <v>51137.153495083403</v>
      </c>
      <c r="K3036" s="40">
        <f t="shared" si="849"/>
        <v>1224.0311767075982</v>
      </c>
      <c r="L3036" s="39">
        <v>50549.183365387602</v>
      </c>
      <c r="M3036" s="39">
        <f t="shared" si="850"/>
        <v>1812.0013064033992</v>
      </c>
      <c r="N3036" s="39">
        <f t="shared" si="855"/>
        <v>587.97012969580101</v>
      </c>
      <c r="O3036" s="40">
        <f>'Estimates from MCMC'!$B$2-L3036</f>
        <v>18511.816634612398</v>
      </c>
      <c r="P3036" s="39">
        <v>51791.2983811007</v>
      </c>
      <c r="Q3036" s="40">
        <f t="shared" si="851"/>
        <v>1242.1150157130978</v>
      </c>
      <c r="R3036" s="39">
        <v>51822.391434150501</v>
      </c>
      <c r="S3036" s="39">
        <f t="shared" si="852"/>
        <v>31.093053049800801</v>
      </c>
      <c r="T3036" s="39">
        <f t="shared" si="856"/>
        <v>1273.2080687628986</v>
      </c>
      <c r="U3036" s="39">
        <v>58440.822477319402</v>
      </c>
      <c r="V3036" s="39">
        <f t="shared" si="853"/>
        <v>7891.6391119317996</v>
      </c>
      <c r="W3036" s="39">
        <v>59964.753184712201</v>
      </c>
      <c r="X3036" s="39">
        <f t="shared" si="854"/>
        <v>250.72263862990076</v>
      </c>
      <c r="Y3036" s="39">
        <f t="shared" si="857"/>
        <v>9415.5698193245989</v>
      </c>
      <c r="Z3036" s="39">
        <f t="shared" si="858"/>
        <v>9096.2468152877991</v>
      </c>
      <c r="AA3036" s="45">
        <f t="shared" si="859"/>
        <v>6.8778126636276346E-2</v>
      </c>
      <c r="AB3036" s="45">
        <f t="shared" si="860"/>
        <v>0.42630279176255653</v>
      </c>
      <c r="AC3036" s="45">
        <f t="shared" si="861"/>
        <v>1.3543924055573944E-2</v>
      </c>
      <c r="AD3036" s="45">
        <f t="shared" si="862"/>
        <v>0.50862484245440687</v>
      </c>
      <c r="AE3036" s="45">
        <f t="shared" si="863"/>
        <v>0.49137515754559313</v>
      </c>
      <c r="AF3036" s="43">
        <f>('Estimates from MCMC'!$B$2-'MCMC runs'!W3036)/'Estimates from MCMC'!$B$2</f>
        <v>0.1317132218659996</v>
      </c>
    </row>
    <row r="3037" spans="1:32" x14ac:dyDescent="0.3">
      <c r="A3037" s="38">
        <v>4475</v>
      </c>
      <c r="B3037" s="38">
        <v>2108169.5201627929</v>
      </c>
      <c r="C3037" s="39">
        <v>53451.920791384</v>
      </c>
      <c r="D3037" s="39">
        <v>52391.751919030299</v>
      </c>
      <c r="E3037" s="39">
        <f t="shared" si="846"/>
        <v>1060.1688723537009</v>
      </c>
      <c r="F3037" s="39">
        <v>53389.8365987953</v>
      </c>
      <c r="G3037" s="40">
        <f t="shared" si="847"/>
        <v>62.084192588699807</v>
      </c>
      <c r="H3037" s="39">
        <v>53363.731941880404</v>
      </c>
      <c r="I3037" s="39">
        <f t="shared" si="848"/>
        <v>88.18884950359643</v>
      </c>
      <c r="J3037" s="39">
        <v>52242.436089609997</v>
      </c>
      <c r="K3037" s="40">
        <f t="shared" si="849"/>
        <v>1209.484701774003</v>
      </c>
      <c r="L3037" s="39">
        <v>51666.299770005302</v>
      </c>
      <c r="M3037" s="39">
        <f t="shared" si="850"/>
        <v>1785.6210213786981</v>
      </c>
      <c r="N3037" s="39">
        <f t="shared" si="855"/>
        <v>576.13631960469502</v>
      </c>
      <c r="O3037" s="40">
        <f>'Estimates from MCMC'!$B$2-L3037</f>
        <v>17394.700229994698</v>
      </c>
      <c r="P3037" s="39">
        <v>52889.019286850402</v>
      </c>
      <c r="Q3037" s="40">
        <f t="shared" si="851"/>
        <v>1222.7195168450999</v>
      </c>
      <c r="R3037" s="39">
        <v>52919.311495391499</v>
      </c>
      <c r="S3037" s="39">
        <f t="shared" si="852"/>
        <v>30.292208541097352</v>
      </c>
      <c r="T3037" s="39">
        <f t="shared" si="856"/>
        <v>1253.0117253861972</v>
      </c>
      <c r="U3037" s="39">
        <v>59594.706825012203</v>
      </c>
      <c r="V3037" s="39">
        <f t="shared" si="853"/>
        <v>7928.4070550069009</v>
      </c>
      <c r="W3037" s="39">
        <v>61092.243409663097</v>
      </c>
      <c r="X3037" s="39">
        <f t="shared" si="854"/>
        <v>244.52485926469672</v>
      </c>
      <c r="Y3037" s="39">
        <f t="shared" si="857"/>
        <v>9425.9436396577948</v>
      </c>
      <c r="Z3037" s="39">
        <f t="shared" si="858"/>
        <v>7968.7565903369032</v>
      </c>
      <c r="AA3037" s="45">
        <f t="shared" si="859"/>
        <v>7.2034108597373581E-2</v>
      </c>
      <c r="AB3037" s="45">
        <f t="shared" si="860"/>
        <v>0.45579440577742669</v>
      </c>
      <c r="AC3037" s="45">
        <f t="shared" si="861"/>
        <v>1.4057434507727142E-2</v>
      </c>
      <c r="AD3037" s="45">
        <f t="shared" si="862"/>
        <v>0.54188594888252739</v>
      </c>
      <c r="AE3037" s="45">
        <f t="shared" si="863"/>
        <v>0.45811405111747261</v>
      </c>
      <c r="AF3037" s="43">
        <f>('Estimates from MCMC'!$B$2-'MCMC runs'!W3037)/'Estimates from MCMC'!$B$2</f>
        <v>0.11538721695800673</v>
      </c>
    </row>
    <row r="3038" spans="1:32" x14ac:dyDescent="0.3">
      <c r="A3038" s="38">
        <v>3264</v>
      </c>
      <c r="B3038" s="38">
        <v>1918412.56370349</v>
      </c>
      <c r="C3038" s="39">
        <v>51868.554379772402</v>
      </c>
      <c r="D3038" s="39">
        <v>50825.489752536101</v>
      </c>
      <c r="E3038" s="39">
        <f t="shared" si="846"/>
        <v>1043.064627236301</v>
      </c>
      <c r="F3038" s="39">
        <v>51790.734814875803</v>
      </c>
      <c r="G3038" s="40">
        <f t="shared" si="847"/>
        <v>77.819564896599331</v>
      </c>
      <c r="H3038" s="39">
        <v>51780.258917828301</v>
      </c>
      <c r="I3038" s="39">
        <f t="shared" si="848"/>
        <v>88.29546194410068</v>
      </c>
      <c r="J3038" s="39">
        <v>50660.545181780297</v>
      </c>
      <c r="K3038" s="40">
        <f t="shared" si="849"/>
        <v>1208.0091979921053</v>
      </c>
      <c r="L3038" s="39">
        <v>50083.619468074699</v>
      </c>
      <c r="M3038" s="39">
        <f t="shared" si="850"/>
        <v>1784.9349116977028</v>
      </c>
      <c r="N3038" s="39">
        <f t="shared" si="855"/>
        <v>576.92571370559745</v>
      </c>
      <c r="O3038" s="40">
        <f>'Estimates from MCMC'!$B$2-L3038</f>
        <v>18977.380531925301</v>
      </c>
      <c r="P3038" s="39">
        <v>51304.003063309399</v>
      </c>
      <c r="Q3038" s="40">
        <f t="shared" si="851"/>
        <v>1220.3835952346999</v>
      </c>
      <c r="R3038" s="39">
        <v>51334.3313369893</v>
      </c>
      <c r="S3038" s="39">
        <f t="shared" si="852"/>
        <v>30.328273679901031</v>
      </c>
      <c r="T3038" s="39">
        <f t="shared" si="856"/>
        <v>1250.7118689146009</v>
      </c>
      <c r="U3038" s="39">
        <v>57851.9958362049</v>
      </c>
      <c r="V3038" s="39">
        <f t="shared" si="853"/>
        <v>7768.3763681302007</v>
      </c>
      <c r="W3038" s="39">
        <v>59348.8384463974</v>
      </c>
      <c r="X3038" s="39">
        <f t="shared" si="854"/>
        <v>246.13074127789878</v>
      </c>
      <c r="Y3038" s="39">
        <f t="shared" si="857"/>
        <v>9265.2189783227004</v>
      </c>
      <c r="Z3038" s="39">
        <f t="shared" si="858"/>
        <v>9712.1615536026002</v>
      </c>
      <c r="AA3038" s="45">
        <f t="shared" si="859"/>
        <v>6.5905400738028683E-2</v>
      </c>
      <c r="AB3038" s="45">
        <f t="shared" si="860"/>
        <v>0.40934924369891845</v>
      </c>
      <c r="AC3038" s="45">
        <f t="shared" si="861"/>
        <v>1.2969689935016982E-2</v>
      </c>
      <c r="AD3038" s="45">
        <f t="shared" si="862"/>
        <v>0.48822433437196411</v>
      </c>
      <c r="AE3038" s="45">
        <f t="shared" si="863"/>
        <v>0.51177566562803589</v>
      </c>
      <c r="AF3038" s="43">
        <f>('Estimates from MCMC'!$B$2-'MCMC runs'!W3038)/'Estimates from MCMC'!$B$2</f>
        <v>0.14063163802439294</v>
      </c>
    </row>
    <row r="3039" spans="1:32" x14ac:dyDescent="0.3">
      <c r="A3039" s="38">
        <v>4795</v>
      </c>
      <c r="B3039" s="38">
        <v>1918412.56370349</v>
      </c>
      <c r="C3039" s="39">
        <v>51868.554379772402</v>
      </c>
      <c r="D3039" s="39">
        <v>50825.489752536101</v>
      </c>
      <c r="E3039" s="39">
        <f t="shared" si="846"/>
        <v>1043.064627236301</v>
      </c>
      <c r="F3039" s="39">
        <v>51790.734814875803</v>
      </c>
      <c r="G3039" s="40">
        <f t="shared" si="847"/>
        <v>77.819564896599331</v>
      </c>
      <c r="H3039" s="39">
        <v>51780.258917828301</v>
      </c>
      <c r="I3039" s="39">
        <f t="shared" si="848"/>
        <v>88.29546194410068</v>
      </c>
      <c r="J3039" s="39">
        <v>50660.545181780297</v>
      </c>
      <c r="K3039" s="40">
        <f t="shared" si="849"/>
        <v>1208.0091979921053</v>
      </c>
      <c r="L3039" s="39">
        <v>50083.619468074699</v>
      </c>
      <c r="M3039" s="39">
        <f t="shared" si="850"/>
        <v>1784.9349116977028</v>
      </c>
      <c r="N3039" s="39">
        <f t="shared" si="855"/>
        <v>576.92571370559745</v>
      </c>
      <c r="O3039" s="40">
        <f>'Estimates from MCMC'!$B$2-L3039</f>
        <v>18977.380531925301</v>
      </c>
      <c r="P3039" s="39">
        <v>51304.003063309399</v>
      </c>
      <c r="Q3039" s="40">
        <f t="shared" si="851"/>
        <v>1220.3835952346999</v>
      </c>
      <c r="R3039" s="39">
        <v>51334.3313369893</v>
      </c>
      <c r="S3039" s="39">
        <f t="shared" si="852"/>
        <v>30.328273679901031</v>
      </c>
      <c r="T3039" s="39">
        <f t="shared" si="856"/>
        <v>1250.7118689146009</v>
      </c>
      <c r="U3039" s="39">
        <v>57851.9958362049</v>
      </c>
      <c r="V3039" s="39">
        <f t="shared" si="853"/>
        <v>7768.3763681302007</v>
      </c>
      <c r="W3039" s="39">
        <v>59348.8384463974</v>
      </c>
      <c r="X3039" s="39">
        <f t="shared" si="854"/>
        <v>246.13074127789878</v>
      </c>
      <c r="Y3039" s="39">
        <f t="shared" si="857"/>
        <v>9265.2189783227004</v>
      </c>
      <c r="Z3039" s="39">
        <f t="shared" si="858"/>
        <v>9712.1615536026002</v>
      </c>
      <c r="AA3039" s="45">
        <f t="shared" si="859"/>
        <v>6.5905400738028683E-2</v>
      </c>
      <c r="AB3039" s="45">
        <f t="shared" si="860"/>
        <v>0.40934924369891845</v>
      </c>
      <c r="AC3039" s="45">
        <f t="shared" si="861"/>
        <v>1.2969689935016982E-2</v>
      </c>
      <c r="AD3039" s="45">
        <f t="shared" si="862"/>
        <v>0.48822433437196411</v>
      </c>
      <c r="AE3039" s="45">
        <f t="shared" si="863"/>
        <v>0.51177566562803589</v>
      </c>
      <c r="AF3039" s="43">
        <f>('Estimates from MCMC'!$B$2-'MCMC runs'!W3039)/'Estimates from MCMC'!$B$2</f>
        <v>0.14063163802439294</v>
      </c>
    </row>
    <row r="3040" spans="1:32" x14ac:dyDescent="0.3">
      <c r="A3040" s="38">
        <v>463</v>
      </c>
      <c r="B3040" s="38">
        <v>1940383.7603740448</v>
      </c>
      <c r="C3040" s="39">
        <v>52632.779910195502</v>
      </c>
      <c r="D3040" s="39">
        <v>51543.270650315601</v>
      </c>
      <c r="E3040" s="39">
        <f t="shared" si="846"/>
        <v>1089.5092598799019</v>
      </c>
      <c r="F3040" s="39">
        <v>52575.559272203704</v>
      </c>
      <c r="G3040" s="40">
        <f t="shared" si="847"/>
        <v>57.220637991798867</v>
      </c>
      <c r="H3040" s="39">
        <v>52541.625939049001</v>
      </c>
      <c r="I3040" s="39">
        <f t="shared" si="848"/>
        <v>91.153971146501135</v>
      </c>
      <c r="J3040" s="39">
        <v>51395.640531286903</v>
      </c>
      <c r="K3040" s="40">
        <f t="shared" si="849"/>
        <v>1237.1393789085996</v>
      </c>
      <c r="L3040" s="39">
        <v>50800.573204355896</v>
      </c>
      <c r="M3040" s="39">
        <f t="shared" si="850"/>
        <v>1832.206705839606</v>
      </c>
      <c r="N3040" s="39">
        <f t="shared" si="855"/>
        <v>595.06732693100639</v>
      </c>
      <c r="O3040" s="40">
        <f>'Estimates from MCMC'!$B$2-L3040</f>
        <v>18260.426795644104</v>
      </c>
      <c r="P3040" s="39">
        <v>52058.322533733102</v>
      </c>
      <c r="Q3040" s="40">
        <f t="shared" si="851"/>
        <v>1257.7493293772059</v>
      </c>
      <c r="R3040" s="39">
        <v>52089.7678466582</v>
      </c>
      <c r="S3040" s="39">
        <f t="shared" si="852"/>
        <v>31.445312925097824</v>
      </c>
      <c r="T3040" s="39">
        <f t="shared" si="856"/>
        <v>1289.1946423023037</v>
      </c>
      <c r="U3040" s="39">
        <v>58718.070095217903</v>
      </c>
      <c r="V3040" s="39">
        <f t="shared" si="853"/>
        <v>7917.4968908620067</v>
      </c>
      <c r="W3040" s="39">
        <v>60262.179441588603</v>
      </c>
      <c r="X3040" s="39">
        <f t="shared" si="854"/>
        <v>254.91470406839653</v>
      </c>
      <c r="Y3040" s="39">
        <f t="shared" si="857"/>
        <v>9461.6062372327069</v>
      </c>
      <c r="Z3040" s="39">
        <f t="shared" si="858"/>
        <v>8798.8205584113966</v>
      </c>
      <c r="AA3040" s="45">
        <f t="shared" si="859"/>
        <v>7.0600466064124637E-2</v>
      </c>
      <c r="AB3040" s="45">
        <f t="shared" si="860"/>
        <v>0.43358772385050004</v>
      </c>
      <c r="AC3040" s="45">
        <f t="shared" si="861"/>
        <v>1.395995323226534E-2</v>
      </c>
      <c r="AD3040" s="45">
        <f t="shared" si="862"/>
        <v>0.51814814314688995</v>
      </c>
      <c r="AE3040" s="45">
        <f t="shared" si="863"/>
        <v>0.48185185685310999</v>
      </c>
      <c r="AF3040" s="43">
        <f>('Estimates from MCMC'!$B$2-'MCMC runs'!W3040)/'Estimates from MCMC'!$B$2</f>
        <v>0.12740650379246457</v>
      </c>
    </row>
    <row r="3041" spans="1:32" x14ac:dyDescent="0.3">
      <c r="A3041" s="38">
        <v>3967</v>
      </c>
      <c r="B3041" s="38">
        <v>2191480.8675863259</v>
      </c>
      <c r="C3041" s="39">
        <v>52690.349307320699</v>
      </c>
      <c r="D3041" s="39">
        <v>51660.145336324298</v>
      </c>
      <c r="E3041" s="39">
        <f t="shared" si="846"/>
        <v>1030.203970996401</v>
      </c>
      <c r="F3041" s="39">
        <v>52625.065342255999</v>
      </c>
      <c r="G3041" s="40">
        <f t="shared" si="847"/>
        <v>65.283965064700169</v>
      </c>
      <c r="H3041" s="39">
        <v>52603.599516355098</v>
      </c>
      <c r="I3041" s="39">
        <f t="shared" si="848"/>
        <v>86.749790965601278</v>
      </c>
      <c r="J3041" s="39">
        <v>51508.706251827702</v>
      </c>
      <c r="K3041" s="40">
        <f t="shared" si="849"/>
        <v>1181.6430554929975</v>
      </c>
      <c r="L3041" s="39">
        <v>50941.494934119502</v>
      </c>
      <c r="M3041" s="39">
        <f t="shared" si="850"/>
        <v>1748.8543732011967</v>
      </c>
      <c r="N3041" s="39">
        <f t="shared" si="855"/>
        <v>567.2113177081992</v>
      </c>
      <c r="O3041" s="40">
        <f>'Estimates from MCMC'!$B$2-L3041</f>
        <v>18119.505065880498</v>
      </c>
      <c r="P3041" s="39">
        <v>52132.874070770202</v>
      </c>
      <c r="Q3041" s="40">
        <f t="shared" si="851"/>
        <v>1191.3791366506994</v>
      </c>
      <c r="R3041" s="39">
        <v>52162.972027016898</v>
      </c>
      <c r="S3041" s="39">
        <f t="shared" si="852"/>
        <v>30.097956246696413</v>
      </c>
      <c r="T3041" s="39">
        <f t="shared" si="856"/>
        <v>1221.4770928973958</v>
      </c>
      <c r="U3041" s="39">
        <v>58862.739789997402</v>
      </c>
      <c r="V3041" s="39">
        <f t="shared" si="853"/>
        <v>7921.2448558778997</v>
      </c>
      <c r="W3041" s="39">
        <v>60323.472418569698</v>
      </c>
      <c r="X3041" s="39">
        <f t="shared" si="854"/>
        <v>239.25553567489987</v>
      </c>
      <c r="Y3041" s="39">
        <f t="shared" si="857"/>
        <v>9381.9774844501953</v>
      </c>
      <c r="Z3041" s="39">
        <f t="shared" si="858"/>
        <v>8737.5275814303022</v>
      </c>
      <c r="AA3041" s="45">
        <f t="shared" si="859"/>
        <v>6.7412276905811794E-2</v>
      </c>
      <c r="AB3041" s="45">
        <f t="shared" si="860"/>
        <v>0.43716673425003266</v>
      </c>
      <c r="AC3041" s="45">
        <f t="shared" si="861"/>
        <v>1.3204308550647132E-2</v>
      </c>
      <c r="AD3041" s="45">
        <f t="shared" si="862"/>
        <v>0.51778331970649161</v>
      </c>
      <c r="AE3041" s="45">
        <f t="shared" si="863"/>
        <v>0.48221668029350845</v>
      </c>
      <c r="AF3041" s="43">
        <f>('Estimates from MCMC'!$B$2-'MCMC runs'!W3041)/'Estimates from MCMC'!$B$2</f>
        <v>0.12651898439684195</v>
      </c>
    </row>
    <row r="3042" spans="1:32" x14ac:dyDescent="0.3">
      <c r="A3042" s="38">
        <v>662</v>
      </c>
      <c r="B3042" s="38">
        <v>1960865.5235896616</v>
      </c>
      <c r="C3042" s="39">
        <v>52355.397575902403</v>
      </c>
      <c r="D3042" s="39">
        <v>51284.972897260603</v>
      </c>
      <c r="E3042" s="39">
        <f t="shared" si="846"/>
        <v>1070.4246786418007</v>
      </c>
      <c r="F3042" s="39">
        <v>52287.590101229602</v>
      </c>
      <c r="G3042" s="40">
        <f t="shared" si="847"/>
        <v>67.807474672801618</v>
      </c>
      <c r="H3042" s="39">
        <v>52265.603059773901</v>
      </c>
      <c r="I3042" s="39">
        <f t="shared" si="848"/>
        <v>89.794516128502437</v>
      </c>
      <c r="J3042" s="39">
        <v>51128.573183838002</v>
      </c>
      <c r="K3042" s="40">
        <f t="shared" si="849"/>
        <v>1226.8243920644018</v>
      </c>
      <c r="L3042" s="39">
        <v>50542.382723075702</v>
      </c>
      <c r="M3042" s="39">
        <f t="shared" si="850"/>
        <v>1813.0148528267018</v>
      </c>
      <c r="N3042" s="39">
        <f t="shared" si="855"/>
        <v>586.19046076230006</v>
      </c>
      <c r="O3042" s="40">
        <f>'Estimates from MCMC'!$B$2-L3042</f>
        <v>18518.617276924298</v>
      </c>
      <c r="P3042" s="39">
        <v>51786.277900348497</v>
      </c>
      <c r="Q3042" s="40">
        <f t="shared" si="851"/>
        <v>1243.895177272796</v>
      </c>
      <c r="R3042" s="39">
        <v>51817.070947529202</v>
      </c>
      <c r="S3042" s="39">
        <f t="shared" si="852"/>
        <v>30.793047180704889</v>
      </c>
      <c r="T3042" s="39">
        <f t="shared" si="856"/>
        <v>1274.6882244535009</v>
      </c>
      <c r="U3042" s="39">
        <v>58317.562959070201</v>
      </c>
      <c r="V3042" s="39">
        <f t="shared" si="853"/>
        <v>7775.1802359944995</v>
      </c>
      <c r="W3042" s="39">
        <v>59842.444756179699</v>
      </c>
      <c r="X3042" s="39">
        <f t="shared" si="854"/>
        <v>250.19357265599683</v>
      </c>
      <c r="Y3042" s="39">
        <f t="shared" si="857"/>
        <v>9300.0620331039972</v>
      </c>
      <c r="Z3042" s="39">
        <f t="shared" si="858"/>
        <v>9218.5552438203013</v>
      </c>
      <c r="AA3042" s="45">
        <f t="shared" si="859"/>
        <v>6.8832797038354807E-2</v>
      </c>
      <c r="AB3042" s="45">
        <f t="shared" si="860"/>
        <v>0.41985749366303959</v>
      </c>
      <c r="AC3042" s="45">
        <f t="shared" si="861"/>
        <v>1.3510380873185297E-2</v>
      </c>
      <c r="AD3042" s="45">
        <f t="shared" si="862"/>
        <v>0.5022006715745797</v>
      </c>
      <c r="AE3042" s="45">
        <f t="shared" si="863"/>
        <v>0.4977993284254203</v>
      </c>
      <c r="AF3042" s="43">
        <f>('Estimates from MCMC'!$B$2-'MCMC runs'!W3042)/'Estimates from MCMC'!$B$2</f>
        <v>0.13348424210220386</v>
      </c>
    </row>
    <row r="3043" spans="1:32" x14ac:dyDescent="0.3">
      <c r="A3043" s="38">
        <v>4140</v>
      </c>
      <c r="B3043" s="38">
        <v>2130799.5149692493</v>
      </c>
      <c r="C3043" s="39">
        <v>52783.085936818097</v>
      </c>
      <c r="D3043" s="39">
        <v>51699.877452331901</v>
      </c>
      <c r="E3043" s="39">
        <f t="shared" si="846"/>
        <v>1083.2084844861965</v>
      </c>
      <c r="F3043" s="39">
        <v>52732.625542151101</v>
      </c>
      <c r="G3043" s="40">
        <f t="shared" si="847"/>
        <v>50.460394666995853</v>
      </c>
      <c r="H3043" s="39">
        <v>52692.460829937503</v>
      </c>
      <c r="I3043" s="39">
        <f t="shared" si="848"/>
        <v>90.625106880594103</v>
      </c>
      <c r="J3043" s="39">
        <v>51559.311649334202</v>
      </c>
      <c r="K3043" s="40">
        <f t="shared" si="849"/>
        <v>1223.774287483895</v>
      </c>
      <c r="L3043" s="39">
        <v>50967.470279550304</v>
      </c>
      <c r="M3043" s="39">
        <f t="shared" si="850"/>
        <v>1815.6156572677937</v>
      </c>
      <c r="N3043" s="39">
        <f t="shared" si="855"/>
        <v>591.8413697838987</v>
      </c>
      <c r="O3043" s="40">
        <f>'Estimates from MCMC'!$B$2-L3043</f>
        <v>18093.529720449696</v>
      </c>
      <c r="P3043" s="39">
        <v>52209.939510247001</v>
      </c>
      <c r="Q3043" s="40">
        <f t="shared" si="851"/>
        <v>1242.4692306966972</v>
      </c>
      <c r="R3043" s="39">
        <v>52241.490651391199</v>
      </c>
      <c r="S3043" s="39">
        <f t="shared" si="852"/>
        <v>31.551141144198482</v>
      </c>
      <c r="T3043" s="39">
        <f t="shared" si="856"/>
        <v>1274.0203718408957</v>
      </c>
      <c r="U3043" s="39">
        <v>59011.277671011798</v>
      </c>
      <c r="V3043" s="39">
        <f t="shared" si="853"/>
        <v>8043.8073914614943</v>
      </c>
      <c r="W3043" s="39">
        <v>60538.705890123303</v>
      </c>
      <c r="X3043" s="39">
        <f t="shared" si="854"/>
        <v>253.40784727060964</v>
      </c>
      <c r="Y3043" s="39">
        <f t="shared" si="857"/>
        <v>9571.2356105729996</v>
      </c>
      <c r="Z3043" s="39">
        <f t="shared" si="858"/>
        <v>8522.2941098766969</v>
      </c>
      <c r="AA3043" s="45">
        <f t="shared" si="859"/>
        <v>7.0413036678021457E-2</v>
      </c>
      <c r="AB3043" s="45">
        <f t="shared" si="860"/>
        <v>0.44456816971263546</v>
      </c>
      <c r="AC3043" s="45">
        <f t="shared" si="861"/>
        <v>1.4005440131684347E-2</v>
      </c>
      <c r="AD3043" s="45">
        <f t="shared" si="862"/>
        <v>0.52898664652234129</v>
      </c>
      <c r="AE3043" s="45">
        <f t="shared" si="863"/>
        <v>0.47101335347765877</v>
      </c>
      <c r="AF3043" s="43">
        <f>('Estimates from MCMC'!$B$2-'MCMC runs'!W3043)/'Estimates from MCMC'!$B$2</f>
        <v>0.12340241395109681</v>
      </c>
    </row>
    <row r="3044" spans="1:32" x14ac:dyDescent="0.3">
      <c r="A3044" s="38">
        <v>1129</v>
      </c>
      <c r="B3044" s="38">
        <v>1948185.4180714597</v>
      </c>
      <c r="C3044" s="39">
        <v>53022.594555593998</v>
      </c>
      <c r="D3044" s="39">
        <v>51912.958036792799</v>
      </c>
      <c r="E3044" s="39">
        <f t="shared" si="846"/>
        <v>1109.6365188011987</v>
      </c>
      <c r="F3044" s="39">
        <v>52956.216054375</v>
      </c>
      <c r="G3044" s="40">
        <f t="shared" si="847"/>
        <v>66.378501218998281</v>
      </c>
      <c r="H3044" s="39">
        <v>52928.7266694711</v>
      </c>
      <c r="I3044" s="39">
        <f t="shared" si="848"/>
        <v>93.867886122898199</v>
      </c>
      <c r="J3044" s="39">
        <v>51753.794719414203</v>
      </c>
      <c r="K3044" s="40">
        <f t="shared" si="849"/>
        <v>1268.7998361797945</v>
      </c>
      <c r="L3044" s="39">
        <v>51141.225967328901</v>
      </c>
      <c r="M3044" s="39">
        <f t="shared" si="850"/>
        <v>1881.3685882650971</v>
      </c>
      <c r="N3044" s="39">
        <f t="shared" si="855"/>
        <v>612.56875208530255</v>
      </c>
      <c r="O3044" s="40">
        <f>'Estimates from MCMC'!$B$2-L3044</f>
        <v>17919.774032671099</v>
      </c>
      <c r="P3044" s="39">
        <v>52437.411864469497</v>
      </c>
      <c r="Q3044" s="40">
        <f t="shared" si="851"/>
        <v>1296.1858971405964</v>
      </c>
      <c r="R3044" s="39">
        <v>52469.730196142104</v>
      </c>
      <c r="S3044" s="39">
        <f t="shared" si="852"/>
        <v>32.318331672606291</v>
      </c>
      <c r="T3044" s="39">
        <f t="shared" si="856"/>
        <v>1328.5042288132026</v>
      </c>
      <c r="U3044" s="39">
        <v>59222.023163728598</v>
      </c>
      <c r="V3044" s="39">
        <f t="shared" si="853"/>
        <v>8080.797196399697</v>
      </c>
      <c r="W3044" s="39">
        <v>60815.200695052001</v>
      </c>
      <c r="X3044" s="39">
        <f t="shared" si="854"/>
        <v>264.6733025102003</v>
      </c>
      <c r="Y3044" s="39">
        <f t="shared" si="857"/>
        <v>9673.9747277230999</v>
      </c>
      <c r="Z3044" s="39">
        <f t="shared" si="858"/>
        <v>8245.7993049479992</v>
      </c>
      <c r="AA3044" s="45">
        <f t="shared" si="859"/>
        <v>7.4136215467398806E-2</v>
      </c>
      <c r="AB3044" s="45">
        <f t="shared" si="860"/>
        <v>0.45094302984328333</v>
      </c>
      <c r="AC3044" s="45">
        <f t="shared" si="861"/>
        <v>1.4769901787134781E-2</v>
      </c>
      <c r="AD3044" s="45">
        <f t="shared" si="862"/>
        <v>0.53984914709781695</v>
      </c>
      <c r="AE3044" s="45">
        <f t="shared" si="863"/>
        <v>0.46015085290218311</v>
      </c>
      <c r="AF3044" s="43">
        <f>('Estimates from MCMC'!$B$2-'MCMC runs'!W3044)/'Estimates from MCMC'!$B$2</f>
        <v>0.11939878230764106</v>
      </c>
    </row>
    <row r="3045" spans="1:32" x14ac:dyDescent="0.3">
      <c r="A3045" s="38">
        <v>438</v>
      </c>
      <c r="B3045" s="38">
        <v>1966365.0497988272</v>
      </c>
      <c r="C3045" s="39">
        <v>54132.004320481297</v>
      </c>
      <c r="D3045" s="39">
        <v>53068.0039726502</v>
      </c>
      <c r="E3045" s="39">
        <f t="shared" si="846"/>
        <v>1064.0003478310973</v>
      </c>
      <c r="F3045" s="39">
        <v>54078.434171138702</v>
      </c>
      <c r="G3045" s="40">
        <f t="shared" si="847"/>
        <v>53.570149342594959</v>
      </c>
      <c r="H3045" s="39">
        <v>54042.4209026385</v>
      </c>
      <c r="I3045" s="39">
        <f t="shared" si="848"/>
        <v>89.583417842797644</v>
      </c>
      <c r="J3045" s="39">
        <v>52925.364340392298</v>
      </c>
      <c r="K3045" s="40">
        <f t="shared" si="849"/>
        <v>1206.6399800889994</v>
      </c>
      <c r="L3045" s="39">
        <v>52339.709382037297</v>
      </c>
      <c r="M3045" s="39">
        <f t="shared" si="850"/>
        <v>1792.2949384439999</v>
      </c>
      <c r="N3045" s="39">
        <f t="shared" si="855"/>
        <v>585.65495835500042</v>
      </c>
      <c r="O3045" s="40">
        <f>'Estimates from MCMC'!$B$2-L3045</f>
        <v>16721.290617962703</v>
      </c>
      <c r="P3045" s="39">
        <v>53566.514842450997</v>
      </c>
      <c r="Q3045" s="40">
        <f t="shared" si="851"/>
        <v>1226.8054604136996</v>
      </c>
      <c r="R3045" s="39">
        <v>53597.771682628299</v>
      </c>
      <c r="S3045" s="39">
        <f t="shared" si="852"/>
        <v>31.256840177302365</v>
      </c>
      <c r="T3045" s="39">
        <f t="shared" si="856"/>
        <v>1258.062300591002</v>
      </c>
      <c r="U3045" s="39">
        <v>60526.951015304403</v>
      </c>
      <c r="V3045" s="39">
        <f t="shared" si="853"/>
        <v>8187.2416332671055</v>
      </c>
      <c r="W3045" s="39">
        <v>62030.995558690098</v>
      </c>
      <c r="X3045" s="39">
        <f t="shared" si="854"/>
        <v>245.98224279469287</v>
      </c>
      <c r="Y3045" s="39">
        <f t="shared" si="857"/>
        <v>9691.2861766528003</v>
      </c>
      <c r="Z3045" s="39">
        <f t="shared" si="858"/>
        <v>7030.0044413099022</v>
      </c>
      <c r="AA3045" s="45">
        <f t="shared" si="859"/>
        <v>7.5237153000590723E-2</v>
      </c>
      <c r="AB3045" s="45">
        <f t="shared" si="860"/>
        <v>0.48962976724248974</v>
      </c>
      <c r="AC3045" s="45">
        <f t="shared" si="861"/>
        <v>1.4710721104891781E-2</v>
      </c>
      <c r="AD3045" s="45">
        <f t="shared" si="862"/>
        <v>0.57957764134797229</v>
      </c>
      <c r="AE3045" s="45">
        <f t="shared" si="863"/>
        <v>0.42042235865202776</v>
      </c>
      <c r="AF3045" s="43">
        <f>('Estimates from MCMC'!$B$2-'MCMC runs'!W3045)/'Estimates from MCMC'!$B$2</f>
        <v>0.10179413042541959</v>
      </c>
    </row>
    <row r="3046" spans="1:32" x14ac:dyDescent="0.3">
      <c r="A3046" s="38">
        <v>1780</v>
      </c>
      <c r="B3046" s="38">
        <v>1963079.872638976</v>
      </c>
      <c r="C3046" s="39">
        <v>52707.444622374103</v>
      </c>
      <c r="D3046" s="39">
        <v>51647.270755038699</v>
      </c>
      <c r="E3046" s="39">
        <f t="shared" si="846"/>
        <v>1060.1738673354048</v>
      </c>
      <c r="F3046" s="39">
        <v>52643.468897872503</v>
      </c>
      <c r="G3046" s="40">
        <f t="shared" si="847"/>
        <v>63.97572450160078</v>
      </c>
      <c r="H3046" s="39">
        <v>52617.9302849792</v>
      </c>
      <c r="I3046" s="39">
        <f t="shared" si="848"/>
        <v>89.514337394903123</v>
      </c>
      <c r="J3046" s="39">
        <v>51494.697104614599</v>
      </c>
      <c r="K3046" s="40">
        <f t="shared" si="849"/>
        <v>1212.7475177595043</v>
      </c>
      <c r="L3046" s="39">
        <v>50909.842504167798</v>
      </c>
      <c r="M3046" s="39">
        <f t="shared" si="850"/>
        <v>1797.602118206305</v>
      </c>
      <c r="N3046" s="39">
        <f t="shared" si="855"/>
        <v>584.85460044680076</v>
      </c>
      <c r="O3046" s="40">
        <f>'Estimates from MCMC'!$B$2-L3046</f>
        <v>18151.157495832202</v>
      </c>
      <c r="P3046" s="39">
        <v>52139.750223851799</v>
      </c>
      <c r="Q3046" s="40">
        <f t="shared" si="851"/>
        <v>1229.9077196840008</v>
      </c>
      <c r="R3046" s="39">
        <v>52170.774283878003</v>
      </c>
      <c r="S3046" s="39">
        <f t="shared" si="852"/>
        <v>31.024060026204097</v>
      </c>
      <c r="T3046" s="39">
        <f t="shared" si="856"/>
        <v>1260.9317797102049</v>
      </c>
      <c r="U3046" s="39">
        <v>58891.425104815302</v>
      </c>
      <c r="V3046" s="39">
        <f t="shared" si="853"/>
        <v>7981.5826006475036</v>
      </c>
      <c r="W3046" s="39">
        <v>60400.757372104497</v>
      </c>
      <c r="X3046" s="39">
        <f t="shared" si="854"/>
        <v>248.40048757899058</v>
      </c>
      <c r="Y3046" s="39">
        <f t="shared" si="857"/>
        <v>9490.914867936699</v>
      </c>
      <c r="Z3046" s="39">
        <f t="shared" si="858"/>
        <v>8660.2426278955027</v>
      </c>
      <c r="AA3046" s="45">
        <f t="shared" si="859"/>
        <v>6.946839505963931E-2</v>
      </c>
      <c r="AB3046" s="45">
        <f t="shared" si="860"/>
        <v>0.43972857392043474</v>
      </c>
      <c r="AC3046" s="45">
        <f t="shared" si="861"/>
        <v>1.3685104524933317E-2</v>
      </c>
      <c r="AD3046" s="45">
        <f t="shared" si="862"/>
        <v>0.52288207350500737</v>
      </c>
      <c r="AE3046" s="45">
        <f t="shared" si="863"/>
        <v>0.47711792649499263</v>
      </c>
      <c r="AF3046" s="43">
        <f>('Estimates from MCMC'!$B$2-'MCMC runs'!W3046)/'Estimates from MCMC'!$B$2</f>
        <v>0.12539990194024853</v>
      </c>
    </row>
    <row r="3047" spans="1:32" x14ac:dyDescent="0.3">
      <c r="A3047" s="38">
        <v>1121</v>
      </c>
      <c r="B3047" s="38">
        <v>2128731.3282715613</v>
      </c>
      <c r="C3047" s="39">
        <v>53113.9517981514</v>
      </c>
      <c r="D3047" s="39">
        <v>52055.657764694297</v>
      </c>
      <c r="E3047" s="39">
        <f t="shared" si="846"/>
        <v>1058.2940334571031</v>
      </c>
      <c r="F3047" s="39">
        <v>53055.418079312702</v>
      </c>
      <c r="G3047" s="40">
        <f t="shared" si="847"/>
        <v>58.533718838698405</v>
      </c>
      <c r="H3047" s="39">
        <v>53025.960180460999</v>
      </c>
      <c r="I3047" s="39">
        <f t="shared" si="848"/>
        <v>87.991617690400744</v>
      </c>
      <c r="J3047" s="39">
        <v>51909.760829097497</v>
      </c>
      <c r="K3047" s="40">
        <f t="shared" si="849"/>
        <v>1204.1909690539032</v>
      </c>
      <c r="L3047" s="39">
        <v>51334.764254737202</v>
      </c>
      <c r="M3047" s="39">
        <f t="shared" si="850"/>
        <v>1779.1875434141984</v>
      </c>
      <c r="N3047" s="39">
        <f t="shared" si="855"/>
        <v>574.9965743602952</v>
      </c>
      <c r="O3047" s="40">
        <f>'Estimates from MCMC'!$B$2-L3047</f>
        <v>17726.235745262798</v>
      </c>
      <c r="P3047" s="39">
        <v>52547.882056212002</v>
      </c>
      <c r="Q3047" s="40">
        <f t="shared" si="851"/>
        <v>1213.1178014748002</v>
      </c>
      <c r="R3047" s="39">
        <v>52578.294144150503</v>
      </c>
      <c r="S3047" s="39">
        <f t="shared" si="852"/>
        <v>30.412087938500918</v>
      </c>
      <c r="T3047" s="39">
        <f t="shared" si="856"/>
        <v>1243.5298894133011</v>
      </c>
      <c r="U3047" s="39">
        <v>59333.942888717298</v>
      </c>
      <c r="V3047" s="39">
        <f t="shared" si="853"/>
        <v>7999.1786339800965</v>
      </c>
      <c r="W3047" s="39">
        <v>60824.847554980501</v>
      </c>
      <c r="X3047" s="39">
        <f t="shared" si="854"/>
        <v>247.37477684990154</v>
      </c>
      <c r="Y3047" s="39">
        <f t="shared" si="857"/>
        <v>9490.0833002432992</v>
      </c>
      <c r="Z3047" s="39">
        <f t="shared" si="858"/>
        <v>8236.1524450194993</v>
      </c>
      <c r="AA3047" s="45">
        <f t="shared" si="859"/>
        <v>7.0151943553251286E-2</v>
      </c>
      <c r="AB3047" s="45">
        <f t="shared" si="860"/>
        <v>0.45126211503295705</v>
      </c>
      <c r="AC3047" s="45">
        <f t="shared" si="861"/>
        <v>1.3955290926107115E-2</v>
      </c>
      <c r="AD3047" s="45">
        <f t="shared" si="862"/>
        <v>0.53536934951231552</v>
      </c>
      <c r="AE3047" s="45">
        <f t="shared" si="863"/>
        <v>0.46463065048768454</v>
      </c>
      <c r="AF3047" s="43">
        <f>('Estimates from MCMC'!$B$2-'MCMC runs'!W3047)/'Estimates from MCMC'!$B$2</f>
        <v>0.11925909623404671</v>
      </c>
    </row>
    <row r="3048" spans="1:32" x14ac:dyDescent="0.3">
      <c r="A3048" s="38">
        <v>1399</v>
      </c>
      <c r="B3048" s="38">
        <v>2102362.4181916178</v>
      </c>
      <c r="C3048" s="39">
        <v>52214.705918960499</v>
      </c>
      <c r="D3048" s="39">
        <v>51160.481121755503</v>
      </c>
      <c r="E3048" s="39">
        <f t="shared" si="846"/>
        <v>1054.2247972049954</v>
      </c>
      <c r="F3048" s="39">
        <v>52143.328622552697</v>
      </c>
      <c r="G3048" s="40">
        <f t="shared" si="847"/>
        <v>71.377296407801623</v>
      </c>
      <c r="H3048" s="39">
        <v>52125.877527901102</v>
      </c>
      <c r="I3048" s="39">
        <f t="shared" si="848"/>
        <v>88.828391059396381</v>
      </c>
      <c r="J3048" s="39">
        <v>51001.3094223472</v>
      </c>
      <c r="K3048" s="40">
        <f t="shared" si="849"/>
        <v>1213.396496613299</v>
      </c>
      <c r="L3048" s="39">
        <v>50421.165909463904</v>
      </c>
      <c r="M3048" s="39">
        <f t="shared" si="850"/>
        <v>1793.5400094965953</v>
      </c>
      <c r="N3048" s="39">
        <f t="shared" si="855"/>
        <v>580.14351288329635</v>
      </c>
      <c r="O3048" s="40">
        <f>'Estimates from MCMC'!$B$2-L3048</f>
        <v>18639.834090536096</v>
      </c>
      <c r="P3048" s="39">
        <v>51652.361008721702</v>
      </c>
      <c r="Q3048" s="40">
        <f t="shared" si="851"/>
        <v>1231.1950992577986</v>
      </c>
      <c r="R3048" s="39">
        <v>51682.811046064598</v>
      </c>
      <c r="S3048" s="39">
        <f t="shared" si="852"/>
        <v>30.450037342896394</v>
      </c>
      <c r="T3048" s="39">
        <f t="shared" si="856"/>
        <v>1261.645136600695</v>
      </c>
      <c r="U3048" s="39">
        <v>58043.974746077103</v>
      </c>
      <c r="V3048" s="39">
        <f t="shared" si="853"/>
        <v>7622.8088366131997</v>
      </c>
      <c r="W3048" s="39">
        <v>59549.215375195898</v>
      </c>
      <c r="X3048" s="39">
        <f t="shared" si="854"/>
        <v>243.59549251809949</v>
      </c>
      <c r="Y3048" s="39">
        <f t="shared" si="857"/>
        <v>9128.0494657319941</v>
      </c>
      <c r="Z3048" s="39">
        <f t="shared" si="858"/>
        <v>9511.7846248041024</v>
      </c>
      <c r="AA3048" s="45">
        <f t="shared" si="859"/>
        <v>6.7685427374123641E-2</v>
      </c>
      <c r="AB3048" s="45">
        <f t="shared" si="860"/>
        <v>0.40895261189494642</v>
      </c>
      <c r="AC3048" s="45">
        <f t="shared" si="861"/>
        <v>1.3068544029679906E-2</v>
      </c>
      <c r="AD3048" s="45">
        <f t="shared" si="862"/>
        <v>0.48970658329874994</v>
      </c>
      <c r="AE3048" s="45">
        <f t="shared" si="863"/>
        <v>0.51029341670125006</v>
      </c>
      <c r="AF3048" s="43">
        <f>('Estimates from MCMC'!$B$2-'MCMC runs'!W3048)/'Estimates from MCMC'!$B$2</f>
        <v>0.13773018961214148</v>
      </c>
    </row>
    <row r="3049" spans="1:32" x14ac:dyDescent="0.3">
      <c r="A3049" s="38">
        <v>4327</v>
      </c>
      <c r="B3049" s="38">
        <v>2013128.886555461</v>
      </c>
      <c r="C3049" s="39">
        <v>53491.9672172176</v>
      </c>
      <c r="D3049" s="39">
        <v>52384.812836733698</v>
      </c>
      <c r="E3049" s="39">
        <f t="shared" si="846"/>
        <v>1107.1543804839021</v>
      </c>
      <c r="F3049" s="39">
        <v>53432.863582381302</v>
      </c>
      <c r="G3049" s="40">
        <f t="shared" si="847"/>
        <v>59.103634836297715</v>
      </c>
      <c r="H3049" s="39">
        <v>53400.180547953198</v>
      </c>
      <c r="I3049" s="39">
        <f t="shared" si="848"/>
        <v>91.786669264402008</v>
      </c>
      <c r="J3049" s="39">
        <v>52234.762432562398</v>
      </c>
      <c r="K3049" s="40">
        <f t="shared" si="849"/>
        <v>1257.2047846552014</v>
      </c>
      <c r="L3049" s="39">
        <v>51635.486112592102</v>
      </c>
      <c r="M3049" s="39">
        <f t="shared" si="850"/>
        <v>1856.4811046254981</v>
      </c>
      <c r="N3049" s="39">
        <f t="shared" si="855"/>
        <v>599.27631997029675</v>
      </c>
      <c r="O3049" s="40">
        <f>'Estimates from MCMC'!$B$2-L3049</f>
        <v>17425.513887407898</v>
      </c>
      <c r="P3049" s="39">
        <v>52910.446527241496</v>
      </c>
      <c r="Q3049" s="40">
        <f t="shared" si="851"/>
        <v>1274.9604146493948</v>
      </c>
      <c r="R3049" s="39">
        <v>52941.781630201003</v>
      </c>
      <c r="S3049" s="39">
        <f t="shared" si="852"/>
        <v>31.335102959506912</v>
      </c>
      <c r="T3049" s="39">
        <f t="shared" si="856"/>
        <v>1306.2955176089017</v>
      </c>
      <c r="U3049" s="39">
        <v>59874.811019867797</v>
      </c>
      <c r="V3049" s="39">
        <f t="shared" si="853"/>
        <v>8239.3249072756953</v>
      </c>
      <c r="W3049" s="39">
        <v>61442.982759166298</v>
      </c>
      <c r="X3049" s="39">
        <f t="shared" si="854"/>
        <v>261.87622168959933</v>
      </c>
      <c r="Y3049" s="39">
        <f t="shared" si="857"/>
        <v>9807.4966465741963</v>
      </c>
      <c r="Z3049" s="39">
        <f t="shared" si="858"/>
        <v>7618.0172408337021</v>
      </c>
      <c r="AA3049" s="45">
        <f t="shared" si="859"/>
        <v>7.49645333876129E-2</v>
      </c>
      <c r="AB3049" s="45">
        <f t="shared" si="860"/>
        <v>0.47283110044918863</v>
      </c>
      <c r="AC3049" s="45">
        <f t="shared" si="861"/>
        <v>1.5028321309871813E-2</v>
      </c>
      <c r="AD3049" s="45">
        <f t="shared" si="862"/>
        <v>0.56282395514667338</v>
      </c>
      <c r="AE3049" s="45">
        <f t="shared" si="863"/>
        <v>0.43717604485332667</v>
      </c>
      <c r="AF3049" s="43">
        <f>('Estimates from MCMC'!$B$2-'MCMC runs'!W3049)/'Estimates from MCMC'!$B$2</f>
        <v>0.11030852783530071</v>
      </c>
    </row>
    <row r="3050" spans="1:32" x14ac:dyDescent="0.3">
      <c r="A3050" s="38">
        <v>2434</v>
      </c>
      <c r="B3050" s="38">
        <v>2093465.4476846599</v>
      </c>
      <c r="C3050" s="39">
        <v>53299.866894431601</v>
      </c>
      <c r="D3050" s="39">
        <v>52225.879572156497</v>
      </c>
      <c r="E3050" s="39">
        <f t="shared" si="846"/>
        <v>1073.9873222751048</v>
      </c>
      <c r="F3050" s="39">
        <v>53244.083966308201</v>
      </c>
      <c r="G3050" s="40">
        <f t="shared" si="847"/>
        <v>55.782928123400779</v>
      </c>
      <c r="H3050" s="39">
        <v>53210.963856687602</v>
      </c>
      <c r="I3050" s="39">
        <f t="shared" si="848"/>
        <v>88.903037743999448</v>
      </c>
      <c r="J3050" s="39">
        <v>52081.783610230297</v>
      </c>
      <c r="K3050" s="40">
        <f t="shared" si="849"/>
        <v>1218.0832842013042</v>
      </c>
      <c r="L3050" s="39">
        <v>51500.891933903498</v>
      </c>
      <c r="M3050" s="39">
        <f t="shared" si="850"/>
        <v>1798.9749605281031</v>
      </c>
      <c r="N3050" s="39">
        <f t="shared" si="855"/>
        <v>580.89167632679892</v>
      </c>
      <c r="O3050" s="40">
        <f>'Estimates from MCMC'!$B$2-L3050</f>
        <v>17560.108066096502</v>
      </c>
      <c r="P3050" s="39">
        <v>52730.290343291199</v>
      </c>
      <c r="Q3050" s="40">
        <f t="shared" si="851"/>
        <v>1229.3984093877007</v>
      </c>
      <c r="R3050" s="39">
        <v>52760.857263762999</v>
      </c>
      <c r="S3050" s="39">
        <f t="shared" si="852"/>
        <v>30.566920471799676</v>
      </c>
      <c r="T3050" s="39">
        <f t="shared" si="856"/>
        <v>1259.9653298595003</v>
      </c>
      <c r="U3050" s="39">
        <v>59532.978215217401</v>
      </c>
      <c r="V3050" s="39">
        <f t="shared" si="853"/>
        <v>8032.0862813139029</v>
      </c>
      <c r="W3050" s="39">
        <v>61043.611027296603</v>
      </c>
      <c r="X3050" s="39">
        <f t="shared" si="854"/>
        <v>250.66748221970192</v>
      </c>
      <c r="Y3050" s="39">
        <f t="shared" si="857"/>
        <v>9542.7190933931051</v>
      </c>
      <c r="Z3050" s="39">
        <f t="shared" si="858"/>
        <v>8017.3889727033966</v>
      </c>
      <c r="AA3050" s="45">
        <f t="shared" si="859"/>
        <v>7.1751570384246649E-2</v>
      </c>
      <c r="AB3050" s="45">
        <f t="shared" si="860"/>
        <v>0.4574052876600197</v>
      </c>
      <c r="AC3050" s="45">
        <f t="shared" si="861"/>
        <v>1.4274825717255605E-2</v>
      </c>
      <c r="AD3050" s="45">
        <f t="shared" si="862"/>
        <v>0.54343168376152196</v>
      </c>
      <c r="AE3050" s="45">
        <f t="shared" si="863"/>
        <v>0.45656831623847804</v>
      </c>
      <c r="AF3050" s="43">
        <f>('Estimates from MCMC'!$B$2-'MCMC runs'!W3050)/'Estimates from MCMC'!$B$2</f>
        <v>0.11609141154491531</v>
      </c>
    </row>
    <row r="3051" spans="1:32" x14ac:dyDescent="0.3">
      <c r="A3051" s="38">
        <v>1213</v>
      </c>
      <c r="B3051" s="38">
        <v>2115526.750569114</v>
      </c>
      <c r="C3051" s="39">
        <v>52657.537694961902</v>
      </c>
      <c r="D3051" s="39">
        <v>51590.646338079699</v>
      </c>
      <c r="E3051" s="39">
        <f t="shared" si="846"/>
        <v>1066.8913568822027</v>
      </c>
      <c r="F3051" s="39">
        <v>52594.320360247897</v>
      </c>
      <c r="G3051" s="40">
        <f t="shared" si="847"/>
        <v>63.217334714005119</v>
      </c>
      <c r="H3051" s="39">
        <v>52568.513069677501</v>
      </c>
      <c r="I3051" s="39">
        <f t="shared" si="848"/>
        <v>89.024625284400827</v>
      </c>
      <c r="J3051" s="39">
        <v>51439.263440804199</v>
      </c>
      <c r="K3051" s="40">
        <f t="shared" si="849"/>
        <v>1218.2742541577027</v>
      </c>
      <c r="L3051" s="39">
        <v>50857.672875097902</v>
      </c>
      <c r="M3051" s="39">
        <f t="shared" si="850"/>
        <v>1799.8648198640003</v>
      </c>
      <c r="N3051" s="39">
        <f t="shared" si="855"/>
        <v>581.59056570629764</v>
      </c>
      <c r="O3051" s="40">
        <f>'Estimates from MCMC'!$B$2-L3051</f>
        <v>18203.327124902098</v>
      </c>
      <c r="P3051" s="39">
        <v>52087.791536766497</v>
      </c>
      <c r="Q3051" s="40">
        <f t="shared" si="851"/>
        <v>1230.1186616685955</v>
      </c>
      <c r="R3051" s="39">
        <v>52118.456492959798</v>
      </c>
      <c r="S3051" s="39">
        <f t="shared" si="852"/>
        <v>30.664956193300895</v>
      </c>
      <c r="T3051" s="39">
        <f t="shared" si="856"/>
        <v>1260.7836178618963</v>
      </c>
      <c r="U3051" s="39">
        <v>58869.105899768001</v>
      </c>
      <c r="V3051" s="39">
        <f t="shared" si="853"/>
        <v>8011.4330246700993</v>
      </c>
      <c r="W3051" s="39">
        <v>60380.601189998401</v>
      </c>
      <c r="X3051" s="39">
        <f t="shared" si="854"/>
        <v>250.71167236850306</v>
      </c>
      <c r="Y3051" s="39">
        <f t="shared" si="857"/>
        <v>9522.9283149004987</v>
      </c>
      <c r="Z3051" s="39">
        <f t="shared" si="858"/>
        <v>8680.3988100015995</v>
      </c>
      <c r="AA3051" s="45">
        <f t="shared" si="859"/>
        <v>6.9261163588998406E-2</v>
      </c>
      <c r="AB3051" s="45">
        <f t="shared" si="860"/>
        <v>0.44010817196766644</v>
      </c>
      <c r="AC3051" s="45">
        <f t="shared" si="861"/>
        <v>1.377284881210151E-2</v>
      </c>
      <c r="AD3051" s="45">
        <f t="shared" si="862"/>
        <v>0.52314218436876636</v>
      </c>
      <c r="AE3051" s="45">
        <f t="shared" si="863"/>
        <v>0.47685781563123364</v>
      </c>
      <c r="AF3051" s="43">
        <f>('Estimates from MCMC'!$B$2-'MCMC runs'!W3051)/'Estimates from MCMC'!$B$2</f>
        <v>0.12569176249984215</v>
      </c>
    </row>
    <row r="3052" spans="1:32" x14ac:dyDescent="0.3">
      <c r="A3052" s="38">
        <v>736</v>
      </c>
      <c r="B3052" s="38">
        <v>2138376.1929059755</v>
      </c>
      <c r="C3052" s="39">
        <v>52977.095912226599</v>
      </c>
      <c r="D3052" s="39">
        <v>51932.928257775297</v>
      </c>
      <c r="E3052" s="39">
        <f t="shared" si="846"/>
        <v>1044.167654451303</v>
      </c>
      <c r="F3052" s="39">
        <v>52899.528625042803</v>
      </c>
      <c r="G3052" s="40">
        <f t="shared" si="847"/>
        <v>77.567287183795997</v>
      </c>
      <c r="H3052" s="39">
        <v>52888.771162820602</v>
      </c>
      <c r="I3052" s="39">
        <f t="shared" si="848"/>
        <v>88.324749405997864</v>
      </c>
      <c r="J3052" s="39">
        <v>51768.174423904398</v>
      </c>
      <c r="K3052" s="40">
        <f t="shared" si="849"/>
        <v>1208.9214883222012</v>
      </c>
      <c r="L3052" s="39">
        <v>51190.830233464199</v>
      </c>
      <c r="M3052" s="39">
        <f t="shared" si="850"/>
        <v>1786.2656787624001</v>
      </c>
      <c r="N3052" s="39">
        <f t="shared" si="855"/>
        <v>577.34419044019887</v>
      </c>
      <c r="O3052" s="40">
        <f>'Estimates from MCMC'!$B$2-L3052</f>
        <v>17870.169766535801</v>
      </c>
      <c r="P3052" s="39">
        <v>52411.220579293098</v>
      </c>
      <c r="Q3052" s="40">
        <f t="shared" si="851"/>
        <v>1220.3903458288987</v>
      </c>
      <c r="R3052" s="39">
        <v>52441.594978178997</v>
      </c>
      <c r="S3052" s="39">
        <f t="shared" si="852"/>
        <v>30.3743988858987</v>
      </c>
      <c r="T3052" s="39">
        <f t="shared" si="856"/>
        <v>1250.7647447147974</v>
      </c>
      <c r="U3052" s="39">
        <v>59152.239012192302</v>
      </c>
      <c r="V3052" s="39">
        <f t="shared" si="853"/>
        <v>7961.4087787281023</v>
      </c>
      <c r="W3052" s="39">
        <v>60650.099245866397</v>
      </c>
      <c r="X3052" s="39">
        <f t="shared" si="854"/>
        <v>247.09548895929765</v>
      </c>
      <c r="Y3052" s="39">
        <f t="shared" si="857"/>
        <v>9459.2690124021974</v>
      </c>
      <c r="Z3052" s="39">
        <f t="shared" si="858"/>
        <v>8410.9007541336032</v>
      </c>
      <c r="AA3052" s="45">
        <f t="shared" si="859"/>
        <v>6.9991766225803623E-2</v>
      </c>
      <c r="AB3052" s="45">
        <f t="shared" si="860"/>
        <v>0.44551388614320092</v>
      </c>
      <c r="AC3052" s="45">
        <f t="shared" si="861"/>
        <v>1.3827260299564464E-2</v>
      </c>
      <c r="AD3052" s="45">
        <f t="shared" si="862"/>
        <v>0.52933291266856897</v>
      </c>
      <c r="AE3052" s="45">
        <f t="shared" si="863"/>
        <v>0.47066708733143098</v>
      </c>
      <c r="AF3052" s="43">
        <f>('Estimates from MCMC'!$B$2-'MCMC runs'!W3052)/'Estimates from MCMC'!$B$2</f>
        <v>0.12178944345048005</v>
      </c>
    </row>
    <row r="3053" spans="1:32" x14ac:dyDescent="0.3">
      <c r="A3053" s="38">
        <v>4317</v>
      </c>
      <c r="B3053" s="38">
        <v>2138376.1929059755</v>
      </c>
      <c r="C3053" s="39">
        <v>52977.095912226599</v>
      </c>
      <c r="D3053" s="39">
        <v>51932.928257775297</v>
      </c>
      <c r="E3053" s="39">
        <f t="shared" si="846"/>
        <v>1044.167654451303</v>
      </c>
      <c r="F3053" s="39">
        <v>52899.528625042803</v>
      </c>
      <c r="G3053" s="40">
        <f t="shared" si="847"/>
        <v>77.567287183795997</v>
      </c>
      <c r="H3053" s="39">
        <v>52888.771162820602</v>
      </c>
      <c r="I3053" s="39">
        <f t="shared" si="848"/>
        <v>88.324749405997864</v>
      </c>
      <c r="J3053" s="39">
        <v>51768.174423904398</v>
      </c>
      <c r="K3053" s="40">
        <f t="shared" si="849"/>
        <v>1208.9214883222012</v>
      </c>
      <c r="L3053" s="39">
        <v>51190.830233464199</v>
      </c>
      <c r="M3053" s="39">
        <f t="shared" si="850"/>
        <v>1786.2656787624001</v>
      </c>
      <c r="N3053" s="39">
        <f t="shared" si="855"/>
        <v>577.34419044019887</v>
      </c>
      <c r="O3053" s="40">
        <f>'Estimates from MCMC'!$B$2-L3053</f>
        <v>17870.169766535801</v>
      </c>
      <c r="P3053" s="39">
        <v>52411.220579293098</v>
      </c>
      <c r="Q3053" s="40">
        <f t="shared" si="851"/>
        <v>1220.3903458288987</v>
      </c>
      <c r="R3053" s="39">
        <v>52441.594978178997</v>
      </c>
      <c r="S3053" s="39">
        <f t="shared" si="852"/>
        <v>30.3743988858987</v>
      </c>
      <c r="T3053" s="39">
        <f t="shared" si="856"/>
        <v>1250.7647447147974</v>
      </c>
      <c r="U3053" s="39">
        <v>59152.239012192302</v>
      </c>
      <c r="V3053" s="39">
        <f t="shared" si="853"/>
        <v>7961.4087787281023</v>
      </c>
      <c r="W3053" s="39">
        <v>60650.099245866397</v>
      </c>
      <c r="X3053" s="39">
        <f t="shared" si="854"/>
        <v>247.09548895929765</v>
      </c>
      <c r="Y3053" s="39">
        <f t="shared" si="857"/>
        <v>9459.2690124021974</v>
      </c>
      <c r="Z3053" s="39">
        <f t="shared" si="858"/>
        <v>8410.9007541336032</v>
      </c>
      <c r="AA3053" s="45">
        <f t="shared" si="859"/>
        <v>6.9991766225803623E-2</v>
      </c>
      <c r="AB3053" s="45">
        <f t="shared" si="860"/>
        <v>0.44551388614320092</v>
      </c>
      <c r="AC3053" s="45">
        <f t="shared" si="861"/>
        <v>1.3827260299564464E-2</v>
      </c>
      <c r="AD3053" s="45">
        <f t="shared" si="862"/>
        <v>0.52933291266856897</v>
      </c>
      <c r="AE3053" s="45">
        <f t="shared" si="863"/>
        <v>0.47066708733143098</v>
      </c>
      <c r="AF3053" s="43">
        <f>('Estimates from MCMC'!$B$2-'MCMC runs'!W3053)/'Estimates from MCMC'!$B$2</f>
        <v>0.12178944345048005</v>
      </c>
    </row>
    <row r="3054" spans="1:32" x14ac:dyDescent="0.3">
      <c r="A3054" s="38">
        <v>3778</v>
      </c>
      <c r="B3054" s="38">
        <v>2282795.7155843978</v>
      </c>
      <c r="C3054" s="39">
        <v>52928.4253522043</v>
      </c>
      <c r="D3054" s="39">
        <v>51874.434712529597</v>
      </c>
      <c r="E3054" s="39">
        <f t="shared" si="846"/>
        <v>1053.9906396747028</v>
      </c>
      <c r="F3054" s="39">
        <v>52866.100792432699</v>
      </c>
      <c r="G3054" s="40">
        <f t="shared" si="847"/>
        <v>62.324559771601344</v>
      </c>
      <c r="H3054" s="39">
        <v>52841.2113799789</v>
      </c>
      <c r="I3054" s="39">
        <f t="shared" si="848"/>
        <v>87.21397222539963</v>
      </c>
      <c r="J3054" s="39">
        <v>51725.696352585801</v>
      </c>
      <c r="K3054" s="40">
        <f t="shared" si="849"/>
        <v>1202.7289996184991</v>
      </c>
      <c r="L3054" s="39">
        <v>51155.740294291798</v>
      </c>
      <c r="M3054" s="39">
        <f t="shared" si="850"/>
        <v>1772.6850579125021</v>
      </c>
      <c r="N3054" s="39">
        <f t="shared" si="855"/>
        <v>569.95605829400301</v>
      </c>
      <c r="O3054" s="40">
        <f>'Estimates from MCMC'!$B$2-L3054</f>
        <v>17905.259705708202</v>
      </c>
      <c r="P3054" s="39">
        <v>52364.823007438397</v>
      </c>
      <c r="Q3054" s="40">
        <f t="shared" si="851"/>
        <v>1209.0827131465994</v>
      </c>
      <c r="R3054" s="39">
        <v>52394.715988621901</v>
      </c>
      <c r="S3054" s="39">
        <f t="shared" si="852"/>
        <v>29.892981183504162</v>
      </c>
      <c r="T3054" s="39">
        <f t="shared" si="856"/>
        <v>1238.9756943301036</v>
      </c>
      <c r="U3054" s="39">
        <v>59124.829326786399</v>
      </c>
      <c r="V3054" s="39">
        <f t="shared" si="853"/>
        <v>7969.0890324946013</v>
      </c>
      <c r="W3054" s="39">
        <v>60609.102941886304</v>
      </c>
      <c r="X3054" s="39">
        <f t="shared" si="854"/>
        <v>245.29792076980084</v>
      </c>
      <c r="Y3054" s="39">
        <f t="shared" si="857"/>
        <v>9453.3626475945057</v>
      </c>
      <c r="Z3054" s="39">
        <f t="shared" si="858"/>
        <v>8451.8970581136964</v>
      </c>
      <c r="AA3054" s="45">
        <f t="shared" si="859"/>
        <v>6.9196186745904484E-2</v>
      </c>
      <c r="AB3054" s="45">
        <f t="shared" si="860"/>
        <v>0.44506972607350975</v>
      </c>
      <c r="AC3054" s="45">
        <f t="shared" si="861"/>
        <v>1.3699768939492108E-2</v>
      </c>
      <c r="AD3054" s="45">
        <f t="shared" si="862"/>
        <v>0.52796568175890635</v>
      </c>
      <c r="AE3054" s="45">
        <f t="shared" si="863"/>
        <v>0.47203431824109365</v>
      </c>
      <c r="AF3054" s="43">
        <f>('Estimates from MCMC'!$B$2-'MCMC runs'!W3054)/'Estimates from MCMC'!$B$2</f>
        <v>0.12238306798502334</v>
      </c>
    </row>
    <row r="3055" spans="1:32" x14ac:dyDescent="0.3">
      <c r="A3055" s="38">
        <v>2813</v>
      </c>
      <c r="B3055" s="38">
        <v>1931881.4998415278</v>
      </c>
      <c r="C3055" s="39">
        <v>52147.742052407499</v>
      </c>
      <c r="D3055" s="39">
        <v>51043.816203166403</v>
      </c>
      <c r="E3055" s="39">
        <f t="shared" si="846"/>
        <v>1103.9258492410954</v>
      </c>
      <c r="F3055" s="39">
        <v>52092.606980747798</v>
      </c>
      <c r="G3055" s="40">
        <f t="shared" si="847"/>
        <v>55.13507165970077</v>
      </c>
      <c r="H3055" s="39">
        <v>52055.611039802599</v>
      </c>
      <c r="I3055" s="39">
        <f t="shared" si="848"/>
        <v>92.131012604899297</v>
      </c>
      <c r="J3055" s="39">
        <v>50897.225886530599</v>
      </c>
      <c r="K3055" s="40">
        <f t="shared" si="849"/>
        <v>1250.5161658768993</v>
      </c>
      <c r="L3055" s="39">
        <v>50295.865964818397</v>
      </c>
      <c r="M3055" s="39">
        <f t="shared" si="850"/>
        <v>1851.8760875891021</v>
      </c>
      <c r="N3055" s="39">
        <f t="shared" si="855"/>
        <v>601.35992171220278</v>
      </c>
      <c r="O3055" s="40">
        <f>'Estimates from MCMC'!$B$2-L3055</f>
        <v>18765.134035181603</v>
      </c>
      <c r="P3055" s="39">
        <v>51572.551948399101</v>
      </c>
      <c r="Q3055" s="40">
        <f t="shared" si="851"/>
        <v>1276.6859835807045</v>
      </c>
      <c r="R3055" s="39">
        <v>51604.121995925103</v>
      </c>
      <c r="S3055" s="39">
        <f t="shared" si="852"/>
        <v>31.570047526001872</v>
      </c>
      <c r="T3055" s="39">
        <f t="shared" si="856"/>
        <v>1308.2560311067064</v>
      </c>
      <c r="U3055" s="39">
        <v>58051.0200819538</v>
      </c>
      <c r="V3055" s="39">
        <f t="shared" si="853"/>
        <v>7755.1541171354038</v>
      </c>
      <c r="W3055" s="39">
        <v>59614.457679916603</v>
      </c>
      <c r="X3055" s="39">
        <f t="shared" si="854"/>
        <v>255.18156685609574</v>
      </c>
      <c r="Y3055" s="39">
        <f t="shared" si="857"/>
        <v>9318.5917150982059</v>
      </c>
      <c r="Z3055" s="39">
        <f t="shared" si="858"/>
        <v>9446.5423200833975</v>
      </c>
      <c r="AA3055" s="45">
        <f t="shared" si="859"/>
        <v>6.9717382708481435E-2</v>
      </c>
      <c r="AB3055" s="45">
        <f t="shared" si="860"/>
        <v>0.41327464555253052</v>
      </c>
      <c r="AC3055" s="45">
        <f t="shared" si="861"/>
        <v>1.3598707388802627E-2</v>
      </c>
      <c r="AD3055" s="45">
        <f t="shared" si="862"/>
        <v>0.4965907356498146</v>
      </c>
      <c r="AE3055" s="45">
        <f t="shared" si="863"/>
        <v>0.5034092643501854</v>
      </c>
      <c r="AF3055" s="43">
        <f>('Estimates from MCMC'!$B$2-'MCMC runs'!W3055)/'Estimates from MCMC'!$B$2</f>
        <v>0.13678548413841962</v>
      </c>
    </row>
    <row r="3056" spans="1:32" x14ac:dyDescent="0.3">
      <c r="A3056" s="38">
        <v>895</v>
      </c>
      <c r="B3056" s="38">
        <v>1946834.5383998731</v>
      </c>
      <c r="C3056" s="39">
        <v>53190.428821436297</v>
      </c>
      <c r="D3056" s="39">
        <v>52110.704511804601</v>
      </c>
      <c r="E3056" s="39">
        <f t="shared" si="846"/>
        <v>1079.7243096316961</v>
      </c>
      <c r="F3056" s="39">
        <v>53125.189655662398</v>
      </c>
      <c r="G3056" s="40">
        <f t="shared" si="847"/>
        <v>65.239165773899003</v>
      </c>
      <c r="H3056" s="39">
        <v>53100.1814330989</v>
      </c>
      <c r="I3056" s="39">
        <f t="shared" si="848"/>
        <v>90.247388337396842</v>
      </c>
      <c r="J3056" s="39">
        <v>51956.163439832097</v>
      </c>
      <c r="K3056" s="40">
        <f t="shared" si="849"/>
        <v>1234.2653816042002</v>
      </c>
      <c r="L3056" s="39">
        <v>51366.4947479127</v>
      </c>
      <c r="M3056" s="39">
        <f t="shared" si="850"/>
        <v>1823.9340735235965</v>
      </c>
      <c r="N3056" s="39">
        <f t="shared" si="855"/>
        <v>589.66869191939622</v>
      </c>
      <c r="O3056" s="40">
        <f>'Estimates from MCMC'!$B$2-L3056</f>
        <v>17694.5052520873</v>
      </c>
      <c r="P3056" s="39">
        <v>52616.258148127599</v>
      </c>
      <c r="Q3056" s="40">
        <f t="shared" si="851"/>
        <v>1249.7634002148989</v>
      </c>
      <c r="R3056" s="39">
        <v>52647.157494836698</v>
      </c>
      <c r="S3056" s="39">
        <f t="shared" si="852"/>
        <v>30.899346709098609</v>
      </c>
      <c r="T3056" s="39">
        <f t="shared" si="856"/>
        <v>1280.6627469239975</v>
      </c>
      <c r="U3056" s="39">
        <v>59525.644770569401</v>
      </c>
      <c r="V3056" s="39">
        <f t="shared" si="853"/>
        <v>8159.1500226567005</v>
      </c>
      <c r="W3056" s="39">
        <v>61061.116195458599</v>
      </c>
      <c r="X3056" s="39">
        <f t="shared" si="854"/>
        <v>254.80867796520033</v>
      </c>
      <c r="Y3056" s="39">
        <f t="shared" si="857"/>
        <v>9694.6214475458983</v>
      </c>
      <c r="Z3056" s="39">
        <f t="shared" si="858"/>
        <v>7999.8838045414013</v>
      </c>
      <c r="AA3056" s="45">
        <f t="shared" si="859"/>
        <v>7.2376295843192703E-2</v>
      </c>
      <c r="AB3056" s="45">
        <f t="shared" si="860"/>
        <v>0.46111207442175989</v>
      </c>
      <c r="AC3056" s="45">
        <f t="shared" si="861"/>
        <v>1.4400440946781617E-2</v>
      </c>
      <c r="AD3056" s="45">
        <f t="shared" si="862"/>
        <v>0.54788881121173427</v>
      </c>
      <c r="AE3056" s="45">
        <f t="shared" si="863"/>
        <v>0.45211118878826578</v>
      </c>
      <c r="AF3056" s="43">
        <f>('Estimates from MCMC'!$B$2-'MCMC runs'!W3056)/'Estimates from MCMC'!$B$2</f>
        <v>0.11583793754132436</v>
      </c>
    </row>
    <row r="3057" spans="1:32" x14ac:dyDescent="0.3">
      <c r="A3057" s="38">
        <v>2316</v>
      </c>
      <c r="B3057" s="38">
        <v>2199633.2957804729</v>
      </c>
      <c r="C3057" s="39">
        <v>52567.328592728198</v>
      </c>
      <c r="D3057" s="39">
        <v>51505.559994256299</v>
      </c>
      <c r="E3057" s="39">
        <f t="shared" si="846"/>
        <v>1061.7685984718992</v>
      </c>
      <c r="F3057" s="39">
        <v>52499.6157807001</v>
      </c>
      <c r="G3057" s="40">
        <f t="shared" si="847"/>
        <v>67.712812028097687</v>
      </c>
      <c r="H3057" s="39">
        <v>52478.684565780299</v>
      </c>
      <c r="I3057" s="39">
        <f t="shared" si="848"/>
        <v>88.644026947898965</v>
      </c>
      <c r="J3057" s="39">
        <v>51349.971422828603</v>
      </c>
      <c r="K3057" s="40">
        <f t="shared" si="849"/>
        <v>1217.3571698995947</v>
      </c>
      <c r="L3057" s="39">
        <v>50771.070266255898</v>
      </c>
      <c r="M3057" s="39">
        <f t="shared" si="850"/>
        <v>1796.2583264722998</v>
      </c>
      <c r="N3057" s="39">
        <f t="shared" si="855"/>
        <v>578.90115657270508</v>
      </c>
      <c r="O3057" s="40">
        <f>'Estimates from MCMC'!$B$2-L3057</f>
        <v>18289.929733744102</v>
      </c>
      <c r="P3057" s="39">
        <v>51997.647908122199</v>
      </c>
      <c r="Q3057" s="40">
        <f t="shared" si="851"/>
        <v>1226.5776418663008</v>
      </c>
      <c r="R3057" s="39">
        <v>52028.060536283898</v>
      </c>
      <c r="S3057" s="39">
        <f t="shared" si="852"/>
        <v>30.412628161699104</v>
      </c>
      <c r="T3057" s="39">
        <f t="shared" si="856"/>
        <v>1256.9902700279999</v>
      </c>
      <c r="U3057" s="39">
        <v>58719.901158286099</v>
      </c>
      <c r="V3057" s="39">
        <f t="shared" si="853"/>
        <v>7948.8308920302006</v>
      </c>
      <c r="W3057" s="39">
        <v>60227.676363174498</v>
      </c>
      <c r="X3057" s="39">
        <f t="shared" si="854"/>
        <v>250.78493486039952</v>
      </c>
      <c r="Y3057" s="39">
        <f t="shared" si="857"/>
        <v>9456.6060969186001</v>
      </c>
      <c r="Z3057" s="39">
        <f t="shared" si="858"/>
        <v>8833.323636825502</v>
      </c>
      <c r="AA3057" s="45">
        <f t="shared" si="859"/>
        <v>6.8725811871704956E-2</v>
      </c>
      <c r="AB3057" s="45">
        <f t="shared" si="860"/>
        <v>0.43460149971844686</v>
      </c>
      <c r="AC3057" s="45">
        <f t="shared" si="861"/>
        <v>1.3711640149044014E-2</v>
      </c>
      <c r="AD3057" s="45">
        <f t="shared" si="862"/>
        <v>0.5170389517391959</v>
      </c>
      <c r="AE3057" s="45">
        <f t="shared" si="863"/>
        <v>0.48296104826080416</v>
      </c>
      <c r="AF3057" s="43">
        <f>('Estimates from MCMC'!$B$2-'MCMC runs'!W3057)/'Estimates from MCMC'!$B$2</f>
        <v>0.12790610672920319</v>
      </c>
    </row>
    <row r="3058" spans="1:32" x14ac:dyDescent="0.3">
      <c r="A3058" s="38">
        <v>4309</v>
      </c>
      <c r="B3058" s="38">
        <v>1951237.0935155186</v>
      </c>
      <c r="C3058" s="39">
        <v>52121.735855691499</v>
      </c>
      <c r="D3058" s="39">
        <v>51077.6710480724</v>
      </c>
      <c r="E3058" s="39">
        <f t="shared" si="846"/>
        <v>1044.0648076190992</v>
      </c>
      <c r="F3058" s="39">
        <v>52066.793696806999</v>
      </c>
      <c r="G3058" s="40">
        <f t="shared" si="847"/>
        <v>54.942158884499804</v>
      </c>
      <c r="H3058" s="39">
        <v>52033.832176531701</v>
      </c>
      <c r="I3058" s="39">
        <f t="shared" si="848"/>
        <v>87.903679159797321</v>
      </c>
      <c r="J3058" s="39">
        <v>50935.377557001397</v>
      </c>
      <c r="K3058" s="40">
        <f t="shared" si="849"/>
        <v>1186.3582986901019</v>
      </c>
      <c r="L3058" s="39">
        <v>50361.110817733301</v>
      </c>
      <c r="M3058" s="39">
        <f t="shared" si="850"/>
        <v>1760.6250379581979</v>
      </c>
      <c r="N3058" s="39">
        <f t="shared" si="855"/>
        <v>574.26673926809599</v>
      </c>
      <c r="O3058" s="40">
        <f>'Estimates from MCMC'!$B$2-L3058</f>
        <v>18699.889182266699</v>
      </c>
      <c r="P3058" s="39">
        <v>51566.257099607297</v>
      </c>
      <c r="Q3058" s="40">
        <f t="shared" si="851"/>
        <v>1205.1462818739965</v>
      </c>
      <c r="R3058" s="39">
        <v>51596.911059396298</v>
      </c>
      <c r="S3058" s="39">
        <f t="shared" si="852"/>
        <v>30.65395978900051</v>
      </c>
      <c r="T3058" s="39">
        <f t="shared" si="856"/>
        <v>1235.800241662997</v>
      </c>
      <c r="U3058" s="39">
        <v>57961.160279570497</v>
      </c>
      <c r="V3058" s="39">
        <f t="shared" si="853"/>
        <v>7600.0494618371958</v>
      </c>
      <c r="W3058" s="39">
        <v>59433.281543584599</v>
      </c>
      <c r="X3058" s="39">
        <f t="shared" si="854"/>
        <v>236.32102235110506</v>
      </c>
      <c r="Y3058" s="39">
        <f t="shared" si="857"/>
        <v>9072.1707258512979</v>
      </c>
      <c r="Z3058" s="39">
        <f t="shared" si="858"/>
        <v>9627.7184564154013</v>
      </c>
      <c r="AA3058" s="45">
        <f t="shared" si="859"/>
        <v>6.6085966051334641E-2</v>
      </c>
      <c r="AB3058" s="45">
        <f t="shared" si="860"/>
        <v>0.40642216580857615</v>
      </c>
      <c r="AC3058" s="45">
        <f t="shared" si="861"/>
        <v>1.2637562717495179E-2</v>
      </c>
      <c r="AD3058" s="45">
        <f t="shared" si="862"/>
        <v>0.48514569457740597</v>
      </c>
      <c r="AE3058" s="45">
        <f t="shared" si="863"/>
        <v>0.51485430542259403</v>
      </c>
      <c r="AF3058" s="43">
        <f>('Estimates from MCMC'!$B$2-'MCMC runs'!W3058)/'Estimates from MCMC'!$B$2</f>
        <v>0.13940890598768338</v>
      </c>
    </row>
    <row r="3059" spans="1:32" x14ac:dyDescent="0.3">
      <c r="A3059" s="38">
        <v>974</v>
      </c>
      <c r="B3059" s="38">
        <v>2185677.7199791959</v>
      </c>
      <c r="C3059" s="39">
        <v>52134.331448960897</v>
      </c>
      <c r="D3059" s="39">
        <v>51081.0392081768</v>
      </c>
      <c r="E3059" s="39">
        <f t="shared" si="846"/>
        <v>1053.2922407840961</v>
      </c>
      <c r="F3059" s="39">
        <v>52064.255553703297</v>
      </c>
      <c r="G3059" s="40">
        <f t="shared" si="847"/>
        <v>70.075895257599768</v>
      </c>
      <c r="H3059" s="39">
        <v>52045.307714502997</v>
      </c>
      <c r="I3059" s="39">
        <f t="shared" si="848"/>
        <v>89.023734457899991</v>
      </c>
      <c r="J3059" s="39">
        <v>50922.945111337001</v>
      </c>
      <c r="K3059" s="40">
        <f t="shared" si="849"/>
        <v>1211.3863376238951</v>
      </c>
      <c r="L3059" s="39">
        <v>50341.552181643499</v>
      </c>
      <c r="M3059" s="39">
        <f t="shared" si="850"/>
        <v>1792.7792673173972</v>
      </c>
      <c r="N3059" s="39">
        <f t="shared" si="855"/>
        <v>581.39292969350208</v>
      </c>
      <c r="O3059" s="40">
        <f>'Estimates from MCMC'!$B$2-L3059</f>
        <v>18719.447818356501</v>
      </c>
      <c r="P3059" s="39">
        <v>51568.153299346202</v>
      </c>
      <c r="Q3059" s="40">
        <f t="shared" si="851"/>
        <v>1226.601117702703</v>
      </c>
      <c r="R3059" s="39">
        <v>51598.900833680796</v>
      </c>
      <c r="S3059" s="39">
        <f t="shared" si="852"/>
        <v>30.747534334594093</v>
      </c>
      <c r="T3059" s="39">
        <f t="shared" si="856"/>
        <v>1257.3486520372971</v>
      </c>
      <c r="U3059" s="39">
        <v>58148.660347252699</v>
      </c>
      <c r="V3059" s="39">
        <f t="shared" si="853"/>
        <v>7807.1081656091992</v>
      </c>
      <c r="W3059" s="39">
        <v>59652.893754561403</v>
      </c>
      <c r="X3059" s="39">
        <f t="shared" si="854"/>
        <v>246.8847552714069</v>
      </c>
      <c r="Y3059" s="39">
        <f t="shared" si="857"/>
        <v>9311.3415729179032</v>
      </c>
      <c r="Z3059" s="39">
        <f t="shared" si="858"/>
        <v>9408.1062454385974</v>
      </c>
      <c r="AA3059" s="45">
        <f t="shared" si="859"/>
        <v>6.7168041719923327E-2</v>
      </c>
      <c r="AB3059" s="45">
        <f t="shared" si="860"/>
        <v>0.41705867829891119</v>
      </c>
      <c r="AC3059" s="45">
        <f t="shared" si="861"/>
        <v>1.3188677233807556E-2</v>
      </c>
      <c r="AD3059" s="45">
        <f t="shared" si="862"/>
        <v>0.49741539725264211</v>
      </c>
      <c r="AE3059" s="45">
        <f t="shared" si="863"/>
        <v>0.50258460274735794</v>
      </c>
      <c r="AF3059" s="43">
        <f>('Estimates from MCMC'!$B$2-'MCMC runs'!W3059)/'Estimates from MCMC'!$B$2</f>
        <v>0.13622893160305524</v>
      </c>
    </row>
    <row r="3060" spans="1:32" x14ac:dyDescent="0.3">
      <c r="A3060" s="38">
        <v>2424</v>
      </c>
      <c r="B3060" s="38">
        <v>2057000.6307259412</v>
      </c>
      <c r="C3060" s="39">
        <v>53090.6716929221</v>
      </c>
      <c r="D3060" s="39">
        <v>52062.768990671997</v>
      </c>
      <c r="E3060" s="39">
        <f t="shared" si="846"/>
        <v>1027.9027022501032</v>
      </c>
      <c r="F3060" s="39">
        <v>53018.009296641903</v>
      </c>
      <c r="G3060" s="40">
        <f t="shared" si="847"/>
        <v>72.662396280196845</v>
      </c>
      <c r="H3060" s="39">
        <v>53004.483974891402</v>
      </c>
      <c r="I3060" s="39">
        <f t="shared" si="848"/>
        <v>86.187718030698306</v>
      </c>
      <c r="J3060" s="39">
        <v>51904.8228483036</v>
      </c>
      <c r="K3060" s="40">
        <f t="shared" si="849"/>
        <v>1185.8488446185002</v>
      </c>
      <c r="L3060" s="39">
        <v>51341.283043518502</v>
      </c>
      <c r="M3060" s="39">
        <f t="shared" si="850"/>
        <v>1749.3886494035978</v>
      </c>
      <c r="N3060" s="39">
        <f t="shared" si="855"/>
        <v>563.53980478509766</v>
      </c>
      <c r="O3060" s="40">
        <f>'Estimates from MCMC'!$B$2-L3060</f>
        <v>17719.716956481498</v>
      </c>
      <c r="P3060" s="39">
        <v>52529.556724518698</v>
      </c>
      <c r="Q3060" s="40">
        <f t="shared" si="851"/>
        <v>1188.2736810001952</v>
      </c>
      <c r="R3060" s="39">
        <v>52559.384503131601</v>
      </c>
      <c r="S3060" s="39">
        <f t="shared" si="852"/>
        <v>29.827778612903785</v>
      </c>
      <c r="T3060" s="39">
        <f t="shared" si="856"/>
        <v>1218.101459613099</v>
      </c>
      <c r="U3060" s="39">
        <v>59341.352009499198</v>
      </c>
      <c r="V3060" s="39">
        <f t="shared" si="853"/>
        <v>8000.0689659806958</v>
      </c>
      <c r="W3060" s="39">
        <v>60802.183902369499</v>
      </c>
      <c r="X3060" s="39">
        <f t="shared" si="854"/>
        <v>242.73043325720209</v>
      </c>
      <c r="Y3060" s="39">
        <f t="shared" si="857"/>
        <v>9460.9008588509969</v>
      </c>
      <c r="Z3060" s="39">
        <f t="shared" si="858"/>
        <v>8258.8160976305007</v>
      </c>
      <c r="AA3060" s="45">
        <f t="shared" si="859"/>
        <v>6.8742715394646478E-2</v>
      </c>
      <c r="AB3060" s="45">
        <f t="shared" si="860"/>
        <v>0.45147837212232894</v>
      </c>
      <c r="AC3060" s="45">
        <f t="shared" si="861"/>
        <v>1.3698324519140609E-2</v>
      </c>
      <c r="AD3060" s="45">
        <f t="shared" si="862"/>
        <v>0.53391941203611604</v>
      </c>
      <c r="AE3060" s="45">
        <f t="shared" si="863"/>
        <v>0.46608058796388396</v>
      </c>
      <c r="AF3060" s="43">
        <f>('Estimates from MCMC'!$B$2-'MCMC runs'!W3060)/'Estimates from MCMC'!$B$2</f>
        <v>0.11958726484746095</v>
      </c>
    </row>
    <row r="3061" spans="1:32" x14ac:dyDescent="0.3">
      <c r="A3061" s="38">
        <v>3976</v>
      </c>
      <c r="B3061" s="38">
        <v>2187418.4115085122</v>
      </c>
      <c r="C3061" s="39">
        <v>53260.729938873403</v>
      </c>
      <c r="D3061" s="39">
        <v>52199.913368631103</v>
      </c>
      <c r="E3061" s="39">
        <f t="shared" si="846"/>
        <v>1060.8165702422993</v>
      </c>
      <c r="F3061" s="39">
        <v>53198.854952471702</v>
      </c>
      <c r="G3061" s="40">
        <f t="shared" si="847"/>
        <v>61.87498640170088</v>
      </c>
      <c r="H3061" s="39">
        <v>53171.0614741139</v>
      </c>
      <c r="I3061" s="39">
        <f t="shared" si="848"/>
        <v>89.668464759502967</v>
      </c>
      <c r="J3061" s="39">
        <v>52049.122461721003</v>
      </c>
      <c r="K3061" s="40">
        <f t="shared" si="849"/>
        <v>1211.6074771524</v>
      </c>
      <c r="L3061" s="39">
        <v>51463.027500110402</v>
      </c>
      <c r="M3061" s="39">
        <f t="shared" si="850"/>
        <v>1797.7024387630008</v>
      </c>
      <c r="N3061" s="39">
        <f t="shared" si="855"/>
        <v>586.09496161060088</v>
      </c>
      <c r="O3061" s="40">
        <f>'Estimates from MCMC'!$B$2-L3061</f>
        <v>17597.972499889598</v>
      </c>
      <c r="P3061" s="39">
        <v>52694.434395982702</v>
      </c>
      <c r="Q3061" s="40">
        <f t="shared" si="851"/>
        <v>1231.4068958723001</v>
      </c>
      <c r="R3061" s="39">
        <v>52725.564276266101</v>
      </c>
      <c r="S3061" s="39">
        <f t="shared" si="852"/>
        <v>31.129880283398961</v>
      </c>
      <c r="T3061" s="39">
        <f t="shared" si="856"/>
        <v>1262.536776155699</v>
      </c>
      <c r="U3061" s="39">
        <v>59399.709972600802</v>
      </c>
      <c r="V3061" s="39">
        <f t="shared" si="853"/>
        <v>7936.6824724904</v>
      </c>
      <c r="W3061" s="39">
        <v>60908.827348312101</v>
      </c>
      <c r="X3061" s="39">
        <f t="shared" si="854"/>
        <v>246.5805995556002</v>
      </c>
      <c r="Y3061" s="39">
        <f t="shared" si="857"/>
        <v>9445.7998482016992</v>
      </c>
      <c r="Z3061" s="39">
        <f t="shared" si="858"/>
        <v>8152.1726516878989</v>
      </c>
      <c r="AA3061" s="45">
        <f t="shared" si="859"/>
        <v>7.1743308847858442E-2</v>
      </c>
      <c r="AB3061" s="45">
        <f t="shared" si="860"/>
        <v>0.45099982242500897</v>
      </c>
      <c r="AC3061" s="45">
        <f t="shared" si="861"/>
        <v>1.4011875490608202E-2</v>
      </c>
      <c r="AD3061" s="45">
        <f t="shared" si="862"/>
        <v>0.53675500676347565</v>
      </c>
      <c r="AE3061" s="45">
        <f t="shared" si="863"/>
        <v>0.4632449932365244</v>
      </c>
      <c r="AF3061" s="43">
        <f>('Estimates from MCMC'!$B$2-'MCMC runs'!W3061)/'Estimates from MCMC'!$B$2</f>
        <v>0.11804307281516194</v>
      </c>
    </row>
    <row r="3062" spans="1:32" x14ac:dyDescent="0.3">
      <c r="A3062" s="38">
        <v>4293</v>
      </c>
      <c r="B3062" s="38">
        <v>1968184.7265168875</v>
      </c>
      <c r="C3062" s="39">
        <v>51495.618173021103</v>
      </c>
      <c r="D3062" s="39">
        <v>50446.393594419002</v>
      </c>
      <c r="E3062" s="39">
        <f t="shared" si="846"/>
        <v>1049.2245786021012</v>
      </c>
      <c r="F3062" s="39">
        <v>51431.814960174503</v>
      </c>
      <c r="G3062" s="40">
        <f t="shared" si="847"/>
        <v>63.803212846600218</v>
      </c>
      <c r="H3062" s="39">
        <v>51407.925066985699</v>
      </c>
      <c r="I3062" s="39">
        <f t="shared" si="848"/>
        <v>87.693106035403616</v>
      </c>
      <c r="J3062" s="39">
        <v>50295.783268558698</v>
      </c>
      <c r="K3062" s="40">
        <f t="shared" si="849"/>
        <v>1199.8349044624047</v>
      </c>
      <c r="L3062" s="39">
        <v>49723.047772779399</v>
      </c>
      <c r="M3062" s="39">
        <f t="shared" si="850"/>
        <v>1772.5704002417042</v>
      </c>
      <c r="N3062" s="39">
        <f t="shared" si="855"/>
        <v>572.73549577929953</v>
      </c>
      <c r="O3062" s="40">
        <f>'Estimates from MCMC'!$B$2-L3062</f>
        <v>19337.952227220601</v>
      </c>
      <c r="P3062" s="39">
        <v>50933.181612612003</v>
      </c>
      <c r="Q3062" s="40">
        <f t="shared" si="851"/>
        <v>1210.1338398326043</v>
      </c>
      <c r="R3062" s="39">
        <v>50963.3923184491</v>
      </c>
      <c r="S3062" s="39">
        <f t="shared" si="852"/>
        <v>30.210705837096612</v>
      </c>
      <c r="T3062" s="39">
        <f t="shared" si="856"/>
        <v>1240.3445456697009</v>
      </c>
      <c r="U3062" s="39">
        <v>57423.117271466501</v>
      </c>
      <c r="V3062" s="39">
        <f t="shared" si="853"/>
        <v>7700.0694986871022</v>
      </c>
      <c r="W3062" s="39">
        <v>58907.092744934002</v>
      </c>
      <c r="X3062" s="39">
        <f t="shared" si="854"/>
        <v>243.63092779779981</v>
      </c>
      <c r="Y3062" s="39">
        <f t="shared" si="857"/>
        <v>9184.0449721546029</v>
      </c>
      <c r="Z3062" s="39">
        <f t="shared" si="858"/>
        <v>10153.907255065998</v>
      </c>
      <c r="AA3062" s="45">
        <f t="shared" si="859"/>
        <v>6.4140428681158906E-2</v>
      </c>
      <c r="AB3062" s="45">
        <f t="shared" si="860"/>
        <v>0.39818432728612729</v>
      </c>
      <c r="AC3062" s="45">
        <f t="shared" si="861"/>
        <v>1.2598589805949495E-2</v>
      </c>
      <c r="AD3062" s="45">
        <f t="shared" si="862"/>
        <v>0.47492334577323569</v>
      </c>
      <c r="AE3062" s="45">
        <f t="shared" si="863"/>
        <v>0.52507665422676431</v>
      </c>
      <c r="AF3062" s="43">
        <f>('Estimates from MCMC'!$B$2-'MCMC runs'!W3062)/'Estimates from MCMC'!$B$2</f>
        <v>0.14702809480120471</v>
      </c>
    </row>
    <row r="3063" spans="1:32" x14ac:dyDescent="0.3">
      <c r="A3063" s="38">
        <v>4214</v>
      </c>
      <c r="B3063" s="38">
        <v>1999662.121045378</v>
      </c>
      <c r="C3063" s="39">
        <v>52909.157759691901</v>
      </c>
      <c r="D3063" s="39">
        <v>51838.489221349097</v>
      </c>
      <c r="E3063" s="39">
        <f t="shared" si="846"/>
        <v>1070.6685383428048</v>
      </c>
      <c r="F3063" s="39">
        <v>52844.431063563097</v>
      </c>
      <c r="G3063" s="40">
        <f t="shared" si="847"/>
        <v>64.726696128804178</v>
      </c>
      <c r="H3063" s="39">
        <v>52819.538827034798</v>
      </c>
      <c r="I3063" s="39">
        <f t="shared" si="848"/>
        <v>89.618932657103869</v>
      </c>
      <c r="J3063" s="39">
        <v>51685.0981900478</v>
      </c>
      <c r="K3063" s="40">
        <f t="shared" si="849"/>
        <v>1224.0595696441014</v>
      </c>
      <c r="L3063" s="39">
        <v>51099.236801308602</v>
      </c>
      <c r="M3063" s="39">
        <f t="shared" si="850"/>
        <v>1809.9209583832999</v>
      </c>
      <c r="N3063" s="39">
        <f t="shared" si="855"/>
        <v>585.86138873919845</v>
      </c>
      <c r="O3063" s="40">
        <f>'Estimates from MCMC'!$B$2-L3063</f>
        <v>17961.763198691398</v>
      </c>
      <c r="P3063" s="39">
        <v>52337.498501784299</v>
      </c>
      <c r="Q3063" s="40">
        <f t="shared" si="851"/>
        <v>1238.2617004756976</v>
      </c>
      <c r="R3063" s="39">
        <v>52368.266989340198</v>
      </c>
      <c r="S3063" s="39">
        <f t="shared" si="852"/>
        <v>30.768487555898901</v>
      </c>
      <c r="T3063" s="39">
        <f t="shared" si="856"/>
        <v>1269.0301880315965</v>
      </c>
      <c r="U3063" s="39">
        <v>59133.830140816797</v>
      </c>
      <c r="V3063" s="39">
        <f t="shared" si="853"/>
        <v>8034.5933395081956</v>
      </c>
      <c r="W3063" s="39">
        <v>60655.1286212946</v>
      </c>
      <c r="X3063" s="39">
        <f t="shared" si="854"/>
        <v>252.26829244620603</v>
      </c>
      <c r="Y3063" s="39">
        <f t="shared" si="857"/>
        <v>9555.8918199859982</v>
      </c>
      <c r="Z3063" s="39">
        <f t="shared" si="858"/>
        <v>8405.8713787054003</v>
      </c>
      <c r="AA3063" s="45">
        <f t="shared" si="859"/>
        <v>7.0651760297343838E-2</v>
      </c>
      <c r="AB3063" s="45">
        <f t="shared" si="860"/>
        <v>0.44731651623675533</v>
      </c>
      <c r="AC3063" s="45">
        <f t="shared" si="861"/>
        <v>1.4044739909753681E-2</v>
      </c>
      <c r="AD3063" s="45">
        <f t="shared" si="862"/>
        <v>0.5320130164438529</v>
      </c>
      <c r="AE3063" s="45">
        <f t="shared" si="863"/>
        <v>0.46798698355614715</v>
      </c>
      <c r="AF3063" s="43">
        <f>('Estimates from MCMC'!$B$2-'MCMC runs'!W3063)/'Estimates from MCMC'!$B$2</f>
        <v>0.12171661833314606</v>
      </c>
    </row>
    <row r="3064" spans="1:32" x14ac:dyDescent="0.3">
      <c r="A3064" s="38">
        <v>1218</v>
      </c>
      <c r="B3064" s="38">
        <v>1919993.5041023651</v>
      </c>
      <c r="C3064" s="39">
        <v>52598.565911425299</v>
      </c>
      <c r="D3064" s="39">
        <v>51558.196182115302</v>
      </c>
      <c r="E3064" s="39">
        <f t="shared" si="846"/>
        <v>1040.3697293099976</v>
      </c>
      <c r="F3064" s="39">
        <v>52533.526937825402</v>
      </c>
      <c r="G3064" s="40">
        <f t="shared" si="847"/>
        <v>65.038973599897872</v>
      </c>
      <c r="H3064" s="39">
        <v>52511.394383575003</v>
      </c>
      <c r="I3064" s="39">
        <f t="shared" si="848"/>
        <v>87.171527850296116</v>
      </c>
      <c r="J3064" s="39">
        <v>51406.820398227101</v>
      </c>
      <c r="K3064" s="40">
        <f t="shared" si="849"/>
        <v>1191.7455131981988</v>
      </c>
      <c r="L3064" s="39">
        <v>50837.2377963209</v>
      </c>
      <c r="M3064" s="39">
        <f t="shared" si="850"/>
        <v>1761.3281151043993</v>
      </c>
      <c r="N3064" s="39">
        <f t="shared" si="855"/>
        <v>569.58260190620058</v>
      </c>
      <c r="O3064" s="40">
        <f>'Estimates from MCMC'!$B$2-L3064</f>
        <v>18223.7622036791</v>
      </c>
      <c r="P3064" s="39">
        <v>52039.3302365649</v>
      </c>
      <c r="Q3064" s="40">
        <f t="shared" si="851"/>
        <v>1202.0924402439996</v>
      </c>
      <c r="R3064" s="39">
        <v>52069.420333855101</v>
      </c>
      <c r="S3064" s="39">
        <f t="shared" si="852"/>
        <v>30.090097290201811</v>
      </c>
      <c r="T3064" s="39">
        <f t="shared" si="856"/>
        <v>1232.1825375342014</v>
      </c>
      <c r="U3064" s="39">
        <v>58614.0443354503</v>
      </c>
      <c r="V3064" s="39">
        <f t="shared" si="853"/>
        <v>7776.8065391294003</v>
      </c>
      <c r="W3064" s="39">
        <v>60086.749470005001</v>
      </c>
      <c r="X3064" s="39">
        <f t="shared" si="854"/>
        <v>240.52259702049923</v>
      </c>
      <c r="Y3064" s="39">
        <f t="shared" si="857"/>
        <v>9249.511673684101</v>
      </c>
      <c r="Z3064" s="39">
        <f t="shared" si="858"/>
        <v>8974.2505299949989</v>
      </c>
      <c r="AA3064" s="45">
        <f t="shared" si="859"/>
        <v>6.7614059257502968E-2</v>
      </c>
      <c r="AB3064" s="45">
        <f t="shared" si="860"/>
        <v>0.42673990431895459</v>
      </c>
      <c r="AC3064" s="45">
        <f t="shared" si="861"/>
        <v>1.319829540861444E-2</v>
      </c>
      <c r="AD3064" s="45">
        <f t="shared" si="862"/>
        <v>0.50755225898507195</v>
      </c>
      <c r="AE3064" s="45">
        <f t="shared" si="863"/>
        <v>0.492447741014928</v>
      </c>
      <c r="AF3064" s="43">
        <f>('Estimates from MCMC'!$B$2-'MCMC runs'!W3064)/'Estimates from MCMC'!$B$2</f>
        <v>0.12994672144908123</v>
      </c>
    </row>
    <row r="3065" spans="1:32" x14ac:dyDescent="0.3">
      <c r="A3065" s="38">
        <v>1376</v>
      </c>
      <c r="B3065" s="38">
        <v>2025037.4516032559</v>
      </c>
      <c r="C3065" s="39">
        <v>51697.550108613097</v>
      </c>
      <c r="D3065" s="39">
        <v>50636.056133804799</v>
      </c>
      <c r="E3065" s="39">
        <f t="shared" si="846"/>
        <v>1061.4939748082979</v>
      </c>
      <c r="F3065" s="39">
        <v>51624.872792277201</v>
      </c>
      <c r="G3065" s="40">
        <f t="shared" si="847"/>
        <v>72.677316335895739</v>
      </c>
      <c r="H3065" s="39">
        <v>51608.265205549797</v>
      </c>
      <c r="I3065" s="39">
        <f t="shared" si="848"/>
        <v>89.28490306330059</v>
      </c>
      <c r="J3065" s="39">
        <v>50475.247281899399</v>
      </c>
      <c r="K3065" s="40">
        <f t="shared" si="849"/>
        <v>1222.3028267136979</v>
      </c>
      <c r="L3065" s="39">
        <v>49892.3436565964</v>
      </c>
      <c r="M3065" s="39">
        <f t="shared" si="850"/>
        <v>1805.2064520166969</v>
      </c>
      <c r="N3065" s="39">
        <f t="shared" si="855"/>
        <v>582.90362530299899</v>
      </c>
      <c r="O3065" s="40">
        <f>'Estimates from MCMC'!$B$2-L3065</f>
        <v>19168.6563434036</v>
      </c>
      <c r="P3065" s="39">
        <v>51127.901181434601</v>
      </c>
      <c r="Q3065" s="40">
        <f t="shared" si="851"/>
        <v>1235.5575248382011</v>
      </c>
      <c r="R3065" s="39">
        <v>51158.516644645701</v>
      </c>
      <c r="S3065" s="39">
        <f t="shared" si="852"/>
        <v>30.615463211099268</v>
      </c>
      <c r="T3065" s="39">
        <f t="shared" si="856"/>
        <v>1266.1729880493003</v>
      </c>
      <c r="U3065" s="39">
        <v>57650.373949902103</v>
      </c>
      <c r="V3065" s="39">
        <f t="shared" si="853"/>
        <v>7758.0302933057028</v>
      </c>
      <c r="W3065" s="39">
        <v>59166.948891280597</v>
      </c>
      <c r="X3065" s="39">
        <f t="shared" si="854"/>
        <v>250.40195332919393</v>
      </c>
      <c r="Y3065" s="39">
        <f t="shared" si="857"/>
        <v>9274.6052346841971</v>
      </c>
      <c r="Z3065" s="39">
        <f t="shared" si="858"/>
        <v>9894.0511087194027</v>
      </c>
      <c r="AA3065" s="45">
        <f t="shared" si="859"/>
        <v>6.6054342326660853E-2</v>
      </c>
      <c r="AB3065" s="45">
        <f t="shared" si="860"/>
        <v>0.4047247837470585</v>
      </c>
      <c r="AC3065" s="45">
        <f t="shared" si="861"/>
        <v>1.3063093669336053E-2</v>
      </c>
      <c r="AD3065" s="45">
        <f t="shared" si="862"/>
        <v>0.48384221974305541</v>
      </c>
      <c r="AE3065" s="45">
        <f t="shared" si="863"/>
        <v>0.51615778025694459</v>
      </c>
      <c r="AF3065" s="43">
        <f>('Estimates from MCMC'!$B$2-'MCMC runs'!W3065)/'Estimates from MCMC'!$B$2</f>
        <v>0.14326539014377729</v>
      </c>
    </row>
    <row r="3066" spans="1:32" x14ac:dyDescent="0.3">
      <c r="A3066" s="38">
        <v>1517</v>
      </c>
      <c r="B3066" s="38">
        <v>1924753.5087570732</v>
      </c>
      <c r="C3066" s="39">
        <v>52179.629303933099</v>
      </c>
      <c r="D3066" s="39">
        <v>51123.858594662197</v>
      </c>
      <c r="E3066" s="39">
        <f t="shared" si="846"/>
        <v>1055.7707092709024</v>
      </c>
      <c r="F3066" s="39">
        <v>52100.339230113001</v>
      </c>
      <c r="G3066" s="40">
        <f t="shared" si="847"/>
        <v>79.290073820098769</v>
      </c>
      <c r="H3066" s="39">
        <v>52090.166565511099</v>
      </c>
      <c r="I3066" s="39">
        <f t="shared" si="848"/>
        <v>89.462738422000257</v>
      </c>
      <c r="J3066" s="39">
        <v>50956.424563973596</v>
      </c>
      <c r="K3066" s="40">
        <f t="shared" si="849"/>
        <v>1223.2047399595031</v>
      </c>
      <c r="L3066" s="39">
        <v>50372.125513312902</v>
      </c>
      <c r="M3066" s="39">
        <f t="shared" si="850"/>
        <v>1807.5037906201978</v>
      </c>
      <c r="N3066" s="39">
        <f t="shared" si="855"/>
        <v>584.29905066069477</v>
      </c>
      <c r="O3066" s="40">
        <f>'Estimates from MCMC'!$B$2-L3066</f>
        <v>18688.874486687098</v>
      </c>
      <c r="P3066" s="39">
        <v>51607.745379159001</v>
      </c>
      <c r="Q3066" s="40">
        <f t="shared" si="851"/>
        <v>1235.6198658460999</v>
      </c>
      <c r="R3066" s="39">
        <v>51638.535178911399</v>
      </c>
      <c r="S3066" s="39">
        <f t="shared" si="852"/>
        <v>30.789799752397812</v>
      </c>
      <c r="T3066" s="39">
        <f t="shared" si="856"/>
        <v>1266.4096655984977</v>
      </c>
      <c r="U3066" s="39">
        <v>58270.766492696901</v>
      </c>
      <c r="V3066" s="39">
        <f t="shared" si="853"/>
        <v>7898.6409793839994</v>
      </c>
      <c r="W3066" s="39">
        <v>59789.621136153502</v>
      </c>
      <c r="X3066" s="39">
        <f t="shared" si="854"/>
        <v>252.44497785810381</v>
      </c>
      <c r="Y3066" s="39">
        <f t="shared" si="857"/>
        <v>9417.4956228406008</v>
      </c>
      <c r="Z3066" s="39">
        <f t="shared" si="858"/>
        <v>9271.3788638464976</v>
      </c>
      <c r="AA3066" s="45">
        <f t="shared" si="859"/>
        <v>6.7762757275758714E-2</v>
      </c>
      <c r="AB3066" s="45">
        <f t="shared" si="860"/>
        <v>0.42263866585494736</v>
      </c>
      <c r="AC3066" s="45">
        <f t="shared" si="861"/>
        <v>1.3507767845406174E-2</v>
      </c>
      <c r="AD3066" s="45">
        <f t="shared" si="862"/>
        <v>0.5039091909761122</v>
      </c>
      <c r="AE3066" s="45">
        <f t="shared" si="863"/>
        <v>0.49609080902388775</v>
      </c>
      <c r="AF3066" s="43">
        <f>('Estimates from MCMC'!$B$2-'MCMC runs'!W3066)/'Estimates from MCMC'!$B$2</f>
        <v>0.13424912561136529</v>
      </c>
    </row>
    <row r="3067" spans="1:32" x14ac:dyDescent="0.3">
      <c r="A3067" s="38">
        <v>178</v>
      </c>
      <c r="B3067" s="38">
        <v>2006952.7420640481</v>
      </c>
      <c r="C3067" s="39">
        <v>53013.876695323102</v>
      </c>
      <c r="D3067" s="39">
        <v>51932.529181893296</v>
      </c>
      <c r="E3067" s="39">
        <f t="shared" si="846"/>
        <v>1081.347513429806</v>
      </c>
      <c r="F3067" s="39">
        <v>52949.993797591298</v>
      </c>
      <c r="G3067" s="40">
        <f t="shared" si="847"/>
        <v>63.882897731804405</v>
      </c>
      <c r="H3067" s="39">
        <v>52923.310267834</v>
      </c>
      <c r="I3067" s="39">
        <f t="shared" si="848"/>
        <v>90.566427489102352</v>
      </c>
      <c r="J3067" s="39">
        <v>51779.154296407003</v>
      </c>
      <c r="K3067" s="40">
        <f t="shared" si="849"/>
        <v>1234.7223989160993</v>
      </c>
      <c r="L3067" s="39">
        <v>51202.239594631799</v>
      </c>
      <c r="M3067" s="39">
        <f t="shared" si="850"/>
        <v>1811.6371006913032</v>
      </c>
      <c r="N3067" s="39">
        <f t="shared" si="855"/>
        <v>576.91470177520387</v>
      </c>
      <c r="O3067" s="40">
        <f>'Estimates from MCMC'!$B$2-L3067</f>
        <v>17858.760405368201</v>
      </c>
      <c r="P3067" s="39">
        <v>52445.603731851603</v>
      </c>
      <c r="Q3067" s="40">
        <f t="shared" si="851"/>
        <v>1243.3641372198035</v>
      </c>
      <c r="R3067" s="39">
        <v>52476.554347228703</v>
      </c>
      <c r="S3067" s="39">
        <f t="shared" si="852"/>
        <v>30.950615377099894</v>
      </c>
      <c r="T3067" s="39">
        <f t="shared" si="856"/>
        <v>1274.3147525969034</v>
      </c>
      <c r="U3067" s="39">
        <v>59248.8821705093</v>
      </c>
      <c r="V3067" s="39">
        <f t="shared" si="853"/>
        <v>8046.6425758775003</v>
      </c>
      <c r="W3067" s="39">
        <v>60771.817347858203</v>
      </c>
      <c r="X3067" s="39">
        <f t="shared" si="854"/>
        <v>248.62042475199996</v>
      </c>
      <c r="Y3067" s="39">
        <f t="shared" si="857"/>
        <v>9569.5777532264037</v>
      </c>
      <c r="Z3067" s="39">
        <f t="shared" si="858"/>
        <v>8289.182652141797</v>
      </c>
      <c r="AA3067" s="45">
        <f t="shared" si="859"/>
        <v>7.1355162602094971E-2</v>
      </c>
      <c r="AB3067" s="45">
        <f t="shared" si="860"/>
        <v>0.45057117029571347</v>
      </c>
      <c r="AC3067" s="45">
        <f t="shared" si="861"/>
        <v>1.392148274060873E-2</v>
      </c>
      <c r="AD3067" s="45">
        <f t="shared" si="862"/>
        <v>0.53584781563841721</v>
      </c>
      <c r="AE3067" s="45">
        <f t="shared" si="863"/>
        <v>0.46415218436158284</v>
      </c>
      <c r="AF3067" s="43">
        <f>('Estimates from MCMC'!$B$2-'MCMC runs'!W3067)/'Estimates from MCMC'!$B$2</f>
        <v>0.12002697111454796</v>
      </c>
    </row>
    <row r="3068" spans="1:32" x14ac:dyDescent="0.3">
      <c r="A3068" s="38">
        <v>611</v>
      </c>
      <c r="B3068" s="38">
        <v>1930412.7035345971</v>
      </c>
      <c r="C3068" s="39">
        <v>51816.833785942603</v>
      </c>
      <c r="D3068" s="39">
        <v>50764.010530763699</v>
      </c>
      <c r="E3068" s="39">
        <f t="shared" si="846"/>
        <v>1052.8232551789042</v>
      </c>
      <c r="F3068" s="39">
        <v>51758.673656666702</v>
      </c>
      <c r="G3068" s="40">
        <f t="shared" si="847"/>
        <v>58.160129275900545</v>
      </c>
      <c r="H3068" s="39">
        <v>51728.910327407903</v>
      </c>
      <c r="I3068" s="39">
        <f t="shared" si="848"/>
        <v>87.92345853470033</v>
      </c>
      <c r="J3068" s="39">
        <v>50618.562866019398</v>
      </c>
      <c r="K3068" s="40">
        <f t="shared" si="849"/>
        <v>1198.2709199232049</v>
      </c>
      <c r="L3068" s="39">
        <v>50044.313348862401</v>
      </c>
      <c r="M3068" s="39">
        <f t="shared" si="850"/>
        <v>1772.5204370802021</v>
      </c>
      <c r="N3068" s="39">
        <f t="shared" si="855"/>
        <v>574.24951715699717</v>
      </c>
      <c r="O3068" s="40">
        <f>'Estimates from MCMC'!$B$2-L3068</f>
        <v>19016.686651137599</v>
      </c>
      <c r="P3068" s="39">
        <v>51256.5500882665</v>
      </c>
      <c r="Q3068" s="40">
        <f t="shared" si="851"/>
        <v>1212.2367394040994</v>
      </c>
      <c r="R3068" s="39">
        <v>51286.955419446298</v>
      </c>
      <c r="S3068" s="39">
        <f t="shared" si="852"/>
        <v>30.40533117979794</v>
      </c>
      <c r="T3068" s="39">
        <f t="shared" si="856"/>
        <v>1242.6420705838973</v>
      </c>
      <c r="U3068" s="39">
        <v>57678.354870962998</v>
      </c>
      <c r="V3068" s="39">
        <f t="shared" si="853"/>
        <v>7634.0415221005969</v>
      </c>
      <c r="W3068" s="39">
        <v>59162.162991502599</v>
      </c>
      <c r="X3068" s="39">
        <f t="shared" si="854"/>
        <v>241.16604995570378</v>
      </c>
      <c r="Y3068" s="39">
        <f t="shared" si="857"/>
        <v>9117.849642640198</v>
      </c>
      <c r="Z3068" s="39">
        <f t="shared" si="858"/>
        <v>9898.8370084974013</v>
      </c>
      <c r="AA3068" s="45">
        <f t="shared" si="859"/>
        <v>6.534482548828037E-2</v>
      </c>
      <c r="AB3068" s="45">
        <f t="shared" si="860"/>
        <v>0.40143909725955967</v>
      </c>
      <c r="AC3068" s="45">
        <f t="shared" si="861"/>
        <v>1.268181226203656E-2</v>
      </c>
      <c r="AD3068" s="45">
        <f t="shared" si="862"/>
        <v>0.4794657350098766</v>
      </c>
      <c r="AE3068" s="45">
        <f t="shared" si="863"/>
        <v>0.52053426499012334</v>
      </c>
      <c r="AF3068" s="43">
        <f>('Estimates from MCMC'!$B$2-'MCMC runs'!W3068)/'Estimates from MCMC'!$B$2</f>
        <v>0.14333468974526001</v>
      </c>
    </row>
    <row r="3069" spans="1:32" x14ac:dyDescent="0.3">
      <c r="A3069" s="38">
        <v>574</v>
      </c>
      <c r="B3069" s="38">
        <v>2192367.1012024726</v>
      </c>
      <c r="C3069" s="39">
        <v>53010.804765626897</v>
      </c>
      <c r="D3069" s="39">
        <v>51925.7889342946</v>
      </c>
      <c r="E3069" s="39">
        <f t="shared" si="846"/>
        <v>1085.0158313322972</v>
      </c>
      <c r="F3069" s="39">
        <v>52945.560280139798</v>
      </c>
      <c r="G3069" s="40">
        <f t="shared" si="847"/>
        <v>65.244485487099155</v>
      </c>
      <c r="H3069" s="39">
        <v>52920.296723186402</v>
      </c>
      <c r="I3069" s="39">
        <f t="shared" si="848"/>
        <v>90.508042440495046</v>
      </c>
      <c r="J3069" s="39">
        <v>51770.812218599101</v>
      </c>
      <c r="K3069" s="40">
        <f t="shared" si="849"/>
        <v>1239.9925470277958</v>
      </c>
      <c r="L3069" s="39">
        <v>51179.614454146897</v>
      </c>
      <c r="M3069" s="39">
        <f t="shared" si="850"/>
        <v>1831.1903114800007</v>
      </c>
      <c r="N3069" s="39">
        <f t="shared" si="855"/>
        <v>591.19776445220486</v>
      </c>
      <c r="O3069" s="40">
        <f>'Estimates from MCMC'!$B$2-L3069</f>
        <v>17881.385545853103</v>
      </c>
      <c r="P3069" s="39">
        <v>52436.6278730833</v>
      </c>
      <c r="Q3069" s="40">
        <f t="shared" si="851"/>
        <v>1257.0134189364035</v>
      </c>
      <c r="R3069" s="39">
        <v>52467.564161984097</v>
      </c>
      <c r="S3069" s="39">
        <f t="shared" si="852"/>
        <v>30.936288900797081</v>
      </c>
      <c r="T3069" s="39">
        <f t="shared" si="856"/>
        <v>1287.9497078372005</v>
      </c>
      <c r="U3069" s="39">
        <v>59096.785224796004</v>
      </c>
      <c r="V3069" s="39">
        <f t="shared" si="853"/>
        <v>7917.170770649107</v>
      </c>
      <c r="W3069" s="39">
        <v>60639.239877283202</v>
      </c>
      <c r="X3069" s="39">
        <f t="shared" si="854"/>
        <v>254.50494464999792</v>
      </c>
      <c r="Y3069" s="39">
        <f t="shared" si="857"/>
        <v>9459.6254231363055</v>
      </c>
      <c r="Z3069" s="39">
        <f t="shared" si="858"/>
        <v>8421.7601227167979</v>
      </c>
      <c r="AA3069" s="45">
        <f t="shared" si="859"/>
        <v>7.2027399920130394E-2</v>
      </c>
      <c r="AB3069" s="45">
        <f t="shared" si="860"/>
        <v>0.44276047571074206</v>
      </c>
      <c r="AC3069" s="45">
        <f t="shared" si="861"/>
        <v>1.4232954375787759E-2</v>
      </c>
      <c r="AD3069" s="45">
        <f t="shared" si="862"/>
        <v>0.52902083000666023</v>
      </c>
      <c r="AE3069" s="45">
        <f t="shared" si="863"/>
        <v>0.47097916999333977</v>
      </c>
      <c r="AF3069" s="43">
        <f>('Estimates from MCMC'!$B$2-'MCMC runs'!W3069)/'Estimates from MCMC'!$B$2</f>
        <v>0.12194668659180721</v>
      </c>
    </row>
    <row r="3070" spans="1:32" x14ac:dyDescent="0.3">
      <c r="A3070" s="38">
        <v>1017</v>
      </c>
      <c r="B3070" s="38">
        <v>2287656.579499092</v>
      </c>
      <c r="C3070" s="39">
        <v>52891.901914866699</v>
      </c>
      <c r="D3070" s="39">
        <v>51842.038038186802</v>
      </c>
      <c r="E3070" s="39">
        <f t="shared" si="846"/>
        <v>1049.8638766798977</v>
      </c>
      <c r="F3070" s="39">
        <v>52829.020927555001</v>
      </c>
      <c r="G3070" s="40">
        <f t="shared" si="847"/>
        <v>62.880987311698846</v>
      </c>
      <c r="H3070" s="39">
        <v>52804.113040242701</v>
      </c>
      <c r="I3070" s="39">
        <f t="shared" si="848"/>
        <v>87.788874623998709</v>
      </c>
      <c r="J3070" s="39">
        <v>51692.097661997403</v>
      </c>
      <c r="K3070" s="40">
        <f t="shared" si="849"/>
        <v>1199.8042528692968</v>
      </c>
      <c r="L3070" s="39">
        <v>51118.157156227797</v>
      </c>
      <c r="M3070" s="39">
        <f t="shared" si="850"/>
        <v>1773.7447586389026</v>
      </c>
      <c r="N3070" s="39">
        <f t="shared" si="855"/>
        <v>573.94050576960581</v>
      </c>
      <c r="O3070" s="40">
        <f>'Estimates from MCMC'!$B$2-L3070</f>
        <v>17942.842843772203</v>
      </c>
      <c r="P3070" s="39">
        <v>52328.956896963202</v>
      </c>
      <c r="Q3070" s="40">
        <f t="shared" si="851"/>
        <v>1210.7997407354051</v>
      </c>
      <c r="R3070" s="39">
        <v>52359.213160512802</v>
      </c>
      <c r="S3070" s="39">
        <f t="shared" si="852"/>
        <v>30.25626354959968</v>
      </c>
      <c r="T3070" s="39">
        <f t="shared" si="856"/>
        <v>1241.0560042850047</v>
      </c>
      <c r="U3070" s="39">
        <v>59026.0731968365</v>
      </c>
      <c r="V3070" s="39">
        <f t="shared" si="853"/>
        <v>7907.916040608703</v>
      </c>
      <c r="W3070" s="39">
        <v>60511.022915674002</v>
      </c>
      <c r="X3070" s="39">
        <f t="shared" si="854"/>
        <v>243.89371455249784</v>
      </c>
      <c r="Y3070" s="39">
        <f t="shared" si="857"/>
        <v>9392.8657594462056</v>
      </c>
      <c r="Z3070" s="39">
        <f t="shared" si="858"/>
        <v>8549.9770843259976</v>
      </c>
      <c r="AA3070" s="45">
        <f t="shared" si="859"/>
        <v>6.9167189117735825E-2</v>
      </c>
      <c r="AB3070" s="45">
        <f t="shared" si="860"/>
        <v>0.44072815603762971</v>
      </c>
      <c r="AC3070" s="45">
        <f t="shared" si="861"/>
        <v>1.3592813395071958E-2</v>
      </c>
      <c r="AD3070" s="45">
        <f t="shared" si="862"/>
        <v>0.52348815855043751</v>
      </c>
      <c r="AE3070" s="45">
        <f t="shared" si="863"/>
        <v>0.47651184144956255</v>
      </c>
      <c r="AF3070" s="43">
        <f>('Estimates from MCMC'!$B$2-'MCMC runs'!W3070)/'Estimates from MCMC'!$B$2</f>
        <v>0.12380326210634074</v>
      </c>
    </row>
    <row r="3071" spans="1:32" x14ac:dyDescent="0.3">
      <c r="A3071" s="38">
        <v>1853</v>
      </c>
      <c r="B3071" s="38">
        <v>1930077.6021963423</v>
      </c>
      <c r="C3071" s="39">
        <v>52554.916079196002</v>
      </c>
      <c r="D3071" s="39">
        <v>51500.351863113698</v>
      </c>
      <c r="E3071" s="39">
        <f t="shared" si="846"/>
        <v>1054.5642160823045</v>
      </c>
      <c r="F3071" s="39">
        <v>52494.384328884298</v>
      </c>
      <c r="G3071" s="40">
        <f t="shared" si="847"/>
        <v>60.531750311703945</v>
      </c>
      <c r="H3071" s="39">
        <v>52466.402976826001</v>
      </c>
      <c r="I3071" s="39">
        <f t="shared" si="848"/>
        <v>88.513102370001434</v>
      </c>
      <c r="J3071" s="39">
        <v>51352.028582119601</v>
      </c>
      <c r="K3071" s="40">
        <f t="shared" si="849"/>
        <v>1202.8874970764009</v>
      </c>
      <c r="L3071" s="39">
        <v>50773.693619449703</v>
      </c>
      <c r="M3071" s="39">
        <f t="shared" si="850"/>
        <v>1781.2224597462991</v>
      </c>
      <c r="N3071" s="39">
        <f t="shared" si="855"/>
        <v>578.33496266989823</v>
      </c>
      <c r="O3071" s="40">
        <f>'Estimates from MCMC'!$B$2-L3071</f>
        <v>18287.306380550297</v>
      </c>
      <c r="P3071" s="39">
        <v>51990.529799254502</v>
      </c>
      <c r="Q3071" s="40">
        <f t="shared" si="851"/>
        <v>1216.836179804799</v>
      </c>
      <c r="R3071" s="39">
        <v>52021.208806173199</v>
      </c>
      <c r="S3071" s="39">
        <f t="shared" si="852"/>
        <v>30.679006918697269</v>
      </c>
      <c r="T3071" s="39">
        <f t="shared" si="856"/>
        <v>1247.5151867234963</v>
      </c>
      <c r="U3071" s="39">
        <v>58638.149174594997</v>
      </c>
      <c r="V3071" s="39">
        <f t="shared" si="853"/>
        <v>7864.4555551452941</v>
      </c>
      <c r="W3071" s="39">
        <v>60130.538159754498</v>
      </c>
      <c r="X3071" s="39">
        <f t="shared" si="854"/>
        <v>244.87379843600502</v>
      </c>
      <c r="Y3071" s="39">
        <f t="shared" si="857"/>
        <v>9356.8445403047954</v>
      </c>
      <c r="Z3071" s="39">
        <f t="shared" si="858"/>
        <v>8930.4618402455017</v>
      </c>
      <c r="AA3071" s="45">
        <f t="shared" si="859"/>
        <v>6.821754722993581E-2</v>
      </c>
      <c r="AB3071" s="45">
        <f t="shared" si="860"/>
        <v>0.43004996971613263</v>
      </c>
      <c r="AC3071" s="45">
        <f t="shared" si="861"/>
        <v>1.3390369983435272E-2</v>
      </c>
      <c r="AD3071" s="45">
        <f t="shared" si="862"/>
        <v>0.51165788692950365</v>
      </c>
      <c r="AE3071" s="45">
        <f t="shared" si="863"/>
        <v>0.4883421130704963</v>
      </c>
      <c r="AF3071" s="43">
        <f>('Estimates from MCMC'!$B$2-'MCMC runs'!W3071)/'Estimates from MCMC'!$B$2</f>
        <v>0.12931266330121924</v>
      </c>
    </row>
    <row r="3072" spans="1:32" x14ac:dyDescent="0.3">
      <c r="A3072" s="38">
        <v>4111</v>
      </c>
      <c r="B3072" s="38">
        <v>1930077.6021963423</v>
      </c>
      <c r="C3072" s="39">
        <v>52554.916079196002</v>
      </c>
      <c r="D3072" s="39">
        <v>51500.351863113698</v>
      </c>
      <c r="E3072" s="39">
        <f t="shared" si="846"/>
        <v>1054.5642160823045</v>
      </c>
      <c r="F3072" s="39">
        <v>52494.384328884298</v>
      </c>
      <c r="G3072" s="40">
        <f t="shared" si="847"/>
        <v>60.531750311703945</v>
      </c>
      <c r="H3072" s="39">
        <v>52466.402976826001</v>
      </c>
      <c r="I3072" s="39">
        <f t="shared" si="848"/>
        <v>88.513102370001434</v>
      </c>
      <c r="J3072" s="39">
        <v>51352.028582119601</v>
      </c>
      <c r="K3072" s="40">
        <f t="shared" si="849"/>
        <v>1202.8874970764009</v>
      </c>
      <c r="L3072" s="39">
        <v>50773.693619449703</v>
      </c>
      <c r="M3072" s="39">
        <f t="shared" si="850"/>
        <v>1781.2224597462991</v>
      </c>
      <c r="N3072" s="39">
        <f t="shared" si="855"/>
        <v>578.33496266989823</v>
      </c>
      <c r="O3072" s="40">
        <f>'Estimates from MCMC'!$B$2-L3072</f>
        <v>18287.306380550297</v>
      </c>
      <c r="P3072" s="39">
        <v>51990.529799254502</v>
      </c>
      <c r="Q3072" s="40">
        <f t="shared" si="851"/>
        <v>1216.836179804799</v>
      </c>
      <c r="R3072" s="39">
        <v>52021.208806173199</v>
      </c>
      <c r="S3072" s="39">
        <f t="shared" si="852"/>
        <v>30.679006918697269</v>
      </c>
      <c r="T3072" s="39">
        <f t="shared" si="856"/>
        <v>1247.5151867234963</v>
      </c>
      <c r="U3072" s="39">
        <v>58638.149174594997</v>
      </c>
      <c r="V3072" s="39">
        <f t="shared" si="853"/>
        <v>7864.4555551452941</v>
      </c>
      <c r="W3072" s="39">
        <v>60130.538159754498</v>
      </c>
      <c r="X3072" s="39">
        <f t="shared" si="854"/>
        <v>244.87379843600502</v>
      </c>
      <c r="Y3072" s="39">
        <f t="shared" si="857"/>
        <v>9356.8445403047954</v>
      </c>
      <c r="Z3072" s="39">
        <f t="shared" si="858"/>
        <v>8930.4618402455017</v>
      </c>
      <c r="AA3072" s="45">
        <f t="shared" si="859"/>
        <v>6.821754722993581E-2</v>
      </c>
      <c r="AB3072" s="45">
        <f t="shared" si="860"/>
        <v>0.43004996971613263</v>
      </c>
      <c r="AC3072" s="45">
        <f t="shared" si="861"/>
        <v>1.3390369983435272E-2</v>
      </c>
      <c r="AD3072" s="45">
        <f t="shared" si="862"/>
        <v>0.51165788692950365</v>
      </c>
      <c r="AE3072" s="45">
        <f t="shared" si="863"/>
        <v>0.4883421130704963</v>
      </c>
      <c r="AF3072" s="43">
        <f>('Estimates from MCMC'!$B$2-'MCMC runs'!W3072)/'Estimates from MCMC'!$B$2</f>
        <v>0.12931266330121924</v>
      </c>
    </row>
    <row r="3073" spans="1:32" x14ac:dyDescent="0.3">
      <c r="A3073" s="38">
        <v>454</v>
      </c>
      <c r="B3073" s="38">
        <v>2041585.5544076127</v>
      </c>
      <c r="C3073" s="39">
        <v>52876.820463283198</v>
      </c>
      <c r="D3073" s="39">
        <v>51775.002533970001</v>
      </c>
      <c r="E3073" s="39">
        <f t="shared" si="846"/>
        <v>1101.817929313198</v>
      </c>
      <c r="F3073" s="39">
        <v>52824.170961977499</v>
      </c>
      <c r="G3073" s="40">
        <f t="shared" si="847"/>
        <v>52.649501305699232</v>
      </c>
      <c r="H3073" s="39">
        <v>52785.538981849502</v>
      </c>
      <c r="I3073" s="39">
        <f t="shared" si="848"/>
        <v>91.281481433696172</v>
      </c>
      <c r="J3073" s="39">
        <v>51631.787160382803</v>
      </c>
      <c r="K3073" s="40">
        <f t="shared" si="849"/>
        <v>1245.0333029003959</v>
      </c>
      <c r="L3073" s="39">
        <v>51036.035647571</v>
      </c>
      <c r="M3073" s="39">
        <f t="shared" si="850"/>
        <v>1840.7848157121989</v>
      </c>
      <c r="N3073" s="39">
        <f t="shared" si="855"/>
        <v>595.75151281180297</v>
      </c>
      <c r="O3073" s="40">
        <f>'Estimates from MCMC'!$B$2-L3073</f>
        <v>18024.964352429</v>
      </c>
      <c r="P3073" s="39">
        <v>52300.916693348001</v>
      </c>
      <c r="Q3073" s="40">
        <f t="shared" si="851"/>
        <v>1264.8810457770014</v>
      </c>
      <c r="R3073" s="39">
        <v>52332.192631402402</v>
      </c>
      <c r="S3073" s="39">
        <f t="shared" si="852"/>
        <v>31.275938054401195</v>
      </c>
      <c r="T3073" s="39">
        <f t="shared" si="856"/>
        <v>1296.1569838314026</v>
      </c>
      <c r="U3073" s="39">
        <v>59012.6721584638</v>
      </c>
      <c r="V3073" s="39">
        <f t="shared" si="853"/>
        <v>7976.6365108928003</v>
      </c>
      <c r="W3073" s="39">
        <v>60564.622295572102</v>
      </c>
      <c r="X3073" s="39">
        <f t="shared" si="854"/>
        <v>255.79315327689983</v>
      </c>
      <c r="Y3073" s="39">
        <f t="shared" si="857"/>
        <v>9528.5866480011027</v>
      </c>
      <c r="Z3073" s="39">
        <f t="shared" si="858"/>
        <v>8496.3777044278977</v>
      </c>
      <c r="AA3073" s="45">
        <f t="shared" si="859"/>
        <v>7.1908990136601056E-2</v>
      </c>
      <c r="AB3073" s="45">
        <f t="shared" si="860"/>
        <v>0.44253272044989583</v>
      </c>
      <c r="AC3073" s="45">
        <f t="shared" si="861"/>
        <v>1.4191049051502272E-2</v>
      </c>
      <c r="AD3073" s="45">
        <f t="shared" si="862"/>
        <v>0.52863275963799916</v>
      </c>
      <c r="AE3073" s="45">
        <f t="shared" si="863"/>
        <v>0.47136724036200084</v>
      </c>
      <c r="AF3073" s="43">
        <f>('Estimates from MCMC'!$B$2-'MCMC runs'!W3073)/'Estimates from MCMC'!$B$2</f>
        <v>0.12302714563107829</v>
      </c>
    </row>
    <row r="3074" spans="1:32" x14ac:dyDescent="0.3">
      <c r="A3074" s="38">
        <v>431</v>
      </c>
      <c r="B3074" s="38">
        <v>2018318.5099759407</v>
      </c>
      <c r="C3074" s="39">
        <v>53324.353441594903</v>
      </c>
      <c r="D3074" s="39">
        <v>52236.882234128803</v>
      </c>
      <c r="E3074" s="39">
        <f t="shared" ref="E3074:E3137" si="864">$C3074-D3074</f>
        <v>1087.4712074661002</v>
      </c>
      <c r="F3074" s="39">
        <v>53261.306427416202</v>
      </c>
      <c r="G3074" s="40">
        <f t="shared" ref="G3074:G3137" si="865">$C3074-F3074</f>
        <v>63.04701417870092</v>
      </c>
      <c r="H3074" s="39">
        <v>53233.247880510797</v>
      </c>
      <c r="I3074" s="39">
        <f t="shared" ref="I3074:I3137" si="866">$C3074-H3074</f>
        <v>91.105561084106739</v>
      </c>
      <c r="J3074" s="39">
        <v>52083.530418932998</v>
      </c>
      <c r="K3074" s="40">
        <f t="shared" ref="K3074:K3137" si="867">$C3074-J3074</f>
        <v>1240.8230226619053</v>
      </c>
      <c r="L3074" s="39">
        <v>51488.491833623601</v>
      </c>
      <c r="M3074" s="39">
        <f t="shared" ref="M3074:M3137" si="868">$C3074-L3074</f>
        <v>1835.8616079713029</v>
      </c>
      <c r="N3074" s="39">
        <f t="shared" si="855"/>
        <v>595.0385853093976</v>
      </c>
      <c r="O3074" s="40">
        <f>'Estimates from MCMC'!$B$2-L3074</f>
        <v>17572.508166376399</v>
      </c>
      <c r="P3074" s="39">
        <v>52746.268782249703</v>
      </c>
      <c r="Q3074" s="40">
        <f t="shared" ref="Q3074:Q3137" si="869">P3074-L3074</f>
        <v>1257.7769486261022</v>
      </c>
      <c r="R3074" s="39">
        <v>52777.675160851803</v>
      </c>
      <c r="S3074" s="39">
        <f t="shared" ref="S3074:S3137" si="870">R3074-L3074-Q3074</f>
        <v>31.406378602099721</v>
      </c>
      <c r="T3074" s="39">
        <f t="shared" si="856"/>
        <v>1289.183327228202</v>
      </c>
      <c r="U3074" s="39">
        <v>59565.524137927598</v>
      </c>
      <c r="V3074" s="39">
        <f t="shared" ref="V3074:V3137" si="871">U3074-L3074</f>
        <v>8077.0323043039971</v>
      </c>
      <c r="W3074" s="39">
        <v>61112.535431441</v>
      </c>
      <c r="X3074" s="39">
        <f t="shared" ref="X3074:X3137" si="872">W3074-V3074-S3074-Q3074-L3074</f>
        <v>257.82796628520009</v>
      </c>
      <c r="Y3074" s="39">
        <f t="shared" si="857"/>
        <v>9624.0435978173991</v>
      </c>
      <c r="Z3074" s="39">
        <f t="shared" si="858"/>
        <v>7948.4645685590003</v>
      </c>
      <c r="AA3074" s="45">
        <f t="shared" si="859"/>
        <v>7.3363649344887039E-2</v>
      </c>
      <c r="AB3074" s="45">
        <f t="shared" si="860"/>
        <v>0.45964026465833474</v>
      </c>
      <c r="AC3074" s="45">
        <f t="shared" si="861"/>
        <v>1.4672234825221675E-2</v>
      </c>
      <c r="AD3074" s="45">
        <f t="shared" si="862"/>
        <v>0.54767614882844351</v>
      </c>
      <c r="AE3074" s="45">
        <f t="shared" si="863"/>
        <v>0.45232385117155655</v>
      </c>
      <c r="AF3074" s="43">
        <f>('Estimates from MCMC'!$B$2-'MCMC runs'!W3074)/'Estimates from MCMC'!$B$2</f>
        <v>0.11509338944641694</v>
      </c>
    </row>
    <row r="3075" spans="1:32" x14ac:dyDescent="0.3">
      <c r="A3075" s="38">
        <v>2081</v>
      </c>
      <c r="B3075" s="38">
        <v>1952340.9508235704</v>
      </c>
      <c r="C3075" s="39">
        <v>52769.130490194402</v>
      </c>
      <c r="D3075" s="39">
        <v>51685.256559276</v>
      </c>
      <c r="E3075" s="39">
        <f t="shared" si="864"/>
        <v>1083.873930918402</v>
      </c>
      <c r="F3075" s="39">
        <v>52712.4304441231</v>
      </c>
      <c r="G3075" s="40">
        <f t="shared" si="865"/>
        <v>56.700046071302495</v>
      </c>
      <c r="H3075" s="39">
        <v>52678.404774042298</v>
      </c>
      <c r="I3075" s="39">
        <f t="shared" si="866"/>
        <v>90.725716152104724</v>
      </c>
      <c r="J3075" s="39">
        <v>51538.644518985202</v>
      </c>
      <c r="K3075" s="40">
        <f t="shared" si="867"/>
        <v>1230.4859712092002</v>
      </c>
      <c r="L3075" s="39">
        <v>50946.102055865398</v>
      </c>
      <c r="M3075" s="39">
        <f t="shared" si="868"/>
        <v>1823.0284343290041</v>
      </c>
      <c r="N3075" s="39">
        <f t="shared" ref="N3075:N3138" si="873">M3075-K3075</f>
        <v>592.54246311980387</v>
      </c>
      <c r="O3075" s="40">
        <f>'Estimates from MCMC'!$B$2-L3075</f>
        <v>18114.897944134602</v>
      </c>
      <c r="P3075" s="39">
        <v>52199.944401620902</v>
      </c>
      <c r="Q3075" s="40">
        <f t="shared" si="869"/>
        <v>1253.8423457555036</v>
      </c>
      <c r="R3075" s="39">
        <v>52231.200928079597</v>
      </c>
      <c r="S3075" s="39">
        <f t="shared" si="870"/>
        <v>31.256526458695589</v>
      </c>
      <c r="T3075" s="39">
        <f t="shared" ref="T3075:T3138" si="874">Q3075+S3075</f>
        <v>1285.0988722141992</v>
      </c>
      <c r="U3075" s="39">
        <v>58746.881079974301</v>
      </c>
      <c r="V3075" s="39">
        <f t="shared" si="871"/>
        <v>7800.7790241089024</v>
      </c>
      <c r="W3075" s="39">
        <v>60281.022203487999</v>
      </c>
      <c r="X3075" s="39">
        <f t="shared" si="872"/>
        <v>249.04225129949918</v>
      </c>
      <c r="Y3075" s="39">
        <f t="shared" ref="Y3075:Y3138" si="875">Q3075+S3075+V3075+X3075</f>
        <v>9334.9201476226008</v>
      </c>
      <c r="Z3075" s="39">
        <f t="shared" ref="Z3075:Z3138" si="876">O3075-Y3075</f>
        <v>8779.9777965120011</v>
      </c>
      <c r="AA3075" s="45">
        <f t="shared" ref="AA3075:AA3138" si="877">T3075/O3075</f>
        <v>7.0941546354684248E-2</v>
      </c>
      <c r="AB3075" s="45">
        <f t="shared" ref="AB3075:AB3138" si="878">V3075/O3075</f>
        <v>0.43062782071232736</v>
      </c>
      <c r="AC3075" s="45">
        <f t="shared" ref="AC3075:AC3138" si="879">X3075/O3075</f>
        <v>1.3747924612522382E-2</v>
      </c>
      <c r="AD3075" s="45">
        <f t="shared" ref="AD3075:AD3138" si="880">Y3075/O3075</f>
        <v>0.515317291679534</v>
      </c>
      <c r="AE3075" s="45">
        <f t="shared" ref="AE3075:AE3138" si="881">Z3075/O3075</f>
        <v>0.48468270832046606</v>
      </c>
      <c r="AF3075" s="43">
        <f>('Estimates from MCMC'!$B$2-'MCMC runs'!W3075)/'Estimates from MCMC'!$B$2</f>
        <v>0.12713366149508407</v>
      </c>
    </row>
    <row r="3076" spans="1:32" x14ac:dyDescent="0.3">
      <c r="A3076" s="38">
        <v>2410</v>
      </c>
      <c r="B3076" s="38">
        <v>2203917.3938928242</v>
      </c>
      <c r="C3076" s="39">
        <v>53029.714399648197</v>
      </c>
      <c r="D3076" s="39">
        <v>51952.237858448199</v>
      </c>
      <c r="E3076" s="39">
        <f t="shared" si="864"/>
        <v>1077.4765411999979</v>
      </c>
      <c r="F3076" s="39">
        <v>52969.179353514002</v>
      </c>
      <c r="G3076" s="40">
        <f t="shared" si="865"/>
        <v>60.535046134194999</v>
      </c>
      <c r="H3076" s="39">
        <v>52939.420465908901</v>
      </c>
      <c r="I3076" s="39">
        <f t="shared" si="866"/>
        <v>90.293933739296335</v>
      </c>
      <c r="J3076" s="39">
        <v>51801.898983173298</v>
      </c>
      <c r="K3076" s="40">
        <f t="shared" si="867"/>
        <v>1227.8154164748994</v>
      </c>
      <c r="L3076" s="39">
        <v>51212.075302810503</v>
      </c>
      <c r="M3076" s="39">
        <f t="shared" si="868"/>
        <v>1817.6390968376945</v>
      </c>
      <c r="N3076" s="39">
        <f t="shared" si="873"/>
        <v>589.82368036279513</v>
      </c>
      <c r="O3076" s="40">
        <f>'Estimates from MCMC'!$B$2-L3076</f>
        <v>17848.924697189497</v>
      </c>
      <c r="P3076" s="39">
        <v>52453.8903383078</v>
      </c>
      <c r="Q3076" s="40">
        <f t="shared" si="869"/>
        <v>1241.8150354972968</v>
      </c>
      <c r="R3076" s="39">
        <v>52485.158968254698</v>
      </c>
      <c r="S3076" s="39">
        <f t="shared" si="870"/>
        <v>31.268629946898727</v>
      </c>
      <c r="T3076" s="39">
        <f t="shared" si="874"/>
        <v>1273.0836654441955</v>
      </c>
      <c r="U3076" s="39">
        <v>59403.374908769903</v>
      </c>
      <c r="V3076" s="39">
        <f t="shared" si="871"/>
        <v>8191.2996059594007</v>
      </c>
      <c r="W3076" s="39">
        <v>60932.120999768602</v>
      </c>
      <c r="X3076" s="39">
        <f t="shared" si="872"/>
        <v>255.66242555450299</v>
      </c>
      <c r="Y3076" s="39">
        <f t="shared" si="875"/>
        <v>9720.0456969580991</v>
      </c>
      <c r="Z3076" s="39">
        <f t="shared" si="876"/>
        <v>8128.8790002313981</v>
      </c>
      <c r="AA3076" s="45">
        <f t="shared" si="877"/>
        <v>7.1325510474289588E-2</v>
      </c>
      <c r="AB3076" s="45">
        <f t="shared" si="878"/>
        <v>0.45892398253264005</v>
      </c>
      <c r="AC3076" s="45">
        <f t="shared" si="879"/>
        <v>1.4323687835086208E-2</v>
      </c>
      <c r="AD3076" s="45">
        <f t="shared" si="880"/>
        <v>0.54457318084201589</v>
      </c>
      <c r="AE3076" s="45">
        <f t="shared" si="881"/>
        <v>0.45542681915798416</v>
      </c>
      <c r="AF3076" s="43">
        <f>('Estimates from MCMC'!$B$2-'MCMC runs'!W3076)/'Estimates from MCMC'!$B$2</f>
        <v>0.11770578184838618</v>
      </c>
    </row>
    <row r="3077" spans="1:32" x14ac:dyDescent="0.3">
      <c r="A3077" s="38">
        <v>4027</v>
      </c>
      <c r="B3077" s="38">
        <v>2203917.3938928242</v>
      </c>
      <c r="C3077" s="39">
        <v>53029.714399648197</v>
      </c>
      <c r="D3077" s="39">
        <v>51952.237858448199</v>
      </c>
      <c r="E3077" s="39">
        <f t="shared" si="864"/>
        <v>1077.4765411999979</v>
      </c>
      <c r="F3077" s="39">
        <v>52969.179353514002</v>
      </c>
      <c r="G3077" s="40">
        <f t="shared" si="865"/>
        <v>60.535046134194999</v>
      </c>
      <c r="H3077" s="39">
        <v>52939.420465908901</v>
      </c>
      <c r="I3077" s="39">
        <f t="shared" si="866"/>
        <v>90.293933739296335</v>
      </c>
      <c r="J3077" s="39">
        <v>51801.898983173298</v>
      </c>
      <c r="K3077" s="40">
        <f t="shared" si="867"/>
        <v>1227.8154164748994</v>
      </c>
      <c r="L3077" s="39">
        <v>51212.075302810503</v>
      </c>
      <c r="M3077" s="39">
        <f t="shared" si="868"/>
        <v>1817.6390968376945</v>
      </c>
      <c r="N3077" s="39">
        <f t="shared" si="873"/>
        <v>589.82368036279513</v>
      </c>
      <c r="O3077" s="40">
        <f>'Estimates from MCMC'!$B$2-L3077</f>
        <v>17848.924697189497</v>
      </c>
      <c r="P3077" s="39">
        <v>52453.8903383078</v>
      </c>
      <c r="Q3077" s="40">
        <f t="shared" si="869"/>
        <v>1241.8150354972968</v>
      </c>
      <c r="R3077" s="39">
        <v>52485.158968254698</v>
      </c>
      <c r="S3077" s="39">
        <f t="shared" si="870"/>
        <v>31.268629946898727</v>
      </c>
      <c r="T3077" s="39">
        <f t="shared" si="874"/>
        <v>1273.0836654441955</v>
      </c>
      <c r="U3077" s="39">
        <v>59403.374908769903</v>
      </c>
      <c r="V3077" s="39">
        <f t="shared" si="871"/>
        <v>8191.2996059594007</v>
      </c>
      <c r="W3077" s="39">
        <v>60932.120999768602</v>
      </c>
      <c r="X3077" s="39">
        <f t="shared" si="872"/>
        <v>255.66242555450299</v>
      </c>
      <c r="Y3077" s="39">
        <f t="shared" si="875"/>
        <v>9720.0456969580991</v>
      </c>
      <c r="Z3077" s="39">
        <f t="shared" si="876"/>
        <v>8128.8790002313981</v>
      </c>
      <c r="AA3077" s="45">
        <f t="shared" si="877"/>
        <v>7.1325510474289588E-2</v>
      </c>
      <c r="AB3077" s="45">
        <f t="shared" si="878"/>
        <v>0.45892398253264005</v>
      </c>
      <c r="AC3077" s="45">
        <f t="shared" si="879"/>
        <v>1.4323687835086208E-2</v>
      </c>
      <c r="AD3077" s="45">
        <f t="shared" si="880"/>
        <v>0.54457318084201589</v>
      </c>
      <c r="AE3077" s="45">
        <f t="shared" si="881"/>
        <v>0.45542681915798416</v>
      </c>
      <c r="AF3077" s="43">
        <f>('Estimates from MCMC'!$B$2-'MCMC runs'!W3077)/'Estimates from MCMC'!$B$2</f>
        <v>0.11770578184838618</v>
      </c>
    </row>
    <row r="3078" spans="1:32" x14ac:dyDescent="0.3">
      <c r="A3078" s="38">
        <v>4567</v>
      </c>
      <c r="B3078" s="38">
        <v>1972228.128898432</v>
      </c>
      <c r="C3078" s="39">
        <v>52239.706804141897</v>
      </c>
      <c r="D3078" s="39">
        <v>51174.366653929501</v>
      </c>
      <c r="E3078" s="39">
        <f t="shared" si="864"/>
        <v>1065.3401502123961</v>
      </c>
      <c r="F3078" s="39">
        <v>52175.715643761898</v>
      </c>
      <c r="G3078" s="40">
        <f t="shared" si="865"/>
        <v>63.991160379999201</v>
      </c>
      <c r="H3078" s="39">
        <v>52151.1603155989</v>
      </c>
      <c r="I3078" s="39">
        <f t="shared" si="866"/>
        <v>88.546488542997395</v>
      </c>
      <c r="J3078" s="39">
        <v>51022.694609348102</v>
      </c>
      <c r="K3078" s="40">
        <f t="shared" si="867"/>
        <v>1217.0121947937951</v>
      </c>
      <c r="L3078" s="39">
        <v>50444.5040095316</v>
      </c>
      <c r="M3078" s="39">
        <f t="shared" si="868"/>
        <v>1795.2027946102971</v>
      </c>
      <c r="N3078" s="39">
        <f t="shared" si="873"/>
        <v>578.19059981650207</v>
      </c>
      <c r="O3078" s="40">
        <f>'Estimates from MCMC'!$B$2-L3078</f>
        <v>18616.4959904684</v>
      </c>
      <c r="P3078" s="39">
        <v>51674.168116929497</v>
      </c>
      <c r="Q3078" s="40">
        <f t="shared" si="869"/>
        <v>1229.6641073978972</v>
      </c>
      <c r="R3078" s="39">
        <v>51704.482166868103</v>
      </c>
      <c r="S3078" s="39">
        <f t="shared" si="870"/>
        <v>30.314049938606331</v>
      </c>
      <c r="T3078" s="39">
        <f t="shared" si="874"/>
        <v>1259.9781573365035</v>
      </c>
      <c r="U3078" s="39">
        <v>58130.700749508404</v>
      </c>
      <c r="V3078" s="39">
        <f t="shared" si="871"/>
        <v>7686.1967399768037</v>
      </c>
      <c r="W3078" s="39">
        <v>59636.988011324902</v>
      </c>
      <c r="X3078" s="39">
        <f t="shared" si="872"/>
        <v>246.30910447999486</v>
      </c>
      <c r="Y3078" s="39">
        <f t="shared" si="875"/>
        <v>9192.484001793302</v>
      </c>
      <c r="Z3078" s="39">
        <f t="shared" si="876"/>
        <v>9424.0119886750981</v>
      </c>
      <c r="AA3078" s="45">
        <f t="shared" si="877"/>
        <v>6.7680736373891687E-2</v>
      </c>
      <c r="AB3078" s="45">
        <f t="shared" si="878"/>
        <v>0.41287021703290017</v>
      </c>
      <c r="AC3078" s="45">
        <f t="shared" si="879"/>
        <v>1.323069092089642E-2</v>
      </c>
      <c r="AD3078" s="45">
        <f t="shared" si="880"/>
        <v>0.49378164432768823</v>
      </c>
      <c r="AE3078" s="45">
        <f t="shared" si="881"/>
        <v>0.50621835567231177</v>
      </c>
      <c r="AF3078" s="43">
        <f>('Estimates from MCMC'!$B$2-'MCMC runs'!W3078)/'Estimates from MCMC'!$B$2</f>
        <v>0.13645924600968851</v>
      </c>
    </row>
    <row r="3079" spans="1:32" x14ac:dyDescent="0.3">
      <c r="A3079" s="38">
        <v>2184</v>
      </c>
      <c r="B3079" s="38">
        <v>2143567.9892316754</v>
      </c>
      <c r="C3079" s="39">
        <v>52410.475566585701</v>
      </c>
      <c r="D3079" s="39">
        <v>51333.900341687302</v>
      </c>
      <c r="E3079" s="39">
        <f t="shared" si="864"/>
        <v>1076.575224898399</v>
      </c>
      <c r="F3079" s="39">
        <v>52354.853375954102</v>
      </c>
      <c r="G3079" s="40">
        <f t="shared" si="865"/>
        <v>55.622190631598642</v>
      </c>
      <c r="H3079" s="39">
        <v>52321.121538892199</v>
      </c>
      <c r="I3079" s="39">
        <f t="shared" si="866"/>
        <v>89.354027693501848</v>
      </c>
      <c r="J3079" s="39">
        <v>51189.543379038398</v>
      </c>
      <c r="K3079" s="40">
        <f t="shared" si="867"/>
        <v>1220.9321875473033</v>
      </c>
      <c r="L3079" s="39">
        <v>50605.862489463099</v>
      </c>
      <c r="M3079" s="39">
        <f t="shared" si="868"/>
        <v>1804.6130771226017</v>
      </c>
      <c r="N3079" s="39">
        <f t="shared" si="873"/>
        <v>583.68088957529835</v>
      </c>
      <c r="O3079" s="40">
        <f>'Estimates from MCMC'!$B$2-L3079</f>
        <v>18455.137510536901</v>
      </c>
      <c r="P3079" s="39">
        <v>51842.5746728296</v>
      </c>
      <c r="Q3079" s="40">
        <f t="shared" si="869"/>
        <v>1236.7121833665005</v>
      </c>
      <c r="R3079" s="39">
        <v>51873.208519810803</v>
      </c>
      <c r="S3079" s="39">
        <f t="shared" si="870"/>
        <v>30.633846981203533</v>
      </c>
      <c r="T3079" s="39">
        <f t="shared" si="874"/>
        <v>1267.3460303477041</v>
      </c>
      <c r="U3079" s="39">
        <v>58419.982214616597</v>
      </c>
      <c r="V3079" s="39">
        <f t="shared" si="871"/>
        <v>7814.1197251534977</v>
      </c>
      <c r="W3079" s="39">
        <v>59935.632840360297</v>
      </c>
      <c r="X3079" s="39">
        <f t="shared" si="872"/>
        <v>248.30459539599542</v>
      </c>
      <c r="Y3079" s="39">
        <f t="shared" si="875"/>
        <v>9329.7703508971972</v>
      </c>
      <c r="Z3079" s="39">
        <f t="shared" si="876"/>
        <v>9125.3671596397035</v>
      </c>
      <c r="AA3079" s="45">
        <f t="shared" si="877"/>
        <v>6.8671719710791473E-2</v>
      </c>
      <c r="AB3079" s="45">
        <f t="shared" si="878"/>
        <v>0.42341162295279844</v>
      </c>
      <c r="AC3079" s="45">
        <f t="shared" si="879"/>
        <v>1.3454497169377726E-2</v>
      </c>
      <c r="AD3079" s="45">
        <f t="shared" si="880"/>
        <v>0.50553783983296763</v>
      </c>
      <c r="AE3079" s="45">
        <f t="shared" si="881"/>
        <v>0.49446216016703232</v>
      </c>
      <c r="AF3079" s="43">
        <f>('Estimates from MCMC'!$B$2-'MCMC runs'!W3079)/'Estimates from MCMC'!$B$2</f>
        <v>0.13213488306916643</v>
      </c>
    </row>
    <row r="3080" spans="1:32" x14ac:dyDescent="0.3">
      <c r="A3080" s="38">
        <v>1572</v>
      </c>
      <c r="B3080" s="38">
        <v>2171356.9104868979</v>
      </c>
      <c r="C3080" s="39">
        <v>53384.548900087699</v>
      </c>
      <c r="D3080" s="39">
        <v>52311.768499285899</v>
      </c>
      <c r="E3080" s="39">
        <f t="shared" si="864"/>
        <v>1072.7804008017993</v>
      </c>
      <c r="F3080" s="39">
        <v>53333.956445847602</v>
      </c>
      <c r="G3080" s="40">
        <f t="shared" si="865"/>
        <v>50.59245424009714</v>
      </c>
      <c r="H3080" s="39">
        <v>53295.714630802402</v>
      </c>
      <c r="I3080" s="39">
        <f t="shared" si="866"/>
        <v>88.834269285296614</v>
      </c>
      <c r="J3080" s="39">
        <v>52172.819624933298</v>
      </c>
      <c r="K3080" s="40">
        <f t="shared" si="867"/>
        <v>1211.729275154401</v>
      </c>
      <c r="L3080" s="39">
        <v>51592.388777587803</v>
      </c>
      <c r="M3080" s="39">
        <f t="shared" si="868"/>
        <v>1792.1601224998958</v>
      </c>
      <c r="N3080" s="39">
        <f t="shared" si="873"/>
        <v>580.43084734549484</v>
      </c>
      <c r="O3080" s="40">
        <f>'Estimates from MCMC'!$B$2-L3080</f>
        <v>17468.611222412197</v>
      </c>
      <c r="P3080" s="39">
        <v>52816.272906321101</v>
      </c>
      <c r="Q3080" s="40">
        <f t="shared" si="869"/>
        <v>1223.884128733298</v>
      </c>
      <c r="R3080" s="39">
        <v>52847.017706670398</v>
      </c>
      <c r="S3080" s="39">
        <f t="shared" si="870"/>
        <v>30.744800349297293</v>
      </c>
      <c r="T3080" s="39">
        <f t="shared" si="874"/>
        <v>1254.6289290825953</v>
      </c>
      <c r="U3080" s="39">
        <v>59676.408813250702</v>
      </c>
      <c r="V3080" s="39">
        <f t="shared" si="871"/>
        <v>8084.0200356628993</v>
      </c>
      <c r="W3080" s="39">
        <v>61179.606312353397</v>
      </c>
      <c r="X3080" s="39">
        <f t="shared" si="872"/>
        <v>248.56857002009929</v>
      </c>
      <c r="Y3080" s="39">
        <f t="shared" si="875"/>
        <v>9587.2175347655939</v>
      </c>
      <c r="Z3080" s="39">
        <f t="shared" si="876"/>
        <v>7881.3936876466032</v>
      </c>
      <c r="AA3080" s="45">
        <f t="shared" si="877"/>
        <v>7.1821904621296312E-2</v>
      </c>
      <c r="AB3080" s="45">
        <f t="shared" si="878"/>
        <v>0.46277405414410483</v>
      </c>
      <c r="AC3080" s="45">
        <f t="shared" si="879"/>
        <v>1.4229440844226143E-2</v>
      </c>
      <c r="AD3080" s="45">
        <f t="shared" si="880"/>
        <v>0.54882539960962728</v>
      </c>
      <c r="AE3080" s="45">
        <f t="shared" si="881"/>
        <v>0.45117460039037272</v>
      </c>
      <c r="AF3080" s="43">
        <f>('Estimates from MCMC'!$B$2-'MCMC runs'!W3080)/'Estimates from MCMC'!$B$2</f>
        <v>0.11412220627628623</v>
      </c>
    </row>
    <row r="3081" spans="1:32" x14ac:dyDescent="0.3">
      <c r="A3081" s="38">
        <v>399</v>
      </c>
      <c r="B3081" s="38">
        <v>1920216.8641879552</v>
      </c>
      <c r="C3081" s="39">
        <v>52453.412607214697</v>
      </c>
      <c r="D3081" s="39">
        <v>51390.436084849898</v>
      </c>
      <c r="E3081" s="39">
        <f t="shared" si="864"/>
        <v>1062.9765223647992</v>
      </c>
      <c r="F3081" s="39">
        <v>52393.669688170397</v>
      </c>
      <c r="G3081" s="40">
        <f t="shared" si="865"/>
        <v>59.742919044299924</v>
      </c>
      <c r="H3081" s="39">
        <v>52364.169038669097</v>
      </c>
      <c r="I3081" s="39">
        <f t="shared" si="866"/>
        <v>89.243568545600283</v>
      </c>
      <c r="J3081" s="39">
        <v>51242.156559015697</v>
      </c>
      <c r="K3081" s="40">
        <f t="shared" si="867"/>
        <v>1211.2560481990004</v>
      </c>
      <c r="L3081" s="39">
        <v>50659.157809341697</v>
      </c>
      <c r="M3081" s="39">
        <f t="shared" si="868"/>
        <v>1794.2547978729999</v>
      </c>
      <c r="N3081" s="39">
        <f t="shared" si="873"/>
        <v>582.99874967399955</v>
      </c>
      <c r="O3081" s="40">
        <f>'Estimates from MCMC'!$B$2-L3081</f>
        <v>18401.842190658303</v>
      </c>
      <c r="P3081" s="39">
        <v>51886.442597347901</v>
      </c>
      <c r="Q3081" s="40">
        <f t="shared" si="869"/>
        <v>1227.2847880062036</v>
      </c>
      <c r="R3081" s="39">
        <v>51917.341255656</v>
      </c>
      <c r="S3081" s="39">
        <f t="shared" si="870"/>
        <v>30.898658308098675</v>
      </c>
      <c r="T3081" s="39">
        <f t="shared" si="874"/>
        <v>1258.1834463143023</v>
      </c>
      <c r="U3081" s="39">
        <v>58520.519970954403</v>
      </c>
      <c r="V3081" s="39">
        <f t="shared" si="871"/>
        <v>7861.3621616127057</v>
      </c>
      <c r="W3081" s="39">
        <v>60025.785260806602</v>
      </c>
      <c r="X3081" s="39">
        <f t="shared" si="872"/>
        <v>247.08184353789693</v>
      </c>
      <c r="Y3081" s="39">
        <f t="shared" si="875"/>
        <v>9366.6274514649049</v>
      </c>
      <c r="Z3081" s="39">
        <f t="shared" si="876"/>
        <v>9035.2147391933977</v>
      </c>
      <c r="AA3081" s="45">
        <f t="shared" si="877"/>
        <v>6.8372689716523008E-2</v>
      </c>
      <c r="AB3081" s="45">
        <f t="shared" si="878"/>
        <v>0.42720517218670245</v>
      </c>
      <c r="AC3081" s="45">
        <f t="shared" si="879"/>
        <v>1.3427016761578798E-2</v>
      </c>
      <c r="AD3081" s="45">
        <f t="shared" si="880"/>
        <v>0.50900487866480426</v>
      </c>
      <c r="AE3081" s="45">
        <f t="shared" si="881"/>
        <v>0.49099512133519574</v>
      </c>
      <c r="AF3081" s="43">
        <f>('Estimates from MCMC'!$B$2-'MCMC runs'!W3081)/'Estimates from MCMC'!$B$2</f>
        <v>0.13082948030282501</v>
      </c>
    </row>
    <row r="3082" spans="1:32" x14ac:dyDescent="0.3">
      <c r="A3082" s="38">
        <v>685</v>
      </c>
      <c r="B3082" s="38">
        <v>2122015.8483472737</v>
      </c>
      <c r="C3082" s="39">
        <v>53392.052231102498</v>
      </c>
      <c r="D3082" s="39">
        <v>52309.475315928103</v>
      </c>
      <c r="E3082" s="39">
        <f t="shared" si="864"/>
        <v>1082.5769151743953</v>
      </c>
      <c r="F3082" s="39">
        <v>53335.875873241697</v>
      </c>
      <c r="G3082" s="40">
        <f t="shared" si="865"/>
        <v>56.176357860800636</v>
      </c>
      <c r="H3082" s="39">
        <v>53301.630823863299</v>
      </c>
      <c r="I3082" s="39">
        <f t="shared" si="866"/>
        <v>90.421407239198743</v>
      </c>
      <c r="J3082" s="39">
        <v>52163.580132382303</v>
      </c>
      <c r="K3082" s="40">
        <f t="shared" si="867"/>
        <v>1228.4720987201945</v>
      </c>
      <c r="L3082" s="39">
        <v>51572.818798712702</v>
      </c>
      <c r="M3082" s="39">
        <f t="shared" si="868"/>
        <v>1819.2334323897958</v>
      </c>
      <c r="N3082" s="39">
        <f t="shared" si="873"/>
        <v>590.7613336696013</v>
      </c>
      <c r="O3082" s="40">
        <f>'Estimates from MCMC'!$B$2-L3082</f>
        <v>17488.181201287298</v>
      </c>
      <c r="P3082" s="39">
        <v>52821.092089488702</v>
      </c>
      <c r="Q3082" s="40">
        <f t="shared" si="869"/>
        <v>1248.2732907760001</v>
      </c>
      <c r="R3082" s="39">
        <v>52852.263994609202</v>
      </c>
      <c r="S3082" s="39">
        <f t="shared" si="870"/>
        <v>31.171905120500014</v>
      </c>
      <c r="T3082" s="39">
        <f t="shared" si="874"/>
        <v>1279.4451958965001</v>
      </c>
      <c r="U3082" s="39">
        <v>59619.216900382897</v>
      </c>
      <c r="V3082" s="39">
        <f t="shared" si="871"/>
        <v>8046.3981016701946</v>
      </c>
      <c r="W3082" s="39">
        <v>61149.455888042699</v>
      </c>
      <c r="X3082" s="39">
        <f t="shared" si="872"/>
        <v>250.79379176330258</v>
      </c>
      <c r="Y3082" s="39">
        <f t="shared" si="875"/>
        <v>9576.6370893299973</v>
      </c>
      <c r="Z3082" s="39">
        <f t="shared" si="876"/>
        <v>7911.5441119573006</v>
      </c>
      <c r="AA3082" s="45">
        <f t="shared" si="877"/>
        <v>7.3160563764190681E-2</v>
      </c>
      <c r="AB3082" s="45">
        <f t="shared" si="878"/>
        <v>0.4601049136589403</v>
      </c>
      <c r="AC3082" s="45">
        <f t="shared" si="879"/>
        <v>1.4340758988981756E-2</v>
      </c>
      <c r="AD3082" s="45">
        <f t="shared" si="880"/>
        <v>0.5476062364121127</v>
      </c>
      <c r="AE3082" s="45">
        <f t="shared" si="881"/>
        <v>0.4523937635878873</v>
      </c>
      <c r="AF3082" s="43">
        <f>('Estimates from MCMC'!$B$2-'MCMC runs'!W3082)/'Estimates from MCMC'!$B$2</f>
        <v>0.11455878298833351</v>
      </c>
    </row>
    <row r="3083" spans="1:32" x14ac:dyDescent="0.3">
      <c r="A3083" s="38">
        <v>2606</v>
      </c>
      <c r="B3083" s="38">
        <v>2038941.5365466676</v>
      </c>
      <c r="C3083" s="39">
        <v>52218.079592011803</v>
      </c>
      <c r="D3083" s="39">
        <v>51165.219952884298</v>
      </c>
      <c r="E3083" s="39">
        <f t="shared" si="864"/>
        <v>1052.8596391275059</v>
      </c>
      <c r="F3083" s="39">
        <v>52160.950791735602</v>
      </c>
      <c r="G3083" s="40">
        <f t="shared" si="865"/>
        <v>57.128800276201218</v>
      </c>
      <c r="H3083" s="39">
        <v>52129.845099631799</v>
      </c>
      <c r="I3083" s="39">
        <f t="shared" si="866"/>
        <v>88.234492380004667</v>
      </c>
      <c r="J3083" s="39">
        <v>51020.4353213453</v>
      </c>
      <c r="K3083" s="40">
        <f t="shared" si="867"/>
        <v>1197.6442706665039</v>
      </c>
      <c r="L3083" s="39">
        <v>50444.057015397397</v>
      </c>
      <c r="M3083" s="39">
        <f t="shared" si="868"/>
        <v>1774.0225766144067</v>
      </c>
      <c r="N3083" s="39">
        <f t="shared" si="873"/>
        <v>576.37830594790285</v>
      </c>
      <c r="O3083" s="40">
        <f>'Estimates from MCMC'!$B$2-L3083</f>
        <v>18616.942984602603</v>
      </c>
      <c r="P3083" s="39">
        <v>51657.856433155503</v>
      </c>
      <c r="Q3083" s="40">
        <f t="shared" si="869"/>
        <v>1213.7994177581058</v>
      </c>
      <c r="R3083" s="39">
        <v>51688.4153413928</v>
      </c>
      <c r="S3083" s="39">
        <f t="shared" si="870"/>
        <v>30.558908237297146</v>
      </c>
      <c r="T3083" s="39">
        <f t="shared" si="874"/>
        <v>1244.358325995403</v>
      </c>
      <c r="U3083" s="39">
        <v>58148.835389186999</v>
      </c>
      <c r="V3083" s="39">
        <f t="shared" si="871"/>
        <v>7704.7783737896025</v>
      </c>
      <c r="W3083" s="39">
        <v>59633.8393809603</v>
      </c>
      <c r="X3083" s="39">
        <f t="shared" si="872"/>
        <v>240.6456657778981</v>
      </c>
      <c r="Y3083" s="39">
        <f t="shared" si="875"/>
        <v>9189.7823655629036</v>
      </c>
      <c r="Z3083" s="39">
        <f t="shared" si="876"/>
        <v>9427.1606190396997</v>
      </c>
      <c r="AA3083" s="45">
        <f t="shared" si="877"/>
        <v>6.6840099742721801E-2</v>
      </c>
      <c r="AB3083" s="45">
        <f t="shared" si="878"/>
        <v>0.4138584073745053</v>
      </c>
      <c r="AC3083" s="45">
        <f t="shared" si="879"/>
        <v>1.2926164407170791E-2</v>
      </c>
      <c r="AD3083" s="45">
        <f t="shared" si="880"/>
        <v>0.49362467152439787</v>
      </c>
      <c r="AE3083" s="45">
        <f t="shared" si="881"/>
        <v>0.50637532847560207</v>
      </c>
      <c r="AF3083" s="43">
        <f>('Estimates from MCMC'!$B$2-'MCMC runs'!W3083)/'Estimates from MCMC'!$B$2</f>
        <v>0.13650483802782612</v>
      </c>
    </row>
    <row r="3084" spans="1:32" x14ac:dyDescent="0.3">
      <c r="A3084" s="38">
        <v>948</v>
      </c>
      <c r="B3084" s="38">
        <v>2017152.6674705285</v>
      </c>
      <c r="C3084" s="39">
        <v>52206.782340539401</v>
      </c>
      <c r="D3084" s="39">
        <v>51168.210139233197</v>
      </c>
      <c r="E3084" s="39">
        <f t="shared" si="864"/>
        <v>1038.5722013062041</v>
      </c>
      <c r="F3084" s="39">
        <v>52150.532480246802</v>
      </c>
      <c r="G3084" s="40">
        <f t="shared" si="865"/>
        <v>56.249860292598896</v>
      </c>
      <c r="H3084" s="39">
        <v>52120.7073475172</v>
      </c>
      <c r="I3084" s="39">
        <f t="shared" si="866"/>
        <v>86.074993022200943</v>
      </c>
      <c r="J3084" s="39">
        <v>51026.4351047862</v>
      </c>
      <c r="K3084" s="40">
        <f t="shared" si="867"/>
        <v>1180.3472357532009</v>
      </c>
      <c r="L3084" s="39">
        <v>50463.952853848197</v>
      </c>
      <c r="M3084" s="39">
        <f t="shared" si="868"/>
        <v>1742.8294866912038</v>
      </c>
      <c r="N3084" s="39">
        <f t="shared" si="873"/>
        <v>562.48225093800284</v>
      </c>
      <c r="O3084" s="40">
        <f>'Estimates from MCMC'!$B$2-L3084</f>
        <v>18597.047146151803</v>
      </c>
      <c r="P3084" s="39">
        <v>51650.775424953797</v>
      </c>
      <c r="Q3084" s="40">
        <f t="shared" si="869"/>
        <v>1186.8225711056002</v>
      </c>
      <c r="R3084" s="39">
        <v>51680.531451409501</v>
      </c>
      <c r="S3084" s="39">
        <f t="shared" si="870"/>
        <v>29.75602645570325</v>
      </c>
      <c r="T3084" s="39">
        <f t="shared" si="874"/>
        <v>1216.5785975613035</v>
      </c>
      <c r="U3084" s="39">
        <v>58192.903067648498</v>
      </c>
      <c r="V3084" s="39">
        <f t="shared" si="871"/>
        <v>7728.9502138003008</v>
      </c>
      <c r="W3084" s="39">
        <v>59646.711213172697</v>
      </c>
      <c r="X3084" s="39">
        <f t="shared" si="872"/>
        <v>237.22954796289559</v>
      </c>
      <c r="Y3084" s="39">
        <f t="shared" si="875"/>
        <v>9182.7583593244999</v>
      </c>
      <c r="Z3084" s="39">
        <f t="shared" si="876"/>
        <v>9414.2887868273028</v>
      </c>
      <c r="AA3084" s="45">
        <f t="shared" si="877"/>
        <v>6.5417836928646181E-2</v>
      </c>
      <c r="AB3084" s="45">
        <f t="shared" si="878"/>
        <v>0.41560093670029841</v>
      </c>
      <c r="AC3084" s="45">
        <f t="shared" si="879"/>
        <v>1.2756301906347771E-2</v>
      </c>
      <c r="AD3084" s="45">
        <f t="shared" si="880"/>
        <v>0.49377507553529237</v>
      </c>
      <c r="AE3084" s="45">
        <f t="shared" si="881"/>
        <v>0.50622492446470757</v>
      </c>
      <c r="AF3084" s="43">
        <f>('Estimates from MCMC'!$B$2-'MCMC runs'!W3084)/'Estimates from MCMC'!$B$2</f>
        <v>0.13631845450872856</v>
      </c>
    </row>
    <row r="3085" spans="1:32" x14ac:dyDescent="0.3">
      <c r="A3085" s="38">
        <v>4350</v>
      </c>
      <c r="B3085" s="38">
        <v>2121728.1522622425</v>
      </c>
      <c r="C3085" s="39">
        <v>52917.534558151099</v>
      </c>
      <c r="D3085" s="39">
        <v>51838.1095565246</v>
      </c>
      <c r="E3085" s="39">
        <f t="shared" si="864"/>
        <v>1079.4250016264996</v>
      </c>
      <c r="F3085" s="39">
        <v>52865.686832857697</v>
      </c>
      <c r="G3085" s="40">
        <f t="shared" si="865"/>
        <v>51.847725293402618</v>
      </c>
      <c r="H3085" s="39">
        <v>52827.669779347503</v>
      </c>
      <c r="I3085" s="39">
        <f t="shared" si="866"/>
        <v>89.864778803595982</v>
      </c>
      <c r="J3085" s="39">
        <v>51697.072192381202</v>
      </c>
      <c r="K3085" s="40">
        <f t="shared" si="867"/>
        <v>1220.4623657698976</v>
      </c>
      <c r="L3085" s="39">
        <v>51110.181313334302</v>
      </c>
      <c r="M3085" s="39">
        <f t="shared" si="868"/>
        <v>1807.3532448167971</v>
      </c>
      <c r="N3085" s="39">
        <f t="shared" si="873"/>
        <v>586.8908790468995</v>
      </c>
      <c r="O3085" s="40">
        <f>'Estimates from MCMC'!$B$2-L3085</f>
        <v>17950.818686665698</v>
      </c>
      <c r="P3085" s="39">
        <v>52347.4649214323</v>
      </c>
      <c r="Q3085" s="40">
        <f t="shared" si="869"/>
        <v>1237.2836080979978</v>
      </c>
      <c r="R3085" s="39">
        <v>52378.561667577902</v>
      </c>
      <c r="S3085" s="39">
        <f t="shared" si="870"/>
        <v>31.096746145602083</v>
      </c>
      <c r="T3085" s="39">
        <f t="shared" si="874"/>
        <v>1268.3803542435999</v>
      </c>
      <c r="U3085" s="39">
        <v>59095.671918945598</v>
      </c>
      <c r="V3085" s="39">
        <f t="shared" si="871"/>
        <v>7985.4906056112959</v>
      </c>
      <c r="W3085" s="39">
        <v>60613.997357095599</v>
      </c>
      <c r="X3085" s="39">
        <f t="shared" si="872"/>
        <v>249.94508390640112</v>
      </c>
      <c r="Y3085" s="39">
        <f t="shared" si="875"/>
        <v>9503.8160437612969</v>
      </c>
      <c r="Z3085" s="39">
        <f t="shared" si="876"/>
        <v>8447.002642904401</v>
      </c>
      <c r="AA3085" s="45">
        <f t="shared" si="877"/>
        <v>7.0658635485287558E-2</v>
      </c>
      <c r="AB3085" s="45">
        <f t="shared" si="878"/>
        <v>0.44485383898078762</v>
      </c>
      <c r="AC3085" s="45">
        <f t="shared" si="879"/>
        <v>1.3923882150960968E-2</v>
      </c>
      <c r="AD3085" s="45">
        <f t="shared" si="880"/>
        <v>0.52943635661703614</v>
      </c>
      <c r="AE3085" s="45">
        <f t="shared" si="881"/>
        <v>0.47056364338296386</v>
      </c>
      <c r="AF3085" s="43">
        <f>('Estimates from MCMC'!$B$2-'MCMC runs'!W3085)/'Estimates from MCMC'!$B$2</f>
        <v>0.12231219708524929</v>
      </c>
    </row>
    <row r="3086" spans="1:32" x14ac:dyDescent="0.3">
      <c r="A3086" s="38">
        <v>2851</v>
      </c>
      <c r="B3086" s="38">
        <v>1934043.4545648333</v>
      </c>
      <c r="C3086" s="39">
        <v>52947.009952623397</v>
      </c>
      <c r="D3086" s="39">
        <v>51885.813476468102</v>
      </c>
      <c r="E3086" s="39">
        <f t="shared" si="864"/>
        <v>1061.1964761552954</v>
      </c>
      <c r="F3086" s="39">
        <v>52872.669492353198</v>
      </c>
      <c r="G3086" s="40">
        <f t="shared" si="865"/>
        <v>74.340460270199401</v>
      </c>
      <c r="H3086" s="39">
        <v>52857.471670750099</v>
      </c>
      <c r="I3086" s="39">
        <f t="shared" si="866"/>
        <v>89.538281873297819</v>
      </c>
      <c r="J3086" s="39">
        <v>51723.2279823473</v>
      </c>
      <c r="K3086" s="40">
        <f t="shared" si="867"/>
        <v>1223.7819702760971</v>
      </c>
      <c r="L3086" s="39">
        <v>51138.429273209498</v>
      </c>
      <c r="M3086" s="39">
        <f t="shared" si="868"/>
        <v>1808.5806794138989</v>
      </c>
      <c r="N3086" s="39">
        <f t="shared" si="873"/>
        <v>584.79870913780178</v>
      </c>
      <c r="O3086" s="40">
        <f>'Estimates from MCMC'!$B$2-L3086</f>
        <v>17922.570726790502</v>
      </c>
      <c r="P3086" s="39">
        <v>52376.371036487399</v>
      </c>
      <c r="Q3086" s="40">
        <f t="shared" si="869"/>
        <v>1237.9417632779005</v>
      </c>
      <c r="R3086" s="39">
        <v>52407.147393858599</v>
      </c>
      <c r="S3086" s="39">
        <f t="shared" si="870"/>
        <v>30.776357371199992</v>
      </c>
      <c r="T3086" s="39">
        <f t="shared" si="874"/>
        <v>1268.7181206491005</v>
      </c>
      <c r="U3086" s="39">
        <v>59110.198358175403</v>
      </c>
      <c r="V3086" s="39">
        <f t="shared" si="871"/>
        <v>7971.7690849659048</v>
      </c>
      <c r="W3086" s="39">
        <v>60629.747483986801</v>
      </c>
      <c r="X3086" s="39">
        <f t="shared" si="872"/>
        <v>250.83100516229752</v>
      </c>
      <c r="Y3086" s="39">
        <f t="shared" si="875"/>
        <v>9491.3182107773027</v>
      </c>
      <c r="Z3086" s="39">
        <f t="shared" si="876"/>
        <v>8431.2525160131991</v>
      </c>
      <c r="AA3086" s="45">
        <f t="shared" si="877"/>
        <v>7.0788847202183536E-2</v>
      </c>
      <c r="AB3086" s="45">
        <f t="shared" si="878"/>
        <v>0.44478937795735823</v>
      </c>
      <c r="AC3086" s="45">
        <f t="shared" si="879"/>
        <v>1.3995258213006102E-2</v>
      </c>
      <c r="AD3086" s="45">
        <f t="shared" si="880"/>
        <v>0.52957348337254784</v>
      </c>
      <c r="AE3086" s="45">
        <f t="shared" si="881"/>
        <v>0.47042651662745216</v>
      </c>
      <c r="AF3086" s="43">
        <f>('Estimates from MCMC'!$B$2-'MCMC runs'!W3086)/'Estimates from MCMC'!$B$2</f>
        <v>0.12208413599590505</v>
      </c>
    </row>
    <row r="3087" spans="1:32" x14ac:dyDescent="0.3">
      <c r="A3087" s="38">
        <v>1323</v>
      </c>
      <c r="B3087" s="38">
        <v>2290333.495356394</v>
      </c>
      <c r="C3087" s="39">
        <v>52503.157764495001</v>
      </c>
      <c r="D3087" s="39">
        <v>51447.919621343703</v>
      </c>
      <c r="E3087" s="39">
        <f t="shared" si="864"/>
        <v>1055.2381431512986</v>
      </c>
      <c r="F3087" s="39">
        <v>52438.896800641603</v>
      </c>
      <c r="G3087" s="40">
        <f t="shared" si="865"/>
        <v>64.260963853397698</v>
      </c>
      <c r="H3087" s="39">
        <v>52414.318115462498</v>
      </c>
      <c r="I3087" s="39">
        <f t="shared" si="866"/>
        <v>88.839649032503075</v>
      </c>
      <c r="J3087" s="39">
        <v>51295.707527073202</v>
      </c>
      <c r="K3087" s="40">
        <f t="shared" si="867"/>
        <v>1207.4502374217991</v>
      </c>
      <c r="L3087" s="39">
        <v>50715.342359016198</v>
      </c>
      <c r="M3087" s="39">
        <f t="shared" si="868"/>
        <v>1787.8154054788029</v>
      </c>
      <c r="N3087" s="39">
        <f t="shared" si="873"/>
        <v>580.36516805700376</v>
      </c>
      <c r="O3087" s="40">
        <f>'Estimates from MCMC'!$B$2-L3087</f>
        <v>18345.657640983802</v>
      </c>
      <c r="P3087" s="39">
        <v>51936.645904503799</v>
      </c>
      <c r="Q3087" s="40">
        <f t="shared" si="869"/>
        <v>1221.3035454876008</v>
      </c>
      <c r="R3087" s="39">
        <v>51967.454833816497</v>
      </c>
      <c r="S3087" s="39">
        <f t="shared" si="870"/>
        <v>30.808929312697728</v>
      </c>
      <c r="T3087" s="39">
        <f t="shared" si="874"/>
        <v>1252.1124748002985</v>
      </c>
      <c r="U3087" s="39">
        <v>58566.691690925698</v>
      </c>
      <c r="V3087" s="39">
        <f t="shared" si="871"/>
        <v>7851.3493319094996</v>
      </c>
      <c r="W3087" s="39">
        <v>60065.472571762701</v>
      </c>
      <c r="X3087" s="39">
        <f t="shared" si="872"/>
        <v>246.66840603670425</v>
      </c>
      <c r="Y3087" s="39">
        <f t="shared" si="875"/>
        <v>9350.1302127465024</v>
      </c>
      <c r="Z3087" s="39">
        <f t="shared" si="876"/>
        <v>8995.5274282372993</v>
      </c>
      <c r="AA3087" s="45">
        <f t="shared" si="877"/>
        <v>6.8251163261823136E-2</v>
      </c>
      <c r="AB3087" s="45">
        <f t="shared" si="878"/>
        <v>0.42796772323766447</v>
      </c>
      <c r="AC3087" s="45">
        <f t="shared" si="879"/>
        <v>1.3445601725699512E-2</v>
      </c>
      <c r="AD3087" s="45">
        <f t="shared" si="880"/>
        <v>0.50966448822518706</v>
      </c>
      <c r="AE3087" s="45">
        <f t="shared" si="881"/>
        <v>0.49033551177481288</v>
      </c>
      <c r="AF3087" s="43">
        <f>('Estimates from MCMC'!$B$2-'MCMC runs'!W3087)/'Estimates from MCMC'!$B$2</f>
        <v>0.13025480992509955</v>
      </c>
    </row>
    <row r="3088" spans="1:32" x14ac:dyDescent="0.3">
      <c r="A3088" s="38">
        <v>2905</v>
      </c>
      <c r="B3088" s="38">
        <v>2115292.2868565037</v>
      </c>
      <c r="C3088" s="39">
        <v>51956.7309291438</v>
      </c>
      <c r="D3088" s="39">
        <v>50911.229100525801</v>
      </c>
      <c r="E3088" s="39">
        <f t="shared" si="864"/>
        <v>1045.5018286179984</v>
      </c>
      <c r="F3088" s="39">
        <v>51891.683746017101</v>
      </c>
      <c r="G3088" s="40">
        <f t="shared" si="865"/>
        <v>65.047183126698656</v>
      </c>
      <c r="H3088" s="39">
        <v>51869.203850107901</v>
      </c>
      <c r="I3088" s="39">
        <f t="shared" si="866"/>
        <v>87.527079035899078</v>
      </c>
      <c r="J3088" s="39">
        <v>50759.446047551297</v>
      </c>
      <c r="K3088" s="40">
        <f t="shared" si="867"/>
        <v>1197.2848815925026</v>
      </c>
      <c r="L3088" s="39">
        <v>50187.6513945103</v>
      </c>
      <c r="M3088" s="39">
        <f t="shared" si="868"/>
        <v>1769.0795346334999</v>
      </c>
      <c r="N3088" s="39">
        <f t="shared" si="873"/>
        <v>571.79465304099722</v>
      </c>
      <c r="O3088" s="40">
        <f>'Estimates from MCMC'!$B$2-L3088</f>
        <v>18873.3486054897</v>
      </c>
      <c r="P3088" s="39">
        <v>51394.145275080999</v>
      </c>
      <c r="Q3088" s="40">
        <f t="shared" si="869"/>
        <v>1206.4938805706988</v>
      </c>
      <c r="R3088" s="39">
        <v>51424.386984620003</v>
      </c>
      <c r="S3088" s="39">
        <f t="shared" si="870"/>
        <v>30.24170953900466</v>
      </c>
      <c r="T3088" s="39">
        <f t="shared" si="874"/>
        <v>1236.7355901097035</v>
      </c>
      <c r="U3088" s="39">
        <v>57966.2523052467</v>
      </c>
      <c r="V3088" s="39">
        <f t="shared" si="871"/>
        <v>7778.6009107364007</v>
      </c>
      <c r="W3088" s="39">
        <v>59446.268738529099</v>
      </c>
      <c r="X3088" s="39">
        <f t="shared" si="872"/>
        <v>243.28084317269531</v>
      </c>
      <c r="Y3088" s="39">
        <f t="shared" si="875"/>
        <v>9258.6173440187995</v>
      </c>
      <c r="Z3088" s="39">
        <f t="shared" si="876"/>
        <v>9614.7312614709008</v>
      </c>
      <c r="AA3088" s="45">
        <f t="shared" si="877"/>
        <v>6.5528148499836097E-2</v>
      </c>
      <c r="AB3088" s="45">
        <f t="shared" si="878"/>
        <v>0.41214736575542482</v>
      </c>
      <c r="AC3088" s="45">
        <f t="shared" si="879"/>
        <v>1.2890179069862149E-2</v>
      </c>
      <c r="AD3088" s="45">
        <f t="shared" si="880"/>
        <v>0.49056569332512306</v>
      </c>
      <c r="AE3088" s="45">
        <f t="shared" si="881"/>
        <v>0.50943430667487688</v>
      </c>
      <c r="AF3088" s="43">
        <f>('Estimates from MCMC'!$B$2-'MCMC runs'!W3088)/'Estimates from MCMC'!$B$2</f>
        <v>0.13922085202170401</v>
      </c>
    </row>
    <row r="3089" spans="1:32" x14ac:dyDescent="0.3">
      <c r="A3089" s="38">
        <v>3081</v>
      </c>
      <c r="B3089" s="38">
        <v>2043755.0912512182</v>
      </c>
      <c r="C3089" s="39">
        <v>52233.015348649598</v>
      </c>
      <c r="D3089" s="39">
        <v>51171.327821698098</v>
      </c>
      <c r="E3089" s="39">
        <f t="shared" si="864"/>
        <v>1061.6875269515003</v>
      </c>
      <c r="F3089" s="39">
        <v>52171.625768320402</v>
      </c>
      <c r="G3089" s="40">
        <f t="shared" si="865"/>
        <v>61.389580329196178</v>
      </c>
      <c r="H3089" s="39">
        <v>52144.364265712698</v>
      </c>
      <c r="I3089" s="39">
        <f t="shared" si="866"/>
        <v>88.651082936899911</v>
      </c>
      <c r="J3089" s="39">
        <v>51022.070879106599</v>
      </c>
      <c r="K3089" s="40">
        <f t="shared" si="867"/>
        <v>1210.9444695429993</v>
      </c>
      <c r="L3089" s="39">
        <v>50443.042648744697</v>
      </c>
      <c r="M3089" s="39">
        <f t="shared" si="868"/>
        <v>1789.9726999049017</v>
      </c>
      <c r="N3089" s="39">
        <f t="shared" si="873"/>
        <v>579.02823036190239</v>
      </c>
      <c r="O3089" s="40">
        <f>'Estimates from MCMC'!$B$2-L3089</f>
        <v>18617.957351255303</v>
      </c>
      <c r="P3089" s="39">
        <v>51665.0948366538</v>
      </c>
      <c r="Q3089" s="40">
        <f t="shared" si="869"/>
        <v>1222.0521879091029</v>
      </c>
      <c r="R3089" s="39">
        <v>51695.724879645401</v>
      </c>
      <c r="S3089" s="39">
        <f t="shared" si="870"/>
        <v>30.630042991600931</v>
      </c>
      <c r="T3089" s="39">
        <f t="shared" si="874"/>
        <v>1252.6822309007039</v>
      </c>
      <c r="U3089" s="39">
        <v>58278.105079054701</v>
      </c>
      <c r="V3089" s="39">
        <f t="shared" si="871"/>
        <v>7835.0624303100049</v>
      </c>
      <c r="W3089" s="39">
        <v>59778.966229435799</v>
      </c>
      <c r="X3089" s="39">
        <f t="shared" si="872"/>
        <v>248.17891948039323</v>
      </c>
      <c r="Y3089" s="39">
        <f t="shared" si="875"/>
        <v>9335.923580691102</v>
      </c>
      <c r="Z3089" s="39">
        <f t="shared" si="876"/>
        <v>9282.0337705642014</v>
      </c>
      <c r="AA3089" s="45">
        <f t="shared" si="877"/>
        <v>6.7283548203865798E-2</v>
      </c>
      <c r="AB3089" s="45">
        <f t="shared" si="878"/>
        <v>0.42083362221160803</v>
      </c>
      <c r="AC3089" s="45">
        <f t="shared" si="879"/>
        <v>1.3330083144897737E-2</v>
      </c>
      <c r="AD3089" s="45">
        <f t="shared" si="880"/>
        <v>0.50144725356037156</v>
      </c>
      <c r="AE3089" s="45">
        <f t="shared" si="881"/>
        <v>0.49855274643962844</v>
      </c>
      <c r="AF3089" s="43">
        <f>('Estimates from MCMC'!$B$2-'MCMC runs'!W3089)/'Estimates from MCMC'!$B$2</f>
        <v>0.1344034081545909</v>
      </c>
    </row>
    <row r="3090" spans="1:32" x14ac:dyDescent="0.3">
      <c r="A3090" s="38">
        <v>1264</v>
      </c>
      <c r="B3090" s="38">
        <v>2102653.037505819</v>
      </c>
      <c r="C3090" s="39">
        <v>52244.883130426897</v>
      </c>
      <c r="D3090" s="39">
        <v>51181.9045784236</v>
      </c>
      <c r="E3090" s="39">
        <f t="shared" si="864"/>
        <v>1062.9785520032965</v>
      </c>
      <c r="F3090" s="39">
        <v>52175.241606767202</v>
      </c>
      <c r="G3090" s="40">
        <f t="shared" si="865"/>
        <v>69.64152365969494</v>
      </c>
      <c r="H3090" s="39">
        <v>52155.912838428798</v>
      </c>
      <c r="I3090" s="39">
        <f t="shared" si="866"/>
        <v>88.970291998099128</v>
      </c>
      <c r="J3090" s="39">
        <v>51024.080269810896</v>
      </c>
      <c r="K3090" s="40">
        <f t="shared" si="867"/>
        <v>1220.8028606160005</v>
      </c>
      <c r="L3090" s="39">
        <v>50442.815825820297</v>
      </c>
      <c r="M3090" s="39">
        <f t="shared" si="868"/>
        <v>1802.0673046066004</v>
      </c>
      <c r="N3090" s="39">
        <f t="shared" si="873"/>
        <v>581.26444399059983</v>
      </c>
      <c r="O3090" s="40">
        <f>'Estimates from MCMC'!$B$2-L3090</f>
        <v>18618.184174179703</v>
      </c>
      <c r="P3090" s="39">
        <v>51671.993869038997</v>
      </c>
      <c r="Q3090" s="40">
        <f t="shared" si="869"/>
        <v>1229.1780432187006</v>
      </c>
      <c r="R3090" s="39">
        <v>51702.586169160699</v>
      </c>
      <c r="S3090" s="39">
        <f t="shared" si="870"/>
        <v>30.592300121701555</v>
      </c>
      <c r="T3090" s="39">
        <f t="shared" si="874"/>
        <v>1259.7703433404022</v>
      </c>
      <c r="U3090" s="39">
        <v>58404.313536079702</v>
      </c>
      <c r="V3090" s="39">
        <f t="shared" si="871"/>
        <v>7961.4977102594057</v>
      </c>
      <c r="W3090" s="39">
        <v>59917.267574250101</v>
      </c>
      <c r="X3090" s="39">
        <f t="shared" si="872"/>
        <v>253.18369482999697</v>
      </c>
      <c r="Y3090" s="39">
        <f t="shared" si="875"/>
        <v>9474.4517484298049</v>
      </c>
      <c r="Z3090" s="39">
        <f t="shared" si="876"/>
        <v>9143.7324257498985</v>
      </c>
      <c r="AA3090" s="45">
        <f t="shared" si="877"/>
        <v>6.7663437613185301E-2</v>
      </c>
      <c r="AB3090" s="45">
        <f t="shared" si="878"/>
        <v>0.4276194518099497</v>
      </c>
      <c r="AC3090" s="45">
        <f t="shared" si="879"/>
        <v>1.359873188821068E-2</v>
      </c>
      <c r="AD3090" s="45">
        <f t="shared" si="880"/>
        <v>0.50888162131134562</v>
      </c>
      <c r="AE3090" s="45">
        <f t="shared" si="881"/>
        <v>0.49111837868865432</v>
      </c>
      <c r="AF3090" s="43">
        <f>('Estimates from MCMC'!$B$2-'MCMC runs'!W3090)/'Estimates from MCMC'!$B$2</f>
        <v>0.13240081125019762</v>
      </c>
    </row>
    <row r="3091" spans="1:32" x14ac:dyDescent="0.3">
      <c r="A3091" s="38">
        <v>2083</v>
      </c>
      <c r="B3091" s="38">
        <v>1969325.6911342677</v>
      </c>
      <c r="C3091" s="39">
        <v>52583.266798974699</v>
      </c>
      <c r="D3091" s="39">
        <v>51512.582679880601</v>
      </c>
      <c r="E3091" s="39">
        <f t="shared" si="864"/>
        <v>1070.6841190940977</v>
      </c>
      <c r="F3091" s="39">
        <v>52519.0664845746</v>
      </c>
      <c r="G3091" s="40">
        <f t="shared" si="865"/>
        <v>64.20031440009916</v>
      </c>
      <c r="H3091" s="39">
        <v>52493.740931724402</v>
      </c>
      <c r="I3091" s="39">
        <f t="shared" si="866"/>
        <v>89.525867250296869</v>
      </c>
      <c r="J3091" s="39">
        <v>51359.8407176205</v>
      </c>
      <c r="K3091" s="40">
        <f t="shared" si="867"/>
        <v>1223.4260813541987</v>
      </c>
      <c r="L3091" s="39">
        <v>50774.730614016698</v>
      </c>
      <c r="M3091" s="39">
        <f t="shared" si="868"/>
        <v>1808.5361849580004</v>
      </c>
      <c r="N3091" s="39">
        <f t="shared" si="873"/>
        <v>585.11010360380169</v>
      </c>
      <c r="O3091" s="40">
        <f>'Estimates from MCMC'!$B$2-L3091</f>
        <v>18286.269385983302</v>
      </c>
      <c r="P3091" s="39">
        <v>52012.758374662997</v>
      </c>
      <c r="Q3091" s="40">
        <f t="shared" si="869"/>
        <v>1238.0277606462987</v>
      </c>
      <c r="R3091" s="39">
        <v>52043.450880846402</v>
      </c>
      <c r="S3091" s="39">
        <f t="shared" si="870"/>
        <v>30.692506183404475</v>
      </c>
      <c r="T3091" s="39">
        <f t="shared" si="874"/>
        <v>1268.7202668297032</v>
      </c>
      <c r="U3091" s="39">
        <v>58691.449077199497</v>
      </c>
      <c r="V3091" s="39">
        <f t="shared" si="871"/>
        <v>7916.7184631827986</v>
      </c>
      <c r="W3091" s="39">
        <v>60210.867264164997</v>
      </c>
      <c r="X3091" s="39">
        <f t="shared" si="872"/>
        <v>250.69792013579718</v>
      </c>
      <c r="Y3091" s="39">
        <f t="shared" si="875"/>
        <v>9436.1366501482989</v>
      </c>
      <c r="Z3091" s="39">
        <f t="shared" si="876"/>
        <v>8850.1327358350027</v>
      </c>
      <c r="AA3091" s="45">
        <f t="shared" si="877"/>
        <v>6.9381033389029928E-2</v>
      </c>
      <c r="AB3091" s="45">
        <f t="shared" si="878"/>
        <v>0.43293239840659253</v>
      </c>
      <c r="AC3091" s="45">
        <f t="shared" si="879"/>
        <v>1.3709626323669981E-2</v>
      </c>
      <c r="AD3091" s="45">
        <f t="shared" si="880"/>
        <v>0.51602305811929239</v>
      </c>
      <c r="AE3091" s="45">
        <f t="shared" si="881"/>
        <v>0.48397694188070756</v>
      </c>
      <c r="AF3091" s="43">
        <f>('Estimates from MCMC'!$B$2-'MCMC runs'!W3091)/'Estimates from MCMC'!$B$2</f>
        <v>0.12814950168452532</v>
      </c>
    </row>
    <row r="3092" spans="1:32" x14ac:dyDescent="0.3">
      <c r="A3092" s="38">
        <v>3849</v>
      </c>
      <c r="B3092" s="38">
        <v>1968028.9488797812</v>
      </c>
      <c r="C3092" s="39">
        <v>52599.568234462597</v>
      </c>
      <c r="D3092" s="39">
        <v>51512.555984942599</v>
      </c>
      <c r="E3092" s="39">
        <f t="shared" si="864"/>
        <v>1087.0122495199976</v>
      </c>
      <c r="F3092" s="39">
        <v>52556.943739884497</v>
      </c>
      <c r="G3092" s="40">
        <f t="shared" si="865"/>
        <v>42.624494578099984</v>
      </c>
      <c r="H3092" s="39">
        <v>52509.953085690198</v>
      </c>
      <c r="I3092" s="39">
        <f t="shared" si="866"/>
        <v>89.615148772398243</v>
      </c>
      <c r="J3092" s="39">
        <v>51380.784345734603</v>
      </c>
      <c r="K3092" s="40">
        <f t="shared" si="867"/>
        <v>1218.7838887279941</v>
      </c>
      <c r="L3092" s="39">
        <v>50795.597766122097</v>
      </c>
      <c r="M3092" s="39">
        <f t="shared" si="868"/>
        <v>1803.9704683404998</v>
      </c>
      <c r="N3092" s="39">
        <f t="shared" si="873"/>
        <v>585.18657961250574</v>
      </c>
      <c r="O3092" s="40">
        <f>'Estimates from MCMC'!$B$2-L3092</f>
        <v>18265.402233877903</v>
      </c>
      <c r="P3092" s="39">
        <v>52030.016090177698</v>
      </c>
      <c r="Q3092" s="40">
        <f t="shared" si="869"/>
        <v>1234.4183240556013</v>
      </c>
      <c r="R3092" s="39">
        <v>52061.0662292958</v>
      </c>
      <c r="S3092" s="39">
        <f t="shared" si="870"/>
        <v>31.050139118102379</v>
      </c>
      <c r="T3092" s="39">
        <f t="shared" si="874"/>
        <v>1265.4684631737036</v>
      </c>
      <c r="U3092" s="39">
        <v>58720.4363002643</v>
      </c>
      <c r="V3092" s="39">
        <f t="shared" si="871"/>
        <v>7924.8385341422036</v>
      </c>
      <c r="W3092" s="39">
        <v>60235.280392513501</v>
      </c>
      <c r="X3092" s="39">
        <f t="shared" si="872"/>
        <v>249.37562907549727</v>
      </c>
      <c r="Y3092" s="39">
        <f t="shared" si="875"/>
        <v>9439.6826263914045</v>
      </c>
      <c r="Z3092" s="39">
        <f t="shared" si="876"/>
        <v>8825.7196074864987</v>
      </c>
      <c r="AA3092" s="45">
        <f t="shared" si="877"/>
        <v>6.9282266383740826E-2</v>
      </c>
      <c r="AB3092" s="45">
        <f t="shared" si="878"/>
        <v>0.43387155851643633</v>
      </c>
      <c r="AC3092" s="45">
        <f t="shared" si="879"/>
        <v>1.3652895560819668E-2</v>
      </c>
      <c r="AD3092" s="45">
        <f t="shared" si="880"/>
        <v>0.51680672046099685</v>
      </c>
      <c r="AE3092" s="45">
        <f t="shared" si="881"/>
        <v>0.48319327953900315</v>
      </c>
      <c r="AF3092" s="43">
        <f>('Estimates from MCMC'!$B$2-'MCMC runs'!W3092)/'Estimates from MCMC'!$B$2</f>
        <v>0.12779600074552205</v>
      </c>
    </row>
    <row r="3093" spans="1:32" x14ac:dyDescent="0.3">
      <c r="A3093" s="38">
        <v>3507</v>
      </c>
      <c r="B3093" s="38">
        <v>1922744.107037442</v>
      </c>
      <c r="C3093" s="39">
        <v>52926.435629541498</v>
      </c>
      <c r="D3093" s="39">
        <v>51867.134356366303</v>
      </c>
      <c r="E3093" s="39">
        <f t="shared" si="864"/>
        <v>1059.3012731751951</v>
      </c>
      <c r="F3093" s="39">
        <v>52872.294098275503</v>
      </c>
      <c r="G3093" s="40">
        <f t="shared" si="865"/>
        <v>54.141531265995582</v>
      </c>
      <c r="H3093" s="39">
        <v>52838.579826684203</v>
      </c>
      <c r="I3093" s="39">
        <f t="shared" si="866"/>
        <v>87.855802857295203</v>
      </c>
      <c r="J3093" s="39">
        <v>51725.793070513901</v>
      </c>
      <c r="K3093" s="40">
        <f t="shared" si="867"/>
        <v>1200.6425590275976</v>
      </c>
      <c r="L3093" s="39">
        <v>51151.833962096302</v>
      </c>
      <c r="M3093" s="39">
        <f t="shared" si="868"/>
        <v>1774.6016674451967</v>
      </c>
      <c r="N3093" s="39">
        <f t="shared" si="873"/>
        <v>573.95910841759905</v>
      </c>
      <c r="O3093" s="40">
        <f>'Estimates from MCMC'!$B$2-L3093</f>
        <v>17909.166037903698</v>
      </c>
      <c r="P3093" s="39">
        <v>52364.391183784297</v>
      </c>
      <c r="Q3093" s="40">
        <f t="shared" si="869"/>
        <v>1212.5572216879955</v>
      </c>
      <c r="R3093" s="39">
        <v>52394.720832047104</v>
      </c>
      <c r="S3093" s="39">
        <f t="shared" si="870"/>
        <v>30.329648262806586</v>
      </c>
      <c r="T3093" s="39">
        <f t="shared" si="874"/>
        <v>1242.8868699508021</v>
      </c>
      <c r="U3093" s="39">
        <v>58996.183931383603</v>
      </c>
      <c r="V3093" s="39">
        <f t="shared" si="871"/>
        <v>7844.3499692873011</v>
      </c>
      <c r="W3093" s="39">
        <v>60481.630095403998</v>
      </c>
      <c r="X3093" s="39">
        <f t="shared" si="872"/>
        <v>242.55929406959331</v>
      </c>
      <c r="Y3093" s="39">
        <f t="shared" si="875"/>
        <v>9329.7961333076964</v>
      </c>
      <c r="Z3093" s="39">
        <f t="shared" si="876"/>
        <v>8579.369904596002</v>
      </c>
      <c r="AA3093" s="45">
        <f t="shared" si="877"/>
        <v>6.9399483332741735E-2</v>
      </c>
      <c r="AB3093" s="45">
        <f t="shared" si="878"/>
        <v>0.4380075517020276</v>
      </c>
      <c r="AC3093" s="45">
        <f t="shared" si="879"/>
        <v>1.3543863156789702E-2</v>
      </c>
      <c r="AD3093" s="45">
        <f t="shared" si="880"/>
        <v>0.52095089819155904</v>
      </c>
      <c r="AE3093" s="45">
        <f t="shared" si="881"/>
        <v>0.47904910180844096</v>
      </c>
      <c r="AF3093" s="43">
        <f>('Estimates from MCMC'!$B$2-'MCMC runs'!W3093)/'Estimates from MCMC'!$B$2</f>
        <v>0.12422886874786061</v>
      </c>
    </row>
    <row r="3094" spans="1:32" x14ac:dyDescent="0.3">
      <c r="A3094" s="38">
        <v>4777</v>
      </c>
      <c r="B3094" s="38">
        <v>2016097.7084916532</v>
      </c>
      <c r="C3094" s="39">
        <v>52720.906597467198</v>
      </c>
      <c r="D3094" s="39">
        <v>51671.167615991202</v>
      </c>
      <c r="E3094" s="39">
        <f t="shared" si="864"/>
        <v>1049.7389814759954</v>
      </c>
      <c r="F3094" s="39">
        <v>52634.190673331599</v>
      </c>
      <c r="G3094" s="40">
        <f t="shared" si="865"/>
        <v>86.71592413559847</v>
      </c>
      <c r="H3094" s="39">
        <v>52631.2240800449</v>
      </c>
      <c r="I3094" s="39">
        <f t="shared" si="866"/>
        <v>89.682517422297678</v>
      </c>
      <c r="J3094" s="39">
        <v>51496.239281007198</v>
      </c>
      <c r="K3094" s="40">
        <f t="shared" si="867"/>
        <v>1224.6673164599997</v>
      </c>
      <c r="L3094" s="39">
        <v>50910.121171618899</v>
      </c>
      <c r="M3094" s="39">
        <f t="shared" si="868"/>
        <v>1810.7854258482985</v>
      </c>
      <c r="N3094" s="39">
        <f t="shared" si="873"/>
        <v>586.11810938829876</v>
      </c>
      <c r="O3094" s="40">
        <f>'Estimates from MCMC'!$B$2-L3094</f>
        <v>18150.878828381101</v>
      </c>
      <c r="P3094" s="39">
        <v>52149.860091154696</v>
      </c>
      <c r="Q3094" s="40">
        <f t="shared" si="869"/>
        <v>1239.7389195357973</v>
      </c>
      <c r="R3094" s="39">
        <v>52180.618313719198</v>
      </c>
      <c r="S3094" s="39">
        <f t="shared" si="870"/>
        <v>30.758222564501921</v>
      </c>
      <c r="T3094" s="39">
        <f t="shared" si="874"/>
        <v>1270.4971421002992</v>
      </c>
      <c r="U3094" s="39">
        <v>58840.575608156003</v>
      </c>
      <c r="V3094" s="39">
        <f t="shared" si="871"/>
        <v>7930.4544365371039</v>
      </c>
      <c r="W3094" s="39">
        <v>60362.197754205597</v>
      </c>
      <c r="X3094" s="39">
        <f t="shared" si="872"/>
        <v>251.12500394929521</v>
      </c>
      <c r="Y3094" s="39">
        <f t="shared" si="875"/>
        <v>9452.0765825866984</v>
      </c>
      <c r="Z3094" s="39">
        <f t="shared" si="876"/>
        <v>8698.8022457944026</v>
      </c>
      <c r="AA3094" s="45">
        <f t="shared" si="877"/>
        <v>6.9996453290940536E-2</v>
      </c>
      <c r="AB3094" s="45">
        <f t="shared" si="878"/>
        <v>0.4369184826542325</v>
      </c>
      <c r="AC3094" s="45">
        <f t="shared" si="879"/>
        <v>1.38354184567984E-2</v>
      </c>
      <c r="AD3094" s="45">
        <f t="shared" si="880"/>
        <v>0.52075035440197148</v>
      </c>
      <c r="AE3094" s="45">
        <f t="shared" si="881"/>
        <v>0.47924964559802857</v>
      </c>
      <c r="AF3094" s="43">
        <f>('Estimates from MCMC'!$B$2-'MCMC runs'!W3094)/'Estimates from MCMC'!$B$2</f>
        <v>0.12595824337606468</v>
      </c>
    </row>
    <row r="3095" spans="1:32" x14ac:dyDescent="0.3">
      <c r="A3095" s="38">
        <v>210</v>
      </c>
      <c r="B3095" s="38">
        <v>2046179.01447356</v>
      </c>
      <c r="C3095" s="39">
        <v>52267.813732456001</v>
      </c>
      <c r="D3095" s="39">
        <v>51225.1074018734</v>
      </c>
      <c r="E3095" s="39">
        <f t="shared" si="864"/>
        <v>1042.7063305826014</v>
      </c>
      <c r="F3095" s="39">
        <v>52204.049008822003</v>
      </c>
      <c r="G3095" s="40">
        <f t="shared" si="865"/>
        <v>63.764723633998074</v>
      </c>
      <c r="H3095" s="39">
        <v>52179.515073889197</v>
      </c>
      <c r="I3095" s="39">
        <f t="shared" si="866"/>
        <v>88.298658566804079</v>
      </c>
      <c r="J3095" s="39">
        <v>51073.755567692002</v>
      </c>
      <c r="K3095" s="40">
        <f t="shared" si="867"/>
        <v>1194.0581647639992</v>
      </c>
      <c r="L3095" s="39">
        <v>50496.656005386802</v>
      </c>
      <c r="M3095" s="39">
        <f t="shared" si="868"/>
        <v>1771.1577270691996</v>
      </c>
      <c r="N3095" s="39">
        <f t="shared" si="873"/>
        <v>577.09956230520038</v>
      </c>
      <c r="O3095" s="40">
        <f>'Estimates from MCMC'!$B$2-L3095</f>
        <v>18564.343994613198</v>
      </c>
      <c r="P3095" s="39">
        <v>51708.971737892003</v>
      </c>
      <c r="Q3095" s="40">
        <f t="shared" si="869"/>
        <v>1212.3157325052016</v>
      </c>
      <c r="R3095" s="39">
        <v>51739.640837835301</v>
      </c>
      <c r="S3095" s="39">
        <f t="shared" si="870"/>
        <v>30.669099943297624</v>
      </c>
      <c r="T3095" s="39">
        <f t="shared" si="874"/>
        <v>1242.9848324484992</v>
      </c>
      <c r="U3095" s="39">
        <v>58190.5052104641</v>
      </c>
      <c r="V3095" s="39">
        <f t="shared" si="871"/>
        <v>7693.8492050772984</v>
      </c>
      <c r="W3095" s="39">
        <v>59672.483296024497</v>
      </c>
      <c r="X3095" s="39">
        <f t="shared" si="872"/>
        <v>238.9932531118975</v>
      </c>
      <c r="Y3095" s="39">
        <f t="shared" si="875"/>
        <v>9175.8272906376951</v>
      </c>
      <c r="Z3095" s="39">
        <f t="shared" si="876"/>
        <v>9388.5167039755033</v>
      </c>
      <c r="AA3095" s="45">
        <f t="shared" si="877"/>
        <v>6.6955494511908159E-2</v>
      </c>
      <c r="AB3095" s="45">
        <f t="shared" si="878"/>
        <v>0.41444228825482959</v>
      </c>
      <c r="AC3095" s="45">
        <f t="shared" si="879"/>
        <v>1.2873778528411562E-2</v>
      </c>
      <c r="AD3095" s="45">
        <f t="shared" si="880"/>
        <v>0.49427156129514932</v>
      </c>
      <c r="AE3095" s="45">
        <f t="shared" si="881"/>
        <v>0.50572843870485062</v>
      </c>
      <c r="AF3095" s="43">
        <f>('Estimates from MCMC'!$B$2-'MCMC runs'!W3095)/'Estimates from MCMC'!$B$2</f>
        <v>0.13594527597306011</v>
      </c>
    </row>
    <row r="3096" spans="1:32" x14ac:dyDescent="0.3">
      <c r="A3096" s="38">
        <v>1956</v>
      </c>
      <c r="B3096" s="38">
        <v>2046179.01447356</v>
      </c>
      <c r="C3096" s="39">
        <v>52267.813732456001</v>
      </c>
      <c r="D3096" s="39">
        <v>51225.1074018734</v>
      </c>
      <c r="E3096" s="39">
        <f t="shared" si="864"/>
        <v>1042.7063305826014</v>
      </c>
      <c r="F3096" s="39">
        <v>52204.049008822003</v>
      </c>
      <c r="G3096" s="40">
        <f t="shared" si="865"/>
        <v>63.764723633998074</v>
      </c>
      <c r="H3096" s="39">
        <v>52179.515073889197</v>
      </c>
      <c r="I3096" s="39">
        <f t="shared" si="866"/>
        <v>88.298658566804079</v>
      </c>
      <c r="J3096" s="39">
        <v>51073.755567692002</v>
      </c>
      <c r="K3096" s="40">
        <f t="shared" si="867"/>
        <v>1194.0581647639992</v>
      </c>
      <c r="L3096" s="39">
        <v>50496.656005386802</v>
      </c>
      <c r="M3096" s="39">
        <f t="shared" si="868"/>
        <v>1771.1577270691996</v>
      </c>
      <c r="N3096" s="39">
        <f t="shared" si="873"/>
        <v>577.09956230520038</v>
      </c>
      <c r="O3096" s="40">
        <f>'Estimates from MCMC'!$B$2-L3096</f>
        <v>18564.343994613198</v>
      </c>
      <c r="P3096" s="39">
        <v>51708.971737892003</v>
      </c>
      <c r="Q3096" s="40">
        <f t="shared" si="869"/>
        <v>1212.3157325052016</v>
      </c>
      <c r="R3096" s="39">
        <v>51739.640837835301</v>
      </c>
      <c r="S3096" s="39">
        <f t="shared" si="870"/>
        <v>30.669099943297624</v>
      </c>
      <c r="T3096" s="39">
        <f t="shared" si="874"/>
        <v>1242.9848324484992</v>
      </c>
      <c r="U3096" s="39">
        <v>58190.5052104641</v>
      </c>
      <c r="V3096" s="39">
        <f t="shared" si="871"/>
        <v>7693.8492050772984</v>
      </c>
      <c r="W3096" s="39">
        <v>59672.483296024497</v>
      </c>
      <c r="X3096" s="39">
        <f t="shared" si="872"/>
        <v>238.9932531118975</v>
      </c>
      <c r="Y3096" s="39">
        <f t="shared" si="875"/>
        <v>9175.8272906376951</v>
      </c>
      <c r="Z3096" s="39">
        <f t="shared" si="876"/>
        <v>9388.5167039755033</v>
      </c>
      <c r="AA3096" s="45">
        <f t="shared" si="877"/>
        <v>6.6955494511908159E-2</v>
      </c>
      <c r="AB3096" s="45">
        <f t="shared" si="878"/>
        <v>0.41444228825482959</v>
      </c>
      <c r="AC3096" s="45">
        <f t="shared" si="879"/>
        <v>1.2873778528411562E-2</v>
      </c>
      <c r="AD3096" s="45">
        <f t="shared" si="880"/>
        <v>0.49427156129514932</v>
      </c>
      <c r="AE3096" s="45">
        <f t="shared" si="881"/>
        <v>0.50572843870485062</v>
      </c>
      <c r="AF3096" s="43">
        <f>('Estimates from MCMC'!$B$2-'MCMC runs'!W3096)/'Estimates from MCMC'!$B$2</f>
        <v>0.13594527597306011</v>
      </c>
    </row>
    <row r="3097" spans="1:32" x14ac:dyDescent="0.3">
      <c r="A3097" s="38">
        <v>1069</v>
      </c>
      <c r="B3097" s="38">
        <v>2065837.2629270188</v>
      </c>
      <c r="C3097" s="39">
        <v>51731.458489163997</v>
      </c>
      <c r="D3097" s="39">
        <v>50683.537570148801</v>
      </c>
      <c r="E3097" s="39">
        <f t="shared" si="864"/>
        <v>1047.920919015196</v>
      </c>
      <c r="F3097" s="39">
        <v>51666.1759863525</v>
      </c>
      <c r="G3097" s="40">
        <f t="shared" si="865"/>
        <v>65.28250281149667</v>
      </c>
      <c r="H3097" s="39">
        <v>51643.789121278103</v>
      </c>
      <c r="I3097" s="39">
        <f t="shared" si="866"/>
        <v>87.669367885893735</v>
      </c>
      <c r="J3097" s="39">
        <v>50531.361185086302</v>
      </c>
      <c r="K3097" s="40">
        <f t="shared" si="867"/>
        <v>1200.0973040776953</v>
      </c>
      <c r="L3097" s="39">
        <v>49958.619436050903</v>
      </c>
      <c r="M3097" s="39">
        <f t="shared" si="868"/>
        <v>1772.8390531130935</v>
      </c>
      <c r="N3097" s="39">
        <f t="shared" si="873"/>
        <v>572.74174903539824</v>
      </c>
      <c r="O3097" s="40">
        <f>'Estimates from MCMC'!$B$2-L3097</f>
        <v>19102.380563949097</v>
      </c>
      <c r="P3097" s="39">
        <v>51167.6195507589</v>
      </c>
      <c r="Q3097" s="40">
        <f t="shared" si="869"/>
        <v>1209.0001147079965</v>
      </c>
      <c r="R3097" s="39">
        <v>51197.856083002502</v>
      </c>
      <c r="S3097" s="39">
        <f t="shared" si="870"/>
        <v>30.236532243601687</v>
      </c>
      <c r="T3097" s="39">
        <f t="shared" si="874"/>
        <v>1239.2366469515982</v>
      </c>
      <c r="U3097" s="39">
        <v>57786.8930955088</v>
      </c>
      <c r="V3097" s="39">
        <f t="shared" si="871"/>
        <v>7828.2736594578964</v>
      </c>
      <c r="W3097" s="39">
        <v>59270.540705236002</v>
      </c>
      <c r="X3097" s="39">
        <f t="shared" si="872"/>
        <v>244.41096277560428</v>
      </c>
      <c r="Y3097" s="39">
        <f t="shared" si="875"/>
        <v>9311.9212691850989</v>
      </c>
      <c r="Z3097" s="39">
        <f t="shared" si="876"/>
        <v>9790.4592947639976</v>
      </c>
      <c r="AA3097" s="45">
        <f t="shared" si="877"/>
        <v>6.4873414222012912E-2</v>
      </c>
      <c r="AB3097" s="45">
        <f t="shared" si="878"/>
        <v>0.40980618270331076</v>
      </c>
      <c r="AC3097" s="45">
        <f t="shared" si="879"/>
        <v>1.2794790783137682E-2</v>
      </c>
      <c r="AD3097" s="45">
        <f t="shared" si="880"/>
        <v>0.48747438770846135</v>
      </c>
      <c r="AE3097" s="45">
        <f t="shared" si="881"/>
        <v>0.51252561229153859</v>
      </c>
      <c r="AF3097" s="43">
        <f>('Estimates from MCMC'!$B$2-'MCMC runs'!W3097)/'Estimates from MCMC'!$B$2</f>
        <v>0.14176538559771792</v>
      </c>
    </row>
    <row r="3098" spans="1:32" x14ac:dyDescent="0.3">
      <c r="A3098" s="38">
        <v>802</v>
      </c>
      <c r="B3098" s="38">
        <v>2053240.2996000745</v>
      </c>
      <c r="C3098" s="39">
        <v>52444.459314562897</v>
      </c>
      <c r="D3098" s="39">
        <v>51368.240242506501</v>
      </c>
      <c r="E3098" s="39">
        <f t="shared" si="864"/>
        <v>1076.2190720563958</v>
      </c>
      <c r="F3098" s="39">
        <v>52383.304768836402</v>
      </c>
      <c r="G3098" s="40">
        <f t="shared" si="865"/>
        <v>61.154545726494689</v>
      </c>
      <c r="H3098" s="39">
        <v>52355.067749251903</v>
      </c>
      <c r="I3098" s="39">
        <f t="shared" si="866"/>
        <v>89.391565310994338</v>
      </c>
      <c r="J3098" s="39">
        <v>51218.440684969399</v>
      </c>
      <c r="K3098" s="40">
        <f t="shared" si="867"/>
        <v>1226.0186295934982</v>
      </c>
      <c r="L3098" s="39">
        <v>50634.620158669903</v>
      </c>
      <c r="M3098" s="39">
        <f t="shared" si="868"/>
        <v>1809.8391558929943</v>
      </c>
      <c r="N3098" s="39">
        <f t="shared" si="873"/>
        <v>583.82052629949612</v>
      </c>
      <c r="O3098" s="40">
        <f>'Estimates from MCMC'!$B$2-L3098</f>
        <v>18426.379841330097</v>
      </c>
      <c r="P3098" s="39">
        <v>51874.075251653099</v>
      </c>
      <c r="Q3098" s="40">
        <f t="shared" si="869"/>
        <v>1239.4550929831967</v>
      </c>
      <c r="R3098" s="39">
        <v>51904.686592446</v>
      </c>
      <c r="S3098" s="39">
        <f t="shared" si="870"/>
        <v>30.611340792900592</v>
      </c>
      <c r="T3098" s="39">
        <f t="shared" si="874"/>
        <v>1270.0664337760973</v>
      </c>
      <c r="U3098" s="39">
        <v>58480.255735773499</v>
      </c>
      <c r="V3098" s="39">
        <f t="shared" si="871"/>
        <v>7845.635577103596</v>
      </c>
      <c r="W3098" s="39">
        <v>60000.8925750036</v>
      </c>
      <c r="X3098" s="39">
        <f t="shared" si="872"/>
        <v>250.57040545400378</v>
      </c>
      <c r="Y3098" s="39">
        <f t="shared" si="875"/>
        <v>9366.272416333697</v>
      </c>
      <c r="Z3098" s="39">
        <f t="shared" si="876"/>
        <v>9060.1074249964004</v>
      </c>
      <c r="AA3098" s="45">
        <f t="shared" si="877"/>
        <v>6.8926530588898263E-2</v>
      </c>
      <c r="AB3098" s="45">
        <f t="shared" si="878"/>
        <v>0.42578279861060669</v>
      </c>
      <c r="AC3098" s="45">
        <f t="shared" si="879"/>
        <v>1.3598460881175263E-2</v>
      </c>
      <c r="AD3098" s="45">
        <f t="shared" si="880"/>
        <v>0.50830779008068028</v>
      </c>
      <c r="AE3098" s="45">
        <f t="shared" si="881"/>
        <v>0.49169220991931978</v>
      </c>
      <c r="AF3098" s="43">
        <f>('Estimates from MCMC'!$B$2-'MCMC runs'!W3098)/'Estimates from MCMC'!$B$2</f>
        <v>0.13118992521099318</v>
      </c>
    </row>
    <row r="3099" spans="1:32" x14ac:dyDescent="0.3">
      <c r="A3099" s="38">
        <v>1128</v>
      </c>
      <c r="B3099" s="38">
        <v>1954510.3737390332</v>
      </c>
      <c r="C3099" s="39">
        <v>53304.661838739397</v>
      </c>
      <c r="D3099" s="39">
        <v>52251.402930458302</v>
      </c>
      <c r="E3099" s="39">
        <f t="shared" si="864"/>
        <v>1053.2589082810955</v>
      </c>
      <c r="F3099" s="39">
        <v>53243.6566001295</v>
      </c>
      <c r="G3099" s="40">
        <f t="shared" si="865"/>
        <v>61.005238609897788</v>
      </c>
      <c r="H3099" s="39">
        <v>53217.371531484903</v>
      </c>
      <c r="I3099" s="39">
        <f t="shared" si="866"/>
        <v>87.29030725449411</v>
      </c>
      <c r="J3099" s="39">
        <v>52103.914881138902</v>
      </c>
      <c r="K3099" s="40">
        <f t="shared" si="867"/>
        <v>1200.7469576004951</v>
      </c>
      <c r="L3099" s="39">
        <v>51533.470783739896</v>
      </c>
      <c r="M3099" s="39">
        <f t="shared" si="868"/>
        <v>1771.1910549995009</v>
      </c>
      <c r="N3099" s="39">
        <f t="shared" si="873"/>
        <v>570.44409739900584</v>
      </c>
      <c r="O3099" s="40">
        <f>'Estimates from MCMC'!$B$2-L3099</f>
        <v>17527.529216260104</v>
      </c>
      <c r="P3099" s="39">
        <v>52738.423834483299</v>
      </c>
      <c r="Q3099" s="40">
        <f t="shared" si="869"/>
        <v>1204.9530507434029</v>
      </c>
      <c r="R3099" s="39">
        <v>52768.572516180102</v>
      </c>
      <c r="S3099" s="39">
        <f t="shared" si="870"/>
        <v>30.148681696802669</v>
      </c>
      <c r="T3099" s="39">
        <f t="shared" si="874"/>
        <v>1235.1017324402055</v>
      </c>
      <c r="U3099" s="39">
        <v>59624.326458692398</v>
      </c>
      <c r="V3099" s="39">
        <f t="shared" si="871"/>
        <v>8090.8556749525014</v>
      </c>
      <c r="W3099" s="39">
        <v>61106.2780756227</v>
      </c>
      <c r="X3099" s="39">
        <f t="shared" si="872"/>
        <v>246.84988449009688</v>
      </c>
      <c r="Y3099" s="39">
        <f t="shared" si="875"/>
        <v>9572.8072918828038</v>
      </c>
      <c r="Z3099" s="39">
        <f t="shared" si="876"/>
        <v>7954.7219243772997</v>
      </c>
      <c r="AA3099" s="45">
        <f t="shared" si="877"/>
        <v>7.0466391309415968E-2</v>
      </c>
      <c r="AB3099" s="45">
        <f t="shared" si="878"/>
        <v>0.46160845462729</v>
      </c>
      <c r="AC3099" s="45">
        <f t="shared" si="879"/>
        <v>1.4083552875273308E-2</v>
      </c>
      <c r="AD3099" s="45">
        <f t="shared" si="880"/>
        <v>0.54615839881197925</v>
      </c>
      <c r="AE3099" s="45">
        <f t="shared" si="881"/>
        <v>0.45384160118802075</v>
      </c>
      <c r="AF3099" s="43">
        <f>('Estimates from MCMC'!$B$2-'MCMC runs'!W3099)/'Estimates from MCMC'!$B$2</f>
        <v>0.11518399566147754</v>
      </c>
    </row>
    <row r="3100" spans="1:32" x14ac:dyDescent="0.3">
      <c r="A3100" s="38">
        <v>3666</v>
      </c>
      <c r="B3100" s="38">
        <v>1916481.7291633005</v>
      </c>
      <c r="C3100" s="39">
        <v>52755.316269464704</v>
      </c>
      <c r="D3100" s="39">
        <v>51675.820242367299</v>
      </c>
      <c r="E3100" s="39">
        <f t="shared" si="864"/>
        <v>1079.4960270974043</v>
      </c>
      <c r="F3100" s="39">
        <v>52691.094214655401</v>
      </c>
      <c r="G3100" s="40">
        <f t="shared" si="865"/>
        <v>64.22205480930279</v>
      </c>
      <c r="H3100" s="39">
        <v>52664.517474840701</v>
      </c>
      <c r="I3100" s="39">
        <f t="shared" si="866"/>
        <v>90.798794624002767</v>
      </c>
      <c r="J3100" s="39">
        <v>51521.740598633398</v>
      </c>
      <c r="K3100" s="40">
        <f t="shared" si="867"/>
        <v>1233.5756708313056</v>
      </c>
      <c r="L3100" s="39">
        <v>50928.795388589802</v>
      </c>
      <c r="M3100" s="39">
        <f t="shared" si="868"/>
        <v>1826.5208808749012</v>
      </c>
      <c r="N3100" s="39">
        <f t="shared" si="873"/>
        <v>592.94521004359558</v>
      </c>
      <c r="O3100" s="40">
        <f>'Estimates from MCMC'!$B$2-L3100</f>
        <v>18132.204611410198</v>
      </c>
      <c r="P3100" s="39">
        <v>52179.3040623657</v>
      </c>
      <c r="Q3100" s="40">
        <f t="shared" si="869"/>
        <v>1250.5086737758975</v>
      </c>
      <c r="R3100" s="39">
        <v>52210.630883676698</v>
      </c>
      <c r="S3100" s="39">
        <f t="shared" si="870"/>
        <v>31.326821310998639</v>
      </c>
      <c r="T3100" s="39">
        <f t="shared" si="874"/>
        <v>1281.8354950868961</v>
      </c>
      <c r="U3100" s="39">
        <v>58988.523761857999</v>
      </c>
      <c r="V3100" s="39">
        <f t="shared" si="871"/>
        <v>8059.7283732681972</v>
      </c>
      <c r="W3100" s="39">
        <v>60525.790917526501</v>
      </c>
      <c r="X3100" s="39">
        <f t="shared" si="872"/>
        <v>255.43166058160568</v>
      </c>
      <c r="Y3100" s="39">
        <f t="shared" si="875"/>
        <v>9596.995528936699</v>
      </c>
      <c r="Z3100" s="39">
        <f t="shared" si="876"/>
        <v>8535.2090824734987</v>
      </c>
      <c r="AA3100" s="45">
        <f t="shared" si="877"/>
        <v>7.06938578379082E-2</v>
      </c>
      <c r="AB3100" s="45">
        <f t="shared" si="878"/>
        <v>0.4444979827878397</v>
      </c>
      <c r="AC3100" s="45">
        <f t="shared" si="879"/>
        <v>1.4087181677889745E-2</v>
      </c>
      <c r="AD3100" s="45">
        <f t="shared" si="880"/>
        <v>0.52927902230363766</v>
      </c>
      <c r="AE3100" s="45">
        <f t="shared" si="881"/>
        <v>0.4707209776963624</v>
      </c>
      <c r="AF3100" s="43">
        <f>('Estimates from MCMC'!$B$2-'MCMC runs'!W3100)/'Estimates from MCMC'!$B$2</f>
        <v>0.12358942214091163</v>
      </c>
    </row>
    <row r="3101" spans="1:32" x14ac:dyDescent="0.3">
      <c r="A3101" s="38">
        <v>1798</v>
      </c>
      <c r="B3101" s="38">
        <v>2208359.1610890864</v>
      </c>
      <c r="C3101" s="39">
        <v>52519.263608238201</v>
      </c>
      <c r="D3101" s="39">
        <v>51467.882202844899</v>
      </c>
      <c r="E3101" s="39">
        <f t="shared" si="864"/>
        <v>1051.381405393302</v>
      </c>
      <c r="F3101" s="39">
        <v>52443.669192999201</v>
      </c>
      <c r="G3101" s="40">
        <f t="shared" si="865"/>
        <v>75.594415239000227</v>
      </c>
      <c r="H3101" s="39">
        <v>52431.562847635403</v>
      </c>
      <c r="I3101" s="39">
        <f t="shared" si="866"/>
        <v>87.700760602798255</v>
      </c>
      <c r="J3101" s="39">
        <v>51305.624819869299</v>
      </c>
      <c r="K3101" s="40">
        <f t="shared" si="867"/>
        <v>1213.6387883689022</v>
      </c>
      <c r="L3101" s="39">
        <v>50732.695231349797</v>
      </c>
      <c r="M3101" s="39">
        <f t="shared" si="868"/>
        <v>1786.5683768884046</v>
      </c>
      <c r="N3101" s="39">
        <f t="shared" si="873"/>
        <v>572.92958851950243</v>
      </c>
      <c r="O3101" s="40">
        <f>'Estimates from MCMC'!$B$2-L3101</f>
        <v>18328.304768650203</v>
      </c>
      <c r="P3101" s="39">
        <v>51953.823588235697</v>
      </c>
      <c r="Q3101" s="40">
        <f t="shared" si="869"/>
        <v>1221.1283568858998</v>
      </c>
      <c r="R3101" s="39">
        <v>51983.668182292597</v>
      </c>
      <c r="S3101" s="39">
        <f t="shared" si="870"/>
        <v>29.84459405689995</v>
      </c>
      <c r="T3101" s="39">
        <f t="shared" si="874"/>
        <v>1250.9729509427998</v>
      </c>
      <c r="U3101" s="39">
        <v>58526.3699074018</v>
      </c>
      <c r="V3101" s="39">
        <f t="shared" si="871"/>
        <v>7793.6746760520036</v>
      </c>
      <c r="W3101" s="39">
        <v>60023.651352881599</v>
      </c>
      <c r="X3101" s="39">
        <f t="shared" si="872"/>
        <v>246.30849453699921</v>
      </c>
      <c r="Y3101" s="39">
        <f t="shared" si="875"/>
        <v>9290.9561215318026</v>
      </c>
      <c r="Z3101" s="39">
        <f t="shared" si="876"/>
        <v>9037.3486471184005</v>
      </c>
      <c r="AA3101" s="45">
        <f t="shared" si="877"/>
        <v>6.8253609198082335E-2</v>
      </c>
      <c r="AB3101" s="45">
        <f t="shared" si="878"/>
        <v>0.42522616108952738</v>
      </c>
      <c r="AC3101" s="45">
        <f t="shared" si="879"/>
        <v>1.34386948299932E-2</v>
      </c>
      <c r="AD3101" s="45">
        <f t="shared" si="880"/>
        <v>0.50691846511760286</v>
      </c>
      <c r="AE3101" s="45">
        <f t="shared" si="881"/>
        <v>0.49308153488239709</v>
      </c>
      <c r="AF3101" s="43">
        <f>('Estimates from MCMC'!$B$2-'MCMC runs'!W3101)/'Estimates from MCMC'!$B$2</f>
        <v>0.13086037918823071</v>
      </c>
    </row>
    <row r="3102" spans="1:32" x14ac:dyDescent="0.3">
      <c r="A3102" s="38">
        <v>2003</v>
      </c>
      <c r="B3102" s="38">
        <v>2217767.8814275297</v>
      </c>
      <c r="C3102" s="39">
        <v>52770.011901606304</v>
      </c>
      <c r="D3102" s="39">
        <v>51727.943966606101</v>
      </c>
      <c r="E3102" s="39">
        <f t="shared" si="864"/>
        <v>1042.0679350002029</v>
      </c>
      <c r="F3102" s="39">
        <v>52714.897600541102</v>
      </c>
      <c r="G3102" s="40">
        <f t="shared" si="865"/>
        <v>55.114301065201289</v>
      </c>
      <c r="H3102" s="39">
        <v>52682.371627273802</v>
      </c>
      <c r="I3102" s="39">
        <f t="shared" si="866"/>
        <v>87.640274332501576</v>
      </c>
      <c r="J3102" s="39">
        <v>51585.725777967004</v>
      </c>
      <c r="K3102" s="40">
        <f t="shared" si="867"/>
        <v>1184.2861236393001</v>
      </c>
      <c r="L3102" s="39">
        <v>51012.735021701003</v>
      </c>
      <c r="M3102" s="39">
        <f t="shared" si="868"/>
        <v>1757.276879905301</v>
      </c>
      <c r="N3102" s="39">
        <f t="shared" si="873"/>
        <v>572.99075626600097</v>
      </c>
      <c r="O3102" s="40">
        <f>'Estimates from MCMC'!$B$2-L3102</f>
        <v>18048.264978298997</v>
      </c>
      <c r="P3102" s="39">
        <v>52212.125541871501</v>
      </c>
      <c r="Q3102" s="40">
        <f t="shared" si="869"/>
        <v>1199.3905201704983</v>
      </c>
      <c r="R3102" s="39">
        <v>52242.688691826603</v>
      </c>
      <c r="S3102" s="39">
        <f t="shared" si="870"/>
        <v>30.563149955101835</v>
      </c>
      <c r="T3102" s="39">
        <f t="shared" si="874"/>
        <v>1229.9536701256002</v>
      </c>
      <c r="U3102" s="39">
        <v>58846.833228362499</v>
      </c>
      <c r="V3102" s="39">
        <f t="shared" si="871"/>
        <v>7834.0982066614961</v>
      </c>
      <c r="W3102" s="39">
        <v>60314.8119265512</v>
      </c>
      <c r="X3102" s="39">
        <f t="shared" si="872"/>
        <v>238.02502806310076</v>
      </c>
      <c r="Y3102" s="39">
        <f t="shared" si="875"/>
        <v>9302.076904850197</v>
      </c>
      <c r="Z3102" s="39">
        <f t="shared" si="876"/>
        <v>8746.1880734488004</v>
      </c>
      <c r="AA3102" s="45">
        <f t="shared" si="877"/>
        <v>6.8148028168052752E-2</v>
      </c>
      <c r="AB3102" s="45">
        <f t="shared" si="878"/>
        <v>0.4340637848613767</v>
      </c>
      <c r="AC3102" s="45">
        <f t="shared" si="879"/>
        <v>1.3188249859435187E-2</v>
      </c>
      <c r="AD3102" s="45">
        <f t="shared" si="880"/>
        <v>0.51540006288886464</v>
      </c>
      <c r="AE3102" s="45">
        <f t="shared" si="881"/>
        <v>0.4845999371111353</v>
      </c>
      <c r="AF3102" s="43">
        <f>('Estimates from MCMC'!$B$2-'MCMC runs'!W3102)/'Estimates from MCMC'!$B$2</f>
        <v>0.12664438790994628</v>
      </c>
    </row>
    <row r="3103" spans="1:32" x14ac:dyDescent="0.3">
      <c r="A3103" s="38">
        <v>3616</v>
      </c>
      <c r="B3103" s="38">
        <v>2217767.8814275297</v>
      </c>
      <c r="C3103" s="39">
        <v>52770.011901606304</v>
      </c>
      <c r="D3103" s="39">
        <v>51727.943966606101</v>
      </c>
      <c r="E3103" s="39">
        <f t="shared" si="864"/>
        <v>1042.0679350002029</v>
      </c>
      <c r="F3103" s="39">
        <v>52714.897600541102</v>
      </c>
      <c r="G3103" s="40">
        <f t="shared" si="865"/>
        <v>55.114301065201289</v>
      </c>
      <c r="H3103" s="39">
        <v>52682.371627273802</v>
      </c>
      <c r="I3103" s="39">
        <f t="shared" si="866"/>
        <v>87.640274332501576</v>
      </c>
      <c r="J3103" s="39">
        <v>51585.725777967004</v>
      </c>
      <c r="K3103" s="40">
        <f t="shared" si="867"/>
        <v>1184.2861236393001</v>
      </c>
      <c r="L3103" s="39">
        <v>51012.735021701003</v>
      </c>
      <c r="M3103" s="39">
        <f t="shared" si="868"/>
        <v>1757.276879905301</v>
      </c>
      <c r="N3103" s="39">
        <f t="shared" si="873"/>
        <v>572.99075626600097</v>
      </c>
      <c r="O3103" s="40">
        <f>'Estimates from MCMC'!$B$2-L3103</f>
        <v>18048.264978298997</v>
      </c>
      <c r="P3103" s="39">
        <v>52212.125541871501</v>
      </c>
      <c r="Q3103" s="40">
        <f t="shared" si="869"/>
        <v>1199.3905201704983</v>
      </c>
      <c r="R3103" s="39">
        <v>52242.688691826603</v>
      </c>
      <c r="S3103" s="39">
        <f t="shared" si="870"/>
        <v>30.563149955101835</v>
      </c>
      <c r="T3103" s="39">
        <f t="shared" si="874"/>
        <v>1229.9536701256002</v>
      </c>
      <c r="U3103" s="39">
        <v>58846.833228362499</v>
      </c>
      <c r="V3103" s="39">
        <f t="shared" si="871"/>
        <v>7834.0982066614961</v>
      </c>
      <c r="W3103" s="39">
        <v>60314.8119265512</v>
      </c>
      <c r="X3103" s="39">
        <f t="shared" si="872"/>
        <v>238.02502806310076</v>
      </c>
      <c r="Y3103" s="39">
        <f t="shared" si="875"/>
        <v>9302.076904850197</v>
      </c>
      <c r="Z3103" s="39">
        <f t="shared" si="876"/>
        <v>8746.1880734488004</v>
      </c>
      <c r="AA3103" s="45">
        <f t="shared" si="877"/>
        <v>6.8148028168052752E-2</v>
      </c>
      <c r="AB3103" s="45">
        <f t="shared" si="878"/>
        <v>0.4340637848613767</v>
      </c>
      <c r="AC3103" s="45">
        <f t="shared" si="879"/>
        <v>1.3188249859435187E-2</v>
      </c>
      <c r="AD3103" s="45">
        <f t="shared" si="880"/>
        <v>0.51540006288886464</v>
      </c>
      <c r="AE3103" s="45">
        <f t="shared" si="881"/>
        <v>0.4845999371111353</v>
      </c>
      <c r="AF3103" s="43">
        <f>('Estimates from MCMC'!$B$2-'MCMC runs'!W3103)/'Estimates from MCMC'!$B$2</f>
        <v>0.12664438790994628</v>
      </c>
    </row>
    <row r="3104" spans="1:32" x14ac:dyDescent="0.3">
      <c r="A3104" s="38">
        <v>3079</v>
      </c>
      <c r="B3104" s="38">
        <v>2043388.8322505013</v>
      </c>
      <c r="C3104" s="39">
        <v>52456.104334614203</v>
      </c>
      <c r="D3104" s="39">
        <v>51416.488428058503</v>
      </c>
      <c r="E3104" s="39">
        <f t="shared" si="864"/>
        <v>1039.6159065557003</v>
      </c>
      <c r="F3104" s="39">
        <v>52400.009855533201</v>
      </c>
      <c r="G3104" s="40">
        <f t="shared" si="865"/>
        <v>56.094479081002646</v>
      </c>
      <c r="H3104" s="39">
        <v>52369.636360996599</v>
      </c>
      <c r="I3104" s="39">
        <f t="shared" si="866"/>
        <v>86.467973617604002</v>
      </c>
      <c r="J3104" s="39">
        <v>51274.425021213399</v>
      </c>
      <c r="K3104" s="40">
        <f t="shared" si="867"/>
        <v>1181.6793134008039</v>
      </c>
      <c r="L3104" s="39">
        <v>50709.296757818898</v>
      </c>
      <c r="M3104" s="39">
        <f t="shared" si="868"/>
        <v>1746.8075767953051</v>
      </c>
      <c r="N3104" s="39">
        <f t="shared" si="873"/>
        <v>565.12826339450112</v>
      </c>
      <c r="O3104" s="40">
        <f>'Estimates from MCMC'!$B$2-L3104</f>
        <v>18351.703242181102</v>
      </c>
      <c r="P3104" s="39">
        <v>51895.236102954303</v>
      </c>
      <c r="Q3104" s="40">
        <f t="shared" si="869"/>
        <v>1185.9393451354044</v>
      </c>
      <c r="R3104" s="39">
        <v>51925.360387559303</v>
      </c>
      <c r="S3104" s="39">
        <f t="shared" si="870"/>
        <v>30.124284605000867</v>
      </c>
      <c r="T3104" s="39">
        <f t="shared" si="874"/>
        <v>1216.0636297404053</v>
      </c>
      <c r="U3104" s="39">
        <v>58639.761182938702</v>
      </c>
      <c r="V3104" s="39">
        <f t="shared" si="871"/>
        <v>7930.4644251198042</v>
      </c>
      <c r="W3104" s="39">
        <v>60097.2404534737</v>
      </c>
      <c r="X3104" s="39">
        <f t="shared" si="872"/>
        <v>241.41564079459204</v>
      </c>
      <c r="Y3104" s="39">
        <f t="shared" si="875"/>
        <v>9387.9436956548016</v>
      </c>
      <c r="Z3104" s="39">
        <f t="shared" si="876"/>
        <v>8963.7595465263003</v>
      </c>
      <c r="AA3104" s="45">
        <f t="shared" si="877"/>
        <v>6.6264346894260043E-2</v>
      </c>
      <c r="AB3104" s="45">
        <f t="shared" si="878"/>
        <v>0.43213778691079507</v>
      </c>
      <c r="AC3104" s="45">
        <f t="shared" si="879"/>
        <v>1.3154944672367084E-2</v>
      </c>
      <c r="AD3104" s="45">
        <f t="shared" si="880"/>
        <v>0.51155707847742227</v>
      </c>
      <c r="AE3104" s="45">
        <f t="shared" si="881"/>
        <v>0.48844292152257779</v>
      </c>
      <c r="AF3104" s="43">
        <f>('Estimates from MCMC'!$B$2-'MCMC runs'!W3104)/'Estimates from MCMC'!$B$2</f>
        <v>0.12979481250671582</v>
      </c>
    </row>
    <row r="3105" spans="1:32" x14ac:dyDescent="0.3">
      <c r="A3105" s="38">
        <v>3667</v>
      </c>
      <c r="B3105" s="38">
        <v>2076658.2325458368</v>
      </c>
      <c r="C3105" s="39">
        <v>53140.777930724398</v>
      </c>
      <c r="D3105" s="39">
        <v>52095.748496581</v>
      </c>
      <c r="E3105" s="39">
        <f t="shared" si="864"/>
        <v>1045.0294341433982</v>
      </c>
      <c r="F3105" s="39">
        <v>53075.243670989999</v>
      </c>
      <c r="G3105" s="40">
        <f t="shared" si="865"/>
        <v>65.534259734398802</v>
      </c>
      <c r="H3105" s="39">
        <v>53052.708345100596</v>
      </c>
      <c r="I3105" s="39">
        <f t="shared" si="866"/>
        <v>88.069585623801686</v>
      </c>
      <c r="J3105" s="39">
        <v>51942.887109991098</v>
      </c>
      <c r="K3105" s="40">
        <f t="shared" si="867"/>
        <v>1197.8908207333006</v>
      </c>
      <c r="L3105" s="39">
        <v>51367.144089864298</v>
      </c>
      <c r="M3105" s="39">
        <f t="shared" si="868"/>
        <v>1773.6338408601005</v>
      </c>
      <c r="N3105" s="39">
        <f t="shared" si="873"/>
        <v>575.74302012679982</v>
      </c>
      <c r="O3105" s="40">
        <f>'Estimates from MCMC'!$B$2-L3105</f>
        <v>17693.855910135702</v>
      </c>
      <c r="P3105" s="39">
        <v>52580.471400463299</v>
      </c>
      <c r="Q3105" s="40">
        <f t="shared" si="869"/>
        <v>1213.3273105990011</v>
      </c>
      <c r="R3105" s="39">
        <v>52610.913551636302</v>
      </c>
      <c r="S3105" s="39">
        <f t="shared" si="870"/>
        <v>30.442151173003367</v>
      </c>
      <c r="T3105" s="39">
        <f t="shared" si="874"/>
        <v>1243.7694617720044</v>
      </c>
      <c r="U3105" s="39">
        <v>59201.644902040302</v>
      </c>
      <c r="V3105" s="39">
        <f t="shared" si="871"/>
        <v>7834.5008121760038</v>
      </c>
      <c r="W3105" s="39">
        <v>60685.9405944436</v>
      </c>
      <c r="X3105" s="39">
        <f t="shared" si="872"/>
        <v>240.52623063129431</v>
      </c>
      <c r="Y3105" s="39">
        <f t="shared" si="875"/>
        <v>9318.7965045793026</v>
      </c>
      <c r="Z3105" s="39">
        <f t="shared" si="876"/>
        <v>8375.0594055563997</v>
      </c>
      <c r="AA3105" s="45">
        <f t="shared" si="877"/>
        <v>7.0293861783938608E-2</v>
      </c>
      <c r="AB3105" s="45">
        <f t="shared" si="878"/>
        <v>0.44278086427097607</v>
      </c>
      <c r="AC3105" s="45">
        <f t="shared" si="879"/>
        <v>1.3593771298516785E-2</v>
      </c>
      <c r="AD3105" s="45">
        <f t="shared" si="880"/>
        <v>0.52666849735343146</v>
      </c>
      <c r="AE3105" s="45">
        <f t="shared" si="881"/>
        <v>0.47333150264656854</v>
      </c>
      <c r="AF3105" s="43">
        <f>('Estimates from MCMC'!$B$2-'MCMC runs'!W3105)/'Estimates from MCMC'!$B$2</f>
        <v>0.12127046242533991</v>
      </c>
    </row>
    <row r="3106" spans="1:32" x14ac:dyDescent="0.3">
      <c r="A3106" s="38">
        <v>217</v>
      </c>
      <c r="B3106" s="38">
        <v>2046583.336743963</v>
      </c>
      <c r="C3106" s="39">
        <v>52899.429791547998</v>
      </c>
      <c r="D3106" s="39">
        <v>51862.6766345953</v>
      </c>
      <c r="E3106" s="39">
        <f t="shared" si="864"/>
        <v>1036.7531569526982</v>
      </c>
      <c r="F3106" s="39">
        <v>52834.762713140699</v>
      </c>
      <c r="G3106" s="40">
        <f t="shared" si="865"/>
        <v>64.667078407299414</v>
      </c>
      <c r="H3106" s="39">
        <v>52812.401561534702</v>
      </c>
      <c r="I3106" s="39">
        <f t="shared" si="866"/>
        <v>87.028230013296707</v>
      </c>
      <c r="J3106" s="39">
        <v>51711.8048899309</v>
      </c>
      <c r="K3106" s="40">
        <f t="shared" si="867"/>
        <v>1187.6249016170987</v>
      </c>
      <c r="L3106" s="39">
        <v>51143.066348626999</v>
      </c>
      <c r="M3106" s="39">
        <f t="shared" si="868"/>
        <v>1756.3634429209997</v>
      </c>
      <c r="N3106" s="39">
        <f t="shared" si="873"/>
        <v>568.738541303901</v>
      </c>
      <c r="O3106" s="40">
        <f>'Estimates from MCMC'!$B$2-L3106</f>
        <v>17917.933651373001</v>
      </c>
      <c r="P3106" s="39">
        <v>52340.1362379497</v>
      </c>
      <c r="Q3106" s="40">
        <f t="shared" si="869"/>
        <v>1197.0698893227018</v>
      </c>
      <c r="R3106" s="39">
        <v>52370.311419811798</v>
      </c>
      <c r="S3106" s="39">
        <f t="shared" si="870"/>
        <v>30.175181862097816</v>
      </c>
      <c r="T3106" s="39">
        <f t="shared" si="874"/>
        <v>1227.2450711847996</v>
      </c>
      <c r="U3106" s="39">
        <v>58951.558091027196</v>
      </c>
      <c r="V3106" s="39">
        <f t="shared" si="871"/>
        <v>7808.4917424001978</v>
      </c>
      <c r="W3106" s="39">
        <v>60418.563457139797</v>
      </c>
      <c r="X3106" s="39">
        <f t="shared" si="872"/>
        <v>239.76029492780071</v>
      </c>
      <c r="Y3106" s="39">
        <f t="shared" si="875"/>
        <v>9275.4971085127981</v>
      </c>
      <c r="Z3106" s="39">
        <f t="shared" si="876"/>
        <v>8642.4365428602032</v>
      </c>
      <c r="AA3106" s="45">
        <f t="shared" si="877"/>
        <v>6.8492555841714445E-2</v>
      </c>
      <c r="AB3106" s="45">
        <f t="shared" si="878"/>
        <v>0.43579197770954214</v>
      </c>
      <c r="AC3106" s="45">
        <f t="shared" si="879"/>
        <v>1.3381023704674146E-2</v>
      </c>
      <c r="AD3106" s="45">
        <f t="shared" si="880"/>
        <v>0.51766555725593066</v>
      </c>
      <c r="AE3106" s="45">
        <f t="shared" si="881"/>
        <v>0.48233444274406928</v>
      </c>
      <c r="AF3106" s="43">
        <f>('Estimates from MCMC'!$B$2-'MCMC runs'!W3106)/'Estimates from MCMC'!$B$2</f>
        <v>0.12514207067462393</v>
      </c>
    </row>
    <row r="3107" spans="1:32" x14ac:dyDescent="0.3">
      <c r="A3107" s="38">
        <v>4935</v>
      </c>
      <c r="B3107" s="38">
        <v>2097233.0815960211</v>
      </c>
      <c r="C3107" s="39">
        <v>53190.056807594701</v>
      </c>
      <c r="D3107" s="39">
        <v>52108.894782894902</v>
      </c>
      <c r="E3107" s="39">
        <f t="shared" si="864"/>
        <v>1081.1620246997991</v>
      </c>
      <c r="F3107" s="39">
        <v>53133.730554954098</v>
      </c>
      <c r="G3107" s="40">
        <f t="shared" si="865"/>
        <v>56.326252640603343</v>
      </c>
      <c r="H3107" s="39">
        <v>53099.945809049503</v>
      </c>
      <c r="I3107" s="39">
        <f t="shared" si="866"/>
        <v>90.110998545198527</v>
      </c>
      <c r="J3107" s="39">
        <v>51963.198155340302</v>
      </c>
      <c r="K3107" s="40">
        <f t="shared" si="867"/>
        <v>1226.8586522543992</v>
      </c>
      <c r="L3107" s="39">
        <v>51374.659073570103</v>
      </c>
      <c r="M3107" s="39">
        <f t="shared" si="868"/>
        <v>1815.3977340245983</v>
      </c>
      <c r="N3107" s="39">
        <f t="shared" si="873"/>
        <v>588.53908177019912</v>
      </c>
      <c r="O3107" s="40">
        <f>'Estimates from MCMC'!$B$2-L3107</f>
        <v>17686.340926429897</v>
      </c>
      <c r="P3107" s="39">
        <v>52616.261669138301</v>
      </c>
      <c r="Q3107" s="40">
        <f t="shared" si="869"/>
        <v>1241.602595568198</v>
      </c>
      <c r="R3107" s="39">
        <v>52647.392869932301</v>
      </c>
      <c r="S3107" s="39">
        <f t="shared" si="870"/>
        <v>31.131200793999596</v>
      </c>
      <c r="T3107" s="39">
        <f t="shared" si="874"/>
        <v>1272.7337963621976</v>
      </c>
      <c r="U3107" s="39">
        <v>59421.087000077699</v>
      </c>
      <c r="V3107" s="39">
        <f t="shared" si="871"/>
        <v>8046.4279265075966</v>
      </c>
      <c r="W3107" s="39">
        <v>60947.102477442299</v>
      </c>
      <c r="X3107" s="39">
        <f t="shared" si="872"/>
        <v>253.28168100240146</v>
      </c>
      <c r="Y3107" s="39">
        <f t="shared" si="875"/>
        <v>9572.4434038721956</v>
      </c>
      <c r="Z3107" s="39">
        <f t="shared" si="876"/>
        <v>8113.8975225577014</v>
      </c>
      <c r="AA3107" s="45">
        <f t="shared" si="877"/>
        <v>7.1961396744324044E-2</v>
      </c>
      <c r="AB3107" s="45">
        <f t="shared" si="878"/>
        <v>0.45495153350138551</v>
      </c>
      <c r="AC3107" s="45">
        <f t="shared" si="879"/>
        <v>1.4320750801761685E-2</v>
      </c>
      <c r="AD3107" s="45">
        <f t="shared" si="880"/>
        <v>0.54123368104747127</v>
      </c>
      <c r="AE3107" s="45">
        <f t="shared" si="881"/>
        <v>0.45876631895252878</v>
      </c>
      <c r="AF3107" s="43">
        <f>('Estimates from MCMC'!$B$2-'MCMC runs'!W3107)/'Estimates from MCMC'!$B$2</f>
        <v>0.11748885076320502</v>
      </c>
    </row>
    <row r="3108" spans="1:32" x14ac:dyDescent="0.3">
      <c r="A3108" s="38">
        <v>21</v>
      </c>
      <c r="B3108" s="38">
        <v>1963903.6691028979</v>
      </c>
      <c r="C3108" s="39">
        <v>52701.974441770602</v>
      </c>
      <c r="D3108" s="39">
        <v>51619.8985116939</v>
      </c>
      <c r="E3108" s="39">
        <f t="shared" si="864"/>
        <v>1082.0759300767022</v>
      </c>
      <c r="F3108" s="39">
        <v>52640.709600179798</v>
      </c>
      <c r="G3108" s="40">
        <f t="shared" si="865"/>
        <v>61.264841590804281</v>
      </c>
      <c r="H3108" s="39">
        <v>52611.352953184098</v>
      </c>
      <c r="I3108" s="39">
        <f t="shared" si="866"/>
        <v>90.621488586504711</v>
      </c>
      <c r="J3108" s="39">
        <v>51468.826695853</v>
      </c>
      <c r="K3108" s="40">
        <f t="shared" si="867"/>
        <v>1233.1477459176022</v>
      </c>
      <c r="L3108" s="39">
        <v>50877.094752058998</v>
      </c>
      <c r="M3108" s="39">
        <f t="shared" si="868"/>
        <v>1824.8796897116044</v>
      </c>
      <c r="N3108" s="39">
        <f t="shared" si="873"/>
        <v>591.73194379400229</v>
      </c>
      <c r="O3108" s="40">
        <f>'Estimates from MCMC'!$B$2-L3108</f>
        <v>18183.905247941002</v>
      </c>
      <c r="P3108" s="39">
        <v>52130.428437286901</v>
      </c>
      <c r="Q3108" s="40">
        <f t="shared" si="869"/>
        <v>1253.3336852279026</v>
      </c>
      <c r="R3108" s="39">
        <v>52161.553959495599</v>
      </c>
      <c r="S3108" s="39">
        <f t="shared" si="870"/>
        <v>31.125522208698385</v>
      </c>
      <c r="T3108" s="39">
        <f t="shared" si="874"/>
        <v>1284.459207436601</v>
      </c>
      <c r="U3108" s="39">
        <v>58718.422348209999</v>
      </c>
      <c r="V3108" s="39">
        <f t="shared" si="871"/>
        <v>7841.3275961510008</v>
      </c>
      <c r="W3108" s="39">
        <v>60253.909497889501</v>
      </c>
      <c r="X3108" s="39">
        <f t="shared" si="872"/>
        <v>251.02794224290119</v>
      </c>
      <c r="Y3108" s="39">
        <f t="shared" si="875"/>
        <v>9376.8147458305029</v>
      </c>
      <c r="Z3108" s="39">
        <f t="shared" si="876"/>
        <v>8807.0905021104991</v>
      </c>
      <c r="AA3108" s="45">
        <f t="shared" si="877"/>
        <v>7.063714806708217E-2</v>
      </c>
      <c r="AB3108" s="45">
        <f t="shared" si="878"/>
        <v>0.43122351822851085</v>
      </c>
      <c r="AC3108" s="45">
        <f t="shared" si="879"/>
        <v>1.3804952171719304E-2</v>
      </c>
      <c r="AD3108" s="45">
        <f t="shared" si="880"/>
        <v>0.51566561846731229</v>
      </c>
      <c r="AE3108" s="45">
        <f t="shared" si="881"/>
        <v>0.48433438153268771</v>
      </c>
      <c r="AF3108" s="43">
        <f>('Estimates from MCMC'!$B$2-'MCMC runs'!W3108)/'Estimates from MCMC'!$B$2</f>
        <v>0.12752625218445285</v>
      </c>
    </row>
    <row r="3109" spans="1:32" x14ac:dyDescent="0.3">
      <c r="A3109" s="38">
        <v>496</v>
      </c>
      <c r="B3109" s="38">
        <v>1963903.6691028979</v>
      </c>
      <c r="C3109" s="39">
        <v>52701.974441770602</v>
      </c>
      <c r="D3109" s="39">
        <v>51619.8985116939</v>
      </c>
      <c r="E3109" s="39">
        <f t="shared" si="864"/>
        <v>1082.0759300767022</v>
      </c>
      <c r="F3109" s="39">
        <v>52640.709600179798</v>
      </c>
      <c r="G3109" s="40">
        <f t="shared" si="865"/>
        <v>61.264841590804281</v>
      </c>
      <c r="H3109" s="39">
        <v>52611.352953184098</v>
      </c>
      <c r="I3109" s="39">
        <f t="shared" si="866"/>
        <v>90.621488586504711</v>
      </c>
      <c r="J3109" s="39">
        <v>51468.826695853</v>
      </c>
      <c r="K3109" s="40">
        <f t="shared" si="867"/>
        <v>1233.1477459176022</v>
      </c>
      <c r="L3109" s="39">
        <v>50877.094752058998</v>
      </c>
      <c r="M3109" s="39">
        <f t="shared" si="868"/>
        <v>1824.8796897116044</v>
      </c>
      <c r="N3109" s="39">
        <f t="shared" si="873"/>
        <v>591.73194379400229</v>
      </c>
      <c r="O3109" s="40">
        <f>'Estimates from MCMC'!$B$2-L3109</f>
        <v>18183.905247941002</v>
      </c>
      <c r="P3109" s="39">
        <v>52130.428437286901</v>
      </c>
      <c r="Q3109" s="40">
        <f t="shared" si="869"/>
        <v>1253.3336852279026</v>
      </c>
      <c r="R3109" s="39">
        <v>52161.553959495599</v>
      </c>
      <c r="S3109" s="39">
        <f t="shared" si="870"/>
        <v>31.125522208698385</v>
      </c>
      <c r="T3109" s="39">
        <f t="shared" si="874"/>
        <v>1284.459207436601</v>
      </c>
      <c r="U3109" s="39">
        <v>58718.422348209999</v>
      </c>
      <c r="V3109" s="39">
        <f t="shared" si="871"/>
        <v>7841.3275961510008</v>
      </c>
      <c r="W3109" s="39">
        <v>60253.909497889501</v>
      </c>
      <c r="X3109" s="39">
        <f t="shared" si="872"/>
        <v>251.02794224290119</v>
      </c>
      <c r="Y3109" s="39">
        <f t="shared" si="875"/>
        <v>9376.8147458305029</v>
      </c>
      <c r="Z3109" s="39">
        <f t="shared" si="876"/>
        <v>8807.0905021104991</v>
      </c>
      <c r="AA3109" s="45">
        <f t="shared" si="877"/>
        <v>7.063714806708217E-2</v>
      </c>
      <c r="AB3109" s="45">
        <f t="shared" si="878"/>
        <v>0.43122351822851085</v>
      </c>
      <c r="AC3109" s="45">
        <f t="shared" si="879"/>
        <v>1.3804952171719304E-2</v>
      </c>
      <c r="AD3109" s="45">
        <f t="shared" si="880"/>
        <v>0.51566561846731229</v>
      </c>
      <c r="AE3109" s="45">
        <f t="shared" si="881"/>
        <v>0.48433438153268771</v>
      </c>
      <c r="AF3109" s="43">
        <f>('Estimates from MCMC'!$B$2-'MCMC runs'!W3109)/'Estimates from MCMC'!$B$2</f>
        <v>0.12752625218445285</v>
      </c>
    </row>
    <row r="3110" spans="1:32" x14ac:dyDescent="0.3">
      <c r="A3110" s="38">
        <v>147</v>
      </c>
      <c r="B3110" s="38">
        <v>2098678.6981815165</v>
      </c>
      <c r="C3110" s="39">
        <v>52787.522007328502</v>
      </c>
      <c r="D3110" s="39">
        <v>51718.428114375201</v>
      </c>
      <c r="E3110" s="39">
        <f t="shared" si="864"/>
        <v>1069.0938929533004</v>
      </c>
      <c r="F3110" s="39">
        <v>52727.919721864499</v>
      </c>
      <c r="G3110" s="40">
        <f t="shared" si="865"/>
        <v>59.602285464003216</v>
      </c>
      <c r="H3110" s="39">
        <v>52696.845125425403</v>
      </c>
      <c r="I3110" s="39">
        <f t="shared" si="866"/>
        <v>90.676881903098547</v>
      </c>
      <c r="J3110" s="39">
        <v>51568.730623229698</v>
      </c>
      <c r="K3110" s="40">
        <f t="shared" si="867"/>
        <v>1218.791384098804</v>
      </c>
      <c r="L3110" s="39">
        <v>50976.0753563506</v>
      </c>
      <c r="M3110" s="39">
        <f t="shared" si="868"/>
        <v>1811.4466509779013</v>
      </c>
      <c r="N3110" s="39">
        <f t="shared" si="873"/>
        <v>592.65526687909733</v>
      </c>
      <c r="O3110" s="40">
        <f>'Estimates from MCMC'!$B$2-L3110</f>
        <v>18084.9246436494</v>
      </c>
      <c r="P3110" s="39">
        <v>52217.097783766803</v>
      </c>
      <c r="Q3110" s="40">
        <f t="shared" si="869"/>
        <v>1241.0224274162028</v>
      </c>
      <c r="R3110" s="39">
        <v>52248.642029467097</v>
      </c>
      <c r="S3110" s="39">
        <f t="shared" si="870"/>
        <v>31.544245700293686</v>
      </c>
      <c r="T3110" s="39">
        <f t="shared" si="874"/>
        <v>1272.5666731164965</v>
      </c>
      <c r="U3110" s="39">
        <v>58940.4563703928</v>
      </c>
      <c r="V3110" s="39">
        <f t="shared" si="871"/>
        <v>7964.3810140421992</v>
      </c>
      <c r="W3110" s="39">
        <v>60462.455497541298</v>
      </c>
      <c r="X3110" s="39">
        <f t="shared" si="872"/>
        <v>249.43245403200126</v>
      </c>
      <c r="Y3110" s="39">
        <f t="shared" si="875"/>
        <v>9486.380141190697</v>
      </c>
      <c r="Z3110" s="39">
        <f t="shared" si="876"/>
        <v>8598.5445024587025</v>
      </c>
      <c r="AA3110" s="45">
        <f t="shared" si="877"/>
        <v>7.0366158454708519E-2</v>
      </c>
      <c r="AB3110" s="45">
        <f t="shared" si="878"/>
        <v>0.44038784628494021</v>
      </c>
      <c r="AC3110" s="45">
        <f t="shared" si="879"/>
        <v>1.3792286058520601E-2</v>
      </c>
      <c r="AD3110" s="45">
        <f t="shared" si="880"/>
        <v>0.52454629079816939</v>
      </c>
      <c r="AE3110" s="45">
        <f t="shared" si="881"/>
        <v>0.47545370920183067</v>
      </c>
      <c r="AF3110" s="43">
        <f>('Estimates from MCMC'!$B$2-'MCMC runs'!W3110)/'Estimates from MCMC'!$B$2</f>
        <v>0.12450651601422949</v>
      </c>
    </row>
    <row r="3111" spans="1:32" x14ac:dyDescent="0.3">
      <c r="A3111" s="38">
        <v>1543</v>
      </c>
      <c r="B3111" s="38">
        <v>2120810.6332836165</v>
      </c>
      <c r="C3111" s="39">
        <v>53047.725897372402</v>
      </c>
      <c r="D3111" s="39">
        <v>52000.7604296973</v>
      </c>
      <c r="E3111" s="39">
        <f t="shared" si="864"/>
        <v>1046.9654676751015</v>
      </c>
      <c r="F3111" s="39">
        <v>52990.428854997197</v>
      </c>
      <c r="G3111" s="40">
        <f t="shared" si="865"/>
        <v>57.29704237520491</v>
      </c>
      <c r="H3111" s="39">
        <v>52960.185223410001</v>
      </c>
      <c r="I3111" s="39">
        <f t="shared" si="866"/>
        <v>87.540673962401343</v>
      </c>
      <c r="J3111" s="39">
        <v>51856.568417399903</v>
      </c>
      <c r="K3111" s="40">
        <f t="shared" si="867"/>
        <v>1191.1574799724985</v>
      </c>
      <c r="L3111" s="39">
        <v>51284.388563304201</v>
      </c>
      <c r="M3111" s="39">
        <f t="shared" si="868"/>
        <v>1763.337334068201</v>
      </c>
      <c r="N3111" s="39">
        <f t="shared" si="873"/>
        <v>572.17985409570247</v>
      </c>
      <c r="O3111" s="40">
        <f>'Estimates from MCMC'!$B$2-L3111</f>
        <v>17776.611436695799</v>
      </c>
      <c r="P3111" s="39">
        <v>52487.111774571596</v>
      </c>
      <c r="Q3111" s="40">
        <f t="shared" si="869"/>
        <v>1202.7232112673955</v>
      </c>
      <c r="R3111" s="39">
        <v>52517.491408547598</v>
      </c>
      <c r="S3111" s="39">
        <f t="shared" si="870"/>
        <v>30.37963397600106</v>
      </c>
      <c r="T3111" s="39">
        <f t="shared" si="874"/>
        <v>1233.1028452433966</v>
      </c>
      <c r="U3111" s="39">
        <v>59182.9564733812</v>
      </c>
      <c r="V3111" s="39">
        <f t="shared" si="871"/>
        <v>7898.5679100769994</v>
      </c>
      <c r="W3111" s="39">
        <v>60656.815197995304</v>
      </c>
      <c r="X3111" s="39">
        <f t="shared" si="872"/>
        <v>240.75587937070668</v>
      </c>
      <c r="Y3111" s="39">
        <f t="shared" si="875"/>
        <v>9372.4266346911027</v>
      </c>
      <c r="Z3111" s="39">
        <f t="shared" si="876"/>
        <v>8404.1848020046964</v>
      </c>
      <c r="AA3111" s="45">
        <f t="shared" si="877"/>
        <v>6.9366585956755197E-2</v>
      </c>
      <c r="AB3111" s="45">
        <f t="shared" si="878"/>
        <v>0.44432359554038459</v>
      </c>
      <c r="AC3111" s="45">
        <f t="shared" si="879"/>
        <v>1.3543406752634563E-2</v>
      </c>
      <c r="AD3111" s="45">
        <f t="shared" si="880"/>
        <v>0.5272335882497744</v>
      </c>
      <c r="AE3111" s="45">
        <f t="shared" si="881"/>
        <v>0.47276641175022566</v>
      </c>
      <c r="AF3111" s="43">
        <f>('Estimates from MCMC'!$B$2-'MCMC runs'!W3111)/'Estimates from MCMC'!$B$2</f>
        <v>0.12169219678262255</v>
      </c>
    </row>
    <row r="3112" spans="1:32" x14ac:dyDescent="0.3">
      <c r="A3112" s="38">
        <v>4033</v>
      </c>
      <c r="B3112" s="38">
        <v>2075649.0755331179</v>
      </c>
      <c r="C3112" s="39">
        <v>51955.469457084298</v>
      </c>
      <c r="D3112" s="39">
        <v>50884.6486010058</v>
      </c>
      <c r="E3112" s="39">
        <f t="shared" si="864"/>
        <v>1070.8208560784988</v>
      </c>
      <c r="F3112" s="39">
        <v>51900.1364959368</v>
      </c>
      <c r="G3112" s="40">
        <f t="shared" si="865"/>
        <v>55.332961147498281</v>
      </c>
      <c r="H3112" s="39">
        <v>51865.886857109399</v>
      </c>
      <c r="I3112" s="39">
        <f t="shared" si="866"/>
        <v>89.582599974899495</v>
      </c>
      <c r="J3112" s="39">
        <v>50740.255756931598</v>
      </c>
      <c r="K3112" s="40">
        <f t="shared" si="867"/>
        <v>1215.2137001527008</v>
      </c>
      <c r="L3112" s="39">
        <v>50155.444672423197</v>
      </c>
      <c r="M3112" s="39">
        <f t="shared" si="868"/>
        <v>1800.0247846611019</v>
      </c>
      <c r="N3112" s="39">
        <f t="shared" si="873"/>
        <v>584.81108450840111</v>
      </c>
      <c r="O3112" s="40">
        <f>'Estimates from MCMC'!$B$2-L3112</f>
        <v>18905.555327576803</v>
      </c>
      <c r="P3112" s="39">
        <v>51387.070758684298</v>
      </c>
      <c r="Q3112" s="40">
        <f t="shared" si="869"/>
        <v>1231.6260862611016</v>
      </c>
      <c r="R3112" s="39">
        <v>51418.142014769699</v>
      </c>
      <c r="S3112" s="39">
        <f t="shared" si="870"/>
        <v>31.071256085400819</v>
      </c>
      <c r="T3112" s="39">
        <f t="shared" si="874"/>
        <v>1262.6973423465024</v>
      </c>
      <c r="U3112" s="39">
        <v>57898.677153433797</v>
      </c>
      <c r="V3112" s="39">
        <f t="shared" si="871"/>
        <v>7743.2324810106002</v>
      </c>
      <c r="W3112" s="39">
        <v>59409.201220123199</v>
      </c>
      <c r="X3112" s="39">
        <f t="shared" si="872"/>
        <v>247.82672434289998</v>
      </c>
      <c r="Y3112" s="39">
        <f t="shared" si="875"/>
        <v>9253.7565477000026</v>
      </c>
      <c r="Z3112" s="39">
        <f t="shared" si="876"/>
        <v>9651.7987798768008</v>
      </c>
      <c r="AA3112" s="45">
        <f t="shared" si="877"/>
        <v>6.6789751502546693E-2</v>
      </c>
      <c r="AB3112" s="45">
        <f t="shared" si="878"/>
        <v>0.40957445295012551</v>
      </c>
      <c r="AC3112" s="45">
        <f t="shared" si="879"/>
        <v>1.3108672030458936E-2</v>
      </c>
      <c r="AD3112" s="45">
        <f t="shared" si="880"/>
        <v>0.48947287648313115</v>
      </c>
      <c r="AE3112" s="45">
        <f t="shared" si="881"/>
        <v>0.51052712351686891</v>
      </c>
      <c r="AF3112" s="43">
        <f>('Estimates from MCMC'!$B$2-'MCMC runs'!W3112)/'Estimates from MCMC'!$B$2</f>
        <v>0.13975758792772766</v>
      </c>
    </row>
    <row r="3113" spans="1:32" x14ac:dyDescent="0.3">
      <c r="A3113" s="38">
        <v>4610</v>
      </c>
      <c r="B3113" s="38">
        <v>1937540.9168154367</v>
      </c>
      <c r="C3113" s="39">
        <v>52691.297578368103</v>
      </c>
      <c r="D3113" s="39">
        <v>51640.761443846597</v>
      </c>
      <c r="E3113" s="39">
        <f t="shared" si="864"/>
        <v>1050.536134521506</v>
      </c>
      <c r="F3113" s="39">
        <v>52637.848844343302</v>
      </c>
      <c r="G3113" s="40">
        <f t="shared" si="865"/>
        <v>53.448734024801524</v>
      </c>
      <c r="H3113" s="39">
        <v>52604.261443143201</v>
      </c>
      <c r="I3113" s="39">
        <f t="shared" si="866"/>
        <v>87.036135224901955</v>
      </c>
      <c r="J3113" s="39">
        <v>51500.822057405203</v>
      </c>
      <c r="K3113" s="40">
        <f t="shared" si="867"/>
        <v>1190.4755209629002</v>
      </c>
      <c r="L3113" s="39">
        <v>50931.858916076497</v>
      </c>
      <c r="M3113" s="39">
        <f t="shared" si="868"/>
        <v>1759.4386622916063</v>
      </c>
      <c r="N3113" s="39">
        <f t="shared" si="873"/>
        <v>568.96314132870612</v>
      </c>
      <c r="O3113" s="40">
        <f>'Estimates from MCMC'!$B$2-L3113</f>
        <v>18129.141083923503</v>
      </c>
      <c r="P3113" s="39">
        <v>52128.039611098298</v>
      </c>
      <c r="Q3113" s="40">
        <f t="shared" si="869"/>
        <v>1196.1806950218015</v>
      </c>
      <c r="R3113" s="39">
        <v>52158.269824382602</v>
      </c>
      <c r="S3113" s="39">
        <f t="shared" si="870"/>
        <v>30.230213284303318</v>
      </c>
      <c r="T3113" s="39">
        <f t="shared" si="874"/>
        <v>1226.4109083061048</v>
      </c>
      <c r="U3113" s="39">
        <v>59027.965398037501</v>
      </c>
      <c r="V3113" s="39">
        <f t="shared" si="871"/>
        <v>8096.1064819610037</v>
      </c>
      <c r="W3113" s="39">
        <v>60497.879933784097</v>
      </c>
      <c r="X3113" s="39">
        <f t="shared" si="872"/>
        <v>243.50362744049198</v>
      </c>
      <c r="Y3113" s="39">
        <f t="shared" si="875"/>
        <v>9566.0210177076005</v>
      </c>
      <c r="Z3113" s="39">
        <f t="shared" si="876"/>
        <v>8563.1200662159026</v>
      </c>
      <c r="AA3113" s="45">
        <f t="shared" si="877"/>
        <v>6.7648594195874906E-2</v>
      </c>
      <c r="AB3113" s="45">
        <f t="shared" si="878"/>
        <v>0.44657970526471552</v>
      </c>
      <c r="AC3113" s="45">
        <f t="shared" si="879"/>
        <v>1.3431614124092469E-2</v>
      </c>
      <c r="AD3113" s="45">
        <f t="shared" si="880"/>
        <v>0.52765991358468289</v>
      </c>
      <c r="AE3113" s="45">
        <f t="shared" si="881"/>
        <v>0.47234008641531711</v>
      </c>
      <c r="AF3113" s="43">
        <f>('Estimates from MCMC'!$B$2-'MCMC runs'!W3113)/'Estimates from MCMC'!$B$2</f>
        <v>0.12399357185989057</v>
      </c>
    </row>
    <row r="3114" spans="1:32" x14ac:dyDescent="0.3">
      <c r="A3114" s="38">
        <v>444</v>
      </c>
      <c r="B3114" s="38">
        <v>1951961.9561320422</v>
      </c>
      <c r="C3114" s="39">
        <v>52908.441558509199</v>
      </c>
      <c r="D3114" s="39">
        <v>51860.141542801401</v>
      </c>
      <c r="E3114" s="39">
        <f t="shared" si="864"/>
        <v>1048.3000157077986</v>
      </c>
      <c r="F3114" s="39">
        <v>52844.652939780201</v>
      </c>
      <c r="G3114" s="40">
        <f t="shared" si="865"/>
        <v>63.788618728998699</v>
      </c>
      <c r="H3114" s="39">
        <v>52820.829332542198</v>
      </c>
      <c r="I3114" s="39">
        <f t="shared" si="866"/>
        <v>87.612225967000995</v>
      </c>
      <c r="J3114" s="39">
        <v>51709.596346599297</v>
      </c>
      <c r="K3114" s="40">
        <f t="shared" si="867"/>
        <v>1198.845211909902</v>
      </c>
      <c r="L3114" s="39">
        <v>51136.8388223234</v>
      </c>
      <c r="M3114" s="39">
        <f t="shared" si="868"/>
        <v>1771.6027361857996</v>
      </c>
      <c r="N3114" s="39">
        <f t="shared" si="873"/>
        <v>572.75752427589759</v>
      </c>
      <c r="O3114" s="40">
        <f>'Estimates from MCMC'!$B$2-L3114</f>
        <v>17924.1611776766</v>
      </c>
      <c r="P3114" s="39">
        <v>52347.289512449097</v>
      </c>
      <c r="Q3114" s="40">
        <f t="shared" si="869"/>
        <v>1210.4506901256973</v>
      </c>
      <c r="R3114" s="39">
        <v>52377.399192681602</v>
      </c>
      <c r="S3114" s="39">
        <f t="shared" si="870"/>
        <v>30.109680232504616</v>
      </c>
      <c r="T3114" s="39">
        <f t="shared" si="874"/>
        <v>1240.5603703582019</v>
      </c>
      <c r="U3114" s="39">
        <v>59022.518351431099</v>
      </c>
      <c r="V3114" s="39">
        <f t="shared" si="871"/>
        <v>7885.6795291076996</v>
      </c>
      <c r="W3114" s="39">
        <v>60504.592076897497</v>
      </c>
      <c r="X3114" s="39">
        <f t="shared" si="872"/>
        <v>241.51335510819627</v>
      </c>
      <c r="Y3114" s="39">
        <f t="shared" si="875"/>
        <v>9367.7532545740978</v>
      </c>
      <c r="Z3114" s="39">
        <f t="shared" si="876"/>
        <v>8556.4079231025025</v>
      </c>
      <c r="AA3114" s="45">
        <f t="shared" si="877"/>
        <v>6.9211627705247414E-2</v>
      </c>
      <c r="AB3114" s="45">
        <f t="shared" si="878"/>
        <v>0.43994692141737773</v>
      </c>
      <c r="AC3114" s="45">
        <f t="shared" si="879"/>
        <v>1.3474178942833082E-2</v>
      </c>
      <c r="AD3114" s="45">
        <f t="shared" si="880"/>
        <v>0.52263272806545824</v>
      </c>
      <c r="AE3114" s="45">
        <f t="shared" si="881"/>
        <v>0.47736727193454181</v>
      </c>
      <c r="AF3114" s="43">
        <f>('Estimates from MCMC'!$B$2-'MCMC runs'!W3114)/'Estimates from MCMC'!$B$2</f>
        <v>0.1238963803463967</v>
      </c>
    </row>
    <row r="3115" spans="1:32" x14ac:dyDescent="0.3">
      <c r="A3115" s="38">
        <v>4396</v>
      </c>
      <c r="B3115" s="38">
        <v>1918283.2155706454</v>
      </c>
      <c r="C3115" s="39">
        <v>52971.3600164249</v>
      </c>
      <c r="D3115" s="39">
        <v>51909.187838995902</v>
      </c>
      <c r="E3115" s="39">
        <f t="shared" si="864"/>
        <v>1062.1721774289981</v>
      </c>
      <c r="F3115" s="39">
        <v>52909.0597847315</v>
      </c>
      <c r="G3115" s="40">
        <f t="shared" si="865"/>
        <v>62.300231693399837</v>
      </c>
      <c r="H3115" s="39">
        <v>52882.577253521398</v>
      </c>
      <c r="I3115" s="39">
        <f t="shared" si="866"/>
        <v>88.782762903501862</v>
      </c>
      <c r="J3115" s="39">
        <v>51758.775732462098</v>
      </c>
      <c r="K3115" s="40">
        <f t="shared" si="867"/>
        <v>1212.5842839628021</v>
      </c>
      <c r="L3115" s="39">
        <v>51178.650098489597</v>
      </c>
      <c r="M3115" s="39">
        <f t="shared" si="868"/>
        <v>1792.7099179353027</v>
      </c>
      <c r="N3115" s="39">
        <f t="shared" si="873"/>
        <v>580.12563397250051</v>
      </c>
      <c r="O3115" s="40">
        <f>'Estimates from MCMC'!$B$2-L3115</f>
        <v>17882.349901510403</v>
      </c>
      <c r="P3115" s="39">
        <v>52400.658865081699</v>
      </c>
      <c r="Q3115" s="40">
        <f t="shared" si="869"/>
        <v>1222.0087665921019</v>
      </c>
      <c r="R3115" s="39">
        <v>52431.390533660197</v>
      </c>
      <c r="S3115" s="39">
        <f t="shared" si="870"/>
        <v>30.731668578497192</v>
      </c>
      <c r="T3115" s="39">
        <f t="shared" si="874"/>
        <v>1252.7404351705991</v>
      </c>
      <c r="U3115" s="39">
        <v>59260.604853012199</v>
      </c>
      <c r="V3115" s="39">
        <f t="shared" si="871"/>
        <v>8081.9547545226014</v>
      </c>
      <c r="W3115" s="39">
        <v>60763.767358011202</v>
      </c>
      <c r="X3115" s="39">
        <f t="shared" si="872"/>
        <v>250.42206982840435</v>
      </c>
      <c r="Y3115" s="39">
        <f t="shared" si="875"/>
        <v>9585.1172595216049</v>
      </c>
      <c r="Z3115" s="39">
        <f t="shared" si="876"/>
        <v>8297.2326419887977</v>
      </c>
      <c r="AA3115" s="45">
        <f t="shared" si="877"/>
        <v>7.0054575716851877E-2</v>
      </c>
      <c r="AB3115" s="45">
        <f t="shared" si="878"/>
        <v>0.4519514940170124</v>
      </c>
      <c r="AC3115" s="45">
        <f t="shared" si="879"/>
        <v>1.4003868127379214E-2</v>
      </c>
      <c r="AD3115" s="45">
        <f t="shared" si="880"/>
        <v>0.53600993786124351</v>
      </c>
      <c r="AE3115" s="45">
        <f t="shared" si="881"/>
        <v>0.46399006213875649</v>
      </c>
      <c r="AF3115" s="43">
        <f>('Estimates from MCMC'!$B$2-'MCMC runs'!W3115)/'Estimates from MCMC'!$B$2</f>
        <v>0.12014353458520435</v>
      </c>
    </row>
    <row r="3116" spans="1:32" x14ac:dyDescent="0.3">
      <c r="A3116" s="38">
        <v>2672</v>
      </c>
      <c r="B3116" s="38">
        <v>2141891.5405443669</v>
      </c>
      <c r="C3116" s="39">
        <v>52925.814234974903</v>
      </c>
      <c r="D3116" s="39">
        <v>51875.954375616202</v>
      </c>
      <c r="E3116" s="39">
        <f t="shared" si="864"/>
        <v>1049.8598593587012</v>
      </c>
      <c r="F3116" s="39">
        <v>52851.4080837281</v>
      </c>
      <c r="G3116" s="40">
        <f t="shared" si="865"/>
        <v>74.406151246803347</v>
      </c>
      <c r="H3116" s="39">
        <v>52837.663314357902</v>
      </c>
      <c r="I3116" s="39">
        <f t="shared" si="866"/>
        <v>88.150920617001248</v>
      </c>
      <c r="J3116" s="39">
        <v>51714.5262004252</v>
      </c>
      <c r="K3116" s="40">
        <f t="shared" si="867"/>
        <v>1211.2880345497033</v>
      </c>
      <c r="L3116" s="39">
        <v>51138.268607862301</v>
      </c>
      <c r="M3116" s="39">
        <f t="shared" si="868"/>
        <v>1787.5456271126022</v>
      </c>
      <c r="N3116" s="39">
        <f t="shared" si="873"/>
        <v>576.25759256289894</v>
      </c>
      <c r="O3116" s="40">
        <f>'Estimates from MCMC'!$B$2-L3116</f>
        <v>17922.731392137699</v>
      </c>
      <c r="P3116" s="39">
        <v>52359.374399203298</v>
      </c>
      <c r="Q3116" s="40">
        <f t="shared" si="869"/>
        <v>1221.1057913409968</v>
      </c>
      <c r="R3116" s="39">
        <v>52389.553667369299</v>
      </c>
      <c r="S3116" s="39">
        <f t="shared" si="870"/>
        <v>30.179268166000838</v>
      </c>
      <c r="T3116" s="39">
        <f t="shared" si="874"/>
        <v>1251.2850595069976</v>
      </c>
      <c r="U3116" s="39">
        <v>59027.428340078601</v>
      </c>
      <c r="V3116" s="39">
        <f t="shared" si="871"/>
        <v>7889.1597322162997</v>
      </c>
      <c r="W3116" s="39">
        <v>60525.394121504803</v>
      </c>
      <c r="X3116" s="39">
        <f t="shared" si="872"/>
        <v>246.6807219192051</v>
      </c>
      <c r="Y3116" s="39">
        <f t="shared" si="875"/>
        <v>9387.1255136425025</v>
      </c>
      <c r="Z3116" s="39">
        <f t="shared" si="876"/>
        <v>8535.6058784951965</v>
      </c>
      <c r="AA3116" s="45">
        <f t="shared" si="877"/>
        <v>6.9815533811766459E-2</v>
      </c>
      <c r="AB3116" s="45">
        <f t="shared" si="878"/>
        <v>0.44017619634009009</v>
      </c>
      <c r="AC3116" s="45">
        <f t="shared" si="879"/>
        <v>1.3763567422955321E-2</v>
      </c>
      <c r="AD3116" s="45">
        <f t="shared" si="880"/>
        <v>0.52375529757481187</v>
      </c>
      <c r="AE3116" s="45">
        <f t="shared" si="881"/>
        <v>0.47624470242518813</v>
      </c>
      <c r="AF3116" s="43">
        <f>('Estimates from MCMC'!$B$2-'MCMC runs'!W3116)/'Estimates from MCMC'!$B$2</f>
        <v>0.1235951677284603</v>
      </c>
    </row>
    <row r="3117" spans="1:32" x14ac:dyDescent="0.3">
      <c r="A3117" s="38">
        <v>4451</v>
      </c>
      <c r="B3117" s="38">
        <v>2121121.0070117642</v>
      </c>
      <c r="C3117" s="39">
        <v>52349.135810007298</v>
      </c>
      <c r="D3117" s="39">
        <v>51277.141270710898</v>
      </c>
      <c r="E3117" s="39">
        <f t="shared" si="864"/>
        <v>1071.9945392964</v>
      </c>
      <c r="F3117" s="39">
        <v>52283.1751189305</v>
      </c>
      <c r="G3117" s="40">
        <f t="shared" si="865"/>
        <v>65.960691076797957</v>
      </c>
      <c r="H3117" s="39">
        <v>52259.1847209646</v>
      </c>
      <c r="I3117" s="39">
        <f t="shared" si="866"/>
        <v>89.951089042697276</v>
      </c>
      <c r="J3117" s="39">
        <v>51122.143633023697</v>
      </c>
      <c r="K3117" s="40">
        <f t="shared" si="867"/>
        <v>1226.9921769836001</v>
      </c>
      <c r="L3117" s="39">
        <v>50534.700004991297</v>
      </c>
      <c r="M3117" s="39">
        <f t="shared" si="868"/>
        <v>1814.4358050160008</v>
      </c>
      <c r="N3117" s="39">
        <f t="shared" si="873"/>
        <v>587.44362803240074</v>
      </c>
      <c r="O3117" s="40">
        <f>'Estimates from MCMC'!$B$2-L3117</f>
        <v>18526.299995008703</v>
      </c>
      <c r="P3117" s="39">
        <v>51776.517395464703</v>
      </c>
      <c r="Q3117" s="40">
        <f t="shared" si="869"/>
        <v>1241.8173904734067</v>
      </c>
      <c r="R3117" s="39">
        <v>51807.485998786004</v>
      </c>
      <c r="S3117" s="39">
        <f t="shared" si="870"/>
        <v>30.968603321300179</v>
      </c>
      <c r="T3117" s="39">
        <f t="shared" si="874"/>
        <v>1272.7859937947069</v>
      </c>
      <c r="U3117" s="39">
        <v>58446.0302179543</v>
      </c>
      <c r="V3117" s="39">
        <f t="shared" si="871"/>
        <v>7911.3302129630029</v>
      </c>
      <c r="W3117" s="39">
        <v>59970.837441622898</v>
      </c>
      <c r="X3117" s="39">
        <f t="shared" si="872"/>
        <v>252.02122987389157</v>
      </c>
      <c r="Y3117" s="39">
        <f t="shared" si="875"/>
        <v>9436.1374366316013</v>
      </c>
      <c r="Z3117" s="39">
        <f t="shared" si="876"/>
        <v>9090.162558377102</v>
      </c>
      <c r="AA3117" s="45">
        <f t="shared" si="877"/>
        <v>6.870157528149802E-2</v>
      </c>
      <c r="AB3117" s="45">
        <f t="shared" si="878"/>
        <v>0.42703239260372811</v>
      </c>
      <c r="AC3117" s="45">
        <f t="shared" si="879"/>
        <v>1.3603430255463332E-2</v>
      </c>
      <c r="AD3117" s="45">
        <f t="shared" si="880"/>
        <v>0.50933739814068946</v>
      </c>
      <c r="AE3117" s="45">
        <f t="shared" si="881"/>
        <v>0.49066260185931054</v>
      </c>
      <c r="AF3117" s="43">
        <f>('Estimates from MCMC'!$B$2-'MCMC runs'!W3117)/'Estimates from MCMC'!$B$2</f>
        <v>0.13162512211489991</v>
      </c>
    </row>
    <row r="3118" spans="1:32" x14ac:dyDescent="0.3">
      <c r="A3118" s="38">
        <v>4296</v>
      </c>
      <c r="B3118" s="38">
        <v>2085144.3376000177</v>
      </c>
      <c r="C3118" s="39">
        <v>52897.241887336902</v>
      </c>
      <c r="D3118" s="39">
        <v>51816.939323491701</v>
      </c>
      <c r="E3118" s="39">
        <f t="shared" si="864"/>
        <v>1080.3025638452018</v>
      </c>
      <c r="F3118" s="39">
        <v>52848.902555742097</v>
      </c>
      <c r="G3118" s="40">
        <f t="shared" si="865"/>
        <v>48.339331594805117</v>
      </c>
      <c r="H3118" s="39">
        <v>52808.179394599902</v>
      </c>
      <c r="I3118" s="39">
        <f t="shared" si="866"/>
        <v>89.062492737000866</v>
      </c>
      <c r="J3118" s="39">
        <v>51680.0706671839</v>
      </c>
      <c r="K3118" s="40">
        <f t="shared" si="867"/>
        <v>1217.1712201530027</v>
      </c>
      <c r="L3118" s="39">
        <v>51098.318783327202</v>
      </c>
      <c r="M3118" s="39">
        <f t="shared" si="868"/>
        <v>1798.9231040097002</v>
      </c>
      <c r="N3118" s="39">
        <f t="shared" si="873"/>
        <v>581.75188385669753</v>
      </c>
      <c r="O3118" s="40">
        <f>'Estimates from MCMC'!$B$2-L3118</f>
        <v>17962.681216672798</v>
      </c>
      <c r="P3118" s="39">
        <v>52326.413105338703</v>
      </c>
      <c r="Q3118" s="40">
        <f t="shared" si="869"/>
        <v>1228.0943220115005</v>
      </c>
      <c r="R3118" s="39">
        <v>52357.206770930701</v>
      </c>
      <c r="S3118" s="39">
        <f t="shared" si="870"/>
        <v>30.793665591998433</v>
      </c>
      <c r="T3118" s="39">
        <f t="shared" si="874"/>
        <v>1258.8879876034989</v>
      </c>
      <c r="U3118" s="39">
        <v>59103.849158746401</v>
      </c>
      <c r="V3118" s="39">
        <f t="shared" si="871"/>
        <v>8005.5303754191991</v>
      </c>
      <c r="W3118" s="39">
        <v>60613.129584943003</v>
      </c>
      <c r="X3118" s="39">
        <f t="shared" si="872"/>
        <v>250.39243859310227</v>
      </c>
      <c r="Y3118" s="39">
        <f t="shared" si="875"/>
        <v>9514.8108016158003</v>
      </c>
      <c r="Z3118" s="39">
        <f t="shared" si="876"/>
        <v>8447.8704150569974</v>
      </c>
      <c r="AA3118" s="45">
        <f t="shared" si="877"/>
        <v>7.008352330135495E-2</v>
      </c>
      <c r="AB3118" s="45">
        <f t="shared" si="878"/>
        <v>0.4456756916661494</v>
      </c>
      <c r="AC3118" s="45">
        <f t="shared" si="879"/>
        <v>1.3939591510463943E-2</v>
      </c>
      <c r="AD3118" s="45">
        <f t="shared" si="880"/>
        <v>0.5296988064779683</v>
      </c>
      <c r="AE3118" s="45">
        <f t="shared" si="881"/>
        <v>0.4703011935220317</v>
      </c>
      <c r="AF3118" s="43">
        <f>('Estimates from MCMC'!$B$2-'MCMC runs'!W3118)/'Estimates from MCMC'!$B$2</f>
        <v>0.12232476238480471</v>
      </c>
    </row>
    <row r="3119" spans="1:32" x14ac:dyDescent="0.3">
      <c r="A3119" s="38">
        <v>2055</v>
      </c>
      <c r="B3119" s="38">
        <v>2080614.0973059989</v>
      </c>
      <c r="C3119" s="39">
        <v>52003.879123908802</v>
      </c>
      <c r="D3119" s="39">
        <v>50944.062489684002</v>
      </c>
      <c r="E3119" s="39">
        <f t="shared" si="864"/>
        <v>1059.8166342248005</v>
      </c>
      <c r="F3119" s="39">
        <v>51939.582362259403</v>
      </c>
      <c r="G3119" s="40">
        <f t="shared" si="865"/>
        <v>64.296761649398832</v>
      </c>
      <c r="H3119" s="39">
        <v>51915.804381960799</v>
      </c>
      <c r="I3119" s="39">
        <f t="shared" si="866"/>
        <v>88.074741948003066</v>
      </c>
      <c r="J3119" s="39">
        <v>50792.659272802899</v>
      </c>
      <c r="K3119" s="40">
        <f t="shared" si="867"/>
        <v>1211.2198511059032</v>
      </c>
      <c r="L3119" s="39">
        <v>50217.648899398897</v>
      </c>
      <c r="M3119" s="39">
        <f t="shared" si="868"/>
        <v>1786.2302245099054</v>
      </c>
      <c r="N3119" s="39">
        <f t="shared" si="873"/>
        <v>575.01037340400217</v>
      </c>
      <c r="O3119" s="40">
        <f>'Estimates from MCMC'!$B$2-L3119</f>
        <v>18843.351100601103</v>
      </c>
      <c r="P3119" s="39">
        <v>51440.191449873499</v>
      </c>
      <c r="Q3119" s="40">
        <f t="shared" si="869"/>
        <v>1222.5425504746017</v>
      </c>
      <c r="R3119" s="39">
        <v>51470.386599112702</v>
      </c>
      <c r="S3119" s="39">
        <f t="shared" si="870"/>
        <v>30.195149239203602</v>
      </c>
      <c r="T3119" s="39">
        <f t="shared" si="874"/>
        <v>1252.7376997138053</v>
      </c>
      <c r="U3119" s="39">
        <v>57843.332208237298</v>
      </c>
      <c r="V3119" s="39">
        <f t="shared" si="871"/>
        <v>7625.683308838401</v>
      </c>
      <c r="W3119" s="39">
        <v>59339.863084704099</v>
      </c>
      <c r="X3119" s="39">
        <f t="shared" si="872"/>
        <v>243.79317675299535</v>
      </c>
      <c r="Y3119" s="39">
        <f t="shared" si="875"/>
        <v>9122.2141853052017</v>
      </c>
      <c r="Z3119" s="39">
        <f t="shared" si="876"/>
        <v>9721.1369152959014</v>
      </c>
      <c r="AA3119" s="45">
        <f t="shared" si="877"/>
        <v>6.6481683275213352E-2</v>
      </c>
      <c r="AB3119" s="45">
        <f t="shared" si="878"/>
        <v>0.40468827800990992</v>
      </c>
      <c r="AC3119" s="45">
        <f t="shared" si="879"/>
        <v>1.2937888566180691E-2</v>
      </c>
      <c r="AD3119" s="45">
        <f t="shared" si="880"/>
        <v>0.48410784985130395</v>
      </c>
      <c r="AE3119" s="45">
        <f t="shared" si="881"/>
        <v>0.51589215014869605</v>
      </c>
      <c r="AF3119" s="43">
        <f>('Estimates from MCMC'!$B$2-'MCMC runs'!W3119)/'Estimates from MCMC'!$B$2</f>
        <v>0.1407616008354339</v>
      </c>
    </row>
    <row r="3120" spans="1:32" x14ac:dyDescent="0.3">
      <c r="A3120" s="38">
        <v>4242</v>
      </c>
      <c r="B3120" s="38">
        <v>2243439.3464259277</v>
      </c>
      <c r="C3120" s="39">
        <v>53896.235057020996</v>
      </c>
      <c r="D3120" s="39">
        <v>52827.244033957002</v>
      </c>
      <c r="E3120" s="39">
        <f t="shared" si="864"/>
        <v>1068.9910230639944</v>
      </c>
      <c r="F3120" s="39">
        <v>53838.435317520103</v>
      </c>
      <c r="G3120" s="40">
        <f t="shared" si="865"/>
        <v>57.799739500893338</v>
      </c>
      <c r="H3120" s="39">
        <v>53806.0658014941</v>
      </c>
      <c r="I3120" s="39">
        <f t="shared" si="866"/>
        <v>90.16925552689645</v>
      </c>
      <c r="J3120" s="39">
        <v>52679.815215654897</v>
      </c>
      <c r="K3120" s="40">
        <f t="shared" si="867"/>
        <v>1216.4198413660997</v>
      </c>
      <c r="L3120" s="39">
        <v>52090.226093714598</v>
      </c>
      <c r="M3120" s="39">
        <f t="shared" si="868"/>
        <v>1806.0089633063981</v>
      </c>
      <c r="N3120" s="39">
        <f t="shared" si="873"/>
        <v>589.58912194029836</v>
      </c>
      <c r="O3120" s="40">
        <f>'Estimates from MCMC'!$B$2-L3120</f>
        <v>16970.773906285402</v>
      </c>
      <c r="P3120" s="39">
        <v>53325.549788929398</v>
      </c>
      <c r="Q3120" s="40">
        <f t="shared" si="869"/>
        <v>1235.3236952148</v>
      </c>
      <c r="R3120" s="39">
        <v>53356.928302678003</v>
      </c>
      <c r="S3120" s="39">
        <f t="shared" si="870"/>
        <v>31.378513748604746</v>
      </c>
      <c r="T3120" s="39">
        <f t="shared" si="874"/>
        <v>1266.7022089634047</v>
      </c>
      <c r="U3120" s="39">
        <v>60227.039742913897</v>
      </c>
      <c r="V3120" s="39">
        <f t="shared" si="871"/>
        <v>8136.8136491992991</v>
      </c>
      <c r="W3120" s="39">
        <v>61743.313313402301</v>
      </c>
      <c r="X3120" s="39">
        <f t="shared" si="872"/>
        <v>249.57136152499879</v>
      </c>
      <c r="Y3120" s="39">
        <f t="shared" si="875"/>
        <v>9653.0872196877026</v>
      </c>
      <c r="Z3120" s="39">
        <f t="shared" si="876"/>
        <v>7317.686686597699</v>
      </c>
      <c r="AA3120" s="45">
        <f t="shared" si="877"/>
        <v>7.4640214757340034E-2</v>
      </c>
      <c r="AB3120" s="45">
        <f t="shared" si="878"/>
        <v>0.47946037665292907</v>
      </c>
      <c r="AC3120" s="45">
        <f t="shared" si="879"/>
        <v>1.4705950530197447E-2</v>
      </c>
      <c r="AD3120" s="45">
        <f t="shared" si="880"/>
        <v>0.56880654194046654</v>
      </c>
      <c r="AE3120" s="45">
        <f t="shared" si="881"/>
        <v>0.43119345805953346</v>
      </c>
      <c r="AF3120" s="43">
        <f>('Estimates from MCMC'!$B$2-'MCMC runs'!W3120)/'Estimates from MCMC'!$B$2</f>
        <v>0.10595975567393608</v>
      </c>
    </row>
    <row r="3121" spans="1:32" x14ac:dyDescent="0.3">
      <c r="A3121" s="38">
        <v>3006</v>
      </c>
      <c r="B3121" s="38">
        <v>2005308.6286767083</v>
      </c>
      <c r="C3121" s="39">
        <v>51962.822049729199</v>
      </c>
      <c r="D3121" s="39">
        <v>50893.930661761297</v>
      </c>
      <c r="E3121" s="39">
        <f t="shared" si="864"/>
        <v>1068.8913879679021</v>
      </c>
      <c r="F3121" s="39">
        <v>51902.1501127437</v>
      </c>
      <c r="G3121" s="40">
        <f t="shared" si="865"/>
        <v>60.671936985498178</v>
      </c>
      <c r="H3121" s="39">
        <v>51874.373811092199</v>
      </c>
      <c r="I3121" s="39">
        <f t="shared" si="866"/>
        <v>88.448238637000031</v>
      </c>
      <c r="J3121" s="39">
        <v>50745.494600721002</v>
      </c>
      <c r="K3121" s="40">
        <f t="shared" si="867"/>
        <v>1217.3274490081967</v>
      </c>
      <c r="L3121" s="39">
        <v>50167.890884845998</v>
      </c>
      <c r="M3121" s="39">
        <f t="shared" si="868"/>
        <v>1794.9311648832008</v>
      </c>
      <c r="N3121" s="39">
        <f t="shared" si="873"/>
        <v>577.60371587500413</v>
      </c>
      <c r="O3121" s="40">
        <f>'Estimates from MCMC'!$B$2-L3121</f>
        <v>18893.109115154002</v>
      </c>
      <c r="P3121" s="39">
        <v>51393.350070201799</v>
      </c>
      <c r="Q3121" s="40">
        <f t="shared" si="869"/>
        <v>1225.4591853558013</v>
      </c>
      <c r="R3121" s="39">
        <v>51423.643091470003</v>
      </c>
      <c r="S3121" s="39">
        <f t="shared" si="870"/>
        <v>30.293021268204029</v>
      </c>
      <c r="T3121" s="39">
        <f t="shared" si="874"/>
        <v>1255.7522066240053</v>
      </c>
      <c r="U3121" s="39">
        <v>58007.7539766849</v>
      </c>
      <c r="V3121" s="39">
        <f t="shared" si="871"/>
        <v>7839.8630918389026</v>
      </c>
      <c r="W3121" s="39">
        <v>59512.924484718496</v>
      </c>
      <c r="X3121" s="39">
        <f t="shared" si="872"/>
        <v>249.41830140959064</v>
      </c>
      <c r="Y3121" s="39">
        <f t="shared" si="875"/>
        <v>9345.0335998724986</v>
      </c>
      <c r="Z3121" s="39">
        <f t="shared" si="876"/>
        <v>9548.0755152815036</v>
      </c>
      <c r="AA3121" s="45">
        <f t="shared" si="877"/>
        <v>6.6466149058376903E-2</v>
      </c>
      <c r="AB3121" s="45">
        <f t="shared" si="878"/>
        <v>0.41495886378757085</v>
      </c>
      <c r="AC3121" s="45">
        <f t="shared" si="879"/>
        <v>1.3201548770473904E-2</v>
      </c>
      <c r="AD3121" s="45">
        <f t="shared" si="880"/>
        <v>0.49462656161642166</v>
      </c>
      <c r="AE3121" s="45">
        <f t="shared" si="881"/>
        <v>0.5053734383835784</v>
      </c>
      <c r="AF3121" s="43">
        <f>('Estimates from MCMC'!$B$2-'MCMC runs'!W3121)/'Estimates from MCMC'!$B$2</f>
        <v>0.13825567998264582</v>
      </c>
    </row>
    <row r="3122" spans="1:32" x14ac:dyDescent="0.3">
      <c r="A3122" s="38">
        <v>557</v>
      </c>
      <c r="B3122" s="38">
        <v>2124607.3162073656</v>
      </c>
      <c r="C3122" s="39">
        <v>53382.162564046601</v>
      </c>
      <c r="D3122" s="39">
        <v>52316.245266263599</v>
      </c>
      <c r="E3122" s="39">
        <f t="shared" si="864"/>
        <v>1065.9172977830021</v>
      </c>
      <c r="F3122" s="39">
        <v>53325.200979298403</v>
      </c>
      <c r="G3122" s="40">
        <f t="shared" si="865"/>
        <v>56.96158474819822</v>
      </c>
      <c r="H3122" s="39">
        <v>53293.576754241403</v>
      </c>
      <c r="I3122" s="39">
        <f t="shared" si="866"/>
        <v>88.585809805197641</v>
      </c>
      <c r="J3122" s="39">
        <v>52171.2267313349</v>
      </c>
      <c r="K3122" s="40">
        <f t="shared" si="867"/>
        <v>1210.9358327117006</v>
      </c>
      <c r="L3122" s="39">
        <v>51592.4044643745</v>
      </c>
      <c r="M3122" s="39">
        <f t="shared" si="868"/>
        <v>1789.7580996721008</v>
      </c>
      <c r="N3122" s="39">
        <f t="shared" si="873"/>
        <v>578.82226696040016</v>
      </c>
      <c r="O3122" s="40">
        <f>'Estimates from MCMC'!$B$2-L3122</f>
        <v>17468.5955356255</v>
      </c>
      <c r="P3122" s="39">
        <v>52815.159049170499</v>
      </c>
      <c r="Q3122" s="40">
        <f t="shared" si="869"/>
        <v>1222.7545847959991</v>
      </c>
      <c r="R3122" s="39">
        <v>52845.7499362038</v>
      </c>
      <c r="S3122" s="39">
        <f t="shared" si="870"/>
        <v>30.590887033300532</v>
      </c>
      <c r="T3122" s="39">
        <f t="shared" si="874"/>
        <v>1253.3454718292996</v>
      </c>
      <c r="U3122" s="39">
        <v>59597.937583228202</v>
      </c>
      <c r="V3122" s="39">
        <f t="shared" si="871"/>
        <v>8005.533118853702</v>
      </c>
      <c r="W3122" s="39">
        <v>61097.907760851303</v>
      </c>
      <c r="X3122" s="39">
        <f t="shared" si="872"/>
        <v>246.6247057938017</v>
      </c>
      <c r="Y3122" s="39">
        <f t="shared" si="875"/>
        <v>9505.5032964768034</v>
      </c>
      <c r="Z3122" s="39">
        <f t="shared" si="876"/>
        <v>7963.0922391486965</v>
      </c>
      <c r="AA3122" s="45">
        <f t="shared" si="877"/>
        <v>7.1748496853866903E-2</v>
      </c>
      <c r="AB3122" s="45">
        <f t="shared" si="878"/>
        <v>0.45828144011504512</v>
      </c>
      <c r="AC3122" s="45">
        <f t="shared" si="879"/>
        <v>1.4118175974183763E-2</v>
      </c>
      <c r="AD3122" s="45">
        <f t="shared" si="880"/>
        <v>0.54414811294309584</v>
      </c>
      <c r="AE3122" s="45">
        <f t="shared" si="881"/>
        <v>0.45585188705690421</v>
      </c>
      <c r="AF3122" s="43">
        <f>('Estimates from MCMC'!$B$2-'MCMC runs'!W3122)/'Estimates from MCMC'!$B$2</f>
        <v>0.11530519742182559</v>
      </c>
    </row>
    <row r="3123" spans="1:32" x14ac:dyDescent="0.3">
      <c r="A3123" s="38">
        <v>2735</v>
      </c>
      <c r="B3123" s="38">
        <v>2038274.9288149204</v>
      </c>
      <c r="C3123" s="39">
        <v>52112.177215248201</v>
      </c>
      <c r="D3123" s="39">
        <v>51072.104127014602</v>
      </c>
      <c r="E3123" s="39">
        <f t="shared" si="864"/>
        <v>1040.0730882335993</v>
      </c>
      <c r="F3123" s="39">
        <v>52048.461112732599</v>
      </c>
      <c r="G3123" s="40">
        <f t="shared" si="865"/>
        <v>63.71610251560196</v>
      </c>
      <c r="H3123" s="39">
        <v>52025.3205761114</v>
      </c>
      <c r="I3123" s="39">
        <f t="shared" si="866"/>
        <v>86.856639136800368</v>
      </c>
      <c r="J3123" s="39">
        <v>50922.135190142602</v>
      </c>
      <c r="K3123" s="40">
        <f t="shared" si="867"/>
        <v>1190.0420251055984</v>
      </c>
      <c r="L3123" s="39">
        <v>50354.463816574302</v>
      </c>
      <c r="M3123" s="39">
        <f t="shared" si="868"/>
        <v>1757.7133986738991</v>
      </c>
      <c r="N3123" s="39">
        <f t="shared" si="873"/>
        <v>567.67137356830062</v>
      </c>
      <c r="O3123" s="40">
        <f>'Estimates from MCMC'!$B$2-L3123</f>
        <v>18706.536183425698</v>
      </c>
      <c r="P3123" s="39">
        <v>51555.148326258102</v>
      </c>
      <c r="Q3123" s="40">
        <f t="shared" si="869"/>
        <v>1200.6845096838006</v>
      </c>
      <c r="R3123" s="39">
        <v>51584.974539704497</v>
      </c>
      <c r="S3123" s="39">
        <f t="shared" si="870"/>
        <v>29.826213446394831</v>
      </c>
      <c r="T3123" s="39">
        <f t="shared" si="874"/>
        <v>1230.5107231301954</v>
      </c>
      <c r="U3123" s="39">
        <v>58035.9481982586</v>
      </c>
      <c r="V3123" s="39">
        <f t="shared" si="871"/>
        <v>7681.4843816842986</v>
      </c>
      <c r="W3123" s="39">
        <v>59503.863554934796</v>
      </c>
      <c r="X3123" s="39">
        <f t="shared" si="872"/>
        <v>237.4046335460007</v>
      </c>
      <c r="Y3123" s="39">
        <f t="shared" si="875"/>
        <v>9149.3997383604947</v>
      </c>
      <c r="Z3123" s="39">
        <f t="shared" si="876"/>
        <v>9557.1364450652036</v>
      </c>
      <c r="AA3123" s="45">
        <f t="shared" si="877"/>
        <v>6.5779720578117942E-2</v>
      </c>
      <c r="AB3123" s="45">
        <f t="shared" si="878"/>
        <v>0.41063103860404798</v>
      </c>
      <c r="AC3123" s="45">
        <f t="shared" si="879"/>
        <v>1.2690999082788246E-2</v>
      </c>
      <c r="AD3123" s="45">
        <f t="shared" si="880"/>
        <v>0.48910175826495417</v>
      </c>
      <c r="AE3123" s="45">
        <f t="shared" si="881"/>
        <v>0.51089824173504583</v>
      </c>
      <c r="AF3123" s="43">
        <f>('Estimates from MCMC'!$B$2-'MCMC runs'!W3123)/'Estimates from MCMC'!$B$2</f>
        <v>0.13838688181557179</v>
      </c>
    </row>
    <row r="3124" spans="1:32" x14ac:dyDescent="0.3">
      <c r="A3124" s="38">
        <v>1662</v>
      </c>
      <c r="B3124" s="38">
        <v>1966590.4969082095</v>
      </c>
      <c r="C3124" s="39">
        <v>51748.455930046403</v>
      </c>
      <c r="D3124" s="39">
        <v>50698.079701965398</v>
      </c>
      <c r="E3124" s="39">
        <f t="shared" si="864"/>
        <v>1050.3762280810042</v>
      </c>
      <c r="F3124" s="39">
        <v>51690.127018469298</v>
      </c>
      <c r="G3124" s="40">
        <f t="shared" si="865"/>
        <v>58.328911577104009</v>
      </c>
      <c r="H3124" s="39">
        <v>51660.171865741599</v>
      </c>
      <c r="I3124" s="39">
        <f t="shared" si="866"/>
        <v>88.284064304803906</v>
      </c>
      <c r="J3124" s="39">
        <v>50552.102386789898</v>
      </c>
      <c r="K3124" s="40">
        <f t="shared" si="867"/>
        <v>1196.3535432565041</v>
      </c>
      <c r="L3124" s="39">
        <v>49975.555234065498</v>
      </c>
      <c r="M3124" s="39">
        <f t="shared" si="868"/>
        <v>1772.9006959809049</v>
      </c>
      <c r="N3124" s="39">
        <f t="shared" si="873"/>
        <v>576.5471527244008</v>
      </c>
      <c r="O3124" s="40">
        <f>'Estimates from MCMC'!$B$2-L3124</f>
        <v>19085.444765934502</v>
      </c>
      <c r="P3124" s="39">
        <v>51187.994361545097</v>
      </c>
      <c r="Q3124" s="40">
        <f t="shared" si="869"/>
        <v>1212.4391274795998</v>
      </c>
      <c r="R3124" s="39">
        <v>51218.672598336598</v>
      </c>
      <c r="S3124" s="39">
        <f t="shared" si="870"/>
        <v>30.67823679150024</v>
      </c>
      <c r="T3124" s="39">
        <f t="shared" si="874"/>
        <v>1243.1173642711001</v>
      </c>
      <c r="U3124" s="39">
        <v>57631.541545540698</v>
      </c>
      <c r="V3124" s="39">
        <f t="shared" si="871"/>
        <v>7655.9863114752006</v>
      </c>
      <c r="W3124" s="39">
        <v>59114.614541235504</v>
      </c>
      <c r="X3124" s="39">
        <f t="shared" si="872"/>
        <v>239.9556314237052</v>
      </c>
      <c r="Y3124" s="39">
        <f t="shared" si="875"/>
        <v>9139.0593071700059</v>
      </c>
      <c r="Z3124" s="39">
        <f t="shared" si="876"/>
        <v>9946.3854587644964</v>
      </c>
      <c r="AA3124" s="45">
        <f t="shared" si="877"/>
        <v>6.5134314631741408E-2</v>
      </c>
      <c r="AB3124" s="45">
        <f t="shared" si="878"/>
        <v>0.40114267209220744</v>
      </c>
      <c r="AC3124" s="45">
        <f t="shared" si="879"/>
        <v>1.257270314454503E-2</v>
      </c>
      <c r="AD3124" s="45">
        <f t="shared" si="880"/>
        <v>0.47884968986849386</v>
      </c>
      <c r="AE3124" s="45">
        <f t="shared" si="881"/>
        <v>0.52115031013150614</v>
      </c>
      <c r="AF3124" s="43">
        <f>('Estimates from MCMC'!$B$2-'MCMC runs'!W3124)/'Estimates from MCMC'!$B$2</f>
        <v>0.14402318904684983</v>
      </c>
    </row>
    <row r="3125" spans="1:32" x14ac:dyDescent="0.3">
      <c r="A3125" s="38">
        <v>4720</v>
      </c>
      <c r="B3125" s="38">
        <v>1968503.2224906613</v>
      </c>
      <c r="C3125" s="39">
        <v>52049.582961772998</v>
      </c>
      <c r="D3125" s="39">
        <v>50996.143600283103</v>
      </c>
      <c r="E3125" s="39">
        <f t="shared" si="864"/>
        <v>1053.4393614898945</v>
      </c>
      <c r="F3125" s="39">
        <v>51984.055297122599</v>
      </c>
      <c r="G3125" s="40">
        <f t="shared" si="865"/>
        <v>65.527664650398947</v>
      </c>
      <c r="H3125" s="39">
        <v>51961.744432361796</v>
      </c>
      <c r="I3125" s="39">
        <f t="shared" si="866"/>
        <v>87.838529411201307</v>
      </c>
      <c r="J3125" s="39">
        <v>50843.512212785703</v>
      </c>
      <c r="K3125" s="40">
        <f t="shared" si="867"/>
        <v>1206.0707489872948</v>
      </c>
      <c r="L3125" s="39">
        <v>50269.702001598896</v>
      </c>
      <c r="M3125" s="39">
        <f t="shared" si="868"/>
        <v>1779.8809601741013</v>
      </c>
      <c r="N3125" s="39">
        <f t="shared" si="873"/>
        <v>573.81021118680655</v>
      </c>
      <c r="O3125" s="40">
        <f>'Estimates from MCMC'!$B$2-L3125</f>
        <v>18791.297998401104</v>
      </c>
      <c r="P3125" s="39">
        <v>51483.478657946704</v>
      </c>
      <c r="Q3125" s="40">
        <f t="shared" si="869"/>
        <v>1213.7766563478071</v>
      </c>
      <c r="R3125" s="39">
        <v>51513.677663205803</v>
      </c>
      <c r="S3125" s="39">
        <f t="shared" si="870"/>
        <v>30.199005259099067</v>
      </c>
      <c r="T3125" s="39">
        <f t="shared" si="874"/>
        <v>1243.9756616069062</v>
      </c>
      <c r="U3125" s="39">
        <v>58142.794819139301</v>
      </c>
      <c r="V3125" s="39">
        <f t="shared" si="871"/>
        <v>7873.0928175404042</v>
      </c>
      <c r="W3125" s="39">
        <v>59632.833079190998</v>
      </c>
      <c r="X3125" s="39">
        <f t="shared" si="872"/>
        <v>246.06259844479064</v>
      </c>
      <c r="Y3125" s="39">
        <f t="shared" si="875"/>
        <v>9363.1310775921011</v>
      </c>
      <c r="Z3125" s="39">
        <f t="shared" si="876"/>
        <v>9428.1669208090025</v>
      </c>
      <c r="AA3125" s="45">
        <f t="shared" si="877"/>
        <v>6.6199560121538839E-2</v>
      </c>
      <c r="AB3125" s="45">
        <f t="shared" si="878"/>
        <v>0.41897546503760957</v>
      </c>
      <c r="AC3125" s="45">
        <f t="shared" si="879"/>
        <v>1.3094497169153903E-2</v>
      </c>
      <c r="AD3125" s="45">
        <f t="shared" si="880"/>
        <v>0.49826952232830229</v>
      </c>
      <c r="AE3125" s="45">
        <f t="shared" si="881"/>
        <v>0.50173047767169765</v>
      </c>
      <c r="AF3125" s="43">
        <f>('Estimates from MCMC'!$B$2-'MCMC runs'!W3125)/'Estimates from MCMC'!$B$2</f>
        <v>0.13651940922965208</v>
      </c>
    </row>
    <row r="3126" spans="1:32" x14ac:dyDescent="0.3">
      <c r="A3126" s="38">
        <v>2017</v>
      </c>
      <c r="B3126" s="38">
        <v>1953553.5155037814</v>
      </c>
      <c r="C3126" s="39">
        <v>53012.101698548897</v>
      </c>
      <c r="D3126" s="39">
        <v>51964.595758447103</v>
      </c>
      <c r="E3126" s="39">
        <f t="shared" si="864"/>
        <v>1047.5059401017934</v>
      </c>
      <c r="F3126" s="39">
        <v>52934.760995917801</v>
      </c>
      <c r="G3126" s="40">
        <f t="shared" si="865"/>
        <v>77.340702631096065</v>
      </c>
      <c r="H3126" s="39">
        <v>52923.901037634198</v>
      </c>
      <c r="I3126" s="39">
        <f t="shared" si="866"/>
        <v>88.200660914699256</v>
      </c>
      <c r="J3126" s="39">
        <v>51800.169211411201</v>
      </c>
      <c r="K3126" s="40">
        <f t="shared" si="867"/>
        <v>1211.9324871376957</v>
      </c>
      <c r="L3126" s="39">
        <v>51223.744692605404</v>
      </c>
      <c r="M3126" s="39">
        <f t="shared" si="868"/>
        <v>1788.3570059434933</v>
      </c>
      <c r="N3126" s="39">
        <f t="shared" si="873"/>
        <v>576.42451880579756</v>
      </c>
      <c r="O3126" s="40">
        <f>'Estimates from MCMC'!$B$2-L3126</f>
        <v>17837.255307394596</v>
      </c>
      <c r="P3126" s="39">
        <v>52443.977986076599</v>
      </c>
      <c r="Q3126" s="40">
        <f t="shared" si="869"/>
        <v>1220.2332934711958</v>
      </c>
      <c r="R3126" s="39">
        <v>52474.255562497499</v>
      </c>
      <c r="S3126" s="39">
        <f t="shared" si="870"/>
        <v>30.277576420900004</v>
      </c>
      <c r="T3126" s="39">
        <f t="shared" si="874"/>
        <v>1250.5108698920958</v>
      </c>
      <c r="U3126" s="39">
        <v>59211.717587139901</v>
      </c>
      <c r="V3126" s="39">
        <f t="shared" si="871"/>
        <v>7987.9728945344978</v>
      </c>
      <c r="W3126" s="39">
        <v>60710.1959768503</v>
      </c>
      <c r="X3126" s="39">
        <f t="shared" si="872"/>
        <v>247.96751981830312</v>
      </c>
      <c r="Y3126" s="39">
        <f t="shared" si="875"/>
        <v>9486.4512842448967</v>
      </c>
      <c r="Z3126" s="39">
        <f t="shared" si="876"/>
        <v>8350.8040231496998</v>
      </c>
      <c r="AA3126" s="45">
        <f t="shared" si="877"/>
        <v>7.0106686726274819E-2</v>
      </c>
      <c r="AB3126" s="45">
        <f t="shared" si="878"/>
        <v>0.44782522629605526</v>
      </c>
      <c r="AC3126" s="45">
        <f t="shared" si="879"/>
        <v>1.390166343111689E-2</v>
      </c>
      <c r="AD3126" s="45">
        <f t="shared" si="880"/>
        <v>0.53183357645344698</v>
      </c>
      <c r="AE3126" s="45">
        <f t="shared" si="881"/>
        <v>0.46816642354655302</v>
      </c>
      <c r="AF3126" s="43">
        <f>('Estimates from MCMC'!$B$2-'MCMC runs'!W3126)/'Estimates from MCMC'!$B$2</f>
        <v>0.12091924564008195</v>
      </c>
    </row>
    <row r="3127" spans="1:32" x14ac:dyDescent="0.3">
      <c r="A3127" s="38">
        <v>1081</v>
      </c>
      <c r="B3127" s="38">
        <v>2029558.6258938962</v>
      </c>
      <c r="C3127" s="39">
        <v>53295.595547243604</v>
      </c>
      <c r="D3127" s="39">
        <v>52223.427510177004</v>
      </c>
      <c r="E3127" s="39">
        <f t="shared" si="864"/>
        <v>1072.1680370665999</v>
      </c>
      <c r="F3127" s="39">
        <v>53233.993425560402</v>
      </c>
      <c r="G3127" s="40">
        <f t="shared" si="865"/>
        <v>61.602121683201403</v>
      </c>
      <c r="H3127" s="39">
        <v>53207.428118746597</v>
      </c>
      <c r="I3127" s="39">
        <f t="shared" si="866"/>
        <v>88.167428497006767</v>
      </c>
      <c r="J3127" s="39">
        <v>52074.393473922202</v>
      </c>
      <c r="K3127" s="40">
        <f t="shared" si="867"/>
        <v>1221.2020733214013</v>
      </c>
      <c r="L3127" s="39">
        <v>51498.148952629403</v>
      </c>
      <c r="M3127" s="39">
        <f t="shared" si="868"/>
        <v>1797.4465946142009</v>
      </c>
      <c r="N3127" s="39">
        <f t="shared" si="873"/>
        <v>576.24452129279962</v>
      </c>
      <c r="O3127" s="40">
        <f>'Estimates from MCMC'!$B$2-L3127</f>
        <v>17562.851047370597</v>
      </c>
      <c r="P3127" s="39">
        <v>52727.560059072697</v>
      </c>
      <c r="Q3127" s="40">
        <f t="shared" si="869"/>
        <v>1229.4111064432946</v>
      </c>
      <c r="R3127" s="39">
        <v>52757.447109419103</v>
      </c>
      <c r="S3127" s="39">
        <f t="shared" si="870"/>
        <v>29.887050346405886</v>
      </c>
      <c r="T3127" s="39">
        <f t="shared" si="874"/>
        <v>1259.2981567897004</v>
      </c>
      <c r="U3127" s="39">
        <v>59504.555688938701</v>
      </c>
      <c r="V3127" s="39">
        <f t="shared" si="871"/>
        <v>8006.4067363092981</v>
      </c>
      <c r="W3127" s="39">
        <v>61012.117782723297</v>
      </c>
      <c r="X3127" s="39">
        <f t="shared" si="872"/>
        <v>248.26393699489563</v>
      </c>
      <c r="Y3127" s="39">
        <f t="shared" si="875"/>
        <v>9513.9688300938942</v>
      </c>
      <c r="Z3127" s="39">
        <f t="shared" si="876"/>
        <v>8048.8822172767032</v>
      </c>
      <c r="AA3127" s="45">
        <f t="shared" si="877"/>
        <v>7.1702376419017388E-2</v>
      </c>
      <c r="AB3127" s="45">
        <f t="shared" si="878"/>
        <v>0.45587169843406311</v>
      </c>
      <c r="AC3127" s="45">
        <f t="shared" si="879"/>
        <v>1.4135742330517811E-2</v>
      </c>
      <c r="AD3127" s="45">
        <f t="shared" si="880"/>
        <v>0.54170981718359834</v>
      </c>
      <c r="AE3127" s="45">
        <f t="shared" si="881"/>
        <v>0.45829018281640171</v>
      </c>
      <c r="AF3127" s="43">
        <f>('Estimates from MCMC'!$B$2-'MCMC runs'!W3127)/'Estimates from MCMC'!$B$2</f>
        <v>0.11654743223058894</v>
      </c>
    </row>
    <row r="3128" spans="1:32" x14ac:dyDescent="0.3">
      <c r="A3128" s="38">
        <v>3592</v>
      </c>
      <c r="B3128" s="38">
        <v>2031993.6409512928</v>
      </c>
      <c r="C3128" s="39">
        <v>52978.960889504298</v>
      </c>
      <c r="D3128" s="39">
        <v>51941.57617316</v>
      </c>
      <c r="E3128" s="39">
        <f t="shared" si="864"/>
        <v>1037.3847163442988</v>
      </c>
      <c r="F3128" s="39">
        <v>52904.867787076801</v>
      </c>
      <c r="G3128" s="40">
        <f t="shared" si="865"/>
        <v>74.093102427497797</v>
      </c>
      <c r="H3128" s="39">
        <v>52890.997453517703</v>
      </c>
      <c r="I3128" s="39">
        <f t="shared" si="866"/>
        <v>87.963435986595869</v>
      </c>
      <c r="J3128" s="39">
        <v>51780.615270287301</v>
      </c>
      <c r="K3128" s="40">
        <f t="shared" si="867"/>
        <v>1198.3456192169979</v>
      </c>
      <c r="L3128" s="39">
        <v>51205.522483368601</v>
      </c>
      <c r="M3128" s="39">
        <f t="shared" si="868"/>
        <v>1773.4384061356977</v>
      </c>
      <c r="N3128" s="39">
        <f t="shared" si="873"/>
        <v>575.09278691869986</v>
      </c>
      <c r="O3128" s="40">
        <f>'Estimates from MCMC'!$B$2-L3128</f>
        <v>17855.477516631399</v>
      </c>
      <c r="P3128" s="39">
        <v>52415.102198503002</v>
      </c>
      <c r="Q3128" s="40">
        <f t="shared" si="869"/>
        <v>1209.5797151344013</v>
      </c>
      <c r="R3128" s="39">
        <v>52445.534253274302</v>
      </c>
      <c r="S3128" s="39">
        <f t="shared" si="870"/>
        <v>30.43205477129959</v>
      </c>
      <c r="T3128" s="39">
        <f t="shared" si="874"/>
        <v>1240.0117699057009</v>
      </c>
      <c r="U3128" s="39">
        <v>59159.008614664701</v>
      </c>
      <c r="V3128" s="39">
        <f t="shared" si="871"/>
        <v>7953.4861312961002</v>
      </c>
      <c r="W3128" s="39">
        <v>60642.561542261697</v>
      </c>
      <c r="X3128" s="39">
        <f t="shared" si="872"/>
        <v>243.54115769129567</v>
      </c>
      <c r="Y3128" s="39">
        <f t="shared" si="875"/>
        <v>9437.0390588930968</v>
      </c>
      <c r="Z3128" s="39">
        <f t="shared" si="876"/>
        <v>8418.4384577383025</v>
      </c>
      <c r="AA3128" s="45">
        <f t="shared" si="877"/>
        <v>6.9447135689913522E-2</v>
      </c>
      <c r="AB3128" s="45">
        <f t="shared" si="878"/>
        <v>0.44543676437036556</v>
      </c>
      <c r="AC3128" s="45">
        <f t="shared" si="879"/>
        <v>1.3639576844945782E-2</v>
      </c>
      <c r="AD3128" s="45">
        <f t="shared" si="880"/>
        <v>0.52852347690522483</v>
      </c>
      <c r="AE3128" s="45">
        <f t="shared" si="881"/>
        <v>0.47147652309477517</v>
      </c>
      <c r="AF3128" s="43">
        <f>('Estimates from MCMC'!$B$2-'MCMC runs'!W3128)/'Estimates from MCMC'!$B$2</f>
        <v>0.12189858904067857</v>
      </c>
    </row>
    <row r="3129" spans="1:32" x14ac:dyDescent="0.3">
      <c r="A3129" s="38">
        <v>929</v>
      </c>
      <c r="B3129" s="38">
        <v>2065120.2209863996</v>
      </c>
      <c r="C3129" s="39">
        <v>53239.340550544701</v>
      </c>
      <c r="D3129" s="39">
        <v>52163.513103159901</v>
      </c>
      <c r="E3129" s="39">
        <f t="shared" si="864"/>
        <v>1075.8274473847996</v>
      </c>
      <c r="F3129" s="39">
        <v>53180.023603763497</v>
      </c>
      <c r="G3129" s="40">
        <f t="shared" si="865"/>
        <v>59.316946781204024</v>
      </c>
      <c r="H3129" s="39">
        <v>53149.189822876302</v>
      </c>
      <c r="I3129" s="39">
        <f t="shared" si="866"/>
        <v>90.150727668398758</v>
      </c>
      <c r="J3129" s="39">
        <v>52014.852934615701</v>
      </c>
      <c r="K3129" s="40">
        <f t="shared" si="867"/>
        <v>1224.4876159289997</v>
      </c>
      <c r="L3129" s="39">
        <v>51426.065452662202</v>
      </c>
      <c r="M3129" s="39">
        <f t="shared" si="868"/>
        <v>1813.2750978824988</v>
      </c>
      <c r="N3129" s="39">
        <f t="shared" si="873"/>
        <v>588.78748195349908</v>
      </c>
      <c r="O3129" s="40">
        <f>'Estimates from MCMC'!$B$2-L3129</f>
        <v>17634.934547337798</v>
      </c>
      <c r="P3129" s="39">
        <v>52667.7515304849</v>
      </c>
      <c r="Q3129" s="40">
        <f t="shared" si="869"/>
        <v>1241.6860778226983</v>
      </c>
      <c r="R3129" s="39">
        <v>52698.945024350804</v>
      </c>
      <c r="S3129" s="39">
        <f t="shared" si="870"/>
        <v>31.193493865903292</v>
      </c>
      <c r="T3129" s="39">
        <f t="shared" si="874"/>
        <v>1272.8795716886016</v>
      </c>
      <c r="U3129" s="39">
        <v>59400.609179158302</v>
      </c>
      <c r="V3129" s="39">
        <f t="shared" si="871"/>
        <v>7974.5437264961001</v>
      </c>
      <c r="W3129" s="39">
        <v>60923.974404708999</v>
      </c>
      <c r="X3129" s="39">
        <f t="shared" si="872"/>
        <v>250.48565386209521</v>
      </c>
      <c r="Y3129" s="39">
        <f t="shared" si="875"/>
        <v>9497.9089520467969</v>
      </c>
      <c r="Z3129" s="39">
        <f t="shared" si="876"/>
        <v>8137.0255952910011</v>
      </c>
      <c r="AA3129" s="45">
        <f t="shared" si="877"/>
        <v>7.217943272042128E-2</v>
      </c>
      <c r="AB3129" s="45">
        <f t="shared" si="878"/>
        <v>0.45220149272966548</v>
      </c>
      <c r="AC3129" s="45">
        <f t="shared" si="879"/>
        <v>1.4203945764001091E-2</v>
      </c>
      <c r="AD3129" s="45">
        <f t="shared" si="880"/>
        <v>0.53858487121408782</v>
      </c>
      <c r="AE3129" s="45">
        <f t="shared" si="881"/>
        <v>0.46141512878591212</v>
      </c>
      <c r="AF3129" s="43">
        <f>('Estimates from MCMC'!$B$2-'MCMC runs'!W3129)/'Estimates from MCMC'!$B$2</f>
        <v>0.11782374415793286</v>
      </c>
    </row>
    <row r="3130" spans="1:32" x14ac:dyDescent="0.3">
      <c r="A3130" s="38">
        <v>4570</v>
      </c>
      <c r="B3130" s="38">
        <v>2010990.0171610827</v>
      </c>
      <c r="C3130" s="39">
        <v>51893.524270730202</v>
      </c>
      <c r="D3130" s="39">
        <v>50833.077332260698</v>
      </c>
      <c r="E3130" s="39">
        <f t="shared" si="864"/>
        <v>1060.4469384695039</v>
      </c>
      <c r="F3130" s="39">
        <v>51831.996516234001</v>
      </c>
      <c r="G3130" s="40">
        <f t="shared" si="865"/>
        <v>61.527754496200942</v>
      </c>
      <c r="H3130" s="39">
        <v>51804.665181692697</v>
      </c>
      <c r="I3130" s="39">
        <f t="shared" si="866"/>
        <v>88.859089037505328</v>
      </c>
      <c r="J3130" s="39">
        <v>50683.384670209503</v>
      </c>
      <c r="K3130" s="40">
        <f t="shared" si="867"/>
        <v>1210.1396005206989</v>
      </c>
      <c r="L3130" s="39">
        <v>50103.077598716802</v>
      </c>
      <c r="M3130" s="39">
        <f t="shared" si="868"/>
        <v>1790.4466720134005</v>
      </c>
      <c r="N3130" s="39">
        <f t="shared" si="873"/>
        <v>580.30707149270165</v>
      </c>
      <c r="O3130" s="40">
        <f>'Estimates from MCMC'!$B$2-L3130</f>
        <v>18957.922401283198</v>
      </c>
      <c r="P3130" s="39">
        <v>51325.632777789702</v>
      </c>
      <c r="Q3130" s="40">
        <f t="shared" si="869"/>
        <v>1222.5551790729005</v>
      </c>
      <c r="R3130" s="39">
        <v>51356.388224724702</v>
      </c>
      <c r="S3130" s="39">
        <f t="shared" si="870"/>
        <v>30.755446934999782</v>
      </c>
      <c r="T3130" s="39">
        <f t="shared" si="874"/>
        <v>1253.3106260079003</v>
      </c>
      <c r="U3130" s="39">
        <v>57874.367760564899</v>
      </c>
      <c r="V3130" s="39">
        <f t="shared" si="871"/>
        <v>7771.2901618480973</v>
      </c>
      <c r="W3130" s="39">
        <v>59374.8846859775</v>
      </c>
      <c r="X3130" s="39">
        <f t="shared" si="872"/>
        <v>247.20629940470099</v>
      </c>
      <c r="Y3130" s="39">
        <f t="shared" si="875"/>
        <v>9271.8070872606986</v>
      </c>
      <c r="Z3130" s="39">
        <f t="shared" si="876"/>
        <v>9686.1153140224997</v>
      </c>
      <c r="AA3130" s="45">
        <f t="shared" si="877"/>
        <v>6.6110125333304876E-2</v>
      </c>
      <c r="AB3130" s="45">
        <f t="shared" si="878"/>
        <v>0.40992309164226165</v>
      </c>
      <c r="AC3130" s="45">
        <f t="shared" si="879"/>
        <v>1.3039735798684797E-2</v>
      </c>
      <c r="AD3130" s="45">
        <f t="shared" si="880"/>
        <v>0.48907295277425133</v>
      </c>
      <c r="AE3130" s="45">
        <f t="shared" si="881"/>
        <v>0.51092704722574867</v>
      </c>
      <c r="AF3130" s="43">
        <f>('Estimates from MCMC'!$B$2-'MCMC runs'!W3130)/'Estimates from MCMC'!$B$2</f>
        <v>0.14025448971231955</v>
      </c>
    </row>
    <row r="3131" spans="1:32" x14ac:dyDescent="0.3">
      <c r="A3131" s="38">
        <v>3236</v>
      </c>
      <c r="B3131" s="38">
        <v>1952378.3299047071</v>
      </c>
      <c r="C3131" s="39">
        <v>51748.103108779003</v>
      </c>
      <c r="D3131" s="39">
        <v>50676.356740845898</v>
      </c>
      <c r="E3131" s="39">
        <f t="shared" si="864"/>
        <v>1071.7463679331049</v>
      </c>
      <c r="F3131" s="39">
        <v>51686.790299743698</v>
      </c>
      <c r="G3131" s="40">
        <f t="shared" si="865"/>
        <v>61.31280903530569</v>
      </c>
      <c r="H3131" s="39">
        <v>51659.297921653</v>
      </c>
      <c r="I3131" s="39">
        <f t="shared" si="866"/>
        <v>88.805187126003148</v>
      </c>
      <c r="J3131" s="39">
        <v>50527.138976235801</v>
      </c>
      <c r="K3131" s="40">
        <f t="shared" si="867"/>
        <v>1220.9641325432021</v>
      </c>
      <c r="L3131" s="39">
        <v>49947.4605567459</v>
      </c>
      <c r="M3131" s="39">
        <f t="shared" si="868"/>
        <v>1800.6425520331031</v>
      </c>
      <c r="N3131" s="39">
        <f t="shared" si="873"/>
        <v>579.67841948990099</v>
      </c>
      <c r="O3131" s="40">
        <f>'Estimates from MCMC'!$B$2-L3131</f>
        <v>19113.5394432541</v>
      </c>
      <c r="P3131" s="39">
        <v>51179.066332631497</v>
      </c>
      <c r="Q3131" s="40">
        <f t="shared" si="869"/>
        <v>1231.6057758855968</v>
      </c>
      <c r="R3131" s="39">
        <v>51209.4392568068</v>
      </c>
      <c r="S3131" s="39">
        <f t="shared" si="870"/>
        <v>30.372924175302614</v>
      </c>
      <c r="T3131" s="39">
        <f t="shared" si="874"/>
        <v>1261.9787000608994</v>
      </c>
      <c r="U3131" s="39">
        <v>57671.879248640798</v>
      </c>
      <c r="V3131" s="39">
        <f t="shared" si="871"/>
        <v>7724.4186918948981</v>
      </c>
      <c r="W3131" s="39">
        <v>59182.558946710502</v>
      </c>
      <c r="X3131" s="39">
        <f t="shared" si="872"/>
        <v>248.70099800880416</v>
      </c>
      <c r="Y3131" s="39">
        <f t="shared" si="875"/>
        <v>9235.0983899646017</v>
      </c>
      <c r="Z3131" s="39">
        <f t="shared" si="876"/>
        <v>9878.4410532894981</v>
      </c>
      <c r="AA3131" s="45">
        <f t="shared" si="877"/>
        <v>6.6025379747564242E-2</v>
      </c>
      <c r="AB3131" s="45">
        <f t="shared" si="878"/>
        <v>0.40413334823870839</v>
      </c>
      <c r="AC3131" s="45">
        <f t="shared" si="879"/>
        <v>1.3011770988160974E-2</v>
      </c>
      <c r="AD3131" s="45">
        <f t="shared" si="880"/>
        <v>0.48317049897443365</v>
      </c>
      <c r="AE3131" s="45">
        <f t="shared" si="881"/>
        <v>0.51682950102556635</v>
      </c>
      <c r="AF3131" s="43">
        <f>('Estimates from MCMC'!$B$2-'MCMC runs'!W3131)/'Estimates from MCMC'!$B$2</f>
        <v>0.14303935728254005</v>
      </c>
    </row>
    <row r="3132" spans="1:32" x14ac:dyDescent="0.3">
      <c r="A3132" s="38">
        <v>2583</v>
      </c>
      <c r="B3132" s="38">
        <v>2021206.28345299</v>
      </c>
      <c r="C3132" s="39">
        <v>52064.263449834398</v>
      </c>
      <c r="D3132" s="39">
        <v>51015.448439069602</v>
      </c>
      <c r="E3132" s="39">
        <f t="shared" si="864"/>
        <v>1048.8150107647962</v>
      </c>
      <c r="F3132" s="39">
        <v>51997.008614812301</v>
      </c>
      <c r="G3132" s="40">
        <f t="shared" si="865"/>
        <v>67.254835022096813</v>
      </c>
      <c r="H3132" s="39">
        <v>51977.7068010984</v>
      </c>
      <c r="I3132" s="39">
        <f t="shared" si="866"/>
        <v>86.556648735997442</v>
      </c>
      <c r="J3132" s="39">
        <v>50862.486730778401</v>
      </c>
      <c r="K3132" s="40">
        <f t="shared" si="867"/>
        <v>1201.7767190559971</v>
      </c>
      <c r="L3132" s="39">
        <v>50297.086480285303</v>
      </c>
      <c r="M3132" s="39">
        <f t="shared" si="868"/>
        <v>1767.1769695490948</v>
      </c>
      <c r="N3132" s="39">
        <f t="shared" si="873"/>
        <v>565.4002504930977</v>
      </c>
      <c r="O3132" s="40">
        <f>'Estimates from MCMC'!$B$2-L3132</f>
        <v>18763.913519714697</v>
      </c>
      <c r="P3132" s="39">
        <v>51501.817203577601</v>
      </c>
      <c r="Q3132" s="40">
        <f t="shared" si="869"/>
        <v>1204.7307232922976</v>
      </c>
      <c r="R3132" s="39">
        <v>51531.331433898602</v>
      </c>
      <c r="S3132" s="39">
        <f t="shared" si="870"/>
        <v>29.514230321001378</v>
      </c>
      <c r="T3132" s="39">
        <f t="shared" si="874"/>
        <v>1234.244953613299</v>
      </c>
      <c r="U3132" s="39">
        <v>58010.764221848302</v>
      </c>
      <c r="V3132" s="39">
        <f t="shared" si="871"/>
        <v>7713.6777415629986</v>
      </c>
      <c r="W3132" s="39">
        <v>59487.968833185798</v>
      </c>
      <c r="X3132" s="39">
        <f t="shared" si="872"/>
        <v>242.95965772419731</v>
      </c>
      <c r="Y3132" s="39">
        <f t="shared" si="875"/>
        <v>9190.8823529004949</v>
      </c>
      <c r="Z3132" s="39">
        <f t="shared" si="876"/>
        <v>9573.0311668142022</v>
      </c>
      <c r="AA3132" s="45">
        <f t="shared" si="877"/>
        <v>6.5777586979204189E-2</v>
      </c>
      <c r="AB3132" s="45">
        <f t="shared" si="878"/>
        <v>0.41109109426764634</v>
      </c>
      <c r="AC3132" s="45">
        <f t="shared" si="879"/>
        <v>1.2948240113605654E-2</v>
      </c>
      <c r="AD3132" s="45">
        <f t="shared" si="880"/>
        <v>0.48981692136045624</v>
      </c>
      <c r="AE3132" s="45">
        <f t="shared" si="881"/>
        <v>0.51018307863954382</v>
      </c>
      <c r="AF3132" s="43">
        <f>('Estimates from MCMC'!$B$2-'MCMC runs'!W3132)/'Estimates from MCMC'!$B$2</f>
        <v>0.1386170366315895</v>
      </c>
    </row>
    <row r="3133" spans="1:32" x14ac:dyDescent="0.3">
      <c r="A3133" s="38">
        <v>4737</v>
      </c>
      <c r="B3133" s="38">
        <v>1939143.9370706433</v>
      </c>
      <c r="C3133" s="39">
        <v>51082.079357158997</v>
      </c>
      <c r="D3133" s="39">
        <v>50030.511106972197</v>
      </c>
      <c r="E3133" s="39">
        <f t="shared" si="864"/>
        <v>1051.5682501867996</v>
      </c>
      <c r="F3133" s="39">
        <v>51011.813540728799</v>
      </c>
      <c r="G3133" s="40">
        <f t="shared" si="865"/>
        <v>70.265816430197447</v>
      </c>
      <c r="H3133" s="39">
        <v>50993.436300531597</v>
      </c>
      <c r="I3133" s="39">
        <f t="shared" si="866"/>
        <v>88.643056627399346</v>
      </c>
      <c r="J3133" s="39">
        <v>49872.4095497378</v>
      </c>
      <c r="K3133" s="40">
        <f t="shared" si="867"/>
        <v>1209.6698074211963</v>
      </c>
      <c r="L3133" s="39">
        <v>49293.749218221201</v>
      </c>
      <c r="M3133" s="39">
        <f t="shared" si="868"/>
        <v>1788.3301389377957</v>
      </c>
      <c r="N3133" s="39">
        <f t="shared" si="873"/>
        <v>578.6603315165994</v>
      </c>
      <c r="O3133" s="40">
        <f>'Estimates from MCMC'!$B$2-L3133</f>
        <v>19767.250781778799</v>
      </c>
      <c r="P3133" s="39">
        <v>50517.973876166703</v>
      </c>
      <c r="Q3133" s="40">
        <f t="shared" si="869"/>
        <v>1224.2246579455023</v>
      </c>
      <c r="R3133" s="39">
        <v>50548.522631332497</v>
      </c>
      <c r="S3133" s="39">
        <f t="shared" si="870"/>
        <v>30.548755165793409</v>
      </c>
      <c r="T3133" s="39">
        <f t="shared" si="874"/>
        <v>1254.7734131112957</v>
      </c>
      <c r="U3133" s="39">
        <v>56768.094743233603</v>
      </c>
      <c r="V3133" s="39">
        <f t="shared" si="871"/>
        <v>7474.3455250124025</v>
      </c>
      <c r="W3133" s="39">
        <v>58266.4501489787</v>
      </c>
      <c r="X3133" s="39">
        <f t="shared" si="872"/>
        <v>243.58199263380084</v>
      </c>
      <c r="Y3133" s="39">
        <f t="shared" si="875"/>
        <v>8972.700930757499</v>
      </c>
      <c r="Z3133" s="39">
        <f t="shared" si="876"/>
        <v>10794.5498510213</v>
      </c>
      <c r="AA3133" s="45">
        <f t="shared" si="877"/>
        <v>6.3477386256865317E-2</v>
      </c>
      <c r="AB3133" s="45">
        <f t="shared" si="878"/>
        <v>0.37811760509975212</v>
      </c>
      <c r="AC3133" s="45">
        <f t="shared" si="879"/>
        <v>1.2322502270185777E-2</v>
      </c>
      <c r="AD3133" s="45">
        <f t="shared" si="880"/>
        <v>0.45391749362680323</v>
      </c>
      <c r="AE3133" s="45">
        <f t="shared" si="881"/>
        <v>0.54608250637319677</v>
      </c>
      <c r="AF3133" s="43">
        <f>('Estimates from MCMC'!$B$2-'MCMC runs'!W3133)/'Estimates from MCMC'!$B$2</f>
        <v>0.15630456916380156</v>
      </c>
    </row>
    <row r="3134" spans="1:32" x14ac:dyDescent="0.3">
      <c r="A3134" s="38">
        <v>544</v>
      </c>
      <c r="B3134" s="38">
        <v>1919247.9090075679</v>
      </c>
      <c r="C3134" s="39">
        <v>51522.929691830897</v>
      </c>
      <c r="D3134" s="39">
        <v>50460.857455203703</v>
      </c>
      <c r="E3134" s="39">
        <f t="shared" si="864"/>
        <v>1062.0722366271948</v>
      </c>
      <c r="F3134" s="39">
        <v>51454.906282738797</v>
      </c>
      <c r="G3134" s="40">
        <f t="shared" si="865"/>
        <v>68.023409092100337</v>
      </c>
      <c r="H3134" s="39">
        <v>51434.233687375403</v>
      </c>
      <c r="I3134" s="39">
        <f t="shared" si="866"/>
        <v>88.696004455494403</v>
      </c>
      <c r="J3134" s="39">
        <v>50305.215228680703</v>
      </c>
      <c r="K3134" s="40">
        <f t="shared" si="867"/>
        <v>1217.7144631501942</v>
      </c>
      <c r="L3134" s="39">
        <v>49726.213930867001</v>
      </c>
      <c r="M3134" s="39">
        <f t="shared" si="868"/>
        <v>1796.7157609638962</v>
      </c>
      <c r="N3134" s="39">
        <f t="shared" si="873"/>
        <v>579.00129781370197</v>
      </c>
      <c r="O3134" s="40">
        <f>'Estimates from MCMC'!$B$2-L3134</f>
        <v>19334.786069132999</v>
      </c>
      <c r="P3134" s="39">
        <v>50951.539168406198</v>
      </c>
      <c r="Q3134" s="40">
        <f t="shared" si="869"/>
        <v>1225.3252375391967</v>
      </c>
      <c r="R3134" s="39">
        <v>50982.039436090301</v>
      </c>
      <c r="S3134" s="39">
        <f t="shared" si="870"/>
        <v>30.500267684103164</v>
      </c>
      <c r="T3134" s="39">
        <f t="shared" si="874"/>
        <v>1255.8255052232998</v>
      </c>
      <c r="U3134" s="39">
        <v>57618.9701053483</v>
      </c>
      <c r="V3134" s="39">
        <f t="shared" si="871"/>
        <v>7892.7561744812992</v>
      </c>
      <c r="W3134" s="39">
        <v>59125.685124097799</v>
      </c>
      <c r="X3134" s="39">
        <f t="shared" si="872"/>
        <v>250.88951352619915</v>
      </c>
      <c r="Y3134" s="39">
        <f t="shared" si="875"/>
        <v>9399.4711932307982</v>
      </c>
      <c r="Z3134" s="39">
        <f t="shared" si="876"/>
        <v>9935.3148759022006</v>
      </c>
      <c r="AA3134" s="45">
        <f t="shared" si="877"/>
        <v>6.4951611087549668E-2</v>
      </c>
      <c r="AB3134" s="45">
        <f t="shared" si="878"/>
        <v>0.40821533510948343</v>
      </c>
      <c r="AC3134" s="45">
        <f t="shared" si="879"/>
        <v>1.2976068761719143E-2</v>
      </c>
      <c r="AD3134" s="45">
        <f t="shared" si="880"/>
        <v>0.48614301495875228</v>
      </c>
      <c r="AE3134" s="45">
        <f t="shared" si="881"/>
        <v>0.51385698504124777</v>
      </c>
      <c r="AF3134" s="43">
        <f>('Estimates from MCMC'!$B$2-'MCMC runs'!W3134)/'Estimates from MCMC'!$B$2</f>
        <v>0.14386288753279275</v>
      </c>
    </row>
    <row r="3135" spans="1:32" x14ac:dyDescent="0.3">
      <c r="A3135" s="38">
        <v>2503</v>
      </c>
      <c r="B3135" s="38">
        <v>2175643.8548254971</v>
      </c>
      <c r="C3135" s="39">
        <v>52521.766280116601</v>
      </c>
      <c r="D3135" s="39">
        <v>51464.977192842103</v>
      </c>
      <c r="E3135" s="39">
        <f t="shared" si="864"/>
        <v>1056.7890872744974</v>
      </c>
      <c r="F3135" s="39">
        <v>52458.2490200389</v>
      </c>
      <c r="G3135" s="40">
        <f t="shared" si="865"/>
        <v>63.517260077700485</v>
      </c>
      <c r="H3135" s="39">
        <v>52432.904227698498</v>
      </c>
      <c r="I3135" s="39">
        <f t="shared" si="866"/>
        <v>88.862052418102394</v>
      </c>
      <c r="J3135" s="39">
        <v>51313.514017460402</v>
      </c>
      <c r="K3135" s="40">
        <f t="shared" si="867"/>
        <v>1208.2522626561986</v>
      </c>
      <c r="L3135" s="39">
        <v>50733.049714138098</v>
      </c>
      <c r="M3135" s="39">
        <f t="shared" si="868"/>
        <v>1788.7165659785023</v>
      </c>
      <c r="N3135" s="39">
        <f t="shared" si="873"/>
        <v>580.46430332230375</v>
      </c>
      <c r="O3135" s="40">
        <f>'Estimates from MCMC'!$B$2-L3135</f>
        <v>18327.950285861902</v>
      </c>
      <c r="P3135" s="39">
        <v>51956.235686161002</v>
      </c>
      <c r="Q3135" s="40">
        <f t="shared" si="869"/>
        <v>1223.185972022904</v>
      </c>
      <c r="R3135" s="39">
        <v>51986.980314381297</v>
      </c>
      <c r="S3135" s="39">
        <f t="shared" si="870"/>
        <v>30.744628220294544</v>
      </c>
      <c r="T3135" s="39">
        <f t="shared" si="874"/>
        <v>1253.9306002431986</v>
      </c>
      <c r="U3135" s="39">
        <v>58560.114120635997</v>
      </c>
      <c r="V3135" s="39">
        <f t="shared" si="871"/>
        <v>7827.0644064978987</v>
      </c>
      <c r="W3135" s="39">
        <v>60058.803276177598</v>
      </c>
      <c r="X3135" s="39">
        <f t="shared" si="872"/>
        <v>244.75855529840192</v>
      </c>
      <c r="Y3135" s="39">
        <f t="shared" si="875"/>
        <v>9325.7535620394992</v>
      </c>
      <c r="Z3135" s="39">
        <f t="shared" si="876"/>
        <v>9002.1967238224024</v>
      </c>
      <c r="AA3135" s="45">
        <f t="shared" si="877"/>
        <v>6.8416303006369181E-2</v>
      </c>
      <c r="AB3135" s="45">
        <f t="shared" si="878"/>
        <v>0.42705617837340276</v>
      </c>
      <c r="AC3135" s="45">
        <f t="shared" si="879"/>
        <v>1.3354387778278052E-2</v>
      </c>
      <c r="AD3135" s="45">
        <f t="shared" si="880"/>
        <v>0.50882686915804998</v>
      </c>
      <c r="AE3135" s="45">
        <f t="shared" si="881"/>
        <v>0.49117313084194997</v>
      </c>
      <c r="AF3135" s="43">
        <f>('Estimates from MCMC'!$B$2-'MCMC runs'!W3135)/'Estimates from MCMC'!$B$2</f>
        <v>0.13035138100841867</v>
      </c>
    </row>
    <row r="3136" spans="1:32" x14ac:dyDescent="0.3">
      <c r="A3136" s="38">
        <v>3761</v>
      </c>
      <c r="B3136" s="38">
        <v>1932766.2712354425</v>
      </c>
      <c r="C3136" s="39">
        <v>52550.366049262397</v>
      </c>
      <c r="D3136" s="39">
        <v>51486.391180027596</v>
      </c>
      <c r="E3136" s="39">
        <f t="shared" si="864"/>
        <v>1063.9748692348003</v>
      </c>
      <c r="F3136" s="39">
        <v>52486.454143974501</v>
      </c>
      <c r="G3136" s="40">
        <f t="shared" si="865"/>
        <v>63.911905287895934</v>
      </c>
      <c r="H3136" s="39">
        <v>52460.262201366</v>
      </c>
      <c r="I3136" s="39">
        <f t="shared" si="866"/>
        <v>90.103847896396474</v>
      </c>
      <c r="J3136" s="39">
        <v>51333.231174289002</v>
      </c>
      <c r="K3136" s="40">
        <f t="shared" si="867"/>
        <v>1217.1348749733952</v>
      </c>
      <c r="L3136" s="39">
        <v>50744.543811967698</v>
      </c>
      <c r="M3136" s="39">
        <f t="shared" si="868"/>
        <v>1805.8222372946984</v>
      </c>
      <c r="N3136" s="39">
        <f t="shared" si="873"/>
        <v>588.68736232130323</v>
      </c>
      <c r="O3136" s="40">
        <f>'Estimates from MCMC'!$B$2-L3136</f>
        <v>18316.456188032302</v>
      </c>
      <c r="P3136" s="39">
        <v>51979.306525061402</v>
      </c>
      <c r="Q3136" s="40">
        <f t="shared" si="869"/>
        <v>1234.7627130937035</v>
      </c>
      <c r="R3136" s="39">
        <v>52010.644847656302</v>
      </c>
      <c r="S3136" s="39">
        <f t="shared" si="870"/>
        <v>31.338322594900092</v>
      </c>
      <c r="T3136" s="39">
        <f t="shared" si="874"/>
        <v>1266.1010356886036</v>
      </c>
      <c r="U3136" s="39">
        <v>58664.739140322803</v>
      </c>
      <c r="V3136" s="39">
        <f t="shared" si="871"/>
        <v>7920.1953283551047</v>
      </c>
      <c r="W3136" s="39">
        <v>60180.499568110703</v>
      </c>
      <c r="X3136" s="39">
        <f t="shared" si="872"/>
        <v>249.65939209929638</v>
      </c>
      <c r="Y3136" s="39">
        <f t="shared" si="875"/>
        <v>9435.9557561430047</v>
      </c>
      <c r="Z3136" s="39">
        <f t="shared" si="876"/>
        <v>8880.500431889297</v>
      </c>
      <c r="AA3136" s="45">
        <f t="shared" si="877"/>
        <v>6.9123689795182922E-2</v>
      </c>
      <c r="AB3136" s="45">
        <f t="shared" si="878"/>
        <v>0.43240871744229881</v>
      </c>
      <c r="AC3136" s="45">
        <f t="shared" si="879"/>
        <v>1.3630332720279161E-2</v>
      </c>
      <c r="AD3136" s="45">
        <f t="shared" si="880"/>
        <v>0.51516273995776085</v>
      </c>
      <c r="AE3136" s="45">
        <f t="shared" si="881"/>
        <v>0.48483726004223915</v>
      </c>
      <c r="AF3136" s="43">
        <f>('Estimates from MCMC'!$B$2-'MCMC runs'!W3136)/'Estimates from MCMC'!$B$2</f>
        <v>0.12858922448110072</v>
      </c>
    </row>
    <row r="3137" spans="1:32" x14ac:dyDescent="0.3">
      <c r="A3137" s="38">
        <v>3777</v>
      </c>
      <c r="B3137" s="38">
        <v>1952310.7639284171</v>
      </c>
      <c r="C3137" s="39">
        <v>53000.455314646701</v>
      </c>
      <c r="D3137" s="39">
        <v>51914.419985343702</v>
      </c>
      <c r="E3137" s="39">
        <f t="shared" si="864"/>
        <v>1086.0353293029984</v>
      </c>
      <c r="F3137" s="39">
        <v>52952.180620613297</v>
      </c>
      <c r="G3137" s="40">
        <f t="shared" si="865"/>
        <v>48.274694033403648</v>
      </c>
      <c r="H3137" s="39">
        <v>52909.652483223203</v>
      </c>
      <c r="I3137" s="39">
        <f t="shared" si="866"/>
        <v>90.802831423497992</v>
      </c>
      <c r="J3137" s="39">
        <v>51775.887682163899</v>
      </c>
      <c r="K3137" s="40">
        <f t="shared" si="867"/>
        <v>1224.5676324828019</v>
      </c>
      <c r="L3137" s="39">
        <v>51183.045027194297</v>
      </c>
      <c r="M3137" s="39">
        <f t="shared" si="868"/>
        <v>1817.4102874524033</v>
      </c>
      <c r="N3137" s="39">
        <f t="shared" si="873"/>
        <v>592.84265496960143</v>
      </c>
      <c r="O3137" s="40">
        <f>'Estimates from MCMC'!$B$2-L3137</f>
        <v>17877.954972805703</v>
      </c>
      <c r="P3137" s="39">
        <v>52429.383320330402</v>
      </c>
      <c r="Q3137" s="40">
        <f t="shared" si="869"/>
        <v>1246.3382931361048</v>
      </c>
      <c r="R3137" s="39">
        <v>52460.960649845103</v>
      </c>
      <c r="S3137" s="39">
        <f t="shared" si="870"/>
        <v>31.577329514700978</v>
      </c>
      <c r="T3137" s="39">
        <f t="shared" si="874"/>
        <v>1277.9156226508057</v>
      </c>
      <c r="U3137" s="39">
        <v>59101.972673243901</v>
      </c>
      <c r="V3137" s="39">
        <f t="shared" si="871"/>
        <v>7918.9276460496039</v>
      </c>
      <c r="W3137" s="39">
        <v>60629.278708309801</v>
      </c>
      <c r="X3137" s="39">
        <f t="shared" si="872"/>
        <v>249.39041241509403</v>
      </c>
      <c r="Y3137" s="39">
        <f t="shared" si="875"/>
        <v>9446.2336811155037</v>
      </c>
      <c r="Z3137" s="39">
        <f t="shared" si="876"/>
        <v>8431.721291690199</v>
      </c>
      <c r="AA3137" s="45">
        <f t="shared" si="877"/>
        <v>7.1479966505937242E-2</v>
      </c>
      <c r="AB3137" s="45">
        <f t="shared" si="878"/>
        <v>0.44294370682190143</v>
      </c>
      <c r="AC3137" s="45">
        <f t="shared" si="879"/>
        <v>1.394960513070112E-2</v>
      </c>
      <c r="AD3137" s="45">
        <f t="shared" si="880"/>
        <v>0.52837327845853976</v>
      </c>
      <c r="AE3137" s="45">
        <f t="shared" si="881"/>
        <v>0.47162672154146024</v>
      </c>
      <c r="AF3137" s="43">
        <f>('Estimates from MCMC'!$B$2-'MCMC runs'!W3137)/'Estimates from MCMC'!$B$2</f>
        <v>0.12209092384544387</v>
      </c>
    </row>
    <row r="3138" spans="1:32" x14ac:dyDescent="0.3">
      <c r="A3138" s="38">
        <v>750</v>
      </c>
      <c r="B3138" s="38">
        <v>1967200.7834241297</v>
      </c>
      <c r="C3138" s="39">
        <v>53050.903047076499</v>
      </c>
      <c r="D3138" s="39">
        <v>51966.208724653399</v>
      </c>
      <c r="E3138" s="39">
        <f t="shared" ref="E3138:E3201" si="882">$C3138-D3138</f>
        <v>1084.6943224230999</v>
      </c>
      <c r="F3138" s="39">
        <v>52988.435734717597</v>
      </c>
      <c r="G3138" s="40">
        <f t="shared" ref="G3138:G3201" si="883">$C3138-F3138</f>
        <v>62.467312358901836</v>
      </c>
      <c r="H3138" s="39">
        <v>52959.239558748501</v>
      </c>
      <c r="I3138" s="39">
        <f t="shared" ref="I3138:I3201" si="884">$C3138-H3138</f>
        <v>91.663488327998493</v>
      </c>
      <c r="J3138" s="39">
        <v>51812.908143506203</v>
      </c>
      <c r="K3138" s="40">
        <f t="shared" ref="K3138:K3201" si="885">$C3138-J3138</f>
        <v>1237.9949035702957</v>
      </c>
      <c r="L3138" s="39">
        <v>51214.196861382399</v>
      </c>
      <c r="M3138" s="39">
        <f t="shared" ref="M3138:M3201" si="886">$C3138-L3138</f>
        <v>1836.7061856941</v>
      </c>
      <c r="N3138" s="39">
        <f t="shared" si="873"/>
        <v>598.71128212380427</v>
      </c>
      <c r="O3138" s="40">
        <f>'Estimates from MCMC'!$B$2-L3138</f>
        <v>17846.803138617601</v>
      </c>
      <c r="P3138" s="39">
        <v>52469.653617323602</v>
      </c>
      <c r="Q3138" s="40">
        <f t="shared" ref="Q3138:Q3201" si="887">P3138-L3138</f>
        <v>1255.4567559412026</v>
      </c>
      <c r="R3138" s="39">
        <v>52501.5671592871</v>
      </c>
      <c r="S3138" s="39">
        <f t="shared" ref="S3138:S3201" si="888">R3138-L3138-Q3138</f>
        <v>31.913541963498574</v>
      </c>
      <c r="T3138" s="39">
        <f t="shared" si="874"/>
        <v>1287.3702979047011</v>
      </c>
      <c r="U3138" s="39">
        <v>59381.947316564198</v>
      </c>
      <c r="V3138" s="39">
        <f t="shared" ref="V3138:V3201" si="889">U3138-L3138</f>
        <v>8167.7504551817983</v>
      </c>
      <c r="W3138" s="39">
        <v>60928.530979006297</v>
      </c>
      <c r="X3138" s="39">
        <f t="shared" ref="X3138:X3201" si="890">W3138-V3138-S3138-Q3138-L3138</f>
        <v>259.21336453739787</v>
      </c>
      <c r="Y3138" s="39">
        <f t="shared" si="875"/>
        <v>9714.3341176238973</v>
      </c>
      <c r="Z3138" s="39">
        <f t="shared" si="876"/>
        <v>8132.4690209937035</v>
      </c>
      <c r="AA3138" s="45">
        <f t="shared" si="877"/>
        <v>7.2134504309012054E-2</v>
      </c>
      <c r="AB3138" s="45">
        <f t="shared" si="878"/>
        <v>0.45765902115590129</v>
      </c>
      <c r="AC3138" s="45">
        <f t="shared" si="879"/>
        <v>1.4524358369623184E-2</v>
      </c>
      <c r="AD3138" s="45">
        <f t="shared" si="880"/>
        <v>0.5443178838345365</v>
      </c>
      <c r="AE3138" s="45">
        <f t="shared" si="881"/>
        <v>0.45568211616546345</v>
      </c>
      <c r="AF3138" s="43">
        <f>('Estimates from MCMC'!$B$2-'MCMC runs'!W3138)/'Estimates from MCMC'!$B$2</f>
        <v>0.11775776517851905</v>
      </c>
    </row>
    <row r="3139" spans="1:32" x14ac:dyDescent="0.3">
      <c r="A3139" s="38">
        <v>3154</v>
      </c>
      <c r="B3139" s="38">
        <v>2010376.5480151135</v>
      </c>
      <c r="C3139" s="39">
        <v>53312.5073874054</v>
      </c>
      <c r="D3139" s="39">
        <v>52248.4123995712</v>
      </c>
      <c r="E3139" s="39">
        <f t="shared" si="882"/>
        <v>1064.0949878341999</v>
      </c>
      <c r="F3139" s="39">
        <v>53245.571280386401</v>
      </c>
      <c r="G3139" s="40">
        <f t="shared" si="883"/>
        <v>66.936107018998882</v>
      </c>
      <c r="H3139" s="39">
        <v>53224.480378190201</v>
      </c>
      <c r="I3139" s="39">
        <f t="shared" si="884"/>
        <v>88.027009215198632</v>
      </c>
      <c r="J3139" s="39">
        <v>52094.412589963998</v>
      </c>
      <c r="K3139" s="40">
        <f t="shared" si="885"/>
        <v>1218.0947974414012</v>
      </c>
      <c r="L3139" s="39">
        <v>51519.2458622228</v>
      </c>
      <c r="M3139" s="39">
        <f t="shared" si="886"/>
        <v>1793.2615251825991</v>
      </c>
      <c r="N3139" s="39">
        <f t="shared" ref="N3139:N3202" si="891">M3139-K3139</f>
        <v>575.16672774119797</v>
      </c>
      <c r="O3139" s="40">
        <f>'Estimates from MCMC'!$B$2-L3139</f>
        <v>17541.7541377772</v>
      </c>
      <c r="P3139" s="39">
        <v>52745.831948431398</v>
      </c>
      <c r="Q3139" s="40">
        <f t="shared" si="887"/>
        <v>1226.5860862085974</v>
      </c>
      <c r="R3139" s="39">
        <v>52775.794418711601</v>
      </c>
      <c r="S3139" s="39">
        <f t="shared" si="888"/>
        <v>29.962470280202979</v>
      </c>
      <c r="T3139" s="39">
        <f t="shared" ref="T3139:T3202" si="892">Q3139+S3139</f>
        <v>1256.5485564888004</v>
      </c>
      <c r="U3139" s="39">
        <v>59409.060604218801</v>
      </c>
      <c r="V3139" s="39">
        <f t="shared" si="889"/>
        <v>7889.8147419960005</v>
      </c>
      <c r="W3139" s="39">
        <v>60912.186912608202</v>
      </c>
      <c r="X3139" s="39">
        <f t="shared" si="890"/>
        <v>246.57775190060056</v>
      </c>
      <c r="Y3139" s="39">
        <f t="shared" ref="Y3139:Y3202" si="893">Q3139+S3139+V3139+X3139</f>
        <v>9392.9410503854015</v>
      </c>
      <c r="Z3139" s="39">
        <f t="shared" ref="Z3139:Z3202" si="894">O3139-Y3139</f>
        <v>8148.813087391798</v>
      </c>
      <c r="AA3139" s="45">
        <f t="shared" ref="AA3139:AA3202" si="895">T3139/O3139</f>
        <v>7.1631864556962924E-2</v>
      </c>
      <c r="AB3139" s="45">
        <f t="shared" ref="AB3139:AB3202" si="896">V3139/O3139</f>
        <v>0.44977341946691751</v>
      </c>
      <c r="AC3139" s="45">
        <f t="shared" ref="AC3139:AC3202" si="897">X3139/O3139</f>
        <v>1.4056618851451172E-2</v>
      </c>
      <c r="AD3139" s="45">
        <f t="shared" ref="AD3139:AD3202" si="898">Y3139/O3139</f>
        <v>0.53546190287533157</v>
      </c>
      <c r="AE3139" s="45">
        <f t="shared" ref="AE3139:AE3202" si="899">Z3139/O3139</f>
        <v>0.46453809712466837</v>
      </c>
      <c r="AF3139" s="43">
        <f>('Estimates from MCMC'!$B$2-'MCMC runs'!W3139)/'Estimates from MCMC'!$B$2</f>
        <v>0.11799442648371437</v>
      </c>
    </row>
    <row r="3140" spans="1:32" x14ac:dyDescent="0.3">
      <c r="A3140" s="38">
        <v>4806</v>
      </c>
      <c r="B3140" s="38">
        <v>1923120.5047755393</v>
      </c>
      <c r="C3140" s="39">
        <v>51992.758642710702</v>
      </c>
      <c r="D3140" s="39">
        <v>50928.5015688719</v>
      </c>
      <c r="E3140" s="39">
        <f t="shared" si="882"/>
        <v>1064.2570738388022</v>
      </c>
      <c r="F3140" s="39">
        <v>51912.651468935997</v>
      </c>
      <c r="G3140" s="40">
        <f t="shared" si="883"/>
        <v>80.107173774704279</v>
      </c>
      <c r="H3140" s="39">
        <v>51902.762309465601</v>
      </c>
      <c r="I3140" s="39">
        <f t="shared" si="884"/>
        <v>89.996333245100686</v>
      </c>
      <c r="J3140" s="39">
        <v>50759.629275130101</v>
      </c>
      <c r="K3140" s="40">
        <f t="shared" si="885"/>
        <v>1233.129367580601</v>
      </c>
      <c r="L3140" s="39">
        <v>50171.825805046501</v>
      </c>
      <c r="M3140" s="39">
        <f t="shared" si="886"/>
        <v>1820.9328376642006</v>
      </c>
      <c r="N3140" s="39">
        <f t="shared" si="891"/>
        <v>587.80347008359968</v>
      </c>
      <c r="O3140" s="40">
        <f>'Estimates from MCMC'!$B$2-L3140</f>
        <v>18889.174194953499</v>
      </c>
      <c r="P3140" s="39">
        <v>51417.904315709799</v>
      </c>
      <c r="Q3140" s="40">
        <f t="shared" si="887"/>
        <v>1246.0785106632975</v>
      </c>
      <c r="R3140" s="39">
        <v>51448.746842741697</v>
      </c>
      <c r="S3140" s="39">
        <f t="shared" si="888"/>
        <v>30.842527031898499</v>
      </c>
      <c r="T3140" s="39">
        <f t="shared" si="892"/>
        <v>1276.921037695196</v>
      </c>
      <c r="U3140" s="39">
        <v>58000.393880211101</v>
      </c>
      <c r="V3140" s="39">
        <f t="shared" si="889"/>
        <v>7828.5680751645996</v>
      </c>
      <c r="W3140" s="39">
        <v>59531.1873345524</v>
      </c>
      <c r="X3140" s="39">
        <f t="shared" si="890"/>
        <v>253.87241664610337</v>
      </c>
      <c r="Y3140" s="39">
        <f t="shared" si="893"/>
        <v>9359.3615295058989</v>
      </c>
      <c r="Z3140" s="39">
        <f t="shared" si="894"/>
        <v>9529.8126654476</v>
      </c>
      <c r="AA3140" s="45">
        <f t="shared" si="895"/>
        <v>6.7600680925285914E-2</v>
      </c>
      <c r="AB3140" s="45">
        <f t="shared" si="896"/>
        <v>0.41444734398479466</v>
      </c>
      <c r="AC3140" s="45">
        <f t="shared" si="897"/>
        <v>1.3440101405488063E-2</v>
      </c>
      <c r="AD3140" s="45">
        <f t="shared" si="898"/>
        <v>0.49548812631556866</v>
      </c>
      <c r="AE3140" s="45">
        <f t="shared" si="899"/>
        <v>0.5045118736844314</v>
      </c>
      <c r="AF3140" s="43">
        <f>('Estimates from MCMC'!$B$2-'MCMC runs'!W3140)/'Estimates from MCMC'!$B$2</f>
        <v>0.13799123478443115</v>
      </c>
    </row>
    <row r="3141" spans="1:32" x14ac:dyDescent="0.3">
      <c r="A3141" s="38">
        <v>1435</v>
      </c>
      <c r="B3141" s="38">
        <v>2125582.2894304409</v>
      </c>
      <c r="C3141" s="39">
        <v>52843.4279856879</v>
      </c>
      <c r="D3141" s="39">
        <v>51787.040604168396</v>
      </c>
      <c r="E3141" s="39">
        <f t="shared" si="882"/>
        <v>1056.3873815195038</v>
      </c>
      <c r="F3141" s="39">
        <v>52769.151169710698</v>
      </c>
      <c r="G3141" s="40">
        <f t="shared" si="883"/>
        <v>74.276815977202205</v>
      </c>
      <c r="H3141" s="39">
        <v>52754.273359280502</v>
      </c>
      <c r="I3141" s="39">
        <f t="shared" si="884"/>
        <v>89.154626407398609</v>
      </c>
      <c r="J3141" s="39">
        <v>51624.711648493903</v>
      </c>
      <c r="K3141" s="40">
        <f t="shared" si="885"/>
        <v>1218.7163371939969</v>
      </c>
      <c r="L3141" s="39">
        <v>51042.079625770501</v>
      </c>
      <c r="M3141" s="39">
        <f t="shared" si="886"/>
        <v>1801.3483599173996</v>
      </c>
      <c r="N3141" s="39">
        <f t="shared" si="891"/>
        <v>582.63202272340277</v>
      </c>
      <c r="O3141" s="40">
        <f>'Estimates from MCMC'!$B$2-L3141</f>
        <v>18018.920374229499</v>
      </c>
      <c r="P3141" s="39">
        <v>52271.356741109499</v>
      </c>
      <c r="Q3141" s="40">
        <f t="shared" si="887"/>
        <v>1229.2771153389986</v>
      </c>
      <c r="R3141" s="39">
        <v>52302.044822926902</v>
      </c>
      <c r="S3141" s="39">
        <f t="shared" si="888"/>
        <v>30.688081817403145</v>
      </c>
      <c r="T3141" s="39">
        <f t="shared" si="892"/>
        <v>1259.9651971564017</v>
      </c>
      <c r="U3141" s="39">
        <v>59078.173444817701</v>
      </c>
      <c r="V3141" s="39">
        <f t="shared" si="889"/>
        <v>8036.0938190472007</v>
      </c>
      <c r="W3141" s="39">
        <v>60589.364828645099</v>
      </c>
      <c r="X3141" s="39">
        <f t="shared" si="890"/>
        <v>251.22618667099596</v>
      </c>
      <c r="Y3141" s="39">
        <f t="shared" si="893"/>
        <v>9547.2852028745983</v>
      </c>
      <c r="Z3141" s="39">
        <f t="shared" si="894"/>
        <v>8471.6351713549011</v>
      </c>
      <c r="AA3141" s="45">
        <f t="shared" si="895"/>
        <v>6.992456656606312E-2</v>
      </c>
      <c r="AB3141" s="45">
        <f t="shared" si="896"/>
        <v>0.44598087189176722</v>
      </c>
      <c r="AC3141" s="45">
        <f t="shared" si="897"/>
        <v>1.3942355116364099E-2</v>
      </c>
      <c r="AD3141" s="45">
        <f t="shared" si="898"/>
        <v>0.52984779357419443</v>
      </c>
      <c r="AE3141" s="45">
        <f t="shared" si="899"/>
        <v>0.47015220642580557</v>
      </c>
      <c r="AF3141" s="43">
        <f>('Estimates from MCMC'!$B$2-'MCMC runs'!W3141)/'Estimates from MCMC'!$B$2</f>
        <v>0.12266887492730921</v>
      </c>
    </row>
    <row r="3142" spans="1:32" x14ac:dyDescent="0.3">
      <c r="A3142" s="38">
        <v>3851</v>
      </c>
      <c r="B3142" s="38">
        <v>1996876.66968099</v>
      </c>
      <c r="C3142" s="39">
        <v>52200.621904766602</v>
      </c>
      <c r="D3142" s="39">
        <v>51131.953428006702</v>
      </c>
      <c r="E3142" s="39">
        <f t="shared" si="882"/>
        <v>1068.6684767598999</v>
      </c>
      <c r="F3142" s="39">
        <v>52115.506845941301</v>
      </c>
      <c r="G3142" s="40">
        <f t="shared" si="883"/>
        <v>85.115058825300366</v>
      </c>
      <c r="H3142" s="39">
        <v>52109.5963259173</v>
      </c>
      <c r="I3142" s="39">
        <f t="shared" si="884"/>
        <v>91.025578849301382</v>
      </c>
      <c r="J3142" s="39">
        <v>50957.112693921699</v>
      </c>
      <c r="K3142" s="40">
        <f t="shared" si="885"/>
        <v>1243.5092108449026</v>
      </c>
      <c r="L3142" s="39">
        <v>50362.824978035802</v>
      </c>
      <c r="M3142" s="39">
        <f t="shared" si="886"/>
        <v>1837.7969267307999</v>
      </c>
      <c r="N3142" s="39">
        <f t="shared" si="891"/>
        <v>594.28771588589734</v>
      </c>
      <c r="O3142" s="40">
        <f>'Estimates from MCMC'!$B$2-L3142</f>
        <v>18698.175021964198</v>
      </c>
      <c r="P3142" s="39">
        <v>51622.479077854397</v>
      </c>
      <c r="Q3142" s="40">
        <f t="shared" si="887"/>
        <v>1259.6540998185956</v>
      </c>
      <c r="R3142" s="39">
        <v>51653.735682772502</v>
      </c>
      <c r="S3142" s="39">
        <f t="shared" si="888"/>
        <v>31.256604918104131</v>
      </c>
      <c r="T3142" s="39">
        <f t="shared" si="892"/>
        <v>1290.9107047366997</v>
      </c>
      <c r="U3142" s="39">
        <v>58244.5829478534</v>
      </c>
      <c r="V3142" s="39">
        <f t="shared" si="889"/>
        <v>7881.7579698175978</v>
      </c>
      <c r="W3142" s="39">
        <v>59792.183996665801</v>
      </c>
      <c r="X3142" s="39">
        <f t="shared" si="890"/>
        <v>256.69034407570143</v>
      </c>
      <c r="Y3142" s="39">
        <f t="shared" si="893"/>
        <v>9429.3590186299989</v>
      </c>
      <c r="Z3142" s="39">
        <f t="shared" si="894"/>
        <v>9268.8160033341992</v>
      </c>
      <c r="AA3142" s="45">
        <f t="shared" si="895"/>
        <v>6.9039395728209024E-2</v>
      </c>
      <c r="AB3142" s="45">
        <f t="shared" si="896"/>
        <v>0.42152552110348351</v>
      </c>
      <c r="AC3142" s="45">
        <f t="shared" si="897"/>
        <v>1.3728096125647279E-2</v>
      </c>
      <c r="AD3142" s="45">
        <f t="shared" si="898"/>
        <v>0.50429301295733986</v>
      </c>
      <c r="AE3142" s="45">
        <f t="shared" si="899"/>
        <v>0.4957069870426602</v>
      </c>
      <c r="AF3142" s="43">
        <f>('Estimates from MCMC'!$B$2-'MCMC runs'!W3142)/'Estimates from MCMC'!$B$2</f>
        <v>0.13421201551286832</v>
      </c>
    </row>
    <row r="3143" spans="1:32" x14ac:dyDescent="0.3">
      <c r="A3143" s="38">
        <v>1333</v>
      </c>
      <c r="B3143" s="38">
        <v>2052443.0155430257</v>
      </c>
      <c r="C3143" s="39">
        <v>53423.833069197703</v>
      </c>
      <c r="D3143" s="39">
        <v>52351.774000426703</v>
      </c>
      <c r="E3143" s="39">
        <f t="shared" si="882"/>
        <v>1072.0590687709991</v>
      </c>
      <c r="F3143" s="39">
        <v>53351.641732513097</v>
      </c>
      <c r="G3143" s="40">
        <f t="shared" si="883"/>
        <v>72.191336684605631</v>
      </c>
      <c r="H3143" s="39">
        <v>53334.595376671699</v>
      </c>
      <c r="I3143" s="39">
        <f t="shared" si="884"/>
        <v>89.237692526003229</v>
      </c>
      <c r="J3143" s="39">
        <v>52191.263191266698</v>
      </c>
      <c r="K3143" s="40">
        <f t="shared" si="885"/>
        <v>1232.5698779310042</v>
      </c>
      <c r="L3143" s="39">
        <v>51607.982401568399</v>
      </c>
      <c r="M3143" s="39">
        <f t="shared" si="886"/>
        <v>1815.8506676293036</v>
      </c>
      <c r="N3143" s="39">
        <f t="shared" si="891"/>
        <v>583.28078969829949</v>
      </c>
      <c r="O3143" s="40">
        <f>'Estimates from MCMC'!$B$2-L3143</f>
        <v>17453.017598431601</v>
      </c>
      <c r="P3143" s="39">
        <v>52846.730883837801</v>
      </c>
      <c r="Q3143" s="40">
        <f t="shared" si="887"/>
        <v>1238.7484822694023</v>
      </c>
      <c r="R3143" s="39">
        <v>52877.193568059301</v>
      </c>
      <c r="S3143" s="39">
        <f t="shared" si="888"/>
        <v>30.46268422150024</v>
      </c>
      <c r="T3143" s="39">
        <f t="shared" si="892"/>
        <v>1269.2111664909025</v>
      </c>
      <c r="U3143" s="39">
        <v>59843.791167113101</v>
      </c>
      <c r="V3143" s="39">
        <f t="shared" si="889"/>
        <v>8235.8087655447016</v>
      </c>
      <c r="W3143" s="39">
        <v>61369.436400730301</v>
      </c>
      <c r="X3143" s="39">
        <f t="shared" si="890"/>
        <v>256.43406712629803</v>
      </c>
      <c r="Y3143" s="39">
        <f t="shared" si="893"/>
        <v>9761.4539991619022</v>
      </c>
      <c r="Z3143" s="39">
        <f t="shared" si="894"/>
        <v>7691.5635992696989</v>
      </c>
      <c r="AA3143" s="45">
        <f t="shared" si="895"/>
        <v>7.2721588649802257E-2</v>
      </c>
      <c r="AB3143" s="45">
        <f t="shared" si="896"/>
        <v>0.47188451619305105</v>
      </c>
      <c r="AC3143" s="45">
        <f t="shared" si="897"/>
        <v>1.4692821208714202E-2</v>
      </c>
      <c r="AD3143" s="45">
        <f t="shared" si="898"/>
        <v>0.5592989260515675</v>
      </c>
      <c r="AE3143" s="45">
        <f t="shared" si="899"/>
        <v>0.4407010739484325</v>
      </c>
      <c r="AF3143" s="43">
        <f>('Estimates from MCMC'!$B$2-'MCMC runs'!W3143)/'Estimates from MCMC'!$B$2</f>
        <v>0.11137347561242524</v>
      </c>
    </row>
    <row r="3144" spans="1:32" x14ac:dyDescent="0.3">
      <c r="A3144" s="38">
        <v>1485</v>
      </c>
      <c r="B3144" s="38">
        <v>2052443.0155430257</v>
      </c>
      <c r="C3144" s="39">
        <v>53423.833069197703</v>
      </c>
      <c r="D3144" s="39">
        <v>52351.774000426703</v>
      </c>
      <c r="E3144" s="39">
        <f t="shared" si="882"/>
        <v>1072.0590687709991</v>
      </c>
      <c r="F3144" s="39">
        <v>53351.641732513097</v>
      </c>
      <c r="G3144" s="40">
        <f t="shared" si="883"/>
        <v>72.191336684605631</v>
      </c>
      <c r="H3144" s="39">
        <v>53334.595376671699</v>
      </c>
      <c r="I3144" s="39">
        <f t="shared" si="884"/>
        <v>89.237692526003229</v>
      </c>
      <c r="J3144" s="39">
        <v>52191.263191266698</v>
      </c>
      <c r="K3144" s="40">
        <f t="shared" si="885"/>
        <v>1232.5698779310042</v>
      </c>
      <c r="L3144" s="39">
        <v>51607.982401568399</v>
      </c>
      <c r="M3144" s="39">
        <f t="shared" si="886"/>
        <v>1815.8506676293036</v>
      </c>
      <c r="N3144" s="39">
        <f t="shared" si="891"/>
        <v>583.28078969829949</v>
      </c>
      <c r="O3144" s="40">
        <f>'Estimates from MCMC'!$B$2-L3144</f>
        <v>17453.017598431601</v>
      </c>
      <c r="P3144" s="39">
        <v>52846.730883837801</v>
      </c>
      <c r="Q3144" s="40">
        <f t="shared" si="887"/>
        <v>1238.7484822694023</v>
      </c>
      <c r="R3144" s="39">
        <v>52877.193568059301</v>
      </c>
      <c r="S3144" s="39">
        <f t="shared" si="888"/>
        <v>30.46268422150024</v>
      </c>
      <c r="T3144" s="39">
        <f t="shared" si="892"/>
        <v>1269.2111664909025</v>
      </c>
      <c r="U3144" s="39">
        <v>59843.791167113101</v>
      </c>
      <c r="V3144" s="39">
        <f t="shared" si="889"/>
        <v>8235.8087655447016</v>
      </c>
      <c r="W3144" s="39">
        <v>61369.436400730301</v>
      </c>
      <c r="X3144" s="39">
        <f t="shared" si="890"/>
        <v>256.43406712629803</v>
      </c>
      <c r="Y3144" s="39">
        <f t="shared" si="893"/>
        <v>9761.4539991619022</v>
      </c>
      <c r="Z3144" s="39">
        <f t="shared" si="894"/>
        <v>7691.5635992696989</v>
      </c>
      <c r="AA3144" s="45">
        <f t="shared" si="895"/>
        <v>7.2721588649802257E-2</v>
      </c>
      <c r="AB3144" s="45">
        <f t="shared" si="896"/>
        <v>0.47188451619305105</v>
      </c>
      <c r="AC3144" s="45">
        <f t="shared" si="897"/>
        <v>1.4692821208714202E-2</v>
      </c>
      <c r="AD3144" s="45">
        <f t="shared" si="898"/>
        <v>0.5592989260515675</v>
      </c>
      <c r="AE3144" s="45">
        <f t="shared" si="899"/>
        <v>0.4407010739484325</v>
      </c>
      <c r="AF3144" s="43">
        <f>('Estimates from MCMC'!$B$2-'MCMC runs'!W3144)/'Estimates from MCMC'!$B$2</f>
        <v>0.11137347561242524</v>
      </c>
    </row>
    <row r="3145" spans="1:32" x14ac:dyDescent="0.3">
      <c r="A3145" s="38">
        <v>4813</v>
      </c>
      <c r="B3145" s="38">
        <v>2052443.0155430257</v>
      </c>
      <c r="C3145" s="39">
        <v>53423.833069197703</v>
      </c>
      <c r="D3145" s="39">
        <v>52351.774000426703</v>
      </c>
      <c r="E3145" s="39">
        <f t="shared" si="882"/>
        <v>1072.0590687709991</v>
      </c>
      <c r="F3145" s="39">
        <v>53351.641732513097</v>
      </c>
      <c r="G3145" s="40">
        <f t="shared" si="883"/>
        <v>72.191336684605631</v>
      </c>
      <c r="H3145" s="39">
        <v>53334.595376671699</v>
      </c>
      <c r="I3145" s="39">
        <f t="shared" si="884"/>
        <v>89.237692526003229</v>
      </c>
      <c r="J3145" s="39">
        <v>52191.263191266698</v>
      </c>
      <c r="K3145" s="40">
        <f t="shared" si="885"/>
        <v>1232.5698779310042</v>
      </c>
      <c r="L3145" s="39">
        <v>51607.982401568399</v>
      </c>
      <c r="M3145" s="39">
        <f t="shared" si="886"/>
        <v>1815.8506676293036</v>
      </c>
      <c r="N3145" s="39">
        <f t="shared" si="891"/>
        <v>583.28078969829949</v>
      </c>
      <c r="O3145" s="40">
        <f>'Estimates from MCMC'!$B$2-L3145</f>
        <v>17453.017598431601</v>
      </c>
      <c r="P3145" s="39">
        <v>52846.730883837801</v>
      </c>
      <c r="Q3145" s="40">
        <f t="shared" si="887"/>
        <v>1238.7484822694023</v>
      </c>
      <c r="R3145" s="39">
        <v>52877.193568059301</v>
      </c>
      <c r="S3145" s="39">
        <f t="shared" si="888"/>
        <v>30.46268422150024</v>
      </c>
      <c r="T3145" s="39">
        <f t="shared" si="892"/>
        <v>1269.2111664909025</v>
      </c>
      <c r="U3145" s="39">
        <v>59843.791167113101</v>
      </c>
      <c r="V3145" s="39">
        <f t="shared" si="889"/>
        <v>8235.8087655447016</v>
      </c>
      <c r="W3145" s="39">
        <v>61369.436400730301</v>
      </c>
      <c r="X3145" s="39">
        <f t="shared" si="890"/>
        <v>256.43406712629803</v>
      </c>
      <c r="Y3145" s="39">
        <f t="shared" si="893"/>
        <v>9761.4539991619022</v>
      </c>
      <c r="Z3145" s="39">
        <f t="shared" si="894"/>
        <v>7691.5635992696989</v>
      </c>
      <c r="AA3145" s="45">
        <f t="shared" si="895"/>
        <v>7.2721588649802257E-2</v>
      </c>
      <c r="AB3145" s="45">
        <f t="shared" si="896"/>
        <v>0.47188451619305105</v>
      </c>
      <c r="AC3145" s="45">
        <f t="shared" si="897"/>
        <v>1.4692821208714202E-2</v>
      </c>
      <c r="AD3145" s="45">
        <f t="shared" si="898"/>
        <v>0.5592989260515675</v>
      </c>
      <c r="AE3145" s="45">
        <f t="shared" si="899"/>
        <v>0.4407010739484325</v>
      </c>
      <c r="AF3145" s="43">
        <f>('Estimates from MCMC'!$B$2-'MCMC runs'!W3145)/'Estimates from MCMC'!$B$2</f>
        <v>0.11137347561242524</v>
      </c>
    </row>
    <row r="3146" spans="1:32" x14ac:dyDescent="0.3">
      <c r="A3146" s="38">
        <v>3595</v>
      </c>
      <c r="B3146" s="38">
        <v>1925412.1002175082</v>
      </c>
      <c r="C3146" s="39">
        <v>52245.062291484901</v>
      </c>
      <c r="D3146" s="39">
        <v>51186.534468870297</v>
      </c>
      <c r="E3146" s="39">
        <f t="shared" si="882"/>
        <v>1058.5278226146038</v>
      </c>
      <c r="F3146" s="39">
        <v>52189.045386052101</v>
      </c>
      <c r="G3146" s="40">
        <f t="shared" si="883"/>
        <v>56.016905432799831</v>
      </c>
      <c r="H3146" s="39">
        <v>52157.162192365897</v>
      </c>
      <c r="I3146" s="39">
        <f t="shared" si="884"/>
        <v>87.900099119004153</v>
      </c>
      <c r="J3146" s="39">
        <v>51043.246523789203</v>
      </c>
      <c r="K3146" s="40">
        <f t="shared" si="885"/>
        <v>1201.815767695698</v>
      </c>
      <c r="L3146" s="39">
        <v>50469.081425924502</v>
      </c>
      <c r="M3146" s="39">
        <f t="shared" si="886"/>
        <v>1775.9808655603993</v>
      </c>
      <c r="N3146" s="39">
        <f t="shared" si="891"/>
        <v>574.16509786470124</v>
      </c>
      <c r="O3146" s="40">
        <f>'Estimates from MCMC'!$B$2-L3146</f>
        <v>18591.918574075498</v>
      </c>
      <c r="P3146" s="39">
        <v>51685.7269188914</v>
      </c>
      <c r="Q3146" s="40">
        <f t="shared" si="887"/>
        <v>1216.645492966898</v>
      </c>
      <c r="R3146" s="39">
        <v>51715.936297024899</v>
      </c>
      <c r="S3146" s="39">
        <f t="shared" si="888"/>
        <v>30.209378133498831</v>
      </c>
      <c r="T3146" s="39">
        <f t="shared" si="892"/>
        <v>1246.8548711003968</v>
      </c>
      <c r="U3146" s="39">
        <v>58047.422620938298</v>
      </c>
      <c r="V3146" s="39">
        <f t="shared" si="889"/>
        <v>7578.3411950137961</v>
      </c>
      <c r="W3146" s="39">
        <v>59533.149723738803</v>
      </c>
      <c r="X3146" s="39">
        <f t="shared" si="890"/>
        <v>238.87223170010839</v>
      </c>
      <c r="Y3146" s="39">
        <f t="shared" si="893"/>
        <v>9064.0682978143013</v>
      </c>
      <c r="Z3146" s="39">
        <f t="shared" si="894"/>
        <v>9527.850276261197</v>
      </c>
      <c r="AA3146" s="45">
        <f t="shared" si="895"/>
        <v>6.7064346594063004E-2</v>
      </c>
      <c r="AB3146" s="45">
        <f t="shared" si="896"/>
        <v>0.40761480128150984</v>
      </c>
      <c r="AC3146" s="45">
        <f t="shared" si="897"/>
        <v>1.2848175445066274E-2</v>
      </c>
      <c r="AD3146" s="45">
        <f t="shared" si="898"/>
        <v>0.48752732332063914</v>
      </c>
      <c r="AE3146" s="45">
        <f t="shared" si="899"/>
        <v>0.51247267667936092</v>
      </c>
      <c r="AF3146" s="43">
        <f>('Estimates from MCMC'!$B$2-'MCMC runs'!W3146)/'Estimates from MCMC'!$B$2</f>
        <v>0.13796281948221423</v>
      </c>
    </row>
    <row r="3147" spans="1:32" x14ac:dyDescent="0.3">
      <c r="A3147" s="38">
        <v>3504</v>
      </c>
      <c r="B3147" s="38">
        <v>2024721.9178553736</v>
      </c>
      <c r="C3147" s="39">
        <v>53154.211616563902</v>
      </c>
      <c r="D3147" s="39">
        <v>52074.723274156197</v>
      </c>
      <c r="E3147" s="39">
        <f t="shared" si="882"/>
        <v>1079.4883424077052</v>
      </c>
      <c r="F3147" s="39">
        <v>53089.071926280398</v>
      </c>
      <c r="G3147" s="40">
        <f t="shared" si="883"/>
        <v>65.139690283504024</v>
      </c>
      <c r="H3147" s="39">
        <v>53064.1410081336</v>
      </c>
      <c r="I3147" s="39">
        <f t="shared" si="884"/>
        <v>90.070608430301945</v>
      </c>
      <c r="J3147" s="39">
        <v>51920.358316231999</v>
      </c>
      <c r="K3147" s="40">
        <f t="shared" si="885"/>
        <v>1233.8533003319026</v>
      </c>
      <c r="L3147" s="39">
        <v>51331.937778120402</v>
      </c>
      <c r="M3147" s="39">
        <f t="shared" si="886"/>
        <v>1822.2738384434997</v>
      </c>
      <c r="N3147" s="39">
        <f t="shared" si="891"/>
        <v>588.42053811159712</v>
      </c>
      <c r="O3147" s="40">
        <f>'Estimates from MCMC'!$B$2-L3147</f>
        <v>17729.062221879598</v>
      </c>
      <c r="P3147" s="39">
        <v>52576.887529688604</v>
      </c>
      <c r="Q3147" s="40">
        <f t="shared" si="887"/>
        <v>1244.9497515682015</v>
      </c>
      <c r="R3147" s="39">
        <v>52607.861581084602</v>
      </c>
      <c r="S3147" s="39">
        <f t="shared" si="888"/>
        <v>30.974051395998686</v>
      </c>
      <c r="T3147" s="39">
        <f t="shared" si="892"/>
        <v>1275.9238029642001</v>
      </c>
      <c r="U3147" s="39">
        <v>59406.0479389951</v>
      </c>
      <c r="V3147" s="39">
        <f t="shared" si="889"/>
        <v>8074.1101608746976</v>
      </c>
      <c r="W3147" s="39">
        <v>60938.057958421101</v>
      </c>
      <c r="X3147" s="39">
        <f t="shared" si="890"/>
        <v>256.08621646180109</v>
      </c>
      <c r="Y3147" s="39">
        <f t="shared" si="893"/>
        <v>9606.1201803006988</v>
      </c>
      <c r="Z3147" s="39">
        <f t="shared" si="894"/>
        <v>8122.9420415788991</v>
      </c>
      <c r="AA3147" s="45">
        <f t="shared" si="895"/>
        <v>7.196792402192434E-2</v>
      </c>
      <c r="AB3147" s="45">
        <f t="shared" si="896"/>
        <v>0.45541665203872794</v>
      </c>
      <c r="AC3147" s="45">
        <f t="shared" si="897"/>
        <v>1.4444431028380212E-2</v>
      </c>
      <c r="AD3147" s="45">
        <f t="shared" si="898"/>
        <v>0.54182900708903248</v>
      </c>
      <c r="AE3147" s="45">
        <f t="shared" si="899"/>
        <v>0.45817099291096752</v>
      </c>
      <c r="AF3147" s="43">
        <f>('Estimates from MCMC'!$B$2-'MCMC runs'!W3147)/'Estimates from MCMC'!$B$2</f>
        <v>0.11761981496906936</v>
      </c>
    </row>
    <row r="3148" spans="1:32" x14ac:dyDescent="0.3">
      <c r="A3148" s="38">
        <v>257</v>
      </c>
      <c r="B3148" s="38">
        <v>1924012.9744799377</v>
      </c>
      <c r="C3148" s="39">
        <v>51755.5352089179</v>
      </c>
      <c r="D3148" s="39">
        <v>50669.9320351938</v>
      </c>
      <c r="E3148" s="39">
        <f t="shared" si="882"/>
        <v>1085.6031737240992</v>
      </c>
      <c r="F3148" s="39">
        <v>51701.638740395501</v>
      </c>
      <c r="G3148" s="40">
        <f t="shared" si="883"/>
        <v>53.896468522398209</v>
      </c>
      <c r="H3148" s="39">
        <v>51665.636352863898</v>
      </c>
      <c r="I3148" s="39">
        <f t="shared" si="884"/>
        <v>89.898856054001953</v>
      </c>
      <c r="J3148" s="39">
        <v>50526.688235131798</v>
      </c>
      <c r="K3148" s="40">
        <f t="shared" si="885"/>
        <v>1228.8469737861014</v>
      </c>
      <c r="L3148" s="39">
        <v>49939.866408052898</v>
      </c>
      <c r="M3148" s="39">
        <f t="shared" si="886"/>
        <v>1815.6688008650017</v>
      </c>
      <c r="N3148" s="39">
        <f t="shared" si="891"/>
        <v>586.82182707890024</v>
      </c>
      <c r="O3148" s="40">
        <f>'Estimates from MCMC'!$B$2-L3148</f>
        <v>19121.133591947102</v>
      </c>
      <c r="P3148" s="39">
        <v>51181.101807249797</v>
      </c>
      <c r="Q3148" s="40">
        <f t="shared" si="887"/>
        <v>1241.2353991968994</v>
      </c>
      <c r="R3148" s="39">
        <v>51212.137790430002</v>
      </c>
      <c r="S3148" s="39">
        <f t="shared" si="888"/>
        <v>31.035983180205221</v>
      </c>
      <c r="T3148" s="39">
        <f t="shared" si="892"/>
        <v>1272.2713823771046</v>
      </c>
      <c r="U3148" s="39">
        <v>57797.979874425801</v>
      </c>
      <c r="V3148" s="39">
        <f t="shared" si="889"/>
        <v>7858.1134663729026</v>
      </c>
      <c r="W3148" s="39">
        <v>59323.376298262403</v>
      </c>
      <c r="X3148" s="39">
        <f t="shared" si="890"/>
        <v>253.12504145949788</v>
      </c>
      <c r="Y3148" s="39">
        <f t="shared" si="893"/>
        <v>9383.5098902095051</v>
      </c>
      <c r="Z3148" s="39">
        <f t="shared" si="894"/>
        <v>9737.623701737597</v>
      </c>
      <c r="AA3148" s="45">
        <f t="shared" si="895"/>
        <v>6.6537445400879566E-2</v>
      </c>
      <c r="AB3148" s="45">
        <f t="shared" si="896"/>
        <v>0.41096483263326816</v>
      </c>
      <c r="AC3148" s="45">
        <f t="shared" si="897"/>
        <v>1.3237972541863414E-2</v>
      </c>
      <c r="AD3148" s="45">
        <f t="shared" si="898"/>
        <v>0.49074025057601117</v>
      </c>
      <c r="AE3148" s="45">
        <f t="shared" si="899"/>
        <v>0.50925974942398888</v>
      </c>
      <c r="AF3148" s="43">
        <f>('Estimates from MCMC'!$B$2-'MCMC runs'!W3148)/'Estimates from MCMC'!$B$2</f>
        <v>0.1410003287200822</v>
      </c>
    </row>
    <row r="3149" spans="1:32" x14ac:dyDescent="0.3">
      <c r="A3149" s="38">
        <v>4985</v>
      </c>
      <c r="B3149" s="38">
        <v>2032877.1021265767</v>
      </c>
      <c r="C3149" s="39">
        <v>52073.259859817401</v>
      </c>
      <c r="D3149" s="39">
        <v>51036.461058524299</v>
      </c>
      <c r="E3149" s="39">
        <f t="shared" si="882"/>
        <v>1036.7988012931019</v>
      </c>
      <c r="F3149" s="39">
        <v>51997.396710201101</v>
      </c>
      <c r="G3149" s="40">
        <f t="shared" si="883"/>
        <v>75.863149616299779</v>
      </c>
      <c r="H3149" s="39">
        <v>51985.210052122799</v>
      </c>
      <c r="I3149" s="39">
        <f t="shared" si="884"/>
        <v>88.04980769460235</v>
      </c>
      <c r="J3149" s="39">
        <v>50873.679455886901</v>
      </c>
      <c r="K3149" s="40">
        <f t="shared" si="885"/>
        <v>1199.5804039305003</v>
      </c>
      <c r="L3149" s="39">
        <v>50298.386457566099</v>
      </c>
      <c r="M3149" s="39">
        <f t="shared" si="886"/>
        <v>1774.8734022513017</v>
      </c>
      <c r="N3149" s="39">
        <f t="shared" si="891"/>
        <v>575.29299832080142</v>
      </c>
      <c r="O3149" s="40">
        <f>'Estimates from MCMC'!$B$2-L3149</f>
        <v>18762.613542433901</v>
      </c>
      <c r="P3149" s="39">
        <v>51512.311580395603</v>
      </c>
      <c r="Q3149" s="40">
        <f t="shared" si="887"/>
        <v>1213.9251228295034</v>
      </c>
      <c r="R3149" s="39">
        <v>51542.688592134298</v>
      </c>
      <c r="S3149" s="39">
        <f t="shared" si="888"/>
        <v>30.377011738695728</v>
      </c>
      <c r="T3149" s="39">
        <f t="shared" si="892"/>
        <v>1244.3021345681991</v>
      </c>
      <c r="U3149" s="39">
        <v>57935.159781570997</v>
      </c>
      <c r="V3149" s="39">
        <f t="shared" si="889"/>
        <v>7636.7733240048983</v>
      </c>
      <c r="W3149" s="39">
        <v>59419.735240123497</v>
      </c>
      <c r="X3149" s="39">
        <f t="shared" si="890"/>
        <v>240.27332398430008</v>
      </c>
      <c r="Y3149" s="39">
        <f t="shared" si="893"/>
        <v>9121.3487825573975</v>
      </c>
      <c r="Z3149" s="39">
        <f t="shared" si="894"/>
        <v>9641.2647598765034</v>
      </c>
      <c r="AA3149" s="45">
        <f t="shared" si="895"/>
        <v>6.6318166803044823E-2</v>
      </c>
      <c r="AB3149" s="45">
        <f t="shared" si="896"/>
        <v>0.40702076534984954</v>
      </c>
      <c r="AC3149" s="45">
        <f t="shared" si="897"/>
        <v>1.2805962423139673E-2</v>
      </c>
      <c r="AD3149" s="45">
        <f t="shared" si="898"/>
        <v>0.48614489457603405</v>
      </c>
      <c r="AE3149" s="45">
        <f t="shared" si="899"/>
        <v>0.51385510542396595</v>
      </c>
      <c r="AF3149" s="43">
        <f>('Estimates from MCMC'!$B$2-'MCMC runs'!W3149)/'Estimates from MCMC'!$B$2</f>
        <v>0.13960505581842869</v>
      </c>
    </row>
    <row r="3150" spans="1:32" x14ac:dyDescent="0.3">
      <c r="A3150" s="38">
        <v>1206</v>
      </c>
      <c r="B3150" s="38">
        <v>2053499.0755295309</v>
      </c>
      <c r="C3150" s="39">
        <v>53188.035041041701</v>
      </c>
      <c r="D3150" s="39">
        <v>52116.0519335969</v>
      </c>
      <c r="E3150" s="39">
        <f t="shared" si="882"/>
        <v>1071.9831074448011</v>
      </c>
      <c r="F3150" s="39">
        <v>53138.208741854403</v>
      </c>
      <c r="G3150" s="40">
        <f t="shared" si="883"/>
        <v>49.826299187297991</v>
      </c>
      <c r="H3150" s="39">
        <v>53099.191583206397</v>
      </c>
      <c r="I3150" s="39">
        <f t="shared" si="884"/>
        <v>88.843457835304434</v>
      </c>
      <c r="J3150" s="39">
        <v>51977.856442624798</v>
      </c>
      <c r="K3150" s="40">
        <f t="shared" si="885"/>
        <v>1210.1785984169037</v>
      </c>
      <c r="L3150" s="39">
        <v>51397.451356884703</v>
      </c>
      <c r="M3150" s="39">
        <f t="shared" si="886"/>
        <v>1790.5836841569981</v>
      </c>
      <c r="N3150" s="39">
        <f t="shared" si="891"/>
        <v>580.40508574009436</v>
      </c>
      <c r="O3150" s="40">
        <f>'Estimates from MCMC'!$B$2-L3150</f>
        <v>17663.548643115297</v>
      </c>
      <c r="P3150" s="39">
        <v>52625.1454126319</v>
      </c>
      <c r="Q3150" s="40">
        <f t="shared" si="887"/>
        <v>1227.6940557471971</v>
      </c>
      <c r="R3150" s="39">
        <v>52655.750066956498</v>
      </c>
      <c r="S3150" s="39">
        <f t="shared" si="888"/>
        <v>30.604654324597504</v>
      </c>
      <c r="T3150" s="39">
        <f t="shared" si="892"/>
        <v>1258.2987100717946</v>
      </c>
      <c r="U3150" s="39">
        <v>59179.1039096729</v>
      </c>
      <c r="V3150" s="39">
        <f t="shared" si="889"/>
        <v>7781.6525527881968</v>
      </c>
      <c r="W3150" s="39">
        <v>60679.383516143003</v>
      </c>
      <c r="X3150" s="39">
        <f t="shared" si="890"/>
        <v>241.98089639830869</v>
      </c>
      <c r="Y3150" s="39">
        <f t="shared" si="893"/>
        <v>9281.9321592583001</v>
      </c>
      <c r="Z3150" s="39">
        <f t="shared" si="894"/>
        <v>8381.6164838569966</v>
      </c>
      <c r="AA3150" s="45">
        <f t="shared" si="895"/>
        <v>7.1237028045451123E-2</v>
      </c>
      <c r="AB3150" s="45">
        <f t="shared" si="896"/>
        <v>0.44054865248276392</v>
      </c>
      <c r="AC3150" s="45">
        <f t="shared" si="897"/>
        <v>1.3699449713499406E-2</v>
      </c>
      <c r="AD3150" s="45">
        <f t="shared" si="898"/>
        <v>0.52548513024171439</v>
      </c>
      <c r="AE3150" s="45">
        <f t="shared" si="899"/>
        <v>0.47451486975828555</v>
      </c>
      <c r="AF3150" s="43">
        <f>('Estimates from MCMC'!$B$2-'MCMC runs'!W3150)/'Estimates from MCMC'!$B$2</f>
        <v>0.12136540860770907</v>
      </c>
    </row>
    <row r="3151" spans="1:32" x14ac:dyDescent="0.3">
      <c r="A3151" s="38">
        <v>1147</v>
      </c>
      <c r="B3151" s="38">
        <v>2167609.9098908375</v>
      </c>
      <c r="C3151" s="39">
        <v>52251.561923270099</v>
      </c>
      <c r="D3151" s="39">
        <v>51207.550507784799</v>
      </c>
      <c r="E3151" s="39">
        <f t="shared" si="882"/>
        <v>1044.0114154852999</v>
      </c>
      <c r="F3151" s="39">
        <v>52188.324678585399</v>
      </c>
      <c r="G3151" s="40">
        <f t="shared" si="883"/>
        <v>63.237244684700272</v>
      </c>
      <c r="H3151" s="39">
        <v>52164.551611106101</v>
      </c>
      <c r="I3151" s="39">
        <f t="shared" si="884"/>
        <v>87.010312163998606</v>
      </c>
      <c r="J3151" s="39">
        <v>51057.993413228804</v>
      </c>
      <c r="K3151" s="40">
        <f t="shared" si="885"/>
        <v>1193.5685100412957</v>
      </c>
      <c r="L3151" s="39">
        <v>50489.396799376897</v>
      </c>
      <c r="M3151" s="39">
        <f t="shared" si="886"/>
        <v>1762.1651238932027</v>
      </c>
      <c r="N3151" s="39">
        <f t="shared" si="891"/>
        <v>568.59661385190702</v>
      </c>
      <c r="O3151" s="40">
        <f>'Estimates from MCMC'!$B$2-L3151</f>
        <v>18571.603200623103</v>
      </c>
      <c r="P3151" s="39">
        <v>51689.0580041293</v>
      </c>
      <c r="Q3151" s="40">
        <f t="shared" si="887"/>
        <v>1199.6612047524031</v>
      </c>
      <c r="R3151" s="39">
        <v>51719.088172183998</v>
      </c>
      <c r="S3151" s="39">
        <f t="shared" si="888"/>
        <v>30.030168054698152</v>
      </c>
      <c r="T3151" s="39">
        <f t="shared" si="892"/>
        <v>1229.6913728071013</v>
      </c>
      <c r="U3151" s="39">
        <v>58303.708853623</v>
      </c>
      <c r="V3151" s="39">
        <f t="shared" si="889"/>
        <v>7814.3120542461038</v>
      </c>
      <c r="W3151" s="39">
        <v>59775.530368005602</v>
      </c>
      <c r="X3151" s="39">
        <f t="shared" si="890"/>
        <v>242.1301415755006</v>
      </c>
      <c r="Y3151" s="39">
        <f t="shared" si="893"/>
        <v>9286.1335686287057</v>
      </c>
      <c r="Z3151" s="39">
        <f t="shared" si="894"/>
        <v>9285.4696319943978</v>
      </c>
      <c r="AA3151" s="45">
        <f t="shared" si="895"/>
        <v>6.6213528230338423E-2</v>
      </c>
      <c r="AB3151" s="45">
        <f t="shared" si="896"/>
        <v>0.42076669255909593</v>
      </c>
      <c r="AC3151" s="45">
        <f t="shared" si="897"/>
        <v>1.3037654259562083E-2</v>
      </c>
      <c r="AD3151" s="45">
        <f t="shared" si="898"/>
        <v>0.50001787504899642</v>
      </c>
      <c r="AE3151" s="45">
        <f t="shared" si="899"/>
        <v>0.49998212495100353</v>
      </c>
      <c r="AF3151" s="43">
        <f>('Estimates from MCMC'!$B$2-'MCMC runs'!W3151)/'Estimates from MCMC'!$B$2</f>
        <v>0.13445315926491649</v>
      </c>
    </row>
    <row r="3152" spans="1:32" x14ac:dyDescent="0.3">
      <c r="A3152" s="38">
        <v>1584</v>
      </c>
      <c r="B3152" s="38">
        <v>1997675.3320882891</v>
      </c>
      <c r="C3152" s="39">
        <v>52122.971044209997</v>
      </c>
      <c r="D3152" s="39">
        <v>51037.112673206699</v>
      </c>
      <c r="E3152" s="39">
        <f t="shared" si="882"/>
        <v>1085.8583710032981</v>
      </c>
      <c r="F3152" s="39">
        <v>52062.863094351102</v>
      </c>
      <c r="G3152" s="40">
        <f t="shared" si="883"/>
        <v>60.107949858895154</v>
      </c>
      <c r="H3152" s="39">
        <v>52031.7696112056</v>
      </c>
      <c r="I3152" s="39">
        <f t="shared" si="884"/>
        <v>91.201433004396677</v>
      </c>
      <c r="J3152" s="39">
        <v>50886.509622479098</v>
      </c>
      <c r="K3152" s="40">
        <f t="shared" si="885"/>
        <v>1236.461421730899</v>
      </c>
      <c r="L3152" s="39">
        <v>50291.027434010801</v>
      </c>
      <c r="M3152" s="39">
        <f t="shared" si="886"/>
        <v>1831.943610199196</v>
      </c>
      <c r="N3152" s="39">
        <f t="shared" si="891"/>
        <v>595.48218846829695</v>
      </c>
      <c r="O3152" s="40">
        <f>'Estimates from MCMC'!$B$2-L3152</f>
        <v>18769.972565989199</v>
      </c>
      <c r="P3152" s="39">
        <v>51548.728705416201</v>
      </c>
      <c r="Q3152" s="40">
        <f t="shared" si="887"/>
        <v>1257.7012714053999</v>
      </c>
      <c r="R3152" s="39">
        <v>51580.1609100391</v>
      </c>
      <c r="S3152" s="39">
        <f t="shared" si="888"/>
        <v>31.432204622899008</v>
      </c>
      <c r="T3152" s="39">
        <f t="shared" si="892"/>
        <v>1289.1334760282989</v>
      </c>
      <c r="U3152" s="39">
        <v>58112.5371422795</v>
      </c>
      <c r="V3152" s="39">
        <f t="shared" si="889"/>
        <v>7821.5097082686989</v>
      </c>
      <c r="W3152" s="39">
        <v>59654.101021913499</v>
      </c>
      <c r="X3152" s="39">
        <f t="shared" si="890"/>
        <v>252.43040360570012</v>
      </c>
      <c r="Y3152" s="39">
        <f t="shared" si="893"/>
        <v>9363.0735879026979</v>
      </c>
      <c r="Z3152" s="39">
        <f t="shared" si="894"/>
        <v>9406.8989780865013</v>
      </c>
      <c r="AA3152" s="45">
        <f t="shared" si="895"/>
        <v>6.8680626543066031E-2</v>
      </c>
      <c r="AB3152" s="45">
        <f t="shared" si="896"/>
        <v>0.41670331060798205</v>
      </c>
      <c r="AC3152" s="45">
        <f t="shared" si="897"/>
        <v>1.3448629331675144E-2</v>
      </c>
      <c r="AD3152" s="45">
        <f t="shared" si="898"/>
        <v>0.49883256648272323</v>
      </c>
      <c r="AE3152" s="45">
        <f t="shared" si="899"/>
        <v>0.50116743351727677</v>
      </c>
      <c r="AF3152" s="43">
        <f>('Estimates from MCMC'!$B$2-'MCMC runs'!W3152)/'Estimates from MCMC'!$B$2</f>
        <v>0.13621145042913513</v>
      </c>
    </row>
    <row r="3153" spans="1:32" x14ac:dyDescent="0.3">
      <c r="A3153" s="38">
        <v>801</v>
      </c>
      <c r="B3153" s="38">
        <v>2024465.6222979571</v>
      </c>
      <c r="C3153" s="39">
        <v>52532.1390018897</v>
      </c>
      <c r="D3153" s="39">
        <v>51489.780792598802</v>
      </c>
      <c r="E3153" s="39">
        <f t="shared" si="882"/>
        <v>1042.3582092908982</v>
      </c>
      <c r="F3153" s="39">
        <v>52459.3709318908</v>
      </c>
      <c r="G3153" s="40">
        <f t="shared" si="883"/>
        <v>72.768069998899591</v>
      </c>
      <c r="H3153" s="39">
        <v>52444.310020763602</v>
      </c>
      <c r="I3153" s="39">
        <f t="shared" si="884"/>
        <v>87.82898112609837</v>
      </c>
      <c r="J3153" s="39">
        <v>51330.225413649503</v>
      </c>
      <c r="K3153" s="40">
        <f t="shared" si="885"/>
        <v>1201.913588240197</v>
      </c>
      <c r="L3153" s="39">
        <v>50756.251861200297</v>
      </c>
      <c r="M3153" s="39">
        <f t="shared" si="886"/>
        <v>1775.8871406894032</v>
      </c>
      <c r="N3153" s="39">
        <f t="shared" si="891"/>
        <v>573.97355244920618</v>
      </c>
      <c r="O3153" s="40">
        <f>'Estimates from MCMC'!$B$2-L3153</f>
        <v>18304.748138799703</v>
      </c>
      <c r="P3153" s="39">
        <v>51969.350206051597</v>
      </c>
      <c r="Q3153" s="40">
        <f t="shared" si="887"/>
        <v>1213.0983448512998</v>
      </c>
      <c r="R3153" s="39">
        <v>51999.601959040097</v>
      </c>
      <c r="S3153" s="39">
        <f t="shared" si="888"/>
        <v>30.251752988500812</v>
      </c>
      <c r="T3153" s="39">
        <f t="shared" si="892"/>
        <v>1243.3500978398006</v>
      </c>
      <c r="U3153" s="39">
        <v>58519.411685015897</v>
      </c>
      <c r="V3153" s="39">
        <f t="shared" si="889"/>
        <v>7763.1598238156002</v>
      </c>
      <c r="W3153" s="39">
        <v>60004.914299609198</v>
      </c>
      <c r="X3153" s="39">
        <f t="shared" si="890"/>
        <v>242.15251675350009</v>
      </c>
      <c r="Y3153" s="39">
        <f t="shared" si="893"/>
        <v>9248.6624384089009</v>
      </c>
      <c r="Z3153" s="39">
        <f t="shared" si="894"/>
        <v>9056.0857003908022</v>
      </c>
      <c r="AA3153" s="45">
        <f t="shared" si="895"/>
        <v>6.792500439841237E-2</v>
      </c>
      <c r="AB3153" s="45">
        <f t="shared" si="896"/>
        <v>0.42410634470082653</v>
      </c>
      <c r="AC3153" s="45">
        <f t="shared" si="897"/>
        <v>1.3228945567419249E-2</v>
      </c>
      <c r="AD3153" s="45">
        <f t="shared" si="898"/>
        <v>0.50526029466665823</v>
      </c>
      <c r="AE3153" s="45">
        <f t="shared" si="899"/>
        <v>0.49473970533334183</v>
      </c>
      <c r="AF3153" s="43">
        <f>('Estimates from MCMC'!$B$2-'MCMC runs'!W3153)/'Estimates from MCMC'!$B$2</f>
        <v>0.1311316908297129</v>
      </c>
    </row>
    <row r="3154" spans="1:32" x14ac:dyDescent="0.3">
      <c r="A3154" s="38">
        <v>742</v>
      </c>
      <c r="B3154" s="38">
        <v>1916727.9625270937</v>
      </c>
      <c r="C3154" s="39">
        <v>51887.579381149801</v>
      </c>
      <c r="D3154" s="39">
        <v>50847.2224787378</v>
      </c>
      <c r="E3154" s="39">
        <f t="shared" si="882"/>
        <v>1040.3569024120006</v>
      </c>
      <c r="F3154" s="39">
        <v>51809.864294458101</v>
      </c>
      <c r="G3154" s="40">
        <f t="shared" si="883"/>
        <v>77.71508669169998</v>
      </c>
      <c r="H3154" s="39">
        <v>51800.356059195503</v>
      </c>
      <c r="I3154" s="39">
        <f t="shared" si="884"/>
        <v>87.223321954297717</v>
      </c>
      <c r="J3154" s="39">
        <v>50683.343572015598</v>
      </c>
      <c r="K3154" s="40">
        <f t="shared" si="885"/>
        <v>1204.235809134203</v>
      </c>
      <c r="L3154" s="39">
        <v>50113.434995200601</v>
      </c>
      <c r="M3154" s="39">
        <f t="shared" si="886"/>
        <v>1774.1443859491992</v>
      </c>
      <c r="N3154" s="39">
        <f t="shared" si="891"/>
        <v>569.9085768149962</v>
      </c>
      <c r="O3154" s="40">
        <f>'Estimates from MCMC'!$B$2-L3154</f>
        <v>18947.565004799399</v>
      </c>
      <c r="P3154" s="39">
        <v>51322.753977600602</v>
      </c>
      <c r="Q3154" s="40">
        <f t="shared" si="887"/>
        <v>1209.3189824000001</v>
      </c>
      <c r="R3154" s="39">
        <v>51352.6556941659</v>
      </c>
      <c r="S3154" s="39">
        <f t="shared" si="888"/>
        <v>29.901716565298557</v>
      </c>
      <c r="T3154" s="39">
        <f t="shared" si="892"/>
        <v>1239.2206989652987</v>
      </c>
      <c r="U3154" s="39">
        <v>57876.376411263598</v>
      </c>
      <c r="V3154" s="39">
        <f t="shared" si="889"/>
        <v>7762.9414160629967</v>
      </c>
      <c r="W3154" s="39">
        <v>59360.108316869999</v>
      </c>
      <c r="X3154" s="39">
        <f t="shared" si="890"/>
        <v>244.51120664110204</v>
      </c>
      <c r="Y3154" s="39">
        <f t="shared" si="893"/>
        <v>9246.6733216693974</v>
      </c>
      <c r="Z3154" s="39">
        <f t="shared" si="894"/>
        <v>9700.8916831300012</v>
      </c>
      <c r="AA3154" s="45">
        <f t="shared" si="895"/>
        <v>6.540263609869687E-2</v>
      </c>
      <c r="AB3154" s="45">
        <f t="shared" si="896"/>
        <v>0.40970654614968477</v>
      </c>
      <c r="AC3154" s="45">
        <f t="shared" si="897"/>
        <v>1.2904624239535138E-2</v>
      </c>
      <c r="AD3154" s="45">
        <f t="shared" si="898"/>
        <v>0.48801380648791676</v>
      </c>
      <c r="AE3154" s="45">
        <f t="shared" si="899"/>
        <v>0.51198619351208319</v>
      </c>
      <c r="AF3154" s="43">
        <f>('Estimates from MCMC'!$B$2-'MCMC runs'!W3154)/'Estimates from MCMC'!$B$2</f>
        <v>0.14046845083520368</v>
      </c>
    </row>
    <row r="3155" spans="1:32" x14ac:dyDescent="0.3">
      <c r="A3155" s="38">
        <v>1726</v>
      </c>
      <c r="B3155" s="38">
        <v>2257595.5470076958</v>
      </c>
      <c r="C3155" s="39">
        <v>52710.842097759101</v>
      </c>
      <c r="D3155" s="39">
        <v>51661.554138473002</v>
      </c>
      <c r="E3155" s="39">
        <f t="shared" si="882"/>
        <v>1049.2879592860991</v>
      </c>
      <c r="F3155" s="39">
        <v>52636.384949675899</v>
      </c>
      <c r="G3155" s="40">
        <f t="shared" si="883"/>
        <v>74.457148083201901</v>
      </c>
      <c r="H3155" s="39">
        <v>52622.355895448498</v>
      </c>
      <c r="I3155" s="39">
        <f t="shared" si="884"/>
        <v>88.486202310603403</v>
      </c>
      <c r="J3155" s="39">
        <v>51499.709161942497</v>
      </c>
      <c r="K3155" s="40">
        <f t="shared" si="885"/>
        <v>1211.132935816604</v>
      </c>
      <c r="L3155" s="39">
        <v>50921.339164850498</v>
      </c>
      <c r="M3155" s="39">
        <f t="shared" si="886"/>
        <v>1789.5029329086028</v>
      </c>
      <c r="N3155" s="39">
        <f t="shared" si="891"/>
        <v>578.36999709199881</v>
      </c>
      <c r="O3155" s="40">
        <f>'Estimates from MCMC'!$B$2-L3155</f>
        <v>18139.660835149502</v>
      </c>
      <c r="P3155" s="39">
        <v>52143.217145626797</v>
      </c>
      <c r="Q3155" s="40">
        <f t="shared" si="887"/>
        <v>1221.8779807762985</v>
      </c>
      <c r="R3155" s="39">
        <v>52173.641664627401</v>
      </c>
      <c r="S3155" s="39">
        <f t="shared" si="888"/>
        <v>30.42451900060405</v>
      </c>
      <c r="T3155" s="39">
        <f t="shared" si="892"/>
        <v>1252.3024997769026</v>
      </c>
      <c r="U3155" s="39">
        <v>58805.093129301902</v>
      </c>
      <c r="V3155" s="39">
        <f t="shared" si="889"/>
        <v>7883.7539644514036</v>
      </c>
      <c r="W3155" s="39">
        <v>60304.152408957299</v>
      </c>
      <c r="X3155" s="39">
        <f t="shared" si="890"/>
        <v>246.75677987849485</v>
      </c>
      <c r="Y3155" s="39">
        <f t="shared" si="893"/>
        <v>9382.813244106801</v>
      </c>
      <c r="Z3155" s="39">
        <f t="shared" si="894"/>
        <v>8756.8475910427005</v>
      </c>
      <c r="AA3155" s="45">
        <f t="shared" si="895"/>
        <v>6.9036709735514817E-2</v>
      </c>
      <c r="AB3155" s="45">
        <f t="shared" si="896"/>
        <v>0.43461418799931095</v>
      </c>
      <c r="AC3155" s="45">
        <f t="shared" si="897"/>
        <v>1.3603163924672198E-2</v>
      </c>
      <c r="AD3155" s="45">
        <f t="shared" si="898"/>
        <v>0.51725406165949794</v>
      </c>
      <c r="AE3155" s="45">
        <f t="shared" si="899"/>
        <v>0.482745938340502</v>
      </c>
      <c r="AF3155" s="43">
        <f>('Estimates from MCMC'!$B$2-'MCMC runs'!W3155)/'Estimates from MCMC'!$B$2</f>
        <v>0.12679873721844023</v>
      </c>
    </row>
    <row r="3156" spans="1:32" x14ac:dyDescent="0.3">
      <c r="A3156" s="38">
        <v>3360</v>
      </c>
      <c r="B3156" s="38">
        <v>2257595.5470076958</v>
      </c>
      <c r="C3156" s="39">
        <v>52710.842097759101</v>
      </c>
      <c r="D3156" s="39">
        <v>51661.554138473002</v>
      </c>
      <c r="E3156" s="39">
        <f t="shared" si="882"/>
        <v>1049.2879592860991</v>
      </c>
      <c r="F3156" s="39">
        <v>52636.384949675899</v>
      </c>
      <c r="G3156" s="40">
        <f t="shared" si="883"/>
        <v>74.457148083201901</v>
      </c>
      <c r="H3156" s="39">
        <v>52622.355895448498</v>
      </c>
      <c r="I3156" s="39">
        <f t="shared" si="884"/>
        <v>88.486202310603403</v>
      </c>
      <c r="J3156" s="39">
        <v>51499.709161942497</v>
      </c>
      <c r="K3156" s="40">
        <f t="shared" si="885"/>
        <v>1211.132935816604</v>
      </c>
      <c r="L3156" s="39">
        <v>50921.339164850498</v>
      </c>
      <c r="M3156" s="39">
        <f t="shared" si="886"/>
        <v>1789.5029329086028</v>
      </c>
      <c r="N3156" s="39">
        <f t="shared" si="891"/>
        <v>578.36999709199881</v>
      </c>
      <c r="O3156" s="40">
        <f>'Estimates from MCMC'!$B$2-L3156</f>
        <v>18139.660835149502</v>
      </c>
      <c r="P3156" s="39">
        <v>52143.217145626797</v>
      </c>
      <c r="Q3156" s="40">
        <f t="shared" si="887"/>
        <v>1221.8779807762985</v>
      </c>
      <c r="R3156" s="39">
        <v>52173.641664627401</v>
      </c>
      <c r="S3156" s="39">
        <f t="shared" si="888"/>
        <v>30.42451900060405</v>
      </c>
      <c r="T3156" s="39">
        <f t="shared" si="892"/>
        <v>1252.3024997769026</v>
      </c>
      <c r="U3156" s="39">
        <v>58805.093129301902</v>
      </c>
      <c r="V3156" s="39">
        <f t="shared" si="889"/>
        <v>7883.7539644514036</v>
      </c>
      <c r="W3156" s="39">
        <v>60304.152408957299</v>
      </c>
      <c r="X3156" s="39">
        <f t="shared" si="890"/>
        <v>246.75677987849485</v>
      </c>
      <c r="Y3156" s="39">
        <f t="shared" si="893"/>
        <v>9382.813244106801</v>
      </c>
      <c r="Z3156" s="39">
        <f t="shared" si="894"/>
        <v>8756.8475910427005</v>
      </c>
      <c r="AA3156" s="45">
        <f t="shared" si="895"/>
        <v>6.9036709735514817E-2</v>
      </c>
      <c r="AB3156" s="45">
        <f t="shared" si="896"/>
        <v>0.43461418799931095</v>
      </c>
      <c r="AC3156" s="45">
        <f t="shared" si="897"/>
        <v>1.3603163924672198E-2</v>
      </c>
      <c r="AD3156" s="45">
        <f t="shared" si="898"/>
        <v>0.51725406165949794</v>
      </c>
      <c r="AE3156" s="45">
        <f t="shared" si="899"/>
        <v>0.482745938340502</v>
      </c>
      <c r="AF3156" s="43">
        <f>('Estimates from MCMC'!$B$2-'MCMC runs'!W3156)/'Estimates from MCMC'!$B$2</f>
        <v>0.12679873721844023</v>
      </c>
    </row>
    <row r="3157" spans="1:32" x14ac:dyDescent="0.3">
      <c r="A3157" s="38">
        <v>4288</v>
      </c>
      <c r="B3157" s="38">
        <v>1927666.6516385188</v>
      </c>
      <c r="C3157" s="39">
        <v>53043.3454512268</v>
      </c>
      <c r="D3157" s="39">
        <v>51974.088561500997</v>
      </c>
      <c r="E3157" s="39">
        <f t="shared" si="882"/>
        <v>1069.2568897258025</v>
      </c>
      <c r="F3157" s="39">
        <v>52967.188349737902</v>
      </c>
      <c r="G3157" s="40">
        <f t="shared" si="883"/>
        <v>76.157101488897752</v>
      </c>
      <c r="H3157" s="39">
        <v>52953.3725924545</v>
      </c>
      <c r="I3157" s="39">
        <f t="shared" si="884"/>
        <v>89.972858772300242</v>
      </c>
      <c r="J3157" s="39">
        <v>51809.296899511399</v>
      </c>
      <c r="K3157" s="40">
        <f t="shared" si="885"/>
        <v>1234.0485517154011</v>
      </c>
      <c r="L3157" s="39">
        <v>51221.672666561899</v>
      </c>
      <c r="M3157" s="39">
        <f t="shared" si="886"/>
        <v>1821.672784664901</v>
      </c>
      <c r="N3157" s="39">
        <f t="shared" si="891"/>
        <v>587.62423294949986</v>
      </c>
      <c r="O3157" s="40">
        <f>'Estimates from MCMC'!$B$2-L3157</f>
        <v>17839.327333438101</v>
      </c>
      <c r="P3157" s="39">
        <v>52466.629252729799</v>
      </c>
      <c r="Q3157" s="40">
        <f t="shared" si="887"/>
        <v>1244.9565861679002</v>
      </c>
      <c r="R3157" s="39">
        <v>52497.527883746901</v>
      </c>
      <c r="S3157" s="39">
        <f t="shared" si="888"/>
        <v>30.898631017102161</v>
      </c>
      <c r="T3157" s="39">
        <f t="shared" si="892"/>
        <v>1275.8552171850024</v>
      </c>
      <c r="U3157" s="39">
        <v>59225.346059342999</v>
      </c>
      <c r="V3157" s="39">
        <f t="shared" si="889"/>
        <v>8003.6733927811001</v>
      </c>
      <c r="W3157" s="39">
        <v>60756.5611780084</v>
      </c>
      <c r="X3157" s="39">
        <f t="shared" si="890"/>
        <v>255.35990148039855</v>
      </c>
      <c r="Y3157" s="39">
        <f t="shared" si="893"/>
        <v>9534.8885114465011</v>
      </c>
      <c r="Z3157" s="39">
        <f t="shared" si="894"/>
        <v>8304.4388219916</v>
      </c>
      <c r="AA3157" s="45">
        <f t="shared" si="895"/>
        <v>7.1519244719139979E-2</v>
      </c>
      <c r="AB3157" s="45">
        <f t="shared" si="896"/>
        <v>0.44865331764942645</v>
      </c>
      <c r="AC3157" s="45">
        <f t="shared" si="897"/>
        <v>1.431443555619673E-2</v>
      </c>
      <c r="AD3157" s="45">
        <f t="shared" si="898"/>
        <v>0.53448699792476317</v>
      </c>
      <c r="AE3157" s="45">
        <f t="shared" si="899"/>
        <v>0.46551300207523683</v>
      </c>
      <c r="AF3157" s="43">
        <f>('Estimates from MCMC'!$B$2-'MCMC runs'!W3157)/'Estimates from MCMC'!$B$2</f>
        <v>0.12024787972939285</v>
      </c>
    </row>
    <row r="3158" spans="1:32" x14ac:dyDescent="0.3">
      <c r="A3158" s="38">
        <v>4045</v>
      </c>
      <c r="B3158" s="38">
        <v>2178690.2650362998</v>
      </c>
      <c r="C3158" s="39">
        <v>52796.717596861599</v>
      </c>
      <c r="D3158" s="39">
        <v>51706.150356784397</v>
      </c>
      <c r="E3158" s="39">
        <f t="shared" si="882"/>
        <v>1090.5672400772019</v>
      </c>
      <c r="F3158" s="39">
        <v>52739.578817532798</v>
      </c>
      <c r="G3158" s="40">
        <f t="shared" si="883"/>
        <v>57.13877932880132</v>
      </c>
      <c r="H3158" s="39">
        <v>52705.948349502003</v>
      </c>
      <c r="I3158" s="39">
        <f t="shared" si="884"/>
        <v>90.769247359596193</v>
      </c>
      <c r="J3158" s="39">
        <v>51558.866048650903</v>
      </c>
      <c r="K3158" s="40">
        <f t="shared" si="885"/>
        <v>1237.8515482106959</v>
      </c>
      <c r="L3158" s="39">
        <v>50966.260881404298</v>
      </c>
      <c r="M3158" s="39">
        <f t="shared" si="886"/>
        <v>1830.4567154573015</v>
      </c>
      <c r="N3158" s="39">
        <f t="shared" si="891"/>
        <v>592.60516724660556</v>
      </c>
      <c r="O3158" s="40">
        <f>'Estimates from MCMC'!$B$2-L3158</f>
        <v>18094.739118595702</v>
      </c>
      <c r="P3158" s="39">
        <v>52221.1745252455</v>
      </c>
      <c r="Q3158" s="40">
        <f t="shared" si="887"/>
        <v>1254.9136438412024</v>
      </c>
      <c r="R3158" s="39">
        <v>52252.407248620999</v>
      </c>
      <c r="S3158" s="39">
        <f t="shared" si="888"/>
        <v>31.232723375498608</v>
      </c>
      <c r="T3158" s="39">
        <f t="shared" si="892"/>
        <v>1286.146367216701</v>
      </c>
      <c r="U3158" s="39">
        <v>58941.402224819903</v>
      </c>
      <c r="V3158" s="39">
        <f t="shared" si="889"/>
        <v>7975.1413434156057</v>
      </c>
      <c r="W3158" s="39">
        <v>60481.388222465102</v>
      </c>
      <c r="X3158" s="39">
        <f t="shared" si="890"/>
        <v>253.83963042849791</v>
      </c>
      <c r="Y3158" s="39">
        <f t="shared" si="893"/>
        <v>9515.1273410608046</v>
      </c>
      <c r="Z3158" s="39">
        <f t="shared" si="894"/>
        <v>8579.6117775348976</v>
      </c>
      <c r="AA3158" s="45">
        <f t="shared" si="895"/>
        <v>7.1078469757817453E-2</v>
      </c>
      <c r="AB3158" s="45">
        <f t="shared" si="896"/>
        <v>0.44074364881114358</v>
      </c>
      <c r="AC3158" s="45">
        <f t="shared" si="897"/>
        <v>1.4028366408865801E-2</v>
      </c>
      <c r="AD3158" s="45">
        <f t="shared" si="898"/>
        <v>0.52585048497782683</v>
      </c>
      <c r="AE3158" s="45">
        <f t="shared" si="899"/>
        <v>0.47414951502217317</v>
      </c>
      <c r="AF3158" s="43">
        <f>('Estimates from MCMC'!$B$2-'MCMC runs'!W3158)/'Estimates from MCMC'!$B$2</f>
        <v>0.12423237105652825</v>
      </c>
    </row>
    <row r="3159" spans="1:32" x14ac:dyDescent="0.3">
      <c r="A3159" s="38">
        <v>1370</v>
      </c>
      <c r="B3159" s="38">
        <v>2078566.0535613496</v>
      </c>
      <c r="C3159" s="39">
        <v>53113.668889961198</v>
      </c>
      <c r="D3159" s="39">
        <v>52044.148865372903</v>
      </c>
      <c r="E3159" s="39">
        <f t="shared" si="882"/>
        <v>1069.5200245882952</v>
      </c>
      <c r="F3159" s="39">
        <v>53054.518277039999</v>
      </c>
      <c r="G3159" s="40">
        <f t="shared" si="883"/>
        <v>59.150612921199354</v>
      </c>
      <c r="H3159" s="39">
        <v>53024.652791186301</v>
      </c>
      <c r="I3159" s="39">
        <f t="shared" si="884"/>
        <v>89.016098774896818</v>
      </c>
      <c r="J3159" s="39">
        <v>51896.932923438901</v>
      </c>
      <c r="K3159" s="40">
        <f t="shared" si="885"/>
        <v>1216.7359665222975</v>
      </c>
      <c r="L3159" s="39">
        <v>51315.622330898201</v>
      </c>
      <c r="M3159" s="39">
        <f t="shared" si="886"/>
        <v>1798.0465590629974</v>
      </c>
      <c r="N3159" s="39">
        <f t="shared" si="891"/>
        <v>581.31059254069987</v>
      </c>
      <c r="O3159" s="40">
        <f>'Estimates from MCMC'!$B$2-L3159</f>
        <v>17745.377669101799</v>
      </c>
      <c r="P3159" s="39">
        <v>52542.259447004297</v>
      </c>
      <c r="Q3159" s="40">
        <f t="shared" si="887"/>
        <v>1226.6371161060961</v>
      </c>
      <c r="R3159" s="39">
        <v>52573.0578226219</v>
      </c>
      <c r="S3159" s="39">
        <f t="shared" si="888"/>
        <v>30.798375617603597</v>
      </c>
      <c r="T3159" s="39">
        <f t="shared" si="892"/>
        <v>1257.4354917236997</v>
      </c>
      <c r="U3159" s="39">
        <v>59350.5014574624</v>
      </c>
      <c r="V3159" s="39">
        <f t="shared" si="889"/>
        <v>8034.8791265641994</v>
      </c>
      <c r="W3159" s="39">
        <v>60858.057513469597</v>
      </c>
      <c r="X3159" s="39">
        <f t="shared" si="890"/>
        <v>250.12056428349752</v>
      </c>
      <c r="Y3159" s="39">
        <f t="shared" si="893"/>
        <v>9542.4351825713966</v>
      </c>
      <c r="Z3159" s="39">
        <f t="shared" si="894"/>
        <v>8202.9424865304027</v>
      </c>
      <c r="AA3159" s="45">
        <f t="shared" si="895"/>
        <v>7.0859888990311135E-2</v>
      </c>
      <c r="AB3159" s="45">
        <f t="shared" si="896"/>
        <v>0.45278715823301457</v>
      </c>
      <c r="AC3159" s="45">
        <f t="shared" si="897"/>
        <v>1.4094969909770178E-2</v>
      </c>
      <c r="AD3159" s="45">
        <f t="shared" si="898"/>
        <v>0.53774201713309588</v>
      </c>
      <c r="AE3159" s="45">
        <f t="shared" si="899"/>
        <v>0.46225798286690412</v>
      </c>
      <c r="AF3159" s="43">
        <f>('Estimates from MCMC'!$B$2-'MCMC runs'!W3159)/'Estimates from MCMC'!$B$2</f>
        <v>0.11877821761240646</v>
      </c>
    </row>
    <row r="3160" spans="1:32" x14ac:dyDescent="0.3">
      <c r="A3160" s="38">
        <v>4191</v>
      </c>
      <c r="B3160" s="38">
        <v>2157979.2888868419</v>
      </c>
      <c r="C3160" s="39">
        <v>52457.416618624004</v>
      </c>
      <c r="D3160" s="39">
        <v>51380.233987014799</v>
      </c>
      <c r="E3160" s="39">
        <f t="shared" si="882"/>
        <v>1077.1826316092047</v>
      </c>
      <c r="F3160" s="39">
        <v>52393.190081401597</v>
      </c>
      <c r="G3160" s="40">
        <f t="shared" si="883"/>
        <v>64.226537222406478</v>
      </c>
      <c r="H3160" s="39">
        <v>52367.590191882999</v>
      </c>
      <c r="I3160" s="39">
        <f t="shared" si="884"/>
        <v>89.82642674100498</v>
      </c>
      <c r="J3160" s="39">
        <v>51227.101336079701</v>
      </c>
      <c r="K3160" s="40">
        <f t="shared" si="885"/>
        <v>1230.315282544303</v>
      </c>
      <c r="L3160" s="39">
        <v>50640.427115675702</v>
      </c>
      <c r="M3160" s="39">
        <f t="shared" si="886"/>
        <v>1816.9895029483014</v>
      </c>
      <c r="N3160" s="39">
        <f t="shared" si="891"/>
        <v>586.67422040399833</v>
      </c>
      <c r="O3160" s="40">
        <f>'Estimates from MCMC'!$B$2-L3160</f>
        <v>18420.572884324298</v>
      </c>
      <c r="P3160" s="39">
        <v>51882.012667983603</v>
      </c>
      <c r="Q3160" s="40">
        <f t="shared" si="887"/>
        <v>1241.5855523079008</v>
      </c>
      <c r="R3160" s="39">
        <v>51912.878916046502</v>
      </c>
      <c r="S3160" s="39">
        <f t="shared" si="888"/>
        <v>30.866248062899103</v>
      </c>
      <c r="T3160" s="39">
        <f t="shared" si="892"/>
        <v>1272.4518003707999</v>
      </c>
      <c r="U3160" s="39">
        <v>58648.930142424899</v>
      </c>
      <c r="V3160" s="39">
        <f t="shared" si="889"/>
        <v>8008.5030267491966</v>
      </c>
      <c r="W3160" s="39">
        <v>60175.3457966446</v>
      </c>
      <c r="X3160" s="39">
        <f t="shared" si="890"/>
        <v>253.96385384890164</v>
      </c>
      <c r="Y3160" s="39">
        <f t="shared" si="893"/>
        <v>9534.9186809688981</v>
      </c>
      <c r="Z3160" s="39">
        <f t="shared" si="894"/>
        <v>8885.6542033553997</v>
      </c>
      <c r="AA3160" s="45">
        <f t="shared" si="895"/>
        <v>6.9077753898394892E-2</v>
      </c>
      <c r="AB3160" s="45">
        <f t="shared" si="896"/>
        <v>0.43475862976902002</v>
      </c>
      <c r="AC3160" s="45">
        <f t="shared" si="897"/>
        <v>1.3786968268778548E-2</v>
      </c>
      <c r="AD3160" s="45">
        <f t="shared" si="898"/>
        <v>0.51762335193619347</v>
      </c>
      <c r="AE3160" s="45">
        <f t="shared" si="899"/>
        <v>0.48237664806380653</v>
      </c>
      <c r="AF3160" s="43">
        <f>('Estimates from MCMC'!$B$2-'MCMC runs'!W3160)/'Estimates from MCMC'!$B$2</f>
        <v>0.1286638508471554</v>
      </c>
    </row>
    <row r="3161" spans="1:32" x14ac:dyDescent="0.3">
      <c r="A3161" s="38">
        <v>2384</v>
      </c>
      <c r="B3161" s="38">
        <v>2023832.2792352841</v>
      </c>
      <c r="C3161" s="39">
        <v>52685.163858375301</v>
      </c>
      <c r="D3161" s="39">
        <v>51614.984687374199</v>
      </c>
      <c r="E3161" s="39">
        <f t="shared" si="882"/>
        <v>1070.1791710011021</v>
      </c>
      <c r="F3161" s="39">
        <v>52619.174985625497</v>
      </c>
      <c r="G3161" s="40">
        <f t="shared" si="883"/>
        <v>65.988872749803704</v>
      </c>
      <c r="H3161" s="39">
        <v>52595.134687770304</v>
      </c>
      <c r="I3161" s="39">
        <f t="shared" si="884"/>
        <v>90.029170604997489</v>
      </c>
      <c r="J3161" s="39">
        <v>51459.805808643701</v>
      </c>
      <c r="K3161" s="40">
        <f t="shared" si="885"/>
        <v>1225.3580497315997</v>
      </c>
      <c r="L3161" s="39">
        <v>50871.710135153</v>
      </c>
      <c r="M3161" s="39">
        <f t="shared" si="886"/>
        <v>1813.4537232223011</v>
      </c>
      <c r="N3161" s="39">
        <f t="shared" si="891"/>
        <v>588.0956734907013</v>
      </c>
      <c r="O3161" s="40">
        <f>'Estimates from MCMC'!$B$2-L3161</f>
        <v>18189.289864847</v>
      </c>
      <c r="P3161" s="39">
        <v>52111.897723772003</v>
      </c>
      <c r="Q3161" s="40">
        <f t="shared" si="887"/>
        <v>1240.1875886190028</v>
      </c>
      <c r="R3161" s="39">
        <v>52143.0007737587</v>
      </c>
      <c r="S3161" s="39">
        <f t="shared" si="888"/>
        <v>31.103049986697442</v>
      </c>
      <c r="T3161" s="39">
        <f t="shared" si="892"/>
        <v>1271.2906386057002</v>
      </c>
      <c r="U3161" s="39">
        <v>58789.620083991103</v>
      </c>
      <c r="V3161" s="39">
        <f t="shared" si="889"/>
        <v>7917.9099488381034</v>
      </c>
      <c r="W3161" s="39">
        <v>60312.483895017598</v>
      </c>
      <c r="X3161" s="39">
        <f t="shared" si="890"/>
        <v>251.57317242079444</v>
      </c>
      <c r="Y3161" s="39">
        <f t="shared" si="893"/>
        <v>9440.7737598645981</v>
      </c>
      <c r="Z3161" s="39">
        <f t="shared" si="894"/>
        <v>8748.5161049824019</v>
      </c>
      <c r="AA3161" s="45">
        <f t="shared" si="895"/>
        <v>6.9892263417200409E-2</v>
      </c>
      <c r="AB3161" s="45">
        <f t="shared" si="896"/>
        <v>0.43530616135489825</v>
      </c>
      <c r="AC3161" s="45">
        <f t="shared" si="897"/>
        <v>1.3830840801926522E-2</v>
      </c>
      <c r="AD3161" s="45">
        <f t="shared" si="898"/>
        <v>0.51902926557402518</v>
      </c>
      <c r="AE3161" s="45">
        <f t="shared" si="899"/>
        <v>0.48097073442597482</v>
      </c>
      <c r="AF3161" s="43">
        <f>('Estimates from MCMC'!$B$2-'MCMC runs'!W3161)/'Estimates from MCMC'!$B$2</f>
        <v>0.12667809769598473</v>
      </c>
    </row>
    <row r="3162" spans="1:32" x14ac:dyDescent="0.3">
      <c r="A3162" s="38">
        <v>2671</v>
      </c>
      <c r="B3162" s="38">
        <v>2013887.582079933</v>
      </c>
      <c r="C3162" s="39">
        <v>52186.330230281899</v>
      </c>
      <c r="D3162" s="39">
        <v>51145.477535905498</v>
      </c>
      <c r="E3162" s="39">
        <f t="shared" si="882"/>
        <v>1040.8526943764009</v>
      </c>
      <c r="F3162" s="39">
        <v>52126.652974712</v>
      </c>
      <c r="G3162" s="40">
        <f t="shared" si="883"/>
        <v>59.677255569898989</v>
      </c>
      <c r="H3162" s="39">
        <v>52098.591047700298</v>
      </c>
      <c r="I3162" s="39">
        <f t="shared" si="884"/>
        <v>87.739182581601199</v>
      </c>
      <c r="J3162" s="39">
        <v>50998.663954010401</v>
      </c>
      <c r="K3162" s="40">
        <f t="shared" si="885"/>
        <v>1187.6662762714986</v>
      </c>
      <c r="L3162" s="39">
        <v>50425.327363290897</v>
      </c>
      <c r="M3162" s="39">
        <f t="shared" si="886"/>
        <v>1761.0028669910025</v>
      </c>
      <c r="N3162" s="39">
        <f t="shared" si="891"/>
        <v>573.33659071950387</v>
      </c>
      <c r="O3162" s="40">
        <f>'Estimates from MCMC'!$B$2-L3162</f>
        <v>18635.672636709103</v>
      </c>
      <c r="P3162" s="39">
        <v>51628.538119473596</v>
      </c>
      <c r="Q3162" s="40">
        <f t="shared" si="887"/>
        <v>1203.2107561826997</v>
      </c>
      <c r="R3162" s="39">
        <v>51659.0591129159</v>
      </c>
      <c r="S3162" s="39">
        <f t="shared" si="888"/>
        <v>30.520993442303734</v>
      </c>
      <c r="T3162" s="39">
        <f t="shared" si="892"/>
        <v>1233.7317496250034</v>
      </c>
      <c r="U3162" s="39">
        <v>58042.600608191402</v>
      </c>
      <c r="V3162" s="39">
        <f t="shared" si="889"/>
        <v>7617.2732449005052</v>
      </c>
      <c r="W3162" s="39">
        <v>59512.953564064897</v>
      </c>
      <c r="X3162" s="39">
        <f t="shared" si="890"/>
        <v>236.62120624849194</v>
      </c>
      <c r="Y3162" s="39">
        <f t="shared" si="893"/>
        <v>9087.6262007740006</v>
      </c>
      <c r="Z3162" s="39">
        <f t="shared" si="894"/>
        <v>9548.0464359351026</v>
      </c>
      <c r="AA3162" s="45">
        <f t="shared" si="895"/>
        <v>6.6202694889303956E-2</v>
      </c>
      <c r="AB3162" s="45">
        <f t="shared" si="896"/>
        <v>0.40874689062179453</v>
      </c>
      <c r="AC3162" s="45">
        <f t="shared" si="897"/>
        <v>1.2697218440207436E-2</v>
      </c>
      <c r="AD3162" s="45">
        <f t="shared" si="898"/>
        <v>0.48764680395130594</v>
      </c>
      <c r="AE3162" s="45">
        <f t="shared" si="899"/>
        <v>0.51235319604869412</v>
      </c>
      <c r="AF3162" s="43">
        <f>('Estimates from MCMC'!$B$2-'MCMC runs'!W3162)/'Estimates from MCMC'!$B$2</f>
        <v>0.13825525891509105</v>
      </c>
    </row>
    <row r="3163" spans="1:32" x14ac:dyDescent="0.3">
      <c r="A3163" s="38">
        <v>1187</v>
      </c>
      <c r="B3163" s="38">
        <v>2053890.9546256857</v>
      </c>
      <c r="C3163" s="39">
        <v>53318.652819229603</v>
      </c>
      <c r="D3163" s="39">
        <v>52239.673749666399</v>
      </c>
      <c r="E3163" s="39">
        <f t="shared" si="882"/>
        <v>1078.9790695632037</v>
      </c>
      <c r="F3163" s="39">
        <v>53265.380364865698</v>
      </c>
      <c r="G3163" s="40">
        <f t="shared" si="883"/>
        <v>53.272454363905126</v>
      </c>
      <c r="H3163" s="39">
        <v>53228.921596109401</v>
      </c>
      <c r="I3163" s="39">
        <f t="shared" si="884"/>
        <v>89.731223120201321</v>
      </c>
      <c r="J3163" s="39">
        <v>52097.329163408896</v>
      </c>
      <c r="K3163" s="40">
        <f t="shared" si="885"/>
        <v>1221.3236558207063</v>
      </c>
      <c r="L3163" s="39">
        <v>51511.212216189902</v>
      </c>
      <c r="M3163" s="39">
        <f t="shared" si="886"/>
        <v>1807.4406030397004</v>
      </c>
      <c r="N3163" s="39">
        <f t="shared" si="891"/>
        <v>586.11694721899403</v>
      </c>
      <c r="O3163" s="40">
        <f>'Estimates from MCMC'!$B$2-L3163</f>
        <v>17549.787783810098</v>
      </c>
      <c r="P3163" s="39">
        <v>52747.249870993401</v>
      </c>
      <c r="Q3163" s="40">
        <f t="shared" si="887"/>
        <v>1236.0376548034983</v>
      </c>
      <c r="R3163" s="39">
        <v>52778.276994833803</v>
      </c>
      <c r="S3163" s="39">
        <f t="shared" si="888"/>
        <v>31.027123840402055</v>
      </c>
      <c r="T3163" s="39">
        <f t="shared" si="892"/>
        <v>1267.0647786439004</v>
      </c>
      <c r="U3163" s="39">
        <v>59517.486064288001</v>
      </c>
      <c r="V3163" s="39">
        <f t="shared" si="889"/>
        <v>8006.2738480980988</v>
      </c>
      <c r="W3163" s="39">
        <v>61034.2521847194</v>
      </c>
      <c r="X3163" s="39">
        <f t="shared" si="890"/>
        <v>249.70134178749868</v>
      </c>
      <c r="Y3163" s="39">
        <f t="shared" si="893"/>
        <v>9523.0399685294979</v>
      </c>
      <c r="Z3163" s="39">
        <f t="shared" si="894"/>
        <v>8026.7478152805998</v>
      </c>
      <c r="AA3163" s="45">
        <f t="shared" si="895"/>
        <v>7.2198296312892388E-2</v>
      </c>
      <c r="AB3163" s="45">
        <f t="shared" si="896"/>
        <v>0.45620345651609462</v>
      </c>
      <c r="AC3163" s="45">
        <f t="shared" si="897"/>
        <v>1.4228168731353626E-2</v>
      </c>
      <c r="AD3163" s="45">
        <f t="shared" si="898"/>
        <v>0.54262992156034062</v>
      </c>
      <c r="AE3163" s="45">
        <f t="shared" si="899"/>
        <v>0.45737007843965932</v>
      </c>
      <c r="AF3163" s="43">
        <f>('Estimates from MCMC'!$B$2-'MCMC runs'!W3163)/'Estimates from MCMC'!$B$2</f>
        <v>0.11622692714094206</v>
      </c>
    </row>
    <row r="3164" spans="1:32" x14ac:dyDescent="0.3">
      <c r="A3164" s="38">
        <v>4611</v>
      </c>
      <c r="B3164" s="38">
        <v>1937535.2535736554</v>
      </c>
      <c r="C3164" s="39">
        <v>52546.696560795703</v>
      </c>
      <c r="D3164" s="39">
        <v>51468.927681928602</v>
      </c>
      <c r="E3164" s="39">
        <f t="shared" si="882"/>
        <v>1077.7688788671003</v>
      </c>
      <c r="F3164" s="39">
        <v>52483.598584679399</v>
      </c>
      <c r="G3164" s="40">
        <f t="shared" si="883"/>
        <v>63.097976116303471</v>
      </c>
      <c r="H3164" s="39">
        <v>52456.407379232602</v>
      </c>
      <c r="I3164" s="39">
        <f t="shared" si="884"/>
        <v>90.28918156310101</v>
      </c>
      <c r="J3164" s="39">
        <v>51316.509021959697</v>
      </c>
      <c r="K3164" s="40">
        <f t="shared" si="885"/>
        <v>1230.1875388360058</v>
      </c>
      <c r="L3164" s="39">
        <v>50726.839982586796</v>
      </c>
      <c r="M3164" s="39">
        <f t="shared" si="886"/>
        <v>1819.8565782089063</v>
      </c>
      <c r="N3164" s="39">
        <f t="shared" si="891"/>
        <v>589.66903937290044</v>
      </c>
      <c r="O3164" s="40">
        <f>'Estimates from MCMC'!$B$2-L3164</f>
        <v>18334.160017413204</v>
      </c>
      <c r="P3164" s="39">
        <v>51974.608172304201</v>
      </c>
      <c r="Q3164" s="40">
        <f t="shared" si="887"/>
        <v>1247.7681897174043</v>
      </c>
      <c r="R3164" s="39">
        <v>52005.597858917201</v>
      </c>
      <c r="S3164" s="39">
        <f t="shared" si="888"/>
        <v>30.989686613000231</v>
      </c>
      <c r="T3164" s="39">
        <f t="shared" si="892"/>
        <v>1278.7578763304045</v>
      </c>
      <c r="U3164" s="39">
        <v>58618.072300972402</v>
      </c>
      <c r="V3164" s="39">
        <f t="shared" si="889"/>
        <v>7891.232318385606</v>
      </c>
      <c r="W3164" s="39">
        <v>60147.248111583198</v>
      </c>
      <c r="X3164" s="39">
        <f t="shared" si="890"/>
        <v>250.41793428039091</v>
      </c>
      <c r="Y3164" s="39">
        <f t="shared" si="893"/>
        <v>9420.4081289964015</v>
      </c>
      <c r="Z3164" s="39">
        <f t="shared" si="894"/>
        <v>8913.7518884168021</v>
      </c>
      <c r="AA3164" s="45">
        <f t="shared" si="895"/>
        <v>6.974728458330684E-2</v>
      </c>
      <c r="AB3164" s="45">
        <f t="shared" si="896"/>
        <v>0.43041144567794565</v>
      </c>
      <c r="AC3164" s="45">
        <f t="shared" si="897"/>
        <v>1.3658544162511502E-2</v>
      </c>
      <c r="AD3164" s="45">
        <f t="shared" si="898"/>
        <v>0.51381727442376401</v>
      </c>
      <c r="AE3164" s="45">
        <f t="shared" si="899"/>
        <v>0.48618272557623604</v>
      </c>
      <c r="AF3164" s="43">
        <f>('Estimates from MCMC'!$B$2-'MCMC runs'!W3164)/'Estimates from MCMC'!$B$2</f>
        <v>0.1290707039923662</v>
      </c>
    </row>
    <row r="3165" spans="1:32" x14ac:dyDescent="0.3">
      <c r="A3165" s="38">
        <v>2086</v>
      </c>
      <c r="B3165" s="38">
        <v>2020468.7779215805</v>
      </c>
      <c r="C3165" s="39">
        <v>52254.974637821098</v>
      </c>
      <c r="D3165" s="39">
        <v>51223.063118686601</v>
      </c>
      <c r="E3165" s="39">
        <f t="shared" si="882"/>
        <v>1031.9115191344972</v>
      </c>
      <c r="F3165" s="39">
        <v>52187.043148889403</v>
      </c>
      <c r="G3165" s="40">
        <f t="shared" si="883"/>
        <v>67.93148893169564</v>
      </c>
      <c r="H3165" s="39">
        <v>52167.611418425899</v>
      </c>
      <c r="I3165" s="39">
        <f t="shared" si="884"/>
        <v>87.363219395199849</v>
      </c>
      <c r="J3165" s="39">
        <v>51068.579902812096</v>
      </c>
      <c r="K3165" s="40">
        <f t="shared" si="885"/>
        <v>1186.394735009002</v>
      </c>
      <c r="L3165" s="39">
        <v>50497.612467545303</v>
      </c>
      <c r="M3165" s="39">
        <f t="shared" si="886"/>
        <v>1757.3621702757955</v>
      </c>
      <c r="N3165" s="39">
        <f t="shared" si="891"/>
        <v>570.96743526679347</v>
      </c>
      <c r="O3165" s="40">
        <f>'Estimates from MCMC'!$B$2-L3165</f>
        <v>18563.387532454697</v>
      </c>
      <c r="P3165" s="39">
        <v>51692.246456291003</v>
      </c>
      <c r="Q3165" s="40">
        <f t="shared" si="887"/>
        <v>1194.6339887456998</v>
      </c>
      <c r="R3165" s="39">
        <v>51722.770976632397</v>
      </c>
      <c r="S3165" s="39">
        <f t="shared" si="888"/>
        <v>30.524520341394236</v>
      </c>
      <c r="T3165" s="39">
        <f t="shared" si="892"/>
        <v>1225.158509087094</v>
      </c>
      <c r="U3165" s="39">
        <v>58418.982189366601</v>
      </c>
      <c r="V3165" s="39">
        <f t="shared" si="889"/>
        <v>7921.3697218212983</v>
      </c>
      <c r="W3165" s="39">
        <v>59885.659894105702</v>
      </c>
      <c r="X3165" s="39">
        <f t="shared" si="890"/>
        <v>241.5191956520066</v>
      </c>
      <c r="Y3165" s="39">
        <f t="shared" si="893"/>
        <v>9388.0474265603989</v>
      </c>
      <c r="Z3165" s="39">
        <f t="shared" si="894"/>
        <v>9175.3401058942982</v>
      </c>
      <c r="AA3165" s="45">
        <f t="shared" si="895"/>
        <v>6.5998649596962181E-2</v>
      </c>
      <c r="AB3165" s="45">
        <f t="shared" si="896"/>
        <v>0.42672005354476539</v>
      </c>
      <c r="AC3165" s="45">
        <f t="shared" si="897"/>
        <v>1.3010513045086967E-2</v>
      </c>
      <c r="AD3165" s="45">
        <f t="shared" si="898"/>
        <v>0.50572921618681455</v>
      </c>
      <c r="AE3165" s="45">
        <f t="shared" si="899"/>
        <v>0.49427078381318545</v>
      </c>
      <c r="AF3165" s="43">
        <f>('Estimates from MCMC'!$B$2-'MCMC runs'!W3165)/'Estimates from MCMC'!$B$2</f>
        <v>0.13285848895750565</v>
      </c>
    </row>
    <row r="3166" spans="1:32" x14ac:dyDescent="0.3">
      <c r="A3166" s="38">
        <v>2351</v>
      </c>
      <c r="B3166" s="38">
        <v>2209241.6280269432</v>
      </c>
      <c r="C3166" s="39">
        <v>53542.992458322398</v>
      </c>
      <c r="D3166" s="39">
        <v>52465.255931052503</v>
      </c>
      <c r="E3166" s="39">
        <f t="shared" si="882"/>
        <v>1077.7365272698953</v>
      </c>
      <c r="F3166" s="39">
        <v>53487.405255174497</v>
      </c>
      <c r="G3166" s="40">
        <f t="shared" si="883"/>
        <v>55.587203147901164</v>
      </c>
      <c r="H3166" s="39">
        <v>53453.048305306002</v>
      </c>
      <c r="I3166" s="39">
        <f t="shared" si="884"/>
        <v>89.94415301639674</v>
      </c>
      <c r="J3166" s="39">
        <v>52320.301467295598</v>
      </c>
      <c r="K3166" s="40">
        <f t="shared" si="885"/>
        <v>1222.6909910268005</v>
      </c>
      <c r="L3166" s="39">
        <v>51732.578660818799</v>
      </c>
      <c r="M3166" s="39">
        <f t="shared" si="886"/>
        <v>1810.4137975035992</v>
      </c>
      <c r="N3166" s="39">
        <f t="shared" si="891"/>
        <v>587.72280647679872</v>
      </c>
      <c r="O3166" s="40">
        <f>'Estimates from MCMC'!$B$2-L3166</f>
        <v>17328.421339181201</v>
      </c>
      <c r="P3166" s="39">
        <v>52969.672131831598</v>
      </c>
      <c r="Q3166" s="40">
        <f t="shared" si="887"/>
        <v>1237.0934710127985</v>
      </c>
      <c r="R3166" s="39">
        <v>53000.822302186003</v>
      </c>
      <c r="S3166" s="39">
        <f t="shared" si="888"/>
        <v>31.150170354405418</v>
      </c>
      <c r="T3166" s="39">
        <f t="shared" si="892"/>
        <v>1268.243641367204</v>
      </c>
      <c r="U3166" s="39">
        <v>59926.675021282797</v>
      </c>
      <c r="V3166" s="39">
        <f t="shared" si="889"/>
        <v>8194.0963604639983</v>
      </c>
      <c r="W3166" s="39">
        <v>61446.366499678603</v>
      </c>
      <c r="X3166" s="39">
        <f t="shared" si="890"/>
        <v>251.4478370286015</v>
      </c>
      <c r="Y3166" s="39">
        <f t="shared" si="893"/>
        <v>9713.7878388598037</v>
      </c>
      <c r="Z3166" s="39">
        <f t="shared" si="894"/>
        <v>7614.6335003213972</v>
      </c>
      <c r="AA3166" s="45">
        <f t="shared" si="895"/>
        <v>7.3188642897295264E-2</v>
      </c>
      <c r="AB3166" s="45">
        <f t="shared" si="896"/>
        <v>0.47287033250607607</v>
      </c>
      <c r="AC3166" s="45">
        <f t="shared" si="897"/>
        <v>1.4510718091789131E-2</v>
      </c>
      <c r="AD3166" s="45">
        <f t="shared" si="898"/>
        <v>0.5605696934951605</v>
      </c>
      <c r="AE3166" s="45">
        <f t="shared" si="899"/>
        <v>0.43943030650483955</v>
      </c>
      <c r="AF3166" s="43">
        <f>('Estimates from MCMC'!$B$2-'MCMC runs'!W3166)/'Estimates from MCMC'!$B$2</f>
        <v>0.11025953143339073</v>
      </c>
    </row>
    <row r="3167" spans="1:32" x14ac:dyDescent="0.3">
      <c r="A3167" s="38">
        <v>3500</v>
      </c>
      <c r="B3167" s="38">
        <v>2063011.8097848692</v>
      </c>
      <c r="C3167" s="39">
        <v>52781.556881387201</v>
      </c>
      <c r="D3167" s="39">
        <v>51724.406248578503</v>
      </c>
      <c r="E3167" s="39">
        <f t="shared" si="882"/>
        <v>1057.150632808698</v>
      </c>
      <c r="F3167" s="39">
        <v>52715.636118151102</v>
      </c>
      <c r="G3167" s="40">
        <f t="shared" si="883"/>
        <v>65.920763236099447</v>
      </c>
      <c r="H3167" s="39">
        <v>52693.8265837734</v>
      </c>
      <c r="I3167" s="39">
        <f t="shared" si="884"/>
        <v>87.730297613801667</v>
      </c>
      <c r="J3167" s="39">
        <v>51571.604450258303</v>
      </c>
      <c r="K3167" s="40">
        <f t="shared" si="885"/>
        <v>1209.9524311288988</v>
      </c>
      <c r="L3167" s="39">
        <v>50998.400053322897</v>
      </c>
      <c r="M3167" s="39">
        <f t="shared" si="886"/>
        <v>1783.1568280643041</v>
      </c>
      <c r="N3167" s="39">
        <f t="shared" si="891"/>
        <v>573.20439693540538</v>
      </c>
      <c r="O3167" s="40">
        <f>'Estimates from MCMC'!$B$2-L3167</f>
        <v>18062.599946677103</v>
      </c>
      <c r="P3167" s="39">
        <v>52213.529435194003</v>
      </c>
      <c r="Q3167" s="40">
        <f t="shared" si="887"/>
        <v>1215.1293818711056</v>
      </c>
      <c r="R3167" s="39">
        <v>52243.654138400103</v>
      </c>
      <c r="S3167" s="39">
        <f t="shared" si="888"/>
        <v>30.124703206100094</v>
      </c>
      <c r="T3167" s="39">
        <f t="shared" si="892"/>
        <v>1245.2540850772057</v>
      </c>
      <c r="U3167" s="39">
        <v>58899.316443087497</v>
      </c>
      <c r="V3167" s="39">
        <f t="shared" si="889"/>
        <v>7900.9163897645994</v>
      </c>
      <c r="W3167" s="39">
        <v>60391.737534200001</v>
      </c>
      <c r="X3167" s="39">
        <f t="shared" si="890"/>
        <v>247.16700603529898</v>
      </c>
      <c r="Y3167" s="39">
        <f t="shared" si="893"/>
        <v>9393.3374808771041</v>
      </c>
      <c r="Z3167" s="39">
        <f t="shared" si="894"/>
        <v>8669.2624657999986</v>
      </c>
      <c r="AA3167" s="45">
        <f t="shared" si="895"/>
        <v>6.8941021157161247E-2</v>
      </c>
      <c r="AB3167" s="45">
        <f t="shared" si="896"/>
        <v>0.43741855619285286</v>
      </c>
      <c r="AC3167" s="45">
        <f t="shared" si="897"/>
        <v>1.3683910775024899E-2</v>
      </c>
      <c r="AD3167" s="45">
        <f t="shared" si="898"/>
        <v>0.52004348812503898</v>
      </c>
      <c r="AE3167" s="45">
        <f t="shared" si="899"/>
        <v>0.47995651187496097</v>
      </c>
      <c r="AF3167" s="43">
        <f>('Estimates from MCMC'!$B$2-'MCMC runs'!W3167)/'Estimates from MCMC'!$B$2</f>
        <v>0.12553050876471522</v>
      </c>
    </row>
    <row r="3168" spans="1:32" x14ac:dyDescent="0.3">
      <c r="A3168" s="38">
        <v>3516</v>
      </c>
      <c r="B3168" s="38">
        <v>2009637.4278133714</v>
      </c>
      <c r="C3168" s="39">
        <v>52229.600866467801</v>
      </c>
      <c r="D3168" s="39">
        <v>51156.7969629855</v>
      </c>
      <c r="E3168" s="39">
        <f t="shared" si="882"/>
        <v>1072.8039034823014</v>
      </c>
      <c r="F3168" s="39">
        <v>52166.509431274499</v>
      </c>
      <c r="G3168" s="40">
        <f t="shared" si="883"/>
        <v>63.091435193302459</v>
      </c>
      <c r="H3168" s="39">
        <v>52139.565543429599</v>
      </c>
      <c r="I3168" s="39">
        <f t="shared" si="884"/>
        <v>90.035323038202478</v>
      </c>
      <c r="J3168" s="39">
        <v>51004.359995012099</v>
      </c>
      <c r="K3168" s="40">
        <f t="shared" si="885"/>
        <v>1225.2408714557023</v>
      </c>
      <c r="L3168" s="39">
        <v>50416.430579953303</v>
      </c>
      <c r="M3168" s="39">
        <f t="shared" si="886"/>
        <v>1813.170286514498</v>
      </c>
      <c r="N3168" s="39">
        <f t="shared" si="891"/>
        <v>587.92941505879571</v>
      </c>
      <c r="O3168" s="40">
        <f>'Estimates from MCMC'!$B$2-L3168</f>
        <v>18644.569420046697</v>
      </c>
      <c r="P3168" s="39">
        <v>51655.677815029303</v>
      </c>
      <c r="Q3168" s="40">
        <f t="shared" si="887"/>
        <v>1239.2472350759999</v>
      </c>
      <c r="R3168" s="39">
        <v>51686.793523147397</v>
      </c>
      <c r="S3168" s="39">
        <f t="shared" si="888"/>
        <v>31.115708118093607</v>
      </c>
      <c r="T3168" s="39">
        <f t="shared" si="892"/>
        <v>1270.3629431940935</v>
      </c>
      <c r="U3168" s="39">
        <v>58308.863652967098</v>
      </c>
      <c r="V3168" s="39">
        <f t="shared" si="889"/>
        <v>7892.4330730137954</v>
      </c>
      <c r="W3168" s="39">
        <v>59831.296561229399</v>
      </c>
      <c r="X3168" s="39">
        <f t="shared" si="890"/>
        <v>252.06996506820724</v>
      </c>
      <c r="Y3168" s="39">
        <f t="shared" si="893"/>
        <v>9414.8659812760961</v>
      </c>
      <c r="Z3168" s="39">
        <f t="shared" si="894"/>
        <v>9229.7034387706008</v>
      </c>
      <c r="AA3168" s="45">
        <f t="shared" si="895"/>
        <v>6.8135815559687604E-2</v>
      </c>
      <c r="AB3168" s="45">
        <f t="shared" si="896"/>
        <v>0.42331002101490356</v>
      </c>
      <c r="AC3168" s="45">
        <f t="shared" si="897"/>
        <v>1.3519752555786076E-2</v>
      </c>
      <c r="AD3168" s="45">
        <f t="shared" si="898"/>
        <v>0.50496558913037726</v>
      </c>
      <c r="AE3168" s="45">
        <f t="shared" si="899"/>
        <v>0.49503441086962274</v>
      </c>
      <c r="AF3168" s="43">
        <f>('Estimates from MCMC'!$B$2-'MCMC runs'!W3168)/'Estimates from MCMC'!$B$2</f>
        <v>0.1336456674356091</v>
      </c>
    </row>
    <row r="3169" spans="1:32" x14ac:dyDescent="0.3">
      <c r="A3169" s="38">
        <v>1846</v>
      </c>
      <c r="B3169" s="38">
        <v>2055086.3810350755</v>
      </c>
      <c r="C3169" s="39">
        <v>52298.350707161699</v>
      </c>
      <c r="D3169" s="39">
        <v>51263.114630414799</v>
      </c>
      <c r="E3169" s="39">
        <f t="shared" si="882"/>
        <v>1035.2360767468999</v>
      </c>
      <c r="F3169" s="39">
        <v>52231.371245211201</v>
      </c>
      <c r="G3169" s="40">
        <f t="shared" si="883"/>
        <v>66.979461950497353</v>
      </c>
      <c r="H3169" s="39">
        <v>52210.498462065698</v>
      </c>
      <c r="I3169" s="39">
        <f t="shared" si="884"/>
        <v>87.852245096000843</v>
      </c>
      <c r="J3169" s="39">
        <v>51109.0011666559</v>
      </c>
      <c r="K3169" s="40">
        <f t="shared" si="885"/>
        <v>1189.3495405057984</v>
      </c>
      <c r="L3169" s="39">
        <v>50534.579659783303</v>
      </c>
      <c r="M3169" s="39">
        <f t="shared" si="886"/>
        <v>1763.7710473783955</v>
      </c>
      <c r="N3169" s="39">
        <f t="shared" si="891"/>
        <v>574.42150687259709</v>
      </c>
      <c r="O3169" s="40">
        <f>'Estimates from MCMC'!$B$2-L3169</f>
        <v>18526.420340216697</v>
      </c>
      <c r="P3169" s="39">
        <v>51736.579191783203</v>
      </c>
      <c r="Q3169" s="40">
        <f t="shared" si="887"/>
        <v>1201.9995319998998</v>
      </c>
      <c r="R3169" s="39">
        <v>51767.231297444603</v>
      </c>
      <c r="S3169" s="39">
        <f t="shared" si="888"/>
        <v>30.652105661400128</v>
      </c>
      <c r="T3169" s="39">
        <f t="shared" si="892"/>
        <v>1232.6516376612999</v>
      </c>
      <c r="U3169" s="39">
        <v>58323.5202973579</v>
      </c>
      <c r="V3169" s="39">
        <f t="shared" si="889"/>
        <v>7788.9406375745966</v>
      </c>
      <c r="W3169" s="39">
        <v>59796.502349577197</v>
      </c>
      <c r="X3169" s="39">
        <f t="shared" si="890"/>
        <v>240.33041455799685</v>
      </c>
      <c r="Y3169" s="39">
        <f t="shared" si="893"/>
        <v>9261.9226897938934</v>
      </c>
      <c r="Z3169" s="39">
        <f t="shared" si="894"/>
        <v>9264.4976504228034</v>
      </c>
      <c r="AA3169" s="45">
        <f t="shared" si="895"/>
        <v>6.6534798143680796E-2</v>
      </c>
      <c r="AB3169" s="45">
        <f t="shared" si="896"/>
        <v>0.42042340044863152</v>
      </c>
      <c r="AC3169" s="45">
        <f t="shared" si="897"/>
        <v>1.2972307123804889E-2</v>
      </c>
      <c r="AD3169" s="45">
        <f t="shared" si="898"/>
        <v>0.49993050571611719</v>
      </c>
      <c r="AE3169" s="45">
        <f t="shared" si="899"/>
        <v>0.50006949428388281</v>
      </c>
      <c r="AF3169" s="43">
        <f>('Estimates from MCMC'!$B$2-'MCMC runs'!W3169)/'Estimates from MCMC'!$B$2</f>
        <v>0.13414948596780821</v>
      </c>
    </row>
    <row r="3170" spans="1:32" x14ac:dyDescent="0.3">
      <c r="A3170" s="38">
        <v>2004</v>
      </c>
      <c r="B3170" s="38">
        <v>1937715.0070234363</v>
      </c>
      <c r="C3170" s="39">
        <v>52737.967796380603</v>
      </c>
      <c r="D3170" s="39">
        <v>51671.787588714302</v>
      </c>
      <c r="E3170" s="39">
        <f t="shared" si="882"/>
        <v>1066.1802076663007</v>
      </c>
      <c r="F3170" s="39">
        <v>52674.793366533602</v>
      </c>
      <c r="G3170" s="40">
        <f t="shared" si="883"/>
        <v>63.174429847000283</v>
      </c>
      <c r="H3170" s="39">
        <v>52647.8442673436</v>
      </c>
      <c r="I3170" s="39">
        <f t="shared" si="884"/>
        <v>90.123529037002299</v>
      </c>
      <c r="J3170" s="39">
        <v>51519.299387101899</v>
      </c>
      <c r="K3170" s="40">
        <f t="shared" si="885"/>
        <v>1218.6684092787036</v>
      </c>
      <c r="L3170" s="39">
        <v>50930.4601053406</v>
      </c>
      <c r="M3170" s="39">
        <f t="shared" si="886"/>
        <v>1807.5076910400021</v>
      </c>
      <c r="N3170" s="39">
        <f t="shared" si="891"/>
        <v>588.83928176129848</v>
      </c>
      <c r="O3170" s="40">
        <f>'Estimates from MCMC'!$B$2-L3170</f>
        <v>18130.5398946594</v>
      </c>
      <c r="P3170" s="39">
        <v>52169.855659263201</v>
      </c>
      <c r="Q3170" s="40">
        <f t="shared" si="887"/>
        <v>1239.3955539226008</v>
      </c>
      <c r="R3170" s="39">
        <v>52201.037889144201</v>
      </c>
      <c r="S3170" s="39">
        <f t="shared" si="888"/>
        <v>31.182229881000239</v>
      </c>
      <c r="T3170" s="39">
        <f t="shared" si="892"/>
        <v>1270.5777838036011</v>
      </c>
      <c r="U3170" s="39">
        <v>58802.597026083698</v>
      </c>
      <c r="V3170" s="39">
        <f t="shared" si="889"/>
        <v>7872.136920743098</v>
      </c>
      <c r="W3170" s="39">
        <v>60319.2576544517</v>
      </c>
      <c r="X3170" s="39">
        <f t="shared" si="890"/>
        <v>246.08284456440015</v>
      </c>
      <c r="Y3170" s="39">
        <f t="shared" si="893"/>
        <v>9388.7975491110992</v>
      </c>
      <c r="Z3170" s="39">
        <f t="shared" si="894"/>
        <v>8741.7423455483004</v>
      </c>
      <c r="AA3170" s="45">
        <f t="shared" si="895"/>
        <v>7.0079423513354236E-2</v>
      </c>
      <c r="AB3170" s="45">
        <f t="shared" si="896"/>
        <v>0.43419208509405416</v>
      </c>
      <c r="AC3170" s="45">
        <f t="shared" si="897"/>
        <v>1.357283599904751E-2</v>
      </c>
      <c r="AD3170" s="45">
        <f t="shared" si="898"/>
        <v>0.5178443446064559</v>
      </c>
      <c r="AE3170" s="45">
        <f t="shared" si="899"/>
        <v>0.4821556553935441</v>
      </c>
      <c r="AF3170" s="43">
        <f>('Estimates from MCMC'!$B$2-'MCMC runs'!W3170)/'Estimates from MCMC'!$B$2</f>
        <v>0.12658001398109353</v>
      </c>
    </row>
    <row r="3171" spans="1:32" x14ac:dyDescent="0.3">
      <c r="A3171" s="38">
        <v>2601</v>
      </c>
      <c r="B3171" s="38">
        <v>2108606.5077427449</v>
      </c>
      <c r="C3171" s="39">
        <v>52910.047282034197</v>
      </c>
      <c r="D3171" s="39">
        <v>51851.356387136999</v>
      </c>
      <c r="E3171" s="39">
        <f t="shared" si="882"/>
        <v>1058.6908948971977</v>
      </c>
      <c r="F3171" s="39">
        <v>52854.157080044599</v>
      </c>
      <c r="G3171" s="40">
        <f t="shared" si="883"/>
        <v>55.890201989597699</v>
      </c>
      <c r="H3171" s="39">
        <v>52823.3531203241</v>
      </c>
      <c r="I3171" s="39">
        <f t="shared" si="884"/>
        <v>86.694161710096523</v>
      </c>
      <c r="J3171" s="39">
        <v>51709.3213292047</v>
      </c>
      <c r="K3171" s="40">
        <f t="shared" si="885"/>
        <v>1200.7259528294962</v>
      </c>
      <c r="L3171" s="39">
        <v>51142.711353442603</v>
      </c>
      <c r="M3171" s="39">
        <f t="shared" si="886"/>
        <v>1767.335928591594</v>
      </c>
      <c r="N3171" s="39">
        <f t="shared" si="891"/>
        <v>566.60997576209775</v>
      </c>
      <c r="O3171" s="40">
        <f>'Estimates from MCMC'!$B$2-L3171</f>
        <v>17918.288646557397</v>
      </c>
      <c r="P3171" s="39">
        <v>52344.294452741102</v>
      </c>
      <c r="Q3171" s="40">
        <f t="shared" si="887"/>
        <v>1201.5830992984993</v>
      </c>
      <c r="R3171" s="39">
        <v>52374.170524553803</v>
      </c>
      <c r="S3171" s="39">
        <f t="shared" si="888"/>
        <v>29.876071812701412</v>
      </c>
      <c r="T3171" s="39">
        <f t="shared" si="892"/>
        <v>1231.4591711112007</v>
      </c>
      <c r="U3171" s="39">
        <v>59184.316145614299</v>
      </c>
      <c r="V3171" s="39">
        <f t="shared" si="889"/>
        <v>8041.6047921716963</v>
      </c>
      <c r="W3171" s="39">
        <v>60660.798950115401</v>
      </c>
      <c r="X3171" s="39">
        <f t="shared" si="890"/>
        <v>245.02363338990108</v>
      </c>
      <c r="Y3171" s="39">
        <f t="shared" si="893"/>
        <v>9518.0875966727981</v>
      </c>
      <c r="Z3171" s="39">
        <f t="shared" si="894"/>
        <v>8400.2010498845993</v>
      </c>
      <c r="AA3171" s="45">
        <f t="shared" si="895"/>
        <v>6.8726383160916338E-2</v>
      </c>
      <c r="AB3171" s="45">
        <f t="shared" si="896"/>
        <v>0.44879312699969887</v>
      </c>
      <c r="AC3171" s="45">
        <f t="shared" si="897"/>
        <v>1.3674499737282497E-2</v>
      </c>
      <c r="AD3171" s="45">
        <f t="shared" si="898"/>
        <v>0.53119400989789767</v>
      </c>
      <c r="AE3171" s="45">
        <f t="shared" si="899"/>
        <v>0.46880599010210228</v>
      </c>
      <c r="AF3171" s="43">
        <f>('Estimates from MCMC'!$B$2-'MCMC runs'!W3171)/'Estimates from MCMC'!$B$2</f>
        <v>0.12163451224112885</v>
      </c>
    </row>
    <row r="3172" spans="1:32" x14ac:dyDescent="0.3">
      <c r="A3172" s="38">
        <v>3543</v>
      </c>
      <c r="B3172" s="38">
        <v>2055194.891841833</v>
      </c>
      <c r="C3172" s="39">
        <v>52600.889714302903</v>
      </c>
      <c r="D3172" s="39">
        <v>51516.873098420197</v>
      </c>
      <c r="E3172" s="39">
        <f t="shared" si="882"/>
        <v>1084.0166158827051</v>
      </c>
      <c r="F3172" s="39">
        <v>52528.985118964003</v>
      </c>
      <c r="G3172" s="40">
        <f t="shared" si="883"/>
        <v>71.904595338899526</v>
      </c>
      <c r="H3172" s="39">
        <v>52510.919790027401</v>
      </c>
      <c r="I3172" s="39">
        <f t="shared" si="884"/>
        <v>89.969924275501398</v>
      </c>
      <c r="J3172" s="39">
        <v>51356.131383311702</v>
      </c>
      <c r="K3172" s="40">
        <f t="shared" si="885"/>
        <v>1244.7583309912006</v>
      </c>
      <c r="L3172" s="39">
        <v>50768.564044995299</v>
      </c>
      <c r="M3172" s="39">
        <f t="shared" si="886"/>
        <v>1832.3256693076037</v>
      </c>
      <c r="N3172" s="39">
        <f t="shared" si="891"/>
        <v>587.56733831640304</v>
      </c>
      <c r="O3172" s="40">
        <f>'Estimates from MCMC'!$B$2-L3172</f>
        <v>18292.435955004701</v>
      </c>
      <c r="P3172" s="39">
        <v>52024.113467766103</v>
      </c>
      <c r="Q3172" s="40">
        <f t="shared" si="887"/>
        <v>1255.5494227708041</v>
      </c>
      <c r="R3172" s="39">
        <v>52054.583395037604</v>
      </c>
      <c r="S3172" s="39">
        <f t="shared" si="888"/>
        <v>30.469927271500637</v>
      </c>
      <c r="T3172" s="39">
        <f t="shared" si="892"/>
        <v>1286.0193500423047</v>
      </c>
      <c r="U3172" s="39">
        <v>58711.044575330998</v>
      </c>
      <c r="V3172" s="39">
        <f t="shared" si="889"/>
        <v>7942.4805303356989</v>
      </c>
      <c r="W3172" s="39">
        <v>60252.515160413997</v>
      </c>
      <c r="X3172" s="39">
        <f t="shared" si="890"/>
        <v>255.45123504069488</v>
      </c>
      <c r="Y3172" s="39">
        <f t="shared" si="893"/>
        <v>9483.9511154186985</v>
      </c>
      <c r="Z3172" s="39">
        <f t="shared" si="894"/>
        <v>8808.4848395860026</v>
      </c>
      <c r="AA3172" s="45">
        <f t="shared" si="895"/>
        <v>7.0303340309930532E-2</v>
      </c>
      <c r="AB3172" s="45">
        <f t="shared" si="896"/>
        <v>0.43419479777720277</v>
      </c>
      <c r="AC3172" s="45">
        <f t="shared" si="897"/>
        <v>1.3964856056844903E-2</v>
      </c>
      <c r="AD3172" s="45">
        <f t="shared" si="898"/>
        <v>0.51846299414397823</v>
      </c>
      <c r="AE3172" s="45">
        <f t="shared" si="899"/>
        <v>0.48153700585602183</v>
      </c>
      <c r="AF3172" s="43">
        <f>('Estimates from MCMC'!$B$2-'MCMC runs'!W3172)/'Estimates from MCMC'!$B$2</f>
        <v>0.12754644212487515</v>
      </c>
    </row>
    <row r="3173" spans="1:32" x14ac:dyDescent="0.3">
      <c r="A3173" s="38">
        <v>1924</v>
      </c>
      <c r="B3173" s="38">
        <v>1974789.8671041895</v>
      </c>
      <c r="C3173" s="39">
        <v>52952.491458117198</v>
      </c>
      <c r="D3173" s="39">
        <v>51906.489974402102</v>
      </c>
      <c r="E3173" s="39">
        <f t="shared" si="882"/>
        <v>1046.0014837150957</v>
      </c>
      <c r="F3173" s="39">
        <v>52880.348530878298</v>
      </c>
      <c r="G3173" s="40">
        <f t="shared" si="883"/>
        <v>72.142927238899574</v>
      </c>
      <c r="H3173" s="39">
        <v>52865.723457270302</v>
      </c>
      <c r="I3173" s="39">
        <f t="shared" si="884"/>
        <v>86.76800084689603</v>
      </c>
      <c r="J3173" s="39">
        <v>51748.626395626801</v>
      </c>
      <c r="K3173" s="40">
        <f t="shared" si="885"/>
        <v>1203.8650624903967</v>
      </c>
      <c r="L3173" s="39">
        <v>51181.596988548699</v>
      </c>
      <c r="M3173" s="39">
        <f t="shared" si="886"/>
        <v>1770.8944695684986</v>
      </c>
      <c r="N3173" s="39">
        <f t="shared" si="891"/>
        <v>567.02940707810194</v>
      </c>
      <c r="O3173" s="40">
        <f>'Estimates from MCMC'!$B$2-L3173</f>
        <v>17879.403011451301</v>
      </c>
      <c r="P3173" s="39">
        <v>52389.129825814198</v>
      </c>
      <c r="Q3173" s="40">
        <f t="shared" si="887"/>
        <v>1207.5328372654985</v>
      </c>
      <c r="R3173" s="39">
        <v>52418.719296794603</v>
      </c>
      <c r="S3173" s="39">
        <f t="shared" si="888"/>
        <v>29.589470980405167</v>
      </c>
      <c r="T3173" s="39">
        <f t="shared" si="892"/>
        <v>1237.1223082459037</v>
      </c>
      <c r="U3173" s="39">
        <v>58983.173221628203</v>
      </c>
      <c r="V3173" s="39">
        <f t="shared" si="889"/>
        <v>7801.5762330795042</v>
      </c>
      <c r="W3173" s="39">
        <v>60463.209010369603</v>
      </c>
      <c r="X3173" s="39">
        <f t="shared" si="890"/>
        <v>242.91348049549561</v>
      </c>
      <c r="Y3173" s="39">
        <f t="shared" si="893"/>
        <v>9281.6120218209035</v>
      </c>
      <c r="Z3173" s="39">
        <f t="shared" si="894"/>
        <v>8597.7909896303972</v>
      </c>
      <c r="AA3173" s="45">
        <f t="shared" si="895"/>
        <v>6.9192595941461724E-2</v>
      </c>
      <c r="AB3173" s="45">
        <f t="shared" si="896"/>
        <v>0.43634433588653904</v>
      </c>
      <c r="AC3173" s="45">
        <f t="shared" si="897"/>
        <v>1.3586218753496172E-2</v>
      </c>
      <c r="AD3173" s="45">
        <f t="shared" si="898"/>
        <v>0.51912315058149694</v>
      </c>
      <c r="AE3173" s="45">
        <f t="shared" si="899"/>
        <v>0.48087684941850306</v>
      </c>
      <c r="AF3173" s="43">
        <f>('Estimates from MCMC'!$B$2-'MCMC runs'!W3173)/'Estimates from MCMC'!$B$2</f>
        <v>0.12449560518426314</v>
      </c>
    </row>
    <row r="3174" spans="1:32" x14ac:dyDescent="0.3">
      <c r="A3174" s="38">
        <v>47</v>
      </c>
      <c r="B3174" s="38">
        <v>2010179.2796407815</v>
      </c>
      <c r="C3174" s="39">
        <v>51945.597472071902</v>
      </c>
      <c r="D3174" s="39">
        <v>50867.478775042</v>
      </c>
      <c r="E3174" s="39">
        <f t="shared" si="882"/>
        <v>1078.1186970299023</v>
      </c>
      <c r="F3174" s="39">
        <v>51886.575430020901</v>
      </c>
      <c r="G3174" s="40">
        <f t="shared" si="883"/>
        <v>59.022042051001335</v>
      </c>
      <c r="H3174" s="39">
        <v>51854.145379035501</v>
      </c>
      <c r="I3174" s="39">
        <f t="shared" si="884"/>
        <v>91.452093036401493</v>
      </c>
      <c r="J3174" s="39">
        <v>50717.6362682744</v>
      </c>
      <c r="K3174" s="40">
        <f t="shared" si="885"/>
        <v>1227.9612037975021</v>
      </c>
      <c r="L3174" s="39">
        <v>50120.652899271197</v>
      </c>
      <c r="M3174" s="39">
        <f t="shared" si="886"/>
        <v>1824.9445728007049</v>
      </c>
      <c r="N3174" s="39">
        <f t="shared" si="891"/>
        <v>596.98336900320282</v>
      </c>
      <c r="O3174" s="40">
        <f>'Estimates from MCMC'!$B$2-L3174</f>
        <v>18940.347100728803</v>
      </c>
      <c r="P3174" s="39">
        <v>51370.945418604097</v>
      </c>
      <c r="Q3174" s="40">
        <f t="shared" si="887"/>
        <v>1250.2925193328992</v>
      </c>
      <c r="R3174" s="39">
        <v>51402.908520979101</v>
      </c>
      <c r="S3174" s="39">
        <f t="shared" si="888"/>
        <v>31.963102375004382</v>
      </c>
      <c r="T3174" s="39">
        <f t="shared" si="892"/>
        <v>1282.2556217079036</v>
      </c>
      <c r="U3174" s="39">
        <v>57963.920423276199</v>
      </c>
      <c r="V3174" s="39">
        <f t="shared" si="889"/>
        <v>7843.2675240050012</v>
      </c>
      <c r="W3174" s="39">
        <v>59497.9562093321</v>
      </c>
      <c r="X3174" s="39">
        <f t="shared" si="890"/>
        <v>251.78016434799792</v>
      </c>
      <c r="Y3174" s="39">
        <f t="shared" si="893"/>
        <v>9377.3033100609027</v>
      </c>
      <c r="Z3174" s="39">
        <f t="shared" si="894"/>
        <v>9563.0437906678999</v>
      </c>
      <c r="AA3174" s="45">
        <f t="shared" si="895"/>
        <v>6.7699689709412134E-2</v>
      </c>
      <c r="AB3174" s="45">
        <f t="shared" si="896"/>
        <v>0.4141036847050813</v>
      </c>
      <c r="AC3174" s="45">
        <f t="shared" si="897"/>
        <v>1.3293323665557836E-2</v>
      </c>
      <c r="AD3174" s="45">
        <f t="shared" si="898"/>
        <v>0.4950966980800513</v>
      </c>
      <c r="AE3174" s="45">
        <f t="shared" si="899"/>
        <v>0.5049033019199487</v>
      </c>
      <c r="AF3174" s="43">
        <f>('Estimates from MCMC'!$B$2-'MCMC runs'!W3174)/'Estimates from MCMC'!$B$2</f>
        <v>0.13847241989933393</v>
      </c>
    </row>
    <row r="3175" spans="1:32" x14ac:dyDescent="0.3">
      <c r="A3175" s="38">
        <v>797</v>
      </c>
      <c r="B3175" s="38">
        <v>2010179.2796407815</v>
      </c>
      <c r="C3175" s="39">
        <v>51945.597472071902</v>
      </c>
      <c r="D3175" s="39">
        <v>50867.478775042</v>
      </c>
      <c r="E3175" s="39">
        <f t="shared" si="882"/>
        <v>1078.1186970299023</v>
      </c>
      <c r="F3175" s="39">
        <v>51886.575430020901</v>
      </c>
      <c r="G3175" s="40">
        <f t="shared" si="883"/>
        <v>59.022042051001335</v>
      </c>
      <c r="H3175" s="39">
        <v>51854.145379035501</v>
      </c>
      <c r="I3175" s="39">
        <f t="shared" si="884"/>
        <v>91.452093036401493</v>
      </c>
      <c r="J3175" s="39">
        <v>50717.6362682744</v>
      </c>
      <c r="K3175" s="40">
        <f t="shared" si="885"/>
        <v>1227.9612037975021</v>
      </c>
      <c r="L3175" s="39">
        <v>50120.652899271197</v>
      </c>
      <c r="M3175" s="39">
        <f t="shared" si="886"/>
        <v>1824.9445728007049</v>
      </c>
      <c r="N3175" s="39">
        <f t="shared" si="891"/>
        <v>596.98336900320282</v>
      </c>
      <c r="O3175" s="40">
        <f>'Estimates from MCMC'!$B$2-L3175</f>
        <v>18940.347100728803</v>
      </c>
      <c r="P3175" s="39">
        <v>51370.945418604097</v>
      </c>
      <c r="Q3175" s="40">
        <f t="shared" si="887"/>
        <v>1250.2925193328992</v>
      </c>
      <c r="R3175" s="39">
        <v>51402.908520979101</v>
      </c>
      <c r="S3175" s="39">
        <f t="shared" si="888"/>
        <v>31.963102375004382</v>
      </c>
      <c r="T3175" s="39">
        <f t="shared" si="892"/>
        <v>1282.2556217079036</v>
      </c>
      <c r="U3175" s="39">
        <v>57963.920423276199</v>
      </c>
      <c r="V3175" s="39">
        <f t="shared" si="889"/>
        <v>7843.2675240050012</v>
      </c>
      <c r="W3175" s="39">
        <v>59497.9562093321</v>
      </c>
      <c r="X3175" s="39">
        <f t="shared" si="890"/>
        <v>251.78016434799792</v>
      </c>
      <c r="Y3175" s="39">
        <f t="shared" si="893"/>
        <v>9377.3033100609027</v>
      </c>
      <c r="Z3175" s="39">
        <f t="shared" si="894"/>
        <v>9563.0437906678999</v>
      </c>
      <c r="AA3175" s="45">
        <f t="shared" si="895"/>
        <v>6.7699689709412134E-2</v>
      </c>
      <c r="AB3175" s="45">
        <f t="shared" si="896"/>
        <v>0.4141036847050813</v>
      </c>
      <c r="AC3175" s="45">
        <f t="shared" si="897"/>
        <v>1.3293323665557836E-2</v>
      </c>
      <c r="AD3175" s="45">
        <f t="shared" si="898"/>
        <v>0.4950966980800513</v>
      </c>
      <c r="AE3175" s="45">
        <f t="shared" si="899"/>
        <v>0.5049033019199487</v>
      </c>
      <c r="AF3175" s="43">
        <f>('Estimates from MCMC'!$B$2-'MCMC runs'!W3175)/'Estimates from MCMC'!$B$2</f>
        <v>0.13847241989933393</v>
      </c>
    </row>
    <row r="3176" spans="1:32" x14ac:dyDescent="0.3">
      <c r="A3176" s="38">
        <v>361</v>
      </c>
      <c r="B3176" s="38">
        <v>2185507.5807321877</v>
      </c>
      <c r="C3176" s="39">
        <v>52348.712070252099</v>
      </c>
      <c r="D3176" s="39">
        <v>51345.134976916001</v>
      </c>
      <c r="E3176" s="39">
        <f t="shared" si="882"/>
        <v>1003.5770933360982</v>
      </c>
      <c r="F3176" s="39">
        <v>52281.664054675799</v>
      </c>
      <c r="G3176" s="40">
        <f t="shared" si="883"/>
        <v>67.048015576299804</v>
      </c>
      <c r="H3176" s="39">
        <v>52264.297570470699</v>
      </c>
      <c r="I3176" s="39">
        <f t="shared" si="884"/>
        <v>84.414499781400082</v>
      </c>
      <c r="J3176" s="39">
        <v>51194.414942459698</v>
      </c>
      <c r="K3176" s="40">
        <f t="shared" si="885"/>
        <v>1154.2971277924007</v>
      </c>
      <c r="L3176" s="39">
        <v>50642.233230170801</v>
      </c>
      <c r="M3176" s="39">
        <f t="shared" si="886"/>
        <v>1706.4788400812977</v>
      </c>
      <c r="N3176" s="39">
        <f t="shared" si="891"/>
        <v>552.18171228889696</v>
      </c>
      <c r="O3176" s="40">
        <f>'Estimates from MCMC'!$B$2-L3176</f>
        <v>18418.766769829199</v>
      </c>
      <c r="P3176" s="39">
        <v>51801.942928845499</v>
      </c>
      <c r="Q3176" s="40">
        <f t="shared" si="887"/>
        <v>1159.7096986746983</v>
      </c>
      <c r="R3176" s="39">
        <v>51831.253795533201</v>
      </c>
      <c r="S3176" s="39">
        <f t="shared" si="888"/>
        <v>29.310866687701491</v>
      </c>
      <c r="T3176" s="39">
        <f t="shared" si="892"/>
        <v>1189.0205653623998</v>
      </c>
      <c r="U3176" s="39">
        <v>58201.893133760299</v>
      </c>
      <c r="V3176" s="39">
        <f t="shared" si="889"/>
        <v>7559.6599035894978</v>
      </c>
      <c r="W3176" s="39">
        <v>59617.459220562501</v>
      </c>
      <c r="X3176" s="39">
        <f t="shared" si="890"/>
        <v>226.54552143980254</v>
      </c>
      <c r="Y3176" s="39">
        <f t="shared" si="893"/>
        <v>8975.2259903917002</v>
      </c>
      <c r="Z3176" s="39">
        <f t="shared" si="894"/>
        <v>9443.5407794374987</v>
      </c>
      <c r="AA3176" s="45">
        <f t="shared" si="895"/>
        <v>6.4554841277976935E-2</v>
      </c>
      <c r="AB3176" s="45">
        <f t="shared" si="896"/>
        <v>0.41043246803974814</v>
      </c>
      <c r="AC3176" s="45">
        <f t="shared" si="897"/>
        <v>1.2299711716361744E-2</v>
      </c>
      <c r="AD3176" s="45">
        <f t="shared" si="898"/>
        <v>0.48728702103408683</v>
      </c>
      <c r="AE3176" s="45">
        <f t="shared" si="899"/>
        <v>0.51271297896591317</v>
      </c>
      <c r="AF3176" s="43">
        <f>('Estimates from MCMC'!$B$2-'MCMC runs'!W3176)/'Estimates from MCMC'!$B$2</f>
        <v>0.13674202197242291</v>
      </c>
    </row>
    <row r="3177" spans="1:32" x14ac:dyDescent="0.3">
      <c r="A3177" s="38">
        <v>2288</v>
      </c>
      <c r="B3177" s="38">
        <v>1951174.8807121471</v>
      </c>
      <c r="C3177" s="39">
        <v>52000.783318416397</v>
      </c>
      <c r="D3177" s="39">
        <v>50928.011786974799</v>
      </c>
      <c r="E3177" s="39">
        <f t="shared" si="882"/>
        <v>1072.7715314415982</v>
      </c>
      <c r="F3177" s="39">
        <v>51929.502133324801</v>
      </c>
      <c r="G3177" s="40">
        <f t="shared" si="883"/>
        <v>71.281185091596853</v>
      </c>
      <c r="H3177" s="39">
        <v>51909.929852125897</v>
      </c>
      <c r="I3177" s="39">
        <f t="shared" si="884"/>
        <v>90.853466290500364</v>
      </c>
      <c r="J3177" s="39">
        <v>50766.887724171298</v>
      </c>
      <c r="K3177" s="40">
        <f t="shared" si="885"/>
        <v>1233.8955942450993</v>
      </c>
      <c r="L3177" s="39">
        <v>50173.573010072498</v>
      </c>
      <c r="M3177" s="39">
        <f t="shared" si="886"/>
        <v>1827.2103083438997</v>
      </c>
      <c r="N3177" s="39">
        <f t="shared" si="891"/>
        <v>593.31471409880032</v>
      </c>
      <c r="O3177" s="40">
        <f>'Estimates from MCMC'!$B$2-L3177</f>
        <v>18887.426989927502</v>
      </c>
      <c r="P3177" s="39">
        <v>51428.219289968998</v>
      </c>
      <c r="Q3177" s="40">
        <f t="shared" si="887"/>
        <v>1254.6462798965003</v>
      </c>
      <c r="R3177" s="39">
        <v>51459.488840270802</v>
      </c>
      <c r="S3177" s="39">
        <f t="shared" si="888"/>
        <v>31.269550301803974</v>
      </c>
      <c r="T3177" s="39">
        <f t="shared" si="892"/>
        <v>1285.9158301983043</v>
      </c>
      <c r="U3177" s="39">
        <v>57840.107152948003</v>
      </c>
      <c r="V3177" s="39">
        <f t="shared" si="889"/>
        <v>7666.5341428755055</v>
      </c>
      <c r="W3177" s="39">
        <v>59376.404589391197</v>
      </c>
      <c r="X3177" s="39">
        <f t="shared" si="890"/>
        <v>250.38160624488955</v>
      </c>
      <c r="Y3177" s="39">
        <f t="shared" si="893"/>
        <v>9202.8315793186994</v>
      </c>
      <c r="Z3177" s="39">
        <f t="shared" si="894"/>
        <v>9684.5954106088029</v>
      </c>
      <c r="AA3177" s="45">
        <f t="shared" si="895"/>
        <v>6.8083166165728765E-2</v>
      </c>
      <c r="AB3177" s="45">
        <f t="shared" si="896"/>
        <v>0.40590675198712883</v>
      </c>
      <c r="AC3177" s="45">
        <f t="shared" si="897"/>
        <v>1.32565227851531E-2</v>
      </c>
      <c r="AD3177" s="45">
        <f t="shared" si="898"/>
        <v>0.48724644093801067</v>
      </c>
      <c r="AE3177" s="45">
        <f t="shared" si="899"/>
        <v>0.51275355906198938</v>
      </c>
      <c r="AF3177" s="43">
        <f>('Estimates from MCMC'!$B$2-'MCMC runs'!W3177)/'Estimates from MCMC'!$B$2</f>
        <v>0.14023248158307589</v>
      </c>
    </row>
    <row r="3178" spans="1:32" x14ac:dyDescent="0.3">
      <c r="A3178" s="38">
        <v>4805</v>
      </c>
      <c r="B3178" s="38">
        <v>1951174.8807121471</v>
      </c>
      <c r="C3178" s="39">
        <v>52000.783318416397</v>
      </c>
      <c r="D3178" s="39">
        <v>50928.011786974799</v>
      </c>
      <c r="E3178" s="39">
        <f t="shared" si="882"/>
        <v>1072.7715314415982</v>
      </c>
      <c r="F3178" s="39">
        <v>51929.502133324801</v>
      </c>
      <c r="G3178" s="40">
        <f t="shared" si="883"/>
        <v>71.281185091596853</v>
      </c>
      <c r="H3178" s="39">
        <v>51909.929852125897</v>
      </c>
      <c r="I3178" s="39">
        <f t="shared" si="884"/>
        <v>90.853466290500364</v>
      </c>
      <c r="J3178" s="39">
        <v>50766.887724171298</v>
      </c>
      <c r="K3178" s="40">
        <f t="shared" si="885"/>
        <v>1233.8955942450993</v>
      </c>
      <c r="L3178" s="39">
        <v>50173.573010072498</v>
      </c>
      <c r="M3178" s="39">
        <f t="shared" si="886"/>
        <v>1827.2103083438997</v>
      </c>
      <c r="N3178" s="39">
        <f t="shared" si="891"/>
        <v>593.31471409880032</v>
      </c>
      <c r="O3178" s="40">
        <f>'Estimates from MCMC'!$B$2-L3178</f>
        <v>18887.426989927502</v>
      </c>
      <c r="P3178" s="39">
        <v>51428.219289968998</v>
      </c>
      <c r="Q3178" s="40">
        <f t="shared" si="887"/>
        <v>1254.6462798965003</v>
      </c>
      <c r="R3178" s="39">
        <v>51459.488840270802</v>
      </c>
      <c r="S3178" s="39">
        <f t="shared" si="888"/>
        <v>31.269550301803974</v>
      </c>
      <c r="T3178" s="39">
        <f t="shared" si="892"/>
        <v>1285.9158301983043</v>
      </c>
      <c r="U3178" s="39">
        <v>57840.107152948003</v>
      </c>
      <c r="V3178" s="39">
        <f t="shared" si="889"/>
        <v>7666.5341428755055</v>
      </c>
      <c r="W3178" s="39">
        <v>59376.404589391197</v>
      </c>
      <c r="X3178" s="39">
        <f t="shared" si="890"/>
        <v>250.38160624488955</v>
      </c>
      <c r="Y3178" s="39">
        <f t="shared" si="893"/>
        <v>9202.8315793186994</v>
      </c>
      <c r="Z3178" s="39">
        <f t="shared" si="894"/>
        <v>9684.5954106088029</v>
      </c>
      <c r="AA3178" s="45">
        <f t="shared" si="895"/>
        <v>6.8083166165728765E-2</v>
      </c>
      <c r="AB3178" s="45">
        <f t="shared" si="896"/>
        <v>0.40590675198712883</v>
      </c>
      <c r="AC3178" s="45">
        <f t="shared" si="897"/>
        <v>1.32565227851531E-2</v>
      </c>
      <c r="AD3178" s="45">
        <f t="shared" si="898"/>
        <v>0.48724644093801067</v>
      </c>
      <c r="AE3178" s="45">
        <f t="shared" si="899"/>
        <v>0.51275355906198938</v>
      </c>
      <c r="AF3178" s="43">
        <f>('Estimates from MCMC'!$B$2-'MCMC runs'!W3178)/'Estimates from MCMC'!$B$2</f>
        <v>0.14023248158307589</v>
      </c>
    </row>
    <row r="3179" spans="1:32" x14ac:dyDescent="0.3">
      <c r="A3179" s="38">
        <v>493</v>
      </c>
      <c r="B3179" s="38">
        <v>1934109.1515896721</v>
      </c>
      <c r="C3179" s="39">
        <v>52895.838263016703</v>
      </c>
      <c r="D3179" s="39">
        <v>51842.663670726499</v>
      </c>
      <c r="E3179" s="39">
        <f t="shared" si="882"/>
        <v>1053.1745922902046</v>
      </c>
      <c r="F3179" s="39">
        <v>52832.813766722102</v>
      </c>
      <c r="G3179" s="40">
        <f t="shared" si="883"/>
        <v>63.024496294601704</v>
      </c>
      <c r="H3179" s="39">
        <v>52807.567344778698</v>
      </c>
      <c r="I3179" s="39">
        <f t="shared" si="884"/>
        <v>88.270918238005834</v>
      </c>
      <c r="J3179" s="39">
        <v>51692.044268686601</v>
      </c>
      <c r="K3179" s="40">
        <f t="shared" si="885"/>
        <v>1203.7939943301026</v>
      </c>
      <c r="L3179" s="39">
        <v>51115.052370870399</v>
      </c>
      <c r="M3179" s="39">
        <f t="shared" si="886"/>
        <v>1780.7858921463048</v>
      </c>
      <c r="N3179" s="39">
        <f t="shared" si="891"/>
        <v>576.99189781620225</v>
      </c>
      <c r="O3179" s="40">
        <f>'Estimates from MCMC'!$B$2-L3179</f>
        <v>17945.947629129601</v>
      </c>
      <c r="P3179" s="39">
        <v>52329.530834793302</v>
      </c>
      <c r="Q3179" s="40">
        <f t="shared" si="887"/>
        <v>1214.4784639229038</v>
      </c>
      <c r="R3179" s="39">
        <v>52360.0581710892</v>
      </c>
      <c r="S3179" s="39">
        <f t="shared" si="888"/>
        <v>30.52733629589784</v>
      </c>
      <c r="T3179" s="39">
        <f t="shared" si="892"/>
        <v>1245.0058002188016</v>
      </c>
      <c r="U3179" s="39">
        <v>59086.585704355202</v>
      </c>
      <c r="V3179" s="39">
        <f t="shared" si="889"/>
        <v>7971.5333334848037</v>
      </c>
      <c r="W3179" s="39">
        <v>60576.436000190697</v>
      </c>
      <c r="X3179" s="39">
        <f t="shared" si="890"/>
        <v>244.84449561669317</v>
      </c>
      <c r="Y3179" s="39">
        <f t="shared" si="893"/>
        <v>9461.3836293202985</v>
      </c>
      <c r="Z3179" s="39">
        <f t="shared" si="894"/>
        <v>8484.5639998093029</v>
      </c>
      <c r="AA3179" s="45">
        <f t="shared" si="895"/>
        <v>6.9375316698123329E-2</v>
      </c>
      <c r="AB3179" s="45">
        <f t="shared" si="896"/>
        <v>0.44419684589659264</v>
      </c>
      <c r="AC3179" s="45">
        <f t="shared" si="897"/>
        <v>1.3643442000202047E-2</v>
      </c>
      <c r="AD3179" s="45">
        <f t="shared" si="898"/>
        <v>0.52721560459491801</v>
      </c>
      <c r="AE3179" s="45">
        <f t="shared" si="899"/>
        <v>0.47278439540508199</v>
      </c>
      <c r="AF3179" s="43">
        <f>('Estimates from MCMC'!$B$2-'MCMC runs'!W3179)/'Estimates from MCMC'!$B$2</f>
        <v>0.12285608374928401</v>
      </c>
    </row>
    <row r="3180" spans="1:32" x14ac:dyDescent="0.3">
      <c r="A3180" s="38">
        <v>4461</v>
      </c>
      <c r="B3180" s="38">
        <v>1934109.1515896721</v>
      </c>
      <c r="C3180" s="39">
        <v>52895.838263016703</v>
      </c>
      <c r="D3180" s="39">
        <v>51842.663670726499</v>
      </c>
      <c r="E3180" s="39">
        <f t="shared" si="882"/>
        <v>1053.1745922902046</v>
      </c>
      <c r="F3180" s="39">
        <v>52832.813766722102</v>
      </c>
      <c r="G3180" s="40">
        <f t="shared" si="883"/>
        <v>63.024496294601704</v>
      </c>
      <c r="H3180" s="39">
        <v>52807.567344778698</v>
      </c>
      <c r="I3180" s="39">
        <f t="shared" si="884"/>
        <v>88.270918238005834</v>
      </c>
      <c r="J3180" s="39">
        <v>51692.044268686601</v>
      </c>
      <c r="K3180" s="40">
        <f t="shared" si="885"/>
        <v>1203.7939943301026</v>
      </c>
      <c r="L3180" s="39">
        <v>51115.052370870399</v>
      </c>
      <c r="M3180" s="39">
        <f t="shared" si="886"/>
        <v>1780.7858921463048</v>
      </c>
      <c r="N3180" s="39">
        <f t="shared" si="891"/>
        <v>576.99189781620225</v>
      </c>
      <c r="O3180" s="40">
        <f>'Estimates from MCMC'!$B$2-L3180</f>
        <v>17945.947629129601</v>
      </c>
      <c r="P3180" s="39">
        <v>52329.530834793302</v>
      </c>
      <c r="Q3180" s="40">
        <f t="shared" si="887"/>
        <v>1214.4784639229038</v>
      </c>
      <c r="R3180" s="39">
        <v>52360.0581710892</v>
      </c>
      <c r="S3180" s="39">
        <f t="shared" si="888"/>
        <v>30.52733629589784</v>
      </c>
      <c r="T3180" s="39">
        <f t="shared" si="892"/>
        <v>1245.0058002188016</v>
      </c>
      <c r="U3180" s="39">
        <v>59086.585704355202</v>
      </c>
      <c r="V3180" s="39">
        <f t="shared" si="889"/>
        <v>7971.5333334848037</v>
      </c>
      <c r="W3180" s="39">
        <v>60576.436000190697</v>
      </c>
      <c r="X3180" s="39">
        <f t="shared" si="890"/>
        <v>244.84449561669317</v>
      </c>
      <c r="Y3180" s="39">
        <f t="shared" si="893"/>
        <v>9461.3836293202985</v>
      </c>
      <c r="Z3180" s="39">
        <f t="shared" si="894"/>
        <v>8484.5639998093029</v>
      </c>
      <c r="AA3180" s="45">
        <f t="shared" si="895"/>
        <v>6.9375316698123329E-2</v>
      </c>
      <c r="AB3180" s="45">
        <f t="shared" si="896"/>
        <v>0.44419684589659264</v>
      </c>
      <c r="AC3180" s="45">
        <f t="shared" si="897"/>
        <v>1.3643442000202047E-2</v>
      </c>
      <c r="AD3180" s="45">
        <f t="shared" si="898"/>
        <v>0.52721560459491801</v>
      </c>
      <c r="AE3180" s="45">
        <f t="shared" si="899"/>
        <v>0.47278439540508199</v>
      </c>
      <c r="AF3180" s="43">
        <f>('Estimates from MCMC'!$B$2-'MCMC runs'!W3180)/'Estimates from MCMC'!$B$2</f>
        <v>0.12285608374928401</v>
      </c>
    </row>
    <row r="3181" spans="1:32" x14ac:dyDescent="0.3">
      <c r="A3181" s="38">
        <v>3763</v>
      </c>
      <c r="B3181" s="38">
        <v>2097787.4914179523</v>
      </c>
      <c r="C3181" s="39">
        <v>52542.096740892703</v>
      </c>
      <c r="D3181" s="39">
        <v>51479.465336955698</v>
      </c>
      <c r="E3181" s="39">
        <f t="shared" si="882"/>
        <v>1062.6314039370045</v>
      </c>
      <c r="F3181" s="39">
        <v>52482.463258152602</v>
      </c>
      <c r="G3181" s="40">
        <f t="shared" si="883"/>
        <v>59.63348274010059</v>
      </c>
      <c r="H3181" s="39">
        <v>52454.181903425502</v>
      </c>
      <c r="I3181" s="39">
        <f t="shared" si="884"/>
        <v>87.914837467200414</v>
      </c>
      <c r="J3181" s="39">
        <v>51332.4654167915</v>
      </c>
      <c r="K3181" s="40">
        <f t="shared" si="885"/>
        <v>1209.6313241012031</v>
      </c>
      <c r="L3181" s="39">
        <v>50757.946182537802</v>
      </c>
      <c r="M3181" s="39">
        <f t="shared" si="886"/>
        <v>1784.1505583549006</v>
      </c>
      <c r="N3181" s="39">
        <f t="shared" si="891"/>
        <v>574.5192342536975</v>
      </c>
      <c r="O3181" s="40">
        <f>'Estimates from MCMC'!$B$2-L3181</f>
        <v>18303.053817462198</v>
      </c>
      <c r="P3181" s="39">
        <v>51975.527452914503</v>
      </c>
      <c r="Q3181" s="40">
        <f t="shared" si="887"/>
        <v>1217.5812703767006</v>
      </c>
      <c r="R3181" s="39">
        <v>52005.672850447998</v>
      </c>
      <c r="S3181" s="39">
        <f t="shared" si="888"/>
        <v>30.14539753349527</v>
      </c>
      <c r="T3181" s="39">
        <f t="shared" si="892"/>
        <v>1247.7266679101958</v>
      </c>
      <c r="U3181" s="39">
        <v>58621.736258504498</v>
      </c>
      <c r="V3181" s="39">
        <f t="shared" si="889"/>
        <v>7863.7900759666954</v>
      </c>
      <c r="W3181" s="39">
        <v>60114.9283516098</v>
      </c>
      <c r="X3181" s="39">
        <f t="shared" si="890"/>
        <v>245.46542519510695</v>
      </c>
      <c r="Y3181" s="39">
        <f t="shared" si="893"/>
        <v>9356.9821690719982</v>
      </c>
      <c r="Z3181" s="39">
        <f t="shared" si="894"/>
        <v>8946.0716483901997</v>
      </c>
      <c r="AA3181" s="45">
        <f t="shared" si="895"/>
        <v>6.817040917618844E-2</v>
      </c>
      <c r="AB3181" s="45">
        <f t="shared" si="896"/>
        <v>0.4296436078040799</v>
      </c>
      <c r="AC3181" s="45">
        <f t="shared" si="897"/>
        <v>1.3411173219679788E-2</v>
      </c>
      <c r="AD3181" s="45">
        <f t="shared" si="898"/>
        <v>0.51122519019994805</v>
      </c>
      <c r="AE3181" s="45">
        <f t="shared" si="899"/>
        <v>0.48877480980005189</v>
      </c>
      <c r="AF3181" s="43">
        <f>('Estimates from MCMC'!$B$2-'MCMC runs'!W3181)/'Estimates from MCMC'!$B$2</f>
        <v>0.12953869258177841</v>
      </c>
    </row>
    <row r="3182" spans="1:32" x14ac:dyDescent="0.3">
      <c r="A3182" s="38">
        <v>1598</v>
      </c>
      <c r="B3182" s="38">
        <v>2173391.1722713783</v>
      </c>
      <c r="C3182" s="39">
        <v>51530.2820325824</v>
      </c>
      <c r="D3182" s="39">
        <v>50481.6101543939</v>
      </c>
      <c r="E3182" s="39">
        <f t="shared" si="882"/>
        <v>1048.6718781884992</v>
      </c>
      <c r="F3182" s="39">
        <v>51464.480431947399</v>
      </c>
      <c r="G3182" s="40">
        <f t="shared" si="883"/>
        <v>65.801600635000796</v>
      </c>
      <c r="H3182" s="39">
        <v>51441.968644777997</v>
      </c>
      <c r="I3182" s="39">
        <f t="shared" si="884"/>
        <v>88.313387804402737</v>
      </c>
      <c r="J3182" s="39">
        <v>50328.368215888899</v>
      </c>
      <c r="K3182" s="40">
        <f t="shared" si="885"/>
        <v>1201.9138166935008</v>
      </c>
      <c r="L3182" s="39">
        <v>49751.542043437999</v>
      </c>
      <c r="M3182" s="39">
        <f t="shared" si="886"/>
        <v>1778.7399891444002</v>
      </c>
      <c r="N3182" s="39">
        <f t="shared" si="891"/>
        <v>576.82617245089932</v>
      </c>
      <c r="O3182" s="40">
        <f>'Estimates from MCMC'!$B$2-L3182</f>
        <v>19309.457956562001</v>
      </c>
      <c r="P3182" s="39">
        <v>50968.177991767603</v>
      </c>
      <c r="Q3182" s="40">
        <f t="shared" si="887"/>
        <v>1216.6359483296037</v>
      </c>
      <c r="R3182" s="39">
        <v>50998.644672402603</v>
      </c>
      <c r="S3182" s="39">
        <f t="shared" si="888"/>
        <v>30.466680634999648</v>
      </c>
      <c r="T3182" s="39">
        <f t="shared" si="892"/>
        <v>1247.1026289646034</v>
      </c>
      <c r="U3182" s="39">
        <v>57355.562554443699</v>
      </c>
      <c r="V3182" s="39">
        <f t="shared" si="889"/>
        <v>7604.0205110056995</v>
      </c>
      <c r="W3182" s="39">
        <v>58843.308103378498</v>
      </c>
      <c r="X3182" s="39">
        <f t="shared" si="890"/>
        <v>240.64291997019609</v>
      </c>
      <c r="Y3182" s="39">
        <f t="shared" si="893"/>
        <v>9091.766059940499</v>
      </c>
      <c r="Z3182" s="39">
        <f t="shared" si="894"/>
        <v>10217.691896621502</v>
      </c>
      <c r="AA3182" s="45">
        <f t="shared" si="895"/>
        <v>6.4585066642991712E-2</v>
      </c>
      <c r="AB3182" s="45">
        <f t="shared" si="896"/>
        <v>0.39379771965176258</v>
      </c>
      <c r="AC3182" s="45">
        <f t="shared" si="897"/>
        <v>1.2462437863949337E-2</v>
      </c>
      <c r="AD3182" s="45">
        <f t="shared" si="898"/>
        <v>0.47084522415870367</v>
      </c>
      <c r="AE3182" s="45">
        <f t="shared" si="899"/>
        <v>0.52915477584129633</v>
      </c>
      <c r="AF3182" s="43">
        <f>('Estimates from MCMC'!$B$2-'MCMC runs'!W3182)/'Estimates from MCMC'!$B$2</f>
        <v>0.14795169338152506</v>
      </c>
    </row>
    <row r="3183" spans="1:32" x14ac:dyDescent="0.3">
      <c r="A3183" s="38">
        <v>2968</v>
      </c>
      <c r="B3183" s="38">
        <v>2142963.376367901</v>
      </c>
      <c r="C3183" s="39">
        <v>52921.543214653298</v>
      </c>
      <c r="D3183" s="39">
        <v>51854.978683679903</v>
      </c>
      <c r="E3183" s="39">
        <f t="shared" si="882"/>
        <v>1066.5645309733954</v>
      </c>
      <c r="F3183" s="39">
        <v>52857.194439948304</v>
      </c>
      <c r="G3183" s="40">
        <f t="shared" si="883"/>
        <v>64.348774704994867</v>
      </c>
      <c r="H3183" s="39">
        <v>52832.583708652899</v>
      </c>
      <c r="I3183" s="39">
        <f t="shared" si="884"/>
        <v>88.959506000399415</v>
      </c>
      <c r="J3183" s="39">
        <v>51702.353102043198</v>
      </c>
      <c r="K3183" s="40">
        <f t="shared" si="885"/>
        <v>1219.1901126101002</v>
      </c>
      <c r="L3183" s="39">
        <v>51121.031427096597</v>
      </c>
      <c r="M3183" s="39">
        <f t="shared" si="886"/>
        <v>1800.5117875567012</v>
      </c>
      <c r="N3183" s="39">
        <f t="shared" si="891"/>
        <v>581.32167494660098</v>
      </c>
      <c r="O3183" s="40">
        <f>'Estimates from MCMC'!$B$2-L3183</f>
        <v>17939.968572903403</v>
      </c>
      <c r="P3183" s="39">
        <v>52350.043750090801</v>
      </c>
      <c r="Q3183" s="40">
        <f t="shared" si="887"/>
        <v>1229.0123229942037</v>
      </c>
      <c r="R3183" s="39">
        <v>52380.657776690903</v>
      </c>
      <c r="S3183" s="39">
        <f t="shared" si="888"/>
        <v>30.614026600102079</v>
      </c>
      <c r="T3183" s="39">
        <f t="shared" si="892"/>
        <v>1259.6263495943058</v>
      </c>
      <c r="U3183" s="39">
        <v>59116.663351441901</v>
      </c>
      <c r="V3183" s="39">
        <f t="shared" si="889"/>
        <v>7995.6319243453036</v>
      </c>
      <c r="W3183" s="39">
        <v>60626.112443409103</v>
      </c>
      <c r="X3183" s="39">
        <f t="shared" si="890"/>
        <v>249.82274237289676</v>
      </c>
      <c r="Y3183" s="39">
        <f t="shared" si="893"/>
        <v>9505.0810163125061</v>
      </c>
      <c r="Z3183" s="39">
        <f t="shared" si="894"/>
        <v>8434.8875565908966</v>
      </c>
      <c r="AA3183" s="45">
        <f t="shared" si="895"/>
        <v>7.0213408929648308E-2</v>
      </c>
      <c r="AB3183" s="45">
        <f t="shared" si="896"/>
        <v>0.44568817898722168</v>
      </c>
      <c r="AC3183" s="45">
        <f t="shared" si="897"/>
        <v>1.3925483835586535E-2</v>
      </c>
      <c r="AD3183" s="45">
        <f t="shared" si="898"/>
        <v>0.52982707175245647</v>
      </c>
      <c r="AE3183" s="45">
        <f t="shared" si="899"/>
        <v>0.47017292824754348</v>
      </c>
      <c r="AF3183" s="43">
        <f>('Estimates from MCMC'!$B$2-'MCMC runs'!W3183)/'Estimates from MCMC'!$B$2</f>
        <v>0.12213677121082661</v>
      </c>
    </row>
    <row r="3184" spans="1:32" x14ac:dyDescent="0.3">
      <c r="A3184" s="38">
        <v>4960</v>
      </c>
      <c r="B3184" s="38">
        <v>2105353.7437841464</v>
      </c>
      <c r="C3184" s="39">
        <v>52049.164457339597</v>
      </c>
      <c r="D3184" s="39">
        <v>51000.093979564102</v>
      </c>
      <c r="E3184" s="39">
        <f t="shared" si="882"/>
        <v>1049.0704777754945</v>
      </c>
      <c r="F3184" s="39">
        <v>51987.890509111698</v>
      </c>
      <c r="G3184" s="40">
        <f t="shared" si="883"/>
        <v>61.273948227899382</v>
      </c>
      <c r="H3184" s="39">
        <v>51961.790500762203</v>
      </c>
      <c r="I3184" s="39">
        <f t="shared" si="884"/>
        <v>87.373956577393983</v>
      </c>
      <c r="J3184" s="39">
        <v>50852.251401947899</v>
      </c>
      <c r="K3184" s="40">
        <f t="shared" si="885"/>
        <v>1196.9130553916984</v>
      </c>
      <c r="L3184" s="39">
        <v>50281.495984996502</v>
      </c>
      <c r="M3184" s="39">
        <f t="shared" si="886"/>
        <v>1767.6684723430953</v>
      </c>
      <c r="N3184" s="39">
        <f t="shared" si="891"/>
        <v>570.75541695139691</v>
      </c>
      <c r="O3184" s="40">
        <f>'Estimates from MCMC'!$B$2-L3184</f>
        <v>18779.504015003498</v>
      </c>
      <c r="P3184" s="39">
        <v>51485.523318535597</v>
      </c>
      <c r="Q3184" s="40">
        <f t="shared" si="887"/>
        <v>1204.0273335390957</v>
      </c>
      <c r="R3184" s="39">
        <v>51515.767905142602</v>
      </c>
      <c r="S3184" s="39">
        <f t="shared" si="888"/>
        <v>30.244586607004749</v>
      </c>
      <c r="T3184" s="39">
        <f t="shared" si="892"/>
        <v>1234.2719201461005</v>
      </c>
      <c r="U3184" s="39">
        <v>58065.405010784401</v>
      </c>
      <c r="V3184" s="39">
        <f t="shared" si="889"/>
        <v>7783.9090257878997</v>
      </c>
      <c r="W3184" s="39">
        <v>59542.004934078701</v>
      </c>
      <c r="X3184" s="39">
        <f t="shared" si="890"/>
        <v>242.32800314819906</v>
      </c>
      <c r="Y3184" s="39">
        <f t="shared" si="893"/>
        <v>9260.5089490821993</v>
      </c>
      <c r="Z3184" s="39">
        <f t="shared" si="894"/>
        <v>9518.9950659212991</v>
      </c>
      <c r="AA3184" s="45">
        <f t="shared" si="895"/>
        <v>6.572441525399203E-2</v>
      </c>
      <c r="AB3184" s="45">
        <f t="shared" si="896"/>
        <v>0.41448959565540738</v>
      </c>
      <c r="AC3184" s="45">
        <f t="shared" si="897"/>
        <v>1.290385533902259E-2</v>
      </c>
      <c r="AD3184" s="45">
        <f t="shared" si="898"/>
        <v>0.49311786624842202</v>
      </c>
      <c r="AE3184" s="45">
        <f t="shared" si="899"/>
        <v>0.50688213375157798</v>
      </c>
      <c r="AF3184" s="43">
        <f>('Estimates from MCMC'!$B$2-'MCMC runs'!W3184)/'Estimates from MCMC'!$B$2</f>
        <v>0.13783459645706403</v>
      </c>
    </row>
    <row r="3185" spans="1:32" x14ac:dyDescent="0.3">
      <c r="A3185" s="38">
        <v>880</v>
      </c>
      <c r="B3185" s="38">
        <v>2032975.8274885137</v>
      </c>
      <c r="C3185" s="39">
        <v>52538.189382471202</v>
      </c>
      <c r="D3185" s="39">
        <v>51467.857126629096</v>
      </c>
      <c r="E3185" s="39">
        <f t="shared" si="882"/>
        <v>1070.332255842106</v>
      </c>
      <c r="F3185" s="39">
        <v>52477.997570495303</v>
      </c>
      <c r="G3185" s="40">
        <f t="shared" si="883"/>
        <v>60.191811975899327</v>
      </c>
      <c r="H3185" s="39">
        <v>52448.955191738198</v>
      </c>
      <c r="I3185" s="39">
        <f t="shared" si="884"/>
        <v>89.234190733004652</v>
      </c>
      <c r="J3185" s="39">
        <v>51319.114374709497</v>
      </c>
      <c r="K3185" s="40">
        <f t="shared" si="885"/>
        <v>1219.0750077617049</v>
      </c>
      <c r="L3185" s="39">
        <v>50736.1809276727</v>
      </c>
      <c r="M3185" s="39">
        <f t="shared" si="886"/>
        <v>1802.0084547985025</v>
      </c>
      <c r="N3185" s="39">
        <f t="shared" si="891"/>
        <v>582.93344703679759</v>
      </c>
      <c r="O3185" s="40">
        <f>'Estimates from MCMC'!$B$2-L3185</f>
        <v>18324.8190723273</v>
      </c>
      <c r="P3185" s="39">
        <v>51969.489240640702</v>
      </c>
      <c r="Q3185" s="40">
        <f t="shared" si="887"/>
        <v>1233.3083129680017</v>
      </c>
      <c r="R3185" s="39">
        <v>52000.164008431297</v>
      </c>
      <c r="S3185" s="39">
        <f t="shared" si="888"/>
        <v>30.67476779059507</v>
      </c>
      <c r="T3185" s="39">
        <f t="shared" si="892"/>
        <v>1263.9830807585968</v>
      </c>
      <c r="U3185" s="39">
        <v>58543.2755100504</v>
      </c>
      <c r="V3185" s="39">
        <f t="shared" si="889"/>
        <v>7807.0945823777001</v>
      </c>
      <c r="W3185" s="39">
        <v>60054.174323824001</v>
      </c>
      <c r="X3185" s="39">
        <f t="shared" si="890"/>
        <v>246.91573301500466</v>
      </c>
      <c r="Y3185" s="39">
        <f t="shared" si="893"/>
        <v>9317.9933961513016</v>
      </c>
      <c r="Z3185" s="39">
        <f t="shared" si="894"/>
        <v>9006.8256761759985</v>
      </c>
      <c r="AA3185" s="45">
        <f t="shared" si="895"/>
        <v>6.8976565376700744E-2</v>
      </c>
      <c r="AB3185" s="45">
        <f t="shared" si="896"/>
        <v>0.42603938142927478</v>
      </c>
      <c r="AC3185" s="45">
        <f t="shared" si="897"/>
        <v>1.3474388589619276E-2</v>
      </c>
      <c r="AD3185" s="45">
        <f t="shared" si="898"/>
        <v>0.50849033539559485</v>
      </c>
      <c r="AE3185" s="45">
        <f t="shared" si="899"/>
        <v>0.49150966460440521</v>
      </c>
      <c r="AF3185" s="43">
        <f>('Estimates from MCMC'!$B$2-'MCMC runs'!W3185)/'Estimates from MCMC'!$B$2</f>
        <v>0.13041840801865015</v>
      </c>
    </row>
    <row r="3186" spans="1:32" x14ac:dyDescent="0.3">
      <c r="A3186" s="38">
        <v>1168</v>
      </c>
      <c r="B3186" s="38">
        <v>1927606.1802428924</v>
      </c>
      <c r="C3186" s="39">
        <v>51971.607128381002</v>
      </c>
      <c r="D3186" s="39">
        <v>50885.682394222</v>
      </c>
      <c r="E3186" s="39">
        <f t="shared" si="882"/>
        <v>1085.9247341590017</v>
      </c>
      <c r="F3186" s="39">
        <v>51902.018744028603</v>
      </c>
      <c r="G3186" s="40">
        <f t="shared" si="883"/>
        <v>69.588384352398862</v>
      </c>
      <c r="H3186" s="39">
        <v>51881.099297500499</v>
      </c>
      <c r="I3186" s="39">
        <f t="shared" si="884"/>
        <v>90.507830880502297</v>
      </c>
      <c r="J3186" s="39">
        <v>50726.705133336603</v>
      </c>
      <c r="K3186" s="40">
        <f t="shared" si="885"/>
        <v>1244.9019950443981</v>
      </c>
      <c r="L3186" s="39">
        <v>50135.957898056302</v>
      </c>
      <c r="M3186" s="39">
        <f t="shared" si="886"/>
        <v>1835.6492303246996</v>
      </c>
      <c r="N3186" s="39">
        <f t="shared" si="891"/>
        <v>590.74723528030154</v>
      </c>
      <c r="O3186" s="40">
        <f>'Estimates from MCMC'!$B$2-L3186</f>
        <v>18925.042101943698</v>
      </c>
      <c r="P3186" s="39">
        <v>51393.694667699798</v>
      </c>
      <c r="Q3186" s="40">
        <f t="shared" si="887"/>
        <v>1257.7367696434958</v>
      </c>
      <c r="R3186" s="39">
        <v>51424.574017145504</v>
      </c>
      <c r="S3186" s="39">
        <f t="shared" si="888"/>
        <v>30.879349445705884</v>
      </c>
      <c r="T3186" s="39">
        <f t="shared" si="892"/>
        <v>1288.6161190892017</v>
      </c>
      <c r="U3186" s="39">
        <v>57932.3049669053</v>
      </c>
      <c r="V3186" s="39">
        <f t="shared" si="889"/>
        <v>7796.3470688489979</v>
      </c>
      <c r="W3186" s="39">
        <v>59476.771531850303</v>
      </c>
      <c r="X3186" s="39">
        <f t="shared" si="890"/>
        <v>255.85044585580181</v>
      </c>
      <c r="Y3186" s="39">
        <f t="shared" si="893"/>
        <v>9340.8136337940014</v>
      </c>
      <c r="Z3186" s="39">
        <f t="shared" si="894"/>
        <v>9584.2284681496967</v>
      </c>
      <c r="AA3186" s="45">
        <f t="shared" si="895"/>
        <v>6.8090528525527258E-2</v>
      </c>
      <c r="AB3186" s="45">
        <f t="shared" si="896"/>
        <v>0.41195929852374136</v>
      </c>
      <c r="AC3186" s="45">
        <f t="shared" si="897"/>
        <v>1.3519148040866163E-2</v>
      </c>
      <c r="AD3186" s="45">
        <f t="shared" si="898"/>
        <v>0.49356897509013481</v>
      </c>
      <c r="AE3186" s="45">
        <f t="shared" si="899"/>
        <v>0.50643102490986525</v>
      </c>
      <c r="AF3186" s="43">
        <f>('Estimates from MCMC'!$B$2-'MCMC runs'!W3186)/'Estimates from MCMC'!$B$2</f>
        <v>0.13877917302312009</v>
      </c>
    </row>
    <row r="3187" spans="1:32" x14ac:dyDescent="0.3">
      <c r="A3187" s="38">
        <v>3697</v>
      </c>
      <c r="B3187" s="38">
        <v>2023038.6298171247</v>
      </c>
      <c r="C3187" s="39">
        <v>52221.119060646401</v>
      </c>
      <c r="D3187" s="39">
        <v>51142.811833100801</v>
      </c>
      <c r="E3187" s="39">
        <f t="shared" si="882"/>
        <v>1078.3072275455997</v>
      </c>
      <c r="F3187" s="39">
        <v>52155.027177376003</v>
      </c>
      <c r="G3187" s="40">
        <f t="shared" si="883"/>
        <v>66.091883270397375</v>
      </c>
      <c r="H3187" s="39">
        <v>52130.093783444398</v>
      </c>
      <c r="I3187" s="39">
        <f t="shared" si="884"/>
        <v>91.025277202003053</v>
      </c>
      <c r="J3187" s="39">
        <v>50986.729473940999</v>
      </c>
      <c r="K3187" s="40">
        <f t="shared" si="885"/>
        <v>1234.3895867054016</v>
      </c>
      <c r="L3187" s="39">
        <v>50392.328290985402</v>
      </c>
      <c r="M3187" s="39">
        <f t="shared" si="886"/>
        <v>1828.7907696609982</v>
      </c>
      <c r="N3187" s="39">
        <f t="shared" si="891"/>
        <v>594.4011829555966</v>
      </c>
      <c r="O3187" s="40">
        <f>'Estimates from MCMC'!$B$2-L3187</f>
        <v>18668.671709014598</v>
      </c>
      <c r="P3187" s="39">
        <v>51650.014580922703</v>
      </c>
      <c r="Q3187" s="40">
        <f t="shared" si="887"/>
        <v>1257.6862899373009</v>
      </c>
      <c r="R3187" s="39">
        <v>51681.321857855997</v>
      </c>
      <c r="S3187" s="39">
        <f t="shared" si="888"/>
        <v>31.307276933293906</v>
      </c>
      <c r="T3187" s="39">
        <f t="shared" si="892"/>
        <v>1288.9935668705948</v>
      </c>
      <c r="U3187" s="39">
        <v>58084.945476089502</v>
      </c>
      <c r="V3187" s="39">
        <f t="shared" si="889"/>
        <v>7692.6171851040999</v>
      </c>
      <c r="W3187" s="39">
        <v>59622.513183343202</v>
      </c>
      <c r="X3187" s="39">
        <f t="shared" si="890"/>
        <v>248.57414038310526</v>
      </c>
      <c r="Y3187" s="39">
        <f t="shared" si="893"/>
        <v>9230.1848923578</v>
      </c>
      <c r="Z3187" s="39">
        <f t="shared" si="894"/>
        <v>9438.4868166567976</v>
      </c>
      <c r="AA3187" s="45">
        <f t="shared" si="895"/>
        <v>6.9045810380187603E-2</v>
      </c>
      <c r="AB3187" s="45">
        <f t="shared" si="896"/>
        <v>0.41206023144054449</v>
      </c>
      <c r="AC3187" s="45">
        <f t="shared" si="897"/>
        <v>1.3315041597901983E-2</v>
      </c>
      <c r="AD3187" s="45">
        <f t="shared" si="898"/>
        <v>0.49442108341863406</v>
      </c>
      <c r="AE3187" s="45">
        <f t="shared" si="899"/>
        <v>0.50557891658136589</v>
      </c>
      <c r="AF3187" s="43">
        <f>('Estimates from MCMC'!$B$2-'MCMC runs'!W3187)/'Estimates from MCMC'!$B$2</f>
        <v>0.1366688408313925</v>
      </c>
    </row>
    <row r="3188" spans="1:32" x14ac:dyDescent="0.3">
      <c r="A3188" s="38">
        <v>332</v>
      </c>
      <c r="B3188" s="38">
        <v>1922995.3622605538</v>
      </c>
      <c r="C3188" s="39">
        <v>51550.461678962398</v>
      </c>
      <c r="D3188" s="39">
        <v>50502.228613096697</v>
      </c>
      <c r="E3188" s="39">
        <f t="shared" si="882"/>
        <v>1048.2330658657011</v>
      </c>
      <c r="F3188" s="39">
        <v>51476.662259955803</v>
      </c>
      <c r="G3188" s="40">
        <f t="shared" si="883"/>
        <v>73.79941900659469</v>
      </c>
      <c r="H3188" s="39">
        <v>51463.075718796397</v>
      </c>
      <c r="I3188" s="39">
        <f t="shared" si="884"/>
        <v>87.385960166000586</v>
      </c>
      <c r="J3188" s="39">
        <v>50342.133395392397</v>
      </c>
      <c r="K3188" s="40">
        <f t="shared" si="885"/>
        <v>1208.3282835700011</v>
      </c>
      <c r="L3188" s="39">
        <v>49771.455800926997</v>
      </c>
      <c r="M3188" s="39">
        <f t="shared" si="886"/>
        <v>1779.0058780354011</v>
      </c>
      <c r="N3188" s="39">
        <f t="shared" si="891"/>
        <v>570.67759446540003</v>
      </c>
      <c r="O3188" s="40">
        <f>'Estimates from MCMC'!$B$2-L3188</f>
        <v>19289.544199073003</v>
      </c>
      <c r="P3188" s="39">
        <v>50980.631672130497</v>
      </c>
      <c r="Q3188" s="40">
        <f t="shared" si="887"/>
        <v>1209.1758712035007</v>
      </c>
      <c r="R3188" s="39">
        <v>51010.5847307656</v>
      </c>
      <c r="S3188" s="39">
        <f t="shared" si="888"/>
        <v>29.953058635102934</v>
      </c>
      <c r="T3188" s="39">
        <f t="shared" si="892"/>
        <v>1239.1289298386037</v>
      </c>
      <c r="U3188" s="39">
        <v>57609.219828982001</v>
      </c>
      <c r="V3188" s="39">
        <f t="shared" si="889"/>
        <v>7837.764028055004</v>
      </c>
      <c r="W3188" s="39">
        <v>59096.997269957101</v>
      </c>
      <c r="X3188" s="39">
        <f t="shared" si="890"/>
        <v>248.64851113649638</v>
      </c>
      <c r="Y3188" s="39">
        <f t="shared" si="893"/>
        <v>9325.5414690301041</v>
      </c>
      <c r="Z3188" s="39">
        <f t="shared" si="894"/>
        <v>9964.0027300428992</v>
      </c>
      <c r="AA3188" s="45">
        <f t="shared" si="895"/>
        <v>6.4238372718944406E-2</v>
      </c>
      <c r="AB3188" s="45">
        <f t="shared" si="896"/>
        <v>0.4063218885406148</v>
      </c>
      <c r="AC3188" s="45">
        <f t="shared" si="897"/>
        <v>1.2890325897303767E-2</v>
      </c>
      <c r="AD3188" s="45">
        <f t="shared" si="898"/>
        <v>0.48345058715686301</v>
      </c>
      <c r="AE3188" s="45">
        <f t="shared" si="899"/>
        <v>0.51654941284313705</v>
      </c>
      <c r="AF3188" s="43">
        <f>('Estimates from MCMC'!$B$2-'MCMC runs'!W3188)/'Estimates from MCMC'!$B$2</f>
        <v>0.14427828629824213</v>
      </c>
    </row>
    <row r="3189" spans="1:32" x14ac:dyDescent="0.3">
      <c r="A3189" s="38">
        <v>4106</v>
      </c>
      <c r="B3189" s="38">
        <v>1966038.37479888</v>
      </c>
      <c r="C3189" s="39">
        <v>53407.793177138403</v>
      </c>
      <c r="D3189" s="39">
        <v>52358.294373063502</v>
      </c>
      <c r="E3189" s="39">
        <f t="shared" si="882"/>
        <v>1049.4988040749013</v>
      </c>
      <c r="F3189" s="39">
        <v>53335.198087750003</v>
      </c>
      <c r="G3189" s="40">
        <f t="shared" si="883"/>
        <v>72.595089388400083</v>
      </c>
      <c r="H3189" s="39">
        <v>53318.913717469703</v>
      </c>
      <c r="I3189" s="39">
        <f t="shared" si="884"/>
        <v>88.879459668700292</v>
      </c>
      <c r="J3189" s="39">
        <v>52197.920970872903</v>
      </c>
      <c r="K3189" s="40">
        <f t="shared" si="885"/>
        <v>1209.8722062654997</v>
      </c>
      <c r="L3189" s="39">
        <v>51632.633608776203</v>
      </c>
      <c r="M3189" s="39">
        <f t="shared" si="886"/>
        <v>1775.1595683621999</v>
      </c>
      <c r="N3189" s="39">
        <f t="shared" si="891"/>
        <v>565.28736209670024</v>
      </c>
      <c r="O3189" s="40">
        <f>'Estimates from MCMC'!$B$2-L3189</f>
        <v>17428.366391223797</v>
      </c>
      <c r="P3189" s="39">
        <v>52844.292965521403</v>
      </c>
      <c r="Q3189" s="40">
        <f t="shared" si="887"/>
        <v>1211.6593567452001</v>
      </c>
      <c r="R3189" s="39">
        <v>52874.920899029501</v>
      </c>
      <c r="S3189" s="39">
        <f t="shared" si="888"/>
        <v>30.627933508098067</v>
      </c>
      <c r="T3189" s="39">
        <f t="shared" si="892"/>
        <v>1242.2872902532981</v>
      </c>
      <c r="U3189" s="39">
        <v>59619.151416746601</v>
      </c>
      <c r="V3189" s="39">
        <f t="shared" si="889"/>
        <v>7986.5178079703983</v>
      </c>
      <c r="W3189" s="39">
        <v>61103.080670308802</v>
      </c>
      <c r="X3189" s="39">
        <f t="shared" si="890"/>
        <v>241.64196330890263</v>
      </c>
      <c r="Y3189" s="39">
        <f t="shared" si="893"/>
        <v>9470.447061532599</v>
      </c>
      <c r="Z3189" s="39">
        <f t="shared" si="894"/>
        <v>7957.9193296911981</v>
      </c>
      <c r="AA3189" s="45">
        <f t="shared" si="895"/>
        <v>7.1279617513599125E-2</v>
      </c>
      <c r="AB3189" s="45">
        <f t="shared" si="896"/>
        <v>0.45824821608019889</v>
      </c>
      <c r="AC3189" s="45">
        <f t="shared" si="897"/>
        <v>1.386486592516115E-2</v>
      </c>
      <c r="AD3189" s="45">
        <f t="shared" si="898"/>
        <v>0.54339269951895919</v>
      </c>
      <c r="AE3189" s="45">
        <f t="shared" si="899"/>
        <v>0.45660730048104087</v>
      </c>
      <c r="AF3189" s="43">
        <f>('Estimates from MCMC'!$B$2-'MCMC runs'!W3189)/'Estimates from MCMC'!$B$2</f>
        <v>0.11523029393856443</v>
      </c>
    </row>
    <row r="3190" spans="1:32" x14ac:dyDescent="0.3">
      <c r="A3190" s="38">
        <v>1766</v>
      </c>
      <c r="B3190" s="38">
        <v>2220841.8439613939</v>
      </c>
      <c r="C3190" s="39">
        <v>53017.169537742797</v>
      </c>
      <c r="D3190" s="39">
        <v>51958.779034514802</v>
      </c>
      <c r="E3190" s="39">
        <f t="shared" si="882"/>
        <v>1058.3905032279945</v>
      </c>
      <c r="F3190" s="39">
        <v>52954.742430753999</v>
      </c>
      <c r="G3190" s="40">
        <f t="shared" si="883"/>
        <v>62.427106988798187</v>
      </c>
      <c r="H3190" s="39">
        <v>52929.339770545099</v>
      </c>
      <c r="I3190" s="39">
        <f t="shared" si="884"/>
        <v>87.829767197697947</v>
      </c>
      <c r="J3190" s="39">
        <v>51809.1703326684</v>
      </c>
      <c r="K3190" s="40">
        <f t="shared" si="885"/>
        <v>1207.9992050743967</v>
      </c>
      <c r="L3190" s="39">
        <v>51235.200253675001</v>
      </c>
      <c r="M3190" s="39">
        <f t="shared" si="886"/>
        <v>1781.9692840677963</v>
      </c>
      <c r="N3190" s="39">
        <f t="shared" si="891"/>
        <v>573.97007899339951</v>
      </c>
      <c r="O3190" s="40">
        <f>'Estimates from MCMC'!$B$2-L3190</f>
        <v>17825.799746324999</v>
      </c>
      <c r="P3190" s="39">
        <v>52450.107718537598</v>
      </c>
      <c r="Q3190" s="40">
        <f t="shared" si="887"/>
        <v>1214.9074648625974</v>
      </c>
      <c r="R3190" s="39">
        <v>52480.299142105003</v>
      </c>
      <c r="S3190" s="39">
        <f t="shared" si="888"/>
        <v>30.191423567404854</v>
      </c>
      <c r="T3190" s="39">
        <f t="shared" si="892"/>
        <v>1245.0988884300023</v>
      </c>
      <c r="U3190" s="39">
        <v>59172.962667399297</v>
      </c>
      <c r="V3190" s="39">
        <f t="shared" si="889"/>
        <v>7937.7624137242965</v>
      </c>
      <c r="W3190" s="39">
        <v>60663.677675507897</v>
      </c>
      <c r="X3190" s="39">
        <f t="shared" si="890"/>
        <v>245.6161196785979</v>
      </c>
      <c r="Y3190" s="39">
        <f t="shared" si="893"/>
        <v>9428.4774218328967</v>
      </c>
      <c r="Z3190" s="39">
        <f t="shared" si="894"/>
        <v>8397.3223244921028</v>
      </c>
      <c r="AA3190" s="45">
        <f t="shared" si="895"/>
        <v>6.9848136192974697E-2</v>
      </c>
      <c r="AB3190" s="45">
        <f t="shared" si="896"/>
        <v>0.44529628553472111</v>
      </c>
      <c r="AC3190" s="45">
        <f t="shared" si="897"/>
        <v>1.3778687249599254E-2</v>
      </c>
      <c r="AD3190" s="45">
        <f t="shared" si="898"/>
        <v>0.52892310897729511</v>
      </c>
      <c r="AE3190" s="45">
        <f t="shared" si="899"/>
        <v>0.47107689102270495</v>
      </c>
      <c r="AF3190" s="43">
        <f>('Estimates from MCMC'!$B$2-'MCMC runs'!W3190)/'Estimates from MCMC'!$B$2</f>
        <v>0.12159282843416838</v>
      </c>
    </row>
    <row r="3191" spans="1:32" x14ac:dyDescent="0.3">
      <c r="A3191" s="38">
        <v>4505</v>
      </c>
      <c r="B3191" s="38">
        <v>2002313.4746430137</v>
      </c>
      <c r="C3191" s="39">
        <v>52052.897733567697</v>
      </c>
      <c r="D3191" s="39">
        <v>51039.4951208438</v>
      </c>
      <c r="E3191" s="39">
        <f t="shared" si="882"/>
        <v>1013.4026127238976</v>
      </c>
      <c r="F3191" s="39">
        <v>51972.883308301498</v>
      </c>
      <c r="G3191" s="40">
        <f t="shared" si="883"/>
        <v>80.014425266199396</v>
      </c>
      <c r="H3191" s="39">
        <v>51966.692606836899</v>
      </c>
      <c r="I3191" s="39">
        <f t="shared" si="884"/>
        <v>86.205126730797929</v>
      </c>
      <c r="J3191" s="39">
        <v>50874.537083339797</v>
      </c>
      <c r="K3191" s="40">
        <f t="shared" si="885"/>
        <v>1178.3606502278999</v>
      </c>
      <c r="L3191" s="39">
        <v>50311.054987484997</v>
      </c>
      <c r="M3191" s="39">
        <f t="shared" si="886"/>
        <v>1741.8427460827006</v>
      </c>
      <c r="N3191" s="39">
        <f t="shared" si="891"/>
        <v>563.48209585480072</v>
      </c>
      <c r="O3191" s="40">
        <f>'Estimates from MCMC'!$B$2-L3191</f>
        <v>18749.945012515003</v>
      </c>
      <c r="P3191" s="39">
        <v>51493.742610346897</v>
      </c>
      <c r="Q3191" s="40">
        <f t="shared" si="887"/>
        <v>1182.6876228619003</v>
      </c>
      <c r="R3191" s="39">
        <v>51523.6872603827</v>
      </c>
      <c r="S3191" s="39">
        <f t="shared" si="888"/>
        <v>29.944650035802624</v>
      </c>
      <c r="T3191" s="39">
        <f t="shared" si="892"/>
        <v>1212.6322728977029</v>
      </c>
      <c r="U3191" s="39">
        <v>58064.344964421201</v>
      </c>
      <c r="V3191" s="39">
        <f t="shared" si="889"/>
        <v>7753.2899769362048</v>
      </c>
      <c r="W3191" s="39">
        <v>59514.923258317103</v>
      </c>
      <c r="X3191" s="39">
        <f t="shared" si="890"/>
        <v>237.94602099819895</v>
      </c>
      <c r="Y3191" s="39">
        <f t="shared" si="893"/>
        <v>9203.8682708321066</v>
      </c>
      <c r="Z3191" s="39">
        <f t="shared" si="894"/>
        <v>9546.0767416828967</v>
      </c>
      <c r="AA3191" s="45">
        <f t="shared" si="895"/>
        <v>6.4673910888181738E-2</v>
      </c>
      <c r="AB3191" s="45">
        <f t="shared" si="896"/>
        <v>0.41351001145662697</v>
      </c>
      <c r="AC3191" s="45">
        <f t="shared" si="897"/>
        <v>1.2690491670209027E-2</v>
      </c>
      <c r="AD3191" s="45">
        <f t="shared" si="898"/>
        <v>0.49087441401501775</v>
      </c>
      <c r="AE3191" s="45">
        <f t="shared" si="899"/>
        <v>0.50912558598498225</v>
      </c>
      <c r="AF3191" s="43">
        <f>('Estimates from MCMC'!$B$2-'MCMC runs'!W3191)/'Estimates from MCMC'!$B$2</f>
        <v>0.13822673783586825</v>
      </c>
    </row>
    <row r="3192" spans="1:32" x14ac:dyDescent="0.3">
      <c r="A3192" s="38">
        <v>4749</v>
      </c>
      <c r="B3192" s="38">
        <v>1950330.0091861966</v>
      </c>
      <c r="C3192" s="39">
        <v>52600.936131570998</v>
      </c>
      <c r="D3192" s="39">
        <v>51533.454802500899</v>
      </c>
      <c r="E3192" s="39">
        <f t="shared" si="882"/>
        <v>1067.4813290700986</v>
      </c>
      <c r="F3192" s="39">
        <v>52548.493179251796</v>
      </c>
      <c r="G3192" s="40">
        <f t="shared" si="883"/>
        <v>52.44295231920114</v>
      </c>
      <c r="H3192" s="39">
        <v>52512.653917504198</v>
      </c>
      <c r="I3192" s="39">
        <f t="shared" si="884"/>
        <v>88.282214066799497</v>
      </c>
      <c r="J3192" s="39">
        <v>51393.282693903697</v>
      </c>
      <c r="K3192" s="40">
        <f t="shared" si="885"/>
        <v>1207.6534376673008</v>
      </c>
      <c r="L3192" s="39">
        <v>50816.625059790298</v>
      </c>
      <c r="M3192" s="39">
        <f t="shared" si="886"/>
        <v>1784.3110717806994</v>
      </c>
      <c r="N3192" s="39">
        <f t="shared" si="891"/>
        <v>576.65763411339867</v>
      </c>
      <c r="O3192" s="40">
        <f>'Estimates from MCMC'!$B$2-L3192</f>
        <v>18244.374940209702</v>
      </c>
      <c r="P3192" s="39">
        <v>52033.644195633002</v>
      </c>
      <c r="Q3192" s="40">
        <f t="shared" si="887"/>
        <v>1217.0191358427037</v>
      </c>
      <c r="R3192" s="39">
        <v>52064.140774131098</v>
      </c>
      <c r="S3192" s="39">
        <f t="shared" si="888"/>
        <v>30.496578498095914</v>
      </c>
      <c r="T3192" s="39">
        <f t="shared" si="892"/>
        <v>1247.5157143407996</v>
      </c>
      <c r="U3192" s="39">
        <v>58666.372012707703</v>
      </c>
      <c r="V3192" s="39">
        <f t="shared" si="889"/>
        <v>7849.746952917405</v>
      </c>
      <c r="W3192" s="39">
        <v>60159.403274161501</v>
      </c>
      <c r="X3192" s="39">
        <f t="shared" si="890"/>
        <v>245.51554711299832</v>
      </c>
      <c r="Y3192" s="39">
        <f t="shared" si="893"/>
        <v>9342.7782143712029</v>
      </c>
      <c r="Z3192" s="39">
        <f t="shared" si="894"/>
        <v>8901.596725838499</v>
      </c>
      <c r="AA3192" s="45">
        <f t="shared" si="895"/>
        <v>6.8378101109473288E-2</v>
      </c>
      <c r="AB3192" s="45">
        <f t="shared" si="896"/>
        <v>0.43025573518646287</v>
      </c>
      <c r="AC3192" s="45">
        <f t="shared" si="897"/>
        <v>1.3457054457475229E-2</v>
      </c>
      <c r="AD3192" s="45">
        <f t="shared" si="898"/>
        <v>0.51209089075341141</v>
      </c>
      <c r="AE3192" s="45">
        <f t="shared" si="899"/>
        <v>0.48790910924658859</v>
      </c>
      <c r="AF3192" s="43">
        <f>('Estimates from MCMC'!$B$2-'MCMC runs'!W3192)/'Estimates from MCMC'!$B$2</f>
        <v>0.12889469781553264</v>
      </c>
    </row>
    <row r="3193" spans="1:32" x14ac:dyDescent="0.3">
      <c r="A3193" s="38">
        <v>1092</v>
      </c>
      <c r="B3193" s="38">
        <v>2124806.8373171417</v>
      </c>
      <c r="C3193" s="39">
        <v>52647.713157538499</v>
      </c>
      <c r="D3193" s="39">
        <v>51578.540974183597</v>
      </c>
      <c r="E3193" s="39">
        <f t="shared" si="882"/>
        <v>1069.1721833549018</v>
      </c>
      <c r="F3193" s="39">
        <v>52583.840654696804</v>
      </c>
      <c r="G3193" s="40">
        <f t="shared" si="883"/>
        <v>63.872502841695677</v>
      </c>
      <c r="H3193" s="39">
        <v>52557.574484625002</v>
      </c>
      <c r="I3193" s="39">
        <f t="shared" si="884"/>
        <v>90.13867291349743</v>
      </c>
      <c r="J3193" s="39">
        <v>51425.285423041903</v>
      </c>
      <c r="K3193" s="40">
        <f t="shared" si="885"/>
        <v>1222.4277344965958</v>
      </c>
      <c r="L3193" s="39">
        <v>50836.417602283</v>
      </c>
      <c r="M3193" s="39">
        <f t="shared" si="886"/>
        <v>1811.2955552554995</v>
      </c>
      <c r="N3193" s="39">
        <f t="shared" si="891"/>
        <v>588.86782075890369</v>
      </c>
      <c r="O3193" s="40">
        <f>'Estimates from MCMC'!$B$2-L3193</f>
        <v>18224.582397717</v>
      </c>
      <c r="P3193" s="39">
        <v>52073.159950457899</v>
      </c>
      <c r="Q3193" s="40">
        <f t="shared" si="887"/>
        <v>1236.7423481748992</v>
      </c>
      <c r="R3193" s="39">
        <v>52104.4530592253</v>
      </c>
      <c r="S3193" s="39">
        <f t="shared" si="888"/>
        <v>31.293108767400554</v>
      </c>
      <c r="T3193" s="39">
        <f t="shared" si="892"/>
        <v>1268.0354569422998</v>
      </c>
      <c r="U3193" s="39">
        <v>58831.935615503702</v>
      </c>
      <c r="V3193" s="39">
        <f t="shared" si="889"/>
        <v>7995.5180132207024</v>
      </c>
      <c r="W3193" s="39">
        <v>60351.9306799201</v>
      </c>
      <c r="X3193" s="39">
        <f t="shared" si="890"/>
        <v>251.95960747409845</v>
      </c>
      <c r="Y3193" s="39">
        <f t="shared" si="893"/>
        <v>9515.5130776371007</v>
      </c>
      <c r="Z3193" s="39">
        <f t="shared" si="894"/>
        <v>8709.0693200798996</v>
      </c>
      <c r="AA3193" s="45">
        <f t="shared" si="895"/>
        <v>6.957829975303835E-2</v>
      </c>
      <c r="AB3193" s="45">
        <f t="shared" si="896"/>
        <v>0.43872160353162898</v>
      </c>
      <c r="AC3193" s="45">
        <f t="shared" si="897"/>
        <v>1.3825260956633032E-2</v>
      </c>
      <c r="AD3193" s="45">
        <f t="shared" si="898"/>
        <v>0.5221251642413004</v>
      </c>
      <c r="AE3193" s="45">
        <f t="shared" si="899"/>
        <v>0.4778748357586996</v>
      </c>
      <c r="AF3193" s="43">
        <f>('Estimates from MCMC'!$B$2-'MCMC runs'!W3193)/'Estimates from MCMC'!$B$2</f>
        <v>0.12610691012409175</v>
      </c>
    </row>
    <row r="3194" spans="1:32" x14ac:dyDescent="0.3">
      <c r="A3194" s="38">
        <v>1843</v>
      </c>
      <c r="B3194" s="38">
        <v>2142963.3780611609</v>
      </c>
      <c r="C3194" s="39">
        <v>52936.848683819997</v>
      </c>
      <c r="D3194" s="39">
        <v>51869.992201973699</v>
      </c>
      <c r="E3194" s="39">
        <f t="shared" si="882"/>
        <v>1066.8564818462983</v>
      </c>
      <c r="F3194" s="39">
        <v>52872.5132833842</v>
      </c>
      <c r="G3194" s="40">
        <f t="shared" si="883"/>
        <v>64.335400435797055</v>
      </c>
      <c r="H3194" s="39">
        <v>52847.889940917303</v>
      </c>
      <c r="I3194" s="39">
        <f t="shared" si="884"/>
        <v>88.958742902694212</v>
      </c>
      <c r="J3194" s="39">
        <v>51717.380181558299</v>
      </c>
      <c r="K3194" s="40">
        <f t="shared" si="885"/>
        <v>1219.4685022616977</v>
      </c>
      <c r="L3194" s="39">
        <v>51136.063355734703</v>
      </c>
      <c r="M3194" s="39">
        <f t="shared" si="886"/>
        <v>1800.7853280852942</v>
      </c>
      <c r="N3194" s="39">
        <f t="shared" si="891"/>
        <v>581.31682582359645</v>
      </c>
      <c r="O3194" s="40">
        <f>'Estimates from MCMC'!$B$2-L3194</f>
        <v>17924.936644265297</v>
      </c>
      <c r="P3194" s="39">
        <v>52365.081160941401</v>
      </c>
      <c r="Q3194" s="40">
        <f t="shared" si="887"/>
        <v>1229.0178052066985</v>
      </c>
      <c r="R3194" s="39">
        <v>52395.694410125099</v>
      </c>
      <c r="S3194" s="39">
        <f t="shared" si="888"/>
        <v>30.613249183697917</v>
      </c>
      <c r="T3194" s="39">
        <f t="shared" si="892"/>
        <v>1259.6310543903965</v>
      </c>
      <c r="U3194" s="39">
        <v>59133.904979409897</v>
      </c>
      <c r="V3194" s="39">
        <f t="shared" si="889"/>
        <v>7997.8416236751946</v>
      </c>
      <c r="W3194" s="39">
        <v>60643.360116098003</v>
      </c>
      <c r="X3194" s="39">
        <f t="shared" si="890"/>
        <v>249.82408229770954</v>
      </c>
      <c r="Y3194" s="39">
        <f t="shared" si="893"/>
        <v>9507.2967603633006</v>
      </c>
      <c r="Z3194" s="39">
        <f t="shared" si="894"/>
        <v>8417.6398839019967</v>
      </c>
      <c r="AA3194" s="45">
        <f t="shared" si="895"/>
        <v>7.027255266720224E-2</v>
      </c>
      <c r="AB3194" s="45">
        <f t="shared" si="896"/>
        <v>0.44618521015715468</v>
      </c>
      <c r="AC3194" s="45">
        <f t="shared" si="897"/>
        <v>1.3937236557967721E-2</v>
      </c>
      <c r="AD3194" s="45">
        <f t="shared" si="898"/>
        <v>0.53039499938232459</v>
      </c>
      <c r="AE3194" s="45">
        <f t="shared" si="899"/>
        <v>0.46960500061767535</v>
      </c>
      <c r="AF3194" s="43">
        <f>('Estimates from MCMC'!$B$2-'MCMC runs'!W3194)/'Estimates from MCMC'!$B$2</f>
        <v>0.12188702572945652</v>
      </c>
    </row>
    <row r="3195" spans="1:32" x14ac:dyDescent="0.3">
      <c r="A3195" s="38">
        <v>394</v>
      </c>
      <c r="B3195" s="38">
        <v>2079115.5791169284</v>
      </c>
      <c r="C3195" s="39">
        <v>53314.128495881501</v>
      </c>
      <c r="D3195" s="39">
        <v>52239.355693119098</v>
      </c>
      <c r="E3195" s="39">
        <f t="shared" si="882"/>
        <v>1074.7728027624034</v>
      </c>
      <c r="F3195" s="39">
        <v>53250.791762771099</v>
      </c>
      <c r="G3195" s="40">
        <f t="shared" si="883"/>
        <v>63.336733110401838</v>
      </c>
      <c r="H3195" s="39">
        <v>53223.651729422403</v>
      </c>
      <c r="I3195" s="39">
        <f t="shared" si="884"/>
        <v>90.476766459098144</v>
      </c>
      <c r="J3195" s="39">
        <v>52086.364674008197</v>
      </c>
      <c r="K3195" s="40">
        <f t="shared" si="885"/>
        <v>1227.7638218733046</v>
      </c>
      <c r="L3195" s="39">
        <v>51495.167080057698</v>
      </c>
      <c r="M3195" s="39">
        <f t="shared" si="886"/>
        <v>1818.9614158238037</v>
      </c>
      <c r="N3195" s="39">
        <f t="shared" si="891"/>
        <v>591.19759395049914</v>
      </c>
      <c r="O3195" s="40">
        <f>'Estimates from MCMC'!$B$2-L3195</f>
        <v>17565.832919942302</v>
      </c>
      <c r="P3195" s="39">
        <v>52741.183206491602</v>
      </c>
      <c r="Q3195" s="40">
        <f t="shared" si="887"/>
        <v>1246.016126433904</v>
      </c>
      <c r="R3195" s="39">
        <v>52772.441445027798</v>
      </c>
      <c r="S3195" s="39">
        <f t="shared" si="888"/>
        <v>31.258238536196586</v>
      </c>
      <c r="T3195" s="39">
        <f t="shared" si="892"/>
        <v>1277.2743649701006</v>
      </c>
      <c r="U3195" s="39">
        <v>59470.785707230098</v>
      </c>
      <c r="V3195" s="39">
        <f t="shared" si="889"/>
        <v>7975.6186271724</v>
      </c>
      <c r="W3195" s="39">
        <v>60998.376425536902</v>
      </c>
      <c r="X3195" s="39">
        <f t="shared" si="890"/>
        <v>250.3163533367042</v>
      </c>
      <c r="Y3195" s="39">
        <f t="shared" si="893"/>
        <v>9503.2093454792048</v>
      </c>
      <c r="Z3195" s="39">
        <f t="shared" si="894"/>
        <v>8062.6235744630976</v>
      </c>
      <c r="AA3195" s="45">
        <f t="shared" si="895"/>
        <v>7.2713566774281715E-2</v>
      </c>
      <c r="AB3195" s="45">
        <f t="shared" si="896"/>
        <v>0.45404158536187406</v>
      </c>
      <c r="AC3195" s="45">
        <f t="shared" si="897"/>
        <v>1.4250184120362589E-2</v>
      </c>
      <c r="AD3195" s="45">
        <f t="shared" si="898"/>
        <v>0.54100533625651837</v>
      </c>
      <c r="AE3195" s="45">
        <f t="shared" si="899"/>
        <v>0.45899466374348163</v>
      </c>
      <c r="AF3195" s="43">
        <f>('Estimates from MCMC'!$B$2-'MCMC runs'!W3195)/'Estimates from MCMC'!$B$2</f>
        <v>0.11674640643001256</v>
      </c>
    </row>
    <row r="3196" spans="1:32" x14ac:dyDescent="0.3">
      <c r="A3196" s="38">
        <v>3215</v>
      </c>
      <c r="B3196" s="38">
        <v>2060023.7005073733</v>
      </c>
      <c r="C3196" s="39">
        <v>52404.269410080502</v>
      </c>
      <c r="D3196" s="39">
        <v>51361.8418737256</v>
      </c>
      <c r="E3196" s="39">
        <f t="shared" si="882"/>
        <v>1042.4275363549023</v>
      </c>
      <c r="F3196" s="39">
        <v>52344.813052120597</v>
      </c>
      <c r="G3196" s="40">
        <f t="shared" si="883"/>
        <v>59.45635795990529</v>
      </c>
      <c r="H3196" s="39">
        <v>52316.7029984154</v>
      </c>
      <c r="I3196" s="39">
        <f t="shared" si="884"/>
        <v>87.566411665102351</v>
      </c>
      <c r="J3196" s="39">
        <v>51215.461499585697</v>
      </c>
      <c r="K3196" s="40">
        <f t="shared" si="885"/>
        <v>1188.8079104948047</v>
      </c>
      <c r="L3196" s="39">
        <v>50643.129208363702</v>
      </c>
      <c r="M3196" s="39">
        <f t="shared" si="886"/>
        <v>1761.1402017168002</v>
      </c>
      <c r="N3196" s="39">
        <f t="shared" si="891"/>
        <v>572.33229122199555</v>
      </c>
      <c r="O3196" s="40">
        <f>'Estimates from MCMC'!$B$2-L3196</f>
        <v>18417.870791636298</v>
      </c>
      <c r="P3196" s="39">
        <v>51842.744200703397</v>
      </c>
      <c r="Q3196" s="40">
        <f t="shared" si="887"/>
        <v>1199.6149923396952</v>
      </c>
      <c r="R3196" s="39">
        <v>51873.259832773503</v>
      </c>
      <c r="S3196" s="39">
        <f t="shared" si="888"/>
        <v>30.515632070106221</v>
      </c>
      <c r="T3196" s="39">
        <f t="shared" si="892"/>
        <v>1230.1306244098014</v>
      </c>
      <c r="U3196" s="39">
        <v>58450.312870736801</v>
      </c>
      <c r="V3196" s="39">
        <f t="shared" si="889"/>
        <v>7807.1836623730997</v>
      </c>
      <c r="W3196" s="39">
        <v>59920.063405658802</v>
      </c>
      <c r="X3196" s="39">
        <f t="shared" si="890"/>
        <v>239.61991051219957</v>
      </c>
      <c r="Y3196" s="39">
        <f t="shared" si="893"/>
        <v>9276.9341972951006</v>
      </c>
      <c r="Z3196" s="39">
        <f t="shared" si="894"/>
        <v>9140.9365943411976</v>
      </c>
      <c r="AA3196" s="45">
        <f t="shared" si="895"/>
        <v>6.6790056153961802E-2</v>
      </c>
      <c r="AB3196" s="45">
        <f t="shared" si="896"/>
        <v>0.42389175984003558</v>
      </c>
      <c r="AC3196" s="45">
        <f t="shared" si="897"/>
        <v>1.3010185228414833E-2</v>
      </c>
      <c r="AD3196" s="45">
        <f t="shared" si="898"/>
        <v>0.5036920012224122</v>
      </c>
      <c r="AE3196" s="45">
        <f t="shared" si="899"/>
        <v>0.4963079987775878</v>
      </c>
      <c r="AF3196" s="43">
        <f>('Estimates from MCMC'!$B$2-'MCMC runs'!W3196)/'Estimates from MCMC'!$B$2</f>
        <v>0.13236032774418555</v>
      </c>
    </row>
    <row r="3197" spans="1:32" x14ac:dyDescent="0.3">
      <c r="A3197" s="38">
        <v>2107</v>
      </c>
      <c r="B3197" s="38">
        <v>2045526.0145292422</v>
      </c>
      <c r="C3197" s="39">
        <v>52814.647188919698</v>
      </c>
      <c r="D3197" s="39">
        <v>51774.036106621701</v>
      </c>
      <c r="E3197" s="39">
        <f t="shared" si="882"/>
        <v>1040.6110822979972</v>
      </c>
      <c r="F3197" s="39">
        <v>52754.334654826802</v>
      </c>
      <c r="G3197" s="40">
        <f t="shared" si="883"/>
        <v>60.312534092896385</v>
      </c>
      <c r="H3197" s="39">
        <v>52728.844207639697</v>
      </c>
      <c r="I3197" s="39">
        <f t="shared" si="884"/>
        <v>85.802981280001404</v>
      </c>
      <c r="J3197" s="39">
        <v>51628.608490203602</v>
      </c>
      <c r="K3197" s="40">
        <f t="shared" si="885"/>
        <v>1186.0386987160964</v>
      </c>
      <c r="L3197" s="39">
        <v>51068.0182639224</v>
      </c>
      <c r="M3197" s="39">
        <f t="shared" si="886"/>
        <v>1746.6289249972979</v>
      </c>
      <c r="N3197" s="39">
        <f t="shared" si="891"/>
        <v>560.59022628120147</v>
      </c>
      <c r="O3197" s="40">
        <f>'Estimates from MCMC'!$B$2-L3197</f>
        <v>17992.9817360776</v>
      </c>
      <c r="P3197" s="39">
        <v>52258.003588756197</v>
      </c>
      <c r="Q3197" s="40">
        <f t="shared" si="887"/>
        <v>1189.9853248337968</v>
      </c>
      <c r="R3197" s="39">
        <v>52287.432686630003</v>
      </c>
      <c r="S3197" s="39">
        <f t="shared" si="888"/>
        <v>29.429097873806313</v>
      </c>
      <c r="T3197" s="39">
        <f t="shared" si="892"/>
        <v>1219.4144227076031</v>
      </c>
      <c r="U3197" s="39">
        <v>58730.015067247601</v>
      </c>
      <c r="V3197" s="39">
        <f t="shared" si="889"/>
        <v>7661.9968033252007</v>
      </c>
      <c r="W3197" s="39">
        <v>60185.238413302497</v>
      </c>
      <c r="X3197" s="39">
        <f t="shared" si="890"/>
        <v>235.80892334729288</v>
      </c>
      <c r="Y3197" s="39">
        <f t="shared" si="893"/>
        <v>9117.2201493800967</v>
      </c>
      <c r="Z3197" s="39">
        <f t="shared" si="894"/>
        <v>8875.7615866975029</v>
      </c>
      <c r="AA3197" s="45">
        <f t="shared" si="895"/>
        <v>6.7771670120831823E-2</v>
      </c>
      <c r="AB3197" s="45">
        <f t="shared" si="896"/>
        <v>0.42583252268645311</v>
      </c>
      <c r="AC3197" s="45">
        <f t="shared" si="897"/>
        <v>1.310560566370576E-2</v>
      </c>
      <c r="AD3197" s="45">
        <f t="shared" si="898"/>
        <v>0.50670979847099074</v>
      </c>
      <c r="AE3197" s="45">
        <f t="shared" si="899"/>
        <v>0.49329020152900932</v>
      </c>
      <c r="AF3197" s="43">
        <f>('Estimates from MCMC'!$B$2-'MCMC runs'!W3197)/'Estimates from MCMC'!$B$2</f>
        <v>0.12852060622779141</v>
      </c>
    </row>
    <row r="3198" spans="1:32" x14ac:dyDescent="0.3">
      <c r="A3198" s="38">
        <v>3598</v>
      </c>
      <c r="B3198" s="38">
        <v>1961419.2089278232</v>
      </c>
      <c r="C3198" s="39">
        <v>52308.039554904499</v>
      </c>
      <c r="D3198" s="39">
        <v>51239.315625640498</v>
      </c>
      <c r="E3198" s="39">
        <f t="shared" si="882"/>
        <v>1068.7239292640006</v>
      </c>
      <c r="F3198" s="39">
        <v>52246.848338535303</v>
      </c>
      <c r="G3198" s="40">
        <f t="shared" si="883"/>
        <v>61.191216369195899</v>
      </c>
      <c r="H3198" s="39">
        <v>52220.134926379702</v>
      </c>
      <c r="I3198" s="39">
        <f t="shared" si="884"/>
        <v>87.904628524796863</v>
      </c>
      <c r="J3198" s="39">
        <v>51091.1293563246</v>
      </c>
      <c r="K3198" s="40">
        <f t="shared" si="885"/>
        <v>1216.9101985798989</v>
      </c>
      <c r="L3198" s="39">
        <v>50517.152003407697</v>
      </c>
      <c r="M3198" s="39">
        <f t="shared" si="886"/>
        <v>1790.8875514968022</v>
      </c>
      <c r="N3198" s="39">
        <f t="shared" si="891"/>
        <v>573.97735291690333</v>
      </c>
      <c r="O3198" s="40">
        <f>'Estimates from MCMC'!$B$2-L3198</f>
        <v>18543.847996592303</v>
      </c>
      <c r="P3198" s="39">
        <v>51739.024238119302</v>
      </c>
      <c r="Q3198" s="40">
        <f t="shared" si="887"/>
        <v>1221.8722347116054</v>
      </c>
      <c r="R3198" s="39">
        <v>51769.0524281416</v>
      </c>
      <c r="S3198" s="39">
        <f t="shared" si="888"/>
        <v>30.028190022298077</v>
      </c>
      <c r="T3198" s="39">
        <f t="shared" si="892"/>
        <v>1251.9004247339035</v>
      </c>
      <c r="U3198" s="39">
        <v>58319.885409993403</v>
      </c>
      <c r="V3198" s="39">
        <f t="shared" si="889"/>
        <v>7802.7334065857067</v>
      </c>
      <c r="W3198" s="39">
        <v>59819.3489787586</v>
      </c>
      <c r="X3198" s="39">
        <f t="shared" si="890"/>
        <v>247.56314403129363</v>
      </c>
      <c r="Y3198" s="39">
        <f t="shared" si="893"/>
        <v>9302.1969753509038</v>
      </c>
      <c r="Z3198" s="39">
        <f t="shared" si="894"/>
        <v>9241.6510212413996</v>
      </c>
      <c r="AA3198" s="45">
        <f t="shared" si="895"/>
        <v>6.7510282923153711E-2</v>
      </c>
      <c r="AB3198" s="45">
        <f t="shared" si="896"/>
        <v>0.4207720753545634</v>
      </c>
      <c r="AC3198" s="45">
        <f t="shared" si="897"/>
        <v>1.3350149552389929E-2</v>
      </c>
      <c r="AD3198" s="45">
        <f t="shared" si="898"/>
        <v>0.50163250783010704</v>
      </c>
      <c r="AE3198" s="45">
        <f t="shared" si="899"/>
        <v>0.49836749216989296</v>
      </c>
      <c r="AF3198" s="43">
        <f>('Estimates from MCMC'!$B$2-'MCMC runs'!W3198)/'Estimates from MCMC'!$B$2</f>
        <v>0.13381866786234486</v>
      </c>
    </row>
    <row r="3199" spans="1:32" x14ac:dyDescent="0.3">
      <c r="A3199" s="38">
        <v>2301</v>
      </c>
      <c r="B3199" s="38">
        <v>2124251.0141458702</v>
      </c>
      <c r="C3199" s="39">
        <v>53442.041268799301</v>
      </c>
      <c r="D3199" s="39">
        <v>52353.821464448098</v>
      </c>
      <c r="E3199" s="39">
        <f t="shared" si="882"/>
        <v>1088.2198043512035</v>
      </c>
      <c r="F3199" s="39">
        <v>53386.243621933201</v>
      </c>
      <c r="G3199" s="40">
        <f t="shared" si="883"/>
        <v>55.797646866099967</v>
      </c>
      <c r="H3199" s="39">
        <v>53351.531313448497</v>
      </c>
      <c r="I3199" s="39">
        <f t="shared" si="884"/>
        <v>90.509955350804375</v>
      </c>
      <c r="J3199" s="39">
        <v>52208.221088069702</v>
      </c>
      <c r="K3199" s="40">
        <f t="shared" si="885"/>
        <v>1233.8201807295991</v>
      </c>
      <c r="L3199" s="39">
        <v>51616.983028902803</v>
      </c>
      <c r="M3199" s="39">
        <f t="shared" si="886"/>
        <v>1825.058239896498</v>
      </c>
      <c r="N3199" s="39">
        <f t="shared" si="891"/>
        <v>591.23805916689889</v>
      </c>
      <c r="O3199" s="40">
        <f>'Estimates from MCMC'!$B$2-L3199</f>
        <v>17444.016971097197</v>
      </c>
      <c r="P3199" s="39">
        <v>52867.457546086996</v>
      </c>
      <c r="Q3199" s="40">
        <f t="shared" si="887"/>
        <v>1250.4745171841932</v>
      </c>
      <c r="R3199" s="39">
        <v>52898.621355124902</v>
      </c>
      <c r="S3199" s="39">
        <f t="shared" si="888"/>
        <v>31.163809037905594</v>
      </c>
      <c r="T3199" s="39">
        <f t="shared" si="892"/>
        <v>1281.6383262220988</v>
      </c>
      <c r="U3199" s="39">
        <v>59593.460711743501</v>
      </c>
      <c r="V3199" s="39">
        <f t="shared" si="889"/>
        <v>7976.4776828406975</v>
      </c>
      <c r="W3199" s="39">
        <v>61127.089217082001</v>
      </c>
      <c r="X3199" s="39">
        <f t="shared" si="890"/>
        <v>251.99017911640112</v>
      </c>
      <c r="Y3199" s="39">
        <f t="shared" si="893"/>
        <v>9510.1061881791975</v>
      </c>
      <c r="Z3199" s="39">
        <f t="shared" si="894"/>
        <v>7933.9107829179993</v>
      </c>
      <c r="AA3199" s="45">
        <f t="shared" si="895"/>
        <v>7.3471513375940392E-2</v>
      </c>
      <c r="AB3199" s="45">
        <f t="shared" si="896"/>
        <v>0.45726151815013921</v>
      </c>
      <c r="AC3199" s="45">
        <f t="shared" si="897"/>
        <v>1.4445650880409078E-2</v>
      </c>
      <c r="AD3199" s="45">
        <f t="shared" si="898"/>
        <v>0.5451786824064887</v>
      </c>
      <c r="AE3199" s="45">
        <f t="shared" si="899"/>
        <v>0.4548213175935113</v>
      </c>
      <c r="AF3199" s="43">
        <f>('Estimates from MCMC'!$B$2-'MCMC runs'!W3199)/'Estimates from MCMC'!$B$2</f>
        <v>0.1148826513215563</v>
      </c>
    </row>
    <row r="3200" spans="1:32" x14ac:dyDescent="0.3">
      <c r="A3200" s="38">
        <v>4482</v>
      </c>
      <c r="B3200" s="38">
        <v>2124251.0141458702</v>
      </c>
      <c r="C3200" s="39">
        <v>53442.041268799301</v>
      </c>
      <c r="D3200" s="39">
        <v>52353.821464448098</v>
      </c>
      <c r="E3200" s="39">
        <f t="shared" si="882"/>
        <v>1088.2198043512035</v>
      </c>
      <c r="F3200" s="39">
        <v>53386.243621933201</v>
      </c>
      <c r="G3200" s="40">
        <f t="shared" si="883"/>
        <v>55.797646866099967</v>
      </c>
      <c r="H3200" s="39">
        <v>53351.531313448497</v>
      </c>
      <c r="I3200" s="39">
        <f t="shared" si="884"/>
        <v>90.509955350804375</v>
      </c>
      <c r="J3200" s="39">
        <v>52208.221088069702</v>
      </c>
      <c r="K3200" s="40">
        <f t="shared" si="885"/>
        <v>1233.8201807295991</v>
      </c>
      <c r="L3200" s="39">
        <v>51616.983028902803</v>
      </c>
      <c r="M3200" s="39">
        <f t="shared" si="886"/>
        <v>1825.058239896498</v>
      </c>
      <c r="N3200" s="39">
        <f t="shared" si="891"/>
        <v>591.23805916689889</v>
      </c>
      <c r="O3200" s="40">
        <f>'Estimates from MCMC'!$B$2-L3200</f>
        <v>17444.016971097197</v>
      </c>
      <c r="P3200" s="39">
        <v>52867.457546086996</v>
      </c>
      <c r="Q3200" s="40">
        <f t="shared" si="887"/>
        <v>1250.4745171841932</v>
      </c>
      <c r="R3200" s="39">
        <v>52898.621355124902</v>
      </c>
      <c r="S3200" s="39">
        <f t="shared" si="888"/>
        <v>31.163809037905594</v>
      </c>
      <c r="T3200" s="39">
        <f t="shared" si="892"/>
        <v>1281.6383262220988</v>
      </c>
      <c r="U3200" s="39">
        <v>59593.460711743501</v>
      </c>
      <c r="V3200" s="39">
        <f t="shared" si="889"/>
        <v>7976.4776828406975</v>
      </c>
      <c r="W3200" s="39">
        <v>61127.089217082001</v>
      </c>
      <c r="X3200" s="39">
        <f t="shared" si="890"/>
        <v>251.99017911640112</v>
      </c>
      <c r="Y3200" s="39">
        <f t="shared" si="893"/>
        <v>9510.1061881791975</v>
      </c>
      <c r="Z3200" s="39">
        <f t="shared" si="894"/>
        <v>7933.9107829179993</v>
      </c>
      <c r="AA3200" s="45">
        <f t="shared" si="895"/>
        <v>7.3471513375940392E-2</v>
      </c>
      <c r="AB3200" s="45">
        <f t="shared" si="896"/>
        <v>0.45726151815013921</v>
      </c>
      <c r="AC3200" s="45">
        <f t="shared" si="897"/>
        <v>1.4445650880409078E-2</v>
      </c>
      <c r="AD3200" s="45">
        <f t="shared" si="898"/>
        <v>0.5451786824064887</v>
      </c>
      <c r="AE3200" s="45">
        <f t="shared" si="899"/>
        <v>0.4548213175935113</v>
      </c>
      <c r="AF3200" s="43">
        <f>('Estimates from MCMC'!$B$2-'MCMC runs'!W3200)/'Estimates from MCMC'!$B$2</f>
        <v>0.1148826513215563</v>
      </c>
    </row>
    <row r="3201" spans="1:32" x14ac:dyDescent="0.3">
      <c r="A3201" s="38">
        <v>4701</v>
      </c>
      <c r="B3201" s="38">
        <v>2246096.8771777158</v>
      </c>
      <c r="C3201" s="39">
        <v>53177.733294930003</v>
      </c>
      <c r="D3201" s="39">
        <v>52133.052142393703</v>
      </c>
      <c r="E3201" s="39">
        <f t="shared" si="882"/>
        <v>1044.6811525363009</v>
      </c>
      <c r="F3201" s="39">
        <v>53104.514874106702</v>
      </c>
      <c r="G3201" s="40">
        <f t="shared" si="883"/>
        <v>73.21842082330113</v>
      </c>
      <c r="H3201" s="39">
        <v>53089.826418523102</v>
      </c>
      <c r="I3201" s="39">
        <f t="shared" si="884"/>
        <v>87.906876406901574</v>
      </c>
      <c r="J3201" s="39">
        <v>51972.883730317903</v>
      </c>
      <c r="K3201" s="40">
        <f t="shared" si="885"/>
        <v>1204.8495646121009</v>
      </c>
      <c r="L3201" s="39">
        <v>51398.056231544499</v>
      </c>
      <c r="M3201" s="39">
        <f t="shared" si="886"/>
        <v>1779.6770633855049</v>
      </c>
      <c r="N3201" s="39">
        <f t="shared" si="891"/>
        <v>574.82749877340393</v>
      </c>
      <c r="O3201" s="40">
        <f>'Estimates from MCMC'!$B$2-L3201</f>
        <v>17662.943768455501</v>
      </c>
      <c r="P3201" s="39">
        <v>52608.1266088392</v>
      </c>
      <c r="Q3201" s="40">
        <f t="shared" si="887"/>
        <v>1210.0703772947018</v>
      </c>
      <c r="R3201" s="39">
        <v>52638.516675442297</v>
      </c>
      <c r="S3201" s="39">
        <f t="shared" si="888"/>
        <v>30.390066603096784</v>
      </c>
      <c r="T3201" s="39">
        <f t="shared" si="892"/>
        <v>1240.4604438977985</v>
      </c>
      <c r="U3201" s="39">
        <v>59552.959834733701</v>
      </c>
      <c r="V3201" s="39">
        <f t="shared" si="889"/>
        <v>8154.9036031892028</v>
      </c>
      <c r="W3201" s="39">
        <v>61041.2020498645</v>
      </c>
      <c r="X3201" s="39">
        <f t="shared" si="890"/>
        <v>247.78177123299974</v>
      </c>
      <c r="Y3201" s="39">
        <f t="shared" si="893"/>
        <v>9643.1458183200011</v>
      </c>
      <c r="Z3201" s="39">
        <f t="shared" si="894"/>
        <v>8019.7979501355003</v>
      </c>
      <c r="AA3201" s="45">
        <f t="shared" si="895"/>
        <v>7.0229541584860514E-2</v>
      </c>
      <c r="AB3201" s="45">
        <f t="shared" si="896"/>
        <v>0.46169561031797879</v>
      </c>
      <c r="AC3201" s="45">
        <f t="shared" si="897"/>
        <v>1.4028339470542656E-2</v>
      </c>
      <c r="AD3201" s="45">
        <f t="shared" si="898"/>
        <v>0.545953491373382</v>
      </c>
      <c r="AE3201" s="45">
        <f t="shared" si="899"/>
        <v>0.45404650862661805</v>
      </c>
      <c r="AF3201" s="43">
        <f>('Estimates from MCMC'!$B$2-'MCMC runs'!W3201)/'Estimates from MCMC'!$B$2</f>
        <v>0.11612629342371962</v>
      </c>
    </row>
    <row r="3202" spans="1:32" x14ac:dyDescent="0.3">
      <c r="A3202" s="38">
        <v>982</v>
      </c>
      <c r="B3202" s="38">
        <v>1930871.1058895339</v>
      </c>
      <c r="C3202" s="39">
        <v>52949.333642840102</v>
      </c>
      <c r="D3202" s="39">
        <v>51880.351009699203</v>
      </c>
      <c r="E3202" s="39">
        <f t="shared" ref="E3202:E3265" si="900">$C3202-D3202</f>
        <v>1068.9826331408985</v>
      </c>
      <c r="F3202" s="39">
        <v>52903.769428983796</v>
      </c>
      <c r="G3202" s="40">
        <f t="shared" ref="G3202:G3265" si="901">$C3202-F3202</f>
        <v>45.564213856305287</v>
      </c>
      <c r="H3202" s="39">
        <v>52861.4098692681</v>
      </c>
      <c r="I3202" s="39">
        <f t="shared" ref="I3202:I3265" si="902">$C3202-H3202</f>
        <v>87.923773572001664</v>
      </c>
      <c r="J3202" s="39">
        <v>51747.087103242098</v>
      </c>
      <c r="K3202" s="40">
        <f t="shared" ref="K3202:K3265" si="903">$C3202-J3202</f>
        <v>1202.2465395980034</v>
      </c>
      <c r="L3202" s="39">
        <v>51172.531555319198</v>
      </c>
      <c r="M3202" s="39">
        <f t="shared" ref="M3202:M3265" si="904">$C3202-L3202</f>
        <v>1776.802087520904</v>
      </c>
      <c r="N3202" s="39">
        <f t="shared" si="891"/>
        <v>574.55554792290059</v>
      </c>
      <c r="O3202" s="40">
        <f>'Estimates from MCMC'!$B$2-L3202</f>
        <v>17888.468444680802</v>
      </c>
      <c r="P3202" s="39">
        <v>52385.760822894401</v>
      </c>
      <c r="Q3202" s="40">
        <f t="shared" ref="Q3202:Q3265" si="905">P3202-L3202</f>
        <v>1213.2292675752033</v>
      </c>
      <c r="R3202" s="39">
        <v>52416.116651285098</v>
      </c>
      <c r="S3202" s="39">
        <f t="shared" ref="S3202:S3265" si="906">R3202-L3202-Q3202</f>
        <v>30.355828390696843</v>
      </c>
      <c r="T3202" s="39">
        <f t="shared" si="892"/>
        <v>1243.5850959659001</v>
      </c>
      <c r="U3202" s="39">
        <v>58986.503285790001</v>
      </c>
      <c r="V3202" s="39">
        <f t="shared" ref="V3202:V3265" si="907">U3202-L3202</f>
        <v>7813.9717304708029</v>
      </c>
      <c r="W3202" s="39">
        <v>60471.832254086199</v>
      </c>
      <c r="X3202" s="39">
        <f t="shared" ref="X3202:X3265" si="908">W3202-V3202-S3202-Q3202-L3202</f>
        <v>241.74387233029847</v>
      </c>
      <c r="Y3202" s="39">
        <f t="shared" si="893"/>
        <v>9299.3006987670014</v>
      </c>
      <c r="Z3202" s="39">
        <f t="shared" si="894"/>
        <v>8589.1677459138009</v>
      </c>
      <c r="AA3202" s="45">
        <f t="shared" si="895"/>
        <v>6.9518813184685155E-2</v>
      </c>
      <c r="AB3202" s="45">
        <f t="shared" si="896"/>
        <v>0.43681613966199068</v>
      </c>
      <c r="AC3202" s="45">
        <f t="shared" si="897"/>
        <v>1.3513950234357926E-2</v>
      </c>
      <c r="AD3202" s="45">
        <f t="shared" si="898"/>
        <v>0.51984890308103382</v>
      </c>
      <c r="AE3202" s="45">
        <f t="shared" si="899"/>
        <v>0.48015109691896624</v>
      </c>
      <c r="AF3202" s="43">
        <f>('Estimates from MCMC'!$B$2-'MCMC runs'!W3202)/'Estimates from MCMC'!$B$2</f>
        <v>0.12437074102480128</v>
      </c>
    </row>
    <row r="3203" spans="1:32" x14ac:dyDescent="0.3">
      <c r="A3203" s="38">
        <v>984</v>
      </c>
      <c r="B3203" s="38">
        <v>2235341.5117411446</v>
      </c>
      <c r="C3203" s="39">
        <v>53444.628534397903</v>
      </c>
      <c r="D3203" s="39">
        <v>52369.795388375896</v>
      </c>
      <c r="E3203" s="39">
        <f t="shared" si="900"/>
        <v>1074.833146022007</v>
      </c>
      <c r="F3203" s="39">
        <v>53382.921706358997</v>
      </c>
      <c r="G3203" s="40">
        <f t="shared" si="901"/>
        <v>61.706828038906679</v>
      </c>
      <c r="H3203" s="39">
        <v>53356.044975707999</v>
      </c>
      <c r="I3203" s="39">
        <f t="shared" si="902"/>
        <v>88.583558689904748</v>
      </c>
      <c r="J3203" s="39">
        <v>52220.282966378698</v>
      </c>
      <c r="K3203" s="40">
        <f t="shared" si="903"/>
        <v>1224.3455680192055</v>
      </c>
      <c r="L3203" s="39">
        <v>51641.6135551923</v>
      </c>
      <c r="M3203" s="39">
        <f t="shared" si="904"/>
        <v>1803.0149792056036</v>
      </c>
      <c r="N3203" s="39">
        <f t="shared" ref="N3203:N3266" si="909">M3203-K3203</f>
        <v>578.66941118639807</v>
      </c>
      <c r="O3203" s="40">
        <f>'Estimates from MCMC'!$B$2-L3203</f>
        <v>17419.3864448077</v>
      </c>
      <c r="P3203" s="39">
        <v>52874.511039025303</v>
      </c>
      <c r="Q3203" s="40">
        <f t="shared" si="905"/>
        <v>1232.8974838330032</v>
      </c>
      <c r="R3203" s="39">
        <v>52904.6815602895</v>
      </c>
      <c r="S3203" s="39">
        <f t="shared" si="906"/>
        <v>30.170521264197305</v>
      </c>
      <c r="T3203" s="39">
        <f t="shared" ref="T3203:T3266" si="910">Q3203+S3203</f>
        <v>1263.0680050972005</v>
      </c>
      <c r="U3203" s="39">
        <v>59573.667954754899</v>
      </c>
      <c r="V3203" s="39">
        <f t="shared" si="907"/>
        <v>7932.0543995625994</v>
      </c>
      <c r="W3203" s="39">
        <v>61085.204232301199</v>
      </c>
      <c r="X3203" s="39">
        <f t="shared" si="908"/>
        <v>248.46827244909946</v>
      </c>
      <c r="Y3203" s="39">
        <f t="shared" ref="Y3203:Y3266" si="911">Q3203+S3203+V3203+X3203</f>
        <v>9443.5906771088994</v>
      </c>
      <c r="Z3203" s="39">
        <f t="shared" ref="Z3203:Z3266" si="912">O3203-Y3203</f>
        <v>7975.7957676988008</v>
      </c>
      <c r="AA3203" s="45">
        <f t="shared" ref="AA3203:AA3266" si="913">T3203/O3203</f>
        <v>7.2509327989200831E-2</v>
      </c>
      <c r="AB3203" s="45">
        <f t="shared" ref="AB3203:AB3266" si="914">V3203/O3203</f>
        <v>0.45535785228112635</v>
      </c>
      <c r="AC3203" s="45">
        <f t="shared" ref="AC3203:AC3266" si="915">X3203/O3203</f>
        <v>1.4263893463547441E-2</v>
      </c>
      <c r="AD3203" s="45">
        <f t="shared" ref="AD3203:AD3266" si="916">Y3203/O3203</f>
        <v>0.54213107373387459</v>
      </c>
      <c r="AE3203" s="45">
        <f t="shared" ref="AE3203:AE3266" si="917">Z3203/O3203</f>
        <v>0.45786892626612535</v>
      </c>
      <c r="AF3203" s="43">
        <f>('Estimates from MCMC'!$B$2-'MCMC runs'!W3203)/'Estimates from MCMC'!$B$2</f>
        <v>0.11548914391188661</v>
      </c>
    </row>
    <row r="3204" spans="1:32" x14ac:dyDescent="0.3">
      <c r="A3204" s="38">
        <v>2864</v>
      </c>
      <c r="B3204" s="38">
        <v>2235341.5117411446</v>
      </c>
      <c r="C3204" s="39">
        <v>53444.628534397903</v>
      </c>
      <c r="D3204" s="39">
        <v>52369.795388375896</v>
      </c>
      <c r="E3204" s="39">
        <f t="shared" si="900"/>
        <v>1074.833146022007</v>
      </c>
      <c r="F3204" s="39">
        <v>53382.921706358997</v>
      </c>
      <c r="G3204" s="40">
        <f t="shared" si="901"/>
        <v>61.706828038906679</v>
      </c>
      <c r="H3204" s="39">
        <v>53356.044975707999</v>
      </c>
      <c r="I3204" s="39">
        <f t="shared" si="902"/>
        <v>88.583558689904748</v>
      </c>
      <c r="J3204" s="39">
        <v>52220.282966378698</v>
      </c>
      <c r="K3204" s="40">
        <f t="shared" si="903"/>
        <v>1224.3455680192055</v>
      </c>
      <c r="L3204" s="39">
        <v>51641.6135551923</v>
      </c>
      <c r="M3204" s="39">
        <f t="shared" si="904"/>
        <v>1803.0149792056036</v>
      </c>
      <c r="N3204" s="39">
        <f t="shared" si="909"/>
        <v>578.66941118639807</v>
      </c>
      <c r="O3204" s="40">
        <f>'Estimates from MCMC'!$B$2-L3204</f>
        <v>17419.3864448077</v>
      </c>
      <c r="P3204" s="39">
        <v>52874.511039025303</v>
      </c>
      <c r="Q3204" s="40">
        <f t="shared" si="905"/>
        <v>1232.8974838330032</v>
      </c>
      <c r="R3204" s="39">
        <v>52904.6815602895</v>
      </c>
      <c r="S3204" s="39">
        <f t="shared" si="906"/>
        <v>30.170521264197305</v>
      </c>
      <c r="T3204" s="39">
        <f t="shared" si="910"/>
        <v>1263.0680050972005</v>
      </c>
      <c r="U3204" s="39">
        <v>59573.667954754899</v>
      </c>
      <c r="V3204" s="39">
        <f t="shared" si="907"/>
        <v>7932.0543995625994</v>
      </c>
      <c r="W3204" s="39">
        <v>61085.204232301199</v>
      </c>
      <c r="X3204" s="39">
        <f t="shared" si="908"/>
        <v>248.46827244909946</v>
      </c>
      <c r="Y3204" s="39">
        <f t="shared" si="911"/>
        <v>9443.5906771088994</v>
      </c>
      <c r="Z3204" s="39">
        <f t="shared" si="912"/>
        <v>7975.7957676988008</v>
      </c>
      <c r="AA3204" s="45">
        <f t="shared" si="913"/>
        <v>7.2509327989200831E-2</v>
      </c>
      <c r="AB3204" s="45">
        <f t="shared" si="914"/>
        <v>0.45535785228112635</v>
      </c>
      <c r="AC3204" s="45">
        <f t="shared" si="915"/>
        <v>1.4263893463547441E-2</v>
      </c>
      <c r="AD3204" s="45">
        <f t="shared" si="916"/>
        <v>0.54213107373387459</v>
      </c>
      <c r="AE3204" s="45">
        <f t="shared" si="917"/>
        <v>0.45786892626612535</v>
      </c>
      <c r="AF3204" s="43">
        <f>('Estimates from MCMC'!$B$2-'MCMC runs'!W3204)/'Estimates from MCMC'!$B$2</f>
        <v>0.11548914391188661</v>
      </c>
    </row>
    <row r="3205" spans="1:32" x14ac:dyDescent="0.3">
      <c r="A3205" s="38">
        <v>2699</v>
      </c>
      <c r="B3205" s="38">
        <v>1930757.1560536439</v>
      </c>
      <c r="C3205" s="39">
        <v>51885.369664130201</v>
      </c>
      <c r="D3205" s="39">
        <v>50856.869657764997</v>
      </c>
      <c r="E3205" s="39">
        <f t="shared" si="900"/>
        <v>1028.5000063652042</v>
      </c>
      <c r="F3205" s="39">
        <v>51813.350528392199</v>
      </c>
      <c r="G3205" s="40">
        <f t="shared" si="901"/>
        <v>72.01913573800266</v>
      </c>
      <c r="H3205" s="39">
        <v>51799.009425899298</v>
      </c>
      <c r="I3205" s="39">
        <f t="shared" si="902"/>
        <v>86.360238230903633</v>
      </c>
      <c r="J3205" s="39">
        <v>50699.416490284297</v>
      </c>
      <c r="K3205" s="40">
        <f t="shared" si="903"/>
        <v>1185.9531738459045</v>
      </c>
      <c r="L3205" s="39">
        <v>50135.000665479201</v>
      </c>
      <c r="M3205" s="39">
        <f t="shared" si="904"/>
        <v>1750.3689986509999</v>
      </c>
      <c r="N3205" s="39">
        <f t="shared" si="909"/>
        <v>564.41582480509533</v>
      </c>
      <c r="O3205" s="40">
        <f>'Estimates from MCMC'!$B$2-L3205</f>
        <v>18925.999334520799</v>
      </c>
      <c r="P3205" s="39">
        <v>51323.332752053597</v>
      </c>
      <c r="Q3205" s="40">
        <f t="shared" si="905"/>
        <v>1188.3320865743954</v>
      </c>
      <c r="R3205" s="39">
        <v>51353.199899549698</v>
      </c>
      <c r="S3205" s="39">
        <f t="shared" si="906"/>
        <v>29.867147496101097</v>
      </c>
      <c r="T3205" s="39">
        <f t="shared" si="910"/>
        <v>1218.1992340704965</v>
      </c>
      <c r="U3205" s="39">
        <v>57937.306433232399</v>
      </c>
      <c r="V3205" s="39">
        <f t="shared" si="907"/>
        <v>7802.3057677531979</v>
      </c>
      <c r="W3205" s="39">
        <v>59396.1885661329</v>
      </c>
      <c r="X3205" s="39">
        <f t="shared" si="908"/>
        <v>240.68289883000398</v>
      </c>
      <c r="Y3205" s="39">
        <f t="shared" si="911"/>
        <v>9261.1879006536983</v>
      </c>
      <c r="Z3205" s="39">
        <f t="shared" si="912"/>
        <v>9664.8114338671003</v>
      </c>
      <c r="AA3205" s="45">
        <f t="shared" si="913"/>
        <v>6.4366441768203775E-2</v>
      </c>
      <c r="AB3205" s="45">
        <f t="shared" si="914"/>
        <v>0.41225330455982234</v>
      </c>
      <c r="AC3205" s="45">
        <f t="shared" si="915"/>
        <v>1.2717051003536772E-2</v>
      </c>
      <c r="AD3205" s="45">
        <f t="shared" si="916"/>
        <v>0.48933679733156288</v>
      </c>
      <c r="AE3205" s="45">
        <f t="shared" si="917"/>
        <v>0.51066320266843712</v>
      </c>
      <c r="AF3205" s="43">
        <f>('Estimates from MCMC'!$B$2-'MCMC runs'!W3205)/'Estimates from MCMC'!$B$2</f>
        <v>0.13994601053948105</v>
      </c>
    </row>
    <row r="3206" spans="1:32" x14ac:dyDescent="0.3">
      <c r="A3206" s="38">
        <v>1544</v>
      </c>
      <c r="B3206" s="38">
        <v>2154224.157415628</v>
      </c>
      <c r="C3206" s="39">
        <v>52991.559669192902</v>
      </c>
      <c r="D3206" s="39">
        <v>51918.514599944501</v>
      </c>
      <c r="E3206" s="39">
        <f t="shared" si="900"/>
        <v>1073.045069248401</v>
      </c>
      <c r="F3206" s="39">
        <v>52927.831014275398</v>
      </c>
      <c r="G3206" s="40">
        <f t="shared" si="901"/>
        <v>63.728654917504173</v>
      </c>
      <c r="H3206" s="39">
        <v>52901.186924487403</v>
      </c>
      <c r="I3206" s="39">
        <f t="shared" si="902"/>
        <v>90.372744705498917</v>
      </c>
      <c r="J3206" s="39">
        <v>51765.248482342497</v>
      </c>
      <c r="K3206" s="40">
        <f t="shared" si="903"/>
        <v>1226.3111868504056</v>
      </c>
      <c r="L3206" s="39">
        <v>51174.995518261203</v>
      </c>
      <c r="M3206" s="39">
        <f t="shared" si="904"/>
        <v>1816.5641509316993</v>
      </c>
      <c r="N3206" s="39">
        <f t="shared" si="909"/>
        <v>590.25296408129361</v>
      </c>
      <c r="O3206" s="40">
        <f>'Estimates from MCMC'!$B$2-L3206</f>
        <v>17886.004481738797</v>
      </c>
      <c r="P3206" s="39">
        <v>52416.866871860802</v>
      </c>
      <c r="Q3206" s="40">
        <f t="shared" si="905"/>
        <v>1241.8713535995994</v>
      </c>
      <c r="R3206" s="39">
        <v>52448.148203326899</v>
      </c>
      <c r="S3206" s="39">
        <f t="shared" si="906"/>
        <v>31.281331466096162</v>
      </c>
      <c r="T3206" s="39">
        <f t="shared" si="910"/>
        <v>1273.1526850656956</v>
      </c>
      <c r="U3206" s="39">
        <v>59239.556508636197</v>
      </c>
      <c r="V3206" s="39">
        <f t="shared" si="907"/>
        <v>8064.5609903749937</v>
      </c>
      <c r="W3206" s="39">
        <v>60764.620094824</v>
      </c>
      <c r="X3206" s="39">
        <f t="shared" si="908"/>
        <v>251.91090112210804</v>
      </c>
      <c r="Y3206" s="39">
        <f t="shared" si="911"/>
        <v>9589.6245765627973</v>
      </c>
      <c r="Z3206" s="39">
        <f t="shared" si="912"/>
        <v>8296.3799051759997</v>
      </c>
      <c r="AA3206" s="45">
        <f t="shared" si="913"/>
        <v>7.1181503189577944E-2</v>
      </c>
      <c r="AB3206" s="45">
        <f t="shared" si="914"/>
        <v>0.45088666944083161</v>
      </c>
      <c r="AC3206" s="45">
        <f t="shared" si="915"/>
        <v>1.4084246785205904E-2</v>
      </c>
      <c r="AD3206" s="45">
        <f t="shared" si="916"/>
        <v>0.53615241941561542</v>
      </c>
      <c r="AE3206" s="45">
        <f t="shared" si="917"/>
        <v>0.46384758058438452</v>
      </c>
      <c r="AF3206" s="43">
        <f>('Estimates from MCMC'!$B$2-'MCMC runs'!W3206)/'Estimates from MCMC'!$B$2</f>
        <v>0.12013118699665512</v>
      </c>
    </row>
    <row r="3207" spans="1:32" x14ac:dyDescent="0.3">
      <c r="A3207" s="38">
        <v>2844</v>
      </c>
      <c r="B3207" s="38">
        <v>2154224.157415628</v>
      </c>
      <c r="C3207" s="39">
        <v>52991.559669192902</v>
      </c>
      <c r="D3207" s="39">
        <v>51918.514599944501</v>
      </c>
      <c r="E3207" s="39">
        <f t="shared" si="900"/>
        <v>1073.045069248401</v>
      </c>
      <c r="F3207" s="39">
        <v>52927.831014275398</v>
      </c>
      <c r="G3207" s="40">
        <f t="shared" si="901"/>
        <v>63.728654917504173</v>
      </c>
      <c r="H3207" s="39">
        <v>52901.186924487403</v>
      </c>
      <c r="I3207" s="39">
        <f t="shared" si="902"/>
        <v>90.372744705498917</v>
      </c>
      <c r="J3207" s="39">
        <v>51765.248482342497</v>
      </c>
      <c r="K3207" s="40">
        <f t="shared" si="903"/>
        <v>1226.3111868504056</v>
      </c>
      <c r="L3207" s="39">
        <v>51174.995518261203</v>
      </c>
      <c r="M3207" s="39">
        <f t="shared" si="904"/>
        <v>1816.5641509316993</v>
      </c>
      <c r="N3207" s="39">
        <f t="shared" si="909"/>
        <v>590.25296408129361</v>
      </c>
      <c r="O3207" s="40">
        <f>'Estimates from MCMC'!$B$2-L3207</f>
        <v>17886.004481738797</v>
      </c>
      <c r="P3207" s="39">
        <v>52416.866871860802</v>
      </c>
      <c r="Q3207" s="40">
        <f t="shared" si="905"/>
        <v>1241.8713535995994</v>
      </c>
      <c r="R3207" s="39">
        <v>52448.148203326899</v>
      </c>
      <c r="S3207" s="39">
        <f t="shared" si="906"/>
        <v>31.281331466096162</v>
      </c>
      <c r="T3207" s="39">
        <f t="shared" si="910"/>
        <v>1273.1526850656956</v>
      </c>
      <c r="U3207" s="39">
        <v>59239.556508636197</v>
      </c>
      <c r="V3207" s="39">
        <f t="shared" si="907"/>
        <v>8064.5609903749937</v>
      </c>
      <c r="W3207" s="39">
        <v>60764.620094824</v>
      </c>
      <c r="X3207" s="39">
        <f t="shared" si="908"/>
        <v>251.91090112210804</v>
      </c>
      <c r="Y3207" s="39">
        <f t="shared" si="911"/>
        <v>9589.6245765627973</v>
      </c>
      <c r="Z3207" s="39">
        <f t="shared" si="912"/>
        <v>8296.3799051759997</v>
      </c>
      <c r="AA3207" s="45">
        <f t="shared" si="913"/>
        <v>7.1181503189577944E-2</v>
      </c>
      <c r="AB3207" s="45">
        <f t="shared" si="914"/>
        <v>0.45088666944083161</v>
      </c>
      <c r="AC3207" s="45">
        <f t="shared" si="915"/>
        <v>1.4084246785205904E-2</v>
      </c>
      <c r="AD3207" s="45">
        <f t="shared" si="916"/>
        <v>0.53615241941561542</v>
      </c>
      <c r="AE3207" s="45">
        <f t="shared" si="917"/>
        <v>0.46384758058438452</v>
      </c>
      <c r="AF3207" s="43">
        <f>('Estimates from MCMC'!$B$2-'MCMC runs'!W3207)/'Estimates from MCMC'!$B$2</f>
        <v>0.12013118699665512</v>
      </c>
    </row>
    <row r="3208" spans="1:32" x14ac:dyDescent="0.3">
      <c r="A3208" s="38">
        <v>4956</v>
      </c>
      <c r="B3208" s="38">
        <v>2005883.93368652</v>
      </c>
      <c r="C3208" s="39">
        <v>52656.802614941997</v>
      </c>
      <c r="D3208" s="39">
        <v>51583.9804763922</v>
      </c>
      <c r="E3208" s="39">
        <f t="shared" si="900"/>
        <v>1072.8221385497964</v>
      </c>
      <c r="F3208" s="39">
        <v>52599.8954403428</v>
      </c>
      <c r="G3208" s="40">
        <f t="shared" si="901"/>
        <v>56.907174599196878</v>
      </c>
      <c r="H3208" s="39">
        <v>52568.062606102903</v>
      </c>
      <c r="I3208" s="39">
        <f t="shared" si="902"/>
        <v>88.740008839093207</v>
      </c>
      <c r="J3208" s="39">
        <v>51439.0256135772</v>
      </c>
      <c r="K3208" s="40">
        <f t="shared" si="903"/>
        <v>1217.7770013647969</v>
      </c>
      <c r="L3208" s="39">
        <v>50859.464379994701</v>
      </c>
      <c r="M3208" s="39">
        <f t="shared" si="904"/>
        <v>1797.3382349472959</v>
      </c>
      <c r="N3208" s="39">
        <f t="shared" si="909"/>
        <v>579.56123358249897</v>
      </c>
      <c r="O3208" s="40">
        <f>'Estimates from MCMC'!$B$2-L3208</f>
        <v>18201.535620005299</v>
      </c>
      <c r="P3208" s="39">
        <v>52088.221874628798</v>
      </c>
      <c r="Q3208" s="40">
        <f t="shared" si="905"/>
        <v>1228.7574946340974</v>
      </c>
      <c r="R3208" s="39">
        <v>52118.723680757001</v>
      </c>
      <c r="S3208" s="39">
        <f t="shared" si="906"/>
        <v>30.501806128202588</v>
      </c>
      <c r="T3208" s="39">
        <f t="shared" si="910"/>
        <v>1259.2593007623</v>
      </c>
      <c r="U3208" s="39">
        <v>58756.732823099803</v>
      </c>
      <c r="V3208" s="39">
        <f t="shared" si="907"/>
        <v>7897.2684431051021</v>
      </c>
      <c r="W3208" s="39">
        <v>60262.568285189001</v>
      </c>
      <c r="X3208" s="39">
        <f t="shared" si="908"/>
        <v>246.57616132689873</v>
      </c>
      <c r="Y3208" s="39">
        <f t="shared" si="911"/>
        <v>9403.1039051943008</v>
      </c>
      <c r="Z3208" s="39">
        <f t="shared" si="912"/>
        <v>8798.4317148109985</v>
      </c>
      <c r="AA3208" s="45">
        <f t="shared" si="913"/>
        <v>6.9184234069692929E-2</v>
      </c>
      <c r="AB3208" s="45">
        <f t="shared" si="914"/>
        <v>0.43387924008044781</v>
      </c>
      <c r="AC3208" s="45">
        <f t="shared" si="915"/>
        <v>1.3546997708033326E-2</v>
      </c>
      <c r="AD3208" s="45">
        <f t="shared" si="916"/>
        <v>0.5166104718581741</v>
      </c>
      <c r="AE3208" s="45">
        <f t="shared" si="917"/>
        <v>0.4833895281418259</v>
      </c>
      <c r="AF3208" s="43">
        <f>('Estimates from MCMC'!$B$2-'MCMC runs'!W3208)/'Estimates from MCMC'!$B$2</f>
        <v>0.12740087335559866</v>
      </c>
    </row>
    <row r="3209" spans="1:32" x14ac:dyDescent="0.3">
      <c r="A3209" s="38">
        <v>2179</v>
      </c>
      <c r="B3209" s="38">
        <v>2117575.2395681455</v>
      </c>
      <c r="C3209" s="39">
        <v>53343.386175279702</v>
      </c>
      <c r="D3209" s="39">
        <v>52284.265026072702</v>
      </c>
      <c r="E3209" s="39">
        <f t="shared" si="900"/>
        <v>1059.1211492069997</v>
      </c>
      <c r="F3209" s="39">
        <v>53284.204672991204</v>
      </c>
      <c r="G3209" s="40">
        <f t="shared" si="901"/>
        <v>59.18150228849845</v>
      </c>
      <c r="H3209" s="39">
        <v>53255.082611050399</v>
      </c>
      <c r="I3209" s="39">
        <f t="shared" si="902"/>
        <v>88.303564229303447</v>
      </c>
      <c r="J3209" s="39">
        <v>52137.496900799801</v>
      </c>
      <c r="K3209" s="40">
        <f t="shared" si="903"/>
        <v>1205.8892744799014</v>
      </c>
      <c r="L3209" s="39">
        <v>51560.294393956297</v>
      </c>
      <c r="M3209" s="39">
        <f t="shared" si="904"/>
        <v>1783.0917813234046</v>
      </c>
      <c r="N3209" s="39">
        <f t="shared" si="909"/>
        <v>577.20250684350322</v>
      </c>
      <c r="O3209" s="40">
        <f>'Estimates from MCMC'!$B$2-L3209</f>
        <v>17500.705606043703</v>
      </c>
      <c r="P3209" s="39">
        <v>52776.287908738603</v>
      </c>
      <c r="Q3209" s="40">
        <f t="shared" si="905"/>
        <v>1215.9935147823053</v>
      </c>
      <c r="R3209" s="39">
        <v>52806.839438802097</v>
      </c>
      <c r="S3209" s="39">
        <f t="shared" si="906"/>
        <v>30.551530063494283</v>
      </c>
      <c r="T3209" s="39">
        <f t="shared" si="910"/>
        <v>1246.5450448457996</v>
      </c>
      <c r="U3209" s="39">
        <v>59586.679448179602</v>
      </c>
      <c r="V3209" s="39">
        <f t="shared" si="907"/>
        <v>8026.3850542233049</v>
      </c>
      <c r="W3209" s="39">
        <v>61078.2681391066</v>
      </c>
      <c r="X3209" s="39">
        <f t="shared" si="908"/>
        <v>245.04364608119795</v>
      </c>
      <c r="Y3209" s="39">
        <f t="shared" si="911"/>
        <v>9517.9737451503024</v>
      </c>
      <c r="Z3209" s="39">
        <f t="shared" si="912"/>
        <v>7982.7318608934002</v>
      </c>
      <c r="AA3209" s="45">
        <f t="shared" si="913"/>
        <v>7.1228273471174622E-2</v>
      </c>
      <c r="AB3209" s="45">
        <f t="shared" si="914"/>
        <v>0.4586320823230961</v>
      </c>
      <c r="AC3209" s="45">
        <f t="shared" si="915"/>
        <v>1.4001929499149706E-2</v>
      </c>
      <c r="AD3209" s="45">
        <f t="shared" si="916"/>
        <v>0.5438622852934204</v>
      </c>
      <c r="AE3209" s="45">
        <f t="shared" si="917"/>
        <v>0.45613771470657954</v>
      </c>
      <c r="AF3209" s="43">
        <f>('Estimates from MCMC'!$B$2-'MCMC runs'!W3209)/'Estimates from MCMC'!$B$2</f>
        <v>0.1155895782119199</v>
      </c>
    </row>
    <row r="3210" spans="1:32" x14ac:dyDescent="0.3">
      <c r="A3210" s="38">
        <v>3961</v>
      </c>
      <c r="B3210" s="38">
        <v>2036024.7803111863</v>
      </c>
      <c r="C3210" s="39">
        <v>52350.715734815501</v>
      </c>
      <c r="D3210" s="39">
        <v>51294.750908624701</v>
      </c>
      <c r="E3210" s="39">
        <f t="shared" si="900"/>
        <v>1055.9648261908005</v>
      </c>
      <c r="F3210" s="39">
        <v>52290.040105027001</v>
      </c>
      <c r="G3210" s="40">
        <f t="shared" si="901"/>
        <v>60.675629788500373</v>
      </c>
      <c r="H3210" s="39">
        <v>52261.936035649502</v>
      </c>
      <c r="I3210" s="39">
        <f t="shared" si="902"/>
        <v>88.779699165999773</v>
      </c>
      <c r="J3210" s="39">
        <v>51145.9961111456</v>
      </c>
      <c r="K3210" s="40">
        <f t="shared" si="903"/>
        <v>1204.7196236699019</v>
      </c>
      <c r="L3210" s="39">
        <v>50566.003820890997</v>
      </c>
      <c r="M3210" s="39">
        <f t="shared" si="904"/>
        <v>1784.7119139245042</v>
      </c>
      <c r="N3210" s="39">
        <f t="shared" si="909"/>
        <v>579.99229025460227</v>
      </c>
      <c r="O3210" s="40">
        <f>'Estimates from MCMC'!$B$2-L3210</f>
        <v>18494.996179109003</v>
      </c>
      <c r="P3210" s="39">
        <v>51785.133717789002</v>
      </c>
      <c r="Q3210" s="40">
        <f t="shared" si="905"/>
        <v>1219.1298968980045</v>
      </c>
      <c r="R3210" s="39">
        <v>51815.963007468003</v>
      </c>
      <c r="S3210" s="39">
        <f t="shared" si="906"/>
        <v>30.829289679000794</v>
      </c>
      <c r="T3210" s="39">
        <f t="shared" si="910"/>
        <v>1249.9591865770053</v>
      </c>
      <c r="U3210" s="39">
        <v>58360.275810715197</v>
      </c>
      <c r="V3210" s="39">
        <f t="shared" si="907"/>
        <v>7794.2719898241994</v>
      </c>
      <c r="W3210" s="39">
        <v>59853.475999086499</v>
      </c>
      <c r="X3210" s="39">
        <f t="shared" si="908"/>
        <v>243.24100179429661</v>
      </c>
      <c r="Y3210" s="39">
        <f t="shared" si="911"/>
        <v>9287.4721781955013</v>
      </c>
      <c r="Z3210" s="39">
        <f t="shared" si="912"/>
        <v>9207.5240009135014</v>
      </c>
      <c r="AA3210" s="45">
        <f t="shared" si="913"/>
        <v>6.7583641243943324E-2</v>
      </c>
      <c r="AB3210" s="45">
        <f t="shared" si="914"/>
        <v>0.42142598540399856</v>
      </c>
      <c r="AC3210" s="45">
        <f t="shared" si="915"/>
        <v>1.3151719494219153E-2</v>
      </c>
      <c r="AD3210" s="45">
        <f t="shared" si="916"/>
        <v>0.50216134614216101</v>
      </c>
      <c r="AE3210" s="45">
        <f t="shared" si="917"/>
        <v>0.49783865385783899</v>
      </c>
      <c r="AF3210" s="43">
        <f>('Estimates from MCMC'!$B$2-'MCMC runs'!W3210)/'Estimates from MCMC'!$B$2</f>
        <v>0.13332451022883396</v>
      </c>
    </row>
    <row r="3211" spans="1:32" x14ac:dyDescent="0.3">
      <c r="A3211" s="38">
        <v>2595</v>
      </c>
      <c r="B3211" s="38">
        <v>1965706.0100736052</v>
      </c>
      <c r="C3211" s="39">
        <v>52655.513825140602</v>
      </c>
      <c r="D3211" s="39">
        <v>51550.843955557597</v>
      </c>
      <c r="E3211" s="39">
        <f t="shared" si="900"/>
        <v>1104.6698695830055</v>
      </c>
      <c r="F3211" s="39">
        <v>52593.484829613699</v>
      </c>
      <c r="G3211" s="40">
        <f t="shared" si="901"/>
        <v>62.0289955269036</v>
      </c>
      <c r="H3211" s="39">
        <v>52562.624992711702</v>
      </c>
      <c r="I3211" s="39">
        <f t="shared" si="902"/>
        <v>92.888832428900059</v>
      </c>
      <c r="J3211" s="39">
        <v>51396.768589600499</v>
      </c>
      <c r="K3211" s="40">
        <f t="shared" si="903"/>
        <v>1258.7452355401037</v>
      </c>
      <c r="L3211" s="39">
        <v>50790.363559781297</v>
      </c>
      <c r="M3211" s="39">
        <f t="shared" si="904"/>
        <v>1865.1502653593052</v>
      </c>
      <c r="N3211" s="39">
        <f t="shared" si="909"/>
        <v>606.40502981920145</v>
      </c>
      <c r="O3211" s="40">
        <f>'Estimates from MCMC'!$B$2-L3211</f>
        <v>18270.636440218703</v>
      </c>
      <c r="P3211" s="39">
        <v>52070.409833432997</v>
      </c>
      <c r="Q3211" s="40">
        <f t="shared" si="905"/>
        <v>1280.0462736517002</v>
      </c>
      <c r="R3211" s="39">
        <v>52102.419633275</v>
      </c>
      <c r="S3211" s="39">
        <f t="shared" si="906"/>
        <v>32.009799842002394</v>
      </c>
      <c r="T3211" s="39">
        <f t="shared" si="910"/>
        <v>1312.0560734937026</v>
      </c>
      <c r="U3211" s="39">
        <v>58826.545570537499</v>
      </c>
      <c r="V3211" s="39">
        <f t="shared" si="907"/>
        <v>8036.1820107562016</v>
      </c>
      <c r="W3211" s="39">
        <v>60400.179847298299</v>
      </c>
      <c r="X3211" s="39">
        <f t="shared" si="908"/>
        <v>261.57820326709771</v>
      </c>
      <c r="Y3211" s="39">
        <f t="shared" si="911"/>
        <v>9609.8162875170019</v>
      </c>
      <c r="Z3211" s="39">
        <f t="shared" si="912"/>
        <v>8660.8201527017009</v>
      </c>
      <c r="AA3211" s="45">
        <f t="shared" si="913"/>
        <v>7.1812280748223184E-2</v>
      </c>
      <c r="AB3211" s="45">
        <f t="shared" si="914"/>
        <v>0.43984138358017744</v>
      </c>
      <c r="AC3211" s="45">
        <f t="shared" si="915"/>
        <v>1.4316863242447977E-2</v>
      </c>
      <c r="AD3211" s="45">
        <f t="shared" si="916"/>
        <v>0.52597052757084861</v>
      </c>
      <c r="AE3211" s="45">
        <f t="shared" si="917"/>
        <v>0.47402947242915144</v>
      </c>
      <c r="AF3211" s="43">
        <f>('Estimates from MCMC'!$B$2-'MCMC runs'!W3211)/'Estimates from MCMC'!$B$2</f>
        <v>0.12540826447201317</v>
      </c>
    </row>
    <row r="3212" spans="1:32" x14ac:dyDescent="0.3">
      <c r="A3212" s="38">
        <v>2312</v>
      </c>
      <c r="B3212" s="38">
        <v>1944072.9147483306</v>
      </c>
      <c r="C3212" s="39">
        <v>52739.087206813703</v>
      </c>
      <c r="D3212" s="39">
        <v>51679.264408187599</v>
      </c>
      <c r="E3212" s="39">
        <f t="shared" si="900"/>
        <v>1059.8227986261045</v>
      </c>
      <c r="F3212" s="39">
        <v>52682.927956530199</v>
      </c>
      <c r="G3212" s="40">
        <f t="shared" si="901"/>
        <v>56.159250283504662</v>
      </c>
      <c r="H3212" s="39">
        <v>52651.656562075303</v>
      </c>
      <c r="I3212" s="39">
        <f t="shared" si="902"/>
        <v>87.430644738400588</v>
      </c>
      <c r="J3212" s="39">
        <v>51536.380784664303</v>
      </c>
      <c r="K3212" s="40">
        <f t="shared" si="903"/>
        <v>1202.7064221494002</v>
      </c>
      <c r="L3212" s="39">
        <v>50965.255593321999</v>
      </c>
      <c r="M3212" s="39">
        <f t="shared" si="904"/>
        <v>1773.831613491704</v>
      </c>
      <c r="N3212" s="39">
        <f t="shared" si="909"/>
        <v>571.12519134230388</v>
      </c>
      <c r="O3212" s="40">
        <f>'Estimates from MCMC'!$B$2-L3212</f>
        <v>18095.744406678001</v>
      </c>
      <c r="P3212" s="39">
        <v>52173.188693163604</v>
      </c>
      <c r="Q3212" s="40">
        <f t="shared" si="905"/>
        <v>1207.9330998416044</v>
      </c>
      <c r="R3212" s="39">
        <v>52203.307376254699</v>
      </c>
      <c r="S3212" s="39">
        <f t="shared" si="906"/>
        <v>30.11868309109559</v>
      </c>
      <c r="T3212" s="39">
        <f t="shared" si="910"/>
        <v>1238.0517829327</v>
      </c>
      <c r="U3212" s="39">
        <v>58841.968067596099</v>
      </c>
      <c r="V3212" s="39">
        <f t="shared" si="907"/>
        <v>7876.7124742740998</v>
      </c>
      <c r="W3212" s="39">
        <v>60324.280123841098</v>
      </c>
      <c r="X3212" s="39">
        <f t="shared" si="908"/>
        <v>244.26027331229852</v>
      </c>
      <c r="Y3212" s="39">
        <f t="shared" si="911"/>
        <v>9359.0245305190983</v>
      </c>
      <c r="Z3212" s="39">
        <f t="shared" si="912"/>
        <v>8736.7198761589025</v>
      </c>
      <c r="AA3212" s="45">
        <f t="shared" si="913"/>
        <v>6.8416736836524564E-2</v>
      </c>
      <c r="AB3212" s="45">
        <f t="shared" si="914"/>
        <v>0.43527982586708625</v>
      </c>
      <c r="AC3212" s="45">
        <f t="shared" si="915"/>
        <v>1.3498216366393716E-2</v>
      </c>
      <c r="AD3212" s="45">
        <f t="shared" si="916"/>
        <v>0.51719477907000455</v>
      </c>
      <c r="AE3212" s="45">
        <f t="shared" si="917"/>
        <v>0.4828052209299955</v>
      </c>
      <c r="AF3212" s="43">
        <f>('Estimates from MCMC'!$B$2-'MCMC runs'!W3212)/'Estimates from MCMC'!$B$2</f>
        <v>0.12650728886287343</v>
      </c>
    </row>
    <row r="3213" spans="1:32" x14ac:dyDescent="0.3">
      <c r="A3213" s="38">
        <v>2742</v>
      </c>
      <c r="B3213" s="38">
        <v>2062922.6738176711</v>
      </c>
      <c r="C3213" s="39">
        <v>52531.686104209097</v>
      </c>
      <c r="D3213" s="39">
        <v>51496.519745167403</v>
      </c>
      <c r="E3213" s="39">
        <f t="shared" si="900"/>
        <v>1035.1663590416938</v>
      </c>
      <c r="F3213" s="39">
        <v>52454.923595013403</v>
      </c>
      <c r="G3213" s="40">
        <f t="shared" si="901"/>
        <v>76.762509195694292</v>
      </c>
      <c r="H3213" s="39">
        <v>52444.340111389</v>
      </c>
      <c r="I3213" s="39">
        <f t="shared" si="902"/>
        <v>87.345992820097308</v>
      </c>
      <c r="J3213" s="39">
        <v>51333.511897747201</v>
      </c>
      <c r="K3213" s="40">
        <f t="shared" si="903"/>
        <v>1198.1742064618957</v>
      </c>
      <c r="L3213" s="39">
        <v>50762.690385170899</v>
      </c>
      <c r="M3213" s="39">
        <f t="shared" si="904"/>
        <v>1768.9957190381974</v>
      </c>
      <c r="N3213" s="39">
        <f t="shared" si="909"/>
        <v>570.82151257630176</v>
      </c>
      <c r="O3213" s="40">
        <f>'Estimates from MCMC'!$B$2-L3213</f>
        <v>18298.309614829101</v>
      </c>
      <c r="P3213" s="39">
        <v>51967.528785544098</v>
      </c>
      <c r="Q3213" s="40">
        <f t="shared" si="905"/>
        <v>1204.838400373199</v>
      </c>
      <c r="R3213" s="39">
        <v>51997.636939693097</v>
      </c>
      <c r="S3213" s="39">
        <f t="shared" si="906"/>
        <v>30.108154148998437</v>
      </c>
      <c r="T3213" s="39">
        <f t="shared" si="910"/>
        <v>1234.9465545221974</v>
      </c>
      <c r="U3213" s="39">
        <v>58560.312514898302</v>
      </c>
      <c r="V3213" s="39">
        <f t="shared" si="907"/>
        <v>7797.6221297274024</v>
      </c>
      <c r="W3213" s="39">
        <v>60037.788670913898</v>
      </c>
      <c r="X3213" s="39">
        <f t="shared" si="908"/>
        <v>242.52960149339924</v>
      </c>
      <c r="Y3213" s="39">
        <f t="shared" si="911"/>
        <v>9275.098285742999</v>
      </c>
      <c r="Z3213" s="39">
        <f t="shared" si="912"/>
        <v>9023.2113290861016</v>
      </c>
      <c r="AA3213" s="45">
        <f t="shared" si="913"/>
        <v>6.748965235135089E-2</v>
      </c>
      <c r="AB3213" s="45">
        <f t="shared" si="914"/>
        <v>0.42613893271366143</v>
      </c>
      <c r="AC3213" s="45">
        <f t="shared" si="915"/>
        <v>1.3254207989619503E-2</v>
      </c>
      <c r="AD3213" s="45">
        <f t="shared" si="916"/>
        <v>0.5068827930546318</v>
      </c>
      <c r="AE3213" s="45">
        <f t="shared" si="917"/>
        <v>0.49311720694536815</v>
      </c>
      <c r="AF3213" s="43">
        <f>('Estimates from MCMC'!$B$2-'MCMC runs'!W3213)/'Estimates from MCMC'!$B$2</f>
        <v>0.13065567149456425</v>
      </c>
    </row>
    <row r="3214" spans="1:32" x14ac:dyDescent="0.3">
      <c r="A3214" s="38">
        <v>3788</v>
      </c>
      <c r="B3214" s="38">
        <v>2062922.6738176711</v>
      </c>
      <c r="C3214" s="39">
        <v>52531.686104209097</v>
      </c>
      <c r="D3214" s="39">
        <v>51496.519745167403</v>
      </c>
      <c r="E3214" s="39">
        <f t="shared" si="900"/>
        <v>1035.1663590416938</v>
      </c>
      <c r="F3214" s="39">
        <v>52454.923595013403</v>
      </c>
      <c r="G3214" s="40">
        <f t="shared" si="901"/>
        <v>76.762509195694292</v>
      </c>
      <c r="H3214" s="39">
        <v>52444.340111389</v>
      </c>
      <c r="I3214" s="39">
        <f t="shared" si="902"/>
        <v>87.345992820097308</v>
      </c>
      <c r="J3214" s="39">
        <v>51333.511897747201</v>
      </c>
      <c r="K3214" s="40">
        <f t="shared" si="903"/>
        <v>1198.1742064618957</v>
      </c>
      <c r="L3214" s="39">
        <v>50762.690385170899</v>
      </c>
      <c r="M3214" s="39">
        <f t="shared" si="904"/>
        <v>1768.9957190381974</v>
      </c>
      <c r="N3214" s="39">
        <f t="shared" si="909"/>
        <v>570.82151257630176</v>
      </c>
      <c r="O3214" s="40">
        <f>'Estimates from MCMC'!$B$2-L3214</f>
        <v>18298.309614829101</v>
      </c>
      <c r="P3214" s="39">
        <v>51967.528785544098</v>
      </c>
      <c r="Q3214" s="40">
        <f t="shared" si="905"/>
        <v>1204.838400373199</v>
      </c>
      <c r="R3214" s="39">
        <v>51997.636939693097</v>
      </c>
      <c r="S3214" s="39">
        <f t="shared" si="906"/>
        <v>30.108154148998437</v>
      </c>
      <c r="T3214" s="39">
        <f t="shared" si="910"/>
        <v>1234.9465545221974</v>
      </c>
      <c r="U3214" s="39">
        <v>58560.312514898302</v>
      </c>
      <c r="V3214" s="39">
        <f t="shared" si="907"/>
        <v>7797.6221297274024</v>
      </c>
      <c r="W3214" s="39">
        <v>60037.788670913898</v>
      </c>
      <c r="X3214" s="39">
        <f t="shared" si="908"/>
        <v>242.52960149339924</v>
      </c>
      <c r="Y3214" s="39">
        <f t="shared" si="911"/>
        <v>9275.098285742999</v>
      </c>
      <c r="Z3214" s="39">
        <f t="shared" si="912"/>
        <v>9023.2113290861016</v>
      </c>
      <c r="AA3214" s="45">
        <f t="shared" si="913"/>
        <v>6.748965235135089E-2</v>
      </c>
      <c r="AB3214" s="45">
        <f t="shared" si="914"/>
        <v>0.42613893271366143</v>
      </c>
      <c r="AC3214" s="45">
        <f t="shared" si="915"/>
        <v>1.3254207989619503E-2</v>
      </c>
      <c r="AD3214" s="45">
        <f t="shared" si="916"/>
        <v>0.5068827930546318</v>
      </c>
      <c r="AE3214" s="45">
        <f t="shared" si="917"/>
        <v>0.49311720694536815</v>
      </c>
      <c r="AF3214" s="43">
        <f>('Estimates from MCMC'!$B$2-'MCMC runs'!W3214)/'Estimates from MCMC'!$B$2</f>
        <v>0.13065567149456425</v>
      </c>
    </row>
    <row r="3215" spans="1:32" x14ac:dyDescent="0.3">
      <c r="A3215" s="38">
        <v>1961</v>
      </c>
      <c r="B3215" s="38">
        <v>2140773.9739007168</v>
      </c>
      <c r="C3215" s="39">
        <v>52968.024059060299</v>
      </c>
      <c r="D3215" s="39">
        <v>51912.0858438137</v>
      </c>
      <c r="E3215" s="39">
        <f t="shared" si="900"/>
        <v>1055.9382152465987</v>
      </c>
      <c r="F3215" s="39">
        <v>52908.334289412203</v>
      </c>
      <c r="G3215" s="40">
        <f t="shared" si="901"/>
        <v>59.689769648095535</v>
      </c>
      <c r="H3215" s="39">
        <v>52879.549877373</v>
      </c>
      <c r="I3215" s="39">
        <f t="shared" si="902"/>
        <v>88.474181687299279</v>
      </c>
      <c r="J3215" s="39">
        <v>51764.610768626699</v>
      </c>
      <c r="K3215" s="40">
        <f t="shared" si="903"/>
        <v>1203.4132904336002</v>
      </c>
      <c r="L3215" s="39">
        <v>51186.266544754399</v>
      </c>
      <c r="M3215" s="39">
        <f t="shared" si="904"/>
        <v>1781.7575143059003</v>
      </c>
      <c r="N3215" s="39">
        <f t="shared" si="909"/>
        <v>578.34422387230006</v>
      </c>
      <c r="O3215" s="40">
        <f>'Estimates from MCMC'!$B$2-L3215</f>
        <v>17874.733455245601</v>
      </c>
      <c r="P3215" s="39">
        <v>52400.211631214399</v>
      </c>
      <c r="Q3215" s="40">
        <f t="shared" si="905"/>
        <v>1213.9450864600003</v>
      </c>
      <c r="R3215" s="39">
        <v>52430.909530832701</v>
      </c>
      <c r="S3215" s="39">
        <f t="shared" si="906"/>
        <v>30.697899618302472</v>
      </c>
      <c r="T3215" s="39">
        <f t="shared" si="910"/>
        <v>1244.6429860783028</v>
      </c>
      <c r="U3215" s="39">
        <v>59235.370979306499</v>
      </c>
      <c r="V3215" s="39">
        <f t="shared" si="907"/>
        <v>8049.1044345521004</v>
      </c>
      <c r="W3215" s="39">
        <v>60725.601506963401</v>
      </c>
      <c r="X3215" s="39">
        <f t="shared" si="908"/>
        <v>245.58754157859948</v>
      </c>
      <c r="Y3215" s="39">
        <f t="shared" si="911"/>
        <v>9539.3349622090027</v>
      </c>
      <c r="Z3215" s="39">
        <f t="shared" si="912"/>
        <v>8335.3984930365987</v>
      </c>
      <c r="AA3215" s="45">
        <f t="shared" si="913"/>
        <v>6.963141515897929E-2</v>
      </c>
      <c r="AB3215" s="45">
        <f t="shared" si="914"/>
        <v>0.45030626357060299</v>
      </c>
      <c r="AC3215" s="45">
        <f t="shared" si="915"/>
        <v>1.3739368041123334E-2</v>
      </c>
      <c r="AD3215" s="45">
        <f t="shared" si="916"/>
        <v>0.5336770467707056</v>
      </c>
      <c r="AE3215" s="45">
        <f t="shared" si="917"/>
        <v>0.4663229532292944</v>
      </c>
      <c r="AF3215" s="43">
        <f>('Estimates from MCMC'!$B$2-'MCMC runs'!W3215)/'Estimates from MCMC'!$B$2</f>
        <v>0.12069617429571826</v>
      </c>
    </row>
    <row r="3216" spans="1:32" x14ac:dyDescent="0.3">
      <c r="A3216" s="38">
        <v>3545</v>
      </c>
      <c r="B3216" s="38">
        <v>1941773.39078616</v>
      </c>
      <c r="C3216" s="39">
        <v>52161.653812210803</v>
      </c>
      <c r="D3216" s="39">
        <v>51121.499508529501</v>
      </c>
      <c r="E3216" s="39">
        <f t="shared" si="900"/>
        <v>1040.1543036813018</v>
      </c>
      <c r="F3216" s="39">
        <v>52105.783065305099</v>
      </c>
      <c r="G3216" s="40">
        <f t="shared" si="901"/>
        <v>55.870746905704436</v>
      </c>
      <c r="H3216" s="39">
        <v>52075.378380635397</v>
      </c>
      <c r="I3216" s="39">
        <f t="shared" si="902"/>
        <v>86.275431575406401</v>
      </c>
      <c r="J3216" s="39">
        <v>50979.857591442502</v>
      </c>
      <c r="K3216" s="40">
        <f t="shared" si="903"/>
        <v>1181.7962207683013</v>
      </c>
      <c r="L3216" s="39">
        <v>50415.998981365097</v>
      </c>
      <c r="M3216" s="39">
        <f t="shared" si="904"/>
        <v>1745.6548308457059</v>
      </c>
      <c r="N3216" s="39">
        <f t="shared" si="909"/>
        <v>563.85861007740459</v>
      </c>
      <c r="O3216" s="40">
        <f>'Estimates from MCMC'!$B$2-L3216</f>
        <v>18645.001018634903</v>
      </c>
      <c r="P3216" s="39">
        <v>51603.785232386799</v>
      </c>
      <c r="Q3216" s="40">
        <f t="shared" si="905"/>
        <v>1187.7862510217019</v>
      </c>
      <c r="R3216" s="39">
        <v>51633.705746203101</v>
      </c>
      <c r="S3216" s="39">
        <f t="shared" si="906"/>
        <v>29.920513816301536</v>
      </c>
      <c r="T3216" s="39">
        <f t="shared" si="910"/>
        <v>1217.7067648380034</v>
      </c>
      <c r="U3216" s="39">
        <v>58125.947885312999</v>
      </c>
      <c r="V3216" s="39">
        <f t="shared" si="907"/>
        <v>7709.9489039479013</v>
      </c>
      <c r="W3216" s="39">
        <v>59580.074845961099</v>
      </c>
      <c r="X3216" s="39">
        <f t="shared" si="908"/>
        <v>236.42019581009663</v>
      </c>
      <c r="Y3216" s="39">
        <f t="shared" si="911"/>
        <v>9164.0758645960013</v>
      </c>
      <c r="Z3216" s="39">
        <f t="shared" si="912"/>
        <v>9480.9251540389014</v>
      </c>
      <c r="AA3216" s="45">
        <f t="shared" si="913"/>
        <v>6.5310093768348745E-2</v>
      </c>
      <c r="AB3216" s="45">
        <f t="shared" si="914"/>
        <v>0.41351292479105406</v>
      </c>
      <c r="AC3216" s="45">
        <f t="shared" si="915"/>
        <v>1.2680084896418321E-2</v>
      </c>
      <c r="AD3216" s="45">
        <f t="shared" si="916"/>
        <v>0.49150310345582116</v>
      </c>
      <c r="AE3216" s="45">
        <f t="shared" si="917"/>
        <v>0.50849689654417884</v>
      </c>
      <c r="AF3216" s="43">
        <f>('Estimates from MCMC'!$B$2-'MCMC runs'!W3216)/'Estimates from MCMC'!$B$2</f>
        <v>0.13728334594110861</v>
      </c>
    </row>
    <row r="3217" spans="1:32" x14ac:dyDescent="0.3">
      <c r="A3217" s="38">
        <v>2578</v>
      </c>
      <c r="B3217" s="38">
        <v>2127758.0674943412</v>
      </c>
      <c r="C3217" s="39">
        <v>52384.59835416</v>
      </c>
      <c r="D3217" s="39">
        <v>51340.939367299397</v>
      </c>
      <c r="E3217" s="39">
        <f t="shared" si="900"/>
        <v>1043.6589868606025</v>
      </c>
      <c r="F3217" s="39">
        <v>52299.898560117501</v>
      </c>
      <c r="G3217" s="40">
        <f t="shared" si="901"/>
        <v>84.699794042498979</v>
      </c>
      <c r="H3217" s="39">
        <v>52296.301190097198</v>
      </c>
      <c r="I3217" s="39">
        <f t="shared" si="902"/>
        <v>88.29716406280204</v>
      </c>
      <c r="J3217" s="39">
        <v>51169.370669141303</v>
      </c>
      <c r="K3217" s="40">
        <f t="shared" si="903"/>
        <v>1215.2276850186972</v>
      </c>
      <c r="L3217" s="39">
        <v>50592.561097648097</v>
      </c>
      <c r="M3217" s="39">
        <f t="shared" si="904"/>
        <v>1792.0372565119033</v>
      </c>
      <c r="N3217" s="39">
        <f t="shared" si="909"/>
        <v>576.80957149320602</v>
      </c>
      <c r="O3217" s="40">
        <f>'Estimates from MCMC'!$B$2-L3217</f>
        <v>18468.438902351903</v>
      </c>
      <c r="P3217" s="39">
        <v>51815.330317329601</v>
      </c>
      <c r="Q3217" s="40">
        <f t="shared" si="905"/>
        <v>1222.7692196815042</v>
      </c>
      <c r="R3217" s="39">
        <v>51845.583266995403</v>
      </c>
      <c r="S3217" s="39">
        <f t="shared" si="906"/>
        <v>30.252949665802589</v>
      </c>
      <c r="T3217" s="39">
        <f t="shared" si="910"/>
        <v>1253.0221693473068</v>
      </c>
      <c r="U3217" s="39">
        <v>58446.352905496598</v>
      </c>
      <c r="V3217" s="39">
        <f t="shared" si="907"/>
        <v>7853.7918078485018</v>
      </c>
      <c r="W3217" s="39">
        <v>59946.8522452865</v>
      </c>
      <c r="X3217" s="39">
        <f t="shared" si="908"/>
        <v>247.4771704425948</v>
      </c>
      <c r="Y3217" s="39">
        <f t="shared" si="911"/>
        <v>9354.2911476384033</v>
      </c>
      <c r="Z3217" s="39">
        <f t="shared" si="912"/>
        <v>9114.1477547135</v>
      </c>
      <c r="AA3217" s="45">
        <f t="shared" si="913"/>
        <v>6.7846674858249009E-2</v>
      </c>
      <c r="AB3217" s="45">
        <f t="shared" si="914"/>
        <v>0.42525477379944354</v>
      </c>
      <c r="AC3217" s="45">
        <f t="shared" si="915"/>
        <v>1.3400004827212509E-2</v>
      </c>
      <c r="AD3217" s="45">
        <f t="shared" si="916"/>
        <v>0.50650145348490505</v>
      </c>
      <c r="AE3217" s="45">
        <f t="shared" si="917"/>
        <v>0.49349854651509495</v>
      </c>
      <c r="AF3217" s="43">
        <f>('Estimates from MCMC'!$B$2-'MCMC runs'!W3217)/'Estimates from MCMC'!$B$2</f>
        <v>0.13197242661869218</v>
      </c>
    </row>
    <row r="3218" spans="1:32" x14ac:dyDescent="0.3">
      <c r="A3218" s="38">
        <v>1157</v>
      </c>
      <c r="B3218" s="38">
        <v>2021090.3983072315</v>
      </c>
      <c r="C3218" s="39">
        <v>52521.991090823598</v>
      </c>
      <c r="D3218" s="39">
        <v>51444.720929386502</v>
      </c>
      <c r="E3218" s="39">
        <f t="shared" si="900"/>
        <v>1077.2701614370962</v>
      </c>
      <c r="F3218" s="39">
        <v>52473.174139769602</v>
      </c>
      <c r="G3218" s="40">
        <f t="shared" si="901"/>
        <v>48.816951053995581</v>
      </c>
      <c r="H3218" s="39">
        <v>52432.953756909897</v>
      </c>
      <c r="I3218" s="39">
        <f t="shared" si="902"/>
        <v>89.037333913700422</v>
      </c>
      <c r="J3218" s="39">
        <v>51307.276488405703</v>
      </c>
      <c r="K3218" s="40">
        <f t="shared" si="903"/>
        <v>1214.7146024178946</v>
      </c>
      <c r="L3218" s="39">
        <v>50725.856958666402</v>
      </c>
      <c r="M3218" s="39">
        <f t="shared" si="904"/>
        <v>1796.1341321571963</v>
      </c>
      <c r="N3218" s="39">
        <f t="shared" si="909"/>
        <v>581.41952973930165</v>
      </c>
      <c r="O3218" s="40">
        <f>'Estimates from MCMC'!$B$2-L3218</f>
        <v>18335.143041333598</v>
      </c>
      <c r="P3218" s="39">
        <v>51952.401019413403</v>
      </c>
      <c r="Q3218" s="40">
        <f t="shared" si="905"/>
        <v>1226.5440607470009</v>
      </c>
      <c r="R3218" s="39">
        <v>51983.207025576798</v>
      </c>
      <c r="S3218" s="39">
        <f t="shared" si="906"/>
        <v>30.806006163395068</v>
      </c>
      <c r="T3218" s="39">
        <f t="shared" si="910"/>
        <v>1257.350066910396</v>
      </c>
      <c r="U3218" s="39">
        <v>58610.0826121422</v>
      </c>
      <c r="V3218" s="39">
        <f t="shared" si="907"/>
        <v>7884.225653475798</v>
      </c>
      <c r="W3218" s="39">
        <v>60114.645153864003</v>
      </c>
      <c r="X3218" s="39">
        <f t="shared" si="908"/>
        <v>247.21247481140745</v>
      </c>
      <c r="Y3218" s="39">
        <f t="shared" si="911"/>
        <v>9388.7881951976015</v>
      </c>
      <c r="Z3218" s="39">
        <f t="shared" si="912"/>
        <v>8946.3548461359969</v>
      </c>
      <c r="AA3218" s="45">
        <f t="shared" si="913"/>
        <v>6.8575961696939303E-2</v>
      </c>
      <c r="AB3218" s="45">
        <f t="shared" si="914"/>
        <v>0.4300062255146902</v>
      </c>
      <c r="AC3218" s="45">
        <f t="shared" si="915"/>
        <v>1.3482985884217381E-2</v>
      </c>
      <c r="AD3218" s="45">
        <f t="shared" si="916"/>
        <v>0.51206517309584687</v>
      </c>
      <c r="AE3218" s="45">
        <f t="shared" si="917"/>
        <v>0.48793482690415313</v>
      </c>
      <c r="AF3218" s="43">
        <f>('Estimates from MCMC'!$B$2-'MCMC runs'!W3218)/'Estimates from MCMC'!$B$2</f>
        <v>0.1295427932716873</v>
      </c>
    </row>
    <row r="3219" spans="1:32" x14ac:dyDescent="0.3">
      <c r="A3219" s="38">
        <v>2757</v>
      </c>
      <c r="B3219" s="38">
        <v>2197402.1178546515</v>
      </c>
      <c r="C3219" s="39">
        <v>53181.844208177703</v>
      </c>
      <c r="D3219" s="39">
        <v>52119.783312663203</v>
      </c>
      <c r="E3219" s="39">
        <f t="shared" si="900"/>
        <v>1062.0608955144999</v>
      </c>
      <c r="F3219" s="39">
        <v>53115.817893240899</v>
      </c>
      <c r="G3219" s="40">
        <f t="shared" si="901"/>
        <v>66.026314936803828</v>
      </c>
      <c r="H3219" s="39">
        <v>53092.629732495501</v>
      </c>
      <c r="I3219" s="39">
        <f t="shared" si="902"/>
        <v>89.214475682201737</v>
      </c>
      <c r="J3219" s="39">
        <v>51965.309025683702</v>
      </c>
      <c r="K3219" s="40">
        <f t="shared" si="903"/>
        <v>1216.5351824940008</v>
      </c>
      <c r="L3219" s="39">
        <v>51382.234258007498</v>
      </c>
      <c r="M3219" s="39">
        <f t="shared" si="904"/>
        <v>1799.6099501702047</v>
      </c>
      <c r="N3219" s="39">
        <f t="shared" si="909"/>
        <v>583.07476767620392</v>
      </c>
      <c r="O3219" s="40">
        <f>'Estimates from MCMC'!$B$2-L3219</f>
        <v>17678.765741992502</v>
      </c>
      <c r="P3219" s="39">
        <v>52608.611348941798</v>
      </c>
      <c r="Q3219" s="40">
        <f t="shared" si="905"/>
        <v>1226.3770909343002</v>
      </c>
      <c r="R3219" s="39">
        <v>52639.4993177699</v>
      </c>
      <c r="S3219" s="39">
        <f t="shared" si="906"/>
        <v>30.887968828101293</v>
      </c>
      <c r="T3219" s="39">
        <f t="shared" si="910"/>
        <v>1257.2650597624015</v>
      </c>
      <c r="U3219" s="39">
        <v>59510.7918860926</v>
      </c>
      <c r="V3219" s="39">
        <f t="shared" si="907"/>
        <v>8128.5576280851019</v>
      </c>
      <c r="W3219" s="39">
        <v>61018.813527263897</v>
      </c>
      <c r="X3219" s="39">
        <f t="shared" si="908"/>
        <v>250.75658140889573</v>
      </c>
      <c r="Y3219" s="39">
        <f t="shared" si="911"/>
        <v>9636.5792692563991</v>
      </c>
      <c r="Z3219" s="39">
        <f t="shared" si="912"/>
        <v>8042.1864727361026</v>
      </c>
      <c r="AA3219" s="45">
        <f t="shared" si="913"/>
        <v>7.1117241899756073E-2</v>
      </c>
      <c r="AB3219" s="45">
        <f t="shared" si="914"/>
        <v>0.45979214537456536</v>
      </c>
      <c r="AC3219" s="45">
        <f t="shared" si="915"/>
        <v>1.4184054761994599E-2</v>
      </c>
      <c r="AD3219" s="45">
        <f t="shared" si="916"/>
        <v>0.54509344203631604</v>
      </c>
      <c r="AE3219" s="45">
        <f t="shared" si="917"/>
        <v>0.45490655796368396</v>
      </c>
      <c r="AF3219" s="43">
        <f>('Estimates from MCMC'!$B$2-'MCMC runs'!W3219)/'Estimates from MCMC'!$B$2</f>
        <v>0.11645047816765038</v>
      </c>
    </row>
    <row r="3220" spans="1:32" x14ac:dyDescent="0.3">
      <c r="A3220" s="38">
        <v>143</v>
      </c>
      <c r="B3220" s="38">
        <v>2183003.5893253554</v>
      </c>
      <c r="C3220" s="39">
        <v>51880.6553382946</v>
      </c>
      <c r="D3220" s="39">
        <v>50814.528342807404</v>
      </c>
      <c r="E3220" s="39">
        <f t="shared" si="900"/>
        <v>1066.1269954871968</v>
      </c>
      <c r="F3220" s="39">
        <v>51798.943648452798</v>
      </c>
      <c r="G3220" s="40">
        <f t="shared" si="901"/>
        <v>81.711689841802581</v>
      </c>
      <c r="H3220" s="39">
        <v>51790.287265765597</v>
      </c>
      <c r="I3220" s="39">
        <f t="shared" si="902"/>
        <v>90.368072529003257</v>
      </c>
      <c r="J3220" s="39">
        <v>50643.7185693051</v>
      </c>
      <c r="K3220" s="40">
        <f t="shared" si="903"/>
        <v>1236.9367689895007</v>
      </c>
      <c r="L3220" s="39">
        <v>50053.734326984399</v>
      </c>
      <c r="M3220" s="39">
        <f t="shared" si="904"/>
        <v>1826.9210113102017</v>
      </c>
      <c r="N3220" s="39">
        <f t="shared" si="909"/>
        <v>589.98424232070101</v>
      </c>
      <c r="O3220" s="40">
        <f>'Estimates from MCMC'!$B$2-L3220</f>
        <v>19007.265673015601</v>
      </c>
      <c r="P3220" s="39">
        <v>51306.147752832403</v>
      </c>
      <c r="Q3220" s="40">
        <f t="shared" si="905"/>
        <v>1252.4134258480044</v>
      </c>
      <c r="R3220" s="39">
        <v>51337.068465674602</v>
      </c>
      <c r="S3220" s="39">
        <f t="shared" si="906"/>
        <v>30.920712842198554</v>
      </c>
      <c r="T3220" s="39">
        <f t="shared" si="910"/>
        <v>1283.334138690203</v>
      </c>
      <c r="U3220" s="39">
        <v>57747.5847169638</v>
      </c>
      <c r="V3220" s="39">
        <f t="shared" si="907"/>
        <v>7693.8503899794014</v>
      </c>
      <c r="W3220" s="39">
        <v>59282.903499103901</v>
      </c>
      <c r="X3220" s="39">
        <f t="shared" si="908"/>
        <v>251.9846434498977</v>
      </c>
      <c r="Y3220" s="39">
        <f t="shared" si="911"/>
        <v>9229.169172119502</v>
      </c>
      <c r="Z3220" s="39">
        <f t="shared" si="912"/>
        <v>9778.0965008960993</v>
      </c>
      <c r="AA3220" s="45">
        <f t="shared" si="913"/>
        <v>6.7518082861973028E-2</v>
      </c>
      <c r="AB3220" s="45">
        <f t="shared" si="914"/>
        <v>0.40478470298346347</v>
      </c>
      <c r="AC3220" s="45">
        <f t="shared" si="915"/>
        <v>1.325728002043121E-2</v>
      </c>
      <c r="AD3220" s="45">
        <f t="shared" si="916"/>
        <v>0.48556006586586775</v>
      </c>
      <c r="AE3220" s="45">
        <f t="shared" si="917"/>
        <v>0.51443993413413225</v>
      </c>
      <c r="AF3220" s="43">
        <f>('Estimates from MCMC'!$B$2-'MCMC runs'!W3220)/'Estimates from MCMC'!$B$2</f>
        <v>0.1415863729296723</v>
      </c>
    </row>
    <row r="3221" spans="1:32" x14ac:dyDescent="0.3">
      <c r="A3221" s="38">
        <v>1587</v>
      </c>
      <c r="B3221" s="38">
        <v>2183003.5893253554</v>
      </c>
      <c r="C3221" s="39">
        <v>51880.6553382946</v>
      </c>
      <c r="D3221" s="39">
        <v>50814.528342807404</v>
      </c>
      <c r="E3221" s="39">
        <f t="shared" si="900"/>
        <v>1066.1269954871968</v>
      </c>
      <c r="F3221" s="39">
        <v>51798.943648452798</v>
      </c>
      <c r="G3221" s="40">
        <f t="shared" si="901"/>
        <v>81.711689841802581</v>
      </c>
      <c r="H3221" s="39">
        <v>51790.287265765597</v>
      </c>
      <c r="I3221" s="39">
        <f t="shared" si="902"/>
        <v>90.368072529003257</v>
      </c>
      <c r="J3221" s="39">
        <v>50643.7185693051</v>
      </c>
      <c r="K3221" s="40">
        <f t="shared" si="903"/>
        <v>1236.9367689895007</v>
      </c>
      <c r="L3221" s="39">
        <v>50053.734326984399</v>
      </c>
      <c r="M3221" s="39">
        <f t="shared" si="904"/>
        <v>1826.9210113102017</v>
      </c>
      <c r="N3221" s="39">
        <f t="shared" si="909"/>
        <v>589.98424232070101</v>
      </c>
      <c r="O3221" s="40">
        <f>'Estimates from MCMC'!$B$2-L3221</f>
        <v>19007.265673015601</v>
      </c>
      <c r="P3221" s="39">
        <v>51306.147752832403</v>
      </c>
      <c r="Q3221" s="40">
        <f t="shared" si="905"/>
        <v>1252.4134258480044</v>
      </c>
      <c r="R3221" s="39">
        <v>51337.068465674602</v>
      </c>
      <c r="S3221" s="39">
        <f t="shared" si="906"/>
        <v>30.920712842198554</v>
      </c>
      <c r="T3221" s="39">
        <f t="shared" si="910"/>
        <v>1283.334138690203</v>
      </c>
      <c r="U3221" s="39">
        <v>57747.5847169638</v>
      </c>
      <c r="V3221" s="39">
        <f t="shared" si="907"/>
        <v>7693.8503899794014</v>
      </c>
      <c r="W3221" s="39">
        <v>59282.903499103901</v>
      </c>
      <c r="X3221" s="39">
        <f t="shared" si="908"/>
        <v>251.9846434498977</v>
      </c>
      <c r="Y3221" s="39">
        <f t="shared" si="911"/>
        <v>9229.169172119502</v>
      </c>
      <c r="Z3221" s="39">
        <f t="shared" si="912"/>
        <v>9778.0965008960993</v>
      </c>
      <c r="AA3221" s="45">
        <f t="shared" si="913"/>
        <v>6.7518082861973028E-2</v>
      </c>
      <c r="AB3221" s="45">
        <f t="shared" si="914"/>
        <v>0.40478470298346347</v>
      </c>
      <c r="AC3221" s="45">
        <f t="shared" si="915"/>
        <v>1.325728002043121E-2</v>
      </c>
      <c r="AD3221" s="45">
        <f t="shared" si="916"/>
        <v>0.48556006586586775</v>
      </c>
      <c r="AE3221" s="45">
        <f t="shared" si="917"/>
        <v>0.51443993413413225</v>
      </c>
      <c r="AF3221" s="43">
        <f>('Estimates from MCMC'!$B$2-'MCMC runs'!W3221)/'Estimates from MCMC'!$B$2</f>
        <v>0.1415863729296723</v>
      </c>
    </row>
    <row r="3222" spans="1:32" x14ac:dyDescent="0.3">
      <c r="A3222" s="38">
        <v>4119</v>
      </c>
      <c r="B3222" s="38">
        <v>2039680.2589684213</v>
      </c>
      <c r="C3222" s="39">
        <v>52262.2939336294</v>
      </c>
      <c r="D3222" s="39">
        <v>51222.916947078898</v>
      </c>
      <c r="E3222" s="39">
        <f t="shared" si="900"/>
        <v>1039.3769865505019</v>
      </c>
      <c r="F3222" s="39">
        <v>52194.577739502703</v>
      </c>
      <c r="G3222" s="40">
        <f t="shared" si="901"/>
        <v>67.716194126696791</v>
      </c>
      <c r="H3222" s="39">
        <v>52174.986148247503</v>
      </c>
      <c r="I3222" s="39">
        <f t="shared" si="902"/>
        <v>87.307785381897702</v>
      </c>
      <c r="J3222" s="39">
        <v>51068.769727074301</v>
      </c>
      <c r="K3222" s="40">
        <f t="shared" si="903"/>
        <v>1193.5242065550992</v>
      </c>
      <c r="L3222" s="39">
        <v>50498.215706264396</v>
      </c>
      <c r="M3222" s="39">
        <f t="shared" si="904"/>
        <v>1764.0782273650038</v>
      </c>
      <c r="N3222" s="39">
        <f t="shared" si="909"/>
        <v>570.55402080990461</v>
      </c>
      <c r="O3222" s="40">
        <f>'Estimates from MCMC'!$B$2-L3222</f>
        <v>18562.784293735604</v>
      </c>
      <c r="P3222" s="39">
        <v>51700.383109499999</v>
      </c>
      <c r="Q3222" s="40">
        <f t="shared" si="905"/>
        <v>1202.1674032356023</v>
      </c>
      <c r="R3222" s="39">
        <v>51730.588178143204</v>
      </c>
      <c r="S3222" s="39">
        <f t="shared" si="906"/>
        <v>30.205068643204868</v>
      </c>
      <c r="T3222" s="39">
        <f t="shared" si="910"/>
        <v>1232.3724718788071</v>
      </c>
      <c r="U3222" s="39">
        <v>58258.659146020102</v>
      </c>
      <c r="V3222" s="39">
        <f t="shared" si="907"/>
        <v>7760.4434397557052</v>
      </c>
      <c r="W3222" s="39">
        <v>59731.1275211272</v>
      </c>
      <c r="X3222" s="39">
        <f t="shared" si="908"/>
        <v>240.09590322829172</v>
      </c>
      <c r="Y3222" s="39">
        <f t="shared" si="911"/>
        <v>9232.911814862804</v>
      </c>
      <c r="Z3222" s="39">
        <f t="shared" si="912"/>
        <v>9329.8724788727995</v>
      </c>
      <c r="AA3222" s="45">
        <f t="shared" si="913"/>
        <v>6.6389419409172187E-2</v>
      </c>
      <c r="AB3222" s="45">
        <f t="shared" si="914"/>
        <v>0.4180646241940455</v>
      </c>
      <c r="AC3222" s="45">
        <f t="shared" si="915"/>
        <v>1.2934261338656888E-2</v>
      </c>
      <c r="AD3222" s="45">
        <f t="shared" si="916"/>
        <v>0.49738830494187458</v>
      </c>
      <c r="AE3222" s="45">
        <f t="shared" si="917"/>
        <v>0.50261169505812542</v>
      </c>
      <c r="AF3222" s="43">
        <f>('Estimates from MCMC'!$B$2-'MCMC runs'!W3222)/'Estimates from MCMC'!$B$2</f>
        <v>0.13509611037883609</v>
      </c>
    </row>
    <row r="3223" spans="1:32" x14ac:dyDescent="0.3">
      <c r="A3223" s="38">
        <v>102</v>
      </c>
      <c r="B3223" s="38">
        <v>1957254.8248711932</v>
      </c>
      <c r="C3223" s="39">
        <v>52125.508500374803</v>
      </c>
      <c r="D3223" s="39">
        <v>51043.519355702403</v>
      </c>
      <c r="E3223" s="39">
        <f t="shared" si="900"/>
        <v>1081.9891446723996</v>
      </c>
      <c r="F3223" s="39">
        <v>52063.072572282901</v>
      </c>
      <c r="G3223" s="40">
        <f t="shared" si="901"/>
        <v>62.435928091901587</v>
      </c>
      <c r="H3223" s="39">
        <v>52034.596975409702</v>
      </c>
      <c r="I3223" s="39">
        <f t="shared" si="902"/>
        <v>90.911524965100398</v>
      </c>
      <c r="J3223" s="39">
        <v>50891.053808852797</v>
      </c>
      <c r="K3223" s="40">
        <f t="shared" si="903"/>
        <v>1234.4546915220053</v>
      </c>
      <c r="L3223" s="39">
        <v>50297.475804116701</v>
      </c>
      <c r="M3223" s="39">
        <f t="shared" si="904"/>
        <v>1828.0326962581021</v>
      </c>
      <c r="N3223" s="39">
        <f t="shared" si="909"/>
        <v>593.57800473609677</v>
      </c>
      <c r="O3223" s="40">
        <f>'Estimates from MCMC'!$B$2-L3223</f>
        <v>18763.524195883299</v>
      </c>
      <c r="P3223" s="39">
        <v>51551.046870745202</v>
      </c>
      <c r="Q3223" s="40">
        <f t="shared" si="905"/>
        <v>1253.5710666285013</v>
      </c>
      <c r="R3223" s="39">
        <v>51582.363836673001</v>
      </c>
      <c r="S3223" s="39">
        <f t="shared" si="906"/>
        <v>31.316965927799174</v>
      </c>
      <c r="T3223" s="39">
        <f t="shared" si="910"/>
        <v>1284.8880325563005</v>
      </c>
      <c r="U3223" s="39">
        <v>58104.049839038496</v>
      </c>
      <c r="V3223" s="39">
        <f t="shared" si="907"/>
        <v>7806.5740349217958</v>
      </c>
      <c r="W3223" s="39">
        <v>59640.4235056998</v>
      </c>
      <c r="X3223" s="39">
        <f t="shared" si="908"/>
        <v>251.48563410500356</v>
      </c>
      <c r="Y3223" s="39">
        <f t="shared" si="911"/>
        <v>9342.9477015830998</v>
      </c>
      <c r="Z3223" s="39">
        <f t="shared" si="912"/>
        <v>9420.5764943001996</v>
      </c>
      <c r="AA3223" s="45">
        <f t="shared" si="913"/>
        <v>6.8477969231292055E-2</v>
      </c>
      <c r="AB3223" s="45">
        <f t="shared" si="914"/>
        <v>0.41605052192884701</v>
      </c>
      <c r="AC3223" s="45">
        <f t="shared" si="915"/>
        <v>1.3402899768700129E-2</v>
      </c>
      <c r="AD3223" s="45">
        <f t="shared" si="916"/>
        <v>0.49793139092883915</v>
      </c>
      <c r="AE3223" s="45">
        <f t="shared" si="917"/>
        <v>0.5020686090711608</v>
      </c>
      <c r="AF3223" s="43">
        <f>('Estimates from MCMC'!$B$2-'MCMC runs'!W3223)/'Estimates from MCMC'!$B$2</f>
        <v>0.13640950021430617</v>
      </c>
    </row>
    <row r="3224" spans="1:32" x14ac:dyDescent="0.3">
      <c r="A3224" s="38">
        <v>50</v>
      </c>
      <c r="B3224" s="38">
        <v>1986881.821589723</v>
      </c>
      <c r="C3224" s="39">
        <v>52796.2548694773</v>
      </c>
      <c r="D3224" s="39">
        <v>51720.658678976703</v>
      </c>
      <c r="E3224" s="39">
        <f t="shared" si="900"/>
        <v>1075.596190500597</v>
      </c>
      <c r="F3224" s="39">
        <v>52728.154682549699</v>
      </c>
      <c r="G3224" s="40">
        <f t="shared" si="901"/>
        <v>68.100186927600589</v>
      </c>
      <c r="H3224" s="39">
        <v>52706.176778654801</v>
      </c>
      <c r="I3224" s="39">
        <f t="shared" si="902"/>
        <v>90.07809082249878</v>
      </c>
      <c r="J3224" s="39">
        <v>51563.491259000999</v>
      </c>
      <c r="K3224" s="40">
        <f t="shared" si="903"/>
        <v>1232.7636104763005</v>
      </c>
      <c r="L3224" s="39">
        <v>50975.259225465299</v>
      </c>
      <c r="M3224" s="39">
        <f t="shared" si="904"/>
        <v>1820.9956440120004</v>
      </c>
      <c r="N3224" s="39">
        <f t="shared" si="909"/>
        <v>588.23203353569988</v>
      </c>
      <c r="O3224" s="40">
        <f>'Estimates from MCMC'!$B$2-L3224</f>
        <v>18085.740774534701</v>
      </c>
      <c r="P3224" s="39">
        <v>52221.231714556299</v>
      </c>
      <c r="Q3224" s="40">
        <f t="shared" si="905"/>
        <v>1245.9724890910002</v>
      </c>
      <c r="R3224" s="39">
        <v>52252.205102106098</v>
      </c>
      <c r="S3224" s="39">
        <f t="shared" si="906"/>
        <v>30.973387549798645</v>
      </c>
      <c r="T3224" s="39">
        <f t="shared" si="910"/>
        <v>1276.9458766407988</v>
      </c>
      <c r="U3224" s="39">
        <v>58879.355152306503</v>
      </c>
      <c r="V3224" s="39">
        <f t="shared" si="907"/>
        <v>7904.0959268412043</v>
      </c>
      <c r="W3224" s="39">
        <v>60408.681813930103</v>
      </c>
      <c r="X3224" s="39">
        <f t="shared" si="908"/>
        <v>252.38078498280083</v>
      </c>
      <c r="Y3224" s="39">
        <f t="shared" si="911"/>
        <v>9433.422588464804</v>
      </c>
      <c r="Z3224" s="39">
        <f t="shared" si="912"/>
        <v>8652.3181860698969</v>
      </c>
      <c r="AA3224" s="45">
        <f t="shared" si="913"/>
        <v>7.060511883697787E-2</v>
      </c>
      <c r="AB3224" s="45">
        <f t="shared" si="914"/>
        <v>0.43703467971687526</v>
      </c>
      <c r="AC3224" s="45">
        <f t="shared" si="915"/>
        <v>1.3954683312621678E-2</v>
      </c>
      <c r="AD3224" s="45">
        <f t="shared" si="916"/>
        <v>0.52159448186647484</v>
      </c>
      <c r="AE3224" s="45">
        <f t="shared" si="917"/>
        <v>0.47840551813352522</v>
      </c>
      <c r="AF3224" s="43">
        <f>('Estimates from MCMC'!$B$2-'MCMC runs'!W3224)/'Estimates from MCMC'!$B$2</f>
        <v>0.12528515639897911</v>
      </c>
    </row>
    <row r="3225" spans="1:32" x14ac:dyDescent="0.3">
      <c r="A3225" s="38">
        <v>4568</v>
      </c>
      <c r="B3225" s="38">
        <v>1957543.7368444786</v>
      </c>
      <c r="C3225" s="39">
        <v>52194.787546835199</v>
      </c>
      <c r="D3225" s="39">
        <v>51149.982535802701</v>
      </c>
      <c r="E3225" s="39">
        <f t="shared" si="900"/>
        <v>1044.8050110324984</v>
      </c>
      <c r="F3225" s="39">
        <v>52125.468901242901</v>
      </c>
      <c r="G3225" s="40">
        <f t="shared" si="901"/>
        <v>69.318645592298708</v>
      </c>
      <c r="H3225" s="39">
        <v>52106.666509151102</v>
      </c>
      <c r="I3225" s="39">
        <f t="shared" si="902"/>
        <v>88.121037684097246</v>
      </c>
      <c r="J3225" s="39">
        <v>50993.344954982</v>
      </c>
      <c r="K3225" s="40">
        <f t="shared" si="903"/>
        <v>1201.4425918531997</v>
      </c>
      <c r="L3225" s="39">
        <v>50417.497535460199</v>
      </c>
      <c r="M3225" s="39">
        <f t="shared" si="904"/>
        <v>1777.2900113750002</v>
      </c>
      <c r="N3225" s="39">
        <f t="shared" si="909"/>
        <v>575.84741952180048</v>
      </c>
      <c r="O3225" s="40">
        <f>'Estimates from MCMC'!$B$2-L3225</f>
        <v>18643.502464539801</v>
      </c>
      <c r="P3225" s="39">
        <v>51625.800729168099</v>
      </c>
      <c r="Q3225" s="40">
        <f t="shared" si="905"/>
        <v>1208.3031937078995</v>
      </c>
      <c r="R3225" s="39">
        <v>51656.477235320403</v>
      </c>
      <c r="S3225" s="39">
        <f t="shared" si="906"/>
        <v>30.676506152303773</v>
      </c>
      <c r="T3225" s="39">
        <f t="shared" si="910"/>
        <v>1238.9796998602033</v>
      </c>
      <c r="U3225" s="39">
        <v>58335.537105285301</v>
      </c>
      <c r="V3225" s="39">
        <f t="shared" si="907"/>
        <v>7918.0395698251014</v>
      </c>
      <c r="W3225" s="39">
        <v>59821.122109815202</v>
      </c>
      <c r="X3225" s="39">
        <f t="shared" si="908"/>
        <v>246.60530466969794</v>
      </c>
      <c r="Y3225" s="39">
        <f t="shared" si="911"/>
        <v>9403.6245743550026</v>
      </c>
      <c r="Z3225" s="39">
        <f t="shared" si="912"/>
        <v>9239.8778901847982</v>
      </c>
      <c r="AA3225" s="45">
        <f t="shared" si="913"/>
        <v>6.6456380833845988E-2</v>
      </c>
      <c r="AB3225" s="45">
        <f t="shared" si="914"/>
        <v>0.42470772779338656</v>
      </c>
      <c r="AC3225" s="45">
        <f t="shared" si="915"/>
        <v>1.3227412882249172E-2</v>
      </c>
      <c r="AD3225" s="45">
        <f t="shared" si="916"/>
        <v>0.50439152150948174</v>
      </c>
      <c r="AE3225" s="45">
        <f t="shared" si="917"/>
        <v>0.49560847849051826</v>
      </c>
      <c r="AF3225" s="43">
        <f>('Estimates from MCMC'!$B$2-'MCMC runs'!W3225)/'Estimates from MCMC'!$B$2</f>
        <v>0.1337929930088588</v>
      </c>
    </row>
    <row r="3226" spans="1:32" x14ac:dyDescent="0.3">
      <c r="A3226" s="38">
        <v>1708</v>
      </c>
      <c r="B3226" s="38">
        <v>2050586.0645239295</v>
      </c>
      <c r="C3226" s="39">
        <v>52994.231012590797</v>
      </c>
      <c r="D3226" s="39">
        <v>51915.615126303499</v>
      </c>
      <c r="E3226" s="39">
        <f t="shared" si="900"/>
        <v>1078.6158862872981</v>
      </c>
      <c r="F3226" s="39">
        <v>52923.855071732702</v>
      </c>
      <c r="G3226" s="40">
        <f t="shared" si="901"/>
        <v>70.375940858095419</v>
      </c>
      <c r="H3226" s="39">
        <v>52903.481779665497</v>
      </c>
      <c r="I3226" s="39">
        <f t="shared" si="902"/>
        <v>90.749232925300021</v>
      </c>
      <c r="J3226" s="39">
        <v>51755.5374070873</v>
      </c>
      <c r="K3226" s="40">
        <f t="shared" si="903"/>
        <v>1238.6936055034967</v>
      </c>
      <c r="L3226" s="39">
        <v>51162.822618019403</v>
      </c>
      <c r="M3226" s="39">
        <f t="shared" si="904"/>
        <v>1831.4083945713937</v>
      </c>
      <c r="N3226" s="39">
        <f t="shared" si="909"/>
        <v>592.71478906789707</v>
      </c>
      <c r="O3226" s="40">
        <f>'Estimates from MCMC'!$B$2-L3226</f>
        <v>17898.177381980597</v>
      </c>
      <c r="P3226" s="39">
        <v>52418.306904479003</v>
      </c>
      <c r="Q3226" s="40">
        <f t="shared" si="905"/>
        <v>1255.4842864595994</v>
      </c>
      <c r="R3226" s="39">
        <v>52449.423419779101</v>
      </c>
      <c r="S3226" s="39">
        <f t="shared" si="906"/>
        <v>31.116515300098399</v>
      </c>
      <c r="T3226" s="39">
        <f t="shared" si="910"/>
        <v>1286.6008017596978</v>
      </c>
      <c r="U3226" s="39">
        <v>59155.555235218002</v>
      </c>
      <c r="V3226" s="39">
        <f t="shared" si="907"/>
        <v>7992.7326171985987</v>
      </c>
      <c r="W3226" s="39">
        <v>60695.200364014199</v>
      </c>
      <c r="X3226" s="39">
        <f t="shared" si="908"/>
        <v>253.04432703649945</v>
      </c>
      <c r="Y3226" s="39">
        <f t="shared" si="911"/>
        <v>9532.377745994796</v>
      </c>
      <c r="Z3226" s="39">
        <f t="shared" si="912"/>
        <v>8365.7996359858007</v>
      </c>
      <c r="AA3226" s="45">
        <f t="shared" si="913"/>
        <v>7.1884459199460876E-2</v>
      </c>
      <c r="AB3226" s="45">
        <f t="shared" si="914"/>
        <v>0.44656684569711924</v>
      </c>
      <c r="AC3226" s="45">
        <f t="shared" si="915"/>
        <v>1.4137994145217136E-2</v>
      </c>
      <c r="AD3226" s="45">
        <f t="shared" si="916"/>
        <v>0.5325892990417973</v>
      </c>
      <c r="AE3226" s="45">
        <f t="shared" si="917"/>
        <v>0.46741070095820275</v>
      </c>
      <c r="AF3226" s="43">
        <f>('Estimates from MCMC'!$B$2-'MCMC runs'!W3226)/'Estimates from MCMC'!$B$2</f>
        <v>0.12113638140174339</v>
      </c>
    </row>
    <row r="3227" spans="1:32" x14ac:dyDescent="0.3">
      <c r="A3227" s="38">
        <v>3674</v>
      </c>
      <c r="B3227" s="38">
        <v>2056185.9818489561</v>
      </c>
      <c r="C3227" s="39">
        <v>52624.814374212801</v>
      </c>
      <c r="D3227" s="39">
        <v>51569.080240248899</v>
      </c>
      <c r="E3227" s="39">
        <f t="shared" si="900"/>
        <v>1055.7341339639024</v>
      </c>
      <c r="F3227" s="39">
        <v>52550.4374626836</v>
      </c>
      <c r="G3227" s="40">
        <f t="shared" si="901"/>
        <v>74.376911529201607</v>
      </c>
      <c r="H3227" s="39">
        <v>52536.208872572002</v>
      </c>
      <c r="I3227" s="39">
        <f t="shared" si="902"/>
        <v>88.605501640799048</v>
      </c>
      <c r="J3227" s="39">
        <v>51407.106282458</v>
      </c>
      <c r="K3227" s="40">
        <f t="shared" si="903"/>
        <v>1217.708091754801</v>
      </c>
      <c r="L3227" s="39">
        <v>50828.1024131956</v>
      </c>
      <c r="M3227" s="39">
        <f t="shared" si="904"/>
        <v>1796.7119610172012</v>
      </c>
      <c r="N3227" s="39">
        <f t="shared" si="909"/>
        <v>579.00386926240026</v>
      </c>
      <c r="O3227" s="40">
        <f>'Estimates from MCMC'!$B$2-L3227</f>
        <v>18232.8975868044</v>
      </c>
      <c r="P3227" s="39">
        <v>52054.465031845197</v>
      </c>
      <c r="Q3227" s="40">
        <f t="shared" si="905"/>
        <v>1226.3626186495967</v>
      </c>
      <c r="R3227" s="39">
        <v>52084.844103177398</v>
      </c>
      <c r="S3227" s="39">
        <f t="shared" si="906"/>
        <v>30.37907133220142</v>
      </c>
      <c r="T3227" s="39">
        <f t="shared" si="910"/>
        <v>1256.7416899817981</v>
      </c>
      <c r="U3227" s="39">
        <v>58747.3730882987</v>
      </c>
      <c r="V3227" s="39">
        <f t="shared" si="907"/>
        <v>7919.2706751031001</v>
      </c>
      <c r="W3227" s="39">
        <v>60252.315819298899</v>
      </c>
      <c r="X3227" s="39">
        <f t="shared" si="908"/>
        <v>248.20104101840116</v>
      </c>
      <c r="Y3227" s="39">
        <f t="shared" si="911"/>
        <v>9424.2134061032993</v>
      </c>
      <c r="Z3227" s="39">
        <f t="shared" si="912"/>
        <v>8808.6841807011006</v>
      </c>
      <c r="AA3227" s="45">
        <f t="shared" si="913"/>
        <v>6.8927151265925676E-2</v>
      </c>
      <c r="AB3227" s="45">
        <f t="shared" si="914"/>
        <v>0.43433966748293878</v>
      </c>
      <c r="AC3227" s="45">
        <f t="shared" si="915"/>
        <v>1.3612813862237146E-2</v>
      </c>
      <c r="AD3227" s="45">
        <f t="shared" si="916"/>
        <v>0.51687963261110159</v>
      </c>
      <c r="AE3227" s="45">
        <f t="shared" si="917"/>
        <v>0.48312036738889841</v>
      </c>
      <c r="AF3227" s="43">
        <f>('Estimates from MCMC'!$B$2-'MCMC runs'!W3227)/'Estimates from MCMC'!$B$2</f>
        <v>0.12754932857475421</v>
      </c>
    </row>
    <row r="3228" spans="1:32" x14ac:dyDescent="0.3">
      <c r="A3228" s="38">
        <v>2201</v>
      </c>
      <c r="B3228" s="38">
        <v>1981244.0059739549</v>
      </c>
      <c r="C3228" s="39">
        <v>52693.684072308599</v>
      </c>
      <c r="D3228" s="39">
        <v>51609.282507307602</v>
      </c>
      <c r="E3228" s="39">
        <f t="shared" si="900"/>
        <v>1084.4015650009969</v>
      </c>
      <c r="F3228" s="39">
        <v>52645.072001841298</v>
      </c>
      <c r="G3228" s="40">
        <f t="shared" si="901"/>
        <v>48.612070467301237</v>
      </c>
      <c r="H3228" s="39">
        <v>52604.200371348197</v>
      </c>
      <c r="I3228" s="39">
        <f t="shared" si="902"/>
        <v>89.48370096040162</v>
      </c>
      <c r="J3228" s="39">
        <v>51471.633737991397</v>
      </c>
      <c r="K3228" s="40">
        <f t="shared" si="903"/>
        <v>1222.0503343172022</v>
      </c>
      <c r="L3228" s="39">
        <v>50887.298591862302</v>
      </c>
      <c r="M3228" s="39">
        <f t="shared" si="904"/>
        <v>1806.3854804462972</v>
      </c>
      <c r="N3228" s="39">
        <f t="shared" si="909"/>
        <v>584.33514612909494</v>
      </c>
      <c r="O3228" s="40">
        <f>'Estimates from MCMC'!$B$2-L3228</f>
        <v>18173.701408137698</v>
      </c>
      <c r="P3228" s="39">
        <v>52123.294961450098</v>
      </c>
      <c r="Q3228" s="40">
        <f t="shared" si="905"/>
        <v>1235.9963695877959</v>
      </c>
      <c r="R3228" s="39">
        <v>52154.225013818199</v>
      </c>
      <c r="S3228" s="39">
        <f t="shared" si="906"/>
        <v>30.930052368101315</v>
      </c>
      <c r="T3228" s="39">
        <f t="shared" si="910"/>
        <v>1266.9264219558972</v>
      </c>
      <c r="U3228" s="39">
        <v>58754.692696153397</v>
      </c>
      <c r="V3228" s="39">
        <f t="shared" si="907"/>
        <v>7867.3941042910956</v>
      </c>
      <c r="W3228" s="39">
        <v>60269.289712080099</v>
      </c>
      <c r="X3228" s="39">
        <f t="shared" si="908"/>
        <v>247.67059397080448</v>
      </c>
      <c r="Y3228" s="39">
        <f t="shared" si="911"/>
        <v>9381.9911202177973</v>
      </c>
      <c r="Z3228" s="39">
        <f t="shared" si="912"/>
        <v>8791.710287919901</v>
      </c>
      <c r="AA3228" s="45">
        <f t="shared" si="913"/>
        <v>6.9712074249695846E-2</v>
      </c>
      <c r="AB3228" s="45">
        <f t="shared" si="914"/>
        <v>0.43289993202861177</v>
      </c>
      <c r="AC3228" s="45">
        <f t="shared" si="915"/>
        <v>1.3627966499983553E-2</v>
      </c>
      <c r="AD3228" s="45">
        <f t="shared" si="916"/>
        <v>0.51623997277829115</v>
      </c>
      <c r="AE3228" s="45">
        <f t="shared" si="917"/>
        <v>0.48376002722170885</v>
      </c>
      <c r="AF3228" s="43">
        <f>('Estimates from MCMC'!$B$2-'MCMC runs'!W3228)/'Estimates from MCMC'!$B$2</f>
        <v>0.12730354741344466</v>
      </c>
    </row>
    <row r="3229" spans="1:32" x14ac:dyDescent="0.3">
      <c r="A3229" s="38">
        <v>3921</v>
      </c>
      <c r="B3229" s="38">
        <v>1955553.1637386708</v>
      </c>
      <c r="C3229" s="39">
        <v>52031.249196842196</v>
      </c>
      <c r="D3229" s="39">
        <v>50988.985233536201</v>
      </c>
      <c r="E3229" s="39">
        <f t="shared" si="900"/>
        <v>1042.2639633059953</v>
      </c>
      <c r="F3229" s="39">
        <v>51973.8125429395</v>
      </c>
      <c r="G3229" s="40">
        <f t="shared" si="901"/>
        <v>57.43665390269598</v>
      </c>
      <c r="H3229" s="39">
        <v>51944.348010958201</v>
      </c>
      <c r="I3229" s="39">
        <f t="shared" si="902"/>
        <v>86.901185883994913</v>
      </c>
      <c r="J3229" s="39">
        <v>50845.431380075301</v>
      </c>
      <c r="K3229" s="40">
        <f t="shared" si="903"/>
        <v>1185.8178167668957</v>
      </c>
      <c r="L3229" s="39">
        <v>50277.722636144601</v>
      </c>
      <c r="M3229" s="39">
        <f t="shared" si="904"/>
        <v>1753.5265606975954</v>
      </c>
      <c r="N3229" s="39">
        <f t="shared" si="909"/>
        <v>567.70874393069971</v>
      </c>
      <c r="O3229" s="40">
        <f>'Estimates from MCMC'!$B$2-L3229</f>
        <v>18783.277363855399</v>
      </c>
      <c r="P3229" s="39">
        <v>51470.592035669899</v>
      </c>
      <c r="Q3229" s="40">
        <f t="shared" si="905"/>
        <v>1192.8693995252979</v>
      </c>
      <c r="R3229" s="39">
        <v>51500.81822447</v>
      </c>
      <c r="S3229" s="39">
        <f t="shared" si="906"/>
        <v>30.226188800101227</v>
      </c>
      <c r="T3229" s="39">
        <f t="shared" si="910"/>
        <v>1223.0955883253991</v>
      </c>
      <c r="U3229" s="39">
        <v>57951.836193679803</v>
      </c>
      <c r="V3229" s="39">
        <f t="shared" si="907"/>
        <v>7674.1135575352018</v>
      </c>
      <c r="W3229" s="39">
        <v>59413.564353476097</v>
      </c>
      <c r="X3229" s="39">
        <f t="shared" si="908"/>
        <v>238.63257147089462</v>
      </c>
      <c r="Y3229" s="39">
        <f t="shared" si="911"/>
        <v>9135.8417173314956</v>
      </c>
      <c r="Z3229" s="39">
        <f t="shared" si="912"/>
        <v>9647.4356465239034</v>
      </c>
      <c r="AA3229" s="45">
        <f t="shared" si="913"/>
        <v>6.5116196957140091E-2</v>
      </c>
      <c r="AB3229" s="45">
        <f t="shared" si="914"/>
        <v>0.40856094540255655</v>
      </c>
      <c r="AC3229" s="45">
        <f t="shared" si="915"/>
        <v>1.270452258401372E-2</v>
      </c>
      <c r="AD3229" s="45">
        <f t="shared" si="916"/>
        <v>0.48638166494371032</v>
      </c>
      <c r="AE3229" s="45">
        <f t="shared" si="917"/>
        <v>0.51361833505628962</v>
      </c>
      <c r="AF3229" s="43">
        <f>('Estimates from MCMC'!$B$2-'MCMC runs'!W3229)/'Estimates from MCMC'!$B$2</f>
        <v>0.13969440996400143</v>
      </c>
    </row>
    <row r="3230" spans="1:32" x14ac:dyDescent="0.3">
      <c r="A3230" s="38">
        <v>597</v>
      </c>
      <c r="B3230" s="38">
        <v>1950137.3959745518</v>
      </c>
      <c r="C3230" s="39">
        <v>53378.759320507503</v>
      </c>
      <c r="D3230" s="39">
        <v>52316.471707602497</v>
      </c>
      <c r="E3230" s="39">
        <f t="shared" si="900"/>
        <v>1062.2876129050055</v>
      </c>
      <c r="F3230" s="39">
        <v>53319.709380803797</v>
      </c>
      <c r="G3230" s="40">
        <f t="shared" si="901"/>
        <v>59.049939703705604</v>
      </c>
      <c r="H3230" s="39">
        <v>53291.6924154675</v>
      </c>
      <c r="I3230" s="39">
        <f t="shared" si="902"/>
        <v>87.066905040002894</v>
      </c>
      <c r="J3230" s="39">
        <v>52171.119935954601</v>
      </c>
      <c r="K3230" s="40">
        <f t="shared" si="903"/>
        <v>1207.6393845529019</v>
      </c>
      <c r="L3230" s="39">
        <v>51602.120384914</v>
      </c>
      <c r="M3230" s="39">
        <f t="shared" si="904"/>
        <v>1776.6389355935025</v>
      </c>
      <c r="N3230" s="39">
        <f t="shared" si="909"/>
        <v>568.99955104060064</v>
      </c>
      <c r="O3230" s="40">
        <f>'Estimates from MCMC'!$B$2-L3230</f>
        <v>17458.879615086</v>
      </c>
      <c r="P3230" s="39">
        <v>52810.214960047</v>
      </c>
      <c r="Q3230" s="40">
        <f t="shared" si="905"/>
        <v>1208.094575133</v>
      </c>
      <c r="R3230" s="39">
        <v>52840.088525377098</v>
      </c>
      <c r="S3230" s="39">
        <f t="shared" si="906"/>
        <v>29.873565330097335</v>
      </c>
      <c r="T3230" s="39">
        <f t="shared" si="910"/>
        <v>1237.9681404630974</v>
      </c>
      <c r="U3230" s="39">
        <v>59621.665687182598</v>
      </c>
      <c r="V3230" s="39">
        <f t="shared" si="907"/>
        <v>8019.5453022685979</v>
      </c>
      <c r="W3230" s="39">
        <v>61106.499899629896</v>
      </c>
      <c r="X3230" s="39">
        <f t="shared" si="908"/>
        <v>246.86607198420097</v>
      </c>
      <c r="Y3230" s="39">
        <f t="shared" si="911"/>
        <v>9504.3795147158962</v>
      </c>
      <c r="Z3230" s="39">
        <f t="shared" si="912"/>
        <v>7954.5001003701036</v>
      </c>
      <c r="AA3230" s="45">
        <f t="shared" si="913"/>
        <v>7.0907650877745018E-2</v>
      </c>
      <c r="AB3230" s="45">
        <f t="shared" si="914"/>
        <v>0.45933905720611129</v>
      </c>
      <c r="AC3230" s="45">
        <f t="shared" si="915"/>
        <v>1.4139857621269528E-2</v>
      </c>
      <c r="AD3230" s="45">
        <f t="shared" si="916"/>
        <v>0.54438656570512578</v>
      </c>
      <c r="AE3230" s="45">
        <f t="shared" si="917"/>
        <v>0.45561343429487416</v>
      </c>
      <c r="AF3230" s="43">
        <f>('Estimates from MCMC'!$B$2-'MCMC runs'!W3230)/'Estimates from MCMC'!$B$2</f>
        <v>0.1151807836603887</v>
      </c>
    </row>
    <row r="3231" spans="1:32" x14ac:dyDescent="0.3">
      <c r="A3231" s="38">
        <v>97</v>
      </c>
      <c r="B3231" s="38">
        <v>1998710.2397169666</v>
      </c>
      <c r="C3231" s="39">
        <v>52973.3120019157</v>
      </c>
      <c r="D3231" s="39">
        <v>51873.827848573797</v>
      </c>
      <c r="E3231" s="39">
        <f t="shared" si="900"/>
        <v>1099.4841533419021</v>
      </c>
      <c r="F3231" s="39">
        <v>52916.633534577297</v>
      </c>
      <c r="G3231" s="40">
        <f t="shared" si="901"/>
        <v>56.678467338402697</v>
      </c>
      <c r="H3231" s="39">
        <v>52882.141721134198</v>
      </c>
      <c r="I3231" s="39">
        <f t="shared" si="902"/>
        <v>91.170280781501788</v>
      </c>
      <c r="J3231" s="39">
        <v>51726.782573101402</v>
      </c>
      <c r="K3231" s="40">
        <f t="shared" si="903"/>
        <v>1246.5294288142977</v>
      </c>
      <c r="L3231" s="39">
        <v>51131.3798274687</v>
      </c>
      <c r="M3231" s="39">
        <f t="shared" si="904"/>
        <v>1841.9321744469999</v>
      </c>
      <c r="N3231" s="39">
        <f t="shared" si="909"/>
        <v>595.40274563270214</v>
      </c>
      <c r="O3231" s="40">
        <f>'Estimates from MCMC'!$B$2-L3231</f>
        <v>17929.6201725313</v>
      </c>
      <c r="P3231" s="39">
        <v>52395.154131155803</v>
      </c>
      <c r="Q3231" s="40">
        <f t="shared" si="905"/>
        <v>1263.7743036871034</v>
      </c>
      <c r="R3231" s="39">
        <v>52426.392351546201</v>
      </c>
      <c r="S3231" s="39">
        <f t="shared" si="906"/>
        <v>31.238220390398055</v>
      </c>
      <c r="T3231" s="39">
        <f t="shared" si="910"/>
        <v>1295.0125240775014</v>
      </c>
      <c r="U3231" s="39">
        <v>59086.561650661999</v>
      </c>
      <c r="V3231" s="39">
        <f t="shared" si="907"/>
        <v>7955.1818231932994</v>
      </c>
      <c r="W3231" s="39">
        <v>60636.665195652902</v>
      </c>
      <c r="X3231" s="39">
        <f t="shared" si="908"/>
        <v>255.09102091340174</v>
      </c>
      <c r="Y3231" s="39">
        <f t="shared" si="911"/>
        <v>9505.2853681842025</v>
      </c>
      <c r="Z3231" s="39">
        <f t="shared" si="912"/>
        <v>8424.3348043470978</v>
      </c>
      <c r="AA3231" s="45">
        <f t="shared" si="913"/>
        <v>7.22275492517961E-2</v>
      </c>
      <c r="AB3231" s="45">
        <f t="shared" si="914"/>
        <v>0.44368936690476407</v>
      </c>
      <c r="AC3231" s="45">
        <f t="shared" si="915"/>
        <v>1.4227352194789301E-2</v>
      </c>
      <c r="AD3231" s="45">
        <f t="shared" si="916"/>
        <v>0.53014426835134942</v>
      </c>
      <c r="AE3231" s="45">
        <f t="shared" si="917"/>
        <v>0.46985573164865052</v>
      </c>
      <c r="AF3231" s="43">
        <f>('Estimates from MCMC'!$B$2-'MCMC runs'!W3231)/'Estimates from MCMC'!$B$2</f>
        <v>0.1219839678595314</v>
      </c>
    </row>
    <row r="3232" spans="1:32" x14ac:dyDescent="0.3">
      <c r="A3232" s="38">
        <v>2850</v>
      </c>
      <c r="B3232" s="38">
        <v>1993306.7076185795</v>
      </c>
      <c r="C3232" s="39">
        <v>52002.224436119897</v>
      </c>
      <c r="D3232" s="39">
        <v>50931.610912848002</v>
      </c>
      <c r="E3232" s="39">
        <f t="shared" si="900"/>
        <v>1070.6135232718952</v>
      </c>
      <c r="F3232" s="39">
        <v>51944.424195963002</v>
      </c>
      <c r="G3232" s="40">
        <f t="shared" si="901"/>
        <v>57.800240156895597</v>
      </c>
      <c r="H3232" s="39">
        <v>51913.150831475199</v>
      </c>
      <c r="I3232" s="39">
        <f t="shared" si="902"/>
        <v>89.073604644698207</v>
      </c>
      <c r="J3232" s="39">
        <v>50785.663404052902</v>
      </c>
      <c r="K3232" s="40">
        <f t="shared" si="903"/>
        <v>1216.5610320669948</v>
      </c>
      <c r="L3232" s="39">
        <v>50203.951123791601</v>
      </c>
      <c r="M3232" s="39">
        <f t="shared" si="904"/>
        <v>1798.273312328296</v>
      </c>
      <c r="N3232" s="39">
        <f t="shared" si="909"/>
        <v>581.7122802613012</v>
      </c>
      <c r="O3232" s="40">
        <f>'Estimates from MCMC'!$B$2-L3232</f>
        <v>18857.048876208399</v>
      </c>
      <c r="P3232" s="39">
        <v>51433.217608011597</v>
      </c>
      <c r="Q3232" s="40">
        <f t="shared" si="905"/>
        <v>1229.2664842199956</v>
      </c>
      <c r="R3232" s="39">
        <v>51463.917140981503</v>
      </c>
      <c r="S3232" s="39">
        <f t="shared" si="906"/>
        <v>30.699532969905704</v>
      </c>
      <c r="T3232" s="39">
        <f t="shared" si="910"/>
        <v>1259.9660171899013</v>
      </c>
      <c r="U3232" s="39">
        <v>57948.552368623503</v>
      </c>
      <c r="V3232" s="39">
        <f t="shared" si="907"/>
        <v>7744.6012448319016</v>
      </c>
      <c r="W3232" s="39">
        <v>59454.960258539999</v>
      </c>
      <c r="X3232" s="39">
        <f t="shared" si="908"/>
        <v>246.44187272659474</v>
      </c>
      <c r="Y3232" s="39">
        <f t="shared" si="911"/>
        <v>9251.0091347483976</v>
      </c>
      <c r="Z3232" s="39">
        <f t="shared" si="912"/>
        <v>9606.0397414600011</v>
      </c>
      <c r="AA3232" s="45">
        <f t="shared" si="913"/>
        <v>6.6816712703098413E-2</v>
      </c>
      <c r="AB3232" s="45">
        <f t="shared" si="914"/>
        <v>0.41070059772731066</v>
      </c>
      <c r="AC3232" s="45">
        <f t="shared" si="915"/>
        <v>1.3068952323580496E-2</v>
      </c>
      <c r="AD3232" s="45">
        <f t="shared" si="916"/>
        <v>0.49058626275398959</v>
      </c>
      <c r="AE3232" s="45">
        <f t="shared" si="917"/>
        <v>0.50941373724601036</v>
      </c>
      <c r="AF3232" s="43">
        <f>('Estimates from MCMC'!$B$2-'MCMC runs'!W3232)/'Estimates from MCMC'!$B$2</f>
        <v>0.13909499922474336</v>
      </c>
    </row>
    <row r="3233" spans="1:32" x14ac:dyDescent="0.3">
      <c r="A3233" s="38">
        <v>3965</v>
      </c>
      <c r="B3233" s="38">
        <v>1993306.7076185795</v>
      </c>
      <c r="C3233" s="39">
        <v>52002.224436119897</v>
      </c>
      <c r="D3233" s="39">
        <v>50931.610912848002</v>
      </c>
      <c r="E3233" s="39">
        <f t="shared" si="900"/>
        <v>1070.6135232718952</v>
      </c>
      <c r="F3233" s="39">
        <v>51944.424195963002</v>
      </c>
      <c r="G3233" s="40">
        <f t="shared" si="901"/>
        <v>57.800240156895597</v>
      </c>
      <c r="H3233" s="39">
        <v>51913.150831475199</v>
      </c>
      <c r="I3233" s="39">
        <f t="shared" si="902"/>
        <v>89.073604644698207</v>
      </c>
      <c r="J3233" s="39">
        <v>50785.663404052902</v>
      </c>
      <c r="K3233" s="40">
        <f t="shared" si="903"/>
        <v>1216.5610320669948</v>
      </c>
      <c r="L3233" s="39">
        <v>50203.951123791601</v>
      </c>
      <c r="M3233" s="39">
        <f t="shared" si="904"/>
        <v>1798.273312328296</v>
      </c>
      <c r="N3233" s="39">
        <f t="shared" si="909"/>
        <v>581.7122802613012</v>
      </c>
      <c r="O3233" s="40">
        <f>'Estimates from MCMC'!$B$2-L3233</f>
        <v>18857.048876208399</v>
      </c>
      <c r="P3233" s="39">
        <v>51433.217608011597</v>
      </c>
      <c r="Q3233" s="40">
        <f t="shared" si="905"/>
        <v>1229.2664842199956</v>
      </c>
      <c r="R3233" s="39">
        <v>51463.917140981503</v>
      </c>
      <c r="S3233" s="39">
        <f t="shared" si="906"/>
        <v>30.699532969905704</v>
      </c>
      <c r="T3233" s="39">
        <f t="shared" si="910"/>
        <v>1259.9660171899013</v>
      </c>
      <c r="U3233" s="39">
        <v>57948.552368623503</v>
      </c>
      <c r="V3233" s="39">
        <f t="shared" si="907"/>
        <v>7744.6012448319016</v>
      </c>
      <c r="W3233" s="39">
        <v>59454.960258539999</v>
      </c>
      <c r="X3233" s="39">
        <f t="shared" si="908"/>
        <v>246.44187272659474</v>
      </c>
      <c r="Y3233" s="39">
        <f t="shared" si="911"/>
        <v>9251.0091347483976</v>
      </c>
      <c r="Z3233" s="39">
        <f t="shared" si="912"/>
        <v>9606.0397414600011</v>
      </c>
      <c r="AA3233" s="45">
        <f t="shared" si="913"/>
        <v>6.6816712703098413E-2</v>
      </c>
      <c r="AB3233" s="45">
        <f t="shared" si="914"/>
        <v>0.41070059772731066</v>
      </c>
      <c r="AC3233" s="45">
        <f t="shared" si="915"/>
        <v>1.3068952323580496E-2</v>
      </c>
      <c r="AD3233" s="45">
        <f t="shared" si="916"/>
        <v>0.49058626275398959</v>
      </c>
      <c r="AE3233" s="45">
        <f t="shared" si="917"/>
        <v>0.50941373724601036</v>
      </c>
      <c r="AF3233" s="43">
        <f>('Estimates from MCMC'!$B$2-'MCMC runs'!W3233)/'Estimates from MCMC'!$B$2</f>
        <v>0.13909499922474336</v>
      </c>
    </row>
    <row r="3234" spans="1:32" x14ac:dyDescent="0.3">
      <c r="A3234" s="38">
        <v>2543</v>
      </c>
      <c r="B3234" s="38">
        <v>2068005.459357861</v>
      </c>
      <c r="C3234" s="39">
        <v>51475.868978271203</v>
      </c>
      <c r="D3234" s="39">
        <v>50434.388812640202</v>
      </c>
      <c r="E3234" s="39">
        <f t="shared" si="900"/>
        <v>1041.480165631001</v>
      </c>
      <c r="F3234" s="39">
        <v>51398.522735967599</v>
      </c>
      <c r="G3234" s="40">
        <f t="shared" si="901"/>
        <v>77.346242303603503</v>
      </c>
      <c r="H3234" s="39">
        <v>51387.889376414903</v>
      </c>
      <c r="I3234" s="39">
        <f t="shared" si="902"/>
        <v>87.979601856299269</v>
      </c>
      <c r="J3234" s="39">
        <v>50270.174284838198</v>
      </c>
      <c r="K3234" s="40">
        <f t="shared" si="903"/>
        <v>1205.6946934330044</v>
      </c>
      <c r="L3234" s="39">
        <v>49695.556391735197</v>
      </c>
      <c r="M3234" s="39">
        <f t="shared" si="904"/>
        <v>1780.3125865360053</v>
      </c>
      <c r="N3234" s="39">
        <f t="shared" si="909"/>
        <v>574.61789310300082</v>
      </c>
      <c r="O3234" s="40">
        <f>'Estimates from MCMC'!$B$2-L3234</f>
        <v>19365.443608264803</v>
      </c>
      <c r="P3234" s="39">
        <v>50912.198591531698</v>
      </c>
      <c r="Q3234" s="40">
        <f t="shared" si="905"/>
        <v>1216.6421997965008</v>
      </c>
      <c r="R3234" s="39">
        <v>50942.454254324701</v>
      </c>
      <c r="S3234" s="39">
        <f t="shared" si="906"/>
        <v>30.255662793002557</v>
      </c>
      <c r="T3234" s="39">
        <f t="shared" si="910"/>
        <v>1246.8978625895033</v>
      </c>
      <c r="U3234" s="39">
        <v>57220.691640060701</v>
      </c>
      <c r="V3234" s="39">
        <f t="shared" si="907"/>
        <v>7525.1352483255032</v>
      </c>
      <c r="W3234" s="39">
        <v>58709.117313795599</v>
      </c>
      <c r="X3234" s="39">
        <f t="shared" si="908"/>
        <v>241.52781114539539</v>
      </c>
      <c r="Y3234" s="39">
        <f t="shared" si="911"/>
        <v>9013.5609220604019</v>
      </c>
      <c r="Z3234" s="39">
        <f t="shared" si="912"/>
        <v>10351.882686204401</v>
      </c>
      <c r="AA3234" s="45">
        <f t="shared" si="913"/>
        <v>6.4387776898503432E-2</v>
      </c>
      <c r="AB3234" s="45">
        <f t="shared" si="914"/>
        <v>0.38858574069090362</v>
      </c>
      <c r="AC3234" s="45">
        <f t="shared" si="915"/>
        <v>1.2472103197383814E-2</v>
      </c>
      <c r="AD3234" s="45">
        <f t="shared" si="916"/>
        <v>0.46544562078679086</v>
      </c>
      <c r="AE3234" s="45">
        <f t="shared" si="917"/>
        <v>0.53455437921320914</v>
      </c>
      <c r="AF3234" s="43">
        <f>('Estimates from MCMC'!$B$2-'MCMC runs'!W3234)/'Estimates from MCMC'!$B$2</f>
        <v>0.14989476964139531</v>
      </c>
    </row>
    <row r="3235" spans="1:32" x14ac:dyDescent="0.3">
      <c r="A3235" s="38">
        <v>3019</v>
      </c>
      <c r="B3235" s="38">
        <v>2094173.2986221942</v>
      </c>
      <c r="C3235" s="39">
        <v>53564.865865842898</v>
      </c>
      <c r="D3235" s="39">
        <v>52454.172088048203</v>
      </c>
      <c r="E3235" s="39">
        <f t="shared" si="900"/>
        <v>1110.6937777946951</v>
      </c>
      <c r="F3235" s="39">
        <v>53505.882251290997</v>
      </c>
      <c r="G3235" s="40">
        <f t="shared" si="901"/>
        <v>58.983614551900246</v>
      </c>
      <c r="H3235" s="39">
        <v>53472.608466282501</v>
      </c>
      <c r="I3235" s="39">
        <f t="shared" si="902"/>
        <v>92.257399560396152</v>
      </c>
      <c r="J3235" s="39">
        <v>52303.674108623098</v>
      </c>
      <c r="K3235" s="40">
        <f t="shared" si="903"/>
        <v>1261.1917572197999</v>
      </c>
      <c r="L3235" s="39">
        <v>51701.099570517901</v>
      </c>
      <c r="M3235" s="39">
        <f t="shared" si="904"/>
        <v>1863.7662953249965</v>
      </c>
      <c r="N3235" s="39">
        <f t="shared" si="909"/>
        <v>602.57453810519655</v>
      </c>
      <c r="O3235" s="40">
        <f>'Estimates from MCMC'!$B$2-L3235</f>
        <v>17359.900429482099</v>
      </c>
      <c r="P3235" s="39">
        <v>52977.627901340602</v>
      </c>
      <c r="Q3235" s="40">
        <f t="shared" si="905"/>
        <v>1276.5283308227008</v>
      </c>
      <c r="R3235" s="39">
        <v>53009.267987483501</v>
      </c>
      <c r="S3235" s="39">
        <f t="shared" si="906"/>
        <v>31.640086142899236</v>
      </c>
      <c r="T3235" s="39">
        <f t="shared" si="910"/>
        <v>1308.1684169656</v>
      </c>
      <c r="U3235" s="39">
        <v>60010.767937729899</v>
      </c>
      <c r="V3235" s="39">
        <f t="shared" si="907"/>
        <v>8309.668367211998</v>
      </c>
      <c r="W3235" s="39">
        <v>61582.645282273799</v>
      </c>
      <c r="X3235" s="39">
        <f t="shared" si="908"/>
        <v>263.70892757830006</v>
      </c>
      <c r="Y3235" s="39">
        <f t="shared" si="911"/>
        <v>9881.5457117558981</v>
      </c>
      <c r="Z3235" s="39">
        <f t="shared" si="912"/>
        <v>7478.3547177262008</v>
      </c>
      <c r="AA3235" s="45">
        <f t="shared" si="913"/>
        <v>7.5355755770577709E-2</v>
      </c>
      <c r="AB3235" s="45">
        <f t="shared" si="914"/>
        <v>0.47867027814858853</v>
      </c>
      <c r="AC3235" s="45">
        <f t="shared" si="915"/>
        <v>1.5190693555502573E-2</v>
      </c>
      <c r="AD3235" s="45">
        <f t="shared" si="916"/>
        <v>0.56921672747466878</v>
      </c>
      <c r="AE3235" s="45">
        <f t="shared" si="917"/>
        <v>0.43078327252533116</v>
      </c>
      <c r="AF3235" s="43">
        <f>('Estimates from MCMC'!$B$2-'MCMC runs'!W3235)/'Estimates from MCMC'!$B$2</f>
        <v>0.10828622113387007</v>
      </c>
    </row>
    <row r="3236" spans="1:32" x14ac:dyDescent="0.3">
      <c r="A3236" s="38">
        <v>2204</v>
      </c>
      <c r="B3236" s="38">
        <v>2020199.9059753842</v>
      </c>
      <c r="C3236" s="39">
        <v>52317.656557142902</v>
      </c>
      <c r="D3236" s="39">
        <v>51282.979866916001</v>
      </c>
      <c r="E3236" s="39">
        <f t="shared" si="900"/>
        <v>1034.676690226901</v>
      </c>
      <c r="F3236" s="39">
        <v>52245.642232118698</v>
      </c>
      <c r="G3236" s="40">
        <f t="shared" si="901"/>
        <v>72.014325024203572</v>
      </c>
      <c r="H3236" s="39">
        <v>52230.3009954511</v>
      </c>
      <c r="I3236" s="39">
        <f t="shared" si="902"/>
        <v>87.355561691801995</v>
      </c>
      <c r="J3236" s="39">
        <v>51124.5843975432</v>
      </c>
      <c r="K3236" s="40">
        <f t="shared" si="903"/>
        <v>1193.072159599702</v>
      </c>
      <c r="L3236" s="39">
        <v>50553.723029582099</v>
      </c>
      <c r="M3236" s="39">
        <f t="shared" si="904"/>
        <v>1763.9335275608028</v>
      </c>
      <c r="N3236" s="39">
        <f t="shared" si="909"/>
        <v>570.86136796110077</v>
      </c>
      <c r="O3236" s="40">
        <f>'Estimates from MCMC'!$B$2-L3236</f>
        <v>18507.276970417901</v>
      </c>
      <c r="P3236" s="39">
        <v>51752.437436486704</v>
      </c>
      <c r="Q3236" s="40">
        <f t="shared" si="905"/>
        <v>1198.7144069046044</v>
      </c>
      <c r="R3236" s="39">
        <v>51782.765327290101</v>
      </c>
      <c r="S3236" s="39">
        <f t="shared" si="906"/>
        <v>30.327890803397167</v>
      </c>
      <c r="T3236" s="39">
        <f t="shared" si="910"/>
        <v>1229.0422977080016</v>
      </c>
      <c r="U3236" s="39">
        <v>58426.046116314603</v>
      </c>
      <c r="V3236" s="39">
        <f t="shared" si="907"/>
        <v>7872.3230867325037</v>
      </c>
      <c r="W3236" s="39">
        <v>59898.070949554502</v>
      </c>
      <c r="X3236" s="39">
        <f t="shared" si="908"/>
        <v>242.98253553189716</v>
      </c>
      <c r="Y3236" s="39">
        <f t="shared" si="911"/>
        <v>9344.3479199724025</v>
      </c>
      <c r="Z3236" s="39">
        <f t="shared" si="912"/>
        <v>9162.9290504454984</v>
      </c>
      <c r="AA3236" s="45">
        <f t="shared" si="913"/>
        <v>6.64085969898493E-2</v>
      </c>
      <c r="AB3236" s="45">
        <f t="shared" si="914"/>
        <v>0.42536366097052819</v>
      </c>
      <c r="AC3236" s="45">
        <f t="shared" si="915"/>
        <v>1.3129026810388224E-2</v>
      </c>
      <c r="AD3236" s="45">
        <f t="shared" si="916"/>
        <v>0.50490128477076568</v>
      </c>
      <c r="AE3236" s="45">
        <f t="shared" si="917"/>
        <v>0.49509871522923432</v>
      </c>
      <c r="AF3236" s="43">
        <f>('Estimates from MCMC'!$B$2-'MCMC runs'!W3236)/'Estimates from MCMC'!$B$2</f>
        <v>0.13267877746406073</v>
      </c>
    </row>
    <row r="3237" spans="1:32" x14ac:dyDescent="0.3">
      <c r="A3237" s="38">
        <v>508</v>
      </c>
      <c r="B3237" s="38">
        <v>1970976.7830033791</v>
      </c>
      <c r="C3237" s="39">
        <v>51887.148042794703</v>
      </c>
      <c r="D3237" s="39">
        <v>50823.582187086598</v>
      </c>
      <c r="E3237" s="39">
        <f t="shared" si="900"/>
        <v>1063.5658557081042</v>
      </c>
      <c r="F3237" s="39">
        <v>51819.921820413903</v>
      </c>
      <c r="G3237" s="40">
        <f t="shared" si="901"/>
        <v>67.2262223807993</v>
      </c>
      <c r="H3237" s="39">
        <v>51798.262544938603</v>
      </c>
      <c r="I3237" s="39">
        <f t="shared" si="902"/>
        <v>88.885497856099391</v>
      </c>
      <c r="J3237" s="39">
        <v>50668.343504993201</v>
      </c>
      <c r="K3237" s="40">
        <f t="shared" si="903"/>
        <v>1218.8045378015013</v>
      </c>
      <c r="L3237" s="39">
        <v>50088.079496862898</v>
      </c>
      <c r="M3237" s="39">
        <f t="shared" si="904"/>
        <v>1799.0685459318047</v>
      </c>
      <c r="N3237" s="39">
        <f t="shared" si="909"/>
        <v>580.26400813030341</v>
      </c>
      <c r="O3237" s="40">
        <f>'Estimates from MCMC'!$B$2-L3237</f>
        <v>18972.920503137102</v>
      </c>
      <c r="P3237" s="39">
        <v>51318.517578954299</v>
      </c>
      <c r="Q3237" s="40">
        <f t="shared" si="905"/>
        <v>1230.4380820914012</v>
      </c>
      <c r="R3237" s="39">
        <v>51349.0554594036</v>
      </c>
      <c r="S3237" s="39">
        <f t="shared" si="906"/>
        <v>30.537880449301156</v>
      </c>
      <c r="T3237" s="39">
        <f t="shared" si="910"/>
        <v>1260.9759625407023</v>
      </c>
      <c r="U3237" s="39">
        <v>57727.517957540003</v>
      </c>
      <c r="V3237" s="39">
        <f t="shared" si="907"/>
        <v>7639.4384606771055</v>
      </c>
      <c r="W3237" s="39">
        <v>59234.640459777896</v>
      </c>
      <c r="X3237" s="39">
        <f t="shared" si="908"/>
        <v>246.14653969719075</v>
      </c>
      <c r="Y3237" s="39">
        <f t="shared" si="911"/>
        <v>9146.5609629149985</v>
      </c>
      <c r="Z3237" s="39">
        <f t="shared" si="912"/>
        <v>9826.3595402221035</v>
      </c>
      <c r="AA3237" s="45">
        <f t="shared" si="913"/>
        <v>6.6461879831953369E-2</v>
      </c>
      <c r="AB3237" s="45">
        <f t="shared" si="914"/>
        <v>0.40264957940523455</v>
      </c>
      <c r="AC3237" s="45">
        <f t="shared" si="915"/>
        <v>1.2973571446551485E-2</v>
      </c>
      <c r="AD3237" s="45">
        <f t="shared" si="916"/>
        <v>0.48208503068373942</v>
      </c>
      <c r="AE3237" s="45">
        <f t="shared" si="917"/>
        <v>0.51791496931626058</v>
      </c>
      <c r="AF3237" s="43">
        <f>('Estimates from MCMC'!$B$2-'MCMC runs'!W3237)/'Estimates from MCMC'!$B$2</f>
        <v>0.14228521944689626</v>
      </c>
    </row>
    <row r="3238" spans="1:32" x14ac:dyDescent="0.3">
      <c r="A3238" s="38">
        <v>1163</v>
      </c>
      <c r="B3238" s="38">
        <v>1970976.7830033791</v>
      </c>
      <c r="C3238" s="39">
        <v>51887.148042794703</v>
      </c>
      <c r="D3238" s="39">
        <v>50823.582187086598</v>
      </c>
      <c r="E3238" s="39">
        <f t="shared" si="900"/>
        <v>1063.5658557081042</v>
      </c>
      <c r="F3238" s="39">
        <v>51819.921820413903</v>
      </c>
      <c r="G3238" s="40">
        <f t="shared" si="901"/>
        <v>67.2262223807993</v>
      </c>
      <c r="H3238" s="39">
        <v>51798.262544938603</v>
      </c>
      <c r="I3238" s="39">
        <f t="shared" si="902"/>
        <v>88.885497856099391</v>
      </c>
      <c r="J3238" s="39">
        <v>50668.343504993201</v>
      </c>
      <c r="K3238" s="40">
        <f t="shared" si="903"/>
        <v>1218.8045378015013</v>
      </c>
      <c r="L3238" s="39">
        <v>50088.079496862898</v>
      </c>
      <c r="M3238" s="39">
        <f t="shared" si="904"/>
        <v>1799.0685459318047</v>
      </c>
      <c r="N3238" s="39">
        <f t="shared" si="909"/>
        <v>580.26400813030341</v>
      </c>
      <c r="O3238" s="40">
        <f>'Estimates from MCMC'!$B$2-L3238</f>
        <v>18972.920503137102</v>
      </c>
      <c r="P3238" s="39">
        <v>51318.517578954299</v>
      </c>
      <c r="Q3238" s="40">
        <f t="shared" si="905"/>
        <v>1230.4380820914012</v>
      </c>
      <c r="R3238" s="39">
        <v>51349.0554594036</v>
      </c>
      <c r="S3238" s="39">
        <f t="shared" si="906"/>
        <v>30.537880449301156</v>
      </c>
      <c r="T3238" s="39">
        <f t="shared" si="910"/>
        <v>1260.9759625407023</v>
      </c>
      <c r="U3238" s="39">
        <v>57727.517957540003</v>
      </c>
      <c r="V3238" s="39">
        <f t="shared" si="907"/>
        <v>7639.4384606771055</v>
      </c>
      <c r="W3238" s="39">
        <v>59234.640459777896</v>
      </c>
      <c r="X3238" s="39">
        <f t="shared" si="908"/>
        <v>246.14653969719075</v>
      </c>
      <c r="Y3238" s="39">
        <f t="shared" si="911"/>
        <v>9146.5609629149985</v>
      </c>
      <c r="Z3238" s="39">
        <f t="shared" si="912"/>
        <v>9826.3595402221035</v>
      </c>
      <c r="AA3238" s="45">
        <f t="shared" si="913"/>
        <v>6.6461879831953369E-2</v>
      </c>
      <c r="AB3238" s="45">
        <f t="shared" si="914"/>
        <v>0.40264957940523455</v>
      </c>
      <c r="AC3238" s="45">
        <f t="shared" si="915"/>
        <v>1.2973571446551485E-2</v>
      </c>
      <c r="AD3238" s="45">
        <f t="shared" si="916"/>
        <v>0.48208503068373942</v>
      </c>
      <c r="AE3238" s="45">
        <f t="shared" si="917"/>
        <v>0.51791496931626058</v>
      </c>
      <c r="AF3238" s="43">
        <f>('Estimates from MCMC'!$B$2-'MCMC runs'!W3238)/'Estimates from MCMC'!$B$2</f>
        <v>0.14228521944689626</v>
      </c>
    </row>
    <row r="3239" spans="1:32" x14ac:dyDescent="0.3">
      <c r="A3239" s="38">
        <v>1395</v>
      </c>
      <c r="B3239" s="38">
        <v>2038587.5632576148</v>
      </c>
      <c r="C3239" s="39">
        <v>52299.547509761796</v>
      </c>
      <c r="D3239" s="39">
        <v>51258.021075070501</v>
      </c>
      <c r="E3239" s="39">
        <f t="shared" si="900"/>
        <v>1041.5264346912954</v>
      </c>
      <c r="F3239" s="39">
        <v>52218.411589405703</v>
      </c>
      <c r="G3239" s="40">
        <f t="shared" si="901"/>
        <v>81.135920356093266</v>
      </c>
      <c r="H3239" s="39">
        <v>52212.6858911608</v>
      </c>
      <c r="I3239" s="39">
        <f t="shared" si="902"/>
        <v>86.861618600996735</v>
      </c>
      <c r="J3239" s="39">
        <v>51091.2417359725</v>
      </c>
      <c r="K3239" s="40">
        <f t="shared" si="903"/>
        <v>1208.3057737892959</v>
      </c>
      <c r="L3239" s="39">
        <v>50523.640759107802</v>
      </c>
      <c r="M3239" s="39">
        <f t="shared" si="904"/>
        <v>1775.9067506539941</v>
      </c>
      <c r="N3239" s="39">
        <f t="shared" si="909"/>
        <v>567.60097686469817</v>
      </c>
      <c r="O3239" s="40">
        <f>'Estimates from MCMC'!$B$2-L3239</f>
        <v>18537.359240892198</v>
      </c>
      <c r="P3239" s="39">
        <v>51730.440031236103</v>
      </c>
      <c r="Q3239" s="40">
        <f t="shared" si="905"/>
        <v>1206.7992721283008</v>
      </c>
      <c r="R3239" s="39">
        <v>51760.139957102103</v>
      </c>
      <c r="S3239" s="39">
        <f t="shared" si="906"/>
        <v>29.69992586599983</v>
      </c>
      <c r="T3239" s="39">
        <f t="shared" si="910"/>
        <v>1236.4991979943006</v>
      </c>
      <c r="U3239" s="39">
        <v>58439.8604268329</v>
      </c>
      <c r="V3239" s="39">
        <f t="shared" si="907"/>
        <v>7916.2196677250977</v>
      </c>
      <c r="W3239" s="39">
        <v>59923.804181669599</v>
      </c>
      <c r="X3239" s="39">
        <f t="shared" si="908"/>
        <v>247.44455684239801</v>
      </c>
      <c r="Y3239" s="39">
        <f t="shared" si="911"/>
        <v>9400.1634225617963</v>
      </c>
      <c r="Z3239" s="39">
        <f t="shared" si="912"/>
        <v>9137.1958183304014</v>
      </c>
      <c r="AA3239" s="45">
        <f t="shared" si="913"/>
        <v>6.6703093031000041E-2</v>
      </c>
      <c r="AB3239" s="45">
        <f t="shared" si="914"/>
        <v>0.42704139056993817</v>
      </c>
      <c r="AC3239" s="45">
        <f t="shared" si="915"/>
        <v>1.3348425394732145E-2</v>
      </c>
      <c r="AD3239" s="45">
        <f t="shared" si="916"/>
        <v>0.50709290899567039</v>
      </c>
      <c r="AE3239" s="45">
        <f t="shared" si="917"/>
        <v>0.49290709100432961</v>
      </c>
      <c r="AF3239" s="43">
        <f>('Estimates from MCMC'!$B$2-'MCMC runs'!W3239)/'Estimates from MCMC'!$B$2</f>
        <v>0.13230616148521454</v>
      </c>
    </row>
    <row r="3240" spans="1:32" x14ac:dyDescent="0.3">
      <c r="A3240" s="38">
        <v>1038</v>
      </c>
      <c r="B3240" s="38">
        <v>1952912.4401877052</v>
      </c>
      <c r="C3240" s="39">
        <v>52896.505819926599</v>
      </c>
      <c r="D3240" s="39">
        <v>51816.649875294497</v>
      </c>
      <c r="E3240" s="39">
        <f t="shared" si="900"/>
        <v>1079.8559446321015</v>
      </c>
      <c r="F3240" s="39">
        <v>52839.5789274013</v>
      </c>
      <c r="G3240" s="40">
        <f t="shared" si="901"/>
        <v>56.926892525298172</v>
      </c>
      <c r="H3240" s="39">
        <v>52807.724811084401</v>
      </c>
      <c r="I3240" s="39">
        <f t="shared" si="902"/>
        <v>88.78100884219748</v>
      </c>
      <c r="J3240" s="39">
        <v>51671.586829943299</v>
      </c>
      <c r="K3240" s="40">
        <f t="shared" si="903"/>
        <v>1224.9189899833</v>
      </c>
      <c r="L3240" s="39">
        <v>51091.510228393498</v>
      </c>
      <c r="M3240" s="39">
        <f t="shared" si="904"/>
        <v>1804.9955915331011</v>
      </c>
      <c r="N3240" s="39">
        <f t="shared" si="909"/>
        <v>580.07660154980113</v>
      </c>
      <c r="O3240" s="40">
        <f>'Estimates from MCMC'!$B$2-L3240</f>
        <v>17969.489771606502</v>
      </c>
      <c r="P3240" s="39">
        <v>52323.925990391501</v>
      </c>
      <c r="Q3240" s="40">
        <f t="shared" si="905"/>
        <v>1232.4157619980033</v>
      </c>
      <c r="R3240" s="39">
        <v>52354.2874086636</v>
      </c>
      <c r="S3240" s="39">
        <f t="shared" si="906"/>
        <v>30.361418272099399</v>
      </c>
      <c r="T3240" s="39">
        <f t="shared" si="910"/>
        <v>1262.7771802701027</v>
      </c>
      <c r="U3240" s="39">
        <v>59085.759709123398</v>
      </c>
      <c r="V3240" s="39">
        <f t="shared" si="907"/>
        <v>7994.2494807299008</v>
      </c>
      <c r="W3240" s="39">
        <v>60598.7912937566</v>
      </c>
      <c r="X3240" s="39">
        <f t="shared" si="908"/>
        <v>250.25440436309873</v>
      </c>
      <c r="Y3240" s="39">
        <f t="shared" si="911"/>
        <v>9507.2810653631022</v>
      </c>
      <c r="Z3240" s="39">
        <f t="shared" si="912"/>
        <v>8462.2087062434002</v>
      </c>
      <c r="AA3240" s="45">
        <f t="shared" si="913"/>
        <v>7.0273402101010699E-2</v>
      </c>
      <c r="AB3240" s="45">
        <f t="shared" si="914"/>
        <v>0.44487904678081475</v>
      </c>
      <c r="AC3240" s="45">
        <f t="shared" si="915"/>
        <v>1.3926628276253253E-2</v>
      </c>
      <c r="AD3240" s="45">
        <f t="shared" si="916"/>
        <v>0.52907907715807867</v>
      </c>
      <c r="AE3240" s="45">
        <f t="shared" si="917"/>
        <v>0.47092092284192133</v>
      </c>
      <c r="AF3240" s="43">
        <f>('Estimates from MCMC'!$B$2-'MCMC runs'!W3240)/'Estimates from MCMC'!$B$2</f>
        <v>0.1225323801601975</v>
      </c>
    </row>
    <row r="3241" spans="1:32" x14ac:dyDescent="0.3">
      <c r="A3241" s="38">
        <v>845</v>
      </c>
      <c r="B3241" s="38">
        <v>2046039.8061610216</v>
      </c>
      <c r="C3241" s="39">
        <v>52080.8891982563</v>
      </c>
      <c r="D3241" s="39">
        <v>51051.184888292497</v>
      </c>
      <c r="E3241" s="39">
        <f t="shared" si="900"/>
        <v>1029.7043099638031</v>
      </c>
      <c r="F3241" s="39">
        <v>52012.102999512397</v>
      </c>
      <c r="G3241" s="40">
        <f t="shared" si="901"/>
        <v>68.786198743902787</v>
      </c>
      <c r="H3241" s="39">
        <v>51995.1118111209</v>
      </c>
      <c r="I3241" s="39">
        <f t="shared" si="902"/>
        <v>85.777387135400204</v>
      </c>
      <c r="J3241" s="39">
        <v>50897.518476099904</v>
      </c>
      <c r="K3241" s="40">
        <f t="shared" si="903"/>
        <v>1183.3707221563964</v>
      </c>
      <c r="L3241" s="39">
        <v>50337.036947358101</v>
      </c>
      <c r="M3241" s="39">
        <f t="shared" si="904"/>
        <v>1743.8522508981987</v>
      </c>
      <c r="N3241" s="39">
        <f t="shared" si="909"/>
        <v>560.48152874180232</v>
      </c>
      <c r="O3241" s="40">
        <f>'Estimates from MCMC'!$B$2-L3241</f>
        <v>18723.963052641899</v>
      </c>
      <c r="P3241" s="39">
        <v>51521.922057063297</v>
      </c>
      <c r="Q3241" s="40">
        <f t="shared" si="905"/>
        <v>1184.8851097051956</v>
      </c>
      <c r="R3241" s="39">
        <v>51551.508469295499</v>
      </c>
      <c r="S3241" s="39">
        <f t="shared" si="906"/>
        <v>29.586412232201837</v>
      </c>
      <c r="T3241" s="39">
        <f t="shared" si="910"/>
        <v>1214.4715219373975</v>
      </c>
      <c r="U3241" s="39">
        <v>58043.272406684096</v>
      </c>
      <c r="V3241" s="39">
        <f t="shared" si="907"/>
        <v>7706.2354593259952</v>
      </c>
      <c r="W3241" s="39">
        <v>59495.1514889881</v>
      </c>
      <c r="X3241" s="39">
        <f t="shared" si="908"/>
        <v>237.40756036660605</v>
      </c>
      <c r="Y3241" s="39">
        <f t="shared" si="911"/>
        <v>9158.1145416299987</v>
      </c>
      <c r="Z3241" s="39">
        <f t="shared" si="912"/>
        <v>9565.8485110119</v>
      </c>
      <c r="AA3241" s="45">
        <f t="shared" si="913"/>
        <v>6.4861884127999231E-2</v>
      </c>
      <c r="AB3241" s="45">
        <f t="shared" si="914"/>
        <v>0.41157074694390977</v>
      </c>
      <c r="AC3241" s="45">
        <f t="shared" si="915"/>
        <v>1.2679343560929987E-2</v>
      </c>
      <c r="AD3241" s="45">
        <f t="shared" si="916"/>
        <v>0.48911197463283901</v>
      </c>
      <c r="AE3241" s="45">
        <f t="shared" si="917"/>
        <v>0.51088802536716105</v>
      </c>
      <c r="AF3241" s="43">
        <f>('Estimates from MCMC'!$B$2-'MCMC runs'!W3241)/'Estimates from MCMC'!$B$2</f>
        <v>0.13851303211670696</v>
      </c>
    </row>
    <row r="3242" spans="1:32" x14ac:dyDescent="0.3">
      <c r="A3242" s="38">
        <v>1738</v>
      </c>
      <c r="B3242" s="38">
        <v>1992117.1264962682</v>
      </c>
      <c r="C3242" s="39">
        <v>52204.341496189103</v>
      </c>
      <c r="D3242" s="39">
        <v>51201.382823434004</v>
      </c>
      <c r="E3242" s="39">
        <f t="shared" si="900"/>
        <v>1002.9586727550995</v>
      </c>
      <c r="F3242" s="39">
        <v>52142.908526908497</v>
      </c>
      <c r="G3242" s="40">
        <f t="shared" si="901"/>
        <v>61.432969280605903</v>
      </c>
      <c r="H3242" s="39">
        <v>52120.690059274399</v>
      </c>
      <c r="I3242" s="39">
        <f t="shared" si="902"/>
        <v>83.651436914704391</v>
      </c>
      <c r="J3242" s="39">
        <v>51056.734195191697</v>
      </c>
      <c r="K3242" s="40">
        <f t="shared" si="903"/>
        <v>1147.6073009974061</v>
      </c>
      <c r="L3242" s="39">
        <v>50509.471059682903</v>
      </c>
      <c r="M3242" s="39">
        <f t="shared" si="904"/>
        <v>1694.8704365062003</v>
      </c>
      <c r="N3242" s="39">
        <f t="shared" si="909"/>
        <v>547.26313550879422</v>
      </c>
      <c r="O3242" s="40">
        <f>'Estimates from MCMC'!$B$2-L3242</f>
        <v>18551.528940317097</v>
      </c>
      <c r="P3242" s="39">
        <v>51654.1849033053</v>
      </c>
      <c r="Q3242" s="40">
        <f t="shared" si="905"/>
        <v>1144.7138436223977</v>
      </c>
      <c r="R3242" s="39">
        <v>51683.401042982397</v>
      </c>
      <c r="S3242" s="39">
        <f t="shared" si="906"/>
        <v>29.21613967709709</v>
      </c>
      <c r="T3242" s="39">
        <f t="shared" si="910"/>
        <v>1173.9299832994948</v>
      </c>
      <c r="U3242" s="39">
        <v>58254.591105639498</v>
      </c>
      <c r="V3242" s="39">
        <f t="shared" si="907"/>
        <v>7745.1200459565953</v>
      </c>
      <c r="W3242" s="39">
        <v>59657.481764103497</v>
      </c>
      <c r="X3242" s="39">
        <f t="shared" si="908"/>
        <v>228.96067516450421</v>
      </c>
      <c r="Y3242" s="39">
        <f t="shared" si="911"/>
        <v>9148.0107044205943</v>
      </c>
      <c r="Z3242" s="39">
        <f t="shared" si="912"/>
        <v>9403.518235896503</v>
      </c>
      <c r="AA3242" s="45">
        <f t="shared" si="913"/>
        <v>6.3279419560306555E-2</v>
      </c>
      <c r="AB3242" s="45">
        <f t="shared" si="914"/>
        <v>0.41749227629020474</v>
      </c>
      <c r="AC3242" s="45">
        <f t="shared" si="915"/>
        <v>1.234187628960951E-2</v>
      </c>
      <c r="AD3242" s="45">
        <f t="shared" si="916"/>
        <v>0.4931135721401208</v>
      </c>
      <c r="AE3242" s="45">
        <f t="shared" si="917"/>
        <v>0.50688642785987914</v>
      </c>
      <c r="AF3242" s="43">
        <f>('Estimates from MCMC'!$B$2-'MCMC runs'!W3242)/'Estimates from MCMC'!$B$2</f>
        <v>0.13616249744278974</v>
      </c>
    </row>
    <row r="3243" spans="1:32" x14ac:dyDescent="0.3">
      <c r="A3243" s="38">
        <v>3790</v>
      </c>
      <c r="B3243" s="38">
        <v>1973094.2242258033</v>
      </c>
      <c r="C3243" s="39">
        <v>53066.029129967603</v>
      </c>
      <c r="D3243" s="39">
        <v>51985.342997650099</v>
      </c>
      <c r="E3243" s="39">
        <f t="shared" si="900"/>
        <v>1080.6861323175035</v>
      </c>
      <c r="F3243" s="39">
        <v>53000.268893387503</v>
      </c>
      <c r="G3243" s="40">
        <f t="shared" si="901"/>
        <v>65.760236580099445</v>
      </c>
      <c r="H3243" s="39">
        <v>52975.485811530998</v>
      </c>
      <c r="I3243" s="39">
        <f t="shared" si="902"/>
        <v>90.54331843660475</v>
      </c>
      <c r="J3243" s="39">
        <v>51829.933461512403</v>
      </c>
      <c r="K3243" s="40">
        <f t="shared" si="903"/>
        <v>1236.0956684552002</v>
      </c>
      <c r="L3243" s="39">
        <v>51238.447437593801</v>
      </c>
      <c r="M3243" s="39">
        <f t="shared" si="904"/>
        <v>1827.5816923738021</v>
      </c>
      <c r="N3243" s="39">
        <f t="shared" si="909"/>
        <v>591.48602391860186</v>
      </c>
      <c r="O3243" s="40">
        <f>'Estimates from MCMC'!$B$2-L3243</f>
        <v>17822.552562406199</v>
      </c>
      <c r="P3243" s="39">
        <v>52492.734915385598</v>
      </c>
      <c r="Q3243" s="40">
        <f t="shared" si="905"/>
        <v>1254.2874777917968</v>
      </c>
      <c r="R3243" s="39">
        <v>52523.711792372997</v>
      </c>
      <c r="S3243" s="39">
        <f t="shared" si="906"/>
        <v>30.97687698739901</v>
      </c>
      <c r="T3243" s="39">
        <f t="shared" si="910"/>
        <v>1285.2643547791959</v>
      </c>
      <c r="U3243" s="39">
        <v>59104.245250732798</v>
      </c>
      <c r="V3243" s="39">
        <f t="shared" si="907"/>
        <v>7865.7978131389973</v>
      </c>
      <c r="W3243" s="39">
        <v>60639.810914364498</v>
      </c>
      <c r="X3243" s="39">
        <f t="shared" si="908"/>
        <v>250.30130885250401</v>
      </c>
      <c r="Y3243" s="39">
        <f t="shared" si="911"/>
        <v>9401.3634767706972</v>
      </c>
      <c r="Z3243" s="39">
        <f t="shared" si="912"/>
        <v>8421.1890856355021</v>
      </c>
      <c r="AA3243" s="45">
        <f t="shared" si="913"/>
        <v>7.2114493716812139E-2</v>
      </c>
      <c r="AB3243" s="45">
        <f t="shared" si="914"/>
        <v>0.44133957723489226</v>
      </c>
      <c r="AC3243" s="45">
        <f t="shared" si="915"/>
        <v>1.4044077467358647E-2</v>
      </c>
      <c r="AD3243" s="45">
        <f t="shared" si="916"/>
        <v>0.52749814841906306</v>
      </c>
      <c r="AE3243" s="45">
        <f t="shared" si="917"/>
        <v>0.47250185158093699</v>
      </c>
      <c r="AF3243" s="43">
        <f>('Estimates from MCMC'!$B$2-'MCMC runs'!W3243)/'Estimates from MCMC'!$B$2</f>
        <v>0.12193841800199103</v>
      </c>
    </row>
    <row r="3244" spans="1:32" x14ac:dyDescent="0.3">
      <c r="A3244" s="38">
        <v>3795</v>
      </c>
      <c r="B3244" s="38">
        <v>2125273.8318252629</v>
      </c>
      <c r="C3244" s="39">
        <v>52914.1816028639</v>
      </c>
      <c r="D3244" s="39">
        <v>51844.404314617903</v>
      </c>
      <c r="E3244" s="39">
        <f t="shared" si="900"/>
        <v>1069.7772882459976</v>
      </c>
      <c r="F3244" s="39">
        <v>52853.721297283097</v>
      </c>
      <c r="G3244" s="40">
        <f t="shared" si="901"/>
        <v>60.460305580803833</v>
      </c>
      <c r="H3244" s="39">
        <v>52824.285448195602</v>
      </c>
      <c r="I3244" s="39">
        <f t="shared" si="902"/>
        <v>89.89615466829855</v>
      </c>
      <c r="J3244" s="39">
        <v>51694.791421205897</v>
      </c>
      <c r="K3244" s="40">
        <f t="shared" si="903"/>
        <v>1219.3901816580037</v>
      </c>
      <c r="L3244" s="39">
        <v>51107.501900561401</v>
      </c>
      <c r="M3244" s="39">
        <f t="shared" si="904"/>
        <v>1806.6797023024992</v>
      </c>
      <c r="N3244" s="39">
        <f t="shared" si="909"/>
        <v>587.2895206444955</v>
      </c>
      <c r="O3244" s="40">
        <f>'Estimates from MCMC'!$B$2-L3244</f>
        <v>17953.498099438599</v>
      </c>
      <c r="P3244" s="39">
        <v>52341.5272319379</v>
      </c>
      <c r="Q3244" s="40">
        <f t="shared" si="905"/>
        <v>1234.0253313764988</v>
      </c>
      <c r="R3244" s="39">
        <v>52372.746327670502</v>
      </c>
      <c r="S3244" s="39">
        <f t="shared" si="906"/>
        <v>31.219095732602</v>
      </c>
      <c r="T3244" s="39">
        <f t="shared" si="910"/>
        <v>1265.2444271091008</v>
      </c>
      <c r="U3244" s="39">
        <v>59045.609399202403</v>
      </c>
      <c r="V3244" s="39">
        <f t="shared" si="907"/>
        <v>7938.1074986410022</v>
      </c>
      <c r="W3244" s="39">
        <v>60560.272661836803</v>
      </c>
      <c r="X3244" s="39">
        <f t="shared" si="908"/>
        <v>249.41883552529907</v>
      </c>
      <c r="Y3244" s="39">
        <f t="shared" si="911"/>
        <v>9452.770761275402</v>
      </c>
      <c r="Z3244" s="39">
        <f t="shared" si="912"/>
        <v>8500.7273381631967</v>
      </c>
      <c r="AA3244" s="45">
        <f t="shared" si="913"/>
        <v>7.0473420839845397E-2</v>
      </c>
      <c r="AB3244" s="45">
        <f t="shared" si="914"/>
        <v>0.44214823510573825</v>
      </c>
      <c r="AC3244" s="45">
        <f t="shared" si="915"/>
        <v>1.3892492379136874E-2</v>
      </c>
      <c r="AD3244" s="45">
        <f t="shared" si="916"/>
        <v>0.52651414832472054</v>
      </c>
      <c r="AE3244" s="45">
        <f t="shared" si="917"/>
        <v>0.47348585167527951</v>
      </c>
      <c r="AF3244" s="43">
        <f>('Estimates from MCMC'!$B$2-'MCMC runs'!W3244)/'Estimates from MCMC'!$B$2</f>
        <v>0.12309012812098286</v>
      </c>
    </row>
    <row r="3245" spans="1:32" x14ac:dyDescent="0.3">
      <c r="A3245" s="38">
        <v>1415</v>
      </c>
      <c r="B3245" s="38">
        <v>1920488.8036107083</v>
      </c>
      <c r="C3245" s="39">
        <v>52562.333600089201</v>
      </c>
      <c r="D3245" s="39">
        <v>51519.189841574203</v>
      </c>
      <c r="E3245" s="39">
        <f t="shared" si="900"/>
        <v>1043.1437585149979</v>
      </c>
      <c r="F3245" s="39">
        <v>52478.9212060344</v>
      </c>
      <c r="G3245" s="40">
        <f t="shared" si="901"/>
        <v>83.412394054801553</v>
      </c>
      <c r="H3245" s="39">
        <v>52474.242892380898</v>
      </c>
      <c r="I3245" s="39">
        <f t="shared" si="902"/>
        <v>88.090707708302944</v>
      </c>
      <c r="J3245" s="39">
        <v>51349.0098605616</v>
      </c>
      <c r="K3245" s="40">
        <f t="shared" si="903"/>
        <v>1213.323739527601</v>
      </c>
      <c r="L3245" s="39">
        <v>50773.277257438102</v>
      </c>
      <c r="M3245" s="39">
        <f t="shared" si="904"/>
        <v>1789.0563426510998</v>
      </c>
      <c r="N3245" s="39">
        <f t="shared" si="909"/>
        <v>575.73260312349885</v>
      </c>
      <c r="O3245" s="40">
        <f>'Estimates from MCMC'!$B$2-L3245</f>
        <v>18287.722742561898</v>
      </c>
      <c r="P3245" s="39">
        <v>51995.275708414003</v>
      </c>
      <c r="Q3245" s="40">
        <f t="shared" si="905"/>
        <v>1221.9984509759015</v>
      </c>
      <c r="R3245" s="39">
        <v>52025.376530360903</v>
      </c>
      <c r="S3245" s="39">
        <f t="shared" si="906"/>
        <v>30.100821946900396</v>
      </c>
      <c r="T3245" s="39">
        <f t="shared" si="910"/>
        <v>1252.0992729228019</v>
      </c>
      <c r="U3245" s="39">
        <v>58575.574117780103</v>
      </c>
      <c r="V3245" s="39">
        <f t="shared" si="907"/>
        <v>7802.2968603420013</v>
      </c>
      <c r="W3245" s="39">
        <v>60072.603428836002</v>
      </c>
      <c r="X3245" s="39">
        <f t="shared" si="908"/>
        <v>244.9300381330977</v>
      </c>
      <c r="Y3245" s="39">
        <f t="shared" si="911"/>
        <v>9299.3261713979009</v>
      </c>
      <c r="Z3245" s="39">
        <f t="shared" si="912"/>
        <v>8988.3965711639976</v>
      </c>
      <c r="AA3245" s="45">
        <f t="shared" si="913"/>
        <v>6.8466658782437184E-2</v>
      </c>
      <c r="AB3245" s="45">
        <f t="shared" si="914"/>
        <v>0.4266412483487263</v>
      </c>
      <c r="AC3245" s="45">
        <f t="shared" si="915"/>
        <v>1.339314039156227E-2</v>
      </c>
      <c r="AD3245" s="45">
        <f t="shared" si="916"/>
        <v>0.50850104752272574</v>
      </c>
      <c r="AE3245" s="45">
        <f t="shared" si="917"/>
        <v>0.49149895247727421</v>
      </c>
      <c r="AF3245" s="43">
        <f>('Estimates from MCMC'!$B$2-'MCMC runs'!W3245)/'Estimates from MCMC'!$B$2</f>
        <v>0.1301515554533528</v>
      </c>
    </row>
    <row r="3246" spans="1:32" x14ac:dyDescent="0.3">
      <c r="A3246" s="38">
        <v>3705</v>
      </c>
      <c r="B3246" s="38">
        <v>2099977.8350398722</v>
      </c>
      <c r="C3246" s="39">
        <v>52325.327541323102</v>
      </c>
      <c r="D3246" s="39">
        <v>51278.752169046602</v>
      </c>
      <c r="E3246" s="39">
        <f t="shared" si="900"/>
        <v>1046.5753722765003</v>
      </c>
      <c r="F3246" s="39">
        <v>52257.6532729725</v>
      </c>
      <c r="G3246" s="40">
        <f t="shared" si="901"/>
        <v>67.674268350601778</v>
      </c>
      <c r="H3246" s="39">
        <v>52238.778449873498</v>
      </c>
      <c r="I3246" s="39">
        <f t="shared" si="902"/>
        <v>86.54909144960402</v>
      </c>
      <c r="J3246" s="39">
        <v>51125.258492014902</v>
      </c>
      <c r="K3246" s="40">
        <f t="shared" si="903"/>
        <v>1200.0690493082002</v>
      </c>
      <c r="L3246" s="39">
        <v>50559.578331962897</v>
      </c>
      <c r="M3246" s="39">
        <f t="shared" si="904"/>
        <v>1765.749209360205</v>
      </c>
      <c r="N3246" s="39">
        <f t="shared" si="909"/>
        <v>565.68016005200479</v>
      </c>
      <c r="O3246" s="40">
        <f>'Estimates from MCMC'!$B$2-L3246</f>
        <v>18501.421668037103</v>
      </c>
      <c r="P3246" s="39">
        <v>51756.339607655304</v>
      </c>
      <c r="Q3246" s="40">
        <f t="shared" si="905"/>
        <v>1196.7612756924063</v>
      </c>
      <c r="R3246" s="39">
        <v>51786.150402741398</v>
      </c>
      <c r="S3246" s="39">
        <f t="shared" si="906"/>
        <v>29.810795086094004</v>
      </c>
      <c r="T3246" s="39">
        <f t="shared" si="910"/>
        <v>1226.5720707785003</v>
      </c>
      <c r="U3246" s="39">
        <v>58606.812766009301</v>
      </c>
      <c r="V3246" s="39">
        <f t="shared" si="907"/>
        <v>8047.2344340464042</v>
      </c>
      <c r="W3246" s="39">
        <v>60080.526349618201</v>
      </c>
      <c r="X3246" s="39">
        <f t="shared" si="908"/>
        <v>247.14151283039973</v>
      </c>
      <c r="Y3246" s="39">
        <f t="shared" si="911"/>
        <v>9520.9480176553043</v>
      </c>
      <c r="Z3246" s="39">
        <f t="shared" si="912"/>
        <v>8980.4736503817985</v>
      </c>
      <c r="AA3246" s="45">
        <f t="shared" si="913"/>
        <v>6.6296098364025488E-2</v>
      </c>
      <c r="AB3246" s="45">
        <f t="shared" si="914"/>
        <v>0.43495222034470665</v>
      </c>
      <c r="AC3246" s="45">
        <f t="shared" si="915"/>
        <v>1.3357974174350033E-2</v>
      </c>
      <c r="AD3246" s="45">
        <f t="shared" si="916"/>
        <v>0.51460629288308224</v>
      </c>
      <c r="AE3246" s="45">
        <f t="shared" si="917"/>
        <v>0.48539370711691782</v>
      </c>
      <c r="AF3246" s="43">
        <f>('Estimates from MCMC'!$B$2-'MCMC runs'!W3246)/'Estimates from MCMC'!$B$2</f>
        <v>0.13003683193671969</v>
      </c>
    </row>
    <row r="3247" spans="1:32" x14ac:dyDescent="0.3">
      <c r="A3247" s="38">
        <v>2362</v>
      </c>
      <c r="B3247" s="38">
        <v>1959749.6595808943</v>
      </c>
      <c r="C3247" s="39">
        <v>52857.983157091599</v>
      </c>
      <c r="D3247" s="39">
        <v>51771.509428920603</v>
      </c>
      <c r="E3247" s="39">
        <f t="shared" si="900"/>
        <v>1086.4737281709968</v>
      </c>
      <c r="F3247" s="39">
        <v>52794.308804262597</v>
      </c>
      <c r="G3247" s="40">
        <f t="shared" si="901"/>
        <v>63.674352829002601</v>
      </c>
      <c r="H3247" s="39">
        <v>52767.254232273503</v>
      </c>
      <c r="I3247" s="39">
        <f t="shared" si="902"/>
        <v>90.728924818096857</v>
      </c>
      <c r="J3247" s="39">
        <v>51618.042569005702</v>
      </c>
      <c r="K3247" s="40">
        <f t="shared" si="903"/>
        <v>1239.9405880858976</v>
      </c>
      <c r="L3247" s="39">
        <v>51025.614130690403</v>
      </c>
      <c r="M3247" s="39">
        <f t="shared" si="904"/>
        <v>1832.3690264011966</v>
      </c>
      <c r="N3247" s="39">
        <f t="shared" si="909"/>
        <v>592.42843831529899</v>
      </c>
      <c r="O3247" s="40">
        <f>'Estimates from MCMC'!$B$2-L3247</f>
        <v>18035.385869309597</v>
      </c>
      <c r="P3247" s="39">
        <v>52279.103072773003</v>
      </c>
      <c r="Q3247" s="40">
        <f t="shared" si="905"/>
        <v>1253.4889420826003</v>
      </c>
      <c r="R3247" s="39">
        <v>52310.375929919399</v>
      </c>
      <c r="S3247" s="39">
        <f t="shared" si="906"/>
        <v>31.272857146395836</v>
      </c>
      <c r="T3247" s="39">
        <f t="shared" si="910"/>
        <v>1284.7617992289961</v>
      </c>
      <c r="U3247" s="39">
        <v>59020.506465226703</v>
      </c>
      <c r="V3247" s="39">
        <f t="shared" si="907"/>
        <v>7994.8923345363</v>
      </c>
      <c r="W3247" s="39">
        <v>60560.829223829998</v>
      </c>
      <c r="X3247" s="39">
        <f t="shared" si="908"/>
        <v>255.56095937429927</v>
      </c>
      <c r="Y3247" s="39">
        <f t="shared" si="911"/>
        <v>9535.2150931395954</v>
      </c>
      <c r="Z3247" s="39">
        <f t="shared" si="912"/>
        <v>8500.1707761700018</v>
      </c>
      <c r="AA3247" s="45">
        <f t="shared" si="913"/>
        <v>7.1235614726449834E-2</v>
      </c>
      <c r="AB3247" s="45">
        <f t="shared" si="914"/>
        <v>0.44328923109657581</v>
      </c>
      <c r="AC3247" s="45">
        <f t="shared" si="915"/>
        <v>1.4169974583642345E-2</v>
      </c>
      <c r="AD3247" s="45">
        <f t="shared" si="916"/>
        <v>0.52869482040666804</v>
      </c>
      <c r="AE3247" s="45">
        <f t="shared" si="917"/>
        <v>0.47130517959333201</v>
      </c>
      <c r="AF3247" s="43">
        <f>('Estimates from MCMC'!$B$2-'MCMC runs'!W3247)/'Estimates from MCMC'!$B$2</f>
        <v>0.12308206912975488</v>
      </c>
    </row>
    <row r="3248" spans="1:32" x14ac:dyDescent="0.3">
      <c r="A3248" s="38">
        <v>131</v>
      </c>
      <c r="B3248" s="38">
        <v>1941674.3308400665</v>
      </c>
      <c r="C3248" s="39">
        <v>52777.691611943403</v>
      </c>
      <c r="D3248" s="39">
        <v>51701.4068324584</v>
      </c>
      <c r="E3248" s="39">
        <f t="shared" si="900"/>
        <v>1076.2847794850022</v>
      </c>
      <c r="F3248" s="39">
        <v>52717.512868461403</v>
      </c>
      <c r="G3248" s="40">
        <f t="shared" si="901"/>
        <v>60.178743481999845</v>
      </c>
      <c r="H3248" s="39">
        <v>52687.421571823797</v>
      </c>
      <c r="I3248" s="39">
        <f t="shared" si="902"/>
        <v>90.270040119605255</v>
      </c>
      <c r="J3248" s="39">
        <v>51551.7279815367</v>
      </c>
      <c r="K3248" s="40">
        <f t="shared" si="903"/>
        <v>1225.9636304067026</v>
      </c>
      <c r="L3248" s="39">
        <v>50962.130511019801</v>
      </c>
      <c r="M3248" s="39">
        <f t="shared" si="904"/>
        <v>1815.5611009236018</v>
      </c>
      <c r="N3248" s="39">
        <f t="shared" si="909"/>
        <v>589.59747051689919</v>
      </c>
      <c r="O3248" s="40">
        <f>'Estimates from MCMC'!$B$2-L3248</f>
        <v>18098.869488980199</v>
      </c>
      <c r="P3248" s="39">
        <v>52204.718741002602</v>
      </c>
      <c r="Q3248" s="40">
        <f t="shared" si="905"/>
        <v>1242.5882299828008</v>
      </c>
      <c r="R3248" s="39">
        <v>52235.9465960413</v>
      </c>
      <c r="S3248" s="39">
        <f t="shared" si="906"/>
        <v>31.227855038698181</v>
      </c>
      <c r="T3248" s="39">
        <f t="shared" si="910"/>
        <v>1273.816085021499</v>
      </c>
      <c r="U3248" s="39">
        <v>58873.639858465598</v>
      </c>
      <c r="V3248" s="39">
        <f t="shared" si="907"/>
        <v>7911.5093474457972</v>
      </c>
      <c r="W3248" s="39">
        <v>60397.122242141202</v>
      </c>
      <c r="X3248" s="39">
        <f t="shared" si="908"/>
        <v>249.66629865410505</v>
      </c>
      <c r="Y3248" s="39">
        <f t="shared" si="911"/>
        <v>9434.9917311214012</v>
      </c>
      <c r="Z3248" s="39">
        <f t="shared" si="912"/>
        <v>8663.8777578587978</v>
      </c>
      <c r="AA3248" s="45">
        <f t="shared" si="913"/>
        <v>7.0380975220418238E-2</v>
      </c>
      <c r="AB3248" s="45">
        <f t="shared" si="914"/>
        <v>0.43712726655456863</v>
      </c>
      <c r="AC3248" s="45">
        <f t="shared" si="915"/>
        <v>1.3794579755720023E-2</v>
      </c>
      <c r="AD3248" s="45">
        <f t="shared" si="916"/>
        <v>0.52130282153070695</v>
      </c>
      <c r="AE3248" s="45">
        <f t="shared" si="917"/>
        <v>0.47869717846929311</v>
      </c>
      <c r="AF3248" s="43">
        <f>('Estimates from MCMC'!$B$2-'MCMC runs'!W3248)/'Estimates from MCMC'!$B$2</f>
        <v>0.12545253844946927</v>
      </c>
    </row>
    <row r="3249" spans="1:32" x14ac:dyDescent="0.3">
      <c r="A3249" s="38">
        <v>964</v>
      </c>
      <c r="B3249" s="38">
        <v>2058267.8146140433</v>
      </c>
      <c r="C3249" s="39">
        <v>53459.613371766703</v>
      </c>
      <c r="D3249" s="39">
        <v>52390.981427480998</v>
      </c>
      <c r="E3249" s="39">
        <f t="shared" si="900"/>
        <v>1068.6319442857057</v>
      </c>
      <c r="F3249" s="39">
        <v>53397.4113043572</v>
      </c>
      <c r="G3249" s="40">
        <f t="shared" si="901"/>
        <v>62.202067409503798</v>
      </c>
      <c r="H3249" s="39">
        <v>53369.925916785804</v>
      </c>
      <c r="I3249" s="39">
        <f t="shared" si="902"/>
        <v>89.687454980899929</v>
      </c>
      <c r="J3249" s="39">
        <v>52239.968942385603</v>
      </c>
      <c r="K3249" s="40">
        <f t="shared" si="903"/>
        <v>1219.6444293811001</v>
      </c>
      <c r="L3249" s="39">
        <v>51653.793921885597</v>
      </c>
      <c r="M3249" s="39">
        <f t="shared" si="904"/>
        <v>1805.8194498811063</v>
      </c>
      <c r="N3249" s="39">
        <f t="shared" si="909"/>
        <v>586.17502050000621</v>
      </c>
      <c r="O3249" s="40">
        <f>'Estimates from MCMC'!$B$2-L3249</f>
        <v>17407.206078114403</v>
      </c>
      <c r="P3249" s="39">
        <v>52887.655974513298</v>
      </c>
      <c r="Q3249" s="40">
        <f t="shared" si="905"/>
        <v>1233.8620526277009</v>
      </c>
      <c r="R3249" s="39">
        <v>52918.674970415901</v>
      </c>
      <c r="S3249" s="39">
        <f t="shared" si="906"/>
        <v>31.01899590260291</v>
      </c>
      <c r="T3249" s="39">
        <f t="shared" si="910"/>
        <v>1264.8810485303038</v>
      </c>
      <c r="U3249" s="39">
        <v>59663.389110537697</v>
      </c>
      <c r="V3249" s="39">
        <f t="shared" si="907"/>
        <v>8009.5951886520998</v>
      </c>
      <c r="W3249" s="39">
        <v>61177.127892625802</v>
      </c>
      <c r="X3249" s="39">
        <f t="shared" si="908"/>
        <v>248.85773355780111</v>
      </c>
      <c r="Y3249" s="39">
        <f t="shared" si="911"/>
        <v>9523.3339707402047</v>
      </c>
      <c r="Z3249" s="39">
        <f t="shared" si="912"/>
        <v>7883.8721073741981</v>
      </c>
      <c r="AA3249" s="45">
        <f t="shared" si="913"/>
        <v>7.2664219798064186E-2</v>
      </c>
      <c r="AB3249" s="45">
        <f t="shared" si="914"/>
        <v>0.46013100279902708</v>
      </c>
      <c r="AC3249" s="45">
        <f t="shared" si="915"/>
        <v>1.4296247912563237E-2</v>
      </c>
      <c r="AD3249" s="45">
        <f t="shared" si="916"/>
        <v>0.54709147050965456</v>
      </c>
      <c r="AE3249" s="45">
        <f t="shared" si="917"/>
        <v>0.45290852949034549</v>
      </c>
      <c r="AF3249" s="43">
        <f>('Estimates from MCMC'!$B$2-'MCMC runs'!W3249)/'Estimates from MCMC'!$B$2</f>
        <v>0.11415809367623113</v>
      </c>
    </row>
    <row r="3250" spans="1:32" x14ac:dyDescent="0.3">
      <c r="A3250" s="38">
        <v>1680</v>
      </c>
      <c r="B3250" s="38">
        <v>1947549.7380543656</v>
      </c>
      <c r="C3250" s="39">
        <v>52449.957577126901</v>
      </c>
      <c r="D3250" s="39">
        <v>51395.279598827903</v>
      </c>
      <c r="E3250" s="39">
        <f t="shared" si="900"/>
        <v>1054.6779782989979</v>
      </c>
      <c r="F3250" s="39">
        <v>52381.530553288998</v>
      </c>
      <c r="G3250" s="40">
        <f t="shared" si="901"/>
        <v>68.427023837903107</v>
      </c>
      <c r="H3250" s="39">
        <v>52361.662078659399</v>
      </c>
      <c r="I3250" s="39">
        <f t="shared" si="902"/>
        <v>88.295498467501602</v>
      </c>
      <c r="J3250" s="39">
        <v>51239.644346425201</v>
      </c>
      <c r="K3250" s="40">
        <f t="shared" si="903"/>
        <v>1210.3132307017004</v>
      </c>
      <c r="L3250" s="39">
        <v>50662.685752143901</v>
      </c>
      <c r="M3250" s="39">
        <f t="shared" si="904"/>
        <v>1787.2718249829995</v>
      </c>
      <c r="N3250" s="39">
        <f t="shared" si="909"/>
        <v>576.95859428129916</v>
      </c>
      <c r="O3250" s="40">
        <f>'Estimates from MCMC'!$B$2-L3250</f>
        <v>18398.314247856099</v>
      </c>
      <c r="P3250" s="39">
        <v>51884.038638456099</v>
      </c>
      <c r="Q3250" s="40">
        <f t="shared" si="905"/>
        <v>1221.3528863121974</v>
      </c>
      <c r="R3250" s="39">
        <v>51914.328373321798</v>
      </c>
      <c r="S3250" s="39">
        <f t="shared" si="906"/>
        <v>30.289734865698847</v>
      </c>
      <c r="T3250" s="39">
        <f t="shared" si="910"/>
        <v>1251.6426211778962</v>
      </c>
      <c r="U3250" s="39">
        <v>58428.193493972802</v>
      </c>
      <c r="V3250" s="39">
        <f t="shared" si="907"/>
        <v>7765.5077418289002</v>
      </c>
      <c r="W3250" s="39">
        <v>59923.336786342501</v>
      </c>
      <c r="X3250" s="39">
        <f t="shared" si="908"/>
        <v>243.50067119180312</v>
      </c>
      <c r="Y3250" s="39">
        <f t="shared" si="911"/>
        <v>9260.6510341985995</v>
      </c>
      <c r="Z3250" s="39">
        <f t="shared" si="912"/>
        <v>9137.663213657499</v>
      </c>
      <c r="AA3250" s="45">
        <f t="shared" si="913"/>
        <v>6.8030288227289432E-2</v>
      </c>
      <c r="AB3250" s="45">
        <f t="shared" si="914"/>
        <v>0.4220771336555354</v>
      </c>
      <c r="AC3250" s="45">
        <f t="shared" si="915"/>
        <v>1.3234944675443705E-2</v>
      </c>
      <c r="AD3250" s="45">
        <f t="shared" si="916"/>
        <v>0.50334236655826858</v>
      </c>
      <c r="AE3250" s="45">
        <f t="shared" si="917"/>
        <v>0.49665763344173142</v>
      </c>
      <c r="AF3250" s="43">
        <f>('Estimates from MCMC'!$B$2-'MCMC runs'!W3250)/'Estimates from MCMC'!$B$2</f>
        <v>0.13231292934735234</v>
      </c>
    </row>
    <row r="3251" spans="1:32" x14ac:dyDescent="0.3">
      <c r="A3251" s="38">
        <v>4559</v>
      </c>
      <c r="B3251" s="38">
        <v>1947549.7380543656</v>
      </c>
      <c r="C3251" s="39">
        <v>52449.957577126901</v>
      </c>
      <c r="D3251" s="39">
        <v>51395.279598827903</v>
      </c>
      <c r="E3251" s="39">
        <f t="shared" si="900"/>
        <v>1054.6779782989979</v>
      </c>
      <c r="F3251" s="39">
        <v>52381.530553288998</v>
      </c>
      <c r="G3251" s="40">
        <f t="shared" si="901"/>
        <v>68.427023837903107</v>
      </c>
      <c r="H3251" s="39">
        <v>52361.662078659399</v>
      </c>
      <c r="I3251" s="39">
        <f t="shared" si="902"/>
        <v>88.295498467501602</v>
      </c>
      <c r="J3251" s="39">
        <v>51239.644346425201</v>
      </c>
      <c r="K3251" s="40">
        <f t="shared" si="903"/>
        <v>1210.3132307017004</v>
      </c>
      <c r="L3251" s="39">
        <v>50662.685752143901</v>
      </c>
      <c r="M3251" s="39">
        <f t="shared" si="904"/>
        <v>1787.2718249829995</v>
      </c>
      <c r="N3251" s="39">
        <f t="shared" si="909"/>
        <v>576.95859428129916</v>
      </c>
      <c r="O3251" s="40">
        <f>'Estimates from MCMC'!$B$2-L3251</f>
        <v>18398.314247856099</v>
      </c>
      <c r="P3251" s="39">
        <v>51884.038638456099</v>
      </c>
      <c r="Q3251" s="40">
        <f t="shared" si="905"/>
        <v>1221.3528863121974</v>
      </c>
      <c r="R3251" s="39">
        <v>51914.328373321798</v>
      </c>
      <c r="S3251" s="39">
        <f t="shared" si="906"/>
        <v>30.289734865698847</v>
      </c>
      <c r="T3251" s="39">
        <f t="shared" si="910"/>
        <v>1251.6426211778962</v>
      </c>
      <c r="U3251" s="39">
        <v>58428.193493972802</v>
      </c>
      <c r="V3251" s="39">
        <f t="shared" si="907"/>
        <v>7765.5077418289002</v>
      </c>
      <c r="W3251" s="39">
        <v>59923.336786342501</v>
      </c>
      <c r="X3251" s="39">
        <f t="shared" si="908"/>
        <v>243.50067119180312</v>
      </c>
      <c r="Y3251" s="39">
        <f t="shared" si="911"/>
        <v>9260.6510341985995</v>
      </c>
      <c r="Z3251" s="39">
        <f t="shared" si="912"/>
        <v>9137.663213657499</v>
      </c>
      <c r="AA3251" s="45">
        <f t="shared" si="913"/>
        <v>6.8030288227289432E-2</v>
      </c>
      <c r="AB3251" s="45">
        <f t="shared" si="914"/>
        <v>0.4220771336555354</v>
      </c>
      <c r="AC3251" s="45">
        <f t="shared" si="915"/>
        <v>1.3234944675443705E-2</v>
      </c>
      <c r="AD3251" s="45">
        <f t="shared" si="916"/>
        <v>0.50334236655826858</v>
      </c>
      <c r="AE3251" s="45">
        <f t="shared" si="917"/>
        <v>0.49665763344173142</v>
      </c>
      <c r="AF3251" s="43">
        <f>('Estimates from MCMC'!$B$2-'MCMC runs'!W3251)/'Estimates from MCMC'!$B$2</f>
        <v>0.13231292934735234</v>
      </c>
    </row>
    <row r="3252" spans="1:32" x14ac:dyDescent="0.3">
      <c r="A3252" s="38">
        <v>2894</v>
      </c>
      <c r="B3252" s="38">
        <v>2048088.5913731207</v>
      </c>
      <c r="C3252" s="39">
        <v>52551.799982549303</v>
      </c>
      <c r="D3252" s="39">
        <v>51497.394879838903</v>
      </c>
      <c r="E3252" s="39">
        <f t="shared" si="900"/>
        <v>1054.4051027103997</v>
      </c>
      <c r="F3252" s="39">
        <v>52488.352561936503</v>
      </c>
      <c r="G3252" s="40">
        <f t="shared" si="901"/>
        <v>63.44742061279976</v>
      </c>
      <c r="H3252" s="39">
        <v>52463.322524450501</v>
      </c>
      <c r="I3252" s="39">
        <f t="shared" si="902"/>
        <v>88.477458098801435</v>
      </c>
      <c r="J3252" s="39">
        <v>51346.351215248098</v>
      </c>
      <c r="K3252" s="40">
        <f t="shared" si="903"/>
        <v>1205.4487673012045</v>
      </c>
      <c r="L3252" s="39">
        <v>50791.079410558901</v>
      </c>
      <c r="M3252" s="39">
        <f t="shared" si="904"/>
        <v>1760.7205719904014</v>
      </c>
      <c r="N3252" s="39">
        <f t="shared" si="909"/>
        <v>555.27180468919687</v>
      </c>
      <c r="O3252" s="40">
        <f>'Estimates from MCMC'!$B$2-L3252</f>
        <v>18269.920589441099</v>
      </c>
      <c r="P3252" s="39">
        <v>51991.977153366999</v>
      </c>
      <c r="Q3252" s="40">
        <f t="shared" si="905"/>
        <v>1200.897742808098</v>
      </c>
      <c r="R3252" s="39">
        <v>52022.398045304202</v>
      </c>
      <c r="S3252" s="39">
        <f t="shared" si="906"/>
        <v>30.420891937203123</v>
      </c>
      <c r="T3252" s="39">
        <f t="shared" si="910"/>
        <v>1231.3186347453011</v>
      </c>
      <c r="U3252" s="39">
        <v>58609.324211017498</v>
      </c>
      <c r="V3252" s="39">
        <f t="shared" si="907"/>
        <v>7818.2448004585967</v>
      </c>
      <c r="W3252" s="39">
        <v>60077.9089289689</v>
      </c>
      <c r="X3252" s="39">
        <f t="shared" si="908"/>
        <v>237.26608320610103</v>
      </c>
      <c r="Y3252" s="39">
        <f t="shared" si="911"/>
        <v>9286.8295184099989</v>
      </c>
      <c r="Z3252" s="39">
        <f t="shared" si="912"/>
        <v>8983.0910710311</v>
      </c>
      <c r="AA3252" s="45">
        <f t="shared" si="913"/>
        <v>6.7395948915997386E-2</v>
      </c>
      <c r="AB3252" s="45">
        <f t="shared" si="914"/>
        <v>0.42792987315867514</v>
      </c>
      <c r="AC3252" s="45">
        <f t="shared" si="915"/>
        <v>1.2986705773818545E-2</v>
      </c>
      <c r="AD3252" s="45">
        <f t="shared" si="916"/>
        <v>0.50831252784849101</v>
      </c>
      <c r="AE3252" s="45">
        <f t="shared" si="917"/>
        <v>0.49168747215150893</v>
      </c>
      <c r="AF3252" s="43">
        <f>('Estimates from MCMC'!$B$2-'MCMC runs'!W3252)/'Estimates from MCMC'!$B$2</f>
        <v>0.13007473206340917</v>
      </c>
    </row>
    <row r="3253" spans="1:32" x14ac:dyDescent="0.3">
      <c r="A3253" s="38">
        <v>1980</v>
      </c>
      <c r="B3253" s="38">
        <v>1990857.5827784769</v>
      </c>
      <c r="C3253" s="39">
        <v>52501.644277720603</v>
      </c>
      <c r="D3253" s="39">
        <v>51425.481070333597</v>
      </c>
      <c r="E3253" s="39">
        <f t="shared" si="900"/>
        <v>1076.163207387006</v>
      </c>
      <c r="F3253" s="39">
        <v>52434.270948934703</v>
      </c>
      <c r="G3253" s="40">
        <f t="shared" si="901"/>
        <v>67.373328785899503</v>
      </c>
      <c r="H3253" s="39">
        <v>52411.268686141302</v>
      </c>
      <c r="I3253" s="39">
        <f t="shared" si="902"/>
        <v>90.375591579300817</v>
      </c>
      <c r="J3253" s="39">
        <v>51268.794772683897</v>
      </c>
      <c r="K3253" s="40">
        <f t="shared" si="903"/>
        <v>1232.8495050367055</v>
      </c>
      <c r="L3253" s="39">
        <v>50678.690369437303</v>
      </c>
      <c r="M3253" s="39">
        <f t="shared" si="904"/>
        <v>1822.9539082832998</v>
      </c>
      <c r="N3253" s="39">
        <f t="shared" si="909"/>
        <v>590.1044032465943</v>
      </c>
      <c r="O3253" s="40">
        <f>'Estimates from MCMC'!$B$2-L3253</f>
        <v>18382.309630562697</v>
      </c>
      <c r="P3253" s="39">
        <v>51926.777357900399</v>
      </c>
      <c r="Q3253" s="40">
        <f t="shared" si="905"/>
        <v>1248.0869884630956</v>
      </c>
      <c r="R3253" s="39">
        <v>51957.914923649703</v>
      </c>
      <c r="S3253" s="39">
        <f t="shared" si="906"/>
        <v>31.137565749304486</v>
      </c>
      <c r="T3253" s="39">
        <f t="shared" si="910"/>
        <v>1279.2245542124001</v>
      </c>
      <c r="U3253" s="39">
        <v>58523.607390759702</v>
      </c>
      <c r="V3253" s="39">
        <f t="shared" si="907"/>
        <v>7844.9170213223988</v>
      </c>
      <c r="W3253" s="39">
        <v>60054.399766222297</v>
      </c>
      <c r="X3253" s="39">
        <f t="shared" si="908"/>
        <v>251.56782125019527</v>
      </c>
      <c r="Y3253" s="39">
        <f t="shared" si="911"/>
        <v>9375.7093967849942</v>
      </c>
      <c r="Z3253" s="39">
        <f t="shared" si="912"/>
        <v>9006.6002337777027</v>
      </c>
      <c r="AA3253" s="45">
        <f t="shared" si="913"/>
        <v>6.9589979709924088E-2</v>
      </c>
      <c r="AB3253" s="45">
        <f t="shared" si="914"/>
        <v>0.42676449145864265</v>
      </c>
      <c r="AC3253" s="45">
        <f t="shared" si="915"/>
        <v>1.3685321719961398E-2</v>
      </c>
      <c r="AD3253" s="45">
        <f t="shared" si="916"/>
        <v>0.51003979288852819</v>
      </c>
      <c r="AE3253" s="45">
        <f t="shared" si="917"/>
        <v>0.48996020711147187</v>
      </c>
      <c r="AF3253" s="43">
        <f>('Estimates from MCMC'!$B$2-'MCMC runs'!W3253)/'Estimates from MCMC'!$B$2</f>
        <v>0.13041514362343004</v>
      </c>
    </row>
    <row r="3254" spans="1:32" x14ac:dyDescent="0.3">
      <c r="A3254" s="38">
        <v>1379</v>
      </c>
      <c r="B3254" s="38">
        <v>2018022.5226317525</v>
      </c>
      <c r="C3254" s="39">
        <v>52511.244082637801</v>
      </c>
      <c r="D3254" s="39">
        <v>51456.876663700299</v>
      </c>
      <c r="E3254" s="39">
        <f t="shared" si="900"/>
        <v>1054.3674189375015</v>
      </c>
      <c r="F3254" s="39">
        <v>52451.3268773768</v>
      </c>
      <c r="G3254" s="40">
        <f t="shared" si="901"/>
        <v>59.917205261001072</v>
      </c>
      <c r="H3254" s="39">
        <v>52423.806981240697</v>
      </c>
      <c r="I3254" s="39">
        <f t="shared" si="902"/>
        <v>87.437101397103106</v>
      </c>
      <c r="J3254" s="39">
        <v>51310.204856840901</v>
      </c>
      <c r="K3254" s="40">
        <f t="shared" si="903"/>
        <v>1201.0392257968997</v>
      </c>
      <c r="L3254" s="39">
        <v>50768.263769306999</v>
      </c>
      <c r="M3254" s="39">
        <f t="shared" si="904"/>
        <v>1742.9803133308014</v>
      </c>
      <c r="N3254" s="39">
        <f t="shared" si="909"/>
        <v>541.94108753390174</v>
      </c>
      <c r="O3254" s="40">
        <f>'Estimates from MCMC'!$B$2-L3254</f>
        <v>18292.736230693001</v>
      </c>
      <c r="P3254" s="39">
        <v>51955.055785877499</v>
      </c>
      <c r="Q3254" s="40">
        <f t="shared" si="905"/>
        <v>1186.7920165705</v>
      </c>
      <c r="R3254" s="39">
        <v>51984.904554073197</v>
      </c>
      <c r="S3254" s="39">
        <f t="shared" si="906"/>
        <v>29.84876819569763</v>
      </c>
      <c r="T3254" s="39">
        <f t="shared" si="910"/>
        <v>1216.6407847661976</v>
      </c>
      <c r="U3254" s="39">
        <v>58615.585964484497</v>
      </c>
      <c r="V3254" s="39">
        <f t="shared" si="907"/>
        <v>7847.3221951774976</v>
      </c>
      <c r="W3254" s="39">
        <v>60066.392300735097</v>
      </c>
      <c r="X3254" s="39">
        <f t="shared" si="908"/>
        <v>234.16555148440239</v>
      </c>
      <c r="Y3254" s="39">
        <f t="shared" si="911"/>
        <v>9298.1285314280976</v>
      </c>
      <c r="Z3254" s="39">
        <f t="shared" si="912"/>
        <v>8994.6076992649032</v>
      </c>
      <c r="AA3254" s="45">
        <f t="shared" si="913"/>
        <v>6.6509502428883302E-2</v>
      </c>
      <c r="AB3254" s="45">
        <f t="shared" si="914"/>
        <v>0.42898569662917019</v>
      </c>
      <c r="AC3254" s="45">
        <f t="shared" si="915"/>
        <v>1.280101284637237E-2</v>
      </c>
      <c r="AD3254" s="45">
        <f t="shared" si="916"/>
        <v>0.50829621190442587</v>
      </c>
      <c r="AE3254" s="45">
        <f t="shared" si="917"/>
        <v>0.49170378809557413</v>
      </c>
      <c r="AF3254" s="43">
        <f>('Estimates from MCMC'!$B$2-'MCMC runs'!W3254)/'Estimates from MCMC'!$B$2</f>
        <v>0.13024149229326107</v>
      </c>
    </row>
    <row r="3255" spans="1:32" x14ac:dyDescent="0.3">
      <c r="A3255" s="38">
        <v>26</v>
      </c>
      <c r="B3255" s="38">
        <v>2080186.7872006947</v>
      </c>
      <c r="C3255" s="39">
        <v>53022.015221086898</v>
      </c>
      <c r="D3255" s="39">
        <v>51958.578377711303</v>
      </c>
      <c r="E3255" s="39">
        <f t="shared" si="900"/>
        <v>1063.4368433755953</v>
      </c>
      <c r="F3255" s="39">
        <v>52961.193665136299</v>
      </c>
      <c r="G3255" s="40">
        <f t="shared" si="901"/>
        <v>60.821555950598849</v>
      </c>
      <c r="H3255" s="39">
        <v>52932.734347311904</v>
      </c>
      <c r="I3255" s="39">
        <f t="shared" si="902"/>
        <v>89.280873774994689</v>
      </c>
      <c r="J3255" s="39">
        <v>51809.156330241698</v>
      </c>
      <c r="K3255" s="40">
        <f t="shared" si="903"/>
        <v>1212.8588908452002</v>
      </c>
      <c r="L3255" s="39">
        <v>51225.587042513398</v>
      </c>
      <c r="M3255" s="39">
        <f t="shared" si="904"/>
        <v>1796.4281785735002</v>
      </c>
      <c r="N3255" s="39">
        <f t="shared" si="909"/>
        <v>583.56928772829997</v>
      </c>
      <c r="O3255" s="40">
        <f>'Estimates from MCMC'!$B$2-L3255</f>
        <v>17835.412957486602</v>
      </c>
      <c r="P3255" s="39">
        <v>52454.671243457997</v>
      </c>
      <c r="Q3255" s="40">
        <f t="shared" si="905"/>
        <v>1229.0842009445987</v>
      </c>
      <c r="R3255" s="39">
        <v>52485.538240612499</v>
      </c>
      <c r="S3255" s="39">
        <f t="shared" si="906"/>
        <v>30.866997154502315</v>
      </c>
      <c r="T3255" s="39">
        <f t="shared" si="910"/>
        <v>1259.951198099101</v>
      </c>
      <c r="U3255" s="39">
        <v>59125.061269557002</v>
      </c>
      <c r="V3255" s="39">
        <f t="shared" si="907"/>
        <v>7899.4742270436036</v>
      </c>
      <c r="W3255" s="39">
        <v>60629.304377244698</v>
      </c>
      <c r="X3255" s="39">
        <f t="shared" si="908"/>
        <v>244.29190958859544</v>
      </c>
      <c r="Y3255" s="39">
        <f t="shared" si="911"/>
        <v>9403.7173347313001</v>
      </c>
      <c r="Z3255" s="39">
        <f t="shared" si="912"/>
        <v>8431.6956227553019</v>
      </c>
      <c r="AA3255" s="45">
        <f t="shared" si="913"/>
        <v>7.064323103156539E-2</v>
      </c>
      <c r="AB3255" s="45">
        <f t="shared" si="914"/>
        <v>0.44290952196471101</v>
      </c>
      <c r="AC3255" s="45">
        <f t="shared" si="915"/>
        <v>1.3697014482978448E-2</v>
      </c>
      <c r="AD3255" s="45">
        <f t="shared" si="916"/>
        <v>0.52724976747925489</v>
      </c>
      <c r="AE3255" s="45">
        <f t="shared" si="917"/>
        <v>0.47275023252074516</v>
      </c>
      <c r="AF3255" s="43">
        <f>('Estimates from MCMC'!$B$2-'MCMC runs'!W3255)/'Estimates from MCMC'!$B$2</f>
        <v>0.12209055216048569</v>
      </c>
    </row>
    <row r="3256" spans="1:32" x14ac:dyDescent="0.3">
      <c r="A3256" s="38">
        <v>1654</v>
      </c>
      <c r="B3256" s="38">
        <v>2116497.3375854562</v>
      </c>
      <c r="C3256" s="39">
        <v>53058.117183226801</v>
      </c>
      <c r="D3256" s="39">
        <v>52006.121871881704</v>
      </c>
      <c r="E3256" s="39">
        <f t="shared" si="900"/>
        <v>1051.9953113450974</v>
      </c>
      <c r="F3256" s="39">
        <v>53005.886651781002</v>
      </c>
      <c r="G3256" s="40">
        <f t="shared" si="901"/>
        <v>52.230531445798988</v>
      </c>
      <c r="H3256" s="39">
        <v>52970.267724294601</v>
      </c>
      <c r="I3256" s="39">
        <f t="shared" si="902"/>
        <v>87.849458932199923</v>
      </c>
      <c r="J3256" s="39">
        <v>51866.458264880697</v>
      </c>
      <c r="K3256" s="40">
        <f t="shared" si="903"/>
        <v>1191.6589183461037</v>
      </c>
      <c r="L3256" s="39">
        <v>51292.232829104301</v>
      </c>
      <c r="M3256" s="39">
        <f t="shared" si="904"/>
        <v>1765.8843541224996</v>
      </c>
      <c r="N3256" s="39">
        <f t="shared" si="909"/>
        <v>574.2254357763959</v>
      </c>
      <c r="O3256" s="40">
        <f>'Estimates from MCMC'!$B$2-L3256</f>
        <v>17768.767170895699</v>
      </c>
      <c r="P3256" s="39">
        <v>52494.381916520499</v>
      </c>
      <c r="Q3256" s="40">
        <f t="shared" si="905"/>
        <v>1202.1490874161973</v>
      </c>
      <c r="R3256" s="39">
        <v>52525.041237659803</v>
      </c>
      <c r="S3256" s="39">
        <f t="shared" si="906"/>
        <v>30.659321139304666</v>
      </c>
      <c r="T3256" s="39">
        <f t="shared" si="910"/>
        <v>1232.808408555502</v>
      </c>
      <c r="U3256" s="39">
        <v>59227.818000745399</v>
      </c>
      <c r="V3256" s="39">
        <f t="shared" si="907"/>
        <v>7935.585171641098</v>
      </c>
      <c r="W3256" s="39">
        <v>60701.5034172089</v>
      </c>
      <c r="X3256" s="39">
        <f t="shared" si="908"/>
        <v>240.87700790799863</v>
      </c>
      <c r="Y3256" s="39">
        <f t="shared" si="911"/>
        <v>9409.2705881045986</v>
      </c>
      <c r="Z3256" s="39">
        <f t="shared" si="912"/>
        <v>8359.4965827911001</v>
      </c>
      <c r="AA3256" s="45">
        <f t="shared" si="913"/>
        <v>6.9380638324462771E-2</v>
      </c>
      <c r="AB3256" s="45">
        <f t="shared" si="914"/>
        <v>0.4466030251462334</v>
      </c>
      <c r="AC3256" s="45">
        <f t="shared" si="915"/>
        <v>1.3556202610530147E-2</v>
      </c>
      <c r="AD3256" s="45">
        <f t="shared" si="916"/>
        <v>0.52953986608122627</v>
      </c>
      <c r="AE3256" s="45">
        <f t="shared" si="917"/>
        <v>0.47046013391877373</v>
      </c>
      <c r="AF3256" s="43">
        <f>('Estimates from MCMC'!$B$2-'MCMC runs'!W3256)/'Estimates from MCMC'!$B$2</f>
        <v>0.12104511349084288</v>
      </c>
    </row>
    <row r="3257" spans="1:32" x14ac:dyDescent="0.3">
      <c r="A3257" s="38">
        <v>4827</v>
      </c>
      <c r="B3257" s="38">
        <v>1937075.3304933589</v>
      </c>
      <c r="C3257" s="39">
        <v>51778.365995362699</v>
      </c>
      <c r="D3257" s="39">
        <v>50743.7708718758</v>
      </c>
      <c r="E3257" s="39">
        <f t="shared" si="900"/>
        <v>1034.595123486899</v>
      </c>
      <c r="F3257" s="39">
        <v>51703.207344858303</v>
      </c>
      <c r="G3257" s="40">
        <f t="shared" si="901"/>
        <v>75.158650504396064</v>
      </c>
      <c r="H3257" s="39">
        <v>51690.619948080297</v>
      </c>
      <c r="I3257" s="39">
        <f t="shared" si="902"/>
        <v>87.746047282402287</v>
      </c>
      <c r="J3257" s="39">
        <v>50581.836428395101</v>
      </c>
      <c r="K3257" s="40">
        <f t="shared" si="903"/>
        <v>1196.5295669675979</v>
      </c>
      <c r="L3257" s="39">
        <v>50008.457927675903</v>
      </c>
      <c r="M3257" s="39">
        <f t="shared" si="904"/>
        <v>1769.9080676867961</v>
      </c>
      <c r="N3257" s="39">
        <f t="shared" si="909"/>
        <v>573.3785007191982</v>
      </c>
      <c r="O3257" s="40">
        <f>'Estimates from MCMC'!$B$2-L3257</f>
        <v>19052.542072324097</v>
      </c>
      <c r="P3257" s="39">
        <v>51211.325965918397</v>
      </c>
      <c r="Q3257" s="40">
        <f t="shared" si="905"/>
        <v>1202.8680382424936</v>
      </c>
      <c r="R3257" s="39">
        <v>51241.859086588498</v>
      </c>
      <c r="S3257" s="39">
        <f t="shared" si="906"/>
        <v>30.533120670101198</v>
      </c>
      <c r="T3257" s="39">
        <f t="shared" si="910"/>
        <v>1233.4011589125948</v>
      </c>
      <c r="U3257" s="39">
        <v>57859.135851419698</v>
      </c>
      <c r="V3257" s="39">
        <f t="shared" si="907"/>
        <v>7850.677923743795</v>
      </c>
      <c r="W3257" s="39">
        <v>59336.838444768502</v>
      </c>
      <c r="X3257" s="39">
        <f t="shared" si="908"/>
        <v>244.30143443620909</v>
      </c>
      <c r="Y3257" s="39">
        <f t="shared" si="911"/>
        <v>9328.3805170925989</v>
      </c>
      <c r="Z3257" s="39">
        <f t="shared" si="912"/>
        <v>9724.1615552314979</v>
      </c>
      <c r="AA3257" s="45">
        <f t="shared" si="913"/>
        <v>6.4736829039954993E-2</v>
      </c>
      <c r="AB3257" s="45">
        <f t="shared" si="914"/>
        <v>0.41205409199162796</v>
      </c>
      <c r="AC3257" s="45">
        <f t="shared" si="915"/>
        <v>1.2822511217077099E-2</v>
      </c>
      <c r="AD3257" s="45">
        <f t="shared" si="916"/>
        <v>0.48961343224866005</v>
      </c>
      <c r="AE3257" s="45">
        <f t="shared" si="917"/>
        <v>0.51038656775133995</v>
      </c>
      <c r="AF3257" s="43">
        <f>('Estimates from MCMC'!$B$2-'MCMC runs'!W3257)/'Estimates from MCMC'!$B$2</f>
        <v>0.14080539747804835</v>
      </c>
    </row>
    <row r="3258" spans="1:32" x14ac:dyDescent="0.3">
      <c r="A3258" s="38">
        <v>4404</v>
      </c>
      <c r="B3258" s="38">
        <v>1960506.0825001302</v>
      </c>
      <c r="C3258" s="39">
        <v>52409.756207527404</v>
      </c>
      <c r="D3258" s="39">
        <v>51344.082880963899</v>
      </c>
      <c r="E3258" s="39">
        <f t="shared" si="900"/>
        <v>1065.6733265635048</v>
      </c>
      <c r="F3258" s="39">
        <v>52354.513786571399</v>
      </c>
      <c r="G3258" s="40">
        <f t="shared" si="901"/>
        <v>55.242420956004935</v>
      </c>
      <c r="H3258" s="39">
        <v>52321.007730846097</v>
      </c>
      <c r="I3258" s="39">
        <f t="shared" si="902"/>
        <v>88.748476681306784</v>
      </c>
      <c r="J3258" s="39">
        <v>51200.6889224603</v>
      </c>
      <c r="K3258" s="40">
        <f t="shared" si="903"/>
        <v>1209.0672850671035</v>
      </c>
      <c r="L3258" s="39">
        <v>50620.975336880503</v>
      </c>
      <c r="M3258" s="39">
        <f t="shared" si="904"/>
        <v>1788.7808706469004</v>
      </c>
      <c r="N3258" s="39">
        <f t="shared" si="909"/>
        <v>579.71358557979693</v>
      </c>
      <c r="O3258" s="40">
        <f>'Estimates from MCMC'!$B$2-L3258</f>
        <v>18440.024663119497</v>
      </c>
      <c r="P3258" s="39">
        <v>51845.059109601199</v>
      </c>
      <c r="Q3258" s="40">
        <f t="shared" si="905"/>
        <v>1224.0837727206963</v>
      </c>
      <c r="R3258" s="39">
        <v>51875.701704639199</v>
      </c>
      <c r="S3258" s="39">
        <f t="shared" si="906"/>
        <v>30.642595037999854</v>
      </c>
      <c r="T3258" s="39">
        <f t="shared" si="910"/>
        <v>1254.7263677586961</v>
      </c>
      <c r="U3258" s="39">
        <v>58376.5587293321</v>
      </c>
      <c r="V3258" s="39">
        <f t="shared" si="907"/>
        <v>7755.5833924515973</v>
      </c>
      <c r="W3258" s="39">
        <v>59873.126478436803</v>
      </c>
      <c r="X3258" s="39">
        <f t="shared" si="908"/>
        <v>241.84138134600653</v>
      </c>
      <c r="Y3258" s="39">
        <f t="shared" si="911"/>
        <v>9252.1511415563</v>
      </c>
      <c r="Z3258" s="39">
        <f t="shared" si="912"/>
        <v>9187.8735215631968</v>
      </c>
      <c r="AA3258" s="45">
        <f t="shared" si="913"/>
        <v>6.8043638264116843E-2</v>
      </c>
      <c r="AB3258" s="45">
        <f t="shared" si="914"/>
        <v>0.42058422014819508</v>
      </c>
      <c r="AC3258" s="45">
        <f t="shared" si="915"/>
        <v>1.3115024831268E-2</v>
      </c>
      <c r="AD3258" s="45">
        <f t="shared" si="916"/>
        <v>0.50174288324357996</v>
      </c>
      <c r="AE3258" s="45">
        <f t="shared" si="917"/>
        <v>0.49825711675642009</v>
      </c>
      <c r="AF3258" s="43">
        <f>('Estimates from MCMC'!$B$2-'MCMC runs'!W3258)/'Estimates from MCMC'!$B$2</f>
        <v>0.13303997222112621</v>
      </c>
    </row>
    <row r="3259" spans="1:32" x14ac:dyDescent="0.3">
      <c r="A3259" s="38">
        <v>1426</v>
      </c>
      <c r="B3259" s="38">
        <v>1920205.2592244835</v>
      </c>
      <c r="C3259" s="39">
        <v>52582.683216900899</v>
      </c>
      <c r="D3259" s="39">
        <v>51492.548015330904</v>
      </c>
      <c r="E3259" s="39">
        <f t="shared" si="900"/>
        <v>1090.1352015699958</v>
      </c>
      <c r="F3259" s="39">
        <v>52535.704505287897</v>
      </c>
      <c r="G3259" s="40">
        <f t="shared" si="901"/>
        <v>46.978711613002815</v>
      </c>
      <c r="H3259" s="39">
        <v>52492.711646303098</v>
      </c>
      <c r="I3259" s="39">
        <f t="shared" si="902"/>
        <v>89.971570597801474</v>
      </c>
      <c r="J3259" s="39">
        <v>51356.072969840097</v>
      </c>
      <c r="K3259" s="40">
        <f t="shared" si="903"/>
        <v>1226.6102470608021</v>
      </c>
      <c r="L3259" s="39">
        <v>50768.506229701699</v>
      </c>
      <c r="M3259" s="39">
        <f t="shared" si="904"/>
        <v>1814.1769871992001</v>
      </c>
      <c r="N3259" s="39">
        <f t="shared" si="909"/>
        <v>587.56674013839802</v>
      </c>
      <c r="O3259" s="40">
        <f>'Estimates from MCMC'!$B$2-L3259</f>
        <v>18292.493770298301</v>
      </c>
      <c r="P3259" s="39">
        <v>52011.765138000199</v>
      </c>
      <c r="Q3259" s="40">
        <f t="shared" si="905"/>
        <v>1243.2589082984996</v>
      </c>
      <c r="R3259" s="39">
        <v>52042.678871787102</v>
      </c>
      <c r="S3259" s="39">
        <f t="shared" si="906"/>
        <v>30.913733786903322</v>
      </c>
      <c r="T3259" s="39">
        <f t="shared" si="910"/>
        <v>1274.1726420854029</v>
      </c>
      <c r="U3259" s="39">
        <v>58590.054599566</v>
      </c>
      <c r="V3259" s="39">
        <f t="shared" si="907"/>
        <v>7821.5483698643002</v>
      </c>
      <c r="W3259" s="39">
        <v>60112.012047755801</v>
      </c>
      <c r="X3259" s="39">
        <f t="shared" si="908"/>
        <v>247.78480610439874</v>
      </c>
      <c r="Y3259" s="39">
        <f t="shared" si="911"/>
        <v>9343.5058180541018</v>
      </c>
      <c r="Z3259" s="39">
        <f t="shared" si="912"/>
        <v>8948.9879522441988</v>
      </c>
      <c r="AA3259" s="45">
        <f t="shared" si="913"/>
        <v>6.9655491377249468E-2</v>
      </c>
      <c r="AB3259" s="45">
        <f t="shared" si="914"/>
        <v>0.42758239899276196</v>
      </c>
      <c r="AC3259" s="45">
        <f t="shared" si="915"/>
        <v>1.3545709470555039E-2</v>
      </c>
      <c r="AD3259" s="45">
        <f t="shared" si="916"/>
        <v>0.51078359984056643</v>
      </c>
      <c r="AE3259" s="45">
        <f t="shared" si="917"/>
        <v>0.48921640015943357</v>
      </c>
      <c r="AF3259" s="43">
        <f>('Estimates from MCMC'!$B$2-'MCMC runs'!W3259)/'Estimates from MCMC'!$B$2</f>
        <v>0.12958092052307668</v>
      </c>
    </row>
    <row r="3260" spans="1:32" x14ac:dyDescent="0.3">
      <c r="A3260" s="38">
        <v>2220</v>
      </c>
      <c r="B3260" s="38">
        <v>1920205.2592244835</v>
      </c>
      <c r="C3260" s="39">
        <v>52582.683216900899</v>
      </c>
      <c r="D3260" s="39">
        <v>51492.548015330904</v>
      </c>
      <c r="E3260" s="39">
        <f t="shared" si="900"/>
        <v>1090.1352015699958</v>
      </c>
      <c r="F3260" s="39">
        <v>52535.704505287897</v>
      </c>
      <c r="G3260" s="40">
        <f t="shared" si="901"/>
        <v>46.978711613002815</v>
      </c>
      <c r="H3260" s="39">
        <v>52492.711646303098</v>
      </c>
      <c r="I3260" s="39">
        <f t="shared" si="902"/>
        <v>89.971570597801474</v>
      </c>
      <c r="J3260" s="39">
        <v>51356.072969840097</v>
      </c>
      <c r="K3260" s="40">
        <f t="shared" si="903"/>
        <v>1226.6102470608021</v>
      </c>
      <c r="L3260" s="39">
        <v>50768.506229701699</v>
      </c>
      <c r="M3260" s="39">
        <f t="shared" si="904"/>
        <v>1814.1769871992001</v>
      </c>
      <c r="N3260" s="39">
        <f t="shared" si="909"/>
        <v>587.56674013839802</v>
      </c>
      <c r="O3260" s="40">
        <f>'Estimates from MCMC'!$B$2-L3260</f>
        <v>18292.493770298301</v>
      </c>
      <c r="P3260" s="39">
        <v>52011.765138000199</v>
      </c>
      <c r="Q3260" s="40">
        <f t="shared" si="905"/>
        <v>1243.2589082984996</v>
      </c>
      <c r="R3260" s="39">
        <v>52042.678871787102</v>
      </c>
      <c r="S3260" s="39">
        <f t="shared" si="906"/>
        <v>30.913733786903322</v>
      </c>
      <c r="T3260" s="39">
        <f t="shared" si="910"/>
        <v>1274.1726420854029</v>
      </c>
      <c r="U3260" s="39">
        <v>58590.054599566</v>
      </c>
      <c r="V3260" s="39">
        <f t="shared" si="907"/>
        <v>7821.5483698643002</v>
      </c>
      <c r="W3260" s="39">
        <v>60112.012047755801</v>
      </c>
      <c r="X3260" s="39">
        <f t="shared" si="908"/>
        <v>247.78480610439874</v>
      </c>
      <c r="Y3260" s="39">
        <f t="shared" si="911"/>
        <v>9343.5058180541018</v>
      </c>
      <c r="Z3260" s="39">
        <f t="shared" si="912"/>
        <v>8948.9879522441988</v>
      </c>
      <c r="AA3260" s="45">
        <f t="shared" si="913"/>
        <v>6.9655491377249468E-2</v>
      </c>
      <c r="AB3260" s="45">
        <f t="shared" si="914"/>
        <v>0.42758239899276196</v>
      </c>
      <c r="AC3260" s="45">
        <f t="shared" si="915"/>
        <v>1.3545709470555039E-2</v>
      </c>
      <c r="AD3260" s="45">
        <f t="shared" si="916"/>
        <v>0.51078359984056643</v>
      </c>
      <c r="AE3260" s="45">
        <f t="shared" si="917"/>
        <v>0.48921640015943357</v>
      </c>
      <c r="AF3260" s="43">
        <f>('Estimates from MCMC'!$B$2-'MCMC runs'!W3260)/'Estimates from MCMC'!$B$2</f>
        <v>0.12958092052307668</v>
      </c>
    </row>
    <row r="3261" spans="1:32" x14ac:dyDescent="0.3">
      <c r="A3261" s="38">
        <v>424</v>
      </c>
      <c r="B3261" s="38">
        <v>1995940.3357178944</v>
      </c>
      <c r="C3261" s="39">
        <v>52215.561309958197</v>
      </c>
      <c r="D3261" s="39">
        <v>51168.696741789499</v>
      </c>
      <c r="E3261" s="39">
        <f t="shared" si="900"/>
        <v>1046.8645681686976</v>
      </c>
      <c r="F3261" s="39">
        <v>52159.539383191703</v>
      </c>
      <c r="G3261" s="40">
        <f t="shared" si="901"/>
        <v>56.021926766494289</v>
      </c>
      <c r="H3261" s="39">
        <v>52127.581420910603</v>
      </c>
      <c r="I3261" s="39">
        <f t="shared" si="902"/>
        <v>87.979889047594042</v>
      </c>
      <c r="J3261" s="39">
        <v>51025.358747438302</v>
      </c>
      <c r="K3261" s="40">
        <f t="shared" si="903"/>
        <v>1190.2025625198949</v>
      </c>
      <c r="L3261" s="39">
        <v>50450.6896518465</v>
      </c>
      <c r="M3261" s="39">
        <f t="shared" si="904"/>
        <v>1764.8716581116969</v>
      </c>
      <c r="N3261" s="39">
        <f t="shared" si="909"/>
        <v>574.66909559180203</v>
      </c>
      <c r="O3261" s="40">
        <f>'Estimates from MCMC'!$B$2-L3261</f>
        <v>18610.3103481535</v>
      </c>
      <c r="P3261" s="39">
        <v>51655.166435544299</v>
      </c>
      <c r="Q3261" s="40">
        <f t="shared" si="905"/>
        <v>1204.476783697799</v>
      </c>
      <c r="R3261" s="39">
        <v>51685.895187487797</v>
      </c>
      <c r="S3261" s="39">
        <f t="shared" si="906"/>
        <v>30.728751943497628</v>
      </c>
      <c r="T3261" s="39">
        <f t="shared" si="910"/>
        <v>1235.2055356412966</v>
      </c>
      <c r="U3261" s="39">
        <v>58099.194509416702</v>
      </c>
      <c r="V3261" s="39">
        <f t="shared" si="907"/>
        <v>7648.5048575702021</v>
      </c>
      <c r="W3261" s="39">
        <v>59571.815579226903</v>
      </c>
      <c r="X3261" s="39">
        <f t="shared" si="908"/>
        <v>237.41553416890383</v>
      </c>
      <c r="Y3261" s="39">
        <f t="shared" si="911"/>
        <v>9121.1259273804026</v>
      </c>
      <c r="Z3261" s="39">
        <f t="shared" si="912"/>
        <v>9489.1844207730974</v>
      </c>
      <c r="AA3261" s="45">
        <f t="shared" si="913"/>
        <v>6.637210839226293E-2</v>
      </c>
      <c r="AB3261" s="45">
        <f t="shared" si="914"/>
        <v>0.41098212305358361</v>
      </c>
      <c r="AC3261" s="45">
        <f t="shared" si="915"/>
        <v>1.2757204459648359E-2</v>
      </c>
      <c r="AD3261" s="45">
        <f t="shared" si="916"/>
        <v>0.49011143590549489</v>
      </c>
      <c r="AE3261" s="45">
        <f t="shared" si="917"/>
        <v>0.50988856409450511</v>
      </c>
      <c r="AF3261" s="43">
        <f>('Estimates from MCMC'!$B$2-'MCMC runs'!W3261)/'Estimates from MCMC'!$B$2</f>
        <v>0.13740293973115214</v>
      </c>
    </row>
    <row r="3262" spans="1:32" x14ac:dyDescent="0.3">
      <c r="A3262" s="38">
        <v>2348</v>
      </c>
      <c r="B3262" s="38">
        <v>1995940.3357178944</v>
      </c>
      <c r="C3262" s="39">
        <v>52215.561309958197</v>
      </c>
      <c r="D3262" s="39">
        <v>51168.696741789499</v>
      </c>
      <c r="E3262" s="39">
        <f t="shared" si="900"/>
        <v>1046.8645681686976</v>
      </c>
      <c r="F3262" s="39">
        <v>52159.539383191703</v>
      </c>
      <c r="G3262" s="40">
        <f t="shared" si="901"/>
        <v>56.021926766494289</v>
      </c>
      <c r="H3262" s="39">
        <v>52127.581420910603</v>
      </c>
      <c r="I3262" s="39">
        <f t="shared" si="902"/>
        <v>87.979889047594042</v>
      </c>
      <c r="J3262" s="39">
        <v>51025.358747438302</v>
      </c>
      <c r="K3262" s="40">
        <f t="shared" si="903"/>
        <v>1190.2025625198949</v>
      </c>
      <c r="L3262" s="39">
        <v>50450.6896518465</v>
      </c>
      <c r="M3262" s="39">
        <f t="shared" si="904"/>
        <v>1764.8716581116969</v>
      </c>
      <c r="N3262" s="39">
        <f t="shared" si="909"/>
        <v>574.66909559180203</v>
      </c>
      <c r="O3262" s="40">
        <f>'Estimates from MCMC'!$B$2-L3262</f>
        <v>18610.3103481535</v>
      </c>
      <c r="P3262" s="39">
        <v>51655.166435544299</v>
      </c>
      <c r="Q3262" s="40">
        <f t="shared" si="905"/>
        <v>1204.476783697799</v>
      </c>
      <c r="R3262" s="39">
        <v>51685.895187487797</v>
      </c>
      <c r="S3262" s="39">
        <f t="shared" si="906"/>
        <v>30.728751943497628</v>
      </c>
      <c r="T3262" s="39">
        <f t="shared" si="910"/>
        <v>1235.2055356412966</v>
      </c>
      <c r="U3262" s="39">
        <v>58099.194509416702</v>
      </c>
      <c r="V3262" s="39">
        <f t="shared" si="907"/>
        <v>7648.5048575702021</v>
      </c>
      <c r="W3262" s="39">
        <v>59571.815579226903</v>
      </c>
      <c r="X3262" s="39">
        <f t="shared" si="908"/>
        <v>237.41553416890383</v>
      </c>
      <c r="Y3262" s="39">
        <f t="shared" si="911"/>
        <v>9121.1259273804026</v>
      </c>
      <c r="Z3262" s="39">
        <f t="shared" si="912"/>
        <v>9489.1844207730974</v>
      </c>
      <c r="AA3262" s="45">
        <f t="shared" si="913"/>
        <v>6.637210839226293E-2</v>
      </c>
      <c r="AB3262" s="45">
        <f t="shared" si="914"/>
        <v>0.41098212305358361</v>
      </c>
      <c r="AC3262" s="45">
        <f t="shared" si="915"/>
        <v>1.2757204459648359E-2</v>
      </c>
      <c r="AD3262" s="45">
        <f t="shared" si="916"/>
        <v>0.49011143590549489</v>
      </c>
      <c r="AE3262" s="45">
        <f t="shared" si="917"/>
        <v>0.50988856409450511</v>
      </c>
      <c r="AF3262" s="43">
        <f>('Estimates from MCMC'!$B$2-'MCMC runs'!W3262)/'Estimates from MCMC'!$B$2</f>
        <v>0.13740293973115214</v>
      </c>
    </row>
    <row r="3263" spans="1:32" x14ac:dyDescent="0.3">
      <c r="A3263" s="38">
        <v>1523</v>
      </c>
      <c r="B3263" s="38">
        <v>2071024.9092368602</v>
      </c>
      <c r="C3263" s="39">
        <v>53234.709799074597</v>
      </c>
      <c r="D3263" s="39">
        <v>52145.7907906443</v>
      </c>
      <c r="E3263" s="39">
        <f t="shared" si="900"/>
        <v>1088.9190084302973</v>
      </c>
      <c r="F3263" s="39">
        <v>53177.500572175202</v>
      </c>
      <c r="G3263" s="40">
        <f t="shared" si="901"/>
        <v>57.209226899394707</v>
      </c>
      <c r="H3263" s="39">
        <v>53143.510270549697</v>
      </c>
      <c r="I3263" s="39">
        <f t="shared" si="902"/>
        <v>91.199528524899506</v>
      </c>
      <c r="J3263" s="39">
        <v>51998.056424991599</v>
      </c>
      <c r="K3263" s="40">
        <f t="shared" si="903"/>
        <v>1236.6533740829982</v>
      </c>
      <c r="L3263" s="39">
        <v>51402.389970234297</v>
      </c>
      <c r="M3263" s="39">
        <f t="shared" si="904"/>
        <v>1832.3198288403</v>
      </c>
      <c r="N3263" s="39">
        <f t="shared" si="909"/>
        <v>595.66645475730184</v>
      </c>
      <c r="O3263" s="40">
        <f>'Estimates from MCMC'!$B$2-L3263</f>
        <v>17658.610029765703</v>
      </c>
      <c r="P3263" s="39">
        <v>52654.447385924301</v>
      </c>
      <c r="Q3263" s="40">
        <f t="shared" si="905"/>
        <v>1252.0574156900038</v>
      </c>
      <c r="R3263" s="39">
        <v>52686.120771117297</v>
      </c>
      <c r="S3263" s="39">
        <f t="shared" si="906"/>
        <v>31.673385192996648</v>
      </c>
      <c r="T3263" s="39">
        <f t="shared" si="910"/>
        <v>1283.7308008830005</v>
      </c>
      <c r="U3263" s="39">
        <v>59479.000504806798</v>
      </c>
      <c r="V3263" s="39">
        <f t="shared" si="907"/>
        <v>8076.6105345725009</v>
      </c>
      <c r="W3263" s="39">
        <v>61019.043151678597</v>
      </c>
      <c r="X3263" s="39">
        <f t="shared" si="908"/>
        <v>256.31184598879918</v>
      </c>
      <c r="Y3263" s="39">
        <f t="shared" si="911"/>
        <v>9616.6531814443006</v>
      </c>
      <c r="Z3263" s="39">
        <f t="shared" si="912"/>
        <v>8041.9568483214025</v>
      </c>
      <c r="AA3263" s="45">
        <f t="shared" si="913"/>
        <v>7.2697160122972213E-2</v>
      </c>
      <c r="AB3263" s="45">
        <f t="shared" si="914"/>
        <v>0.45737521361864869</v>
      </c>
      <c r="AC3263" s="45">
        <f t="shared" si="915"/>
        <v>1.4514836986419364E-2</v>
      </c>
      <c r="AD3263" s="45">
        <f t="shared" si="916"/>
        <v>0.54458721072804028</v>
      </c>
      <c r="AE3263" s="45">
        <f t="shared" si="917"/>
        <v>0.45541278927195972</v>
      </c>
      <c r="AF3263" s="43">
        <f>('Estimates from MCMC'!$B$2-'MCMC runs'!W3263)/'Estimates from MCMC'!$B$2</f>
        <v>0.11644715321703136</v>
      </c>
    </row>
    <row r="3264" spans="1:32" x14ac:dyDescent="0.3">
      <c r="A3264" s="38">
        <v>1241</v>
      </c>
      <c r="B3264" s="38">
        <v>2048124.368052494</v>
      </c>
      <c r="C3264" s="39">
        <v>52118.933446040697</v>
      </c>
      <c r="D3264" s="39">
        <v>51064.238803537701</v>
      </c>
      <c r="E3264" s="39">
        <f t="shared" si="900"/>
        <v>1054.6946425029964</v>
      </c>
      <c r="F3264" s="39">
        <v>52070.274194887701</v>
      </c>
      <c r="G3264" s="40">
        <f t="shared" si="901"/>
        <v>48.659251152996148</v>
      </c>
      <c r="H3264" s="39">
        <v>52032.357445068803</v>
      </c>
      <c r="I3264" s="39">
        <f t="shared" si="902"/>
        <v>86.576000971894246</v>
      </c>
      <c r="J3264" s="39">
        <v>50929.387218979798</v>
      </c>
      <c r="K3264" s="40">
        <f t="shared" si="903"/>
        <v>1189.5462270608987</v>
      </c>
      <c r="L3264" s="39">
        <v>50363.8970872883</v>
      </c>
      <c r="M3264" s="39">
        <f t="shared" si="904"/>
        <v>1755.0363587523971</v>
      </c>
      <c r="N3264" s="39">
        <f t="shared" si="909"/>
        <v>565.49013169149839</v>
      </c>
      <c r="O3264" s="40">
        <f>'Estimates from MCMC'!$B$2-L3264</f>
        <v>18697.1029127117</v>
      </c>
      <c r="P3264" s="39">
        <v>51556.679558607699</v>
      </c>
      <c r="Q3264" s="40">
        <f t="shared" si="905"/>
        <v>1192.7824713193986</v>
      </c>
      <c r="R3264" s="39">
        <v>51586.713455355202</v>
      </c>
      <c r="S3264" s="39">
        <f t="shared" si="906"/>
        <v>30.033896747503604</v>
      </c>
      <c r="T3264" s="39">
        <f t="shared" si="910"/>
        <v>1222.8163680669022</v>
      </c>
      <c r="U3264" s="39">
        <v>58119.192553636101</v>
      </c>
      <c r="V3264" s="39">
        <f t="shared" si="907"/>
        <v>7755.2954663478013</v>
      </c>
      <c r="W3264" s="39">
        <v>59581.884810330499</v>
      </c>
      <c r="X3264" s="39">
        <f t="shared" si="908"/>
        <v>239.87588862749544</v>
      </c>
      <c r="Y3264" s="39">
        <f t="shared" si="911"/>
        <v>9217.9877230421989</v>
      </c>
      <c r="Z3264" s="39">
        <f t="shared" si="912"/>
        <v>9479.115189669501</v>
      </c>
      <c r="AA3264" s="45">
        <f t="shared" si="913"/>
        <v>6.5401381902622971E-2</v>
      </c>
      <c r="AB3264" s="45">
        <f t="shared" si="914"/>
        <v>0.41478594317813627</v>
      </c>
      <c r="AC3264" s="45">
        <f t="shared" si="915"/>
        <v>1.2829575242077196E-2</v>
      </c>
      <c r="AD3264" s="45">
        <f t="shared" si="916"/>
        <v>0.49301690032283646</v>
      </c>
      <c r="AE3264" s="45">
        <f t="shared" si="917"/>
        <v>0.5069830996771636</v>
      </c>
      <c r="AF3264" s="43">
        <f>('Estimates from MCMC'!$B$2-'MCMC runs'!W3264)/'Estimates from MCMC'!$B$2</f>
        <v>0.13725713774300258</v>
      </c>
    </row>
    <row r="3265" spans="1:32" x14ac:dyDescent="0.3">
      <c r="A3265" s="38">
        <v>4430</v>
      </c>
      <c r="B3265" s="38">
        <v>2020902.0943022755</v>
      </c>
      <c r="C3265" s="39">
        <v>52611.875695734503</v>
      </c>
      <c r="D3265" s="39">
        <v>51525.924307960398</v>
      </c>
      <c r="E3265" s="39">
        <f t="shared" si="900"/>
        <v>1085.9513877741047</v>
      </c>
      <c r="F3265" s="39">
        <v>52541.331351128902</v>
      </c>
      <c r="G3265" s="40">
        <f t="shared" si="901"/>
        <v>70.544344605601509</v>
      </c>
      <c r="H3265" s="39">
        <v>52520.659477008798</v>
      </c>
      <c r="I3265" s="39">
        <f t="shared" si="902"/>
        <v>91.216218725705403</v>
      </c>
      <c r="J3265" s="39">
        <v>51365.251002245102</v>
      </c>
      <c r="K3265" s="40">
        <f t="shared" si="903"/>
        <v>1246.6246934894007</v>
      </c>
      <c r="L3265" s="39">
        <v>50769.598457369997</v>
      </c>
      <c r="M3265" s="39">
        <f t="shared" si="904"/>
        <v>1842.277238364506</v>
      </c>
      <c r="N3265" s="39">
        <f t="shared" si="909"/>
        <v>595.65254487510538</v>
      </c>
      <c r="O3265" s="40">
        <f>'Estimates from MCMC'!$B$2-L3265</f>
        <v>18291.401542630003</v>
      </c>
      <c r="P3265" s="39">
        <v>52031.323724225702</v>
      </c>
      <c r="Q3265" s="40">
        <f t="shared" si="905"/>
        <v>1261.7252668557048</v>
      </c>
      <c r="R3265" s="39">
        <v>52062.632093768501</v>
      </c>
      <c r="S3265" s="39">
        <f t="shared" si="906"/>
        <v>31.308369542799483</v>
      </c>
      <c r="T3265" s="39">
        <f t="shared" si="910"/>
        <v>1293.0336363985043</v>
      </c>
      <c r="U3265" s="39">
        <v>58703.607168771297</v>
      </c>
      <c r="V3265" s="39">
        <f t="shared" si="907"/>
        <v>7934.0087114013004</v>
      </c>
      <c r="W3265" s="39">
        <v>60253.526887776898</v>
      </c>
      <c r="X3265" s="39">
        <f t="shared" si="908"/>
        <v>256.88608260709589</v>
      </c>
      <c r="Y3265" s="39">
        <f t="shared" si="911"/>
        <v>9483.9284304069006</v>
      </c>
      <c r="Z3265" s="39">
        <f t="shared" si="912"/>
        <v>8807.4731122231024</v>
      </c>
      <c r="AA3265" s="45">
        <f t="shared" si="913"/>
        <v>7.0690790609180806E-2</v>
      </c>
      <c r="AB3265" s="45">
        <f t="shared" si="914"/>
        <v>0.43375619374547503</v>
      </c>
      <c r="AC3265" s="45">
        <f t="shared" si="915"/>
        <v>1.4044089623662588E-2</v>
      </c>
      <c r="AD3265" s="45">
        <f t="shared" si="916"/>
        <v>0.5184910739783184</v>
      </c>
      <c r="AE3265" s="45">
        <f t="shared" si="917"/>
        <v>0.48150892602168155</v>
      </c>
      <c r="AF3265" s="43">
        <f>('Estimates from MCMC'!$B$2-'MCMC runs'!W3265)/'Estimates from MCMC'!$B$2</f>
        <v>0.12753179236071158</v>
      </c>
    </row>
    <row r="3266" spans="1:32" x14ac:dyDescent="0.3">
      <c r="A3266" s="38">
        <v>3056</v>
      </c>
      <c r="B3266" s="38">
        <v>2135720.1304787146</v>
      </c>
      <c r="C3266" s="39">
        <v>51776.325231223898</v>
      </c>
      <c r="D3266" s="39">
        <v>50717.610082077998</v>
      </c>
      <c r="E3266" s="39">
        <f t="shared" ref="E3266:E3329" si="918">$C3266-D3266</f>
        <v>1058.7151491459008</v>
      </c>
      <c r="F3266" s="39">
        <v>51696.066131134598</v>
      </c>
      <c r="G3266" s="40">
        <f t="shared" ref="G3266:G3329" si="919">$C3266-F3266</f>
        <v>80.259100089300773</v>
      </c>
      <c r="H3266" s="39">
        <v>51686.860405287</v>
      </c>
      <c r="I3266" s="39">
        <f t="shared" ref="I3266:I3329" si="920">$C3266-H3266</f>
        <v>89.464825936898706</v>
      </c>
      <c r="J3266" s="39">
        <v>50549.190765945801</v>
      </c>
      <c r="K3266" s="40">
        <f t="shared" ref="K3266:K3329" si="921">$C3266-J3266</f>
        <v>1227.1344652780972</v>
      </c>
      <c r="L3266" s="39">
        <v>49964.9702675027</v>
      </c>
      <c r="M3266" s="39">
        <f t="shared" ref="M3266:M3329" si="922">$C3266-L3266</f>
        <v>1811.3549637211981</v>
      </c>
      <c r="N3266" s="39">
        <f t="shared" si="909"/>
        <v>584.22049844310095</v>
      </c>
      <c r="O3266" s="40">
        <f>'Estimates from MCMC'!$B$2-L3266</f>
        <v>19096.0297324973</v>
      </c>
      <c r="P3266" s="39">
        <v>51200.682134202798</v>
      </c>
      <c r="Q3266" s="40">
        <f t="shared" ref="Q3266:Q3329" si="923">P3266-L3266</f>
        <v>1235.7118667000977</v>
      </c>
      <c r="R3266" s="39">
        <v>51231.499346303302</v>
      </c>
      <c r="S3266" s="39">
        <f t="shared" ref="S3266:S3329" si="924">R3266-L3266-Q3266</f>
        <v>30.817212100504548</v>
      </c>
      <c r="T3266" s="39">
        <f t="shared" si="910"/>
        <v>1266.5290788006023</v>
      </c>
      <c r="U3266" s="39">
        <v>57801.216368878297</v>
      </c>
      <c r="V3266" s="39">
        <f t="shared" ref="V3266:V3329" si="925">U3266-L3266</f>
        <v>7836.2461013755965</v>
      </c>
      <c r="W3266" s="39">
        <v>59320.210358150704</v>
      </c>
      <c r="X3266" s="39">
        <f t="shared" ref="X3266:X3329" si="926">W3266-V3266-S3266-Q3266-L3266</f>
        <v>252.46491047180461</v>
      </c>
      <c r="Y3266" s="39">
        <f t="shared" si="911"/>
        <v>9355.2400906480034</v>
      </c>
      <c r="Z3266" s="39">
        <f t="shared" si="912"/>
        <v>9740.7896418492965</v>
      </c>
      <c r="AA3266" s="45">
        <f t="shared" si="913"/>
        <v>6.6324209615428315E-2</v>
      </c>
      <c r="AB3266" s="45">
        <f t="shared" si="914"/>
        <v>0.41035996545606573</v>
      </c>
      <c r="AC3266" s="45">
        <f t="shared" si="915"/>
        <v>1.3220806314632204E-2</v>
      </c>
      <c r="AD3266" s="45">
        <f t="shared" si="916"/>
        <v>0.48990498138612626</v>
      </c>
      <c r="AE3266" s="45">
        <f t="shared" si="917"/>
        <v>0.51009501861387374</v>
      </c>
      <c r="AF3266" s="43">
        <f>('Estimates from MCMC'!$B$2-'MCMC runs'!W3266)/'Estimates from MCMC'!$B$2</f>
        <v>0.14104617138253567</v>
      </c>
    </row>
    <row r="3267" spans="1:32" x14ac:dyDescent="0.3">
      <c r="A3267" s="38">
        <v>4757</v>
      </c>
      <c r="B3267" s="38">
        <v>1934605.1065540672</v>
      </c>
      <c r="C3267" s="39">
        <v>52676.959742411302</v>
      </c>
      <c r="D3267" s="39">
        <v>51638.549461620998</v>
      </c>
      <c r="E3267" s="39">
        <f t="shared" si="918"/>
        <v>1038.4102807903037</v>
      </c>
      <c r="F3267" s="39">
        <v>52608.917037999301</v>
      </c>
      <c r="G3267" s="40">
        <f t="shared" si="919"/>
        <v>68.042704412000603</v>
      </c>
      <c r="H3267" s="39">
        <v>52589.5668381098</v>
      </c>
      <c r="I3267" s="39">
        <f t="shared" si="920"/>
        <v>87.392904301501403</v>
      </c>
      <c r="J3267" s="39">
        <v>51484.110247402401</v>
      </c>
      <c r="K3267" s="40">
        <f t="shared" si="921"/>
        <v>1192.8494950089007</v>
      </c>
      <c r="L3267" s="39">
        <v>50912.962344542502</v>
      </c>
      <c r="M3267" s="39">
        <f t="shared" si="922"/>
        <v>1763.9973978687995</v>
      </c>
      <c r="N3267" s="39">
        <f t="shared" ref="N3267:N3330" si="927">M3267-K3267</f>
        <v>571.14790285989875</v>
      </c>
      <c r="O3267" s="40">
        <f>'Estimates from MCMC'!$B$2-L3267</f>
        <v>18148.037655457498</v>
      </c>
      <c r="P3267" s="39">
        <v>52114.467194879602</v>
      </c>
      <c r="Q3267" s="40">
        <f t="shared" si="923"/>
        <v>1201.5048503370999</v>
      </c>
      <c r="R3267" s="39">
        <v>52144.762932309597</v>
      </c>
      <c r="S3267" s="39">
        <f t="shared" si="924"/>
        <v>30.295737429994915</v>
      </c>
      <c r="T3267" s="39">
        <f t="shared" ref="T3267:T3330" si="928">Q3267+S3267</f>
        <v>1231.8005877670948</v>
      </c>
      <c r="U3267" s="39">
        <v>58706.4374580804</v>
      </c>
      <c r="V3267" s="39">
        <f t="shared" si="925"/>
        <v>7793.4751135378974</v>
      </c>
      <c r="W3267" s="39">
        <v>60178.039001855097</v>
      </c>
      <c r="X3267" s="39">
        <f t="shared" si="926"/>
        <v>239.80095600760251</v>
      </c>
      <c r="Y3267" s="39">
        <f t="shared" ref="Y3267:Y3330" si="929">Q3267+S3267+V3267+X3267</f>
        <v>9265.0766573125948</v>
      </c>
      <c r="Z3267" s="39">
        <f t="shared" ref="Z3267:Z3330" si="930">O3267-Y3267</f>
        <v>8882.960998144903</v>
      </c>
      <c r="AA3267" s="45">
        <f t="shared" ref="AA3267:AA3330" si="931">T3267/O3267</f>
        <v>6.7875139513867297E-2</v>
      </c>
      <c r="AB3267" s="45">
        <f t="shared" ref="AB3267:AB3330" si="932">V3267/O3267</f>
        <v>0.42943899839188593</v>
      </c>
      <c r="AC3267" s="45">
        <f t="shared" ref="AC3267:AC3330" si="933">X3267/O3267</f>
        <v>1.321360251506252E-2</v>
      </c>
      <c r="AD3267" s="45">
        <f t="shared" ref="AD3267:AD3330" si="934">Y3267/O3267</f>
        <v>0.51052774042081572</v>
      </c>
      <c r="AE3267" s="45">
        <f t="shared" ref="AE3267:AE3330" si="935">Z3267/O3267</f>
        <v>0.48947225957918428</v>
      </c>
      <c r="AF3267" s="43">
        <f>('Estimates from MCMC'!$B$2-'MCMC runs'!W3267)/'Estimates from MCMC'!$B$2</f>
        <v>0.12862485336361917</v>
      </c>
    </row>
    <row r="3268" spans="1:32" x14ac:dyDescent="0.3">
      <c r="A3268" s="38">
        <v>4817</v>
      </c>
      <c r="B3268" s="38">
        <v>2149109.076247998</v>
      </c>
      <c r="C3268" s="39">
        <v>52217.543721733702</v>
      </c>
      <c r="D3268" s="39">
        <v>51216.157004988097</v>
      </c>
      <c r="E3268" s="39">
        <f t="shared" si="918"/>
        <v>1001.3867167456046</v>
      </c>
      <c r="F3268" s="39">
        <v>52149.291249459602</v>
      </c>
      <c r="G3268" s="40">
        <f t="shared" si="919"/>
        <v>68.252472274100001</v>
      </c>
      <c r="H3268" s="39">
        <v>52132.410193402</v>
      </c>
      <c r="I3268" s="39">
        <f t="shared" si="920"/>
        <v>85.133528331702109</v>
      </c>
      <c r="J3268" s="39">
        <v>51063.510199772703</v>
      </c>
      <c r="K3268" s="40">
        <f t="shared" si="921"/>
        <v>1154.0335219609988</v>
      </c>
      <c r="L3268" s="39">
        <v>50506.538091195303</v>
      </c>
      <c r="M3268" s="39">
        <f t="shared" si="922"/>
        <v>1711.0056305383987</v>
      </c>
      <c r="N3268" s="39">
        <f t="shared" si="927"/>
        <v>556.97210857739992</v>
      </c>
      <c r="O3268" s="40">
        <f>'Estimates from MCMC'!$B$2-L3268</f>
        <v>18554.461908804697</v>
      </c>
      <c r="P3268" s="39">
        <v>51664.193403440098</v>
      </c>
      <c r="Q3268" s="40">
        <f t="shared" si="923"/>
        <v>1157.6553122447949</v>
      </c>
      <c r="R3268" s="39">
        <v>51694.143298166302</v>
      </c>
      <c r="S3268" s="39">
        <f t="shared" si="924"/>
        <v>29.949894726203638</v>
      </c>
      <c r="T3268" s="39">
        <f t="shared" si="928"/>
        <v>1187.6052069709986</v>
      </c>
      <c r="U3268" s="39">
        <v>58198.988068574603</v>
      </c>
      <c r="V3268" s="39">
        <f t="shared" si="925"/>
        <v>7692.4499773792995</v>
      </c>
      <c r="W3268" s="39">
        <v>59617.589544775401</v>
      </c>
      <c r="X3268" s="39">
        <f t="shared" si="926"/>
        <v>230.99626922979951</v>
      </c>
      <c r="Y3268" s="39">
        <f t="shared" si="929"/>
        <v>9111.0514535800976</v>
      </c>
      <c r="Z3268" s="39">
        <f t="shared" si="930"/>
        <v>9443.410455224599</v>
      </c>
      <c r="AA3268" s="45">
        <f t="shared" si="931"/>
        <v>6.4006448303814259E-2</v>
      </c>
      <c r="AB3268" s="45">
        <f t="shared" si="932"/>
        <v>0.41458760783189197</v>
      </c>
      <c r="AC3268" s="45">
        <f t="shared" si="933"/>
        <v>1.2449634506521812E-2</v>
      </c>
      <c r="AD3268" s="45">
        <f t="shared" si="934"/>
        <v>0.49104369064222803</v>
      </c>
      <c r="AE3268" s="45">
        <f t="shared" si="935"/>
        <v>0.50895630935777192</v>
      </c>
      <c r="AF3268" s="43">
        <f>('Estimates from MCMC'!$B$2-'MCMC runs'!W3268)/'Estimates from MCMC'!$B$2</f>
        <v>0.13674013488400977</v>
      </c>
    </row>
    <row r="3269" spans="1:32" x14ac:dyDescent="0.3">
      <c r="A3269" s="38">
        <v>3263</v>
      </c>
      <c r="B3269" s="38">
        <v>1926174.5369728457</v>
      </c>
      <c r="C3269" s="39">
        <v>53030.335710965803</v>
      </c>
      <c r="D3269" s="39">
        <v>51947.958816917802</v>
      </c>
      <c r="E3269" s="39">
        <f t="shared" si="918"/>
        <v>1082.3768940480004</v>
      </c>
      <c r="F3269" s="39">
        <v>52974.446591345397</v>
      </c>
      <c r="G3269" s="40">
        <f t="shared" si="919"/>
        <v>55.889119620405836</v>
      </c>
      <c r="H3269" s="39">
        <v>52941.381983664702</v>
      </c>
      <c r="I3269" s="39">
        <f t="shared" si="920"/>
        <v>88.953727301101026</v>
      </c>
      <c r="J3269" s="39">
        <v>51803.787684001501</v>
      </c>
      <c r="K3269" s="40">
        <f t="shared" si="921"/>
        <v>1226.5480269643012</v>
      </c>
      <c r="L3269" s="39">
        <v>51222.6783149935</v>
      </c>
      <c r="M3269" s="39">
        <f t="shared" si="922"/>
        <v>1807.6573959723028</v>
      </c>
      <c r="N3269" s="39">
        <f t="shared" si="927"/>
        <v>581.10936900800152</v>
      </c>
      <c r="O3269" s="40">
        <f>'Estimates from MCMC'!$B$2-L3269</f>
        <v>17838.3216850065</v>
      </c>
      <c r="P3269" s="39">
        <v>52459.827424921401</v>
      </c>
      <c r="Q3269" s="40">
        <f t="shared" si="923"/>
        <v>1237.149109927901</v>
      </c>
      <c r="R3269" s="39">
        <v>52490.197057204699</v>
      </c>
      <c r="S3269" s="39">
        <f t="shared" si="924"/>
        <v>30.369632283298415</v>
      </c>
      <c r="T3269" s="39">
        <f t="shared" si="928"/>
        <v>1267.5187422111994</v>
      </c>
      <c r="U3269" s="39">
        <v>59144.811473114001</v>
      </c>
      <c r="V3269" s="39">
        <f t="shared" si="925"/>
        <v>7922.1331581205013</v>
      </c>
      <c r="W3269" s="39">
        <v>60660.030699836803</v>
      </c>
      <c r="X3269" s="39">
        <f t="shared" si="926"/>
        <v>247.70048451160255</v>
      </c>
      <c r="Y3269" s="39">
        <f t="shared" si="929"/>
        <v>9437.3523848433033</v>
      </c>
      <c r="Z3269" s="39">
        <f t="shared" si="930"/>
        <v>8400.9693001631967</v>
      </c>
      <c r="AA3269" s="45">
        <f t="shared" si="931"/>
        <v>7.1055941505785078E-2</v>
      </c>
      <c r="AB3269" s="45">
        <f t="shared" si="932"/>
        <v>0.44410753982417683</v>
      </c>
      <c r="AC3269" s="45">
        <f t="shared" si="933"/>
        <v>1.3885862632458312E-2</v>
      </c>
      <c r="AD3269" s="45">
        <f t="shared" si="934"/>
        <v>0.5290493439624202</v>
      </c>
      <c r="AE3269" s="45">
        <f t="shared" si="935"/>
        <v>0.4709506560375798</v>
      </c>
      <c r="AF3269" s="43">
        <f>('Estimates from MCMC'!$B$2-'MCMC runs'!W3269)/'Estimates from MCMC'!$B$2</f>
        <v>0.12164563646867547</v>
      </c>
    </row>
    <row r="3270" spans="1:32" x14ac:dyDescent="0.3">
      <c r="A3270" s="38">
        <v>4130</v>
      </c>
      <c r="B3270" s="38">
        <v>1934635.6610858419</v>
      </c>
      <c r="C3270" s="39">
        <v>52715.072637798003</v>
      </c>
      <c r="D3270" s="39">
        <v>51657.7575115277</v>
      </c>
      <c r="E3270" s="39">
        <f t="shared" si="918"/>
        <v>1057.3151262703032</v>
      </c>
      <c r="F3270" s="39">
        <v>52661.109271451001</v>
      </c>
      <c r="G3270" s="40">
        <f t="shared" si="919"/>
        <v>53.963366347001283</v>
      </c>
      <c r="H3270" s="39">
        <v>52626.689242262997</v>
      </c>
      <c r="I3270" s="39">
        <f t="shared" si="920"/>
        <v>88.383395535005548</v>
      </c>
      <c r="J3270" s="39">
        <v>51515.942709478601</v>
      </c>
      <c r="K3270" s="40">
        <f t="shared" si="921"/>
        <v>1199.1299283194021</v>
      </c>
      <c r="L3270" s="39">
        <v>50938.543059804797</v>
      </c>
      <c r="M3270" s="39">
        <f t="shared" si="922"/>
        <v>1776.5295779932057</v>
      </c>
      <c r="N3270" s="39">
        <f t="shared" si="927"/>
        <v>577.39964967380365</v>
      </c>
      <c r="O3270" s="40">
        <f>'Estimates from MCMC'!$B$2-L3270</f>
        <v>18122.456940195203</v>
      </c>
      <c r="P3270" s="39">
        <v>52151.2464997758</v>
      </c>
      <c r="Q3270" s="40">
        <f t="shared" si="923"/>
        <v>1212.7034399710028</v>
      </c>
      <c r="R3270" s="39">
        <v>52181.976139933402</v>
      </c>
      <c r="S3270" s="39">
        <f t="shared" si="924"/>
        <v>30.729640157602262</v>
      </c>
      <c r="T3270" s="39">
        <f t="shared" si="928"/>
        <v>1243.4330801286051</v>
      </c>
      <c r="U3270" s="39">
        <v>58742.4244238225</v>
      </c>
      <c r="V3270" s="39">
        <f t="shared" si="925"/>
        <v>7803.8813640177032</v>
      </c>
      <c r="W3270" s="39">
        <v>60226.4827733942</v>
      </c>
      <c r="X3270" s="39">
        <f t="shared" si="926"/>
        <v>240.62526944309502</v>
      </c>
      <c r="Y3270" s="39">
        <f t="shared" si="929"/>
        <v>9287.9397135894033</v>
      </c>
      <c r="Z3270" s="39">
        <f t="shared" si="930"/>
        <v>8834.5172266057998</v>
      </c>
      <c r="AA3270" s="45">
        <f t="shared" si="931"/>
        <v>6.8612831264104057E-2</v>
      </c>
      <c r="AB3270" s="45">
        <f t="shared" si="932"/>
        <v>0.43061939061413185</v>
      </c>
      <c r="AC3270" s="45">
        <f t="shared" si="933"/>
        <v>1.3277739891294407E-2</v>
      </c>
      <c r="AD3270" s="45">
        <f t="shared" si="934"/>
        <v>0.51250996176953034</v>
      </c>
      <c r="AE3270" s="45">
        <f t="shared" si="935"/>
        <v>0.48749003823046966</v>
      </c>
      <c r="AF3270" s="43">
        <f>('Estimates from MCMC'!$B$2-'MCMC runs'!W3270)/'Estimates from MCMC'!$B$2</f>
        <v>0.12792338985253326</v>
      </c>
    </row>
    <row r="3271" spans="1:32" x14ac:dyDescent="0.3">
      <c r="A3271" s="38">
        <v>3644</v>
      </c>
      <c r="B3271" s="38">
        <v>2210375.241297299</v>
      </c>
      <c r="C3271" s="39">
        <v>52802.186569092497</v>
      </c>
      <c r="D3271" s="39">
        <v>51750.700187351104</v>
      </c>
      <c r="E3271" s="39">
        <f t="shared" si="918"/>
        <v>1051.4863817413934</v>
      </c>
      <c r="F3271" s="39">
        <v>52738.6496472004</v>
      </c>
      <c r="G3271" s="40">
        <f t="shared" si="919"/>
        <v>63.536921892096871</v>
      </c>
      <c r="H3271" s="39">
        <v>52714.449210860701</v>
      </c>
      <c r="I3271" s="39">
        <f t="shared" si="920"/>
        <v>87.737358231795952</v>
      </c>
      <c r="J3271" s="39">
        <v>51600.192558195798</v>
      </c>
      <c r="K3271" s="40">
        <f t="shared" si="921"/>
        <v>1201.9940108966985</v>
      </c>
      <c r="L3271" s="39">
        <v>51026.897945926903</v>
      </c>
      <c r="M3271" s="39">
        <f t="shared" si="922"/>
        <v>1775.2886231655939</v>
      </c>
      <c r="N3271" s="39">
        <f t="shared" si="927"/>
        <v>573.29461226889543</v>
      </c>
      <c r="O3271" s="40">
        <f>'Estimates from MCMC'!$B$2-L3271</f>
        <v>18034.102054073097</v>
      </c>
      <c r="P3271" s="39">
        <v>52236.093841501301</v>
      </c>
      <c r="Q3271" s="40">
        <f t="shared" si="923"/>
        <v>1209.1958955743976</v>
      </c>
      <c r="R3271" s="39">
        <v>52266.363884793398</v>
      </c>
      <c r="S3271" s="39">
        <f t="shared" si="924"/>
        <v>30.270043292097398</v>
      </c>
      <c r="T3271" s="39">
        <f t="shared" si="928"/>
        <v>1239.465938866495</v>
      </c>
      <c r="U3271" s="39">
        <v>58993.911475671201</v>
      </c>
      <c r="V3271" s="39">
        <f t="shared" si="925"/>
        <v>7967.0135297442976</v>
      </c>
      <c r="W3271" s="39">
        <v>60476.727642432401</v>
      </c>
      <c r="X3271" s="39">
        <f t="shared" si="926"/>
        <v>243.35022789470531</v>
      </c>
      <c r="Y3271" s="39">
        <f t="shared" si="929"/>
        <v>9449.8296965054979</v>
      </c>
      <c r="Z3271" s="39">
        <f t="shared" si="930"/>
        <v>8584.2723575675991</v>
      </c>
      <c r="AA3271" s="45">
        <f t="shared" si="931"/>
        <v>6.8729007696091804E-2</v>
      </c>
      <c r="AB3271" s="45">
        <f t="shared" si="932"/>
        <v>0.44177489435604617</v>
      </c>
      <c r="AC3271" s="45">
        <f t="shared" si="933"/>
        <v>1.3493892136411825E-2</v>
      </c>
      <c r="AD3271" s="45">
        <f t="shared" si="934"/>
        <v>0.52399779418854975</v>
      </c>
      <c r="AE3271" s="45">
        <f t="shared" si="935"/>
        <v>0.4760022058114502</v>
      </c>
      <c r="AF3271" s="43">
        <f>('Estimates from MCMC'!$B$2-'MCMC runs'!W3271)/'Estimates from MCMC'!$B$2</f>
        <v>0.12429985603405104</v>
      </c>
    </row>
    <row r="3272" spans="1:32" x14ac:dyDescent="0.3">
      <c r="A3272" s="38">
        <v>3003</v>
      </c>
      <c r="B3272" s="38">
        <v>2008335.8653482504</v>
      </c>
      <c r="C3272" s="39">
        <v>52753.105773100302</v>
      </c>
      <c r="D3272" s="39">
        <v>51678.369281997802</v>
      </c>
      <c r="E3272" s="39">
        <f t="shared" si="918"/>
        <v>1074.7364911024997</v>
      </c>
      <c r="F3272" s="39">
        <v>52700.749685647403</v>
      </c>
      <c r="G3272" s="40">
        <f t="shared" si="919"/>
        <v>52.356087452899374</v>
      </c>
      <c r="H3272" s="39">
        <v>52663.559437790398</v>
      </c>
      <c r="I3272" s="39">
        <f t="shared" si="920"/>
        <v>89.546335309903952</v>
      </c>
      <c r="J3272" s="39">
        <v>51537.029970038901</v>
      </c>
      <c r="K3272" s="40">
        <f t="shared" si="921"/>
        <v>1216.0758030614015</v>
      </c>
      <c r="L3272" s="39">
        <v>50951.8729019846</v>
      </c>
      <c r="M3272" s="39">
        <f t="shared" si="922"/>
        <v>1801.2328711157024</v>
      </c>
      <c r="N3272" s="39">
        <f t="shared" si="927"/>
        <v>585.15706805430091</v>
      </c>
      <c r="O3272" s="40">
        <f>'Estimates from MCMC'!$B$2-L3272</f>
        <v>18109.1270980154</v>
      </c>
      <c r="P3272" s="39">
        <v>52180.757761214802</v>
      </c>
      <c r="Q3272" s="40">
        <f t="shared" si="923"/>
        <v>1228.884859230202</v>
      </c>
      <c r="R3272" s="39">
        <v>52211.875119268698</v>
      </c>
      <c r="S3272" s="39">
        <f t="shared" si="924"/>
        <v>31.117358053896169</v>
      </c>
      <c r="T3272" s="39">
        <f t="shared" si="928"/>
        <v>1260.0022172840982</v>
      </c>
      <c r="U3272" s="39">
        <v>58960.726486633001</v>
      </c>
      <c r="V3272" s="39">
        <f t="shared" si="925"/>
        <v>8008.853584648401</v>
      </c>
      <c r="W3272" s="39">
        <v>60469.465000198099</v>
      </c>
      <c r="X3272" s="39">
        <f t="shared" si="926"/>
        <v>248.73629628100025</v>
      </c>
      <c r="Y3272" s="39">
        <f t="shared" si="929"/>
        <v>9517.5920982134994</v>
      </c>
      <c r="Z3272" s="39">
        <f t="shared" si="930"/>
        <v>8591.534999801901</v>
      </c>
      <c r="AA3272" s="45">
        <f t="shared" si="931"/>
        <v>6.9578296649217469E-2</v>
      </c>
      <c r="AB3272" s="45">
        <f t="shared" si="932"/>
        <v>0.44225508724416102</v>
      </c>
      <c r="AC3272" s="45">
        <f t="shared" si="933"/>
        <v>1.373541059901554E-2</v>
      </c>
      <c r="AD3272" s="45">
        <f t="shared" si="934"/>
        <v>0.52556879449239402</v>
      </c>
      <c r="AE3272" s="45">
        <f t="shared" si="935"/>
        <v>0.47443120550760598</v>
      </c>
      <c r="AF3272" s="43">
        <f>('Estimates from MCMC'!$B$2-'MCMC runs'!W3272)/'Estimates from MCMC'!$B$2</f>
        <v>0.12440501874867003</v>
      </c>
    </row>
    <row r="3273" spans="1:32" x14ac:dyDescent="0.3">
      <c r="A3273" s="38">
        <v>3345</v>
      </c>
      <c r="B3273" s="38">
        <v>2064362.7302487951</v>
      </c>
      <c r="C3273" s="39">
        <v>52551.058876462703</v>
      </c>
      <c r="D3273" s="39">
        <v>51468.376168934003</v>
      </c>
      <c r="E3273" s="39">
        <f t="shared" si="918"/>
        <v>1082.6827075287001</v>
      </c>
      <c r="F3273" s="39">
        <v>52493.362446826402</v>
      </c>
      <c r="G3273" s="40">
        <f t="shared" si="919"/>
        <v>57.696429636300309</v>
      </c>
      <c r="H3273" s="39">
        <v>52460.686573615698</v>
      </c>
      <c r="I3273" s="39">
        <f t="shared" si="920"/>
        <v>90.372302847004903</v>
      </c>
      <c r="J3273" s="39">
        <v>51320.935759816799</v>
      </c>
      <c r="K3273" s="40">
        <f t="shared" si="921"/>
        <v>1230.1231166459038</v>
      </c>
      <c r="L3273" s="39">
        <v>50730.864966669797</v>
      </c>
      <c r="M3273" s="39">
        <f t="shared" si="922"/>
        <v>1820.1939097929062</v>
      </c>
      <c r="N3273" s="39">
        <f t="shared" si="927"/>
        <v>590.07079314700241</v>
      </c>
      <c r="O3273" s="40">
        <f>'Estimates from MCMC'!$B$2-L3273</f>
        <v>18330.135033330203</v>
      </c>
      <c r="P3273" s="39">
        <v>51977.509019694</v>
      </c>
      <c r="Q3273" s="40">
        <f t="shared" si="923"/>
        <v>1246.6440530242035</v>
      </c>
      <c r="R3273" s="39">
        <v>52008.719945644203</v>
      </c>
      <c r="S3273" s="39">
        <f t="shared" si="924"/>
        <v>31.210925950203091</v>
      </c>
      <c r="T3273" s="39">
        <f t="shared" si="928"/>
        <v>1277.8549789744065</v>
      </c>
      <c r="U3273" s="39">
        <v>58540.875786675198</v>
      </c>
      <c r="V3273" s="39">
        <f t="shared" si="925"/>
        <v>7810.0108200054019</v>
      </c>
      <c r="W3273" s="39">
        <v>60068.544373345401</v>
      </c>
      <c r="X3273" s="39">
        <f t="shared" si="926"/>
        <v>249.81360769579624</v>
      </c>
      <c r="Y3273" s="39">
        <f t="shared" si="929"/>
        <v>9337.6794066756047</v>
      </c>
      <c r="Z3273" s="39">
        <f t="shared" si="930"/>
        <v>8992.4556266545987</v>
      </c>
      <c r="AA3273" s="45">
        <f t="shared" si="931"/>
        <v>6.9713342354044125E-2</v>
      </c>
      <c r="AB3273" s="45">
        <f t="shared" si="932"/>
        <v>0.42607492011402198</v>
      </c>
      <c r="AC3273" s="45">
        <f t="shared" si="933"/>
        <v>1.3628574325369293E-2</v>
      </c>
      <c r="AD3273" s="45">
        <f t="shared" si="934"/>
        <v>0.50941683679343541</v>
      </c>
      <c r="AE3273" s="45">
        <f t="shared" si="935"/>
        <v>0.49058316320656459</v>
      </c>
      <c r="AF3273" s="43">
        <f>('Estimates from MCMC'!$B$2-'MCMC runs'!W3273)/'Estimates from MCMC'!$B$2</f>
        <v>0.13021033038407492</v>
      </c>
    </row>
    <row r="3274" spans="1:32" x14ac:dyDescent="0.3">
      <c r="A3274" s="38">
        <v>3756</v>
      </c>
      <c r="B3274" s="38">
        <v>2099345.2190003661</v>
      </c>
      <c r="C3274" s="39">
        <v>52186.530601230399</v>
      </c>
      <c r="D3274" s="39">
        <v>51106.450538505203</v>
      </c>
      <c r="E3274" s="39">
        <f t="shared" si="918"/>
        <v>1080.0800627251956</v>
      </c>
      <c r="F3274" s="39">
        <v>52121.626273496702</v>
      </c>
      <c r="G3274" s="40">
        <f t="shared" si="919"/>
        <v>64.904327733696846</v>
      </c>
      <c r="H3274" s="39">
        <v>52095.686504427402</v>
      </c>
      <c r="I3274" s="39">
        <f t="shared" si="920"/>
        <v>90.844096802997228</v>
      </c>
      <c r="J3274" s="39">
        <v>50951.510477417403</v>
      </c>
      <c r="K3274" s="40">
        <f t="shared" si="921"/>
        <v>1235.0201238129957</v>
      </c>
      <c r="L3274" s="39">
        <v>50358.432416650103</v>
      </c>
      <c r="M3274" s="39">
        <f t="shared" si="922"/>
        <v>1828.0981845802962</v>
      </c>
      <c r="N3274" s="39">
        <f t="shared" si="927"/>
        <v>593.07806076730049</v>
      </c>
      <c r="O3274" s="40">
        <f>'Estimates from MCMC'!$B$2-L3274</f>
        <v>18702.567583349897</v>
      </c>
      <c r="P3274" s="39">
        <v>51606.670933970803</v>
      </c>
      <c r="Q3274" s="40">
        <f t="shared" si="923"/>
        <v>1248.2385173207003</v>
      </c>
      <c r="R3274" s="39">
        <v>51638.135854142798</v>
      </c>
      <c r="S3274" s="39">
        <f t="shared" si="924"/>
        <v>31.464920171994891</v>
      </c>
      <c r="T3274" s="39">
        <f t="shared" si="928"/>
        <v>1279.7034374926952</v>
      </c>
      <c r="U3274" s="39">
        <v>58338.388360678997</v>
      </c>
      <c r="V3274" s="39">
        <f t="shared" si="925"/>
        <v>7979.955944028894</v>
      </c>
      <c r="W3274" s="39">
        <v>59873.946121475397</v>
      </c>
      <c r="X3274" s="39">
        <f t="shared" si="926"/>
        <v>255.85432330370531</v>
      </c>
      <c r="Y3274" s="39">
        <f t="shared" si="929"/>
        <v>9515.5137048252946</v>
      </c>
      <c r="Z3274" s="39">
        <f t="shared" si="930"/>
        <v>9187.0538785246026</v>
      </c>
      <c r="AA3274" s="45">
        <f t="shared" si="931"/>
        <v>6.8423944027447919E-2</v>
      </c>
      <c r="AB3274" s="45">
        <f t="shared" si="932"/>
        <v>0.4266770275506509</v>
      </c>
      <c r="AC3274" s="45">
        <f t="shared" si="933"/>
        <v>1.3680171033386965E-2</v>
      </c>
      <c r="AD3274" s="45">
        <f t="shared" si="934"/>
        <v>0.50878114261148577</v>
      </c>
      <c r="AE3274" s="45">
        <f t="shared" si="935"/>
        <v>0.49121885738851423</v>
      </c>
      <c r="AF3274" s="43">
        <f>('Estimates from MCMC'!$B$2-'MCMC runs'!W3274)/'Estimates from MCMC'!$B$2</f>
        <v>0.13302810382885569</v>
      </c>
    </row>
    <row r="3275" spans="1:32" x14ac:dyDescent="0.3">
      <c r="A3275" s="38">
        <v>3189</v>
      </c>
      <c r="B3275" s="38">
        <v>1963911.8190230574</v>
      </c>
      <c r="C3275" s="39">
        <v>52090.281395828199</v>
      </c>
      <c r="D3275" s="39">
        <v>51018.741224151403</v>
      </c>
      <c r="E3275" s="39">
        <f t="shared" si="918"/>
        <v>1071.5401716767956</v>
      </c>
      <c r="F3275" s="39">
        <v>52025.643980118497</v>
      </c>
      <c r="G3275" s="40">
        <f t="shared" si="919"/>
        <v>64.6374157097016</v>
      </c>
      <c r="H3275" s="39">
        <v>52000.173687203896</v>
      </c>
      <c r="I3275" s="39">
        <f t="shared" si="920"/>
        <v>90.107708624302177</v>
      </c>
      <c r="J3275" s="39">
        <v>50864.983739487398</v>
      </c>
      <c r="K3275" s="40">
        <f t="shared" si="921"/>
        <v>1225.297656340801</v>
      </c>
      <c r="L3275" s="39">
        <v>50276.499817823998</v>
      </c>
      <c r="M3275" s="39">
        <f t="shared" si="922"/>
        <v>1813.7815780042001</v>
      </c>
      <c r="N3275" s="39">
        <f t="shared" si="927"/>
        <v>588.48392166339909</v>
      </c>
      <c r="O3275" s="40">
        <f>'Estimates from MCMC'!$B$2-L3275</f>
        <v>18784.500182176002</v>
      </c>
      <c r="P3275" s="39">
        <v>51521.235223919197</v>
      </c>
      <c r="Q3275" s="40">
        <f t="shared" si="923"/>
        <v>1244.7354060951984</v>
      </c>
      <c r="R3275" s="39">
        <v>51552.256839354202</v>
      </c>
      <c r="S3275" s="39">
        <f t="shared" si="924"/>
        <v>31.021615435005515</v>
      </c>
      <c r="T3275" s="39">
        <f t="shared" si="928"/>
        <v>1275.7570215302039</v>
      </c>
      <c r="U3275" s="39">
        <v>57908.755193284</v>
      </c>
      <c r="V3275" s="39">
        <f t="shared" si="925"/>
        <v>7632.2553754600012</v>
      </c>
      <c r="W3275" s="39">
        <v>59429.972697822501</v>
      </c>
      <c r="X3275" s="39">
        <f t="shared" si="926"/>
        <v>245.46048300829716</v>
      </c>
      <c r="Y3275" s="39">
        <f t="shared" si="929"/>
        <v>9153.4728799985023</v>
      </c>
      <c r="Z3275" s="39">
        <f t="shared" si="930"/>
        <v>9631.0273021774992</v>
      </c>
      <c r="AA3275" s="45">
        <f t="shared" si="931"/>
        <v>6.7915409468319421E-2</v>
      </c>
      <c r="AB3275" s="45">
        <f t="shared" si="932"/>
        <v>0.40630601301289876</v>
      </c>
      <c r="AC3275" s="45">
        <f t="shared" si="933"/>
        <v>1.3067182018566914E-2</v>
      </c>
      <c r="AD3275" s="45">
        <f t="shared" si="934"/>
        <v>0.48728860449978506</v>
      </c>
      <c r="AE3275" s="45">
        <f t="shared" si="935"/>
        <v>0.51271139550021494</v>
      </c>
      <c r="AF3275" s="43">
        <f>('Estimates from MCMC'!$B$2-'MCMC runs'!W3275)/'Estimates from MCMC'!$B$2</f>
        <v>0.13945681791716741</v>
      </c>
    </row>
    <row r="3276" spans="1:32" x14ac:dyDescent="0.3">
      <c r="A3276" s="38">
        <v>2042</v>
      </c>
      <c r="B3276" s="38">
        <v>1924712.4835021722</v>
      </c>
      <c r="C3276" s="39">
        <v>51490.247089859899</v>
      </c>
      <c r="D3276" s="39">
        <v>50465.036546427204</v>
      </c>
      <c r="E3276" s="39">
        <f t="shared" si="918"/>
        <v>1025.210543432695</v>
      </c>
      <c r="F3276" s="39">
        <v>51429.688202334801</v>
      </c>
      <c r="G3276" s="40">
        <f t="shared" si="919"/>
        <v>60.558887525097816</v>
      </c>
      <c r="H3276" s="39">
        <v>51404.338906005702</v>
      </c>
      <c r="I3276" s="39">
        <f t="shared" si="920"/>
        <v>85.908183854196977</v>
      </c>
      <c r="J3276" s="39">
        <v>50319.1872042576</v>
      </c>
      <c r="K3276" s="40">
        <f t="shared" si="921"/>
        <v>1171.0598856022989</v>
      </c>
      <c r="L3276" s="39">
        <v>49757.804714003702</v>
      </c>
      <c r="M3276" s="39">
        <f t="shared" si="922"/>
        <v>1732.442375856197</v>
      </c>
      <c r="N3276" s="39">
        <f t="shared" si="927"/>
        <v>561.38249025389814</v>
      </c>
      <c r="O3276" s="40">
        <f>'Estimates from MCMC'!$B$2-L3276</f>
        <v>19303.195285996298</v>
      </c>
      <c r="P3276" s="39">
        <v>50934.821643776697</v>
      </c>
      <c r="Q3276" s="40">
        <f t="shared" si="923"/>
        <v>1177.0169297729954</v>
      </c>
      <c r="R3276" s="39">
        <v>50964.696270489701</v>
      </c>
      <c r="S3276" s="39">
        <f t="shared" si="924"/>
        <v>29.874626713004545</v>
      </c>
      <c r="T3276" s="39">
        <f t="shared" si="928"/>
        <v>1206.8915564859999</v>
      </c>
      <c r="U3276" s="39">
        <v>57327.228729609298</v>
      </c>
      <c r="V3276" s="39">
        <f t="shared" si="925"/>
        <v>7569.4240156055967</v>
      </c>
      <c r="W3276" s="39">
        <v>58767.0996767795</v>
      </c>
      <c r="X3276" s="39">
        <f t="shared" si="926"/>
        <v>232.97939068420237</v>
      </c>
      <c r="Y3276" s="39">
        <f t="shared" si="929"/>
        <v>9009.2949627757989</v>
      </c>
      <c r="Z3276" s="39">
        <f t="shared" si="930"/>
        <v>10293.9003232205</v>
      </c>
      <c r="AA3276" s="45">
        <f t="shared" si="931"/>
        <v>6.2522890050309532E-2</v>
      </c>
      <c r="AB3276" s="45">
        <f t="shared" si="932"/>
        <v>0.39213321439569715</v>
      </c>
      <c r="AC3276" s="45">
        <f t="shared" si="933"/>
        <v>1.2069472811748409E-2</v>
      </c>
      <c r="AD3276" s="45">
        <f t="shared" si="934"/>
        <v>0.4667255772577551</v>
      </c>
      <c r="AE3276" s="45">
        <f t="shared" si="935"/>
        <v>0.5332744227422449</v>
      </c>
      <c r="AF3276" s="43">
        <f>('Estimates from MCMC'!$B$2-'MCMC runs'!W3276)/'Estimates from MCMC'!$B$2</f>
        <v>0.14905518777921692</v>
      </c>
    </row>
    <row r="3277" spans="1:32" x14ac:dyDescent="0.3">
      <c r="A3277" s="38">
        <v>3031</v>
      </c>
      <c r="B3277" s="38">
        <v>1924712.4835021722</v>
      </c>
      <c r="C3277" s="39">
        <v>51490.247089859899</v>
      </c>
      <c r="D3277" s="39">
        <v>50465.036546427204</v>
      </c>
      <c r="E3277" s="39">
        <f t="shared" si="918"/>
        <v>1025.210543432695</v>
      </c>
      <c r="F3277" s="39">
        <v>51429.688202334801</v>
      </c>
      <c r="G3277" s="40">
        <f t="shared" si="919"/>
        <v>60.558887525097816</v>
      </c>
      <c r="H3277" s="39">
        <v>51404.338906005702</v>
      </c>
      <c r="I3277" s="39">
        <f t="shared" si="920"/>
        <v>85.908183854196977</v>
      </c>
      <c r="J3277" s="39">
        <v>50319.1872042576</v>
      </c>
      <c r="K3277" s="40">
        <f t="shared" si="921"/>
        <v>1171.0598856022989</v>
      </c>
      <c r="L3277" s="39">
        <v>49757.804714003702</v>
      </c>
      <c r="M3277" s="39">
        <f t="shared" si="922"/>
        <v>1732.442375856197</v>
      </c>
      <c r="N3277" s="39">
        <f t="shared" si="927"/>
        <v>561.38249025389814</v>
      </c>
      <c r="O3277" s="40">
        <f>'Estimates from MCMC'!$B$2-L3277</f>
        <v>19303.195285996298</v>
      </c>
      <c r="P3277" s="39">
        <v>50934.821643776697</v>
      </c>
      <c r="Q3277" s="40">
        <f t="shared" si="923"/>
        <v>1177.0169297729954</v>
      </c>
      <c r="R3277" s="39">
        <v>50964.696270489701</v>
      </c>
      <c r="S3277" s="39">
        <f t="shared" si="924"/>
        <v>29.874626713004545</v>
      </c>
      <c r="T3277" s="39">
        <f t="shared" si="928"/>
        <v>1206.8915564859999</v>
      </c>
      <c r="U3277" s="39">
        <v>57327.228729609298</v>
      </c>
      <c r="V3277" s="39">
        <f t="shared" si="925"/>
        <v>7569.4240156055967</v>
      </c>
      <c r="W3277" s="39">
        <v>58767.0996767795</v>
      </c>
      <c r="X3277" s="39">
        <f t="shared" si="926"/>
        <v>232.97939068420237</v>
      </c>
      <c r="Y3277" s="39">
        <f t="shared" si="929"/>
        <v>9009.2949627757989</v>
      </c>
      <c r="Z3277" s="39">
        <f t="shared" si="930"/>
        <v>10293.9003232205</v>
      </c>
      <c r="AA3277" s="45">
        <f t="shared" si="931"/>
        <v>6.2522890050309532E-2</v>
      </c>
      <c r="AB3277" s="45">
        <f t="shared" si="932"/>
        <v>0.39213321439569715</v>
      </c>
      <c r="AC3277" s="45">
        <f t="shared" si="933"/>
        <v>1.2069472811748409E-2</v>
      </c>
      <c r="AD3277" s="45">
        <f t="shared" si="934"/>
        <v>0.4667255772577551</v>
      </c>
      <c r="AE3277" s="45">
        <f t="shared" si="935"/>
        <v>0.5332744227422449</v>
      </c>
      <c r="AF3277" s="43">
        <f>('Estimates from MCMC'!$B$2-'MCMC runs'!W3277)/'Estimates from MCMC'!$B$2</f>
        <v>0.14905518777921692</v>
      </c>
    </row>
    <row r="3278" spans="1:32" x14ac:dyDescent="0.3">
      <c r="A3278" s="38">
        <v>1258</v>
      </c>
      <c r="B3278" s="38">
        <v>2011299.3642486334</v>
      </c>
      <c r="C3278" s="39">
        <v>52524.481047582201</v>
      </c>
      <c r="D3278" s="39">
        <v>51441.707376435603</v>
      </c>
      <c r="E3278" s="39">
        <f t="shared" si="918"/>
        <v>1082.7736711465986</v>
      </c>
      <c r="F3278" s="39">
        <v>52465.9700852932</v>
      </c>
      <c r="G3278" s="40">
        <f t="shared" si="919"/>
        <v>58.510962289001327</v>
      </c>
      <c r="H3278" s="39">
        <v>52435.387308318903</v>
      </c>
      <c r="I3278" s="39">
        <f t="shared" si="920"/>
        <v>89.09373926329863</v>
      </c>
      <c r="J3278" s="39">
        <v>51294.888923364801</v>
      </c>
      <c r="K3278" s="40">
        <f t="shared" si="921"/>
        <v>1229.5921242174009</v>
      </c>
      <c r="L3278" s="39">
        <v>50713.139585235003</v>
      </c>
      <c r="M3278" s="39">
        <f t="shared" si="922"/>
        <v>1811.3414623471981</v>
      </c>
      <c r="N3278" s="39">
        <f t="shared" si="927"/>
        <v>581.74933812979725</v>
      </c>
      <c r="O3278" s="40">
        <f>'Estimates from MCMC'!$B$2-L3278</f>
        <v>18347.860414764997</v>
      </c>
      <c r="P3278" s="39">
        <v>51949.742676982998</v>
      </c>
      <c r="Q3278" s="40">
        <f t="shared" si="923"/>
        <v>1236.6030917479948</v>
      </c>
      <c r="R3278" s="39">
        <v>51980.2609141168</v>
      </c>
      <c r="S3278" s="39">
        <f t="shared" si="924"/>
        <v>30.518237133801449</v>
      </c>
      <c r="T3278" s="39">
        <f t="shared" si="928"/>
        <v>1267.1213288817962</v>
      </c>
      <c r="U3278" s="39">
        <v>58606.690615043699</v>
      </c>
      <c r="V3278" s="39">
        <f t="shared" si="925"/>
        <v>7893.5510298086956</v>
      </c>
      <c r="W3278" s="39">
        <v>60125.444755643999</v>
      </c>
      <c r="X3278" s="39">
        <f t="shared" si="926"/>
        <v>251.63281171850394</v>
      </c>
      <c r="Y3278" s="39">
        <f t="shared" si="929"/>
        <v>9412.3051704089958</v>
      </c>
      <c r="Z3278" s="39">
        <f t="shared" si="930"/>
        <v>8935.5552443560009</v>
      </c>
      <c r="AA3278" s="45">
        <f t="shared" si="931"/>
        <v>6.9060985871797403E-2</v>
      </c>
      <c r="AB3278" s="45">
        <f t="shared" si="932"/>
        <v>0.43021643130969928</v>
      </c>
      <c r="AC3278" s="45">
        <f t="shared" si="933"/>
        <v>1.3714558865730662E-2</v>
      </c>
      <c r="AD3278" s="45">
        <f t="shared" si="934"/>
        <v>0.51299197604722735</v>
      </c>
      <c r="AE3278" s="45">
        <f t="shared" si="935"/>
        <v>0.48700802395277265</v>
      </c>
      <c r="AF3278" s="43">
        <f>('Estimates from MCMC'!$B$2-'MCMC runs'!W3278)/'Estimates from MCMC'!$B$2</f>
        <v>0.12938641555083188</v>
      </c>
    </row>
    <row r="3279" spans="1:32" x14ac:dyDescent="0.3">
      <c r="A3279" s="38">
        <v>4696</v>
      </c>
      <c r="B3279" s="38">
        <v>2189850.1788384384</v>
      </c>
      <c r="C3279" s="39">
        <v>52357.058604221696</v>
      </c>
      <c r="D3279" s="39">
        <v>51314.9285247363</v>
      </c>
      <c r="E3279" s="39">
        <f t="shared" si="918"/>
        <v>1042.130079485396</v>
      </c>
      <c r="F3279" s="39">
        <v>52284.775538209797</v>
      </c>
      <c r="G3279" s="40">
        <f t="shared" si="919"/>
        <v>72.283066011899791</v>
      </c>
      <c r="H3279" s="39">
        <v>52268.625660738398</v>
      </c>
      <c r="I3279" s="39">
        <f t="shared" si="920"/>
        <v>88.432943483298004</v>
      </c>
      <c r="J3279" s="39">
        <v>51155.146818163499</v>
      </c>
      <c r="K3279" s="40">
        <f t="shared" si="921"/>
        <v>1201.9117860581973</v>
      </c>
      <c r="L3279" s="39">
        <v>50577.126964388197</v>
      </c>
      <c r="M3279" s="39">
        <f t="shared" si="922"/>
        <v>1779.9316398334995</v>
      </c>
      <c r="N3279" s="39">
        <f t="shared" si="927"/>
        <v>578.01985377530218</v>
      </c>
      <c r="O3279" s="40">
        <f>'Estimates from MCMC'!$B$2-L3279</f>
        <v>18483.873035611803</v>
      </c>
      <c r="P3279" s="39">
        <v>51789.290368818802</v>
      </c>
      <c r="Q3279" s="40">
        <f t="shared" si="923"/>
        <v>1212.1634044306047</v>
      </c>
      <c r="R3279" s="39">
        <v>51820.054161003602</v>
      </c>
      <c r="S3279" s="39">
        <f t="shared" si="924"/>
        <v>30.763792184799968</v>
      </c>
      <c r="T3279" s="39">
        <f t="shared" si="928"/>
        <v>1242.9271966154047</v>
      </c>
      <c r="U3279" s="39">
        <v>58411.1788958299</v>
      </c>
      <c r="V3279" s="39">
        <f t="shared" si="925"/>
        <v>7834.0519314417033</v>
      </c>
      <c r="W3279" s="39">
        <v>59898.488116478402</v>
      </c>
      <c r="X3279" s="39">
        <f t="shared" si="926"/>
        <v>244.38202403309697</v>
      </c>
      <c r="Y3279" s="39">
        <f t="shared" si="929"/>
        <v>9321.361152090205</v>
      </c>
      <c r="Z3279" s="39">
        <f t="shared" si="930"/>
        <v>9162.5118835215981</v>
      </c>
      <c r="AA3279" s="45">
        <f t="shared" si="931"/>
        <v>6.7243872224221041E-2</v>
      </c>
      <c r="AB3279" s="45">
        <f t="shared" si="932"/>
        <v>0.42383173247015338</v>
      </c>
      <c r="AC3279" s="45">
        <f t="shared" si="933"/>
        <v>1.3221364568035084E-2</v>
      </c>
      <c r="AD3279" s="45">
        <f t="shared" si="934"/>
        <v>0.50429696926240952</v>
      </c>
      <c r="AE3279" s="45">
        <f t="shared" si="935"/>
        <v>0.49570303073759053</v>
      </c>
      <c r="AF3279" s="43">
        <f>('Estimates from MCMC'!$B$2-'MCMC runs'!W3279)/'Estimates from MCMC'!$B$2</f>
        <v>0.13267273690681569</v>
      </c>
    </row>
    <row r="3280" spans="1:32" x14ac:dyDescent="0.3">
      <c r="A3280" s="38">
        <v>1813</v>
      </c>
      <c r="B3280" s="38">
        <v>2081977.3597489833</v>
      </c>
      <c r="C3280" s="39">
        <v>52546.320858839797</v>
      </c>
      <c r="D3280" s="39">
        <v>51482.142752512496</v>
      </c>
      <c r="E3280" s="39">
        <f t="shared" si="918"/>
        <v>1064.1781063273011</v>
      </c>
      <c r="F3280" s="39">
        <v>52483.495401684901</v>
      </c>
      <c r="G3280" s="40">
        <f t="shared" si="919"/>
        <v>62.825457154896867</v>
      </c>
      <c r="H3280" s="39">
        <v>52456.787212822703</v>
      </c>
      <c r="I3280" s="39">
        <f t="shared" si="920"/>
        <v>89.533646017094725</v>
      </c>
      <c r="J3280" s="39">
        <v>51330.632803187997</v>
      </c>
      <c r="K3280" s="40">
        <f t="shared" si="921"/>
        <v>1215.6880556518008</v>
      </c>
      <c r="L3280" s="39">
        <v>50745.765217650798</v>
      </c>
      <c r="M3280" s="39">
        <f t="shared" si="922"/>
        <v>1800.5556411889993</v>
      </c>
      <c r="N3280" s="39">
        <f t="shared" si="927"/>
        <v>584.86758553719847</v>
      </c>
      <c r="O3280" s="40">
        <f>'Estimates from MCMC'!$B$2-L3280</f>
        <v>18315.234782349202</v>
      </c>
      <c r="P3280" s="39">
        <v>51977.230524776802</v>
      </c>
      <c r="Q3280" s="40">
        <f t="shared" si="923"/>
        <v>1231.4653071260036</v>
      </c>
      <c r="R3280" s="39">
        <v>52008.1821454335</v>
      </c>
      <c r="S3280" s="39">
        <f t="shared" si="924"/>
        <v>30.951620656698651</v>
      </c>
      <c r="T3280" s="39">
        <f t="shared" si="928"/>
        <v>1262.4169277827023</v>
      </c>
      <c r="U3280" s="39">
        <v>58599.854220960602</v>
      </c>
      <c r="V3280" s="39">
        <f t="shared" si="925"/>
        <v>7854.089003309804</v>
      </c>
      <c r="W3280" s="39">
        <v>60107.774416363798</v>
      </c>
      <c r="X3280" s="39">
        <f t="shared" si="926"/>
        <v>245.50326762049372</v>
      </c>
      <c r="Y3280" s="39">
        <f t="shared" si="929"/>
        <v>9362.0091987129999</v>
      </c>
      <c r="Z3280" s="39">
        <f t="shared" si="930"/>
        <v>8953.2255836362019</v>
      </c>
      <c r="AA3280" s="45">
        <f t="shared" si="931"/>
        <v>6.8927149598940515E-2</v>
      </c>
      <c r="AB3280" s="45">
        <f t="shared" si="932"/>
        <v>0.42882819121046506</v>
      </c>
      <c r="AC3280" s="45">
        <f t="shared" si="933"/>
        <v>1.3404319984862583E-2</v>
      </c>
      <c r="AD3280" s="45">
        <f t="shared" si="934"/>
        <v>0.51115966079426811</v>
      </c>
      <c r="AE3280" s="45">
        <f t="shared" si="935"/>
        <v>0.48884033920573183</v>
      </c>
      <c r="AF3280" s="43">
        <f>('Estimates from MCMC'!$B$2-'MCMC runs'!W3280)/'Estimates from MCMC'!$B$2</f>
        <v>0.1296422812243698</v>
      </c>
    </row>
    <row r="3281" spans="1:32" x14ac:dyDescent="0.3">
      <c r="A3281" s="38">
        <v>2045</v>
      </c>
      <c r="B3281" s="38">
        <v>2081977.3597489833</v>
      </c>
      <c r="C3281" s="39">
        <v>52546.320858839797</v>
      </c>
      <c r="D3281" s="39">
        <v>51482.142752512496</v>
      </c>
      <c r="E3281" s="39">
        <f t="shared" si="918"/>
        <v>1064.1781063273011</v>
      </c>
      <c r="F3281" s="39">
        <v>52483.495401684901</v>
      </c>
      <c r="G3281" s="40">
        <f t="shared" si="919"/>
        <v>62.825457154896867</v>
      </c>
      <c r="H3281" s="39">
        <v>52456.787212822703</v>
      </c>
      <c r="I3281" s="39">
        <f t="shared" si="920"/>
        <v>89.533646017094725</v>
      </c>
      <c r="J3281" s="39">
        <v>51330.632803187997</v>
      </c>
      <c r="K3281" s="40">
        <f t="shared" si="921"/>
        <v>1215.6880556518008</v>
      </c>
      <c r="L3281" s="39">
        <v>50745.765217650798</v>
      </c>
      <c r="M3281" s="39">
        <f t="shared" si="922"/>
        <v>1800.5556411889993</v>
      </c>
      <c r="N3281" s="39">
        <f t="shared" si="927"/>
        <v>584.86758553719847</v>
      </c>
      <c r="O3281" s="40">
        <f>'Estimates from MCMC'!$B$2-L3281</f>
        <v>18315.234782349202</v>
      </c>
      <c r="P3281" s="39">
        <v>51977.230524776802</v>
      </c>
      <c r="Q3281" s="40">
        <f t="shared" si="923"/>
        <v>1231.4653071260036</v>
      </c>
      <c r="R3281" s="39">
        <v>52008.1821454335</v>
      </c>
      <c r="S3281" s="39">
        <f t="shared" si="924"/>
        <v>30.951620656698651</v>
      </c>
      <c r="T3281" s="39">
        <f t="shared" si="928"/>
        <v>1262.4169277827023</v>
      </c>
      <c r="U3281" s="39">
        <v>58599.854220960602</v>
      </c>
      <c r="V3281" s="39">
        <f t="shared" si="925"/>
        <v>7854.089003309804</v>
      </c>
      <c r="W3281" s="39">
        <v>60107.774416363798</v>
      </c>
      <c r="X3281" s="39">
        <f t="shared" si="926"/>
        <v>245.50326762049372</v>
      </c>
      <c r="Y3281" s="39">
        <f t="shared" si="929"/>
        <v>9362.0091987129999</v>
      </c>
      <c r="Z3281" s="39">
        <f t="shared" si="930"/>
        <v>8953.2255836362019</v>
      </c>
      <c r="AA3281" s="45">
        <f t="shared" si="931"/>
        <v>6.8927149598940515E-2</v>
      </c>
      <c r="AB3281" s="45">
        <f t="shared" si="932"/>
        <v>0.42882819121046506</v>
      </c>
      <c r="AC3281" s="45">
        <f t="shared" si="933"/>
        <v>1.3404319984862583E-2</v>
      </c>
      <c r="AD3281" s="45">
        <f t="shared" si="934"/>
        <v>0.51115966079426811</v>
      </c>
      <c r="AE3281" s="45">
        <f t="shared" si="935"/>
        <v>0.48884033920573183</v>
      </c>
      <c r="AF3281" s="43">
        <f>('Estimates from MCMC'!$B$2-'MCMC runs'!W3281)/'Estimates from MCMC'!$B$2</f>
        <v>0.1296422812243698</v>
      </c>
    </row>
    <row r="3282" spans="1:32" x14ac:dyDescent="0.3">
      <c r="A3282" s="38">
        <v>1968</v>
      </c>
      <c r="B3282" s="38">
        <v>1922300.9145944621</v>
      </c>
      <c r="C3282" s="39">
        <v>52017.175519230201</v>
      </c>
      <c r="D3282" s="39">
        <v>50952.435876685602</v>
      </c>
      <c r="E3282" s="39">
        <f t="shared" si="918"/>
        <v>1064.7396425445986</v>
      </c>
      <c r="F3282" s="39">
        <v>51950.802424566296</v>
      </c>
      <c r="G3282" s="40">
        <f t="shared" si="919"/>
        <v>66.37309466390434</v>
      </c>
      <c r="H3282" s="39">
        <v>51927.9001717348</v>
      </c>
      <c r="I3282" s="39">
        <f t="shared" si="920"/>
        <v>89.275347495400638</v>
      </c>
      <c r="J3282" s="39">
        <v>50797.728326836499</v>
      </c>
      <c r="K3282" s="40">
        <f t="shared" si="921"/>
        <v>1219.4471923937017</v>
      </c>
      <c r="L3282" s="39">
        <v>50214.726965993403</v>
      </c>
      <c r="M3282" s="39">
        <f t="shared" si="922"/>
        <v>1802.448553236798</v>
      </c>
      <c r="N3282" s="39">
        <f t="shared" si="927"/>
        <v>583.00136084309634</v>
      </c>
      <c r="O3282" s="40">
        <f>'Estimates from MCMC'!$B$2-L3282</f>
        <v>18846.273034006597</v>
      </c>
      <c r="P3282" s="39">
        <v>51445.727070938003</v>
      </c>
      <c r="Q3282" s="40">
        <f t="shared" si="923"/>
        <v>1231.0001049446</v>
      </c>
      <c r="R3282" s="39">
        <v>51476.5164598091</v>
      </c>
      <c r="S3282" s="39">
        <f t="shared" si="924"/>
        <v>30.789388871096889</v>
      </c>
      <c r="T3282" s="39">
        <f t="shared" si="928"/>
        <v>1261.7894938156969</v>
      </c>
      <c r="U3282" s="39">
        <v>58033.290956880897</v>
      </c>
      <c r="V3282" s="39">
        <f t="shared" si="925"/>
        <v>7818.5639908874946</v>
      </c>
      <c r="W3282" s="39">
        <v>59543.103515556701</v>
      </c>
      <c r="X3282" s="39">
        <f t="shared" si="926"/>
        <v>248.02306486010639</v>
      </c>
      <c r="Y3282" s="39">
        <f t="shared" si="929"/>
        <v>9328.3765495632979</v>
      </c>
      <c r="Z3282" s="39">
        <f t="shared" si="930"/>
        <v>9517.8964844432994</v>
      </c>
      <c r="AA3282" s="45">
        <f t="shared" si="931"/>
        <v>6.6951672170879536E-2</v>
      </c>
      <c r="AB3282" s="45">
        <f t="shared" si="932"/>
        <v>0.4148599554288277</v>
      </c>
      <c r="AC3282" s="45">
        <f t="shared" si="933"/>
        <v>1.3160324293963509E-2</v>
      </c>
      <c r="AD3282" s="45">
        <f t="shared" si="934"/>
        <v>0.49497195189367077</v>
      </c>
      <c r="AE3282" s="45">
        <f t="shared" si="935"/>
        <v>0.50502804810632929</v>
      </c>
      <c r="AF3282" s="43">
        <f>('Estimates from MCMC'!$B$2-'MCMC runs'!W3282)/'Estimates from MCMC'!$B$2</f>
        <v>0.13781868904943889</v>
      </c>
    </row>
    <row r="3283" spans="1:32" x14ac:dyDescent="0.3">
      <c r="A3283" s="38">
        <v>862</v>
      </c>
      <c r="B3283" s="38">
        <v>1937653.0527563086</v>
      </c>
      <c r="C3283" s="39">
        <v>52933.597067541399</v>
      </c>
      <c r="D3283" s="39">
        <v>51841.176050530499</v>
      </c>
      <c r="E3283" s="39">
        <f t="shared" si="918"/>
        <v>1092.4210170109</v>
      </c>
      <c r="F3283" s="39">
        <v>52866.631738497003</v>
      </c>
      <c r="G3283" s="40">
        <f t="shared" si="919"/>
        <v>66.96532904439664</v>
      </c>
      <c r="H3283" s="39">
        <v>52841.385122043197</v>
      </c>
      <c r="I3283" s="39">
        <f t="shared" si="920"/>
        <v>92.211945498202113</v>
      </c>
      <c r="J3283" s="39">
        <v>51682.886817760897</v>
      </c>
      <c r="K3283" s="40">
        <f t="shared" si="921"/>
        <v>1250.7102497805026</v>
      </c>
      <c r="L3283" s="39">
        <v>51080.832971982003</v>
      </c>
      <c r="M3283" s="39">
        <f t="shared" si="922"/>
        <v>1852.7640955593961</v>
      </c>
      <c r="N3283" s="39">
        <f t="shared" si="927"/>
        <v>602.05384577889345</v>
      </c>
      <c r="O3283" s="40">
        <f>'Estimates from MCMC'!$B$2-L3283</f>
        <v>17980.167028017997</v>
      </c>
      <c r="P3283" s="39">
        <v>52352.702261110797</v>
      </c>
      <c r="Q3283" s="40">
        <f t="shared" si="923"/>
        <v>1271.8692891287938</v>
      </c>
      <c r="R3283" s="39">
        <v>52384.475807037597</v>
      </c>
      <c r="S3283" s="39">
        <f t="shared" si="924"/>
        <v>31.77354592680058</v>
      </c>
      <c r="T3283" s="39">
        <f t="shared" si="928"/>
        <v>1303.6428350555943</v>
      </c>
      <c r="U3283" s="39">
        <v>59003.593925177302</v>
      </c>
      <c r="V3283" s="39">
        <f t="shared" si="925"/>
        <v>7922.7609531952985</v>
      </c>
      <c r="W3283" s="39">
        <v>60563.653576151599</v>
      </c>
      <c r="X3283" s="39">
        <f t="shared" si="926"/>
        <v>256.41681591870292</v>
      </c>
      <c r="Y3283" s="39">
        <f t="shared" si="929"/>
        <v>9482.8206041695958</v>
      </c>
      <c r="Z3283" s="39">
        <f t="shared" si="930"/>
        <v>8497.3464238484012</v>
      </c>
      <c r="AA3283" s="45">
        <f t="shared" si="931"/>
        <v>7.2504489698241609E-2</v>
      </c>
      <c r="AB3283" s="45">
        <f t="shared" si="932"/>
        <v>0.44063889622657448</v>
      </c>
      <c r="AC3283" s="45">
        <f t="shared" si="933"/>
        <v>1.4261091986472411E-2</v>
      </c>
      <c r="AD3283" s="45">
        <f t="shared" si="934"/>
        <v>0.52740447791128853</v>
      </c>
      <c r="AE3283" s="45">
        <f t="shared" si="935"/>
        <v>0.47259552208871147</v>
      </c>
      <c r="AF3283" s="43">
        <f>('Estimates from MCMC'!$B$2-'MCMC runs'!W3283)/'Estimates from MCMC'!$B$2</f>
        <v>0.12304117264227858</v>
      </c>
    </row>
    <row r="3284" spans="1:32" x14ac:dyDescent="0.3">
      <c r="A3284" s="38">
        <v>2079</v>
      </c>
      <c r="B3284" s="38">
        <v>2044513.8908664801</v>
      </c>
      <c r="C3284" s="39">
        <v>52945.596614160597</v>
      </c>
      <c r="D3284" s="39">
        <v>51897.846296945303</v>
      </c>
      <c r="E3284" s="39">
        <f t="shared" si="918"/>
        <v>1047.7503172152938</v>
      </c>
      <c r="F3284" s="39">
        <v>52882.743470637397</v>
      </c>
      <c r="G3284" s="40">
        <f t="shared" si="919"/>
        <v>62.853143523199833</v>
      </c>
      <c r="H3284" s="39">
        <v>52858.556583965001</v>
      </c>
      <c r="I3284" s="39">
        <f t="shared" si="920"/>
        <v>87.040030195596046</v>
      </c>
      <c r="J3284" s="39">
        <v>51748.665502738098</v>
      </c>
      <c r="K3284" s="40">
        <f t="shared" si="921"/>
        <v>1196.9311114224984</v>
      </c>
      <c r="L3284" s="39">
        <v>51179.718107542401</v>
      </c>
      <c r="M3284" s="39">
        <f t="shared" si="922"/>
        <v>1765.8785066181954</v>
      </c>
      <c r="N3284" s="39">
        <f t="shared" si="927"/>
        <v>568.94739519569703</v>
      </c>
      <c r="O3284" s="40">
        <f>'Estimates from MCMC'!$B$2-L3284</f>
        <v>17881.281892457599</v>
      </c>
      <c r="P3284" s="39">
        <v>52379.809979013902</v>
      </c>
      <c r="Q3284" s="40">
        <f t="shared" si="923"/>
        <v>1200.0918714715008</v>
      </c>
      <c r="R3284" s="39">
        <v>52409.848529346302</v>
      </c>
      <c r="S3284" s="39">
        <f t="shared" si="924"/>
        <v>30.038550332399609</v>
      </c>
      <c r="T3284" s="39">
        <f t="shared" si="928"/>
        <v>1230.1304218039004</v>
      </c>
      <c r="U3284" s="39">
        <v>59133.723459376997</v>
      </c>
      <c r="V3284" s="39">
        <f t="shared" si="925"/>
        <v>7954.0053518345958</v>
      </c>
      <c r="W3284" s="39">
        <v>60606.883187621599</v>
      </c>
      <c r="X3284" s="39">
        <f t="shared" si="926"/>
        <v>243.02930644070148</v>
      </c>
      <c r="Y3284" s="39">
        <f t="shared" si="929"/>
        <v>9427.1650800791977</v>
      </c>
      <c r="Z3284" s="39">
        <f t="shared" si="930"/>
        <v>8454.1168123784009</v>
      </c>
      <c r="AA3284" s="45">
        <f t="shared" si="931"/>
        <v>6.8794308439529425E-2</v>
      </c>
      <c r="AB3284" s="45">
        <f t="shared" si="932"/>
        <v>0.44482299421662991</v>
      </c>
      <c r="AC3284" s="45">
        <f t="shared" si="933"/>
        <v>1.3591268674267267E-2</v>
      </c>
      <c r="AD3284" s="45">
        <f t="shared" si="934"/>
        <v>0.52720857133042665</v>
      </c>
      <c r="AE3284" s="45">
        <f t="shared" si="935"/>
        <v>0.47279142866957341</v>
      </c>
      <c r="AF3284" s="43">
        <f>('Estimates from MCMC'!$B$2-'MCMC runs'!W3284)/'Estimates from MCMC'!$B$2</f>
        <v>0.1224152099213507</v>
      </c>
    </row>
    <row r="3285" spans="1:32" x14ac:dyDescent="0.3">
      <c r="A3285" s="38">
        <v>1657</v>
      </c>
      <c r="B3285" s="38">
        <v>2009066.4040414784</v>
      </c>
      <c r="C3285" s="39">
        <v>52894.028742319402</v>
      </c>
      <c r="D3285" s="39">
        <v>51848.4708688764</v>
      </c>
      <c r="E3285" s="39">
        <f t="shared" si="918"/>
        <v>1045.5578734430019</v>
      </c>
      <c r="F3285" s="39">
        <v>52846.524359763003</v>
      </c>
      <c r="G3285" s="40">
        <f t="shared" si="919"/>
        <v>47.504382556398923</v>
      </c>
      <c r="H3285" s="39">
        <v>52806.353713530501</v>
      </c>
      <c r="I3285" s="39">
        <f t="shared" si="920"/>
        <v>87.675028788900818</v>
      </c>
      <c r="J3285" s="39">
        <v>51713.6056962765</v>
      </c>
      <c r="K3285" s="40">
        <f t="shared" si="921"/>
        <v>1180.4230460429026</v>
      </c>
      <c r="L3285" s="39">
        <v>51140.459208250897</v>
      </c>
      <c r="M3285" s="39">
        <f t="shared" si="922"/>
        <v>1753.5695340685052</v>
      </c>
      <c r="N3285" s="39">
        <f t="shared" si="927"/>
        <v>573.14648802560259</v>
      </c>
      <c r="O3285" s="40">
        <f>'Estimates from MCMC'!$B$2-L3285</f>
        <v>17920.540791749103</v>
      </c>
      <c r="P3285" s="39">
        <v>52334.0692395652</v>
      </c>
      <c r="Q3285" s="40">
        <f t="shared" si="923"/>
        <v>1193.6100313143033</v>
      </c>
      <c r="R3285" s="39">
        <v>52364.893229337802</v>
      </c>
      <c r="S3285" s="39">
        <f t="shared" si="924"/>
        <v>30.823989772601635</v>
      </c>
      <c r="T3285" s="39">
        <f t="shared" si="928"/>
        <v>1224.434021086905</v>
      </c>
      <c r="U3285" s="39">
        <v>59044.1567875279</v>
      </c>
      <c r="V3285" s="39">
        <f t="shared" si="925"/>
        <v>7903.6975792770027</v>
      </c>
      <c r="W3285" s="39">
        <v>60504.976919669898</v>
      </c>
      <c r="X3285" s="39">
        <f t="shared" si="926"/>
        <v>236.38611105509335</v>
      </c>
      <c r="Y3285" s="39">
        <f t="shared" si="929"/>
        <v>9364.517711419001</v>
      </c>
      <c r="Z3285" s="39">
        <f t="shared" si="930"/>
        <v>8556.0230803301019</v>
      </c>
      <c r="AA3285" s="45">
        <f t="shared" si="931"/>
        <v>6.8325729413849692E-2</v>
      </c>
      <c r="AB3285" s="45">
        <f t="shared" si="932"/>
        <v>0.44104124262343625</v>
      </c>
      <c r="AC3285" s="45">
        <f t="shared" si="933"/>
        <v>1.3190791159825334E-2</v>
      </c>
      <c r="AD3285" s="45">
        <f t="shared" si="934"/>
        <v>0.52255776319711134</v>
      </c>
      <c r="AE3285" s="45">
        <f t="shared" si="935"/>
        <v>0.47744223680288872</v>
      </c>
      <c r="AF3285" s="43">
        <f>('Estimates from MCMC'!$B$2-'MCMC runs'!W3285)/'Estimates from MCMC'!$B$2</f>
        <v>0.12389080784133015</v>
      </c>
    </row>
    <row r="3286" spans="1:32" x14ac:dyDescent="0.3">
      <c r="A3286" s="38">
        <v>4336</v>
      </c>
      <c r="B3286" s="38">
        <v>2074614.9940389211</v>
      </c>
      <c r="C3286" s="39">
        <v>52549.762462909799</v>
      </c>
      <c r="D3286" s="39">
        <v>51475.614836631503</v>
      </c>
      <c r="E3286" s="39">
        <f t="shared" si="918"/>
        <v>1074.1476262782962</v>
      </c>
      <c r="F3286" s="39">
        <v>52479.127698375501</v>
      </c>
      <c r="G3286" s="40">
        <f t="shared" si="919"/>
        <v>70.634764534297574</v>
      </c>
      <c r="H3286" s="39">
        <v>52459.703663121698</v>
      </c>
      <c r="I3286" s="39">
        <f t="shared" si="920"/>
        <v>90.058799788101169</v>
      </c>
      <c r="J3286" s="39">
        <v>51315.952589528897</v>
      </c>
      <c r="K3286" s="40">
        <f t="shared" si="921"/>
        <v>1233.809873380902</v>
      </c>
      <c r="L3286" s="39">
        <v>50727.974833302302</v>
      </c>
      <c r="M3286" s="39">
        <f t="shared" si="922"/>
        <v>1821.7876296074974</v>
      </c>
      <c r="N3286" s="39">
        <f t="shared" si="927"/>
        <v>587.97775622659537</v>
      </c>
      <c r="O3286" s="40">
        <f>'Estimates from MCMC'!$B$2-L3286</f>
        <v>18333.025166697698</v>
      </c>
      <c r="P3286" s="39">
        <v>51972.945922356601</v>
      </c>
      <c r="Q3286" s="40">
        <f t="shared" si="923"/>
        <v>1244.9710890542992</v>
      </c>
      <c r="R3286" s="39">
        <v>52003.913906804999</v>
      </c>
      <c r="S3286" s="39">
        <f t="shared" si="924"/>
        <v>30.967984448398056</v>
      </c>
      <c r="T3286" s="39">
        <f t="shared" si="928"/>
        <v>1275.9390735026973</v>
      </c>
      <c r="U3286" s="39">
        <v>58632.269938548401</v>
      </c>
      <c r="V3286" s="39">
        <f t="shared" si="925"/>
        <v>7904.2951052460994</v>
      </c>
      <c r="W3286" s="39">
        <v>60161.290497653397</v>
      </c>
      <c r="X3286" s="39">
        <f t="shared" si="926"/>
        <v>253.08148560229893</v>
      </c>
      <c r="Y3286" s="39">
        <f t="shared" si="929"/>
        <v>9433.3156643510956</v>
      </c>
      <c r="Z3286" s="39">
        <f t="shared" si="930"/>
        <v>8899.7095023466027</v>
      </c>
      <c r="AA3286" s="45">
        <f t="shared" si="931"/>
        <v>6.9597846612923744E-2</v>
      </c>
      <c r="AB3286" s="45">
        <f t="shared" si="932"/>
        <v>0.43115061662624055</v>
      </c>
      <c r="AC3286" s="45">
        <f t="shared" si="933"/>
        <v>1.3804676713258782E-2</v>
      </c>
      <c r="AD3286" s="45">
        <f t="shared" si="934"/>
        <v>0.51455313995242313</v>
      </c>
      <c r="AE3286" s="45">
        <f t="shared" si="935"/>
        <v>0.48544686004757692</v>
      </c>
      <c r="AF3286" s="43">
        <f>('Estimates from MCMC'!$B$2-'MCMC runs'!W3286)/'Estimates from MCMC'!$B$2</f>
        <v>0.12886737090900222</v>
      </c>
    </row>
    <row r="3287" spans="1:32" x14ac:dyDescent="0.3">
      <c r="A3287" s="38">
        <v>314</v>
      </c>
      <c r="B3287" s="38">
        <v>1992708.2290059137</v>
      </c>
      <c r="C3287" s="39">
        <v>51619.9334925847</v>
      </c>
      <c r="D3287" s="39">
        <v>50575.125569965901</v>
      </c>
      <c r="E3287" s="39">
        <f t="shared" si="918"/>
        <v>1044.8079226187983</v>
      </c>
      <c r="F3287" s="39">
        <v>51539.761334429902</v>
      </c>
      <c r="G3287" s="40">
        <f t="shared" si="919"/>
        <v>80.172158154797216</v>
      </c>
      <c r="H3287" s="39">
        <v>51531.991343586698</v>
      </c>
      <c r="I3287" s="39">
        <f t="shared" si="920"/>
        <v>87.942148998001358</v>
      </c>
      <c r="J3287" s="39">
        <v>50408.329330916698</v>
      </c>
      <c r="K3287" s="40">
        <f t="shared" si="921"/>
        <v>1211.6041616680013</v>
      </c>
      <c r="L3287" s="39">
        <v>49834.045141275703</v>
      </c>
      <c r="M3287" s="39">
        <f t="shared" si="922"/>
        <v>1785.8883513089968</v>
      </c>
      <c r="N3287" s="39">
        <f t="shared" si="927"/>
        <v>574.28418964099546</v>
      </c>
      <c r="O3287" s="40">
        <f>'Estimates from MCMC'!$B$2-L3287</f>
        <v>19226.954858724297</v>
      </c>
      <c r="P3287" s="39">
        <v>51051.681146171999</v>
      </c>
      <c r="Q3287" s="40">
        <f t="shared" si="923"/>
        <v>1217.6360048962961</v>
      </c>
      <c r="R3287" s="39">
        <v>51081.869723179203</v>
      </c>
      <c r="S3287" s="39">
        <f t="shared" si="924"/>
        <v>30.188577007204003</v>
      </c>
      <c r="T3287" s="39">
        <f t="shared" si="928"/>
        <v>1247.8245819035001</v>
      </c>
      <c r="U3287" s="39">
        <v>57533.488488106697</v>
      </c>
      <c r="V3287" s="39">
        <f t="shared" si="925"/>
        <v>7699.4433468309944</v>
      </c>
      <c r="W3287" s="39">
        <v>59026.572891555399</v>
      </c>
      <c r="X3287" s="39">
        <f t="shared" si="926"/>
        <v>245.2598215452017</v>
      </c>
      <c r="Y3287" s="39">
        <f t="shared" si="929"/>
        <v>9192.5277502796962</v>
      </c>
      <c r="Z3287" s="39">
        <f t="shared" si="930"/>
        <v>10034.427108444601</v>
      </c>
      <c r="AA3287" s="45">
        <f t="shared" si="931"/>
        <v>6.4899750952361307E-2</v>
      </c>
      <c r="AB3287" s="45">
        <f t="shared" si="932"/>
        <v>0.40045048232572023</v>
      </c>
      <c r="AC3287" s="45">
        <f t="shared" si="933"/>
        <v>1.2756040847202292E-2</v>
      </c>
      <c r="AD3287" s="45">
        <f t="shared" si="934"/>
        <v>0.47810627412528378</v>
      </c>
      <c r="AE3287" s="45">
        <f t="shared" si="935"/>
        <v>0.52189372587471616</v>
      </c>
      <c r="AF3287" s="43">
        <f>('Estimates from MCMC'!$B$2-'MCMC runs'!W3287)/'Estimates from MCMC'!$B$2</f>
        <v>0.14529802795274613</v>
      </c>
    </row>
    <row r="3288" spans="1:32" x14ac:dyDescent="0.3">
      <c r="A3288" s="38">
        <v>2353</v>
      </c>
      <c r="B3288" s="38">
        <v>2113043.6028390327</v>
      </c>
      <c r="C3288" s="39">
        <v>52995.5821377553</v>
      </c>
      <c r="D3288" s="39">
        <v>51914.212118470801</v>
      </c>
      <c r="E3288" s="39">
        <f t="shared" si="918"/>
        <v>1081.370019284499</v>
      </c>
      <c r="F3288" s="39">
        <v>52942.846613355701</v>
      </c>
      <c r="G3288" s="40">
        <f t="shared" si="919"/>
        <v>52.735524399598944</v>
      </c>
      <c r="H3288" s="39">
        <v>52905.7993692405</v>
      </c>
      <c r="I3288" s="39">
        <f t="shared" si="920"/>
        <v>89.782768514800409</v>
      </c>
      <c r="J3288" s="39">
        <v>51772.368647269403</v>
      </c>
      <c r="K3288" s="40">
        <f t="shared" si="921"/>
        <v>1223.2134904858976</v>
      </c>
      <c r="L3288" s="39">
        <v>51186.112503263597</v>
      </c>
      <c r="M3288" s="39">
        <f t="shared" si="922"/>
        <v>1809.4696344917029</v>
      </c>
      <c r="N3288" s="39">
        <f t="shared" si="927"/>
        <v>586.25614400580525</v>
      </c>
      <c r="O3288" s="40">
        <f>'Estimates from MCMC'!$B$2-L3288</f>
        <v>17874.887496736403</v>
      </c>
      <c r="P3288" s="39">
        <v>52422.187939422598</v>
      </c>
      <c r="Q3288" s="40">
        <f t="shared" si="923"/>
        <v>1236.0754361590007</v>
      </c>
      <c r="R3288" s="39">
        <v>52453.259933715599</v>
      </c>
      <c r="S3288" s="39">
        <f t="shared" si="924"/>
        <v>31.071994293000898</v>
      </c>
      <c r="T3288" s="39">
        <f t="shared" si="928"/>
        <v>1267.1474304520016</v>
      </c>
      <c r="U3288" s="39">
        <v>59143.6674284408</v>
      </c>
      <c r="V3288" s="39">
        <f t="shared" si="925"/>
        <v>7957.5549251772027</v>
      </c>
      <c r="W3288" s="39">
        <v>60660.313591136801</v>
      </c>
      <c r="X3288" s="39">
        <f t="shared" si="926"/>
        <v>249.49873224399926</v>
      </c>
      <c r="Y3288" s="39">
        <f t="shared" si="929"/>
        <v>9474.2010878732035</v>
      </c>
      <c r="Z3288" s="39">
        <f t="shared" si="930"/>
        <v>8400.6864088631992</v>
      </c>
      <c r="AA3288" s="45">
        <f t="shared" si="931"/>
        <v>7.0889812911178171E-2</v>
      </c>
      <c r="AB3288" s="45">
        <f t="shared" si="932"/>
        <v>0.4451806998298643</v>
      </c>
      <c r="AC3288" s="45">
        <f t="shared" si="933"/>
        <v>1.3958058885100828E-2</v>
      </c>
      <c r="AD3288" s="45">
        <f t="shared" si="934"/>
        <v>0.53002857162614325</v>
      </c>
      <c r="AE3288" s="45">
        <f t="shared" si="935"/>
        <v>0.46997142837385669</v>
      </c>
      <c r="AF3288" s="43">
        <f>('Estimates from MCMC'!$B$2-'MCMC runs'!W3288)/'Estimates from MCMC'!$B$2</f>
        <v>0.12164154021608721</v>
      </c>
    </row>
    <row r="3289" spans="1:32" x14ac:dyDescent="0.3">
      <c r="A3289" s="38">
        <v>511</v>
      </c>
      <c r="B3289" s="38">
        <v>2160667.8406224875</v>
      </c>
      <c r="C3289" s="39">
        <v>52836.7739689058</v>
      </c>
      <c r="D3289" s="39">
        <v>51773.868961282002</v>
      </c>
      <c r="E3289" s="39">
        <f t="shared" si="918"/>
        <v>1062.9050076237982</v>
      </c>
      <c r="F3289" s="39">
        <v>52778.570104062899</v>
      </c>
      <c r="G3289" s="40">
        <f t="shared" si="919"/>
        <v>58.203864842900657</v>
      </c>
      <c r="H3289" s="39">
        <v>52748.259003414103</v>
      </c>
      <c r="I3289" s="39">
        <f t="shared" si="920"/>
        <v>88.514965491696785</v>
      </c>
      <c r="J3289" s="39">
        <v>51627.807988201203</v>
      </c>
      <c r="K3289" s="40">
        <f t="shared" si="921"/>
        <v>1208.9659807045973</v>
      </c>
      <c r="L3289" s="39">
        <v>51049.546279104499</v>
      </c>
      <c r="M3289" s="39">
        <f t="shared" si="922"/>
        <v>1787.2276898013006</v>
      </c>
      <c r="N3289" s="39">
        <f t="shared" si="927"/>
        <v>578.26170909670327</v>
      </c>
      <c r="O3289" s="40">
        <f>'Estimates from MCMC'!$B$2-L3289</f>
        <v>18011.453720895501</v>
      </c>
      <c r="P3289" s="39">
        <v>52268.9463439514</v>
      </c>
      <c r="Q3289" s="40">
        <f t="shared" si="923"/>
        <v>1219.4000648469009</v>
      </c>
      <c r="R3289" s="39">
        <v>52299.540435404699</v>
      </c>
      <c r="S3289" s="39">
        <f t="shared" si="924"/>
        <v>30.594091453298461</v>
      </c>
      <c r="T3289" s="39">
        <f t="shared" si="928"/>
        <v>1249.9941563001994</v>
      </c>
      <c r="U3289" s="39">
        <v>58892.320323979002</v>
      </c>
      <c r="V3289" s="39">
        <f t="shared" si="925"/>
        <v>7842.7740448745026</v>
      </c>
      <c r="W3289" s="39">
        <v>60386.714217603403</v>
      </c>
      <c r="X3289" s="39">
        <f t="shared" si="926"/>
        <v>244.39973732420185</v>
      </c>
      <c r="Y3289" s="39">
        <f t="shared" si="929"/>
        <v>9337.1679384989038</v>
      </c>
      <c r="Z3289" s="39">
        <f t="shared" si="930"/>
        <v>8674.2857823965969</v>
      </c>
      <c r="AA3289" s="45">
        <f t="shared" si="931"/>
        <v>6.9399959363083089E-2</v>
      </c>
      <c r="AB3289" s="45">
        <f t="shared" si="932"/>
        <v>0.43543259563640441</v>
      </c>
      <c r="AC3289" s="45">
        <f t="shared" si="933"/>
        <v>1.3569128906050937E-2</v>
      </c>
      <c r="AD3289" s="45">
        <f t="shared" si="934"/>
        <v>0.51840168390553842</v>
      </c>
      <c r="AE3289" s="45">
        <f t="shared" si="935"/>
        <v>0.48159831609446152</v>
      </c>
      <c r="AF3289" s="43">
        <f>('Estimates from MCMC'!$B$2-'MCMC runs'!W3289)/'Estimates from MCMC'!$B$2</f>
        <v>0.12560324615045534</v>
      </c>
    </row>
    <row r="3290" spans="1:32" x14ac:dyDescent="0.3">
      <c r="A3290" s="38">
        <v>1635</v>
      </c>
      <c r="B3290" s="38">
        <v>2091202.8004626469</v>
      </c>
      <c r="C3290" s="39">
        <v>52705.036319007297</v>
      </c>
      <c r="D3290" s="39">
        <v>51632.879424565501</v>
      </c>
      <c r="E3290" s="39">
        <f t="shared" si="918"/>
        <v>1072.1568944417959</v>
      </c>
      <c r="F3290" s="39">
        <v>52636.254230116399</v>
      </c>
      <c r="G3290" s="40">
        <f t="shared" si="919"/>
        <v>68.782088890897285</v>
      </c>
      <c r="H3290" s="39">
        <v>52615.127353587603</v>
      </c>
      <c r="I3290" s="39">
        <f t="shared" si="920"/>
        <v>89.908965419694141</v>
      </c>
      <c r="J3290" s="39">
        <v>51475.153940361197</v>
      </c>
      <c r="K3290" s="40">
        <f t="shared" si="921"/>
        <v>1229.8823786460998</v>
      </c>
      <c r="L3290" s="39">
        <v>50887.866937234001</v>
      </c>
      <c r="M3290" s="39">
        <f t="shared" si="922"/>
        <v>1817.1693817732958</v>
      </c>
      <c r="N3290" s="39">
        <f t="shared" si="927"/>
        <v>587.28700312719593</v>
      </c>
      <c r="O3290" s="40">
        <f>'Estimates from MCMC'!$B$2-L3290</f>
        <v>18173.133062765999</v>
      </c>
      <c r="P3290" s="39">
        <v>52129.2977935155</v>
      </c>
      <c r="Q3290" s="40">
        <f t="shared" si="923"/>
        <v>1241.4308562814986</v>
      </c>
      <c r="R3290" s="39">
        <v>52160.211437014601</v>
      </c>
      <c r="S3290" s="39">
        <f t="shared" si="924"/>
        <v>30.913643499101454</v>
      </c>
      <c r="T3290" s="39">
        <f t="shared" si="928"/>
        <v>1272.3444997806</v>
      </c>
      <c r="U3290" s="39">
        <v>58855.062704894197</v>
      </c>
      <c r="V3290" s="39">
        <f t="shared" si="925"/>
        <v>7967.195767660196</v>
      </c>
      <c r="W3290" s="39">
        <v>60379.379821460403</v>
      </c>
      <c r="X3290" s="39">
        <f t="shared" si="926"/>
        <v>251.97261678560608</v>
      </c>
      <c r="Y3290" s="39">
        <f t="shared" si="929"/>
        <v>9491.5128842264021</v>
      </c>
      <c r="Z3290" s="39">
        <f t="shared" si="930"/>
        <v>8681.620178539597</v>
      </c>
      <c r="AA3290" s="45">
        <f t="shared" si="931"/>
        <v>7.0012391115291034E-2</v>
      </c>
      <c r="AB3290" s="45">
        <f t="shared" si="932"/>
        <v>0.43840518528881378</v>
      </c>
      <c r="AC3290" s="45">
        <f t="shared" si="933"/>
        <v>1.3865117033774427E-2</v>
      </c>
      <c r="AD3290" s="45">
        <f t="shared" si="934"/>
        <v>0.52228269343787925</v>
      </c>
      <c r="AE3290" s="45">
        <f t="shared" si="935"/>
        <v>0.47771730656212075</v>
      </c>
      <c r="AF3290" s="43">
        <f>('Estimates from MCMC'!$B$2-'MCMC runs'!W3290)/'Estimates from MCMC'!$B$2</f>
        <v>0.12570944785826438</v>
      </c>
    </row>
    <row r="3291" spans="1:32" x14ac:dyDescent="0.3">
      <c r="A3291" s="38">
        <v>1665</v>
      </c>
      <c r="B3291" s="38">
        <v>1923007.9294240968</v>
      </c>
      <c r="C3291" s="39">
        <v>53197.848361679004</v>
      </c>
      <c r="D3291" s="39">
        <v>52117.527312937404</v>
      </c>
      <c r="E3291" s="39">
        <f t="shared" si="918"/>
        <v>1080.3210487416</v>
      </c>
      <c r="F3291" s="39">
        <v>53140.719045788603</v>
      </c>
      <c r="G3291" s="40">
        <f t="shared" si="919"/>
        <v>57.129315890400903</v>
      </c>
      <c r="H3291" s="39">
        <v>53108.9572936654</v>
      </c>
      <c r="I3291" s="39">
        <f t="shared" si="920"/>
        <v>88.891068013603217</v>
      </c>
      <c r="J3291" s="39">
        <v>51972.183413996303</v>
      </c>
      <c r="K3291" s="40">
        <f t="shared" si="921"/>
        <v>1225.6649476827006</v>
      </c>
      <c r="L3291" s="39">
        <v>51391.457117301601</v>
      </c>
      <c r="M3291" s="39">
        <f t="shared" si="922"/>
        <v>1806.3912443774025</v>
      </c>
      <c r="N3291" s="39">
        <f t="shared" si="927"/>
        <v>580.72629669470189</v>
      </c>
      <c r="O3291" s="40">
        <f>'Estimates from MCMC'!$B$2-L3291</f>
        <v>17669.542882698399</v>
      </c>
      <c r="P3291" s="39">
        <v>52622.736851743</v>
      </c>
      <c r="Q3291" s="40">
        <f t="shared" si="923"/>
        <v>1231.2797344413993</v>
      </c>
      <c r="R3291" s="39">
        <v>52653.166739211098</v>
      </c>
      <c r="S3291" s="39">
        <f t="shared" si="924"/>
        <v>30.429887468097149</v>
      </c>
      <c r="T3291" s="39">
        <f t="shared" si="928"/>
        <v>1261.7096219094965</v>
      </c>
      <c r="U3291" s="39">
        <v>59474.797611408001</v>
      </c>
      <c r="V3291" s="39">
        <f t="shared" si="925"/>
        <v>8083.3404941064</v>
      </c>
      <c r="W3291" s="39">
        <v>60988.285902338597</v>
      </c>
      <c r="X3291" s="39">
        <f t="shared" si="926"/>
        <v>251.77866902109963</v>
      </c>
      <c r="Y3291" s="39">
        <f t="shared" si="929"/>
        <v>9596.8287850369961</v>
      </c>
      <c r="Z3291" s="39">
        <f t="shared" si="930"/>
        <v>8072.7140976614028</v>
      </c>
      <c r="AA3291" s="45">
        <f t="shared" si="931"/>
        <v>7.1405900553597954E-2</v>
      </c>
      <c r="AB3291" s="45">
        <f t="shared" si="932"/>
        <v>0.45747309637655748</v>
      </c>
      <c r="AC3291" s="45">
        <f t="shared" si="933"/>
        <v>1.4249302921562016E-2</v>
      </c>
      <c r="AD3291" s="45">
        <f t="shared" si="934"/>
        <v>0.54312829985171751</v>
      </c>
      <c r="AE3291" s="45">
        <f t="shared" si="935"/>
        <v>0.45687170014828254</v>
      </c>
      <c r="AF3291" s="43">
        <f>('Estimates from MCMC'!$B$2-'MCMC runs'!W3291)/'Estimates from MCMC'!$B$2</f>
        <v>0.11689251672668224</v>
      </c>
    </row>
    <row r="3292" spans="1:32" x14ac:dyDescent="0.3">
      <c r="A3292" s="38">
        <v>2791</v>
      </c>
      <c r="B3292" s="38">
        <v>2200141.578465329</v>
      </c>
      <c r="C3292" s="39">
        <v>51856.792979997299</v>
      </c>
      <c r="D3292" s="39">
        <v>50810.669537955102</v>
      </c>
      <c r="E3292" s="39">
        <f t="shared" si="918"/>
        <v>1046.123442042197</v>
      </c>
      <c r="F3292" s="39">
        <v>51792.866019102097</v>
      </c>
      <c r="G3292" s="40">
        <f t="shared" si="919"/>
        <v>63.926960895201773</v>
      </c>
      <c r="H3292" s="39">
        <v>51768.4305599086</v>
      </c>
      <c r="I3292" s="39">
        <f t="shared" si="920"/>
        <v>88.362420088698855</v>
      </c>
      <c r="J3292" s="39">
        <v>50659.197348875401</v>
      </c>
      <c r="K3292" s="40">
        <f t="shared" si="921"/>
        <v>1197.5956311218979</v>
      </c>
      <c r="L3292" s="39">
        <v>50081.924571006901</v>
      </c>
      <c r="M3292" s="39">
        <f t="shared" si="922"/>
        <v>1774.8684089903982</v>
      </c>
      <c r="N3292" s="39">
        <f t="shared" si="927"/>
        <v>577.27277786850027</v>
      </c>
      <c r="O3292" s="40">
        <f>'Estimates from MCMC'!$B$2-L3292</f>
        <v>18979.075428993099</v>
      </c>
      <c r="P3292" s="39">
        <v>51294.705239096198</v>
      </c>
      <c r="Q3292" s="40">
        <f t="shared" si="923"/>
        <v>1212.7806680892973</v>
      </c>
      <c r="R3292" s="39">
        <v>51325.344956159897</v>
      </c>
      <c r="S3292" s="39">
        <f t="shared" si="924"/>
        <v>30.639717063699209</v>
      </c>
      <c r="T3292" s="39">
        <f t="shared" si="928"/>
        <v>1243.4203851529965</v>
      </c>
      <c r="U3292" s="39">
        <v>57710.895752149299</v>
      </c>
      <c r="V3292" s="39">
        <f t="shared" si="925"/>
        <v>7628.9711811423986</v>
      </c>
      <c r="W3292" s="39">
        <v>59192.859741416898</v>
      </c>
      <c r="X3292" s="39">
        <f t="shared" si="926"/>
        <v>238.5436041146022</v>
      </c>
      <c r="Y3292" s="39">
        <f t="shared" si="929"/>
        <v>9110.9351704099972</v>
      </c>
      <c r="Z3292" s="39">
        <f t="shared" si="930"/>
        <v>9868.140258583102</v>
      </c>
      <c r="AA3292" s="45">
        <f t="shared" si="931"/>
        <v>6.5515329753814244E-2</v>
      </c>
      <c r="AB3292" s="45">
        <f t="shared" si="932"/>
        <v>0.40196748306759533</v>
      </c>
      <c r="AC3292" s="45">
        <f t="shared" si="933"/>
        <v>1.2568768431690547E-2</v>
      </c>
      <c r="AD3292" s="45">
        <f t="shared" si="934"/>
        <v>0.48005158125310016</v>
      </c>
      <c r="AE3292" s="45">
        <f t="shared" si="935"/>
        <v>0.5199484187468999</v>
      </c>
      <c r="AF3292" s="43">
        <f>('Estimates from MCMC'!$B$2-'MCMC runs'!W3292)/'Estimates from MCMC'!$B$2</f>
        <v>0.1428902022644199</v>
      </c>
    </row>
    <row r="3293" spans="1:32" x14ac:dyDescent="0.3">
      <c r="A3293" s="38">
        <v>3467</v>
      </c>
      <c r="B3293" s="38">
        <v>2017534.8923195929</v>
      </c>
      <c r="C3293" s="39">
        <v>52487.270116268097</v>
      </c>
      <c r="D3293" s="39">
        <v>51475.904389084302</v>
      </c>
      <c r="E3293" s="39">
        <f t="shared" si="918"/>
        <v>1011.3657271837947</v>
      </c>
      <c r="F3293" s="39">
        <v>52411.370571937601</v>
      </c>
      <c r="G3293" s="40">
        <f t="shared" si="919"/>
        <v>75.899544330495701</v>
      </c>
      <c r="H3293" s="39">
        <v>52402.123406906998</v>
      </c>
      <c r="I3293" s="39">
        <f t="shared" si="920"/>
        <v>85.146709361099056</v>
      </c>
      <c r="J3293" s="39">
        <v>51315.872072530001</v>
      </c>
      <c r="K3293" s="40">
        <f t="shared" si="921"/>
        <v>1171.398043738096</v>
      </c>
      <c r="L3293" s="39">
        <v>50759.058979945097</v>
      </c>
      <c r="M3293" s="39">
        <f t="shared" si="922"/>
        <v>1728.2111363229997</v>
      </c>
      <c r="N3293" s="39">
        <f t="shared" si="927"/>
        <v>556.81309258490364</v>
      </c>
      <c r="O3293" s="40">
        <f>'Estimates from MCMC'!$B$2-L3293</f>
        <v>18301.941020054903</v>
      </c>
      <c r="P3293" s="39">
        <v>51929.500738999799</v>
      </c>
      <c r="Q3293" s="40">
        <f t="shared" si="923"/>
        <v>1170.4417590547018</v>
      </c>
      <c r="R3293" s="39">
        <v>51958.986921654301</v>
      </c>
      <c r="S3293" s="39">
        <f t="shared" si="924"/>
        <v>29.486182654502045</v>
      </c>
      <c r="T3293" s="39">
        <f t="shared" si="928"/>
        <v>1199.9279417092039</v>
      </c>
      <c r="U3293" s="39">
        <v>58629.091167556297</v>
      </c>
      <c r="V3293" s="39">
        <f t="shared" si="925"/>
        <v>7870.0321876111993</v>
      </c>
      <c r="W3293" s="39">
        <v>60064.371507874297</v>
      </c>
      <c r="X3293" s="39">
        <f t="shared" si="926"/>
        <v>235.35239860879665</v>
      </c>
      <c r="Y3293" s="39">
        <f t="shared" si="929"/>
        <v>9305.3125279291999</v>
      </c>
      <c r="Z3293" s="39">
        <f t="shared" si="930"/>
        <v>8996.6284921257029</v>
      </c>
      <c r="AA3293" s="45">
        <f t="shared" si="931"/>
        <v>6.5562878844071609E-2</v>
      </c>
      <c r="AB3293" s="45">
        <f t="shared" si="932"/>
        <v>0.43001079388177321</v>
      </c>
      <c r="AC3293" s="45">
        <f t="shared" si="933"/>
        <v>1.2859422853067999E-2</v>
      </c>
      <c r="AD3293" s="45">
        <f t="shared" si="934"/>
        <v>0.50843309557891281</v>
      </c>
      <c r="AE3293" s="45">
        <f t="shared" si="935"/>
        <v>0.49156690442108719</v>
      </c>
      <c r="AF3293" s="43">
        <f>('Estimates from MCMC'!$B$2-'MCMC runs'!W3293)/'Estimates from MCMC'!$B$2</f>
        <v>0.13027075327790943</v>
      </c>
    </row>
    <row r="3294" spans="1:32" x14ac:dyDescent="0.3">
      <c r="A3294" s="38">
        <v>3581</v>
      </c>
      <c r="B3294" s="38">
        <v>1980505.6341199751</v>
      </c>
      <c r="C3294" s="39">
        <v>52931.441264720299</v>
      </c>
      <c r="D3294" s="39">
        <v>51856.266179232603</v>
      </c>
      <c r="E3294" s="39">
        <f t="shared" si="918"/>
        <v>1075.1750854876955</v>
      </c>
      <c r="F3294" s="39">
        <v>52861.030707745696</v>
      </c>
      <c r="G3294" s="40">
        <f t="shared" si="919"/>
        <v>70.410556974602514</v>
      </c>
      <c r="H3294" s="39">
        <v>52841.348079725998</v>
      </c>
      <c r="I3294" s="39">
        <f t="shared" si="920"/>
        <v>90.093184994300827</v>
      </c>
      <c r="J3294" s="39">
        <v>51696.878683959098</v>
      </c>
      <c r="K3294" s="40">
        <f t="shared" si="921"/>
        <v>1234.5625807612014</v>
      </c>
      <c r="L3294" s="39">
        <v>51108.566534062098</v>
      </c>
      <c r="M3294" s="39">
        <f t="shared" si="922"/>
        <v>1822.8747306582009</v>
      </c>
      <c r="N3294" s="39">
        <f t="shared" si="927"/>
        <v>588.31214989699947</v>
      </c>
      <c r="O3294" s="40">
        <f>'Estimates from MCMC'!$B$2-L3294</f>
        <v>17952.433465937902</v>
      </c>
      <c r="P3294" s="39">
        <v>52352.787423491704</v>
      </c>
      <c r="Q3294" s="40">
        <f t="shared" si="923"/>
        <v>1244.2208894296054</v>
      </c>
      <c r="R3294" s="39">
        <v>52383.788619081701</v>
      </c>
      <c r="S3294" s="39">
        <f t="shared" si="924"/>
        <v>31.001195589997224</v>
      </c>
      <c r="T3294" s="39">
        <f t="shared" si="928"/>
        <v>1275.2220850196027</v>
      </c>
      <c r="U3294" s="39">
        <v>59184.887711101102</v>
      </c>
      <c r="V3294" s="39">
        <f t="shared" si="925"/>
        <v>8076.3211770390044</v>
      </c>
      <c r="W3294" s="39">
        <v>60714.830171426598</v>
      </c>
      <c r="X3294" s="39">
        <f t="shared" si="926"/>
        <v>254.72037530589296</v>
      </c>
      <c r="Y3294" s="39">
        <f t="shared" si="929"/>
        <v>9606.2636373645</v>
      </c>
      <c r="Z3294" s="39">
        <f t="shared" si="930"/>
        <v>8346.1698285734019</v>
      </c>
      <c r="AA3294" s="45">
        <f t="shared" si="931"/>
        <v>7.1033383158842986E-2</v>
      </c>
      <c r="AB3294" s="45">
        <f t="shared" si="932"/>
        <v>0.44987333847317323</v>
      </c>
      <c r="AC3294" s="45">
        <f t="shared" si="933"/>
        <v>1.418862661650786E-2</v>
      </c>
      <c r="AD3294" s="45">
        <f t="shared" si="934"/>
        <v>0.53509534824852412</v>
      </c>
      <c r="AE3294" s="45">
        <f t="shared" si="935"/>
        <v>0.46490465175147588</v>
      </c>
      <c r="AF3294" s="43">
        <f>('Estimates from MCMC'!$B$2-'MCMC runs'!W3294)/'Estimates from MCMC'!$B$2</f>
        <v>0.12085214272271473</v>
      </c>
    </row>
    <row r="3295" spans="1:32" x14ac:dyDescent="0.3">
      <c r="A3295" s="38">
        <v>1058</v>
      </c>
      <c r="B3295" s="38">
        <v>1960583.3399028343</v>
      </c>
      <c r="C3295" s="39">
        <v>52703.416894465503</v>
      </c>
      <c r="D3295" s="39">
        <v>51693.335921020996</v>
      </c>
      <c r="E3295" s="39">
        <f t="shared" si="918"/>
        <v>1010.0809734445065</v>
      </c>
      <c r="F3295" s="39">
        <v>52624.882262952196</v>
      </c>
      <c r="G3295" s="40">
        <f t="shared" si="919"/>
        <v>78.534631513306522</v>
      </c>
      <c r="H3295" s="39">
        <v>52618.643240312602</v>
      </c>
      <c r="I3295" s="39">
        <f t="shared" si="920"/>
        <v>84.773654152901145</v>
      </c>
      <c r="J3295" s="39">
        <v>51531.048089732198</v>
      </c>
      <c r="K3295" s="40">
        <f t="shared" si="921"/>
        <v>1172.3688047333053</v>
      </c>
      <c r="L3295" s="39">
        <v>50976.546673782599</v>
      </c>
      <c r="M3295" s="39">
        <f t="shared" si="922"/>
        <v>1726.8702206829039</v>
      </c>
      <c r="N3295" s="39">
        <f t="shared" si="927"/>
        <v>554.5014159495986</v>
      </c>
      <c r="O3295" s="40">
        <f>'Estimates from MCMC'!$B$2-L3295</f>
        <v>18084.453326217401</v>
      </c>
      <c r="P3295" s="39">
        <v>52145.081940434298</v>
      </c>
      <c r="Q3295" s="40">
        <f t="shared" si="923"/>
        <v>1168.5352666516992</v>
      </c>
      <c r="R3295" s="39">
        <v>52174.3592256743</v>
      </c>
      <c r="S3295" s="39">
        <f t="shared" si="924"/>
        <v>29.27728524000122</v>
      </c>
      <c r="T3295" s="39">
        <f t="shared" si="928"/>
        <v>1197.8125518917004</v>
      </c>
      <c r="U3295" s="39">
        <v>58896.011173726103</v>
      </c>
      <c r="V3295" s="39">
        <f t="shared" si="925"/>
        <v>7919.4644999435041</v>
      </c>
      <c r="W3295" s="39">
        <v>60329.856707136598</v>
      </c>
      <c r="X3295" s="39">
        <f t="shared" si="926"/>
        <v>236.03298151879426</v>
      </c>
      <c r="Y3295" s="39">
        <f t="shared" si="929"/>
        <v>9353.3100333539987</v>
      </c>
      <c r="Z3295" s="39">
        <f t="shared" si="930"/>
        <v>8731.1432928634022</v>
      </c>
      <c r="AA3295" s="45">
        <f t="shared" si="931"/>
        <v>6.6234379899955675E-2</v>
      </c>
      <c r="AB3295" s="45">
        <f t="shared" si="932"/>
        <v>0.43791561498087944</v>
      </c>
      <c r="AC3295" s="45">
        <f t="shared" si="933"/>
        <v>1.3051706748393241E-2</v>
      </c>
      <c r="AD3295" s="45">
        <f t="shared" si="934"/>
        <v>0.51720170162922841</v>
      </c>
      <c r="AE3295" s="45">
        <f t="shared" si="935"/>
        <v>0.48279829837077165</v>
      </c>
      <c r="AF3295" s="43">
        <f>('Estimates from MCMC'!$B$2-'MCMC runs'!W3295)/'Estimates from MCMC'!$B$2</f>
        <v>0.1264265402016102</v>
      </c>
    </row>
    <row r="3296" spans="1:32" x14ac:dyDescent="0.3">
      <c r="A3296" s="38">
        <v>1591</v>
      </c>
      <c r="B3296" s="38">
        <v>2183962.9047398041</v>
      </c>
      <c r="C3296" s="39">
        <v>52343.553153564601</v>
      </c>
      <c r="D3296" s="39">
        <v>51326.782040988597</v>
      </c>
      <c r="E3296" s="39">
        <f t="shared" si="918"/>
        <v>1016.7711125760034</v>
      </c>
      <c r="F3296" s="39">
        <v>52267.487676241602</v>
      </c>
      <c r="G3296" s="40">
        <f t="shared" si="919"/>
        <v>76.065477322998049</v>
      </c>
      <c r="H3296" s="39">
        <v>52257.149338203999</v>
      </c>
      <c r="I3296" s="39">
        <f t="shared" si="920"/>
        <v>86.403815360601584</v>
      </c>
      <c r="J3296" s="39">
        <v>51165.3051314435</v>
      </c>
      <c r="K3296" s="40">
        <f t="shared" si="921"/>
        <v>1178.2480221211008</v>
      </c>
      <c r="L3296" s="39">
        <v>50600.141376789201</v>
      </c>
      <c r="M3296" s="39">
        <f t="shared" si="922"/>
        <v>1743.4117767753996</v>
      </c>
      <c r="N3296" s="39">
        <f t="shared" si="927"/>
        <v>565.16375465429883</v>
      </c>
      <c r="O3296" s="40">
        <f>'Estimates from MCMC'!$B$2-L3296</f>
        <v>18460.858623210799</v>
      </c>
      <c r="P3296" s="39">
        <v>51784.399900454096</v>
      </c>
      <c r="Q3296" s="40">
        <f t="shared" si="923"/>
        <v>1184.2585236648956</v>
      </c>
      <c r="R3296" s="39">
        <v>51814.430537703898</v>
      </c>
      <c r="S3296" s="39">
        <f t="shared" si="924"/>
        <v>30.030637249801657</v>
      </c>
      <c r="T3296" s="39">
        <f t="shared" si="928"/>
        <v>1214.2891609146973</v>
      </c>
      <c r="U3296" s="39">
        <v>58306.3702317512</v>
      </c>
      <c r="V3296" s="39">
        <f t="shared" si="925"/>
        <v>7706.2288549619989</v>
      </c>
      <c r="W3296" s="39">
        <v>59756.7493384423</v>
      </c>
      <c r="X3296" s="39">
        <f t="shared" si="926"/>
        <v>236.0899457764026</v>
      </c>
      <c r="Y3296" s="39">
        <f t="shared" si="929"/>
        <v>9156.6079616530988</v>
      </c>
      <c r="Z3296" s="39">
        <f t="shared" si="930"/>
        <v>9304.2506615577004</v>
      </c>
      <c r="AA3296" s="45">
        <f t="shared" si="931"/>
        <v>6.5776418404936698E-2</v>
      </c>
      <c r="AB3296" s="45">
        <f t="shared" si="932"/>
        <v>0.41743610155125577</v>
      </c>
      <c r="AC3296" s="45">
        <f t="shared" si="933"/>
        <v>1.2788676333806447E-2</v>
      </c>
      <c r="AD3296" s="45">
        <f t="shared" si="934"/>
        <v>0.49600119628999889</v>
      </c>
      <c r="AE3296" s="45">
        <f t="shared" si="935"/>
        <v>0.50399880371000105</v>
      </c>
      <c r="AF3296" s="43">
        <f>('Estimates from MCMC'!$B$2-'MCMC runs'!W3296)/'Estimates from MCMC'!$B$2</f>
        <v>0.13472510768100232</v>
      </c>
    </row>
    <row r="3297" spans="1:32" x14ac:dyDescent="0.3">
      <c r="A3297" s="38">
        <v>1050</v>
      </c>
      <c r="B3297" s="38">
        <v>1989753.4360071053</v>
      </c>
      <c r="C3297" s="39">
        <v>52668.783391661098</v>
      </c>
      <c r="D3297" s="39">
        <v>51623.462833055099</v>
      </c>
      <c r="E3297" s="39">
        <f t="shared" si="918"/>
        <v>1045.3205586059994</v>
      </c>
      <c r="F3297" s="39">
        <v>52607.409688105101</v>
      </c>
      <c r="G3297" s="40">
        <f t="shared" si="919"/>
        <v>61.373703555997054</v>
      </c>
      <c r="H3297" s="39">
        <v>52581.519675456802</v>
      </c>
      <c r="I3297" s="39">
        <f t="shared" si="920"/>
        <v>87.263716204295633</v>
      </c>
      <c r="J3297" s="39">
        <v>51475.507890228597</v>
      </c>
      <c r="K3297" s="40">
        <f t="shared" si="921"/>
        <v>1193.2755014325012</v>
      </c>
      <c r="L3297" s="39">
        <v>50905.012284160999</v>
      </c>
      <c r="M3297" s="39">
        <f t="shared" si="922"/>
        <v>1763.7711075000989</v>
      </c>
      <c r="N3297" s="39">
        <f t="shared" si="927"/>
        <v>570.49560606759769</v>
      </c>
      <c r="O3297" s="40">
        <f>'Estimates from MCMC'!$B$2-L3297</f>
        <v>18155.987715839001</v>
      </c>
      <c r="P3297" s="39">
        <v>52106.135772658701</v>
      </c>
      <c r="Q3297" s="40">
        <f t="shared" si="923"/>
        <v>1201.1234884977021</v>
      </c>
      <c r="R3297" s="39">
        <v>52136.2921042452</v>
      </c>
      <c r="S3297" s="39">
        <f t="shared" si="924"/>
        <v>30.156331586498709</v>
      </c>
      <c r="T3297" s="39">
        <f t="shared" si="928"/>
        <v>1231.2798200842008</v>
      </c>
      <c r="U3297" s="39">
        <v>58709.604133311201</v>
      </c>
      <c r="V3297" s="39">
        <f t="shared" si="925"/>
        <v>7804.5918491502016</v>
      </c>
      <c r="W3297" s="39">
        <v>60180.3168295336</v>
      </c>
      <c r="X3297" s="39">
        <f t="shared" si="926"/>
        <v>239.43287613819848</v>
      </c>
      <c r="Y3297" s="39">
        <f t="shared" si="929"/>
        <v>9275.3045453726008</v>
      </c>
      <c r="Z3297" s="39">
        <f t="shared" si="930"/>
        <v>8880.6831704664</v>
      </c>
      <c r="AA3297" s="45">
        <f t="shared" si="931"/>
        <v>6.7816735688251834E-2</v>
      </c>
      <c r="AB3297" s="45">
        <f t="shared" si="932"/>
        <v>0.42986324794335462</v>
      </c>
      <c r="AC3297" s="45">
        <f t="shared" si="933"/>
        <v>1.318754340912673E-2</v>
      </c>
      <c r="AD3297" s="45">
        <f t="shared" si="934"/>
        <v>0.51086752704073324</v>
      </c>
      <c r="AE3297" s="45">
        <f t="shared" si="935"/>
        <v>0.48913247295926676</v>
      </c>
      <c r="AF3297" s="43">
        <f>('Estimates from MCMC'!$B$2-'MCMC runs'!W3297)/'Estimates from MCMC'!$B$2</f>
        <v>0.12859187052701815</v>
      </c>
    </row>
    <row r="3298" spans="1:32" x14ac:dyDescent="0.3">
      <c r="A3298" s="38">
        <v>4373</v>
      </c>
      <c r="B3298" s="38">
        <v>2027355.0530142372</v>
      </c>
      <c r="C3298" s="39">
        <v>52073.3870789184</v>
      </c>
      <c r="D3298" s="39">
        <v>51018.589846955801</v>
      </c>
      <c r="E3298" s="39">
        <f t="shared" si="918"/>
        <v>1054.7972319625987</v>
      </c>
      <c r="F3298" s="39">
        <v>52016.476711927004</v>
      </c>
      <c r="G3298" s="40">
        <f t="shared" si="919"/>
        <v>56.910366991396586</v>
      </c>
      <c r="H3298" s="39">
        <v>51985.6951033347</v>
      </c>
      <c r="I3298" s="39">
        <f t="shared" si="920"/>
        <v>87.691975583700696</v>
      </c>
      <c r="J3298" s="39">
        <v>50874.502963850602</v>
      </c>
      <c r="K3298" s="40">
        <f t="shared" si="921"/>
        <v>1198.8841150677981</v>
      </c>
      <c r="L3298" s="39">
        <v>50301.747458553102</v>
      </c>
      <c r="M3298" s="39">
        <f t="shared" si="922"/>
        <v>1771.6396203652985</v>
      </c>
      <c r="N3298" s="39">
        <f t="shared" si="927"/>
        <v>572.75550529750035</v>
      </c>
      <c r="O3298" s="40">
        <f>'Estimates from MCMC'!$B$2-L3298</f>
        <v>18759.252541446898</v>
      </c>
      <c r="P3298" s="39">
        <v>51508.409868059302</v>
      </c>
      <c r="Q3298" s="40">
        <f t="shared" si="923"/>
        <v>1206.6624095061998</v>
      </c>
      <c r="R3298" s="39">
        <v>51538.806897213202</v>
      </c>
      <c r="S3298" s="39">
        <f t="shared" si="924"/>
        <v>30.397029153900803</v>
      </c>
      <c r="T3298" s="39">
        <f t="shared" si="928"/>
        <v>1237.0594386601006</v>
      </c>
      <c r="U3298" s="39">
        <v>58018.640509607598</v>
      </c>
      <c r="V3298" s="39">
        <f t="shared" si="925"/>
        <v>7716.893051054496</v>
      </c>
      <c r="W3298" s="39">
        <v>59497.147979889502</v>
      </c>
      <c r="X3298" s="39">
        <f t="shared" si="926"/>
        <v>241.44803162180324</v>
      </c>
      <c r="Y3298" s="39">
        <f t="shared" si="929"/>
        <v>9195.4005213363998</v>
      </c>
      <c r="Z3298" s="39">
        <f t="shared" si="930"/>
        <v>9563.8520201104984</v>
      </c>
      <c r="AA3298" s="45">
        <f t="shared" si="931"/>
        <v>6.5943962102270756E-2</v>
      </c>
      <c r="AB3298" s="45">
        <f t="shared" si="932"/>
        <v>0.41136463374565208</v>
      </c>
      <c r="AC3298" s="45">
        <f t="shared" si="933"/>
        <v>1.2870876975953349E-2</v>
      </c>
      <c r="AD3298" s="45">
        <f t="shared" si="934"/>
        <v>0.49017947282387619</v>
      </c>
      <c r="AE3298" s="45">
        <f t="shared" si="935"/>
        <v>0.50982052717612381</v>
      </c>
      <c r="AF3298" s="43">
        <f>('Estimates from MCMC'!$B$2-'MCMC runs'!W3298)/'Estimates from MCMC'!$B$2</f>
        <v>0.13848412302327651</v>
      </c>
    </row>
    <row r="3299" spans="1:32" x14ac:dyDescent="0.3">
      <c r="A3299" s="38">
        <v>2303</v>
      </c>
      <c r="B3299" s="38">
        <v>1979512.7970947553</v>
      </c>
      <c r="C3299" s="39">
        <v>53228.490979709299</v>
      </c>
      <c r="D3299" s="39">
        <v>52155.645566349798</v>
      </c>
      <c r="E3299" s="39">
        <f t="shared" si="918"/>
        <v>1072.8454133595005</v>
      </c>
      <c r="F3299" s="39">
        <v>53168.522091444902</v>
      </c>
      <c r="G3299" s="40">
        <f t="shared" si="919"/>
        <v>59.96888826439681</v>
      </c>
      <c r="H3299" s="39">
        <v>53138.691061840298</v>
      </c>
      <c r="I3299" s="39">
        <f t="shared" si="920"/>
        <v>89.799917869000637</v>
      </c>
      <c r="J3299" s="39">
        <v>52006.6425505156</v>
      </c>
      <c r="K3299" s="40">
        <f t="shared" si="921"/>
        <v>1221.8484291936984</v>
      </c>
      <c r="L3299" s="39">
        <v>51420.047821265798</v>
      </c>
      <c r="M3299" s="39">
        <f t="shared" si="922"/>
        <v>1808.4431584435006</v>
      </c>
      <c r="N3299" s="39">
        <f t="shared" si="927"/>
        <v>586.59472924980219</v>
      </c>
      <c r="O3299" s="40">
        <f>'Estimates from MCMC'!$B$2-L3299</f>
        <v>17640.952178734202</v>
      </c>
      <c r="P3299" s="39">
        <v>52652.953738235803</v>
      </c>
      <c r="Q3299" s="40">
        <f t="shared" si="923"/>
        <v>1232.9059169700049</v>
      </c>
      <c r="R3299" s="39">
        <v>52684.128916372603</v>
      </c>
      <c r="S3299" s="39">
        <f t="shared" si="924"/>
        <v>31.175178136800241</v>
      </c>
      <c r="T3299" s="39">
        <f t="shared" si="928"/>
        <v>1264.0810951068052</v>
      </c>
      <c r="U3299" s="39">
        <v>59518.666217088401</v>
      </c>
      <c r="V3299" s="39">
        <f t="shared" si="925"/>
        <v>8098.6183958226029</v>
      </c>
      <c r="W3299" s="39">
        <v>61033.936540434399</v>
      </c>
      <c r="X3299" s="39">
        <f t="shared" si="926"/>
        <v>251.18922823919274</v>
      </c>
      <c r="Y3299" s="39">
        <f t="shared" si="929"/>
        <v>9613.8887191686008</v>
      </c>
      <c r="Z3299" s="39">
        <f t="shared" si="930"/>
        <v>8027.0634595656011</v>
      </c>
      <c r="AA3299" s="45">
        <f t="shared" si="931"/>
        <v>7.1656058148075949E-2</v>
      </c>
      <c r="AB3299" s="45">
        <f t="shared" si="932"/>
        <v>0.45908057080871845</v>
      </c>
      <c r="AC3299" s="45">
        <f t="shared" si="933"/>
        <v>1.4238983570399114E-2</v>
      </c>
      <c r="AD3299" s="45">
        <f t="shared" si="934"/>
        <v>0.54497561252719351</v>
      </c>
      <c r="AE3299" s="45">
        <f t="shared" si="935"/>
        <v>0.45502438747280649</v>
      </c>
      <c r="AF3299" s="43">
        <f>('Estimates from MCMC'!$B$2-'MCMC runs'!W3299)/'Estimates from MCMC'!$B$2</f>
        <v>0.11623149765519759</v>
      </c>
    </row>
    <row r="3300" spans="1:32" x14ac:dyDescent="0.3">
      <c r="A3300" s="38">
        <v>3021</v>
      </c>
      <c r="B3300" s="38">
        <v>1979512.7970947553</v>
      </c>
      <c r="C3300" s="39">
        <v>53228.490979709299</v>
      </c>
      <c r="D3300" s="39">
        <v>52155.645566349798</v>
      </c>
      <c r="E3300" s="39">
        <f t="shared" si="918"/>
        <v>1072.8454133595005</v>
      </c>
      <c r="F3300" s="39">
        <v>53168.522091444902</v>
      </c>
      <c r="G3300" s="40">
        <f t="shared" si="919"/>
        <v>59.96888826439681</v>
      </c>
      <c r="H3300" s="39">
        <v>53138.691061840298</v>
      </c>
      <c r="I3300" s="39">
        <f t="shared" si="920"/>
        <v>89.799917869000637</v>
      </c>
      <c r="J3300" s="39">
        <v>52006.6425505156</v>
      </c>
      <c r="K3300" s="40">
        <f t="shared" si="921"/>
        <v>1221.8484291936984</v>
      </c>
      <c r="L3300" s="39">
        <v>51420.047821265798</v>
      </c>
      <c r="M3300" s="39">
        <f t="shared" si="922"/>
        <v>1808.4431584435006</v>
      </c>
      <c r="N3300" s="39">
        <f t="shared" si="927"/>
        <v>586.59472924980219</v>
      </c>
      <c r="O3300" s="40">
        <f>'Estimates from MCMC'!$B$2-L3300</f>
        <v>17640.952178734202</v>
      </c>
      <c r="P3300" s="39">
        <v>52652.953738235803</v>
      </c>
      <c r="Q3300" s="40">
        <f t="shared" si="923"/>
        <v>1232.9059169700049</v>
      </c>
      <c r="R3300" s="39">
        <v>52684.128916372603</v>
      </c>
      <c r="S3300" s="39">
        <f t="shared" si="924"/>
        <v>31.175178136800241</v>
      </c>
      <c r="T3300" s="39">
        <f t="shared" si="928"/>
        <v>1264.0810951068052</v>
      </c>
      <c r="U3300" s="39">
        <v>59518.666217088401</v>
      </c>
      <c r="V3300" s="39">
        <f t="shared" si="925"/>
        <v>8098.6183958226029</v>
      </c>
      <c r="W3300" s="39">
        <v>61033.936540434399</v>
      </c>
      <c r="X3300" s="39">
        <f t="shared" si="926"/>
        <v>251.18922823919274</v>
      </c>
      <c r="Y3300" s="39">
        <f t="shared" si="929"/>
        <v>9613.8887191686008</v>
      </c>
      <c r="Z3300" s="39">
        <f t="shared" si="930"/>
        <v>8027.0634595656011</v>
      </c>
      <c r="AA3300" s="45">
        <f t="shared" si="931"/>
        <v>7.1656058148075949E-2</v>
      </c>
      <c r="AB3300" s="45">
        <f t="shared" si="932"/>
        <v>0.45908057080871845</v>
      </c>
      <c r="AC3300" s="45">
        <f t="shared" si="933"/>
        <v>1.4238983570399114E-2</v>
      </c>
      <c r="AD3300" s="45">
        <f t="shared" si="934"/>
        <v>0.54497561252719351</v>
      </c>
      <c r="AE3300" s="45">
        <f t="shared" si="935"/>
        <v>0.45502438747280649</v>
      </c>
      <c r="AF3300" s="43">
        <f>('Estimates from MCMC'!$B$2-'MCMC runs'!W3300)/'Estimates from MCMC'!$B$2</f>
        <v>0.11623149765519759</v>
      </c>
    </row>
    <row r="3301" spans="1:32" x14ac:dyDescent="0.3">
      <c r="A3301" s="38">
        <v>4061</v>
      </c>
      <c r="B3301" s="38">
        <v>1979512.7970947553</v>
      </c>
      <c r="C3301" s="39">
        <v>53228.490979709299</v>
      </c>
      <c r="D3301" s="39">
        <v>52155.645566349798</v>
      </c>
      <c r="E3301" s="39">
        <f t="shared" si="918"/>
        <v>1072.8454133595005</v>
      </c>
      <c r="F3301" s="39">
        <v>53168.522091444902</v>
      </c>
      <c r="G3301" s="40">
        <f t="shared" si="919"/>
        <v>59.96888826439681</v>
      </c>
      <c r="H3301" s="39">
        <v>53138.691061840298</v>
      </c>
      <c r="I3301" s="39">
        <f t="shared" si="920"/>
        <v>89.799917869000637</v>
      </c>
      <c r="J3301" s="39">
        <v>52006.6425505156</v>
      </c>
      <c r="K3301" s="40">
        <f t="shared" si="921"/>
        <v>1221.8484291936984</v>
      </c>
      <c r="L3301" s="39">
        <v>51420.047821265798</v>
      </c>
      <c r="M3301" s="39">
        <f t="shared" si="922"/>
        <v>1808.4431584435006</v>
      </c>
      <c r="N3301" s="39">
        <f t="shared" si="927"/>
        <v>586.59472924980219</v>
      </c>
      <c r="O3301" s="40">
        <f>'Estimates from MCMC'!$B$2-L3301</f>
        <v>17640.952178734202</v>
      </c>
      <c r="P3301" s="39">
        <v>52652.953738235803</v>
      </c>
      <c r="Q3301" s="40">
        <f t="shared" si="923"/>
        <v>1232.9059169700049</v>
      </c>
      <c r="R3301" s="39">
        <v>52684.128916372603</v>
      </c>
      <c r="S3301" s="39">
        <f t="shared" si="924"/>
        <v>31.175178136800241</v>
      </c>
      <c r="T3301" s="39">
        <f t="shared" si="928"/>
        <v>1264.0810951068052</v>
      </c>
      <c r="U3301" s="39">
        <v>59518.666217088401</v>
      </c>
      <c r="V3301" s="39">
        <f t="shared" si="925"/>
        <v>8098.6183958226029</v>
      </c>
      <c r="W3301" s="39">
        <v>61033.936540434399</v>
      </c>
      <c r="X3301" s="39">
        <f t="shared" si="926"/>
        <v>251.18922823919274</v>
      </c>
      <c r="Y3301" s="39">
        <f t="shared" si="929"/>
        <v>9613.8887191686008</v>
      </c>
      <c r="Z3301" s="39">
        <f t="shared" si="930"/>
        <v>8027.0634595656011</v>
      </c>
      <c r="AA3301" s="45">
        <f t="shared" si="931"/>
        <v>7.1656058148075949E-2</v>
      </c>
      <c r="AB3301" s="45">
        <f t="shared" si="932"/>
        <v>0.45908057080871845</v>
      </c>
      <c r="AC3301" s="45">
        <f t="shared" si="933"/>
        <v>1.4238983570399114E-2</v>
      </c>
      <c r="AD3301" s="45">
        <f t="shared" si="934"/>
        <v>0.54497561252719351</v>
      </c>
      <c r="AE3301" s="45">
        <f t="shared" si="935"/>
        <v>0.45502438747280649</v>
      </c>
      <c r="AF3301" s="43">
        <f>('Estimates from MCMC'!$B$2-'MCMC runs'!W3301)/'Estimates from MCMC'!$B$2</f>
        <v>0.11623149765519759</v>
      </c>
    </row>
    <row r="3302" spans="1:32" x14ac:dyDescent="0.3">
      <c r="A3302" s="38">
        <v>3322</v>
      </c>
      <c r="B3302" s="38">
        <v>1972926.0319417682</v>
      </c>
      <c r="C3302" s="39">
        <v>52734.436827078498</v>
      </c>
      <c r="D3302" s="39">
        <v>51676.9436994602</v>
      </c>
      <c r="E3302" s="39">
        <f t="shared" si="918"/>
        <v>1057.4931276182979</v>
      </c>
      <c r="F3302" s="39">
        <v>52683.323434263199</v>
      </c>
      <c r="G3302" s="40">
        <f t="shared" si="919"/>
        <v>51.113392815299449</v>
      </c>
      <c r="H3302" s="39">
        <v>52646.964923814099</v>
      </c>
      <c r="I3302" s="39">
        <f t="shared" si="920"/>
        <v>87.471903264398861</v>
      </c>
      <c r="J3302" s="39">
        <v>51538.818309462302</v>
      </c>
      <c r="K3302" s="40">
        <f t="shared" si="921"/>
        <v>1195.6185176161962</v>
      </c>
      <c r="L3302" s="39">
        <v>50967.378638474001</v>
      </c>
      <c r="M3302" s="39">
        <f t="shared" si="922"/>
        <v>1767.0581886044965</v>
      </c>
      <c r="N3302" s="39">
        <f t="shared" si="927"/>
        <v>571.43967098830035</v>
      </c>
      <c r="O3302" s="40">
        <f>'Estimates from MCMC'!$B$2-L3302</f>
        <v>18093.621361525999</v>
      </c>
      <c r="P3302" s="39">
        <v>52172.633991448798</v>
      </c>
      <c r="Q3302" s="40">
        <f t="shared" si="923"/>
        <v>1205.2553529747966</v>
      </c>
      <c r="R3302" s="39">
        <v>52202.909307702001</v>
      </c>
      <c r="S3302" s="39">
        <f t="shared" si="924"/>
        <v>30.275316253202618</v>
      </c>
      <c r="T3302" s="39">
        <f t="shared" si="928"/>
        <v>1235.5306692279992</v>
      </c>
      <c r="U3302" s="39">
        <v>58697.157032419498</v>
      </c>
      <c r="V3302" s="39">
        <f t="shared" si="925"/>
        <v>7729.7783939454966</v>
      </c>
      <c r="W3302" s="39">
        <v>60171.01817096</v>
      </c>
      <c r="X3302" s="39">
        <f t="shared" si="926"/>
        <v>238.33046931250283</v>
      </c>
      <c r="Y3302" s="39">
        <f t="shared" si="929"/>
        <v>9203.6395324859986</v>
      </c>
      <c r="Z3302" s="39">
        <f t="shared" si="930"/>
        <v>8889.9818290399999</v>
      </c>
      <c r="AA3302" s="45">
        <f t="shared" si="931"/>
        <v>6.8285427474193347E-2</v>
      </c>
      <c r="AB3302" s="45">
        <f t="shared" si="932"/>
        <v>0.42721013331150942</v>
      </c>
      <c r="AC3302" s="45">
        <f t="shared" si="933"/>
        <v>1.3172071226121991E-2</v>
      </c>
      <c r="AD3302" s="45">
        <f t="shared" si="934"/>
        <v>0.50866763201182474</v>
      </c>
      <c r="AE3302" s="45">
        <f t="shared" si="935"/>
        <v>0.4913323679881752</v>
      </c>
      <c r="AF3302" s="43">
        <f>('Estimates from MCMC'!$B$2-'MCMC runs'!W3302)/'Estimates from MCMC'!$B$2</f>
        <v>0.12872651466153112</v>
      </c>
    </row>
    <row r="3303" spans="1:32" x14ac:dyDescent="0.3">
      <c r="A3303" s="38">
        <v>2975</v>
      </c>
      <c r="B3303" s="38">
        <v>2173814.4197927965</v>
      </c>
      <c r="C3303" s="39">
        <v>53056.657968072097</v>
      </c>
      <c r="D3303" s="39">
        <v>52008.075167034403</v>
      </c>
      <c r="E3303" s="39">
        <f t="shared" si="918"/>
        <v>1048.5828010376936</v>
      </c>
      <c r="F3303" s="39">
        <v>52996.755741731897</v>
      </c>
      <c r="G3303" s="40">
        <f t="shared" si="919"/>
        <v>59.902226340200286</v>
      </c>
      <c r="H3303" s="39">
        <v>52969.717928919898</v>
      </c>
      <c r="I3303" s="39">
        <f t="shared" si="920"/>
        <v>86.940039152199461</v>
      </c>
      <c r="J3303" s="39">
        <v>51861.888811870398</v>
      </c>
      <c r="K3303" s="40">
        <f t="shared" si="921"/>
        <v>1194.7691562016989</v>
      </c>
      <c r="L3303" s="39">
        <v>51293.564541422696</v>
      </c>
      <c r="M3303" s="39">
        <f t="shared" si="922"/>
        <v>1763.0934266494005</v>
      </c>
      <c r="N3303" s="39">
        <f t="shared" si="927"/>
        <v>568.32427044770156</v>
      </c>
      <c r="O3303" s="40">
        <f>'Estimates from MCMC'!$B$2-L3303</f>
        <v>17767.435458577304</v>
      </c>
      <c r="P3303" s="39">
        <v>52492.499300362899</v>
      </c>
      <c r="Q3303" s="40">
        <f t="shared" si="923"/>
        <v>1198.9347589402023</v>
      </c>
      <c r="R3303" s="39">
        <v>52522.532593236203</v>
      </c>
      <c r="S3303" s="39">
        <f t="shared" si="924"/>
        <v>30.033292873304163</v>
      </c>
      <c r="T3303" s="39">
        <f t="shared" si="928"/>
        <v>1228.9680518135065</v>
      </c>
      <c r="U3303" s="39">
        <v>59232.678504762298</v>
      </c>
      <c r="V3303" s="39">
        <f t="shared" si="925"/>
        <v>7939.1139633396015</v>
      </c>
      <c r="W3303" s="39">
        <v>60702.557831747399</v>
      </c>
      <c r="X3303" s="39">
        <f t="shared" si="926"/>
        <v>240.91127517159475</v>
      </c>
      <c r="Y3303" s="39">
        <f t="shared" si="929"/>
        <v>9408.9932903247027</v>
      </c>
      <c r="Z3303" s="39">
        <f t="shared" si="930"/>
        <v>8358.4421682526008</v>
      </c>
      <c r="AA3303" s="45">
        <f t="shared" si="931"/>
        <v>6.916969276059573E-2</v>
      </c>
      <c r="AB3303" s="45">
        <f t="shared" si="932"/>
        <v>0.4468351092001272</v>
      </c>
      <c r="AC3303" s="45">
        <f t="shared" si="933"/>
        <v>1.3559147336330625E-2</v>
      </c>
      <c r="AD3303" s="45">
        <f t="shared" si="934"/>
        <v>0.52956394929705353</v>
      </c>
      <c r="AE3303" s="45">
        <f t="shared" si="935"/>
        <v>0.47043605070294642</v>
      </c>
      <c r="AF3303" s="43">
        <f>('Estimates from MCMC'!$B$2-'MCMC runs'!W3303)/'Estimates from MCMC'!$B$2</f>
        <v>0.12102984561840403</v>
      </c>
    </row>
    <row r="3304" spans="1:32" x14ac:dyDescent="0.3">
      <c r="A3304" s="38">
        <v>42</v>
      </c>
      <c r="B3304" s="38">
        <v>2125475.7207141593</v>
      </c>
      <c r="C3304" s="39">
        <v>52288.594898162897</v>
      </c>
      <c r="D3304" s="39">
        <v>51226.286639086502</v>
      </c>
      <c r="E3304" s="39">
        <f t="shared" si="918"/>
        <v>1062.3082590763952</v>
      </c>
      <c r="F3304" s="39">
        <v>52217.246705088102</v>
      </c>
      <c r="G3304" s="40">
        <f t="shared" si="919"/>
        <v>71.348193074794835</v>
      </c>
      <c r="H3304" s="39">
        <v>52199.505864344901</v>
      </c>
      <c r="I3304" s="39">
        <f t="shared" si="920"/>
        <v>89.089033817996096</v>
      </c>
      <c r="J3304" s="39">
        <v>51066.751224486499</v>
      </c>
      <c r="K3304" s="40">
        <f t="shared" si="921"/>
        <v>1221.8436736763979</v>
      </c>
      <c r="L3304" s="39">
        <v>50484.804714247002</v>
      </c>
      <c r="M3304" s="39">
        <f t="shared" si="922"/>
        <v>1803.7901839158949</v>
      </c>
      <c r="N3304" s="39">
        <f t="shared" si="927"/>
        <v>581.946510239497</v>
      </c>
      <c r="O3304" s="40">
        <f>'Estimates from MCMC'!$B$2-L3304</f>
        <v>18576.195285752998</v>
      </c>
      <c r="P3304" s="39">
        <v>51718.287616296802</v>
      </c>
      <c r="Q3304" s="40">
        <f t="shared" si="923"/>
        <v>1233.4829020498</v>
      </c>
      <c r="R3304" s="39">
        <v>51748.795482679801</v>
      </c>
      <c r="S3304" s="39">
        <f t="shared" si="924"/>
        <v>30.507866382999055</v>
      </c>
      <c r="T3304" s="39">
        <f t="shared" si="928"/>
        <v>1263.9907684327991</v>
      </c>
      <c r="U3304" s="39">
        <v>58310.359322427401</v>
      </c>
      <c r="V3304" s="39">
        <f t="shared" si="925"/>
        <v>7825.5546081803986</v>
      </c>
      <c r="W3304" s="39">
        <v>59820.931027355902</v>
      </c>
      <c r="X3304" s="39">
        <f t="shared" si="926"/>
        <v>246.58093649570219</v>
      </c>
      <c r="Y3304" s="39">
        <f t="shared" si="929"/>
        <v>9336.1263131088999</v>
      </c>
      <c r="Z3304" s="39">
        <f t="shared" si="930"/>
        <v>9240.0689726440978</v>
      </c>
      <c r="AA3304" s="45">
        <f t="shared" si="931"/>
        <v>6.8043576684522475E-2</v>
      </c>
      <c r="AB3304" s="45">
        <f t="shared" si="932"/>
        <v>0.42126789085718769</v>
      </c>
      <c r="AC3304" s="45">
        <f t="shared" si="933"/>
        <v>1.327402800749071E-2</v>
      </c>
      <c r="AD3304" s="45">
        <f t="shared" si="934"/>
        <v>0.50258549554920084</v>
      </c>
      <c r="AE3304" s="45">
        <f t="shared" si="935"/>
        <v>0.4974145044507991</v>
      </c>
      <c r="AF3304" s="43">
        <f>('Estimates from MCMC'!$B$2-'MCMC runs'!W3304)/'Estimates from MCMC'!$B$2</f>
        <v>0.13379575987379416</v>
      </c>
    </row>
    <row r="3305" spans="1:32" x14ac:dyDescent="0.3">
      <c r="A3305" s="38">
        <v>4287</v>
      </c>
      <c r="B3305" s="38">
        <v>1978042.3035835389</v>
      </c>
      <c r="C3305" s="39">
        <v>52805.4612214644</v>
      </c>
      <c r="D3305" s="39">
        <v>51722.023259458103</v>
      </c>
      <c r="E3305" s="39">
        <f t="shared" si="918"/>
        <v>1083.4379620062973</v>
      </c>
      <c r="F3305" s="39">
        <v>52745.446354926004</v>
      </c>
      <c r="G3305" s="40">
        <f t="shared" si="919"/>
        <v>60.014866538396745</v>
      </c>
      <c r="H3305" s="39">
        <v>52715.680487112302</v>
      </c>
      <c r="I3305" s="39">
        <f t="shared" si="920"/>
        <v>89.780734352098079</v>
      </c>
      <c r="J3305" s="39">
        <v>51573.1411744297</v>
      </c>
      <c r="K3305" s="40">
        <f t="shared" si="921"/>
        <v>1232.3200470347001</v>
      </c>
      <c r="L3305" s="39">
        <v>50986.832879027599</v>
      </c>
      <c r="M3305" s="39">
        <f t="shared" si="922"/>
        <v>1818.6283424368012</v>
      </c>
      <c r="N3305" s="39">
        <f t="shared" si="927"/>
        <v>586.30829540210107</v>
      </c>
      <c r="O3305" s="40">
        <f>'Estimates from MCMC'!$B$2-L3305</f>
        <v>18074.167120972401</v>
      </c>
      <c r="P3305" s="39">
        <v>52231.1006203207</v>
      </c>
      <c r="Q3305" s="40">
        <f t="shared" si="923"/>
        <v>1244.2677412931007</v>
      </c>
      <c r="R3305" s="39">
        <v>52261.851889773701</v>
      </c>
      <c r="S3305" s="39">
        <f t="shared" si="924"/>
        <v>30.751269453001441</v>
      </c>
      <c r="T3305" s="39">
        <f t="shared" si="928"/>
        <v>1275.0190107461021</v>
      </c>
      <c r="U3305" s="39">
        <v>58953.554582782301</v>
      </c>
      <c r="V3305" s="39">
        <f t="shared" si="925"/>
        <v>7966.7217037547016</v>
      </c>
      <c r="W3305" s="39">
        <v>60478.892944760402</v>
      </c>
      <c r="X3305" s="39">
        <f t="shared" si="926"/>
        <v>250.31935123199946</v>
      </c>
      <c r="Y3305" s="39">
        <f t="shared" si="929"/>
        <v>9492.0600657328032</v>
      </c>
      <c r="Z3305" s="39">
        <f t="shared" si="930"/>
        <v>8582.1070552395977</v>
      </c>
      <c r="AA3305" s="45">
        <f t="shared" si="931"/>
        <v>7.054372144576615E-2</v>
      </c>
      <c r="AB3305" s="45">
        <f t="shared" si="932"/>
        <v>0.44077946443852994</v>
      </c>
      <c r="AC3305" s="45">
        <f t="shared" si="933"/>
        <v>1.384956493743719E-2</v>
      </c>
      <c r="AD3305" s="45">
        <f t="shared" si="934"/>
        <v>0.52517275082173331</v>
      </c>
      <c r="AE3305" s="45">
        <f t="shared" si="935"/>
        <v>0.47482724917826669</v>
      </c>
      <c r="AF3305" s="43">
        <f>('Estimates from MCMC'!$B$2-'MCMC runs'!W3305)/'Estimates from MCMC'!$B$2</f>
        <v>0.12426850255918098</v>
      </c>
    </row>
    <row r="3306" spans="1:32" x14ac:dyDescent="0.3">
      <c r="A3306" s="38">
        <v>3343</v>
      </c>
      <c r="B3306" s="38">
        <v>1943310.6006250381</v>
      </c>
      <c r="C3306" s="39">
        <v>52662.621771702099</v>
      </c>
      <c r="D3306" s="39">
        <v>51604.3899926999</v>
      </c>
      <c r="E3306" s="39">
        <f t="shared" si="918"/>
        <v>1058.2317790021989</v>
      </c>
      <c r="F3306" s="39">
        <v>52594.996753048501</v>
      </c>
      <c r="G3306" s="40">
        <f t="shared" si="919"/>
        <v>67.62501865359809</v>
      </c>
      <c r="H3306" s="39">
        <v>52574.657142361</v>
      </c>
      <c r="I3306" s="39">
        <f t="shared" si="920"/>
        <v>87.964629341098771</v>
      </c>
      <c r="J3306" s="39">
        <v>51449.631303037699</v>
      </c>
      <c r="K3306" s="40">
        <f t="shared" si="921"/>
        <v>1212.9904686644004</v>
      </c>
      <c r="L3306" s="39">
        <v>50874.799268121198</v>
      </c>
      <c r="M3306" s="39">
        <f t="shared" si="922"/>
        <v>1787.822503580901</v>
      </c>
      <c r="N3306" s="39">
        <f t="shared" si="927"/>
        <v>574.83203491650056</v>
      </c>
      <c r="O3306" s="40">
        <f>'Estimates from MCMC'!$B$2-L3306</f>
        <v>18186.200731878802</v>
      </c>
      <c r="P3306" s="39">
        <v>52091.359831825102</v>
      </c>
      <c r="Q3306" s="40">
        <f t="shared" si="923"/>
        <v>1216.5605637039043</v>
      </c>
      <c r="R3306" s="39">
        <v>52121.554281443401</v>
      </c>
      <c r="S3306" s="39">
        <f t="shared" si="924"/>
        <v>30.194449618298677</v>
      </c>
      <c r="T3306" s="39">
        <f t="shared" si="928"/>
        <v>1246.755013322203</v>
      </c>
      <c r="U3306" s="39">
        <v>58818.1376976662</v>
      </c>
      <c r="V3306" s="39">
        <f t="shared" si="925"/>
        <v>7943.3384295450014</v>
      </c>
      <c r="W3306" s="39">
        <v>60312.63884218</v>
      </c>
      <c r="X3306" s="39">
        <f t="shared" si="926"/>
        <v>247.74613119159767</v>
      </c>
      <c r="Y3306" s="39">
        <f t="shared" si="929"/>
        <v>9437.8395740588021</v>
      </c>
      <c r="Z3306" s="39">
        <f t="shared" si="930"/>
        <v>8748.3611578199998</v>
      </c>
      <c r="AA3306" s="45">
        <f t="shared" si="931"/>
        <v>6.855500121786029E-2</v>
      </c>
      <c r="AB3306" s="45">
        <f t="shared" si="932"/>
        <v>0.43677833246506687</v>
      </c>
      <c r="AC3306" s="45">
        <f t="shared" si="933"/>
        <v>1.3622753583562982E-2</v>
      </c>
      <c r="AD3306" s="45">
        <f t="shared" si="934"/>
        <v>0.51895608726649012</v>
      </c>
      <c r="AE3306" s="45">
        <f t="shared" si="935"/>
        <v>0.48104391273350988</v>
      </c>
      <c r="AF3306" s="43">
        <f>('Estimates from MCMC'!$B$2-'MCMC runs'!W3306)/'Estimates from MCMC'!$B$2</f>
        <v>0.12667585406843226</v>
      </c>
    </row>
    <row r="3307" spans="1:32" x14ac:dyDescent="0.3">
      <c r="A3307" s="38">
        <v>372</v>
      </c>
      <c r="B3307" s="38">
        <v>1946894.0943570349</v>
      </c>
      <c r="C3307" s="39">
        <v>53322.973605926098</v>
      </c>
      <c r="D3307" s="39">
        <v>52248.223743782699</v>
      </c>
      <c r="E3307" s="39">
        <f t="shared" si="918"/>
        <v>1074.7498621433988</v>
      </c>
      <c r="F3307" s="39">
        <v>53251.002234858301</v>
      </c>
      <c r="G3307" s="40">
        <f t="shared" si="919"/>
        <v>71.971371067797008</v>
      </c>
      <c r="H3307" s="39">
        <v>53233.340009419997</v>
      </c>
      <c r="I3307" s="39">
        <f t="shared" si="920"/>
        <v>89.63359650610073</v>
      </c>
      <c r="J3307" s="39">
        <v>52087.607235256502</v>
      </c>
      <c r="K3307" s="40">
        <f t="shared" si="921"/>
        <v>1235.3663706695952</v>
      </c>
      <c r="L3307" s="39">
        <v>51501.866616407999</v>
      </c>
      <c r="M3307" s="39">
        <f t="shared" si="922"/>
        <v>1821.106989518099</v>
      </c>
      <c r="N3307" s="39">
        <f t="shared" si="927"/>
        <v>585.7406188485038</v>
      </c>
      <c r="O3307" s="40">
        <f>'Estimates from MCMC'!$B$2-L3307</f>
        <v>17559.133383592001</v>
      </c>
      <c r="P3307" s="39">
        <v>52744.397247602697</v>
      </c>
      <c r="Q3307" s="40">
        <f t="shared" si="923"/>
        <v>1242.5306311946988</v>
      </c>
      <c r="R3307" s="39">
        <v>52775.054837957097</v>
      </c>
      <c r="S3307" s="39">
        <f t="shared" si="924"/>
        <v>30.657590354399872</v>
      </c>
      <c r="T3307" s="39">
        <f t="shared" si="928"/>
        <v>1273.1882215490987</v>
      </c>
      <c r="U3307" s="39">
        <v>59588.9153696047</v>
      </c>
      <c r="V3307" s="39">
        <f t="shared" si="925"/>
        <v>8087.048753196701</v>
      </c>
      <c r="W3307" s="39">
        <v>61116.690262277501</v>
      </c>
      <c r="X3307" s="39">
        <f t="shared" si="926"/>
        <v>254.58667112370313</v>
      </c>
      <c r="Y3307" s="39">
        <f t="shared" si="929"/>
        <v>9614.8236458695028</v>
      </c>
      <c r="Z3307" s="39">
        <f t="shared" si="930"/>
        <v>7944.3097377224985</v>
      </c>
      <c r="AA3307" s="45">
        <f t="shared" si="931"/>
        <v>7.2508602431303346E-2</v>
      </c>
      <c r="AB3307" s="45">
        <f t="shared" si="932"/>
        <v>0.4605608133687043</v>
      </c>
      <c r="AC3307" s="45">
        <f t="shared" si="933"/>
        <v>1.4498817541963643E-2</v>
      </c>
      <c r="AD3307" s="45">
        <f t="shared" si="934"/>
        <v>0.54756823334197124</v>
      </c>
      <c r="AE3307" s="45">
        <f t="shared" si="935"/>
        <v>0.4524317666580287</v>
      </c>
      <c r="AF3307" s="43">
        <f>('Estimates from MCMC'!$B$2-'MCMC runs'!W3307)/'Estimates from MCMC'!$B$2</f>
        <v>0.11503322769323494</v>
      </c>
    </row>
    <row r="3308" spans="1:32" x14ac:dyDescent="0.3">
      <c r="A3308" s="38">
        <v>4249</v>
      </c>
      <c r="B3308" s="38">
        <v>2019304.7851238793</v>
      </c>
      <c r="C3308" s="39">
        <v>52380.461969187701</v>
      </c>
      <c r="D3308" s="39">
        <v>51313.621738420501</v>
      </c>
      <c r="E3308" s="39">
        <f t="shared" si="918"/>
        <v>1066.8402307672004</v>
      </c>
      <c r="F3308" s="39">
        <v>52327.547170810598</v>
      </c>
      <c r="G3308" s="40">
        <f t="shared" si="919"/>
        <v>52.91479837710358</v>
      </c>
      <c r="H3308" s="39">
        <v>52292.189146895202</v>
      </c>
      <c r="I3308" s="39">
        <f t="shared" si="920"/>
        <v>88.272822292499768</v>
      </c>
      <c r="J3308" s="39">
        <v>51172.977647336098</v>
      </c>
      <c r="K3308" s="40">
        <f t="shared" si="921"/>
        <v>1207.4843218516035</v>
      </c>
      <c r="L3308" s="39">
        <v>50596.292464322301</v>
      </c>
      <c r="M3308" s="39">
        <f t="shared" si="922"/>
        <v>1784.1695048654001</v>
      </c>
      <c r="N3308" s="39">
        <f t="shared" si="927"/>
        <v>576.68518301379663</v>
      </c>
      <c r="O3308" s="40">
        <f>'Estimates from MCMC'!$B$2-L3308</f>
        <v>18464.707535677699</v>
      </c>
      <c r="P3308" s="39">
        <v>51813.027315789601</v>
      </c>
      <c r="Q3308" s="40">
        <f t="shared" si="923"/>
        <v>1216.7348514672994</v>
      </c>
      <c r="R3308" s="39">
        <v>51843.484531057496</v>
      </c>
      <c r="S3308" s="39">
        <f t="shared" si="924"/>
        <v>30.457215267895663</v>
      </c>
      <c r="T3308" s="39">
        <f t="shared" si="928"/>
        <v>1247.1920667351951</v>
      </c>
      <c r="U3308" s="39">
        <v>58418.013112816603</v>
      </c>
      <c r="V3308" s="39">
        <f t="shared" si="925"/>
        <v>7821.7206484943017</v>
      </c>
      <c r="W3308" s="39">
        <v>59908.790115506999</v>
      </c>
      <c r="X3308" s="39">
        <f t="shared" si="926"/>
        <v>243.58493595520122</v>
      </c>
      <c r="Y3308" s="39">
        <f t="shared" si="929"/>
        <v>9312.497651184698</v>
      </c>
      <c r="Z3308" s="39">
        <f t="shared" si="930"/>
        <v>9152.2098844930006</v>
      </c>
      <c r="AA3308" s="45">
        <f t="shared" si="931"/>
        <v>6.7544642357608847E-2</v>
      </c>
      <c r="AB3308" s="45">
        <f t="shared" si="932"/>
        <v>0.42360382006490449</v>
      </c>
      <c r="AC3308" s="45">
        <f t="shared" si="933"/>
        <v>1.3191919529975976E-2</v>
      </c>
      <c r="AD3308" s="45">
        <f t="shared" si="934"/>
        <v>0.50434038195248931</v>
      </c>
      <c r="AE3308" s="45">
        <f t="shared" si="935"/>
        <v>0.49565961804751069</v>
      </c>
      <c r="AF3308" s="43">
        <f>('Estimates from MCMC'!$B$2-'MCMC runs'!W3308)/'Estimates from MCMC'!$B$2</f>
        <v>0.13252356445016725</v>
      </c>
    </row>
    <row r="3309" spans="1:32" x14ac:dyDescent="0.3">
      <c r="A3309" s="38">
        <v>1817</v>
      </c>
      <c r="B3309" s="38">
        <v>1934823.4560566947</v>
      </c>
      <c r="C3309" s="39">
        <v>52406.670910779299</v>
      </c>
      <c r="D3309" s="39">
        <v>51348.284598222999</v>
      </c>
      <c r="E3309" s="39">
        <f t="shared" si="918"/>
        <v>1058.3863125563003</v>
      </c>
      <c r="F3309" s="39">
        <v>52335.412998123997</v>
      </c>
      <c r="G3309" s="40">
        <f t="shared" si="919"/>
        <v>71.257912655302789</v>
      </c>
      <c r="H3309" s="39">
        <v>52317.806408696502</v>
      </c>
      <c r="I3309" s="39">
        <f t="shared" si="920"/>
        <v>88.864502082797117</v>
      </c>
      <c r="J3309" s="39">
        <v>51189.314320440499</v>
      </c>
      <c r="K3309" s="40">
        <f t="shared" si="921"/>
        <v>1217.3565903388007</v>
      </c>
      <c r="L3309" s="39">
        <v>50608.645363823198</v>
      </c>
      <c r="M3309" s="39">
        <f t="shared" si="922"/>
        <v>1798.0255469561016</v>
      </c>
      <c r="N3309" s="39">
        <f t="shared" si="927"/>
        <v>580.66895661730086</v>
      </c>
      <c r="O3309" s="40">
        <f>'Estimates from MCMC'!$B$2-L3309</f>
        <v>18452.354636176802</v>
      </c>
      <c r="P3309" s="39">
        <v>51836.042424776002</v>
      </c>
      <c r="Q3309" s="40">
        <f t="shared" si="923"/>
        <v>1227.3970609528042</v>
      </c>
      <c r="R3309" s="39">
        <v>51866.579522760803</v>
      </c>
      <c r="S3309" s="39">
        <f t="shared" si="924"/>
        <v>30.537097984801221</v>
      </c>
      <c r="T3309" s="39">
        <f t="shared" si="928"/>
        <v>1257.9341589376054</v>
      </c>
      <c r="U3309" s="39">
        <v>58491.419872037601</v>
      </c>
      <c r="V3309" s="39">
        <f t="shared" si="925"/>
        <v>7882.7745082144029</v>
      </c>
      <c r="W3309" s="39">
        <v>59996.000635809803</v>
      </c>
      <c r="X3309" s="39">
        <f t="shared" si="926"/>
        <v>246.64660483459738</v>
      </c>
      <c r="Y3309" s="39">
        <f t="shared" si="929"/>
        <v>9387.3552719866057</v>
      </c>
      <c r="Z3309" s="39">
        <f t="shared" si="930"/>
        <v>9064.9993641901965</v>
      </c>
      <c r="AA3309" s="45">
        <f t="shared" si="931"/>
        <v>6.8172012934943266E-2</v>
      </c>
      <c r="AB3309" s="45">
        <f t="shared" si="932"/>
        <v>0.42719613098914827</v>
      </c>
      <c r="AC3309" s="45">
        <f t="shared" si="933"/>
        <v>1.3366673776745754E-2</v>
      </c>
      <c r="AD3309" s="45">
        <f t="shared" si="934"/>
        <v>0.50873481770083728</v>
      </c>
      <c r="AE3309" s="45">
        <f t="shared" si="935"/>
        <v>0.49126518229916266</v>
      </c>
      <c r="AF3309" s="43">
        <f>('Estimates from MCMC'!$B$2-'MCMC runs'!W3309)/'Estimates from MCMC'!$B$2</f>
        <v>0.1312607602581804</v>
      </c>
    </row>
    <row r="3310" spans="1:32" x14ac:dyDescent="0.3">
      <c r="A3310" s="38">
        <v>4081</v>
      </c>
      <c r="B3310" s="38">
        <v>1922166.3984792461</v>
      </c>
      <c r="C3310" s="39">
        <v>51485.672153574298</v>
      </c>
      <c r="D3310" s="39">
        <v>50409.599779580298</v>
      </c>
      <c r="E3310" s="39">
        <f t="shared" si="918"/>
        <v>1076.0723739940004</v>
      </c>
      <c r="F3310" s="39">
        <v>51413.611947366902</v>
      </c>
      <c r="G3310" s="40">
        <f t="shared" si="919"/>
        <v>72.060206207395822</v>
      </c>
      <c r="H3310" s="39">
        <v>51395.523062649401</v>
      </c>
      <c r="I3310" s="39">
        <f t="shared" si="920"/>
        <v>90.149090924896882</v>
      </c>
      <c r="J3310" s="39">
        <v>50248.515449637402</v>
      </c>
      <c r="K3310" s="40">
        <f t="shared" si="921"/>
        <v>1237.1567039368965</v>
      </c>
      <c r="L3310" s="39">
        <v>49660.201002805203</v>
      </c>
      <c r="M3310" s="39">
        <f t="shared" si="922"/>
        <v>1825.4711507690954</v>
      </c>
      <c r="N3310" s="39">
        <f t="shared" si="927"/>
        <v>588.31444683219888</v>
      </c>
      <c r="O3310" s="40">
        <f>'Estimates from MCMC'!$B$2-L3310</f>
        <v>19400.798997194797</v>
      </c>
      <c r="P3310" s="39">
        <v>50910.929568310203</v>
      </c>
      <c r="Q3310" s="40">
        <f t="shared" si="923"/>
        <v>1250.728565505</v>
      </c>
      <c r="R3310" s="39">
        <v>50941.7526538194</v>
      </c>
      <c r="S3310" s="39">
        <f t="shared" si="924"/>
        <v>30.823085509196972</v>
      </c>
      <c r="T3310" s="39">
        <f t="shared" si="928"/>
        <v>1281.551651014197</v>
      </c>
      <c r="U3310" s="39">
        <v>57279.428865371701</v>
      </c>
      <c r="V3310" s="39">
        <f t="shared" si="925"/>
        <v>7619.2278625664985</v>
      </c>
      <c r="W3310" s="39">
        <v>58811.448511576797</v>
      </c>
      <c r="X3310" s="39">
        <f t="shared" si="926"/>
        <v>250.46799519089836</v>
      </c>
      <c r="Y3310" s="39">
        <f t="shared" si="929"/>
        <v>9151.2475087715939</v>
      </c>
      <c r="Z3310" s="39">
        <f t="shared" si="930"/>
        <v>10249.551488423203</v>
      </c>
      <c r="AA3310" s="45">
        <f t="shared" si="931"/>
        <v>6.6056642883599762E-2</v>
      </c>
      <c r="AB3310" s="45">
        <f t="shared" si="932"/>
        <v>0.39272752960680529</v>
      </c>
      <c r="AC3310" s="45">
        <f t="shared" si="933"/>
        <v>1.2910189689976896E-2</v>
      </c>
      <c r="AD3310" s="45">
        <f t="shared" si="934"/>
        <v>0.47169436218038197</v>
      </c>
      <c r="AE3310" s="45">
        <f t="shared" si="935"/>
        <v>0.52830563781961803</v>
      </c>
      <c r="AF3310" s="43">
        <f>('Estimates from MCMC'!$B$2-'MCMC runs'!W3310)/'Estimates from MCMC'!$B$2</f>
        <v>0.14841301875766647</v>
      </c>
    </row>
    <row r="3311" spans="1:32" x14ac:dyDescent="0.3">
      <c r="A3311" s="38">
        <v>4247</v>
      </c>
      <c r="B3311" s="38">
        <v>1930634.1055096746</v>
      </c>
      <c r="C3311" s="39">
        <v>51816.432681147497</v>
      </c>
      <c r="D3311" s="39">
        <v>50754.605083094597</v>
      </c>
      <c r="E3311" s="39">
        <f t="shared" si="918"/>
        <v>1061.8275980528997</v>
      </c>
      <c r="F3311" s="39">
        <v>51753.046434077201</v>
      </c>
      <c r="G3311" s="40">
        <f t="shared" si="919"/>
        <v>63.386247070295212</v>
      </c>
      <c r="H3311" s="39">
        <v>51727.817626241398</v>
      </c>
      <c r="I3311" s="39">
        <f t="shared" si="920"/>
        <v>88.615054906098521</v>
      </c>
      <c r="J3311" s="39">
        <v>50603.337907130503</v>
      </c>
      <c r="K3311" s="40">
        <f t="shared" si="921"/>
        <v>1213.0947740169941</v>
      </c>
      <c r="L3311" s="39">
        <v>50024.727444204298</v>
      </c>
      <c r="M3311" s="39">
        <f t="shared" si="922"/>
        <v>1791.7052369431985</v>
      </c>
      <c r="N3311" s="39">
        <f t="shared" si="927"/>
        <v>578.61046292620449</v>
      </c>
      <c r="O3311" s="40">
        <f>'Estimates from MCMC'!$B$2-L3311</f>
        <v>19036.272555795702</v>
      </c>
      <c r="P3311" s="39">
        <v>51246.464014391699</v>
      </c>
      <c r="Q3311" s="40">
        <f t="shared" si="923"/>
        <v>1221.7365701874005</v>
      </c>
      <c r="R3311" s="39">
        <v>51277.1056474164</v>
      </c>
      <c r="S3311" s="39">
        <f t="shared" si="924"/>
        <v>30.64163302470115</v>
      </c>
      <c r="T3311" s="39">
        <f t="shared" si="928"/>
        <v>1252.3782032121017</v>
      </c>
      <c r="U3311" s="39">
        <v>57764.167136178403</v>
      </c>
      <c r="V3311" s="39">
        <f t="shared" si="925"/>
        <v>7739.4396919741048</v>
      </c>
      <c r="W3311" s="39">
        <v>59262.404270215302</v>
      </c>
      <c r="X3311" s="39">
        <f t="shared" si="926"/>
        <v>245.85893082479743</v>
      </c>
      <c r="Y3311" s="39">
        <f t="shared" si="929"/>
        <v>9237.6768260110039</v>
      </c>
      <c r="Z3311" s="39">
        <f t="shared" si="930"/>
        <v>9798.5957297846981</v>
      </c>
      <c r="AA3311" s="45">
        <f t="shared" si="931"/>
        <v>6.578904559920308E-2</v>
      </c>
      <c r="AB3311" s="45">
        <f t="shared" si="932"/>
        <v>0.4065627695385034</v>
      </c>
      <c r="AC3311" s="45">
        <f t="shared" si="933"/>
        <v>1.2915287386445004E-2</v>
      </c>
      <c r="AD3311" s="45">
        <f t="shared" si="934"/>
        <v>0.48526710252415145</v>
      </c>
      <c r="AE3311" s="45">
        <f t="shared" si="935"/>
        <v>0.51473289747584849</v>
      </c>
      <c r="AF3311" s="43">
        <f>('Estimates from MCMC'!$B$2-'MCMC runs'!W3311)/'Estimates from MCMC'!$B$2</f>
        <v>0.14188320079038383</v>
      </c>
    </row>
    <row r="3312" spans="1:32" x14ac:dyDescent="0.3">
      <c r="A3312" s="38">
        <v>4189</v>
      </c>
      <c r="B3312" s="38">
        <v>2009694.0735590423</v>
      </c>
      <c r="C3312" s="39">
        <v>52117.7809966001</v>
      </c>
      <c r="D3312" s="39">
        <v>51026.104690784101</v>
      </c>
      <c r="E3312" s="39">
        <f t="shared" si="918"/>
        <v>1091.6763058159995</v>
      </c>
      <c r="F3312" s="39">
        <v>52060.5848116294</v>
      </c>
      <c r="G3312" s="40">
        <f t="shared" si="919"/>
        <v>57.196184970700415</v>
      </c>
      <c r="H3312" s="39">
        <v>52026.4811924729</v>
      </c>
      <c r="I3312" s="39">
        <f t="shared" si="920"/>
        <v>91.299804127200332</v>
      </c>
      <c r="J3312" s="39">
        <v>50878.232574671703</v>
      </c>
      <c r="K3312" s="40">
        <f t="shared" si="921"/>
        <v>1239.5484219283971</v>
      </c>
      <c r="L3312" s="39">
        <v>50282.452636963601</v>
      </c>
      <c r="M3312" s="39">
        <f t="shared" si="922"/>
        <v>1835.3283596365</v>
      </c>
      <c r="N3312" s="39">
        <f t="shared" si="927"/>
        <v>595.77993770810281</v>
      </c>
      <c r="O3312" s="40">
        <f>'Estimates from MCMC'!$B$2-L3312</f>
        <v>18778.547363036399</v>
      </c>
      <c r="P3312" s="39">
        <v>51540.489944522902</v>
      </c>
      <c r="Q3312" s="40">
        <f t="shared" si="923"/>
        <v>1258.0373075593016</v>
      </c>
      <c r="R3312" s="39">
        <v>51572.010425166103</v>
      </c>
      <c r="S3312" s="39">
        <f t="shared" si="924"/>
        <v>31.520480643201154</v>
      </c>
      <c r="T3312" s="39">
        <f t="shared" si="928"/>
        <v>1289.5577882025027</v>
      </c>
      <c r="U3312" s="39">
        <v>58061.725675084403</v>
      </c>
      <c r="V3312" s="39">
        <f t="shared" si="925"/>
        <v>7779.2730381208021</v>
      </c>
      <c r="W3312" s="39">
        <v>59603.540303426496</v>
      </c>
      <c r="X3312" s="39">
        <f t="shared" si="926"/>
        <v>252.25684013959108</v>
      </c>
      <c r="Y3312" s="39">
        <f t="shared" si="929"/>
        <v>9321.0876664628959</v>
      </c>
      <c r="Z3312" s="39">
        <f t="shared" si="930"/>
        <v>9457.4596965735036</v>
      </c>
      <c r="AA3312" s="45">
        <f t="shared" si="931"/>
        <v>6.8671860675488777E-2</v>
      </c>
      <c r="AB3312" s="45">
        <f t="shared" si="932"/>
        <v>0.41426383456227744</v>
      </c>
      <c r="AC3312" s="45">
        <f t="shared" si="933"/>
        <v>1.3433245674589943E-2</v>
      </c>
      <c r="AD3312" s="45">
        <f t="shared" si="934"/>
        <v>0.49636894091235617</v>
      </c>
      <c r="AE3312" s="45">
        <f t="shared" si="935"/>
        <v>0.50363105908764383</v>
      </c>
      <c r="AF3312" s="43">
        <f>('Estimates from MCMC'!$B$2-'MCMC runs'!W3312)/'Estimates from MCMC'!$B$2</f>
        <v>0.13694356723148382</v>
      </c>
    </row>
    <row r="3313" spans="1:32" x14ac:dyDescent="0.3">
      <c r="A3313" s="38">
        <v>4921</v>
      </c>
      <c r="B3313" s="38">
        <v>1959066.2261680875</v>
      </c>
      <c r="C3313" s="39">
        <v>52834.854675064802</v>
      </c>
      <c r="D3313" s="39">
        <v>51774.7021531559</v>
      </c>
      <c r="E3313" s="39">
        <f t="shared" si="918"/>
        <v>1060.1525219089017</v>
      </c>
      <c r="F3313" s="39">
        <v>52771.776969529899</v>
      </c>
      <c r="G3313" s="40">
        <f t="shared" si="919"/>
        <v>63.077705534902634</v>
      </c>
      <c r="H3313" s="39">
        <v>52745.813568477599</v>
      </c>
      <c r="I3313" s="39">
        <f t="shared" si="920"/>
        <v>89.041106587203103</v>
      </c>
      <c r="J3313" s="39">
        <v>51623.324053968303</v>
      </c>
      <c r="K3313" s="40">
        <f t="shared" si="921"/>
        <v>1211.5306210964991</v>
      </c>
      <c r="L3313" s="39">
        <v>51041.4287454527</v>
      </c>
      <c r="M3313" s="39">
        <f t="shared" si="922"/>
        <v>1793.4259296121018</v>
      </c>
      <c r="N3313" s="39">
        <f t="shared" si="927"/>
        <v>581.89530851560266</v>
      </c>
      <c r="O3313" s="40">
        <f>'Estimates from MCMC'!$B$2-L3313</f>
        <v>18019.5712545473</v>
      </c>
      <c r="P3313" s="39">
        <v>52266.6035180978</v>
      </c>
      <c r="Q3313" s="40">
        <f t="shared" si="923"/>
        <v>1225.1747726450994</v>
      </c>
      <c r="R3313" s="39">
        <v>52297.390725576799</v>
      </c>
      <c r="S3313" s="39">
        <f t="shared" si="924"/>
        <v>30.787207478999335</v>
      </c>
      <c r="T3313" s="39">
        <f t="shared" si="928"/>
        <v>1255.9619801240988</v>
      </c>
      <c r="U3313" s="39">
        <v>58890.939094643698</v>
      </c>
      <c r="V3313" s="39">
        <f t="shared" si="925"/>
        <v>7849.5103491909977</v>
      </c>
      <c r="W3313" s="39">
        <v>60390.777021082497</v>
      </c>
      <c r="X3313" s="39">
        <f t="shared" si="926"/>
        <v>243.87594631469983</v>
      </c>
      <c r="Y3313" s="39">
        <f t="shared" si="929"/>
        <v>9349.3482756297963</v>
      </c>
      <c r="Z3313" s="39">
        <f t="shared" si="930"/>
        <v>8670.2229789175035</v>
      </c>
      <c r="AA3313" s="45">
        <f t="shared" si="931"/>
        <v>6.9699881444579462E-2</v>
      </c>
      <c r="AB3313" s="45">
        <f t="shared" si="932"/>
        <v>0.43561027275885639</v>
      </c>
      <c r="AC3313" s="45">
        <f t="shared" si="933"/>
        <v>1.3533948331493011E-2</v>
      </c>
      <c r="AD3313" s="45">
        <f t="shared" si="934"/>
        <v>0.51884410253492885</v>
      </c>
      <c r="AE3313" s="45">
        <f t="shared" si="935"/>
        <v>0.48115589746507109</v>
      </c>
      <c r="AF3313" s="43">
        <f>('Estimates from MCMC'!$B$2-'MCMC runs'!W3313)/'Estimates from MCMC'!$B$2</f>
        <v>0.12554441694903787</v>
      </c>
    </row>
    <row r="3314" spans="1:32" x14ac:dyDescent="0.3">
      <c r="A3314" s="38">
        <v>4839</v>
      </c>
      <c r="B3314" s="38">
        <v>2058783.8292412173</v>
      </c>
      <c r="C3314" s="39">
        <v>52635.852323013802</v>
      </c>
      <c r="D3314" s="39">
        <v>51583.1895289284</v>
      </c>
      <c r="E3314" s="39">
        <f t="shared" si="918"/>
        <v>1052.6627940854014</v>
      </c>
      <c r="F3314" s="39">
        <v>52569.742318555298</v>
      </c>
      <c r="G3314" s="40">
        <f t="shared" si="919"/>
        <v>66.110004458503681</v>
      </c>
      <c r="H3314" s="39">
        <v>52548.124093596904</v>
      </c>
      <c r="I3314" s="39">
        <f t="shared" si="920"/>
        <v>87.728229416898102</v>
      </c>
      <c r="J3314" s="39">
        <v>51430.192041545299</v>
      </c>
      <c r="K3314" s="40">
        <f t="shared" si="921"/>
        <v>1205.6602814685029</v>
      </c>
      <c r="L3314" s="39">
        <v>50857.062123398297</v>
      </c>
      <c r="M3314" s="39">
        <f t="shared" si="922"/>
        <v>1778.7901996155051</v>
      </c>
      <c r="N3314" s="39">
        <f t="shared" si="927"/>
        <v>573.12991814700217</v>
      </c>
      <c r="O3314" s="40">
        <f>'Estimates from MCMC'!$B$2-L3314</f>
        <v>18203.937876601703</v>
      </c>
      <c r="P3314" s="39">
        <v>52066.292101232502</v>
      </c>
      <c r="Q3314" s="40">
        <f t="shared" si="923"/>
        <v>1209.2299778342058</v>
      </c>
      <c r="R3314" s="39">
        <v>52096.617239317697</v>
      </c>
      <c r="S3314" s="39">
        <f t="shared" si="924"/>
        <v>30.32513808519434</v>
      </c>
      <c r="T3314" s="39">
        <f t="shared" si="928"/>
        <v>1239.5551159194001</v>
      </c>
      <c r="U3314" s="39">
        <v>58749.379083943197</v>
      </c>
      <c r="V3314" s="39">
        <f t="shared" si="925"/>
        <v>7892.3169605449002</v>
      </c>
      <c r="W3314" s="39">
        <v>60234.565983540197</v>
      </c>
      <c r="X3314" s="39">
        <f t="shared" si="926"/>
        <v>245.63178367759974</v>
      </c>
      <c r="Y3314" s="39">
        <f t="shared" si="929"/>
        <v>9377.5038601419001</v>
      </c>
      <c r="Z3314" s="39">
        <f t="shared" si="930"/>
        <v>8826.4340164598034</v>
      </c>
      <c r="AA3314" s="45">
        <f t="shared" si="931"/>
        <v>6.8092690950821863E-2</v>
      </c>
      <c r="AB3314" s="45">
        <f t="shared" si="932"/>
        <v>0.43354998319837335</v>
      </c>
      <c r="AC3314" s="45">
        <f t="shared" si="933"/>
        <v>1.3493332340653653E-2</v>
      </c>
      <c r="AD3314" s="45">
        <f t="shared" si="934"/>
        <v>0.51513600648984881</v>
      </c>
      <c r="AE3314" s="45">
        <f t="shared" si="935"/>
        <v>0.48486399351015119</v>
      </c>
      <c r="AF3314" s="43">
        <f>('Estimates from MCMC'!$B$2-'MCMC runs'!W3314)/'Estimates from MCMC'!$B$2</f>
        <v>0.1278063453535252</v>
      </c>
    </row>
    <row r="3315" spans="1:32" x14ac:dyDescent="0.3">
      <c r="A3315" s="38">
        <v>2978</v>
      </c>
      <c r="B3315" s="38">
        <v>2077826.4960503296</v>
      </c>
      <c r="C3315" s="39">
        <v>53272.775363969798</v>
      </c>
      <c r="D3315" s="39">
        <v>52219.820206048003</v>
      </c>
      <c r="E3315" s="39">
        <f t="shared" si="918"/>
        <v>1052.955157921795</v>
      </c>
      <c r="F3315" s="39">
        <v>53207.6038411884</v>
      </c>
      <c r="G3315" s="40">
        <f t="shared" si="919"/>
        <v>65.17152278139838</v>
      </c>
      <c r="H3315" s="39">
        <v>53184.704801860396</v>
      </c>
      <c r="I3315" s="39">
        <f t="shared" si="920"/>
        <v>88.07056210940209</v>
      </c>
      <c r="J3315" s="39">
        <v>52067.373935159398</v>
      </c>
      <c r="K3315" s="40">
        <f t="shared" si="921"/>
        <v>1205.4014288104008</v>
      </c>
      <c r="L3315" s="39">
        <v>51491.737513889697</v>
      </c>
      <c r="M3315" s="39">
        <f t="shared" si="922"/>
        <v>1781.0378500801016</v>
      </c>
      <c r="N3315" s="39">
        <f t="shared" si="927"/>
        <v>575.6364212697008</v>
      </c>
      <c r="O3315" s="40">
        <f>'Estimates from MCMC'!$B$2-L3315</f>
        <v>17569.262486110303</v>
      </c>
      <c r="P3315" s="39">
        <v>52703.280966836697</v>
      </c>
      <c r="Q3315" s="40">
        <f t="shared" si="923"/>
        <v>1211.5434529470003</v>
      </c>
      <c r="R3315" s="39">
        <v>52733.798634533399</v>
      </c>
      <c r="S3315" s="39">
        <f t="shared" si="924"/>
        <v>30.517667696702119</v>
      </c>
      <c r="T3315" s="39">
        <f t="shared" si="928"/>
        <v>1242.0611206437025</v>
      </c>
      <c r="U3315" s="39">
        <v>59500.901067934101</v>
      </c>
      <c r="V3315" s="39">
        <f t="shared" si="925"/>
        <v>8009.163554044404</v>
      </c>
      <c r="W3315" s="39">
        <v>60988.287761129803</v>
      </c>
      <c r="X3315" s="39">
        <f t="shared" si="926"/>
        <v>245.32557255199936</v>
      </c>
      <c r="Y3315" s="39">
        <f t="shared" si="929"/>
        <v>9496.5502472401058</v>
      </c>
      <c r="Z3315" s="39">
        <f t="shared" si="930"/>
        <v>8072.7122388701973</v>
      </c>
      <c r="AA3315" s="45">
        <f t="shared" si="931"/>
        <v>7.0695120049896018E-2</v>
      </c>
      <c r="AB3315" s="45">
        <f t="shared" si="932"/>
        <v>0.45586225149611104</v>
      </c>
      <c r="AC3315" s="45">
        <f t="shared" si="933"/>
        <v>1.396333925490304E-2</v>
      </c>
      <c r="AD3315" s="45">
        <f t="shared" si="934"/>
        <v>0.54052071080091013</v>
      </c>
      <c r="AE3315" s="45">
        <f t="shared" si="935"/>
        <v>0.45947928919908992</v>
      </c>
      <c r="AF3315" s="43">
        <f>('Estimates from MCMC'!$B$2-'MCMC runs'!W3315)/'Estimates from MCMC'!$B$2</f>
        <v>0.11689248981147388</v>
      </c>
    </row>
    <row r="3316" spans="1:32" x14ac:dyDescent="0.3">
      <c r="A3316" s="38">
        <v>3905</v>
      </c>
      <c r="B3316" s="38">
        <v>2077826.4960503296</v>
      </c>
      <c r="C3316" s="39">
        <v>53272.775363969798</v>
      </c>
      <c r="D3316" s="39">
        <v>52219.820206048003</v>
      </c>
      <c r="E3316" s="39">
        <f t="shared" si="918"/>
        <v>1052.955157921795</v>
      </c>
      <c r="F3316" s="39">
        <v>53207.6038411884</v>
      </c>
      <c r="G3316" s="40">
        <f t="shared" si="919"/>
        <v>65.17152278139838</v>
      </c>
      <c r="H3316" s="39">
        <v>53184.704801860396</v>
      </c>
      <c r="I3316" s="39">
        <f t="shared" si="920"/>
        <v>88.07056210940209</v>
      </c>
      <c r="J3316" s="39">
        <v>52067.373935159398</v>
      </c>
      <c r="K3316" s="40">
        <f t="shared" si="921"/>
        <v>1205.4014288104008</v>
      </c>
      <c r="L3316" s="39">
        <v>51491.737513889697</v>
      </c>
      <c r="M3316" s="39">
        <f t="shared" si="922"/>
        <v>1781.0378500801016</v>
      </c>
      <c r="N3316" s="39">
        <f t="shared" si="927"/>
        <v>575.6364212697008</v>
      </c>
      <c r="O3316" s="40">
        <f>'Estimates from MCMC'!$B$2-L3316</f>
        <v>17569.262486110303</v>
      </c>
      <c r="P3316" s="39">
        <v>52703.280966836697</v>
      </c>
      <c r="Q3316" s="40">
        <f t="shared" si="923"/>
        <v>1211.5434529470003</v>
      </c>
      <c r="R3316" s="39">
        <v>52733.798634533399</v>
      </c>
      <c r="S3316" s="39">
        <f t="shared" si="924"/>
        <v>30.517667696702119</v>
      </c>
      <c r="T3316" s="39">
        <f t="shared" si="928"/>
        <v>1242.0611206437025</v>
      </c>
      <c r="U3316" s="39">
        <v>59500.901067934101</v>
      </c>
      <c r="V3316" s="39">
        <f t="shared" si="925"/>
        <v>8009.163554044404</v>
      </c>
      <c r="W3316" s="39">
        <v>60988.287761129803</v>
      </c>
      <c r="X3316" s="39">
        <f t="shared" si="926"/>
        <v>245.32557255199936</v>
      </c>
      <c r="Y3316" s="39">
        <f t="shared" si="929"/>
        <v>9496.5502472401058</v>
      </c>
      <c r="Z3316" s="39">
        <f t="shared" si="930"/>
        <v>8072.7122388701973</v>
      </c>
      <c r="AA3316" s="45">
        <f t="shared" si="931"/>
        <v>7.0695120049896018E-2</v>
      </c>
      <c r="AB3316" s="45">
        <f t="shared" si="932"/>
        <v>0.45586225149611104</v>
      </c>
      <c r="AC3316" s="45">
        <f t="shared" si="933"/>
        <v>1.396333925490304E-2</v>
      </c>
      <c r="AD3316" s="45">
        <f t="shared" si="934"/>
        <v>0.54052071080091013</v>
      </c>
      <c r="AE3316" s="45">
        <f t="shared" si="935"/>
        <v>0.45947928919908992</v>
      </c>
      <c r="AF3316" s="43">
        <f>('Estimates from MCMC'!$B$2-'MCMC runs'!W3316)/'Estimates from MCMC'!$B$2</f>
        <v>0.11689248981147388</v>
      </c>
    </row>
    <row r="3317" spans="1:32" x14ac:dyDescent="0.3">
      <c r="A3317" s="38">
        <v>3328</v>
      </c>
      <c r="B3317" s="38">
        <v>1992533.5534116898</v>
      </c>
      <c r="C3317" s="39">
        <v>52210.700402928502</v>
      </c>
      <c r="D3317" s="39">
        <v>51139.0853471921</v>
      </c>
      <c r="E3317" s="39">
        <f t="shared" si="918"/>
        <v>1071.6150557364017</v>
      </c>
      <c r="F3317" s="39">
        <v>52163.325389536702</v>
      </c>
      <c r="G3317" s="40">
        <f t="shared" si="919"/>
        <v>47.375013391800167</v>
      </c>
      <c r="H3317" s="39">
        <v>52123.8215121635</v>
      </c>
      <c r="I3317" s="39">
        <f t="shared" si="920"/>
        <v>86.878890765001415</v>
      </c>
      <c r="J3317" s="39">
        <v>51005.106677320902</v>
      </c>
      <c r="K3317" s="40">
        <f t="shared" si="921"/>
        <v>1205.5937256075995</v>
      </c>
      <c r="L3317" s="39">
        <v>50437.660848431697</v>
      </c>
      <c r="M3317" s="39">
        <f t="shared" si="922"/>
        <v>1773.0395544968051</v>
      </c>
      <c r="N3317" s="39">
        <f t="shared" si="927"/>
        <v>567.44582888920559</v>
      </c>
      <c r="O3317" s="40">
        <f>'Estimates from MCMC'!$B$2-L3317</f>
        <v>18623.339151568303</v>
      </c>
      <c r="P3317" s="39">
        <v>51643.0315340999</v>
      </c>
      <c r="Q3317" s="40">
        <f t="shared" si="923"/>
        <v>1205.3706856682038</v>
      </c>
      <c r="R3317" s="39">
        <v>51672.812378432704</v>
      </c>
      <c r="S3317" s="39">
        <f t="shared" si="924"/>
        <v>29.780844332803099</v>
      </c>
      <c r="T3317" s="39">
        <f t="shared" si="928"/>
        <v>1235.1515300010069</v>
      </c>
      <c r="U3317" s="39">
        <v>58312.696656978798</v>
      </c>
      <c r="V3317" s="39">
        <f t="shared" si="925"/>
        <v>7875.0358085471016</v>
      </c>
      <c r="W3317" s="39">
        <v>59792.075811815499</v>
      </c>
      <c r="X3317" s="39">
        <f t="shared" si="926"/>
        <v>244.22762483569386</v>
      </c>
      <c r="Y3317" s="39">
        <f t="shared" si="929"/>
        <v>9354.4149633838024</v>
      </c>
      <c r="Z3317" s="39">
        <f t="shared" si="930"/>
        <v>9268.924188184501</v>
      </c>
      <c r="AA3317" s="45">
        <f t="shared" si="931"/>
        <v>6.6322774876652169E-2</v>
      </c>
      <c r="AB3317" s="45">
        <f t="shared" si="932"/>
        <v>0.42285842213660868</v>
      </c>
      <c r="AC3317" s="45">
        <f t="shared" si="933"/>
        <v>1.3114062029801301E-2</v>
      </c>
      <c r="AD3317" s="45">
        <f t="shared" si="934"/>
        <v>0.50229525904306216</v>
      </c>
      <c r="AE3317" s="45">
        <f t="shared" si="935"/>
        <v>0.49770474095693784</v>
      </c>
      <c r="AF3317" s="43">
        <f>('Estimates from MCMC'!$B$2-'MCMC runs'!W3317)/'Estimates from MCMC'!$B$2</f>
        <v>0.13421358202436254</v>
      </c>
    </row>
    <row r="3318" spans="1:32" x14ac:dyDescent="0.3">
      <c r="A3318" s="38">
        <v>3720</v>
      </c>
      <c r="B3318" s="38">
        <v>2113454.5178877292</v>
      </c>
      <c r="C3318" s="39">
        <v>52708.950802802101</v>
      </c>
      <c r="D3318" s="39">
        <v>51645.119212667298</v>
      </c>
      <c r="E3318" s="39">
        <f t="shared" si="918"/>
        <v>1063.8315901348033</v>
      </c>
      <c r="F3318" s="39">
        <v>52644.344987330798</v>
      </c>
      <c r="G3318" s="40">
        <f t="shared" si="919"/>
        <v>64.605815471302776</v>
      </c>
      <c r="H3318" s="39">
        <v>52620.052843305399</v>
      </c>
      <c r="I3318" s="39">
        <f t="shared" si="920"/>
        <v>88.897959496702242</v>
      </c>
      <c r="J3318" s="39">
        <v>51492.439453831903</v>
      </c>
      <c r="K3318" s="40">
        <f t="shared" si="921"/>
        <v>1216.511348970198</v>
      </c>
      <c r="L3318" s="39">
        <v>50911.589273310601</v>
      </c>
      <c r="M3318" s="39">
        <f t="shared" si="922"/>
        <v>1797.3615294914998</v>
      </c>
      <c r="N3318" s="39">
        <f t="shared" si="927"/>
        <v>580.85018052130181</v>
      </c>
      <c r="O3318" s="40">
        <f>'Estimates from MCMC'!$B$2-L3318</f>
        <v>18149.410726689399</v>
      </c>
      <c r="P3318" s="39">
        <v>52139.341594367303</v>
      </c>
      <c r="Q3318" s="40">
        <f t="shared" si="923"/>
        <v>1227.7523210567015</v>
      </c>
      <c r="R3318" s="39">
        <v>52169.930911612399</v>
      </c>
      <c r="S3318" s="39">
        <f t="shared" si="924"/>
        <v>30.589317245096026</v>
      </c>
      <c r="T3318" s="39">
        <f t="shared" si="928"/>
        <v>1258.3416383017975</v>
      </c>
      <c r="U3318" s="39">
        <v>58777.624491937902</v>
      </c>
      <c r="V3318" s="39">
        <f t="shared" si="925"/>
        <v>7866.0352186273012</v>
      </c>
      <c r="W3318" s="39">
        <v>60281.3042791509</v>
      </c>
      <c r="X3318" s="39">
        <f t="shared" si="926"/>
        <v>245.33814891119982</v>
      </c>
      <c r="Y3318" s="39">
        <f t="shared" si="929"/>
        <v>9369.7150058402985</v>
      </c>
      <c r="Z3318" s="39">
        <f t="shared" si="930"/>
        <v>8779.6957208491003</v>
      </c>
      <c r="AA3318" s="45">
        <f t="shared" si="931"/>
        <v>6.9332368816325166E-2</v>
      </c>
      <c r="AB3318" s="45">
        <f t="shared" si="932"/>
        <v>0.4334044414488894</v>
      </c>
      <c r="AC3318" s="45">
        <f t="shared" si="933"/>
        <v>1.351769226041156E-2</v>
      </c>
      <c r="AD3318" s="45">
        <f t="shared" si="934"/>
        <v>0.5162545025256261</v>
      </c>
      <c r="AE3318" s="45">
        <f t="shared" si="935"/>
        <v>0.48374549747437384</v>
      </c>
      <c r="AF3318" s="43">
        <f>('Estimates from MCMC'!$B$2-'MCMC runs'!W3318)/'Estimates from MCMC'!$B$2</f>
        <v>0.12712957705288225</v>
      </c>
    </row>
    <row r="3319" spans="1:32" x14ac:dyDescent="0.3">
      <c r="A3319" s="38">
        <v>2958</v>
      </c>
      <c r="B3319" s="38">
        <v>2080470.523828432</v>
      </c>
      <c r="C3319" s="39">
        <v>53166.105005270103</v>
      </c>
      <c r="D3319" s="39">
        <v>52096.018625083001</v>
      </c>
      <c r="E3319" s="39">
        <f t="shared" si="918"/>
        <v>1070.0863801871019</v>
      </c>
      <c r="F3319" s="39">
        <v>53104.799564874796</v>
      </c>
      <c r="G3319" s="40">
        <f t="shared" si="919"/>
        <v>61.305440395306505</v>
      </c>
      <c r="H3319" s="39">
        <v>53076.239088305498</v>
      </c>
      <c r="I3319" s="39">
        <f t="shared" si="920"/>
        <v>89.865916964605276</v>
      </c>
      <c r="J3319" s="39">
        <v>51945.579958652103</v>
      </c>
      <c r="K3319" s="40">
        <f t="shared" si="921"/>
        <v>1220.5250466180005</v>
      </c>
      <c r="L3319" s="39">
        <v>51358.480786024098</v>
      </c>
      <c r="M3319" s="39">
        <f t="shared" si="922"/>
        <v>1807.6242192460049</v>
      </c>
      <c r="N3319" s="39">
        <f t="shared" si="927"/>
        <v>587.09917262800445</v>
      </c>
      <c r="O3319" s="40">
        <f>'Estimates from MCMC'!$B$2-L3319</f>
        <v>17702.519213975902</v>
      </c>
      <c r="P3319" s="39">
        <v>52591.270629972001</v>
      </c>
      <c r="Q3319" s="40">
        <f t="shared" si="923"/>
        <v>1232.7898439479031</v>
      </c>
      <c r="R3319" s="39">
        <v>52622.497259240401</v>
      </c>
      <c r="S3319" s="39">
        <f t="shared" si="924"/>
        <v>31.226629268399847</v>
      </c>
      <c r="T3319" s="39">
        <f t="shared" si="928"/>
        <v>1264.016473216303</v>
      </c>
      <c r="U3319" s="39">
        <v>59391.138432402098</v>
      </c>
      <c r="V3319" s="39">
        <f t="shared" si="925"/>
        <v>8032.6576463780002</v>
      </c>
      <c r="W3319" s="39">
        <v>60905.033760920996</v>
      </c>
      <c r="X3319" s="39">
        <f t="shared" si="926"/>
        <v>249.87885530259518</v>
      </c>
      <c r="Y3319" s="39">
        <f t="shared" si="929"/>
        <v>9546.5529748968984</v>
      </c>
      <c r="Z3319" s="39">
        <f t="shared" si="930"/>
        <v>8155.9662390790036</v>
      </c>
      <c r="AA3319" s="45">
        <f t="shared" si="931"/>
        <v>7.1403197360654688E-2</v>
      </c>
      <c r="AB3319" s="45">
        <f t="shared" si="932"/>
        <v>0.45375788323033278</v>
      </c>
      <c r="AC3319" s="45">
        <f t="shared" si="933"/>
        <v>1.4115440423039857E-2</v>
      </c>
      <c r="AD3319" s="45">
        <f t="shared" si="934"/>
        <v>0.53927652101402734</v>
      </c>
      <c r="AE3319" s="45">
        <f t="shared" si="935"/>
        <v>0.46072347898597266</v>
      </c>
      <c r="AF3319" s="43">
        <f>('Estimates from MCMC'!$B$2-'MCMC runs'!W3319)/'Estimates from MCMC'!$B$2</f>
        <v>0.11809800378041158</v>
      </c>
    </row>
    <row r="3320" spans="1:32" x14ac:dyDescent="0.3">
      <c r="A3320" s="38">
        <v>2295</v>
      </c>
      <c r="B3320" s="38">
        <v>2044763.2763702064</v>
      </c>
      <c r="C3320" s="39">
        <v>51714.923059480097</v>
      </c>
      <c r="D3320" s="39">
        <v>50666.132469785502</v>
      </c>
      <c r="E3320" s="39">
        <f t="shared" si="918"/>
        <v>1048.7905896945958</v>
      </c>
      <c r="F3320" s="39">
        <v>51643.564237799503</v>
      </c>
      <c r="G3320" s="40">
        <f t="shared" si="919"/>
        <v>71.358821680594701</v>
      </c>
      <c r="H3320" s="39">
        <v>51626.798300956398</v>
      </c>
      <c r="I3320" s="39">
        <f t="shared" si="920"/>
        <v>88.124758523699711</v>
      </c>
      <c r="J3320" s="39">
        <v>50507.730491157803</v>
      </c>
      <c r="K3320" s="40">
        <f t="shared" si="921"/>
        <v>1207.1925683222944</v>
      </c>
      <c r="L3320" s="39">
        <v>49932.235419479897</v>
      </c>
      <c r="M3320" s="39">
        <f t="shared" si="922"/>
        <v>1782.6876400002002</v>
      </c>
      <c r="N3320" s="39">
        <f t="shared" si="927"/>
        <v>575.4950716779058</v>
      </c>
      <c r="O3320" s="40">
        <f>'Estimates from MCMC'!$B$2-L3320</f>
        <v>19128.764580520103</v>
      </c>
      <c r="P3320" s="39">
        <v>51144.050950177603</v>
      </c>
      <c r="Q3320" s="40">
        <f t="shared" si="923"/>
        <v>1211.815530697706</v>
      </c>
      <c r="R3320" s="39">
        <v>51174.561079732499</v>
      </c>
      <c r="S3320" s="39">
        <f t="shared" si="924"/>
        <v>30.510129554895684</v>
      </c>
      <c r="T3320" s="39">
        <f t="shared" si="928"/>
        <v>1242.3256602526017</v>
      </c>
      <c r="U3320" s="39">
        <v>57678.451103428903</v>
      </c>
      <c r="V3320" s="39">
        <f t="shared" si="925"/>
        <v>7746.2156839490053</v>
      </c>
      <c r="W3320" s="39">
        <v>59167.407646615298</v>
      </c>
      <c r="X3320" s="39">
        <f t="shared" si="926"/>
        <v>246.63088293379406</v>
      </c>
      <c r="Y3320" s="39">
        <f t="shared" si="929"/>
        <v>9235.172227135401</v>
      </c>
      <c r="Z3320" s="39">
        <f t="shared" si="930"/>
        <v>9893.5923533847017</v>
      </c>
      <c r="AA3320" s="45">
        <f t="shared" si="931"/>
        <v>6.4945420548367869E-2</v>
      </c>
      <c r="AB3320" s="45">
        <f t="shared" si="932"/>
        <v>0.40495117451742874</v>
      </c>
      <c r="AC3320" s="45">
        <f t="shared" si="933"/>
        <v>1.2893194534107663E-2</v>
      </c>
      <c r="AD3320" s="45">
        <f t="shared" si="934"/>
        <v>0.48278978959990426</v>
      </c>
      <c r="AE3320" s="45">
        <f t="shared" si="935"/>
        <v>0.51721021040009574</v>
      </c>
      <c r="AF3320" s="43">
        <f>('Estimates from MCMC'!$B$2-'MCMC runs'!W3320)/'Estimates from MCMC'!$B$2</f>
        <v>0.14325874738831904</v>
      </c>
    </row>
    <row r="3321" spans="1:32" x14ac:dyDescent="0.3">
      <c r="A3321" s="38">
        <v>4037</v>
      </c>
      <c r="B3321" s="38">
        <v>2160067.1245218567</v>
      </c>
      <c r="C3321" s="39">
        <v>53203.2443466853</v>
      </c>
      <c r="D3321" s="39">
        <v>52124.6212153468</v>
      </c>
      <c r="E3321" s="39">
        <f t="shared" si="918"/>
        <v>1078.6231313384997</v>
      </c>
      <c r="F3321" s="39">
        <v>53139.198489727802</v>
      </c>
      <c r="G3321" s="40">
        <f t="shared" si="919"/>
        <v>64.045856957498472</v>
      </c>
      <c r="H3321" s="39">
        <v>53113.5265873717</v>
      </c>
      <c r="I3321" s="39">
        <f t="shared" si="920"/>
        <v>89.717759313600254</v>
      </c>
      <c r="J3321" s="39">
        <v>51971.760830646403</v>
      </c>
      <c r="K3321" s="40">
        <f t="shared" si="921"/>
        <v>1231.4835160388975</v>
      </c>
      <c r="L3321" s="39">
        <v>51385.7364035106</v>
      </c>
      <c r="M3321" s="39">
        <f t="shared" si="922"/>
        <v>1817.5079431746999</v>
      </c>
      <c r="N3321" s="39">
        <f t="shared" si="927"/>
        <v>586.0244271358024</v>
      </c>
      <c r="O3321" s="40">
        <f>'Estimates from MCMC'!$B$2-L3321</f>
        <v>17675.2635964894</v>
      </c>
      <c r="P3321" s="39">
        <v>52626.651702981202</v>
      </c>
      <c r="Q3321" s="40">
        <f t="shared" si="923"/>
        <v>1240.9152994706019</v>
      </c>
      <c r="R3321" s="39">
        <v>52657.4994786885</v>
      </c>
      <c r="S3321" s="39">
        <f t="shared" si="924"/>
        <v>30.847775707297842</v>
      </c>
      <c r="T3321" s="39">
        <f t="shared" si="928"/>
        <v>1271.7630751778997</v>
      </c>
      <c r="U3321" s="39">
        <v>59397.815598743699</v>
      </c>
      <c r="V3321" s="39">
        <f t="shared" si="925"/>
        <v>8012.0791952330983</v>
      </c>
      <c r="W3321" s="39">
        <v>60921.591143459598</v>
      </c>
      <c r="X3321" s="39">
        <f t="shared" si="926"/>
        <v>252.012469538</v>
      </c>
      <c r="Y3321" s="39">
        <f t="shared" si="929"/>
        <v>9535.854739948998</v>
      </c>
      <c r="Z3321" s="39">
        <f t="shared" si="930"/>
        <v>8139.4088565404018</v>
      </c>
      <c r="AA3321" s="45">
        <f t="shared" si="931"/>
        <v>7.1951576180764448E-2</v>
      </c>
      <c r="AB3321" s="45">
        <f t="shared" si="932"/>
        <v>0.45329333571152114</v>
      </c>
      <c r="AC3321" s="45">
        <f t="shared" si="933"/>
        <v>1.4257918596928527E-2</v>
      </c>
      <c r="AD3321" s="45">
        <f t="shared" si="934"/>
        <v>0.5395028304892141</v>
      </c>
      <c r="AE3321" s="45">
        <f t="shared" si="935"/>
        <v>0.46049716951078584</v>
      </c>
      <c r="AF3321" s="43">
        <f>('Estimates from MCMC'!$B$2-'MCMC runs'!W3321)/'Estimates from MCMC'!$B$2</f>
        <v>0.11785825366763299</v>
      </c>
    </row>
    <row r="3322" spans="1:32" x14ac:dyDescent="0.3">
      <c r="A3322" s="38">
        <v>264</v>
      </c>
      <c r="B3322" s="38">
        <v>2295147.5678491904</v>
      </c>
      <c r="C3322" s="39">
        <v>53076.178318096303</v>
      </c>
      <c r="D3322" s="39">
        <v>51992.538968368601</v>
      </c>
      <c r="E3322" s="39">
        <f t="shared" si="918"/>
        <v>1083.6393497277022</v>
      </c>
      <c r="F3322" s="39">
        <v>53008.613646146601</v>
      </c>
      <c r="G3322" s="40">
        <f t="shared" si="919"/>
        <v>67.564671949701733</v>
      </c>
      <c r="H3322" s="39">
        <v>52986.586237744901</v>
      </c>
      <c r="I3322" s="39">
        <f t="shared" si="920"/>
        <v>89.592080351401819</v>
      </c>
      <c r="J3322" s="39">
        <v>51836.294218550102</v>
      </c>
      <c r="K3322" s="40">
        <f t="shared" si="921"/>
        <v>1239.8840995462015</v>
      </c>
      <c r="L3322" s="39">
        <v>51251.038367222704</v>
      </c>
      <c r="M3322" s="39">
        <f t="shared" si="922"/>
        <v>1825.1399508735994</v>
      </c>
      <c r="N3322" s="39">
        <f t="shared" si="927"/>
        <v>585.25585132739798</v>
      </c>
      <c r="O3322" s="40">
        <f>'Estimates from MCMC'!$B$2-L3322</f>
        <v>17809.961632777296</v>
      </c>
      <c r="P3322" s="39">
        <v>52497.398337385501</v>
      </c>
      <c r="Q3322" s="40">
        <f t="shared" si="923"/>
        <v>1246.3599701627973</v>
      </c>
      <c r="R3322" s="39">
        <v>52527.922999627299</v>
      </c>
      <c r="S3322" s="39">
        <f t="shared" si="924"/>
        <v>30.524662241798069</v>
      </c>
      <c r="T3322" s="39">
        <f t="shared" si="928"/>
        <v>1276.8846324045953</v>
      </c>
      <c r="U3322" s="39">
        <v>59247.448610733401</v>
      </c>
      <c r="V3322" s="39">
        <f t="shared" si="925"/>
        <v>7996.4102435106979</v>
      </c>
      <c r="W3322" s="39">
        <v>60778.807649009301</v>
      </c>
      <c r="X3322" s="39">
        <f t="shared" si="926"/>
        <v>254.47440587130404</v>
      </c>
      <c r="Y3322" s="39">
        <f t="shared" si="929"/>
        <v>9527.7692817865973</v>
      </c>
      <c r="Z3322" s="39">
        <f t="shared" si="930"/>
        <v>8282.1923509906992</v>
      </c>
      <c r="AA3322" s="45">
        <f t="shared" si="931"/>
        <v>7.1694968171892526E-2</v>
      </c>
      <c r="AB3322" s="45">
        <f t="shared" si="932"/>
        <v>0.44898525939517886</v>
      </c>
      <c r="AC3322" s="45">
        <f t="shared" si="933"/>
        <v>1.4288318589242304E-2</v>
      </c>
      <c r="AD3322" s="45">
        <f t="shared" si="934"/>
        <v>0.53496854615631373</v>
      </c>
      <c r="AE3322" s="45">
        <f t="shared" si="935"/>
        <v>0.46503145384368627</v>
      </c>
      <c r="AF3322" s="43">
        <f>('Estimates from MCMC'!$B$2-'MCMC runs'!W3322)/'Estimates from MCMC'!$B$2</f>
        <v>0.11992575188587914</v>
      </c>
    </row>
    <row r="3323" spans="1:32" x14ac:dyDescent="0.3">
      <c r="A3323" s="38">
        <v>1326</v>
      </c>
      <c r="B3323" s="38">
        <v>2132197.4432172864</v>
      </c>
      <c r="C3323" s="39">
        <v>53983.912759735998</v>
      </c>
      <c r="D3323" s="39">
        <v>52883.550899935799</v>
      </c>
      <c r="E3323" s="39">
        <f t="shared" si="918"/>
        <v>1100.3618598001995</v>
      </c>
      <c r="F3323" s="39">
        <v>53921.399022176098</v>
      </c>
      <c r="G3323" s="40">
        <f t="shared" si="919"/>
        <v>62.513737559900619</v>
      </c>
      <c r="H3323" s="39">
        <v>53892.414978669403</v>
      </c>
      <c r="I3323" s="39">
        <f t="shared" si="920"/>
        <v>91.497781066595053</v>
      </c>
      <c r="J3323" s="39">
        <v>52730.420484022201</v>
      </c>
      <c r="K3323" s="40">
        <f t="shared" si="921"/>
        <v>1253.4922757137974</v>
      </c>
      <c r="L3323" s="39">
        <v>52132.671967661503</v>
      </c>
      <c r="M3323" s="39">
        <f t="shared" si="922"/>
        <v>1851.2407920744954</v>
      </c>
      <c r="N3323" s="39">
        <f t="shared" si="927"/>
        <v>597.74851636069798</v>
      </c>
      <c r="O3323" s="40">
        <f>'Estimates from MCMC'!$B$2-L3323</f>
        <v>16928.328032338497</v>
      </c>
      <c r="P3323" s="39">
        <v>53400.0912935214</v>
      </c>
      <c r="Q3323" s="40">
        <f t="shared" si="923"/>
        <v>1267.4193258598971</v>
      </c>
      <c r="R3323" s="39">
        <v>53431.463770948198</v>
      </c>
      <c r="S3323" s="39">
        <f t="shared" si="924"/>
        <v>31.372477426797559</v>
      </c>
      <c r="T3323" s="39">
        <f t="shared" si="928"/>
        <v>1298.7918032866946</v>
      </c>
      <c r="U3323" s="39">
        <v>60362.867376569797</v>
      </c>
      <c r="V3323" s="39">
        <f t="shared" si="925"/>
        <v>8230.1954089082938</v>
      </c>
      <c r="W3323" s="39">
        <v>61920.323624606201</v>
      </c>
      <c r="X3323" s="39">
        <f t="shared" si="926"/>
        <v>258.66444474970922</v>
      </c>
      <c r="Y3323" s="39">
        <f t="shared" si="929"/>
        <v>9787.6516569446976</v>
      </c>
      <c r="Z3323" s="39">
        <f t="shared" si="930"/>
        <v>7140.6763753937994</v>
      </c>
      <c r="AA3323" s="45">
        <f t="shared" si="931"/>
        <v>7.6722981785654717E-2</v>
      </c>
      <c r="AB3323" s="45">
        <f t="shared" si="932"/>
        <v>0.48617887089534179</v>
      </c>
      <c r="AC3323" s="45">
        <f t="shared" si="933"/>
        <v>1.5279975922936853E-2</v>
      </c>
      <c r="AD3323" s="45">
        <f t="shared" si="934"/>
        <v>0.57818182860393341</v>
      </c>
      <c r="AE3323" s="45">
        <f t="shared" si="935"/>
        <v>0.42181817139606664</v>
      </c>
      <c r="AF3323" s="43">
        <f>('Estimates from MCMC'!$B$2-'MCMC runs'!W3323)/'Estimates from MCMC'!$B$2</f>
        <v>0.10339665477467455</v>
      </c>
    </row>
    <row r="3324" spans="1:32" x14ac:dyDescent="0.3">
      <c r="A3324" s="38">
        <v>2594</v>
      </c>
      <c r="B3324" s="38">
        <v>2150627.2982582753</v>
      </c>
      <c r="C3324" s="39">
        <v>52737.484437388099</v>
      </c>
      <c r="D3324" s="39">
        <v>51671.599537633097</v>
      </c>
      <c r="E3324" s="39">
        <f t="shared" si="918"/>
        <v>1065.8848997550012</v>
      </c>
      <c r="F3324" s="39">
        <v>52675.089555448001</v>
      </c>
      <c r="G3324" s="40">
        <f t="shared" si="919"/>
        <v>62.394881940097548</v>
      </c>
      <c r="H3324" s="39">
        <v>52650.061676548401</v>
      </c>
      <c r="I3324" s="39">
        <f t="shared" si="920"/>
        <v>87.42276083969773</v>
      </c>
      <c r="J3324" s="39">
        <v>51522.580949012299</v>
      </c>
      <c r="K3324" s="40">
        <f t="shared" si="921"/>
        <v>1214.9034883757995</v>
      </c>
      <c r="L3324" s="39">
        <v>50951.512025749398</v>
      </c>
      <c r="M3324" s="39">
        <f t="shared" si="922"/>
        <v>1785.9724116387006</v>
      </c>
      <c r="N3324" s="39">
        <f t="shared" si="927"/>
        <v>571.06892326290108</v>
      </c>
      <c r="O3324" s="40">
        <f>'Estimates from MCMC'!$B$2-L3324</f>
        <v>18109.487974250602</v>
      </c>
      <c r="P3324" s="39">
        <v>52170.160099727698</v>
      </c>
      <c r="Q3324" s="40">
        <f t="shared" si="923"/>
        <v>1218.6480739783001</v>
      </c>
      <c r="R3324" s="39">
        <v>52199.884033905102</v>
      </c>
      <c r="S3324" s="39">
        <f t="shared" si="924"/>
        <v>29.723934177403862</v>
      </c>
      <c r="T3324" s="39">
        <f t="shared" si="928"/>
        <v>1248.372008155704</v>
      </c>
      <c r="U3324" s="39">
        <v>58697.291494445497</v>
      </c>
      <c r="V3324" s="39">
        <f t="shared" si="925"/>
        <v>7745.7794686960988</v>
      </c>
      <c r="W3324" s="39">
        <v>60189.4363774882</v>
      </c>
      <c r="X3324" s="39">
        <f t="shared" si="926"/>
        <v>243.77287488699949</v>
      </c>
      <c r="Y3324" s="39">
        <f t="shared" si="929"/>
        <v>9237.9243517388022</v>
      </c>
      <c r="Z3324" s="39">
        <f t="shared" si="930"/>
        <v>8871.5636225117996</v>
      </c>
      <c r="AA3324" s="45">
        <f t="shared" si="931"/>
        <v>6.8934693787628384E-2</v>
      </c>
      <c r="AB3324" s="45">
        <f t="shared" si="932"/>
        <v>0.42771940762265703</v>
      </c>
      <c r="AC3324" s="45">
        <f t="shared" si="933"/>
        <v>1.3461058381861134E-2</v>
      </c>
      <c r="AD3324" s="45">
        <f t="shared" si="934"/>
        <v>0.51011515979214661</v>
      </c>
      <c r="AE3324" s="45">
        <f t="shared" si="935"/>
        <v>0.48988484020785344</v>
      </c>
      <c r="AF3324" s="43">
        <f>('Estimates from MCMC'!$B$2-'MCMC runs'!W3324)/'Estimates from MCMC'!$B$2</f>
        <v>0.12845981990576158</v>
      </c>
    </row>
    <row r="3325" spans="1:32" x14ac:dyDescent="0.3">
      <c r="A3325" s="38">
        <v>1299</v>
      </c>
      <c r="B3325" s="38">
        <v>2058864.8640420202</v>
      </c>
      <c r="C3325" s="39">
        <v>52843.888808414602</v>
      </c>
      <c r="D3325" s="39">
        <v>51785.2415518993</v>
      </c>
      <c r="E3325" s="39">
        <f t="shared" si="918"/>
        <v>1058.6472565153017</v>
      </c>
      <c r="F3325" s="39">
        <v>52782.086548185303</v>
      </c>
      <c r="G3325" s="40">
        <f t="shared" si="919"/>
        <v>61.802260229298554</v>
      </c>
      <c r="H3325" s="39">
        <v>52755.598405450597</v>
      </c>
      <c r="I3325" s="39">
        <f t="shared" si="920"/>
        <v>88.290402964004898</v>
      </c>
      <c r="J3325" s="39">
        <v>51635.896674169599</v>
      </c>
      <c r="K3325" s="40">
        <f t="shared" si="921"/>
        <v>1207.9921342450034</v>
      </c>
      <c r="L3325" s="39">
        <v>51059.170415537803</v>
      </c>
      <c r="M3325" s="39">
        <f t="shared" si="922"/>
        <v>1784.718392876799</v>
      </c>
      <c r="N3325" s="39">
        <f t="shared" si="927"/>
        <v>576.72625863179564</v>
      </c>
      <c r="O3325" s="40">
        <f>'Estimates from MCMC'!$B$2-L3325</f>
        <v>18001.829584462197</v>
      </c>
      <c r="P3325" s="39">
        <v>52273.695099665201</v>
      </c>
      <c r="Q3325" s="40">
        <f t="shared" si="923"/>
        <v>1214.5246841273984</v>
      </c>
      <c r="R3325" s="39">
        <v>52304.289960282404</v>
      </c>
      <c r="S3325" s="39">
        <f t="shared" si="924"/>
        <v>30.594860617202357</v>
      </c>
      <c r="T3325" s="39">
        <f t="shared" si="928"/>
        <v>1245.1195447446007</v>
      </c>
      <c r="U3325" s="39">
        <v>59009.794307915203</v>
      </c>
      <c r="V3325" s="39">
        <f t="shared" si="925"/>
        <v>7950.6238923773999</v>
      </c>
      <c r="W3325" s="39">
        <v>60500.624127380099</v>
      </c>
      <c r="X3325" s="39">
        <f t="shared" si="926"/>
        <v>245.71027472029527</v>
      </c>
      <c r="Y3325" s="39">
        <f t="shared" si="929"/>
        <v>9441.4537118422959</v>
      </c>
      <c r="Z3325" s="39">
        <f t="shared" si="930"/>
        <v>8560.3758726199012</v>
      </c>
      <c r="AA3325" s="45">
        <f t="shared" si="931"/>
        <v>6.9166277733197334E-2</v>
      </c>
      <c r="AB3325" s="45">
        <f t="shared" si="932"/>
        <v>0.44165643581248931</v>
      </c>
      <c r="AC3325" s="45">
        <f t="shared" si="933"/>
        <v>1.3649183465905799E-2</v>
      </c>
      <c r="AD3325" s="45">
        <f t="shared" si="934"/>
        <v>0.52447189701159247</v>
      </c>
      <c r="AE3325" s="45">
        <f t="shared" si="935"/>
        <v>0.47552810298840753</v>
      </c>
      <c r="AF3325" s="43">
        <f>('Estimates from MCMC'!$B$2-'MCMC runs'!W3325)/'Estimates from MCMC'!$B$2</f>
        <v>0.12395383606695387</v>
      </c>
    </row>
    <row r="3326" spans="1:32" x14ac:dyDescent="0.3">
      <c r="A3326" s="38">
        <v>2018</v>
      </c>
      <c r="B3326" s="38">
        <v>2058864.9939588201</v>
      </c>
      <c r="C3326" s="39">
        <v>52843.888808414602</v>
      </c>
      <c r="D3326" s="39">
        <v>51785.2415518993</v>
      </c>
      <c r="E3326" s="39">
        <f t="shared" si="918"/>
        <v>1058.6472565153017</v>
      </c>
      <c r="F3326" s="39">
        <v>52782.086548185303</v>
      </c>
      <c r="G3326" s="40">
        <f t="shared" si="919"/>
        <v>61.802260229298554</v>
      </c>
      <c r="H3326" s="39">
        <v>52755.598405450597</v>
      </c>
      <c r="I3326" s="39">
        <f t="shared" si="920"/>
        <v>88.290402964004898</v>
      </c>
      <c r="J3326" s="39">
        <v>51635.896674169599</v>
      </c>
      <c r="K3326" s="40">
        <f t="shared" si="921"/>
        <v>1207.9921342450034</v>
      </c>
      <c r="L3326" s="39">
        <v>51059.170415537803</v>
      </c>
      <c r="M3326" s="39">
        <f t="shared" si="922"/>
        <v>1784.718392876799</v>
      </c>
      <c r="N3326" s="39">
        <f t="shared" si="927"/>
        <v>576.72625863179564</v>
      </c>
      <c r="O3326" s="40">
        <f>'Estimates from MCMC'!$B$2-L3326</f>
        <v>18001.829584462197</v>
      </c>
      <c r="P3326" s="39">
        <v>52273.695099665201</v>
      </c>
      <c r="Q3326" s="40">
        <f t="shared" si="923"/>
        <v>1214.5246841273984</v>
      </c>
      <c r="R3326" s="39">
        <v>52304.289960282404</v>
      </c>
      <c r="S3326" s="39">
        <f t="shared" si="924"/>
        <v>30.594860617202357</v>
      </c>
      <c r="T3326" s="39">
        <f t="shared" si="928"/>
        <v>1245.1195447446007</v>
      </c>
      <c r="U3326" s="39">
        <v>59009.794307915203</v>
      </c>
      <c r="V3326" s="39">
        <f t="shared" si="925"/>
        <v>7950.6238923773999</v>
      </c>
      <c r="W3326" s="39">
        <v>60500.624127380099</v>
      </c>
      <c r="X3326" s="39">
        <f t="shared" si="926"/>
        <v>245.71027472029527</v>
      </c>
      <c r="Y3326" s="39">
        <f t="shared" si="929"/>
        <v>9441.4537118422959</v>
      </c>
      <c r="Z3326" s="39">
        <f t="shared" si="930"/>
        <v>8560.3758726199012</v>
      </c>
      <c r="AA3326" s="45">
        <f t="shared" si="931"/>
        <v>6.9166277733197334E-2</v>
      </c>
      <c r="AB3326" s="45">
        <f t="shared" si="932"/>
        <v>0.44165643581248931</v>
      </c>
      <c r="AC3326" s="45">
        <f t="shared" si="933"/>
        <v>1.3649183465905799E-2</v>
      </c>
      <c r="AD3326" s="45">
        <f t="shared" si="934"/>
        <v>0.52447189701159247</v>
      </c>
      <c r="AE3326" s="45">
        <f t="shared" si="935"/>
        <v>0.47552810298840753</v>
      </c>
      <c r="AF3326" s="43">
        <f>('Estimates from MCMC'!$B$2-'MCMC runs'!W3326)/'Estimates from MCMC'!$B$2</f>
        <v>0.12395383606695387</v>
      </c>
    </row>
    <row r="3327" spans="1:32" x14ac:dyDescent="0.3">
      <c r="A3327" s="38">
        <v>1593</v>
      </c>
      <c r="B3327" s="38">
        <v>1938950.1116474576</v>
      </c>
      <c r="C3327" s="39">
        <v>52596.087467742203</v>
      </c>
      <c r="D3327" s="39">
        <v>51506.920021794103</v>
      </c>
      <c r="E3327" s="39">
        <f t="shared" si="918"/>
        <v>1089.1674459481001</v>
      </c>
      <c r="F3327" s="39">
        <v>52539.188479119599</v>
      </c>
      <c r="G3327" s="40">
        <f t="shared" si="919"/>
        <v>56.89898862260452</v>
      </c>
      <c r="H3327" s="39">
        <v>52507.430217561603</v>
      </c>
      <c r="I3327" s="39">
        <f t="shared" si="920"/>
        <v>88.657250180600386</v>
      </c>
      <c r="J3327" s="39">
        <v>51362.124355448897</v>
      </c>
      <c r="K3327" s="40">
        <f t="shared" si="921"/>
        <v>1233.963112293306</v>
      </c>
      <c r="L3327" s="39">
        <v>50783.312092069697</v>
      </c>
      <c r="M3327" s="39">
        <f t="shared" si="922"/>
        <v>1812.7753756725069</v>
      </c>
      <c r="N3327" s="39">
        <f t="shared" si="927"/>
        <v>578.81226337920089</v>
      </c>
      <c r="O3327" s="40">
        <f>'Estimates from MCMC'!$B$2-L3327</f>
        <v>18277.687907930303</v>
      </c>
      <c r="P3327" s="39">
        <v>52019.357686824398</v>
      </c>
      <c r="Q3327" s="40">
        <f t="shared" si="923"/>
        <v>1236.0455947547016</v>
      </c>
      <c r="R3327" s="39">
        <v>52049.515250016899</v>
      </c>
      <c r="S3327" s="39">
        <f t="shared" si="924"/>
        <v>30.157563192500675</v>
      </c>
      <c r="T3327" s="39">
        <f t="shared" si="928"/>
        <v>1266.2031579472023</v>
      </c>
      <c r="U3327" s="39">
        <v>58723.2609757385</v>
      </c>
      <c r="V3327" s="39">
        <f t="shared" si="925"/>
        <v>7939.9488836688033</v>
      </c>
      <c r="W3327" s="39">
        <v>60242.141636067601</v>
      </c>
      <c r="X3327" s="39">
        <f t="shared" si="926"/>
        <v>252.6775023818991</v>
      </c>
      <c r="Y3327" s="39">
        <f t="shared" si="929"/>
        <v>9458.8295439979047</v>
      </c>
      <c r="Z3327" s="39">
        <f t="shared" si="930"/>
        <v>8818.8583639323988</v>
      </c>
      <c r="AA3327" s="45">
        <f t="shared" si="931"/>
        <v>6.9275893336477393E-2</v>
      </c>
      <c r="AB3327" s="45">
        <f t="shared" si="932"/>
        <v>0.43440663412486802</v>
      </c>
      <c r="AC3327" s="45">
        <f t="shared" si="933"/>
        <v>1.3824369015091218E-2</v>
      </c>
      <c r="AD3327" s="45">
        <f t="shared" si="934"/>
        <v>0.51750689647643655</v>
      </c>
      <c r="AE3327" s="45">
        <f t="shared" si="935"/>
        <v>0.48249310352356339</v>
      </c>
      <c r="AF3327" s="43">
        <f>('Estimates from MCMC'!$B$2-'MCMC runs'!W3327)/'Estimates from MCMC'!$B$2</f>
        <v>0.12769665026472826</v>
      </c>
    </row>
    <row r="3328" spans="1:32" x14ac:dyDescent="0.3">
      <c r="A3328" s="38">
        <v>996</v>
      </c>
      <c r="B3328" s="38">
        <v>1929066.0932931213</v>
      </c>
      <c r="C3328" s="39">
        <v>51846.403401858697</v>
      </c>
      <c r="D3328" s="39">
        <v>50795.942682412402</v>
      </c>
      <c r="E3328" s="39">
        <f t="shared" si="918"/>
        <v>1050.4607194462951</v>
      </c>
      <c r="F3328" s="39">
        <v>51778.745460856597</v>
      </c>
      <c r="G3328" s="40">
        <f t="shared" si="919"/>
        <v>67.657941002100415</v>
      </c>
      <c r="H3328" s="39">
        <v>51758.531135513404</v>
      </c>
      <c r="I3328" s="39">
        <f t="shared" si="920"/>
        <v>87.87226634529361</v>
      </c>
      <c r="J3328" s="39">
        <v>50641.503310576903</v>
      </c>
      <c r="K3328" s="40">
        <f t="shared" si="921"/>
        <v>1204.9000912817937</v>
      </c>
      <c r="L3328" s="39">
        <v>50067.665827588396</v>
      </c>
      <c r="M3328" s="39">
        <f t="shared" si="922"/>
        <v>1778.7375742703007</v>
      </c>
      <c r="N3328" s="39">
        <f t="shared" si="927"/>
        <v>573.83748298850696</v>
      </c>
      <c r="O3328" s="40">
        <f>'Estimates from MCMC'!$B$2-L3328</f>
        <v>18993.334172411604</v>
      </c>
      <c r="P3328" s="39">
        <v>51280.9572031469</v>
      </c>
      <c r="Q3328" s="40">
        <f t="shared" si="923"/>
        <v>1213.2913755585032</v>
      </c>
      <c r="R3328" s="39">
        <v>51311.228866547703</v>
      </c>
      <c r="S3328" s="39">
        <f t="shared" si="924"/>
        <v>30.271663400802936</v>
      </c>
      <c r="T3328" s="39">
        <f t="shared" si="928"/>
        <v>1243.5630389593061</v>
      </c>
      <c r="U3328" s="39">
        <v>57743.603741806</v>
      </c>
      <c r="V3328" s="39">
        <f t="shared" si="925"/>
        <v>7675.937914217604</v>
      </c>
      <c r="W3328" s="39">
        <v>59228.4321364114</v>
      </c>
      <c r="X3328" s="39">
        <f t="shared" si="926"/>
        <v>241.26535564609367</v>
      </c>
      <c r="Y3328" s="39">
        <f t="shared" si="929"/>
        <v>9160.7663088230038</v>
      </c>
      <c r="Z3328" s="39">
        <f t="shared" si="930"/>
        <v>9832.5678635885997</v>
      </c>
      <c r="AA3328" s="45">
        <f t="shared" si="931"/>
        <v>6.5473656582403492E-2</v>
      </c>
      <c r="AB3328" s="45">
        <f t="shared" si="932"/>
        <v>0.40413851746825669</v>
      </c>
      <c r="AC3328" s="45">
        <f t="shared" si="933"/>
        <v>1.2702633116229742E-2</v>
      </c>
      <c r="AD3328" s="45">
        <f t="shared" si="934"/>
        <v>0.48231480716688996</v>
      </c>
      <c r="AE3328" s="45">
        <f t="shared" si="935"/>
        <v>0.5176851928331101</v>
      </c>
      <c r="AF3328" s="43">
        <f>('Estimates from MCMC'!$B$2-'MCMC runs'!W3328)/'Estimates from MCMC'!$B$2</f>
        <v>0.14237511567438352</v>
      </c>
    </row>
    <row r="3329" spans="1:32" x14ac:dyDescent="0.3">
      <c r="A3329" s="38">
        <v>2961</v>
      </c>
      <c r="B3329" s="38">
        <v>2062429.1202040436</v>
      </c>
      <c r="C3329" s="39">
        <v>52635.376617921</v>
      </c>
      <c r="D3329" s="39">
        <v>51569.503338710099</v>
      </c>
      <c r="E3329" s="39">
        <f t="shared" si="918"/>
        <v>1065.8732792109004</v>
      </c>
      <c r="F3329" s="39">
        <v>52565.348247592097</v>
      </c>
      <c r="G3329" s="40">
        <f t="shared" si="919"/>
        <v>70.028370328902383</v>
      </c>
      <c r="H3329" s="39">
        <v>52546.154117698097</v>
      </c>
      <c r="I3329" s="39">
        <f t="shared" si="920"/>
        <v>89.222500222902454</v>
      </c>
      <c r="J3329" s="39">
        <v>51411.285309470601</v>
      </c>
      <c r="K3329" s="40">
        <f t="shared" si="921"/>
        <v>1224.0913084503991</v>
      </c>
      <c r="L3329" s="39">
        <v>50828.421492507499</v>
      </c>
      <c r="M3329" s="39">
        <f t="shared" si="922"/>
        <v>1806.9551254135004</v>
      </c>
      <c r="N3329" s="39">
        <f t="shared" si="927"/>
        <v>582.86381696310127</v>
      </c>
      <c r="O3329" s="40">
        <f>'Estimates from MCMC'!$B$2-L3329</f>
        <v>18232.578507492501</v>
      </c>
      <c r="P3329" s="39">
        <v>52061.806160749496</v>
      </c>
      <c r="Q3329" s="40">
        <f t="shared" si="923"/>
        <v>1233.3846682419971</v>
      </c>
      <c r="R3329" s="39">
        <v>52092.4588684993</v>
      </c>
      <c r="S3329" s="39">
        <f t="shared" si="924"/>
        <v>30.652707749803085</v>
      </c>
      <c r="T3329" s="39">
        <f t="shared" si="928"/>
        <v>1264.0373759918002</v>
      </c>
      <c r="U3329" s="39">
        <v>58755.096862177597</v>
      </c>
      <c r="V3329" s="39">
        <f t="shared" si="925"/>
        <v>7926.675369670098</v>
      </c>
      <c r="W3329" s="39">
        <v>60268.131878827699</v>
      </c>
      <c r="X3329" s="39">
        <f t="shared" si="926"/>
        <v>248.99764065830095</v>
      </c>
      <c r="Y3329" s="39">
        <f t="shared" si="929"/>
        <v>9439.7103863201992</v>
      </c>
      <c r="Z3329" s="39">
        <f t="shared" si="930"/>
        <v>8792.8681211723015</v>
      </c>
      <c r="AA3329" s="45">
        <f t="shared" si="931"/>
        <v>6.9328503122712812E-2</v>
      </c>
      <c r="AB3329" s="45">
        <f t="shared" si="932"/>
        <v>0.4347533930218761</v>
      </c>
      <c r="AC3329" s="45">
        <f t="shared" si="933"/>
        <v>1.3656743096209777E-2</v>
      </c>
      <c r="AD3329" s="45">
        <f t="shared" si="934"/>
        <v>0.51773863924079866</v>
      </c>
      <c r="AE3329" s="45">
        <f t="shared" si="935"/>
        <v>0.48226136075920134</v>
      </c>
      <c r="AF3329" s="43">
        <f>('Estimates from MCMC'!$B$2-'MCMC runs'!W3329)/'Estimates from MCMC'!$B$2</f>
        <v>0.12732031278394898</v>
      </c>
    </row>
    <row r="3330" spans="1:32" x14ac:dyDescent="0.3">
      <c r="A3330" s="38">
        <v>1807</v>
      </c>
      <c r="B3330" s="38">
        <v>1999049.1977145055</v>
      </c>
      <c r="C3330" s="39">
        <v>52217.724045314397</v>
      </c>
      <c r="D3330" s="39">
        <v>51171.0685589645</v>
      </c>
      <c r="E3330" s="39">
        <f t="shared" ref="E3330:E3393" si="936">$C3330-D3330</f>
        <v>1046.6554863498968</v>
      </c>
      <c r="F3330" s="39">
        <v>52146.018447258197</v>
      </c>
      <c r="G3330" s="40">
        <f t="shared" ref="G3330:G3393" si="937">$C3330-F3330</f>
        <v>71.70559805619996</v>
      </c>
      <c r="H3330" s="39">
        <v>52129.572107547101</v>
      </c>
      <c r="I3330" s="39">
        <f t="shared" ref="I3330:I3393" si="938">$C3330-H3330</f>
        <v>88.151937767295749</v>
      </c>
      <c r="J3330" s="39">
        <v>51012.2444026347</v>
      </c>
      <c r="K3330" s="40">
        <f t="shared" ref="K3330:K3393" si="939">$C3330-J3330</f>
        <v>1205.4796426796966</v>
      </c>
      <c r="L3330" s="39">
        <v>50436.335050687303</v>
      </c>
      <c r="M3330" s="39">
        <f t="shared" ref="M3330:M3393" si="940">$C3330-L3330</f>
        <v>1781.3889946270938</v>
      </c>
      <c r="N3330" s="39">
        <f t="shared" si="927"/>
        <v>575.90935194739723</v>
      </c>
      <c r="O3330" s="40">
        <f>'Estimates from MCMC'!$B$2-L3330</f>
        <v>18624.664949312697</v>
      </c>
      <c r="P3330" s="39">
        <v>51652.703905608003</v>
      </c>
      <c r="Q3330" s="40">
        <f t="shared" ref="Q3330:Q3393" si="941">P3330-L3330</f>
        <v>1216.3688549207</v>
      </c>
      <c r="R3330" s="39">
        <v>51683.054836527801</v>
      </c>
      <c r="S3330" s="39">
        <f t="shared" ref="S3330:S3393" si="942">R3330-L3330-Q3330</f>
        <v>30.350930919797975</v>
      </c>
      <c r="T3330" s="39">
        <f t="shared" si="928"/>
        <v>1246.7197858404979</v>
      </c>
      <c r="U3330" s="39">
        <v>58139.074052714197</v>
      </c>
      <c r="V3330" s="39">
        <f t="shared" ref="V3330:V3393" si="943">U3330-L3330</f>
        <v>7702.739002026894</v>
      </c>
      <c r="W3330" s="39">
        <v>59626.538180768199</v>
      </c>
      <c r="X3330" s="39">
        <f t="shared" ref="X3330:X3393" si="944">W3330-V3330-S3330-Q3330-L3330</f>
        <v>240.74434221350384</v>
      </c>
      <c r="Y3330" s="39">
        <f t="shared" si="929"/>
        <v>9190.2031300808958</v>
      </c>
      <c r="Z3330" s="39">
        <f t="shared" si="930"/>
        <v>9434.4618192318012</v>
      </c>
      <c r="AA3330" s="45">
        <f t="shared" si="931"/>
        <v>6.6939179267571494E-2</v>
      </c>
      <c r="AB3330" s="45">
        <f t="shared" si="932"/>
        <v>0.41357731926936742</v>
      </c>
      <c r="AC3330" s="45">
        <f t="shared" si="933"/>
        <v>1.2926103254404476E-2</v>
      </c>
      <c r="AD3330" s="45">
        <f t="shared" si="934"/>
        <v>0.49344260179134336</v>
      </c>
      <c r="AE3330" s="45">
        <f t="shared" si="935"/>
        <v>0.50655739820865664</v>
      </c>
      <c r="AF3330" s="43">
        <f>('Estimates from MCMC'!$B$2-'MCMC runs'!W3330)/'Estimates from MCMC'!$B$2</f>
        <v>0.13661055905984276</v>
      </c>
    </row>
    <row r="3331" spans="1:32" x14ac:dyDescent="0.3">
      <c r="A3331" s="38">
        <v>4600</v>
      </c>
      <c r="B3331" s="38">
        <v>2041031.9815956813</v>
      </c>
      <c r="C3331" s="39">
        <v>52771.201101983497</v>
      </c>
      <c r="D3331" s="39">
        <v>51676.767627031601</v>
      </c>
      <c r="E3331" s="39">
        <f t="shared" si="936"/>
        <v>1094.4334749518966</v>
      </c>
      <c r="F3331" s="39">
        <v>52711.104805294897</v>
      </c>
      <c r="G3331" s="40">
        <f t="shared" si="937"/>
        <v>60.096296688599978</v>
      </c>
      <c r="H3331" s="39">
        <v>52680.3601242851</v>
      </c>
      <c r="I3331" s="39">
        <f t="shared" si="938"/>
        <v>90.840977698397182</v>
      </c>
      <c r="J3331" s="39">
        <v>51526.746795603904</v>
      </c>
      <c r="K3331" s="40">
        <f t="shared" si="939"/>
        <v>1244.4543063795936</v>
      </c>
      <c r="L3331" s="39">
        <v>50933.793790881697</v>
      </c>
      <c r="M3331" s="39">
        <f t="shared" si="940"/>
        <v>1837.4073111018006</v>
      </c>
      <c r="N3331" s="39">
        <f t="shared" ref="N3331:N3394" si="945">M3331-K3331</f>
        <v>592.95300472220697</v>
      </c>
      <c r="O3331" s="40">
        <f>'Estimates from MCMC'!$B$2-L3331</f>
        <v>18127.206209118303</v>
      </c>
      <c r="P3331" s="39">
        <v>52190.950849248497</v>
      </c>
      <c r="Q3331" s="40">
        <f t="shared" si="941"/>
        <v>1257.1570583667999</v>
      </c>
      <c r="R3331" s="39">
        <v>52222.166711972801</v>
      </c>
      <c r="S3331" s="39">
        <f t="shared" si="942"/>
        <v>31.215862724304316</v>
      </c>
      <c r="T3331" s="39">
        <f t="shared" ref="T3331:T3394" si="946">Q3331+S3331</f>
        <v>1288.3729210911042</v>
      </c>
      <c r="U3331" s="39">
        <v>58908.458289149399</v>
      </c>
      <c r="V3331" s="39">
        <f t="shared" si="943"/>
        <v>7974.6644982677026</v>
      </c>
      <c r="W3331" s="39">
        <v>60451.938916690102</v>
      </c>
      <c r="X3331" s="39">
        <f t="shared" si="944"/>
        <v>255.10770644959848</v>
      </c>
      <c r="Y3331" s="39">
        <f t="shared" ref="Y3331:Y3394" si="947">Q3331+S3331+V3331+X3331</f>
        <v>9518.1451258084053</v>
      </c>
      <c r="Z3331" s="39">
        <f t="shared" ref="Z3331:Z3394" si="948">O3331-Y3331</f>
        <v>8609.0610833098981</v>
      </c>
      <c r="AA3331" s="45">
        <f t="shared" ref="AA3331:AA3394" si="949">T3331/O3331</f>
        <v>7.1073992662092078E-2</v>
      </c>
      <c r="AB3331" s="45">
        <f t="shared" ref="AB3331:AB3394" si="950">V3331/O3331</f>
        <v>0.43992794070253949</v>
      </c>
      <c r="AC3331" s="45">
        <f t="shared" ref="AC3331:AC3394" si="951">X3331/O3331</f>
        <v>1.4073194926269158E-2</v>
      </c>
      <c r="AD3331" s="45">
        <f t="shared" ref="AD3331:AD3394" si="952">Y3331/O3331</f>
        <v>0.52507512829090075</v>
      </c>
      <c r="AE3331" s="45">
        <f t="shared" ref="AE3331:AE3394" si="953">Z3331/O3331</f>
        <v>0.47492487170909931</v>
      </c>
      <c r="AF3331" s="43">
        <f>('Estimates from MCMC'!$B$2-'MCMC runs'!W3331)/'Estimates from MCMC'!$B$2</f>
        <v>0.12465879560547774</v>
      </c>
    </row>
    <row r="3332" spans="1:32" x14ac:dyDescent="0.3">
      <c r="A3332" s="38">
        <v>800</v>
      </c>
      <c r="B3332" s="38">
        <v>2057590.437314284</v>
      </c>
      <c r="C3332" s="39">
        <v>52489.391352979597</v>
      </c>
      <c r="D3332" s="39">
        <v>51420.859701238398</v>
      </c>
      <c r="E3332" s="39">
        <f t="shared" si="936"/>
        <v>1068.5316517411993</v>
      </c>
      <c r="F3332" s="39">
        <v>52416.005246077802</v>
      </c>
      <c r="G3332" s="40">
        <f t="shared" si="937"/>
        <v>73.386106901794847</v>
      </c>
      <c r="H3332" s="39">
        <v>52399.339353270901</v>
      </c>
      <c r="I3332" s="39">
        <f t="shared" si="938"/>
        <v>90.051999708695803</v>
      </c>
      <c r="J3332" s="39">
        <v>51258.629048002702</v>
      </c>
      <c r="K3332" s="40">
        <f t="shared" si="939"/>
        <v>1230.7623049768954</v>
      </c>
      <c r="L3332" s="39">
        <v>50670.551100275399</v>
      </c>
      <c r="M3332" s="39">
        <f t="shared" si="940"/>
        <v>1818.8402527041981</v>
      </c>
      <c r="N3332" s="39">
        <f t="shared" si="945"/>
        <v>588.07794772730267</v>
      </c>
      <c r="O3332" s="40">
        <f>'Estimates from MCMC'!$B$2-L3332</f>
        <v>18390.448899724601</v>
      </c>
      <c r="P3332" s="39">
        <v>51916.570914814802</v>
      </c>
      <c r="Q3332" s="40">
        <f t="shared" si="941"/>
        <v>1246.0198145394024</v>
      </c>
      <c r="R3332" s="39">
        <v>51947.467582067096</v>
      </c>
      <c r="S3332" s="39">
        <f t="shared" si="942"/>
        <v>30.896667252294719</v>
      </c>
      <c r="T3332" s="39">
        <f t="shared" si="946"/>
        <v>1276.9164817916972</v>
      </c>
      <c r="U3332" s="39">
        <v>58449.444811409499</v>
      </c>
      <c r="V3332" s="39">
        <f t="shared" si="943"/>
        <v>7778.8937111341002</v>
      </c>
      <c r="W3332" s="39">
        <v>59974.348602044098</v>
      </c>
      <c r="X3332" s="39">
        <f t="shared" si="944"/>
        <v>247.98730884290126</v>
      </c>
      <c r="Y3332" s="39">
        <f t="shared" si="947"/>
        <v>9303.7975017686986</v>
      </c>
      <c r="Z3332" s="39">
        <f t="shared" si="948"/>
        <v>9086.6513979559022</v>
      </c>
      <c r="AA3332" s="45">
        <f t="shared" si="949"/>
        <v>6.9433676619542389E-2</v>
      </c>
      <c r="AB3332" s="45">
        <f t="shared" si="950"/>
        <v>0.42298552653875621</v>
      </c>
      <c r="AC3332" s="45">
        <f t="shared" si="951"/>
        <v>1.3484570724459853E-2</v>
      </c>
      <c r="AD3332" s="45">
        <f t="shared" si="952"/>
        <v>0.50590377388275842</v>
      </c>
      <c r="AE3332" s="45">
        <f t="shared" si="953"/>
        <v>0.49409622611724152</v>
      </c>
      <c r="AF3332" s="43">
        <f>('Estimates from MCMC'!$B$2-'MCMC runs'!W3332)/'Estimates from MCMC'!$B$2</f>
        <v>0.13157428067876084</v>
      </c>
    </row>
    <row r="3333" spans="1:32" x14ac:dyDescent="0.3">
      <c r="A3333" s="38">
        <v>1720</v>
      </c>
      <c r="B3333" s="38">
        <v>2134315.7683230685</v>
      </c>
      <c r="C3333" s="39">
        <v>52352.875763249896</v>
      </c>
      <c r="D3333" s="39">
        <v>51303.1135962154</v>
      </c>
      <c r="E3333" s="39">
        <f t="shared" si="936"/>
        <v>1049.7621670344961</v>
      </c>
      <c r="F3333" s="39">
        <v>52265.648312879399</v>
      </c>
      <c r="G3333" s="40">
        <f t="shared" si="937"/>
        <v>87.227450370497536</v>
      </c>
      <c r="H3333" s="39">
        <v>52264.1788751653</v>
      </c>
      <c r="I3333" s="39">
        <f t="shared" si="938"/>
        <v>88.696888084596139</v>
      </c>
      <c r="J3333" s="39">
        <v>51128.6327282286</v>
      </c>
      <c r="K3333" s="40">
        <f t="shared" si="939"/>
        <v>1224.2430350212962</v>
      </c>
      <c r="L3333" s="39">
        <v>50549.1543371691</v>
      </c>
      <c r="M3333" s="39">
        <f t="shared" si="940"/>
        <v>1803.7214260807959</v>
      </c>
      <c r="N3333" s="39">
        <f t="shared" si="945"/>
        <v>579.4783910594997</v>
      </c>
      <c r="O3333" s="40">
        <f>'Estimates from MCMC'!$B$2-L3333</f>
        <v>18511.8456628309</v>
      </c>
      <c r="P3333" s="39">
        <v>51781.4609936868</v>
      </c>
      <c r="Q3333" s="40">
        <f t="shared" si="941"/>
        <v>1232.3066565176996</v>
      </c>
      <c r="R3333" s="39">
        <v>51811.690646549003</v>
      </c>
      <c r="S3333" s="39">
        <f t="shared" si="942"/>
        <v>30.229652862202784</v>
      </c>
      <c r="T3333" s="39">
        <f t="shared" si="946"/>
        <v>1262.5363093799024</v>
      </c>
      <c r="U3333" s="39">
        <v>58407.331668332299</v>
      </c>
      <c r="V3333" s="39">
        <f t="shared" si="943"/>
        <v>7858.1773311631987</v>
      </c>
      <c r="W3333" s="39">
        <v>59917.0924450444</v>
      </c>
      <c r="X3333" s="39">
        <f t="shared" si="944"/>
        <v>247.2244673321984</v>
      </c>
      <c r="Y3333" s="39">
        <f t="shared" si="947"/>
        <v>9367.9381078752995</v>
      </c>
      <c r="Z3333" s="39">
        <f t="shared" si="948"/>
        <v>9143.9075549556001</v>
      </c>
      <c r="AA3333" s="45">
        <f t="shared" si="949"/>
        <v>6.8201536052933512E-2</v>
      </c>
      <c r="AB3333" s="45">
        <f t="shared" si="950"/>
        <v>0.42449453578479635</v>
      </c>
      <c r="AC3333" s="45">
        <f t="shared" si="951"/>
        <v>1.335493347530383E-2</v>
      </c>
      <c r="AD3333" s="45">
        <f t="shared" si="952"/>
        <v>0.50605100531303371</v>
      </c>
      <c r="AE3333" s="45">
        <f t="shared" si="953"/>
        <v>0.49394899468696629</v>
      </c>
      <c r="AF3333" s="43">
        <f>('Estimates from MCMC'!$B$2-'MCMC runs'!W3333)/'Estimates from MCMC'!$B$2</f>
        <v>0.13240334711277857</v>
      </c>
    </row>
    <row r="3334" spans="1:32" x14ac:dyDescent="0.3">
      <c r="A3334" s="38">
        <v>3772</v>
      </c>
      <c r="B3334" s="38">
        <v>1917565.8470909437</v>
      </c>
      <c r="C3334" s="39">
        <v>52137.644515979802</v>
      </c>
      <c r="D3334" s="39">
        <v>51108.5754868964</v>
      </c>
      <c r="E3334" s="39">
        <f t="shared" si="936"/>
        <v>1029.0690290834027</v>
      </c>
      <c r="F3334" s="39">
        <v>52057.188878890702</v>
      </c>
      <c r="G3334" s="40">
        <f t="shared" si="937"/>
        <v>80.455637089100492</v>
      </c>
      <c r="H3334" s="39">
        <v>52052.3742382497</v>
      </c>
      <c r="I3334" s="39">
        <f t="shared" si="938"/>
        <v>85.270277730101952</v>
      </c>
      <c r="J3334" s="39">
        <v>50944.068169784703</v>
      </c>
      <c r="K3334" s="40">
        <f t="shared" si="939"/>
        <v>1193.5763461950992</v>
      </c>
      <c r="L3334" s="39">
        <v>50386.729712952001</v>
      </c>
      <c r="M3334" s="39">
        <f t="shared" si="940"/>
        <v>1750.9148030278011</v>
      </c>
      <c r="N3334" s="39">
        <f t="shared" si="945"/>
        <v>557.33845683270192</v>
      </c>
      <c r="O3334" s="40">
        <f>'Estimates from MCMC'!$B$2-L3334</f>
        <v>18674.270287047999</v>
      </c>
      <c r="P3334" s="39">
        <v>51573.922135191198</v>
      </c>
      <c r="Q3334" s="40">
        <f t="shared" si="941"/>
        <v>1187.1924222391972</v>
      </c>
      <c r="R3334" s="39">
        <v>51602.912380054702</v>
      </c>
      <c r="S3334" s="39">
        <f t="shared" si="942"/>
        <v>28.990244863503904</v>
      </c>
      <c r="T3334" s="39">
        <f t="shared" si="946"/>
        <v>1216.1826671027011</v>
      </c>
      <c r="U3334" s="39">
        <v>58212.797042372702</v>
      </c>
      <c r="V3334" s="39">
        <f t="shared" si="943"/>
        <v>7826.0673294207008</v>
      </c>
      <c r="W3334" s="39">
        <v>59669.7374848728</v>
      </c>
      <c r="X3334" s="39">
        <f t="shared" si="944"/>
        <v>240.75777539739647</v>
      </c>
      <c r="Y3334" s="39">
        <f t="shared" si="947"/>
        <v>9283.0077719207984</v>
      </c>
      <c r="Z3334" s="39">
        <f t="shared" si="948"/>
        <v>9391.2625151272005</v>
      </c>
      <c r="AA3334" s="45">
        <f t="shared" si="949"/>
        <v>6.5126114616977274E-2</v>
      </c>
      <c r="AB3334" s="45">
        <f t="shared" si="950"/>
        <v>0.41908289904364632</v>
      </c>
      <c r="AC3334" s="45">
        <f t="shared" si="951"/>
        <v>1.2892486383490977E-2</v>
      </c>
      <c r="AD3334" s="45">
        <f t="shared" si="952"/>
        <v>0.49710150004411457</v>
      </c>
      <c r="AE3334" s="45">
        <f t="shared" si="953"/>
        <v>0.50289849995588543</v>
      </c>
      <c r="AF3334" s="43">
        <f>('Estimates from MCMC'!$B$2-'MCMC runs'!W3334)/'Estimates from MCMC'!$B$2</f>
        <v>0.13598503518812644</v>
      </c>
    </row>
    <row r="3335" spans="1:32" x14ac:dyDescent="0.3">
      <c r="A3335" s="38">
        <v>3847</v>
      </c>
      <c r="B3335" s="38">
        <v>2187190.2764867451</v>
      </c>
      <c r="C3335" s="39">
        <v>53152.213086566298</v>
      </c>
      <c r="D3335" s="39">
        <v>52082.978480587</v>
      </c>
      <c r="E3335" s="39">
        <f t="shared" si="936"/>
        <v>1069.2346059792981</v>
      </c>
      <c r="F3335" s="39">
        <v>53084.8701155995</v>
      </c>
      <c r="G3335" s="40">
        <f t="shared" si="937"/>
        <v>67.342970966798021</v>
      </c>
      <c r="H3335" s="39">
        <v>53062.558085720302</v>
      </c>
      <c r="I3335" s="39">
        <f t="shared" si="938"/>
        <v>89.655000845996256</v>
      </c>
      <c r="J3335" s="39">
        <v>51926.878791139301</v>
      </c>
      <c r="K3335" s="40">
        <f t="shared" si="939"/>
        <v>1225.3342954269974</v>
      </c>
      <c r="L3335" s="39">
        <v>51340.9333412099</v>
      </c>
      <c r="M3335" s="39">
        <f t="shared" si="940"/>
        <v>1811.2797453563981</v>
      </c>
      <c r="N3335" s="39">
        <f t="shared" si="945"/>
        <v>585.94544992940064</v>
      </c>
      <c r="O3335" s="40">
        <f>'Estimates from MCMC'!$B$2-L3335</f>
        <v>17720.0666587901</v>
      </c>
      <c r="P3335" s="39">
        <v>52577.084238678297</v>
      </c>
      <c r="Q3335" s="40">
        <f t="shared" si="941"/>
        <v>1236.1508974683966</v>
      </c>
      <c r="R3335" s="39">
        <v>52607.955957242397</v>
      </c>
      <c r="S3335" s="39">
        <f t="shared" si="942"/>
        <v>30.871718564099865</v>
      </c>
      <c r="T3335" s="39">
        <f t="shared" si="946"/>
        <v>1267.0226160324964</v>
      </c>
      <c r="U3335" s="39">
        <v>59379.619945077597</v>
      </c>
      <c r="V3335" s="39">
        <f t="shared" si="943"/>
        <v>8038.6866038676962</v>
      </c>
      <c r="W3335" s="39">
        <v>60896.898323886096</v>
      </c>
      <c r="X3335" s="39">
        <f t="shared" si="944"/>
        <v>250.25576277600339</v>
      </c>
      <c r="Y3335" s="39">
        <f t="shared" si="947"/>
        <v>9555.9649826761961</v>
      </c>
      <c r="Z3335" s="39">
        <f t="shared" si="948"/>
        <v>8164.1016761139035</v>
      </c>
      <c r="AA3335" s="45">
        <f t="shared" si="949"/>
        <v>7.1502135992473001E-2</v>
      </c>
      <c r="AB3335" s="45">
        <f t="shared" si="950"/>
        <v>0.4536487790174355</v>
      </c>
      <c r="AC3335" s="45">
        <f t="shared" si="951"/>
        <v>1.4122732583055108E-2</v>
      </c>
      <c r="AD3335" s="45">
        <f t="shared" si="952"/>
        <v>0.53927364759296359</v>
      </c>
      <c r="AE3335" s="45">
        <f t="shared" si="953"/>
        <v>0.46072635240703641</v>
      </c>
      <c r="AF3335" s="43">
        <f>('Estimates from MCMC'!$B$2-'MCMC runs'!W3335)/'Estimates from MCMC'!$B$2</f>
        <v>0.1182158045222905</v>
      </c>
    </row>
    <row r="3336" spans="1:32" x14ac:dyDescent="0.3">
      <c r="A3336" s="38">
        <v>529</v>
      </c>
      <c r="B3336" s="38">
        <v>1942904.2934352558</v>
      </c>
      <c r="C3336" s="39">
        <v>53529.364289171899</v>
      </c>
      <c r="D3336" s="39">
        <v>52447.944173863398</v>
      </c>
      <c r="E3336" s="39">
        <f t="shared" si="936"/>
        <v>1081.4201153085014</v>
      </c>
      <c r="F3336" s="39">
        <v>53475.406114824596</v>
      </c>
      <c r="G3336" s="40">
        <f t="shared" si="937"/>
        <v>53.958174347302702</v>
      </c>
      <c r="H3336" s="39">
        <v>53441.077042354103</v>
      </c>
      <c r="I3336" s="39">
        <f t="shared" si="938"/>
        <v>88.287246817795676</v>
      </c>
      <c r="J3336" s="39">
        <v>52306.448202589003</v>
      </c>
      <c r="K3336" s="40">
        <f t="shared" si="939"/>
        <v>1222.9160865828962</v>
      </c>
      <c r="L3336" s="39">
        <v>51729.793760863999</v>
      </c>
      <c r="M3336" s="39">
        <f t="shared" si="940"/>
        <v>1799.5705283079005</v>
      </c>
      <c r="N3336" s="39">
        <f t="shared" si="945"/>
        <v>576.65444172500429</v>
      </c>
      <c r="O3336" s="40">
        <f>'Estimates from MCMC'!$B$2-L3336</f>
        <v>17331.206239136001</v>
      </c>
      <c r="P3336" s="39">
        <v>52956.926602085703</v>
      </c>
      <c r="Q3336" s="40">
        <f t="shared" si="941"/>
        <v>1227.1328412217044</v>
      </c>
      <c r="R3336" s="39">
        <v>52987.088558093099</v>
      </c>
      <c r="S3336" s="39">
        <f t="shared" si="942"/>
        <v>30.161956007395929</v>
      </c>
      <c r="T3336" s="39">
        <f t="shared" si="946"/>
        <v>1257.2947972291004</v>
      </c>
      <c r="U3336" s="39">
        <v>59742.174304702901</v>
      </c>
      <c r="V3336" s="39">
        <f t="shared" si="943"/>
        <v>8012.3805438389027</v>
      </c>
      <c r="W3336" s="39">
        <v>61247.742262858701</v>
      </c>
      <c r="X3336" s="39">
        <f t="shared" si="944"/>
        <v>248.27316092669935</v>
      </c>
      <c r="Y3336" s="39">
        <f t="shared" si="947"/>
        <v>9517.9485019947024</v>
      </c>
      <c r="Z3336" s="39">
        <f t="shared" si="948"/>
        <v>7813.257737141299</v>
      </c>
      <c r="AA3336" s="45">
        <f t="shared" si="949"/>
        <v>7.2545140821760792E-2</v>
      </c>
      <c r="AB3336" s="45">
        <f t="shared" si="950"/>
        <v>0.4623094569001181</v>
      </c>
      <c r="AC3336" s="45">
        <f t="shared" si="951"/>
        <v>1.4325209538275986E-2</v>
      </c>
      <c r="AD3336" s="45">
        <f t="shared" si="952"/>
        <v>0.54917980726015481</v>
      </c>
      <c r="AE3336" s="45">
        <f t="shared" si="953"/>
        <v>0.45082019273984514</v>
      </c>
      <c r="AF3336" s="43">
        <f>('Estimates from MCMC'!$B$2-'MCMC runs'!W3336)/'Estimates from MCMC'!$B$2</f>
        <v>0.1131356009490349</v>
      </c>
    </row>
    <row r="3337" spans="1:32" x14ac:dyDescent="0.3">
      <c r="A3337" s="38">
        <v>4434</v>
      </c>
      <c r="B3337" s="38">
        <v>2235802.3270682907</v>
      </c>
      <c r="C3337" s="39">
        <v>53317.388726926103</v>
      </c>
      <c r="D3337" s="39">
        <v>52227.838969436903</v>
      </c>
      <c r="E3337" s="39">
        <f t="shared" si="936"/>
        <v>1089.5497574891997</v>
      </c>
      <c r="F3337" s="39">
        <v>53268.767169341503</v>
      </c>
      <c r="G3337" s="40">
        <f t="shared" si="937"/>
        <v>48.621557584599941</v>
      </c>
      <c r="H3337" s="39">
        <v>53227.3794590385</v>
      </c>
      <c r="I3337" s="39">
        <f t="shared" si="938"/>
        <v>90.009267887602618</v>
      </c>
      <c r="J3337" s="39">
        <v>52089.695593790799</v>
      </c>
      <c r="K3337" s="40">
        <f t="shared" si="939"/>
        <v>1227.6931331353044</v>
      </c>
      <c r="L3337" s="39">
        <v>51501.816953732501</v>
      </c>
      <c r="M3337" s="39">
        <f t="shared" si="940"/>
        <v>1815.571773193602</v>
      </c>
      <c r="N3337" s="39">
        <f t="shared" si="945"/>
        <v>587.87864005829761</v>
      </c>
      <c r="O3337" s="40">
        <f>'Estimates from MCMC'!$B$2-L3337</f>
        <v>17559.183046267499</v>
      </c>
      <c r="P3337" s="39">
        <v>52741.943783484901</v>
      </c>
      <c r="Q3337" s="40">
        <f t="shared" si="941"/>
        <v>1240.1268297524002</v>
      </c>
      <c r="R3337" s="39">
        <v>52773.035212879702</v>
      </c>
      <c r="S3337" s="39">
        <f t="shared" si="942"/>
        <v>31.091429394800798</v>
      </c>
      <c r="T3337" s="39">
        <f t="shared" si="946"/>
        <v>1271.218259147201</v>
      </c>
      <c r="U3337" s="39">
        <v>59561.286484673401</v>
      </c>
      <c r="V3337" s="39">
        <f t="shared" si="943"/>
        <v>8059.4695309408999</v>
      </c>
      <c r="W3337" s="39">
        <v>61082.855536536001</v>
      </c>
      <c r="X3337" s="39">
        <f t="shared" si="944"/>
        <v>250.35079271539871</v>
      </c>
      <c r="Y3337" s="39">
        <f t="shared" si="947"/>
        <v>9581.0385828034996</v>
      </c>
      <c r="Z3337" s="39">
        <f t="shared" si="948"/>
        <v>7978.1444634639993</v>
      </c>
      <c r="AA3337" s="45">
        <f t="shared" si="949"/>
        <v>7.2396207488560807E-2</v>
      </c>
      <c r="AB3337" s="45">
        <f t="shared" si="950"/>
        <v>0.45898886694811669</v>
      </c>
      <c r="AC3337" s="45">
        <f t="shared" si="951"/>
        <v>1.4257542167863841E-2</v>
      </c>
      <c r="AD3337" s="45">
        <f t="shared" si="952"/>
        <v>0.54564261660454139</v>
      </c>
      <c r="AE3337" s="45">
        <f t="shared" si="953"/>
        <v>0.45435738339545861</v>
      </c>
      <c r="AF3337" s="43">
        <f>('Estimates from MCMC'!$B$2-'MCMC runs'!W3337)/'Estimates from MCMC'!$B$2</f>
        <v>0.11552315291501715</v>
      </c>
    </row>
    <row r="3338" spans="1:32" x14ac:dyDescent="0.3">
      <c r="A3338" s="38">
        <v>1380</v>
      </c>
      <c r="B3338" s="38">
        <v>1949638.8977055859</v>
      </c>
      <c r="C3338" s="39">
        <v>52219.162512823699</v>
      </c>
      <c r="D3338" s="39">
        <v>51144.204946161903</v>
      </c>
      <c r="E3338" s="39">
        <f t="shared" si="936"/>
        <v>1074.9575666617966</v>
      </c>
      <c r="F3338" s="39">
        <v>52163.619723715099</v>
      </c>
      <c r="G3338" s="40">
        <f t="shared" si="937"/>
        <v>55.542789108600118</v>
      </c>
      <c r="H3338" s="39">
        <v>52130.352555453901</v>
      </c>
      <c r="I3338" s="39">
        <f t="shared" si="938"/>
        <v>88.809957369798212</v>
      </c>
      <c r="J3338" s="39">
        <v>51000.457735406097</v>
      </c>
      <c r="K3338" s="40">
        <f t="shared" si="939"/>
        <v>1218.7047774176026</v>
      </c>
      <c r="L3338" s="39">
        <v>50420.449356862999</v>
      </c>
      <c r="M3338" s="39">
        <f t="shared" si="940"/>
        <v>1798.7131559607005</v>
      </c>
      <c r="N3338" s="39">
        <f t="shared" si="945"/>
        <v>580.00837854309793</v>
      </c>
      <c r="O3338" s="40">
        <f>'Estimates from MCMC'!$B$2-L3338</f>
        <v>18640.550643137001</v>
      </c>
      <c r="P3338" s="39">
        <v>51644.356634699398</v>
      </c>
      <c r="Q3338" s="40">
        <f t="shared" si="941"/>
        <v>1223.9072778363989</v>
      </c>
      <c r="R3338" s="39">
        <v>51675.044291778599</v>
      </c>
      <c r="S3338" s="39">
        <f t="shared" si="942"/>
        <v>30.687657079201017</v>
      </c>
      <c r="T3338" s="39">
        <f t="shared" si="946"/>
        <v>1254.5949349155999</v>
      </c>
      <c r="U3338" s="39">
        <v>58379.058342271397</v>
      </c>
      <c r="V3338" s="39">
        <f t="shared" si="943"/>
        <v>7958.6089854083984</v>
      </c>
      <c r="W3338" s="39">
        <v>59883.761455006497</v>
      </c>
      <c r="X3338" s="39">
        <f t="shared" si="944"/>
        <v>250.10817781950027</v>
      </c>
      <c r="Y3338" s="39">
        <f t="shared" si="947"/>
        <v>9463.3120981434986</v>
      </c>
      <c r="Z3338" s="39">
        <f t="shared" si="948"/>
        <v>9177.2385449935027</v>
      </c>
      <c r="AA3338" s="45">
        <f t="shared" si="949"/>
        <v>6.730460697938187E-2</v>
      </c>
      <c r="AB3338" s="45">
        <f t="shared" si="950"/>
        <v>0.42695138881739875</v>
      </c>
      <c r="AC3338" s="45">
        <f t="shared" si="951"/>
        <v>1.3417424335132719E-2</v>
      </c>
      <c r="AD3338" s="45">
        <f t="shared" si="952"/>
        <v>0.50767342013191341</v>
      </c>
      <c r="AE3338" s="45">
        <f t="shared" si="953"/>
        <v>0.49232657986808664</v>
      </c>
      <c r="AF3338" s="43">
        <f>('Estimates from MCMC'!$B$2-'MCMC runs'!W3338)/'Estimates from MCMC'!$B$2</f>
        <v>0.1328859782654972</v>
      </c>
    </row>
    <row r="3339" spans="1:32" x14ac:dyDescent="0.3">
      <c r="A3339" s="38">
        <v>4362</v>
      </c>
      <c r="B3339" s="38">
        <v>2159093.215965624</v>
      </c>
      <c r="C3339" s="39">
        <v>52830.2215611668</v>
      </c>
      <c r="D3339" s="39">
        <v>51766.547375265298</v>
      </c>
      <c r="E3339" s="39">
        <f t="shared" si="936"/>
        <v>1063.6741859015019</v>
      </c>
      <c r="F3339" s="39">
        <v>52770.218106680797</v>
      </c>
      <c r="G3339" s="40">
        <f t="shared" si="937"/>
        <v>60.003454486002738</v>
      </c>
      <c r="H3339" s="39">
        <v>52742.825661133698</v>
      </c>
      <c r="I3339" s="39">
        <f t="shared" si="938"/>
        <v>87.395900033101498</v>
      </c>
      <c r="J3339" s="39">
        <v>51619.815927603602</v>
      </c>
      <c r="K3339" s="40">
        <f t="shared" si="939"/>
        <v>1210.4056335631976</v>
      </c>
      <c r="L3339" s="39">
        <v>51048.915412522299</v>
      </c>
      <c r="M3339" s="39">
        <f t="shared" si="940"/>
        <v>1781.3061486445004</v>
      </c>
      <c r="N3339" s="39">
        <f t="shared" si="945"/>
        <v>570.90051508130273</v>
      </c>
      <c r="O3339" s="40">
        <f>'Estimates from MCMC'!$B$2-L3339</f>
        <v>18012.084587477701</v>
      </c>
      <c r="P3339" s="39">
        <v>52259.694429595198</v>
      </c>
      <c r="Q3339" s="40">
        <f t="shared" si="941"/>
        <v>1210.7790170728986</v>
      </c>
      <c r="R3339" s="39">
        <v>52289.789542767998</v>
      </c>
      <c r="S3339" s="39">
        <f t="shared" si="942"/>
        <v>30.095113172799756</v>
      </c>
      <c r="T3339" s="39">
        <f t="shared" si="946"/>
        <v>1240.8741302456983</v>
      </c>
      <c r="U3339" s="39">
        <v>58998.576421301797</v>
      </c>
      <c r="V3339" s="39">
        <f t="shared" si="943"/>
        <v>7949.6610087794979</v>
      </c>
      <c r="W3339" s="39">
        <v>60485.822008410003</v>
      </c>
      <c r="X3339" s="39">
        <f t="shared" si="944"/>
        <v>246.37145686250733</v>
      </c>
      <c r="Y3339" s="39">
        <f t="shared" si="947"/>
        <v>9436.9065958877036</v>
      </c>
      <c r="Z3339" s="39">
        <f t="shared" si="948"/>
        <v>8575.177991589997</v>
      </c>
      <c r="AA3339" s="45">
        <f t="shared" si="949"/>
        <v>6.8891200472619069E-2</v>
      </c>
      <c r="AB3339" s="45">
        <f t="shared" si="950"/>
        <v>0.4413515254256708</v>
      </c>
      <c r="AC3339" s="45">
        <f t="shared" si="951"/>
        <v>1.3678120134622777E-2</v>
      </c>
      <c r="AD3339" s="45">
        <f t="shared" si="952"/>
        <v>0.52392084603291267</v>
      </c>
      <c r="AE3339" s="45">
        <f t="shared" si="953"/>
        <v>0.47607915396708733</v>
      </c>
      <c r="AF3339" s="43">
        <f>('Estimates from MCMC'!$B$2-'MCMC runs'!W3339)/'Estimates from MCMC'!$B$2</f>
        <v>0.12416817004662541</v>
      </c>
    </row>
    <row r="3340" spans="1:32" x14ac:dyDescent="0.3">
      <c r="A3340" s="38">
        <v>271</v>
      </c>
      <c r="B3340" s="38">
        <v>2043870.3613874842</v>
      </c>
      <c r="C3340" s="39">
        <v>52170.485792724103</v>
      </c>
      <c r="D3340" s="39">
        <v>51123.882862089798</v>
      </c>
      <c r="E3340" s="39">
        <f t="shared" si="936"/>
        <v>1046.6029306343044</v>
      </c>
      <c r="F3340" s="39">
        <v>52113.685623950398</v>
      </c>
      <c r="G3340" s="40">
        <f t="shared" si="937"/>
        <v>56.800168773705082</v>
      </c>
      <c r="H3340" s="39">
        <v>52084.272799124999</v>
      </c>
      <c r="I3340" s="39">
        <f t="shared" si="938"/>
        <v>86.212993599103356</v>
      </c>
      <c r="J3340" s="39">
        <v>50981.578611692101</v>
      </c>
      <c r="K3340" s="40">
        <f t="shared" si="939"/>
        <v>1188.907181032002</v>
      </c>
      <c r="L3340" s="39">
        <v>50418.403441778202</v>
      </c>
      <c r="M3340" s="39">
        <f t="shared" si="940"/>
        <v>1752.0823509459005</v>
      </c>
      <c r="N3340" s="39">
        <f t="shared" si="945"/>
        <v>563.17516991389857</v>
      </c>
      <c r="O3340" s="40">
        <f>'Estimates from MCMC'!$B$2-L3340</f>
        <v>18642.596558221798</v>
      </c>
      <c r="P3340" s="39">
        <v>51610.421580988499</v>
      </c>
      <c r="Q3340" s="40">
        <f t="shared" si="941"/>
        <v>1192.0181392102968</v>
      </c>
      <c r="R3340" s="39">
        <v>51640.142757899303</v>
      </c>
      <c r="S3340" s="39">
        <f t="shared" si="942"/>
        <v>29.721176910803479</v>
      </c>
      <c r="T3340" s="39">
        <f t="shared" si="946"/>
        <v>1221.7393161211003</v>
      </c>
      <c r="U3340" s="39">
        <v>58064.065668408199</v>
      </c>
      <c r="V3340" s="39">
        <f t="shared" si="943"/>
        <v>7645.6622266299964</v>
      </c>
      <c r="W3340" s="39">
        <v>59522.065280571398</v>
      </c>
      <c r="X3340" s="39">
        <f t="shared" si="944"/>
        <v>236.26029604209907</v>
      </c>
      <c r="Y3340" s="39">
        <f t="shared" si="947"/>
        <v>9103.6618387931958</v>
      </c>
      <c r="Z3340" s="39">
        <f t="shared" si="948"/>
        <v>9538.934719428602</v>
      </c>
      <c r="AA3340" s="45">
        <f t="shared" si="949"/>
        <v>6.5534825704431504E-2</v>
      </c>
      <c r="AB3340" s="45">
        <f t="shared" si="950"/>
        <v>0.41011788260032317</v>
      </c>
      <c r="AC3340" s="45">
        <f t="shared" si="951"/>
        <v>1.2673143212869832E-2</v>
      </c>
      <c r="AD3340" s="45">
        <f t="shared" si="952"/>
        <v>0.48832585151762453</v>
      </c>
      <c r="AE3340" s="45">
        <f t="shared" si="953"/>
        <v>0.51167414848237547</v>
      </c>
      <c r="AF3340" s="43">
        <f>('Estimates from MCMC'!$B$2-'MCMC runs'!W3340)/'Estimates from MCMC'!$B$2</f>
        <v>0.13812332169283101</v>
      </c>
    </row>
    <row r="3341" spans="1:32" x14ac:dyDescent="0.3">
      <c r="A3341" s="38">
        <v>4595</v>
      </c>
      <c r="B3341" s="38">
        <v>2030791.0201236857</v>
      </c>
      <c r="C3341" s="39">
        <v>52195.5308870441</v>
      </c>
      <c r="D3341" s="39">
        <v>51145.537281646401</v>
      </c>
      <c r="E3341" s="39">
        <f t="shared" si="936"/>
        <v>1049.9936053976999</v>
      </c>
      <c r="F3341" s="39">
        <v>52132.150432865703</v>
      </c>
      <c r="G3341" s="40">
        <f t="shared" si="937"/>
        <v>63.380454178397486</v>
      </c>
      <c r="H3341" s="39">
        <v>52107.161487116202</v>
      </c>
      <c r="I3341" s="39">
        <f t="shared" si="938"/>
        <v>88.369399927898485</v>
      </c>
      <c r="J3341" s="39">
        <v>50994.499338138099</v>
      </c>
      <c r="K3341" s="40">
        <f t="shared" si="939"/>
        <v>1201.0315489060013</v>
      </c>
      <c r="L3341" s="39">
        <v>50417.172300242302</v>
      </c>
      <c r="M3341" s="39">
        <f t="shared" si="940"/>
        <v>1778.3585868017981</v>
      </c>
      <c r="N3341" s="39">
        <f t="shared" si="945"/>
        <v>577.32703789579682</v>
      </c>
      <c r="O3341" s="40">
        <f>'Estimates from MCMC'!$B$2-L3341</f>
        <v>18643.827699757698</v>
      </c>
      <c r="P3341" s="39">
        <v>51628.121522910398</v>
      </c>
      <c r="Q3341" s="40">
        <f t="shared" si="941"/>
        <v>1210.9492226680959</v>
      </c>
      <c r="R3341" s="39">
        <v>51658.873707895</v>
      </c>
      <c r="S3341" s="39">
        <f t="shared" si="942"/>
        <v>30.752184984601627</v>
      </c>
      <c r="T3341" s="39">
        <f t="shared" si="946"/>
        <v>1241.7014076526975</v>
      </c>
      <c r="U3341" s="39">
        <v>58211.527653194396</v>
      </c>
      <c r="V3341" s="39">
        <f t="shared" si="943"/>
        <v>7794.3553529520941</v>
      </c>
      <c r="W3341" s="39">
        <v>59695.7917701224</v>
      </c>
      <c r="X3341" s="39">
        <f t="shared" si="944"/>
        <v>242.56270927530568</v>
      </c>
      <c r="Y3341" s="39">
        <f t="shared" si="947"/>
        <v>9278.6194698800973</v>
      </c>
      <c r="Z3341" s="39">
        <f t="shared" si="948"/>
        <v>9365.2082298776004</v>
      </c>
      <c r="AA3341" s="45">
        <f t="shared" si="949"/>
        <v>6.660120591378535E-2</v>
      </c>
      <c r="AB3341" s="45">
        <f t="shared" si="950"/>
        <v>0.4180662618467233</v>
      </c>
      <c r="AC3341" s="45">
        <f t="shared" si="951"/>
        <v>1.3010349225575504E-2</v>
      </c>
      <c r="AD3341" s="45">
        <f t="shared" si="952"/>
        <v>0.49767781698608415</v>
      </c>
      <c r="AE3341" s="45">
        <f t="shared" si="953"/>
        <v>0.50232218301391585</v>
      </c>
      <c r="AF3341" s="43">
        <f>('Estimates from MCMC'!$B$2-'MCMC runs'!W3341)/'Estimates from MCMC'!$B$2</f>
        <v>0.13560777037514082</v>
      </c>
    </row>
    <row r="3342" spans="1:32" x14ac:dyDescent="0.3">
      <c r="A3342" s="38">
        <v>4197</v>
      </c>
      <c r="B3342" s="38">
        <v>2052747.7836684517</v>
      </c>
      <c r="C3342" s="39">
        <v>52295.837842680201</v>
      </c>
      <c r="D3342" s="39">
        <v>51241.307925772802</v>
      </c>
      <c r="E3342" s="39">
        <f t="shared" si="936"/>
        <v>1054.5299169073987</v>
      </c>
      <c r="F3342" s="39">
        <v>52230.211041743198</v>
      </c>
      <c r="G3342" s="40">
        <f t="shared" si="937"/>
        <v>65.626800937003281</v>
      </c>
      <c r="H3342" s="39">
        <v>52207.522973031402</v>
      </c>
      <c r="I3342" s="39">
        <f t="shared" si="938"/>
        <v>88.314869648798776</v>
      </c>
      <c r="J3342" s="39">
        <v>51088.1226130469</v>
      </c>
      <c r="K3342" s="40">
        <f t="shared" si="939"/>
        <v>1207.7152296333006</v>
      </c>
      <c r="L3342" s="39">
        <v>50511.233901905303</v>
      </c>
      <c r="M3342" s="39">
        <f t="shared" si="940"/>
        <v>1784.6039407748976</v>
      </c>
      <c r="N3342" s="39">
        <f t="shared" si="945"/>
        <v>576.88871114159701</v>
      </c>
      <c r="O3342" s="40">
        <f>'Estimates from MCMC'!$B$2-L3342</f>
        <v>18549.766098094697</v>
      </c>
      <c r="P3342" s="39">
        <v>51725.326757362302</v>
      </c>
      <c r="Q3342" s="40">
        <f t="shared" si="941"/>
        <v>1214.0928554569982</v>
      </c>
      <c r="R3342" s="39">
        <v>51755.9371360117</v>
      </c>
      <c r="S3342" s="39">
        <f t="shared" si="942"/>
        <v>30.610378649398626</v>
      </c>
      <c r="T3342" s="39">
        <f t="shared" si="946"/>
        <v>1244.7032341063968</v>
      </c>
      <c r="U3342" s="39">
        <v>58391.274597486699</v>
      </c>
      <c r="V3342" s="39">
        <f t="shared" si="943"/>
        <v>7880.040695581396</v>
      </c>
      <c r="W3342" s="39">
        <v>59881.762497516203</v>
      </c>
      <c r="X3342" s="39">
        <f t="shared" si="944"/>
        <v>245.78466592310724</v>
      </c>
      <c r="Y3342" s="39">
        <f t="shared" si="947"/>
        <v>9370.5285956109001</v>
      </c>
      <c r="Z3342" s="39">
        <f t="shared" si="948"/>
        <v>9179.2375024837966</v>
      </c>
      <c r="AA3342" s="45">
        <f t="shared" si="949"/>
        <v>6.7100750894872149E-2</v>
      </c>
      <c r="AB3342" s="45">
        <f t="shared" si="950"/>
        <v>0.42480539398234135</v>
      </c>
      <c r="AC3342" s="45">
        <f t="shared" si="951"/>
        <v>1.3250014292544235E-2</v>
      </c>
      <c r="AD3342" s="45">
        <f t="shared" si="952"/>
        <v>0.50515615916975776</v>
      </c>
      <c r="AE3342" s="45">
        <f t="shared" si="953"/>
        <v>0.4948438408302423</v>
      </c>
      <c r="AF3342" s="43">
        <f>('Estimates from MCMC'!$B$2-'MCMC runs'!W3342)/'Estimates from MCMC'!$B$2</f>
        <v>0.13291492307501768</v>
      </c>
    </row>
    <row r="3343" spans="1:32" x14ac:dyDescent="0.3">
      <c r="A3343" s="38">
        <v>2871</v>
      </c>
      <c r="B3343" s="38">
        <v>2001980.1056089276</v>
      </c>
      <c r="C3343" s="39">
        <v>52921.885813764697</v>
      </c>
      <c r="D3343" s="39">
        <v>51865.504668944202</v>
      </c>
      <c r="E3343" s="39">
        <f t="shared" si="936"/>
        <v>1056.3811448204942</v>
      </c>
      <c r="F3343" s="39">
        <v>52854.402255382098</v>
      </c>
      <c r="G3343" s="40">
        <f t="shared" si="937"/>
        <v>67.483558382598858</v>
      </c>
      <c r="H3343" s="39">
        <v>52833.870183577303</v>
      </c>
      <c r="I3343" s="39">
        <f t="shared" si="938"/>
        <v>88.015630187393981</v>
      </c>
      <c r="J3343" s="39">
        <v>51711.070551652498</v>
      </c>
      <c r="K3343" s="40">
        <f t="shared" si="939"/>
        <v>1210.815262112199</v>
      </c>
      <c r="L3343" s="39">
        <v>51136.106094374998</v>
      </c>
      <c r="M3343" s="39">
        <f t="shared" si="940"/>
        <v>1785.7797193896986</v>
      </c>
      <c r="N3343" s="39">
        <f t="shared" si="945"/>
        <v>574.9644572774996</v>
      </c>
      <c r="O3343" s="40">
        <f>'Estimates from MCMC'!$B$2-L3343</f>
        <v>17924.893905625002</v>
      </c>
      <c r="P3343" s="39">
        <v>52351.223458058303</v>
      </c>
      <c r="Q3343" s="40">
        <f t="shared" si="941"/>
        <v>1215.1173636833046</v>
      </c>
      <c r="R3343" s="39">
        <v>52381.561604139097</v>
      </c>
      <c r="S3343" s="39">
        <f t="shared" si="942"/>
        <v>30.338146080794104</v>
      </c>
      <c r="T3343" s="39">
        <f t="shared" si="946"/>
        <v>1245.4555097640987</v>
      </c>
      <c r="U3343" s="39">
        <v>59051.969474687103</v>
      </c>
      <c r="V3343" s="39">
        <f t="shared" si="943"/>
        <v>7915.8633803121047</v>
      </c>
      <c r="W3343" s="39">
        <v>60543.550853423498</v>
      </c>
      <c r="X3343" s="39">
        <f t="shared" si="944"/>
        <v>246.1258689722963</v>
      </c>
      <c r="Y3343" s="39">
        <f t="shared" si="947"/>
        <v>9407.4447590484997</v>
      </c>
      <c r="Z3343" s="39">
        <f t="shared" si="948"/>
        <v>8517.4491465765022</v>
      </c>
      <c r="AA3343" s="45">
        <f t="shared" si="949"/>
        <v>6.9481890175833227E-2</v>
      </c>
      <c r="AB3343" s="45">
        <f t="shared" si="950"/>
        <v>0.44161284423714392</v>
      </c>
      <c r="AC3343" s="45">
        <f t="shared" si="951"/>
        <v>1.3730952621987886E-2</v>
      </c>
      <c r="AD3343" s="45">
        <f t="shared" si="952"/>
        <v>0.52482568703496502</v>
      </c>
      <c r="AE3343" s="45">
        <f t="shared" si="953"/>
        <v>0.47517431296503493</v>
      </c>
      <c r="AF3343" s="43">
        <f>('Estimates from MCMC'!$B$2-'MCMC runs'!W3343)/'Estimates from MCMC'!$B$2</f>
        <v>0.12333225911261786</v>
      </c>
    </row>
    <row r="3344" spans="1:32" x14ac:dyDescent="0.3">
      <c r="A3344" s="38">
        <v>1127</v>
      </c>
      <c r="B3344" s="38">
        <v>2073896.8920398606</v>
      </c>
      <c r="C3344" s="39">
        <v>52785.411133842303</v>
      </c>
      <c r="D3344" s="39">
        <v>51732.473509105497</v>
      </c>
      <c r="E3344" s="39">
        <f t="shared" si="936"/>
        <v>1052.9376247368054</v>
      </c>
      <c r="F3344" s="39">
        <v>52708.993995326702</v>
      </c>
      <c r="G3344" s="40">
        <f t="shared" si="937"/>
        <v>76.417138515600527</v>
      </c>
      <c r="H3344" s="39">
        <v>52696.838520727702</v>
      </c>
      <c r="I3344" s="39">
        <f t="shared" si="938"/>
        <v>88.572613114600244</v>
      </c>
      <c r="J3344" s="39">
        <v>51568.678948602697</v>
      </c>
      <c r="K3344" s="40">
        <f t="shared" si="939"/>
        <v>1216.7321852396053</v>
      </c>
      <c r="L3344" s="39">
        <v>50989.864283182702</v>
      </c>
      <c r="M3344" s="39">
        <f t="shared" si="940"/>
        <v>1795.5468506596008</v>
      </c>
      <c r="N3344" s="39">
        <f t="shared" si="945"/>
        <v>578.81466541999544</v>
      </c>
      <c r="O3344" s="40">
        <f>'Estimates from MCMC'!$B$2-L3344</f>
        <v>18071.135716817298</v>
      </c>
      <c r="P3344" s="39">
        <v>52214.743100557404</v>
      </c>
      <c r="Q3344" s="40">
        <f t="shared" si="941"/>
        <v>1224.8788173747016</v>
      </c>
      <c r="R3344" s="39">
        <v>52245.169397725702</v>
      </c>
      <c r="S3344" s="39">
        <f t="shared" si="942"/>
        <v>30.426297168298333</v>
      </c>
      <c r="T3344" s="39">
        <f t="shared" si="946"/>
        <v>1255.3051145429999</v>
      </c>
      <c r="U3344" s="39">
        <v>58829.107533595597</v>
      </c>
      <c r="V3344" s="39">
        <f t="shared" si="943"/>
        <v>7839.2432504128956</v>
      </c>
      <c r="W3344" s="39">
        <v>60330.399250016402</v>
      </c>
      <c r="X3344" s="39">
        <f t="shared" si="944"/>
        <v>245.98660187780479</v>
      </c>
      <c r="Y3344" s="39">
        <f t="shared" si="947"/>
        <v>9340.5349668337003</v>
      </c>
      <c r="Z3344" s="39">
        <f t="shared" si="948"/>
        <v>8730.6007499835978</v>
      </c>
      <c r="AA3344" s="45">
        <f t="shared" si="949"/>
        <v>6.9464649826894515E-2</v>
      </c>
      <c r="AB3344" s="45">
        <f t="shared" si="950"/>
        <v>0.43379914650951162</v>
      </c>
      <c r="AC3344" s="45">
        <f t="shared" si="951"/>
        <v>1.3612127413158964E-2</v>
      </c>
      <c r="AD3344" s="45">
        <f t="shared" si="952"/>
        <v>0.51687592374956515</v>
      </c>
      <c r="AE3344" s="45">
        <f t="shared" si="953"/>
        <v>0.48312407625043491</v>
      </c>
      <c r="AF3344" s="43">
        <f>('Estimates from MCMC'!$B$2-'MCMC runs'!W3344)/'Estimates from MCMC'!$B$2</f>
        <v>0.12641868420647831</v>
      </c>
    </row>
    <row r="3345" spans="1:32" x14ac:dyDescent="0.3">
      <c r="A3345" s="38">
        <v>4057</v>
      </c>
      <c r="B3345" s="38">
        <v>2073896.8920398606</v>
      </c>
      <c r="C3345" s="39">
        <v>52785.411133842303</v>
      </c>
      <c r="D3345" s="39">
        <v>51732.473509105497</v>
      </c>
      <c r="E3345" s="39">
        <f t="shared" si="936"/>
        <v>1052.9376247368054</v>
      </c>
      <c r="F3345" s="39">
        <v>52708.993995326702</v>
      </c>
      <c r="G3345" s="40">
        <f t="shared" si="937"/>
        <v>76.417138515600527</v>
      </c>
      <c r="H3345" s="39">
        <v>52696.838520727702</v>
      </c>
      <c r="I3345" s="39">
        <f t="shared" si="938"/>
        <v>88.572613114600244</v>
      </c>
      <c r="J3345" s="39">
        <v>51568.678948602697</v>
      </c>
      <c r="K3345" s="40">
        <f t="shared" si="939"/>
        <v>1216.7321852396053</v>
      </c>
      <c r="L3345" s="39">
        <v>50989.864283182702</v>
      </c>
      <c r="M3345" s="39">
        <f t="shared" si="940"/>
        <v>1795.5468506596008</v>
      </c>
      <c r="N3345" s="39">
        <f t="shared" si="945"/>
        <v>578.81466541999544</v>
      </c>
      <c r="O3345" s="40">
        <f>'Estimates from MCMC'!$B$2-L3345</f>
        <v>18071.135716817298</v>
      </c>
      <c r="P3345" s="39">
        <v>52214.743100557404</v>
      </c>
      <c r="Q3345" s="40">
        <f t="shared" si="941"/>
        <v>1224.8788173747016</v>
      </c>
      <c r="R3345" s="39">
        <v>52245.169397725702</v>
      </c>
      <c r="S3345" s="39">
        <f t="shared" si="942"/>
        <v>30.426297168298333</v>
      </c>
      <c r="T3345" s="39">
        <f t="shared" si="946"/>
        <v>1255.3051145429999</v>
      </c>
      <c r="U3345" s="39">
        <v>58829.107533595597</v>
      </c>
      <c r="V3345" s="39">
        <f t="shared" si="943"/>
        <v>7839.2432504128956</v>
      </c>
      <c r="W3345" s="39">
        <v>60330.399250016402</v>
      </c>
      <c r="X3345" s="39">
        <f t="shared" si="944"/>
        <v>245.98660187780479</v>
      </c>
      <c r="Y3345" s="39">
        <f t="shared" si="947"/>
        <v>9340.5349668337003</v>
      </c>
      <c r="Z3345" s="39">
        <f t="shared" si="948"/>
        <v>8730.6007499835978</v>
      </c>
      <c r="AA3345" s="45">
        <f t="shared" si="949"/>
        <v>6.9464649826894515E-2</v>
      </c>
      <c r="AB3345" s="45">
        <f t="shared" si="950"/>
        <v>0.43379914650951162</v>
      </c>
      <c r="AC3345" s="45">
        <f t="shared" si="951"/>
        <v>1.3612127413158964E-2</v>
      </c>
      <c r="AD3345" s="45">
        <f t="shared" si="952"/>
        <v>0.51687592374956515</v>
      </c>
      <c r="AE3345" s="45">
        <f t="shared" si="953"/>
        <v>0.48312407625043491</v>
      </c>
      <c r="AF3345" s="43">
        <f>('Estimates from MCMC'!$B$2-'MCMC runs'!W3345)/'Estimates from MCMC'!$B$2</f>
        <v>0.12641868420647831</v>
      </c>
    </row>
    <row r="3346" spans="1:32" x14ac:dyDescent="0.3">
      <c r="A3346" s="38">
        <v>3222</v>
      </c>
      <c r="B3346" s="38">
        <v>1977067.5487753586</v>
      </c>
      <c r="C3346" s="39">
        <v>52946.154520176402</v>
      </c>
      <c r="D3346" s="39">
        <v>51871.324982276397</v>
      </c>
      <c r="E3346" s="39">
        <f t="shared" si="936"/>
        <v>1074.8295379000047</v>
      </c>
      <c r="F3346" s="39">
        <v>52889.842714389801</v>
      </c>
      <c r="G3346" s="40">
        <f t="shared" si="937"/>
        <v>56.311805786601326</v>
      </c>
      <c r="H3346" s="39">
        <v>52857.354758307301</v>
      </c>
      <c r="I3346" s="39">
        <f t="shared" si="938"/>
        <v>88.799761869100621</v>
      </c>
      <c r="J3346" s="39">
        <v>51726.933678617701</v>
      </c>
      <c r="K3346" s="40">
        <f t="shared" si="939"/>
        <v>1219.2208415587011</v>
      </c>
      <c r="L3346" s="39">
        <v>51146.816988265098</v>
      </c>
      <c r="M3346" s="39">
        <f t="shared" si="940"/>
        <v>1799.3375319113038</v>
      </c>
      <c r="N3346" s="39">
        <f t="shared" si="945"/>
        <v>580.11669035260275</v>
      </c>
      <c r="O3346" s="40">
        <f>'Estimates from MCMC'!$B$2-L3346</f>
        <v>17914.183011734902</v>
      </c>
      <c r="P3346" s="39">
        <v>52373.161697251402</v>
      </c>
      <c r="Q3346" s="40">
        <f t="shared" si="941"/>
        <v>1226.3447089863039</v>
      </c>
      <c r="R3346" s="39">
        <v>52403.754313486803</v>
      </c>
      <c r="S3346" s="39">
        <f t="shared" si="942"/>
        <v>30.592616235400783</v>
      </c>
      <c r="T3346" s="39">
        <f t="shared" si="946"/>
        <v>1256.9373252217047</v>
      </c>
      <c r="U3346" s="39">
        <v>59111.246892290197</v>
      </c>
      <c r="V3346" s="39">
        <f t="shared" si="943"/>
        <v>7964.4299040250989</v>
      </c>
      <c r="W3346" s="39">
        <v>60616.3162512774</v>
      </c>
      <c r="X3346" s="39">
        <f t="shared" si="944"/>
        <v>248.13203376549791</v>
      </c>
      <c r="Y3346" s="39">
        <f t="shared" si="947"/>
        <v>9469.4992630123015</v>
      </c>
      <c r="Z3346" s="39">
        <f t="shared" si="948"/>
        <v>8444.6837487226003</v>
      </c>
      <c r="AA3346" s="45">
        <f t="shared" si="949"/>
        <v>7.0164367774870492E-2</v>
      </c>
      <c r="AB3346" s="45">
        <f t="shared" si="950"/>
        <v>0.44458795016261154</v>
      </c>
      <c r="AC3346" s="45">
        <f t="shared" si="951"/>
        <v>1.3851149873982867E-2</v>
      </c>
      <c r="AD3346" s="45">
        <f t="shared" si="952"/>
        <v>0.52860346781146494</v>
      </c>
      <c r="AE3346" s="45">
        <f t="shared" si="953"/>
        <v>0.47139653218853511</v>
      </c>
      <c r="AF3346" s="43">
        <f>('Estimates from MCMC'!$B$2-'MCMC runs'!W3346)/'Estimates from MCMC'!$B$2</f>
        <v>0.12227861960763094</v>
      </c>
    </row>
    <row r="3347" spans="1:32" x14ac:dyDescent="0.3">
      <c r="A3347" s="38">
        <v>2229</v>
      </c>
      <c r="B3347" s="38">
        <v>2070629.7271950955</v>
      </c>
      <c r="C3347" s="39">
        <v>52151.040736956696</v>
      </c>
      <c r="D3347" s="39">
        <v>51101.377540807604</v>
      </c>
      <c r="E3347" s="39">
        <f t="shared" si="936"/>
        <v>1049.663196149093</v>
      </c>
      <c r="F3347" s="39">
        <v>52088.320699504402</v>
      </c>
      <c r="G3347" s="40">
        <f t="shared" si="937"/>
        <v>62.720037452294491</v>
      </c>
      <c r="H3347" s="39">
        <v>52063.613890369597</v>
      </c>
      <c r="I3347" s="39">
        <f t="shared" si="938"/>
        <v>87.426846587099135</v>
      </c>
      <c r="J3347" s="39">
        <v>50952.038067930102</v>
      </c>
      <c r="K3347" s="40">
        <f t="shared" si="939"/>
        <v>1199.002669026595</v>
      </c>
      <c r="L3347" s="39">
        <v>50380.885837656897</v>
      </c>
      <c r="M3347" s="39">
        <f t="shared" si="940"/>
        <v>1770.1548992997996</v>
      </c>
      <c r="N3347" s="39">
        <f t="shared" si="945"/>
        <v>571.15223027320462</v>
      </c>
      <c r="O3347" s="40">
        <f>'Estimates from MCMC'!$B$2-L3347</f>
        <v>18680.114162343103</v>
      </c>
      <c r="P3347" s="39">
        <v>51583.529827040998</v>
      </c>
      <c r="Q3347" s="40">
        <f t="shared" si="941"/>
        <v>1202.6439893841016</v>
      </c>
      <c r="R3347" s="39">
        <v>51613.794374340803</v>
      </c>
      <c r="S3347" s="39">
        <f t="shared" si="942"/>
        <v>30.26454729980469</v>
      </c>
      <c r="T3347" s="39">
        <f t="shared" si="946"/>
        <v>1232.9085366839063</v>
      </c>
      <c r="U3347" s="39">
        <v>58221.944808736604</v>
      </c>
      <c r="V3347" s="39">
        <f t="shared" si="943"/>
        <v>7841.0589710797067</v>
      </c>
      <c r="W3347" s="39">
        <v>59697.812089868203</v>
      </c>
      <c r="X3347" s="39">
        <f t="shared" si="944"/>
        <v>242.95874444769288</v>
      </c>
      <c r="Y3347" s="39">
        <f t="shared" si="947"/>
        <v>9316.9262522113058</v>
      </c>
      <c r="Z3347" s="39">
        <f t="shared" si="948"/>
        <v>9363.1879101317973</v>
      </c>
      <c r="AA3347" s="45">
        <f t="shared" si="949"/>
        <v>6.6001124295551883E-2</v>
      </c>
      <c r="AB3347" s="45">
        <f t="shared" si="950"/>
        <v>0.41975433891546299</v>
      </c>
      <c r="AC3347" s="45">
        <f t="shared" si="951"/>
        <v>1.3006277281616883E-2</v>
      </c>
      <c r="AD3347" s="45">
        <f t="shared" si="952"/>
        <v>0.49876174049263172</v>
      </c>
      <c r="AE3347" s="45">
        <f t="shared" si="953"/>
        <v>0.50123825950736822</v>
      </c>
      <c r="AF3347" s="43">
        <f>('Estimates from MCMC'!$B$2-'MCMC runs'!W3347)/'Estimates from MCMC'!$B$2</f>
        <v>0.13557851624117515</v>
      </c>
    </row>
    <row r="3348" spans="1:32" x14ac:dyDescent="0.3">
      <c r="A3348" s="38">
        <v>1528</v>
      </c>
      <c r="B3348" s="38">
        <v>2183051.0394549151</v>
      </c>
      <c r="C3348" s="39">
        <v>52775.126358097499</v>
      </c>
      <c r="D3348" s="39">
        <v>51762.454156428998</v>
      </c>
      <c r="E3348" s="39">
        <f t="shared" si="936"/>
        <v>1012.6722016685017</v>
      </c>
      <c r="F3348" s="39">
        <v>52701.593742316698</v>
      </c>
      <c r="G3348" s="40">
        <f t="shared" si="937"/>
        <v>73.532615780801279</v>
      </c>
      <c r="H3348" s="39">
        <v>52690.772783415799</v>
      </c>
      <c r="I3348" s="39">
        <f t="shared" si="938"/>
        <v>84.353574681699683</v>
      </c>
      <c r="J3348" s="39">
        <v>51605.415104502601</v>
      </c>
      <c r="K3348" s="40">
        <f t="shared" si="939"/>
        <v>1169.7112535948982</v>
      </c>
      <c r="L3348" s="39">
        <v>51053.697228321202</v>
      </c>
      <c r="M3348" s="39">
        <f t="shared" si="940"/>
        <v>1721.4291297762975</v>
      </c>
      <c r="N3348" s="39">
        <f t="shared" si="945"/>
        <v>551.71787618139933</v>
      </c>
      <c r="O3348" s="40">
        <f>'Estimates from MCMC'!$B$2-L3348</f>
        <v>18007.302771678798</v>
      </c>
      <c r="P3348" s="39">
        <v>52220.575804023603</v>
      </c>
      <c r="Q3348" s="40">
        <f t="shared" si="941"/>
        <v>1166.8785757024016</v>
      </c>
      <c r="R3348" s="39">
        <v>52249.554640053699</v>
      </c>
      <c r="S3348" s="39">
        <f t="shared" si="942"/>
        <v>28.978836030095408</v>
      </c>
      <c r="T3348" s="39">
        <f t="shared" si="946"/>
        <v>1195.857411732497</v>
      </c>
      <c r="U3348" s="39">
        <v>58777.967391643702</v>
      </c>
      <c r="V3348" s="39">
        <f t="shared" si="943"/>
        <v>7724.2701633225006</v>
      </c>
      <c r="W3348" s="39">
        <v>60205.100378446099</v>
      </c>
      <c r="X3348" s="39">
        <f t="shared" si="944"/>
        <v>231.27557506989979</v>
      </c>
      <c r="Y3348" s="39">
        <f t="shared" si="947"/>
        <v>9151.4031501248974</v>
      </c>
      <c r="Z3348" s="39">
        <f t="shared" si="948"/>
        <v>8855.8996215539009</v>
      </c>
      <c r="AA3348" s="45">
        <f t="shared" si="949"/>
        <v>6.6409579874077321E-2</v>
      </c>
      <c r="AB3348" s="45">
        <f t="shared" si="950"/>
        <v>0.42895209023035585</v>
      </c>
      <c r="AC3348" s="45">
        <f t="shared" si="951"/>
        <v>1.2843432356434925E-2</v>
      </c>
      <c r="AD3348" s="45">
        <f t="shared" si="952"/>
        <v>0.50820510246086803</v>
      </c>
      <c r="AE3348" s="45">
        <f t="shared" si="953"/>
        <v>0.49179489753913191</v>
      </c>
      <c r="AF3348" s="43">
        <f>('Estimates from MCMC'!$B$2-'MCMC runs'!W3348)/'Estimates from MCMC'!$B$2</f>
        <v>0.12823300591584108</v>
      </c>
    </row>
    <row r="3349" spans="1:32" x14ac:dyDescent="0.3">
      <c r="A3349" s="38">
        <v>2839</v>
      </c>
      <c r="B3349" s="38">
        <v>1981106.8835188781</v>
      </c>
      <c r="C3349" s="39">
        <v>52934.791352703702</v>
      </c>
      <c r="D3349" s="39">
        <v>51869.084062973197</v>
      </c>
      <c r="E3349" s="39">
        <f t="shared" si="936"/>
        <v>1065.7072897305043</v>
      </c>
      <c r="F3349" s="39">
        <v>52875.314666847</v>
      </c>
      <c r="G3349" s="40">
        <f t="shared" si="937"/>
        <v>59.476685856701806</v>
      </c>
      <c r="H3349" s="39">
        <v>52846.479044848697</v>
      </c>
      <c r="I3349" s="39">
        <f t="shared" si="938"/>
        <v>88.312307855005201</v>
      </c>
      <c r="J3349" s="39">
        <v>51722.277325581301</v>
      </c>
      <c r="K3349" s="40">
        <f t="shared" si="939"/>
        <v>1212.5140271224009</v>
      </c>
      <c r="L3349" s="39">
        <v>51145.4500487732</v>
      </c>
      <c r="M3349" s="39">
        <f t="shared" si="940"/>
        <v>1789.3413039305015</v>
      </c>
      <c r="N3349" s="39">
        <f t="shared" si="945"/>
        <v>576.82727680810058</v>
      </c>
      <c r="O3349" s="40">
        <f>'Estimates from MCMC'!$B$2-L3349</f>
        <v>17915.5499512268</v>
      </c>
      <c r="P3349" s="39">
        <v>52362.2684772711</v>
      </c>
      <c r="Q3349" s="40">
        <f t="shared" si="941"/>
        <v>1216.8184284978997</v>
      </c>
      <c r="R3349" s="39">
        <v>52392.811297422297</v>
      </c>
      <c r="S3349" s="39">
        <f t="shared" si="942"/>
        <v>30.542820151196793</v>
      </c>
      <c r="T3349" s="39">
        <f t="shared" si="946"/>
        <v>1247.3612486490965</v>
      </c>
      <c r="U3349" s="39">
        <v>59205.637264975201</v>
      </c>
      <c r="V3349" s="39">
        <f t="shared" si="943"/>
        <v>8060.1872162020009</v>
      </c>
      <c r="W3349" s="39">
        <v>60700.651239985396</v>
      </c>
      <c r="X3349" s="39">
        <f t="shared" si="944"/>
        <v>247.65272636109876</v>
      </c>
      <c r="Y3349" s="39">
        <f t="shared" si="947"/>
        <v>9555.2011912121961</v>
      </c>
      <c r="Z3349" s="39">
        <f t="shared" si="948"/>
        <v>8360.3487600146036</v>
      </c>
      <c r="AA3349" s="45">
        <f t="shared" si="949"/>
        <v>6.9624502292416721E-2</v>
      </c>
      <c r="AB3349" s="45">
        <f t="shared" si="950"/>
        <v>0.44989895583138739</v>
      </c>
      <c r="AC3349" s="45">
        <f t="shared" si="951"/>
        <v>1.3823339335678071E-2</v>
      </c>
      <c r="AD3349" s="45">
        <f t="shared" si="952"/>
        <v>0.53334679745948221</v>
      </c>
      <c r="AE3349" s="45">
        <f t="shared" si="953"/>
        <v>0.46665320254051779</v>
      </c>
      <c r="AF3349" s="43">
        <f>('Estimates from MCMC'!$B$2-'MCMC runs'!W3349)/'Estimates from MCMC'!$B$2</f>
        <v>0.1210574529765657</v>
      </c>
    </row>
    <row r="3350" spans="1:32" x14ac:dyDescent="0.3">
      <c r="A3350" s="38">
        <v>930</v>
      </c>
      <c r="B3350" s="38">
        <v>2012558.8214829576</v>
      </c>
      <c r="C3350" s="39">
        <v>52611.112602024703</v>
      </c>
      <c r="D3350" s="39">
        <v>51520.535407282201</v>
      </c>
      <c r="E3350" s="39">
        <f t="shared" si="936"/>
        <v>1090.5771947425019</v>
      </c>
      <c r="F3350" s="39">
        <v>52545.683878428797</v>
      </c>
      <c r="G3350" s="40">
        <f t="shared" si="937"/>
        <v>65.428723595905467</v>
      </c>
      <c r="H3350" s="39">
        <v>52520.390505532698</v>
      </c>
      <c r="I3350" s="39">
        <f t="shared" si="938"/>
        <v>90.722096492005221</v>
      </c>
      <c r="J3350" s="39">
        <v>51365.451226549099</v>
      </c>
      <c r="K3350" s="40">
        <f t="shared" si="939"/>
        <v>1245.6613754756036</v>
      </c>
      <c r="L3350" s="39">
        <v>50773.351672730001</v>
      </c>
      <c r="M3350" s="39">
        <f t="shared" si="940"/>
        <v>1837.7609292947018</v>
      </c>
      <c r="N3350" s="39">
        <f t="shared" si="945"/>
        <v>592.09955381909822</v>
      </c>
      <c r="O3350" s="40">
        <f>'Estimates from MCMC'!$B$2-L3350</f>
        <v>18287.648327269999</v>
      </c>
      <c r="P3350" s="39">
        <v>52031.7903344386</v>
      </c>
      <c r="Q3350" s="40">
        <f t="shared" si="941"/>
        <v>1258.4386617085984</v>
      </c>
      <c r="R3350" s="39">
        <v>52062.849612128302</v>
      </c>
      <c r="S3350" s="39">
        <f t="shared" si="942"/>
        <v>31.059277689702867</v>
      </c>
      <c r="T3350" s="39">
        <f t="shared" si="946"/>
        <v>1289.4979393983012</v>
      </c>
      <c r="U3350" s="39">
        <v>58634.918879474499</v>
      </c>
      <c r="V3350" s="39">
        <f t="shared" si="943"/>
        <v>7861.5672067444975</v>
      </c>
      <c r="W3350" s="39">
        <v>60178.342587485</v>
      </c>
      <c r="X3350" s="39">
        <f t="shared" si="944"/>
        <v>253.92576861220005</v>
      </c>
      <c r="Y3350" s="39">
        <f t="shared" si="947"/>
        <v>9404.9909147549988</v>
      </c>
      <c r="Z3350" s="39">
        <f t="shared" si="948"/>
        <v>8882.657412515</v>
      </c>
      <c r="AA3350" s="45">
        <f t="shared" si="949"/>
        <v>7.0511960659011594E-2</v>
      </c>
      <c r="AB3350" s="45">
        <f t="shared" si="950"/>
        <v>0.42988398869315314</v>
      </c>
      <c r="AC3350" s="45">
        <f t="shared" si="951"/>
        <v>1.3885096873475715E-2</v>
      </c>
      <c r="AD3350" s="45">
        <f t="shared" si="952"/>
        <v>0.51428104622564041</v>
      </c>
      <c r="AE3350" s="45">
        <f t="shared" si="953"/>
        <v>0.48571895377435953</v>
      </c>
      <c r="AF3350" s="43">
        <f>('Estimates from MCMC'!$B$2-'MCMC runs'!W3350)/'Estimates from MCMC'!$B$2</f>
        <v>0.12862045745811673</v>
      </c>
    </row>
    <row r="3351" spans="1:32" x14ac:dyDescent="0.3">
      <c r="A3351" s="38">
        <v>954</v>
      </c>
      <c r="B3351" s="38">
        <v>2012558.8214829576</v>
      </c>
      <c r="C3351" s="39">
        <v>52611.112602024703</v>
      </c>
      <c r="D3351" s="39">
        <v>51520.535407282201</v>
      </c>
      <c r="E3351" s="39">
        <f t="shared" si="936"/>
        <v>1090.5771947425019</v>
      </c>
      <c r="F3351" s="39">
        <v>52545.683878428797</v>
      </c>
      <c r="G3351" s="40">
        <f t="shared" si="937"/>
        <v>65.428723595905467</v>
      </c>
      <c r="H3351" s="39">
        <v>52520.390505532698</v>
      </c>
      <c r="I3351" s="39">
        <f t="shared" si="938"/>
        <v>90.722096492005221</v>
      </c>
      <c r="J3351" s="39">
        <v>51365.451226549099</v>
      </c>
      <c r="K3351" s="40">
        <f t="shared" si="939"/>
        <v>1245.6613754756036</v>
      </c>
      <c r="L3351" s="39">
        <v>50773.351672730001</v>
      </c>
      <c r="M3351" s="39">
        <f t="shared" si="940"/>
        <v>1837.7609292947018</v>
      </c>
      <c r="N3351" s="39">
        <f t="shared" si="945"/>
        <v>592.09955381909822</v>
      </c>
      <c r="O3351" s="40">
        <f>'Estimates from MCMC'!$B$2-L3351</f>
        <v>18287.648327269999</v>
      </c>
      <c r="P3351" s="39">
        <v>52031.7903344386</v>
      </c>
      <c r="Q3351" s="40">
        <f t="shared" si="941"/>
        <v>1258.4386617085984</v>
      </c>
      <c r="R3351" s="39">
        <v>52062.849612128302</v>
      </c>
      <c r="S3351" s="39">
        <f t="shared" si="942"/>
        <v>31.059277689702867</v>
      </c>
      <c r="T3351" s="39">
        <f t="shared" si="946"/>
        <v>1289.4979393983012</v>
      </c>
      <c r="U3351" s="39">
        <v>58634.918879474499</v>
      </c>
      <c r="V3351" s="39">
        <f t="shared" si="943"/>
        <v>7861.5672067444975</v>
      </c>
      <c r="W3351" s="39">
        <v>60178.342587485</v>
      </c>
      <c r="X3351" s="39">
        <f t="shared" si="944"/>
        <v>253.92576861220005</v>
      </c>
      <c r="Y3351" s="39">
        <f t="shared" si="947"/>
        <v>9404.9909147549988</v>
      </c>
      <c r="Z3351" s="39">
        <f t="shared" si="948"/>
        <v>8882.657412515</v>
      </c>
      <c r="AA3351" s="45">
        <f t="shared" si="949"/>
        <v>7.0511960659011594E-2</v>
      </c>
      <c r="AB3351" s="45">
        <f t="shared" si="950"/>
        <v>0.42988398869315314</v>
      </c>
      <c r="AC3351" s="45">
        <f t="shared" si="951"/>
        <v>1.3885096873475715E-2</v>
      </c>
      <c r="AD3351" s="45">
        <f t="shared" si="952"/>
        <v>0.51428104622564041</v>
      </c>
      <c r="AE3351" s="45">
        <f t="shared" si="953"/>
        <v>0.48571895377435953</v>
      </c>
      <c r="AF3351" s="43">
        <f>('Estimates from MCMC'!$B$2-'MCMC runs'!W3351)/'Estimates from MCMC'!$B$2</f>
        <v>0.12862045745811673</v>
      </c>
    </row>
    <row r="3352" spans="1:32" x14ac:dyDescent="0.3">
      <c r="A3352" s="38">
        <v>1122</v>
      </c>
      <c r="B3352" s="38">
        <v>2053939.6755639124</v>
      </c>
      <c r="C3352" s="39">
        <v>51833.490862058898</v>
      </c>
      <c r="D3352" s="39">
        <v>50818.645725555798</v>
      </c>
      <c r="E3352" s="39">
        <f t="shared" si="936"/>
        <v>1014.8451365030996</v>
      </c>
      <c r="F3352" s="39">
        <v>51781.367611344198</v>
      </c>
      <c r="G3352" s="40">
        <f t="shared" si="937"/>
        <v>52.12325071469968</v>
      </c>
      <c r="H3352" s="39">
        <v>51750.034040820501</v>
      </c>
      <c r="I3352" s="39">
        <f t="shared" si="938"/>
        <v>83.456821238396515</v>
      </c>
      <c r="J3352" s="39">
        <v>50683.456790495598</v>
      </c>
      <c r="K3352" s="40">
        <f t="shared" si="939"/>
        <v>1150.0340715632992</v>
      </c>
      <c r="L3352" s="39">
        <v>50137.833469489</v>
      </c>
      <c r="M3352" s="39">
        <f t="shared" si="940"/>
        <v>1695.6573925698976</v>
      </c>
      <c r="N3352" s="39">
        <f t="shared" si="945"/>
        <v>545.62332100659842</v>
      </c>
      <c r="O3352" s="40">
        <f>'Estimates from MCMC'!$B$2-L3352</f>
        <v>18923.166530511</v>
      </c>
      <c r="P3352" s="39">
        <v>51282.524607717503</v>
      </c>
      <c r="Q3352" s="40">
        <f t="shared" si="941"/>
        <v>1144.6911382285034</v>
      </c>
      <c r="R3352" s="39">
        <v>51311.654658433399</v>
      </c>
      <c r="S3352" s="39">
        <f t="shared" si="942"/>
        <v>29.130050715895777</v>
      </c>
      <c r="T3352" s="39">
        <f t="shared" si="946"/>
        <v>1173.8211889443992</v>
      </c>
      <c r="U3352" s="39">
        <v>57738.427508166802</v>
      </c>
      <c r="V3352" s="39">
        <f t="shared" si="943"/>
        <v>7600.594038677802</v>
      </c>
      <c r="W3352" s="39">
        <v>59139.676638073302</v>
      </c>
      <c r="X3352" s="39">
        <f t="shared" si="944"/>
        <v>227.42794096210127</v>
      </c>
      <c r="Y3352" s="39">
        <f t="shared" si="947"/>
        <v>9001.8431685843025</v>
      </c>
      <c r="Z3352" s="39">
        <f t="shared" si="948"/>
        <v>9921.3233619266975</v>
      </c>
      <c r="AA3352" s="45">
        <f t="shared" si="949"/>
        <v>6.203090730358337E-2</v>
      </c>
      <c r="AB3352" s="45">
        <f t="shared" si="950"/>
        <v>0.40165550656772431</v>
      </c>
      <c r="AC3352" s="45">
        <f t="shared" si="951"/>
        <v>1.2018492813843023E-2</v>
      </c>
      <c r="AD3352" s="45">
        <f t="shared" si="952"/>
        <v>0.4757049066851507</v>
      </c>
      <c r="AE3352" s="45">
        <f t="shared" si="953"/>
        <v>0.52429509331484925</v>
      </c>
      <c r="AF3352" s="43">
        <f>('Estimates from MCMC'!$B$2-'MCMC runs'!W3352)/'Estimates from MCMC'!$B$2</f>
        <v>0.14366029107494385</v>
      </c>
    </row>
    <row r="3353" spans="1:32" x14ac:dyDescent="0.3">
      <c r="A3353" s="38">
        <v>4602</v>
      </c>
      <c r="B3353" s="38">
        <v>1921489.1798180412</v>
      </c>
      <c r="C3353" s="39">
        <v>52672.542197369599</v>
      </c>
      <c r="D3353" s="39">
        <v>51584.242061604498</v>
      </c>
      <c r="E3353" s="39">
        <f t="shared" si="936"/>
        <v>1088.300135765101</v>
      </c>
      <c r="F3353" s="39">
        <v>52612.288043575201</v>
      </c>
      <c r="G3353" s="40">
        <f t="shared" si="937"/>
        <v>60.254153794398007</v>
      </c>
      <c r="H3353" s="39">
        <v>52582.123599717997</v>
      </c>
      <c r="I3353" s="39">
        <f t="shared" si="938"/>
        <v>90.418597651601885</v>
      </c>
      <c r="J3353" s="39">
        <v>51434.223232597797</v>
      </c>
      <c r="K3353" s="40">
        <f t="shared" si="939"/>
        <v>1238.3189647718027</v>
      </c>
      <c r="L3353" s="39">
        <v>50843.709371584097</v>
      </c>
      <c r="M3353" s="39">
        <f t="shared" si="940"/>
        <v>1828.8328257855028</v>
      </c>
      <c r="N3353" s="39">
        <f t="shared" si="945"/>
        <v>590.51386101370008</v>
      </c>
      <c r="O3353" s="40">
        <f>'Estimates from MCMC'!$B$2-L3353</f>
        <v>18217.290628415903</v>
      </c>
      <c r="P3353" s="39">
        <v>52094.259319918398</v>
      </c>
      <c r="Q3353" s="40">
        <f t="shared" si="941"/>
        <v>1250.549948334301</v>
      </c>
      <c r="R3353" s="39">
        <v>52125.289853717797</v>
      </c>
      <c r="S3353" s="39">
        <f t="shared" si="942"/>
        <v>31.030533799399564</v>
      </c>
      <c r="T3353" s="39">
        <f t="shared" si="946"/>
        <v>1281.5804821337006</v>
      </c>
      <c r="U3353" s="39">
        <v>58762.019853477403</v>
      </c>
      <c r="V3353" s="39">
        <f t="shared" si="943"/>
        <v>7918.3104818933061</v>
      </c>
      <c r="W3353" s="39">
        <v>60296.4203776086</v>
      </c>
      <c r="X3353" s="39">
        <f t="shared" si="944"/>
        <v>252.82004199749645</v>
      </c>
      <c r="Y3353" s="39">
        <f t="shared" si="947"/>
        <v>9452.7110060245031</v>
      </c>
      <c r="Z3353" s="39">
        <f t="shared" si="948"/>
        <v>8764.5796223914003</v>
      </c>
      <c r="AA3353" s="45">
        <f t="shared" si="949"/>
        <v>7.034967538667089E-2</v>
      </c>
      <c r="AB3353" s="45">
        <f t="shared" si="950"/>
        <v>0.43465906338136123</v>
      </c>
      <c r="AC3353" s="45">
        <f t="shared" si="951"/>
        <v>1.3878026494408547E-2</v>
      </c>
      <c r="AD3353" s="45">
        <f t="shared" si="952"/>
        <v>0.51888676526244071</v>
      </c>
      <c r="AE3353" s="45">
        <f t="shared" si="953"/>
        <v>0.48111323473755935</v>
      </c>
      <c r="AF3353" s="43">
        <f>('Estimates from MCMC'!$B$2-'MCMC runs'!W3353)/'Estimates from MCMC'!$B$2</f>
        <v>0.1269106966651424</v>
      </c>
    </row>
    <row r="3354" spans="1:32" x14ac:dyDescent="0.3">
      <c r="A3354" s="38">
        <v>555</v>
      </c>
      <c r="B3354" s="38">
        <v>1961651.7138522523</v>
      </c>
      <c r="C3354" s="39">
        <v>52406.963762342501</v>
      </c>
      <c r="D3354" s="39">
        <v>51340.783133323202</v>
      </c>
      <c r="E3354" s="39">
        <f t="shared" si="936"/>
        <v>1066.1806290192981</v>
      </c>
      <c r="F3354" s="39">
        <v>52332.771515600602</v>
      </c>
      <c r="G3354" s="40">
        <f t="shared" si="937"/>
        <v>74.192246741898998</v>
      </c>
      <c r="H3354" s="39">
        <v>52318.3461552765</v>
      </c>
      <c r="I3354" s="39">
        <f t="shared" si="938"/>
        <v>88.617607066000346</v>
      </c>
      <c r="J3354" s="39">
        <v>51179.062468941498</v>
      </c>
      <c r="K3354" s="40">
        <f t="shared" si="939"/>
        <v>1227.9012934010025</v>
      </c>
      <c r="L3354" s="39">
        <v>50600.133431896102</v>
      </c>
      <c r="M3354" s="39">
        <f t="shared" si="940"/>
        <v>1806.8303304463989</v>
      </c>
      <c r="N3354" s="39">
        <f t="shared" si="945"/>
        <v>578.9290370453964</v>
      </c>
      <c r="O3354" s="40">
        <f>'Estimates from MCMC'!$B$2-L3354</f>
        <v>18460.866568103898</v>
      </c>
      <c r="P3354" s="39">
        <v>51830.7980342273</v>
      </c>
      <c r="Q3354" s="40">
        <f t="shared" si="941"/>
        <v>1230.6646023311987</v>
      </c>
      <c r="R3354" s="39">
        <v>51861.0079099625</v>
      </c>
      <c r="S3354" s="39">
        <f t="shared" si="942"/>
        <v>30.209875735199603</v>
      </c>
      <c r="T3354" s="39">
        <f t="shared" si="946"/>
        <v>1260.8744780663983</v>
      </c>
      <c r="U3354" s="39">
        <v>58592.860837917098</v>
      </c>
      <c r="V3354" s="39">
        <f t="shared" si="943"/>
        <v>7992.7274060209966</v>
      </c>
      <c r="W3354" s="39">
        <v>60105.243977096601</v>
      </c>
      <c r="X3354" s="39">
        <f t="shared" si="944"/>
        <v>251.50866111310461</v>
      </c>
      <c r="Y3354" s="39">
        <f t="shared" si="947"/>
        <v>9505.1105452004995</v>
      </c>
      <c r="Z3354" s="39">
        <f t="shared" si="948"/>
        <v>8955.7560229033988</v>
      </c>
      <c r="AA3354" s="45">
        <f t="shared" si="949"/>
        <v>6.8299853282342518E-2</v>
      </c>
      <c r="AB3354" s="45">
        <f t="shared" si="950"/>
        <v>0.4329551582280855</v>
      </c>
      <c r="AC3354" s="45">
        <f t="shared" si="951"/>
        <v>1.3623881640943841E-2</v>
      </c>
      <c r="AD3354" s="45">
        <f t="shared" si="952"/>
        <v>0.51487889315137181</v>
      </c>
      <c r="AE3354" s="45">
        <f t="shared" si="953"/>
        <v>0.48512110684862819</v>
      </c>
      <c r="AF3354" s="43">
        <f>('Estimates from MCMC'!$B$2-'MCMC runs'!W3354)/'Estimates from MCMC'!$B$2</f>
        <v>0.1296789218647775</v>
      </c>
    </row>
    <row r="3355" spans="1:32" x14ac:dyDescent="0.3">
      <c r="A3355" s="38">
        <v>748</v>
      </c>
      <c r="B3355" s="38">
        <v>2164326.8106960705</v>
      </c>
      <c r="C3355" s="39">
        <v>51607.220960301303</v>
      </c>
      <c r="D3355" s="39">
        <v>50515.222090850999</v>
      </c>
      <c r="E3355" s="39">
        <f t="shared" si="936"/>
        <v>1091.9988694503045</v>
      </c>
      <c r="F3355" s="39">
        <v>51542.8342350452</v>
      </c>
      <c r="G3355" s="40">
        <f t="shared" si="937"/>
        <v>64.386725256103091</v>
      </c>
      <c r="H3355" s="39">
        <v>51515.759790873199</v>
      </c>
      <c r="I3355" s="39">
        <f t="shared" si="938"/>
        <v>91.461169428104768</v>
      </c>
      <c r="J3355" s="39">
        <v>50360.3029299544</v>
      </c>
      <c r="K3355" s="40">
        <f t="shared" si="939"/>
        <v>1246.9180303469038</v>
      </c>
      <c r="L3355" s="39">
        <v>49763.4714987189</v>
      </c>
      <c r="M3355" s="39">
        <f t="shared" si="940"/>
        <v>1843.7494615824035</v>
      </c>
      <c r="N3355" s="39">
        <f t="shared" si="945"/>
        <v>596.83143123549962</v>
      </c>
      <c r="O3355" s="40">
        <f>'Estimates from MCMC'!$B$2-L3355</f>
        <v>19297.5285012811</v>
      </c>
      <c r="P3355" s="39">
        <v>51030.541133377999</v>
      </c>
      <c r="Q3355" s="40">
        <f t="shared" si="941"/>
        <v>1267.0696346590994</v>
      </c>
      <c r="R3355" s="39">
        <v>51061.923067953401</v>
      </c>
      <c r="S3355" s="39">
        <f t="shared" si="942"/>
        <v>31.381934575401829</v>
      </c>
      <c r="T3355" s="39">
        <f t="shared" si="946"/>
        <v>1298.4515692345012</v>
      </c>
      <c r="U3355" s="39">
        <v>57349.8958216069</v>
      </c>
      <c r="V3355" s="39">
        <f t="shared" si="943"/>
        <v>7586.4243228880005</v>
      </c>
      <c r="W3355" s="39">
        <v>58899.189574162301</v>
      </c>
      <c r="X3355" s="39">
        <f t="shared" si="944"/>
        <v>250.84218332089949</v>
      </c>
      <c r="Y3355" s="39">
        <f t="shared" si="947"/>
        <v>9135.7180754434012</v>
      </c>
      <c r="Z3355" s="39">
        <f t="shared" si="948"/>
        <v>10161.810425837699</v>
      </c>
      <c r="AA3355" s="45">
        <f t="shared" si="949"/>
        <v>6.7285899805682434E-2</v>
      </c>
      <c r="AB3355" s="45">
        <f t="shared" si="950"/>
        <v>0.39312932339415185</v>
      </c>
      <c r="AC3355" s="45">
        <f t="shared" si="951"/>
        <v>1.2998668886756503E-2</v>
      </c>
      <c r="AD3355" s="45">
        <f t="shared" si="952"/>
        <v>0.47341389208659079</v>
      </c>
      <c r="AE3355" s="45">
        <f t="shared" si="953"/>
        <v>0.52658610791340921</v>
      </c>
      <c r="AF3355" s="43">
        <f>('Estimates from MCMC'!$B$2-'MCMC runs'!W3355)/'Estimates from MCMC'!$B$2</f>
        <v>0.14714253233862382</v>
      </c>
    </row>
    <row r="3356" spans="1:32" x14ac:dyDescent="0.3">
      <c r="A3356" s="38">
        <v>1044</v>
      </c>
      <c r="B3356" s="38">
        <v>2164326.8106960705</v>
      </c>
      <c r="C3356" s="39">
        <v>51607.220960301303</v>
      </c>
      <c r="D3356" s="39">
        <v>50515.222090850999</v>
      </c>
      <c r="E3356" s="39">
        <f t="shared" si="936"/>
        <v>1091.9988694503045</v>
      </c>
      <c r="F3356" s="39">
        <v>51542.8342350452</v>
      </c>
      <c r="G3356" s="40">
        <f t="shared" si="937"/>
        <v>64.386725256103091</v>
      </c>
      <c r="H3356" s="39">
        <v>51515.759790873199</v>
      </c>
      <c r="I3356" s="39">
        <f t="shared" si="938"/>
        <v>91.461169428104768</v>
      </c>
      <c r="J3356" s="39">
        <v>50360.3029299544</v>
      </c>
      <c r="K3356" s="40">
        <f t="shared" si="939"/>
        <v>1246.9180303469038</v>
      </c>
      <c r="L3356" s="39">
        <v>49763.4714987189</v>
      </c>
      <c r="M3356" s="39">
        <f t="shared" si="940"/>
        <v>1843.7494615824035</v>
      </c>
      <c r="N3356" s="39">
        <f t="shared" si="945"/>
        <v>596.83143123549962</v>
      </c>
      <c r="O3356" s="40">
        <f>'Estimates from MCMC'!$B$2-L3356</f>
        <v>19297.5285012811</v>
      </c>
      <c r="P3356" s="39">
        <v>51030.541133377999</v>
      </c>
      <c r="Q3356" s="40">
        <f t="shared" si="941"/>
        <v>1267.0696346590994</v>
      </c>
      <c r="R3356" s="39">
        <v>51061.923067953401</v>
      </c>
      <c r="S3356" s="39">
        <f t="shared" si="942"/>
        <v>31.381934575401829</v>
      </c>
      <c r="T3356" s="39">
        <f t="shared" si="946"/>
        <v>1298.4515692345012</v>
      </c>
      <c r="U3356" s="39">
        <v>57349.8958216069</v>
      </c>
      <c r="V3356" s="39">
        <f t="shared" si="943"/>
        <v>7586.4243228880005</v>
      </c>
      <c r="W3356" s="39">
        <v>58899.189574162301</v>
      </c>
      <c r="X3356" s="39">
        <f t="shared" si="944"/>
        <v>250.84218332089949</v>
      </c>
      <c r="Y3356" s="39">
        <f t="shared" si="947"/>
        <v>9135.7180754434012</v>
      </c>
      <c r="Z3356" s="39">
        <f t="shared" si="948"/>
        <v>10161.810425837699</v>
      </c>
      <c r="AA3356" s="45">
        <f t="shared" si="949"/>
        <v>6.7285899805682434E-2</v>
      </c>
      <c r="AB3356" s="45">
        <f t="shared" si="950"/>
        <v>0.39312932339415185</v>
      </c>
      <c r="AC3356" s="45">
        <f t="shared" si="951"/>
        <v>1.2998668886756503E-2</v>
      </c>
      <c r="AD3356" s="45">
        <f t="shared" si="952"/>
        <v>0.47341389208659079</v>
      </c>
      <c r="AE3356" s="45">
        <f t="shared" si="953"/>
        <v>0.52658610791340921</v>
      </c>
      <c r="AF3356" s="43">
        <f>('Estimates from MCMC'!$B$2-'MCMC runs'!W3356)/'Estimates from MCMC'!$B$2</f>
        <v>0.14714253233862382</v>
      </c>
    </row>
    <row r="3357" spans="1:32" x14ac:dyDescent="0.3">
      <c r="A3357" s="38">
        <v>1329</v>
      </c>
      <c r="B3357" s="38">
        <v>2164326.8106960705</v>
      </c>
      <c r="C3357" s="39">
        <v>51607.220960301303</v>
      </c>
      <c r="D3357" s="39">
        <v>50515.222090850999</v>
      </c>
      <c r="E3357" s="39">
        <f t="shared" si="936"/>
        <v>1091.9988694503045</v>
      </c>
      <c r="F3357" s="39">
        <v>51542.8342350452</v>
      </c>
      <c r="G3357" s="40">
        <f t="shared" si="937"/>
        <v>64.386725256103091</v>
      </c>
      <c r="H3357" s="39">
        <v>51515.759790873199</v>
      </c>
      <c r="I3357" s="39">
        <f t="shared" si="938"/>
        <v>91.461169428104768</v>
      </c>
      <c r="J3357" s="39">
        <v>50360.3029299544</v>
      </c>
      <c r="K3357" s="40">
        <f t="shared" si="939"/>
        <v>1246.9180303469038</v>
      </c>
      <c r="L3357" s="39">
        <v>49763.4714987189</v>
      </c>
      <c r="M3357" s="39">
        <f t="shared" si="940"/>
        <v>1843.7494615824035</v>
      </c>
      <c r="N3357" s="39">
        <f t="shared" si="945"/>
        <v>596.83143123549962</v>
      </c>
      <c r="O3357" s="40">
        <f>'Estimates from MCMC'!$B$2-L3357</f>
        <v>19297.5285012811</v>
      </c>
      <c r="P3357" s="39">
        <v>51030.541133377999</v>
      </c>
      <c r="Q3357" s="40">
        <f t="shared" si="941"/>
        <v>1267.0696346590994</v>
      </c>
      <c r="R3357" s="39">
        <v>51061.923067953401</v>
      </c>
      <c r="S3357" s="39">
        <f t="shared" si="942"/>
        <v>31.381934575401829</v>
      </c>
      <c r="T3357" s="39">
        <f t="shared" si="946"/>
        <v>1298.4515692345012</v>
      </c>
      <c r="U3357" s="39">
        <v>57349.8958216069</v>
      </c>
      <c r="V3357" s="39">
        <f t="shared" si="943"/>
        <v>7586.4243228880005</v>
      </c>
      <c r="W3357" s="39">
        <v>58899.189574162301</v>
      </c>
      <c r="X3357" s="39">
        <f t="shared" si="944"/>
        <v>250.84218332089949</v>
      </c>
      <c r="Y3357" s="39">
        <f t="shared" si="947"/>
        <v>9135.7180754434012</v>
      </c>
      <c r="Z3357" s="39">
        <f t="shared" si="948"/>
        <v>10161.810425837699</v>
      </c>
      <c r="AA3357" s="45">
        <f t="shared" si="949"/>
        <v>6.7285899805682434E-2</v>
      </c>
      <c r="AB3357" s="45">
        <f t="shared" si="950"/>
        <v>0.39312932339415185</v>
      </c>
      <c r="AC3357" s="45">
        <f t="shared" si="951"/>
        <v>1.2998668886756503E-2</v>
      </c>
      <c r="AD3357" s="45">
        <f t="shared" si="952"/>
        <v>0.47341389208659079</v>
      </c>
      <c r="AE3357" s="45">
        <f t="shared" si="953"/>
        <v>0.52658610791340921</v>
      </c>
      <c r="AF3357" s="43">
        <f>('Estimates from MCMC'!$B$2-'MCMC runs'!W3357)/'Estimates from MCMC'!$B$2</f>
        <v>0.14714253233862382</v>
      </c>
    </row>
    <row r="3358" spans="1:32" x14ac:dyDescent="0.3">
      <c r="A3358" s="38">
        <v>3610</v>
      </c>
      <c r="B3358" s="38">
        <v>2164326.8106960705</v>
      </c>
      <c r="C3358" s="39">
        <v>51607.220960301303</v>
      </c>
      <c r="D3358" s="39">
        <v>50515.222090850999</v>
      </c>
      <c r="E3358" s="39">
        <f t="shared" si="936"/>
        <v>1091.9988694503045</v>
      </c>
      <c r="F3358" s="39">
        <v>51542.8342350452</v>
      </c>
      <c r="G3358" s="40">
        <f t="shared" si="937"/>
        <v>64.386725256103091</v>
      </c>
      <c r="H3358" s="39">
        <v>51515.759790873199</v>
      </c>
      <c r="I3358" s="39">
        <f t="shared" si="938"/>
        <v>91.461169428104768</v>
      </c>
      <c r="J3358" s="39">
        <v>50360.3029299544</v>
      </c>
      <c r="K3358" s="40">
        <f t="shared" si="939"/>
        <v>1246.9180303469038</v>
      </c>
      <c r="L3358" s="39">
        <v>49763.4714987189</v>
      </c>
      <c r="M3358" s="39">
        <f t="shared" si="940"/>
        <v>1843.7494615824035</v>
      </c>
      <c r="N3358" s="39">
        <f t="shared" si="945"/>
        <v>596.83143123549962</v>
      </c>
      <c r="O3358" s="40">
        <f>'Estimates from MCMC'!$B$2-L3358</f>
        <v>19297.5285012811</v>
      </c>
      <c r="P3358" s="39">
        <v>51030.541133377999</v>
      </c>
      <c r="Q3358" s="40">
        <f t="shared" si="941"/>
        <v>1267.0696346590994</v>
      </c>
      <c r="R3358" s="39">
        <v>51061.923067953401</v>
      </c>
      <c r="S3358" s="39">
        <f t="shared" si="942"/>
        <v>31.381934575401829</v>
      </c>
      <c r="T3358" s="39">
        <f t="shared" si="946"/>
        <v>1298.4515692345012</v>
      </c>
      <c r="U3358" s="39">
        <v>57349.8958216069</v>
      </c>
      <c r="V3358" s="39">
        <f t="shared" si="943"/>
        <v>7586.4243228880005</v>
      </c>
      <c r="W3358" s="39">
        <v>58899.189574162301</v>
      </c>
      <c r="X3358" s="39">
        <f t="shared" si="944"/>
        <v>250.84218332089949</v>
      </c>
      <c r="Y3358" s="39">
        <f t="shared" si="947"/>
        <v>9135.7180754434012</v>
      </c>
      <c r="Z3358" s="39">
        <f t="shared" si="948"/>
        <v>10161.810425837699</v>
      </c>
      <c r="AA3358" s="45">
        <f t="shared" si="949"/>
        <v>6.7285899805682434E-2</v>
      </c>
      <c r="AB3358" s="45">
        <f t="shared" si="950"/>
        <v>0.39312932339415185</v>
      </c>
      <c r="AC3358" s="45">
        <f t="shared" si="951"/>
        <v>1.2998668886756503E-2</v>
      </c>
      <c r="AD3358" s="45">
        <f t="shared" si="952"/>
        <v>0.47341389208659079</v>
      </c>
      <c r="AE3358" s="45">
        <f t="shared" si="953"/>
        <v>0.52658610791340921</v>
      </c>
      <c r="AF3358" s="43">
        <f>('Estimates from MCMC'!$B$2-'MCMC runs'!W3358)/'Estimates from MCMC'!$B$2</f>
        <v>0.14714253233862382</v>
      </c>
    </row>
    <row r="3359" spans="1:32" x14ac:dyDescent="0.3">
      <c r="A3359" s="38">
        <v>3990</v>
      </c>
      <c r="B3359" s="38">
        <v>1916325.9318996733</v>
      </c>
      <c r="C3359" s="39">
        <v>53725.930190528597</v>
      </c>
      <c r="D3359" s="39">
        <v>52622.061686620902</v>
      </c>
      <c r="E3359" s="39">
        <f t="shared" si="936"/>
        <v>1103.8685039076954</v>
      </c>
      <c r="F3359" s="39">
        <v>53674.712094091497</v>
      </c>
      <c r="G3359" s="40">
        <f t="shared" si="937"/>
        <v>51.21809643710003</v>
      </c>
      <c r="H3359" s="39">
        <v>53634.826279298599</v>
      </c>
      <c r="I3359" s="39">
        <f t="shared" si="938"/>
        <v>91.10391122999863</v>
      </c>
      <c r="J3359" s="39">
        <v>52480.283712325901</v>
      </c>
      <c r="K3359" s="40">
        <f t="shared" si="939"/>
        <v>1245.646478202696</v>
      </c>
      <c r="L3359" s="39">
        <v>51885.316449725702</v>
      </c>
      <c r="M3359" s="39">
        <f t="shared" si="940"/>
        <v>1840.6137408028953</v>
      </c>
      <c r="N3359" s="39">
        <f t="shared" si="945"/>
        <v>594.96726260019932</v>
      </c>
      <c r="O3359" s="40">
        <f>'Estimates from MCMC'!$B$2-L3359</f>
        <v>17175.683550274298</v>
      </c>
      <c r="P3359" s="39">
        <v>53145.211944561401</v>
      </c>
      <c r="Q3359" s="40">
        <f t="shared" si="941"/>
        <v>1259.8954948356986</v>
      </c>
      <c r="R3359" s="39">
        <v>53176.5557223379</v>
      </c>
      <c r="S3359" s="39">
        <f t="shared" si="942"/>
        <v>31.343777776499337</v>
      </c>
      <c r="T3359" s="39">
        <f t="shared" si="946"/>
        <v>1291.239272612198</v>
      </c>
      <c r="U3359" s="39">
        <v>59948.139129208801</v>
      </c>
      <c r="V3359" s="39">
        <f t="shared" si="943"/>
        <v>8062.8226794830989</v>
      </c>
      <c r="W3359" s="39">
        <v>61494.292414146199</v>
      </c>
      <c r="X3359" s="39">
        <f t="shared" si="944"/>
        <v>254.91401232520002</v>
      </c>
      <c r="Y3359" s="39">
        <f t="shared" si="947"/>
        <v>9608.9759644204969</v>
      </c>
      <c r="Z3359" s="39">
        <f t="shared" si="948"/>
        <v>7566.707585853801</v>
      </c>
      <c r="AA3359" s="45">
        <f t="shared" si="949"/>
        <v>7.5178333883053908E-2</v>
      </c>
      <c r="AB3359" s="45">
        <f t="shared" si="950"/>
        <v>0.46943241914551542</v>
      </c>
      <c r="AC3359" s="45">
        <f t="shared" si="951"/>
        <v>1.4841564330121173E-2</v>
      </c>
      <c r="AD3359" s="45">
        <f t="shared" si="952"/>
        <v>0.5594523173586905</v>
      </c>
      <c r="AE3359" s="45">
        <f t="shared" si="953"/>
        <v>0.4405476826413095</v>
      </c>
      <c r="AF3359" s="43">
        <f>('Estimates from MCMC'!$B$2-'MCMC runs'!W3359)/'Estimates from MCMC'!$B$2</f>
        <v>0.10956556646810502</v>
      </c>
    </row>
    <row r="3360" spans="1:32" x14ac:dyDescent="0.3">
      <c r="A3360" s="38">
        <v>3853</v>
      </c>
      <c r="B3360" s="38">
        <v>2016648.0959616343</v>
      </c>
      <c r="C3360" s="39">
        <v>53011.394092445997</v>
      </c>
      <c r="D3360" s="39">
        <v>51912.837620022197</v>
      </c>
      <c r="E3360" s="39">
        <f t="shared" si="936"/>
        <v>1098.5564724237993</v>
      </c>
      <c r="F3360" s="39">
        <v>52956.626192557</v>
      </c>
      <c r="G3360" s="40">
        <f t="shared" si="937"/>
        <v>54.767899888996908</v>
      </c>
      <c r="H3360" s="39">
        <v>52919.770574169699</v>
      </c>
      <c r="I3360" s="39">
        <f t="shared" si="938"/>
        <v>91.623518276297546</v>
      </c>
      <c r="J3360" s="39">
        <v>51767.148026346702</v>
      </c>
      <c r="K3360" s="40">
        <f t="shared" si="939"/>
        <v>1244.2460660992947</v>
      </c>
      <c r="L3360" s="39">
        <v>51169.0713661462</v>
      </c>
      <c r="M3360" s="39">
        <f t="shared" si="940"/>
        <v>1842.3227262997971</v>
      </c>
      <c r="N3360" s="39">
        <f t="shared" si="945"/>
        <v>598.07666020050237</v>
      </c>
      <c r="O3360" s="40">
        <f>'Estimates from MCMC'!$B$2-L3360</f>
        <v>17891.9286338538</v>
      </c>
      <c r="P3360" s="39">
        <v>52432.152089463299</v>
      </c>
      <c r="Q3360" s="40">
        <f t="shared" si="941"/>
        <v>1263.0807233170999</v>
      </c>
      <c r="R3360" s="39">
        <v>52463.788238644796</v>
      </c>
      <c r="S3360" s="39">
        <f t="shared" si="942"/>
        <v>31.636149181496876</v>
      </c>
      <c r="T3360" s="39">
        <f t="shared" si="946"/>
        <v>1294.7168724985968</v>
      </c>
      <c r="U3360" s="39">
        <v>59062.688361464498</v>
      </c>
      <c r="V3360" s="39">
        <f t="shared" si="943"/>
        <v>7893.616995318298</v>
      </c>
      <c r="W3360" s="39">
        <v>60610.5432682627</v>
      </c>
      <c r="X3360" s="39">
        <f t="shared" si="944"/>
        <v>253.13803429960535</v>
      </c>
      <c r="Y3360" s="39">
        <f t="shared" si="947"/>
        <v>9441.4719021165001</v>
      </c>
      <c r="Z3360" s="39">
        <f t="shared" si="948"/>
        <v>8450.4567317373003</v>
      </c>
      <c r="AA3360" s="45">
        <f t="shared" si="949"/>
        <v>7.2363181130111823E-2</v>
      </c>
      <c r="AB3360" s="45">
        <f t="shared" si="950"/>
        <v>0.44118312546712113</v>
      </c>
      <c r="AC3360" s="45">
        <f t="shared" si="951"/>
        <v>1.4148169237643619E-2</v>
      </c>
      <c r="AD3360" s="45">
        <f t="shared" si="952"/>
        <v>0.5276944758348765</v>
      </c>
      <c r="AE3360" s="45">
        <f t="shared" si="953"/>
        <v>0.47230552416512345</v>
      </c>
      <c r="AF3360" s="43">
        <f>('Estimates from MCMC'!$B$2-'MCMC runs'!W3360)/'Estimates from MCMC'!$B$2</f>
        <v>0.12236221212750033</v>
      </c>
    </row>
    <row r="3361" spans="1:32" x14ac:dyDescent="0.3">
      <c r="A3361" s="38">
        <v>1495</v>
      </c>
      <c r="B3361" s="38">
        <v>2030573.1654144998</v>
      </c>
      <c r="C3361" s="39">
        <v>52616.865577316901</v>
      </c>
      <c r="D3361" s="39">
        <v>51551.043991439597</v>
      </c>
      <c r="E3361" s="39">
        <f t="shared" si="936"/>
        <v>1065.8215858773037</v>
      </c>
      <c r="F3361" s="39">
        <v>52551.252741019503</v>
      </c>
      <c r="G3361" s="40">
        <f t="shared" si="937"/>
        <v>65.612836297397735</v>
      </c>
      <c r="H3361" s="39">
        <v>52527.0649822716</v>
      </c>
      <c r="I3361" s="39">
        <f t="shared" si="938"/>
        <v>89.800595045300724</v>
      </c>
      <c r="J3361" s="39">
        <v>51396.543945466197</v>
      </c>
      <c r="K3361" s="40">
        <f t="shared" si="939"/>
        <v>1220.3216318507039</v>
      </c>
      <c r="L3361" s="39">
        <v>50809.973663689198</v>
      </c>
      <c r="M3361" s="39">
        <f t="shared" si="940"/>
        <v>1806.8919136277036</v>
      </c>
      <c r="N3361" s="39">
        <f t="shared" si="945"/>
        <v>586.57028177699976</v>
      </c>
      <c r="O3361" s="40">
        <f>'Estimates from MCMC'!$B$2-L3361</f>
        <v>18251.026336310802</v>
      </c>
      <c r="P3361" s="39">
        <v>52042.858683669801</v>
      </c>
      <c r="Q3361" s="40">
        <f t="shared" si="941"/>
        <v>1232.8850199806038</v>
      </c>
      <c r="R3361" s="39">
        <v>52073.984569798798</v>
      </c>
      <c r="S3361" s="39">
        <f t="shared" si="942"/>
        <v>31.125886128997081</v>
      </c>
      <c r="T3361" s="39">
        <f t="shared" si="946"/>
        <v>1264.0109061096009</v>
      </c>
      <c r="U3361" s="39">
        <v>58758.662624088902</v>
      </c>
      <c r="V3361" s="39">
        <f t="shared" si="943"/>
        <v>7948.6889603997042</v>
      </c>
      <c r="W3361" s="39">
        <v>60271.080217791699</v>
      </c>
      <c r="X3361" s="39">
        <f t="shared" si="944"/>
        <v>248.40668759319669</v>
      </c>
      <c r="Y3361" s="39">
        <f t="shared" si="947"/>
        <v>9461.1065541025018</v>
      </c>
      <c r="Z3361" s="39">
        <f t="shared" si="948"/>
        <v>8789.9197822083006</v>
      </c>
      <c r="AA3361" s="45">
        <f t="shared" si="949"/>
        <v>6.9256976721074837E-2</v>
      </c>
      <c r="AB3361" s="45">
        <f t="shared" si="950"/>
        <v>0.43552010796157908</v>
      </c>
      <c r="AC3361" s="45">
        <f t="shared" si="951"/>
        <v>1.3610559922265102E-2</v>
      </c>
      <c r="AD3361" s="45">
        <f t="shared" si="952"/>
        <v>0.51838764460491904</v>
      </c>
      <c r="AE3361" s="45">
        <f t="shared" si="953"/>
        <v>0.48161235539508096</v>
      </c>
      <c r="AF3361" s="43">
        <f>('Estimates from MCMC'!$B$2-'MCMC runs'!W3361)/'Estimates from MCMC'!$B$2</f>
        <v>0.12727762097577938</v>
      </c>
    </row>
    <row r="3362" spans="1:32" x14ac:dyDescent="0.3">
      <c r="A3362" s="38">
        <v>960</v>
      </c>
      <c r="B3362" s="38">
        <v>2014506.1240674574</v>
      </c>
      <c r="C3362" s="39">
        <v>52539.8819255415</v>
      </c>
      <c r="D3362" s="39">
        <v>51463.803307394999</v>
      </c>
      <c r="E3362" s="39">
        <f t="shared" si="936"/>
        <v>1076.078618146501</v>
      </c>
      <c r="F3362" s="39">
        <v>52478.844423757997</v>
      </c>
      <c r="G3362" s="40">
        <f t="shared" si="937"/>
        <v>61.037501783503103</v>
      </c>
      <c r="H3362" s="39">
        <v>52450.494101930301</v>
      </c>
      <c r="I3362" s="39">
        <f t="shared" si="938"/>
        <v>89.387823611199565</v>
      </c>
      <c r="J3362" s="39">
        <v>51314.109192993703</v>
      </c>
      <c r="K3362" s="40">
        <f t="shared" si="939"/>
        <v>1225.7727325477972</v>
      </c>
      <c r="L3362" s="39">
        <v>50730.425862361401</v>
      </c>
      <c r="M3362" s="39">
        <f t="shared" si="940"/>
        <v>1809.4560631800996</v>
      </c>
      <c r="N3362" s="39">
        <f t="shared" si="945"/>
        <v>583.68333063230239</v>
      </c>
      <c r="O3362" s="40">
        <f>'Estimates from MCMC'!$B$2-L3362</f>
        <v>18330.574137638599</v>
      </c>
      <c r="P3362" s="39">
        <v>51968.361637093898</v>
      </c>
      <c r="Q3362" s="40">
        <f t="shared" si="941"/>
        <v>1237.9357747324975</v>
      </c>
      <c r="R3362" s="39">
        <v>51999.042434383802</v>
      </c>
      <c r="S3362" s="39">
        <f t="shared" si="942"/>
        <v>30.680797289904149</v>
      </c>
      <c r="T3362" s="39">
        <f t="shared" si="946"/>
        <v>1268.6165720224017</v>
      </c>
      <c r="U3362" s="39">
        <v>58511.407912909497</v>
      </c>
      <c r="V3362" s="39">
        <f t="shared" si="943"/>
        <v>7780.9820505480966</v>
      </c>
      <c r="W3362" s="39">
        <v>60026.378818379897</v>
      </c>
      <c r="X3362" s="39">
        <f t="shared" si="944"/>
        <v>246.35433344799821</v>
      </c>
      <c r="Y3362" s="39">
        <f t="shared" si="947"/>
        <v>9295.9529560184965</v>
      </c>
      <c r="Z3362" s="39">
        <f t="shared" si="948"/>
        <v>9034.621181620103</v>
      </c>
      <c r="AA3362" s="45">
        <f t="shared" si="949"/>
        <v>6.9207683430794531E-2</v>
      </c>
      <c r="AB3362" s="45">
        <f t="shared" si="950"/>
        <v>0.42448108783298955</v>
      </c>
      <c r="AC3362" s="45">
        <f t="shared" si="951"/>
        <v>1.343953176797409E-2</v>
      </c>
      <c r="AD3362" s="45">
        <f t="shared" si="952"/>
        <v>0.50712830303175815</v>
      </c>
      <c r="AE3362" s="45">
        <f t="shared" si="953"/>
        <v>0.49287169696824185</v>
      </c>
      <c r="AF3362" s="43">
        <f>('Estimates from MCMC'!$B$2-'MCMC runs'!W3362)/'Estimates from MCMC'!$B$2</f>
        <v>0.13082088561735428</v>
      </c>
    </row>
    <row r="3363" spans="1:32" x14ac:dyDescent="0.3">
      <c r="A3363" s="38">
        <v>2191</v>
      </c>
      <c r="B3363" s="38">
        <v>2140435.3842995265</v>
      </c>
      <c r="C3363" s="39">
        <v>53421.7439435755</v>
      </c>
      <c r="D3363" s="39">
        <v>52351.261740543399</v>
      </c>
      <c r="E3363" s="39">
        <f t="shared" si="936"/>
        <v>1070.4822030321011</v>
      </c>
      <c r="F3363" s="39">
        <v>53345.345333672303</v>
      </c>
      <c r="G3363" s="40">
        <f t="shared" si="937"/>
        <v>76.398609903197212</v>
      </c>
      <c r="H3363" s="39">
        <v>53331.127862766203</v>
      </c>
      <c r="I3363" s="39">
        <f t="shared" si="938"/>
        <v>90.616080809297273</v>
      </c>
      <c r="J3363" s="39">
        <v>52185.365813755401</v>
      </c>
      <c r="K3363" s="40">
        <f t="shared" si="939"/>
        <v>1236.3781298200993</v>
      </c>
      <c r="L3363" s="39">
        <v>51593.245719756</v>
      </c>
      <c r="M3363" s="39">
        <f t="shared" si="940"/>
        <v>1828.4982238195007</v>
      </c>
      <c r="N3363" s="39">
        <f t="shared" si="945"/>
        <v>592.12009399940143</v>
      </c>
      <c r="O3363" s="40">
        <f>'Estimates from MCMC'!$B$2-L3363</f>
        <v>17467.754280244</v>
      </c>
      <c r="P3363" s="39">
        <v>52841.934727237902</v>
      </c>
      <c r="Q3363" s="40">
        <f t="shared" si="941"/>
        <v>1248.6890074819021</v>
      </c>
      <c r="R3363" s="39">
        <v>52873.2098207401</v>
      </c>
      <c r="S3363" s="39">
        <f t="shared" si="942"/>
        <v>31.275093502197706</v>
      </c>
      <c r="T3363" s="39">
        <f t="shared" si="946"/>
        <v>1279.9641009840998</v>
      </c>
      <c r="U3363" s="39">
        <v>59721.860557053202</v>
      </c>
      <c r="V3363" s="39">
        <f t="shared" si="943"/>
        <v>8128.614837297202</v>
      </c>
      <c r="W3363" s="39">
        <v>61255.840113349499</v>
      </c>
      <c r="X3363" s="39">
        <f t="shared" si="944"/>
        <v>254.01545531219745</v>
      </c>
      <c r="Y3363" s="39">
        <f t="shared" si="947"/>
        <v>9662.5943935934993</v>
      </c>
      <c r="Z3363" s="39">
        <f t="shared" si="948"/>
        <v>7805.159886650501</v>
      </c>
      <c r="AA3363" s="45">
        <f t="shared" si="949"/>
        <v>7.3275824725318975E-2</v>
      </c>
      <c r="AB3363" s="45">
        <f t="shared" si="950"/>
        <v>0.46534973568357618</v>
      </c>
      <c r="AC3363" s="45">
        <f t="shared" si="951"/>
        <v>1.4541964080608146E-2</v>
      </c>
      <c r="AD3363" s="45">
        <f t="shared" si="952"/>
        <v>0.55316752448950335</v>
      </c>
      <c r="AE3363" s="45">
        <f t="shared" si="953"/>
        <v>0.44683247551049671</v>
      </c>
      <c r="AF3363" s="43">
        <f>('Estimates from MCMC'!$B$2-'MCMC runs'!W3363)/'Estimates from MCMC'!$B$2</f>
        <v>0.11301834445852943</v>
      </c>
    </row>
    <row r="3364" spans="1:32" x14ac:dyDescent="0.3">
      <c r="A3364" s="38">
        <v>4571</v>
      </c>
      <c r="B3364" s="38">
        <v>1960931.590285806</v>
      </c>
      <c r="C3364" s="39">
        <v>52899.746822766203</v>
      </c>
      <c r="D3364" s="39">
        <v>51851.486683780196</v>
      </c>
      <c r="E3364" s="39">
        <f t="shared" si="936"/>
        <v>1048.2601389860065</v>
      </c>
      <c r="F3364" s="39">
        <v>52821.553475271197</v>
      </c>
      <c r="G3364" s="40">
        <f t="shared" si="937"/>
        <v>78.193347495005582</v>
      </c>
      <c r="H3364" s="39">
        <v>52812.162355113702</v>
      </c>
      <c r="I3364" s="39">
        <f t="shared" si="938"/>
        <v>87.584467652501189</v>
      </c>
      <c r="J3364" s="39">
        <v>51687.121746157398</v>
      </c>
      <c r="K3364" s="40">
        <f t="shared" si="939"/>
        <v>1212.6250766088051</v>
      </c>
      <c r="L3364" s="39">
        <v>51114.868136213503</v>
      </c>
      <c r="M3364" s="39">
        <f t="shared" si="940"/>
        <v>1784.8786865526999</v>
      </c>
      <c r="N3364" s="39">
        <f t="shared" si="945"/>
        <v>572.25360994389484</v>
      </c>
      <c r="O3364" s="40">
        <f>'Estimates from MCMC'!$B$2-L3364</f>
        <v>17946.131863786497</v>
      </c>
      <c r="P3364" s="39">
        <v>52327.140614308701</v>
      </c>
      <c r="Q3364" s="40">
        <f t="shared" si="941"/>
        <v>1212.2724780951976</v>
      </c>
      <c r="R3364" s="39">
        <v>52357.236387217999</v>
      </c>
      <c r="S3364" s="39">
        <f t="shared" si="942"/>
        <v>30.09577290929883</v>
      </c>
      <c r="T3364" s="39">
        <f t="shared" si="946"/>
        <v>1242.3682510044964</v>
      </c>
      <c r="U3364" s="39">
        <v>59145.7717643957</v>
      </c>
      <c r="V3364" s="39">
        <f t="shared" si="943"/>
        <v>8030.9036281821973</v>
      </c>
      <c r="W3364" s="39">
        <v>60636.0266181646</v>
      </c>
      <c r="X3364" s="39">
        <f t="shared" si="944"/>
        <v>247.88660276440351</v>
      </c>
      <c r="Y3364" s="39">
        <f t="shared" si="947"/>
        <v>9521.1584819510972</v>
      </c>
      <c r="Z3364" s="39">
        <f t="shared" si="948"/>
        <v>8424.9733818353998</v>
      </c>
      <c r="AA3364" s="45">
        <f t="shared" si="949"/>
        <v>6.9227634146134379E-2</v>
      </c>
      <c r="AB3364" s="45">
        <f t="shared" si="950"/>
        <v>0.44750053600061634</v>
      </c>
      <c r="AC3364" s="45">
        <f t="shared" si="951"/>
        <v>1.3812815187467442E-2</v>
      </c>
      <c r="AD3364" s="45">
        <f t="shared" si="952"/>
        <v>0.53054098533421812</v>
      </c>
      <c r="AE3364" s="45">
        <f t="shared" si="953"/>
        <v>0.46945901466578183</v>
      </c>
      <c r="AF3364" s="43">
        <f>('Estimates from MCMC'!$B$2-'MCMC runs'!W3364)/'Estimates from MCMC'!$B$2</f>
        <v>0.12199321443123326</v>
      </c>
    </row>
    <row r="3365" spans="1:32" x14ac:dyDescent="0.3">
      <c r="A3365" s="38">
        <v>4594</v>
      </c>
      <c r="B3365" s="38">
        <v>2095092.3887923227</v>
      </c>
      <c r="C3365" s="39">
        <v>52758.2097573418</v>
      </c>
      <c r="D3365" s="39">
        <v>51692.3717960617</v>
      </c>
      <c r="E3365" s="39">
        <f t="shared" si="936"/>
        <v>1065.8379612801</v>
      </c>
      <c r="F3365" s="39">
        <v>52705.6075089351</v>
      </c>
      <c r="G3365" s="40">
        <f t="shared" si="937"/>
        <v>52.6022484066998</v>
      </c>
      <c r="H3365" s="39">
        <v>52670.128768433802</v>
      </c>
      <c r="I3365" s="39">
        <f t="shared" si="938"/>
        <v>88.08098890799738</v>
      </c>
      <c r="J3365" s="39">
        <v>51552.251985883297</v>
      </c>
      <c r="K3365" s="40">
        <f t="shared" si="939"/>
        <v>1205.957771458503</v>
      </c>
      <c r="L3365" s="39">
        <v>50976.902129730101</v>
      </c>
      <c r="M3365" s="39">
        <f t="shared" si="940"/>
        <v>1781.307627611699</v>
      </c>
      <c r="N3365" s="39">
        <f t="shared" si="945"/>
        <v>575.34985615319601</v>
      </c>
      <c r="O3365" s="40">
        <f>'Estimates from MCMC'!$B$2-L3365</f>
        <v>18084.097870269899</v>
      </c>
      <c r="P3365" s="39">
        <v>52190.3629320572</v>
      </c>
      <c r="Q3365" s="40">
        <f t="shared" si="941"/>
        <v>1213.4608023270994</v>
      </c>
      <c r="R3365" s="39">
        <v>52220.8746153623</v>
      </c>
      <c r="S3365" s="39">
        <f t="shared" si="942"/>
        <v>30.511683305099723</v>
      </c>
      <c r="T3365" s="39">
        <f t="shared" si="946"/>
        <v>1243.9724856321991</v>
      </c>
      <c r="U3365" s="39">
        <v>58855.305175452202</v>
      </c>
      <c r="V3365" s="39">
        <f t="shared" si="943"/>
        <v>7878.4030457221015</v>
      </c>
      <c r="W3365" s="39">
        <v>60341.967492698597</v>
      </c>
      <c r="X3365" s="39">
        <f t="shared" si="944"/>
        <v>242.68983161419601</v>
      </c>
      <c r="Y3365" s="39">
        <f t="shared" si="947"/>
        <v>9365.0653629684966</v>
      </c>
      <c r="Z3365" s="39">
        <f t="shared" si="948"/>
        <v>8719.0325073014028</v>
      </c>
      <c r="AA3365" s="45">
        <f t="shared" si="949"/>
        <v>6.8788196931696494E-2</v>
      </c>
      <c r="AB3365" s="45">
        <f t="shared" si="950"/>
        <v>0.43565363902802851</v>
      </c>
      <c r="AC3365" s="45">
        <f t="shared" si="951"/>
        <v>1.3420068468727765E-2</v>
      </c>
      <c r="AD3365" s="45">
        <f t="shared" si="952"/>
        <v>0.5178619044284527</v>
      </c>
      <c r="AE3365" s="45">
        <f t="shared" si="953"/>
        <v>0.48213809557154724</v>
      </c>
      <c r="AF3365" s="43">
        <f>('Estimates from MCMC'!$B$2-'MCMC runs'!W3365)/'Estimates from MCMC'!$B$2</f>
        <v>0.12625117660186505</v>
      </c>
    </row>
    <row r="3366" spans="1:32" x14ac:dyDescent="0.3">
      <c r="A3366" s="38">
        <v>533</v>
      </c>
      <c r="B3366" s="38">
        <v>2071385.2323705135</v>
      </c>
      <c r="C3366" s="39">
        <v>51658.633873202802</v>
      </c>
      <c r="D3366" s="39">
        <v>50585.585469790603</v>
      </c>
      <c r="E3366" s="39">
        <f t="shared" si="936"/>
        <v>1073.0484034121982</v>
      </c>
      <c r="F3366" s="39">
        <v>51600.696695386301</v>
      </c>
      <c r="G3366" s="40">
        <f t="shared" si="937"/>
        <v>57.93717781650048</v>
      </c>
      <c r="H3366" s="39">
        <v>51569.731054650503</v>
      </c>
      <c r="I3366" s="39">
        <f t="shared" si="938"/>
        <v>88.902818552298413</v>
      </c>
      <c r="J3366" s="39">
        <v>50439.456987215599</v>
      </c>
      <c r="K3366" s="40">
        <f t="shared" si="939"/>
        <v>1219.1768859872027</v>
      </c>
      <c r="L3366" s="39">
        <v>49859.036650259703</v>
      </c>
      <c r="M3366" s="39">
        <f t="shared" si="940"/>
        <v>1799.597222943099</v>
      </c>
      <c r="N3366" s="39">
        <f t="shared" si="945"/>
        <v>580.42033695589635</v>
      </c>
      <c r="O3366" s="40">
        <f>'Estimates from MCMC'!$B$2-L3366</f>
        <v>19201.963349740297</v>
      </c>
      <c r="P3366" s="39">
        <v>51089.977754202897</v>
      </c>
      <c r="Q3366" s="40">
        <f t="shared" si="941"/>
        <v>1230.9411039431943</v>
      </c>
      <c r="R3366" s="39">
        <v>51120.543214850702</v>
      </c>
      <c r="S3366" s="39">
        <f t="shared" si="942"/>
        <v>30.565460647805594</v>
      </c>
      <c r="T3366" s="39">
        <f t="shared" si="946"/>
        <v>1261.5065645909999</v>
      </c>
      <c r="U3366" s="39">
        <v>57455.645110144898</v>
      </c>
      <c r="V3366" s="39">
        <f t="shared" si="943"/>
        <v>7596.6084598851958</v>
      </c>
      <c r="W3366" s="39">
        <v>58960.5945601813</v>
      </c>
      <c r="X3366" s="39">
        <f t="shared" si="944"/>
        <v>243.44288544540177</v>
      </c>
      <c r="Y3366" s="39">
        <f t="shared" si="947"/>
        <v>9101.5579099215975</v>
      </c>
      <c r="Z3366" s="39">
        <f t="shared" si="948"/>
        <v>10100.4054398187</v>
      </c>
      <c r="AA3366" s="45">
        <f t="shared" si="949"/>
        <v>6.5696748900838917E-2</v>
      </c>
      <c r="AB3366" s="45">
        <f t="shared" si="950"/>
        <v>0.39561623577351213</v>
      </c>
      <c r="AC3366" s="45">
        <f t="shared" si="951"/>
        <v>1.2678020523807234E-2</v>
      </c>
      <c r="AD3366" s="45">
        <f t="shared" si="952"/>
        <v>0.47399100519815823</v>
      </c>
      <c r="AE3366" s="45">
        <f t="shared" si="953"/>
        <v>0.52600899480184171</v>
      </c>
      <c r="AF3366" s="43">
        <f>('Estimates from MCMC'!$B$2-'MCMC runs'!W3366)/'Estimates from MCMC'!$B$2</f>
        <v>0.14625339105745211</v>
      </c>
    </row>
    <row r="3367" spans="1:32" x14ac:dyDescent="0.3">
      <c r="A3367" s="38">
        <v>902</v>
      </c>
      <c r="B3367" s="38">
        <v>2071385.2334132136</v>
      </c>
      <c r="C3367" s="39">
        <v>51658.633873202802</v>
      </c>
      <c r="D3367" s="39">
        <v>50585.585469790603</v>
      </c>
      <c r="E3367" s="39">
        <f t="shared" si="936"/>
        <v>1073.0484034121982</v>
      </c>
      <c r="F3367" s="39">
        <v>51600.696695386301</v>
      </c>
      <c r="G3367" s="40">
        <f t="shared" si="937"/>
        <v>57.93717781650048</v>
      </c>
      <c r="H3367" s="39">
        <v>51569.731054650503</v>
      </c>
      <c r="I3367" s="39">
        <f t="shared" si="938"/>
        <v>88.902818552298413</v>
      </c>
      <c r="J3367" s="39">
        <v>50439.456987215599</v>
      </c>
      <c r="K3367" s="40">
        <f t="shared" si="939"/>
        <v>1219.1768859872027</v>
      </c>
      <c r="L3367" s="39">
        <v>49859.036650259703</v>
      </c>
      <c r="M3367" s="39">
        <f t="shared" si="940"/>
        <v>1799.597222943099</v>
      </c>
      <c r="N3367" s="39">
        <f t="shared" si="945"/>
        <v>580.42033695589635</v>
      </c>
      <c r="O3367" s="40">
        <f>'Estimates from MCMC'!$B$2-L3367</f>
        <v>19201.963349740297</v>
      </c>
      <c r="P3367" s="39">
        <v>51089.977754202897</v>
      </c>
      <c r="Q3367" s="40">
        <f t="shared" si="941"/>
        <v>1230.9411039431943</v>
      </c>
      <c r="R3367" s="39">
        <v>51120.543214850702</v>
      </c>
      <c r="S3367" s="39">
        <f t="shared" si="942"/>
        <v>30.565460647805594</v>
      </c>
      <c r="T3367" s="39">
        <f t="shared" si="946"/>
        <v>1261.5065645909999</v>
      </c>
      <c r="U3367" s="39">
        <v>57455.645110144898</v>
      </c>
      <c r="V3367" s="39">
        <f t="shared" si="943"/>
        <v>7596.6084598851958</v>
      </c>
      <c r="W3367" s="39">
        <v>58960.5945601813</v>
      </c>
      <c r="X3367" s="39">
        <f t="shared" si="944"/>
        <v>243.44288544540177</v>
      </c>
      <c r="Y3367" s="39">
        <f t="shared" si="947"/>
        <v>9101.5579099215975</v>
      </c>
      <c r="Z3367" s="39">
        <f t="shared" si="948"/>
        <v>10100.4054398187</v>
      </c>
      <c r="AA3367" s="45">
        <f t="shared" si="949"/>
        <v>6.5696748900838917E-2</v>
      </c>
      <c r="AB3367" s="45">
        <f t="shared" si="950"/>
        <v>0.39561623577351213</v>
      </c>
      <c r="AC3367" s="45">
        <f t="shared" si="951"/>
        <v>1.2678020523807234E-2</v>
      </c>
      <c r="AD3367" s="45">
        <f t="shared" si="952"/>
        <v>0.47399100519815823</v>
      </c>
      <c r="AE3367" s="45">
        <f t="shared" si="953"/>
        <v>0.52600899480184171</v>
      </c>
      <c r="AF3367" s="43">
        <f>('Estimates from MCMC'!$B$2-'MCMC runs'!W3367)/'Estimates from MCMC'!$B$2</f>
        <v>0.14625339105745211</v>
      </c>
    </row>
    <row r="3368" spans="1:32" x14ac:dyDescent="0.3">
      <c r="A3368" s="38">
        <v>2223</v>
      </c>
      <c r="B3368" s="38">
        <v>2071385.2323705135</v>
      </c>
      <c r="C3368" s="39">
        <v>51658.633873202802</v>
      </c>
      <c r="D3368" s="39">
        <v>50585.585469790603</v>
      </c>
      <c r="E3368" s="39">
        <f t="shared" si="936"/>
        <v>1073.0484034121982</v>
      </c>
      <c r="F3368" s="39">
        <v>51600.696695386301</v>
      </c>
      <c r="G3368" s="40">
        <f t="shared" si="937"/>
        <v>57.93717781650048</v>
      </c>
      <c r="H3368" s="39">
        <v>51569.731054650503</v>
      </c>
      <c r="I3368" s="39">
        <f t="shared" si="938"/>
        <v>88.902818552298413</v>
      </c>
      <c r="J3368" s="39">
        <v>50439.456987215599</v>
      </c>
      <c r="K3368" s="40">
        <f t="shared" si="939"/>
        <v>1219.1768859872027</v>
      </c>
      <c r="L3368" s="39">
        <v>49859.036650259703</v>
      </c>
      <c r="M3368" s="39">
        <f t="shared" si="940"/>
        <v>1799.597222943099</v>
      </c>
      <c r="N3368" s="39">
        <f t="shared" si="945"/>
        <v>580.42033695589635</v>
      </c>
      <c r="O3368" s="40">
        <f>'Estimates from MCMC'!$B$2-L3368</f>
        <v>19201.963349740297</v>
      </c>
      <c r="P3368" s="39">
        <v>51089.977754202897</v>
      </c>
      <c r="Q3368" s="40">
        <f t="shared" si="941"/>
        <v>1230.9411039431943</v>
      </c>
      <c r="R3368" s="39">
        <v>51120.543214850702</v>
      </c>
      <c r="S3368" s="39">
        <f t="shared" si="942"/>
        <v>30.565460647805594</v>
      </c>
      <c r="T3368" s="39">
        <f t="shared" si="946"/>
        <v>1261.5065645909999</v>
      </c>
      <c r="U3368" s="39">
        <v>57455.645110144898</v>
      </c>
      <c r="V3368" s="39">
        <f t="shared" si="943"/>
        <v>7596.6084598851958</v>
      </c>
      <c r="W3368" s="39">
        <v>58960.5945601813</v>
      </c>
      <c r="X3368" s="39">
        <f t="shared" si="944"/>
        <v>243.44288544540177</v>
      </c>
      <c r="Y3368" s="39">
        <f t="shared" si="947"/>
        <v>9101.5579099215975</v>
      </c>
      <c r="Z3368" s="39">
        <f t="shared" si="948"/>
        <v>10100.4054398187</v>
      </c>
      <c r="AA3368" s="45">
        <f t="shared" si="949"/>
        <v>6.5696748900838917E-2</v>
      </c>
      <c r="AB3368" s="45">
        <f t="shared" si="950"/>
        <v>0.39561623577351213</v>
      </c>
      <c r="AC3368" s="45">
        <f t="shared" si="951"/>
        <v>1.2678020523807234E-2</v>
      </c>
      <c r="AD3368" s="45">
        <f t="shared" si="952"/>
        <v>0.47399100519815823</v>
      </c>
      <c r="AE3368" s="45">
        <f t="shared" si="953"/>
        <v>0.52600899480184171</v>
      </c>
      <c r="AF3368" s="43">
        <f>('Estimates from MCMC'!$B$2-'MCMC runs'!W3368)/'Estimates from MCMC'!$B$2</f>
        <v>0.14625339105745211</v>
      </c>
    </row>
    <row r="3369" spans="1:32" x14ac:dyDescent="0.3">
      <c r="A3369" s="38">
        <v>2329</v>
      </c>
      <c r="B3369" s="38">
        <v>2051327.4493185745</v>
      </c>
      <c r="C3369" s="39">
        <v>52588.843506788398</v>
      </c>
      <c r="D3369" s="39">
        <v>51527.848514457801</v>
      </c>
      <c r="E3369" s="39">
        <f t="shared" si="936"/>
        <v>1060.9949923305976</v>
      </c>
      <c r="F3369" s="39">
        <v>52520.457661721099</v>
      </c>
      <c r="G3369" s="40">
        <f t="shared" si="937"/>
        <v>68.38584506729967</v>
      </c>
      <c r="H3369" s="39">
        <v>52501.335096203897</v>
      </c>
      <c r="I3369" s="39">
        <f t="shared" si="938"/>
        <v>87.508410584501689</v>
      </c>
      <c r="J3369" s="39">
        <v>51372.872869825202</v>
      </c>
      <c r="K3369" s="40">
        <f t="shared" si="939"/>
        <v>1215.9706369631967</v>
      </c>
      <c r="L3369" s="39">
        <v>50801.215985343901</v>
      </c>
      <c r="M3369" s="39">
        <f t="shared" si="940"/>
        <v>1787.6275214444977</v>
      </c>
      <c r="N3369" s="39">
        <f t="shared" si="945"/>
        <v>571.65688448130095</v>
      </c>
      <c r="O3369" s="40">
        <f>'Estimates from MCMC'!$B$2-L3369</f>
        <v>18259.784014656099</v>
      </c>
      <c r="P3369" s="39">
        <v>52019.821286032697</v>
      </c>
      <c r="Q3369" s="40">
        <f t="shared" si="941"/>
        <v>1218.605300688796</v>
      </c>
      <c r="R3369" s="39">
        <v>52049.6348457559</v>
      </c>
      <c r="S3369" s="39">
        <f t="shared" si="942"/>
        <v>29.81355972320307</v>
      </c>
      <c r="T3369" s="39">
        <f t="shared" si="946"/>
        <v>1248.418860411999</v>
      </c>
      <c r="U3369" s="39">
        <v>58610.306912559303</v>
      </c>
      <c r="V3369" s="39">
        <f t="shared" si="943"/>
        <v>7809.0909272154022</v>
      </c>
      <c r="W3369" s="39">
        <v>60103.268539602897</v>
      </c>
      <c r="X3369" s="39">
        <f t="shared" si="944"/>
        <v>244.54276663159544</v>
      </c>
      <c r="Y3369" s="39">
        <f t="shared" si="947"/>
        <v>9302.0525542589967</v>
      </c>
      <c r="Z3369" s="39">
        <f t="shared" si="948"/>
        <v>8957.7314603971026</v>
      </c>
      <c r="AA3369" s="45">
        <f t="shared" si="949"/>
        <v>6.8369859107312747E-2</v>
      </c>
      <c r="AB3369" s="45">
        <f t="shared" si="950"/>
        <v>0.42766611702238566</v>
      </c>
      <c r="AC3369" s="45">
        <f t="shared" si="951"/>
        <v>1.3392423833453602E-2</v>
      </c>
      <c r="AD3369" s="45">
        <f t="shared" si="952"/>
        <v>0.50942839996315203</v>
      </c>
      <c r="AE3369" s="45">
        <f t="shared" si="953"/>
        <v>0.49057160003684802</v>
      </c>
      <c r="AF3369" s="43">
        <f>('Estimates from MCMC'!$B$2-'MCMC runs'!W3369)/'Estimates from MCMC'!$B$2</f>
        <v>0.12970752610586442</v>
      </c>
    </row>
    <row r="3370" spans="1:32" x14ac:dyDescent="0.3">
      <c r="A3370" s="38">
        <v>3015</v>
      </c>
      <c r="B3370" s="38">
        <v>2044179.7141161107</v>
      </c>
      <c r="C3370" s="39">
        <v>52446.332183480001</v>
      </c>
      <c r="D3370" s="39">
        <v>51371.147077812398</v>
      </c>
      <c r="E3370" s="39">
        <f t="shared" si="936"/>
        <v>1075.1851056676023</v>
      </c>
      <c r="F3370" s="39">
        <v>52387.372557415001</v>
      </c>
      <c r="G3370" s="40">
        <f t="shared" si="937"/>
        <v>58.959626064999611</v>
      </c>
      <c r="H3370" s="39">
        <v>52357.765581931402</v>
      </c>
      <c r="I3370" s="39">
        <f t="shared" si="938"/>
        <v>88.566601548598555</v>
      </c>
      <c r="J3370" s="39">
        <v>51224.326972875999</v>
      </c>
      <c r="K3370" s="40">
        <f t="shared" si="939"/>
        <v>1222.0052106040021</v>
      </c>
      <c r="L3370" s="39">
        <v>50645.786533873397</v>
      </c>
      <c r="M3370" s="39">
        <f t="shared" si="940"/>
        <v>1800.5456496066035</v>
      </c>
      <c r="N3370" s="39">
        <f t="shared" si="945"/>
        <v>578.54043900260149</v>
      </c>
      <c r="O3370" s="40">
        <f>'Estimates from MCMC'!$B$2-L3370</f>
        <v>18415.213466126603</v>
      </c>
      <c r="P3370" s="39">
        <v>51872.671159599297</v>
      </c>
      <c r="Q3370" s="40">
        <f t="shared" si="941"/>
        <v>1226.8846257258992</v>
      </c>
      <c r="R3370" s="39">
        <v>51903.091794954897</v>
      </c>
      <c r="S3370" s="39">
        <f t="shared" si="942"/>
        <v>30.420635355600098</v>
      </c>
      <c r="T3370" s="39">
        <f t="shared" si="946"/>
        <v>1257.3052610814993</v>
      </c>
      <c r="U3370" s="39">
        <v>58570.9829542886</v>
      </c>
      <c r="V3370" s="39">
        <f t="shared" si="943"/>
        <v>7925.1964204152027</v>
      </c>
      <c r="W3370" s="39">
        <v>60076.855466085697</v>
      </c>
      <c r="X3370" s="39">
        <f t="shared" si="944"/>
        <v>248.56725071559777</v>
      </c>
      <c r="Y3370" s="39">
        <f t="shared" si="947"/>
        <v>9431.0689322122998</v>
      </c>
      <c r="Z3370" s="39">
        <f t="shared" si="948"/>
        <v>8984.1445339143029</v>
      </c>
      <c r="AA3370" s="45">
        <f t="shared" si="949"/>
        <v>6.8275356318525313E-2</v>
      </c>
      <c r="AB3370" s="45">
        <f t="shared" si="950"/>
        <v>0.43036136588875301</v>
      </c>
      <c r="AC3370" s="45">
        <f t="shared" si="951"/>
        <v>1.3497929370887745E-2</v>
      </c>
      <c r="AD3370" s="45">
        <f t="shared" si="952"/>
        <v>0.51213465157816607</v>
      </c>
      <c r="AE3370" s="45">
        <f t="shared" si="953"/>
        <v>0.48786534842183393</v>
      </c>
      <c r="AF3370" s="43">
        <f>('Estimates from MCMC'!$B$2-'MCMC runs'!W3370)/'Estimates from MCMC'!$B$2</f>
        <v>0.13008998615592451</v>
      </c>
    </row>
    <row r="3371" spans="1:32" x14ac:dyDescent="0.3">
      <c r="A3371" s="38">
        <v>2911</v>
      </c>
      <c r="B3371" s="38">
        <v>2045716.5544686844</v>
      </c>
      <c r="C3371" s="39">
        <v>51995.8665669763</v>
      </c>
      <c r="D3371" s="39">
        <v>50958.540534392603</v>
      </c>
      <c r="E3371" s="39">
        <f t="shared" si="936"/>
        <v>1037.3260325836964</v>
      </c>
      <c r="F3371" s="39">
        <v>51912.3062453151</v>
      </c>
      <c r="G3371" s="40">
        <f t="shared" si="937"/>
        <v>83.56032166119985</v>
      </c>
      <c r="H3371" s="39">
        <v>51908.525464905302</v>
      </c>
      <c r="I3371" s="39">
        <f t="shared" si="938"/>
        <v>87.341102070997295</v>
      </c>
      <c r="J3371" s="39">
        <v>50788.987531999599</v>
      </c>
      <c r="K3371" s="40">
        <f t="shared" si="939"/>
        <v>1206.8790349767005</v>
      </c>
      <c r="L3371" s="39">
        <v>50218.395913141503</v>
      </c>
      <c r="M3371" s="39">
        <f t="shared" si="940"/>
        <v>1777.4706538347964</v>
      </c>
      <c r="N3371" s="39">
        <f t="shared" si="945"/>
        <v>570.5916188580959</v>
      </c>
      <c r="O3371" s="40">
        <f>'Estimates from MCMC'!$B$2-L3371</f>
        <v>18842.604086858497</v>
      </c>
      <c r="P3371" s="39">
        <v>51427.828610871002</v>
      </c>
      <c r="Q3371" s="40">
        <f t="shared" si="941"/>
        <v>1209.4326977294986</v>
      </c>
      <c r="R3371" s="39">
        <v>51457.763050007103</v>
      </c>
      <c r="S3371" s="39">
        <f t="shared" si="942"/>
        <v>29.934439136100991</v>
      </c>
      <c r="T3371" s="39">
        <f t="shared" si="946"/>
        <v>1239.3671368655996</v>
      </c>
      <c r="U3371" s="39">
        <v>58002.269589930103</v>
      </c>
      <c r="V3371" s="39">
        <f t="shared" si="943"/>
        <v>7783.8736767886003</v>
      </c>
      <c r="W3371" s="39">
        <v>59485.061066072602</v>
      </c>
      <c r="X3371" s="39">
        <f t="shared" si="944"/>
        <v>243.42433927689854</v>
      </c>
      <c r="Y3371" s="39">
        <f t="shared" si="947"/>
        <v>9266.6651529310984</v>
      </c>
      <c r="Z3371" s="39">
        <f t="shared" si="948"/>
        <v>9575.9389339273985</v>
      </c>
      <c r="AA3371" s="45">
        <f t="shared" si="949"/>
        <v>6.577472684521235E-2</v>
      </c>
      <c r="AB3371" s="45">
        <f t="shared" si="950"/>
        <v>0.41309967777847389</v>
      </c>
      <c r="AC3371" s="45">
        <f t="shared" si="951"/>
        <v>1.2918826832787477E-2</v>
      </c>
      <c r="AD3371" s="45">
        <f t="shared" si="952"/>
        <v>0.49179323145647375</v>
      </c>
      <c r="AE3371" s="45">
        <f t="shared" si="953"/>
        <v>0.50820676854352631</v>
      </c>
      <c r="AF3371" s="43">
        <f>('Estimates from MCMC'!$B$2-'MCMC runs'!W3371)/'Estimates from MCMC'!$B$2</f>
        <v>0.13865914096128637</v>
      </c>
    </row>
    <row r="3372" spans="1:32" x14ac:dyDescent="0.3">
      <c r="A3372" s="38">
        <v>2490</v>
      </c>
      <c r="B3372" s="38">
        <v>2118819.7749504847</v>
      </c>
      <c r="C3372" s="39">
        <v>53124.792114705</v>
      </c>
      <c r="D3372" s="39">
        <v>52020.492954966598</v>
      </c>
      <c r="E3372" s="39">
        <f t="shared" si="936"/>
        <v>1104.2991597384025</v>
      </c>
      <c r="F3372" s="39">
        <v>53058.646679657002</v>
      </c>
      <c r="G3372" s="40">
        <f t="shared" si="937"/>
        <v>66.145435047998035</v>
      </c>
      <c r="H3372" s="39">
        <v>53033.208707425401</v>
      </c>
      <c r="I3372" s="39">
        <f t="shared" si="938"/>
        <v>91.583407279598759</v>
      </c>
      <c r="J3372" s="39">
        <v>51863.760284637799</v>
      </c>
      <c r="K3372" s="40">
        <f t="shared" si="939"/>
        <v>1261.0318300672006</v>
      </c>
      <c r="L3372" s="39">
        <v>51265.825040094402</v>
      </c>
      <c r="M3372" s="39">
        <f t="shared" si="940"/>
        <v>1858.9670746105985</v>
      </c>
      <c r="N3372" s="39">
        <f t="shared" si="945"/>
        <v>597.93524454339786</v>
      </c>
      <c r="O3372" s="40">
        <f>'Estimates from MCMC'!$B$2-L3372</f>
        <v>17795.174959905598</v>
      </c>
      <c r="P3372" s="39">
        <v>52538.397348101797</v>
      </c>
      <c r="Q3372" s="40">
        <f t="shared" si="941"/>
        <v>1272.5723080073949</v>
      </c>
      <c r="R3372" s="39">
        <v>52569.657762825802</v>
      </c>
      <c r="S3372" s="39">
        <f t="shared" si="942"/>
        <v>31.260414724005386</v>
      </c>
      <c r="T3372" s="39">
        <f t="shared" si="946"/>
        <v>1303.8327227314003</v>
      </c>
      <c r="U3372" s="39">
        <v>59338.438413529198</v>
      </c>
      <c r="V3372" s="39">
        <f t="shared" si="943"/>
        <v>8072.6133734347968</v>
      </c>
      <c r="W3372" s="39">
        <v>60902.709202837003</v>
      </c>
      <c r="X3372" s="39">
        <f t="shared" si="944"/>
        <v>260.4380665764038</v>
      </c>
      <c r="Y3372" s="39">
        <f t="shared" si="947"/>
        <v>9636.8841627426009</v>
      </c>
      <c r="Z3372" s="39">
        <f t="shared" si="948"/>
        <v>8158.2907971629975</v>
      </c>
      <c r="AA3372" s="45">
        <f t="shared" si="949"/>
        <v>7.3268890340728463E-2</v>
      </c>
      <c r="AB3372" s="45">
        <f t="shared" si="950"/>
        <v>0.45364057344888398</v>
      </c>
      <c r="AC3372" s="45">
        <f t="shared" si="951"/>
        <v>1.463531924598652E-2</v>
      </c>
      <c r="AD3372" s="45">
        <f t="shared" si="952"/>
        <v>0.54154478303559894</v>
      </c>
      <c r="AE3372" s="45">
        <f t="shared" si="953"/>
        <v>0.458455216964401</v>
      </c>
      <c r="AF3372" s="43">
        <f>('Estimates from MCMC'!$B$2-'MCMC runs'!W3372)/'Estimates from MCMC'!$B$2</f>
        <v>0.11813166327106467</v>
      </c>
    </row>
    <row r="3373" spans="1:32" x14ac:dyDescent="0.3">
      <c r="A3373" s="38">
        <v>624</v>
      </c>
      <c r="B3373" s="38">
        <v>1971059.5395869177</v>
      </c>
      <c r="C3373" s="39">
        <v>52614.562255970297</v>
      </c>
      <c r="D3373" s="39">
        <v>51537.512734766096</v>
      </c>
      <c r="E3373" s="39">
        <f t="shared" si="936"/>
        <v>1077.0495212042006</v>
      </c>
      <c r="F3373" s="39">
        <v>52541.199192774598</v>
      </c>
      <c r="G3373" s="40">
        <f t="shared" si="937"/>
        <v>73.363063195698487</v>
      </c>
      <c r="H3373" s="39">
        <v>52524.897577965698</v>
      </c>
      <c r="I3373" s="39">
        <f t="shared" si="938"/>
        <v>89.664678004599409</v>
      </c>
      <c r="J3373" s="39">
        <v>51375.599629392796</v>
      </c>
      <c r="K3373" s="40">
        <f t="shared" si="939"/>
        <v>1238.9626265775005</v>
      </c>
      <c r="L3373" s="39">
        <v>50789.943562157998</v>
      </c>
      <c r="M3373" s="39">
        <f t="shared" si="940"/>
        <v>1824.6186938122992</v>
      </c>
      <c r="N3373" s="39">
        <f t="shared" si="945"/>
        <v>585.65606723479868</v>
      </c>
      <c r="O3373" s="40">
        <f>'Estimates from MCMC'!$B$2-L3373</f>
        <v>18271.056437842002</v>
      </c>
      <c r="P3373" s="39">
        <v>52037.0864176471</v>
      </c>
      <c r="Q3373" s="40">
        <f t="shared" si="941"/>
        <v>1247.1428554891027</v>
      </c>
      <c r="R3373" s="39">
        <v>52067.621353390903</v>
      </c>
      <c r="S3373" s="39">
        <f t="shared" si="942"/>
        <v>30.534935743802635</v>
      </c>
      <c r="T3373" s="39">
        <f t="shared" si="946"/>
        <v>1277.6777912329053</v>
      </c>
      <c r="U3373" s="39">
        <v>58685.594978130299</v>
      </c>
      <c r="V3373" s="39">
        <f t="shared" si="943"/>
        <v>7895.651415972301</v>
      </c>
      <c r="W3373" s="39">
        <v>60215.490937513903</v>
      </c>
      <c r="X3373" s="39">
        <f t="shared" si="944"/>
        <v>252.21816815069906</v>
      </c>
      <c r="Y3373" s="39">
        <f t="shared" si="947"/>
        <v>9425.5473753559054</v>
      </c>
      <c r="Z3373" s="39">
        <f t="shared" si="948"/>
        <v>8845.5090624860968</v>
      </c>
      <c r="AA3373" s="45">
        <f t="shared" si="949"/>
        <v>6.9929059415888492E-2</v>
      </c>
      <c r="AB3373" s="45">
        <f t="shared" si="950"/>
        <v>0.43213984056331106</v>
      </c>
      <c r="AC3373" s="45">
        <f t="shared" si="951"/>
        <v>1.3804246569361951E-2</v>
      </c>
      <c r="AD3373" s="45">
        <f t="shared" si="952"/>
        <v>0.51587314654856153</v>
      </c>
      <c r="AE3373" s="45">
        <f t="shared" si="953"/>
        <v>0.48412685345143847</v>
      </c>
      <c r="AF3373" s="43">
        <f>('Estimates from MCMC'!$B$2-'MCMC runs'!W3373)/'Estimates from MCMC'!$B$2</f>
        <v>0.12808255111403102</v>
      </c>
    </row>
    <row r="3374" spans="1:32" x14ac:dyDescent="0.3">
      <c r="A3374" s="38">
        <v>3920</v>
      </c>
      <c r="B3374" s="38">
        <v>2114983.8683115281</v>
      </c>
      <c r="C3374" s="39">
        <v>52165.071962090602</v>
      </c>
      <c r="D3374" s="39">
        <v>51093.5353202646</v>
      </c>
      <c r="E3374" s="39">
        <f t="shared" si="936"/>
        <v>1071.5366418260019</v>
      </c>
      <c r="F3374" s="39">
        <v>52098.488069978703</v>
      </c>
      <c r="G3374" s="40">
        <f t="shared" si="937"/>
        <v>66.583892111899331</v>
      </c>
      <c r="H3374" s="39">
        <v>52074.8095503363</v>
      </c>
      <c r="I3374" s="39">
        <f t="shared" si="938"/>
        <v>90.262411754301866</v>
      </c>
      <c r="J3374" s="39">
        <v>50937.633623054302</v>
      </c>
      <c r="K3374" s="40">
        <f t="shared" si="939"/>
        <v>1227.4383390363</v>
      </c>
      <c r="L3374" s="39">
        <v>50348.104967781299</v>
      </c>
      <c r="M3374" s="39">
        <f t="shared" si="940"/>
        <v>1816.9669943093031</v>
      </c>
      <c r="N3374" s="39">
        <f t="shared" si="945"/>
        <v>589.5286552730031</v>
      </c>
      <c r="O3374" s="40">
        <f>'Estimates from MCMC'!$B$2-L3374</f>
        <v>18712.895032218701</v>
      </c>
      <c r="P3374" s="39">
        <v>51588.345615365302</v>
      </c>
      <c r="Q3374" s="40">
        <f t="shared" si="941"/>
        <v>1240.2406475840035</v>
      </c>
      <c r="R3374" s="39">
        <v>51619.590748051101</v>
      </c>
      <c r="S3374" s="39">
        <f t="shared" si="942"/>
        <v>31.245132685799035</v>
      </c>
      <c r="T3374" s="39">
        <f t="shared" si="946"/>
        <v>1271.4857802698025</v>
      </c>
      <c r="U3374" s="39">
        <v>58232.251758397797</v>
      </c>
      <c r="V3374" s="39">
        <f t="shared" si="943"/>
        <v>7884.146790616498</v>
      </c>
      <c r="W3374" s="39">
        <v>59754.494088562002</v>
      </c>
      <c r="X3374" s="39">
        <f t="shared" si="944"/>
        <v>250.75654989440227</v>
      </c>
      <c r="Y3374" s="39">
        <f t="shared" si="947"/>
        <v>9406.3891207807028</v>
      </c>
      <c r="Z3374" s="39">
        <f t="shared" si="948"/>
        <v>9306.5059114379983</v>
      </c>
      <c r="AA3374" s="45">
        <f t="shared" si="949"/>
        <v>6.7947037488354275E-2</v>
      </c>
      <c r="AB3374" s="45">
        <f t="shared" si="950"/>
        <v>0.42132159545821551</v>
      </c>
      <c r="AC3374" s="45">
        <f t="shared" si="951"/>
        <v>1.3400200741930376E-2</v>
      </c>
      <c r="AD3374" s="45">
        <f t="shared" si="952"/>
        <v>0.50266883368850013</v>
      </c>
      <c r="AE3374" s="45">
        <f t="shared" si="953"/>
        <v>0.49733116631149987</v>
      </c>
      <c r="AF3374" s="43">
        <f>('Estimates from MCMC'!$B$2-'MCMC runs'!W3374)/'Estimates from MCMC'!$B$2</f>
        <v>0.13475776359215763</v>
      </c>
    </row>
    <row r="3375" spans="1:32" x14ac:dyDescent="0.3">
      <c r="A3375" s="38">
        <v>144</v>
      </c>
      <c r="B3375" s="38">
        <v>2015169.8825932911</v>
      </c>
      <c r="C3375" s="39">
        <v>52625.771434844901</v>
      </c>
      <c r="D3375" s="39">
        <v>51586.7874788548</v>
      </c>
      <c r="E3375" s="39">
        <f t="shared" si="936"/>
        <v>1038.9839559901011</v>
      </c>
      <c r="F3375" s="39">
        <v>52563.419493028501</v>
      </c>
      <c r="G3375" s="40">
        <f t="shared" si="937"/>
        <v>62.351941816399631</v>
      </c>
      <c r="H3375" s="39">
        <v>52539.134597295299</v>
      </c>
      <c r="I3375" s="39">
        <f t="shared" si="938"/>
        <v>86.636837549602205</v>
      </c>
      <c r="J3375" s="39">
        <v>51438.519800717702</v>
      </c>
      <c r="K3375" s="40">
        <f t="shared" si="939"/>
        <v>1187.2516341271985</v>
      </c>
      <c r="L3375" s="39">
        <v>50964.145724850103</v>
      </c>
      <c r="M3375" s="39">
        <f t="shared" si="940"/>
        <v>1661.6257099947979</v>
      </c>
      <c r="N3375" s="39">
        <f t="shared" si="945"/>
        <v>474.37407586759946</v>
      </c>
      <c r="O3375" s="40">
        <f>'Estimates from MCMC'!$B$2-L3375</f>
        <v>18096.854275149897</v>
      </c>
      <c r="P3375" s="39">
        <v>52078.530964214799</v>
      </c>
      <c r="Q3375" s="40">
        <f t="shared" si="941"/>
        <v>1114.3852393646957</v>
      </c>
      <c r="R3375" s="39">
        <v>52107.265574642297</v>
      </c>
      <c r="S3375" s="39">
        <f t="shared" si="942"/>
        <v>28.73461042749841</v>
      </c>
      <c r="T3375" s="39">
        <f t="shared" si="946"/>
        <v>1143.1198497921941</v>
      </c>
      <c r="U3375" s="39">
        <v>58967.235468871098</v>
      </c>
      <c r="V3375" s="39">
        <f t="shared" si="943"/>
        <v>8003.0897440209956</v>
      </c>
      <c r="W3375" s="39">
        <v>60334.123970492299</v>
      </c>
      <c r="X3375" s="39">
        <f t="shared" si="944"/>
        <v>223.76865182900656</v>
      </c>
      <c r="Y3375" s="39">
        <f t="shared" si="947"/>
        <v>9369.9782456421963</v>
      </c>
      <c r="Z3375" s="39">
        <f t="shared" si="948"/>
        <v>8726.8760295077009</v>
      </c>
      <c r="AA3375" s="45">
        <f t="shared" si="949"/>
        <v>6.3166770998531768E-2</v>
      </c>
      <c r="AB3375" s="45">
        <f t="shared" si="950"/>
        <v>0.44223651372441114</v>
      </c>
      <c r="AC3375" s="45">
        <f t="shared" si="951"/>
        <v>1.2365057950225057E-2</v>
      </c>
      <c r="AD3375" s="45">
        <f t="shared" si="952"/>
        <v>0.51776834267316796</v>
      </c>
      <c r="AE3375" s="45">
        <f t="shared" si="953"/>
        <v>0.48223165732683204</v>
      </c>
      <c r="AF3375" s="43">
        <f>('Estimates from MCMC'!$B$2-'MCMC runs'!W3375)/'Estimates from MCMC'!$B$2</f>
        <v>0.1263647504308901</v>
      </c>
    </row>
    <row r="3376" spans="1:32" x14ac:dyDescent="0.3">
      <c r="A3376" s="38">
        <v>1330</v>
      </c>
      <c r="B3376" s="38">
        <v>2090964.5390668272</v>
      </c>
      <c r="C3376" s="39">
        <v>52928.966885791102</v>
      </c>
      <c r="D3376" s="39">
        <v>51866.979554865902</v>
      </c>
      <c r="E3376" s="39">
        <f t="shared" si="936"/>
        <v>1061.9873309251998</v>
      </c>
      <c r="F3376" s="39">
        <v>52862.7985682492</v>
      </c>
      <c r="G3376" s="40">
        <f t="shared" si="937"/>
        <v>66.16831754190207</v>
      </c>
      <c r="H3376" s="39">
        <v>52840.185804879198</v>
      </c>
      <c r="I3376" s="39">
        <f t="shared" si="938"/>
        <v>88.7810809119037</v>
      </c>
      <c r="J3376" s="39">
        <v>51712.889928827797</v>
      </c>
      <c r="K3376" s="40">
        <f t="shared" si="939"/>
        <v>1216.0769569633048</v>
      </c>
      <c r="L3376" s="39">
        <v>51132.7305741214</v>
      </c>
      <c r="M3376" s="39">
        <f t="shared" si="940"/>
        <v>1796.2363116697015</v>
      </c>
      <c r="N3376" s="39">
        <f t="shared" si="945"/>
        <v>580.1593547063967</v>
      </c>
      <c r="O3376" s="40">
        <f>'Estimates from MCMC'!$B$2-L3376</f>
        <v>17928.2694258786</v>
      </c>
      <c r="P3376" s="39">
        <v>52357.348037764401</v>
      </c>
      <c r="Q3376" s="40">
        <f t="shared" si="941"/>
        <v>1224.6174636430005</v>
      </c>
      <c r="R3376" s="39">
        <v>52387.946584724399</v>
      </c>
      <c r="S3376" s="39">
        <f t="shared" si="942"/>
        <v>30.598546959998203</v>
      </c>
      <c r="T3376" s="39">
        <f t="shared" si="946"/>
        <v>1255.2160106029987</v>
      </c>
      <c r="U3376" s="39">
        <v>59040.285620273702</v>
      </c>
      <c r="V3376" s="39">
        <f t="shared" si="943"/>
        <v>7907.5550461523017</v>
      </c>
      <c r="W3376" s="39">
        <v>60541.780821270397</v>
      </c>
      <c r="X3376" s="39">
        <f t="shared" si="944"/>
        <v>246.2791903936959</v>
      </c>
      <c r="Y3376" s="39">
        <f t="shared" si="947"/>
        <v>9409.0502471489963</v>
      </c>
      <c r="Z3376" s="39">
        <f t="shared" si="948"/>
        <v>8519.2191787296033</v>
      </c>
      <c r="AA3376" s="45">
        <f t="shared" si="949"/>
        <v>7.0013227757005622E-2</v>
      </c>
      <c r="AB3376" s="45">
        <f t="shared" si="950"/>
        <v>0.44106627685648925</v>
      </c>
      <c r="AC3376" s="45">
        <f t="shared" si="951"/>
        <v>1.3736919305675074E-2</v>
      </c>
      <c r="AD3376" s="45">
        <f t="shared" si="952"/>
        <v>0.52481642391916994</v>
      </c>
      <c r="AE3376" s="45">
        <f t="shared" si="953"/>
        <v>0.47518357608083006</v>
      </c>
      <c r="AF3376" s="43">
        <f>('Estimates from MCMC'!$B$2-'MCMC runs'!W3376)/'Estimates from MCMC'!$B$2</f>
        <v>0.12335788909412843</v>
      </c>
    </row>
    <row r="3377" spans="1:32" x14ac:dyDescent="0.3">
      <c r="A3377" s="38">
        <v>4773</v>
      </c>
      <c r="B3377" s="38">
        <v>2090964.5390668272</v>
      </c>
      <c r="C3377" s="39">
        <v>52928.966885791102</v>
      </c>
      <c r="D3377" s="39">
        <v>51866.979554865902</v>
      </c>
      <c r="E3377" s="39">
        <f t="shared" si="936"/>
        <v>1061.9873309251998</v>
      </c>
      <c r="F3377" s="39">
        <v>52862.7985682492</v>
      </c>
      <c r="G3377" s="40">
        <f t="shared" si="937"/>
        <v>66.16831754190207</v>
      </c>
      <c r="H3377" s="39">
        <v>52840.185804879198</v>
      </c>
      <c r="I3377" s="39">
        <f t="shared" si="938"/>
        <v>88.7810809119037</v>
      </c>
      <c r="J3377" s="39">
        <v>51712.889928827797</v>
      </c>
      <c r="K3377" s="40">
        <f t="shared" si="939"/>
        <v>1216.0769569633048</v>
      </c>
      <c r="L3377" s="39">
        <v>51132.7305741214</v>
      </c>
      <c r="M3377" s="39">
        <f t="shared" si="940"/>
        <v>1796.2363116697015</v>
      </c>
      <c r="N3377" s="39">
        <f t="shared" si="945"/>
        <v>580.1593547063967</v>
      </c>
      <c r="O3377" s="40">
        <f>'Estimates from MCMC'!$B$2-L3377</f>
        <v>17928.2694258786</v>
      </c>
      <c r="P3377" s="39">
        <v>52357.348037764401</v>
      </c>
      <c r="Q3377" s="40">
        <f t="shared" si="941"/>
        <v>1224.6174636430005</v>
      </c>
      <c r="R3377" s="39">
        <v>52387.946584724399</v>
      </c>
      <c r="S3377" s="39">
        <f t="shared" si="942"/>
        <v>30.598546959998203</v>
      </c>
      <c r="T3377" s="39">
        <f t="shared" si="946"/>
        <v>1255.2160106029987</v>
      </c>
      <c r="U3377" s="39">
        <v>59040.285620273702</v>
      </c>
      <c r="V3377" s="39">
        <f t="shared" si="943"/>
        <v>7907.5550461523017</v>
      </c>
      <c r="W3377" s="39">
        <v>60541.780821270397</v>
      </c>
      <c r="X3377" s="39">
        <f t="shared" si="944"/>
        <v>246.2791903936959</v>
      </c>
      <c r="Y3377" s="39">
        <f t="shared" si="947"/>
        <v>9409.0502471489963</v>
      </c>
      <c r="Z3377" s="39">
        <f t="shared" si="948"/>
        <v>8519.2191787296033</v>
      </c>
      <c r="AA3377" s="45">
        <f t="shared" si="949"/>
        <v>7.0013227757005622E-2</v>
      </c>
      <c r="AB3377" s="45">
        <f t="shared" si="950"/>
        <v>0.44106627685648925</v>
      </c>
      <c r="AC3377" s="45">
        <f t="shared" si="951"/>
        <v>1.3736919305675074E-2</v>
      </c>
      <c r="AD3377" s="45">
        <f t="shared" si="952"/>
        <v>0.52481642391916994</v>
      </c>
      <c r="AE3377" s="45">
        <f t="shared" si="953"/>
        <v>0.47518357608083006</v>
      </c>
      <c r="AF3377" s="43">
        <f>('Estimates from MCMC'!$B$2-'MCMC runs'!W3377)/'Estimates from MCMC'!$B$2</f>
        <v>0.12335788909412843</v>
      </c>
    </row>
    <row r="3378" spans="1:32" x14ac:dyDescent="0.3">
      <c r="A3378" s="38">
        <v>757</v>
      </c>
      <c r="B3378" s="38">
        <v>2255595.0867110062</v>
      </c>
      <c r="C3378" s="39">
        <v>52793.810424442599</v>
      </c>
      <c r="D3378" s="39">
        <v>51721.0294167471</v>
      </c>
      <c r="E3378" s="39">
        <f t="shared" si="936"/>
        <v>1072.7810076954993</v>
      </c>
      <c r="F3378" s="39">
        <v>52729.933176266903</v>
      </c>
      <c r="G3378" s="40">
        <f t="shared" si="937"/>
        <v>63.877248175696877</v>
      </c>
      <c r="H3378" s="39">
        <v>52703.693998378301</v>
      </c>
      <c r="I3378" s="39">
        <f t="shared" si="938"/>
        <v>90.116426064298139</v>
      </c>
      <c r="J3378" s="39">
        <v>51567.748380736302</v>
      </c>
      <c r="K3378" s="40">
        <f t="shared" si="939"/>
        <v>1226.0620437062971</v>
      </c>
      <c r="L3378" s="39">
        <v>50978.943652817303</v>
      </c>
      <c r="M3378" s="39">
        <f t="shared" si="940"/>
        <v>1814.8667716252967</v>
      </c>
      <c r="N3378" s="39">
        <f t="shared" si="945"/>
        <v>588.80472791899956</v>
      </c>
      <c r="O3378" s="40">
        <f>'Estimates from MCMC'!$B$2-L3378</f>
        <v>18082.056347182697</v>
      </c>
      <c r="P3378" s="39">
        <v>52215.3081581441</v>
      </c>
      <c r="Q3378" s="40">
        <f t="shared" si="941"/>
        <v>1236.3645053267974</v>
      </c>
      <c r="R3378" s="39">
        <v>52246.5864498476</v>
      </c>
      <c r="S3378" s="39">
        <f t="shared" si="942"/>
        <v>31.278291703500145</v>
      </c>
      <c r="T3378" s="39">
        <f t="shared" si="946"/>
        <v>1267.6427970302975</v>
      </c>
      <c r="U3378" s="39">
        <v>59050.112150251203</v>
      </c>
      <c r="V3378" s="39">
        <f t="shared" si="943"/>
        <v>8071.1684974339005</v>
      </c>
      <c r="W3378" s="39">
        <v>60570.230767308298</v>
      </c>
      <c r="X3378" s="39">
        <f t="shared" si="944"/>
        <v>252.47582002679701</v>
      </c>
      <c r="Y3378" s="39">
        <f t="shared" si="947"/>
        <v>9591.287114490995</v>
      </c>
      <c r="Z3378" s="39">
        <f t="shared" si="948"/>
        <v>8490.7692326917022</v>
      </c>
      <c r="AA3378" s="45">
        <f t="shared" si="949"/>
        <v>7.0105013096467023E-2</v>
      </c>
      <c r="AB3378" s="45">
        <f t="shared" si="950"/>
        <v>0.44636341920765232</v>
      </c>
      <c r="AC3378" s="45">
        <f t="shared" si="951"/>
        <v>1.3962782505438569E-2</v>
      </c>
      <c r="AD3378" s="45">
        <f t="shared" si="952"/>
        <v>0.5304312148095579</v>
      </c>
      <c r="AE3378" s="45">
        <f t="shared" si="953"/>
        <v>0.4695687851904421</v>
      </c>
      <c r="AF3378" s="43">
        <f>('Estimates from MCMC'!$B$2-'MCMC runs'!W3378)/'Estimates from MCMC'!$B$2</f>
        <v>0.12294593522670831</v>
      </c>
    </row>
    <row r="3379" spans="1:32" x14ac:dyDescent="0.3">
      <c r="A3379" s="38">
        <v>2535</v>
      </c>
      <c r="B3379" s="38">
        <v>2129291.7985591721</v>
      </c>
      <c r="C3379" s="39">
        <v>51678.728924681098</v>
      </c>
      <c r="D3379" s="39">
        <v>50636.464341808998</v>
      </c>
      <c r="E3379" s="39">
        <f t="shared" si="936"/>
        <v>1042.2645828720997</v>
      </c>
      <c r="F3379" s="39">
        <v>51621.538814492902</v>
      </c>
      <c r="G3379" s="40">
        <f t="shared" si="937"/>
        <v>57.190110188195831</v>
      </c>
      <c r="H3379" s="39">
        <v>51591.691097861098</v>
      </c>
      <c r="I3379" s="39">
        <f t="shared" si="938"/>
        <v>87.037826820000191</v>
      </c>
      <c r="J3379" s="39">
        <v>50492.746536449602</v>
      </c>
      <c r="K3379" s="40">
        <f t="shared" si="939"/>
        <v>1185.9823882314959</v>
      </c>
      <c r="L3379" s="39">
        <v>49924.046726166504</v>
      </c>
      <c r="M3379" s="39">
        <f t="shared" si="940"/>
        <v>1754.6821985145943</v>
      </c>
      <c r="N3379" s="39">
        <f t="shared" si="945"/>
        <v>568.69981028309849</v>
      </c>
      <c r="O3379" s="40">
        <f>'Estimates from MCMC'!$B$2-L3379</f>
        <v>19136.953273833496</v>
      </c>
      <c r="P3379" s="39">
        <v>51117.281575169203</v>
      </c>
      <c r="Q3379" s="40">
        <f t="shared" si="941"/>
        <v>1193.2348490026998</v>
      </c>
      <c r="R3379" s="39">
        <v>51147.552816128402</v>
      </c>
      <c r="S3379" s="39">
        <f t="shared" si="942"/>
        <v>30.271240959198622</v>
      </c>
      <c r="T3379" s="39">
        <f t="shared" si="946"/>
        <v>1223.5060899618984</v>
      </c>
      <c r="U3379" s="39">
        <v>57511.870624175797</v>
      </c>
      <c r="V3379" s="39">
        <f t="shared" si="943"/>
        <v>7587.8238980092938</v>
      </c>
      <c r="W3379" s="39">
        <v>58971.791515701698</v>
      </c>
      <c r="X3379" s="39">
        <f t="shared" si="944"/>
        <v>236.41480156400212</v>
      </c>
      <c r="Y3379" s="39">
        <f t="shared" si="947"/>
        <v>9047.7447895351943</v>
      </c>
      <c r="Z3379" s="39">
        <f t="shared" si="948"/>
        <v>10089.208484298302</v>
      </c>
      <c r="AA3379" s="45">
        <f t="shared" si="949"/>
        <v>6.3934215256450114E-2</v>
      </c>
      <c r="AB3379" s="45">
        <f t="shared" si="950"/>
        <v>0.39650114568573164</v>
      </c>
      <c r="AC3379" s="45">
        <f t="shared" si="951"/>
        <v>1.2353837007443544E-2</v>
      </c>
      <c r="AD3379" s="45">
        <f t="shared" si="952"/>
        <v>0.47278919794962526</v>
      </c>
      <c r="AE3379" s="45">
        <f t="shared" si="953"/>
        <v>0.52721080205037474</v>
      </c>
      <c r="AF3379" s="43">
        <f>('Estimates from MCMC'!$B$2-'MCMC runs'!W3379)/'Estimates from MCMC'!$B$2</f>
        <v>0.14609125967330769</v>
      </c>
    </row>
    <row r="3380" spans="1:32" x14ac:dyDescent="0.3">
      <c r="A3380" s="38">
        <v>2360</v>
      </c>
      <c r="B3380" s="38">
        <v>2079228.5762903118</v>
      </c>
      <c r="C3380" s="39">
        <v>51193.798564234901</v>
      </c>
      <c r="D3380" s="39">
        <v>50153.609259475597</v>
      </c>
      <c r="E3380" s="39">
        <f t="shared" si="936"/>
        <v>1040.1893047593039</v>
      </c>
      <c r="F3380" s="39">
        <v>51137.305725170299</v>
      </c>
      <c r="G3380" s="40">
        <f t="shared" si="937"/>
        <v>56.492839064601867</v>
      </c>
      <c r="H3380" s="39">
        <v>51107.2353735707</v>
      </c>
      <c r="I3380" s="39">
        <f t="shared" si="938"/>
        <v>86.563190664201102</v>
      </c>
      <c r="J3380" s="39">
        <v>50010.9930789809</v>
      </c>
      <c r="K3380" s="40">
        <f t="shared" si="939"/>
        <v>1182.8054852540008</v>
      </c>
      <c r="L3380" s="39">
        <v>49445.515393717302</v>
      </c>
      <c r="M3380" s="39">
        <f t="shared" si="940"/>
        <v>1748.2831705175995</v>
      </c>
      <c r="N3380" s="39">
        <f t="shared" si="945"/>
        <v>565.47768526359869</v>
      </c>
      <c r="O3380" s="40">
        <f>'Estimates from MCMC'!$B$2-L3380</f>
        <v>19615.484606282698</v>
      </c>
      <c r="P3380" s="39">
        <v>50634.5220579378</v>
      </c>
      <c r="Q3380" s="40">
        <f t="shared" si="941"/>
        <v>1189.0066642204984</v>
      </c>
      <c r="R3380" s="39">
        <v>50664.554033230401</v>
      </c>
      <c r="S3380" s="39">
        <f t="shared" si="942"/>
        <v>30.031975292600691</v>
      </c>
      <c r="T3380" s="39">
        <f t="shared" si="946"/>
        <v>1219.038639513099</v>
      </c>
      <c r="U3380" s="39">
        <v>56948.713929287696</v>
      </c>
      <c r="V3380" s="39">
        <f t="shared" si="943"/>
        <v>7503.1985355703946</v>
      </c>
      <c r="W3380" s="39">
        <v>58402.222747899003</v>
      </c>
      <c r="X3380" s="39">
        <f t="shared" si="944"/>
        <v>234.47017909820715</v>
      </c>
      <c r="Y3380" s="39">
        <f t="shared" si="947"/>
        <v>8956.7073541817008</v>
      </c>
      <c r="Z3380" s="39">
        <f t="shared" si="948"/>
        <v>10658.777252100997</v>
      </c>
      <c r="AA3380" s="45">
        <f t="shared" si="949"/>
        <v>6.2146751099009287E-2</v>
      </c>
      <c r="AB3380" s="45">
        <f t="shared" si="950"/>
        <v>0.38251405388002363</v>
      </c>
      <c r="AC3380" s="45">
        <f t="shared" si="951"/>
        <v>1.1953320746565091E-2</v>
      </c>
      <c r="AD3380" s="45">
        <f t="shared" si="952"/>
        <v>0.45661412572559801</v>
      </c>
      <c r="AE3380" s="45">
        <f t="shared" si="953"/>
        <v>0.54338587427440199</v>
      </c>
      <c r="AF3380" s="43">
        <f>('Estimates from MCMC'!$B$2-'MCMC runs'!W3380)/'Estimates from MCMC'!$B$2</f>
        <v>0.15433858837985256</v>
      </c>
    </row>
    <row r="3381" spans="1:32" x14ac:dyDescent="0.3">
      <c r="A3381" s="38">
        <v>1339</v>
      </c>
      <c r="B3381" s="38">
        <v>1941471.4708539785</v>
      </c>
      <c r="C3381" s="39">
        <v>52842.141744299101</v>
      </c>
      <c r="D3381" s="39">
        <v>51771.994464136798</v>
      </c>
      <c r="E3381" s="39">
        <f t="shared" si="936"/>
        <v>1070.1472801623022</v>
      </c>
      <c r="F3381" s="39">
        <v>52778.678543212001</v>
      </c>
      <c r="G3381" s="40">
        <f t="shared" si="937"/>
        <v>63.463201087099151</v>
      </c>
      <c r="H3381" s="39">
        <v>52751.893904668497</v>
      </c>
      <c r="I3381" s="39">
        <f t="shared" si="938"/>
        <v>90.247839630603266</v>
      </c>
      <c r="J3381" s="39">
        <v>51619.118753176102</v>
      </c>
      <c r="K3381" s="40">
        <f t="shared" si="939"/>
        <v>1223.0229911229981</v>
      </c>
      <c r="L3381" s="39">
        <v>51029.472086030502</v>
      </c>
      <c r="M3381" s="39">
        <f t="shared" si="940"/>
        <v>1812.6696582685981</v>
      </c>
      <c r="N3381" s="39">
        <f t="shared" si="945"/>
        <v>589.64666714560008</v>
      </c>
      <c r="O3381" s="40">
        <f>'Estimates from MCMC'!$B$2-L3381</f>
        <v>18031.527913969498</v>
      </c>
      <c r="P3381" s="39">
        <v>52265.530655372298</v>
      </c>
      <c r="Q3381" s="40">
        <f t="shared" si="941"/>
        <v>1236.0585693417961</v>
      </c>
      <c r="R3381" s="39">
        <v>52296.941191972597</v>
      </c>
      <c r="S3381" s="39">
        <f t="shared" si="942"/>
        <v>31.410536600298656</v>
      </c>
      <c r="T3381" s="39">
        <f t="shared" si="946"/>
        <v>1267.4691059420948</v>
      </c>
      <c r="U3381" s="39">
        <v>59008.2771860637</v>
      </c>
      <c r="V3381" s="39">
        <f t="shared" si="943"/>
        <v>7978.805100033198</v>
      </c>
      <c r="W3381" s="39">
        <v>60526.139642417402</v>
      </c>
      <c r="X3381" s="39">
        <f t="shared" si="944"/>
        <v>250.39335041160666</v>
      </c>
      <c r="Y3381" s="39">
        <f t="shared" si="947"/>
        <v>9496.6675563868994</v>
      </c>
      <c r="Z3381" s="39">
        <f t="shared" si="948"/>
        <v>8534.8603575825982</v>
      </c>
      <c r="AA3381" s="45">
        <f t="shared" si="949"/>
        <v>7.0291830619642226E-2</v>
      </c>
      <c r="AB3381" s="45">
        <f t="shared" si="950"/>
        <v>0.44249190296579405</v>
      </c>
      <c r="AC3381" s="45">
        <f t="shared" si="951"/>
        <v>1.3886418921694394E-2</v>
      </c>
      <c r="AD3381" s="45">
        <f t="shared" si="952"/>
        <v>0.52667015250713067</v>
      </c>
      <c r="AE3381" s="45">
        <f t="shared" si="953"/>
        <v>0.47332984749286933</v>
      </c>
      <c r="AF3381" s="43">
        <f>('Estimates from MCMC'!$B$2-'MCMC runs'!W3381)/'Estimates from MCMC'!$B$2</f>
        <v>0.12358437262105383</v>
      </c>
    </row>
    <row r="3382" spans="1:32" x14ac:dyDescent="0.3">
      <c r="A3382" s="38">
        <v>3871</v>
      </c>
      <c r="B3382" s="38">
        <v>1918852.0543237652</v>
      </c>
      <c r="C3382" s="39">
        <v>53331.6499893562</v>
      </c>
      <c r="D3382" s="39">
        <v>52248.826561620699</v>
      </c>
      <c r="E3382" s="39">
        <f t="shared" si="936"/>
        <v>1082.8234277355004</v>
      </c>
      <c r="F3382" s="39">
        <v>53262.225463943803</v>
      </c>
      <c r="G3382" s="40">
        <f t="shared" si="937"/>
        <v>69.424525412396179</v>
      </c>
      <c r="H3382" s="39">
        <v>53241.158389603297</v>
      </c>
      <c r="I3382" s="39">
        <f t="shared" si="938"/>
        <v>90.491599752902403</v>
      </c>
      <c r="J3382" s="39">
        <v>52090.0889006078</v>
      </c>
      <c r="K3382" s="40">
        <f t="shared" si="939"/>
        <v>1241.5610887483999</v>
      </c>
      <c r="L3382" s="39">
        <v>51499.0845480438</v>
      </c>
      <c r="M3382" s="39">
        <f t="shared" si="940"/>
        <v>1832.5654413123993</v>
      </c>
      <c r="N3382" s="39">
        <f t="shared" si="945"/>
        <v>591.00435256399942</v>
      </c>
      <c r="O3382" s="40">
        <f>'Estimates from MCMC'!$B$2-L3382</f>
        <v>17561.9154519562</v>
      </c>
      <c r="P3382" s="39">
        <v>52754.500396046598</v>
      </c>
      <c r="Q3382" s="40">
        <f t="shared" si="941"/>
        <v>1255.4158480027982</v>
      </c>
      <c r="R3382" s="39">
        <v>52785.501577025098</v>
      </c>
      <c r="S3382" s="39">
        <f t="shared" si="942"/>
        <v>31.001180978499178</v>
      </c>
      <c r="T3382" s="39">
        <f t="shared" si="946"/>
        <v>1286.4170289812973</v>
      </c>
      <c r="U3382" s="39">
        <v>59388.9208969955</v>
      </c>
      <c r="V3382" s="39">
        <f t="shared" si="943"/>
        <v>7889.8363489516996</v>
      </c>
      <c r="W3382" s="39">
        <v>60926.667399353297</v>
      </c>
      <c r="X3382" s="39">
        <f t="shared" si="944"/>
        <v>251.32947337649966</v>
      </c>
      <c r="Y3382" s="39">
        <f t="shared" si="947"/>
        <v>9427.5828513094966</v>
      </c>
      <c r="Z3382" s="39">
        <f t="shared" si="948"/>
        <v>8134.3326006467032</v>
      </c>
      <c r="AA3382" s="45">
        <f t="shared" si="949"/>
        <v>7.3250382767217168E-2</v>
      </c>
      <c r="AB3382" s="45">
        <f t="shared" si="950"/>
        <v>0.44925830388694077</v>
      </c>
      <c r="AC3382" s="45">
        <f t="shared" si="951"/>
        <v>1.4311051323761178E-2</v>
      </c>
      <c r="AD3382" s="45">
        <f t="shared" si="952"/>
        <v>0.53681973797791915</v>
      </c>
      <c r="AE3382" s="45">
        <f t="shared" si="953"/>
        <v>0.46318026202208085</v>
      </c>
      <c r="AF3382" s="43">
        <f>('Estimates from MCMC'!$B$2-'MCMC runs'!W3382)/'Estimates from MCMC'!$B$2</f>
        <v>0.11778474972338517</v>
      </c>
    </row>
    <row r="3383" spans="1:32" x14ac:dyDescent="0.3">
      <c r="A3383" s="38">
        <v>158</v>
      </c>
      <c r="B3383" s="38">
        <v>1976099.2549716355</v>
      </c>
      <c r="C3383" s="39">
        <v>53593.468688333902</v>
      </c>
      <c r="D3383" s="39">
        <v>52516.086287372098</v>
      </c>
      <c r="E3383" s="39">
        <f t="shared" si="936"/>
        <v>1077.3824009618038</v>
      </c>
      <c r="F3383" s="39">
        <v>53537.788549763703</v>
      </c>
      <c r="G3383" s="40">
        <f t="shared" si="937"/>
        <v>55.680138570198324</v>
      </c>
      <c r="H3383" s="39">
        <v>53504.375744292403</v>
      </c>
      <c r="I3383" s="39">
        <f t="shared" si="938"/>
        <v>89.092944041498413</v>
      </c>
      <c r="J3383" s="39">
        <v>52371.970297870903</v>
      </c>
      <c r="K3383" s="40">
        <f t="shared" si="939"/>
        <v>1221.4983904629989</v>
      </c>
      <c r="L3383" s="39">
        <v>51789.853675449303</v>
      </c>
      <c r="M3383" s="39">
        <f t="shared" si="940"/>
        <v>1803.6150128845984</v>
      </c>
      <c r="N3383" s="39">
        <f t="shared" si="945"/>
        <v>582.11662242159946</v>
      </c>
      <c r="O3383" s="40">
        <f>'Estimates from MCMC'!$B$2-L3383</f>
        <v>17271.146324550697</v>
      </c>
      <c r="P3383" s="39">
        <v>53020.903207580202</v>
      </c>
      <c r="Q3383" s="40">
        <f t="shared" si="941"/>
        <v>1231.049532130899</v>
      </c>
      <c r="R3383" s="39">
        <v>53051.572775471097</v>
      </c>
      <c r="S3383" s="39">
        <f t="shared" si="942"/>
        <v>30.669567890894541</v>
      </c>
      <c r="T3383" s="39">
        <f t="shared" si="946"/>
        <v>1261.7191000217936</v>
      </c>
      <c r="U3383" s="39">
        <v>59762.125034336001</v>
      </c>
      <c r="V3383" s="39">
        <f t="shared" si="943"/>
        <v>7972.2713588866973</v>
      </c>
      <c r="W3383" s="39">
        <v>61270.907634803603</v>
      </c>
      <c r="X3383" s="39">
        <f t="shared" si="944"/>
        <v>247.06350044580904</v>
      </c>
      <c r="Y3383" s="39">
        <f t="shared" si="947"/>
        <v>9481.0539593542999</v>
      </c>
      <c r="Z3383" s="39">
        <f t="shared" si="948"/>
        <v>7790.0923651963967</v>
      </c>
      <c r="AA3383" s="45">
        <f t="shared" si="949"/>
        <v>7.3053581754922506E-2</v>
      </c>
      <c r="AB3383" s="45">
        <f t="shared" si="950"/>
        <v>0.46159480147268644</v>
      </c>
      <c r="AC3383" s="45">
        <f t="shared" si="951"/>
        <v>1.430498565660414E-2</v>
      </c>
      <c r="AD3383" s="45">
        <f t="shared" si="952"/>
        <v>0.54895336888421309</v>
      </c>
      <c r="AE3383" s="45">
        <f t="shared" si="953"/>
        <v>0.45104663111578691</v>
      </c>
      <c r="AF3383" s="43">
        <f>('Estimates from MCMC'!$B$2-'MCMC runs'!W3383)/'Estimates from MCMC'!$B$2</f>
        <v>0.11280016746349454</v>
      </c>
    </row>
    <row r="3384" spans="1:32" x14ac:dyDescent="0.3">
      <c r="A3384" s="38">
        <v>4884</v>
      </c>
      <c r="B3384" s="38">
        <v>1976099.2549716355</v>
      </c>
      <c r="C3384" s="39">
        <v>53593.468688333902</v>
      </c>
      <c r="D3384" s="39">
        <v>52516.086287372098</v>
      </c>
      <c r="E3384" s="39">
        <f t="shared" si="936"/>
        <v>1077.3824009618038</v>
      </c>
      <c r="F3384" s="39">
        <v>53537.788549763703</v>
      </c>
      <c r="G3384" s="40">
        <f t="shared" si="937"/>
        <v>55.680138570198324</v>
      </c>
      <c r="H3384" s="39">
        <v>53504.375744292403</v>
      </c>
      <c r="I3384" s="39">
        <f t="shared" si="938"/>
        <v>89.092944041498413</v>
      </c>
      <c r="J3384" s="39">
        <v>52371.970297870903</v>
      </c>
      <c r="K3384" s="40">
        <f t="shared" si="939"/>
        <v>1221.4983904629989</v>
      </c>
      <c r="L3384" s="39">
        <v>51789.853675449303</v>
      </c>
      <c r="M3384" s="39">
        <f t="shared" si="940"/>
        <v>1803.6150128845984</v>
      </c>
      <c r="N3384" s="39">
        <f t="shared" si="945"/>
        <v>582.11662242159946</v>
      </c>
      <c r="O3384" s="40">
        <f>'Estimates from MCMC'!$B$2-L3384</f>
        <v>17271.146324550697</v>
      </c>
      <c r="P3384" s="39">
        <v>53020.903207580202</v>
      </c>
      <c r="Q3384" s="40">
        <f t="shared" si="941"/>
        <v>1231.049532130899</v>
      </c>
      <c r="R3384" s="39">
        <v>53051.572775471097</v>
      </c>
      <c r="S3384" s="39">
        <f t="shared" si="942"/>
        <v>30.669567890894541</v>
      </c>
      <c r="T3384" s="39">
        <f t="shared" si="946"/>
        <v>1261.7191000217936</v>
      </c>
      <c r="U3384" s="39">
        <v>59762.125034336001</v>
      </c>
      <c r="V3384" s="39">
        <f t="shared" si="943"/>
        <v>7972.2713588866973</v>
      </c>
      <c r="W3384" s="39">
        <v>61270.907634803603</v>
      </c>
      <c r="X3384" s="39">
        <f t="shared" si="944"/>
        <v>247.06350044580904</v>
      </c>
      <c r="Y3384" s="39">
        <f t="shared" si="947"/>
        <v>9481.0539593542999</v>
      </c>
      <c r="Z3384" s="39">
        <f t="shared" si="948"/>
        <v>7790.0923651963967</v>
      </c>
      <c r="AA3384" s="45">
        <f t="shared" si="949"/>
        <v>7.3053581754922506E-2</v>
      </c>
      <c r="AB3384" s="45">
        <f t="shared" si="950"/>
        <v>0.46159480147268644</v>
      </c>
      <c r="AC3384" s="45">
        <f t="shared" si="951"/>
        <v>1.430498565660414E-2</v>
      </c>
      <c r="AD3384" s="45">
        <f t="shared" si="952"/>
        <v>0.54895336888421309</v>
      </c>
      <c r="AE3384" s="45">
        <f t="shared" si="953"/>
        <v>0.45104663111578691</v>
      </c>
      <c r="AF3384" s="43">
        <f>('Estimates from MCMC'!$B$2-'MCMC runs'!W3384)/'Estimates from MCMC'!$B$2</f>
        <v>0.11280016746349454</v>
      </c>
    </row>
    <row r="3385" spans="1:32" x14ac:dyDescent="0.3">
      <c r="A3385" s="38">
        <v>1055</v>
      </c>
      <c r="B3385" s="38">
        <v>2106647.8585739485</v>
      </c>
      <c r="C3385" s="39">
        <v>51731.460400383803</v>
      </c>
      <c r="D3385" s="39">
        <v>50679.247542224199</v>
      </c>
      <c r="E3385" s="39">
        <f t="shared" si="936"/>
        <v>1052.2128581596044</v>
      </c>
      <c r="F3385" s="39">
        <v>51657.040646122601</v>
      </c>
      <c r="G3385" s="40">
        <f t="shared" si="937"/>
        <v>74.419754261201888</v>
      </c>
      <c r="H3385" s="39">
        <v>51643.4295782962</v>
      </c>
      <c r="I3385" s="39">
        <f t="shared" si="938"/>
        <v>88.030822087603156</v>
      </c>
      <c r="J3385" s="39">
        <v>50517.911978216602</v>
      </c>
      <c r="K3385" s="40">
        <f t="shared" si="939"/>
        <v>1213.5484221672014</v>
      </c>
      <c r="L3385" s="39">
        <v>49943.048123024797</v>
      </c>
      <c r="M3385" s="39">
        <f t="shared" si="940"/>
        <v>1788.4122773590061</v>
      </c>
      <c r="N3385" s="39">
        <f t="shared" si="945"/>
        <v>574.86385519180476</v>
      </c>
      <c r="O3385" s="40">
        <f>'Estimates from MCMC'!$B$2-L3385</f>
        <v>19117.951876975203</v>
      </c>
      <c r="P3385" s="39">
        <v>51160.800819250697</v>
      </c>
      <c r="Q3385" s="40">
        <f t="shared" si="941"/>
        <v>1217.7526962258999</v>
      </c>
      <c r="R3385" s="39">
        <v>51191.0284391514</v>
      </c>
      <c r="S3385" s="39">
        <f t="shared" si="942"/>
        <v>30.227619900702848</v>
      </c>
      <c r="T3385" s="39">
        <f t="shared" si="946"/>
        <v>1247.9803161266027</v>
      </c>
      <c r="U3385" s="39">
        <v>57682.921847961901</v>
      </c>
      <c r="V3385" s="39">
        <f t="shared" si="943"/>
        <v>7739.8737249371043</v>
      </c>
      <c r="W3385" s="39">
        <v>59176.4942103496</v>
      </c>
      <c r="X3385" s="39">
        <f t="shared" si="944"/>
        <v>245.59204626109567</v>
      </c>
      <c r="Y3385" s="39">
        <f t="shared" si="947"/>
        <v>9233.4460873248026</v>
      </c>
      <c r="Z3385" s="39">
        <f t="shared" si="948"/>
        <v>9884.5057896504004</v>
      </c>
      <c r="AA3385" s="45">
        <f t="shared" si="949"/>
        <v>6.5277929568889323E-2</v>
      </c>
      <c r="AB3385" s="45">
        <f t="shared" si="950"/>
        <v>0.40484847826501008</v>
      </c>
      <c r="AC3385" s="45">
        <f t="shared" si="951"/>
        <v>1.2846148365760646E-2</v>
      </c>
      <c r="AD3385" s="45">
        <f t="shared" si="952"/>
        <v>0.48297255619966006</v>
      </c>
      <c r="AE3385" s="45">
        <f t="shared" si="953"/>
        <v>0.51702744380033994</v>
      </c>
      <c r="AF3385" s="43">
        <f>('Estimates from MCMC'!$B$2-'MCMC runs'!W3385)/'Estimates from MCMC'!$B$2</f>
        <v>0.14312717437700584</v>
      </c>
    </row>
    <row r="3386" spans="1:32" x14ac:dyDescent="0.3">
      <c r="A3386" s="38">
        <v>2679</v>
      </c>
      <c r="B3386" s="38">
        <v>1929876.0150946626</v>
      </c>
      <c r="C3386" s="39">
        <v>52076.389568797</v>
      </c>
      <c r="D3386" s="39">
        <v>51045.493287785997</v>
      </c>
      <c r="E3386" s="39">
        <f t="shared" si="936"/>
        <v>1030.8962810110024</v>
      </c>
      <c r="F3386" s="39">
        <v>52003.931501651401</v>
      </c>
      <c r="G3386" s="40">
        <f t="shared" si="937"/>
        <v>72.458067145598761</v>
      </c>
      <c r="H3386" s="39">
        <v>51988.995565105703</v>
      </c>
      <c r="I3386" s="39">
        <f t="shared" si="938"/>
        <v>87.394003691297257</v>
      </c>
      <c r="J3386" s="39">
        <v>50886.583106389902</v>
      </c>
      <c r="K3386" s="40">
        <f t="shared" si="939"/>
        <v>1189.8064624070976</v>
      </c>
      <c r="L3386" s="39">
        <v>50315.471164708899</v>
      </c>
      <c r="M3386" s="39">
        <f t="shared" si="940"/>
        <v>1760.9184040881009</v>
      </c>
      <c r="N3386" s="39">
        <f t="shared" si="945"/>
        <v>571.11194168100337</v>
      </c>
      <c r="O3386" s="40">
        <f>'Estimates from MCMC'!$B$2-L3386</f>
        <v>18745.528835291101</v>
      </c>
      <c r="P3386" s="39">
        <v>51509.253780234998</v>
      </c>
      <c r="Q3386" s="40">
        <f t="shared" si="941"/>
        <v>1193.7826155260991</v>
      </c>
      <c r="R3386" s="39">
        <v>51539.8335961833</v>
      </c>
      <c r="S3386" s="39">
        <f t="shared" si="942"/>
        <v>30.579815948301984</v>
      </c>
      <c r="T3386" s="39">
        <f t="shared" si="946"/>
        <v>1224.3624314744011</v>
      </c>
      <c r="U3386" s="39">
        <v>58125.157228402997</v>
      </c>
      <c r="V3386" s="39">
        <f t="shared" si="943"/>
        <v>7809.6860636940983</v>
      </c>
      <c r="W3386" s="39">
        <v>59591.209687471099</v>
      </c>
      <c r="X3386" s="39">
        <f t="shared" si="944"/>
        <v>241.69002759370051</v>
      </c>
      <c r="Y3386" s="39">
        <f t="shared" si="947"/>
        <v>9275.7385227621999</v>
      </c>
      <c r="Z3386" s="39">
        <f t="shared" si="948"/>
        <v>9469.7903125289013</v>
      </c>
      <c r="AA3386" s="45">
        <f t="shared" si="949"/>
        <v>6.531490480915994E-2</v>
      </c>
      <c r="AB3386" s="45">
        <f t="shared" si="950"/>
        <v>0.41661593718237827</v>
      </c>
      <c r="AC3386" s="45">
        <f t="shared" si="951"/>
        <v>1.2893209347003588E-2</v>
      </c>
      <c r="AD3386" s="45">
        <f t="shared" si="952"/>
        <v>0.49482405133854179</v>
      </c>
      <c r="AE3386" s="45">
        <f t="shared" si="953"/>
        <v>0.50517594866145821</v>
      </c>
      <c r="AF3386" s="43">
        <f>('Estimates from MCMC'!$B$2-'MCMC runs'!W3386)/'Estimates from MCMC'!$B$2</f>
        <v>0.13712211396488469</v>
      </c>
    </row>
    <row r="3387" spans="1:32" x14ac:dyDescent="0.3">
      <c r="A3387" s="38">
        <v>3915</v>
      </c>
      <c r="B3387" s="38">
        <v>1962041.3569060131</v>
      </c>
      <c r="C3387" s="39">
        <v>51818.455065330898</v>
      </c>
      <c r="D3387" s="39">
        <v>50760.637482057697</v>
      </c>
      <c r="E3387" s="39">
        <f t="shared" si="936"/>
        <v>1057.8175832732013</v>
      </c>
      <c r="F3387" s="39">
        <v>51754.896867375202</v>
      </c>
      <c r="G3387" s="40">
        <f t="shared" si="937"/>
        <v>63.558197955695505</v>
      </c>
      <c r="H3387" s="39">
        <v>51730.6064152857</v>
      </c>
      <c r="I3387" s="39">
        <f t="shared" si="938"/>
        <v>87.848650045198156</v>
      </c>
      <c r="J3387" s="39">
        <v>50609.958495120904</v>
      </c>
      <c r="K3387" s="40">
        <f t="shared" si="939"/>
        <v>1208.4965702099944</v>
      </c>
      <c r="L3387" s="39">
        <v>50036.329994417501</v>
      </c>
      <c r="M3387" s="39">
        <f t="shared" si="940"/>
        <v>1782.1250709133965</v>
      </c>
      <c r="N3387" s="39">
        <f t="shared" si="945"/>
        <v>573.6285007034021</v>
      </c>
      <c r="O3387" s="40">
        <f>'Estimates from MCMC'!$B$2-L3387</f>
        <v>19024.670005582499</v>
      </c>
      <c r="P3387" s="39">
        <v>51247.777761745601</v>
      </c>
      <c r="Q3387" s="40">
        <f t="shared" si="941"/>
        <v>1211.4477673280999</v>
      </c>
      <c r="R3387" s="39">
        <v>51278.124259570301</v>
      </c>
      <c r="S3387" s="39">
        <f t="shared" si="942"/>
        <v>30.346497824699327</v>
      </c>
      <c r="T3387" s="39">
        <f t="shared" si="946"/>
        <v>1241.7942651527992</v>
      </c>
      <c r="U3387" s="39">
        <v>57740.111022536898</v>
      </c>
      <c r="V3387" s="39">
        <f t="shared" si="943"/>
        <v>7703.7810281193961</v>
      </c>
      <c r="W3387" s="39">
        <v>59227.356532671103</v>
      </c>
      <c r="X3387" s="39">
        <f t="shared" si="944"/>
        <v>245.45124498140649</v>
      </c>
      <c r="Y3387" s="39">
        <f t="shared" si="947"/>
        <v>9191.0265382536018</v>
      </c>
      <c r="Z3387" s="39">
        <f t="shared" si="948"/>
        <v>9833.6434673288968</v>
      </c>
      <c r="AA3387" s="45">
        <f t="shared" si="949"/>
        <v>6.5272841252353581E-2</v>
      </c>
      <c r="AB3387" s="45">
        <f t="shared" si="950"/>
        <v>0.40493638133322885</v>
      </c>
      <c r="AC3387" s="45">
        <f t="shared" si="951"/>
        <v>1.2901734690240755E-2</v>
      </c>
      <c r="AD3387" s="45">
        <f t="shared" si="952"/>
        <v>0.48311095727582321</v>
      </c>
      <c r="AE3387" s="45">
        <f t="shared" si="953"/>
        <v>0.51688904272417679</v>
      </c>
      <c r="AF3387" s="43">
        <f>('Estimates from MCMC'!$B$2-'MCMC runs'!W3387)/'Estimates from MCMC'!$B$2</f>
        <v>0.14239069036545804</v>
      </c>
    </row>
    <row r="3388" spans="1:32" x14ac:dyDescent="0.3">
      <c r="A3388" s="38">
        <v>2467</v>
      </c>
      <c r="B3388" s="38">
        <v>2034816.0318565331</v>
      </c>
      <c r="C3388" s="39">
        <v>53700.6124641391</v>
      </c>
      <c r="D3388" s="39">
        <v>52636.760601871501</v>
      </c>
      <c r="E3388" s="39">
        <f t="shared" si="936"/>
        <v>1063.8518622675983</v>
      </c>
      <c r="F3388" s="39">
        <v>53639.023362521802</v>
      </c>
      <c r="G3388" s="40">
        <f t="shared" si="937"/>
        <v>61.589101617297274</v>
      </c>
      <c r="H3388" s="39">
        <v>53611.6152730666</v>
      </c>
      <c r="I3388" s="39">
        <f t="shared" si="938"/>
        <v>88.997191072499845</v>
      </c>
      <c r="J3388" s="39">
        <v>52487.163950890601</v>
      </c>
      <c r="K3388" s="40">
        <f t="shared" si="939"/>
        <v>1213.4485132484988</v>
      </c>
      <c r="L3388" s="39">
        <v>51905.589461878997</v>
      </c>
      <c r="M3388" s="39">
        <f t="shared" si="940"/>
        <v>1795.0230022601027</v>
      </c>
      <c r="N3388" s="39">
        <f t="shared" si="945"/>
        <v>581.57448901160387</v>
      </c>
      <c r="O3388" s="40">
        <f>'Estimates from MCMC'!$B$2-L3388</f>
        <v>17155.410538121003</v>
      </c>
      <c r="P3388" s="39">
        <v>53131.226788959197</v>
      </c>
      <c r="Q3388" s="40">
        <f t="shared" si="941"/>
        <v>1225.6373270801996</v>
      </c>
      <c r="R3388" s="39">
        <v>53162.0099814106</v>
      </c>
      <c r="S3388" s="39">
        <f t="shared" si="942"/>
        <v>30.783192451403011</v>
      </c>
      <c r="T3388" s="39">
        <f t="shared" si="946"/>
        <v>1256.4205195316026</v>
      </c>
      <c r="U3388" s="39">
        <v>59876.178355088203</v>
      </c>
      <c r="V3388" s="39">
        <f t="shared" si="943"/>
        <v>7970.5888932092057</v>
      </c>
      <c r="W3388" s="39">
        <v>61376.313980407002</v>
      </c>
      <c r="X3388" s="39">
        <f t="shared" si="944"/>
        <v>243.71510578719608</v>
      </c>
      <c r="Y3388" s="39">
        <f t="shared" si="947"/>
        <v>9470.7245185280044</v>
      </c>
      <c r="Z3388" s="39">
        <f t="shared" si="948"/>
        <v>7684.6860195929985</v>
      </c>
      <c r="AA3388" s="45">
        <f t="shared" si="949"/>
        <v>7.3237566465676418E-2</v>
      </c>
      <c r="AB3388" s="45">
        <f t="shared" si="950"/>
        <v>0.46461079293309687</v>
      </c>
      <c r="AC3388" s="45">
        <f t="shared" si="951"/>
        <v>1.4206311486725265E-2</v>
      </c>
      <c r="AD3388" s="45">
        <f t="shared" si="952"/>
        <v>0.55205467088549853</v>
      </c>
      <c r="AE3388" s="45">
        <f t="shared" si="953"/>
        <v>0.44794532911450141</v>
      </c>
      <c r="AF3388" s="43">
        <f>('Estimates from MCMC'!$B$2-'MCMC runs'!W3388)/'Estimates from MCMC'!$B$2</f>
        <v>0.11127388858535206</v>
      </c>
    </row>
    <row r="3389" spans="1:32" x14ac:dyDescent="0.3">
      <c r="A3389" s="38">
        <v>1562</v>
      </c>
      <c r="B3389" s="38">
        <v>1919727.1534540507</v>
      </c>
      <c r="C3389" s="39">
        <v>52594.822537539803</v>
      </c>
      <c r="D3389" s="39">
        <v>51550.9949574684</v>
      </c>
      <c r="E3389" s="39">
        <f t="shared" si="936"/>
        <v>1043.8275800714036</v>
      </c>
      <c r="F3389" s="39">
        <v>52521.184727937303</v>
      </c>
      <c r="G3389" s="40">
        <f t="shared" si="937"/>
        <v>73.637809602500056</v>
      </c>
      <c r="H3389" s="39">
        <v>52508.710295425502</v>
      </c>
      <c r="I3389" s="39">
        <f t="shared" si="938"/>
        <v>86.112242114300898</v>
      </c>
      <c r="J3389" s="39">
        <v>51392.248223557697</v>
      </c>
      <c r="K3389" s="40">
        <f t="shared" si="939"/>
        <v>1202.5743139821061</v>
      </c>
      <c r="L3389" s="39">
        <v>50829.529351445301</v>
      </c>
      <c r="M3389" s="39">
        <f t="shared" si="940"/>
        <v>1765.2931860945027</v>
      </c>
      <c r="N3389" s="39">
        <f t="shared" si="945"/>
        <v>562.71887211239664</v>
      </c>
      <c r="O3389" s="40">
        <f>'Estimates from MCMC'!$B$2-L3389</f>
        <v>18231.470648554699</v>
      </c>
      <c r="P3389" s="39">
        <v>52028.794610232697</v>
      </c>
      <c r="Q3389" s="40">
        <f t="shared" si="941"/>
        <v>1199.2652587873963</v>
      </c>
      <c r="R3389" s="39">
        <v>52058.0916238477</v>
      </c>
      <c r="S3389" s="39">
        <f t="shared" si="942"/>
        <v>29.29701361500338</v>
      </c>
      <c r="T3389" s="39">
        <f t="shared" si="946"/>
        <v>1228.5622724023997</v>
      </c>
      <c r="U3389" s="39">
        <v>58631.806325653997</v>
      </c>
      <c r="V3389" s="39">
        <f t="shared" si="943"/>
        <v>7802.2769742086966</v>
      </c>
      <c r="W3389" s="39">
        <v>60102.109348265803</v>
      </c>
      <c r="X3389" s="39">
        <f t="shared" si="944"/>
        <v>241.74075020940654</v>
      </c>
      <c r="Y3389" s="39">
        <f t="shared" si="947"/>
        <v>9272.5799968205029</v>
      </c>
      <c r="Z3389" s="39">
        <f t="shared" si="948"/>
        <v>8958.8906517341966</v>
      </c>
      <c r="AA3389" s="45">
        <f t="shared" si="949"/>
        <v>6.738689906509511E-2</v>
      </c>
      <c r="AB3389" s="45">
        <f t="shared" si="950"/>
        <v>0.42795653321731469</v>
      </c>
      <c r="AC3389" s="45">
        <f t="shared" si="951"/>
        <v>1.3259530998316395E-2</v>
      </c>
      <c r="AD3389" s="45">
        <f t="shared" si="952"/>
        <v>0.50860296328072618</v>
      </c>
      <c r="AE3389" s="45">
        <f t="shared" si="953"/>
        <v>0.49139703671927382</v>
      </c>
      <c r="AF3389" s="43">
        <f>('Estimates from MCMC'!$B$2-'MCMC runs'!W3389)/'Estimates from MCMC'!$B$2</f>
        <v>0.12972431114137062</v>
      </c>
    </row>
    <row r="3390" spans="1:32" x14ac:dyDescent="0.3">
      <c r="A3390" s="38">
        <v>3907</v>
      </c>
      <c r="B3390" s="38">
        <v>1998464.8881483716</v>
      </c>
      <c r="C3390" s="39">
        <v>51985.419213006498</v>
      </c>
      <c r="D3390" s="39">
        <v>50910.082495898401</v>
      </c>
      <c r="E3390" s="39">
        <f t="shared" si="936"/>
        <v>1075.3367171080972</v>
      </c>
      <c r="F3390" s="39">
        <v>51918.525235032103</v>
      </c>
      <c r="G3390" s="40">
        <f t="shared" si="937"/>
        <v>66.893977974395966</v>
      </c>
      <c r="H3390" s="39">
        <v>51895.504873002203</v>
      </c>
      <c r="I3390" s="39">
        <f t="shared" si="938"/>
        <v>89.914340004295809</v>
      </c>
      <c r="J3390" s="39">
        <v>50754.245537797797</v>
      </c>
      <c r="K3390" s="40">
        <f t="shared" si="939"/>
        <v>1231.1736752087018</v>
      </c>
      <c r="L3390" s="39">
        <v>50167.193973899703</v>
      </c>
      <c r="M3390" s="39">
        <f t="shared" si="940"/>
        <v>1818.2252391067959</v>
      </c>
      <c r="N3390" s="39">
        <f t="shared" si="945"/>
        <v>587.05156389809417</v>
      </c>
      <c r="O3390" s="40">
        <f>'Estimates from MCMC'!$B$2-L3390</f>
        <v>18893.806026100297</v>
      </c>
      <c r="P3390" s="39">
        <v>51406.4072455063</v>
      </c>
      <c r="Q3390" s="40">
        <f t="shared" si="941"/>
        <v>1239.2132716065971</v>
      </c>
      <c r="R3390" s="39">
        <v>51437.468592969097</v>
      </c>
      <c r="S3390" s="39">
        <f t="shared" si="942"/>
        <v>31.06134746279713</v>
      </c>
      <c r="T3390" s="39">
        <f t="shared" si="946"/>
        <v>1270.2746190693942</v>
      </c>
      <c r="U3390" s="39">
        <v>58079.420538881801</v>
      </c>
      <c r="V3390" s="39">
        <f t="shared" si="943"/>
        <v>7912.2265649820984</v>
      </c>
      <c r="W3390" s="39">
        <v>59602.637323392599</v>
      </c>
      <c r="X3390" s="39">
        <f t="shared" si="944"/>
        <v>252.94216544140363</v>
      </c>
      <c r="Y3390" s="39">
        <f t="shared" si="947"/>
        <v>9435.4433494928962</v>
      </c>
      <c r="Z3390" s="39">
        <f t="shared" si="948"/>
        <v>9458.3626766074012</v>
      </c>
      <c r="AA3390" s="45">
        <f t="shared" si="949"/>
        <v>6.7232330919170566E-2</v>
      </c>
      <c r="AB3390" s="45">
        <f t="shared" si="950"/>
        <v>0.41877356812343597</v>
      </c>
      <c r="AC3390" s="45">
        <f t="shared" si="951"/>
        <v>1.3387570778062612E-2</v>
      </c>
      <c r="AD3390" s="45">
        <f t="shared" si="952"/>
        <v>0.49939346982066918</v>
      </c>
      <c r="AE3390" s="45">
        <f t="shared" si="953"/>
        <v>0.50060653017933088</v>
      </c>
      <c r="AF3390" s="43">
        <f>('Estimates from MCMC'!$B$2-'MCMC runs'!W3390)/'Estimates from MCMC'!$B$2</f>
        <v>0.13695664233948829</v>
      </c>
    </row>
    <row r="3391" spans="1:32" x14ac:dyDescent="0.3">
      <c r="A3391" s="38">
        <v>3265</v>
      </c>
      <c r="B3391" s="38">
        <v>2172866.4433864243</v>
      </c>
      <c r="C3391" s="39">
        <v>52175.716969438501</v>
      </c>
      <c r="D3391" s="39">
        <v>51112.024715559099</v>
      </c>
      <c r="E3391" s="39">
        <f t="shared" si="936"/>
        <v>1063.6922538794024</v>
      </c>
      <c r="F3391" s="39">
        <v>52107.804421346598</v>
      </c>
      <c r="G3391" s="40">
        <f t="shared" si="937"/>
        <v>67.912548091902863</v>
      </c>
      <c r="H3391" s="39">
        <v>52085.293601673198</v>
      </c>
      <c r="I3391" s="39">
        <f t="shared" si="938"/>
        <v>90.423367765302828</v>
      </c>
      <c r="J3391" s="39">
        <v>50954.6551055085</v>
      </c>
      <c r="K3391" s="40">
        <f t="shared" si="939"/>
        <v>1221.061863930001</v>
      </c>
      <c r="L3391" s="39">
        <v>50394.1431435755</v>
      </c>
      <c r="M3391" s="39">
        <f t="shared" si="940"/>
        <v>1781.5738258630008</v>
      </c>
      <c r="N3391" s="39">
        <f t="shared" si="945"/>
        <v>560.51196193299984</v>
      </c>
      <c r="O3391" s="40">
        <f>'Estimates from MCMC'!$B$2-L3391</f>
        <v>18666.8568564245</v>
      </c>
      <c r="P3391" s="39">
        <v>51609.7373989021</v>
      </c>
      <c r="Q3391" s="40">
        <f t="shared" si="941"/>
        <v>1215.5942553265995</v>
      </c>
      <c r="R3391" s="39">
        <v>51640.984012621702</v>
      </c>
      <c r="S3391" s="39">
        <f t="shared" si="942"/>
        <v>31.246613719602465</v>
      </c>
      <c r="T3391" s="39">
        <f t="shared" si="946"/>
        <v>1246.840869046202</v>
      </c>
      <c r="U3391" s="39">
        <v>58228.898686994296</v>
      </c>
      <c r="V3391" s="39">
        <f t="shared" si="943"/>
        <v>7834.7555434187962</v>
      </c>
      <c r="W3391" s="39">
        <v>59715.455166783897</v>
      </c>
      <c r="X3391" s="39">
        <f t="shared" si="944"/>
        <v>239.71561074339843</v>
      </c>
      <c r="Y3391" s="39">
        <f t="shared" si="947"/>
        <v>9321.3120232083966</v>
      </c>
      <c r="Z3391" s="39">
        <f t="shared" si="948"/>
        <v>9345.5448332161031</v>
      </c>
      <c r="AA3391" s="45">
        <f t="shared" si="949"/>
        <v>6.6794366005816438E-2</v>
      </c>
      <c r="AB3391" s="45">
        <f t="shared" si="950"/>
        <v>0.41971477060544016</v>
      </c>
      <c r="AC3391" s="45">
        <f t="shared" si="951"/>
        <v>1.284177687690879E-2</v>
      </c>
      <c r="AD3391" s="45">
        <f t="shared" si="952"/>
        <v>0.49935091348816535</v>
      </c>
      <c r="AE3391" s="45">
        <f t="shared" si="953"/>
        <v>0.5006490865118346</v>
      </c>
      <c r="AF3391" s="43">
        <f>('Estimates from MCMC'!$B$2-'MCMC runs'!W3391)/'Estimates from MCMC'!$B$2</f>
        <v>0.1353230453253805</v>
      </c>
    </row>
    <row r="3392" spans="1:32" x14ac:dyDescent="0.3">
      <c r="A3392" s="38">
        <v>793</v>
      </c>
      <c r="B3392" s="38">
        <v>2087946.9273151697</v>
      </c>
      <c r="C3392" s="39">
        <v>51870.290766678401</v>
      </c>
      <c r="D3392" s="39">
        <v>50811.220948412898</v>
      </c>
      <c r="E3392" s="39">
        <f t="shared" si="936"/>
        <v>1059.0698182655033</v>
      </c>
      <c r="F3392" s="39">
        <v>51806.433685932599</v>
      </c>
      <c r="G3392" s="40">
        <f t="shared" si="937"/>
        <v>63.857080745801795</v>
      </c>
      <c r="H3392" s="39">
        <v>51782.119331438997</v>
      </c>
      <c r="I3392" s="39">
        <f t="shared" si="938"/>
        <v>88.171435239404673</v>
      </c>
      <c r="J3392" s="39">
        <v>50659.962302914202</v>
      </c>
      <c r="K3392" s="40">
        <f t="shared" si="939"/>
        <v>1210.3284637641991</v>
      </c>
      <c r="L3392" s="39">
        <v>50084.192434401099</v>
      </c>
      <c r="M3392" s="39">
        <f t="shared" si="940"/>
        <v>1786.0983322773027</v>
      </c>
      <c r="N3392" s="39">
        <f t="shared" si="945"/>
        <v>575.76986851310357</v>
      </c>
      <c r="O3392" s="40">
        <f>'Estimates from MCMC'!$B$2-L3392</f>
        <v>18976.807565598901</v>
      </c>
      <c r="P3392" s="39">
        <v>51301.855710028503</v>
      </c>
      <c r="Q3392" s="40">
        <f t="shared" si="941"/>
        <v>1217.6632756274048</v>
      </c>
      <c r="R3392" s="39">
        <v>51332.207768491899</v>
      </c>
      <c r="S3392" s="39">
        <f t="shared" si="942"/>
        <v>30.352058463395224</v>
      </c>
      <c r="T3392" s="39">
        <f t="shared" si="946"/>
        <v>1248.0153340908</v>
      </c>
      <c r="U3392" s="39">
        <v>57816.478450276198</v>
      </c>
      <c r="V3392" s="39">
        <f t="shared" si="943"/>
        <v>7732.2860158750991</v>
      </c>
      <c r="W3392" s="39">
        <v>59307.519980512297</v>
      </c>
      <c r="X3392" s="39">
        <f t="shared" si="944"/>
        <v>243.02619614529976</v>
      </c>
      <c r="Y3392" s="39">
        <f t="shared" si="947"/>
        <v>9223.3275461111989</v>
      </c>
      <c r="Z3392" s="39">
        <f t="shared" si="948"/>
        <v>9753.4800194877025</v>
      </c>
      <c r="AA3392" s="45">
        <f t="shared" si="949"/>
        <v>6.5765294282332215E-2</v>
      </c>
      <c r="AB3392" s="45">
        <f t="shared" si="950"/>
        <v>0.40745978949020717</v>
      </c>
      <c r="AC3392" s="45">
        <f t="shared" si="951"/>
        <v>1.2806484721163369E-2</v>
      </c>
      <c r="AD3392" s="45">
        <f t="shared" si="952"/>
        <v>0.48603156849370277</v>
      </c>
      <c r="AE3392" s="45">
        <f t="shared" si="953"/>
        <v>0.51396843150629723</v>
      </c>
      <c r="AF3392" s="43">
        <f>('Estimates from MCMC'!$B$2-'MCMC runs'!W3392)/'Estimates from MCMC'!$B$2</f>
        <v>0.1412299274480199</v>
      </c>
    </row>
    <row r="3393" spans="1:32" x14ac:dyDescent="0.3">
      <c r="A3393" s="38">
        <v>1668</v>
      </c>
      <c r="B3393" s="38">
        <v>2087946.9273151697</v>
      </c>
      <c r="C3393" s="39">
        <v>51870.290766678401</v>
      </c>
      <c r="D3393" s="39">
        <v>50811.220948412898</v>
      </c>
      <c r="E3393" s="39">
        <f t="shared" si="936"/>
        <v>1059.0698182655033</v>
      </c>
      <c r="F3393" s="39">
        <v>51806.433685932599</v>
      </c>
      <c r="G3393" s="40">
        <f t="shared" si="937"/>
        <v>63.857080745801795</v>
      </c>
      <c r="H3393" s="39">
        <v>51782.119331438997</v>
      </c>
      <c r="I3393" s="39">
        <f t="shared" si="938"/>
        <v>88.171435239404673</v>
      </c>
      <c r="J3393" s="39">
        <v>50659.962302914202</v>
      </c>
      <c r="K3393" s="40">
        <f t="shared" si="939"/>
        <v>1210.3284637641991</v>
      </c>
      <c r="L3393" s="39">
        <v>50084.192434401099</v>
      </c>
      <c r="M3393" s="39">
        <f t="shared" si="940"/>
        <v>1786.0983322773027</v>
      </c>
      <c r="N3393" s="39">
        <f t="shared" si="945"/>
        <v>575.76986851310357</v>
      </c>
      <c r="O3393" s="40">
        <f>'Estimates from MCMC'!$B$2-L3393</f>
        <v>18976.807565598901</v>
      </c>
      <c r="P3393" s="39">
        <v>51301.855710028503</v>
      </c>
      <c r="Q3393" s="40">
        <f t="shared" si="941"/>
        <v>1217.6632756274048</v>
      </c>
      <c r="R3393" s="39">
        <v>51332.207768491899</v>
      </c>
      <c r="S3393" s="39">
        <f t="shared" si="942"/>
        <v>30.352058463395224</v>
      </c>
      <c r="T3393" s="39">
        <f t="shared" si="946"/>
        <v>1248.0153340908</v>
      </c>
      <c r="U3393" s="39">
        <v>57816.478450276198</v>
      </c>
      <c r="V3393" s="39">
        <f t="shared" si="943"/>
        <v>7732.2860158750991</v>
      </c>
      <c r="W3393" s="39">
        <v>59307.519980512297</v>
      </c>
      <c r="X3393" s="39">
        <f t="shared" si="944"/>
        <v>243.02619614529976</v>
      </c>
      <c r="Y3393" s="39">
        <f t="shared" si="947"/>
        <v>9223.3275461111989</v>
      </c>
      <c r="Z3393" s="39">
        <f t="shared" si="948"/>
        <v>9753.4800194877025</v>
      </c>
      <c r="AA3393" s="45">
        <f t="shared" si="949"/>
        <v>6.5765294282332215E-2</v>
      </c>
      <c r="AB3393" s="45">
        <f t="shared" si="950"/>
        <v>0.40745978949020717</v>
      </c>
      <c r="AC3393" s="45">
        <f t="shared" si="951"/>
        <v>1.2806484721163369E-2</v>
      </c>
      <c r="AD3393" s="45">
        <f t="shared" si="952"/>
        <v>0.48603156849370277</v>
      </c>
      <c r="AE3393" s="45">
        <f t="shared" si="953"/>
        <v>0.51396843150629723</v>
      </c>
      <c r="AF3393" s="43">
        <f>('Estimates from MCMC'!$B$2-'MCMC runs'!W3393)/'Estimates from MCMC'!$B$2</f>
        <v>0.1412299274480199</v>
      </c>
    </row>
    <row r="3394" spans="1:32" x14ac:dyDescent="0.3">
      <c r="A3394" s="38">
        <v>3053</v>
      </c>
      <c r="B3394" s="38">
        <v>2073402.7347618637</v>
      </c>
      <c r="C3394" s="39">
        <v>52764.439065137201</v>
      </c>
      <c r="D3394" s="39">
        <v>51702.619473019098</v>
      </c>
      <c r="E3394" s="39">
        <f t="shared" ref="E3394:E3457" si="954">$C3394-D3394</f>
        <v>1061.8195921181032</v>
      </c>
      <c r="F3394" s="39">
        <v>52682.685453562102</v>
      </c>
      <c r="G3394" s="40">
        <f t="shared" ref="G3394:G3457" si="955">$C3394-F3394</f>
        <v>81.753611575099058</v>
      </c>
      <c r="H3394" s="39">
        <v>52675.765893797201</v>
      </c>
      <c r="I3394" s="39">
        <f t="shared" ref="I3394:I3457" si="956">$C3394-H3394</f>
        <v>88.673171340000408</v>
      </c>
      <c r="J3394" s="39">
        <v>51533.489464485901</v>
      </c>
      <c r="K3394" s="40">
        <f t="shared" ref="K3394:K3457" si="957">$C3394-J3394</f>
        <v>1230.9496006513</v>
      </c>
      <c r="L3394" s="39">
        <v>50954.1186454579</v>
      </c>
      <c r="M3394" s="39">
        <f t="shared" ref="M3394:M3457" si="958">$C3394-L3394</f>
        <v>1810.3204196793013</v>
      </c>
      <c r="N3394" s="39">
        <f t="shared" si="945"/>
        <v>579.37081902800128</v>
      </c>
      <c r="O3394" s="40">
        <f>'Estimates from MCMC'!$B$2-L3394</f>
        <v>18106.8813545421</v>
      </c>
      <c r="P3394" s="39">
        <v>52187.901658104303</v>
      </c>
      <c r="Q3394" s="40">
        <f t="shared" ref="Q3394:Q3457" si="959">P3394-L3394</f>
        <v>1233.7830126464032</v>
      </c>
      <c r="R3394" s="39">
        <v>52218.052006475897</v>
      </c>
      <c r="S3394" s="39">
        <f t="shared" ref="S3394:S3457" si="960">R3394-L3394-Q3394</f>
        <v>30.150348371593282</v>
      </c>
      <c r="T3394" s="39">
        <f t="shared" si="946"/>
        <v>1263.9333610179965</v>
      </c>
      <c r="U3394" s="39">
        <v>58921.1134124522</v>
      </c>
      <c r="V3394" s="39">
        <f t="shared" ref="V3394:V3457" si="961">U3394-L3394</f>
        <v>7966.9947669942994</v>
      </c>
      <c r="W3394" s="39">
        <v>60436.363017527998</v>
      </c>
      <c r="X3394" s="39">
        <f t="shared" ref="X3394:X3457" si="962">W3394-V3394-S3394-Q3394-L3394</f>
        <v>251.31624405780167</v>
      </c>
      <c r="Y3394" s="39">
        <f t="shared" si="947"/>
        <v>9482.2443720700976</v>
      </c>
      <c r="Z3394" s="39">
        <f t="shared" si="948"/>
        <v>8624.6369824720023</v>
      </c>
      <c r="AA3394" s="45">
        <f t="shared" si="949"/>
        <v>6.9804033961979858E-2</v>
      </c>
      <c r="AB3394" s="45">
        <f t="shared" si="950"/>
        <v>0.43999817588663792</v>
      </c>
      <c r="AC3394" s="45">
        <f t="shared" si="951"/>
        <v>1.3879598542504347E-2</v>
      </c>
      <c r="AD3394" s="45">
        <f t="shared" si="952"/>
        <v>0.52368180839112211</v>
      </c>
      <c r="AE3394" s="45">
        <f t="shared" si="953"/>
        <v>0.47631819160887789</v>
      </c>
      <c r="AF3394" s="43">
        <f>('Estimates from MCMC'!$B$2-'MCMC runs'!W3394)/'Estimates from MCMC'!$B$2</f>
        <v>0.12488433388557944</v>
      </c>
    </row>
    <row r="3395" spans="1:32" x14ac:dyDescent="0.3">
      <c r="A3395" s="38">
        <v>405</v>
      </c>
      <c r="B3395" s="38">
        <v>2006764.3017586302</v>
      </c>
      <c r="C3395" s="39">
        <v>52720.904151108698</v>
      </c>
      <c r="D3395" s="39">
        <v>51658.552039282797</v>
      </c>
      <c r="E3395" s="39">
        <f t="shared" si="954"/>
        <v>1062.3521118259014</v>
      </c>
      <c r="F3395" s="39">
        <v>52660.282196771703</v>
      </c>
      <c r="G3395" s="40">
        <f t="shared" si="955"/>
        <v>60.621954336995259</v>
      </c>
      <c r="H3395" s="39">
        <v>52632.927167063397</v>
      </c>
      <c r="I3395" s="39">
        <f t="shared" si="956"/>
        <v>87.976984045300924</v>
      </c>
      <c r="J3395" s="39">
        <v>51510.619868025802</v>
      </c>
      <c r="K3395" s="40">
        <f t="shared" si="957"/>
        <v>1210.2842830828959</v>
      </c>
      <c r="L3395" s="39">
        <v>50935.7120102974</v>
      </c>
      <c r="M3395" s="39">
        <f t="shared" si="958"/>
        <v>1785.1921408112976</v>
      </c>
      <c r="N3395" s="39">
        <f t="shared" ref="N3395:N3458" si="963">M3395-K3395</f>
        <v>574.90785772840172</v>
      </c>
      <c r="O3395" s="40">
        <f>'Estimates from MCMC'!$B$2-L3395</f>
        <v>18125.2879897026</v>
      </c>
      <c r="P3395" s="39">
        <v>52151.666280822799</v>
      </c>
      <c r="Q3395" s="40">
        <f t="shared" si="959"/>
        <v>1215.9542705253989</v>
      </c>
      <c r="R3395" s="39">
        <v>52181.863993957799</v>
      </c>
      <c r="S3395" s="39">
        <f t="shared" si="960"/>
        <v>30.197713134999503</v>
      </c>
      <c r="T3395" s="39">
        <f t="shared" ref="T3395:T3458" si="964">Q3395+S3395</f>
        <v>1246.1519836603984</v>
      </c>
      <c r="U3395" s="39">
        <v>58860.9964475409</v>
      </c>
      <c r="V3395" s="39">
        <f t="shared" si="961"/>
        <v>7925.2844372434993</v>
      </c>
      <c r="W3395" s="39">
        <v>60351.058390252001</v>
      </c>
      <c r="X3395" s="39">
        <f t="shared" si="962"/>
        <v>243.90995905070304</v>
      </c>
      <c r="Y3395" s="39">
        <f t="shared" ref="Y3395:Y3458" si="965">Q3395+S3395+V3395+X3395</f>
        <v>9415.3463799546007</v>
      </c>
      <c r="Z3395" s="39">
        <f t="shared" ref="Z3395:Z3458" si="966">O3395-Y3395</f>
        <v>8709.9416097479989</v>
      </c>
      <c r="AA3395" s="45">
        <f t="shared" ref="AA3395:AA3458" si="967">T3395/O3395</f>
        <v>6.8752120483181647E-2</v>
      </c>
      <c r="AB3395" s="45">
        <f t="shared" ref="AB3395:AB3458" si="968">V3395/O3395</f>
        <v>0.43725012489434867</v>
      </c>
      <c r="AC3395" s="45">
        <f t="shared" ref="AC3395:AC3458" si="969">X3395/O3395</f>
        <v>1.3456887371349575E-2</v>
      </c>
      <c r="AD3395" s="45">
        <f t="shared" ref="AD3395:AD3458" si="970">Y3395/O3395</f>
        <v>0.51945913274887989</v>
      </c>
      <c r="AE3395" s="45">
        <f t="shared" ref="AE3395:AE3458" si="971">Z3395/O3395</f>
        <v>0.48054086725112011</v>
      </c>
      <c r="AF3395" s="43">
        <f>('Estimates from MCMC'!$B$2-'MCMC runs'!W3395)/'Estimates from MCMC'!$B$2</f>
        <v>0.12611954083705706</v>
      </c>
    </row>
    <row r="3396" spans="1:32" x14ac:dyDescent="0.3">
      <c r="A3396" s="38">
        <v>3083</v>
      </c>
      <c r="B3396" s="38">
        <v>1940330.6883292859</v>
      </c>
      <c r="C3396" s="39">
        <v>52898.8201368109</v>
      </c>
      <c r="D3396" s="39">
        <v>51817.496969891501</v>
      </c>
      <c r="E3396" s="39">
        <f t="shared" si="954"/>
        <v>1081.3231669193992</v>
      </c>
      <c r="F3396" s="39">
        <v>52831.434947099202</v>
      </c>
      <c r="G3396" s="40">
        <f t="shared" si="955"/>
        <v>67.385189711698331</v>
      </c>
      <c r="H3396" s="39">
        <v>52808.716186613703</v>
      </c>
      <c r="I3396" s="39">
        <f t="shared" si="956"/>
        <v>90.103950197197264</v>
      </c>
      <c r="J3396" s="39">
        <v>51661.008529618201</v>
      </c>
      <c r="K3396" s="40">
        <f t="shared" si="957"/>
        <v>1237.8116071926997</v>
      </c>
      <c r="L3396" s="39">
        <v>51072.554236029398</v>
      </c>
      <c r="M3396" s="39">
        <f t="shared" si="958"/>
        <v>1826.2659007815018</v>
      </c>
      <c r="N3396" s="39">
        <f t="shared" si="963"/>
        <v>588.4542935888021</v>
      </c>
      <c r="O3396" s="40">
        <f>'Estimates from MCMC'!$B$2-L3396</f>
        <v>17988.445763970602</v>
      </c>
      <c r="P3396" s="39">
        <v>52320.658471884897</v>
      </c>
      <c r="Q3396" s="40">
        <f t="shared" si="959"/>
        <v>1248.1042358554987</v>
      </c>
      <c r="R3396" s="39">
        <v>52351.546411847703</v>
      </c>
      <c r="S3396" s="39">
        <f t="shared" si="960"/>
        <v>30.887939962805831</v>
      </c>
      <c r="T3396" s="39">
        <f t="shared" si="964"/>
        <v>1278.9921758183045</v>
      </c>
      <c r="U3396" s="39">
        <v>58983.991126934598</v>
      </c>
      <c r="V3396" s="39">
        <f t="shared" si="961"/>
        <v>7911.4368909051991</v>
      </c>
      <c r="W3396" s="39">
        <v>60515.118522826902</v>
      </c>
      <c r="X3396" s="39">
        <f t="shared" si="962"/>
        <v>252.13522007400024</v>
      </c>
      <c r="Y3396" s="39">
        <f t="shared" si="965"/>
        <v>9442.5642867975039</v>
      </c>
      <c r="Z3396" s="39">
        <f t="shared" si="966"/>
        <v>8545.8814771730977</v>
      </c>
      <c r="AA3396" s="45">
        <f t="shared" si="967"/>
        <v>7.1100760599341062E-2</v>
      </c>
      <c r="AB3396" s="45">
        <f t="shared" si="968"/>
        <v>0.43980658444384146</v>
      </c>
      <c r="AC3396" s="45">
        <f t="shared" si="969"/>
        <v>1.4016509451806373E-2</v>
      </c>
      <c r="AD3396" s="45">
        <f t="shared" si="970"/>
        <v>0.52492385449498891</v>
      </c>
      <c r="AE3396" s="45">
        <f t="shared" si="971"/>
        <v>0.47507614550501109</v>
      </c>
      <c r="AF3396" s="43">
        <f>('Estimates from MCMC'!$B$2-'MCMC runs'!W3396)/'Estimates from MCMC'!$B$2</f>
        <v>0.12374395790928451</v>
      </c>
    </row>
    <row r="3397" spans="1:32" x14ac:dyDescent="0.3">
      <c r="A3397" s="38">
        <v>4263</v>
      </c>
      <c r="B3397" s="38">
        <v>2038103.1148259072</v>
      </c>
      <c r="C3397" s="39">
        <v>52889.109779314</v>
      </c>
      <c r="D3397" s="39">
        <v>51835.853613533698</v>
      </c>
      <c r="E3397" s="39">
        <f t="shared" si="954"/>
        <v>1053.2561657803017</v>
      </c>
      <c r="F3397" s="39">
        <v>52821.5169207894</v>
      </c>
      <c r="G3397" s="40">
        <f t="shared" si="955"/>
        <v>67.59285852460016</v>
      </c>
      <c r="H3397" s="39">
        <v>52801.727771695703</v>
      </c>
      <c r="I3397" s="39">
        <f t="shared" si="956"/>
        <v>87.382007618296484</v>
      </c>
      <c r="J3397" s="39">
        <v>51681.657887134403</v>
      </c>
      <c r="K3397" s="40">
        <f t="shared" si="957"/>
        <v>1207.4518921795971</v>
      </c>
      <c r="L3397" s="39">
        <v>51110.686494223199</v>
      </c>
      <c r="M3397" s="39">
        <f t="shared" si="958"/>
        <v>1778.4232850908011</v>
      </c>
      <c r="N3397" s="39">
        <f t="shared" si="963"/>
        <v>570.97139291120402</v>
      </c>
      <c r="O3397" s="40">
        <f>'Estimates from MCMC'!$B$2-L3397</f>
        <v>17950.313505776801</v>
      </c>
      <c r="P3397" s="39">
        <v>52320.174202030801</v>
      </c>
      <c r="Q3397" s="40">
        <f t="shared" si="959"/>
        <v>1209.4877078076024</v>
      </c>
      <c r="R3397" s="39">
        <v>52350.1871398843</v>
      </c>
      <c r="S3397" s="39">
        <f t="shared" si="960"/>
        <v>30.012937853498443</v>
      </c>
      <c r="T3397" s="39">
        <f t="shared" si="964"/>
        <v>1239.5006456611009</v>
      </c>
      <c r="U3397" s="39">
        <v>58950.206283655403</v>
      </c>
      <c r="V3397" s="39">
        <f t="shared" si="961"/>
        <v>7839.5197894322046</v>
      </c>
      <c r="W3397" s="39">
        <v>60433.481277430103</v>
      </c>
      <c r="X3397" s="39">
        <f t="shared" si="962"/>
        <v>243.77434811359853</v>
      </c>
      <c r="Y3397" s="39">
        <f t="shared" si="965"/>
        <v>9322.794783206904</v>
      </c>
      <c r="Z3397" s="39">
        <f t="shared" si="966"/>
        <v>8627.5187225698974</v>
      </c>
      <c r="AA3397" s="45">
        <f t="shared" si="967"/>
        <v>6.9051754737442475E-2</v>
      </c>
      <c r="AB3397" s="45">
        <f t="shared" si="968"/>
        <v>0.43673442176423699</v>
      </c>
      <c r="AC3397" s="45">
        <f t="shared" si="969"/>
        <v>1.3580506437124157E-2</v>
      </c>
      <c r="AD3397" s="45">
        <f t="shared" si="970"/>
        <v>0.51936668293880361</v>
      </c>
      <c r="AE3397" s="45">
        <f t="shared" si="971"/>
        <v>0.48063331706119639</v>
      </c>
      <c r="AF3397" s="43">
        <f>('Estimates from MCMC'!$B$2-'MCMC runs'!W3397)/'Estimates from MCMC'!$B$2</f>
        <v>0.12492606134533091</v>
      </c>
    </row>
    <row r="3398" spans="1:32" x14ac:dyDescent="0.3">
      <c r="A3398" s="38">
        <v>1099</v>
      </c>
      <c r="B3398" s="38">
        <v>1923067.4322787053</v>
      </c>
      <c r="C3398" s="39">
        <v>52243.095861512003</v>
      </c>
      <c r="D3398" s="39">
        <v>51197.573604830803</v>
      </c>
      <c r="E3398" s="39">
        <f t="shared" si="954"/>
        <v>1045.5222566812008</v>
      </c>
      <c r="F3398" s="39">
        <v>52175.913019537402</v>
      </c>
      <c r="G3398" s="40">
        <f t="shared" si="955"/>
        <v>67.182841974601615</v>
      </c>
      <c r="H3398" s="39">
        <v>52156.513841088599</v>
      </c>
      <c r="I3398" s="39">
        <f t="shared" si="956"/>
        <v>86.582020423404174</v>
      </c>
      <c r="J3398" s="39">
        <v>51044.633600152403</v>
      </c>
      <c r="K3398" s="40">
        <f t="shared" si="957"/>
        <v>1198.4622613596002</v>
      </c>
      <c r="L3398" s="39">
        <v>50478.927830238499</v>
      </c>
      <c r="M3398" s="39">
        <f t="shared" si="958"/>
        <v>1764.1680312735043</v>
      </c>
      <c r="N3398" s="39">
        <f t="shared" si="963"/>
        <v>565.70576991390408</v>
      </c>
      <c r="O3398" s="40">
        <f>'Estimates from MCMC'!$B$2-L3398</f>
        <v>18582.072169761501</v>
      </c>
      <c r="P3398" s="39">
        <v>51676.991813948101</v>
      </c>
      <c r="Q3398" s="40">
        <f t="shared" si="959"/>
        <v>1198.0639837096023</v>
      </c>
      <c r="R3398" s="39">
        <v>51706.731458407601</v>
      </c>
      <c r="S3398" s="39">
        <f t="shared" si="960"/>
        <v>29.739644459499686</v>
      </c>
      <c r="T3398" s="39">
        <f t="shared" si="964"/>
        <v>1227.803628169102</v>
      </c>
      <c r="U3398" s="39">
        <v>58242.538878678301</v>
      </c>
      <c r="V3398" s="39">
        <f t="shared" si="961"/>
        <v>7763.6110484398014</v>
      </c>
      <c r="W3398" s="39">
        <v>59711.551509459903</v>
      </c>
      <c r="X3398" s="39">
        <f t="shared" si="962"/>
        <v>241.20900261250063</v>
      </c>
      <c r="Y3398" s="39">
        <f t="shared" si="965"/>
        <v>9232.623679221404</v>
      </c>
      <c r="Z3398" s="39">
        <f t="shared" si="966"/>
        <v>9349.4484905400968</v>
      </c>
      <c r="AA3398" s="45">
        <f t="shared" si="967"/>
        <v>6.60746345699324E-2</v>
      </c>
      <c r="AB3398" s="45">
        <f t="shared" si="968"/>
        <v>0.41780114604621332</v>
      </c>
      <c r="AC3398" s="45">
        <f t="shared" si="969"/>
        <v>1.2980737584531539E-2</v>
      </c>
      <c r="AD3398" s="45">
        <f t="shared" si="970"/>
        <v>0.49685651820067728</v>
      </c>
      <c r="AE3398" s="45">
        <f t="shared" si="971"/>
        <v>0.50314348179932267</v>
      </c>
      <c r="AF3398" s="43">
        <f>('Estimates from MCMC'!$B$2-'MCMC runs'!W3398)/'Estimates from MCMC'!$B$2</f>
        <v>0.13537957009803067</v>
      </c>
    </row>
    <row r="3399" spans="1:32" x14ac:dyDescent="0.3">
      <c r="A3399" s="38">
        <v>486</v>
      </c>
      <c r="B3399" s="38">
        <v>1953616.9905733648</v>
      </c>
      <c r="C3399" s="39">
        <v>52037.423845194302</v>
      </c>
      <c r="D3399" s="39">
        <v>50979.7267271409</v>
      </c>
      <c r="E3399" s="39">
        <f t="shared" si="954"/>
        <v>1057.6971180534019</v>
      </c>
      <c r="F3399" s="39">
        <v>51965.6359553316</v>
      </c>
      <c r="G3399" s="40">
        <f t="shared" si="955"/>
        <v>71.787889862702286</v>
      </c>
      <c r="H3399" s="39">
        <v>51949.013586063003</v>
      </c>
      <c r="I3399" s="39">
        <f t="shared" si="956"/>
        <v>88.410259131298517</v>
      </c>
      <c r="J3399" s="39">
        <v>50820.520590211003</v>
      </c>
      <c r="K3399" s="40">
        <f t="shared" si="957"/>
        <v>1216.9032549832991</v>
      </c>
      <c r="L3399" s="39">
        <v>50243.109376266802</v>
      </c>
      <c r="M3399" s="39">
        <f t="shared" si="958"/>
        <v>1794.3144689274995</v>
      </c>
      <c r="N3399" s="39">
        <f t="shared" si="963"/>
        <v>577.41121394420043</v>
      </c>
      <c r="O3399" s="40">
        <f>'Estimates from MCMC'!$B$2-L3399</f>
        <v>18817.890623733198</v>
      </c>
      <c r="P3399" s="39">
        <v>51466.345686736699</v>
      </c>
      <c r="Q3399" s="40">
        <f t="shared" si="959"/>
        <v>1223.2363104698961</v>
      </c>
      <c r="R3399" s="39">
        <v>51496.724367718198</v>
      </c>
      <c r="S3399" s="39">
        <f t="shared" si="960"/>
        <v>30.378680981499201</v>
      </c>
      <c r="T3399" s="39">
        <f t="shared" si="964"/>
        <v>1253.6149914513953</v>
      </c>
      <c r="U3399" s="39">
        <v>57991.915591084799</v>
      </c>
      <c r="V3399" s="39">
        <f t="shared" si="961"/>
        <v>7748.8062148179961</v>
      </c>
      <c r="W3399" s="39">
        <v>59491.058640904201</v>
      </c>
      <c r="X3399" s="39">
        <f t="shared" si="962"/>
        <v>245.5280583680069</v>
      </c>
      <c r="Y3399" s="39">
        <f t="shared" si="965"/>
        <v>9247.9492646373983</v>
      </c>
      <c r="Z3399" s="39">
        <f t="shared" si="966"/>
        <v>9569.9413590957993</v>
      </c>
      <c r="AA3399" s="45">
        <f t="shared" si="967"/>
        <v>6.6618252625527064E-2</v>
      </c>
      <c r="AB3399" s="45">
        <f t="shared" si="968"/>
        <v>0.41177868283734048</v>
      </c>
      <c r="AC3399" s="45">
        <f t="shared" si="969"/>
        <v>1.304758664386889E-2</v>
      </c>
      <c r="AD3399" s="45">
        <f t="shared" si="970"/>
        <v>0.49144452210673645</v>
      </c>
      <c r="AE3399" s="45">
        <f t="shared" si="971"/>
        <v>0.5085554778932635</v>
      </c>
      <c r="AF3399" s="43">
        <f>('Estimates from MCMC'!$B$2-'MCMC runs'!W3399)/'Estimates from MCMC'!$B$2</f>
        <v>0.13857229636257509</v>
      </c>
    </row>
    <row r="3400" spans="1:32" x14ac:dyDescent="0.3">
      <c r="A3400" s="38">
        <v>4099</v>
      </c>
      <c r="B3400" s="38">
        <v>1961306.8165806991</v>
      </c>
      <c r="C3400" s="39">
        <v>53410.414427461801</v>
      </c>
      <c r="D3400" s="39">
        <v>52352.611114924999</v>
      </c>
      <c r="E3400" s="39">
        <f t="shared" si="954"/>
        <v>1057.803312536802</v>
      </c>
      <c r="F3400" s="39">
        <v>53352.199306213399</v>
      </c>
      <c r="G3400" s="40">
        <f t="shared" si="955"/>
        <v>58.215121248402284</v>
      </c>
      <c r="H3400" s="39">
        <v>53323.856125952101</v>
      </c>
      <c r="I3400" s="39">
        <f t="shared" si="956"/>
        <v>86.558301509699959</v>
      </c>
      <c r="J3400" s="39">
        <v>52208.523265198499</v>
      </c>
      <c r="K3400" s="40">
        <f t="shared" si="957"/>
        <v>1201.8911622633022</v>
      </c>
      <c r="L3400" s="39">
        <v>51642.833942622397</v>
      </c>
      <c r="M3400" s="39">
        <f t="shared" si="958"/>
        <v>1767.5804848394037</v>
      </c>
      <c r="N3400" s="39">
        <f t="shared" si="963"/>
        <v>565.6893225761014</v>
      </c>
      <c r="O3400" s="40">
        <f>'Estimates from MCMC'!$B$2-L3400</f>
        <v>17418.166057377603</v>
      </c>
      <c r="P3400" s="39">
        <v>52841.359475408601</v>
      </c>
      <c r="Q3400" s="40">
        <f t="shared" si="959"/>
        <v>1198.5255327862033</v>
      </c>
      <c r="R3400" s="39">
        <v>52871.065948482901</v>
      </c>
      <c r="S3400" s="39">
        <f t="shared" si="960"/>
        <v>29.706473074300447</v>
      </c>
      <c r="T3400" s="39">
        <f t="shared" si="964"/>
        <v>1228.2320058605037</v>
      </c>
      <c r="U3400" s="39">
        <v>59726.466206822603</v>
      </c>
      <c r="V3400" s="39">
        <f t="shared" si="961"/>
        <v>8083.6322642002051</v>
      </c>
      <c r="W3400" s="39">
        <v>61198.862865996904</v>
      </c>
      <c r="X3400" s="39">
        <f t="shared" si="962"/>
        <v>244.16465331379732</v>
      </c>
      <c r="Y3400" s="39">
        <f t="shared" si="965"/>
        <v>9556.0289233745061</v>
      </c>
      <c r="Z3400" s="39">
        <f t="shared" si="966"/>
        <v>7862.1371340030964</v>
      </c>
      <c r="AA3400" s="45">
        <f t="shared" si="967"/>
        <v>7.0514427398071358E-2</v>
      </c>
      <c r="AB3400" s="45">
        <f t="shared" si="968"/>
        <v>0.46409204261641074</v>
      </c>
      <c r="AC3400" s="45">
        <f t="shared" si="969"/>
        <v>1.4017816371108681E-2</v>
      </c>
      <c r="AD3400" s="45">
        <f t="shared" si="970"/>
        <v>0.5486242863855908</v>
      </c>
      <c r="AE3400" s="45">
        <f t="shared" si="971"/>
        <v>0.45137571361440926</v>
      </c>
      <c r="AF3400" s="43">
        <f>('Estimates from MCMC'!$B$2-'MCMC runs'!W3400)/'Estimates from MCMC'!$B$2</f>
        <v>0.11384337229410371</v>
      </c>
    </row>
    <row r="3401" spans="1:32" x14ac:dyDescent="0.3">
      <c r="A3401" s="38">
        <v>3534</v>
      </c>
      <c r="B3401" s="38">
        <v>2142722.3133212654</v>
      </c>
      <c r="C3401" s="39">
        <v>52152.325589293097</v>
      </c>
      <c r="D3401" s="39">
        <v>51094.340431049401</v>
      </c>
      <c r="E3401" s="39">
        <f t="shared" si="954"/>
        <v>1057.9851582436968</v>
      </c>
      <c r="F3401" s="39">
        <v>52077.796066096198</v>
      </c>
      <c r="G3401" s="40">
        <f t="shared" si="955"/>
        <v>74.52952319689939</v>
      </c>
      <c r="H3401" s="39">
        <v>52063.637520700599</v>
      </c>
      <c r="I3401" s="39">
        <f t="shared" si="956"/>
        <v>88.688068592498894</v>
      </c>
      <c r="J3401" s="39">
        <v>50932.144889277799</v>
      </c>
      <c r="K3401" s="40">
        <f t="shared" si="957"/>
        <v>1220.1807000152985</v>
      </c>
      <c r="L3401" s="39">
        <v>50352.798543419798</v>
      </c>
      <c r="M3401" s="39">
        <f t="shared" si="958"/>
        <v>1799.5270458732994</v>
      </c>
      <c r="N3401" s="39">
        <f t="shared" si="963"/>
        <v>579.34634585800086</v>
      </c>
      <c r="O3401" s="40">
        <f>'Estimates from MCMC'!$B$2-L3401</f>
        <v>18708.201456580202</v>
      </c>
      <c r="P3401" s="39">
        <v>51582.054076726803</v>
      </c>
      <c r="Q3401" s="40">
        <f t="shared" si="959"/>
        <v>1229.255533307005</v>
      </c>
      <c r="R3401" s="39">
        <v>51612.435526244401</v>
      </c>
      <c r="S3401" s="39">
        <f t="shared" si="960"/>
        <v>30.381449517597503</v>
      </c>
      <c r="T3401" s="39">
        <f t="shared" si="964"/>
        <v>1259.6369828246025</v>
      </c>
      <c r="U3401" s="39">
        <v>58071.256031427198</v>
      </c>
      <c r="V3401" s="39">
        <f t="shared" si="961"/>
        <v>7718.4574880073997</v>
      </c>
      <c r="W3401" s="39">
        <v>59575.562975538502</v>
      </c>
      <c r="X3401" s="39">
        <f t="shared" si="962"/>
        <v>244.66996128670144</v>
      </c>
      <c r="Y3401" s="39">
        <f t="shared" si="965"/>
        <v>9222.7644321187036</v>
      </c>
      <c r="Z3401" s="39">
        <f t="shared" si="966"/>
        <v>9485.4370244614984</v>
      </c>
      <c r="AA3401" s="45">
        <f t="shared" si="967"/>
        <v>6.7330736508695907E-2</v>
      </c>
      <c r="AB3401" s="45">
        <f t="shared" si="968"/>
        <v>0.41257079179530648</v>
      </c>
      <c r="AC3401" s="45">
        <f t="shared" si="969"/>
        <v>1.3078219296203062E-2</v>
      </c>
      <c r="AD3401" s="45">
        <f t="shared" si="970"/>
        <v>0.49297974760020541</v>
      </c>
      <c r="AE3401" s="45">
        <f t="shared" si="971"/>
        <v>0.50702025239979454</v>
      </c>
      <c r="AF3401" s="43">
        <f>('Estimates from MCMC'!$B$2-'MCMC runs'!W3401)/'Estimates from MCMC'!$B$2</f>
        <v>0.13734867761053993</v>
      </c>
    </row>
    <row r="3402" spans="1:32" x14ac:dyDescent="0.3">
      <c r="A3402" s="38">
        <v>136</v>
      </c>
      <c r="B3402" s="38">
        <v>2137525.2832634957</v>
      </c>
      <c r="C3402" s="39">
        <v>52327.7997502586</v>
      </c>
      <c r="D3402" s="39">
        <v>51276.648114038901</v>
      </c>
      <c r="E3402" s="39">
        <f t="shared" si="954"/>
        <v>1051.1516362196999</v>
      </c>
      <c r="F3402" s="39">
        <v>52252.979787946599</v>
      </c>
      <c r="G3402" s="40">
        <f t="shared" si="955"/>
        <v>74.819962312001735</v>
      </c>
      <c r="H3402" s="39">
        <v>52238.269593626501</v>
      </c>
      <c r="I3402" s="39">
        <f t="shared" si="956"/>
        <v>89.530156632099533</v>
      </c>
      <c r="J3402" s="39">
        <v>51113.417665591704</v>
      </c>
      <c r="K3402" s="40">
        <f t="shared" si="957"/>
        <v>1214.3820846668968</v>
      </c>
      <c r="L3402" s="39">
        <v>50528.380398971298</v>
      </c>
      <c r="M3402" s="39">
        <f t="shared" si="958"/>
        <v>1799.4193512873026</v>
      </c>
      <c r="N3402" s="39">
        <f t="shared" si="963"/>
        <v>585.03726662040572</v>
      </c>
      <c r="O3402" s="40">
        <f>'Estimates from MCMC'!$B$2-L3402</f>
        <v>18532.619601028702</v>
      </c>
      <c r="P3402" s="39">
        <v>51755.863381165997</v>
      </c>
      <c r="Q3402" s="40">
        <f t="shared" si="959"/>
        <v>1227.4829821946987</v>
      </c>
      <c r="R3402" s="39">
        <v>51786.958876127203</v>
      </c>
      <c r="S3402" s="39">
        <f t="shared" si="960"/>
        <v>31.095494961205986</v>
      </c>
      <c r="T3402" s="39">
        <f t="shared" si="964"/>
        <v>1258.5784771559047</v>
      </c>
      <c r="U3402" s="39">
        <v>58318.983183940902</v>
      </c>
      <c r="V3402" s="39">
        <f t="shared" si="961"/>
        <v>7790.6027849696038</v>
      </c>
      <c r="W3402" s="39">
        <v>59823.169526966303</v>
      </c>
      <c r="X3402" s="39">
        <f t="shared" si="962"/>
        <v>245.60786586949689</v>
      </c>
      <c r="Y3402" s="39">
        <f t="shared" si="965"/>
        <v>9294.7891279950054</v>
      </c>
      <c r="Z3402" s="39">
        <f t="shared" si="966"/>
        <v>9237.8304730336968</v>
      </c>
      <c r="AA3402" s="45">
        <f t="shared" si="967"/>
        <v>6.7911525960746746E-2</v>
      </c>
      <c r="AB3402" s="45">
        <f t="shared" si="968"/>
        <v>0.42037245422860597</v>
      </c>
      <c r="AC3402" s="45">
        <f t="shared" si="969"/>
        <v>1.3252733351083502E-2</v>
      </c>
      <c r="AD3402" s="45">
        <f t="shared" si="970"/>
        <v>0.50153671354043616</v>
      </c>
      <c r="AE3402" s="45">
        <f t="shared" si="971"/>
        <v>0.49846328645956378</v>
      </c>
      <c r="AF3402" s="43">
        <f>('Estimates from MCMC'!$B$2-'MCMC runs'!W3402)/'Estimates from MCMC'!$B$2</f>
        <v>0.13376334650575139</v>
      </c>
    </row>
    <row r="3403" spans="1:32" x14ac:dyDescent="0.3">
      <c r="A3403" s="38">
        <v>4803</v>
      </c>
      <c r="B3403" s="38">
        <v>2167895.6168666487</v>
      </c>
      <c r="C3403" s="39">
        <v>52998.091252444799</v>
      </c>
      <c r="D3403" s="39">
        <v>51943.3233244699</v>
      </c>
      <c r="E3403" s="39">
        <f t="shared" si="954"/>
        <v>1054.7679279748991</v>
      </c>
      <c r="F3403" s="39">
        <v>52935.607017708797</v>
      </c>
      <c r="G3403" s="40">
        <f t="shared" si="955"/>
        <v>62.484234736002691</v>
      </c>
      <c r="H3403" s="39">
        <v>52909.630047726903</v>
      </c>
      <c r="I3403" s="39">
        <f t="shared" si="956"/>
        <v>88.46120471789618</v>
      </c>
      <c r="J3403" s="39">
        <v>51793.027127165296</v>
      </c>
      <c r="K3403" s="40">
        <f t="shared" si="957"/>
        <v>1205.0641252795031</v>
      </c>
      <c r="L3403" s="39">
        <v>51214.873313362099</v>
      </c>
      <c r="M3403" s="39">
        <f t="shared" si="958"/>
        <v>1783.2179390827005</v>
      </c>
      <c r="N3403" s="39">
        <f t="shared" si="963"/>
        <v>578.15381380319741</v>
      </c>
      <c r="O3403" s="40">
        <f>'Estimates from MCMC'!$B$2-L3403</f>
        <v>17846.126686637901</v>
      </c>
      <c r="P3403" s="39">
        <v>52429.821502494196</v>
      </c>
      <c r="Q3403" s="40">
        <f t="shared" si="959"/>
        <v>1214.9481891320975</v>
      </c>
      <c r="R3403" s="39">
        <v>52460.5004663855</v>
      </c>
      <c r="S3403" s="39">
        <f t="shared" si="960"/>
        <v>30.678963891303283</v>
      </c>
      <c r="T3403" s="39">
        <f t="shared" si="964"/>
        <v>1245.6271530234008</v>
      </c>
      <c r="U3403" s="39">
        <v>59085.569492254202</v>
      </c>
      <c r="V3403" s="39">
        <f t="shared" si="961"/>
        <v>7870.6961788921035</v>
      </c>
      <c r="W3403" s="39">
        <v>60573.5090140537</v>
      </c>
      <c r="X3403" s="39">
        <f t="shared" si="962"/>
        <v>242.31236877609626</v>
      </c>
      <c r="Y3403" s="39">
        <f t="shared" si="965"/>
        <v>9358.6357006916005</v>
      </c>
      <c r="Z3403" s="39">
        <f t="shared" si="966"/>
        <v>8487.4909859463005</v>
      </c>
      <c r="AA3403" s="45">
        <f t="shared" si="967"/>
        <v>6.9798179453474968E-2</v>
      </c>
      <c r="AB3403" s="45">
        <f t="shared" si="968"/>
        <v>0.44103106052615909</v>
      </c>
      <c r="AC3403" s="45">
        <f t="shared" si="969"/>
        <v>1.3577868914128302E-2</v>
      </c>
      <c r="AD3403" s="45">
        <f t="shared" si="970"/>
        <v>0.52440710889376241</v>
      </c>
      <c r="AE3403" s="45">
        <f t="shared" si="971"/>
        <v>0.47559289110623765</v>
      </c>
      <c r="AF3403" s="43">
        <f>('Estimates from MCMC'!$B$2-'MCMC runs'!W3403)/'Estimates from MCMC'!$B$2</f>
        <v>0.12289846636953274</v>
      </c>
    </row>
    <row r="3404" spans="1:32" x14ac:dyDescent="0.3">
      <c r="A3404" s="38">
        <v>1315</v>
      </c>
      <c r="B3404" s="38">
        <v>1986417.040647805</v>
      </c>
      <c r="C3404" s="39">
        <v>52629.064878859303</v>
      </c>
      <c r="D3404" s="39">
        <v>51576.586462401501</v>
      </c>
      <c r="E3404" s="39">
        <f t="shared" si="954"/>
        <v>1052.4784164578014</v>
      </c>
      <c r="F3404" s="39">
        <v>52572.578234116401</v>
      </c>
      <c r="G3404" s="40">
        <f t="shared" si="955"/>
        <v>56.486644742901262</v>
      </c>
      <c r="H3404" s="39">
        <v>52542.554186883499</v>
      </c>
      <c r="I3404" s="39">
        <f t="shared" si="956"/>
        <v>86.510691975803638</v>
      </c>
      <c r="J3404" s="39">
        <v>51434.2046588308</v>
      </c>
      <c r="K3404" s="40">
        <f t="shared" si="957"/>
        <v>1194.8602200285022</v>
      </c>
      <c r="L3404" s="39">
        <v>50868.865837306097</v>
      </c>
      <c r="M3404" s="39">
        <f t="shared" si="958"/>
        <v>1760.1990415532055</v>
      </c>
      <c r="N3404" s="39">
        <f t="shared" si="963"/>
        <v>565.33882152470323</v>
      </c>
      <c r="O3404" s="40">
        <f>'Estimates from MCMC'!$B$2-L3404</f>
        <v>18192.134162693903</v>
      </c>
      <c r="P3404" s="39">
        <v>52061.644905855203</v>
      </c>
      <c r="Q3404" s="40">
        <f t="shared" si="959"/>
        <v>1192.7790685491054</v>
      </c>
      <c r="R3404" s="39">
        <v>52091.632041665303</v>
      </c>
      <c r="S3404" s="39">
        <f t="shared" si="960"/>
        <v>29.987135810100881</v>
      </c>
      <c r="T3404" s="39">
        <f t="shared" si="964"/>
        <v>1222.7662043592063</v>
      </c>
      <c r="U3404" s="39">
        <v>58853.909218075998</v>
      </c>
      <c r="V3404" s="39">
        <f t="shared" si="961"/>
        <v>7985.043380769901</v>
      </c>
      <c r="W3404" s="39">
        <v>60318.787967805903</v>
      </c>
      <c r="X3404" s="39">
        <f t="shared" si="962"/>
        <v>242.11254537069908</v>
      </c>
      <c r="Y3404" s="39">
        <f t="shared" si="965"/>
        <v>9449.9221304998064</v>
      </c>
      <c r="Z3404" s="39">
        <f t="shared" si="966"/>
        <v>8742.2120321940965</v>
      </c>
      <c r="AA3404" s="45">
        <f t="shared" si="967"/>
        <v>6.7214005428054641E-2</v>
      </c>
      <c r="AB3404" s="45">
        <f t="shared" si="968"/>
        <v>0.43892834723836882</v>
      </c>
      <c r="AC3404" s="45">
        <f t="shared" si="969"/>
        <v>1.330863895381733E-2</v>
      </c>
      <c r="AD3404" s="45">
        <f t="shared" si="970"/>
        <v>0.51945099162024078</v>
      </c>
      <c r="AE3404" s="45">
        <f t="shared" si="971"/>
        <v>0.48054900837975922</v>
      </c>
      <c r="AF3404" s="43">
        <f>('Estimates from MCMC'!$B$2-'MCMC runs'!W3404)/'Estimates from MCMC'!$B$2</f>
        <v>0.12658681502141725</v>
      </c>
    </row>
    <row r="3405" spans="1:32" x14ac:dyDescent="0.3">
      <c r="A3405" s="38">
        <v>1524</v>
      </c>
      <c r="B3405" s="38">
        <v>2036258.7422810441</v>
      </c>
      <c r="C3405" s="39">
        <v>52962.030789179902</v>
      </c>
      <c r="D3405" s="39">
        <v>51865.435092442698</v>
      </c>
      <c r="E3405" s="39">
        <f t="shared" si="954"/>
        <v>1096.595696737204</v>
      </c>
      <c r="F3405" s="39">
        <v>52907.700095726599</v>
      </c>
      <c r="G3405" s="40">
        <f t="shared" si="955"/>
        <v>54.330693453302956</v>
      </c>
      <c r="H3405" s="39">
        <v>52871.084978715298</v>
      </c>
      <c r="I3405" s="39">
        <f t="shared" si="956"/>
        <v>90.94581046460371</v>
      </c>
      <c r="J3405" s="39">
        <v>51720.8780152369</v>
      </c>
      <c r="K3405" s="40">
        <f t="shared" si="957"/>
        <v>1241.1527739430021</v>
      </c>
      <c r="L3405" s="39">
        <v>51127.059125299696</v>
      </c>
      <c r="M3405" s="39">
        <f t="shared" si="958"/>
        <v>1834.9716638802056</v>
      </c>
      <c r="N3405" s="39">
        <f t="shared" si="963"/>
        <v>593.81888993720349</v>
      </c>
      <c r="O3405" s="40">
        <f>'Estimates from MCMC'!$B$2-L3405</f>
        <v>17933.940874700304</v>
      </c>
      <c r="P3405" s="39">
        <v>52379.9978112846</v>
      </c>
      <c r="Q3405" s="40">
        <f t="shared" si="959"/>
        <v>1252.9386859849037</v>
      </c>
      <c r="R3405" s="39">
        <v>52411.4097451864</v>
      </c>
      <c r="S3405" s="39">
        <f t="shared" si="960"/>
        <v>31.411933901799785</v>
      </c>
      <c r="T3405" s="39">
        <f t="shared" si="964"/>
        <v>1284.3506198867035</v>
      </c>
      <c r="U3405" s="39">
        <v>59201.367662723897</v>
      </c>
      <c r="V3405" s="39">
        <f t="shared" si="961"/>
        <v>8074.3085374242</v>
      </c>
      <c r="W3405" s="39">
        <v>60741.018169435403</v>
      </c>
      <c r="X3405" s="39">
        <f t="shared" si="962"/>
        <v>255.29988682480325</v>
      </c>
      <c r="Y3405" s="39">
        <f t="shared" si="965"/>
        <v>9613.9590441357068</v>
      </c>
      <c r="Z3405" s="39">
        <f t="shared" si="966"/>
        <v>8319.9818305645967</v>
      </c>
      <c r="AA3405" s="45">
        <f t="shared" si="967"/>
        <v>7.1615638127733403E-2</v>
      </c>
      <c r="AB3405" s="45">
        <f t="shared" si="968"/>
        <v>0.45022500039658075</v>
      </c>
      <c r="AC3405" s="45">
        <f t="shared" si="969"/>
        <v>1.4235570899252762E-2</v>
      </c>
      <c r="AD3405" s="45">
        <f t="shared" si="970"/>
        <v>0.53607620942356693</v>
      </c>
      <c r="AE3405" s="45">
        <f t="shared" si="971"/>
        <v>0.46392379057643307</v>
      </c>
      <c r="AF3405" s="43">
        <f>('Estimates from MCMC'!$B$2-'MCMC runs'!W3405)/'Estimates from MCMC'!$B$2</f>
        <v>0.1204729417553264</v>
      </c>
    </row>
    <row r="3406" spans="1:32" x14ac:dyDescent="0.3">
      <c r="A3406" s="38">
        <v>2116</v>
      </c>
      <c r="B3406" s="38">
        <v>1954523.013634705</v>
      </c>
      <c r="C3406" s="39">
        <v>52546.84737679</v>
      </c>
      <c r="D3406" s="39">
        <v>51508.535645767603</v>
      </c>
      <c r="E3406" s="39">
        <f t="shared" si="954"/>
        <v>1038.311731022397</v>
      </c>
      <c r="F3406" s="39">
        <v>52471.342166122602</v>
      </c>
      <c r="G3406" s="40">
        <f t="shared" si="955"/>
        <v>75.505210667397478</v>
      </c>
      <c r="H3406" s="39">
        <v>52459.766075828396</v>
      </c>
      <c r="I3406" s="39">
        <f t="shared" si="956"/>
        <v>87.08130096160312</v>
      </c>
      <c r="J3406" s="39">
        <v>51347.001102697301</v>
      </c>
      <c r="K3406" s="40">
        <f t="shared" si="957"/>
        <v>1199.8462740926989</v>
      </c>
      <c r="L3406" s="39">
        <v>50777.827194279897</v>
      </c>
      <c r="M3406" s="39">
        <f t="shared" si="958"/>
        <v>1769.020182510103</v>
      </c>
      <c r="N3406" s="39">
        <f t="shared" si="963"/>
        <v>569.17390841740416</v>
      </c>
      <c r="O3406" s="40">
        <f>'Estimates from MCMC'!$B$2-L3406</f>
        <v>18283.172805720103</v>
      </c>
      <c r="P3406" s="39">
        <v>51978.548770193498</v>
      </c>
      <c r="Q3406" s="40">
        <f t="shared" si="959"/>
        <v>1200.7215759136016</v>
      </c>
      <c r="R3406" s="39">
        <v>52008.573912251202</v>
      </c>
      <c r="S3406" s="39">
        <f t="shared" si="960"/>
        <v>30.025142057704215</v>
      </c>
      <c r="T3406" s="39">
        <f t="shared" si="964"/>
        <v>1230.7467179713058</v>
      </c>
      <c r="U3406" s="39">
        <v>58622.493097061801</v>
      </c>
      <c r="V3406" s="39">
        <f t="shared" si="961"/>
        <v>7844.6659027819042</v>
      </c>
      <c r="W3406" s="39">
        <v>60096.1050471251</v>
      </c>
      <c r="X3406" s="39">
        <f t="shared" si="962"/>
        <v>242.86523209199368</v>
      </c>
      <c r="Y3406" s="39">
        <f t="shared" si="965"/>
        <v>9318.2778528452036</v>
      </c>
      <c r="Z3406" s="39">
        <f t="shared" si="966"/>
        <v>8964.8949528748999</v>
      </c>
      <c r="AA3406" s="45">
        <f t="shared" si="967"/>
        <v>6.7315817175137807E-2</v>
      </c>
      <c r="AB3406" s="45">
        <f t="shared" si="968"/>
        <v>0.4290648010682046</v>
      </c>
      <c r="AC3406" s="45">
        <f t="shared" si="969"/>
        <v>1.3283538621699755E-2</v>
      </c>
      <c r="AD3406" s="45">
        <f t="shared" si="970"/>
        <v>0.50966415686504218</v>
      </c>
      <c r="AE3406" s="45">
        <f t="shared" si="971"/>
        <v>0.49033584313495787</v>
      </c>
      <c r="AF3406" s="43">
        <f>('Estimates from MCMC'!$B$2-'MCMC runs'!W3406)/'Estimates from MCMC'!$B$2</f>
        <v>0.12981125313671826</v>
      </c>
    </row>
    <row r="3407" spans="1:32" x14ac:dyDescent="0.3">
      <c r="A3407" s="38">
        <v>3613</v>
      </c>
      <c r="B3407" s="38">
        <v>2057677.7198565782</v>
      </c>
      <c r="C3407" s="39">
        <v>53258.741333043297</v>
      </c>
      <c r="D3407" s="39">
        <v>52162.069948465301</v>
      </c>
      <c r="E3407" s="39">
        <f t="shared" si="954"/>
        <v>1096.6713845779959</v>
      </c>
      <c r="F3407" s="39">
        <v>53207.442639536603</v>
      </c>
      <c r="G3407" s="40">
        <f t="shared" si="955"/>
        <v>51.29869350669469</v>
      </c>
      <c r="H3407" s="39">
        <v>53168.8374900048</v>
      </c>
      <c r="I3407" s="39">
        <f t="shared" si="956"/>
        <v>89.903843038497143</v>
      </c>
      <c r="J3407" s="39">
        <v>52021.390366970998</v>
      </c>
      <c r="K3407" s="40">
        <f t="shared" si="957"/>
        <v>1237.3509660722993</v>
      </c>
      <c r="L3407" s="39">
        <v>51439.497164409302</v>
      </c>
      <c r="M3407" s="39">
        <f t="shared" si="958"/>
        <v>1819.2441686339953</v>
      </c>
      <c r="N3407" s="39">
        <f t="shared" si="963"/>
        <v>581.89320256169594</v>
      </c>
      <c r="O3407" s="40">
        <f>'Estimates from MCMC'!$B$2-L3407</f>
        <v>17621.502835590698</v>
      </c>
      <c r="P3407" s="39">
        <v>52681.9834751007</v>
      </c>
      <c r="Q3407" s="40">
        <f t="shared" si="959"/>
        <v>1242.4863106913981</v>
      </c>
      <c r="R3407" s="39">
        <v>52712.728513843802</v>
      </c>
      <c r="S3407" s="39">
        <f t="shared" si="960"/>
        <v>30.745038743101759</v>
      </c>
      <c r="T3407" s="39">
        <f t="shared" si="964"/>
        <v>1273.2313494344999</v>
      </c>
      <c r="U3407" s="39">
        <v>59525.551241998903</v>
      </c>
      <c r="V3407" s="39">
        <f t="shared" si="961"/>
        <v>8086.0540775896006</v>
      </c>
      <c r="W3407" s="39">
        <v>61049.365185065399</v>
      </c>
      <c r="X3407" s="39">
        <f t="shared" si="962"/>
        <v>250.58259363199613</v>
      </c>
      <c r="Y3407" s="39">
        <f t="shared" si="965"/>
        <v>9609.8680206560966</v>
      </c>
      <c r="Z3407" s="39">
        <f t="shared" si="966"/>
        <v>8011.6348149346013</v>
      </c>
      <c r="AA3407" s="45">
        <f t="shared" si="967"/>
        <v>7.225441333317581E-2</v>
      </c>
      <c r="AB3407" s="45">
        <f t="shared" si="968"/>
        <v>0.45887426021678157</v>
      </c>
      <c r="AC3407" s="45">
        <f t="shared" si="969"/>
        <v>1.4220273717284014E-2</v>
      </c>
      <c r="AD3407" s="45">
        <f t="shared" si="970"/>
        <v>0.54534894726724137</v>
      </c>
      <c r="AE3407" s="45">
        <f t="shared" si="971"/>
        <v>0.45465105273275858</v>
      </c>
      <c r="AF3407" s="43">
        <f>('Estimates from MCMC'!$B$2-'MCMC runs'!W3407)/'Estimates from MCMC'!$B$2</f>
        <v>0.11600809161371253</v>
      </c>
    </row>
    <row r="3408" spans="1:32" x14ac:dyDescent="0.3">
      <c r="A3408" s="38">
        <v>4553</v>
      </c>
      <c r="B3408" s="38">
        <v>2088994.3521761699</v>
      </c>
      <c r="C3408" s="39">
        <v>53031.462054378397</v>
      </c>
      <c r="D3408" s="39">
        <v>51949.8816884931</v>
      </c>
      <c r="E3408" s="39">
        <f t="shared" si="954"/>
        <v>1081.5803658852965</v>
      </c>
      <c r="F3408" s="39">
        <v>52970.252522681003</v>
      </c>
      <c r="G3408" s="40">
        <f t="shared" si="955"/>
        <v>61.209531697393686</v>
      </c>
      <c r="H3408" s="39">
        <v>52940.874627601799</v>
      </c>
      <c r="I3408" s="39">
        <f t="shared" si="956"/>
        <v>90.587426776597567</v>
      </c>
      <c r="J3408" s="39">
        <v>51798.844826448301</v>
      </c>
      <c r="K3408" s="40">
        <f t="shared" si="957"/>
        <v>1232.6172279300954</v>
      </c>
      <c r="L3408" s="39">
        <v>51207.255429965997</v>
      </c>
      <c r="M3408" s="39">
        <f t="shared" si="958"/>
        <v>1824.2066244123998</v>
      </c>
      <c r="N3408" s="39">
        <f t="shared" si="963"/>
        <v>591.58939648230444</v>
      </c>
      <c r="O3408" s="40">
        <f>'Estimates from MCMC'!$B$2-L3408</f>
        <v>17853.744570034003</v>
      </c>
      <c r="P3408" s="39">
        <v>52452.718069300703</v>
      </c>
      <c r="Q3408" s="40">
        <f t="shared" si="959"/>
        <v>1245.4626393347062</v>
      </c>
      <c r="R3408" s="39">
        <v>52484.108015245001</v>
      </c>
      <c r="S3408" s="39">
        <f t="shared" si="960"/>
        <v>31.389945944298233</v>
      </c>
      <c r="T3408" s="39">
        <f t="shared" si="964"/>
        <v>1276.8525852790044</v>
      </c>
      <c r="U3408" s="39">
        <v>59241.307125470099</v>
      </c>
      <c r="V3408" s="39">
        <f t="shared" si="961"/>
        <v>8034.0516955041021</v>
      </c>
      <c r="W3408" s="39">
        <v>60770.073867513303</v>
      </c>
      <c r="X3408" s="39">
        <f t="shared" si="962"/>
        <v>251.91415676420002</v>
      </c>
      <c r="Y3408" s="39">
        <f t="shared" si="965"/>
        <v>9562.8184375473065</v>
      </c>
      <c r="Z3408" s="39">
        <f t="shared" si="966"/>
        <v>8290.9261324866966</v>
      </c>
      <c r="AA3408" s="45">
        <f t="shared" si="967"/>
        <v>7.1517354819901097E-2</v>
      </c>
      <c r="AB3408" s="45">
        <f t="shared" si="968"/>
        <v>0.44999253036187026</v>
      </c>
      <c r="AC3408" s="45">
        <f t="shared" si="969"/>
        <v>1.4109877946109781E-2</v>
      </c>
      <c r="AD3408" s="45">
        <f t="shared" si="970"/>
        <v>0.53561976312788118</v>
      </c>
      <c r="AE3408" s="45">
        <f t="shared" si="971"/>
        <v>0.46438023687211888</v>
      </c>
      <c r="AF3408" s="43">
        <f>('Estimates from MCMC'!$B$2-'MCMC runs'!W3408)/'Estimates from MCMC'!$B$2</f>
        <v>0.12005221662713683</v>
      </c>
    </row>
    <row r="3409" spans="1:32" x14ac:dyDescent="0.3">
      <c r="A3409" s="38">
        <v>2752</v>
      </c>
      <c r="B3409" s="38">
        <v>2066078.6864953102</v>
      </c>
      <c r="C3409" s="39">
        <v>52539.581945918697</v>
      </c>
      <c r="D3409" s="39">
        <v>51460.849002013201</v>
      </c>
      <c r="E3409" s="39">
        <f t="shared" si="954"/>
        <v>1078.7329439054956</v>
      </c>
      <c r="F3409" s="39">
        <v>52470.044182943901</v>
      </c>
      <c r="G3409" s="40">
        <f t="shared" si="955"/>
        <v>69.537762974796351</v>
      </c>
      <c r="H3409" s="39">
        <v>52449.658619745198</v>
      </c>
      <c r="I3409" s="39">
        <f t="shared" si="956"/>
        <v>89.923326173498936</v>
      </c>
      <c r="J3409" s="39">
        <v>51302.466937431796</v>
      </c>
      <c r="K3409" s="40">
        <f t="shared" si="957"/>
        <v>1237.1150084869005</v>
      </c>
      <c r="L3409" s="39">
        <v>50715.242601030201</v>
      </c>
      <c r="M3409" s="39">
        <f t="shared" si="958"/>
        <v>1824.3393448884963</v>
      </c>
      <c r="N3409" s="39">
        <f t="shared" si="963"/>
        <v>587.22433640159579</v>
      </c>
      <c r="O3409" s="40">
        <f>'Estimates from MCMC'!$B$2-L3409</f>
        <v>18345.757398969799</v>
      </c>
      <c r="P3409" s="39">
        <v>51961.080785213802</v>
      </c>
      <c r="Q3409" s="40">
        <f t="shared" si="959"/>
        <v>1245.8381841836017</v>
      </c>
      <c r="R3409" s="39">
        <v>51991.892633272801</v>
      </c>
      <c r="S3409" s="39">
        <f t="shared" si="960"/>
        <v>30.811848058998294</v>
      </c>
      <c r="T3409" s="39">
        <f t="shared" si="964"/>
        <v>1276.6500322426</v>
      </c>
      <c r="U3409" s="39">
        <v>58619.955809746301</v>
      </c>
      <c r="V3409" s="39">
        <f t="shared" si="961"/>
        <v>7904.7132087161008</v>
      </c>
      <c r="W3409" s="39">
        <v>60148.831743917799</v>
      </c>
      <c r="X3409" s="39">
        <f t="shared" si="962"/>
        <v>252.22590192889766</v>
      </c>
      <c r="Y3409" s="39">
        <f t="shared" si="965"/>
        <v>9433.5891428875984</v>
      </c>
      <c r="Z3409" s="39">
        <f t="shared" si="966"/>
        <v>8912.168256082201</v>
      </c>
      <c r="AA3409" s="45">
        <f t="shared" si="967"/>
        <v>6.9588297963336737E-2</v>
      </c>
      <c r="AB3409" s="45">
        <f t="shared" si="968"/>
        <v>0.43087418179638565</v>
      </c>
      <c r="AC3409" s="45">
        <f t="shared" si="969"/>
        <v>1.3748459463606628E-2</v>
      </c>
      <c r="AD3409" s="45">
        <f t="shared" si="970"/>
        <v>0.51421093922332906</v>
      </c>
      <c r="AE3409" s="45">
        <f t="shared" si="971"/>
        <v>0.48578906077667094</v>
      </c>
      <c r="AF3409" s="43">
        <f>('Estimates from MCMC'!$B$2-'MCMC runs'!W3409)/'Estimates from MCMC'!$B$2</f>
        <v>0.12904777307137461</v>
      </c>
    </row>
    <row r="3410" spans="1:32" x14ac:dyDescent="0.3">
      <c r="A3410" s="38">
        <v>3692</v>
      </c>
      <c r="B3410" s="38">
        <v>2034983.0449818615</v>
      </c>
      <c r="C3410" s="39">
        <v>53200.381005958501</v>
      </c>
      <c r="D3410" s="39">
        <v>52144.248334931697</v>
      </c>
      <c r="E3410" s="39">
        <f t="shared" si="954"/>
        <v>1056.132671026804</v>
      </c>
      <c r="F3410" s="39">
        <v>53123.951533307001</v>
      </c>
      <c r="G3410" s="40">
        <f t="shared" si="955"/>
        <v>76.429472651499964</v>
      </c>
      <c r="H3410" s="39">
        <v>53111.117752974198</v>
      </c>
      <c r="I3410" s="39">
        <f t="shared" si="956"/>
        <v>89.263252984303108</v>
      </c>
      <c r="J3410" s="39">
        <v>51979.8293513553</v>
      </c>
      <c r="K3410" s="40">
        <f t="shared" si="957"/>
        <v>1220.5516546032013</v>
      </c>
      <c r="L3410" s="39">
        <v>51396.322190374303</v>
      </c>
      <c r="M3410" s="39">
        <f t="shared" si="958"/>
        <v>1804.0588155841979</v>
      </c>
      <c r="N3410" s="39">
        <f t="shared" si="963"/>
        <v>583.50716098099656</v>
      </c>
      <c r="O3410" s="40">
        <f>'Estimates from MCMC'!$B$2-L3410</f>
        <v>17664.677809625697</v>
      </c>
      <c r="P3410" s="39">
        <v>52625.4184520731</v>
      </c>
      <c r="Q3410" s="40">
        <f t="shared" si="959"/>
        <v>1229.0962616987963</v>
      </c>
      <c r="R3410" s="39">
        <v>52656.2285731511</v>
      </c>
      <c r="S3410" s="39">
        <f t="shared" si="960"/>
        <v>30.81012107800052</v>
      </c>
      <c r="T3410" s="39">
        <f t="shared" si="964"/>
        <v>1259.9063827767968</v>
      </c>
      <c r="U3410" s="39">
        <v>59425.258804997997</v>
      </c>
      <c r="V3410" s="39">
        <f t="shared" si="961"/>
        <v>8028.9366146236935</v>
      </c>
      <c r="W3410" s="39">
        <v>60933.781471911301</v>
      </c>
      <c r="X3410" s="39">
        <f t="shared" si="962"/>
        <v>248.6162841365076</v>
      </c>
      <c r="Y3410" s="39">
        <f t="shared" si="965"/>
        <v>9537.4592815369979</v>
      </c>
      <c r="Z3410" s="39">
        <f t="shared" si="966"/>
        <v>8127.2185280886988</v>
      </c>
      <c r="AA3410" s="45">
        <f t="shared" si="967"/>
        <v>7.1323484999554224E-2</v>
      </c>
      <c r="AB3410" s="45">
        <f t="shared" si="968"/>
        <v>0.45451927859384045</v>
      </c>
      <c r="AC3410" s="45">
        <f t="shared" si="969"/>
        <v>1.4074204285856467E-2</v>
      </c>
      <c r="AD3410" s="45">
        <f t="shared" si="970"/>
        <v>0.53991696787925114</v>
      </c>
      <c r="AE3410" s="45">
        <f t="shared" si="971"/>
        <v>0.46008303212074886</v>
      </c>
      <c r="AF3410" s="43">
        <f>('Estimates from MCMC'!$B$2-'MCMC runs'!W3410)/'Estimates from MCMC'!$B$2</f>
        <v>0.11768173829062277</v>
      </c>
    </row>
    <row r="3411" spans="1:32" x14ac:dyDescent="0.3">
      <c r="A3411" s="38">
        <v>2628</v>
      </c>
      <c r="B3411" s="38">
        <v>2029374.6880522531</v>
      </c>
      <c r="C3411" s="39">
        <v>53734.859913223198</v>
      </c>
      <c r="D3411" s="39">
        <v>52644.593394588999</v>
      </c>
      <c r="E3411" s="39">
        <f t="shared" si="954"/>
        <v>1090.2665186341983</v>
      </c>
      <c r="F3411" s="39">
        <v>53676.615656451802</v>
      </c>
      <c r="G3411" s="40">
        <f t="shared" si="955"/>
        <v>58.244256771395158</v>
      </c>
      <c r="H3411" s="39">
        <v>53644.754732208603</v>
      </c>
      <c r="I3411" s="39">
        <f t="shared" si="956"/>
        <v>90.105181014594564</v>
      </c>
      <c r="J3411" s="39">
        <v>52497.023661139901</v>
      </c>
      <c r="K3411" s="40">
        <f t="shared" si="957"/>
        <v>1237.8362520832961</v>
      </c>
      <c r="L3411" s="39">
        <v>51908.467759706502</v>
      </c>
      <c r="M3411" s="39">
        <f t="shared" si="958"/>
        <v>1826.3921535166955</v>
      </c>
      <c r="N3411" s="39">
        <f t="shared" si="963"/>
        <v>588.55590143339941</v>
      </c>
      <c r="O3411" s="40">
        <f>'Estimates from MCMC'!$B$2-L3411</f>
        <v>17152.532240293498</v>
      </c>
      <c r="P3411" s="39">
        <v>53154.113713986902</v>
      </c>
      <c r="Q3411" s="40">
        <f t="shared" si="959"/>
        <v>1245.6459542804005</v>
      </c>
      <c r="R3411" s="39">
        <v>53185.096586908097</v>
      </c>
      <c r="S3411" s="39">
        <f t="shared" si="960"/>
        <v>30.982872921194939</v>
      </c>
      <c r="T3411" s="39">
        <f t="shared" si="964"/>
        <v>1276.6288272015954</v>
      </c>
      <c r="U3411" s="39">
        <v>60099.032889148497</v>
      </c>
      <c r="V3411" s="39">
        <f t="shared" si="961"/>
        <v>8190.5651294419949</v>
      </c>
      <c r="W3411" s="39">
        <v>61629.8829633563</v>
      </c>
      <c r="X3411" s="39">
        <f t="shared" si="962"/>
        <v>254.2212470062077</v>
      </c>
      <c r="Y3411" s="39">
        <f t="shared" si="965"/>
        <v>9721.4152036497981</v>
      </c>
      <c r="Z3411" s="39">
        <f t="shared" si="966"/>
        <v>7431.1170366437</v>
      </c>
      <c r="AA3411" s="45">
        <f t="shared" si="967"/>
        <v>7.4428009189373839E-2</v>
      </c>
      <c r="AB3411" s="45">
        <f t="shared" si="968"/>
        <v>0.47751346650737125</v>
      </c>
      <c r="AC3411" s="45">
        <f t="shared" si="969"/>
        <v>1.4821207938557865E-2</v>
      </c>
      <c r="AD3411" s="45">
        <f t="shared" si="970"/>
        <v>0.56676268363530291</v>
      </c>
      <c r="AE3411" s="45">
        <f t="shared" si="971"/>
        <v>0.43323731636469703</v>
      </c>
      <c r="AF3411" s="43">
        <f>('Estimates from MCMC'!$B$2-'MCMC runs'!W3411)/'Estimates from MCMC'!$B$2</f>
        <v>0.10760222175531342</v>
      </c>
    </row>
    <row r="3412" spans="1:32" x14ac:dyDescent="0.3">
      <c r="A3412" s="38">
        <v>4058</v>
      </c>
      <c r="B3412" s="38">
        <v>2055380.7618903941</v>
      </c>
      <c r="C3412" s="39">
        <v>52165.493647959403</v>
      </c>
      <c r="D3412" s="39">
        <v>51086.808037198498</v>
      </c>
      <c r="E3412" s="39">
        <f t="shared" si="954"/>
        <v>1078.6856107609055</v>
      </c>
      <c r="F3412" s="39">
        <v>52106.774232245298</v>
      </c>
      <c r="G3412" s="40">
        <f t="shared" si="955"/>
        <v>58.719415714105708</v>
      </c>
      <c r="H3412" s="39">
        <v>52075.785556046903</v>
      </c>
      <c r="I3412" s="39">
        <f t="shared" si="956"/>
        <v>89.708091912500095</v>
      </c>
      <c r="J3412" s="39">
        <v>50939.218550080797</v>
      </c>
      <c r="K3412" s="40">
        <f t="shared" si="957"/>
        <v>1226.2750978786062</v>
      </c>
      <c r="L3412" s="39">
        <v>50353.6091531778</v>
      </c>
      <c r="M3412" s="39">
        <f t="shared" si="958"/>
        <v>1811.8844947816033</v>
      </c>
      <c r="N3412" s="39">
        <f t="shared" si="963"/>
        <v>585.6093969029971</v>
      </c>
      <c r="O3412" s="40">
        <f>'Estimates from MCMC'!$B$2-L3412</f>
        <v>18707.3908468222</v>
      </c>
      <c r="P3412" s="39">
        <v>51591.404457109602</v>
      </c>
      <c r="Q3412" s="40">
        <f t="shared" si="959"/>
        <v>1237.7953039318018</v>
      </c>
      <c r="R3412" s="39">
        <v>51622.322526170101</v>
      </c>
      <c r="S3412" s="39">
        <f t="shared" si="960"/>
        <v>30.918069060498965</v>
      </c>
      <c r="T3412" s="39">
        <f t="shared" si="964"/>
        <v>1268.7133729923007</v>
      </c>
      <c r="U3412" s="39">
        <v>58134.236472256896</v>
      </c>
      <c r="V3412" s="39">
        <f t="shared" si="961"/>
        <v>7780.6273190790962</v>
      </c>
      <c r="W3412" s="39">
        <v>59650.578284200703</v>
      </c>
      <c r="X3412" s="39">
        <f t="shared" si="962"/>
        <v>247.62843895150581</v>
      </c>
      <c r="Y3412" s="39">
        <f t="shared" si="965"/>
        <v>9296.9691310229027</v>
      </c>
      <c r="Z3412" s="39">
        <f t="shared" si="966"/>
        <v>9410.4217157992971</v>
      </c>
      <c r="AA3412" s="45">
        <f t="shared" si="967"/>
        <v>6.7818830716727951E-2</v>
      </c>
      <c r="AB3412" s="45">
        <f t="shared" si="968"/>
        <v>0.41591194532618542</v>
      </c>
      <c r="AC3412" s="45">
        <f t="shared" si="969"/>
        <v>1.3236930846161806E-2</v>
      </c>
      <c r="AD3412" s="45">
        <f t="shared" si="970"/>
        <v>0.49696770688907516</v>
      </c>
      <c r="AE3412" s="45">
        <f t="shared" si="971"/>
        <v>0.50303229311092479</v>
      </c>
      <c r="AF3412" s="43">
        <f>('Estimates from MCMC'!$B$2-'MCMC runs'!W3412)/'Estimates from MCMC'!$B$2</f>
        <v>0.13626245950390664</v>
      </c>
    </row>
    <row r="3413" spans="1:32" x14ac:dyDescent="0.3">
      <c r="A3413" s="38">
        <v>4478</v>
      </c>
      <c r="B3413" s="38">
        <v>2172796.7240500804</v>
      </c>
      <c r="C3413" s="39">
        <v>52556.428988529697</v>
      </c>
      <c r="D3413" s="39">
        <v>51513.184624669499</v>
      </c>
      <c r="E3413" s="39">
        <f t="shared" si="954"/>
        <v>1043.2443638601981</v>
      </c>
      <c r="F3413" s="39">
        <v>52479.4349658348</v>
      </c>
      <c r="G3413" s="40">
        <f t="shared" si="955"/>
        <v>76.994022694896557</v>
      </c>
      <c r="H3413" s="39">
        <v>52468.8005666307</v>
      </c>
      <c r="I3413" s="39">
        <f t="shared" si="956"/>
        <v>87.628421898996748</v>
      </c>
      <c r="J3413" s="39">
        <v>51349.627757449198</v>
      </c>
      <c r="K3413" s="40">
        <f t="shared" si="957"/>
        <v>1206.8012310804988</v>
      </c>
      <c r="L3413" s="39">
        <v>50777.069387742602</v>
      </c>
      <c r="M3413" s="39">
        <f t="shared" si="958"/>
        <v>1779.3596007870947</v>
      </c>
      <c r="N3413" s="39">
        <f t="shared" si="963"/>
        <v>572.55836970659584</v>
      </c>
      <c r="O3413" s="40">
        <f>'Estimates from MCMC'!$B$2-L3413</f>
        <v>18283.930612257398</v>
      </c>
      <c r="P3413" s="39">
        <v>51985.169372068704</v>
      </c>
      <c r="Q3413" s="40">
        <f t="shared" si="959"/>
        <v>1208.0999843261015</v>
      </c>
      <c r="R3413" s="39">
        <v>52015.443408305</v>
      </c>
      <c r="S3413" s="39">
        <f t="shared" si="960"/>
        <v>30.274036236296524</v>
      </c>
      <c r="T3413" s="39">
        <f t="shared" si="964"/>
        <v>1238.3740205623981</v>
      </c>
      <c r="U3413" s="39">
        <v>58689.790779581803</v>
      </c>
      <c r="V3413" s="39">
        <f t="shared" si="961"/>
        <v>7912.7213918392008</v>
      </c>
      <c r="W3413" s="39">
        <v>60173.4869858003</v>
      </c>
      <c r="X3413" s="39">
        <f t="shared" si="962"/>
        <v>245.32218565609946</v>
      </c>
      <c r="Y3413" s="39">
        <f t="shared" si="965"/>
        <v>9396.4175980576983</v>
      </c>
      <c r="Z3413" s="39">
        <f t="shared" si="966"/>
        <v>8887.5130141996997</v>
      </c>
      <c r="AA3413" s="45">
        <f t="shared" si="967"/>
        <v>6.773018596626057E-2</v>
      </c>
      <c r="AB3413" s="45">
        <f t="shared" si="968"/>
        <v>0.43276916542959187</v>
      </c>
      <c r="AC3413" s="45">
        <f t="shared" si="969"/>
        <v>1.3417365820215785E-2</v>
      </c>
      <c r="AD3413" s="45">
        <f t="shared" si="970"/>
        <v>0.51391671721606824</v>
      </c>
      <c r="AE3413" s="45">
        <f t="shared" si="971"/>
        <v>0.48608328278393176</v>
      </c>
      <c r="AF3413" s="43">
        <f>('Estimates from MCMC'!$B$2-'MCMC runs'!W3413)/'Estimates from MCMC'!$B$2</f>
        <v>0.12869076633989807</v>
      </c>
    </row>
    <row r="3414" spans="1:32" x14ac:dyDescent="0.3">
      <c r="A3414" s="38">
        <v>2900</v>
      </c>
      <c r="B3414" s="38">
        <v>1939264.1786691647</v>
      </c>
      <c r="C3414" s="39">
        <v>52547.4280854967</v>
      </c>
      <c r="D3414" s="39">
        <v>51485.773180441996</v>
      </c>
      <c r="E3414" s="39">
        <f t="shared" si="954"/>
        <v>1061.6549050547037</v>
      </c>
      <c r="F3414" s="39">
        <v>52471.414386512901</v>
      </c>
      <c r="G3414" s="40">
        <f t="shared" si="955"/>
        <v>76.013698983799259</v>
      </c>
      <c r="H3414" s="39">
        <v>52459.571987731899</v>
      </c>
      <c r="I3414" s="39">
        <f t="shared" si="956"/>
        <v>87.856097764801234</v>
      </c>
      <c r="J3414" s="39">
        <v>51323.0838435154</v>
      </c>
      <c r="K3414" s="40">
        <f t="shared" si="957"/>
        <v>1224.3442419813</v>
      </c>
      <c r="L3414" s="39">
        <v>50749.133901969202</v>
      </c>
      <c r="M3414" s="39">
        <f t="shared" si="958"/>
        <v>1798.2941835274978</v>
      </c>
      <c r="N3414" s="39">
        <f t="shared" si="963"/>
        <v>573.94994154619781</v>
      </c>
      <c r="O3414" s="40">
        <f>'Estimates from MCMC'!$B$2-L3414</f>
        <v>18311.866098030798</v>
      </c>
      <c r="P3414" s="39">
        <v>51973.510867766803</v>
      </c>
      <c r="Q3414" s="40">
        <f t="shared" si="959"/>
        <v>1224.3769657976009</v>
      </c>
      <c r="R3414" s="39">
        <v>52003.332630032601</v>
      </c>
      <c r="S3414" s="39">
        <f t="shared" si="960"/>
        <v>29.821762265797588</v>
      </c>
      <c r="T3414" s="39">
        <f t="shared" si="964"/>
        <v>1254.1987280633984</v>
      </c>
      <c r="U3414" s="39">
        <v>58664.471685707198</v>
      </c>
      <c r="V3414" s="39">
        <f t="shared" si="961"/>
        <v>7915.3377837379958</v>
      </c>
      <c r="W3414" s="39">
        <v>60167.100843377397</v>
      </c>
      <c r="X3414" s="39">
        <f t="shared" si="962"/>
        <v>248.43042960680032</v>
      </c>
      <c r="Y3414" s="39">
        <f t="shared" si="965"/>
        <v>9417.9669414081945</v>
      </c>
      <c r="Z3414" s="39">
        <f t="shared" si="966"/>
        <v>8893.8991566226032</v>
      </c>
      <c r="AA3414" s="45">
        <f t="shared" si="967"/>
        <v>6.8491038616663502E-2</v>
      </c>
      <c r="AB3414" s="45">
        <f t="shared" si="968"/>
        <v>0.43225183830877767</v>
      </c>
      <c r="AC3414" s="45">
        <f t="shared" si="969"/>
        <v>1.3566636424537626E-2</v>
      </c>
      <c r="AD3414" s="45">
        <f t="shared" si="970"/>
        <v>0.51430951334997876</v>
      </c>
      <c r="AE3414" s="45">
        <f t="shared" si="971"/>
        <v>0.48569048665002124</v>
      </c>
      <c r="AF3414" s="43">
        <f>('Estimates from MCMC'!$B$2-'MCMC runs'!W3414)/'Estimates from MCMC'!$B$2</f>
        <v>0.1287832373788767</v>
      </c>
    </row>
    <row r="3415" spans="1:32" x14ac:dyDescent="0.3">
      <c r="A3415" s="38">
        <v>4790</v>
      </c>
      <c r="B3415" s="38">
        <v>2053822.5472294316</v>
      </c>
      <c r="C3415" s="39">
        <v>53397.609932662199</v>
      </c>
      <c r="D3415" s="39">
        <v>52304.986558996803</v>
      </c>
      <c r="E3415" s="39">
        <f t="shared" si="954"/>
        <v>1092.6233736653958</v>
      </c>
      <c r="F3415" s="39">
        <v>53339.676046443201</v>
      </c>
      <c r="G3415" s="40">
        <f t="shared" si="955"/>
        <v>57.933886218997941</v>
      </c>
      <c r="H3415" s="39">
        <v>53307.865831766598</v>
      </c>
      <c r="I3415" s="39">
        <f t="shared" si="956"/>
        <v>89.74410089560115</v>
      </c>
      <c r="J3415" s="39">
        <v>52157.945919223501</v>
      </c>
      <c r="K3415" s="40">
        <f t="shared" si="957"/>
        <v>1239.664013438698</v>
      </c>
      <c r="L3415" s="39">
        <v>51571.643411003803</v>
      </c>
      <c r="M3415" s="39">
        <f t="shared" si="958"/>
        <v>1825.9665216583962</v>
      </c>
      <c r="N3415" s="39">
        <f t="shared" si="963"/>
        <v>586.30250821969821</v>
      </c>
      <c r="O3415" s="40">
        <f>'Estimates from MCMC'!$B$2-L3415</f>
        <v>17489.356588996197</v>
      </c>
      <c r="P3415" s="39">
        <v>52819.714494703003</v>
      </c>
      <c r="Q3415" s="40">
        <f t="shared" si="959"/>
        <v>1248.0710836992002</v>
      </c>
      <c r="R3415" s="39">
        <v>52850.279412427401</v>
      </c>
      <c r="S3415" s="39">
        <f t="shared" si="960"/>
        <v>30.564917724397674</v>
      </c>
      <c r="T3415" s="39">
        <f t="shared" si="964"/>
        <v>1278.6360014235979</v>
      </c>
      <c r="U3415" s="39">
        <v>59593.668282900901</v>
      </c>
      <c r="V3415" s="39">
        <f t="shared" si="961"/>
        <v>8022.0248718970979</v>
      </c>
      <c r="W3415" s="39">
        <v>61123.945770493003</v>
      </c>
      <c r="X3415" s="39">
        <f t="shared" si="962"/>
        <v>251.64148616850434</v>
      </c>
      <c r="Y3415" s="39">
        <f t="shared" si="965"/>
        <v>9552.3023594892002</v>
      </c>
      <c r="Z3415" s="39">
        <f t="shared" si="966"/>
        <v>7937.0542295069972</v>
      </c>
      <c r="AA3415" s="45">
        <f t="shared" si="967"/>
        <v>7.3109379119645782E-2</v>
      </c>
      <c r="AB3415" s="45">
        <f t="shared" si="968"/>
        <v>0.4586803883308278</v>
      </c>
      <c r="AC3415" s="45">
        <f t="shared" si="969"/>
        <v>1.4388264364558154E-2</v>
      </c>
      <c r="AD3415" s="45">
        <f t="shared" si="970"/>
        <v>0.54617803181503177</v>
      </c>
      <c r="AE3415" s="45">
        <f t="shared" si="971"/>
        <v>0.45382196818496828</v>
      </c>
      <c r="AF3415" s="43">
        <f>('Estimates from MCMC'!$B$2-'MCMC runs'!W3415)/'Estimates from MCMC'!$B$2</f>
        <v>0.11492816827886937</v>
      </c>
    </row>
    <row r="3416" spans="1:32" x14ac:dyDescent="0.3">
      <c r="A3416" s="38">
        <v>1868</v>
      </c>
      <c r="B3416" s="38">
        <v>1943004.6559137157</v>
      </c>
      <c r="C3416" s="39">
        <v>51806.506698541903</v>
      </c>
      <c r="D3416" s="39">
        <v>50745.882919242998</v>
      </c>
      <c r="E3416" s="39">
        <f t="shared" si="954"/>
        <v>1060.623779298905</v>
      </c>
      <c r="F3416" s="39">
        <v>51751.247398269501</v>
      </c>
      <c r="G3416" s="40">
        <f t="shared" si="955"/>
        <v>55.25930027240247</v>
      </c>
      <c r="H3416" s="39">
        <v>51718.819952716301</v>
      </c>
      <c r="I3416" s="39">
        <f t="shared" si="956"/>
        <v>87.686745825601975</v>
      </c>
      <c r="J3416" s="39">
        <v>50603.653344587801</v>
      </c>
      <c r="K3416" s="40">
        <f t="shared" si="957"/>
        <v>1202.8533539541022</v>
      </c>
      <c r="L3416" s="39">
        <v>50031.059535202301</v>
      </c>
      <c r="M3416" s="39">
        <f t="shared" si="958"/>
        <v>1775.4471633396024</v>
      </c>
      <c r="N3416" s="39">
        <f t="shared" si="963"/>
        <v>572.59380938550021</v>
      </c>
      <c r="O3416" s="40">
        <f>'Estimates from MCMC'!$B$2-L3416</f>
        <v>19029.940464797699</v>
      </c>
      <c r="P3416" s="39">
        <v>51238.202417975503</v>
      </c>
      <c r="Q3416" s="40">
        <f t="shared" si="959"/>
        <v>1207.1428827732016</v>
      </c>
      <c r="R3416" s="39">
        <v>51268.549142612399</v>
      </c>
      <c r="S3416" s="39">
        <f t="shared" si="960"/>
        <v>30.346724636896397</v>
      </c>
      <c r="T3416" s="39">
        <f t="shared" si="964"/>
        <v>1237.489607410098</v>
      </c>
      <c r="U3416" s="39">
        <v>57691.231623170002</v>
      </c>
      <c r="V3416" s="39">
        <f t="shared" si="961"/>
        <v>7660.1720879677014</v>
      </c>
      <c r="W3416" s="39">
        <v>59170.964628298403</v>
      </c>
      <c r="X3416" s="39">
        <f t="shared" si="962"/>
        <v>242.24339771830273</v>
      </c>
      <c r="Y3416" s="39">
        <f t="shared" si="965"/>
        <v>9139.9050930961021</v>
      </c>
      <c r="Z3416" s="39">
        <f t="shared" si="966"/>
        <v>9890.0353717015969</v>
      </c>
      <c r="AA3416" s="45">
        <f t="shared" si="967"/>
        <v>6.5028559059301994E-2</v>
      </c>
      <c r="AB3416" s="45">
        <f t="shared" si="968"/>
        <v>0.40253263546135504</v>
      </c>
      <c r="AC3416" s="45">
        <f t="shared" si="969"/>
        <v>1.2729593041366246E-2</v>
      </c>
      <c r="AD3416" s="45">
        <f t="shared" si="970"/>
        <v>0.48029078756202326</v>
      </c>
      <c r="AE3416" s="45">
        <f t="shared" si="971"/>
        <v>0.51970921243797674</v>
      </c>
      <c r="AF3416" s="43">
        <f>('Estimates from MCMC'!$B$2-'MCMC runs'!W3416)/'Estimates from MCMC'!$B$2</f>
        <v>0.14320724246248384</v>
      </c>
    </row>
    <row r="3417" spans="1:32" x14ac:dyDescent="0.3">
      <c r="A3417" s="38">
        <v>367</v>
      </c>
      <c r="B3417" s="38">
        <v>2016597.3892729464</v>
      </c>
      <c r="C3417" s="39">
        <v>52156.462235985498</v>
      </c>
      <c r="D3417" s="39">
        <v>51105.278054836897</v>
      </c>
      <c r="E3417" s="39">
        <f t="shared" si="954"/>
        <v>1051.1841811486011</v>
      </c>
      <c r="F3417" s="39">
        <v>52087.987379699902</v>
      </c>
      <c r="G3417" s="40">
        <f t="shared" si="955"/>
        <v>68.474856285596616</v>
      </c>
      <c r="H3417" s="39">
        <v>52068.060986756398</v>
      </c>
      <c r="I3417" s="39">
        <f t="shared" si="956"/>
        <v>88.401249229100358</v>
      </c>
      <c r="J3417" s="39">
        <v>50949.310787053197</v>
      </c>
      <c r="K3417" s="40">
        <f t="shared" si="957"/>
        <v>1207.1514489323017</v>
      </c>
      <c r="L3417" s="39">
        <v>50371.849102325599</v>
      </c>
      <c r="M3417" s="39">
        <f t="shared" si="958"/>
        <v>1784.6131336598992</v>
      </c>
      <c r="N3417" s="39">
        <f t="shared" si="963"/>
        <v>577.46168472759746</v>
      </c>
      <c r="O3417" s="40">
        <f>'Estimates from MCMC'!$B$2-L3417</f>
        <v>18689.150897674401</v>
      </c>
      <c r="P3417" s="39">
        <v>51587.869778624503</v>
      </c>
      <c r="Q3417" s="40">
        <f t="shared" si="959"/>
        <v>1216.0206762989037</v>
      </c>
      <c r="R3417" s="39">
        <v>51618.448526392</v>
      </c>
      <c r="S3417" s="39">
        <f t="shared" si="960"/>
        <v>30.578747767496679</v>
      </c>
      <c r="T3417" s="39">
        <f t="shared" si="964"/>
        <v>1246.5994240664004</v>
      </c>
      <c r="U3417" s="39">
        <v>58118.278388733801</v>
      </c>
      <c r="V3417" s="39">
        <f t="shared" si="961"/>
        <v>7746.4292864082017</v>
      </c>
      <c r="W3417" s="39">
        <v>59607.171207585401</v>
      </c>
      <c r="X3417" s="39">
        <f t="shared" si="962"/>
        <v>242.29339478519978</v>
      </c>
      <c r="Y3417" s="39">
        <f t="shared" si="965"/>
        <v>9235.3221052598019</v>
      </c>
      <c r="Z3417" s="39">
        <f t="shared" si="966"/>
        <v>9453.8287924145989</v>
      </c>
      <c r="AA3417" s="45">
        <f t="shared" si="967"/>
        <v>6.6701768897458144E-2</v>
      </c>
      <c r="AB3417" s="45">
        <f t="shared" si="968"/>
        <v>0.4144880272421651</v>
      </c>
      <c r="AC3417" s="45">
        <f t="shared" si="969"/>
        <v>1.2964387526848517E-2</v>
      </c>
      <c r="AD3417" s="45">
        <f t="shared" si="970"/>
        <v>0.49415418366647179</v>
      </c>
      <c r="AE3417" s="45">
        <f t="shared" si="971"/>
        <v>0.50584581633352821</v>
      </c>
      <c r="AF3417" s="43">
        <f>('Estimates from MCMC'!$B$2-'MCMC runs'!W3417)/'Estimates from MCMC'!$B$2</f>
        <v>0.13689099191170992</v>
      </c>
    </row>
    <row r="3418" spans="1:32" x14ac:dyDescent="0.3">
      <c r="A3418" s="38">
        <v>345</v>
      </c>
      <c r="B3418" s="38">
        <v>1994247.8459960192</v>
      </c>
      <c r="C3418" s="39">
        <v>52336.721855794101</v>
      </c>
      <c r="D3418" s="39">
        <v>51286.460396768001</v>
      </c>
      <c r="E3418" s="39">
        <f t="shared" si="954"/>
        <v>1050.2614590261001</v>
      </c>
      <c r="F3418" s="39">
        <v>52271.370898314497</v>
      </c>
      <c r="G3418" s="40">
        <f t="shared" si="955"/>
        <v>65.350957479604403</v>
      </c>
      <c r="H3418" s="39">
        <v>52248.788470025102</v>
      </c>
      <c r="I3418" s="39">
        <f t="shared" si="956"/>
        <v>87.933385768999869</v>
      </c>
      <c r="J3418" s="39">
        <v>51134.049276562</v>
      </c>
      <c r="K3418" s="40">
        <f t="shared" si="957"/>
        <v>1202.6725792321013</v>
      </c>
      <c r="L3418" s="39">
        <v>50559.725705691402</v>
      </c>
      <c r="M3418" s="39">
        <f t="shared" si="958"/>
        <v>1776.9961501026992</v>
      </c>
      <c r="N3418" s="39">
        <f t="shared" si="963"/>
        <v>574.32357087059791</v>
      </c>
      <c r="O3418" s="40">
        <f>'Estimates from MCMC'!$B$2-L3418</f>
        <v>18501.274294308598</v>
      </c>
      <c r="P3418" s="39">
        <v>51769.405880773702</v>
      </c>
      <c r="Q3418" s="40">
        <f t="shared" si="959"/>
        <v>1209.6801750822997</v>
      </c>
      <c r="R3418" s="39">
        <v>51799.901392922402</v>
      </c>
      <c r="S3418" s="39">
        <f t="shared" si="960"/>
        <v>30.495512148700072</v>
      </c>
      <c r="T3418" s="39">
        <f t="shared" si="964"/>
        <v>1240.1756872309998</v>
      </c>
      <c r="U3418" s="39">
        <v>58282.4196106491</v>
      </c>
      <c r="V3418" s="39">
        <f t="shared" si="961"/>
        <v>7722.6939049576977</v>
      </c>
      <c r="W3418" s="39">
        <v>59763.666460870598</v>
      </c>
      <c r="X3418" s="39">
        <f t="shared" si="962"/>
        <v>241.07116299049812</v>
      </c>
      <c r="Y3418" s="39">
        <f t="shared" si="965"/>
        <v>9203.9407551791955</v>
      </c>
      <c r="Z3418" s="39">
        <f t="shared" si="966"/>
        <v>9297.3335391294022</v>
      </c>
      <c r="AA3418" s="45">
        <f t="shared" si="967"/>
        <v>6.7031906424548565E-2</v>
      </c>
      <c r="AB3418" s="45">
        <f t="shared" si="968"/>
        <v>0.41741416197117676</v>
      </c>
      <c r="AC3418" s="45">
        <f t="shared" si="969"/>
        <v>1.3029976160326263E-2</v>
      </c>
      <c r="AD3418" s="45">
        <f t="shared" si="970"/>
        <v>0.49747604455605154</v>
      </c>
      <c r="AE3418" s="45">
        <f t="shared" si="971"/>
        <v>0.50252395544394846</v>
      </c>
      <c r="AF3418" s="43">
        <f>('Estimates from MCMC'!$B$2-'MCMC runs'!W3418)/'Estimates from MCMC'!$B$2</f>
        <v>0.13462494807676406</v>
      </c>
    </row>
    <row r="3419" spans="1:32" x14ac:dyDescent="0.3">
      <c r="A3419" s="38">
        <v>1372</v>
      </c>
      <c r="B3419" s="38">
        <v>1989747.896988085</v>
      </c>
      <c r="C3419" s="39">
        <v>52217.207040482099</v>
      </c>
      <c r="D3419" s="39">
        <v>51177.193372429203</v>
      </c>
      <c r="E3419" s="39">
        <f t="shared" si="954"/>
        <v>1040.0136680528958</v>
      </c>
      <c r="F3419" s="39">
        <v>52146.364528580001</v>
      </c>
      <c r="G3419" s="40">
        <f t="shared" si="955"/>
        <v>70.842511902097613</v>
      </c>
      <c r="H3419" s="39">
        <v>52129.4445109441</v>
      </c>
      <c r="I3419" s="39">
        <f t="shared" si="956"/>
        <v>87.762529537998489</v>
      </c>
      <c r="J3419" s="39">
        <v>51019.658655683699</v>
      </c>
      <c r="K3419" s="40">
        <f t="shared" si="957"/>
        <v>1197.5483847983996</v>
      </c>
      <c r="L3419" s="39">
        <v>50446.189738353001</v>
      </c>
      <c r="M3419" s="39">
        <f t="shared" si="958"/>
        <v>1771.0173021290975</v>
      </c>
      <c r="N3419" s="39">
        <f t="shared" si="963"/>
        <v>573.46891733069788</v>
      </c>
      <c r="O3419" s="40">
        <f>'Estimates from MCMC'!$B$2-L3419</f>
        <v>18614.810261646999</v>
      </c>
      <c r="P3419" s="39">
        <v>51650.902667423798</v>
      </c>
      <c r="Q3419" s="40">
        <f t="shared" si="959"/>
        <v>1204.7129290707962</v>
      </c>
      <c r="R3419" s="39">
        <v>51681.360659983002</v>
      </c>
      <c r="S3419" s="39">
        <f t="shared" si="960"/>
        <v>30.457992559204285</v>
      </c>
      <c r="T3419" s="39">
        <f t="shared" si="964"/>
        <v>1235.1709216300005</v>
      </c>
      <c r="U3419" s="39">
        <v>58199.115089541301</v>
      </c>
      <c r="V3419" s="39">
        <f t="shared" si="961"/>
        <v>7752.9253511882998</v>
      </c>
      <c r="W3419" s="39">
        <v>59674.371849714596</v>
      </c>
      <c r="X3419" s="39">
        <f t="shared" si="962"/>
        <v>240.08583854329481</v>
      </c>
      <c r="Y3419" s="39">
        <f t="shared" si="965"/>
        <v>9228.1821113615952</v>
      </c>
      <c r="Z3419" s="39">
        <f t="shared" si="966"/>
        <v>9386.6281502854035</v>
      </c>
      <c r="AA3419" s="45">
        <f t="shared" si="967"/>
        <v>6.6354204220651303E-2</v>
      </c>
      <c r="AB3419" s="45">
        <f t="shared" si="968"/>
        <v>0.41649231134856263</v>
      </c>
      <c r="AC3419" s="45">
        <f t="shared" si="969"/>
        <v>1.2897571082846618E-2</v>
      </c>
      <c r="AD3419" s="45">
        <f t="shared" si="970"/>
        <v>0.49574408665206054</v>
      </c>
      <c r="AE3419" s="45">
        <f t="shared" si="971"/>
        <v>0.50425591334793951</v>
      </c>
      <c r="AF3419" s="43">
        <f>('Estimates from MCMC'!$B$2-'MCMC runs'!W3419)/'Estimates from MCMC'!$B$2</f>
        <v>0.13591792980532288</v>
      </c>
    </row>
    <row r="3420" spans="1:32" x14ac:dyDescent="0.3">
      <c r="A3420" s="38">
        <v>4306</v>
      </c>
      <c r="B3420" s="38">
        <v>2122055.887172272</v>
      </c>
      <c r="C3420" s="39">
        <v>52524.4488556539</v>
      </c>
      <c r="D3420" s="39">
        <v>51471.591794767301</v>
      </c>
      <c r="E3420" s="39">
        <f t="shared" si="954"/>
        <v>1052.8570608865994</v>
      </c>
      <c r="F3420" s="39">
        <v>52448.698429260701</v>
      </c>
      <c r="G3420" s="40">
        <f t="shared" si="955"/>
        <v>75.750426393198723</v>
      </c>
      <c r="H3420" s="39">
        <v>52435.948305329097</v>
      </c>
      <c r="I3420" s="39">
        <f t="shared" si="956"/>
        <v>88.500550324803044</v>
      </c>
      <c r="J3420" s="39">
        <v>51308.492074806098</v>
      </c>
      <c r="K3420" s="40">
        <f t="shared" si="957"/>
        <v>1215.9567808478023</v>
      </c>
      <c r="L3420" s="39">
        <v>50730.077246079702</v>
      </c>
      <c r="M3420" s="39">
        <f t="shared" si="958"/>
        <v>1794.3716095741984</v>
      </c>
      <c r="N3420" s="39">
        <f t="shared" si="963"/>
        <v>578.41482872639608</v>
      </c>
      <c r="O3420" s="40">
        <f>'Estimates from MCMC'!$B$2-L3420</f>
        <v>18330.922753920298</v>
      </c>
      <c r="P3420" s="39">
        <v>51950.795804643101</v>
      </c>
      <c r="Q3420" s="40">
        <f t="shared" si="959"/>
        <v>1220.7185585633997</v>
      </c>
      <c r="R3420" s="39">
        <v>51981.273620254004</v>
      </c>
      <c r="S3420" s="39">
        <f t="shared" si="960"/>
        <v>30.477815610902326</v>
      </c>
      <c r="T3420" s="39">
        <f t="shared" si="964"/>
        <v>1251.196374174302</v>
      </c>
      <c r="U3420" s="39">
        <v>58661.312400692899</v>
      </c>
      <c r="V3420" s="39">
        <f t="shared" si="961"/>
        <v>7931.2351546131977</v>
      </c>
      <c r="W3420" s="39">
        <v>60159.904921646797</v>
      </c>
      <c r="X3420" s="39">
        <f t="shared" si="962"/>
        <v>247.39614677959617</v>
      </c>
      <c r="Y3420" s="39">
        <f t="shared" si="965"/>
        <v>9429.8276755670959</v>
      </c>
      <c r="Z3420" s="39">
        <f t="shared" si="966"/>
        <v>8901.0950783532026</v>
      </c>
      <c r="AA3420" s="45">
        <f t="shared" si="967"/>
        <v>6.8256049680135059E-2</v>
      </c>
      <c r="AB3420" s="45">
        <f t="shared" si="968"/>
        <v>0.43266971669044885</v>
      </c>
      <c r="AC3420" s="45">
        <f t="shared" si="969"/>
        <v>1.3496109830405967E-2</v>
      </c>
      <c r="AD3420" s="45">
        <f t="shared" si="970"/>
        <v>0.51442187620098989</v>
      </c>
      <c r="AE3420" s="45">
        <f t="shared" si="971"/>
        <v>0.48557812379901016</v>
      </c>
      <c r="AF3420" s="43">
        <f>('Estimates from MCMC'!$B$2-'MCMC runs'!W3420)/'Estimates from MCMC'!$B$2</f>
        <v>0.12888743398377089</v>
      </c>
    </row>
    <row r="3421" spans="1:32" x14ac:dyDescent="0.3">
      <c r="A3421" s="38">
        <v>4603</v>
      </c>
      <c r="B3421" s="38">
        <v>2005017.4473847172</v>
      </c>
      <c r="C3421" s="39">
        <v>51775.644994104601</v>
      </c>
      <c r="D3421" s="39">
        <v>50699.732319213101</v>
      </c>
      <c r="E3421" s="39">
        <f t="shared" si="954"/>
        <v>1075.9126748915005</v>
      </c>
      <c r="F3421" s="39">
        <v>51705.499599030598</v>
      </c>
      <c r="G3421" s="40">
        <f t="shared" si="955"/>
        <v>70.145395074003318</v>
      </c>
      <c r="H3421" s="39">
        <v>51686.1398202782</v>
      </c>
      <c r="I3421" s="39">
        <f t="shared" si="956"/>
        <v>89.505173826401005</v>
      </c>
      <c r="J3421" s="39">
        <v>50541.014372707599</v>
      </c>
      <c r="K3421" s="40">
        <f t="shared" si="957"/>
        <v>1234.630621397002</v>
      </c>
      <c r="L3421" s="39">
        <v>49956.743431991199</v>
      </c>
      <c r="M3421" s="39">
        <f t="shared" si="958"/>
        <v>1818.9015621134022</v>
      </c>
      <c r="N3421" s="39">
        <f t="shared" si="963"/>
        <v>584.27094071640022</v>
      </c>
      <c r="O3421" s="40">
        <f>'Estimates from MCMC'!$B$2-L3421</f>
        <v>19104.256568008801</v>
      </c>
      <c r="P3421" s="39">
        <v>51197.414645051802</v>
      </c>
      <c r="Q3421" s="40">
        <f t="shared" si="959"/>
        <v>1240.6712130606029</v>
      </c>
      <c r="R3421" s="39">
        <v>51228.109092931598</v>
      </c>
      <c r="S3421" s="39">
        <f t="shared" si="960"/>
        <v>30.694447879795916</v>
      </c>
      <c r="T3421" s="39">
        <f t="shared" si="964"/>
        <v>1271.3656609403988</v>
      </c>
      <c r="U3421" s="39">
        <v>57727.774991624101</v>
      </c>
      <c r="V3421" s="39">
        <f t="shared" si="961"/>
        <v>7771.0315596329019</v>
      </c>
      <c r="W3421" s="39">
        <v>59250.8748781756</v>
      </c>
      <c r="X3421" s="39">
        <f t="shared" si="962"/>
        <v>251.73422561110056</v>
      </c>
      <c r="Y3421" s="39">
        <f t="shared" si="965"/>
        <v>9294.1314461844013</v>
      </c>
      <c r="Z3421" s="39">
        <f t="shared" si="966"/>
        <v>9810.1251218243997</v>
      </c>
      <c r="AA3421" s="45">
        <f t="shared" si="967"/>
        <v>6.654881630250796E-2</v>
      </c>
      <c r="AB3421" s="45">
        <f t="shared" si="968"/>
        <v>0.40676963963339724</v>
      </c>
      <c r="AC3421" s="45">
        <f t="shared" si="969"/>
        <v>1.3176865831703929E-2</v>
      </c>
      <c r="AD3421" s="45">
        <f t="shared" si="970"/>
        <v>0.48649532176760912</v>
      </c>
      <c r="AE3421" s="45">
        <f t="shared" si="971"/>
        <v>0.51350467823239088</v>
      </c>
      <c r="AF3421" s="43">
        <f>('Estimates from MCMC'!$B$2-'MCMC runs'!W3421)/'Estimates from MCMC'!$B$2</f>
        <v>0.14205014583953895</v>
      </c>
    </row>
    <row r="3422" spans="1:32" x14ac:dyDescent="0.3">
      <c r="A3422" s="38">
        <v>3554</v>
      </c>
      <c r="B3422" s="38">
        <v>2006060.6397857675</v>
      </c>
      <c r="C3422" s="39">
        <v>51999.9101280838</v>
      </c>
      <c r="D3422" s="39">
        <v>50929.051067988301</v>
      </c>
      <c r="E3422" s="39">
        <f t="shared" si="954"/>
        <v>1070.8590600954994</v>
      </c>
      <c r="F3422" s="39">
        <v>51927.1233239512</v>
      </c>
      <c r="G3422" s="40">
        <f t="shared" si="955"/>
        <v>72.786804132600082</v>
      </c>
      <c r="H3422" s="39">
        <v>51910.934567791097</v>
      </c>
      <c r="I3422" s="39">
        <f t="shared" si="956"/>
        <v>88.975560292703449</v>
      </c>
      <c r="J3422" s="39">
        <v>50768.571162542699</v>
      </c>
      <c r="K3422" s="40">
        <f t="shared" si="957"/>
        <v>1231.3389655411011</v>
      </c>
      <c r="L3422" s="39">
        <v>50187.817585942001</v>
      </c>
      <c r="M3422" s="39">
        <f t="shared" si="958"/>
        <v>1812.0925421417996</v>
      </c>
      <c r="N3422" s="39">
        <f t="shared" si="963"/>
        <v>580.75357660069858</v>
      </c>
      <c r="O3422" s="40">
        <f>'Estimates from MCMC'!$B$2-L3422</f>
        <v>18873.182414057999</v>
      </c>
      <c r="P3422" s="39">
        <v>51425.365095264096</v>
      </c>
      <c r="Q3422" s="40">
        <f t="shared" si="959"/>
        <v>1237.5475093220957</v>
      </c>
      <c r="R3422" s="39">
        <v>51455.6996816014</v>
      </c>
      <c r="S3422" s="39">
        <f t="shared" si="960"/>
        <v>30.334586337303335</v>
      </c>
      <c r="T3422" s="39">
        <f t="shared" si="964"/>
        <v>1267.8820956593991</v>
      </c>
      <c r="U3422" s="39">
        <v>57840.124757011901</v>
      </c>
      <c r="V3422" s="39">
        <f t="shared" si="961"/>
        <v>7652.3071710699005</v>
      </c>
      <c r="W3422" s="39">
        <v>59356.405723010997</v>
      </c>
      <c r="X3422" s="39">
        <f t="shared" si="962"/>
        <v>248.39887033969717</v>
      </c>
      <c r="Y3422" s="39">
        <f t="shared" si="965"/>
        <v>9168.5881370689967</v>
      </c>
      <c r="Z3422" s="39">
        <f t="shared" si="966"/>
        <v>9704.5942769890025</v>
      </c>
      <c r="AA3422" s="45">
        <f t="shared" si="967"/>
        <v>6.7179030427586828E-2</v>
      </c>
      <c r="AB3422" s="45">
        <f t="shared" si="968"/>
        <v>0.40545929155911481</v>
      </c>
      <c r="AC3422" s="45">
        <f t="shared" si="969"/>
        <v>1.3161472447522851E-2</v>
      </c>
      <c r="AD3422" s="45">
        <f t="shared" si="970"/>
        <v>0.4857997944342245</v>
      </c>
      <c r="AE3422" s="45">
        <f t="shared" si="971"/>
        <v>0.5142002055657755</v>
      </c>
      <c r="AF3422" s="43">
        <f>('Estimates from MCMC'!$B$2-'MCMC runs'!W3422)/'Estimates from MCMC'!$B$2</f>
        <v>0.14052206421843011</v>
      </c>
    </row>
    <row r="3423" spans="1:32" x14ac:dyDescent="0.3">
      <c r="A3423" s="38">
        <v>79</v>
      </c>
      <c r="B3423" s="38">
        <v>1971319.7894643852</v>
      </c>
      <c r="C3423" s="39">
        <v>53091.015970689601</v>
      </c>
      <c r="D3423" s="39">
        <v>51994.722661704203</v>
      </c>
      <c r="E3423" s="39">
        <f t="shared" si="954"/>
        <v>1096.2933089853977</v>
      </c>
      <c r="F3423" s="39">
        <v>53037.440280068098</v>
      </c>
      <c r="G3423" s="40">
        <f t="shared" si="955"/>
        <v>53.575690621502872</v>
      </c>
      <c r="H3423" s="39">
        <v>52999.775614809398</v>
      </c>
      <c r="I3423" s="39">
        <f t="shared" si="956"/>
        <v>91.240355880203424</v>
      </c>
      <c r="J3423" s="39">
        <v>51850.612251058003</v>
      </c>
      <c r="K3423" s="40">
        <f t="shared" si="957"/>
        <v>1240.4037196315985</v>
      </c>
      <c r="L3423" s="39">
        <v>51254.838061210998</v>
      </c>
      <c r="M3423" s="39">
        <f t="shared" si="958"/>
        <v>1836.1779094786034</v>
      </c>
      <c r="N3423" s="39">
        <f t="shared" si="963"/>
        <v>595.77418984700489</v>
      </c>
      <c r="O3423" s="40">
        <f>'Estimates from MCMC'!$B$2-L3423</f>
        <v>17806.161938789002</v>
      </c>
      <c r="P3423" s="39">
        <v>52509.050857953902</v>
      </c>
      <c r="Q3423" s="40">
        <f t="shared" si="959"/>
        <v>1254.2127967429042</v>
      </c>
      <c r="R3423" s="39">
        <v>52540.656558856703</v>
      </c>
      <c r="S3423" s="39">
        <f t="shared" si="960"/>
        <v>31.605700902800891</v>
      </c>
      <c r="T3423" s="39">
        <f t="shared" si="964"/>
        <v>1285.8184976457051</v>
      </c>
      <c r="U3423" s="39">
        <v>59314.603990479904</v>
      </c>
      <c r="V3423" s="39">
        <f t="shared" si="961"/>
        <v>8059.7659292689059</v>
      </c>
      <c r="W3423" s="39">
        <v>60854.929180723797</v>
      </c>
      <c r="X3423" s="39">
        <f t="shared" si="962"/>
        <v>254.50669259818824</v>
      </c>
      <c r="Y3423" s="39">
        <f t="shared" si="965"/>
        <v>9600.0911195127992</v>
      </c>
      <c r="Z3423" s="39">
        <f t="shared" si="966"/>
        <v>8206.0708192762031</v>
      </c>
      <c r="AA3423" s="45">
        <f t="shared" si="967"/>
        <v>7.2211996165477618E-2</v>
      </c>
      <c r="AB3423" s="45">
        <f t="shared" si="968"/>
        <v>0.45263914576175368</v>
      </c>
      <c r="AC3423" s="45">
        <f t="shared" si="969"/>
        <v>1.4293180836672614E-2</v>
      </c>
      <c r="AD3423" s="45">
        <f t="shared" si="970"/>
        <v>0.53914432276390389</v>
      </c>
      <c r="AE3423" s="45">
        <f t="shared" si="971"/>
        <v>0.46085567723609605</v>
      </c>
      <c r="AF3423" s="43">
        <f>('Estimates from MCMC'!$B$2-'MCMC runs'!W3423)/'Estimates from MCMC'!$B$2</f>
        <v>0.11882351572198785</v>
      </c>
    </row>
    <row r="3424" spans="1:32" x14ac:dyDescent="0.3">
      <c r="A3424" s="38">
        <v>273</v>
      </c>
      <c r="B3424" s="38">
        <v>1971319.7894643852</v>
      </c>
      <c r="C3424" s="39">
        <v>53091.015970689601</v>
      </c>
      <c r="D3424" s="39">
        <v>51994.722661704203</v>
      </c>
      <c r="E3424" s="39">
        <f t="shared" si="954"/>
        <v>1096.2933089853977</v>
      </c>
      <c r="F3424" s="39">
        <v>53037.440280068098</v>
      </c>
      <c r="G3424" s="40">
        <f t="shared" si="955"/>
        <v>53.575690621502872</v>
      </c>
      <c r="H3424" s="39">
        <v>52999.775614809398</v>
      </c>
      <c r="I3424" s="39">
        <f t="shared" si="956"/>
        <v>91.240355880203424</v>
      </c>
      <c r="J3424" s="39">
        <v>51850.612251058003</v>
      </c>
      <c r="K3424" s="40">
        <f t="shared" si="957"/>
        <v>1240.4037196315985</v>
      </c>
      <c r="L3424" s="39">
        <v>51254.838061210998</v>
      </c>
      <c r="M3424" s="39">
        <f t="shared" si="958"/>
        <v>1836.1779094786034</v>
      </c>
      <c r="N3424" s="39">
        <f t="shared" si="963"/>
        <v>595.77418984700489</v>
      </c>
      <c r="O3424" s="40">
        <f>'Estimates from MCMC'!$B$2-L3424</f>
        <v>17806.161938789002</v>
      </c>
      <c r="P3424" s="39">
        <v>52509.050857953902</v>
      </c>
      <c r="Q3424" s="40">
        <f t="shared" si="959"/>
        <v>1254.2127967429042</v>
      </c>
      <c r="R3424" s="39">
        <v>52540.656558856703</v>
      </c>
      <c r="S3424" s="39">
        <f t="shared" si="960"/>
        <v>31.605700902800891</v>
      </c>
      <c r="T3424" s="39">
        <f t="shared" si="964"/>
        <v>1285.8184976457051</v>
      </c>
      <c r="U3424" s="39">
        <v>59314.603990479904</v>
      </c>
      <c r="V3424" s="39">
        <f t="shared" si="961"/>
        <v>8059.7659292689059</v>
      </c>
      <c r="W3424" s="39">
        <v>60854.929180723797</v>
      </c>
      <c r="X3424" s="39">
        <f t="shared" si="962"/>
        <v>254.50669259818824</v>
      </c>
      <c r="Y3424" s="39">
        <f t="shared" si="965"/>
        <v>9600.0911195127992</v>
      </c>
      <c r="Z3424" s="39">
        <f t="shared" si="966"/>
        <v>8206.0708192762031</v>
      </c>
      <c r="AA3424" s="45">
        <f t="shared" si="967"/>
        <v>7.2211996165477618E-2</v>
      </c>
      <c r="AB3424" s="45">
        <f t="shared" si="968"/>
        <v>0.45263914576175368</v>
      </c>
      <c r="AC3424" s="45">
        <f t="shared" si="969"/>
        <v>1.4293180836672614E-2</v>
      </c>
      <c r="AD3424" s="45">
        <f t="shared" si="970"/>
        <v>0.53914432276390389</v>
      </c>
      <c r="AE3424" s="45">
        <f t="shared" si="971"/>
        <v>0.46085567723609605</v>
      </c>
      <c r="AF3424" s="43">
        <f>('Estimates from MCMC'!$B$2-'MCMC runs'!W3424)/'Estimates from MCMC'!$B$2</f>
        <v>0.11882351572198785</v>
      </c>
    </row>
    <row r="3425" spans="1:32" x14ac:dyDescent="0.3">
      <c r="A3425" s="38">
        <v>2991</v>
      </c>
      <c r="B3425" s="38">
        <v>1971319.7894643852</v>
      </c>
      <c r="C3425" s="39">
        <v>53091.015970689601</v>
      </c>
      <c r="D3425" s="39">
        <v>51994.722661704203</v>
      </c>
      <c r="E3425" s="39">
        <f t="shared" si="954"/>
        <v>1096.2933089853977</v>
      </c>
      <c r="F3425" s="39">
        <v>53037.440280068098</v>
      </c>
      <c r="G3425" s="40">
        <f t="shared" si="955"/>
        <v>53.575690621502872</v>
      </c>
      <c r="H3425" s="39">
        <v>52999.775614809398</v>
      </c>
      <c r="I3425" s="39">
        <f t="shared" si="956"/>
        <v>91.240355880203424</v>
      </c>
      <c r="J3425" s="39">
        <v>51850.612251058003</v>
      </c>
      <c r="K3425" s="40">
        <f t="shared" si="957"/>
        <v>1240.4037196315985</v>
      </c>
      <c r="L3425" s="39">
        <v>51254.838061210998</v>
      </c>
      <c r="M3425" s="39">
        <f t="shared" si="958"/>
        <v>1836.1779094786034</v>
      </c>
      <c r="N3425" s="39">
        <f t="shared" si="963"/>
        <v>595.77418984700489</v>
      </c>
      <c r="O3425" s="40">
        <f>'Estimates from MCMC'!$B$2-L3425</f>
        <v>17806.161938789002</v>
      </c>
      <c r="P3425" s="39">
        <v>52509.050857953902</v>
      </c>
      <c r="Q3425" s="40">
        <f t="shared" si="959"/>
        <v>1254.2127967429042</v>
      </c>
      <c r="R3425" s="39">
        <v>52540.656558856703</v>
      </c>
      <c r="S3425" s="39">
        <f t="shared" si="960"/>
        <v>31.605700902800891</v>
      </c>
      <c r="T3425" s="39">
        <f t="shared" si="964"/>
        <v>1285.8184976457051</v>
      </c>
      <c r="U3425" s="39">
        <v>59314.603990479904</v>
      </c>
      <c r="V3425" s="39">
        <f t="shared" si="961"/>
        <v>8059.7659292689059</v>
      </c>
      <c r="W3425" s="39">
        <v>60854.929180723797</v>
      </c>
      <c r="X3425" s="39">
        <f t="shared" si="962"/>
        <v>254.50669259818824</v>
      </c>
      <c r="Y3425" s="39">
        <f t="shared" si="965"/>
        <v>9600.0911195127992</v>
      </c>
      <c r="Z3425" s="39">
        <f t="shared" si="966"/>
        <v>8206.0708192762031</v>
      </c>
      <c r="AA3425" s="45">
        <f t="shared" si="967"/>
        <v>7.2211996165477618E-2</v>
      </c>
      <c r="AB3425" s="45">
        <f t="shared" si="968"/>
        <v>0.45263914576175368</v>
      </c>
      <c r="AC3425" s="45">
        <f t="shared" si="969"/>
        <v>1.4293180836672614E-2</v>
      </c>
      <c r="AD3425" s="45">
        <f t="shared" si="970"/>
        <v>0.53914432276390389</v>
      </c>
      <c r="AE3425" s="45">
        <f t="shared" si="971"/>
        <v>0.46085567723609605</v>
      </c>
      <c r="AF3425" s="43">
        <f>('Estimates from MCMC'!$B$2-'MCMC runs'!W3425)/'Estimates from MCMC'!$B$2</f>
        <v>0.11882351572198785</v>
      </c>
    </row>
    <row r="3426" spans="1:32" x14ac:dyDescent="0.3">
      <c r="A3426" s="38">
        <v>1687</v>
      </c>
      <c r="B3426" s="38">
        <v>2053177.6041243819</v>
      </c>
      <c r="C3426" s="39">
        <v>52755.571168304697</v>
      </c>
      <c r="D3426" s="39">
        <v>51651.021148241598</v>
      </c>
      <c r="E3426" s="39">
        <f t="shared" si="954"/>
        <v>1104.5500200630995</v>
      </c>
      <c r="F3426" s="39">
        <v>52707.920747886899</v>
      </c>
      <c r="G3426" s="40">
        <f t="shared" si="955"/>
        <v>47.650420417798159</v>
      </c>
      <c r="H3426" s="39">
        <v>52664.184699665799</v>
      </c>
      <c r="I3426" s="39">
        <f t="shared" si="956"/>
        <v>91.386468638898805</v>
      </c>
      <c r="J3426" s="39">
        <v>51512.498394670904</v>
      </c>
      <c r="K3426" s="40">
        <f t="shared" si="957"/>
        <v>1243.072773633794</v>
      </c>
      <c r="L3426" s="39">
        <v>50915.740166719603</v>
      </c>
      <c r="M3426" s="39">
        <f t="shared" si="958"/>
        <v>1839.8310015850948</v>
      </c>
      <c r="N3426" s="39">
        <f t="shared" si="963"/>
        <v>596.7582279513008</v>
      </c>
      <c r="O3426" s="40">
        <f>'Estimates from MCMC'!$B$2-L3426</f>
        <v>18145.259833280397</v>
      </c>
      <c r="P3426" s="39">
        <v>52177.433288948203</v>
      </c>
      <c r="Q3426" s="40">
        <f t="shared" si="959"/>
        <v>1261.6931222286003</v>
      </c>
      <c r="R3426" s="39">
        <v>52208.8592628771</v>
      </c>
      <c r="S3426" s="39">
        <f t="shared" si="960"/>
        <v>31.425973928897292</v>
      </c>
      <c r="T3426" s="39">
        <f t="shared" si="964"/>
        <v>1293.1190961574976</v>
      </c>
      <c r="U3426" s="39">
        <v>58793.653131266401</v>
      </c>
      <c r="V3426" s="39">
        <f t="shared" si="961"/>
        <v>7877.9129645467983</v>
      </c>
      <c r="W3426" s="39">
        <v>60337.564017893499</v>
      </c>
      <c r="X3426" s="39">
        <f t="shared" si="962"/>
        <v>250.79179046960053</v>
      </c>
      <c r="Y3426" s="39">
        <f t="shared" si="965"/>
        <v>9421.8238511738964</v>
      </c>
      <c r="Z3426" s="39">
        <f t="shared" si="966"/>
        <v>8723.4359821065009</v>
      </c>
      <c r="AA3426" s="45">
        <f t="shared" si="967"/>
        <v>7.1264843162277311E-2</v>
      </c>
      <c r="AB3426" s="45">
        <f t="shared" si="968"/>
        <v>0.43415817888139807</v>
      </c>
      <c r="AC3426" s="45">
        <f t="shared" si="969"/>
        <v>1.3821339169231452E-2</v>
      </c>
      <c r="AD3426" s="45">
        <f t="shared" si="970"/>
        <v>0.51924436121290685</v>
      </c>
      <c r="AE3426" s="45">
        <f t="shared" si="971"/>
        <v>0.48075563878709315</v>
      </c>
      <c r="AF3426" s="43">
        <f>('Estimates from MCMC'!$B$2-'MCMC runs'!W3426)/'Estimates from MCMC'!$B$2</f>
        <v>0.12631493870790317</v>
      </c>
    </row>
    <row r="3427" spans="1:32" x14ac:dyDescent="0.3">
      <c r="A3427" s="38">
        <v>3825</v>
      </c>
      <c r="B3427" s="38">
        <v>2053177.6041243819</v>
      </c>
      <c r="C3427" s="39">
        <v>52755.571168304697</v>
      </c>
      <c r="D3427" s="39">
        <v>51651.021148241598</v>
      </c>
      <c r="E3427" s="39">
        <f t="shared" si="954"/>
        <v>1104.5500200630995</v>
      </c>
      <c r="F3427" s="39">
        <v>52707.920747886899</v>
      </c>
      <c r="G3427" s="40">
        <f t="shared" si="955"/>
        <v>47.650420417798159</v>
      </c>
      <c r="H3427" s="39">
        <v>52664.184699665799</v>
      </c>
      <c r="I3427" s="39">
        <f t="shared" si="956"/>
        <v>91.386468638898805</v>
      </c>
      <c r="J3427" s="39">
        <v>51512.498394670904</v>
      </c>
      <c r="K3427" s="40">
        <f t="shared" si="957"/>
        <v>1243.072773633794</v>
      </c>
      <c r="L3427" s="39">
        <v>50915.740166719603</v>
      </c>
      <c r="M3427" s="39">
        <f t="shared" si="958"/>
        <v>1839.8310015850948</v>
      </c>
      <c r="N3427" s="39">
        <f t="shared" si="963"/>
        <v>596.7582279513008</v>
      </c>
      <c r="O3427" s="40">
        <f>'Estimates from MCMC'!$B$2-L3427</f>
        <v>18145.259833280397</v>
      </c>
      <c r="P3427" s="39">
        <v>52177.433288948203</v>
      </c>
      <c r="Q3427" s="40">
        <f t="shared" si="959"/>
        <v>1261.6931222286003</v>
      </c>
      <c r="R3427" s="39">
        <v>52208.8592628771</v>
      </c>
      <c r="S3427" s="39">
        <f t="shared" si="960"/>
        <v>31.425973928897292</v>
      </c>
      <c r="T3427" s="39">
        <f t="shared" si="964"/>
        <v>1293.1190961574976</v>
      </c>
      <c r="U3427" s="39">
        <v>58793.653131266401</v>
      </c>
      <c r="V3427" s="39">
        <f t="shared" si="961"/>
        <v>7877.9129645467983</v>
      </c>
      <c r="W3427" s="39">
        <v>60337.564017893499</v>
      </c>
      <c r="X3427" s="39">
        <f t="shared" si="962"/>
        <v>250.79179046960053</v>
      </c>
      <c r="Y3427" s="39">
        <f t="shared" si="965"/>
        <v>9421.8238511738964</v>
      </c>
      <c r="Z3427" s="39">
        <f t="shared" si="966"/>
        <v>8723.4359821065009</v>
      </c>
      <c r="AA3427" s="45">
        <f t="shared" si="967"/>
        <v>7.1264843162277311E-2</v>
      </c>
      <c r="AB3427" s="45">
        <f t="shared" si="968"/>
        <v>0.43415817888139807</v>
      </c>
      <c r="AC3427" s="45">
        <f t="shared" si="969"/>
        <v>1.3821339169231452E-2</v>
      </c>
      <c r="AD3427" s="45">
        <f t="shared" si="970"/>
        <v>0.51924436121290685</v>
      </c>
      <c r="AE3427" s="45">
        <f t="shared" si="971"/>
        <v>0.48075563878709315</v>
      </c>
      <c r="AF3427" s="43">
        <f>('Estimates from MCMC'!$B$2-'MCMC runs'!W3427)/'Estimates from MCMC'!$B$2</f>
        <v>0.12631493870790317</v>
      </c>
    </row>
    <row r="3428" spans="1:32" x14ac:dyDescent="0.3">
      <c r="A3428" s="38">
        <v>3329</v>
      </c>
      <c r="B3428" s="38">
        <v>2155190.3329868154</v>
      </c>
      <c r="C3428" s="39">
        <v>53540.5578835579</v>
      </c>
      <c r="D3428" s="39">
        <v>52448.629032552897</v>
      </c>
      <c r="E3428" s="39">
        <f t="shared" si="954"/>
        <v>1091.9288510050028</v>
      </c>
      <c r="F3428" s="39">
        <v>53475.741134966403</v>
      </c>
      <c r="G3428" s="40">
        <f t="shared" si="955"/>
        <v>64.816748591496435</v>
      </c>
      <c r="H3428" s="39">
        <v>53448.822083970503</v>
      </c>
      <c r="I3428" s="39">
        <f t="shared" si="956"/>
        <v>91.735799587397196</v>
      </c>
      <c r="J3428" s="39">
        <v>52292.825171372402</v>
      </c>
      <c r="K3428" s="40">
        <f t="shared" si="957"/>
        <v>1247.7327121854978</v>
      </c>
      <c r="L3428" s="39">
        <v>51693.576883468799</v>
      </c>
      <c r="M3428" s="39">
        <f t="shared" si="958"/>
        <v>1846.9810000891011</v>
      </c>
      <c r="N3428" s="39">
        <f t="shared" si="963"/>
        <v>599.24828790360334</v>
      </c>
      <c r="O3428" s="40">
        <f>'Estimates from MCMC'!$B$2-L3428</f>
        <v>17367.423116531201</v>
      </c>
      <c r="P3428" s="39">
        <v>52955.0729783141</v>
      </c>
      <c r="Q3428" s="40">
        <f t="shared" si="959"/>
        <v>1261.4960948453008</v>
      </c>
      <c r="R3428" s="39">
        <v>52986.811557515102</v>
      </c>
      <c r="S3428" s="39">
        <f t="shared" si="960"/>
        <v>31.738579201002722</v>
      </c>
      <c r="T3428" s="39">
        <f t="shared" si="964"/>
        <v>1293.2346740463036</v>
      </c>
      <c r="U3428" s="39">
        <v>59835.998621135499</v>
      </c>
      <c r="V3428" s="39">
        <f t="shared" si="961"/>
        <v>8142.4217376667002</v>
      </c>
      <c r="W3428" s="39">
        <v>61387.000015057602</v>
      </c>
      <c r="X3428" s="39">
        <f t="shared" si="962"/>
        <v>257.76671987579903</v>
      </c>
      <c r="Y3428" s="39">
        <f t="shared" si="965"/>
        <v>9693.4231315888028</v>
      </c>
      <c r="Z3428" s="39">
        <f t="shared" si="966"/>
        <v>7673.9999849423984</v>
      </c>
      <c r="AA3428" s="45">
        <f t="shared" si="967"/>
        <v>7.4463244510657237E-2</v>
      </c>
      <c r="AB3428" s="45">
        <f t="shared" si="968"/>
        <v>0.46883303775309804</v>
      </c>
      <c r="AC3428" s="45">
        <f t="shared" si="969"/>
        <v>1.4841966948478585E-2</v>
      </c>
      <c r="AD3428" s="45">
        <f t="shared" si="970"/>
        <v>0.55813824921223387</v>
      </c>
      <c r="AE3428" s="45">
        <f t="shared" si="971"/>
        <v>0.44186175078776613</v>
      </c>
      <c r="AF3428" s="43">
        <f>('Estimates from MCMC'!$B$2-'MCMC runs'!W3428)/'Estimates from MCMC'!$B$2</f>
        <v>0.1111191553111365</v>
      </c>
    </row>
    <row r="3429" spans="1:32" x14ac:dyDescent="0.3">
      <c r="A3429" s="38">
        <v>1825</v>
      </c>
      <c r="B3429" s="38">
        <v>2083114.8264942435</v>
      </c>
      <c r="C3429" s="39">
        <v>51844.213959320899</v>
      </c>
      <c r="D3429" s="39">
        <v>50804.212820650697</v>
      </c>
      <c r="E3429" s="39">
        <f t="shared" si="954"/>
        <v>1040.0011386702026</v>
      </c>
      <c r="F3429" s="39">
        <v>51781.901639274802</v>
      </c>
      <c r="G3429" s="40">
        <f t="shared" si="955"/>
        <v>62.312320046097739</v>
      </c>
      <c r="H3429" s="39">
        <v>51757.597718613397</v>
      </c>
      <c r="I3429" s="39">
        <f t="shared" si="956"/>
        <v>86.616240707502584</v>
      </c>
      <c r="J3429" s="39">
        <v>50655.902616909501</v>
      </c>
      <c r="K3429" s="40">
        <f t="shared" si="957"/>
        <v>1188.3113424113981</v>
      </c>
      <c r="L3429" s="39">
        <v>50089.933661651201</v>
      </c>
      <c r="M3429" s="39">
        <f t="shared" si="958"/>
        <v>1754.2802976696985</v>
      </c>
      <c r="N3429" s="39">
        <f t="shared" si="963"/>
        <v>565.96895525830041</v>
      </c>
      <c r="O3429" s="40">
        <f>'Estimates from MCMC'!$B$2-L3429</f>
        <v>18971.066338348799</v>
      </c>
      <c r="P3429" s="39">
        <v>51277.982803664403</v>
      </c>
      <c r="Q3429" s="40">
        <f t="shared" si="959"/>
        <v>1188.0491420132021</v>
      </c>
      <c r="R3429" s="39">
        <v>51308.035552409798</v>
      </c>
      <c r="S3429" s="39">
        <f t="shared" si="960"/>
        <v>30.052748745394638</v>
      </c>
      <c r="T3429" s="39">
        <f t="shared" si="964"/>
        <v>1218.1018907585967</v>
      </c>
      <c r="U3429" s="39">
        <v>57895.328058356201</v>
      </c>
      <c r="V3429" s="39">
        <f t="shared" si="961"/>
        <v>7805.394396705</v>
      </c>
      <c r="W3429" s="39">
        <v>59353.616130737202</v>
      </c>
      <c r="X3429" s="39">
        <f t="shared" si="962"/>
        <v>240.18618162240455</v>
      </c>
      <c r="Y3429" s="39">
        <f t="shared" si="965"/>
        <v>9263.6824690860012</v>
      </c>
      <c r="Z3429" s="39">
        <f t="shared" si="966"/>
        <v>9707.3838692627978</v>
      </c>
      <c r="AA3429" s="45">
        <f t="shared" si="967"/>
        <v>6.4208403947029674E-2</v>
      </c>
      <c r="AB3429" s="45">
        <f t="shared" si="968"/>
        <v>0.41143677732689665</v>
      </c>
      <c r="AC3429" s="45">
        <f t="shared" si="969"/>
        <v>1.2660657937655487E-2</v>
      </c>
      <c r="AD3429" s="45">
        <f t="shared" si="970"/>
        <v>0.48830583921158183</v>
      </c>
      <c r="AE3429" s="45">
        <f t="shared" si="971"/>
        <v>0.51169416078841812</v>
      </c>
      <c r="AF3429" s="43">
        <f>('Estimates from MCMC'!$B$2-'MCMC runs'!W3429)/'Estimates from MCMC'!$B$2</f>
        <v>0.1405624573820651</v>
      </c>
    </row>
    <row r="3430" spans="1:32" x14ac:dyDescent="0.3">
      <c r="A3430" s="38">
        <v>1530</v>
      </c>
      <c r="B3430" s="38">
        <v>2161565.1176797883</v>
      </c>
      <c r="C3430" s="39">
        <v>51801.428705994898</v>
      </c>
      <c r="D3430" s="39">
        <v>50769.095483892001</v>
      </c>
      <c r="E3430" s="39">
        <f t="shared" si="954"/>
        <v>1032.3332221028977</v>
      </c>
      <c r="F3430" s="39">
        <v>51727.4263136761</v>
      </c>
      <c r="G3430" s="40">
        <f t="shared" si="955"/>
        <v>74.002392318798229</v>
      </c>
      <c r="H3430" s="39">
        <v>51715.438622389498</v>
      </c>
      <c r="I3430" s="39">
        <f t="shared" si="956"/>
        <v>85.990083605400287</v>
      </c>
      <c r="J3430" s="39">
        <v>50610.072408618304</v>
      </c>
      <c r="K3430" s="40">
        <f t="shared" si="957"/>
        <v>1191.3562973765947</v>
      </c>
      <c r="L3430" s="39">
        <v>50048.216059755199</v>
      </c>
      <c r="M3430" s="39">
        <f t="shared" si="958"/>
        <v>1753.2126462396991</v>
      </c>
      <c r="N3430" s="39">
        <f t="shared" si="963"/>
        <v>561.85634886310436</v>
      </c>
      <c r="O3430" s="40">
        <f>'Estimates from MCMC'!$B$2-L3430</f>
        <v>19012.783940244801</v>
      </c>
      <c r="P3430" s="39">
        <v>51235.893685387899</v>
      </c>
      <c r="Q3430" s="40">
        <f t="shared" si="959"/>
        <v>1187.6776256326993</v>
      </c>
      <c r="R3430" s="39">
        <v>51265.493377326697</v>
      </c>
      <c r="S3430" s="39">
        <f t="shared" si="960"/>
        <v>29.59969193879806</v>
      </c>
      <c r="T3430" s="39">
        <f t="shared" si="964"/>
        <v>1217.2773175714974</v>
      </c>
      <c r="U3430" s="39">
        <v>57734.936212520501</v>
      </c>
      <c r="V3430" s="39">
        <f t="shared" si="961"/>
        <v>7686.7201527653015</v>
      </c>
      <c r="W3430" s="39">
        <v>59192.105239695302</v>
      </c>
      <c r="X3430" s="39">
        <f t="shared" si="962"/>
        <v>239.89170960330375</v>
      </c>
      <c r="Y3430" s="39">
        <f t="shared" si="965"/>
        <v>9143.8891799401026</v>
      </c>
      <c r="Z3430" s="39">
        <f t="shared" si="966"/>
        <v>9868.8947603046981</v>
      </c>
      <c r="AA3430" s="45">
        <f t="shared" si="967"/>
        <v>6.4024149298560026E-2</v>
      </c>
      <c r="AB3430" s="45">
        <f t="shared" si="968"/>
        <v>0.40429219502645497</v>
      </c>
      <c r="AC3430" s="45">
        <f t="shared" si="969"/>
        <v>1.2617389981249375E-2</v>
      </c>
      <c r="AD3430" s="45">
        <f t="shared" si="970"/>
        <v>0.48093373430626435</v>
      </c>
      <c r="AE3430" s="45">
        <f t="shared" si="971"/>
        <v>0.51906626569373571</v>
      </c>
      <c r="AF3430" s="43">
        <f>('Estimates from MCMC'!$B$2-'MCMC runs'!W3430)/'Estimates from MCMC'!$B$2</f>
        <v>0.1429011274135141</v>
      </c>
    </row>
    <row r="3431" spans="1:32" x14ac:dyDescent="0.3">
      <c r="A3431" s="38">
        <v>2102</v>
      </c>
      <c r="B3431" s="38">
        <v>1942799.8437806889</v>
      </c>
      <c r="C3431" s="39">
        <v>51970.7276674643</v>
      </c>
      <c r="D3431" s="39">
        <v>50913.142508949502</v>
      </c>
      <c r="E3431" s="39">
        <f t="shared" si="954"/>
        <v>1057.5851585147975</v>
      </c>
      <c r="F3431" s="39">
        <v>51914.333148545396</v>
      </c>
      <c r="G3431" s="40">
        <f t="shared" si="955"/>
        <v>56.394518918903486</v>
      </c>
      <c r="H3431" s="39">
        <v>51882.720646466703</v>
      </c>
      <c r="I3431" s="39">
        <f t="shared" si="956"/>
        <v>88.007020997596555</v>
      </c>
      <c r="J3431" s="39">
        <v>50769.364364392102</v>
      </c>
      <c r="K3431" s="40">
        <f t="shared" si="957"/>
        <v>1201.3633030721976</v>
      </c>
      <c r="L3431" s="39">
        <v>50194.622372310601</v>
      </c>
      <c r="M3431" s="39">
        <f t="shared" si="958"/>
        <v>1776.1052951536985</v>
      </c>
      <c r="N3431" s="39">
        <f t="shared" si="963"/>
        <v>574.74199208150094</v>
      </c>
      <c r="O3431" s="40">
        <f>'Estimates from MCMC'!$B$2-L3431</f>
        <v>18866.377627689399</v>
      </c>
      <c r="P3431" s="39">
        <v>51402.8285805583</v>
      </c>
      <c r="Q3431" s="40">
        <f t="shared" si="959"/>
        <v>1208.2062082476987</v>
      </c>
      <c r="R3431" s="39">
        <v>51433.393235046096</v>
      </c>
      <c r="S3431" s="39">
        <f t="shared" si="960"/>
        <v>30.564654487796361</v>
      </c>
      <c r="T3431" s="39">
        <f t="shared" si="964"/>
        <v>1238.770862735495</v>
      </c>
      <c r="U3431" s="39">
        <v>57931.4427509507</v>
      </c>
      <c r="V3431" s="39">
        <f t="shared" si="961"/>
        <v>7736.8203786400991</v>
      </c>
      <c r="W3431" s="39">
        <v>59411.483546292802</v>
      </c>
      <c r="X3431" s="39">
        <f t="shared" si="962"/>
        <v>241.26993260660674</v>
      </c>
      <c r="Y3431" s="39">
        <f t="shared" si="965"/>
        <v>9216.8611739822009</v>
      </c>
      <c r="Z3431" s="39">
        <f t="shared" si="966"/>
        <v>9649.5164537071978</v>
      </c>
      <c r="AA3431" s="45">
        <f t="shared" si="967"/>
        <v>6.5660238927763348E-2</v>
      </c>
      <c r="AB3431" s="45">
        <f t="shared" si="968"/>
        <v>0.41008510119531844</v>
      </c>
      <c r="AC3431" s="45">
        <f t="shared" si="969"/>
        <v>1.2788354890792861E-2</v>
      </c>
      <c r="AD3431" s="45">
        <f t="shared" si="970"/>
        <v>0.48853369501387467</v>
      </c>
      <c r="AE3431" s="45">
        <f t="shared" si="971"/>
        <v>0.51146630498612533</v>
      </c>
      <c r="AF3431" s="43">
        <f>('Estimates from MCMC'!$B$2-'MCMC runs'!W3431)/'Estimates from MCMC'!$B$2</f>
        <v>0.13972453995318918</v>
      </c>
    </row>
    <row r="3432" spans="1:32" x14ac:dyDescent="0.3">
      <c r="A3432" s="38">
        <v>621</v>
      </c>
      <c r="B3432" s="38">
        <v>2073678.6027178932</v>
      </c>
      <c r="C3432" s="39">
        <v>53395.090364761898</v>
      </c>
      <c r="D3432" s="39">
        <v>52304.862771049098</v>
      </c>
      <c r="E3432" s="39">
        <f t="shared" si="954"/>
        <v>1090.2275937127997</v>
      </c>
      <c r="F3432" s="39">
        <v>53327.002757145601</v>
      </c>
      <c r="G3432" s="40">
        <f t="shared" si="955"/>
        <v>68.087607616296737</v>
      </c>
      <c r="H3432" s="39">
        <v>53303.1750982839</v>
      </c>
      <c r="I3432" s="39">
        <f t="shared" si="956"/>
        <v>91.915266477997648</v>
      </c>
      <c r="J3432" s="39">
        <v>52145.8312682303</v>
      </c>
      <c r="K3432" s="40">
        <f t="shared" si="957"/>
        <v>1249.2590965315976</v>
      </c>
      <c r="L3432" s="39">
        <v>51545.541906052298</v>
      </c>
      <c r="M3432" s="39">
        <f t="shared" si="958"/>
        <v>1849.5484587095998</v>
      </c>
      <c r="N3432" s="39">
        <f t="shared" si="963"/>
        <v>600.28936217800219</v>
      </c>
      <c r="O3432" s="40">
        <f>'Estimates from MCMC'!$B$2-L3432</f>
        <v>17515.458093947702</v>
      </c>
      <c r="P3432" s="39">
        <v>52809.370649217301</v>
      </c>
      <c r="Q3432" s="40">
        <f t="shared" si="959"/>
        <v>1263.8287431650024</v>
      </c>
      <c r="R3432" s="39">
        <v>52841.1627919561</v>
      </c>
      <c r="S3432" s="39">
        <f t="shared" si="960"/>
        <v>31.792142738799157</v>
      </c>
      <c r="T3432" s="39">
        <f t="shared" si="964"/>
        <v>1295.6208859038015</v>
      </c>
      <c r="U3432" s="39">
        <v>59678.817307980498</v>
      </c>
      <c r="V3432" s="39">
        <f t="shared" si="961"/>
        <v>8133.2754019282002</v>
      </c>
      <c r="W3432" s="39">
        <v>61232.261648106702</v>
      </c>
      <c r="X3432" s="39">
        <f t="shared" si="962"/>
        <v>257.82345422240178</v>
      </c>
      <c r="Y3432" s="39">
        <f t="shared" si="965"/>
        <v>9686.7197420544035</v>
      </c>
      <c r="Z3432" s="39">
        <f t="shared" si="966"/>
        <v>7828.7383518932984</v>
      </c>
      <c r="AA3432" s="45">
        <f t="shared" si="967"/>
        <v>7.397013991609451E-2</v>
      </c>
      <c r="AB3432" s="45">
        <f t="shared" si="968"/>
        <v>0.46434842630456669</v>
      </c>
      <c r="AC3432" s="45">
        <f t="shared" si="969"/>
        <v>1.4719766553607308E-2</v>
      </c>
      <c r="AD3432" s="45">
        <f t="shared" si="970"/>
        <v>0.5530383327742685</v>
      </c>
      <c r="AE3432" s="45">
        <f t="shared" si="971"/>
        <v>0.4469616672257315</v>
      </c>
      <c r="AF3432" s="43">
        <f>('Estimates from MCMC'!$B$2-'MCMC runs'!W3432)/'Estimates from MCMC'!$B$2</f>
        <v>0.11335975951540375</v>
      </c>
    </row>
    <row r="3433" spans="1:32" x14ac:dyDescent="0.3">
      <c r="A3433" s="38">
        <v>1095</v>
      </c>
      <c r="B3433" s="38">
        <v>1984535.064002448</v>
      </c>
      <c r="C3433" s="39">
        <v>52781.583663520403</v>
      </c>
      <c r="D3433" s="39">
        <v>51763.584194380797</v>
      </c>
      <c r="E3433" s="39">
        <f t="shared" si="954"/>
        <v>1017.9994691396059</v>
      </c>
      <c r="F3433" s="39">
        <v>52709.540910284901</v>
      </c>
      <c r="G3433" s="40">
        <f t="shared" si="955"/>
        <v>72.04275323550246</v>
      </c>
      <c r="H3433" s="39">
        <v>52696.961841660901</v>
      </c>
      <c r="I3433" s="39">
        <f t="shared" si="956"/>
        <v>84.621821859502234</v>
      </c>
      <c r="J3433" s="39">
        <v>51608.089903909698</v>
      </c>
      <c r="K3433" s="40">
        <f t="shared" si="957"/>
        <v>1173.4937596107047</v>
      </c>
      <c r="L3433" s="39">
        <v>51054.948118930297</v>
      </c>
      <c r="M3433" s="39">
        <f t="shared" si="958"/>
        <v>1726.6355445901063</v>
      </c>
      <c r="N3433" s="39">
        <f t="shared" si="963"/>
        <v>553.14178497940156</v>
      </c>
      <c r="O3433" s="40">
        <f>'Estimates from MCMC'!$B$2-L3433</f>
        <v>18006.051881069703</v>
      </c>
      <c r="P3433" s="39">
        <v>52223.138463191201</v>
      </c>
      <c r="Q3433" s="40">
        <f t="shared" si="959"/>
        <v>1168.1903442609037</v>
      </c>
      <c r="R3433" s="39">
        <v>52252.349825411598</v>
      </c>
      <c r="S3433" s="39">
        <f t="shared" si="960"/>
        <v>29.211362220397859</v>
      </c>
      <c r="T3433" s="39">
        <f t="shared" si="964"/>
        <v>1197.4017064813015</v>
      </c>
      <c r="U3433" s="39">
        <v>58810.058930352498</v>
      </c>
      <c r="V3433" s="39">
        <f t="shared" si="961"/>
        <v>7755.1108114222006</v>
      </c>
      <c r="W3433" s="39">
        <v>60240.572856391198</v>
      </c>
      <c r="X3433" s="39">
        <f t="shared" si="962"/>
        <v>233.11221955739893</v>
      </c>
      <c r="Y3433" s="39">
        <f t="shared" si="965"/>
        <v>9185.6247374609011</v>
      </c>
      <c r="Z3433" s="39">
        <f t="shared" si="966"/>
        <v>8820.427143608802</v>
      </c>
      <c r="AA3433" s="45">
        <f t="shared" si="967"/>
        <v>6.6499958702227524E-2</v>
      </c>
      <c r="AB3433" s="45">
        <f t="shared" si="968"/>
        <v>0.43069468324565802</v>
      </c>
      <c r="AC3433" s="45">
        <f t="shared" si="969"/>
        <v>1.2946326107305995E-2</v>
      </c>
      <c r="AD3433" s="45">
        <f t="shared" si="970"/>
        <v>0.5101409680551916</v>
      </c>
      <c r="AE3433" s="45">
        <f t="shared" si="971"/>
        <v>0.48985903194480845</v>
      </c>
      <c r="AF3433" s="43">
        <f>('Estimates from MCMC'!$B$2-'MCMC runs'!W3433)/'Estimates from MCMC'!$B$2</f>
        <v>0.12771936611993459</v>
      </c>
    </row>
    <row r="3434" spans="1:32" x14ac:dyDescent="0.3">
      <c r="A3434" s="38">
        <v>1897</v>
      </c>
      <c r="B3434" s="38">
        <v>1984535.064002448</v>
      </c>
      <c r="C3434" s="39">
        <v>52781.583663520403</v>
      </c>
      <c r="D3434" s="39">
        <v>51763.584194380797</v>
      </c>
      <c r="E3434" s="39">
        <f t="shared" si="954"/>
        <v>1017.9994691396059</v>
      </c>
      <c r="F3434" s="39">
        <v>52709.540910284901</v>
      </c>
      <c r="G3434" s="40">
        <f t="shared" si="955"/>
        <v>72.04275323550246</v>
      </c>
      <c r="H3434" s="39">
        <v>52696.961841660901</v>
      </c>
      <c r="I3434" s="39">
        <f t="shared" si="956"/>
        <v>84.621821859502234</v>
      </c>
      <c r="J3434" s="39">
        <v>51608.089903909698</v>
      </c>
      <c r="K3434" s="40">
        <f t="shared" si="957"/>
        <v>1173.4937596107047</v>
      </c>
      <c r="L3434" s="39">
        <v>51054.948118930297</v>
      </c>
      <c r="M3434" s="39">
        <f t="shared" si="958"/>
        <v>1726.6355445901063</v>
      </c>
      <c r="N3434" s="39">
        <f t="shared" si="963"/>
        <v>553.14178497940156</v>
      </c>
      <c r="O3434" s="40">
        <f>'Estimates from MCMC'!$B$2-L3434</f>
        <v>18006.051881069703</v>
      </c>
      <c r="P3434" s="39">
        <v>52223.138463191201</v>
      </c>
      <c r="Q3434" s="40">
        <f t="shared" si="959"/>
        <v>1168.1903442609037</v>
      </c>
      <c r="R3434" s="39">
        <v>52252.349825411598</v>
      </c>
      <c r="S3434" s="39">
        <f t="shared" si="960"/>
        <v>29.211362220397859</v>
      </c>
      <c r="T3434" s="39">
        <f t="shared" si="964"/>
        <v>1197.4017064813015</v>
      </c>
      <c r="U3434" s="39">
        <v>58810.058930352498</v>
      </c>
      <c r="V3434" s="39">
        <f t="shared" si="961"/>
        <v>7755.1108114222006</v>
      </c>
      <c r="W3434" s="39">
        <v>60240.572856391198</v>
      </c>
      <c r="X3434" s="39">
        <f t="shared" si="962"/>
        <v>233.11221955739893</v>
      </c>
      <c r="Y3434" s="39">
        <f t="shared" si="965"/>
        <v>9185.6247374609011</v>
      </c>
      <c r="Z3434" s="39">
        <f t="shared" si="966"/>
        <v>8820.427143608802</v>
      </c>
      <c r="AA3434" s="45">
        <f t="shared" si="967"/>
        <v>6.6499958702227524E-2</v>
      </c>
      <c r="AB3434" s="45">
        <f t="shared" si="968"/>
        <v>0.43069468324565802</v>
      </c>
      <c r="AC3434" s="45">
        <f t="shared" si="969"/>
        <v>1.2946326107305995E-2</v>
      </c>
      <c r="AD3434" s="45">
        <f t="shared" si="970"/>
        <v>0.5101409680551916</v>
      </c>
      <c r="AE3434" s="45">
        <f t="shared" si="971"/>
        <v>0.48985903194480845</v>
      </c>
      <c r="AF3434" s="43">
        <f>('Estimates from MCMC'!$B$2-'MCMC runs'!W3434)/'Estimates from MCMC'!$B$2</f>
        <v>0.12771936611993459</v>
      </c>
    </row>
    <row r="3435" spans="1:32" x14ac:dyDescent="0.3">
      <c r="A3435" s="38">
        <v>4312</v>
      </c>
      <c r="B3435" s="38">
        <v>2101389.4762156843</v>
      </c>
      <c r="C3435" s="39">
        <v>53394.072389442998</v>
      </c>
      <c r="D3435" s="39">
        <v>52324.948271142101</v>
      </c>
      <c r="E3435" s="39">
        <f t="shared" si="954"/>
        <v>1069.124118300897</v>
      </c>
      <c r="F3435" s="39">
        <v>53328.544111623603</v>
      </c>
      <c r="G3435" s="40">
        <f t="shared" si="955"/>
        <v>65.528277819394134</v>
      </c>
      <c r="H3435" s="39">
        <v>53304.343956884797</v>
      </c>
      <c r="I3435" s="39">
        <f t="shared" si="956"/>
        <v>89.728432558200439</v>
      </c>
      <c r="J3435" s="39">
        <v>52170.533340868002</v>
      </c>
      <c r="K3435" s="40">
        <f t="shared" si="957"/>
        <v>1223.5390485749958</v>
      </c>
      <c r="L3435" s="39">
        <v>51584.224122592401</v>
      </c>
      <c r="M3435" s="39">
        <f t="shared" si="958"/>
        <v>1809.8482668505967</v>
      </c>
      <c r="N3435" s="39">
        <f t="shared" si="963"/>
        <v>586.30921827560087</v>
      </c>
      <c r="O3435" s="40">
        <f>'Estimates from MCMC'!$B$2-L3435</f>
        <v>17476.775877407599</v>
      </c>
      <c r="P3435" s="39">
        <v>52814.831312717703</v>
      </c>
      <c r="Q3435" s="40">
        <f t="shared" si="959"/>
        <v>1230.6071901253017</v>
      </c>
      <c r="R3435" s="39">
        <v>52846.022718286098</v>
      </c>
      <c r="S3435" s="39">
        <f t="shared" si="960"/>
        <v>31.191405568395567</v>
      </c>
      <c r="T3435" s="39">
        <f t="shared" si="964"/>
        <v>1261.7985956936973</v>
      </c>
      <c r="U3435" s="39">
        <v>59709.219482710403</v>
      </c>
      <c r="V3435" s="39">
        <f t="shared" si="961"/>
        <v>8124.9953601180023</v>
      </c>
      <c r="W3435" s="39">
        <v>61222.936236533402</v>
      </c>
      <c r="X3435" s="39">
        <f t="shared" si="962"/>
        <v>251.91815812930145</v>
      </c>
      <c r="Y3435" s="39">
        <f t="shared" si="965"/>
        <v>9638.712113941001</v>
      </c>
      <c r="Z3435" s="39">
        <f t="shared" si="966"/>
        <v>7838.0637634665982</v>
      </c>
      <c r="AA3435" s="45">
        <f t="shared" si="967"/>
        <v>7.219859112142285E-2</v>
      </c>
      <c r="AB3435" s="45">
        <f t="shared" si="968"/>
        <v>0.46490241776352265</v>
      </c>
      <c r="AC3435" s="45">
        <f t="shared" si="969"/>
        <v>1.4414452636825224E-2</v>
      </c>
      <c r="AD3435" s="45">
        <f t="shared" si="970"/>
        <v>0.55151546152177067</v>
      </c>
      <c r="AE3435" s="45">
        <f t="shared" si="971"/>
        <v>0.44848453847822933</v>
      </c>
      <c r="AF3435" s="43">
        <f>('Estimates from MCMC'!$B$2-'MCMC runs'!W3435)/'Estimates from MCMC'!$B$2</f>
        <v>0.11349479103208175</v>
      </c>
    </row>
    <row r="3436" spans="1:32" x14ac:dyDescent="0.3">
      <c r="A3436" s="38">
        <v>2444</v>
      </c>
      <c r="B3436" s="38">
        <v>2059651.1491682215</v>
      </c>
      <c r="C3436" s="39">
        <v>52285.770246603301</v>
      </c>
      <c r="D3436" s="39">
        <v>51216.392946330598</v>
      </c>
      <c r="E3436" s="39">
        <f t="shared" si="954"/>
        <v>1069.377300272703</v>
      </c>
      <c r="F3436" s="39">
        <v>52225.2049671922</v>
      </c>
      <c r="G3436" s="40">
        <f t="shared" si="955"/>
        <v>60.565279411101073</v>
      </c>
      <c r="H3436" s="39">
        <v>52196.878065685902</v>
      </c>
      <c r="I3436" s="39">
        <f t="shared" si="956"/>
        <v>88.892180917398946</v>
      </c>
      <c r="J3436" s="39">
        <v>51067.710472256003</v>
      </c>
      <c r="K3436" s="40">
        <f t="shared" si="957"/>
        <v>1218.0597743472972</v>
      </c>
      <c r="L3436" s="39">
        <v>50487.179721084198</v>
      </c>
      <c r="M3436" s="39">
        <f t="shared" si="958"/>
        <v>1798.5905255191028</v>
      </c>
      <c r="N3436" s="39">
        <f t="shared" si="963"/>
        <v>580.5307511718056</v>
      </c>
      <c r="O3436" s="40">
        <f>'Estimates from MCMC'!$B$2-L3436</f>
        <v>18573.820278915802</v>
      </c>
      <c r="P3436" s="39">
        <v>51712.728369088203</v>
      </c>
      <c r="Q3436" s="40">
        <f t="shared" si="959"/>
        <v>1225.5486480040054</v>
      </c>
      <c r="R3436" s="39">
        <v>51743.433584300503</v>
      </c>
      <c r="S3436" s="39">
        <f t="shared" si="960"/>
        <v>30.705215212299663</v>
      </c>
      <c r="T3436" s="39">
        <f t="shared" si="964"/>
        <v>1256.253863216305</v>
      </c>
      <c r="U3436" s="39">
        <v>58313.297578893602</v>
      </c>
      <c r="V3436" s="39">
        <f t="shared" si="961"/>
        <v>7826.1178578094041</v>
      </c>
      <c r="W3436" s="39">
        <v>59815.726290453298</v>
      </c>
      <c r="X3436" s="39">
        <f t="shared" si="962"/>
        <v>246.1748483433912</v>
      </c>
      <c r="Y3436" s="39">
        <f t="shared" si="965"/>
        <v>9328.5465693691003</v>
      </c>
      <c r="Z3436" s="39">
        <f t="shared" si="966"/>
        <v>9245.2737095467019</v>
      </c>
      <c r="AA3436" s="45">
        <f t="shared" si="967"/>
        <v>6.7635728372065176E-2</v>
      </c>
      <c r="AB3436" s="45">
        <f t="shared" si="968"/>
        <v>0.42135208267807323</v>
      </c>
      <c r="AC3436" s="45">
        <f t="shared" si="969"/>
        <v>1.3253861868300635E-2</v>
      </c>
      <c r="AD3436" s="45">
        <f t="shared" si="970"/>
        <v>0.50224167291843902</v>
      </c>
      <c r="AE3436" s="45">
        <f t="shared" si="971"/>
        <v>0.49775832708156098</v>
      </c>
      <c r="AF3436" s="43">
        <f>('Estimates from MCMC'!$B$2-'MCMC runs'!W3436)/'Estimates from MCMC'!$B$2</f>
        <v>0.1338711242169488</v>
      </c>
    </row>
    <row r="3437" spans="1:32" x14ac:dyDescent="0.3">
      <c r="A3437" s="38">
        <v>3922</v>
      </c>
      <c r="B3437" s="38">
        <v>1926342.8352074195</v>
      </c>
      <c r="C3437" s="39">
        <v>52450.902705888599</v>
      </c>
      <c r="D3437" s="39">
        <v>51381.685090012303</v>
      </c>
      <c r="E3437" s="39">
        <f t="shared" si="954"/>
        <v>1069.2176158762959</v>
      </c>
      <c r="F3437" s="39">
        <v>52379.868195185598</v>
      </c>
      <c r="G3437" s="40">
        <f t="shared" si="955"/>
        <v>71.034510703000706</v>
      </c>
      <c r="H3437" s="39">
        <v>52362.669465142899</v>
      </c>
      <c r="I3437" s="39">
        <f t="shared" si="956"/>
        <v>88.233240745699732</v>
      </c>
      <c r="J3437" s="39">
        <v>51223.658996968603</v>
      </c>
      <c r="K3437" s="40">
        <f t="shared" si="957"/>
        <v>1227.2437089199957</v>
      </c>
      <c r="L3437" s="39">
        <v>50647.662355567401</v>
      </c>
      <c r="M3437" s="39">
        <f t="shared" si="958"/>
        <v>1803.2403503211972</v>
      </c>
      <c r="N3437" s="39">
        <f t="shared" si="963"/>
        <v>575.99664140120149</v>
      </c>
      <c r="O3437" s="40">
        <f>'Estimates from MCMC'!$B$2-L3437</f>
        <v>18413.337644432599</v>
      </c>
      <c r="P3437" s="39">
        <v>51872.927950722798</v>
      </c>
      <c r="Q3437" s="40">
        <f t="shared" si="959"/>
        <v>1225.265595155397</v>
      </c>
      <c r="R3437" s="39">
        <v>51903.125766382997</v>
      </c>
      <c r="S3437" s="39">
        <f t="shared" si="960"/>
        <v>30.197815660198103</v>
      </c>
      <c r="T3437" s="39">
        <f t="shared" si="964"/>
        <v>1255.4634108155951</v>
      </c>
      <c r="U3437" s="39">
        <v>58505.255476975202</v>
      </c>
      <c r="V3437" s="39">
        <f t="shared" si="961"/>
        <v>7857.5931214078009</v>
      </c>
      <c r="W3437" s="39">
        <v>60012.327335282898</v>
      </c>
      <c r="X3437" s="39">
        <f t="shared" si="962"/>
        <v>251.60844749210082</v>
      </c>
      <c r="Y3437" s="39">
        <f t="shared" si="965"/>
        <v>9364.6649797154969</v>
      </c>
      <c r="Z3437" s="39">
        <f t="shared" si="966"/>
        <v>9048.6726647171017</v>
      </c>
      <c r="AA3437" s="45">
        <f t="shared" si="967"/>
        <v>6.8182283682567096E-2</v>
      </c>
      <c r="AB3437" s="45">
        <f t="shared" si="968"/>
        <v>0.42673377706640814</v>
      </c>
      <c r="AC3437" s="45">
        <f t="shared" si="969"/>
        <v>1.3664467156945682E-2</v>
      </c>
      <c r="AD3437" s="45">
        <f t="shared" si="970"/>
        <v>0.5085805279059209</v>
      </c>
      <c r="AE3437" s="45">
        <f t="shared" si="971"/>
        <v>0.4914194720940791</v>
      </c>
      <c r="AF3437" s="43">
        <f>('Estimates from MCMC'!$B$2-'MCMC runs'!W3437)/'Estimates from MCMC'!$B$2</f>
        <v>0.13102435042523425</v>
      </c>
    </row>
    <row r="3438" spans="1:32" x14ac:dyDescent="0.3">
      <c r="A3438" s="38">
        <v>4134</v>
      </c>
      <c r="B3438" s="38">
        <v>1946631.5099463772</v>
      </c>
      <c r="C3438" s="39">
        <v>52667.179216300297</v>
      </c>
      <c r="D3438" s="39">
        <v>51574.152306350203</v>
      </c>
      <c r="E3438" s="39">
        <f t="shared" si="954"/>
        <v>1093.0269099500947</v>
      </c>
      <c r="F3438" s="39">
        <v>52612.7332415368</v>
      </c>
      <c r="G3438" s="40">
        <f t="shared" si="955"/>
        <v>54.445974763497361</v>
      </c>
      <c r="H3438" s="39">
        <v>52577.059997223398</v>
      </c>
      <c r="I3438" s="39">
        <f t="shared" si="956"/>
        <v>90.119219076899753</v>
      </c>
      <c r="J3438" s="39">
        <v>51430.143438157203</v>
      </c>
      <c r="K3438" s="40">
        <f t="shared" si="957"/>
        <v>1237.0357781430939</v>
      </c>
      <c r="L3438" s="39">
        <v>50841.661778617898</v>
      </c>
      <c r="M3438" s="39">
        <f t="shared" si="958"/>
        <v>1825.5174376823998</v>
      </c>
      <c r="N3438" s="39">
        <f t="shared" si="963"/>
        <v>588.48165953930584</v>
      </c>
      <c r="O3438" s="40">
        <f>'Estimates from MCMC'!$B$2-L3438</f>
        <v>18219.338221382102</v>
      </c>
      <c r="P3438" s="39">
        <v>52086.449308208299</v>
      </c>
      <c r="Q3438" s="40">
        <f t="shared" si="959"/>
        <v>1244.7875295904014</v>
      </c>
      <c r="R3438" s="39">
        <v>52117.446855880298</v>
      </c>
      <c r="S3438" s="39">
        <f t="shared" si="960"/>
        <v>30.9975476719992</v>
      </c>
      <c r="T3438" s="39">
        <f t="shared" si="964"/>
        <v>1275.7850772624006</v>
      </c>
      <c r="U3438" s="39">
        <v>58828.588445930902</v>
      </c>
      <c r="V3438" s="39">
        <f t="shared" si="961"/>
        <v>7986.9266673130041</v>
      </c>
      <c r="W3438" s="39">
        <v>60357.907664601</v>
      </c>
      <c r="X3438" s="39">
        <f t="shared" si="962"/>
        <v>253.53414140769746</v>
      </c>
      <c r="Y3438" s="39">
        <f t="shared" si="965"/>
        <v>9516.2458859831022</v>
      </c>
      <c r="Z3438" s="39">
        <f t="shared" si="966"/>
        <v>8703.0923353990001</v>
      </c>
      <c r="AA3438" s="45">
        <f t="shared" si="967"/>
        <v>7.0023678234654385E-2</v>
      </c>
      <c r="AB3438" s="45">
        <f t="shared" si="968"/>
        <v>0.43837633234886636</v>
      </c>
      <c r="AC3438" s="45">
        <f t="shared" si="969"/>
        <v>1.3915661388301765E-2</v>
      </c>
      <c r="AD3438" s="45">
        <f t="shared" si="970"/>
        <v>0.52231567197182249</v>
      </c>
      <c r="AE3438" s="45">
        <f t="shared" si="971"/>
        <v>0.47768432802817751</v>
      </c>
      <c r="AF3438" s="43">
        <f>('Estimates from MCMC'!$B$2-'MCMC runs'!W3438)/'Estimates from MCMC'!$B$2</f>
        <v>0.1260203636697847</v>
      </c>
    </row>
    <row r="3439" spans="1:32" x14ac:dyDescent="0.3">
      <c r="A3439" s="38">
        <v>1004</v>
      </c>
      <c r="B3439" s="38">
        <v>2109614.6340763308</v>
      </c>
      <c r="C3439" s="39">
        <v>52608.111214070799</v>
      </c>
      <c r="D3439" s="39">
        <v>51551.193807875803</v>
      </c>
      <c r="E3439" s="39">
        <f t="shared" si="954"/>
        <v>1056.9174061949961</v>
      </c>
      <c r="F3439" s="39">
        <v>52543.570124971397</v>
      </c>
      <c r="G3439" s="40">
        <f t="shared" si="955"/>
        <v>64.541089099402598</v>
      </c>
      <c r="H3439" s="39">
        <v>52520.400563381001</v>
      </c>
      <c r="I3439" s="39">
        <f t="shared" si="956"/>
        <v>87.710650689798058</v>
      </c>
      <c r="J3439" s="39">
        <v>51399.612345828602</v>
      </c>
      <c r="K3439" s="40">
        <f t="shared" si="957"/>
        <v>1208.4988682421972</v>
      </c>
      <c r="L3439" s="39">
        <v>50826.3627556961</v>
      </c>
      <c r="M3439" s="39">
        <f t="shared" si="958"/>
        <v>1781.7484583746991</v>
      </c>
      <c r="N3439" s="39">
        <f t="shared" si="963"/>
        <v>573.24959013250191</v>
      </c>
      <c r="O3439" s="40">
        <f>'Estimates from MCMC'!$B$2-L3439</f>
        <v>18234.6372443039</v>
      </c>
      <c r="P3439" s="39">
        <v>52038.818712772198</v>
      </c>
      <c r="Q3439" s="40">
        <f t="shared" si="959"/>
        <v>1212.4559570760975</v>
      </c>
      <c r="R3439" s="39">
        <v>52068.994409556697</v>
      </c>
      <c r="S3439" s="39">
        <f t="shared" si="960"/>
        <v>30.175696784499451</v>
      </c>
      <c r="T3439" s="39">
        <f t="shared" si="964"/>
        <v>1242.631653860597</v>
      </c>
      <c r="U3439" s="39">
        <v>58613.470868456199</v>
      </c>
      <c r="V3439" s="39">
        <f t="shared" si="961"/>
        <v>7787.1081127600992</v>
      </c>
      <c r="W3439" s="39">
        <v>60098.968802112802</v>
      </c>
      <c r="X3439" s="39">
        <f t="shared" si="962"/>
        <v>242.86627979600598</v>
      </c>
      <c r="Y3439" s="39">
        <f t="shared" si="965"/>
        <v>9272.6060464167022</v>
      </c>
      <c r="Z3439" s="39">
        <f t="shared" si="966"/>
        <v>8962.0311978871978</v>
      </c>
      <c r="AA3439" s="45">
        <f t="shared" si="967"/>
        <v>6.8146771290926986E-2</v>
      </c>
      <c r="AB3439" s="45">
        <f t="shared" si="968"/>
        <v>0.42705034426679483</v>
      </c>
      <c r="AC3439" s="45">
        <f t="shared" si="969"/>
        <v>1.3318953184652581E-2</v>
      </c>
      <c r="AD3439" s="45">
        <f t="shared" si="970"/>
        <v>0.50851606874237443</v>
      </c>
      <c r="AE3439" s="45">
        <f t="shared" si="971"/>
        <v>0.49148393125762563</v>
      </c>
      <c r="AF3439" s="43">
        <f>('Estimates from MCMC'!$B$2-'MCMC runs'!W3439)/'Estimates from MCMC'!$B$2</f>
        <v>0.12976978610050821</v>
      </c>
    </row>
    <row r="3440" spans="1:32" x14ac:dyDescent="0.3">
      <c r="A3440" s="38">
        <v>2150</v>
      </c>
      <c r="B3440" s="38">
        <v>2010535.718001849</v>
      </c>
      <c r="C3440" s="39">
        <v>53841.8468027208</v>
      </c>
      <c r="D3440" s="39">
        <v>52758.023199543502</v>
      </c>
      <c r="E3440" s="39">
        <f t="shared" si="954"/>
        <v>1083.8236031772976</v>
      </c>
      <c r="F3440" s="39">
        <v>53795.770007416002</v>
      </c>
      <c r="G3440" s="40">
        <f t="shared" si="955"/>
        <v>46.076795304797997</v>
      </c>
      <c r="H3440" s="39">
        <v>53752.9864409703</v>
      </c>
      <c r="I3440" s="39">
        <f t="shared" si="956"/>
        <v>88.860361750499578</v>
      </c>
      <c r="J3440" s="39">
        <v>52623.364668115799</v>
      </c>
      <c r="K3440" s="40">
        <f t="shared" si="957"/>
        <v>1218.4821346050012</v>
      </c>
      <c r="L3440" s="39">
        <v>52042.656573455999</v>
      </c>
      <c r="M3440" s="39">
        <f t="shared" si="958"/>
        <v>1799.190229264801</v>
      </c>
      <c r="N3440" s="39">
        <f t="shared" si="963"/>
        <v>580.70809465979983</v>
      </c>
      <c r="O3440" s="40">
        <f>'Estimates from MCMC'!$B$2-L3440</f>
        <v>17018.343426544001</v>
      </c>
      <c r="P3440" s="39">
        <v>53269.630735667</v>
      </c>
      <c r="Q3440" s="40">
        <f t="shared" si="959"/>
        <v>1226.9741622110014</v>
      </c>
      <c r="R3440" s="39">
        <v>53300.258649522599</v>
      </c>
      <c r="S3440" s="39">
        <f t="shared" si="960"/>
        <v>30.627913855598308</v>
      </c>
      <c r="T3440" s="39">
        <f t="shared" si="964"/>
        <v>1257.6020760665997</v>
      </c>
      <c r="U3440" s="39">
        <v>60042.006670830997</v>
      </c>
      <c r="V3440" s="39">
        <f t="shared" si="961"/>
        <v>7999.3500973749979</v>
      </c>
      <c r="W3440" s="39">
        <v>61544.922624575403</v>
      </c>
      <c r="X3440" s="39">
        <f t="shared" si="962"/>
        <v>245.31387767780689</v>
      </c>
      <c r="Y3440" s="39">
        <f t="shared" si="965"/>
        <v>9502.2660511194044</v>
      </c>
      <c r="Z3440" s="39">
        <f t="shared" si="966"/>
        <v>7516.0773754245965</v>
      </c>
      <c r="AA3440" s="45">
        <f t="shared" si="967"/>
        <v>7.3896856147883438E-2</v>
      </c>
      <c r="AB3440" s="45">
        <f t="shared" si="968"/>
        <v>0.47004281773384482</v>
      </c>
      <c r="AC3440" s="45">
        <f t="shared" si="969"/>
        <v>1.4414674303445056E-2</v>
      </c>
      <c r="AD3440" s="45">
        <f t="shared" si="970"/>
        <v>0.55835434818517327</v>
      </c>
      <c r="AE3440" s="45">
        <f t="shared" si="971"/>
        <v>0.44164565181482668</v>
      </c>
      <c r="AF3440" s="43">
        <f>('Estimates from MCMC'!$B$2-'MCMC runs'!W3440)/'Estimates from MCMC'!$B$2</f>
        <v>0.10883244342573373</v>
      </c>
    </row>
    <row r="3441" spans="1:32" x14ac:dyDescent="0.3">
      <c r="A3441" s="38">
        <v>4113</v>
      </c>
      <c r="B3441" s="38">
        <v>1987682.539019984</v>
      </c>
      <c r="C3441" s="39">
        <v>52308.524364584497</v>
      </c>
      <c r="D3441" s="39">
        <v>51211.802036468303</v>
      </c>
      <c r="E3441" s="39">
        <f t="shared" si="954"/>
        <v>1096.7223281161932</v>
      </c>
      <c r="F3441" s="39">
        <v>52235.911905257897</v>
      </c>
      <c r="G3441" s="40">
        <f t="shared" si="955"/>
        <v>72.612459326599492</v>
      </c>
      <c r="H3441" s="39">
        <v>52216.696521910097</v>
      </c>
      <c r="I3441" s="39">
        <f t="shared" si="956"/>
        <v>91.827842674400017</v>
      </c>
      <c r="J3441" s="39">
        <v>51048.4594592996</v>
      </c>
      <c r="K3441" s="40">
        <f t="shared" si="957"/>
        <v>1260.0649052848967</v>
      </c>
      <c r="L3441" s="39">
        <v>50449.3460915381</v>
      </c>
      <c r="M3441" s="39">
        <f t="shared" si="958"/>
        <v>1859.1782730463965</v>
      </c>
      <c r="N3441" s="39">
        <f t="shared" si="963"/>
        <v>599.11336776149983</v>
      </c>
      <c r="O3441" s="40">
        <f>'Estimates from MCMC'!$B$2-L3441</f>
        <v>18611.6539084619</v>
      </c>
      <c r="P3441" s="39">
        <v>51723.748862288798</v>
      </c>
      <c r="Q3441" s="40">
        <f t="shared" si="959"/>
        <v>1274.4027707506975</v>
      </c>
      <c r="R3441" s="39">
        <v>51755.108661141297</v>
      </c>
      <c r="S3441" s="39">
        <f t="shared" si="960"/>
        <v>31.359798852499807</v>
      </c>
      <c r="T3441" s="39">
        <f t="shared" si="964"/>
        <v>1305.7625696031973</v>
      </c>
      <c r="U3441" s="39">
        <v>58285.415677231198</v>
      </c>
      <c r="V3441" s="39">
        <f t="shared" si="961"/>
        <v>7836.0695856930979</v>
      </c>
      <c r="W3441" s="39">
        <v>59848.302686035902</v>
      </c>
      <c r="X3441" s="39">
        <f t="shared" si="962"/>
        <v>257.1244392015069</v>
      </c>
      <c r="Y3441" s="39">
        <f t="shared" si="965"/>
        <v>9398.9565944978021</v>
      </c>
      <c r="Z3441" s="39">
        <f t="shared" si="966"/>
        <v>9212.6973139640977</v>
      </c>
      <c r="AA3441" s="45">
        <f t="shared" si="967"/>
        <v>7.0158330690295326E-2</v>
      </c>
      <c r="AB3441" s="45">
        <f t="shared" si="968"/>
        <v>0.42103026545805161</v>
      </c>
      <c r="AC3441" s="45">
        <f t="shared" si="969"/>
        <v>1.3815238584712976E-2</v>
      </c>
      <c r="AD3441" s="45">
        <f t="shared" si="970"/>
        <v>0.50500383473305988</v>
      </c>
      <c r="AE3441" s="45">
        <f t="shared" si="971"/>
        <v>0.49499616526694007</v>
      </c>
      <c r="AF3441" s="43">
        <f>('Estimates from MCMC'!$B$2-'MCMC runs'!W3441)/'Estimates from MCMC'!$B$2</f>
        <v>0.13339941955610399</v>
      </c>
    </row>
    <row r="3442" spans="1:32" x14ac:dyDescent="0.3">
      <c r="A3442" s="38">
        <v>4141</v>
      </c>
      <c r="B3442" s="38">
        <v>2206690.4838948045</v>
      </c>
      <c r="C3442" s="39">
        <v>51797.744690947598</v>
      </c>
      <c r="D3442" s="39">
        <v>50783.557763349701</v>
      </c>
      <c r="E3442" s="39">
        <f t="shared" si="954"/>
        <v>1014.186927597897</v>
      </c>
      <c r="F3442" s="39">
        <v>51723.874779182297</v>
      </c>
      <c r="G3442" s="40">
        <f t="shared" si="955"/>
        <v>73.869911765301367</v>
      </c>
      <c r="H3442" s="39">
        <v>51712.682931165502</v>
      </c>
      <c r="I3442" s="39">
        <f t="shared" si="956"/>
        <v>85.061759782096487</v>
      </c>
      <c r="J3442" s="39">
        <v>50625.483421768797</v>
      </c>
      <c r="K3442" s="40">
        <f t="shared" si="957"/>
        <v>1172.2612691788017</v>
      </c>
      <c r="L3442" s="39">
        <v>50069.360174468697</v>
      </c>
      <c r="M3442" s="39">
        <f t="shared" si="958"/>
        <v>1728.3845164789018</v>
      </c>
      <c r="N3442" s="39">
        <f t="shared" si="963"/>
        <v>556.12324730010005</v>
      </c>
      <c r="O3442" s="40">
        <f>'Estimates from MCMC'!$B$2-L3442</f>
        <v>18991.639825531303</v>
      </c>
      <c r="P3442" s="39">
        <v>51240.206031840396</v>
      </c>
      <c r="Q3442" s="40">
        <f t="shared" si="959"/>
        <v>1170.8458573716998</v>
      </c>
      <c r="R3442" s="39">
        <v>51269.598734211897</v>
      </c>
      <c r="S3442" s="39">
        <f t="shared" si="960"/>
        <v>29.392702371500491</v>
      </c>
      <c r="T3442" s="39">
        <f t="shared" si="964"/>
        <v>1200.2385597432003</v>
      </c>
      <c r="U3442" s="39">
        <v>57738.886208214302</v>
      </c>
      <c r="V3442" s="39">
        <f t="shared" si="961"/>
        <v>7669.5260337456057</v>
      </c>
      <c r="W3442" s="39">
        <v>59170.9596857535</v>
      </c>
      <c r="X3442" s="39">
        <f t="shared" si="962"/>
        <v>231.83491779599717</v>
      </c>
      <c r="Y3442" s="39">
        <f t="shared" si="965"/>
        <v>9101.5995112848032</v>
      </c>
      <c r="Z3442" s="39">
        <f t="shared" si="966"/>
        <v>9890.0403142465002</v>
      </c>
      <c r="AA3442" s="45">
        <f t="shared" si="967"/>
        <v>6.3198258326785786E-2</v>
      </c>
      <c r="AB3442" s="45">
        <f t="shared" si="968"/>
        <v>0.40383695690327498</v>
      </c>
      <c r="AC3442" s="45">
        <f t="shared" si="969"/>
        <v>1.22072090628178E-2</v>
      </c>
      <c r="AD3442" s="45">
        <f t="shared" si="970"/>
        <v>0.47924242429287855</v>
      </c>
      <c r="AE3442" s="45">
        <f t="shared" si="971"/>
        <v>0.52075757570712145</v>
      </c>
      <c r="AF3442" s="43">
        <f>('Estimates from MCMC'!$B$2-'MCMC runs'!W3442)/'Estimates from MCMC'!$B$2</f>
        <v>0.14320731403029929</v>
      </c>
    </row>
    <row r="3443" spans="1:32" x14ac:dyDescent="0.3">
      <c r="A3443" s="38">
        <v>4799</v>
      </c>
      <c r="B3443" s="38">
        <v>2049324.1033081929</v>
      </c>
      <c r="C3443" s="39">
        <v>52464.705165056403</v>
      </c>
      <c r="D3443" s="39">
        <v>51408.604060143203</v>
      </c>
      <c r="E3443" s="39">
        <f t="shared" si="954"/>
        <v>1056.1011049131994</v>
      </c>
      <c r="F3443" s="39">
        <v>52402.289638991999</v>
      </c>
      <c r="G3443" s="40">
        <f t="shared" si="955"/>
        <v>62.415526064403821</v>
      </c>
      <c r="H3443" s="39">
        <v>52375.7496591772</v>
      </c>
      <c r="I3443" s="39">
        <f t="shared" si="956"/>
        <v>88.955505879202974</v>
      </c>
      <c r="J3443" s="39">
        <v>51258.104851571501</v>
      </c>
      <c r="K3443" s="40">
        <f t="shared" si="957"/>
        <v>1206.6003134849016</v>
      </c>
      <c r="L3443" s="39">
        <v>50676.942092520301</v>
      </c>
      <c r="M3443" s="39">
        <f t="shared" si="958"/>
        <v>1787.7630725361014</v>
      </c>
      <c r="N3443" s="39">
        <f t="shared" si="963"/>
        <v>581.16275905119983</v>
      </c>
      <c r="O3443" s="40">
        <f>'Estimates from MCMC'!$B$2-L3443</f>
        <v>18384.057907479699</v>
      </c>
      <c r="P3443" s="39">
        <v>51896.772251376497</v>
      </c>
      <c r="Q3443" s="40">
        <f t="shared" si="959"/>
        <v>1219.8301588561953</v>
      </c>
      <c r="R3443" s="39">
        <v>51927.666006418702</v>
      </c>
      <c r="S3443" s="39">
        <f t="shared" si="960"/>
        <v>30.893755042205157</v>
      </c>
      <c r="T3443" s="39">
        <f t="shared" si="964"/>
        <v>1250.7239138984005</v>
      </c>
      <c r="U3443" s="39">
        <v>58457.604300514897</v>
      </c>
      <c r="V3443" s="39">
        <f t="shared" si="961"/>
        <v>7780.6622079945955</v>
      </c>
      <c r="W3443" s="39">
        <v>59949.054471797201</v>
      </c>
      <c r="X3443" s="39">
        <f t="shared" si="962"/>
        <v>240.72625738390343</v>
      </c>
      <c r="Y3443" s="39">
        <f t="shared" si="965"/>
        <v>9272.1123792768994</v>
      </c>
      <c r="Z3443" s="39">
        <f t="shared" si="966"/>
        <v>9111.9455282027993</v>
      </c>
      <c r="AA3443" s="45">
        <f t="shared" si="967"/>
        <v>6.8033070837398402E-2</v>
      </c>
      <c r="AB3443" s="45">
        <f t="shared" si="968"/>
        <v>0.42322876957589278</v>
      </c>
      <c r="AC3443" s="45">
        <f t="shared" si="969"/>
        <v>1.3094293903739394E-2</v>
      </c>
      <c r="AD3443" s="45">
        <f t="shared" si="970"/>
        <v>0.50435613431703064</v>
      </c>
      <c r="AE3443" s="45">
        <f t="shared" si="971"/>
        <v>0.49564386568296942</v>
      </c>
      <c r="AF3443" s="43">
        <f>('Estimates from MCMC'!$B$2-'MCMC runs'!W3443)/'Estimates from MCMC'!$B$2</f>
        <v>0.13194053848341031</v>
      </c>
    </row>
    <row r="3444" spans="1:32" x14ac:dyDescent="0.3">
      <c r="A3444" s="38">
        <v>1819</v>
      </c>
      <c r="B3444" s="38">
        <v>1930972.8298557503</v>
      </c>
      <c r="C3444" s="39">
        <v>53031.1609542761</v>
      </c>
      <c r="D3444" s="39">
        <v>51959.074671395698</v>
      </c>
      <c r="E3444" s="39">
        <f t="shared" si="954"/>
        <v>1072.086282880402</v>
      </c>
      <c r="F3444" s="39">
        <v>52972.469950272898</v>
      </c>
      <c r="G3444" s="40">
        <f t="shared" si="955"/>
        <v>58.69100400320167</v>
      </c>
      <c r="H3444" s="39">
        <v>52942.273689919697</v>
      </c>
      <c r="I3444" s="39">
        <f t="shared" si="956"/>
        <v>88.887264356402738</v>
      </c>
      <c r="J3444" s="39">
        <v>51812.336418672399</v>
      </c>
      <c r="K3444" s="40">
        <f t="shared" si="957"/>
        <v>1218.8245356037005</v>
      </c>
      <c r="L3444" s="39">
        <v>51231.726262607597</v>
      </c>
      <c r="M3444" s="39">
        <f t="shared" si="958"/>
        <v>1799.4346916685026</v>
      </c>
      <c r="N3444" s="39">
        <f t="shared" si="963"/>
        <v>580.61015606480214</v>
      </c>
      <c r="O3444" s="40">
        <f>'Estimates from MCMC'!$B$2-L3444</f>
        <v>17829.273737392403</v>
      </c>
      <c r="P3444" s="39">
        <v>52457.338036231296</v>
      </c>
      <c r="Q3444" s="40">
        <f t="shared" si="959"/>
        <v>1225.6117736236993</v>
      </c>
      <c r="R3444" s="39">
        <v>52488.020353361899</v>
      </c>
      <c r="S3444" s="39">
        <f t="shared" si="960"/>
        <v>30.682317130602314</v>
      </c>
      <c r="T3444" s="39">
        <f t="shared" si="964"/>
        <v>1256.2940907543016</v>
      </c>
      <c r="U3444" s="39">
        <v>59192.899680756898</v>
      </c>
      <c r="V3444" s="39">
        <f t="shared" si="961"/>
        <v>7961.1734181493011</v>
      </c>
      <c r="W3444" s="39">
        <v>60695.988211545198</v>
      </c>
      <c r="X3444" s="39">
        <f t="shared" si="962"/>
        <v>246.7944400339984</v>
      </c>
      <c r="Y3444" s="39">
        <f t="shared" si="965"/>
        <v>9464.2619489376011</v>
      </c>
      <c r="Z3444" s="39">
        <f t="shared" si="966"/>
        <v>8365.0117884548017</v>
      </c>
      <c r="AA3444" s="45">
        <f t="shared" si="967"/>
        <v>7.046243774470419E-2</v>
      </c>
      <c r="AB3444" s="45">
        <f t="shared" si="968"/>
        <v>0.44652258613612222</v>
      </c>
      <c r="AC3444" s="45">
        <f t="shared" si="969"/>
        <v>1.3842091588756603E-2</v>
      </c>
      <c r="AD3444" s="45">
        <f t="shared" si="970"/>
        <v>0.53082711546958306</v>
      </c>
      <c r="AE3444" s="45">
        <f t="shared" si="971"/>
        <v>0.469172884530417</v>
      </c>
      <c r="AF3444" s="43">
        <f>('Estimates from MCMC'!$B$2-'MCMC runs'!W3444)/'Estimates from MCMC'!$B$2</f>
        <v>0.12112497340691275</v>
      </c>
    </row>
    <row r="3445" spans="1:32" x14ac:dyDescent="0.3">
      <c r="A3445" s="38">
        <v>2724</v>
      </c>
      <c r="B3445" s="38">
        <v>1930972.8298557503</v>
      </c>
      <c r="C3445" s="39">
        <v>53031.1609542761</v>
      </c>
      <c r="D3445" s="39">
        <v>51959.074671395698</v>
      </c>
      <c r="E3445" s="39">
        <f t="shared" si="954"/>
        <v>1072.086282880402</v>
      </c>
      <c r="F3445" s="39">
        <v>52972.469950272898</v>
      </c>
      <c r="G3445" s="40">
        <f t="shared" si="955"/>
        <v>58.69100400320167</v>
      </c>
      <c r="H3445" s="39">
        <v>52942.273689919697</v>
      </c>
      <c r="I3445" s="39">
        <f t="shared" si="956"/>
        <v>88.887264356402738</v>
      </c>
      <c r="J3445" s="39">
        <v>51812.336418672399</v>
      </c>
      <c r="K3445" s="40">
        <f t="shared" si="957"/>
        <v>1218.8245356037005</v>
      </c>
      <c r="L3445" s="39">
        <v>51231.726262607597</v>
      </c>
      <c r="M3445" s="39">
        <f t="shared" si="958"/>
        <v>1799.4346916685026</v>
      </c>
      <c r="N3445" s="39">
        <f t="shared" si="963"/>
        <v>580.61015606480214</v>
      </c>
      <c r="O3445" s="40">
        <f>'Estimates from MCMC'!$B$2-L3445</f>
        <v>17829.273737392403</v>
      </c>
      <c r="P3445" s="39">
        <v>52457.338036231296</v>
      </c>
      <c r="Q3445" s="40">
        <f t="shared" si="959"/>
        <v>1225.6117736236993</v>
      </c>
      <c r="R3445" s="39">
        <v>52488.020353361899</v>
      </c>
      <c r="S3445" s="39">
        <f t="shared" si="960"/>
        <v>30.682317130602314</v>
      </c>
      <c r="T3445" s="39">
        <f t="shared" si="964"/>
        <v>1256.2940907543016</v>
      </c>
      <c r="U3445" s="39">
        <v>59192.899680756898</v>
      </c>
      <c r="V3445" s="39">
        <f t="shared" si="961"/>
        <v>7961.1734181493011</v>
      </c>
      <c r="W3445" s="39">
        <v>60695.988211545198</v>
      </c>
      <c r="X3445" s="39">
        <f t="shared" si="962"/>
        <v>246.7944400339984</v>
      </c>
      <c r="Y3445" s="39">
        <f t="shared" si="965"/>
        <v>9464.2619489376011</v>
      </c>
      <c r="Z3445" s="39">
        <f t="shared" si="966"/>
        <v>8365.0117884548017</v>
      </c>
      <c r="AA3445" s="45">
        <f t="shared" si="967"/>
        <v>7.046243774470419E-2</v>
      </c>
      <c r="AB3445" s="45">
        <f t="shared" si="968"/>
        <v>0.44652258613612222</v>
      </c>
      <c r="AC3445" s="45">
        <f t="shared" si="969"/>
        <v>1.3842091588756603E-2</v>
      </c>
      <c r="AD3445" s="45">
        <f t="shared" si="970"/>
        <v>0.53082711546958306</v>
      </c>
      <c r="AE3445" s="45">
        <f t="shared" si="971"/>
        <v>0.469172884530417</v>
      </c>
      <c r="AF3445" s="43">
        <f>('Estimates from MCMC'!$B$2-'MCMC runs'!W3445)/'Estimates from MCMC'!$B$2</f>
        <v>0.12112497340691275</v>
      </c>
    </row>
    <row r="3446" spans="1:32" x14ac:dyDescent="0.3">
      <c r="A3446" s="38">
        <v>4923</v>
      </c>
      <c r="B3446" s="38">
        <v>1930972.8298557503</v>
      </c>
      <c r="C3446" s="39">
        <v>53031.1609542761</v>
      </c>
      <c r="D3446" s="39">
        <v>51959.074671395698</v>
      </c>
      <c r="E3446" s="39">
        <f t="shared" si="954"/>
        <v>1072.086282880402</v>
      </c>
      <c r="F3446" s="39">
        <v>52972.469950272898</v>
      </c>
      <c r="G3446" s="40">
        <f t="shared" si="955"/>
        <v>58.69100400320167</v>
      </c>
      <c r="H3446" s="39">
        <v>52942.273689919697</v>
      </c>
      <c r="I3446" s="39">
        <f t="shared" si="956"/>
        <v>88.887264356402738</v>
      </c>
      <c r="J3446" s="39">
        <v>51812.336418672399</v>
      </c>
      <c r="K3446" s="40">
        <f t="shared" si="957"/>
        <v>1218.8245356037005</v>
      </c>
      <c r="L3446" s="39">
        <v>51231.726262607597</v>
      </c>
      <c r="M3446" s="39">
        <f t="shared" si="958"/>
        <v>1799.4346916685026</v>
      </c>
      <c r="N3446" s="39">
        <f t="shared" si="963"/>
        <v>580.61015606480214</v>
      </c>
      <c r="O3446" s="40">
        <f>'Estimates from MCMC'!$B$2-L3446</f>
        <v>17829.273737392403</v>
      </c>
      <c r="P3446" s="39">
        <v>52457.338036231296</v>
      </c>
      <c r="Q3446" s="40">
        <f t="shared" si="959"/>
        <v>1225.6117736236993</v>
      </c>
      <c r="R3446" s="39">
        <v>52488.020353361899</v>
      </c>
      <c r="S3446" s="39">
        <f t="shared" si="960"/>
        <v>30.682317130602314</v>
      </c>
      <c r="T3446" s="39">
        <f t="shared" si="964"/>
        <v>1256.2940907543016</v>
      </c>
      <c r="U3446" s="39">
        <v>59192.899680756898</v>
      </c>
      <c r="V3446" s="39">
        <f t="shared" si="961"/>
        <v>7961.1734181493011</v>
      </c>
      <c r="W3446" s="39">
        <v>60695.988211545198</v>
      </c>
      <c r="X3446" s="39">
        <f t="shared" si="962"/>
        <v>246.7944400339984</v>
      </c>
      <c r="Y3446" s="39">
        <f t="shared" si="965"/>
        <v>9464.2619489376011</v>
      </c>
      <c r="Z3446" s="39">
        <f t="shared" si="966"/>
        <v>8365.0117884548017</v>
      </c>
      <c r="AA3446" s="45">
        <f t="shared" si="967"/>
        <v>7.046243774470419E-2</v>
      </c>
      <c r="AB3446" s="45">
        <f t="shared" si="968"/>
        <v>0.44652258613612222</v>
      </c>
      <c r="AC3446" s="45">
        <f t="shared" si="969"/>
        <v>1.3842091588756603E-2</v>
      </c>
      <c r="AD3446" s="45">
        <f t="shared" si="970"/>
        <v>0.53082711546958306</v>
      </c>
      <c r="AE3446" s="45">
        <f t="shared" si="971"/>
        <v>0.469172884530417</v>
      </c>
      <c r="AF3446" s="43">
        <f>('Estimates from MCMC'!$B$2-'MCMC runs'!W3446)/'Estimates from MCMC'!$B$2</f>
        <v>0.12112497340691275</v>
      </c>
    </row>
    <row r="3447" spans="1:32" x14ac:dyDescent="0.3">
      <c r="A3447" s="38">
        <v>1170</v>
      </c>
      <c r="B3447" s="38">
        <v>2064322.960392439</v>
      </c>
      <c r="C3447" s="39">
        <v>52966.522195224701</v>
      </c>
      <c r="D3447" s="39">
        <v>51897.5242501416</v>
      </c>
      <c r="E3447" s="39">
        <f t="shared" si="954"/>
        <v>1068.9979450831015</v>
      </c>
      <c r="F3447" s="39">
        <v>52905.496254047699</v>
      </c>
      <c r="G3447" s="40">
        <f t="shared" si="955"/>
        <v>61.025941177002096</v>
      </c>
      <c r="H3447" s="39">
        <v>52877.622238329801</v>
      </c>
      <c r="I3447" s="39">
        <f t="shared" si="956"/>
        <v>88.899956894900242</v>
      </c>
      <c r="J3447" s="39">
        <v>51748.443827975199</v>
      </c>
      <c r="K3447" s="40">
        <f t="shared" si="957"/>
        <v>1218.0783672495018</v>
      </c>
      <c r="L3447" s="39">
        <v>51173.449005843999</v>
      </c>
      <c r="M3447" s="39">
        <f t="shared" si="958"/>
        <v>1793.0731893807024</v>
      </c>
      <c r="N3447" s="39">
        <f t="shared" si="963"/>
        <v>574.99482213120064</v>
      </c>
      <c r="O3447" s="40">
        <f>'Estimates from MCMC'!$B$2-L3447</f>
        <v>17887.550994156001</v>
      </c>
      <c r="P3447" s="39">
        <v>52394.8226351423</v>
      </c>
      <c r="Q3447" s="40">
        <f t="shared" si="959"/>
        <v>1221.3736292983012</v>
      </c>
      <c r="R3447" s="39">
        <v>52425.455159671503</v>
      </c>
      <c r="S3447" s="39">
        <f t="shared" si="960"/>
        <v>30.632524529202783</v>
      </c>
      <c r="T3447" s="39">
        <f t="shared" si="964"/>
        <v>1252.006153827504</v>
      </c>
      <c r="U3447" s="39">
        <v>59220.474232329601</v>
      </c>
      <c r="V3447" s="39">
        <f t="shared" si="961"/>
        <v>8047.0252264856026</v>
      </c>
      <c r="W3447" s="39">
        <v>60717.176290609001</v>
      </c>
      <c r="X3447" s="39">
        <f t="shared" si="962"/>
        <v>244.69590445189533</v>
      </c>
      <c r="Y3447" s="39">
        <f t="shared" si="965"/>
        <v>9543.727284765002</v>
      </c>
      <c r="Z3447" s="39">
        <f t="shared" si="966"/>
        <v>8343.8237093909993</v>
      </c>
      <c r="AA3447" s="45">
        <f t="shared" si="967"/>
        <v>6.9993156370961235E-2</v>
      </c>
      <c r="AB3447" s="45">
        <f t="shared" si="968"/>
        <v>0.44986735350829338</v>
      </c>
      <c r="AC3447" s="45">
        <f t="shared" si="969"/>
        <v>1.3679676135198124E-2</v>
      </c>
      <c r="AD3447" s="45">
        <f t="shared" si="970"/>
        <v>0.53354018601445274</v>
      </c>
      <c r="AE3447" s="45">
        <f t="shared" si="971"/>
        <v>0.46645981398554726</v>
      </c>
      <c r="AF3447" s="43">
        <f>('Estimates from MCMC'!$B$2-'MCMC runs'!W3447)/'Estimates from MCMC'!$B$2</f>
        <v>0.1208181710283807</v>
      </c>
    </row>
    <row r="3448" spans="1:32" x14ac:dyDescent="0.3">
      <c r="A3448" s="38">
        <v>4159</v>
      </c>
      <c r="B3448" s="38">
        <v>2064322.960392439</v>
      </c>
      <c r="C3448" s="39">
        <v>52966.522195224701</v>
      </c>
      <c r="D3448" s="39">
        <v>51897.5242501416</v>
      </c>
      <c r="E3448" s="39">
        <f t="shared" si="954"/>
        <v>1068.9979450831015</v>
      </c>
      <c r="F3448" s="39">
        <v>52905.496254047699</v>
      </c>
      <c r="G3448" s="40">
        <f t="shared" si="955"/>
        <v>61.025941177002096</v>
      </c>
      <c r="H3448" s="39">
        <v>52877.622238329801</v>
      </c>
      <c r="I3448" s="39">
        <f t="shared" si="956"/>
        <v>88.899956894900242</v>
      </c>
      <c r="J3448" s="39">
        <v>51748.443827975199</v>
      </c>
      <c r="K3448" s="40">
        <f t="shared" si="957"/>
        <v>1218.0783672495018</v>
      </c>
      <c r="L3448" s="39">
        <v>51173.449005843999</v>
      </c>
      <c r="M3448" s="39">
        <f t="shared" si="958"/>
        <v>1793.0731893807024</v>
      </c>
      <c r="N3448" s="39">
        <f t="shared" si="963"/>
        <v>574.99482213120064</v>
      </c>
      <c r="O3448" s="40">
        <f>'Estimates from MCMC'!$B$2-L3448</f>
        <v>17887.550994156001</v>
      </c>
      <c r="P3448" s="39">
        <v>52394.8226351423</v>
      </c>
      <c r="Q3448" s="40">
        <f t="shared" si="959"/>
        <v>1221.3736292983012</v>
      </c>
      <c r="R3448" s="39">
        <v>52425.455159671503</v>
      </c>
      <c r="S3448" s="39">
        <f t="shared" si="960"/>
        <v>30.632524529202783</v>
      </c>
      <c r="T3448" s="39">
        <f t="shared" si="964"/>
        <v>1252.006153827504</v>
      </c>
      <c r="U3448" s="39">
        <v>59220.474232329601</v>
      </c>
      <c r="V3448" s="39">
        <f t="shared" si="961"/>
        <v>8047.0252264856026</v>
      </c>
      <c r="W3448" s="39">
        <v>60717.176290609001</v>
      </c>
      <c r="X3448" s="39">
        <f t="shared" si="962"/>
        <v>244.69590445189533</v>
      </c>
      <c r="Y3448" s="39">
        <f t="shared" si="965"/>
        <v>9543.727284765002</v>
      </c>
      <c r="Z3448" s="39">
        <f t="shared" si="966"/>
        <v>8343.8237093909993</v>
      </c>
      <c r="AA3448" s="45">
        <f t="shared" si="967"/>
        <v>6.9993156370961235E-2</v>
      </c>
      <c r="AB3448" s="45">
        <f t="shared" si="968"/>
        <v>0.44986735350829338</v>
      </c>
      <c r="AC3448" s="45">
        <f t="shared" si="969"/>
        <v>1.3679676135198124E-2</v>
      </c>
      <c r="AD3448" s="45">
        <f t="shared" si="970"/>
        <v>0.53354018601445274</v>
      </c>
      <c r="AE3448" s="45">
        <f t="shared" si="971"/>
        <v>0.46645981398554726</v>
      </c>
      <c r="AF3448" s="43">
        <f>('Estimates from MCMC'!$B$2-'MCMC runs'!W3448)/'Estimates from MCMC'!$B$2</f>
        <v>0.1208181710283807</v>
      </c>
    </row>
    <row r="3449" spans="1:32" x14ac:dyDescent="0.3">
      <c r="A3449" s="38">
        <v>3975</v>
      </c>
      <c r="B3449" s="38">
        <v>2055516.2420812864</v>
      </c>
      <c r="C3449" s="39">
        <v>51428.157568877803</v>
      </c>
      <c r="D3449" s="39">
        <v>50396.380608035099</v>
      </c>
      <c r="E3449" s="39">
        <f t="shared" si="954"/>
        <v>1031.7769608427043</v>
      </c>
      <c r="F3449" s="39">
        <v>51366.0686472378</v>
      </c>
      <c r="G3449" s="40">
        <f t="shared" si="955"/>
        <v>62.088921640002809</v>
      </c>
      <c r="H3449" s="39">
        <v>51342.456587644498</v>
      </c>
      <c r="I3449" s="39">
        <f t="shared" si="956"/>
        <v>85.700981233305356</v>
      </c>
      <c r="J3449" s="39">
        <v>50249.358714861701</v>
      </c>
      <c r="K3449" s="40">
        <f t="shared" si="957"/>
        <v>1178.7988540161023</v>
      </c>
      <c r="L3449" s="39">
        <v>49689.552821654703</v>
      </c>
      <c r="M3449" s="39">
        <f t="shared" si="958"/>
        <v>1738.6047472231003</v>
      </c>
      <c r="N3449" s="39">
        <f t="shared" si="963"/>
        <v>559.80589320699801</v>
      </c>
      <c r="O3449" s="40">
        <f>'Estimates from MCMC'!$B$2-L3449</f>
        <v>19371.447178345297</v>
      </c>
      <c r="P3449" s="39">
        <v>50872.560558262398</v>
      </c>
      <c r="Q3449" s="40">
        <f t="shared" si="959"/>
        <v>1183.0077366076948</v>
      </c>
      <c r="R3449" s="39">
        <v>50902.096078049399</v>
      </c>
      <c r="S3449" s="39">
        <f t="shared" si="960"/>
        <v>29.535519787001249</v>
      </c>
      <c r="T3449" s="39">
        <f t="shared" si="964"/>
        <v>1212.5432563946961</v>
      </c>
      <c r="U3449" s="39">
        <v>57117.976370433702</v>
      </c>
      <c r="V3449" s="39">
        <f t="shared" si="961"/>
        <v>7428.4235487789992</v>
      </c>
      <c r="W3449" s="39">
        <v>58560.200820193502</v>
      </c>
      <c r="X3449" s="39">
        <f t="shared" si="962"/>
        <v>229.68119336510426</v>
      </c>
      <c r="Y3449" s="39">
        <f t="shared" si="965"/>
        <v>8870.6479985387996</v>
      </c>
      <c r="Z3449" s="39">
        <f t="shared" si="966"/>
        <v>10500.799179806498</v>
      </c>
      <c r="AA3449" s="45">
        <f t="shared" si="967"/>
        <v>6.2594355766571644E-2</v>
      </c>
      <c r="AB3449" s="45">
        <f t="shared" si="968"/>
        <v>0.38347282370740937</v>
      </c>
      <c r="AC3449" s="45">
        <f t="shared" si="969"/>
        <v>1.1856687383782937E-2</v>
      </c>
      <c r="AD3449" s="45">
        <f t="shared" si="970"/>
        <v>0.45792386685776398</v>
      </c>
      <c r="AE3449" s="45">
        <f t="shared" si="971"/>
        <v>0.54207613314223602</v>
      </c>
      <c r="AF3449" s="43">
        <f>('Estimates from MCMC'!$B$2-'MCMC runs'!W3449)/'Estimates from MCMC'!$B$2</f>
        <v>0.15205107339607735</v>
      </c>
    </row>
    <row r="3450" spans="1:32" x14ac:dyDescent="0.3">
      <c r="A3450" s="38">
        <v>1936</v>
      </c>
      <c r="B3450" s="38">
        <v>1928591.0134368734</v>
      </c>
      <c r="C3450" s="39">
        <v>52762.7203393405</v>
      </c>
      <c r="D3450" s="39">
        <v>51688.270632776897</v>
      </c>
      <c r="E3450" s="39">
        <f t="shared" si="954"/>
        <v>1074.4497065636024</v>
      </c>
      <c r="F3450" s="39">
        <v>52701.3609866388</v>
      </c>
      <c r="G3450" s="40">
        <f t="shared" si="955"/>
        <v>61.359352701700118</v>
      </c>
      <c r="H3450" s="39">
        <v>52672.533958928303</v>
      </c>
      <c r="I3450" s="39">
        <f t="shared" si="956"/>
        <v>90.186380412196741</v>
      </c>
      <c r="J3450" s="39">
        <v>51537.603392766701</v>
      </c>
      <c r="K3450" s="40">
        <f t="shared" si="957"/>
        <v>1225.1169465737985</v>
      </c>
      <c r="L3450" s="39">
        <v>50948.7325052257</v>
      </c>
      <c r="M3450" s="39">
        <f t="shared" si="958"/>
        <v>1813.9878341147996</v>
      </c>
      <c r="N3450" s="39">
        <f t="shared" si="963"/>
        <v>588.87088754100114</v>
      </c>
      <c r="O3450" s="40">
        <f>'Estimates from MCMC'!$B$2-L3450</f>
        <v>18112.2674947743</v>
      </c>
      <c r="P3450" s="39">
        <v>52184.1767579761</v>
      </c>
      <c r="Q3450" s="40">
        <f t="shared" si="959"/>
        <v>1235.4442527503998</v>
      </c>
      <c r="R3450" s="39">
        <v>52215.581130084604</v>
      </c>
      <c r="S3450" s="39">
        <f t="shared" si="960"/>
        <v>31.404372108503594</v>
      </c>
      <c r="T3450" s="39">
        <f t="shared" si="964"/>
        <v>1266.8486248589033</v>
      </c>
      <c r="U3450" s="39">
        <v>58867.404222220503</v>
      </c>
      <c r="V3450" s="39">
        <f t="shared" si="961"/>
        <v>7918.6717169948024</v>
      </c>
      <c r="W3450" s="39">
        <v>60385.010007020799</v>
      </c>
      <c r="X3450" s="39">
        <f t="shared" si="962"/>
        <v>250.75715994139318</v>
      </c>
      <c r="Y3450" s="39">
        <f t="shared" si="965"/>
        <v>9436.2775017950989</v>
      </c>
      <c r="Z3450" s="39">
        <f t="shared" si="966"/>
        <v>8675.9899929792009</v>
      </c>
      <c r="AA3450" s="45">
        <f t="shared" si="967"/>
        <v>6.9944231180574759E-2</v>
      </c>
      <c r="AB3450" s="45">
        <f t="shared" si="968"/>
        <v>0.43719935779876679</v>
      </c>
      <c r="AC3450" s="45">
        <f t="shared" si="969"/>
        <v>1.3844603389042313E-2</v>
      </c>
      <c r="AD3450" s="45">
        <f t="shared" si="970"/>
        <v>0.5209881923683839</v>
      </c>
      <c r="AE3450" s="45">
        <f t="shared" si="971"/>
        <v>0.47901180763161616</v>
      </c>
      <c r="AF3450" s="43">
        <f>('Estimates from MCMC'!$B$2-'MCMC runs'!W3450)/'Estimates from MCMC'!$B$2</f>
        <v>0.12562792303875125</v>
      </c>
    </row>
    <row r="3451" spans="1:32" x14ac:dyDescent="0.3">
      <c r="A3451" s="38">
        <v>3348</v>
      </c>
      <c r="B3451" s="38">
        <v>2196992.4087102856</v>
      </c>
      <c r="C3451" s="39">
        <v>53281.366458689503</v>
      </c>
      <c r="D3451" s="39">
        <v>52208.984849939901</v>
      </c>
      <c r="E3451" s="39">
        <f t="shared" si="954"/>
        <v>1072.3816087496016</v>
      </c>
      <c r="F3451" s="39">
        <v>53222.031130572803</v>
      </c>
      <c r="G3451" s="40">
        <f t="shared" si="955"/>
        <v>59.335328116700111</v>
      </c>
      <c r="H3451" s="39">
        <v>53192.618300507202</v>
      </c>
      <c r="I3451" s="39">
        <f t="shared" si="956"/>
        <v>88.748158182301268</v>
      </c>
      <c r="J3451" s="39">
        <v>52061.749167123096</v>
      </c>
      <c r="K3451" s="40">
        <f t="shared" si="957"/>
        <v>1219.6172915664065</v>
      </c>
      <c r="L3451" s="39">
        <v>51481.9018581946</v>
      </c>
      <c r="M3451" s="39">
        <f t="shared" si="958"/>
        <v>1799.4646004949027</v>
      </c>
      <c r="N3451" s="39">
        <f t="shared" si="963"/>
        <v>579.8473089284962</v>
      </c>
      <c r="O3451" s="40">
        <f>'Estimates from MCMC'!$B$2-L3451</f>
        <v>17579.0981418054</v>
      </c>
      <c r="P3451" s="39">
        <v>52706.906275492503</v>
      </c>
      <c r="Q3451" s="40">
        <f t="shared" si="959"/>
        <v>1225.0044172979033</v>
      </c>
      <c r="R3451" s="39">
        <v>52737.434807046498</v>
      </c>
      <c r="S3451" s="39">
        <f t="shared" si="960"/>
        <v>30.528531553994981</v>
      </c>
      <c r="T3451" s="39">
        <f t="shared" si="964"/>
        <v>1255.5329488518983</v>
      </c>
      <c r="U3451" s="39">
        <v>59501.496962001198</v>
      </c>
      <c r="V3451" s="39">
        <f t="shared" si="961"/>
        <v>8019.5951038065978</v>
      </c>
      <c r="W3451" s="39">
        <v>61004.543732153499</v>
      </c>
      <c r="X3451" s="39">
        <f t="shared" si="962"/>
        <v>247.51382130040292</v>
      </c>
      <c r="Y3451" s="39">
        <f t="shared" si="965"/>
        <v>9522.6418739588989</v>
      </c>
      <c r="Z3451" s="39">
        <f t="shared" si="966"/>
        <v>8056.4562678465009</v>
      </c>
      <c r="AA3451" s="45">
        <f t="shared" si="967"/>
        <v>7.1421920437776967E-2</v>
      </c>
      <c r="AB3451" s="45">
        <f t="shared" si="968"/>
        <v>0.45620059909301885</v>
      </c>
      <c r="AC3451" s="45">
        <f t="shared" si="969"/>
        <v>1.408000679578565E-2</v>
      </c>
      <c r="AD3451" s="45">
        <f t="shared" si="970"/>
        <v>0.54170252632658145</v>
      </c>
      <c r="AE3451" s="45">
        <f t="shared" si="971"/>
        <v>0.45829747367341855</v>
      </c>
      <c r="AF3451" s="43">
        <f>('Estimates from MCMC'!$B$2-'MCMC runs'!W3451)/'Estimates from MCMC'!$B$2</f>
        <v>0.11665710412311581</v>
      </c>
    </row>
    <row r="3452" spans="1:32" x14ac:dyDescent="0.3">
      <c r="A3452" s="38">
        <v>1316</v>
      </c>
      <c r="B3452" s="38">
        <v>1921256.0488609849</v>
      </c>
      <c r="C3452" s="39">
        <v>53086.318754366403</v>
      </c>
      <c r="D3452" s="39">
        <v>52025.773664936904</v>
      </c>
      <c r="E3452" s="39">
        <f t="shared" si="954"/>
        <v>1060.5450894294991</v>
      </c>
      <c r="F3452" s="39">
        <v>53021.375491503502</v>
      </c>
      <c r="G3452" s="40">
        <f t="shared" si="955"/>
        <v>64.943262862900156</v>
      </c>
      <c r="H3452" s="39">
        <v>52998.951444965402</v>
      </c>
      <c r="I3452" s="39">
        <f t="shared" si="956"/>
        <v>87.367309401000966</v>
      </c>
      <c r="J3452" s="39">
        <v>51874.3529605367</v>
      </c>
      <c r="K3452" s="40">
        <f t="shared" si="957"/>
        <v>1211.9657938297023</v>
      </c>
      <c r="L3452" s="39">
        <v>51303.423805322403</v>
      </c>
      <c r="M3452" s="39">
        <f t="shared" si="958"/>
        <v>1782.8949490439991</v>
      </c>
      <c r="N3452" s="39">
        <f t="shared" si="963"/>
        <v>570.92915521429677</v>
      </c>
      <c r="O3452" s="40">
        <f>'Estimates from MCMC'!$B$2-L3452</f>
        <v>17757.576194677597</v>
      </c>
      <c r="P3452" s="39">
        <v>52515.401805349597</v>
      </c>
      <c r="Q3452" s="40">
        <f t="shared" si="959"/>
        <v>1211.978000027193</v>
      </c>
      <c r="R3452" s="39">
        <v>52545.3319085537</v>
      </c>
      <c r="S3452" s="39">
        <f t="shared" si="960"/>
        <v>29.930103204103943</v>
      </c>
      <c r="T3452" s="39">
        <f t="shared" si="964"/>
        <v>1241.908103231297</v>
      </c>
      <c r="U3452" s="39">
        <v>59265.344780470703</v>
      </c>
      <c r="V3452" s="39">
        <f t="shared" si="961"/>
        <v>7961.9209751482995</v>
      </c>
      <c r="W3452" s="39">
        <v>60751.812724502997</v>
      </c>
      <c r="X3452" s="39">
        <f t="shared" si="962"/>
        <v>244.55984080099734</v>
      </c>
      <c r="Y3452" s="39">
        <f t="shared" si="965"/>
        <v>9448.3889191805938</v>
      </c>
      <c r="Z3452" s="39">
        <f t="shared" si="966"/>
        <v>8309.1872754970027</v>
      </c>
      <c r="AA3452" s="45">
        <f t="shared" si="967"/>
        <v>6.9936802726687938E-2</v>
      </c>
      <c r="AB3452" s="45">
        <f t="shared" si="968"/>
        <v>0.44836755241037302</v>
      </c>
      <c r="AC3452" s="45">
        <f t="shared" si="969"/>
        <v>1.3772140866516356E-2</v>
      </c>
      <c r="AD3452" s="45">
        <f t="shared" si="970"/>
        <v>0.53207649600357732</v>
      </c>
      <c r="AE3452" s="45">
        <f t="shared" si="971"/>
        <v>0.46792350399642268</v>
      </c>
      <c r="AF3452" s="43">
        <f>('Estimates from MCMC'!$B$2-'MCMC runs'!W3452)/'Estimates from MCMC'!$B$2</f>
        <v>0.12031663711062687</v>
      </c>
    </row>
    <row r="3453" spans="1:32" x14ac:dyDescent="0.3">
      <c r="A3453" s="38">
        <v>1195</v>
      </c>
      <c r="B3453" s="38">
        <v>1937665.6021060306</v>
      </c>
      <c r="C3453" s="39">
        <v>53066.864305609997</v>
      </c>
      <c r="D3453" s="39">
        <v>51973.948793082098</v>
      </c>
      <c r="E3453" s="39">
        <f t="shared" si="954"/>
        <v>1092.9155125278994</v>
      </c>
      <c r="F3453" s="39">
        <v>53012.735476325499</v>
      </c>
      <c r="G3453" s="40">
        <f t="shared" si="955"/>
        <v>54.128829284498352</v>
      </c>
      <c r="H3453" s="39">
        <v>52977.633608957003</v>
      </c>
      <c r="I3453" s="39">
        <f t="shared" si="956"/>
        <v>89.230696652994084</v>
      </c>
      <c r="J3453" s="39">
        <v>51831.319160049898</v>
      </c>
      <c r="K3453" s="40">
        <f t="shared" si="957"/>
        <v>1235.5451455600996</v>
      </c>
      <c r="L3453" s="39">
        <v>51248.763925605999</v>
      </c>
      <c r="M3453" s="39">
        <f t="shared" si="958"/>
        <v>1818.100380003998</v>
      </c>
      <c r="N3453" s="39">
        <f t="shared" si="963"/>
        <v>582.55523444389837</v>
      </c>
      <c r="O3453" s="40">
        <f>'Estimates from MCMC'!$B$2-L3453</f>
        <v>17812.236074394001</v>
      </c>
      <c r="P3453" s="39">
        <v>52487.051363112601</v>
      </c>
      <c r="Q3453" s="40">
        <f t="shared" si="959"/>
        <v>1238.2874375066021</v>
      </c>
      <c r="R3453" s="39">
        <v>52517.575651412102</v>
      </c>
      <c r="S3453" s="39">
        <f t="shared" si="960"/>
        <v>30.524288299500768</v>
      </c>
      <c r="T3453" s="39">
        <f t="shared" si="964"/>
        <v>1268.8117258061029</v>
      </c>
      <c r="U3453" s="39">
        <v>59235.618058615801</v>
      </c>
      <c r="V3453" s="39">
        <f t="shared" si="961"/>
        <v>7986.8541330098014</v>
      </c>
      <c r="W3453" s="39">
        <v>60757.272107263401</v>
      </c>
      <c r="X3453" s="39">
        <f t="shared" si="962"/>
        <v>252.84232284149766</v>
      </c>
      <c r="Y3453" s="39">
        <f t="shared" si="965"/>
        <v>9508.508181657402</v>
      </c>
      <c r="Z3453" s="39">
        <f t="shared" si="966"/>
        <v>8303.7278927365987</v>
      </c>
      <c r="AA3453" s="45">
        <f t="shared" si="967"/>
        <v>7.123259092832733E-2</v>
      </c>
      <c r="AB3453" s="45">
        <f t="shared" si="968"/>
        <v>0.44839143719251018</v>
      </c>
      <c r="AC3453" s="45">
        <f t="shared" si="969"/>
        <v>1.4194867044512812E-2</v>
      </c>
      <c r="AD3453" s="45">
        <f t="shared" si="970"/>
        <v>0.5338188951653503</v>
      </c>
      <c r="AE3453" s="45">
        <f t="shared" si="971"/>
        <v>0.4661811048346497</v>
      </c>
      <c r="AF3453" s="43">
        <f>('Estimates from MCMC'!$B$2-'MCMC runs'!W3453)/'Estimates from MCMC'!$B$2</f>
        <v>0.12023758550754549</v>
      </c>
    </row>
    <row r="3454" spans="1:32" x14ac:dyDescent="0.3">
      <c r="A3454" s="38">
        <v>3160</v>
      </c>
      <c r="B3454" s="38">
        <v>2116946.2307398901</v>
      </c>
      <c r="C3454" s="39">
        <v>52350.619579933598</v>
      </c>
      <c r="D3454" s="39">
        <v>51334.965092462502</v>
      </c>
      <c r="E3454" s="39">
        <f t="shared" si="954"/>
        <v>1015.6544874710962</v>
      </c>
      <c r="F3454" s="39">
        <v>52275.0893408841</v>
      </c>
      <c r="G3454" s="40">
        <f t="shared" si="955"/>
        <v>75.53023904949805</v>
      </c>
      <c r="H3454" s="39">
        <v>52264.946102095797</v>
      </c>
      <c r="I3454" s="39">
        <f t="shared" si="956"/>
        <v>85.673477837801329</v>
      </c>
      <c r="J3454" s="39">
        <v>51174.7219260317</v>
      </c>
      <c r="K3454" s="40">
        <f t="shared" si="957"/>
        <v>1175.8976539018986</v>
      </c>
      <c r="L3454" s="39">
        <v>50614.470043162197</v>
      </c>
      <c r="M3454" s="39">
        <f t="shared" si="958"/>
        <v>1736.1495367714015</v>
      </c>
      <c r="N3454" s="39">
        <f t="shared" si="963"/>
        <v>560.25188286950288</v>
      </c>
      <c r="O3454" s="40">
        <f>'Estimates from MCMC'!$B$2-L3454</f>
        <v>18446.529956837803</v>
      </c>
      <c r="P3454" s="39">
        <v>51787.7991593224</v>
      </c>
      <c r="Q3454" s="40">
        <f t="shared" si="959"/>
        <v>1173.3291161602028</v>
      </c>
      <c r="R3454" s="39">
        <v>51817.647196464801</v>
      </c>
      <c r="S3454" s="39">
        <f t="shared" si="960"/>
        <v>29.848037142401154</v>
      </c>
      <c r="T3454" s="39">
        <f t="shared" si="964"/>
        <v>1203.177153302604</v>
      </c>
      <c r="U3454" s="39">
        <v>58459.387171522001</v>
      </c>
      <c r="V3454" s="39">
        <f t="shared" si="961"/>
        <v>7844.9171283598043</v>
      </c>
      <c r="W3454" s="39">
        <v>59899.056422763999</v>
      </c>
      <c r="X3454" s="39">
        <f t="shared" si="962"/>
        <v>236.49209793939372</v>
      </c>
      <c r="Y3454" s="39">
        <f t="shared" si="965"/>
        <v>9284.586379601802</v>
      </c>
      <c r="Z3454" s="39">
        <f t="shared" si="966"/>
        <v>9161.9435772360011</v>
      </c>
      <c r="AA3454" s="45">
        <f t="shared" si="967"/>
        <v>6.5225121262257102E-2</v>
      </c>
      <c r="AB3454" s="45">
        <f t="shared" si="968"/>
        <v>0.42527874601433274</v>
      </c>
      <c r="AC3454" s="45">
        <f t="shared" si="969"/>
        <v>1.2820411128420946E-2</v>
      </c>
      <c r="AD3454" s="45">
        <f t="shared" si="970"/>
        <v>0.50332427840501082</v>
      </c>
      <c r="AE3454" s="45">
        <f t="shared" si="971"/>
        <v>0.49667572159498924</v>
      </c>
      <c r="AF3454" s="43">
        <f>('Estimates from MCMC'!$B$2-'MCMC runs'!W3454)/'Estimates from MCMC'!$B$2</f>
        <v>0.13266450785879152</v>
      </c>
    </row>
    <row r="3455" spans="1:32" x14ac:dyDescent="0.3">
      <c r="A3455" s="38">
        <v>657</v>
      </c>
      <c r="B3455" s="38">
        <v>2042101.2536146308</v>
      </c>
      <c r="C3455" s="39">
        <v>52052.773654970297</v>
      </c>
      <c r="D3455" s="39">
        <v>50994.450608856001</v>
      </c>
      <c r="E3455" s="39">
        <f t="shared" si="954"/>
        <v>1058.3230461142957</v>
      </c>
      <c r="F3455" s="39">
        <v>51981.867396765199</v>
      </c>
      <c r="G3455" s="40">
        <f t="shared" si="955"/>
        <v>70.906258205097402</v>
      </c>
      <c r="H3455" s="39">
        <v>51963.908654804</v>
      </c>
      <c r="I3455" s="39">
        <f t="shared" si="956"/>
        <v>88.86500016629725</v>
      </c>
      <c r="J3455" s="39">
        <v>50835.594673633699</v>
      </c>
      <c r="K3455" s="40">
        <f t="shared" si="957"/>
        <v>1217.1789813365976</v>
      </c>
      <c r="L3455" s="39">
        <v>50255.124675738502</v>
      </c>
      <c r="M3455" s="39">
        <f t="shared" si="958"/>
        <v>1797.6489792317952</v>
      </c>
      <c r="N3455" s="39">
        <f t="shared" si="963"/>
        <v>580.46999789519759</v>
      </c>
      <c r="O3455" s="40">
        <f>'Estimates from MCMC'!$B$2-L3455</f>
        <v>18805.875324261498</v>
      </c>
      <c r="P3455" s="39">
        <v>51480.601634561703</v>
      </c>
      <c r="Q3455" s="40">
        <f t="shared" si="959"/>
        <v>1225.4769588232011</v>
      </c>
      <c r="R3455" s="39">
        <v>51511.183756395803</v>
      </c>
      <c r="S3455" s="39">
        <f t="shared" si="960"/>
        <v>30.58212183410069</v>
      </c>
      <c r="T3455" s="39">
        <f t="shared" si="964"/>
        <v>1256.0590806573018</v>
      </c>
      <c r="U3455" s="39">
        <v>58012.9028327712</v>
      </c>
      <c r="V3455" s="39">
        <f t="shared" si="961"/>
        <v>7757.7781570326988</v>
      </c>
      <c r="W3455" s="39">
        <v>59514.0036701758</v>
      </c>
      <c r="X3455" s="39">
        <f t="shared" si="962"/>
        <v>245.04175674729777</v>
      </c>
      <c r="Y3455" s="39">
        <f t="shared" si="965"/>
        <v>9258.8789944372984</v>
      </c>
      <c r="Z3455" s="39">
        <f t="shared" si="966"/>
        <v>9546.9963298242001</v>
      </c>
      <c r="AA3455" s="45">
        <f t="shared" si="967"/>
        <v>6.6790779955711893E-2</v>
      </c>
      <c r="AB3455" s="45">
        <f t="shared" si="968"/>
        <v>0.41251885505294045</v>
      </c>
      <c r="AC3455" s="45">
        <f t="shared" si="969"/>
        <v>1.3030063877493057E-2</v>
      </c>
      <c r="AD3455" s="45">
        <f t="shared" si="970"/>
        <v>0.49233969888614543</v>
      </c>
      <c r="AE3455" s="45">
        <f t="shared" si="971"/>
        <v>0.50766030111385463</v>
      </c>
      <c r="AF3455" s="43">
        <f>('Estimates from MCMC'!$B$2-'MCMC runs'!W3455)/'Estimates from MCMC'!$B$2</f>
        <v>0.13824005342847917</v>
      </c>
    </row>
    <row r="3456" spans="1:32" x14ac:dyDescent="0.3">
      <c r="A3456" s="38">
        <v>1317</v>
      </c>
      <c r="B3456" s="38">
        <v>2032731.7964881859</v>
      </c>
      <c r="C3456" s="39">
        <v>51500.613770871401</v>
      </c>
      <c r="D3456" s="39">
        <v>50456.998279767002</v>
      </c>
      <c r="E3456" s="39">
        <f t="shared" si="954"/>
        <v>1043.6154911043996</v>
      </c>
      <c r="F3456" s="39">
        <v>51433.4889447315</v>
      </c>
      <c r="G3456" s="40">
        <f t="shared" si="955"/>
        <v>67.124826139901415</v>
      </c>
      <c r="H3456" s="39">
        <v>51413.724840306502</v>
      </c>
      <c r="I3456" s="39">
        <f t="shared" si="956"/>
        <v>86.888930564899056</v>
      </c>
      <c r="J3456" s="39">
        <v>50303.855341880197</v>
      </c>
      <c r="K3456" s="40">
        <f t="shared" si="957"/>
        <v>1196.7584289912047</v>
      </c>
      <c r="L3456" s="39">
        <v>49736.336641846399</v>
      </c>
      <c r="M3456" s="39">
        <f t="shared" si="958"/>
        <v>1764.2771290250021</v>
      </c>
      <c r="N3456" s="39">
        <f t="shared" si="963"/>
        <v>567.51870003379736</v>
      </c>
      <c r="O3456" s="40">
        <f>'Estimates from MCMC'!$B$2-L3456</f>
        <v>19324.663358153601</v>
      </c>
      <c r="P3456" s="39">
        <v>50934.663300107299</v>
      </c>
      <c r="Q3456" s="40">
        <f t="shared" si="959"/>
        <v>1198.3266582608994</v>
      </c>
      <c r="R3456" s="39">
        <v>50964.631713103503</v>
      </c>
      <c r="S3456" s="39">
        <f t="shared" si="960"/>
        <v>29.968412996204279</v>
      </c>
      <c r="T3456" s="39">
        <f t="shared" si="964"/>
        <v>1228.2950712571037</v>
      </c>
      <c r="U3456" s="39">
        <v>57384.420234946898</v>
      </c>
      <c r="V3456" s="39">
        <f t="shared" si="961"/>
        <v>7648.0835931004985</v>
      </c>
      <c r="W3456" s="39">
        <v>58852.146836748499</v>
      </c>
      <c r="X3456" s="39">
        <f t="shared" si="962"/>
        <v>239.43153054449795</v>
      </c>
      <c r="Y3456" s="39">
        <f t="shared" si="965"/>
        <v>9115.8101949021002</v>
      </c>
      <c r="Z3456" s="39">
        <f t="shared" si="966"/>
        <v>10208.853163251501</v>
      </c>
      <c r="AA3456" s="45">
        <f t="shared" si="967"/>
        <v>6.3561007428305477E-2</v>
      </c>
      <c r="AB3456" s="45">
        <f t="shared" si="968"/>
        <v>0.39576801165198899</v>
      </c>
      <c r="AC3456" s="45">
        <f t="shared" si="969"/>
        <v>1.23899457448233E-2</v>
      </c>
      <c r="AD3456" s="45">
        <f t="shared" si="970"/>
        <v>0.47171896482511777</v>
      </c>
      <c r="AE3456" s="45">
        <f t="shared" si="971"/>
        <v>0.52828103517488223</v>
      </c>
      <c r="AF3456" s="43">
        <f>('Estimates from MCMC'!$B$2-'MCMC runs'!W3456)/'Estimates from MCMC'!$B$2</f>
        <v>0.14782370894211641</v>
      </c>
    </row>
    <row r="3457" spans="1:32" x14ac:dyDescent="0.3">
      <c r="A3457" s="38">
        <v>688</v>
      </c>
      <c r="B3457" s="38">
        <v>1927587.7649961761</v>
      </c>
      <c r="C3457" s="39">
        <v>52995.662944509102</v>
      </c>
      <c r="D3457" s="39">
        <v>51913.769947165398</v>
      </c>
      <c r="E3457" s="39">
        <f t="shared" si="954"/>
        <v>1081.8929973437043</v>
      </c>
      <c r="F3457" s="39">
        <v>52923.914474440498</v>
      </c>
      <c r="G3457" s="40">
        <f t="shared" si="955"/>
        <v>71.748470068603638</v>
      </c>
      <c r="H3457" s="39">
        <v>52905.415048472103</v>
      </c>
      <c r="I3457" s="39">
        <f t="shared" si="956"/>
        <v>90.247896036999009</v>
      </c>
      <c r="J3457" s="39">
        <v>51752.867737141401</v>
      </c>
      <c r="K3457" s="40">
        <f t="shared" si="957"/>
        <v>1242.7952073677006</v>
      </c>
      <c r="L3457" s="39">
        <v>51163.416595161398</v>
      </c>
      <c r="M3457" s="39">
        <f t="shared" si="958"/>
        <v>1832.2463493477044</v>
      </c>
      <c r="N3457" s="39">
        <f t="shared" si="963"/>
        <v>589.45114198000374</v>
      </c>
      <c r="O3457" s="40">
        <f>'Estimates from MCMC'!$B$2-L3457</f>
        <v>17897.583404838602</v>
      </c>
      <c r="P3457" s="39">
        <v>52410.506233667897</v>
      </c>
      <c r="Q3457" s="40">
        <f t="shared" si="959"/>
        <v>1247.0896385064989</v>
      </c>
      <c r="R3457" s="39">
        <v>52441.5131562303</v>
      </c>
      <c r="S3457" s="39">
        <f t="shared" si="960"/>
        <v>31.006922562402906</v>
      </c>
      <c r="T3457" s="39">
        <f t="shared" si="964"/>
        <v>1278.0965610689018</v>
      </c>
      <c r="U3457" s="39">
        <v>59289.023795981797</v>
      </c>
      <c r="V3457" s="39">
        <f t="shared" si="961"/>
        <v>8125.6072008203992</v>
      </c>
      <c r="W3457" s="39">
        <v>60824.717558395198</v>
      </c>
      <c r="X3457" s="39">
        <f t="shared" si="962"/>
        <v>257.5972013444989</v>
      </c>
      <c r="Y3457" s="39">
        <f t="shared" si="965"/>
        <v>9661.3009632337998</v>
      </c>
      <c r="Z3457" s="39">
        <f t="shared" si="966"/>
        <v>8236.2824416048024</v>
      </c>
      <c r="AA3457" s="45">
        <f t="shared" si="967"/>
        <v>7.1411683474729273E-2</v>
      </c>
      <c r="AB3457" s="45">
        <f t="shared" si="968"/>
        <v>0.45400582955929375</v>
      </c>
      <c r="AC3457" s="45">
        <f t="shared" si="969"/>
        <v>1.439284821406993E-2</v>
      </c>
      <c r="AD3457" s="45">
        <f t="shared" si="970"/>
        <v>0.53981036124809301</v>
      </c>
      <c r="AE3457" s="45">
        <f t="shared" si="971"/>
        <v>0.46018963875190699</v>
      </c>
      <c r="AF3457" s="43">
        <f>('Estimates from MCMC'!$B$2-'MCMC runs'!W3457)/'Estimates from MCMC'!$B$2</f>
        <v>0.1192609785784278</v>
      </c>
    </row>
    <row r="3458" spans="1:32" x14ac:dyDescent="0.3">
      <c r="A3458" s="38">
        <v>4762</v>
      </c>
      <c r="B3458" s="38">
        <v>1974753.3266293204</v>
      </c>
      <c r="C3458" s="39">
        <v>52503.678528544799</v>
      </c>
      <c r="D3458" s="39">
        <v>51438.154879200803</v>
      </c>
      <c r="E3458" s="39">
        <f t="shared" ref="E3458:E3521" si="972">$C3458-D3458</f>
        <v>1065.5236493439952</v>
      </c>
      <c r="F3458" s="39">
        <v>52434.371040021499</v>
      </c>
      <c r="G3458" s="40">
        <f t="shared" ref="G3458:G3521" si="973">$C3458-F3458</f>
        <v>69.30748852329998</v>
      </c>
      <c r="H3458" s="39">
        <v>52414.737636090998</v>
      </c>
      <c r="I3458" s="39">
        <f t="shared" ref="I3458:I3521" si="974">$C3458-H3458</f>
        <v>88.940892453800188</v>
      </c>
      <c r="J3458" s="39">
        <v>51280.967951740298</v>
      </c>
      <c r="K3458" s="40">
        <f t="shared" ref="K3458:K3521" si="975">$C3458-J3458</f>
        <v>1222.7105768045003</v>
      </c>
      <c r="L3458" s="39">
        <v>50700.064643417703</v>
      </c>
      <c r="M3458" s="39">
        <f t="shared" ref="M3458:M3521" si="976">$C3458-L3458</f>
        <v>1803.6138851270953</v>
      </c>
      <c r="N3458" s="39">
        <f t="shared" si="963"/>
        <v>580.90330832259497</v>
      </c>
      <c r="O3458" s="40">
        <f>'Estimates from MCMC'!$B$2-L3458</f>
        <v>18360.935356582297</v>
      </c>
      <c r="P3458" s="39">
        <v>51928.799109926302</v>
      </c>
      <c r="Q3458" s="40">
        <f t="shared" ref="Q3458:Q3521" si="977">P3458-L3458</f>
        <v>1228.7344665085984</v>
      </c>
      <c r="R3458" s="39">
        <v>51959.349819454103</v>
      </c>
      <c r="S3458" s="39">
        <f t="shared" ref="S3458:S3521" si="978">R3458-L3458-Q3458</f>
        <v>30.550709527800791</v>
      </c>
      <c r="T3458" s="39">
        <f t="shared" si="964"/>
        <v>1259.2851760363992</v>
      </c>
      <c r="U3458" s="39">
        <v>58562.985901633598</v>
      </c>
      <c r="V3458" s="39">
        <f t="shared" ref="V3458:V3521" si="979">U3458-L3458</f>
        <v>7862.9212582158943</v>
      </c>
      <c r="W3458" s="39">
        <v>60070.020967434299</v>
      </c>
      <c r="X3458" s="39">
        <f t="shared" ref="X3458:X3521" si="980">W3458-V3458-S3458-Q3458-L3458</f>
        <v>247.74988976430177</v>
      </c>
      <c r="Y3458" s="39">
        <f t="shared" si="965"/>
        <v>9369.9563240165953</v>
      </c>
      <c r="Z3458" s="39">
        <f t="shared" si="966"/>
        <v>8990.9790325657013</v>
      </c>
      <c r="AA3458" s="45">
        <f t="shared" si="967"/>
        <v>6.8585023125466882E-2</v>
      </c>
      <c r="AB3458" s="45">
        <f t="shared" si="968"/>
        <v>0.42824186815717313</v>
      </c>
      <c r="AC3458" s="45">
        <f t="shared" si="969"/>
        <v>1.3493315288836022E-2</v>
      </c>
      <c r="AD3458" s="45">
        <f t="shared" si="970"/>
        <v>0.51032020657147603</v>
      </c>
      <c r="AE3458" s="45">
        <f t="shared" si="971"/>
        <v>0.48967979342852397</v>
      </c>
      <c r="AF3458" s="43">
        <f>('Estimates from MCMC'!$B$2-'MCMC runs'!W3458)/'Estimates from MCMC'!$B$2</f>
        <v>0.13018894937179742</v>
      </c>
    </row>
    <row r="3459" spans="1:32" x14ac:dyDescent="0.3">
      <c r="A3459" s="38">
        <v>1718</v>
      </c>
      <c r="B3459" s="38">
        <v>1927408.7239360723</v>
      </c>
      <c r="C3459" s="39">
        <v>52457.431689923498</v>
      </c>
      <c r="D3459" s="39">
        <v>51387.925409788702</v>
      </c>
      <c r="E3459" s="39">
        <f t="shared" si="972"/>
        <v>1069.5062801347958</v>
      </c>
      <c r="F3459" s="39">
        <v>52395.648255541702</v>
      </c>
      <c r="G3459" s="40">
        <f t="shared" si="973"/>
        <v>61.783434381795814</v>
      </c>
      <c r="H3459" s="39">
        <v>52367.632465766103</v>
      </c>
      <c r="I3459" s="39">
        <f t="shared" si="974"/>
        <v>89.799224157395656</v>
      </c>
      <c r="J3459" s="39">
        <v>51237.222812355503</v>
      </c>
      <c r="K3459" s="40">
        <f t="shared" si="975"/>
        <v>1220.2088775679949</v>
      </c>
      <c r="L3459" s="39">
        <v>50650.860336575301</v>
      </c>
      <c r="M3459" s="39">
        <f t="shared" si="976"/>
        <v>1806.5713533481976</v>
      </c>
      <c r="N3459" s="39">
        <f t="shared" ref="N3459:N3522" si="981">M3459-K3459</f>
        <v>586.36247578020266</v>
      </c>
      <c r="O3459" s="40">
        <f>'Estimates from MCMC'!$B$2-L3459</f>
        <v>18410.139663424699</v>
      </c>
      <c r="P3459" s="39">
        <v>51883.358334474397</v>
      </c>
      <c r="Q3459" s="40">
        <f t="shared" si="977"/>
        <v>1232.4979978990959</v>
      </c>
      <c r="R3459" s="39">
        <v>51914.503047468002</v>
      </c>
      <c r="S3459" s="39">
        <f t="shared" si="978"/>
        <v>31.144712993605935</v>
      </c>
      <c r="T3459" s="39">
        <f t="shared" ref="T3459:T3522" si="982">Q3459+S3459</f>
        <v>1263.6427108927019</v>
      </c>
      <c r="U3459" s="39">
        <v>58431.977771254598</v>
      </c>
      <c r="V3459" s="39">
        <f t="shared" si="979"/>
        <v>7781.1174346792977</v>
      </c>
      <c r="W3459" s="39">
        <v>59941.968339797997</v>
      </c>
      <c r="X3459" s="39">
        <f t="shared" si="980"/>
        <v>246.34785765069682</v>
      </c>
      <c r="Y3459" s="39">
        <f t="shared" ref="Y3459:Y3522" si="983">Q3459+S3459+V3459+X3459</f>
        <v>9291.1080032226964</v>
      </c>
      <c r="Z3459" s="39">
        <f t="shared" ref="Z3459:Z3522" si="984">O3459-Y3459</f>
        <v>9119.031660202003</v>
      </c>
      <c r="AA3459" s="45">
        <f t="shared" ref="AA3459:AA3522" si="985">T3459/O3459</f>
        <v>6.863840981082682E-2</v>
      </c>
      <c r="AB3459" s="45">
        <f t="shared" ref="AB3459:AB3522" si="986">V3459/O3459</f>
        <v>0.42265390577878076</v>
      </c>
      <c r="AC3459" s="45">
        <f t="shared" ref="AC3459:AC3522" si="987">X3459/O3459</f>
        <v>1.3381096621451191E-2</v>
      </c>
      <c r="AD3459" s="45">
        <f t="shared" ref="AD3459:AD3522" si="988">Y3459/O3459</f>
        <v>0.50467341221105877</v>
      </c>
      <c r="AE3459" s="45">
        <f t="shared" ref="AE3459:AE3522" si="989">Z3459/O3459</f>
        <v>0.49532658778894123</v>
      </c>
      <c r="AF3459" s="43">
        <f>('Estimates from MCMC'!$B$2-'MCMC runs'!W3459)/'Estimates from MCMC'!$B$2</f>
        <v>0.1320431453382083</v>
      </c>
    </row>
    <row r="3460" spans="1:32" x14ac:dyDescent="0.3">
      <c r="A3460" s="38">
        <v>1288</v>
      </c>
      <c r="B3460" s="38">
        <v>1962056.23152984</v>
      </c>
      <c r="C3460" s="39">
        <v>53219.865141112299</v>
      </c>
      <c r="D3460" s="39">
        <v>52134.781730610302</v>
      </c>
      <c r="E3460" s="39">
        <f t="shared" si="972"/>
        <v>1085.0834105019967</v>
      </c>
      <c r="F3460" s="39">
        <v>53152.555300031301</v>
      </c>
      <c r="G3460" s="40">
        <f t="shared" si="973"/>
        <v>67.309841080998012</v>
      </c>
      <c r="H3460" s="39">
        <v>53129.317835581402</v>
      </c>
      <c r="I3460" s="39">
        <f t="shared" si="974"/>
        <v>90.547305530897574</v>
      </c>
      <c r="J3460" s="39">
        <v>51977.921852428299</v>
      </c>
      <c r="K3460" s="40">
        <f t="shared" si="975"/>
        <v>1241.9432886840004</v>
      </c>
      <c r="L3460" s="39">
        <v>51386.632587549597</v>
      </c>
      <c r="M3460" s="39">
        <f t="shared" si="976"/>
        <v>1833.2325535627024</v>
      </c>
      <c r="N3460" s="39">
        <f t="shared" si="981"/>
        <v>591.28926487870194</v>
      </c>
      <c r="O3460" s="40">
        <f>'Estimates from MCMC'!$B$2-L3460</f>
        <v>17674.367412450403</v>
      </c>
      <c r="P3460" s="39">
        <v>52639.566434402499</v>
      </c>
      <c r="Q3460" s="40">
        <f t="shared" si="977"/>
        <v>1252.9338468529022</v>
      </c>
      <c r="R3460" s="39">
        <v>52670.6393623326</v>
      </c>
      <c r="S3460" s="39">
        <f t="shared" si="978"/>
        <v>31.072927930101287</v>
      </c>
      <c r="T3460" s="39">
        <f t="shared" si="982"/>
        <v>1284.0067747830035</v>
      </c>
      <c r="U3460" s="39">
        <v>59344.4331790699</v>
      </c>
      <c r="V3460" s="39">
        <f t="shared" si="979"/>
        <v>7957.800591520303</v>
      </c>
      <c r="W3460" s="39">
        <v>60881.048796689</v>
      </c>
      <c r="X3460" s="39">
        <f t="shared" si="980"/>
        <v>252.6088428360963</v>
      </c>
      <c r="Y3460" s="39">
        <f t="shared" si="983"/>
        <v>9494.4162091394028</v>
      </c>
      <c r="Z3460" s="39">
        <f t="shared" si="984"/>
        <v>8179.9512033110004</v>
      </c>
      <c r="AA3460" s="45">
        <f t="shared" si="985"/>
        <v>7.2647962148761666E-2</v>
      </c>
      <c r="AB3460" s="45">
        <f t="shared" si="986"/>
        <v>0.45024528492683519</v>
      </c>
      <c r="AC3460" s="45">
        <f t="shared" si="987"/>
        <v>1.4292383820093632E-2</v>
      </c>
      <c r="AD3460" s="45">
        <f t="shared" si="988"/>
        <v>0.53718563089569049</v>
      </c>
      <c r="AE3460" s="45">
        <f t="shared" si="989"/>
        <v>0.46281436910430951</v>
      </c>
      <c r="AF3460" s="43">
        <f>('Estimates from MCMC'!$B$2-'MCMC runs'!W3460)/'Estimates from MCMC'!$B$2</f>
        <v>0.11844530492334314</v>
      </c>
    </row>
    <row r="3461" spans="1:32" x14ac:dyDescent="0.3">
      <c r="A3461" s="38">
        <v>2783</v>
      </c>
      <c r="B3461" s="38">
        <v>2059092.0481527853</v>
      </c>
      <c r="C3461" s="39">
        <v>52618.738694378</v>
      </c>
      <c r="D3461" s="39">
        <v>51542.861693110703</v>
      </c>
      <c r="E3461" s="39">
        <f t="shared" si="972"/>
        <v>1075.8770012672976</v>
      </c>
      <c r="F3461" s="39">
        <v>52564.875231265803</v>
      </c>
      <c r="G3461" s="40">
        <f t="shared" si="973"/>
        <v>53.863463112196769</v>
      </c>
      <c r="H3461" s="39">
        <v>52529.455359784799</v>
      </c>
      <c r="I3461" s="39">
        <f t="shared" si="974"/>
        <v>89.283334593201289</v>
      </c>
      <c r="J3461" s="39">
        <v>51400.366775128503</v>
      </c>
      <c r="K3461" s="40">
        <f t="shared" si="975"/>
        <v>1218.3719192494973</v>
      </c>
      <c r="L3461" s="39">
        <v>50817.469753242898</v>
      </c>
      <c r="M3461" s="39">
        <f t="shared" si="976"/>
        <v>1801.2689411351021</v>
      </c>
      <c r="N3461" s="39">
        <f t="shared" si="981"/>
        <v>582.89702188560477</v>
      </c>
      <c r="O3461" s="40">
        <f>'Estimates from MCMC'!$B$2-L3461</f>
        <v>18243.530246757102</v>
      </c>
      <c r="P3461" s="39">
        <v>52045.042881645997</v>
      </c>
      <c r="Q3461" s="40">
        <f t="shared" si="977"/>
        <v>1227.573128403099</v>
      </c>
      <c r="R3461" s="39">
        <v>52076.0066252365</v>
      </c>
      <c r="S3461" s="39">
        <f t="shared" si="978"/>
        <v>30.963743590502418</v>
      </c>
      <c r="T3461" s="39">
        <f t="shared" si="982"/>
        <v>1258.5368719936014</v>
      </c>
      <c r="U3461" s="39">
        <v>58649.926870764401</v>
      </c>
      <c r="V3461" s="39">
        <f t="shared" si="979"/>
        <v>7832.4571175215024</v>
      </c>
      <c r="W3461" s="39">
        <v>60154.551565653899</v>
      </c>
      <c r="X3461" s="39">
        <f t="shared" si="980"/>
        <v>246.08782289589726</v>
      </c>
      <c r="Y3461" s="39">
        <f t="shared" si="983"/>
        <v>9337.081812411001</v>
      </c>
      <c r="Z3461" s="39">
        <f t="shared" si="984"/>
        <v>8906.4484343461008</v>
      </c>
      <c r="AA3461" s="45">
        <f t="shared" si="985"/>
        <v>6.8985380294875442E-2</v>
      </c>
      <c r="AB3461" s="45">
        <f t="shared" si="986"/>
        <v>0.42932793223580007</v>
      </c>
      <c r="AC3461" s="45">
        <f t="shared" si="987"/>
        <v>1.3489046229944495E-2</v>
      </c>
      <c r="AD3461" s="45">
        <f t="shared" si="988"/>
        <v>0.51180235876062008</v>
      </c>
      <c r="AE3461" s="45">
        <f t="shared" si="989"/>
        <v>0.48819764123937998</v>
      </c>
      <c r="AF3461" s="43">
        <f>('Estimates from MCMC'!$B$2-'MCMC runs'!W3461)/'Estimates from MCMC'!$B$2</f>
        <v>0.12896495032429448</v>
      </c>
    </row>
    <row r="3462" spans="1:32" x14ac:dyDescent="0.3">
      <c r="A3462" s="38">
        <v>4186</v>
      </c>
      <c r="B3462" s="38">
        <v>1959369.0229581371</v>
      </c>
      <c r="C3462" s="39">
        <v>52939.014730343799</v>
      </c>
      <c r="D3462" s="39">
        <v>51865.590900433199</v>
      </c>
      <c r="E3462" s="39">
        <f t="shared" si="972"/>
        <v>1073.4238299106</v>
      </c>
      <c r="F3462" s="39">
        <v>52866.9311999122</v>
      </c>
      <c r="G3462" s="40">
        <f t="shared" si="973"/>
        <v>72.083530431598774</v>
      </c>
      <c r="H3462" s="39">
        <v>52849.940880093898</v>
      </c>
      <c r="I3462" s="39">
        <f t="shared" si="974"/>
        <v>89.073850249900715</v>
      </c>
      <c r="J3462" s="39">
        <v>51705.513144919001</v>
      </c>
      <c r="K3462" s="40">
        <f t="shared" si="975"/>
        <v>1233.5015854247977</v>
      </c>
      <c r="L3462" s="39">
        <v>51123.759243331602</v>
      </c>
      <c r="M3462" s="39">
        <f t="shared" si="976"/>
        <v>1815.2554870121967</v>
      </c>
      <c r="N3462" s="39">
        <f t="shared" si="981"/>
        <v>581.75390158739901</v>
      </c>
      <c r="O3462" s="40">
        <f>'Estimates from MCMC'!$B$2-L3462</f>
        <v>17937.240756668398</v>
      </c>
      <c r="P3462" s="39">
        <v>52359.987457759198</v>
      </c>
      <c r="Q3462" s="40">
        <f t="shared" si="977"/>
        <v>1236.228214427596</v>
      </c>
      <c r="R3462" s="39">
        <v>52390.428035071403</v>
      </c>
      <c r="S3462" s="39">
        <f t="shared" si="978"/>
        <v>30.440577312205278</v>
      </c>
      <c r="T3462" s="39">
        <f t="shared" si="982"/>
        <v>1266.6687917398012</v>
      </c>
      <c r="U3462" s="39">
        <v>59116.988253389798</v>
      </c>
      <c r="V3462" s="39">
        <f t="shared" si="979"/>
        <v>7993.2290100581959</v>
      </c>
      <c r="W3462" s="39">
        <v>60635.591482308897</v>
      </c>
      <c r="X3462" s="39">
        <f t="shared" si="980"/>
        <v>251.93443717929767</v>
      </c>
      <c r="Y3462" s="39">
        <f t="shared" si="983"/>
        <v>9511.8322389772948</v>
      </c>
      <c r="Z3462" s="39">
        <f t="shared" si="984"/>
        <v>8425.408517691103</v>
      </c>
      <c r="AA3462" s="45">
        <f t="shared" si="985"/>
        <v>7.0616702363706693E-2</v>
      </c>
      <c r="AB3462" s="45">
        <f t="shared" si="986"/>
        <v>0.4456219949596546</v>
      </c>
      <c r="AC3462" s="45">
        <f t="shared" si="987"/>
        <v>1.4045328409032913E-2</v>
      </c>
      <c r="AD3462" s="45">
        <f t="shared" si="988"/>
        <v>0.53028402573239419</v>
      </c>
      <c r="AE3462" s="45">
        <f t="shared" si="989"/>
        <v>0.46971597426760581</v>
      </c>
      <c r="AF3462" s="43">
        <f>('Estimates from MCMC'!$B$2-'MCMC runs'!W3462)/'Estimates from MCMC'!$B$2</f>
        <v>0.12199951517775739</v>
      </c>
    </row>
    <row r="3463" spans="1:32" x14ac:dyDescent="0.3">
      <c r="A3463" s="38">
        <v>3141</v>
      </c>
      <c r="B3463" s="38">
        <v>1943006.4774112201</v>
      </c>
      <c r="C3463" s="39">
        <v>52070.106942988103</v>
      </c>
      <c r="D3463" s="39">
        <v>51014.440810694003</v>
      </c>
      <c r="E3463" s="39">
        <f t="shared" si="972"/>
        <v>1055.6661322941</v>
      </c>
      <c r="F3463" s="39">
        <v>52009.546598401103</v>
      </c>
      <c r="G3463" s="40">
        <f t="shared" si="973"/>
        <v>60.560344587000145</v>
      </c>
      <c r="H3463" s="39">
        <v>51982.529241165197</v>
      </c>
      <c r="I3463" s="39">
        <f t="shared" si="974"/>
        <v>87.57770182290551</v>
      </c>
      <c r="J3463" s="39">
        <v>50867.143199923201</v>
      </c>
      <c r="K3463" s="40">
        <f t="shared" si="975"/>
        <v>1202.9637430649018</v>
      </c>
      <c r="L3463" s="39">
        <v>50295.190661633002</v>
      </c>
      <c r="M3463" s="39">
        <f t="shared" si="976"/>
        <v>1774.9162813551011</v>
      </c>
      <c r="N3463" s="39">
        <f t="shared" si="981"/>
        <v>571.9525382901993</v>
      </c>
      <c r="O3463" s="40">
        <f>'Estimates from MCMC'!$B$2-L3463</f>
        <v>18765.809338366998</v>
      </c>
      <c r="P3463" s="39">
        <v>51503.668784440102</v>
      </c>
      <c r="Q3463" s="40">
        <f t="shared" si="977"/>
        <v>1208.4781228071006</v>
      </c>
      <c r="R3463" s="39">
        <v>51533.888122068704</v>
      </c>
      <c r="S3463" s="39">
        <f t="shared" si="978"/>
        <v>30.219337628601352</v>
      </c>
      <c r="T3463" s="39">
        <f t="shared" si="982"/>
        <v>1238.6974604357019</v>
      </c>
      <c r="U3463" s="39">
        <v>57946.904394004501</v>
      </c>
      <c r="V3463" s="39">
        <f t="shared" si="979"/>
        <v>7651.7137323714996</v>
      </c>
      <c r="W3463" s="39">
        <v>59425.150174979099</v>
      </c>
      <c r="X3463" s="39">
        <f t="shared" si="980"/>
        <v>239.5483205388955</v>
      </c>
      <c r="Y3463" s="39">
        <f t="shared" si="983"/>
        <v>9129.9595133460971</v>
      </c>
      <c r="Z3463" s="39">
        <f t="shared" si="984"/>
        <v>9635.8498250209013</v>
      </c>
      <c r="AA3463" s="45">
        <f t="shared" si="985"/>
        <v>6.600820876417865E-2</v>
      </c>
      <c r="AB3463" s="45">
        <f t="shared" si="986"/>
        <v>0.40774760067115506</v>
      </c>
      <c r="AC3463" s="45">
        <f t="shared" si="987"/>
        <v>1.2765147306976796E-2</v>
      </c>
      <c r="AD3463" s="45">
        <f t="shared" si="988"/>
        <v>0.4865209567423105</v>
      </c>
      <c r="AE3463" s="45">
        <f t="shared" si="989"/>
        <v>0.51347904325768945</v>
      </c>
      <c r="AF3463" s="43">
        <f>('Estimates from MCMC'!$B$2-'MCMC runs'!W3463)/'Estimates from MCMC'!$B$2</f>
        <v>0.13952664781889781</v>
      </c>
    </row>
    <row r="3464" spans="1:32" x14ac:dyDescent="0.3">
      <c r="A3464" s="38">
        <v>2270</v>
      </c>
      <c r="B3464" s="38">
        <v>2066933.2061966769</v>
      </c>
      <c r="C3464" s="39">
        <v>52641.122508623499</v>
      </c>
      <c r="D3464" s="39">
        <v>51606.492283002503</v>
      </c>
      <c r="E3464" s="39">
        <f t="shared" si="972"/>
        <v>1034.6302256209965</v>
      </c>
      <c r="F3464" s="39">
        <v>52568.602665316197</v>
      </c>
      <c r="G3464" s="40">
        <f t="shared" si="973"/>
        <v>72.519843307301926</v>
      </c>
      <c r="H3464" s="39">
        <v>52553.849488543703</v>
      </c>
      <c r="I3464" s="39">
        <f t="shared" si="974"/>
        <v>87.27302007979597</v>
      </c>
      <c r="J3464" s="39">
        <v>51447.667336696002</v>
      </c>
      <c r="K3464" s="40">
        <f t="shared" si="975"/>
        <v>1193.4551719274968</v>
      </c>
      <c r="L3464" s="39">
        <v>50877.231049320399</v>
      </c>
      <c r="M3464" s="39">
        <f t="shared" si="976"/>
        <v>1763.8914593031004</v>
      </c>
      <c r="N3464" s="39">
        <f t="shared" si="981"/>
        <v>570.43628737560357</v>
      </c>
      <c r="O3464" s="40">
        <f>'Estimates from MCMC'!$B$2-L3464</f>
        <v>18183.768950679601</v>
      </c>
      <c r="P3464" s="39">
        <v>52075.747991768898</v>
      </c>
      <c r="Q3464" s="40">
        <f t="shared" si="977"/>
        <v>1198.5169424484993</v>
      </c>
      <c r="R3464" s="39">
        <v>52106.039843353799</v>
      </c>
      <c r="S3464" s="39">
        <f t="shared" si="978"/>
        <v>30.291851584901451</v>
      </c>
      <c r="T3464" s="39">
        <f t="shared" si="982"/>
        <v>1228.8087940334008</v>
      </c>
      <c r="U3464" s="39">
        <v>58656.849559602</v>
      </c>
      <c r="V3464" s="39">
        <f t="shared" si="979"/>
        <v>7779.6185102816016</v>
      </c>
      <c r="W3464" s="39">
        <v>60124.0312189002</v>
      </c>
      <c r="X3464" s="39">
        <f t="shared" si="980"/>
        <v>238.37286526479875</v>
      </c>
      <c r="Y3464" s="39">
        <f t="shared" si="983"/>
        <v>9246.8001695798011</v>
      </c>
      <c r="Z3464" s="39">
        <f t="shared" si="984"/>
        <v>8936.9687810998003</v>
      </c>
      <c r="AA3464" s="45">
        <f t="shared" si="985"/>
        <v>6.7577233155917057E-2</v>
      </c>
      <c r="AB3464" s="45">
        <f t="shared" si="986"/>
        <v>0.42783311487197739</v>
      </c>
      <c r="AC3464" s="45">
        <f t="shared" si="987"/>
        <v>1.3109101084123146E-2</v>
      </c>
      <c r="AD3464" s="45">
        <f t="shared" si="988"/>
        <v>0.50851944911201763</v>
      </c>
      <c r="AE3464" s="45">
        <f t="shared" si="989"/>
        <v>0.49148055088798243</v>
      </c>
      <c r="AF3464" s="43">
        <f>('Estimates from MCMC'!$B$2-'MCMC runs'!W3464)/'Estimates from MCMC'!$B$2</f>
        <v>0.12940688349574725</v>
      </c>
    </row>
    <row r="3465" spans="1:32" x14ac:dyDescent="0.3">
      <c r="A3465" s="38">
        <v>908</v>
      </c>
      <c r="B3465" s="38">
        <v>2218974.820593643</v>
      </c>
      <c r="C3465" s="39">
        <v>52256.5445538434</v>
      </c>
      <c r="D3465" s="39">
        <v>51198.8545967768</v>
      </c>
      <c r="E3465" s="39">
        <f t="shared" si="972"/>
        <v>1057.6899570665992</v>
      </c>
      <c r="F3465" s="39">
        <v>52186.356532844002</v>
      </c>
      <c r="G3465" s="40">
        <f t="shared" si="973"/>
        <v>70.18802099939785</v>
      </c>
      <c r="H3465" s="39">
        <v>52168.8969086254</v>
      </c>
      <c r="I3465" s="39">
        <f t="shared" si="974"/>
        <v>87.647645217999525</v>
      </c>
      <c r="J3465" s="39">
        <v>51041.853235139199</v>
      </c>
      <c r="K3465" s="40">
        <f t="shared" si="975"/>
        <v>1214.691318704201</v>
      </c>
      <c r="L3465" s="39">
        <v>50469.529539413001</v>
      </c>
      <c r="M3465" s="39">
        <f t="shared" si="976"/>
        <v>1787.0150144303989</v>
      </c>
      <c r="N3465" s="39">
        <f t="shared" si="981"/>
        <v>572.32369572619791</v>
      </c>
      <c r="O3465" s="40">
        <f>'Estimates from MCMC'!$B$2-L3465</f>
        <v>18591.470460586999</v>
      </c>
      <c r="P3465" s="39">
        <v>51682.720583109498</v>
      </c>
      <c r="Q3465" s="40">
        <f t="shared" si="977"/>
        <v>1213.1910436964972</v>
      </c>
      <c r="R3465" s="39">
        <v>51712.760316243199</v>
      </c>
      <c r="S3465" s="39">
        <f t="shared" si="978"/>
        <v>30.039733133700793</v>
      </c>
      <c r="T3465" s="39">
        <f t="shared" si="982"/>
        <v>1243.230776830198</v>
      </c>
      <c r="U3465" s="39">
        <v>58324.634700737399</v>
      </c>
      <c r="V3465" s="39">
        <f t="shared" si="979"/>
        <v>7855.1051613243981</v>
      </c>
      <c r="W3465" s="39">
        <v>59814.889488968402</v>
      </c>
      <c r="X3465" s="39">
        <f t="shared" si="980"/>
        <v>247.02401140080474</v>
      </c>
      <c r="Y3465" s="39">
        <f t="shared" si="983"/>
        <v>9345.3599495554008</v>
      </c>
      <c r="Z3465" s="39">
        <f t="shared" si="984"/>
        <v>9246.1105110315984</v>
      </c>
      <c r="AA3465" s="45">
        <f t="shared" si="985"/>
        <v>6.6871029887914782E-2</v>
      </c>
      <c r="AB3465" s="45">
        <f t="shared" si="986"/>
        <v>0.42251123589050332</v>
      </c>
      <c r="AC3465" s="45">
        <f t="shared" si="987"/>
        <v>1.3286953924622771E-2</v>
      </c>
      <c r="AD3465" s="45">
        <f t="shared" si="988"/>
        <v>0.5026692197030409</v>
      </c>
      <c r="AE3465" s="45">
        <f t="shared" si="989"/>
        <v>0.49733078029695915</v>
      </c>
      <c r="AF3465" s="43">
        <f>('Estimates from MCMC'!$B$2-'MCMC runs'!W3465)/'Estimates from MCMC'!$B$2</f>
        <v>0.13388324106270685</v>
      </c>
    </row>
    <row r="3466" spans="1:32" x14ac:dyDescent="0.3">
      <c r="A3466" s="38">
        <v>3318</v>
      </c>
      <c r="B3466" s="38">
        <v>2049966.1666944404</v>
      </c>
      <c r="C3466" s="39">
        <v>52954.668275904798</v>
      </c>
      <c r="D3466" s="39">
        <v>51899.296507944797</v>
      </c>
      <c r="E3466" s="39">
        <f t="shared" si="972"/>
        <v>1055.3717679600013</v>
      </c>
      <c r="F3466" s="39">
        <v>52889.510640677698</v>
      </c>
      <c r="G3466" s="40">
        <f t="shared" si="973"/>
        <v>65.1576352271004</v>
      </c>
      <c r="H3466" s="39">
        <v>52865.372895735498</v>
      </c>
      <c r="I3466" s="39">
        <f t="shared" si="974"/>
        <v>89.295380169300188</v>
      </c>
      <c r="J3466" s="39">
        <v>51745.648843439303</v>
      </c>
      <c r="K3466" s="40">
        <f t="shared" si="975"/>
        <v>1209.0194324654949</v>
      </c>
      <c r="L3466" s="39">
        <v>51161.984302080702</v>
      </c>
      <c r="M3466" s="39">
        <f t="shared" si="976"/>
        <v>1792.683973824096</v>
      </c>
      <c r="N3466" s="39">
        <f t="shared" si="981"/>
        <v>583.66454135860113</v>
      </c>
      <c r="O3466" s="40">
        <f>'Estimates from MCMC'!$B$2-L3466</f>
        <v>17899.015697919298</v>
      </c>
      <c r="P3466" s="39">
        <v>52381.582260087198</v>
      </c>
      <c r="Q3466" s="40">
        <f t="shared" si="977"/>
        <v>1219.5979580064959</v>
      </c>
      <c r="R3466" s="39">
        <v>52412.776957091897</v>
      </c>
      <c r="S3466" s="39">
        <f t="shared" si="978"/>
        <v>31.194697004699265</v>
      </c>
      <c r="T3466" s="39">
        <f t="shared" si="982"/>
        <v>1250.7926550111952</v>
      </c>
      <c r="U3466" s="39">
        <v>59123.465042014599</v>
      </c>
      <c r="V3466" s="39">
        <f t="shared" si="979"/>
        <v>7961.480739933897</v>
      </c>
      <c r="W3466" s="39">
        <v>60619.324961819002</v>
      </c>
      <c r="X3466" s="39">
        <f t="shared" si="980"/>
        <v>245.06726479320787</v>
      </c>
      <c r="Y3466" s="39">
        <f t="shared" si="983"/>
        <v>9457.3406597383</v>
      </c>
      <c r="Z3466" s="39">
        <f t="shared" si="984"/>
        <v>8441.6750381809979</v>
      </c>
      <c r="AA3466" s="45">
        <f t="shared" si="985"/>
        <v>6.9880527293833025E-2</v>
      </c>
      <c r="AB3466" s="45">
        <f t="shared" si="986"/>
        <v>0.44479991940894231</v>
      </c>
      <c r="AC3466" s="45">
        <f t="shared" si="987"/>
        <v>1.3691661537661881E-2</v>
      </c>
      <c r="AD3466" s="45">
        <f t="shared" si="988"/>
        <v>0.52837210824043723</v>
      </c>
      <c r="AE3466" s="45">
        <f t="shared" si="989"/>
        <v>0.47162789175956277</v>
      </c>
      <c r="AF3466" s="43">
        <f>('Estimates from MCMC'!$B$2-'MCMC runs'!W3466)/'Estimates from MCMC'!$B$2</f>
        <v>0.12223505362188497</v>
      </c>
    </row>
    <row r="3467" spans="1:32" x14ac:dyDescent="0.3">
      <c r="A3467" s="38">
        <v>2248</v>
      </c>
      <c r="B3467" s="38">
        <v>1920728.4718070771</v>
      </c>
      <c r="C3467" s="39">
        <v>52273.664653497202</v>
      </c>
      <c r="D3467" s="39">
        <v>51217.540076205602</v>
      </c>
      <c r="E3467" s="39">
        <f t="shared" si="972"/>
        <v>1056.1245772916009</v>
      </c>
      <c r="F3467" s="39">
        <v>52213.616633903002</v>
      </c>
      <c r="G3467" s="40">
        <f t="shared" si="973"/>
        <v>60.048019594200014</v>
      </c>
      <c r="H3467" s="39">
        <v>52185.774739217602</v>
      </c>
      <c r="I3467" s="39">
        <f t="shared" si="974"/>
        <v>87.889914279599907</v>
      </c>
      <c r="J3467" s="39">
        <v>51070.1948292944</v>
      </c>
      <c r="K3467" s="40">
        <f t="shared" si="975"/>
        <v>1203.4698242028026</v>
      </c>
      <c r="L3467" s="39">
        <v>50495.957728975001</v>
      </c>
      <c r="M3467" s="39">
        <f t="shared" si="976"/>
        <v>1777.706924522201</v>
      </c>
      <c r="N3467" s="39">
        <f t="shared" si="981"/>
        <v>574.23710031939845</v>
      </c>
      <c r="O3467" s="40">
        <f>'Estimates from MCMC'!$B$2-L3467</f>
        <v>18565.042271024999</v>
      </c>
      <c r="P3467" s="39">
        <v>51706.549396685703</v>
      </c>
      <c r="Q3467" s="40">
        <f t="shared" si="977"/>
        <v>1210.5916677107016</v>
      </c>
      <c r="R3467" s="39">
        <v>51736.937554433098</v>
      </c>
      <c r="S3467" s="39">
        <f t="shared" si="978"/>
        <v>30.388157747394871</v>
      </c>
      <c r="T3467" s="39">
        <f t="shared" si="982"/>
        <v>1240.9798254580965</v>
      </c>
      <c r="U3467" s="39">
        <v>58173.509525260299</v>
      </c>
      <c r="V3467" s="39">
        <f t="shared" si="979"/>
        <v>7677.5517962852973</v>
      </c>
      <c r="W3467" s="39">
        <v>59654.362947424903</v>
      </c>
      <c r="X3467" s="39">
        <f t="shared" si="980"/>
        <v>239.87359670650767</v>
      </c>
      <c r="Y3467" s="39">
        <f t="shared" si="983"/>
        <v>9158.4052184499014</v>
      </c>
      <c r="Z3467" s="39">
        <f t="shared" si="984"/>
        <v>9406.6370525750972</v>
      </c>
      <c r="AA3467" s="45">
        <f t="shared" si="985"/>
        <v>6.6844977099509748E-2</v>
      </c>
      <c r="AB3467" s="45">
        <f t="shared" si="986"/>
        <v>0.41354884541619791</v>
      </c>
      <c r="AC3467" s="45">
        <f t="shared" si="987"/>
        <v>1.2920713737392635E-2</v>
      </c>
      <c r="AD3467" s="45">
        <f t="shared" si="988"/>
        <v>0.49331453625310029</v>
      </c>
      <c r="AE3467" s="45">
        <f t="shared" si="989"/>
        <v>0.50668546374689971</v>
      </c>
      <c r="AF3467" s="43">
        <f>('Estimates from MCMC'!$B$2-'MCMC runs'!W3467)/'Estimates from MCMC'!$B$2</f>
        <v>0.13620765776016996</v>
      </c>
    </row>
    <row r="3468" spans="1:32" x14ac:dyDescent="0.3">
      <c r="A3468" s="38">
        <v>2292</v>
      </c>
      <c r="B3468" s="38">
        <v>1920728.4718070771</v>
      </c>
      <c r="C3468" s="39">
        <v>52273.664653497202</v>
      </c>
      <c r="D3468" s="39">
        <v>51217.540076205602</v>
      </c>
      <c r="E3468" s="39">
        <f t="shared" si="972"/>
        <v>1056.1245772916009</v>
      </c>
      <c r="F3468" s="39">
        <v>52213.616633903002</v>
      </c>
      <c r="G3468" s="40">
        <f t="shared" si="973"/>
        <v>60.048019594200014</v>
      </c>
      <c r="H3468" s="39">
        <v>52185.774739217602</v>
      </c>
      <c r="I3468" s="39">
        <f t="shared" si="974"/>
        <v>87.889914279599907</v>
      </c>
      <c r="J3468" s="39">
        <v>51070.1948292944</v>
      </c>
      <c r="K3468" s="40">
        <f t="shared" si="975"/>
        <v>1203.4698242028026</v>
      </c>
      <c r="L3468" s="39">
        <v>50495.957728975001</v>
      </c>
      <c r="M3468" s="39">
        <f t="shared" si="976"/>
        <v>1777.706924522201</v>
      </c>
      <c r="N3468" s="39">
        <f t="shared" si="981"/>
        <v>574.23710031939845</v>
      </c>
      <c r="O3468" s="40">
        <f>'Estimates from MCMC'!$B$2-L3468</f>
        <v>18565.042271024999</v>
      </c>
      <c r="P3468" s="39">
        <v>51706.549396685703</v>
      </c>
      <c r="Q3468" s="40">
        <f t="shared" si="977"/>
        <v>1210.5916677107016</v>
      </c>
      <c r="R3468" s="39">
        <v>51736.937554433098</v>
      </c>
      <c r="S3468" s="39">
        <f t="shared" si="978"/>
        <v>30.388157747394871</v>
      </c>
      <c r="T3468" s="39">
        <f t="shared" si="982"/>
        <v>1240.9798254580965</v>
      </c>
      <c r="U3468" s="39">
        <v>58173.509525260299</v>
      </c>
      <c r="V3468" s="39">
        <f t="shared" si="979"/>
        <v>7677.5517962852973</v>
      </c>
      <c r="W3468" s="39">
        <v>59654.362947424903</v>
      </c>
      <c r="X3468" s="39">
        <f t="shared" si="980"/>
        <v>239.87359670650767</v>
      </c>
      <c r="Y3468" s="39">
        <f t="shared" si="983"/>
        <v>9158.4052184499014</v>
      </c>
      <c r="Z3468" s="39">
        <f t="shared" si="984"/>
        <v>9406.6370525750972</v>
      </c>
      <c r="AA3468" s="45">
        <f t="shared" si="985"/>
        <v>6.6844977099509748E-2</v>
      </c>
      <c r="AB3468" s="45">
        <f t="shared" si="986"/>
        <v>0.41354884541619791</v>
      </c>
      <c r="AC3468" s="45">
        <f t="shared" si="987"/>
        <v>1.2920713737392635E-2</v>
      </c>
      <c r="AD3468" s="45">
        <f t="shared" si="988"/>
        <v>0.49331453625310029</v>
      </c>
      <c r="AE3468" s="45">
        <f t="shared" si="989"/>
        <v>0.50668546374689971</v>
      </c>
      <c r="AF3468" s="43">
        <f>('Estimates from MCMC'!$B$2-'MCMC runs'!W3468)/'Estimates from MCMC'!$B$2</f>
        <v>0.13620765776016996</v>
      </c>
    </row>
    <row r="3469" spans="1:32" x14ac:dyDescent="0.3">
      <c r="A3469" s="38">
        <v>2842</v>
      </c>
      <c r="B3469" s="38">
        <v>1995696.5995247809</v>
      </c>
      <c r="C3469" s="39">
        <v>51895.606120458098</v>
      </c>
      <c r="D3469" s="39">
        <v>50819.248797172899</v>
      </c>
      <c r="E3469" s="39">
        <f t="shared" si="972"/>
        <v>1076.3573232851995</v>
      </c>
      <c r="F3469" s="39">
        <v>51827.934787546001</v>
      </c>
      <c r="G3469" s="40">
        <f t="shared" si="973"/>
        <v>67.671332912097569</v>
      </c>
      <c r="H3469" s="39">
        <v>51804.896159003103</v>
      </c>
      <c r="I3469" s="39">
        <f t="shared" si="974"/>
        <v>90.709961454995209</v>
      </c>
      <c r="J3469" s="39">
        <v>50661.829983742296</v>
      </c>
      <c r="K3469" s="40">
        <f t="shared" si="975"/>
        <v>1233.7761367158018</v>
      </c>
      <c r="L3469" s="39">
        <v>50069.4478538314</v>
      </c>
      <c r="M3469" s="39">
        <f t="shared" si="976"/>
        <v>1826.1582666266986</v>
      </c>
      <c r="N3469" s="39">
        <f t="shared" si="981"/>
        <v>592.38212991089677</v>
      </c>
      <c r="O3469" s="40">
        <f>'Estimates from MCMC'!$B$2-L3469</f>
        <v>18991.5521461686</v>
      </c>
      <c r="P3469" s="39">
        <v>51320.280105436097</v>
      </c>
      <c r="Q3469" s="40">
        <f t="shared" si="977"/>
        <v>1250.8322516046974</v>
      </c>
      <c r="R3469" s="39">
        <v>51351.515495809203</v>
      </c>
      <c r="S3469" s="39">
        <f t="shared" si="978"/>
        <v>31.235390373105474</v>
      </c>
      <c r="T3469" s="39">
        <f t="shared" si="982"/>
        <v>1282.0676419778029</v>
      </c>
      <c r="U3469" s="39">
        <v>57688.510544213699</v>
      </c>
      <c r="V3469" s="39">
        <f t="shared" si="979"/>
        <v>7619.0626903822995</v>
      </c>
      <c r="W3469" s="39">
        <v>59217.756252568899</v>
      </c>
      <c r="X3469" s="39">
        <f t="shared" si="980"/>
        <v>247.17806637739704</v>
      </c>
      <c r="Y3469" s="39">
        <f t="shared" si="983"/>
        <v>9148.3083987374994</v>
      </c>
      <c r="Z3469" s="39">
        <f t="shared" si="984"/>
        <v>9843.2437474311009</v>
      </c>
      <c r="AA3469" s="45">
        <f t="shared" si="985"/>
        <v>6.7507259654732865E-2</v>
      </c>
      <c r="AB3469" s="45">
        <f t="shared" si="986"/>
        <v>0.40118167444883573</v>
      </c>
      <c r="AC3469" s="45">
        <f t="shared" si="987"/>
        <v>1.3015158765065094E-2</v>
      </c>
      <c r="AD3469" s="45">
        <f t="shared" si="988"/>
        <v>0.48170409286863369</v>
      </c>
      <c r="AE3469" s="45">
        <f t="shared" si="989"/>
        <v>0.51829590713136631</v>
      </c>
      <c r="AF3469" s="43">
        <f>('Estimates from MCMC'!$B$2-'MCMC runs'!W3469)/'Estimates from MCMC'!$B$2</f>
        <v>0.1425297019653799</v>
      </c>
    </row>
    <row r="3470" spans="1:32" x14ac:dyDescent="0.3">
      <c r="A3470" s="38">
        <v>4994</v>
      </c>
      <c r="B3470" s="38">
        <v>2077340.5734219051</v>
      </c>
      <c r="C3470" s="39">
        <v>53052.007726436299</v>
      </c>
      <c r="D3470" s="39">
        <v>51934.982211869297</v>
      </c>
      <c r="E3470" s="39">
        <f t="shared" si="972"/>
        <v>1117.0255145670017</v>
      </c>
      <c r="F3470" s="39">
        <v>52986.319966735799</v>
      </c>
      <c r="G3470" s="40">
        <f t="shared" si="973"/>
        <v>65.687759700500465</v>
      </c>
      <c r="H3470" s="39">
        <v>52959.787121813599</v>
      </c>
      <c r="I3470" s="39">
        <f t="shared" si="974"/>
        <v>92.220604622700193</v>
      </c>
      <c r="J3470" s="39">
        <v>51778.024806712303</v>
      </c>
      <c r="K3470" s="40">
        <f t="shared" si="975"/>
        <v>1273.982919723996</v>
      </c>
      <c r="L3470" s="39">
        <v>51176.345146805601</v>
      </c>
      <c r="M3470" s="39">
        <f t="shared" si="976"/>
        <v>1875.662579630698</v>
      </c>
      <c r="N3470" s="39">
        <f t="shared" si="981"/>
        <v>601.679659906702</v>
      </c>
      <c r="O3470" s="40">
        <f>'Estimates from MCMC'!$B$2-L3470</f>
        <v>17884.654853194399</v>
      </c>
      <c r="P3470" s="39">
        <v>52460.612525649201</v>
      </c>
      <c r="Q3470" s="40">
        <f t="shared" si="977"/>
        <v>1284.2673788436005</v>
      </c>
      <c r="R3470" s="39">
        <v>52491.989826167097</v>
      </c>
      <c r="S3470" s="39">
        <f t="shared" si="978"/>
        <v>31.377300517895492</v>
      </c>
      <c r="T3470" s="39">
        <f t="shared" si="982"/>
        <v>1315.6446793614959</v>
      </c>
      <c r="U3470" s="39">
        <v>59225.258674519297</v>
      </c>
      <c r="V3470" s="39">
        <f t="shared" si="979"/>
        <v>8048.9135277136957</v>
      </c>
      <c r="W3470" s="39">
        <v>60804.008240441799</v>
      </c>
      <c r="X3470" s="39">
        <f t="shared" si="980"/>
        <v>263.10488656100642</v>
      </c>
      <c r="Y3470" s="39">
        <f t="shared" si="983"/>
        <v>9627.663093636198</v>
      </c>
      <c r="Z3470" s="39">
        <f t="shared" si="984"/>
        <v>8256.991759558201</v>
      </c>
      <c r="AA3470" s="45">
        <f t="shared" si="985"/>
        <v>7.3562765966741994E-2</v>
      </c>
      <c r="AB3470" s="45">
        <f t="shared" si="986"/>
        <v>0.45004578471225404</v>
      </c>
      <c r="AC3470" s="45">
        <f t="shared" si="987"/>
        <v>1.4711208503641486E-2</v>
      </c>
      <c r="AD3470" s="45">
        <f t="shared" si="988"/>
        <v>0.53831975918263753</v>
      </c>
      <c r="AE3470" s="45">
        <f t="shared" si="989"/>
        <v>0.46168024081736247</v>
      </c>
      <c r="AF3470" s="43">
        <f>('Estimates from MCMC'!$B$2-'MCMC runs'!W3470)/'Estimates from MCMC'!$B$2</f>
        <v>0.11956084851881961</v>
      </c>
    </row>
    <row r="3471" spans="1:32" x14ac:dyDescent="0.3">
      <c r="A3471" s="38">
        <v>3749</v>
      </c>
      <c r="B3471" s="38">
        <v>1982226.393352763</v>
      </c>
      <c r="C3471" s="39">
        <v>51997.4184238015</v>
      </c>
      <c r="D3471" s="39">
        <v>50927.985310372002</v>
      </c>
      <c r="E3471" s="39">
        <f t="shared" si="972"/>
        <v>1069.4331134294989</v>
      </c>
      <c r="F3471" s="39">
        <v>51917.639756236298</v>
      </c>
      <c r="G3471" s="40">
        <f t="shared" si="973"/>
        <v>79.77866756520234</v>
      </c>
      <c r="H3471" s="39">
        <v>51908.094733904902</v>
      </c>
      <c r="I3471" s="39">
        <f t="shared" si="974"/>
        <v>89.323689896598808</v>
      </c>
      <c r="J3471" s="39">
        <v>50760.092316871902</v>
      </c>
      <c r="K3471" s="40">
        <f t="shared" si="975"/>
        <v>1237.3261069295986</v>
      </c>
      <c r="L3471" s="39">
        <v>50177.016524489103</v>
      </c>
      <c r="M3471" s="39">
        <f t="shared" si="976"/>
        <v>1820.4018993123973</v>
      </c>
      <c r="N3471" s="39">
        <f t="shared" si="981"/>
        <v>583.07579238279868</v>
      </c>
      <c r="O3471" s="40">
        <f>'Estimates from MCMC'!$B$2-L3471</f>
        <v>18883.983475510897</v>
      </c>
      <c r="P3471" s="39">
        <v>51418.8238153243</v>
      </c>
      <c r="Q3471" s="40">
        <f t="shared" si="977"/>
        <v>1241.8072908351969</v>
      </c>
      <c r="R3471" s="39">
        <v>51449.3076066305</v>
      </c>
      <c r="S3471" s="39">
        <f t="shared" si="978"/>
        <v>30.483791306200146</v>
      </c>
      <c r="T3471" s="39">
        <f t="shared" si="982"/>
        <v>1272.2910821413971</v>
      </c>
      <c r="U3471" s="39">
        <v>57939.5121052186</v>
      </c>
      <c r="V3471" s="39">
        <f t="shared" si="979"/>
        <v>7762.4955807294973</v>
      </c>
      <c r="W3471" s="39">
        <v>59462.964645733002</v>
      </c>
      <c r="X3471" s="39">
        <f t="shared" si="980"/>
        <v>251.16145837300428</v>
      </c>
      <c r="Y3471" s="39">
        <f t="shared" si="983"/>
        <v>9285.9481212438986</v>
      </c>
      <c r="Z3471" s="39">
        <f t="shared" si="984"/>
        <v>9598.0353542669982</v>
      </c>
      <c r="AA3471" s="45">
        <f t="shared" si="985"/>
        <v>6.7374083640314983E-2</v>
      </c>
      <c r="AB3471" s="45">
        <f t="shared" si="986"/>
        <v>0.4110624006209308</v>
      </c>
      <c r="AC3471" s="45">
        <f t="shared" si="987"/>
        <v>1.3300237140045964E-2</v>
      </c>
      <c r="AD3471" s="45">
        <f t="shared" si="988"/>
        <v>0.49173672140129171</v>
      </c>
      <c r="AE3471" s="45">
        <f t="shared" si="989"/>
        <v>0.50826327859870823</v>
      </c>
      <c r="AF3471" s="43">
        <f>('Estimates from MCMC'!$B$2-'MCMC runs'!W3471)/'Estimates from MCMC'!$B$2</f>
        <v>0.13897909607835099</v>
      </c>
    </row>
    <row r="3472" spans="1:32" x14ac:dyDescent="0.3">
      <c r="A3472" s="38">
        <v>1124</v>
      </c>
      <c r="B3472" s="38">
        <v>1918565.7137175733</v>
      </c>
      <c r="C3472" s="39">
        <v>52162.679890258303</v>
      </c>
      <c r="D3472" s="39">
        <v>51073.695196909102</v>
      </c>
      <c r="E3472" s="39">
        <f t="shared" si="972"/>
        <v>1088.9846933492008</v>
      </c>
      <c r="F3472" s="39">
        <v>52107.3164248147</v>
      </c>
      <c r="G3472" s="40">
        <f t="shared" si="973"/>
        <v>55.363465443602763</v>
      </c>
      <c r="H3472" s="39">
        <v>52074.853241385201</v>
      </c>
      <c r="I3472" s="39">
        <f t="shared" si="974"/>
        <v>87.826648873102386</v>
      </c>
      <c r="J3472" s="39">
        <v>50931.187633661903</v>
      </c>
      <c r="K3472" s="40">
        <f t="shared" si="975"/>
        <v>1231.4922565964007</v>
      </c>
      <c r="L3472" s="39">
        <v>50357.811206263897</v>
      </c>
      <c r="M3472" s="39">
        <f t="shared" si="976"/>
        <v>1804.8686839944057</v>
      </c>
      <c r="N3472" s="39">
        <f t="shared" si="981"/>
        <v>573.37642739800503</v>
      </c>
      <c r="O3472" s="40">
        <f>'Estimates from MCMC'!$B$2-L3472</f>
        <v>18703.188793736103</v>
      </c>
      <c r="P3472" s="39">
        <v>51584.153120610703</v>
      </c>
      <c r="Q3472" s="40">
        <f t="shared" si="977"/>
        <v>1226.3419143468054</v>
      </c>
      <c r="R3472" s="39">
        <v>51614.008899285502</v>
      </c>
      <c r="S3472" s="39">
        <f t="shared" si="978"/>
        <v>29.855778674798785</v>
      </c>
      <c r="T3472" s="39">
        <f t="shared" si="982"/>
        <v>1256.1976930216042</v>
      </c>
      <c r="U3472" s="39">
        <v>58284.005648934697</v>
      </c>
      <c r="V3472" s="39">
        <f t="shared" si="979"/>
        <v>7926.1944426707996</v>
      </c>
      <c r="W3472" s="39">
        <v>59791.918860194397</v>
      </c>
      <c r="X3472" s="39">
        <f t="shared" si="980"/>
        <v>251.71551823809568</v>
      </c>
      <c r="Y3472" s="39">
        <f t="shared" si="983"/>
        <v>9434.1076539304995</v>
      </c>
      <c r="Z3472" s="39">
        <f t="shared" si="984"/>
        <v>9269.081139805603</v>
      </c>
      <c r="AA3472" s="45">
        <f t="shared" si="985"/>
        <v>6.716489401220814E-2</v>
      </c>
      <c r="AB3472" s="45">
        <f t="shared" si="986"/>
        <v>0.42378839940520552</v>
      </c>
      <c r="AC3472" s="45">
        <f t="shared" si="987"/>
        <v>1.3458427919114942E-2</v>
      </c>
      <c r="AD3472" s="45">
        <f t="shared" si="988"/>
        <v>0.50441172133652856</v>
      </c>
      <c r="AE3472" s="45">
        <f t="shared" si="989"/>
        <v>0.49558827866347138</v>
      </c>
      <c r="AF3472" s="43">
        <f>('Estimates from MCMC'!$B$2-'MCMC runs'!W3472)/'Estimates from MCMC'!$B$2</f>
        <v>0.13421585467638178</v>
      </c>
    </row>
    <row r="3473" spans="1:32" x14ac:dyDescent="0.3">
      <c r="A3473" s="38">
        <v>729</v>
      </c>
      <c r="B3473" s="38">
        <v>1951498.9654627666</v>
      </c>
      <c r="C3473" s="39">
        <v>53723.998824079499</v>
      </c>
      <c r="D3473" s="39">
        <v>52638.271082066101</v>
      </c>
      <c r="E3473" s="39">
        <f t="shared" si="972"/>
        <v>1085.7277420133978</v>
      </c>
      <c r="F3473" s="39">
        <v>53660.124010347201</v>
      </c>
      <c r="G3473" s="40">
        <f t="shared" si="973"/>
        <v>63.874813732298207</v>
      </c>
      <c r="H3473" s="39">
        <v>53635.615802709501</v>
      </c>
      <c r="I3473" s="39">
        <f t="shared" si="974"/>
        <v>88.38302136999846</v>
      </c>
      <c r="J3473" s="39">
        <v>52486.898308347198</v>
      </c>
      <c r="K3473" s="40">
        <f t="shared" si="975"/>
        <v>1237.1005157323016</v>
      </c>
      <c r="L3473" s="39">
        <v>51909.4208276516</v>
      </c>
      <c r="M3473" s="39">
        <f t="shared" si="976"/>
        <v>1814.5779964278991</v>
      </c>
      <c r="N3473" s="39">
        <f t="shared" si="981"/>
        <v>577.47748069559748</v>
      </c>
      <c r="O3473" s="40">
        <f>'Estimates from MCMC'!$B$2-L3473</f>
        <v>17151.5791723484</v>
      </c>
      <c r="P3473" s="39">
        <v>53142.052052727202</v>
      </c>
      <c r="Q3473" s="40">
        <f t="shared" si="977"/>
        <v>1232.6312250756018</v>
      </c>
      <c r="R3473" s="39">
        <v>53172.069651532001</v>
      </c>
      <c r="S3473" s="39">
        <f t="shared" si="978"/>
        <v>30.017598804799491</v>
      </c>
      <c r="T3473" s="39">
        <f t="shared" si="982"/>
        <v>1262.6488238804013</v>
      </c>
      <c r="U3473" s="39">
        <v>60084.629351686403</v>
      </c>
      <c r="V3473" s="39">
        <f t="shared" si="979"/>
        <v>8175.2085240348024</v>
      </c>
      <c r="W3473" s="39">
        <v>61602.230178489801</v>
      </c>
      <c r="X3473" s="39">
        <f t="shared" si="980"/>
        <v>254.95200292299705</v>
      </c>
      <c r="Y3473" s="39">
        <f t="shared" si="983"/>
        <v>9692.8093508382008</v>
      </c>
      <c r="Z3473" s="39">
        <f t="shared" si="984"/>
        <v>7458.7698215101991</v>
      </c>
      <c r="AA3473" s="45">
        <f t="shared" si="985"/>
        <v>7.3617059466805884E-2</v>
      </c>
      <c r="AB3473" s="45">
        <f t="shared" si="986"/>
        <v>0.47664465422605456</v>
      </c>
      <c r="AC3473" s="45">
        <f t="shared" si="987"/>
        <v>1.486463726523958E-2</v>
      </c>
      <c r="AD3473" s="45">
        <f t="shared" si="988"/>
        <v>0.56512635095810004</v>
      </c>
      <c r="AE3473" s="45">
        <f t="shared" si="989"/>
        <v>0.43487364904189996</v>
      </c>
      <c r="AF3473" s="43">
        <f>('Estimates from MCMC'!$B$2-'MCMC runs'!W3473)/'Estimates from MCMC'!$B$2</f>
        <v>0.10800263276683221</v>
      </c>
    </row>
    <row r="3474" spans="1:32" x14ac:dyDescent="0.3">
      <c r="A3474" s="38">
        <v>4980</v>
      </c>
      <c r="B3474" s="38">
        <v>1992511.4047394418</v>
      </c>
      <c r="C3474" s="39">
        <v>53189.2778533987</v>
      </c>
      <c r="D3474" s="39">
        <v>52113.096529741502</v>
      </c>
      <c r="E3474" s="39">
        <f t="shared" si="972"/>
        <v>1076.1813236571979</v>
      </c>
      <c r="F3474" s="39">
        <v>53139.238665023397</v>
      </c>
      <c r="G3474" s="40">
        <f t="shared" si="973"/>
        <v>50.039188375303638</v>
      </c>
      <c r="H3474" s="39">
        <v>53100.767189585298</v>
      </c>
      <c r="I3474" s="39">
        <f t="shared" si="974"/>
        <v>88.510663813402061</v>
      </c>
      <c r="J3474" s="39">
        <v>51974.993549255203</v>
      </c>
      <c r="K3474" s="40">
        <f t="shared" si="975"/>
        <v>1214.2843041434971</v>
      </c>
      <c r="L3474" s="39">
        <v>51396.582874400097</v>
      </c>
      <c r="M3474" s="39">
        <f t="shared" si="976"/>
        <v>1792.6949789986029</v>
      </c>
      <c r="N3474" s="39">
        <f t="shared" si="981"/>
        <v>578.41067485510575</v>
      </c>
      <c r="O3474" s="40">
        <f>'Estimates from MCMC'!$B$2-L3474</f>
        <v>17664.417125599903</v>
      </c>
      <c r="P3474" s="39">
        <v>52613.477330850597</v>
      </c>
      <c r="Q3474" s="40">
        <f t="shared" si="977"/>
        <v>1216.8944564505</v>
      </c>
      <c r="R3474" s="39">
        <v>52644.195108286403</v>
      </c>
      <c r="S3474" s="39">
        <f t="shared" si="978"/>
        <v>30.717777435806056</v>
      </c>
      <c r="T3474" s="39">
        <f t="shared" si="982"/>
        <v>1247.6122338863061</v>
      </c>
      <c r="U3474" s="39">
        <v>59545.012067978903</v>
      </c>
      <c r="V3474" s="39">
        <f t="shared" si="979"/>
        <v>8148.429193578806</v>
      </c>
      <c r="W3474" s="39">
        <v>61040.720377638601</v>
      </c>
      <c r="X3474" s="39">
        <f t="shared" si="980"/>
        <v>248.09607577339193</v>
      </c>
      <c r="Y3474" s="39">
        <f t="shared" si="983"/>
        <v>9644.137503238504</v>
      </c>
      <c r="Z3474" s="39">
        <f t="shared" si="984"/>
        <v>8020.2796223613987</v>
      </c>
      <c r="AA3474" s="45">
        <f t="shared" si="985"/>
        <v>7.0628553719908588E-2</v>
      </c>
      <c r="AB3474" s="45">
        <f t="shared" si="986"/>
        <v>0.46129057843464372</v>
      </c>
      <c r="AC3474" s="45">
        <f t="shared" si="987"/>
        <v>1.4044962480751332E-2</v>
      </c>
      <c r="AD3474" s="45">
        <f t="shared" si="988"/>
        <v>0.54596409463530371</v>
      </c>
      <c r="AE3474" s="45">
        <f t="shared" si="989"/>
        <v>0.45403590536469635</v>
      </c>
      <c r="AF3474" s="43">
        <f>('Estimates from MCMC'!$B$2-'MCMC runs'!W3474)/'Estimates from MCMC'!$B$2</f>
        <v>0.11613326801467397</v>
      </c>
    </row>
    <row r="3475" spans="1:32" x14ac:dyDescent="0.3">
      <c r="A3475" s="38">
        <v>3822</v>
      </c>
      <c r="B3475" s="38">
        <v>2058691.6519388387</v>
      </c>
      <c r="C3475" s="39">
        <v>52584.280681324199</v>
      </c>
      <c r="D3475" s="39">
        <v>51541.302477161596</v>
      </c>
      <c r="E3475" s="39">
        <f t="shared" si="972"/>
        <v>1042.9782041626022</v>
      </c>
      <c r="F3475" s="39">
        <v>52514.761570214003</v>
      </c>
      <c r="G3475" s="40">
        <f t="shared" si="973"/>
        <v>69.519111110195809</v>
      </c>
      <c r="H3475" s="39">
        <v>52496.387696737802</v>
      </c>
      <c r="I3475" s="39">
        <f t="shared" si="974"/>
        <v>87.892984586396778</v>
      </c>
      <c r="J3475" s="39">
        <v>51384.793515532903</v>
      </c>
      <c r="K3475" s="40">
        <f t="shared" si="975"/>
        <v>1199.4871657912954</v>
      </c>
      <c r="L3475" s="39">
        <v>50810.371677622599</v>
      </c>
      <c r="M3475" s="39">
        <f t="shared" si="976"/>
        <v>1773.9090037015994</v>
      </c>
      <c r="N3475" s="39">
        <f t="shared" si="981"/>
        <v>574.42183791030402</v>
      </c>
      <c r="O3475" s="40">
        <f>'Estimates from MCMC'!$B$2-L3475</f>
        <v>18250.628322377401</v>
      </c>
      <c r="P3475" s="39">
        <v>52016.0955549766</v>
      </c>
      <c r="Q3475" s="40">
        <f t="shared" si="977"/>
        <v>1205.7238773540012</v>
      </c>
      <c r="R3475" s="39">
        <v>52046.616427884699</v>
      </c>
      <c r="S3475" s="39">
        <f t="shared" si="978"/>
        <v>30.520872908098681</v>
      </c>
      <c r="T3475" s="39">
        <f t="shared" si="982"/>
        <v>1236.2447502620998</v>
      </c>
      <c r="U3475" s="39">
        <v>58608.435527467598</v>
      </c>
      <c r="V3475" s="39">
        <f t="shared" si="979"/>
        <v>7798.0638498449989</v>
      </c>
      <c r="W3475" s="39">
        <v>60085.335032795403</v>
      </c>
      <c r="X3475" s="39">
        <f t="shared" si="980"/>
        <v>240.6547550657051</v>
      </c>
      <c r="Y3475" s="39">
        <f t="shared" si="983"/>
        <v>9274.9633551728039</v>
      </c>
      <c r="Z3475" s="39">
        <f t="shared" si="984"/>
        <v>8975.6649672045969</v>
      </c>
      <c r="AA3475" s="45">
        <f t="shared" si="985"/>
        <v>6.773710627520256E-2</v>
      </c>
      <c r="AB3475" s="45">
        <f t="shared" si="986"/>
        <v>0.42727645931420688</v>
      </c>
      <c r="AC3475" s="45">
        <f t="shared" si="987"/>
        <v>1.3186107941863803E-2</v>
      </c>
      <c r="AD3475" s="45">
        <f t="shared" si="988"/>
        <v>0.50819967353127327</v>
      </c>
      <c r="AE3475" s="45">
        <f t="shared" si="989"/>
        <v>0.49180032646872679</v>
      </c>
      <c r="AF3475" s="43">
        <f>('Estimates from MCMC'!$B$2-'MCMC runs'!W3475)/'Estimates from MCMC'!$B$2</f>
        <v>0.12996720243269858</v>
      </c>
    </row>
    <row r="3476" spans="1:32" x14ac:dyDescent="0.3">
      <c r="A3476" s="38">
        <v>677</v>
      </c>
      <c r="B3476" s="38">
        <v>2001281.2756835003</v>
      </c>
      <c r="C3476" s="39">
        <v>52957.921854778397</v>
      </c>
      <c r="D3476" s="39">
        <v>51875.495434299301</v>
      </c>
      <c r="E3476" s="39">
        <f t="shared" si="972"/>
        <v>1082.4264204790961</v>
      </c>
      <c r="F3476" s="39">
        <v>52889.084147364701</v>
      </c>
      <c r="G3476" s="40">
        <f t="shared" si="973"/>
        <v>68.837707413695171</v>
      </c>
      <c r="H3476" s="39">
        <v>52867.7110478264</v>
      </c>
      <c r="I3476" s="39">
        <f t="shared" si="974"/>
        <v>90.210806951996346</v>
      </c>
      <c r="J3476" s="39">
        <v>51717.310568038498</v>
      </c>
      <c r="K3476" s="40">
        <f t="shared" si="975"/>
        <v>1240.6112867398988</v>
      </c>
      <c r="L3476" s="39">
        <v>51128.197041009102</v>
      </c>
      <c r="M3476" s="39">
        <f t="shared" si="976"/>
        <v>1829.724813769295</v>
      </c>
      <c r="N3476" s="39">
        <f t="shared" si="981"/>
        <v>589.11352702939621</v>
      </c>
      <c r="O3476" s="40">
        <f>'Estimates from MCMC'!$B$2-L3476</f>
        <v>17932.802958990898</v>
      </c>
      <c r="P3476" s="39">
        <v>52376.780965794598</v>
      </c>
      <c r="Q3476" s="40">
        <f t="shared" si="977"/>
        <v>1248.5839247854965</v>
      </c>
      <c r="R3476" s="39">
        <v>52407.780512782199</v>
      </c>
      <c r="S3476" s="39">
        <f t="shared" si="978"/>
        <v>30.999546987601207</v>
      </c>
      <c r="T3476" s="39">
        <f t="shared" si="982"/>
        <v>1279.5834717730977</v>
      </c>
      <c r="U3476" s="39">
        <v>59120.948397879503</v>
      </c>
      <c r="V3476" s="39">
        <f t="shared" si="979"/>
        <v>7992.7513568704017</v>
      </c>
      <c r="W3476" s="39">
        <v>60653.661612436197</v>
      </c>
      <c r="X3476" s="39">
        <f t="shared" si="980"/>
        <v>253.12974278359616</v>
      </c>
      <c r="Y3476" s="39">
        <f t="shared" si="983"/>
        <v>9525.4645714270955</v>
      </c>
      <c r="Z3476" s="39">
        <f t="shared" si="984"/>
        <v>8407.3383875638028</v>
      </c>
      <c r="AA3476" s="45">
        <f t="shared" si="985"/>
        <v>7.1354348491938238E-2</v>
      </c>
      <c r="AB3476" s="45">
        <f t="shared" si="986"/>
        <v>0.4457056364890859</v>
      </c>
      <c r="AC3476" s="45">
        <f t="shared" si="987"/>
        <v>1.4115458880714769E-2</v>
      </c>
      <c r="AD3476" s="45">
        <f t="shared" si="988"/>
        <v>0.53117544386173887</v>
      </c>
      <c r="AE3476" s="45">
        <f t="shared" si="989"/>
        <v>0.46882455613826107</v>
      </c>
      <c r="AF3476" s="43">
        <f>('Estimates from MCMC'!$B$2-'MCMC runs'!W3476)/'Estimates from MCMC'!$B$2</f>
        <v>0.12173786055174125</v>
      </c>
    </row>
    <row r="3477" spans="1:32" x14ac:dyDescent="0.3">
      <c r="A3477" s="38">
        <v>92</v>
      </c>
      <c r="B3477" s="38">
        <v>2145506.093442644</v>
      </c>
      <c r="C3477" s="39">
        <v>53180.1565762557</v>
      </c>
      <c r="D3477" s="39">
        <v>52131.879738646101</v>
      </c>
      <c r="E3477" s="39">
        <f t="shared" si="972"/>
        <v>1048.2768376095992</v>
      </c>
      <c r="F3477" s="39">
        <v>53122.329141687696</v>
      </c>
      <c r="G3477" s="40">
        <f t="shared" si="973"/>
        <v>57.82743456800381</v>
      </c>
      <c r="H3477" s="39">
        <v>53092.594131248297</v>
      </c>
      <c r="I3477" s="39">
        <f t="shared" si="974"/>
        <v>87.562445007402857</v>
      </c>
      <c r="J3477" s="39">
        <v>51987.270551626098</v>
      </c>
      <c r="K3477" s="40">
        <f t="shared" si="975"/>
        <v>1192.8860246296026</v>
      </c>
      <c r="L3477" s="39">
        <v>51414.946666033502</v>
      </c>
      <c r="M3477" s="39">
        <f t="shared" si="976"/>
        <v>1765.2099102221982</v>
      </c>
      <c r="N3477" s="39">
        <f t="shared" si="981"/>
        <v>572.32388559259562</v>
      </c>
      <c r="O3477" s="40">
        <f>'Estimates from MCMC'!$B$2-L3477</f>
        <v>17646.053333966498</v>
      </c>
      <c r="P3477" s="39">
        <v>52614.745670084798</v>
      </c>
      <c r="Q3477" s="40">
        <f t="shared" si="977"/>
        <v>1199.7990040512959</v>
      </c>
      <c r="R3477" s="39">
        <v>52645.2481031672</v>
      </c>
      <c r="S3477" s="39">
        <f t="shared" si="978"/>
        <v>30.502433082401694</v>
      </c>
      <c r="T3477" s="39">
        <f t="shared" si="982"/>
        <v>1230.3014371336976</v>
      </c>
      <c r="U3477" s="39">
        <v>59264.968677985496</v>
      </c>
      <c r="V3477" s="39">
        <f t="shared" si="979"/>
        <v>7850.0220119519945</v>
      </c>
      <c r="W3477" s="39">
        <v>60733.1544351626</v>
      </c>
      <c r="X3477" s="39">
        <f t="shared" si="980"/>
        <v>237.88432004340575</v>
      </c>
      <c r="Y3477" s="39">
        <f t="shared" si="983"/>
        <v>9318.2077691290979</v>
      </c>
      <c r="Z3477" s="39">
        <f t="shared" si="984"/>
        <v>8327.8455648374002</v>
      </c>
      <c r="AA3477" s="45">
        <f t="shared" si="985"/>
        <v>6.972105398579509E-2</v>
      </c>
      <c r="AB3477" s="45">
        <f t="shared" si="986"/>
        <v>0.44485992779142636</v>
      </c>
      <c r="AC3477" s="45">
        <f t="shared" si="987"/>
        <v>1.3480879579203554E-2</v>
      </c>
      <c r="AD3477" s="45">
        <f t="shared" si="988"/>
        <v>0.52806186135642497</v>
      </c>
      <c r="AE3477" s="45">
        <f t="shared" si="989"/>
        <v>0.47193813864357503</v>
      </c>
      <c r="AF3477" s="43">
        <f>('Estimates from MCMC'!$B$2-'MCMC runs'!W3477)/'Estimates from MCMC'!$B$2</f>
        <v>0.12058680825411448</v>
      </c>
    </row>
    <row r="3478" spans="1:32" x14ac:dyDescent="0.3">
      <c r="A3478" s="38">
        <v>2521</v>
      </c>
      <c r="B3478" s="38">
        <v>2097442.6278276206</v>
      </c>
      <c r="C3478" s="39">
        <v>51811.2255444728</v>
      </c>
      <c r="D3478" s="39">
        <v>50716.488725136704</v>
      </c>
      <c r="E3478" s="39">
        <f t="shared" si="972"/>
        <v>1094.7368193360962</v>
      </c>
      <c r="F3478" s="39">
        <v>51755.868851515799</v>
      </c>
      <c r="G3478" s="40">
        <f t="shared" si="973"/>
        <v>55.356692957000632</v>
      </c>
      <c r="H3478" s="39">
        <v>51720.363740786801</v>
      </c>
      <c r="I3478" s="39">
        <f t="shared" si="974"/>
        <v>90.861803685998893</v>
      </c>
      <c r="J3478" s="39">
        <v>50570.913836655498</v>
      </c>
      <c r="K3478" s="40">
        <f t="shared" si="975"/>
        <v>1240.3117078173018</v>
      </c>
      <c r="L3478" s="39">
        <v>49977.973412266998</v>
      </c>
      <c r="M3478" s="39">
        <f t="shared" si="976"/>
        <v>1833.2521322058019</v>
      </c>
      <c r="N3478" s="39">
        <f t="shared" si="981"/>
        <v>592.94042438850011</v>
      </c>
      <c r="O3478" s="40">
        <f>'Estimates from MCMC'!$B$2-L3478</f>
        <v>19083.026587733002</v>
      </c>
      <c r="P3478" s="39">
        <v>51233.328217780603</v>
      </c>
      <c r="Q3478" s="40">
        <f t="shared" si="977"/>
        <v>1255.3548055136052</v>
      </c>
      <c r="R3478" s="39">
        <v>51264.590233536001</v>
      </c>
      <c r="S3478" s="39">
        <f t="shared" si="978"/>
        <v>31.262015755397442</v>
      </c>
      <c r="T3478" s="39">
        <f t="shared" si="982"/>
        <v>1286.6168212690027</v>
      </c>
      <c r="U3478" s="39">
        <v>57674.825246598899</v>
      </c>
      <c r="V3478" s="39">
        <f t="shared" si="979"/>
        <v>7696.851834331901</v>
      </c>
      <c r="W3478" s="39">
        <v>59211.005864443498</v>
      </c>
      <c r="X3478" s="39">
        <f t="shared" si="980"/>
        <v>249.56379657559592</v>
      </c>
      <c r="Y3478" s="39">
        <f t="shared" si="983"/>
        <v>9233.0324521764996</v>
      </c>
      <c r="Z3478" s="39">
        <f t="shared" si="984"/>
        <v>9849.9941355565024</v>
      </c>
      <c r="AA3478" s="45">
        <f t="shared" si="985"/>
        <v>6.742205254254946E-2</v>
      </c>
      <c r="AB3478" s="45">
        <f t="shared" si="986"/>
        <v>0.40333496360999727</v>
      </c>
      <c r="AC3478" s="45">
        <f t="shared" si="987"/>
        <v>1.307778907230686E-2</v>
      </c>
      <c r="AD3478" s="45">
        <f t="shared" si="988"/>
        <v>0.48383480522485361</v>
      </c>
      <c r="AE3478" s="45">
        <f t="shared" si="989"/>
        <v>0.51616519477514644</v>
      </c>
      <c r="AF3478" s="43">
        <f>('Estimates from MCMC'!$B$2-'MCMC runs'!W3478)/'Estimates from MCMC'!$B$2</f>
        <v>0.14262744726483112</v>
      </c>
    </row>
    <row r="3479" spans="1:32" x14ac:dyDescent="0.3">
      <c r="A3479" s="38">
        <v>3582</v>
      </c>
      <c r="B3479" s="38">
        <v>2015506.2986751592</v>
      </c>
      <c r="C3479" s="39">
        <v>52240.253218530102</v>
      </c>
      <c r="D3479" s="39">
        <v>51202.9440047975</v>
      </c>
      <c r="E3479" s="39">
        <f t="shared" si="972"/>
        <v>1037.3092137326021</v>
      </c>
      <c r="F3479" s="39">
        <v>52175.171711066701</v>
      </c>
      <c r="G3479" s="40">
        <f t="shared" si="973"/>
        <v>65.081507463401067</v>
      </c>
      <c r="H3479" s="39">
        <v>52152.614905478302</v>
      </c>
      <c r="I3479" s="39">
        <f t="shared" si="974"/>
        <v>87.638313051800651</v>
      </c>
      <c r="J3479" s="39">
        <v>51051.057444512997</v>
      </c>
      <c r="K3479" s="40">
        <f t="shared" si="975"/>
        <v>1189.1957740171056</v>
      </c>
      <c r="L3479" s="39">
        <v>50478.2790942227</v>
      </c>
      <c r="M3479" s="39">
        <f t="shared" si="976"/>
        <v>1761.9741243074022</v>
      </c>
      <c r="N3479" s="39">
        <f t="shared" si="981"/>
        <v>572.77835029029666</v>
      </c>
      <c r="O3479" s="40">
        <f>'Estimates from MCMC'!$B$2-L3479</f>
        <v>18582.7209057773</v>
      </c>
      <c r="P3479" s="39">
        <v>51675.206454694002</v>
      </c>
      <c r="Q3479" s="40">
        <f t="shared" si="977"/>
        <v>1196.9273604713017</v>
      </c>
      <c r="R3479" s="39">
        <v>51705.833402138698</v>
      </c>
      <c r="S3479" s="39">
        <f t="shared" si="978"/>
        <v>30.62694744469627</v>
      </c>
      <c r="T3479" s="39">
        <f t="shared" si="982"/>
        <v>1227.5543079159979</v>
      </c>
      <c r="U3479" s="39">
        <v>58206.148933820303</v>
      </c>
      <c r="V3479" s="39">
        <f t="shared" si="979"/>
        <v>7727.8698395976025</v>
      </c>
      <c r="W3479" s="39">
        <v>59671.031573334702</v>
      </c>
      <c r="X3479" s="39">
        <f t="shared" si="980"/>
        <v>237.32833159840084</v>
      </c>
      <c r="Y3479" s="39">
        <f t="shared" si="983"/>
        <v>9192.7524791120013</v>
      </c>
      <c r="Z3479" s="39">
        <f t="shared" si="984"/>
        <v>9389.9684266652985</v>
      </c>
      <c r="AA3479" s="45">
        <f t="shared" si="985"/>
        <v>6.6058911078751434E-2</v>
      </c>
      <c r="AB3479" s="45">
        <f t="shared" si="986"/>
        <v>0.41586320317575431</v>
      </c>
      <c r="AC3479" s="45">
        <f t="shared" si="987"/>
        <v>1.2771452189470076E-2</v>
      </c>
      <c r="AD3479" s="45">
        <f t="shared" si="988"/>
        <v>0.49469356644397583</v>
      </c>
      <c r="AE3479" s="45">
        <f t="shared" si="989"/>
        <v>0.50530643355602423</v>
      </c>
      <c r="AF3479" s="43">
        <f>('Estimates from MCMC'!$B$2-'MCMC runs'!W3479)/'Estimates from MCMC'!$B$2</f>
        <v>0.13596629684865985</v>
      </c>
    </row>
    <row r="3480" spans="1:32" x14ac:dyDescent="0.3">
      <c r="A3480" s="38">
        <v>579</v>
      </c>
      <c r="B3480" s="38">
        <v>1933822.7291631107</v>
      </c>
      <c r="C3480" s="39">
        <v>53402.384638209398</v>
      </c>
      <c r="D3480" s="39">
        <v>52310.500332942996</v>
      </c>
      <c r="E3480" s="39">
        <f t="shared" si="972"/>
        <v>1091.8843052664015</v>
      </c>
      <c r="F3480" s="39">
        <v>53336.582261258802</v>
      </c>
      <c r="G3480" s="40">
        <f t="shared" si="973"/>
        <v>65.802376950596226</v>
      </c>
      <c r="H3480" s="39">
        <v>53311.4938490645</v>
      </c>
      <c r="I3480" s="39">
        <f t="shared" si="974"/>
        <v>90.890789144898008</v>
      </c>
      <c r="J3480" s="39">
        <v>52154.820471134102</v>
      </c>
      <c r="K3480" s="40">
        <f t="shared" si="975"/>
        <v>1247.5641670752957</v>
      </c>
      <c r="L3480" s="39">
        <v>51561.231332379997</v>
      </c>
      <c r="M3480" s="39">
        <f t="shared" si="976"/>
        <v>1841.1533058294008</v>
      </c>
      <c r="N3480" s="39">
        <f t="shared" si="981"/>
        <v>593.58913875410508</v>
      </c>
      <c r="O3480" s="40">
        <f>'Estimates from MCMC'!$B$2-L3480</f>
        <v>17499.768667620003</v>
      </c>
      <c r="P3480" s="39">
        <v>52818.869657894298</v>
      </c>
      <c r="Q3480" s="40">
        <f t="shared" si="977"/>
        <v>1257.638325514301</v>
      </c>
      <c r="R3480" s="39">
        <v>52850.0624021935</v>
      </c>
      <c r="S3480" s="39">
        <f t="shared" si="978"/>
        <v>31.192744299201877</v>
      </c>
      <c r="T3480" s="39">
        <f t="shared" si="982"/>
        <v>1288.8310698135028</v>
      </c>
      <c r="U3480" s="39">
        <v>59597.328627419098</v>
      </c>
      <c r="V3480" s="39">
        <f t="shared" si="979"/>
        <v>8036.0972950391006</v>
      </c>
      <c r="W3480" s="39">
        <v>61141.382438187698</v>
      </c>
      <c r="X3480" s="39">
        <f t="shared" si="980"/>
        <v>255.22274095509783</v>
      </c>
      <c r="Y3480" s="39">
        <f t="shared" si="983"/>
        <v>9580.1511058077012</v>
      </c>
      <c r="Z3480" s="39">
        <f t="shared" si="984"/>
        <v>7919.6175618123016</v>
      </c>
      <c r="AA3480" s="45">
        <f t="shared" si="985"/>
        <v>7.3648463262159569E-2</v>
      </c>
      <c r="AB3480" s="45">
        <f t="shared" si="986"/>
        <v>0.45921163003190846</v>
      </c>
      <c r="AC3480" s="45">
        <f t="shared" si="987"/>
        <v>1.4584349416420516E-2</v>
      </c>
      <c r="AD3480" s="45">
        <f t="shared" si="988"/>
        <v>0.54744444271048853</v>
      </c>
      <c r="AE3480" s="45">
        <f t="shared" si="989"/>
        <v>0.45255555728951147</v>
      </c>
      <c r="AF3480" s="43">
        <f>('Estimates from MCMC'!$B$2-'MCMC runs'!W3480)/'Estimates from MCMC'!$B$2</f>
        <v>0.11467568615879152</v>
      </c>
    </row>
    <row r="3481" spans="1:32" x14ac:dyDescent="0.3">
      <c r="A3481" s="38">
        <v>4672</v>
      </c>
      <c r="B3481" s="38">
        <v>2066124.6766871295</v>
      </c>
      <c r="C3481" s="39">
        <v>52905.158934165498</v>
      </c>
      <c r="D3481" s="39">
        <v>51830.324992018403</v>
      </c>
      <c r="E3481" s="39">
        <f t="shared" si="972"/>
        <v>1074.8339421470955</v>
      </c>
      <c r="F3481" s="39">
        <v>52838.373503007897</v>
      </c>
      <c r="G3481" s="40">
        <f t="shared" si="973"/>
        <v>66.785431157601124</v>
      </c>
      <c r="H3481" s="39">
        <v>52815.7201606952</v>
      </c>
      <c r="I3481" s="39">
        <f t="shared" si="974"/>
        <v>89.438773470297747</v>
      </c>
      <c r="J3481" s="39">
        <v>51675.044960122599</v>
      </c>
      <c r="K3481" s="40">
        <f t="shared" si="975"/>
        <v>1230.1139740428989</v>
      </c>
      <c r="L3481" s="39">
        <v>51090.905936756499</v>
      </c>
      <c r="M3481" s="39">
        <f t="shared" si="976"/>
        <v>1814.2529974089994</v>
      </c>
      <c r="N3481" s="39">
        <f t="shared" si="981"/>
        <v>584.13902336610045</v>
      </c>
      <c r="O3481" s="40">
        <f>'Estimates from MCMC'!$B$2-L3481</f>
        <v>17970.094063243501</v>
      </c>
      <c r="P3481" s="39">
        <v>52325.778679227296</v>
      </c>
      <c r="Q3481" s="40">
        <f t="shared" si="977"/>
        <v>1234.8727424707977</v>
      </c>
      <c r="R3481" s="39">
        <v>52356.565294579799</v>
      </c>
      <c r="S3481" s="39">
        <f t="shared" si="978"/>
        <v>30.786615352502849</v>
      </c>
      <c r="T3481" s="39">
        <f t="shared" si="982"/>
        <v>1265.6593578233005</v>
      </c>
      <c r="U3481" s="39">
        <v>59147.830929820797</v>
      </c>
      <c r="V3481" s="39">
        <f t="shared" si="979"/>
        <v>8056.9249930642982</v>
      </c>
      <c r="W3481" s="39">
        <v>60664.977922701102</v>
      </c>
      <c r="X3481" s="39">
        <f t="shared" si="980"/>
        <v>251.48763505700481</v>
      </c>
      <c r="Y3481" s="39">
        <f t="shared" si="983"/>
        <v>9574.0719859446035</v>
      </c>
      <c r="Z3481" s="39">
        <f t="shared" si="984"/>
        <v>8396.0220772988978</v>
      </c>
      <c r="AA3481" s="45">
        <f t="shared" si="985"/>
        <v>7.0431426422642565E-2</v>
      </c>
      <c r="AB3481" s="45">
        <f t="shared" si="986"/>
        <v>0.4483518541811165</v>
      </c>
      <c r="AC3481" s="45">
        <f t="shared" si="987"/>
        <v>1.399478679254129E-2</v>
      </c>
      <c r="AD3481" s="45">
        <f t="shared" si="988"/>
        <v>0.5327780673963004</v>
      </c>
      <c r="AE3481" s="45">
        <f t="shared" si="989"/>
        <v>0.4672219326036996</v>
      </c>
      <c r="AF3481" s="43">
        <f>('Estimates from MCMC'!$B$2-'MCMC runs'!W3481)/'Estimates from MCMC'!$B$2</f>
        <v>0.12157400091656503</v>
      </c>
    </row>
    <row r="3482" spans="1:32" x14ac:dyDescent="0.3">
      <c r="A3482" s="38">
        <v>4897</v>
      </c>
      <c r="B3482" s="38">
        <v>2066124.6766871295</v>
      </c>
      <c r="C3482" s="39">
        <v>52905.158934165498</v>
      </c>
      <c r="D3482" s="39">
        <v>51830.324992018403</v>
      </c>
      <c r="E3482" s="39">
        <f t="shared" si="972"/>
        <v>1074.8339421470955</v>
      </c>
      <c r="F3482" s="39">
        <v>52838.373503007897</v>
      </c>
      <c r="G3482" s="40">
        <f t="shared" si="973"/>
        <v>66.785431157601124</v>
      </c>
      <c r="H3482" s="39">
        <v>52815.7201606952</v>
      </c>
      <c r="I3482" s="39">
        <f t="shared" si="974"/>
        <v>89.438773470297747</v>
      </c>
      <c r="J3482" s="39">
        <v>51675.044960122599</v>
      </c>
      <c r="K3482" s="40">
        <f t="shared" si="975"/>
        <v>1230.1139740428989</v>
      </c>
      <c r="L3482" s="39">
        <v>51090.905936756499</v>
      </c>
      <c r="M3482" s="39">
        <f t="shared" si="976"/>
        <v>1814.2529974089994</v>
      </c>
      <c r="N3482" s="39">
        <f t="shared" si="981"/>
        <v>584.13902336610045</v>
      </c>
      <c r="O3482" s="40">
        <f>'Estimates from MCMC'!$B$2-L3482</f>
        <v>17970.094063243501</v>
      </c>
      <c r="P3482" s="39">
        <v>52325.778679227296</v>
      </c>
      <c r="Q3482" s="40">
        <f t="shared" si="977"/>
        <v>1234.8727424707977</v>
      </c>
      <c r="R3482" s="39">
        <v>52356.565294579799</v>
      </c>
      <c r="S3482" s="39">
        <f t="shared" si="978"/>
        <v>30.786615352502849</v>
      </c>
      <c r="T3482" s="39">
        <f t="shared" si="982"/>
        <v>1265.6593578233005</v>
      </c>
      <c r="U3482" s="39">
        <v>59147.830929820797</v>
      </c>
      <c r="V3482" s="39">
        <f t="shared" si="979"/>
        <v>8056.9249930642982</v>
      </c>
      <c r="W3482" s="39">
        <v>60664.977922701102</v>
      </c>
      <c r="X3482" s="39">
        <f t="shared" si="980"/>
        <v>251.48763505700481</v>
      </c>
      <c r="Y3482" s="39">
        <f t="shared" si="983"/>
        <v>9574.0719859446035</v>
      </c>
      <c r="Z3482" s="39">
        <f t="shared" si="984"/>
        <v>8396.0220772988978</v>
      </c>
      <c r="AA3482" s="45">
        <f t="shared" si="985"/>
        <v>7.0431426422642565E-2</v>
      </c>
      <c r="AB3482" s="45">
        <f t="shared" si="986"/>
        <v>0.4483518541811165</v>
      </c>
      <c r="AC3482" s="45">
        <f t="shared" si="987"/>
        <v>1.399478679254129E-2</v>
      </c>
      <c r="AD3482" s="45">
        <f t="shared" si="988"/>
        <v>0.5327780673963004</v>
      </c>
      <c r="AE3482" s="45">
        <f t="shared" si="989"/>
        <v>0.4672219326036996</v>
      </c>
      <c r="AF3482" s="43">
        <f>('Estimates from MCMC'!$B$2-'MCMC runs'!W3482)/'Estimates from MCMC'!$B$2</f>
        <v>0.12157400091656503</v>
      </c>
    </row>
    <row r="3483" spans="1:32" x14ac:dyDescent="0.3">
      <c r="A3483" s="38">
        <v>1159</v>
      </c>
      <c r="B3483" s="38">
        <v>1978782.4302557653</v>
      </c>
      <c r="C3483" s="39">
        <v>52815.0659177329</v>
      </c>
      <c r="D3483" s="39">
        <v>51758.326555878397</v>
      </c>
      <c r="E3483" s="39">
        <f t="shared" si="972"/>
        <v>1056.7393618545029</v>
      </c>
      <c r="F3483" s="39">
        <v>52766.839406424202</v>
      </c>
      <c r="G3483" s="40">
        <f t="shared" si="973"/>
        <v>48.226511308697809</v>
      </c>
      <c r="H3483" s="39">
        <v>52728.0302860023</v>
      </c>
      <c r="I3483" s="39">
        <f t="shared" si="974"/>
        <v>87.035631730599562</v>
      </c>
      <c r="J3483" s="39">
        <v>51623.520640303002</v>
      </c>
      <c r="K3483" s="40">
        <f t="shared" si="975"/>
        <v>1191.5452774298974</v>
      </c>
      <c r="L3483" s="39">
        <v>51054.760257827598</v>
      </c>
      <c r="M3483" s="39">
        <f t="shared" si="976"/>
        <v>1760.3056599053016</v>
      </c>
      <c r="N3483" s="39">
        <f t="shared" si="981"/>
        <v>568.76038247540419</v>
      </c>
      <c r="O3483" s="40">
        <f>'Estimates from MCMC'!$B$2-L3483</f>
        <v>18006.239742172402</v>
      </c>
      <c r="P3483" s="39">
        <v>52251.210793989398</v>
      </c>
      <c r="Q3483" s="40">
        <f t="shared" si="977"/>
        <v>1196.4505361617994</v>
      </c>
      <c r="R3483" s="39">
        <v>52281.375820640802</v>
      </c>
      <c r="S3483" s="39">
        <f t="shared" si="978"/>
        <v>30.165026651404332</v>
      </c>
      <c r="T3483" s="39">
        <f t="shared" si="982"/>
        <v>1226.6155628132037</v>
      </c>
      <c r="U3483" s="39">
        <v>58802.210334400501</v>
      </c>
      <c r="V3483" s="39">
        <f t="shared" si="979"/>
        <v>7747.4500765729026</v>
      </c>
      <c r="W3483" s="39">
        <v>60265.406635797102</v>
      </c>
      <c r="X3483" s="39">
        <f t="shared" si="980"/>
        <v>236.58073858339776</v>
      </c>
      <c r="Y3483" s="39">
        <f t="shared" si="983"/>
        <v>9210.6463779695041</v>
      </c>
      <c r="Z3483" s="39">
        <f t="shared" si="984"/>
        <v>8795.5933642028976</v>
      </c>
      <c r="AA3483" s="45">
        <f t="shared" si="985"/>
        <v>6.8121694500176411E-2</v>
      </c>
      <c r="AB3483" s="45">
        <f t="shared" si="986"/>
        <v>0.43026474086244698</v>
      </c>
      <c r="AC3483" s="45">
        <f t="shared" si="987"/>
        <v>1.3138819763090356E-2</v>
      </c>
      <c r="AD3483" s="45">
        <f t="shared" si="988"/>
        <v>0.51152525512571378</v>
      </c>
      <c r="AE3483" s="45">
        <f t="shared" si="989"/>
        <v>0.48847474487428627</v>
      </c>
      <c r="AF3483" s="43">
        <f>('Estimates from MCMC'!$B$2-'MCMC runs'!W3483)/'Estimates from MCMC'!$B$2</f>
        <v>0.12735977417359867</v>
      </c>
    </row>
    <row r="3484" spans="1:32" x14ac:dyDescent="0.3">
      <c r="A3484" s="38">
        <v>4381</v>
      </c>
      <c r="B3484" s="38">
        <v>2160314.2493451335</v>
      </c>
      <c r="C3484" s="39">
        <v>52300.819131982302</v>
      </c>
      <c r="D3484" s="39">
        <v>51280.811794966503</v>
      </c>
      <c r="E3484" s="39">
        <f t="shared" si="972"/>
        <v>1020.0073370157988</v>
      </c>
      <c r="F3484" s="39">
        <v>52221.858410675297</v>
      </c>
      <c r="G3484" s="40">
        <f t="shared" si="973"/>
        <v>78.96072130700486</v>
      </c>
      <c r="H3484" s="39">
        <v>52214.640904173801</v>
      </c>
      <c r="I3484" s="39">
        <f t="shared" si="974"/>
        <v>86.178227808501106</v>
      </c>
      <c r="J3484" s="39">
        <v>51116.821038267299</v>
      </c>
      <c r="K3484" s="40">
        <f t="shared" si="975"/>
        <v>1183.9980937150031</v>
      </c>
      <c r="L3484" s="39">
        <v>50553.490836572899</v>
      </c>
      <c r="M3484" s="39">
        <f t="shared" si="976"/>
        <v>1747.3282954094029</v>
      </c>
      <c r="N3484" s="39">
        <f t="shared" si="981"/>
        <v>563.33020169439988</v>
      </c>
      <c r="O3484" s="40">
        <f>'Estimates from MCMC'!$B$2-L3484</f>
        <v>18507.509163427101</v>
      </c>
      <c r="P3484" s="39">
        <v>51735.530044301398</v>
      </c>
      <c r="Q3484" s="40">
        <f t="shared" si="977"/>
        <v>1182.0392077284996</v>
      </c>
      <c r="R3484" s="39">
        <v>51765.511425249999</v>
      </c>
      <c r="S3484" s="39">
        <f t="shared" si="978"/>
        <v>29.981380948600417</v>
      </c>
      <c r="T3484" s="39">
        <f t="shared" si="982"/>
        <v>1212.0205886771</v>
      </c>
      <c r="U3484" s="39">
        <v>58326.2670495372</v>
      </c>
      <c r="V3484" s="39">
        <f t="shared" si="979"/>
        <v>7772.7762129643015</v>
      </c>
      <c r="W3484" s="39">
        <v>59776.355864146499</v>
      </c>
      <c r="X3484" s="39">
        <f t="shared" si="980"/>
        <v>238.0682259321984</v>
      </c>
      <c r="Y3484" s="39">
        <f t="shared" si="983"/>
        <v>9222.8650275735999</v>
      </c>
      <c r="Z3484" s="39">
        <f t="shared" si="984"/>
        <v>9284.6441358535012</v>
      </c>
      <c r="AA3484" s="45">
        <f t="shared" si="985"/>
        <v>6.5488044770075693E-2</v>
      </c>
      <c r="AB3484" s="45">
        <f t="shared" si="986"/>
        <v>0.41997959554299036</v>
      </c>
      <c r="AC3484" s="45">
        <f t="shared" si="987"/>
        <v>1.2863331517492787E-2</v>
      </c>
      <c r="AD3484" s="45">
        <f t="shared" si="988"/>
        <v>0.4983309718305588</v>
      </c>
      <c r="AE3484" s="45">
        <f t="shared" si="989"/>
        <v>0.50166902816944114</v>
      </c>
      <c r="AF3484" s="43">
        <f>('Estimates from MCMC'!$B$2-'MCMC runs'!W3484)/'Estimates from MCMC'!$B$2</f>
        <v>0.13444120612000263</v>
      </c>
    </row>
    <row r="3485" spans="1:32" x14ac:dyDescent="0.3">
      <c r="A3485" s="38">
        <v>1512</v>
      </c>
      <c r="B3485" s="38">
        <v>2138407.5272869389</v>
      </c>
      <c r="C3485" s="39">
        <v>51996.0920599741</v>
      </c>
      <c r="D3485" s="39">
        <v>50937.687735269203</v>
      </c>
      <c r="E3485" s="39">
        <f t="shared" si="972"/>
        <v>1058.4043247048976</v>
      </c>
      <c r="F3485" s="39">
        <v>51929.911016336002</v>
      </c>
      <c r="G3485" s="40">
        <f t="shared" si="973"/>
        <v>66.181043638098345</v>
      </c>
      <c r="H3485" s="39">
        <v>51907.061293770297</v>
      </c>
      <c r="I3485" s="39">
        <f t="shared" si="974"/>
        <v>89.030766203803068</v>
      </c>
      <c r="J3485" s="39">
        <v>50783.319725244502</v>
      </c>
      <c r="K3485" s="40">
        <f t="shared" si="975"/>
        <v>1212.7723347295978</v>
      </c>
      <c r="L3485" s="39">
        <v>50201.930486963203</v>
      </c>
      <c r="M3485" s="39">
        <f t="shared" si="976"/>
        <v>1794.161573010897</v>
      </c>
      <c r="N3485" s="39">
        <f t="shared" si="981"/>
        <v>581.38923828129919</v>
      </c>
      <c r="O3485" s="40">
        <f>'Estimates from MCMC'!$B$2-L3485</f>
        <v>18859.069513036797</v>
      </c>
      <c r="P3485" s="39">
        <v>51421.377994802897</v>
      </c>
      <c r="Q3485" s="40">
        <f t="shared" si="977"/>
        <v>1219.4475078396936</v>
      </c>
      <c r="R3485" s="39">
        <v>51452.373873834702</v>
      </c>
      <c r="S3485" s="39">
        <f t="shared" si="978"/>
        <v>30.995879031805089</v>
      </c>
      <c r="T3485" s="39">
        <f t="shared" si="982"/>
        <v>1250.4433868714987</v>
      </c>
      <c r="U3485" s="39">
        <v>58009.832472131799</v>
      </c>
      <c r="V3485" s="39">
        <f t="shared" si="979"/>
        <v>7807.9019851685953</v>
      </c>
      <c r="W3485" s="39">
        <v>59506.730505163803</v>
      </c>
      <c r="X3485" s="39">
        <f t="shared" si="980"/>
        <v>246.45464616050594</v>
      </c>
      <c r="Y3485" s="39">
        <f t="shared" si="983"/>
        <v>9304.8000182005999</v>
      </c>
      <c r="Z3485" s="39">
        <f t="shared" si="984"/>
        <v>9554.2694948361968</v>
      </c>
      <c r="AA3485" s="45">
        <f t="shared" si="985"/>
        <v>6.6304617309305675E-2</v>
      </c>
      <c r="AB3485" s="45">
        <f t="shared" si="986"/>
        <v>0.41401310811072572</v>
      </c>
      <c r="AC3485" s="45">
        <f t="shared" si="987"/>
        <v>1.3068229373147921E-2</v>
      </c>
      <c r="AD3485" s="45">
        <f t="shared" si="988"/>
        <v>0.49338595479317937</v>
      </c>
      <c r="AE3485" s="45">
        <f t="shared" si="989"/>
        <v>0.50661404520682063</v>
      </c>
      <c r="AF3485" s="43">
        <f>('Estimates from MCMC'!$B$2-'MCMC runs'!W3485)/'Estimates from MCMC'!$B$2</f>
        <v>0.13834536851241941</v>
      </c>
    </row>
    <row r="3486" spans="1:32" x14ac:dyDescent="0.3">
      <c r="A3486" s="38">
        <v>2801</v>
      </c>
      <c r="B3486" s="38">
        <v>2164877.5639680475</v>
      </c>
      <c r="C3486" s="39">
        <v>52405.5206937287</v>
      </c>
      <c r="D3486" s="39">
        <v>51358.417172018097</v>
      </c>
      <c r="E3486" s="39">
        <f t="shared" si="972"/>
        <v>1047.1035217106037</v>
      </c>
      <c r="F3486" s="39">
        <v>52346.202075849797</v>
      </c>
      <c r="G3486" s="40">
        <f t="shared" si="973"/>
        <v>59.318617878903751</v>
      </c>
      <c r="H3486" s="39">
        <v>52318.994292394098</v>
      </c>
      <c r="I3486" s="39">
        <f t="shared" si="974"/>
        <v>86.526401334602269</v>
      </c>
      <c r="J3486" s="39">
        <v>51213.314474327402</v>
      </c>
      <c r="K3486" s="40">
        <f t="shared" si="975"/>
        <v>1192.2062194012979</v>
      </c>
      <c r="L3486" s="39">
        <v>50647.824168212799</v>
      </c>
      <c r="M3486" s="39">
        <f t="shared" si="976"/>
        <v>1757.6965255159012</v>
      </c>
      <c r="N3486" s="39">
        <f t="shared" si="981"/>
        <v>565.4903061146033</v>
      </c>
      <c r="O3486" s="40">
        <f>'Estimates from MCMC'!$B$2-L3486</f>
        <v>18413.175831787201</v>
      </c>
      <c r="P3486" s="39">
        <v>51839.530718759699</v>
      </c>
      <c r="Q3486" s="40">
        <f t="shared" si="977"/>
        <v>1191.7065505469</v>
      </c>
      <c r="R3486" s="39">
        <v>51869.459298573602</v>
      </c>
      <c r="S3486" s="39">
        <f t="shared" si="978"/>
        <v>29.928579813902616</v>
      </c>
      <c r="T3486" s="39">
        <f t="shared" si="982"/>
        <v>1221.6351303608026</v>
      </c>
      <c r="U3486" s="39">
        <v>58465.846101265197</v>
      </c>
      <c r="V3486" s="39">
        <f t="shared" si="979"/>
        <v>7818.0219330523978</v>
      </c>
      <c r="W3486" s="39">
        <v>59926.263164912401</v>
      </c>
      <c r="X3486" s="39">
        <f t="shared" si="980"/>
        <v>238.78193328640191</v>
      </c>
      <c r="Y3486" s="39">
        <f t="shared" si="983"/>
        <v>9278.4389966996023</v>
      </c>
      <c r="Z3486" s="39">
        <f t="shared" si="984"/>
        <v>9134.7368350875986</v>
      </c>
      <c r="AA3486" s="45">
        <f t="shared" si="985"/>
        <v>6.6345704919183915E-2</v>
      </c>
      <c r="AB3486" s="45">
        <f t="shared" si="986"/>
        <v>0.42458845798647721</v>
      </c>
      <c r="AC3486" s="45">
        <f t="shared" si="987"/>
        <v>1.2967992890948542E-2</v>
      </c>
      <c r="AD3486" s="45">
        <f t="shared" si="988"/>
        <v>0.50390215579660969</v>
      </c>
      <c r="AE3486" s="45">
        <f t="shared" si="989"/>
        <v>0.49609784420339031</v>
      </c>
      <c r="AF3486" s="43">
        <f>('Estimates from MCMC'!$B$2-'MCMC runs'!W3486)/'Estimates from MCMC'!$B$2</f>
        <v>0.13227055552464631</v>
      </c>
    </row>
    <row r="3487" spans="1:32" x14ac:dyDescent="0.3">
      <c r="A3487" s="38">
        <v>3310</v>
      </c>
      <c r="B3487" s="38">
        <v>1961414.9741964515</v>
      </c>
      <c r="C3487" s="39">
        <v>52872.807214585198</v>
      </c>
      <c r="D3487" s="39">
        <v>51813.5626209978</v>
      </c>
      <c r="E3487" s="39">
        <f t="shared" si="972"/>
        <v>1059.2445935873984</v>
      </c>
      <c r="F3487" s="39">
        <v>52807.600116064903</v>
      </c>
      <c r="G3487" s="40">
        <f t="shared" si="973"/>
        <v>65.207098520295403</v>
      </c>
      <c r="H3487" s="39">
        <v>52785.8875252586</v>
      </c>
      <c r="I3487" s="39">
        <f t="shared" si="974"/>
        <v>86.919689326598018</v>
      </c>
      <c r="J3487" s="39">
        <v>51662.245354328501</v>
      </c>
      <c r="K3487" s="40">
        <f t="shared" si="975"/>
        <v>1210.5618602566974</v>
      </c>
      <c r="L3487" s="39">
        <v>51094.2472581201</v>
      </c>
      <c r="M3487" s="39">
        <f t="shared" si="976"/>
        <v>1778.5599564650984</v>
      </c>
      <c r="N3487" s="39">
        <f t="shared" si="981"/>
        <v>567.99809620840097</v>
      </c>
      <c r="O3487" s="40">
        <f>'Estimates from MCMC'!$B$2-L3487</f>
        <v>17966.7527418799</v>
      </c>
      <c r="P3487" s="39">
        <v>52301.873562369503</v>
      </c>
      <c r="Q3487" s="40">
        <f t="shared" si="977"/>
        <v>1207.6263042494029</v>
      </c>
      <c r="R3487" s="39">
        <v>52331.5041089722</v>
      </c>
      <c r="S3487" s="39">
        <f t="shared" si="978"/>
        <v>29.630546602696995</v>
      </c>
      <c r="T3487" s="39">
        <f t="shared" si="982"/>
        <v>1237.2568508520999</v>
      </c>
      <c r="U3487" s="39">
        <v>58973.908782587197</v>
      </c>
      <c r="V3487" s="39">
        <f t="shared" si="979"/>
        <v>7879.6615244670975</v>
      </c>
      <c r="W3487" s="39">
        <v>60455.182477556496</v>
      </c>
      <c r="X3487" s="39">
        <f t="shared" si="980"/>
        <v>244.01684411719907</v>
      </c>
      <c r="Y3487" s="39">
        <f t="shared" si="983"/>
        <v>9360.9352194363964</v>
      </c>
      <c r="Z3487" s="39">
        <f t="shared" si="984"/>
        <v>8605.8175224435035</v>
      </c>
      <c r="AA3487" s="45">
        <f t="shared" si="985"/>
        <v>6.8863687758561706E-2</v>
      </c>
      <c r="AB3487" s="45">
        <f t="shared" si="986"/>
        <v>0.43856904125473212</v>
      </c>
      <c r="AC3487" s="45">
        <f t="shared" si="987"/>
        <v>1.3581577462709996E-2</v>
      </c>
      <c r="AD3487" s="45">
        <f t="shared" si="988"/>
        <v>0.52101430647600389</v>
      </c>
      <c r="AE3487" s="45">
        <f t="shared" si="989"/>
        <v>0.47898569352399617</v>
      </c>
      <c r="AF3487" s="43">
        <f>('Estimates from MCMC'!$B$2-'MCMC runs'!W3487)/'Estimates from MCMC'!$B$2</f>
        <v>0.12461182899818282</v>
      </c>
    </row>
    <row r="3488" spans="1:32" x14ac:dyDescent="0.3">
      <c r="A3488" s="38">
        <v>4965</v>
      </c>
      <c r="B3488" s="38">
        <v>1961414.9741964515</v>
      </c>
      <c r="C3488" s="39">
        <v>52872.807214585198</v>
      </c>
      <c r="D3488" s="39">
        <v>51813.5626209978</v>
      </c>
      <c r="E3488" s="39">
        <f t="shared" si="972"/>
        <v>1059.2445935873984</v>
      </c>
      <c r="F3488" s="39">
        <v>52807.600116064903</v>
      </c>
      <c r="G3488" s="40">
        <f t="shared" si="973"/>
        <v>65.207098520295403</v>
      </c>
      <c r="H3488" s="39">
        <v>52785.8875252586</v>
      </c>
      <c r="I3488" s="39">
        <f t="shared" si="974"/>
        <v>86.919689326598018</v>
      </c>
      <c r="J3488" s="39">
        <v>51662.245354328501</v>
      </c>
      <c r="K3488" s="40">
        <f t="shared" si="975"/>
        <v>1210.5618602566974</v>
      </c>
      <c r="L3488" s="39">
        <v>51094.2472581201</v>
      </c>
      <c r="M3488" s="39">
        <f t="shared" si="976"/>
        <v>1778.5599564650984</v>
      </c>
      <c r="N3488" s="39">
        <f t="shared" si="981"/>
        <v>567.99809620840097</v>
      </c>
      <c r="O3488" s="40">
        <f>'Estimates from MCMC'!$B$2-L3488</f>
        <v>17966.7527418799</v>
      </c>
      <c r="P3488" s="39">
        <v>52301.873562369503</v>
      </c>
      <c r="Q3488" s="40">
        <f t="shared" si="977"/>
        <v>1207.6263042494029</v>
      </c>
      <c r="R3488" s="39">
        <v>52331.5041089722</v>
      </c>
      <c r="S3488" s="39">
        <f t="shared" si="978"/>
        <v>29.630546602696995</v>
      </c>
      <c r="T3488" s="39">
        <f t="shared" si="982"/>
        <v>1237.2568508520999</v>
      </c>
      <c r="U3488" s="39">
        <v>58973.908782587197</v>
      </c>
      <c r="V3488" s="39">
        <f t="shared" si="979"/>
        <v>7879.6615244670975</v>
      </c>
      <c r="W3488" s="39">
        <v>60455.182477556496</v>
      </c>
      <c r="X3488" s="39">
        <f t="shared" si="980"/>
        <v>244.01684411719907</v>
      </c>
      <c r="Y3488" s="39">
        <f t="shared" si="983"/>
        <v>9360.9352194363964</v>
      </c>
      <c r="Z3488" s="39">
        <f t="shared" si="984"/>
        <v>8605.8175224435035</v>
      </c>
      <c r="AA3488" s="45">
        <f t="shared" si="985"/>
        <v>6.8863687758561706E-2</v>
      </c>
      <c r="AB3488" s="45">
        <f t="shared" si="986"/>
        <v>0.43856904125473212</v>
      </c>
      <c r="AC3488" s="45">
        <f t="shared" si="987"/>
        <v>1.3581577462709996E-2</v>
      </c>
      <c r="AD3488" s="45">
        <f t="shared" si="988"/>
        <v>0.52101430647600389</v>
      </c>
      <c r="AE3488" s="45">
        <f t="shared" si="989"/>
        <v>0.47898569352399617</v>
      </c>
      <c r="AF3488" s="43">
        <f>('Estimates from MCMC'!$B$2-'MCMC runs'!W3488)/'Estimates from MCMC'!$B$2</f>
        <v>0.12461182899818282</v>
      </c>
    </row>
    <row r="3489" spans="1:32" x14ac:dyDescent="0.3">
      <c r="A3489" s="38">
        <v>1353</v>
      </c>
      <c r="B3489" s="38">
        <v>2009547.3928801545</v>
      </c>
      <c r="C3489" s="39">
        <v>53406.311153710303</v>
      </c>
      <c r="D3489" s="39">
        <v>52283.721259168502</v>
      </c>
      <c r="E3489" s="39">
        <f t="shared" si="972"/>
        <v>1122.5898945418012</v>
      </c>
      <c r="F3489" s="39">
        <v>53351.448653570202</v>
      </c>
      <c r="G3489" s="40">
        <f t="shared" si="973"/>
        <v>54.862500140101474</v>
      </c>
      <c r="H3489" s="39">
        <v>53314.0250817868</v>
      </c>
      <c r="I3489" s="39">
        <f t="shared" si="974"/>
        <v>92.286071923503187</v>
      </c>
      <c r="J3489" s="39">
        <v>52137.4127216458</v>
      </c>
      <c r="K3489" s="40">
        <f t="shared" si="975"/>
        <v>1268.8984320645031</v>
      </c>
      <c r="L3489" s="39">
        <v>51535.118408303802</v>
      </c>
      <c r="M3489" s="39">
        <f t="shared" si="976"/>
        <v>1871.1927454065008</v>
      </c>
      <c r="N3489" s="39">
        <f t="shared" si="981"/>
        <v>602.29431334199762</v>
      </c>
      <c r="O3489" s="40">
        <f>'Estimates from MCMC'!$B$2-L3489</f>
        <v>17525.881591696198</v>
      </c>
      <c r="P3489" s="39">
        <v>52819.736529624999</v>
      </c>
      <c r="Q3489" s="40">
        <f t="shared" si="977"/>
        <v>1284.6181213211967</v>
      </c>
      <c r="R3489" s="39">
        <v>52851.1351942115</v>
      </c>
      <c r="S3489" s="39">
        <f t="shared" si="978"/>
        <v>31.398664586500672</v>
      </c>
      <c r="T3489" s="39">
        <f t="shared" si="982"/>
        <v>1316.0167859076973</v>
      </c>
      <c r="U3489" s="39">
        <v>59501.300772884497</v>
      </c>
      <c r="V3489" s="39">
        <f t="shared" si="979"/>
        <v>7966.1823645806944</v>
      </c>
      <c r="W3489" s="39">
        <v>61075.1527630196</v>
      </c>
      <c r="X3489" s="39">
        <f t="shared" si="980"/>
        <v>257.83520422740548</v>
      </c>
      <c r="Y3489" s="39">
        <f t="shared" si="983"/>
        <v>9540.0343547157972</v>
      </c>
      <c r="Z3489" s="39">
        <f t="shared" si="984"/>
        <v>7985.8472369804003</v>
      </c>
      <c r="AA3489" s="45">
        <f t="shared" si="985"/>
        <v>7.5089905122446399E-2</v>
      </c>
      <c r="AB3489" s="45">
        <f t="shared" si="986"/>
        <v>0.45453818245326327</v>
      </c>
      <c r="AC3489" s="45">
        <f t="shared" si="987"/>
        <v>1.4711682426838282E-2</v>
      </c>
      <c r="AD3489" s="45">
        <f t="shared" si="988"/>
        <v>0.54433977000254796</v>
      </c>
      <c r="AE3489" s="45">
        <f t="shared" si="989"/>
        <v>0.45566022999745204</v>
      </c>
      <c r="AF3489" s="43">
        <f>('Estimates from MCMC'!$B$2-'MCMC runs'!W3489)/'Estimates from MCMC'!$B$2</f>
        <v>0.11563468870969723</v>
      </c>
    </row>
    <row r="3490" spans="1:32" x14ac:dyDescent="0.3">
      <c r="A3490" s="38">
        <v>1585</v>
      </c>
      <c r="B3490" s="38">
        <v>1931198.6025393112</v>
      </c>
      <c r="C3490" s="39">
        <v>53160.297338985598</v>
      </c>
      <c r="D3490" s="39">
        <v>52081.013463551302</v>
      </c>
      <c r="E3490" s="39">
        <f t="shared" si="972"/>
        <v>1079.2838754342956</v>
      </c>
      <c r="F3490" s="39">
        <v>53100.206968805702</v>
      </c>
      <c r="G3490" s="40">
        <f t="shared" si="973"/>
        <v>60.090370179896127</v>
      </c>
      <c r="H3490" s="39">
        <v>53070.212450935498</v>
      </c>
      <c r="I3490" s="39">
        <f t="shared" si="974"/>
        <v>90.084888050099835</v>
      </c>
      <c r="J3490" s="39">
        <v>51931.6564303345</v>
      </c>
      <c r="K3490" s="40">
        <f t="shared" si="975"/>
        <v>1228.6409086510976</v>
      </c>
      <c r="L3490" s="39">
        <v>51343.251728050796</v>
      </c>
      <c r="M3490" s="39">
        <f t="shared" si="976"/>
        <v>1817.0456109348015</v>
      </c>
      <c r="N3490" s="39">
        <f t="shared" si="981"/>
        <v>588.40470228370395</v>
      </c>
      <c r="O3490" s="40">
        <f>'Estimates from MCMC'!$B$2-L3490</f>
        <v>17717.748271949204</v>
      </c>
      <c r="P3490" s="39">
        <v>52581.228786140098</v>
      </c>
      <c r="Q3490" s="40">
        <f t="shared" si="977"/>
        <v>1237.9770580893019</v>
      </c>
      <c r="R3490" s="39">
        <v>52612.4831560944</v>
      </c>
      <c r="S3490" s="39">
        <f t="shared" si="978"/>
        <v>31.254369954302092</v>
      </c>
      <c r="T3490" s="39">
        <f t="shared" si="982"/>
        <v>1269.231428043604</v>
      </c>
      <c r="U3490" s="39">
        <v>59377.009264512599</v>
      </c>
      <c r="V3490" s="39">
        <f t="shared" si="979"/>
        <v>8033.7575364618024</v>
      </c>
      <c r="W3490" s="39">
        <v>60896.707938265703</v>
      </c>
      <c r="X3490" s="39">
        <f t="shared" si="980"/>
        <v>250.46724570950028</v>
      </c>
      <c r="Y3490" s="39">
        <f t="shared" si="983"/>
        <v>9553.4562102149066</v>
      </c>
      <c r="Z3490" s="39">
        <f t="shared" si="984"/>
        <v>8164.292061734297</v>
      </c>
      <c r="AA3490" s="45">
        <f t="shared" si="985"/>
        <v>7.163615875799835E-2</v>
      </c>
      <c r="AB3490" s="45">
        <f t="shared" si="986"/>
        <v>0.45342994003255332</v>
      </c>
      <c r="AC3490" s="45">
        <f t="shared" si="987"/>
        <v>1.4136516777701421E-2</v>
      </c>
      <c r="AD3490" s="45">
        <f t="shared" si="988"/>
        <v>0.53920261556825311</v>
      </c>
      <c r="AE3490" s="45">
        <f t="shared" si="989"/>
        <v>0.46079738443174695</v>
      </c>
      <c r="AF3490" s="43">
        <f>('Estimates from MCMC'!$B$2-'MCMC runs'!W3490)/'Estimates from MCMC'!$B$2</f>
        <v>0.11821856129703157</v>
      </c>
    </row>
    <row r="3491" spans="1:32" x14ac:dyDescent="0.3">
      <c r="A3491" s="38">
        <v>3737</v>
      </c>
      <c r="B3491" s="38">
        <v>2146445.5304349046</v>
      </c>
      <c r="C3491" s="39">
        <v>52742.553515448402</v>
      </c>
      <c r="D3491" s="39">
        <v>51685.4513203272</v>
      </c>
      <c r="E3491" s="39">
        <f t="shared" si="972"/>
        <v>1057.1021951212024</v>
      </c>
      <c r="F3491" s="39">
        <v>52681.892877595099</v>
      </c>
      <c r="G3491" s="40">
        <f t="shared" si="973"/>
        <v>60.660637853303342</v>
      </c>
      <c r="H3491" s="39">
        <v>52654.827710336598</v>
      </c>
      <c r="I3491" s="39">
        <f t="shared" si="974"/>
        <v>87.72580511180422</v>
      </c>
      <c r="J3491" s="39">
        <v>51537.710009348702</v>
      </c>
      <c r="K3491" s="40">
        <f t="shared" si="975"/>
        <v>1204.8435060996999</v>
      </c>
      <c r="L3491" s="39">
        <v>50964.509546519599</v>
      </c>
      <c r="M3491" s="39">
        <f t="shared" si="976"/>
        <v>1778.0439689288032</v>
      </c>
      <c r="N3491" s="39">
        <f t="shared" si="981"/>
        <v>573.20046282910334</v>
      </c>
      <c r="O3491" s="40">
        <f>'Estimates from MCMC'!$B$2-L3491</f>
        <v>18096.490453480401</v>
      </c>
      <c r="P3491" s="39">
        <v>52173.078974224998</v>
      </c>
      <c r="Q3491" s="40">
        <f t="shared" si="977"/>
        <v>1208.569427705399</v>
      </c>
      <c r="R3491" s="39">
        <v>52203.4288615154</v>
      </c>
      <c r="S3491" s="39">
        <f t="shared" si="978"/>
        <v>30.349887290401966</v>
      </c>
      <c r="T3491" s="39">
        <f t="shared" si="982"/>
        <v>1238.919314995801</v>
      </c>
      <c r="U3491" s="39">
        <v>58799.672912864102</v>
      </c>
      <c r="V3491" s="39">
        <f t="shared" si="979"/>
        <v>7835.1633663445027</v>
      </c>
      <c r="W3491" s="39">
        <v>60280.341217008201</v>
      </c>
      <c r="X3491" s="39">
        <f t="shared" si="980"/>
        <v>241.74898914829828</v>
      </c>
      <c r="Y3491" s="39">
        <f t="shared" si="983"/>
        <v>9315.831670488602</v>
      </c>
      <c r="Z3491" s="39">
        <f t="shared" si="984"/>
        <v>8780.6587829917989</v>
      </c>
      <c r="AA3491" s="45">
        <f t="shared" si="985"/>
        <v>6.8461855528320209E-2</v>
      </c>
      <c r="AB3491" s="45">
        <f t="shared" si="986"/>
        <v>0.4329659049905783</v>
      </c>
      <c r="AC3491" s="45">
        <f t="shared" si="987"/>
        <v>1.3358887999291818E-2</v>
      </c>
      <c r="AD3491" s="45">
        <f t="shared" si="988"/>
        <v>0.51478664851819034</v>
      </c>
      <c r="AE3491" s="45">
        <f t="shared" si="989"/>
        <v>0.48521335148180966</v>
      </c>
      <c r="AF3491" s="43">
        <f>('Estimates from MCMC'!$B$2-'MCMC runs'!W3491)/'Estimates from MCMC'!$B$2</f>
        <v>0.12714352214696861</v>
      </c>
    </row>
    <row r="3492" spans="1:32" x14ac:dyDescent="0.3">
      <c r="A3492" s="38">
        <v>2426</v>
      </c>
      <c r="B3492" s="38">
        <v>1984141.23728736</v>
      </c>
      <c r="C3492" s="39">
        <v>53568.062130972903</v>
      </c>
      <c r="D3492" s="39">
        <v>52491.098482138601</v>
      </c>
      <c r="E3492" s="39">
        <f t="shared" si="972"/>
        <v>1076.9636488343021</v>
      </c>
      <c r="F3492" s="39">
        <v>53511.1305481897</v>
      </c>
      <c r="G3492" s="40">
        <f t="shared" si="973"/>
        <v>56.931582783203339</v>
      </c>
      <c r="H3492" s="39">
        <v>53478.167963799096</v>
      </c>
      <c r="I3492" s="39">
        <f t="shared" si="974"/>
        <v>89.894167173806636</v>
      </c>
      <c r="J3492" s="39">
        <v>52345.023224118202</v>
      </c>
      <c r="K3492" s="40">
        <f t="shared" si="975"/>
        <v>1223.0389068547011</v>
      </c>
      <c r="L3492" s="39">
        <v>51757.773318231397</v>
      </c>
      <c r="M3492" s="39">
        <f t="shared" si="976"/>
        <v>1810.2888127415063</v>
      </c>
      <c r="N3492" s="39">
        <f t="shared" si="981"/>
        <v>587.24990588680521</v>
      </c>
      <c r="O3492" s="40">
        <f>'Estimates from MCMC'!$B$2-L3492</f>
        <v>17303.226681768603</v>
      </c>
      <c r="P3492" s="39">
        <v>52992.592325532198</v>
      </c>
      <c r="Q3492" s="40">
        <f t="shared" si="977"/>
        <v>1234.8190073008009</v>
      </c>
      <c r="R3492" s="39">
        <v>53023.797746009099</v>
      </c>
      <c r="S3492" s="39">
        <f t="shared" si="978"/>
        <v>31.205420476901054</v>
      </c>
      <c r="T3492" s="39">
        <f t="shared" si="982"/>
        <v>1266.0244277777019</v>
      </c>
      <c r="U3492" s="39">
        <v>59763.420612669601</v>
      </c>
      <c r="V3492" s="39">
        <f t="shared" si="979"/>
        <v>8005.647294438204</v>
      </c>
      <c r="W3492" s="39">
        <v>61276.329829873903</v>
      </c>
      <c r="X3492" s="39">
        <f t="shared" si="980"/>
        <v>246.88478942660004</v>
      </c>
      <c r="Y3492" s="39">
        <f t="shared" si="983"/>
        <v>9518.5565116425059</v>
      </c>
      <c r="Z3492" s="39">
        <f t="shared" si="984"/>
        <v>7784.6701701260972</v>
      </c>
      <c r="AA3492" s="45">
        <f t="shared" si="985"/>
        <v>7.3166956144176148E-2</v>
      </c>
      <c r="AB3492" s="45">
        <f t="shared" si="986"/>
        <v>0.46266788511031215</v>
      </c>
      <c r="AC3492" s="45">
        <f t="shared" si="987"/>
        <v>1.4268135878190169E-2</v>
      </c>
      <c r="AD3492" s="45">
        <f t="shared" si="988"/>
        <v>0.55010297713267853</v>
      </c>
      <c r="AE3492" s="45">
        <f t="shared" si="989"/>
        <v>0.44989702286732153</v>
      </c>
      <c r="AF3492" s="43">
        <f>('Estimates from MCMC'!$B$2-'MCMC runs'!W3492)/'Estimates from MCMC'!$B$2</f>
        <v>0.11272165433639966</v>
      </c>
    </row>
    <row r="3493" spans="1:32" x14ac:dyDescent="0.3">
      <c r="A3493" s="38">
        <v>1421</v>
      </c>
      <c r="B3493" s="38">
        <v>2073706.4204715411</v>
      </c>
      <c r="C3493" s="39">
        <v>51758.220465670602</v>
      </c>
      <c r="D3493" s="39">
        <v>50717.408263953701</v>
      </c>
      <c r="E3493" s="39">
        <f t="shared" si="972"/>
        <v>1040.8122017169007</v>
      </c>
      <c r="F3493" s="39">
        <v>51699.131342218097</v>
      </c>
      <c r="G3493" s="40">
        <f t="shared" si="973"/>
        <v>59.089123452504282</v>
      </c>
      <c r="H3493" s="39">
        <v>51672.156462337101</v>
      </c>
      <c r="I3493" s="39">
        <f t="shared" si="974"/>
        <v>86.064003333500295</v>
      </c>
      <c r="J3493" s="39">
        <v>50572.9070659711</v>
      </c>
      <c r="K3493" s="40">
        <f t="shared" si="975"/>
        <v>1185.313399699502</v>
      </c>
      <c r="L3493" s="39">
        <v>50010.726966237497</v>
      </c>
      <c r="M3493" s="39">
        <f t="shared" si="976"/>
        <v>1747.4934994331052</v>
      </c>
      <c r="N3493" s="39">
        <f t="shared" si="981"/>
        <v>562.18009973360313</v>
      </c>
      <c r="O3493" s="40">
        <f>'Estimates from MCMC'!$B$2-L3493</f>
        <v>19050.273033762503</v>
      </c>
      <c r="P3493" s="39">
        <v>51196.582751028203</v>
      </c>
      <c r="Q3493" s="40">
        <f t="shared" si="977"/>
        <v>1185.8557847907068</v>
      </c>
      <c r="R3493" s="39">
        <v>51226.324182968398</v>
      </c>
      <c r="S3493" s="39">
        <f t="shared" si="978"/>
        <v>29.741431940194161</v>
      </c>
      <c r="T3493" s="39">
        <f t="shared" si="982"/>
        <v>1215.597216730901</v>
      </c>
      <c r="U3493" s="39">
        <v>57586.382118601199</v>
      </c>
      <c r="V3493" s="39">
        <f t="shared" si="979"/>
        <v>7575.6551523637027</v>
      </c>
      <c r="W3493" s="39">
        <v>59036.490694951601</v>
      </c>
      <c r="X3493" s="39">
        <f t="shared" si="980"/>
        <v>234.51135961950058</v>
      </c>
      <c r="Y3493" s="39">
        <f t="shared" si="983"/>
        <v>9025.7637287141042</v>
      </c>
      <c r="Z3493" s="39">
        <f t="shared" si="984"/>
        <v>10024.509305048399</v>
      </c>
      <c r="AA3493" s="45">
        <f t="shared" si="985"/>
        <v>6.3809962963602515E-2</v>
      </c>
      <c r="AB3493" s="45">
        <f t="shared" si="986"/>
        <v>0.3976664869284281</v>
      </c>
      <c r="AC3493" s="45">
        <f t="shared" si="987"/>
        <v>1.2310131156854275E-2</v>
      </c>
      <c r="AD3493" s="45">
        <f t="shared" si="988"/>
        <v>0.47378658104888488</v>
      </c>
      <c r="AE3493" s="45">
        <f t="shared" si="989"/>
        <v>0.52621341895111517</v>
      </c>
      <c r="AF3493" s="43">
        <f>('Estimates from MCMC'!$B$2-'MCMC runs'!W3493)/'Estimates from MCMC'!$B$2</f>
        <v>0.14515441863060771</v>
      </c>
    </row>
    <row r="3494" spans="1:32" x14ac:dyDescent="0.3">
      <c r="A3494" s="38">
        <v>2729</v>
      </c>
      <c r="B3494" s="38">
        <v>2134245.2178504965</v>
      </c>
      <c r="C3494" s="39">
        <v>52975.880887827698</v>
      </c>
      <c r="D3494" s="39">
        <v>51885.918507057097</v>
      </c>
      <c r="E3494" s="39">
        <f t="shared" si="972"/>
        <v>1089.9623807706012</v>
      </c>
      <c r="F3494" s="39">
        <v>52918.066670739201</v>
      </c>
      <c r="G3494" s="40">
        <f t="shared" si="973"/>
        <v>57.814217088496662</v>
      </c>
      <c r="H3494" s="39">
        <v>52885.934759683201</v>
      </c>
      <c r="I3494" s="39">
        <f t="shared" si="974"/>
        <v>89.94612814449647</v>
      </c>
      <c r="J3494" s="39">
        <v>51738.835450769002</v>
      </c>
      <c r="K3494" s="40">
        <f t="shared" si="975"/>
        <v>1237.0454370586958</v>
      </c>
      <c r="L3494" s="39">
        <v>51151.591897240898</v>
      </c>
      <c r="M3494" s="39">
        <f t="shared" si="976"/>
        <v>1824.2889905867996</v>
      </c>
      <c r="N3494" s="39">
        <f t="shared" si="981"/>
        <v>587.2435535281038</v>
      </c>
      <c r="O3494" s="40">
        <f>'Estimates from MCMC'!$B$2-L3494</f>
        <v>17909.408102759102</v>
      </c>
      <c r="P3494" s="39">
        <v>52398.072575364</v>
      </c>
      <c r="Q3494" s="40">
        <f t="shared" si="977"/>
        <v>1246.4806781231018</v>
      </c>
      <c r="R3494" s="39">
        <v>52428.875412727502</v>
      </c>
      <c r="S3494" s="39">
        <f t="shared" si="978"/>
        <v>30.802837363502476</v>
      </c>
      <c r="T3494" s="39">
        <f t="shared" si="982"/>
        <v>1277.2835154866043</v>
      </c>
      <c r="U3494" s="39">
        <v>59016.1338399581</v>
      </c>
      <c r="V3494" s="39">
        <f t="shared" si="979"/>
        <v>7864.5419427172019</v>
      </c>
      <c r="W3494" s="39">
        <v>60543.031811010602</v>
      </c>
      <c r="X3494" s="39">
        <f t="shared" si="980"/>
        <v>249.61445556589752</v>
      </c>
      <c r="Y3494" s="39">
        <f t="shared" si="983"/>
        <v>9391.4399137697037</v>
      </c>
      <c r="Z3494" s="39">
        <f t="shared" si="984"/>
        <v>8517.9681889893982</v>
      </c>
      <c r="AA3494" s="45">
        <f t="shared" si="985"/>
        <v>7.1319136185736223E-2</v>
      </c>
      <c r="AB3494" s="45">
        <f t="shared" si="986"/>
        <v>0.43912908218924329</v>
      </c>
      <c r="AC3494" s="45">
        <f t="shared" si="987"/>
        <v>1.3937616147539918E-2</v>
      </c>
      <c r="AD3494" s="45">
        <f t="shared" si="988"/>
        <v>0.52438583452251941</v>
      </c>
      <c r="AE3494" s="45">
        <f t="shared" si="989"/>
        <v>0.47561416547748053</v>
      </c>
      <c r="AF3494" s="43">
        <f>('Estimates from MCMC'!$B$2-'MCMC runs'!W3494)/'Estimates from MCMC'!$B$2</f>
        <v>0.12333977482210506</v>
      </c>
    </row>
    <row r="3495" spans="1:32" x14ac:dyDescent="0.3">
      <c r="A3495" s="38">
        <v>4587</v>
      </c>
      <c r="B3495" s="38">
        <v>2018220.5527276285</v>
      </c>
      <c r="C3495" s="39">
        <v>52419.160763433698</v>
      </c>
      <c r="D3495" s="39">
        <v>51328.0483466695</v>
      </c>
      <c r="E3495" s="39">
        <f t="shared" si="972"/>
        <v>1091.1124167641974</v>
      </c>
      <c r="F3495" s="39">
        <v>52361.113866549698</v>
      </c>
      <c r="G3495" s="40">
        <f t="shared" si="973"/>
        <v>58.04689688399958</v>
      </c>
      <c r="H3495" s="39">
        <v>52328.729742989999</v>
      </c>
      <c r="I3495" s="39">
        <f t="shared" si="974"/>
        <v>90.431020443698799</v>
      </c>
      <c r="J3495" s="39">
        <v>51180.402774848801</v>
      </c>
      <c r="K3495" s="40">
        <f t="shared" si="975"/>
        <v>1238.7579885848972</v>
      </c>
      <c r="L3495" s="39">
        <v>50589.8714241751</v>
      </c>
      <c r="M3495" s="39">
        <f t="shared" si="976"/>
        <v>1829.2893392585975</v>
      </c>
      <c r="N3495" s="39">
        <f t="shared" si="981"/>
        <v>590.53135067370022</v>
      </c>
      <c r="O3495" s="40">
        <f>'Estimates from MCMC'!$B$2-L3495</f>
        <v>18471.1285758249</v>
      </c>
      <c r="P3495" s="39">
        <v>51841.260860403498</v>
      </c>
      <c r="Q3495" s="40">
        <f t="shared" si="977"/>
        <v>1251.3894362283972</v>
      </c>
      <c r="R3495" s="39">
        <v>51872.279826869097</v>
      </c>
      <c r="S3495" s="39">
        <f t="shared" si="978"/>
        <v>31.018966465599078</v>
      </c>
      <c r="T3495" s="39">
        <f t="shared" si="982"/>
        <v>1282.4084026939963</v>
      </c>
      <c r="U3495" s="39">
        <v>58402.863902237899</v>
      </c>
      <c r="V3495" s="39">
        <f t="shared" si="979"/>
        <v>7812.9924780627989</v>
      </c>
      <c r="W3495" s="39">
        <v>59934.717731212098</v>
      </c>
      <c r="X3495" s="39">
        <f t="shared" si="980"/>
        <v>249.44542628020281</v>
      </c>
      <c r="Y3495" s="39">
        <f t="shared" si="983"/>
        <v>9344.846307036998</v>
      </c>
      <c r="Z3495" s="39">
        <f t="shared" si="984"/>
        <v>9126.2822687879016</v>
      </c>
      <c r="AA3495" s="45">
        <f t="shared" si="985"/>
        <v>6.9427723240063327E-2</v>
      </c>
      <c r="AB3495" s="45">
        <f t="shared" si="986"/>
        <v>0.42298403402856932</v>
      </c>
      <c r="AC3495" s="45">
        <f t="shared" si="987"/>
        <v>1.3504612089955249E-2</v>
      </c>
      <c r="AD3495" s="45">
        <f t="shared" si="988"/>
        <v>0.50591636935858797</v>
      </c>
      <c r="AE3495" s="45">
        <f t="shared" si="989"/>
        <v>0.49408363064141209</v>
      </c>
      <c r="AF3495" s="43">
        <f>('Estimates from MCMC'!$B$2-'MCMC runs'!W3495)/'Estimates from MCMC'!$B$2</f>
        <v>0.13214813380616994</v>
      </c>
    </row>
    <row r="3496" spans="1:32" x14ac:dyDescent="0.3">
      <c r="A3496" s="38">
        <v>2218</v>
      </c>
      <c r="B3496" s="38">
        <v>2001622.3818639256</v>
      </c>
      <c r="C3496" s="39">
        <v>52225.704375979898</v>
      </c>
      <c r="D3496" s="39">
        <v>51152.906178705402</v>
      </c>
      <c r="E3496" s="39">
        <f t="shared" si="972"/>
        <v>1072.7981972744965</v>
      </c>
      <c r="F3496" s="39">
        <v>52164.773821486902</v>
      </c>
      <c r="G3496" s="40">
        <f t="shared" si="973"/>
        <v>60.930554492995725</v>
      </c>
      <c r="H3496" s="39">
        <v>52136.868997497397</v>
      </c>
      <c r="I3496" s="39">
        <f t="shared" si="974"/>
        <v>88.835378482501255</v>
      </c>
      <c r="J3496" s="39">
        <v>51003.908921345799</v>
      </c>
      <c r="K3496" s="40">
        <f t="shared" si="975"/>
        <v>1221.7954546340989</v>
      </c>
      <c r="L3496" s="39">
        <v>50423.807646333698</v>
      </c>
      <c r="M3496" s="39">
        <f t="shared" si="976"/>
        <v>1801.8967296461997</v>
      </c>
      <c r="N3496" s="39">
        <f t="shared" si="981"/>
        <v>580.10127501210081</v>
      </c>
      <c r="O3496" s="40">
        <f>'Estimates from MCMC'!$B$2-L3496</f>
        <v>18637.192353666302</v>
      </c>
      <c r="P3496" s="39">
        <v>51648.599569560502</v>
      </c>
      <c r="Q3496" s="40">
        <f t="shared" si="977"/>
        <v>1224.7919232268032</v>
      </c>
      <c r="R3496" s="39">
        <v>51679.303159397699</v>
      </c>
      <c r="S3496" s="39">
        <f t="shared" si="978"/>
        <v>30.703589837197796</v>
      </c>
      <c r="T3496" s="39">
        <f t="shared" si="982"/>
        <v>1255.495513064001</v>
      </c>
      <c r="U3496" s="39">
        <v>58236.098853363997</v>
      </c>
      <c r="V3496" s="39">
        <f t="shared" si="979"/>
        <v>7812.2912070302991</v>
      </c>
      <c r="W3496" s="39">
        <v>59740.5150646763</v>
      </c>
      <c r="X3496" s="39">
        <f t="shared" si="980"/>
        <v>248.92069824830105</v>
      </c>
      <c r="Y3496" s="39">
        <f t="shared" si="983"/>
        <v>9316.7074183426012</v>
      </c>
      <c r="Z3496" s="39">
        <f t="shared" si="984"/>
        <v>9320.4849353237005</v>
      </c>
      <c r="AA3496" s="45">
        <f t="shared" si="985"/>
        <v>6.736505634750399E-2</v>
      </c>
      <c r="AB3496" s="45">
        <f t="shared" si="986"/>
        <v>0.41917747366563335</v>
      </c>
      <c r="AC3496" s="45">
        <f t="shared" si="987"/>
        <v>1.3356126476815241E-2</v>
      </c>
      <c r="AD3496" s="45">
        <f t="shared" si="988"/>
        <v>0.49989865648995258</v>
      </c>
      <c r="AE3496" s="45">
        <f t="shared" si="989"/>
        <v>0.50010134351004742</v>
      </c>
      <c r="AF3496" s="43">
        <f>('Estimates from MCMC'!$B$2-'MCMC runs'!W3496)/'Estimates from MCMC'!$B$2</f>
        <v>0.13496017919409942</v>
      </c>
    </row>
    <row r="3497" spans="1:32" x14ac:dyDescent="0.3">
      <c r="A3497" s="38">
        <v>4618</v>
      </c>
      <c r="B3497" s="38">
        <v>2090431.782522324</v>
      </c>
      <c r="C3497" s="39">
        <v>52635.140611112503</v>
      </c>
      <c r="D3497" s="39">
        <v>51582.691681228302</v>
      </c>
      <c r="E3497" s="39">
        <f t="shared" si="972"/>
        <v>1052.4489298842018</v>
      </c>
      <c r="F3497" s="39">
        <v>52556.162343864897</v>
      </c>
      <c r="G3497" s="40">
        <f t="shared" si="973"/>
        <v>78.978267247606709</v>
      </c>
      <c r="H3497" s="39">
        <v>52547.238656903603</v>
      </c>
      <c r="I3497" s="39">
        <f t="shared" si="974"/>
        <v>87.901954208900861</v>
      </c>
      <c r="J3497" s="39">
        <v>51417.0284801569</v>
      </c>
      <c r="K3497" s="40">
        <f t="shared" si="975"/>
        <v>1218.1121309556038</v>
      </c>
      <c r="L3497" s="39">
        <v>50842.599241598502</v>
      </c>
      <c r="M3497" s="39">
        <f t="shared" si="976"/>
        <v>1792.5413695140014</v>
      </c>
      <c r="N3497" s="39">
        <f t="shared" si="981"/>
        <v>574.42923855839763</v>
      </c>
      <c r="O3497" s="40">
        <f>'Estimates from MCMC'!$B$2-L3497</f>
        <v>18218.400758401498</v>
      </c>
      <c r="P3497" s="39">
        <v>52060.073265567997</v>
      </c>
      <c r="Q3497" s="40">
        <f t="shared" si="977"/>
        <v>1217.4740239694947</v>
      </c>
      <c r="R3497" s="39">
        <v>52090.205749713597</v>
      </c>
      <c r="S3497" s="39">
        <f t="shared" si="978"/>
        <v>30.132484145600756</v>
      </c>
      <c r="T3497" s="39">
        <f t="shared" si="982"/>
        <v>1247.6065081150955</v>
      </c>
      <c r="U3497" s="39">
        <v>58770.575465935799</v>
      </c>
      <c r="V3497" s="39">
        <f t="shared" si="979"/>
        <v>7927.976224337297</v>
      </c>
      <c r="W3497" s="39">
        <v>60265.626554257702</v>
      </c>
      <c r="X3497" s="39">
        <f t="shared" si="980"/>
        <v>247.44458020680759</v>
      </c>
      <c r="Y3497" s="39">
        <f t="shared" si="983"/>
        <v>9423.0273126592001</v>
      </c>
      <c r="Z3497" s="39">
        <f t="shared" si="984"/>
        <v>8795.3734457422979</v>
      </c>
      <c r="AA3497" s="45">
        <f t="shared" si="985"/>
        <v>6.8480572178639565E-2</v>
      </c>
      <c r="AB3497" s="45">
        <f t="shared" si="986"/>
        <v>0.43516312597752438</v>
      </c>
      <c r="AC3497" s="45">
        <f t="shared" si="987"/>
        <v>1.3582124111124156E-2</v>
      </c>
      <c r="AD3497" s="45">
        <f t="shared" si="988"/>
        <v>0.51722582226728808</v>
      </c>
      <c r="AE3497" s="45">
        <f t="shared" si="989"/>
        <v>0.48277417773271192</v>
      </c>
      <c r="AF3497" s="43">
        <f>('Estimates from MCMC'!$B$2-'MCMC runs'!W3497)/'Estimates from MCMC'!$B$2</f>
        <v>0.12735658976473405</v>
      </c>
    </row>
    <row r="3498" spans="1:32" x14ac:dyDescent="0.3">
      <c r="A3498" s="38">
        <v>1290</v>
      </c>
      <c r="B3498" s="38">
        <v>1919189.9623561313</v>
      </c>
      <c r="C3498" s="39">
        <v>52448.741435716802</v>
      </c>
      <c r="D3498" s="39">
        <v>51358.499530600799</v>
      </c>
      <c r="E3498" s="39">
        <f t="shared" si="972"/>
        <v>1090.2419051160032</v>
      </c>
      <c r="F3498" s="39">
        <v>52386.041410173697</v>
      </c>
      <c r="G3498" s="40">
        <f t="shared" si="973"/>
        <v>62.700025543104857</v>
      </c>
      <c r="H3498" s="39">
        <v>52356.680276680403</v>
      </c>
      <c r="I3498" s="39">
        <f t="shared" si="974"/>
        <v>92.061159036398749</v>
      </c>
      <c r="J3498" s="39">
        <v>51204.578555865999</v>
      </c>
      <c r="K3498" s="40">
        <f t="shared" si="975"/>
        <v>1244.1628798508027</v>
      </c>
      <c r="L3498" s="39">
        <v>50667.425876087596</v>
      </c>
      <c r="M3498" s="39">
        <f t="shared" si="976"/>
        <v>1781.3155596292054</v>
      </c>
      <c r="N3498" s="39">
        <f t="shared" si="981"/>
        <v>537.15267977840267</v>
      </c>
      <c r="O3498" s="40">
        <f>'Estimates from MCMC'!$B$2-L3498</f>
        <v>18393.574123912404</v>
      </c>
      <c r="P3498" s="39">
        <v>51881.095169998298</v>
      </c>
      <c r="Q3498" s="40">
        <f t="shared" si="977"/>
        <v>1213.6692939107015</v>
      </c>
      <c r="R3498" s="39">
        <v>51912.569632110302</v>
      </c>
      <c r="S3498" s="39">
        <f t="shared" si="978"/>
        <v>31.474462112004403</v>
      </c>
      <c r="T3498" s="39">
        <f t="shared" si="982"/>
        <v>1245.1437560227059</v>
      </c>
      <c r="U3498" s="39">
        <v>58595.918646911799</v>
      </c>
      <c r="V3498" s="39">
        <f t="shared" si="979"/>
        <v>7928.492770824203</v>
      </c>
      <c r="W3498" s="39">
        <v>60079.719169611497</v>
      </c>
      <c r="X3498" s="39">
        <f t="shared" si="980"/>
        <v>238.65676667699154</v>
      </c>
      <c r="Y3498" s="39">
        <f t="shared" si="983"/>
        <v>9412.2932935239005</v>
      </c>
      <c r="Z3498" s="39">
        <f t="shared" si="984"/>
        <v>8981.2808303885031</v>
      </c>
      <c r="AA3498" s="45">
        <f t="shared" si="985"/>
        <v>6.7694497417115237E-2</v>
      </c>
      <c r="AB3498" s="45">
        <f t="shared" si="986"/>
        <v>0.43104688177578471</v>
      </c>
      <c r="AC3498" s="45">
        <f t="shared" si="987"/>
        <v>1.2975007742879505E-2</v>
      </c>
      <c r="AD3498" s="45">
        <f t="shared" si="988"/>
        <v>0.51171638693577948</v>
      </c>
      <c r="AE3498" s="45">
        <f t="shared" si="989"/>
        <v>0.48828361306422052</v>
      </c>
      <c r="AF3498" s="43">
        <f>('Estimates from MCMC'!$B$2-'MCMC runs'!W3498)/'Estimates from MCMC'!$B$2</f>
        <v>0.13004851986488036</v>
      </c>
    </row>
    <row r="3499" spans="1:32" x14ac:dyDescent="0.3">
      <c r="A3499" s="38">
        <v>1892</v>
      </c>
      <c r="B3499" s="38">
        <v>2035813.2545983205</v>
      </c>
      <c r="C3499" s="39">
        <v>52963.9602405763</v>
      </c>
      <c r="D3499" s="39">
        <v>51916.729034344004</v>
      </c>
      <c r="E3499" s="39">
        <f t="shared" si="972"/>
        <v>1047.2312062322962</v>
      </c>
      <c r="F3499" s="39">
        <v>52896.3637988345</v>
      </c>
      <c r="G3499" s="40">
        <f t="shared" si="973"/>
        <v>67.596441741799936</v>
      </c>
      <c r="H3499" s="39">
        <v>52877.091025604801</v>
      </c>
      <c r="I3499" s="39">
        <f t="shared" si="974"/>
        <v>86.869214971498877</v>
      </c>
      <c r="J3499" s="39">
        <v>51763.114428738802</v>
      </c>
      <c r="K3499" s="40">
        <f t="shared" si="975"/>
        <v>1200.8458118374983</v>
      </c>
      <c r="L3499" s="39">
        <v>51195.110226126802</v>
      </c>
      <c r="M3499" s="39">
        <f t="shared" si="976"/>
        <v>1768.8500144494974</v>
      </c>
      <c r="N3499" s="39">
        <f t="shared" si="981"/>
        <v>568.00420261199906</v>
      </c>
      <c r="O3499" s="40">
        <f>'Estimates from MCMC'!$B$2-L3499</f>
        <v>17865.889773873198</v>
      </c>
      <c r="P3499" s="39">
        <v>52395.209365470502</v>
      </c>
      <c r="Q3499" s="40">
        <f t="shared" si="977"/>
        <v>1200.0991393436998</v>
      </c>
      <c r="R3499" s="39">
        <v>52425.043680752897</v>
      </c>
      <c r="S3499" s="39">
        <f t="shared" si="978"/>
        <v>29.834315282394527</v>
      </c>
      <c r="T3499" s="39">
        <f t="shared" si="982"/>
        <v>1229.9334546260943</v>
      </c>
      <c r="U3499" s="39">
        <v>59115.993171915201</v>
      </c>
      <c r="V3499" s="39">
        <f t="shared" si="979"/>
        <v>7920.8829457883985</v>
      </c>
      <c r="W3499" s="39">
        <v>60587.279179396799</v>
      </c>
      <c r="X3499" s="39">
        <f t="shared" si="980"/>
        <v>241.35255285550375</v>
      </c>
      <c r="Y3499" s="39">
        <f t="shared" si="983"/>
        <v>9392.1689532699966</v>
      </c>
      <c r="Z3499" s="39">
        <f t="shared" si="984"/>
        <v>8473.720820603201</v>
      </c>
      <c r="AA3499" s="45">
        <f t="shared" si="985"/>
        <v>6.8842552494907366E-2</v>
      </c>
      <c r="AB3499" s="45">
        <f t="shared" si="986"/>
        <v>0.44335227889806955</v>
      </c>
      <c r="AC3499" s="45">
        <f t="shared" si="987"/>
        <v>1.350912582078358E-2</v>
      </c>
      <c r="AD3499" s="45">
        <f t="shared" si="988"/>
        <v>0.52570395721376051</v>
      </c>
      <c r="AE3499" s="45">
        <f t="shared" si="989"/>
        <v>0.47429604278623949</v>
      </c>
      <c r="AF3499" s="43">
        <f>('Estimates from MCMC'!$B$2-'MCMC runs'!W3499)/'Estimates from MCMC'!$B$2</f>
        <v>0.12269907502936825</v>
      </c>
    </row>
    <row r="3500" spans="1:32" x14ac:dyDescent="0.3">
      <c r="A3500" s="38">
        <v>505</v>
      </c>
      <c r="B3500" s="38">
        <v>1920092.1132649831</v>
      </c>
      <c r="C3500" s="39">
        <v>52442.094042576296</v>
      </c>
      <c r="D3500" s="39">
        <v>51381.560678015303</v>
      </c>
      <c r="E3500" s="39">
        <f t="shared" si="972"/>
        <v>1060.5333645609935</v>
      </c>
      <c r="F3500" s="39">
        <v>52379.291201243803</v>
      </c>
      <c r="G3500" s="40">
        <f t="shared" si="973"/>
        <v>62.802841332493699</v>
      </c>
      <c r="H3500" s="39">
        <v>52355.022115564301</v>
      </c>
      <c r="I3500" s="39">
        <f t="shared" si="974"/>
        <v>87.071927011995285</v>
      </c>
      <c r="J3500" s="39">
        <v>51232.433389822501</v>
      </c>
      <c r="K3500" s="40">
        <f t="shared" si="975"/>
        <v>1209.6606527537951</v>
      </c>
      <c r="L3500" s="39">
        <v>50663.526864278501</v>
      </c>
      <c r="M3500" s="39">
        <f t="shared" si="976"/>
        <v>1778.5671782977952</v>
      </c>
      <c r="N3500" s="39">
        <f t="shared" si="981"/>
        <v>568.90652554400003</v>
      </c>
      <c r="O3500" s="40">
        <f>'Estimates from MCMC'!$B$2-L3500</f>
        <v>18397.473135721499</v>
      </c>
      <c r="P3500" s="39">
        <v>51868.002151732398</v>
      </c>
      <c r="Q3500" s="40">
        <f t="shared" si="977"/>
        <v>1204.4752874538972</v>
      </c>
      <c r="R3500" s="39">
        <v>51897.961310142702</v>
      </c>
      <c r="S3500" s="39">
        <f t="shared" si="978"/>
        <v>29.959158410303644</v>
      </c>
      <c r="T3500" s="39">
        <f t="shared" si="982"/>
        <v>1234.4344458642008</v>
      </c>
      <c r="U3500" s="39">
        <v>58609.890299286802</v>
      </c>
      <c r="V3500" s="39">
        <f t="shared" si="979"/>
        <v>7946.3634350083012</v>
      </c>
      <c r="W3500" s="39">
        <v>60090.885828500199</v>
      </c>
      <c r="X3500" s="39">
        <f t="shared" si="980"/>
        <v>246.56108334919554</v>
      </c>
      <c r="Y3500" s="39">
        <f t="shared" si="983"/>
        <v>9427.3589642216975</v>
      </c>
      <c r="Z3500" s="39">
        <f t="shared" si="984"/>
        <v>8970.1141714998012</v>
      </c>
      <c r="AA3500" s="45">
        <f t="shared" si="985"/>
        <v>6.7098043125681114E-2</v>
      </c>
      <c r="AB3500" s="45">
        <f t="shared" si="986"/>
        <v>0.43192689432872305</v>
      </c>
      <c r="AC3500" s="45">
        <f t="shared" si="987"/>
        <v>1.3401899354888015E-2</v>
      </c>
      <c r="AD3500" s="45">
        <f t="shared" si="988"/>
        <v>0.51242683680929224</v>
      </c>
      <c r="AE3500" s="45">
        <f t="shared" si="989"/>
        <v>0.48757316319070781</v>
      </c>
      <c r="AF3500" s="43">
        <f>('Estimates from MCMC'!$B$2-'MCMC runs'!W3500)/'Estimates from MCMC'!$B$2</f>
        <v>0.12988682717452399</v>
      </c>
    </row>
    <row r="3501" spans="1:32" x14ac:dyDescent="0.3">
      <c r="A3501" s="38">
        <v>4710</v>
      </c>
      <c r="B3501" s="38">
        <v>2106136.6920706006</v>
      </c>
      <c r="C3501" s="39">
        <v>53407.392364719999</v>
      </c>
      <c r="D3501" s="39">
        <v>52339.528954960697</v>
      </c>
      <c r="E3501" s="39">
        <f t="shared" si="972"/>
        <v>1067.8634097593022</v>
      </c>
      <c r="F3501" s="39">
        <v>53344.669711950803</v>
      </c>
      <c r="G3501" s="40">
        <f t="shared" si="973"/>
        <v>62.722652769196429</v>
      </c>
      <c r="H3501" s="39">
        <v>53318.403564076303</v>
      </c>
      <c r="I3501" s="39">
        <f t="shared" si="974"/>
        <v>88.988800643695868</v>
      </c>
      <c r="J3501" s="39">
        <v>52188.5683256423</v>
      </c>
      <c r="K3501" s="40">
        <f t="shared" si="975"/>
        <v>1218.8240390776991</v>
      </c>
      <c r="L3501" s="39">
        <v>51607.0396011337</v>
      </c>
      <c r="M3501" s="39">
        <f t="shared" si="976"/>
        <v>1800.3527635862993</v>
      </c>
      <c r="N3501" s="39">
        <f t="shared" si="981"/>
        <v>581.52872450860013</v>
      </c>
      <c r="O3501" s="40">
        <f>'Estimates from MCMC'!$B$2-L3501</f>
        <v>17453.9603988663</v>
      </c>
      <c r="P3501" s="39">
        <v>52829.601749095302</v>
      </c>
      <c r="Q3501" s="40">
        <f t="shared" si="977"/>
        <v>1222.562147961602</v>
      </c>
      <c r="R3501" s="39">
        <v>52860.481820155299</v>
      </c>
      <c r="S3501" s="39">
        <f t="shared" si="978"/>
        <v>30.880071059997135</v>
      </c>
      <c r="T3501" s="39">
        <f t="shared" si="982"/>
        <v>1253.4422190215992</v>
      </c>
      <c r="U3501" s="39">
        <v>59707.113596675001</v>
      </c>
      <c r="V3501" s="39">
        <f t="shared" si="979"/>
        <v>8100.073995541301</v>
      </c>
      <c r="W3501" s="39">
        <v>61209.890709920197</v>
      </c>
      <c r="X3501" s="39">
        <f t="shared" si="980"/>
        <v>249.33489422359708</v>
      </c>
      <c r="Y3501" s="39">
        <f t="shared" si="983"/>
        <v>9602.8511087864972</v>
      </c>
      <c r="Z3501" s="39">
        <f t="shared" si="984"/>
        <v>7851.109290079803</v>
      </c>
      <c r="AA3501" s="45">
        <f t="shared" si="985"/>
        <v>7.1814200925024149E-2</v>
      </c>
      <c r="AB3501" s="45">
        <f t="shared" si="986"/>
        <v>0.4640822948164493</v>
      </c>
      <c r="AC3501" s="45">
        <f t="shared" si="987"/>
        <v>1.428529047423485E-2</v>
      </c>
      <c r="AD3501" s="45">
        <f t="shared" si="988"/>
        <v>0.55018178621570824</v>
      </c>
      <c r="AE3501" s="45">
        <f t="shared" si="989"/>
        <v>0.44981821378429171</v>
      </c>
      <c r="AF3501" s="43">
        <f>('Estimates from MCMC'!$B$2-'MCMC runs'!W3501)/'Estimates from MCMC'!$B$2</f>
        <v>0.11368368963785354</v>
      </c>
    </row>
    <row r="3502" spans="1:32" x14ac:dyDescent="0.3">
      <c r="A3502" s="38">
        <v>1292</v>
      </c>
      <c r="B3502" s="38">
        <v>2047522.858125157</v>
      </c>
      <c r="C3502" s="39">
        <v>52171.353317037698</v>
      </c>
      <c r="D3502" s="39">
        <v>51105.009838535203</v>
      </c>
      <c r="E3502" s="39">
        <f t="shared" si="972"/>
        <v>1066.3434785024947</v>
      </c>
      <c r="F3502" s="39">
        <v>52131.004936220197</v>
      </c>
      <c r="G3502" s="40">
        <f t="shared" si="973"/>
        <v>40.348380817500583</v>
      </c>
      <c r="H3502" s="39">
        <v>52084.127911831798</v>
      </c>
      <c r="I3502" s="39">
        <f t="shared" si="974"/>
        <v>87.225405205899733</v>
      </c>
      <c r="J3502" s="39">
        <v>50977.677390945697</v>
      </c>
      <c r="K3502" s="40">
        <f t="shared" si="975"/>
        <v>1193.6759260920007</v>
      </c>
      <c r="L3502" s="39">
        <v>50407.937729904901</v>
      </c>
      <c r="M3502" s="39">
        <f t="shared" si="976"/>
        <v>1763.4155871327966</v>
      </c>
      <c r="N3502" s="39">
        <f t="shared" si="981"/>
        <v>569.73966104079591</v>
      </c>
      <c r="O3502" s="40">
        <f>'Estimates from MCMC'!$B$2-L3502</f>
        <v>18653.062270095099</v>
      </c>
      <c r="P3502" s="39">
        <v>51605.162529943002</v>
      </c>
      <c r="Q3502" s="40">
        <f t="shared" si="977"/>
        <v>1197.2248000381005</v>
      </c>
      <c r="R3502" s="39">
        <v>51635.490834366799</v>
      </c>
      <c r="S3502" s="39">
        <f t="shared" si="978"/>
        <v>30.328304423797817</v>
      </c>
      <c r="T3502" s="39">
        <f t="shared" si="982"/>
        <v>1227.5531044618983</v>
      </c>
      <c r="U3502" s="39">
        <v>58185.876274951297</v>
      </c>
      <c r="V3502" s="39">
        <f t="shared" si="979"/>
        <v>7777.938545046396</v>
      </c>
      <c r="W3502" s="39">
        <v>59651.693012392097</v>
      </c>
      <c r="X3502" s="39">
        <f t="shared" si="980"/>
        <v>238.26363297890202</v>
      </c>
      <c r="Y3502" s="39">
        <f t="shared" si="983"/>
        <v>9243.7552824871964</v>
      </c>
      <c r="Z3502" s="39">
        <f t="shared" si="984"/>
        <v>9409.3069876079026</v>
      </c>
      <c r="AA3502" s="45">
        <f t="shared" si="985"/>
        <v>6.580973604692951E-2</v>
      </c>
      <c r="AB3502" s="45">
        <f t="shared" si="986"/>
        <v>0.41697917652460298</v>
      </c>
      <c r="AC3502" s="45">
        <f t="shared" si="987"/>
        <v>1.2773432561842152E-2</v>
      </c>
      <c r="AD3502" s="45">
        <f t="shared" si="988"/>
        <v>0.49556234513337466</v>
      </c>
      <c r="AE3502" s="45">
        <f t="shared" si="989"/>
        <v>0.5044376548666254</v>
      </c>
      <c r="AF3502" s="43">
        <f>('Estimates from MCMC'!$B$2-'MCMC runs'!W3502)/'Estimates from MCMC'!$B$2</f>
        <v>0.13624631829263842</v>
      </c>
    </row>
    <row r="3503" spans="1:32" x14ac:dyDescent="0.3">
      <c r="A3503" s="38">
        <v>1693</v>
      </c>
      <c r="B3503" s="38">
        <v>2027090.9605107987</v>
      </c>
      <c r="C3503" s="39">
        <v>52548.2839917651</v>
      </c>
      <c r="D3503" s="39">
        <v>51508.108240159003</v>
      </c>
      <c r="E3503" s="39">
        <f t="shared" si="972"/>
        <v>1040.175751606097</v>
      </c>
      <c r="F3503" s="39">
        <v>52471.862266094497</v>
      </c>
      <c r="G3503" s="40">
        <f t="shared" si="973"/>
        <v>76.421725670603337</v>
      </c>
      <c r="H3503" s="39">
        <v>52461.099639656997</v>
      </c>
      <c r="I3503" s="39">
        <f t="shared" si="974"/>
        <v>87.184352108102757</v>
      </c>
      <c r="J3503" s="39">
        <v>51345.615874014402</v>
      </c>
      <c r="K3503" s="40">
        <f t="shared" si="975"/>
        <v>1202.668117750698</v>
      </c>
      <c r="L3503" s="39">
        <v>50775.686339819003</v>
      </c>
      <c r="M3503" s="39">
        <f t="shared" si="976"/>
        <v>1772.5976519460964</v>
      </c>
      <c r="N3503" s="39">
        <f t="shared" si="981"/>
        <v>569.92953419539845</v>
      </c>
      <c r="O3503" s="40">
        <f>'Estimates from MCMC'!$B$2-L3503</f>
        <v>18285.313660180997</v>
      </c>
      <c r="P3503" s="39">
        <v>51976.774133678096</v>
      </c>
      <c r="Q3503" s="40">
        <f t="shared" si="977"/>
        <v>1201.0877938590929</v>
      </c>
      <c r="R3503" s="39">
        <v>52006.890342592</v>
      </c>
      <c r="S3503" s="39">
        <f t="shared" si="978"/>
        <v>30.116208913903392</v>
      </c>
      <c r="T3503" s="39">
        <f t="shared" si="982"/>
        <v>1231.2040027729963</v>
      </c>
      <c r="U3503" s="39">
        <v>58731.413418857599</v>
      </c>
      <c r="V3503" s="39">
        <f t="shared" si="979"/>
        <v>7955.7270790385955</v>
      </c>
      <c r="W3503" s="39">
        <v>60206.386403278702</v>
      </c>
      <c r="X3503" s="39">
        <f t="shared" si="980"/>
        <v>243.768981648107</v>
      </c>
      <c r="Y3503" s="39">
        <f t="shared" si="983"/>
        <v>9430.7000634596989</v>
      </c>
      <c r="Z3503" s="39">
        <f t="shared" si="984"/>
        <v>8854.6135967212977</v>
      </c>
      <c r="AA3503" s="45">
        <f t="shared" si="985"/>
        <v>6.7332944113183413E-2</v>
      </c>
      <c r="AB3503" s="45">
        <f t="shared" si="986"/>
        <v>0.43508835707660737</v>
      </c>
      <c r="AC3503" s="45">
        <f t="shared" si="987"/>
        <v>1.3331408264488807E-2</v>
      </c>
      <c r="AD3503" s="45">
        <f t="shared" si="988"/>
        <v>0.51575270945427953</v>
      </c>
      <c r="AE3503" s="45">
        <f t="shared" si="989"/>
        <v>0.48424729054572041</v>
      </c>
      <c r="AF3503" s="43">
        <f>('Estimates from MCMC'!$B$2-'MCMC runs'!W3503)/'Estimates from MCMC'!$B$2</f>
        <v>0.12821438433734375</v>
      </c>
    </row>
    <row r="3504" spans="1:32" x14ac:dyDescent="0.3">
      <c r="A3504" s="38">
        <v>2879</v>
      </c>
      <c r="B3504" s="38">
        <v>2081509.8755279351</v>
      </c>
      <c r="C3504" s="39">
        <v>52211.816859718398</v>
      </c>
      <c r="D3504" s="39">
        <v>51164.041372922198</v>
      </c>
      <c r="E3504" s="39">
        <f t="shared" si="972"/>
        <v>1047.7754867961994</v>
      </c>
      <c r="F3504" s="39">
        <v>52139.263263636902</v>
      </c>
      <c r="G3504" s="40">
        <f t="shared" si="973"/>
        <v>72.553596081495925</v>
      </c>
      <c r="H3504" s="39">
        <v>52123.491838122703</v>
      </c>
      <c r="I3504" s="39">
        <f t="shared" si="974"/>
        <v>88.325021595694125</v>
      </c>
      <c r="J3504" s="39">
        <v>51004.079749390097</v>
      </c>
      <c r="K3504" s="40">
        <f t="shared" si="975"/>
        <v>1207.7371103283003</v>
      </c>
      <c r="L3504" s="39">
        <v>50426.937446325901</v>
      </c>
      <c r="M3504" s="39">
        <f t="shared" si="976"/>
        <v>1784.8794133924966</v>
      </c>
      <c r="N3504" s="39">
        <f t="shared" si="981"/>
        <v>577.14230306419631</v>
      </c>
      <c r="O3504" s="40">
        <f>'Estimates from MCMC'!$B$2-L3504</f>
        <v>18634.062553674099</v>
      </c>
      <c r="P3504" s="39">
        <v>51641.163475447604</v>
      </c>
      <c r="Q3504" s="40">
        <f t="shared" si="977"/>
        <v>1214.2260291217026</v>
      </c>
      <c r="R3504" s="39">
        <v>51671.734068449303</v>
      </c>
      <c r="S3504" s="39">
        <f t="shared" si="978"/>
        <v>30.570593001699308</v>
      </c>
      <c r="T3504" s="39">
        <f t="shared" si="982"/>
        <v>1244.7966221234019</v>
      </c>
      <c r="U3504" s="39">
        <v>58219.318621940198</v>
      </c>
      <c r="V3504" s="39">
        <f t="shared" si="979"/>
        <v>7792.3811756142968</v>
      </c>
      <c r="W3504" s="39">
        <v>59706.560992386301</v>
      </c>
      <c r="X3504" s="39">
        <f t="shared" si="980"/>
        <v>242.44574832270155</v>
      </c>
      <c r="Y3504" s="39">
        <f t="shared" si="983"/>
        <v>9279.6235460604003</v>
      </c>
      <c r="Z3504" s="39">
        <f t="shared" si="984"/>
        <v>9354.4390076136988</v>
      </c>
      <c r="AA3504" s="45">
        <f t="shared" si="985"/>
        <v>6.680221334117846E-2</v>
      </c>
      <c r="AB3504" s="45">
        <f t="shared" si="986"/>
        <v>0.41817940415134347</v>
      </c>
      <c r="AC3504" s="45">
        <f t="shared" si="987"/>
        <v>1.3010890546511462E-2</v>
      </c>
      <c r="AD3504" s="45">
        <f t="shared" si="988"/>
        <v>0.49799250803903339</v>
      </c>
      <c r="AE3504" s="45">
        <f t="shared" si="989"/>
        <v>0.50200749196096661</v>
      </c>
      <c r="AF3504" s="43">
        <f>('Estimates from MCMC'!$B$2-'MCMC runs'!W3504)/'Estimates from MCMC'!$B$2</f>
        <v>0.13545183254823559</v>
      </c>
    </row>
    <row r="3505" spans="1:32" x14ac:dyDescent="0.3">
      <c r="A3505" s="38">
        <v>2243</v>
      </c>
      <c r="B3505" s="38">
        <v>2087255.4651654398</v>
      </c>
      <c r="C3505" s="39">
        <v>52455.449181180004</v>
      </c>
      <c r="D3505" s="39">
        <v>51372.948498996499</v>
      </c>
      <c r="E3505" s="39">
        <f t="shared" si="972"/>
        <v>1082.500682183505</v>
      </c>
      <c r="F3505" s="39">
        <v>52398.620751629802</v>
      </c>
      <c r="G3505" s="40">
        <f t="shared" si="973"/>
        <v>56.82842955020169</v>
      </c>
      <c r="H3505" s="39">
        <v>52365.710906383501</v>
      </c>
      <c r="I3505" s="39">
        <f t="shared" si="974"/>
        <v>89.738274796502083</v>
      </c>
      <c r="J3505" s="39">
        <v>51227.1167472991</v>
      </c>
      <c r="K3505" s="40">
        <f t="shared" si="975"/>
        <v>1228.3324338809034</v>
      </c>
      <c r="L3505" s="39">
        <v>50641.120007026402</v>
      </c>
      <c r="M3505" s="39">
        <f t="shared" si="976"/>
        <v>1814.3291741536013</v>
      </c>
      <c r="N3505" s="39">
        <f t="shared" si="981"/>
        <v>585.99674027269793</v>
      </c>
      <c r="O3505" s="40">
        <f>'Estimates from MCMC'!$B$2-L3505</f>
        <v>18419.879992973598</v>
      </c>
      <c r="P3505" s="39">
        <v>51878.2802579579</v>
      </c>
      <c r="Q3505" s="40">
        <f t="shared" si="977"/>
        <v>1237.160250931498</v>
      </c>
      <c r="R3505" s="39">
        <v>51909.214702056699</v>
      </c>
      <c r="S3505" s="39">
        <f t="shared" si="978"/>
        <v>30.934444098798849</v>
      </c>
      <c r="T3505" s="39">
        <f t="shared" si="982"/>
        <v>1268.0946950302969</v>
      </c>
      <c r="U3505" s="39">
        <v>58447.113570335801</v>
      </c>
      <c r="V3505" s="39">
        <f t="shared" si="979"/>
        <v>7805.9935633093992</v>
      </c>
      <c r="W3505" s="39">
        <v>59963.802104442198</v>
      </c>
      <c r="X3505" s="39">
        <f t="shared" si="980"/>
        <v>248.59383907610027</v>
      </c>
      <c r="Y3505" s="39">
        <f t="shared" si="983"/>
        <v>9322.6820974157963</v>
      </c>
      <c r="Z3505" s="39">
        <f t="shared" si="984"/>
        <v>9097.1978955578015</v>
      </c>
      <c r="AA3505" s="45">
        <f t="shared" si="985"/>
        <v>6.884380872807104E-2</v>
      </c>
      <c r="AB3505" s="45">
        <f t="shared" si="986"/>
        <v>0.42378091313771071</v>
      </c>
      <c r="AC3505" s="45">
        <f t="shared" si="987"/>
        <v>1.3495953240245228E-2</v>
      </c>
      <c r="AD3505" s="45">
        <f t="shared" si="988"/>
        <v>0.50612067510602698</v>
      </c>
      <c r="AE3505" s="45">
        <f t="shared" si="989"/>
        <v>0.49387932489397307</v>
      </c>
      <c r="AF3505" s="43">
        <f>('Estimates from MCMC'!$B$2-'MCMC runs'!W3505)/'Estimates from MCMC'!$B$2</f>
        <v>0.1317269934631384</v>
      </c>
    </row>
    <row r="3506" spans="1:32" x14ac:dyDescent="0.3">
      <c r="A3506" s="38">
        <v>546</v>
      </c>
      <c r="B3506" s="38">
        <v>1927083.6361642396</v>
      </c>
      <c r="C3506" s="39">
        <v>52225.461131567601</v>
      </c>
      <c r="D3506" s="39">
        <v>51139.135776841998</v>
      </c>
      <c r="E3506" s="39">
        <f t="shared" si="972"/>
        <v>1086.3253547256027</v>
      </c>
      <c r="F3506" s="39">
        <v>52166.772843629296</v>
      </c>
      <c r="G3506" s="40">
        <f t="shared" si="973"/>
        <v>58.688287938304711</v>
      </c>
      <c r="H3506" s="39">
        <v>52135.403813893899</v>
      </c>
      <c r="I3506" s="39">
        <f t="shared" si="974"/>
        <v>90.057317673701618</v>
      </c>
      <c r="J3506" s="39">
        <v>50991.148200937401</v>
      </c>
      <c r="K3506" s="40">
        <f t="shared" si="975"/>
        <v>1234.3129306301998</v>
      </c>
      <c r="L3506" s="39">
        <v>50403.051009008399</v>
      </c>
      <c r="M3506" s="39">
        <f t="shared" si="976"/>
        <v>1822.4101225592021</v>
      </c>
      <c r="N3506" s="39">
        <f t="shared" si="981"/>
        <v>588.09719192900229</v>
      </c>
      <c r="O3506" s="40">
        <f>'Estimates from MCMC'!$B$2-L3506</f>
        <v>18657.948990991601</v>
      </c>
      <c r="P3506" s="39">
        <v>51645.6059247745</v>
      </c>
      <c r="Q3506" s="40">
        <f t="shared" si="977"/>
        <v>1242.5549157661007</v>
      </c>
      <c r="R3506" s="39">
        <v>51676.672169406796</v>
      </c>
      <c r="S3506" s="39">
        <f t="shared" si="978"/>
        <v>31.06624463229673</v>
      </c>
      <c r="T3506" s="39">
        <f t="shared" si="982"/>
        <v>1273.6211603983975</v>
      </c>
      <c r="U3506" s="39">
        <v>58262.307242448602</v>
      </c>
      <c r="V3506" s="39">
        <f t="shared" si="979"/>
        <v>7859.2562334402028</v>
      </c>
      <c r="W3506" s="39">
        <v>59787.053269116703</v>
      </c>
      <c r="X3506" s="39">
        <f t="shared" si="980"/>
        <v>251.12486626970349</v>
      </c>
      <c r="Y3506" s="39">
        <f t="shared" si="983"/>
        <v>9384.0022601083037</v>
      </c>
      <c r="Z3506" s="39">
        <f t="shared" si="984"/>
        <v>9273.9467308832973</v>
      </c>
      <c r="AA3506" s="45">
        <f t="shared" si="985"/>
        <v>6.8261584433172429E-2</v>
      </c>
      <c r="AB3506" s="45">
        <f t="shared" si="986"/>
        <v>0.4212283052780772</v>
      </c>
      <c r="AC3506" s="45">
        <f t="shared" si="987"/>
        <v>1.3459403624211384E-2</v>
      </c>
      <c r="AD3506" s="45">
        <f t="shared" si="988"/>
        <v>0.50294929333546101</v>
      </c>
      <c r="AE3506" s="45">
        <f t="shared" si="989"/>
        <v>0.49705070666453899</v>
      </c>
      <c r="AF3506" s="43">
        <f>('Estimates from MCMC'!$B$2-'MCMC runs'!W3506)/'Estimates from MCMC'!$B$2</f>
        <v>0.13428630820409923</v>
      </c>
    </row>
    <row r="3507" spans="1:32" x14ac:dyDescent="0.3">
      <c r="A3507" s="38">
        <v>3474</v>
      </c>
      <c r="B3507" s="38">
        <v>2121519.925936053</v>
      </c>
      <c r="C3507" s="39">
        <v>52795.116597980501</v>
      </c>
      <c r="D3507" s="39">
        <v>51728.431543782797</v>
      </c>
      <c r="E3507" s="39">
        <f t="shared" si="972"/>
        <v>1066.6850541977037</v>
      </c>
      <c r="F3507" s="39">
        <v>52740.340443897898</v>
      </c>
      <c r="G3507" s="40">
        <f t="shared" si="973"/>
        <v>54.776154082603171</v>
      </c>
      <c r="H3507" s="39">
        <v>52706.363692298197</v>
      </c>
      <c r="I3507" s="39">
        <f t="shared" si="974"/>
        <v>88.752905682304117</v>
      </c>
      <c r="J3507" s="39">
        <v>51585.320673217</v>
      </c>
      <c r="K3507" s="40">
        <f t="shared" si="975"/>
        <v>1209.7959247635008</v>
      </c>
      <c r="L3507" s="39">
        <v>51005.440145157299</v>
      </c>
      <c r="M3507" s="39">
        <f t="shared" si="976"/>
        <v>1789.6764528232015</v>
      </c>
      <c r="N3507" s="39">
        <f t="shared" si="981"/>
        <v>579.88052805970074</v>
      </c>
      <c r="O3507" s="40">
        <f>'Estimates from MCMC'!$B$2-L3507</f>
        <v>18055.559854842701</v>
      </c>
      <c r="P3507" s="39">
        <v>52220.394272725003</v>
      </c>
      <c r="Q3507" s="40">
        <f t="shared" si="977"/>
        <v>1214.9541275677038</v>
      </c>
      <c r="R3507" s="39">
        <v>52251.321169855699</v>
      </c>
      <c r="S3507" s="39">
        <f t="shared" si="978"/>
        <v>30.926897130695579</v>
      </c>
      <c r="T3507" s="39">
        <f t="shared" si="982"/>
        <v>1245.8810246983994</v>
      </c>
      <c r="U3507" s="39">
        <v>58974.684116913697</v>
      </c>
      <c r="V3507" s="39">
        <f t="shared" si="979"/>
        <v>7969.2439717563975</v>
      </c>
      <c r="W3507" s="39">
        <v>60466.694065304298</v>
      </c>
      <c r="X3507" s="39">
        <f t="shared" si="980"/>
        <v>246.12892369220208</v>
      </c>
      <c r="Y3507" s="39">
        <f t="shared" si="983"/>
        <v>9461.253920146999</v>
      </c>
      <c r="Z3507" s="39">
        <f t="shared" si="984"/>
        <v>8594.3059346957016</v>
      </c>
      <c r="AA3507" s="45">
        <f t="shared" si="985"/>
        <v>6.9002624937395132E-2</v>
      </c>
      <c r="AB3507" s="45">
        <f t="shared" si="986"/>
        <v>0.44137340718454421</v>
      </c>
      <c r="AC3507" s="45">
        <f t="shared" si="987"/>
        <v>1.3631752527805865E-2</v>
      </c>
      <c r="AD3507" s="45">
        <f t="shared" si="988"/>
        <v>0.52400778464974518</v>
      </c>
      <c r="AE3507" s="45">
        <f t="shared" si="989"/>
        <v>0.47599221535025477</v>
      </c>
      <c r="AF3507" s="43">
        <f>('Estimates from MCMC'!$B$2-'MCMC runs'!W3507)/'Estimates from MCMC'!$B$2</f>
        <v>0.1244451417543288</v>
      </c>
    </row>
    <row r="3508" spans="1:32" x14ac:dyDescent="0.3">
      <c r="A3508" s="38">
        <v>3611</v>
      </c>
      <c r="B3508" s="38">
        <v>1921565.9113482242</v>
      </c>
      <c r="C3508" s="39">
        <v>52640.437757694897</v>
      </c>
      <c r="D3508" s="39">
        <v>51525.9722964104</v>
      </c>
      <c r="E3508" s="39">
        <f t="shared" si="972"/>
        <v>1114.465461284497</v>
      </c>
      <c r="F3508" s="39">
        <v>52589.1832617701</v>
      </c>
      <c r="G3508" s="40">
        <f t="shared" si="973"/>
        <v>51.254495924797084</v>
      </c>
      <c r="H3508" s="39">
        <v>52548.209336891399</v>
      </c>
      <c r="I3508" s="39">
        <f t="shared" si="974"/>
        <v>92.228420803498011</v>
      </c>
      <c r="J3508" s="39">
        <v>51383.210554350102</v>
      </c>
      <c r="K3508" s="40">
        <f t="shared" si="975"/>
        <v>1257.2272033447953</v>
      </c>
      <c r="L3508" s="39">
        <v>50781.408336355802</v>
      </c>
      <c r="M3508" s="39">
        <f t="shared" si="976"/>
        <v>1859.0294213390953</v>
      </c>
      <c r="N3508" s="39">
        <f t="shared" si="981"/>
        <v>601.80221799430001</v>
      </c>
      <c r="O3508" s="40">
        <f>'Estimates from MCMC'!$B$2-L3508</f>
        <v>18279.591663644198</v>
      </c>
      <c r="P3508" s="39">
        <v>52054.564811576201</v>
      </c>
      <c r="Q3508" s="40">
        <f t="shared" si="977"/>
        <v>1273.1564752203994</v>
      </c>
      <c r="R3508" s="39">
        <v>52086.309765534599</v>
      </c>
      <c r="S3508" s="39">
        <f t="shared" si="978"/>
        <v>31.744953958397673</v>
      </c>
      <c r="T3508" s="39">
        <f t="shared" si="982"/>
        <v>1304.9014291787971</v>
      </c>
      <c r="U3508" s="39">
        <v>58711.452688440499</v>
      </c>
      <c r="V3508" s="39">
        <f t="shared" si="979"/>
        <v>7930.0443520846966</v>
      </c>
      <c r="W3508" s="39">
        <v>60272.807144087499</v>
      </c>
      <c r="X3508" s="39">
        <f t="shared" si="980"/>
        <v>256.45302646820346</v>
      </c>
      <c r="Y3508" s="39">
        <f t="shared" si="983"/>
        <v>9491.3988077316972</v>
      </c>
      <c r="Z3508" s="39">
        <f t="shared" si="984"/>
        <v>8788.1928559125008</v>
      </c>
      <c r="AA3508" s="45">
        <f t="shared" si="985"/>
        <v>7.138569904567843E-2</v>
      </c>
      <c r="AB3508" s="45">
        <f t="shared" si="986"/>
        <v>0.4338195566948333</v>
      </c>
      <c r="AC3508" s="45">
        <f t="shared" si="987"/>
        <v>1.4029472385767575E-2</v>
      </c>
      <c r="AD3508" s="45">
        <f t="shared" si="988"/>
        <v>0.51923472812627935</v>
      </c>
      <c r="AE3508" s="45">
        <f t="shared" si="989"/>
        <v>0.48076527187372065</v>
      </c>
      <c r="AF3508" s="43">
        <f>('Estimates from MCMC'!$B$2-'MCMC runs'!W3508)/'Estimates from MCMC'!$B$2</f>
        <v>0.12725261516503528</v>
      </c>
    </row>
    <row r="3509" spans="1:32" x14ac:dyDescent="0.3">
      <c r="A3509" s="38">
        <v>1016</v>
      </c>
      <c r="B3509" s="38">
        <v>1943574.6655147157</v>
      </c>
      <c r="C3509" s="39">
        <v>52012.883249873303</v>
      </c>
      <c r="D3509" s="39">
        <v>50946.469867214902</v>
      </c>
      <c r="E3509" s="39">
        <f t="shared" si="972"/>
        <v>1066.4133826584002</v>
      </c>
      <c r="F3509" s="39">
        <v>51948.417432403403</v>
      </c>
      <c r="G3509" s="40">
        <f t="shared" si="973"/>
        <v>64.465817469899775</v>
      </c>
      <c r="H3509" s="39">
        <v>51924.484090634804</v>
      </c>
      <c r="I3509" s="39">
        <f t="shared" si="974"/>
        <v>88.399159238499124</v>
      </c>
      <c r="J3509" s="39">
        <v>50794.420367461098</v>
      </c>
      <c r="K3509" s="40">
        <f t="shared" si="975"/>
        <v>1218.4628824122046</v>
      </c>
      <c r="L3509" s="39">
        <v>50216.890154060398</v>
      </c>
      <c r="M3509" s="39">
        <f t="shared" si="976"/>
        <v>1795.9930958129044</v>
      </c>
      <c r="N3509" s="39">
        <f t="shared" si="981"/>
        <v>577.53021340069972</v>
      </c>
      <c r="O3509" s="40">
        <f>'Estimates from MCMC'!$B$2-L3509</f>
        <v>18844.109845939602</v>
      </c>
      <c r="P3509" s="39">
        <v>51440.121956654897</v>
      </c>
      <c r="Q3509" s="40">
        <f t="shared" si="977"/>
        <v>1223.2318025944987</v>
      </c>
      <c r="R3509" s="39">
        <v>51470.443654788804</v>
      </c>
      <c r="S3509" s="39">
        <f t="shared" si="978"/>
        <v>30.321698133906466</v>
      </c>
      <c r="T3509" s="39">
        <f t="shared" si="982"/>
        <v>1253.5535007284052</v>
      </c>
      <c r="U3509" s="39">
        <v>58010.287313340603</v>
      </c>
      <c r="V3509" s="39">
        <f t="shared" si="979"/>
        <v>7793.3971592802045</v>
      </c>
      <c r="W3509" s="39">
        <v>59508.603443553002</v>
      </c>
      <c r="X3509" s="39">
        <f t="shared" si="980"/>
        <v>244.76262948399381</v>
      </c>
      <c r="Y3509" s="39">
        <f t="shared" si="983"/>
        <v>9291.7132894926035</v>
      </c>
      <c r="Z3509" s="39">
        <f t="shared" si="984"/>
        <v>9552.3965564469981</v>
      </c>
      <c r="AA3509" s="45">
        <f t="shared" si="985"/>
        <v>6.6522298531310683E-2</v>
      </c>
      <c r="AB3509" s="45">
        <f t="shared" si="986"/>
        <v>0.41357205105442918</v>
      </c>
      <c r="AC3509" s="45">
        <f t="shared" si="987"/>
        <v>1.2988813559518364E-2</v>
      </c>
      <c r="AD3509" s="45">
        <f t="shared" si="988"/>
        <v>0.49308316314525824</v>
      </c>
      <c r="AE3509" s="45">
        <f t="shared" si="989"/>
        <v>0.50691683685474176</v>
      </c>
      <c r="AF3509" s="43">
        <f>('Estimates from MCMC'!$B$2-'MCMC runs'!W3509)/'Estimates from MCMC'!$B$2</f>
        <v>0.13831824845349761</v>
      </c>
    </row>
    <row r="3510" spans="1:32" x14ac:dyDescent="0.3">
      <c r="A3510" s="38">
        <v>3091</v>
      </c>
      <c r="B3510" s="38">
        <v>1926946.2275549409</v>
      </c>
      <c r="C3510" s="39">
        <v>52722.102943422396</v>
      </c>
      <c r="D3510" s="39">
        <v>51642.780961588804</v>
      </c>
      <c r="E3510" s="39">
        <f t="shared" si="972"/>
        <v>1079.3219818335929</v>
      </c>
      <c r="F3510" s="39">
        <v>52668.930654277101</v>
      </c>
      <c r="G3510" s="40">
        <f t="shared" si="973"/>
        <v>53.172289145295508</v>
      </c>
      <c r="H3510" s="39">
        <v>52633.614472286601</v>
      </c>
      <c r="I3510" s="39">
        <f t="shared" si="974"/>
        <v>88.488471135795407</v>
      </c>
      <c r="J3510" s="39">
        <v>51501.812893083203</v>
      </c>
      <c r="K3510" s="40">
        <f t="shared" si="975"/>
        <v>1220.2900503391938</v>
      </c>
      <c r="L3510" s="39">
        <v>50923.807456062597</v>
      </c>
      <c r="M3510" s="39">
        <f t="shared" si="976"/>
        <v>1798.2954873597992</v>
      </c>
      <c r="N3510" s="39">
        <f t="shared" si="981"/>
        <v>578.00543702060531</v>
      </c>
      <c r="O3510" s="40">
        <f>'Estimates from MCMC'!$B$2-L3510</f>
        <v>18137.192543937403</v>
      </c>
      <c r="P3510" s="39">
        <v>52145.872923462899</v>
      </c>
      <c r="Q3510" s="40">
        <f t="shared" si="977"/>
        <v>1222.0654674003017</v>
      </c>
      <c r="R3510" s="39">
        <v>52176.383593389401</v>
      </c>
      <c r="S3510" s="39">
        <f t="shared" si="978"/>
        <v>30.510669926501578</v>
      </c>
      <c r="T3510" s="39">
        <f t="shared" si="982"/>
        <v>1252.5761373268033</v>
      </c>
      <c r="U3510" s="39">
        <v>58841.052387039701</v>
      </c>
      <c r="V3510" s="39">
        <f t="shared" si="979"/>
        <v>7917.2449309771036</v>
      </c>
      <c r="W3510" s="39">
        <v>60341.659253776597</v>
      </c>
      <c r="X3510" s="39">
        <f t="shared" si="980"/>
        <v>248.03072941009304</v>
      </c>
      <c r="Y3510" s="39">
        <f t="shared" si="983"/>
        <v>9417.851797714</v>
      </c>
      <c r="Z3510" s="39">
        <f t="shared" si="984"/>
        <v>8719.3407462234027</v>
      </c>
      <c r="AA3510" s="45">
        <f t="shared" si="985"/>
        <v>6.9061192039089503E-2</v>
      </c>
      <c r="AB3510" s="45">
        <f t="shared" si="986"/>
        <v>0.43651986997422859</v>
      </c>
      <c r="AC3510" s="45">
        <f t="shared" si="987"/>
        <v>1.367525480083193E-2</v>
      </c>
      <c r="AD3510" s="45">
        <f t="shared" si="988"/>
        <v>0.51925631681415008</v>
      </c>
      <c r="AE3510" s="45">
        <f t="shared" si="989"/>
        <v>0.48074368318584998</v>
      </c>
      <c r="AF3510" s="43">
        <f>('Estimates from MCMC'!$B$2-'MCMC runs'!W3510)/'Estimates from MCMC'!$B$2</f>
        <v>0.12625563988681604</v>
      </c>
    </row>
    <row r="3511" spans="1:32" x14ac:dyDescent="0.3">
      <c r="A3511" s="38">
        <v>3892</v>
      </c>
      <c r="B3511" s="38">
        <v>2033240.6551955985</v>
      </c>
      <c r="C3511" s="39">
        <v>52578.906716924597</v>
      </c>
      <c r="D3511" s="39">
        <v>51519.6084020583</v>
      </c>
      <c r="E3511" s="39">
        <f t="shared" si="972"/>
        <v>1059.298314866297</v>
      </c>
      <c r="F3511" s="39">
        <v>52508.893479234699</v>
      </c>
      <c r="G3511" s="40">
        <f t="shared" si="973"/>
        <v>70.013237689898233</v>
      </c>
      <c r="H3511" s="39">
        <v>52490.0666498426</v>
      </c>
      <c r="I3511" s="39">
        <f t="shared" si="974"/>
        <v>88.840067081997404</v>
      </c>
      <c r="J3511" s="39">
        <v>51361.692375527302</v>
      </c>
      <c r="K3511" s="40">
        <f t="shared" si="975"/>
        <v>1217.2143413972954</v>
      </c>
      <c r="L3511" s="39">
        <v>50781.165441934201</v>
      </c>
      <c r="M3511" s="39">
        <f t="shared" si="976"/>
        <v>1797.7412749903961</v>
      </c>
      <c r="N3511" s="39">
        <f t="shared" si="981"/>
        <v>580.52693359310069</v>
      </c>
      <c r="O3511" s="40">
        <f>'Estimates from MCMC'!$B$2-L3511</f>
        <v>18279.834558065799</v>
      </c>
      <c r="P3511" s="39">
        <v>52003.120306393503</v>
      </c>
      <c r="Q3511" s="40">
        <f t="shared" si="977"/>
        <v>1221.9548644593015</v>
      </c>
      <c r="R3511" s="39">
        <v>52033.8233409534</v>
      </c>
      <c r="S3511" s="39">
        <f t="shared" si="978"/>
        <v>30.703034559897787</v>
      </c>
      <c r="T3511" s="39">
        <f t="shared" si="982"/>
        <v>1252.6578990191992</v>
      </c>
      <c r="U3511" s="39">
        <v>58746.102865328903</v>
      </c>
      <c r="V3511" s="39">
        <f t="shared" si="979"/>
        <v>7964.9374233947019</v>
      </c>
      <c r="W3511" s="39">
        <v>60246.1198422425</v>
      </c>
      <c r="X3511" s="39">
        <f t="shared" si="980"/>
        <v>247.35907789439807</v>
      </c>
      <c r="Y3511" s="39">
        <f t="shared" si="983"/>
        <v>9464.9544003082992</v>
      </c>
      <c r="Z3511" s="39">
        <f t="shared" si="984"/>
        <v>8814.8801577574995</v>
      </c>
      <c r="AA3511" s="45">
        <f t="shared" si="985"/>
        <v>6.8526763469337643E-2</v>
      </c>
      <c r="AB3511" s="45">
        <f t="shared" si="986"/>
        <v>0.43572262090743324</v>
      </c>
      <c r="AC3511" s="45">
        <f t="shared" si="987"/>
        <v>1.3531800690463759E-2</v>
      </c>
      <c r="AD3511" s="45">
        <f t="shared" si="988"/>
        <v>0.51778118506723469</v>
      </c>
      <c r="AE3511" s="45">
        <f t="shared" si="989"/>
        <v>0.48221881493276531</v>
      </c>
      <c r="AF3511" s="43">
        <f>('Estimates from MCMC'!$B$2-'MCMC runs'!W3511)/'Estimates from MCMC'!$B$2</f>
        <v>0.12763904602825762</v>
      </c>
    </row>
    <row r="3512" spans="1:32" x14ac:dyDescent="0.3">
      <c r="A3512" s="38">
        <v>339</v>
      </c>
      <c r="B3512" s="38">
        <v>1975210.1022118086</v>
      </c>
      <c r="C3512" s="39">
        <v>52888.447583171299</v>
      </c>
      <c r="D3512" s="39">
        <v>51840.320707338098</v>
      </c>
      <c r="E3512" s="39">
        <f t="shared" si="972"/>
        <v>1048.1268758332008</v>
      </c>
      <c r="F3512" s="39">
        <v>52826.108185342397</v>
      </c>
      <c r="G3512" s="40">
        <f t="shared" si="973"/>
        <v>62.339397828902293</v>
      </c>
      <c r="H3512" s="39">
        <v>52801.595741134501</v>
      </c>
      <c r="I3512" s="39">
        <f t="shared" si="974"/>
        <v>86.851842036798189</v>
      </c>
      <c r="J3512" s="39">
        <v>51691.743002136798</v>
      </c>
      <c r="K3512" s="40">
        <f t="shared" si="975"/>
        <v>1196.7045810345007</v>
      </c>
      <c r="L3512" s="39">
        <v>51123.975513109297</v>
      </c>
      <c r="M3512" s="39">
        <f t="shared" si="976"/>
        <v>1764.4720700620019</v>
      </c>
      <c r="N3512" s="39">
        <f t="shared" si="981"/>
        <v>567.76748902750114</v>
      </c>
      <c r="O3512" s="40">
        <f>'Estimates from MCMC'!$B$2-L3512</f>
        <v>17937.024486890703</v>
      </c>
      <c r="P3512" s="39">
        <v>52316.014853029999</v>
      </c>
      <c r="Q3512" s="40">
        <f t="shared" si="977"/>
        <v>1192.0393399207023</v>
      </c>
      <c r="R3512" s="39">
        <v>52346.194483611398</v>
      </c>
      <c r="S3512" s="39">
        <f t="shared" si="978"/>
        <v>30.179630581398669</v>
      </c>
      <c r="T3512" s="39">
        <f t="shared" si="982"/>
        <v>1222.218970502101</v>
      </c>
      <c r="U3512" s="39">
        <v>59256.696088753597</v>
      </c>
      <c r="V3512" s="39">
        <f t="shared" si="979"/>
        <v>8132.7205756443</v>
      </c>
      <c r="W3512" s="39">
        <v>60723.423768039</v>
      </c>
      <c r="X3512" s="39">
        <f t="shared" si="980"/>
        <v>244.5087087833017</v>
      </c>
      <c r="Y3512" s="39">
        <f t="shared" si="983"/>
        <v>9599.4482549297027</v>
      </c>
      <c r="Z3512" s="39">
        <f t="shared" si="984"/>
        <v>8337.5762319610003</v>
      </c>
      <c r="AA3512" s="45">
        <f t="shared" si="985"/>
        <v>6.8139449293574933E-2</v>
      </c>
      <c r="AB3512" s="45">
        <f t="shared" si="986"/>
        <v>0.45340410733051678</v>
      </c>
      <c r="AC3512" s="45">
        <f t="shared" si="987"/>
        <v>1.3631508891678282E-2</v>
      </c>
      <c r="AD3512" s="45">
        <f t="shared" si="988"/>
        <v>0.53517506551576999</v>
      </c>
      <c r="AE3512" s="45">
        <f t="shared" si="989"/>
        <v>0.46482493448423001</v>
      </c>
      <c r="AF3512" s="43">
        <f>('Estimates from MCMC'!$B$2-'MCMC runs'!W3512)/'Estimates from MCMC'!$B$2</f>
        <v>0.12072770785191353</v>
      </c>
    </row>
    <row r="3513" spans="1:32" x14ac:dyDescent="0.3">
      <c r="A3513" s="38">
        <v>1197</v>
      </c>
      <c r="B3513" s="38">
        <v>2243254.3106141216</v>
      </c>
      <c r="C3513" s="39">
        <v>52621.189194626502</v>
      </c>
      <c r="D3513" s="39">
        <v>51567.816104022597</v>
      </c>
      <c r="E3513" s="39">
        <f t="shared" si="972"/>
        <v>1053.3730906039054</v>
      </c>
      <c r="F3513" s="39">
        <v>52570.890571674201</v>
      </c>
      <c r="G3513" s="40">
        <f t="shared" si="973"/>
        <v>50.29862295230123</v>
      </c>
      <c r="H3513" s="39">
        <v>52534.604867419301</v>
      </c>
      <c r="I3513" s="39">
        <f t="shared" si="974"/>
        <v>86.584327207201568</v>
      </c>
      <c r="J3513" s="39">
        <v>51431.442099337299</v>
      </c>
      <c r="K3513" s="40">
        <f t="shared" si="975"/>
        <v>1189.7470952892036</v>
      </c>
      <c r="L3513" s="39">
        <v>50865.691880888196</v>
      </c>
      <c r="M3513" s="39">
        <f t="shared" si="976"/>
        <v>1755.4973137383058</v>
      </c>
      <c r="N3513" s="39">
        <f t="shared" si="981"/>
        <v>565.75021844910225</v>
      </c>
      <c r="O3513" s="40">
        <f>'Estimates from MCMC'!$B$2-L3513</f>
        <v>18195.308119111804</v>
      </c>
      <c r="P3513" s="39">
        <v>52052.458551943702</v>
      </c>
      <c r="Q3513" s="40">
        <f t="shared" si="977"/>
        <v>1186.7666710555059</v>
      </c>
      <c r="R3513" s="39">
        <v>52082.614738806202</v>
      </c>
      <c r="S3513" s="39">
        <f t="shared" si="978"/>
        <v>30.156186862499453</v>
      </c>
      <c r="T3513" s="39">
        <f t="shared" si="982"/>
        <v>1216.9228579180053</v>
      </c>
      <c r="U3513" s="39">
        <v>58778.058923997</v>
      </c>
      <c r="V3513" s="39">
        <f t="shared" si="979"/>
        <v>7912.367043108803</v>
      </c>
      <c r="W3513" s="39">
        <v>60235.785780042803</v>
      </c>
      <c r="X3513" s="39">
        <f t="shared" si="980"/>
        <v>240.80399812779797</v>
      </c>
      <c r="Y3513" s="39">
        <f t="shared" si="983"/>
        <v>9370.0938991546063</v>
      </c>
      <c r="Z3513" s="39">
        <f t="shared" si="984"/>
        <v>8825.2142199571972</v>
      </c>
      <c r="AA3513" s="45">
        <f t="shared" si="985"/>
        <v>6.6881134958071214E-2</v>
      </c>
      <c r="AB3513" s="45">
        <f t="shared" si="986"/>
        <v>0.43485754631425511</v>
      </c>
      <c r="AC3513" s="45">
        <f t="shared" si="987"/>
        <v>1.3234400679088511E-2</v>
      </c>
      <c r="AD3513" s="45">
        <f t="shared" si="988"/>
        <v>0.51497308195141478</v>
      </c>
      <c r="AE3513" s="45">
        <f t="shared" si="989"/>
        <v>0.48502691804858516</v>
      </c>
      <c r="AF3513" s="43">
        <f>('Estimates from MCMC'!$B$2-'MCMC runs'!W3513)/'Estimates from MCMC'!$B$2</f>
        <v>0.12778868275810076</v>
      </c>
    </row>
    <row r="3514" spans="1:32" x14ac:dyDescent="0.3">
      <c r="A3514" s="38">
        <v>1053</v>
      </c>
      <c r="B3514" s="38">
        <v>2017547.5488012831</v>
      </c>
      <c r="C3514" s="39">
        <v>51775.358449748099</v>
      </c>
      <c r="D3514" s="39">
        <v>50728.351020471302</v>
      </c>
      <c r="E3514" s="39">
        <f t="shared" si="972"/>
        <v>1047.0074292767968</v>
      </c>
      <c r="F3514" s="39">
        <v>51711.778693126696</v>
      </c>
      <c r="G3514" s="40">
        <f t="shared" si="973"/>
        <v>63.579756621402339</v>
      </c>
      <c r="H3514" s="39">
        <v>51688.171673447599</v>
      </c>
      <c r="I3514" s="39">
        <f t="shared" si="974"/>
        <v>87.186776300499332</v>
      </c>
      <c r="J3514" s="39">
        <v>50578.395323302502</v>
      </c>
      <c r="K3514" s="40">
        <f t="shared" si="975"/>
        <v>1196.9631264455966</v>
      </c>
      <c r="L3514" s="39">
        <v>50008.895905330101</v>
      </c>
      <c r="M3514" s="39">
        <f t="shared" si="976"/>
        <v>1766.4625444179983</v>
      </c>
      <c r="N3514" s="39">
        <f t="shared" si="981"/>
        <v>569.49941797240172</v>
      </c>
      <c r="O3514" s="40">
        <f>'Estimates from MCMC'!$B$2-L3514</f>
        <v>19052.104094669899</v>
      </c>
      <c r="P3514" s="39">
        <v>51207.619579942402</v>
      </c>
      <c r="Q3514" s="40">
        <f t="shared" si="977"/>
        <v>1198.7236746123017</v>
      </c>
      <c r="R3514" s="39">
        <v>51237.808688310797</v>
      </c>
      <c r="S3514" s="39">
        <f t="shared" si="978"/>
        <v>30.189108368394955</v>
      </c>
      <c r="T3514" s="39">
        <f t="shared" si="982"/>
        <v>1228.9127829806966</v>
      </c>
      <c r="U3514" s="39">
        <v>57716.045688680999</v>
      </c>
      <c r="V3514" s="39">
        <f t="shared" si="979"/>
        <v>7707.1497833508984</v>
      </c>
      <c r="W3514" s="39">
        <v>59184.681809752401</v>
      </c>
      <c r="X3514" s="39">
        <f t="shared" si="980"/>
        <v>239.72333809070551</v>
      </c>
      <c r="Y3514" s="39">
        <f t="shared" si="983"/>
        <v>9175.7859044223005</v>
      </c>
      <c r="Z3514" s="39">
        <f t="shared" si="984"/>
        <v>9876.318190247599</v>
      </c>
      <c r="AA3514" s="45">
        <f t="shared" si="985"/>
        <v>6.4502732972391369E-2</v>
      </c>
      <c r="AB3514" s="45">
        <f t="shared" si="986"/>
        <v>0.4045301109554133</v>
      </c>
      <c r="AC3514" s="45">
        <f t="shared" si="987"/>
        <v>1.2582512508829488E-2</v>
      </c>
      <c r="AD3514" s="45">
        <f t="shared" si="988"/>
        <v>0.48161535643663417</v>
      </c>
      <c r="AE3514" s="45">
        <f t="shared" si="989"/>
        <v>0.51838464356336589</v>
      </c>
      <c r="AF3514" s="43">
        <f>('Estimates from MCMC'!$B$2-'MCMC runs'!W3514)/'Estimates from MCMC'!$B$2</f>
        <v>0.14300861832651712</v>
      </c>
    </row>
    <row r="3515" spans="1:32" x14ac:dyDescent="0.3">
      <c r="A3515" s="38">
        <v>1903</v>
      </c>
      <c r="B3515" s="38">
        <v>2017547.5488012831</v>
      </c>
      <c r="C3515" s="39">
        <v>51775.358449748099</v>
      </c>
      <c r="D3515" s="39">
        <v>50728.351020471302</v>
      </c>
      <c r="E3515" s="39">
        <f t="shared" si="972"/>
        <v>1047.0074292767968</v>
      </c>
      <c r="F3515" s="39">
        <v>51711.778693126696</v>
      </c>
      <c r="G3515" s="40">
        <f t="shared" si="973"/>
        <v>63.579756621402339</v>
      </c>
      <c r="H3515" s="39">
        <v>51688.171673447599</v>
      </c>
      <c r="I3515" s="39">
        <f t="shared" si="974"/>
        <v>87.186776300499332</v>
      </c>
      <c r="J3515" s="39">
        <v>50578.395323302502</v>
      </c>
      <c r="K3515" s="40">
        <f t="shared" si="975"/>
        <v>1196.9631264455966</v>
      </c>
      <c r="L3515" s="39">
        <v>50008.895905330101</v>
      </c>
      <c r="M3515" s="39">
        <f t="shared" si="976"/>
        <v>1766.4625444179983</v>
      </c>
      <c r="N3515" s="39">
        <f t="shared" si="981"/>
        <v>569.49941797240172</v>
      </c>
      <c r="O3515" s="40">
        <f>'Estimates from MCMC'!$B$2-L3515</f>
        <v>19052.104094669899</v>
      </c>
      <c r="P3515" s="39">
        <v>51207.619579942402</v>
      </c>
      <c r="Q3515" s="40">
        <f t="shared" si="977"/>
        <v>1198.7236746123017</v>
      </c>
      <c r="R3515" s="39">
        <v>51237.808688310797</v>
      </c>
      <c r="S3515" s="39">
        <f t="shared" si="978"/>
        <v>30.189108368394955</v>
      </c>
      <c r="T3515" s="39">
        <f t="shared" si="982"/>
        <v>1228.9127829806966</v>
      </c>
      <c r="U3515" s="39">
        <v>57716.045688680999</v>
      </c>
      <c r="V3515" s="39">
        <f t="shared" si="979"/>
        <v>7707.1497833508984</v>
      </c>
      <c r="W3515" s="39">
        <v>59184.681809752401</v>
      </c>
      <c r="X3515" s="39">
        <f t="shared" si="980"/>
        <v>239.72333809070551</v>
      </c>
      <c r="Y3515" s="39">
        <f t="shared" si="983"/>
        <v>9175.7859044223005</v>
      </c>
      <c r="Z3515" s="39">
        <f t="shared" si="984"/>
        <v>9876.318190247599</v>
      </c>
      <c r="AA3515" s="45">
        <f t="shared" si="985"/>
        <v>6.4502732972391369E-2</v>
      </c>
      <c r="AB3515" s="45">
        <f t="shared" si="986"/>
        <v>0.4045301109554133</v>
      </c>
      <c r="AC3515" s="45">
        <f t="shared" si="987"/>
        <v>1.2582512508829488E-2</v>
      </c>
      <c r="AD3515" s="45">
        <f t="shared" si="988"/>
        <v>0.48161535643663417</v>
      </c>
      <c r="AE3515" s="45">
        <f t="shared" si="989"/>
        <v>0.51838464356336589</v>
      </c>
      <c r="AF3515" s="43">
        <f>('Estimates from MCMC'!$B$2-'MCMC runs'!W3515)/'Estimates from MCMC'!$B$2</f>
        <v>0.14300861832651712</v>
      </c>
    </row>
    <row r="3516" spans="1:32" x14ac:dyDescent="0.3">
      <c r="A3516" s="38">
        <v>1990</v>
      </c>
      <c r="B3516" s="38">
        <v>1962292.526168925</v>
      </c>
      <c r="C3516" s="39">
        <v>52860.181279284399</v>
      </c>
      <c r="D3516" s="39">
        <v>51792.680143642297</v>
      </c>
      <c r="E3516" s="39">
        <f t="shared" si="972"/>
        <v>1067.5011356421019</v>
      </c>
      <c r="F3516" s="39">
        <v>52793.044514653702</v>
      </c>
      <c r="G3516" s="40">
        <f t="shared" si="973"/>
        <v>67.136764630697144</v>
      </c>
      <c r="H3516" s="39">
        <v>52771.637256012204</v>
      </c>
      <c r="I3516" s="39">
        <f t="shared" si="974"/>
        <v>88.544023272195773</v>
      </c>
      <c r="J3516" s="39">
        <v>51637.942743567903</v>
      </c>
      <c r="K3516" s="40">
        <f t="shared" si="975"/>
        <v>1222.2385357164967</v>
      </c>
      <c r="L3516" s="39">
        <v>51059.469096426197</v>
      </c>
      <c r="M3516" s="39">
        <f t="shared" si="976"/>
        <v>1800.7121828582021</v>
      </c>
      <c r="N3516" s="39">
        <f t="shared" si="981"/>
        <v>578.47364714170544</v>
      </c>
      <c r="O3516" s="40">
        <f>'Estimates from MCMC'!$B$2-L3516</f>
        <v>18001.530903573803</v>
      </c>
      <c r="P3516" s="39">
        <v>52281.4510589641</v>
      </c>
      <c r="Q3516" s="40">
        <f t="shared" si="977"/>
        <v>1221.9819625379023</v>
      </c>
      <c r="R3516" s="39">
        <v>52311.944892283202</v>
      </c>
      <c r="S3516" s="39">
        <f t="shared" si="978"/>
        <v>30.493833319102123</v>
      </c>
      <c r="T3516" s="39">
        <f t="shared" si="982"/>
        <v>1252.4757958570044</v>
      </c>
      <c r="U3516" s="39">
        <v>59124.535596631897</v>
      </c>
      <c r="V3516" s="39">
        <f t="shared" si="979"/>
        <v>8065.0665002056994</v>
      </c>
      <c r="W3516" s="39">
        <v>60627.399352924302</v>
      </c>
      <c r="X3516" s="39">
        <f t="shared" si="980"/>
        <v>250.3879604354006</v>
      </c>
      <c r="Y3516" s="39">
        <f t="shared" si="983"/>
        <v>9567.9302564981044</v>
      </c>
      <c r="Z3516" s="39">
        <f t="shared" si="984"/>
        <v>8433.6006470756984</v>
      </c>
      <c r="AA3516" s="45">
        <f t="shared" si="985"/>
        <v>6.957607120005295E-2</v>
      </c>
      <c r="AB3516" s="45">
        <f t="shared" si="986"/>
        <v>0.44802114572403173</v>
      </c>
      <c r="AC3516" s="45">
        <f t="shared" si="987"/>
        <v>1.3909259261149375E-2</v>
      </c>
      <c r="AD3516" s="45">
        <f t="shared" si="988"/>
        <v>0.53150647618523406</v>
      </c>
      <c r="AE3516" s="45">
        <f t="shared" si="989"/>
        <v>0.46849352381476594</v>
      </c>
      <c r="AF3516" s="43">
        <f>('Estimates from MCMC'!$B$2-'MCMC runs'!W3516)/'Estimates from MCMC'!$B$2</f>
        <v>0.12211813682216734</v>
      </c>
    </row>
    <row r="3517" spans="1:32" x14ac:dyDescent="0.3">
      <c r="A3517" s="38">
        <v>4212</v>
      </c>
      <c r="B3517" s="38">
        <v>2018245.778229553</v>
      </c>
      <c r="C3517" s="39">
        <v>53411.758049510099</v>
      </c>
      <c r="D3517" s="39">
        <v>52367.918405433797</v>
      </c>
      <c r="E3517" s="39">
        <f t="shared" si="972"/>
        <v>1043.8396440763026</v>
      </c>
      <c r="F3517" s="39">
        <v>53347.146528364603</v>
      </c>
      <c r="G3517" s="40">
        <f t="shared" si="973"/>
        <v>64.611521145496226</v>
      </c>
      <c r="H3517" s="39">
        <v>53325.391742316802</v>
      </c>
      <c r="I3517" s="39">
        <f t="shared" si="974"/>
        <v>86.366307193296961</v>
      </c>
      <c r="J3517" s="39">
        <v>52217.680118124503</v>
      </c>
      <c r="K3517" s="40">
        <f t="shared" si="975"/>
        <v>1194.0779313855965</v>
      </c>
      <c r="L3517" s="39">
        <v>51652.941749144004</v>
      </c>
      <c r="M3517" s="39">
        <f t="shared" si="976"/>
        <v>1758.8163003660957</v>
      </c>
      <c r="N3517" s="39">
        <f t="shared" si="981"/>
        <v>564.73836898049922</v>
      </c>
      <c r="O3517" s="40">
        <f>'Estimates from MCMC'!$B$2-L3517</f>
        <v>17408.058250855996</v>
      </c>
      <c r="P3517" s="39">
        <v>52844.048275097397</v>
      </c>
      <c r="Q3517" s="40">
        <f t="shared" si="977"/>
        <v>1191.1065259533934</v>
      </c>
      <c r="R3517" s="39">
        <v>52873.810024240702</v>
      </c>
      <c r="S3517" s="39">
        <f t="shared" si="978"/>
        <v>29.761749143304769</v>
      </c>
      <c r="T3517" s="39">
        <f t="shared" si="982"/>
        <v>1220.8682750966982</v>
      </c>
      <c r="U3517" s="39">
        <v>59600.810536924699</v>
      </c>
      <c r="V3517" s="39">
        <f t="shared" si="979"/>
        <v>7947.8687877806951</v>
      </c>
      <c r="W3517" s="39">
        <v>61061.769714574497</v>
      </c>
      <c r="X3517" s="39">
        <f t="shared" si="980"/>
        <v>240.09090255310002</v>
      </c>
      <c r="Y3517" s="39">
        <f t="shared" si="983"/>
        <v>9408.8279654304934</v>
      </c>
      <c r="Z3517" s="39">
        <f t="shared" si="984"/>
        <v>7999.2302854255031</v>
      </c>
      <c r="AA3517" s="45">
        <f t="shared" si="985"/>
        <v>7.0132363845730183E-2</v>
      </c>
      <c r="AB3517" s="45">
        <f t="shared" si="986"/>
        <v>0.45656262595455638</v>
      </c>
      <c r="AC3517" s="45">
        <f t="shared" si="987"/>
        <v>1.3791940438922541E-2</v>
      </c>
      <c r="AD3517" s="45">
        <f t="shared" si="988"/>
        <v>0.54048693023920913</v>
      </c>
      <c r="AE3517" s="45">
        <f t="shared" si="989"/>
        <v>0.45951306976079093</v>
      </c>
      <c r="AF3517" s="43">
        <f>('Estimates from MCMC'!$B$2-'MCMC runs'!W3517)/'Estimates from MCMC'!$B$2</f>
        <v>0.11582847461556454</v>
      </c>
    </row>
    <row r="3518" spans="1:32" x14ac:dyDescent="0.3">
      <c r="A3518" s="38">
        <v>1481</v>
      </c>
      <c r="B3518" s="38">
        <v>2067605.7152721921</v>
      </c>
      <c r="C3518" s="39">
        <v>53083.9022035253</v>
      </c>
      <c r="D3518" s="39">
        <v>51992.308024980601</v>
      </c>
      <c r="E3518" s="39">
        <f t="shared" si="972"/>
        <v>1091.5941785446994</v>
      </c>
      <c r="F3518" s="39">
        <v>53024.350270643197</v>
      </c>
      <c r="G3518" s="40">
        <f t="shared" si="973"/>
        <v>59.551932882102847</v>
      </c>
      <c r="H3518" s="39">
        <v>52993.826395888696</v>
      </c>
      <c r="I3518" s="39">
        <f t="shared" si="974"/>
        <v>90.075807636603713</v>
      </c>
      <c r="J3518" s="39">
        <v>51843.454112139101</v>
      </c>
      <c r="K3518" s="40">
        <f t="shared" si="975"/>
        <v>1240.4480913861989</v>
      </c>
      <c r="L3518" s="39">
        <v>51255.287505865599</v>
      </c>
      <c r="M3518" s="39">
        <f t="shared" si="976"/>
        <v>1828.6146976597011</v>
      </c>
      <c r="N3518" s="39">
        <f t="shared" si="981"/>
        <v>588.16660627350211</v>
      </c>
      <c r="O3518" s="40">
        <f>'Estimates from MCMC'!$B$2-L3518</f>
        <v>17805.712494134401</v>
      </c>
      <c r="P3518" s="39">
        <v>52501.067829464897</v>
      </c>
      <c r="Q3518" s="40">
        <f t="shared" si="977"/>
        <v>1245.7803235992978</v>
      </c>
      <c r="R3518" s="39">
        <v>52532.010926223396</v>
      </c>
      <c r="S3518" s="39">
        <f t="shared" si="978"/>
        <v>30.943096758499451</v>
      </c>
      <c r="T3518" s="39">
        <f t="shared" si="982"/>
        <v>1276.7234203577973</v>
      </c>
      <c r="U3518" s="39">
        <v>59258.809650549003</v>
      </c>
      <c r="V3518" s="39">
        <f t="shared" si="979"/>
        <v>8003.5221446834039</v>
      </c>
      <c r="W3518" s="39">
        <v>60789.559231156498</v>
      </c>
      <c r="X3518" s="39">
        <f t="shared" si="980"/>
        <v>254.02616024969757</v>
      </c>
      <c r="Y3518" s="39">
        <f t="shared" si="983"/>
        <v>9534.2717252908988</v>
      </c>
      <c r="Z3518" s="39">
        <f t="shared" si="984"/>
        <v>8271.4407688435022</v>
      </c>
      <c r="AA3518" s="45">
        <f t="shared" si="985"/>
        <v>7.170302344140278E-2</v>
      </c>
      <c r="AB3518" s="45">
        <f t="shared" si="986"/>
        <v>0.44949182164543783</v>
      </c>
      <c r="AC3518" s="45">
        <f t="shared" si="987"/>
        <v>1.4266554081078162E-2</v>
      </c>
      <c r="AD3518" s="45">
        <f t="shared" si="988"/>
        <v>0.53546139916791879</v>
      </c>
      <c r="AE3518" s="45">
        <f t="shared" si="989"/>
        <v>0.46453860083208126</v>
      </c>
      <c r="AF3518" s="43">
        <f>('Estimates from MCMC'!$B$2-'MCMC runs'!W3518)/'Estimates from MCMC'!$B$2</f>
        <v>0.119770069487026</v>
      </c>
    </row>
    <row r="3519" spans="1:32" x14ac:dyDescent="0.3">
      <c r="A3519" s="38">
        <v>377</v>
      </c>
      <c r="B3519" s="38">
        <v>1953977.4631430465</v>
      </c>
      <c r="C3519" s="39">
        <v>52471.011104734003</v>
      </c>
      <c r="D3519" s="39">
        <v>51383.7631752218</v>
      </c>
      <c r="E3519" s="39">
        <f t="shared" si="972"/>
        <v>1087.247929512203</v>
      </c>
      <c r="F3519" s="39">
        <v>52409.291559612502</v>
      </c>
      <c r="G3519" s="40">
        <f t="shared" si="973"/>
        <v>61.719545121501142</v>
      </c>
      <c r="H3519" s="39">
        <v>52379.604451898304</v>
      </c>
      <c r="I3519" s="39">
        <f t="shared" si="974"/>
        <v>91.406652835699788</v>
      </c>
      <c r="J3519" s="39">
        <v>51231.465066788303</v>
      </c>
      <c r="K3519" s="40">
        <f t="shared" si="975"/>
        <v>1239.5460379456999</v>
      </c>
      <c r="L3519" s="39">
        <v>50634.775028591401</v>
      </c>
      <c r="M3519" s="39">
        <f t="shared" si="976"/>
        <v>1836.2360761426025</v>
      </c>
      <c r="N3519" s="39">
        <f t="shared" si="981"/>
        <v>596.69003819690261</v>
      </c>
      <c r="O3519" s="40">
        <f>'Estimates from MCMC'!$B$2-L3519</f>
        <v>18426.224971408599</v>
      </c>
      <c r="P3519" s="39">
        <v>51887.500903337001</v>
      </c>
      <c r="Q3519" s="40">
        <f t="shared" si="977"/>
        <v>1252.7258747455999</v>
      </c>
      <c r="R3519" s="39">
        <v>51919.2987665412</v>
      </c>
      <c r="S3519" s="39">
        <f t="shared" si="978"/>
        <v>31.79786320419953</v>
      </c>
      <c r="T3519" s="39">
        <f t="shared" si="982"/>
        <v>1284.5237379497994</v>
      </c>
      <c r="U3519" s="39">
        <v>58607.231649345202</v>
      </c>
      <c r="V3519" s="39">
        <f t="shared" si="979"/>
        <v>7972.456620753801</v>
      </c>
      <c r="W3519" s="39">
        <v>60145.595551455597</v>
      </c>
      <c r="X3519" s="39">
        <f t="shared" si="980"/>
        <v>253.84016416059603</v>
      </c>
      <c r="Y3519" s="39">
        <f t="shared" si="983"/>
        <v>9510.8205228641964</v>
      </c>
      <c r="Z3519" s="39">
        <f t="shared" si="984"/>
        <v>8915.4044485444028</v>
      </c>
      <c r="AA3519" s="45">
        <f t="shared" si="985"/>
        <v>6.971171468615818E-2</v>
      </c>
      <c r="AB3519" s="45">
        <f t="shared" si="986"/>
        <v>0.43266901566242755</v>
      </c>
      <c r="AC3519" s="45">
        <f t="shared" si="987"/>
        <v>1.377602653579189E-2</v>
      </c>
      <c r="AD3519" s="45">
        <f t="shared" si="988"/>
        <v>0.51615675688437768</v>
      </c>
      <c r="AE3519" s="45">
        <f t="shared" si="989"/>
        <v>0.48384324311562238</v>
      </c>
      <c r="AF3519" s="43">
        <f>('Estimates from MCMC'!$B$2-'MCMC runs'!W3519)/'Estimates from MCMC'!$B$2</f>
        <v>0.12909463298452675</v>
      </c>
    </row>
    <row r="3520" spans="1:32" x14ac:dyDescent="0.3">
      <c r="A3520" s="38">
        <v>352</v>
      </c>
      <c r="B3520" s="38">
        <v>2040034.8614115918</v>
      </c>
      <c r="C3520" s="39">
        <v>52738.771607390299</v>
      </c>
      <c r="D3520" s="39">
        <v>51654.849710376802</v>
      </c>
      <c r="E3520" s="39">
        <f t="shared" si="972"/>
        <v>1083.9218970134971</v>
      </c>
      <c r="F3520" s="39">
        <v>52679.354715183799</v>
      </c>
      <c r="G3520" s="40">
        <f t="shared" si="973"/>
        <v>59.416892206500052</v>
      </c>
      <c r="H3520" s="39">
        <v>52649.893747115697</v>
      </c>
      <c r="I3520" s="39">
        <f t="shared" si="974"/>
        <v>88.877860274602426</v>
      </c>
      <c r="J3520" s="39">
        <v>51507.334483885403</v>
      </c>
      <c r="K3520" s="40">
        <f t="shared" si="975"/>
        <v>1231.4371235048966</v>
      </c>
      <c r="L3520" s="39">
        <v>50927.0014043103</v>
      </c>
      <c r="M3520" s="39">
        <f t="shared" si="976"/>
        <v>1811.7702030799992</v>
      </c>
      <c r="N3520" s="39">
        <f t="shared" si="981"/>
        <v>580.3330795751026</v>
      </c>
      <c r="O3520" s="40">
        <f>'Estimates from MCMC'!$B$2-L3520</f>
        <v>18133.9985956897</v>
      </c>
      <c r="P3520" s="39">
        <v>52159.893533662202</v>
      </c>
      <c r="Q3520" s="40">
        <f t="shared" si="977"/>
        <v>1232.8921293519015</v>
      </c>
      <c r="R3520" s="39">
        <v>52190.274040890101</v>
      </c>
      <c r="S3520" s="39">
        <f t="shared" si="978"/>
        <v>30.380507227899216</v>
      </c>
      <c r="T3520" s="39">
        <f t="shared" si="982"/>
        <v>1263.2726365798007</v>
      </c>
      <c r="U3520" s="39">
        <v>58874.436659025501</v>
      </c>
      <c r="V3520" s="39">
        <f t="shared" si="979"/>
        <v>7947.4352547152012</v>
      </c>
      <c r="W3520" s="39">
        <v>60388.324016158702</v>
      </c>
      <c r="X3520" s="39">
        <f t="shared" si="980"/>
        <v>250.61472055339982</v>
      </c>
      <c r="Y3520" s="39">
        <f t="shared" si="983"/>
        <v>9461.3226118484017</v>
      </c>
      <c r="Z3520" s="39">
        <f t="shared" si="984"/>
        <v>8672.6759838412981</v>
      </c>
      <c r="AA3520" s="45">
        <f t="shared" si="985"/>
        <v>6.9663214646992974E-2</v>
      </c>
      <c r="AB3520" s="45">
        <f t="shared" si="986"/>
        <v>0.4382616008696637</v>
      </c>
      <c r="AC3520" s="45">
        <f t="shared" si="987"/>
        <v>1.3820157712649699E-2</v>
      </c>
      <c r="AD3520" s="45">
        <f t="shared" si="988"/>
        <v>0.52174497322930635</v>
      </c>
      <c r="AE3520" s="45">
        <f t="shared" si="989"/>
        <v>0.47825502677069365</v>
      </c>
      <c r="AF3520" s="43">
        <f>('Estimates from MCMC'!$B$2-'MCMC runs'!W3520)/'Estimates from MCMC'!$B$2</f>
        <v>0.1255799363438308</v>
      </c>
    </row>
    <row r="3521" spans="1:32" x14ac:dyDescent="0.3">
      <c r="A3521" s="38">
        <v>1815</v>
      </c>
      <c r="B3521" s="38">
        <v>2126755.9345075814</v>
      </c>
      <c r="C3521" s="39">
        <v>51873.334769184999</v>
      </c>
      <c r="D3521" s="39">
        <v>50796.919872219303</v>
      </c>
      <c r="E3521" s="39">
        <f t="shared" si="972"/>
        <v>1076.4148969656962</v>
      </c>
      <c r="F3521" s="39">
        <v>51802.353191941402</v>
      </c>
      <c r="G3521" s="40">
        <f t="shared" si="973"/>
        <v>70.981577243597712</v>
      </c>
      <c r="H3521" s="39">
        <v>51782.998601358799</v>
      </c>
      <c r="I3521" s="39">
        <f t="shared" si="974"/>
        <v>90.336167826200835</v>
      </c>
      <c r="J3521" s="39">
        <v>50636.640198132198</v>
      </c>
      <c r="K3521" s="40">
        <f t="shared" si="975"/>
        <v>1236.6945710528016</v>
      </c>
      <c r="L3521" s="39">
        <v>50047.030989792402</v>
      </c>
      <c r="M3521" s="39">
        <f t="shared" si="976"/>
        <v>1826.3037793925978</v>
      </c>
      <c r="N3521" s="39">
        <f t="shared" si="981"/>
        <v>589.60920833979617</v>
      </c>
      <c r="O3521" s="40">
        <f>'Estimates from MCMC'!$B$2-L3521</f>
        <v>19013.969010207598</v>
      </c>
      <c r="P3521" s="39">
        <v>51290.229684192498</v>
      </c>
      <c r="Q3521" s="40">
        <f t="shared" si="977"/>
        <v>1243.1986944000964</v>
      </c>
      <c r="R3521" s="39">
        <v>51321.465948442499</v>
      </c>
      <c r="S3521" s="39">
        <f t="shared" si="978"/>
        <v>31.236264250001113</v>
      </c>
      <c r="T3521" s="39">
        <f t="shared" si="982"/>
        <v>1274.4349586500975</v>
      </c>
      <c r="U3521" s="39">
        <v>57908.878661715498</v>
      </c>
      <c r="V3521" s="39">
        <f t="shared" si="979"/>
        <v>7861.8476719230966</v>
      </c>
      <c r="W3521" s="39">
        <v>59437.168703085401</v>
      </c>
      <c r="X3521" s="39">
        <f t="shared" si="980"/>
        <v>253.85508271980507</v>
      </c>
      <c r="Y3521" s="39">
        <f t="shared" si="983"/>
        <v>9390.1377132929993</v>
      </c>
      <c r="Z3521" s="39">
        <f t="shared" si="984"/>
        <v>9623.8312969145991</v>
      </c>
      <c r="AA3521" s="45">
        <f t="shared" si="985"/>
        <v>6.7026245702089898E-2</v>
      </c>
      <c r="AB3521" s="45">
        <f t="shared" si="986"/>
        <v>0.41347746321152018</v>
      </c>
      <c r="AC3521" s="45">
        <f t="shared" si="987"/>
        <v>1.33509780405934E-2</v>
      </c>
      <c r="AD3521" s="45">
        <f t="shared" si="988"/>
        <v>0.49385468695420348</v>
      </c>
      <c r="AE3521" s="45">
        <f t="shared" si="989"/>
        <v>0.50614531304579657</v>
      </c>
      <c r="AF3521" s="43">
        <f>('Estimates from MCMC'!$B$2-'MCMC runs'!W3521)/'Estimates from MCMC'!$B$2</f>
        <v>0.13935262010272945</v>
      </c>
    </row>
    <row r="3522" spans="1:32" x14ac:dyDescent="0.3">
      <c r="A3522" s="38">
        <v>2342</v>
      </c>
      <c r="B3522" s="38">
        <v>2002181.7325617913</v>
      </c>
      <c r="C3522" s="39">
        <v>51948.424847669703</v>
      </c>
      <c r="D3522" s="39">
        <v>50861.104944564497</v>
      </c>
      <c r="E3522" s="39">
        <f t="shared" ref="E3522:E3585" si="990">$C3522-D3522</f>
        <v>1087.3199031052063</v>
      </c>
      <c r="F3522" s="39">
        <v>51875.150262014999</v>
      </c>
      <c r="G3522" s="40">
        <f t="shared" ref="G3522:G3585" si="991">$C3522-F3522</f>
        <v>73.274585654704424</v>
      </c>
      <c r="H3522" s="39">
        <v>51857.0375255416</v>
      </c>
      <c r="I3522" s="39">
        <f t="shared" ref="I3522:I3585" si="992">$C3522-H3522</f>
        <v>91.387322128102824</v>
      </c>
      <c r="J3522" s="39">
        <v>50697.664887316299</v>
      </c>
      <c r="K3522" s="40">
        <f t="shared" ref="K3522:K3585" si="993">$C3522-J3522</f>
        <v>1250.7599603534036</v>
      </c>
      <c r="L3522" s="39">
        <v>50101.2262479571</v>
      </c>
      <c r="M3522" s="39">
        <f t="shared" ref="M3522:M3585" si="994">$C3522-L3522</f>
        <v>1847.198599712603</v>
      </c>
      <c r="N3522" s="39">
        <f t="shared" si="981"/>
        <v>596.43863935919944</v>
      </c>
      <c r="O3522" s="40">
        <f>'Estimates from MCMC'!$B$2-L3522</f>
        <v>18959.7737520429</v>
      </c>
      <c r="P3522" s="39">
        <v>51363.124575044298</v>
      </c>
      <c r="Q3522" s="40">
        <f t="shared" ref="Q3522:Q3585" si="995">P3522-L3522</f>
        <v>1261.8983270871977</v>
      </c>
      <c r="R3522" s="39">
        <v>51394.529424292603</v>
      </c>
      <c r="S3522" s="39">
        <f t="shared" ref="S3522:S3585" si="996">R3522-L3522-Q3522</f>
        <v>31.404849248305254</v>
      </c>
      <c r="T3522" s="39">
        <f t="shared" si="982"/>
        <v>1293.3031763355029</v>
      </c>
      <c r="U3522" s="39">
        <v>57895.999843507103</v>
      </c>
      <c r="V3522" s="39">
        <f t="shared" ref="V3522:V3585" si="997">U3522-L3522</f>
        <v>7794.7735955500029</v>
      </c>
      <c r="W3522" s="39">
        <v>59445.176962353697</v>
      </c>
      <c r="X3522" s="39">
        <f t="shared" ref="X3522:X3585" si="998">W3522-V3522-S3522-Q3522-L3522</f>
        <v>255.87394251109072</v>
      </c>
      <c r="Y3522" s="39">
        <f t="shared" si="983"/>
        <v>9343.9507143965966</v>
      </c>
      <c r="Z3522" s="39">
        <f t="shared" si="984"/>
        <v>9615.8230376463034</v>
      </c>
      <c r="AA3522" s="45">
        <f t="shared" si="985"/>
        <v>6.8213006824311417E-2</v>
      </c>
      <c r="AB3522" s="45">
        <f t="shared" si="986"/>
        <v>0.41112165669751849</v>
      </c>
      <c r="AC3522" s="45">
        <f t="shared" si="987"/>
        <v>1.3495622144938333E-2</v>
      </c>
      <c r="AD3522" s="45">
        <f t="shared" si="988"/>
        <v>0.49283028566676823</v>
      </c>
      <c r="AE3522" s="45">
        <f t="shared" si="989"/>
        <v>0.50716971433323177</v>
      </c>
      <c r="AF3522" s="43">
        <f>('Estimates from MCMC'!$B$2-'MCMC runs'!W3522)/'Estimates from MCMC'!$B$2</f>
        <v>0.13923666088887077</v>
      </c>
    </row>
    <row r="3523" spans="1:32" x14ac:dyDescent="0.3">
      <c r="A3523" s="38">
        <v>4954</v>
      </c>
      <c r="B3523" s="38">
        <v>2198900.3766881987</v>
      </c>
      <c r="C3523" s="39">
        <v>52261.632746856601</v>
      </c>
      <c r="D3523" s="39">
        <v>51200.720349950199</v>
      </c>
      <c r="E3523" s="39">
        <f t="shared" si="990"/>
        <v>1060.9123969064021</v>
      </c>
      <c r="F3523" s="39">
        <v>52192.342247797002</v>
      </c>
      <c r="G3523" s="40">
        <f t="shared" si="991"/>
        <v>69.290499059599824</v>
      </c>
      <c r="H3523" s="39">
        <v>52173.267157431299</v>
      </c>
      <c r="I3523" s="39">
        <f t="shared" si="992"/>
        <v>88.36558942530246</v>
      </c>
      <c r="J3523" s="39">
        <v>51044.050681872301</v>
      </c>
      <c r="K3523" s="40">
        <f t="shared" si="993"/>
        <v>1217.5820649843008</v>
      </c>
      <c r="L3523" s="39">
        <v>50466.710643527898</v>
      </c>
      <c r="M3523" s="39">
        <f t="shared" si="994"/>
        <v>1794.9221033287031</v>
      </c>
      <c r="N3523" s="39">
        <f t="shared" ref="N3523:N3586" si="999">M3523-K3523</f>
        <v>577.34003834440227</v>
      </c>
      <c r="O3523" s="40">
        <f>'Estimates from MCMC'!$B$2-L3523</f>
        <v>18594.289356472102</v>
      </c>
      <c r="P3523" s="39">
        <v>51688.748627212197</v>
      </c>
      <c r="Q3523" s="40">
        <f t="shared" si="995"/>
        <v>1222.0379836842985</v>
      </c>
      <c r="R3523" s="39">
        <v>51719.084297938301</v>
      </c>
      <c r="S3523" s="39">
        <f t="shared" si="996"/>
        <v>30.335670726104581</v>
      </c>
      <c r="T3523" s="39">
        <f t="shared" ref="T3523:T3586" si="1000">Q3523+S3523</f>
        <v>1252.3736544104031</v>
      </c>
      <c r="U3523" s="39">
        <v>58246.2661177591</v>
      </c>
      <c r="V3523" s="39">
        <f t="shared" si="997"/>
        <v>7779.5554742312015</v>
      </c>
      <c r="W3523" s="39">
        <v>59743.163976714401</v>
      </c>
      <c r="X3523" s="39">
        <f t="shared" si="998"/>
        <v>244.52420454489766</v>
      </c>
      <c r="Y3523" s="39">
        <f t="shared" ref="Y3523:Y3586" si="1001">Q3523+S3523+V3523+X3523</f>
        <v>9276.4533331865023</v>
      </c>
      <c r="Z3523" s="39">
        <f t="shared" ref="Z3523:Z3586" si="1002">O3523-Y3523</f>
        <v>9317.8360232855994</v>
      </c>
      <c r="AA3523" s="45">
        <f t="shared" ref="AA3523:AA3586" si="1003">T3523/O3523</f>
        <v>6.7352595756744543E-2</v>
      </c>
      <c r="AB3523" s="45">
        <f t="shared" ref="AB3523:AB3586" si="1004">V3523/O3523</f>
        <v>0.41838412456044616</v>
      </c>
      <c r="AC3523" s="45">
        <f t="shared" ref="AC3523:AC3586" si="1005">X3523/O3523</f>
        <v>1.3150500127061123E-2</v>
      </c>
      <c r="AD3523" s="45">
        <f t="shared" ref="AD3523:AD3586" si="1006">Y3523/O3523</f>
        <v>0.49888722044425182</v>
      </c>
      <c r="AE3523" s="45">
        <f t="shared" ref="AE3523:AE3586" si="1007">Z3523/O3523</f>
        <v>0.50111277955574818</v>
      </c>
      <c r="AF3523" s="43">
        <f>('Estimates from MCMC'!$B$2-'MCMC runs'!W3523)/'Estimates from MCMC'!$B$2</f>
        <v>0.13492182307359579</v>
      </c>
    </row>
    <row r="3524" spans="1:32" x14ac:dyDescent="0.3">
      <c r="A3524" s="38">
        <v>560</v>
      </c>
      <c r="B3524" s="38">
        <v>2079818.6670307997</v>
      </c>
      <c r="C3524" s="39">
        <v>53192.8625211568</v>
      </c>
      <c r="D3524" s="39">
        <v>52127.595145080799</v>
      </c>
      <c r="E3524" s="39">
        <f t="shared" si="990"/>
        <v>1065.2673760760008</v>
      </c>
      <c r="F3524" s="39">
        <v>53118.069361698297</v>
      </c>
      <c r="G3524" s="40">
        <f t="shared" si="991"/>
        <v>74.793159458502487</v>
      </c>
      <c r="H3524" s="39">
        <v>53104.199626009198</v>
      </c>
      <c r="I3524" s="39">
        <f t="shared" si="992"/>
        <v>88.662895147601375</v>
      </c>
      <c r="J3524" s="39">
        <v>51965.258570379097</v>
      </c>
      <c r="K3524" s="40">
        <f t="shared" si="993"/>
        <v>1227.6039507777023</v>
      </c>
      <c r="L3524" s="39">
        <v>51385.857572135799</v>
      </c>
      <c r="M3524" s="39">
        <f t="shared" si="994"/>
        <v>1807.0049490210004</v>
      </c>
      <c r="N3524" s="39">
        <f t="shared" si="999"/>
        <v>579.40099824329809</v>
      </c>
      <c r="O3524" s="40">
        <f>'Estimates from MCMC'!$B$2-L3524</f>
        <v>17675.142427864201</v>
      </c>
      <c r="P3524" s="39">
        <v>52612.846320045399</v>
      </c>
      <c r="Q3524" s="40">
        <f t="shared" si="995"/>
        <v>1226.9887479095996</v>
      </c>
      <c r="R3524" s="39">
        <v>52643.254500037699</v>
      </c>
      <c r="S3524" s="39">
        <f t="shared" si="996"/>
        <v>30.408179992300575</v>
      </c>
      <c r="T3524" s="39">
        <f t="shared" si="1000"/>
        <v>1257.3969279019002</v>
      </c>
      <c r="U3524" s="39">
        <v>59469.217989241602</v>
      </c>
      <c r="V3524" s="39">
        <f t="shared" si="997"/>
        <v>8083.3604171058032</v>
      </c>
      <c r="W3524" s="39">
        <v>60978.140664927501</v>
      </c>
      <c r="X3524" s="39">
        <f t="shared" si="998"/>
        <v>251.52574778399867</v>
      </c>
      <c r="Y3524" s="39">
        <f t="shared" si="1001"/>
        <v>9592.2830927917021</v>
      </c>
      <c r="Z3524" s="39">
        <f t="shared" si="1002"/>
        <v>8082.8593350724987</v>
      </c>
      <c r="AA3524" s="45">
        <f t="shared" si="1003"/>
        <v>7.11392812269315E-2</v>
      </c>
      <c r="AB3524" s="45">
        <f t="shared" si="1004"/>
        <v>0.45732929452170568</v>
      </c>
      <c r="AC3524" s="45">
        <f t="shared" si="1005"/>
        <v>1.4230479262643888E-2</v>
      </c>
      <c r="AD3524" s="45">
        <f t="shared" si="1006"/>
        <v>0.54269905501128113</v>
      </c>
      <c r="AE3524" s="45">
        <f t="shared" si="1007"/>
        <v>0.45730094498871893</v>
      </c>
      <c r="AF3524" s="43">
        <f>('Estimates from MCMC'!$B$2-'MCMC runs'!W3524)/'Estimates from MCMC'!$B$2</f>
        <v>0.11703941928255453</v>
      </c>
    </row>
    <row r="3525" spans="1:32" x14ac:dyDescent="0.3">
      <c r="A3525" s="38">
        <v>4695</v>
      </c>
      <c r="B3525" s="38">
        <v>1992742.5752978658</v>
      </c>
      <c r="C3525" s="39">
        <v>52269.562047690699</v>
      </c>
      <c r="D3525" s="39">
        <v>51210.038202734599</v>
      </c>
      <c r="E3525" s="39">
        <f t="shared" si="990"/>
        <v>1059.5238449561002</v>
      </c>
      <c r="F3525" s="39">
        <v>52202.338932070001</v>
      </c>
      <c r="G3525" s="40">
        <f t="shared" si="991"/>
        <v>67.223115620698081</v>
      </c>
      <c r="H3525" s="39">
        <v>52181.599353780497</v>
      </c>
      <c r="I3525" s="39">
        <f t="shared" si="992"/>
        <v>87.962693910201779</v>
      </c>
      <c r="J3525" s="39">
        <v>51055.676273124802</v>
      </c>
      <c r="K3525" s="40">
        <f t="shared" si="993"/>
        <v>1213.885774565897</v>
      </c>
      <c r="L3525" s="39">
        <v>50481.025359053703</v>
      </c>
      <c r="M3525" s="39">
        <f t="shared" si="994"/>
        <v>1788.5366886369957</v>
      </c>
      <c r="N3525" s="39">
        <f t="shared" si="999"/>
        <v>574.65091407109867</v>
      </c>
      <c r="O3525" s="40">
        <f>'Estimates from MCMC'!$B$2-L3525</f>
        <v>18579.974640946297</v>
      </c>
      <c r="P3525" s="39">
        <v>51695.489103309301</v>
      </c>
      <c r="Q3525" s="40">
        <f t="shared" si="995"/>
        <v>1214.4637442555977</v>
      </c>
      <c r="R3525" s="39">
        <v>51725.714132071502</v>
      </c>
      <c r="S3525" s="39">
        <f t="shared" si="996"/>
        <v>30.225028762200964</v>
      </c>
      <c r="T3525" s="39">
        <f t="shared" si="1000"/>
        <v>1244.6887730177987</v>
      </c>
      <c r="U3525" s="39">
        <v>58329.089058957397</v>
      </c>
      <c r="V3525" s="39">
        <f t="shared" si="997"/>
        <v>7848.0636999036942</v>
      </c>
      <c r="W3525" s="39">
        <v>59819.535490630296</v>
      </c>
      <c r="X3525" s="39">
        <f t="shared" si="998"/>
        <v>245.75765865510039</v>
      </c>
      <c r="Y3525" s="39">
        <f t="shared" si="1001"/>
        <v>9338.5101315765933</v>
      </c>
      <c r="Z3525" s="39">
        <f t="shared" si="1002"/>
        <v>9241.4645093697036</v>
      </c>
      <c r="AA3525" s="45">
        <f t="shared" si="1003"/>
        <v>6.6990875771959904E-2</v>
      </c>
      <c r="AB3525" s="45">
        <f t="shared" si="1004"/>
        <v>0.42239367122752891</v>
      </c>
      <c r="AC3525" s="45">
        <f t="shared" si="1005"/>
        <v>1.3227017980611393E-2</v>
      </c>
      <c r="AD3525" s="45">
        <f t="shared" si="1006"/>
        <v>0.50261156498010018</v>
      </c>
      <c r="AE3525" s="45">
        <f t="shared" si="1007"/>
        <v>0.49738843501989982</v>
      </c>
      <c r="AF3525" s="43">
        <f>('Estimates from MCMC'!$B$2-'MCMC runs'!W3525)/'Estimates from MCMC'!$B$2</f>
        <v>0.13381596717930097</v>
      </c>
    </row>
    <row r="3526" spans="1:32" x14ac:dyDescent="0.3">
      <c r="A3526" s="38">
        <v>91</v>
      </c>
      <c r="B3526" s="38">
        <v>2146500.9539794065</v>
      </c>
      <c r="C3526" s="39">
        <v>51539.035141066503</v>
      </c>
      <c r="D3526" s="39">
        <v>50487.997316824803</v>
      </c>
      <c r="E3526" s="39">
        <f t="shared" si="990"/>
        <v>1051.0378242416991</v>
      </c>
      <c r="F3526" s="39">
        <v>51477.811757749601</v>
      </c>
      <c r="G3526" s="40">
        <f t="shared" si="991"/>
        <v>61.223383316901163</v>
      </c>
      <c r="H3526" s="39">
        <v>51452.175500682097</v>
      </c>
      <c r="I3526" s="39">
        <f t="shared" si="992"/>
        <v>86.859640384405793</v>
      </c>
      <c r="J3526" s="39">
        <v>50340.719899958698</v>
      </c>
      <c r="K3526" s="40">
        <f t="shared" si="993"/>
        <v>1198.3152411078045</v>
      </c>
      <c r="L3526" s="39">
        <v>49773.551964488899</v>
      </c>
      <c r="M3526" s="39">
        <f t="shared" si="994"/>
        <v>1765.4831765776034</v>
      </c>
      <c r="N3526" s="39">
        <f t="shared" si="999"/>
        <v>567.16793546979898</v>
      </c>
      <c r="O3526" s="40">
        <f>'Estimates from MCMC'!$B$2-L3526</f>
        <v>19287.448035511101</v>
      </c>
      <c r="P3526" s="39">
        <v>50971.475909476998</v>
      </c>
      <c r="Q3526" s="40">
        <f t="shared" si="995"/>
        <v>1197.9239449880988</v>
      </c>
      <c r="R3526" s="39">
        <v>51001.434619920903</v>
      </c>
      <c r="S3526" s="39">
        <f t="shared" si="996"/>
        <v>29.958710443905147</v>
      </c>
      <c r="T3526" s="39">
        <f t="shared" si="1000"/>
        <v>1227.882655432004</v>
      </c>
      <c r="U3526" s="39">
        <v>57399.964194499902</v>
      </c>
      <c r="V3526" s="39">
        <f t="shared" si="997"/>
        <v>7626.412230011003</v>
      </c>
      <c r="W3526" s="39">
        <v>58867.1847349944</v>
      </c>
      <c r="X3526" s="39">
        <f t="shared" si="998"/>
        <v>239.33788506249402</v>
      </c>
      <c r="Y3526" s="39">
        <f t="shared" si="1001"/>
        <v>9093.632770505501</v>
      </c>
      <c r="Z3526" s="39">
        <f t="shared" si="1002"/>
        <v>10193.8152650056</v>
      </c>
      <c r="AA3526" s="45">
        <f t="shared" si="1003"/>
        <v>6.3662266421731215E-2</v>
      </c>
      <c r="AB3526" s="45">
        <f t="shared" si="1004"/>
        <v>0.39540805066432988</v>
      </c>
      <c r="AC3526" s="45">
        <f t="shared" si="1005"/>
        <v>1.2408997013074871E-2</v>
      </c>
      <c r="AD3526" s="45">
        <f t="shared" si="1006"/>
        <v>0.47147931409913596</v>
      </c>
      <c r="AE3526" s="45">
        <f t="shared" si="1007"/>
        <v>0.5285206859008641</v>
      </c>
      <c r="AF3526" s="43">
        <f>('Estimates from MCMC'!$B$2-'MCMC runs'!W3526)/'Estimates from MCMC'!$B$2</f>
        <v>0.14760596088972938</v>
      </c>
    </row>
    <row r="3527" spans="1:32" x14ac:dyDescent="0.3">
      <c r="A3527" s="38">
        <v>342</v>
      </c>
      <c r="B3527" s="38">
        <v>1961260.7762877191</v>
      </c>
      <c r="C3527" s="39">
        <v>52729.401133213403</v>
      </c>
      <c r="D3527" s="39">
        <v>51652.667202935103</v>
      </c>
      <c r="E3527" s="39">
        <f t="shared" si="990"/>
        <v>1076.7339302783002</v>
      </c>
      <c r="F3527" s="39">
        <v>52661.117995638699</v>
      </c>
      <c r="G3527" s="40">
        <f t="shared" si="991"/>
        <v>68.283137574704597</v>
      </c>
      <c r="H3527" s="39">
        <v>52639.958372281297</v>
      </c>
      <c r="I3527" s="39">
        <f t="shared" si="992"/>
        <v>89.442760932106466</v>
      </c>
      <c r="J3527" s="39">
        <v>51495.983054642602</v>
      </c>
      <c r="K3527" s="40">
        <f t="shared" si="993"/>
        <v>1233.4180785708013</v>
      </c>
      <c r="L3527" s="39">
        <v>50911.765680361401</v>
      </c>
      <c r="M3527" s="39">
        <f t="shared" si="994"/>
        <v>1817.6354528520023</v>
      </c>
      <c r="N3527" s="39">
        <f t="shared" si="999"/>
        <v>584.21737428120105</v>
      </c>
      <c r="O3527" s="40">
        <f>'Estimates from MCMC'!$B$2-L3527</f>
        <v>18149.234319638599</v>
      </c>
      <c r="P3527" s="39">
        <v>52147.8282320367</v>
      </c>
      <c r="Q3527" s="40">
        <f t="shared" si="995"/>
        <v>1236.0625516752989</v>
      </c>
      <c r="R3527" s="39">
        <v>52178.538569017597</v>
      </c>
      <c r="S3527" s="39">
        <f t="shared" si="996"/>
        <v>30.710336980897409</v>
      </c>
      <c r="T3527" s="39">
        <f t="shared" si="1000"/>
        <v>1266.7728886561963</v>
      </c>
      <c r="U3527" s="39">
        <v>58921.937038706099</v>
      </c>
      <c r="V3527" s="39">
        <f t="shared" si="997"/>
        <v>8010.1713583446981</v>
      </c>
      <c r="W3527" s="39">
        <v>60441.240069528503</v>
      </c>
      <c r="X3527" s="39">
        <f t="shared" si="998"/>
        <v>252.53014216620795</v>
      </c>
      <c r="Y3527" s="39">
        <f t="shared" si="1001"/>
        <v>9529.4743891671023</v>
      </c>
      <c r="Z3527" s="39">
        <f t="shared" si="1002"/>
        <v>8619.7599304714968</v>
      </c>
      <c r="AA3527" s="45">
        <f t="shared" si="1003"/>
        <v>6.9797594011195799E-2</v>
      </c>
      <c r="AB3527" s="45">
        <f t="shared" si="1004"/>
        <v>0.44135037419607254</v>
      </c>
      <c r="AC3527" s="45">
        <f t="shared" si="1005"/>
        <v>1.3914093438804448E-2</v>
      </c>
      <c r="AD3527" s="45">
        <f t="shared" si="1006"/>
        <v>0.52506206164607283</v>
      </c>
      <c r="AE3527" s="45">
        <f t="shared" si="1007"/>
        <v>0.47493793835392717</v>
      </c>
      <c r="AF3527" s="43">
        <f>('Estimates from MCMC'!$B$2-'MCMC runs'!W3527)/'Estimates from MCMC'!$B$2</f>
        <v>0.12481371440424403</v>
      </c>
    </row>
    <row r="3528" spans="1:32" x14ac:dyDescent="0.3">
      <c r="A3528" s="38">
        <v>2394</v>
      </c>
      <c r="B3528" s="38">
        <v>2025929.7634611886</v>
      </c>
      <c r="C3528" s="39">
        <v>52406.353005768004</v>
      </c>
      <c r="D3528" s="39">
        <v>51340.055840580702</v>
      </c>
      <c r="E3528" s="39">
        <f t="shared" si="990"/>
        <v>1066.2971651873013</v>
      </c>
      <c r="F3528" s="39">
        <v>52349.232560919903</v>
      </c>
      <c r="G3528" s="40">
        <f t="shared" si="991"/>
        <v>57.120444848100306</v>
      </c>
      <c r="H3528" s="39">
        <v>52318.328508636601</v>
      </c>
      <c r="I3528" s="39">
        <f t="shared" si="992"/>
        <v>88.024497131402313</v>
      </c>
      <c r="J3528" s="39">
        <v>51195.5732678856</v>
      </c>
      <c r="K3528" s="40">
        <f t="shared" si="993"/>
        <v>1210.7797378824034</v>
      </c>
      <c r="L3528" s="39">
        <v>50620.715677464497</v>
      </c>
      <c r="M3528" s="39">
        <f t="shared" si="994"/>
        <v>1785.6373283035064</v>
      </c>
      <c r="N3528" s="39">
        <f t="shared" si="999"/>
        <v>574.85759042110294</v>
      </c>
      <c r="O3528" s="40">
        <f>'Estimates from MCMC'!$B$2-L3528</f>
        <v>18440.284322535503</v>
      </c>
      <c r="P3528" s="39">
        <v>51836.157613798903</v>
      </c>
      <c r="Q3528" s="40">
        <f t="shared" si="995"/>
        <v>1215.4419363344059</v>
      </c>
      <c r="R3528" s="39">
        <v>51866.451243131101</v>
      </c>
      <c r="S3528" s="39">
        <f t="shared" si="996"/>
        <v>30.293629332198179</v>
      </c>
      <c r="T3528" s="39">
        <f t="shared" si="1000"/>
        <v>1245.7355656666041</v>
      </c>
      <c r="U3528" s="39">
        <v>58333.171468994202</v>
      </c>
      <c r="V3528" s="39">
        <f t="shared" si="997"/>
        <v>7712.4557915297046</v>
      </c>
      <c r="W3528" s="39">
        <v>59820.462575692298</v>
      </c>
      <c r="X3528" s="39">
        <f t="shared" si="998"/>
        <v>241.55554103149188</v>
      </c>
      <c r="Y3528" s="39">
        <f t="shared" si="1001"/>
        <v>9199.7468982278006</v>
      </c>
      <c r="Z3528" s="39">
        <f t="shared" si="1002"/>
        <v>9240.5374243077022</v>
      </c>
      <c r="AA3528" s="45">
        <f t="shared" si="1003"/>
        <v>6.7555117040370982E-2</v>
      </c>
      <c r="AB3528" s="45">
        <f t="shared" si="1004"/>
        <v>0.41823952693096311</v>
      </c>
      <c r="AC3528" s="45">
        <f t="shared" si="1005"/>
        <v>1.3099339294692527E-2</v>
      </c>
      <c r="AD3528" s="45">
        <f t="shared" si="1006"/>
        <v>0.49889398326602663</v>
      </c>
      <c r="AE3528" s="45">
        <f t="shared" si="1007"/>
        <v>0.50110601673397337</v>
      </c>
      <c r="AF3528" s="43">
        <f>('Estimates from MCMC'!$B$2-'MCMC runs'!W3528)/'Estimates from MCMC'!$B$2</f>
        <v>0.13380254303163439</v>
      </c>
    </row>
    <row r="3529" spans="1:32" x14ac:dyDescent="0.3">
      <c r="A3529" s="38">
        <v>1190</v>
      </c>
      <c r="B3529" s="38">
        <v>1945259.9043244733</v>
      </c>
      <c r="C3529" s="39">
        <v>51270.068517133601</v>
      </c>
      <c r="D3529" s="39">
        <v>50184.801388736101</v>
      </c>
      <c r="E3529" s="39">
        <f t="shared" si="990"/>
        <v>1085.2671283974996</v>
      </c>
      <c r="F3529" s="39">
        <v>51200.418191157602</v>
      </c>
      <c r="G3529" s="40">
        <f t="shared" si="991"/>
        <v>69.650325975999294</v>
      </c>
      <c r="H3529" s="39">
        <v>51179.194809044799</v>
      </c>
      <c r="I3529" s="39">
        <f t="shared" si="992"/>
        <v>90.873708088802232</v>
      </c>
      <c r="J3529" s="39">
        <v>50025.150204625497</v>
      </c>
      <c r="K3529" s="40">
        <f t="shared" si="993"/>
        <v>1244.9183125081036</v>
      </c>
      <c r="L3529" s="39">
        <v>49432.3355842651</v>
      </c>
      <c r="M3529" s="39">
        <f t="shared" si="994"/>
        <v>1837.7329328685009</v>
      </c>
      <c r="N3529" s="39">
        <f t="shared" si="999"/>
        <v>592.81462036039738</v>
      </c>
      <c r="O3529" s="40">
        <f>'Estimates from MCMC'!$B$2-L3529</f>
        <v>19628.6644157349</v>
      </c>
      <c r="P3529" s="39">
        <v>50688.797254515099</v>
      </c>
      <c r="Q3529" s="40">
        <f t="shared" si="995"/>
        <v>1256.4616702499989</v>
      </c>
      <c r="R3529" s="39">
        <v>50720.055344834</v>
      </c>
      <c r="S3529" s="39">
        <f t="shared" si="996"/>
        <v>31.25809031890094</v>
      </c>
      <c r="T3529" s="39">
        <f t="shared" si="1000"/>
        <v>1287.7197605688998</v>
      </c>
      <c r="U3529" s="39">
        <v>57032.026796142301</v>
      </c>
      <c r="V3529" s="39">
        <f t="shared" si="997"/>
        <v>7599.6912118772016</v>
      </c>
      <c r="W3529" s="39">
        <v>58571.377550844503</v>
      </c>
      <c r="X3529" s="39">
        <f t="shared" si="998"/>
        <v>251.63099413330201</v>
      </c>
      <c r="Y3529" s="39">
        <f t="shared" si="1001"/>
        <v>9139.0419665794034</v>
      </c>
      <c r="Z3529" s="39">
        <f t="shared" si="1002"/>
        <v>10489.622449155497</v>
      </c>
      <c r="AA3529" s="45">
        <f t="shared" si="1003"/>
        <v>6.5604043825652589E-2</v>
      </c>
      <c r="AB3529" s="45">
        <f t="shared" si="1004"/>
        <v>0.38717311840050977</v>
      </c>
      <c r="AC3529" s="45">
        <f t="shared" si="1005"/>
        <v>1.2819567791458465E-2</v>
      </c>
      <c r="AD3529" s="45">
        <f t="shared" si="1006"/>
        <v>0.46559673001762081</v>
      </c>
      <c r="AE3529" s="45">
        <f t="shared" si="1007"/>
        <v>0.53440326998237919</v>
      </c>
      <c r="AF3529" s="43">
        <f>('Estimates from MCMC'!$B$2-'MCMC runs'!W3529)/'Estimates from MCMC'!$B$2</f>
        <v>0.15188923486708122</v>
      </c>
    </row>
    <row r="3530" spans="1:32" x14ac:dyDescent="0.3">
      <c r="A3530" s="38">
        <v>1962</v>
      </c>
      <c r="B3530" s="38">
        <v>2115610.7201096839</v>
      </c>
      <c r="C3530" s="39">
        <v>52523.8337280704</v>
      </c>
      <c r="D3530" s="39">
        <v>51441.336529074302</v>
      </c>
      <c r="E3530" s="39">
        <f t="shared" si="990"/>
        <v>1082.4971989960977</v>
      </c>
      <c r="F3530" s="39">
        <v>52465.757399364498</v>
      </c>
      <c r="G3530" s="40">
        <f t="shared" si="991"/>
        <v>58.076328705901687</v>
      </c>
      <c r="H3530" s="39">
        <v>52434.090696102801</v>
      </c>
      <c r="I3530" s="39">
        <f t="shared" si="992"/>
        <v>89.743031967598654</v>
      </c>
      <c r="J3530" s="39">
        <v>51294.203502393997</v>
      </c>
      <c r="K3530" s="40">
        <f t="shared" si="993"/>
        <v>1229.6302256764029</v>
      </c>
      <c r="L3530" s="39">
        <v>50708.161204729302</v>
      </c>
      <c r="M3530" s="39">
        <f t="shared" si="994"/>
        <v>1815.672523341098</v>
      </c>
      <c r="N3530" s="39">
        <f t="shared" si="999"/>
        <v>586.04229766469507</v>
      </c>
      <c r="O3530" s="40">
        <f>'Estimates from MCMC'!$B$2-L3530</f>
        <v>18352.838795270698</v>
      </c>
      <c r="P3530" s="39">
        <v>51943.975639572498</v>
      </c>
      <c r="Q3530" s="40">
        <f t="shared" si="995"/>
        <v>1235.8144348431961</v>
      </c>
      <c r="R3530" s="39">
        <v>51974.946753524498</v>
      </c>
      <c r="S3530" s="39">
        <f t="shared" si="996"/>
        <v>30.971113952000451</v>
      </c>
      <c r="T3530" s="39">
        <f t="shared" si="1000"/>
        <v>1266.7855487951965</v>
      </c>
      <c r="U3530" s="39">
        <v>58627.401125355398</v>
      </c>
      <c r="V3530" s="39">
        <f t="shared" si="997"/>
        <v>7919.2399206260961</v>
      </c>
      <c r="W3530" s="39">
        <v>60144.6876934666</v>
      </c>
      <c r="X3530" s="39">
        <f t="shared" si="998"/>
        <v>250.50101931600511</v>
      </c>
      <c r="Y3530" s="39">
        <f t="shared" si="1001"/>
        <v>9436.5264887372978</v>
      </c>
      <c r="Z3530" s="39">
        <f t="shared" si="1002"/>
        <v>8916.3123065334003</v>
      </c>
      <c r="AA3530" s="45">
        <f t="shared" si="1003"/>
        <v>6.9023956616544341E-2</v>
      </c>
      <c r="AB3530" s="45">
        <f t="shared" si="1004"/>
        <v>0.43149945406085011</v>
      </c>
      <c r="AC3530" s="45">
        <f t="shared" si="1005"/>
        <v>1.3649170142580675E-2</v>
      </c>
      <c r="AD3530" s="45">
        <f t="shared" si="1006"/>
        <v>0.51417258081997508</v>
      </c>
      <c r="AE3530" s="45">
        <f t="shared" si="1007"/>
        <v>0.48582741918002487</v>
      </c>
      <c r="AF3530" s="43">
        <f>('Estimates from MCMC'!$B$2-'MCMC runs'!W3530)/'Estimates from MCMC'!$B$2</f>
        <v>0.12910777872508941</v>
      </c>
    </row>
    <row r="3531" spans="1:32" x14ac:dyDescent="0.3">
      <c r="A3531" s="38">
        <v>1683</v>
      </c>
      <c r="B3531" s="38">
        <v>2156614.4096253943</v>
      </c>
      <c r="C3531" s="39">
        <v>52563.180805812699</v>
      </c>
      <c r="D3531" s="39">
        <v>51494.828312725302</v>
      </c>
      <c r="E3531" s="39">
        <f t="shared" si="990"/>
        <v>1068.3524930873973</v>
      </c>
      <c r="F3531" s="39">
        <v>52491.023217017901</v>
      </c>
      <c r="G3531" s="40">
        <f t="shared" si="991"/>
        <v>72.157588794798357</v>
      </c>
      <c r="H3531" s="39">
        <v>52473.772183643399</v>
      </c>
      <c r="I3531" s="39">
        <f t="shared" si="992"/>
        <v>89.408622169299633</v>
      </c>
      <c r="J3531" s="39">
        <v>51334.222460364697</v>
      </c>
      <c r="K3531" s="40">
        <f t="shared" si="993"/>
        <v>1228.9583454480016</v>
      </c>
      <c r="L3531" s="39">
        <v>50750.368456411103</v>
      </c>
      <c r="M3531" s="39">
        <f t="shared" si="994"/>
        <v>1812.8123494015963</v>
      </c>
      <c r="N3531" s="39">
        <f t="shared" si="999"/>
        <v>583.85400395359466</v>
      </c>
      <c r="O3531" s="40">
        <f>'Estimates from MCMC'!$B$2-L3531</f>
        <v>18310.631543588897</v>
      </c>
      <c r="P3531" s="39">
        <v>51985.040017744097</v>
      </c>
      <c r="Q3531" s="40">
        <f t="shared" si="995"/>
        <v>1234.6715613329943</v>
      </c>
      <c r="R3531" s="39">
        <v>52015.8453212725</v>
      </c>
      <c r="S3531" s="39">
        <f t="shared" si="996"/>
        <v>30.805303528402874</v>
      </c>
      <c r="T3531" s="39">
        <f t="shared" si="1000"/>
        <v>1265.4768648613972</v>
      </c>
      <c r="U3531" s="39">
        <v>58575.551910853697</v>
      </c>
      <c r="V3531" s="39">
        <f t="shared" si="997"/>
        <v>7825.1834544425947</v>
      </c>
      <c r="W3531" s="39">
        <v>60089.9460004516</v>
      </c>
      <c r="X3531" s="39">
        <f t="shared" si="998"/>
        <v>248.91722473650589</v>
      </c>
      <c r="Y3531" s="39">
        <f t="shared" si="1001"/>
        <v>9339.5775440404977</v>
      </c>
      <c r="Z3531" s="39">
        <f t="shared" si="1002"/>
        <v>8971.0539995483996</v>
      </c>
      <c r="AA3531" s="45">
        <f t="shared" si="1003"/>
        <v>6.9111590271962994E-2</v>
      </c>
      <c r="AB3531" s="45">
        <f t="shared" si="1004"/>
        <v>0.42735737627697645</v>
      </c>
      <c r="AC3531" s="45">
        <f t="shared" si="1005"/>
        <v>1.3594136507195423E-2</v>
      </c>
      <c r="AD3531" s="45">
        <f t="shared" si="1006"/>
        <v>0.51006310305613489</v>
      </c>
      <c r="AE3531" s="45">
        <f t="shared" si="1007"/>
        <v>0.48993689694386511</v>
      </c>
      <c r="AF3531" s="43">
        <f>('Estimates from MCMC'!$B$2-'MCMC runs'!W3531)/'Estimates from MCMC'!$B$2</f>
        <v>0.12990043584003128</v>
      </c>
    </row>
    <row r="3532" spans="1:32" x14ac:dyDescent="0.3">
      <c r="A3532" s="38">
        <v>4436</v>
      </c>
      <c r="B3532" s="38">
        <v>1921184.1587891683</v>
      </c>
      <c r="C3532" s="39">
        <v>51682.999071844199</v>
      </c>
      <c r="D3532" s="39">
        <v>50680.935382858203</v>
      </c>
      <c r="E3532" s="39">
        <f t="shared" si="990"/>
        <v>1002.0636889859961</v>
      </c>
      <c r="F3532" s="39">
        <v>51625.2547513338</v>
      </c>
      <c r="G3532" s="40">
        <f t="shared" si="991"/>
        <v>57.74432051039912</v>
      </c>
      <c r="H3532" s="39">
        <v>51600.500862479203</v>
      </c>
      <c r="I3532" s="39">
        <f t="shared" si="992"/>
        <v>82.498209364996001</v>
      </c>
      <c r="J3532" s="39">
        <v>50541.173735692799</v>
      </c>
      <c r="K3532" s="40">
        <f t="shared" si="993"/>
        <v>1141.8253361513998</v>
      </c>
      <c r="L3532" s="39">
        <v>50001.712847301402</v>
      </c>
      <c r="M3532" s="39">
        <f t="shared" si="994"/>
        <v>1681.2862245427968</v>
      </c>
      <c r="N3532" s="39">
        <f t="shared" si="999"/>
        <v>539.46088839139702</v>
      </c>
      <c r="O3532" s="40">
        <f>'Estimates from MCMC'!$B$2-L3532</f>
        <v>19059.287152698598</v>
      </c>
      <c r="P3532" s="39">
        <v>51132.744981705699</v>
      </c>
      <c r="Q3532" s="40">
        <f t="shared" si="995"/>
        <v>1131.0321344042968</v>
      </c>
      <c r="R3532" s="39">
        <v>51161.429293764399</v>
      </c>
      <c r="S3532" s="39">
        <f t="shared" si="996"/>
        <v>28.684312058700016</v>
      </c>
      <c r="T3532" s="39">
        <f t="shared" si="1000"/>
        <v>1159.7164464629968</v>
      </c>
      <c r="U3532" s="39">
        <v>57556.497971753502</v>
      </c>
      <c r="V3532" s="39">
        <f t="shared" si="997"/>
        <v>7554.7851244521007</v>
      </c>
      <c r="W3532" s="39">
        <v>58939.3604945146</v>
      </c>
      <c r="X3532" s="39">
        <f t="shared" si="998"/>
        <v>223.14607629810052</v>
      </c>
      <c r="Y3532" s="39">
        <f t="shared" si="1001"/>
        <v>8937.6476472131981</v>
      </c>
      <c r="Z3532" s="39">
        <f t="shared" si="1002"/>
        <v>10121.6395054854</v>
      </c>
      <c r="AA3532" s="45">
        <f t="shared" si="1003"/>
        <v>6.0847839542560907E-2</v>
      </c>
      <c r="AB3532" s="45">
        <f t="shared" si="1004"/>
        <v>0.39638340426506569</v>
      </c>
      <c r="AC3532" s="45">
        <f t="shared" si="1005"/>
        <v>1.1707996973355079E-2</v>
      </c>
      <c r="AD3532" s="45">
        <f t="shared" si="1006"/>
        <v>0.46893924078098165</v>
      </c>
      <c r="AE3532" s="45">
        <f t="shared" si="1007"/>
        <v>0.53106075921901841</v>
      </c>
      <c r="AF3532" s="43">
        <f>('Estimates from MCMC'!$B$2-'MCMC runs'!W3532)/'Estimates from MCMC'!$B$2</f>
        <v>0.14656085931981003</v>
      </c>
    </row>
    <row r="3533" spans="1:32" x14ac:dyDescent="0.3">
      <c r="A3533" s="38">
        <v>4421</v>
      </c>
      <c r="B3533" s="38">
        <v>2219612.9686996927</v>
      </c>
      <c r="C3533" s="39">
        <v>52255.890915869997</v>
      </c>
      <c r="D3533" s="39">
        <v>51199.109652557498</v>
      </c>
      <c r="E3533" s="39">
        <f t="shared" si="990"/>
        <v>1056.7812633124995</v>
      </c>
      <c r="F3533" s="39">
        <v>52192.677076002903</v>
      </c>
      <c r="G3533" s="40">
        <f t="shared" si="991"/>
        <v>63.213839867094066</v>
      </c>
      <c r="H3533" s="39">
        <v>52167.837522244401</v>
      </c>
      <c r="I3533" s="39">
        <f t="shared" si="992"/>
        <v>88.053393625596073</v>
      </c>
      <c r="J3533" s="39">
        <v>51048.656360242203</v>
      </c>
      <c r="K3533" s="40">
        <f t="shared" si="993"/>
        <v>1207.2345556277942</v>
      </c>
      <c r="L3533" s="39">
        <v>50473.4415415494</v>
      </c>
      <c r="M3533" s="39">
        <f t="shared" si="994"/>
        <v>1782.4493743205967</v>
      </c>
      <c r="N3533" s="39">
        <f t="shared" si="999"/>
        <v>575.21481869280251</v>
      </c>
      <c r="O3533" s="40">
        <f>'Estimates from MCMC'!$B$2-L3533</f>
        <v>18587.5584584506</v>
      </c>
      <c r="P3533" s="39">
        <v>51683.852332895003</v>
      </c>
      <c r="Q3533" s="40">
        <f t="shared" si="995"/>
        <v>1210.4107913456028</v>
      </c>
      <c r="R3533" s="39">
        <v>51714.362651299598</v>
      </c>
      <c r="S3533" s="39">
        <f t="shared" si="996"/>
        <v>30.510318404594727</v>
      </c>
      <c r="T3533" s="39">
        <f t="shared" si="1000"/>
        <v>1240.9211097501975</v>
      </c>
      <c r="U3533" s="39">
        <v>58285.058076476504</v>
      </c>
      <c r="V3533" s="39">
        <f t="shared" si="997"/>
        <v>7811.6165349271032</v>
      </c>
      <c r="W3533" s="39">
        <v>59769.002672941802</v>
      </c>
      <c r="X3533" s="39">
        <f t="shared" si="998"/>
        <v>243.02348671510117</v>
      </c>
      <c r="Y3533" s="39">
        <f t="shared" si="1001"/>
        <v>9295.5611313924019</v>
      </c>
      <c r="Z3533" s="39">
        <f t="shared" si="1002"/>
        <v>9291.9973270581977</v>
      </c>
      <c r="AA3533" s="45">
        <f t="shared" si="1003"/>
        <v>6.6760845031049704E-2</v>
      </c>
      <c r="AB3533" s="45">
        <f t="shared" si="1004"/>
        <v>0.42026049587893294</v>
      </c>
      <c r="AC3533" s="45">
        <f t="shared" si="1005"/>
        <v>1.3074524406114974E-2</v>
      </c>
      <c r="AD3533" s="45">
        <f t="shared" si="1006"/>
        <v>0.50009586531609762</v>
      </c>
      <c r="AE3533" s="45">
        <f t="shared" si="1007"/>
        <v>0.49990413468390238</v>
      </c>
      <c r="AF3533" s="43">
        <f>('Estimates from MCMC'!$B$2-'MCMC runs'!W3533)/'Estimates from MCMC'!$B$2</f>
        <v>0.13454767997941236</v>
      </c>
    </row>
    <row r="3534" spans="1:32" x14ac:dyDescent="0.3">
      <c r="A3534" s="38">
        <v>4353</v>
      </c>
      <c r="B3534" s="38">
        <v>1968812.9765874578</v>
      </c>
      <c r="C3534" s="39">
        <v>52388.364339319698</v>
      </c>
      <c r="D3534" s="39">
        <v>51333.646212874497</v>
      </c>
      <c r="E3534" s="39">
        <f t="shared" si="990"/>
        <v>1054.7181264452011</v>
      </c>
      <c r="F3534" s="39">
        <v>52318.048190368398</v>
      </c>
      <c r="G3534" s="40">
        <f t="shared" si="991"/>
        <v>70.31614895130042</v>
      </c>
      <c r="H3534" s="39">
        <v>52300.719255249598</v>
      </c>
      <c r="I3534" s="39">
        <f t="shared" si="992"/>
        <v>87.645084070099983</v>
      </c>
      <c r="J3534" s="39">
        <v>51176.539406109499</v>
      </c>
      <c r="K3534" s="40">
        <f t="shared" si="993"/>
        <v>1211.8249332101987</v>
      </c>
      <c r="L3534" s="39">
        <v>50603.971292494403</v>
      </c>
      <c r="M3534" s="39">
        <f t="shared" si="994"/>
        <v>1784.3930468252947</v>
      </c>
      <c r="N3534" s="39">
        <f t="shared" si="999"/>
        <v>572.56811361509608</v>
      </c>
      <c r="O3534" s="40">
        <f>'Estimates from MCMC'!$B$2-L3534</f>
        <v>18457.028707505597</v>
      </c>
      <c r="P3534" s="39">
        <v>51812.2007794827</v>
      </c>
      <c r="Q3534" s="40">
        <f t="shared" si="995"/>
        <v>1208.2294869882971</v>
      </c>
      <c r="R3534" s="39">
        <v>51842.443538753898</v>
      </c>
      <c r="S3534" s="39">
        <f t="shared" si="996"/>
        <v>30.242759271197428</v>
      </c>
      <c r="T3534" s="39">
        <f t="shared" si="1000"/>
        <v>1238.4722462594946</v>
      </c>
      <c r="U3534" s="39">
        <v>58528.977945783903</v>
      </c>
      <c r="V3534" s="39">
        <f t="shared" si="997"/>
        <v>7925.0066532894998</v>
      </c>
      <c r="W3534" s="39">
        <v>60014.769539030996</v>
      </c>
      <c r="X3534" s="39">
        <f t="shared" si="998"/>
        <v>247.31934698759869</v>
      </c>
      <c r="Y3534" s="39">
        <f t="shared" si="1001"/>
        <v>9410.7982465365931</v>
      </c>
      <c r="Z3534" s="39">
        <f t="shared" si="1002"/>
        <v>9046.2304609690036</v>
      </c>
      <c r="AA3534" s="45">
        <f t="shared" si="1003"/>
        <v>6.710030449028162E-2</v>
      </c>
      <c r="AB3534" s="45">
        <f t="shared" si="1004"/>
        <v>0.42937608099762969</v>
      </c>
      <c r="AC3534" s="45">
        <f t="shared" si="1005"/>
        <v>1.3399737894270363E-2</v>
      </c>
      <c r="AD3534" s="45">
        <f t="shared" si="1006"/>
        <v>0.50987612338218169</v>
      </c>
      <c r="AE3534" s="45">
        <f t="shared" si="1007"/>
        <v>0.49012387661781831</v>
      </c>
      <c r="AF3534" s="43">
        <f>('Estimates from MCMC'!$B$2-'MCMC runs'!W3534)/'Estimates from MCMC'!$B$2</f>
        <v>0.13098898743095239</v>
      </c>
    </row>
    <row r="3535" spans="1:32" x14ac:dyDescent="0.3">
      <c r="A3535" s="38">
        <v>4973</v>
      </c>
      <c r="B3535" s="38">
        <v>2136281.3243325674</v>
      </c>
      <c r="C3535" s="39">
        <v>52885.061865643998</v>
      </c>
      <c r="D3535" s="39">
        <v>51801.978999919302</v>
      </c>
      <c r="E3535" s="39">
        <f t="shared" si="990"/>
        <v>1083.0828657246966</v>
      </c>
      <c r="F3535" s="39">
        <v>52822.006042608402</v>
      </c>
      <c r="G3535" s="40">
        <f t="shared" si="991"/>
        <v>63.055823035596404</v>
      </c>
      <c r="H3535" s="39">
        <v>52795.411292390003</v>
      </c>
      <c r="I3535" s="39">
        <f t="shared" si="992"/>
        <v>89.65057325399539</v>
      </c>
      <c r="J3535" s="39">
        <v>51650.049705990699</v>
      </c>
      <c r="K3535" s="40">
        <f t="shared" si="993"/>
        <v>1235.012159653299</v>
      </c>
      <c r="L3535" s="39">
        <v>51064.540500791503</v>
      </c>
      <c r="M3535" s="39">
        <f t="shared" si="994"/>
        <v>1820.521364852495</v>
      </c>
      <c r="N3535" s="39">
        <f t="shared" si="999"/>
        <v>585.509205199196</v>
      </c>
      <c r="O3535" s="40">
        <f>'Estimates from MCMC'!$B$2-L3535</f>
        <v>17996.459499208497</v>
      </c>
      <c r="P3535" s="39">
        <v>52303.585598603597</v>
      </c>
      <c r="Q3535" s="40">
        <f t="shared" si="995"/>
        <v>1239.0450978120934</v>
      </c>
      <c r="R3535" s="39">
        <v>52334.386743482202</v>
      </c>
      <c r="S3535" s="39">
        <f t="shared" si="996"/>
        <v>30.801144878605555</v>
      </c>
      <c r="T3535" s="39">
        <f t="shared" si="1000"/>
        <v>1269.846242690699</v>
      </c>
      <c r="U3535" s="39">
        <v>59015.423388820302</v>
      </c>
      <c r="V3535" s="39">
        <f t="shared" si="997"/>
        <v>7950.8828880287983</v>
      </c>
      <c r="W3535" s="39">
        <v>60537.336358853798</v>
      </c>
      <c r="X3535" s="39">
        <f t="shared" si="998"/>
        <v>252.06672734279709</v>
      </c>
      <c r="Y3535" s="39">
        <f t="shared" si="1001"/>
        <v>9472.7958580622944</v>
      </c>
      <c r="Z3535" s="39">
        <f t="shared" si="1002"/>
        <v>8523.6636411462023</v>
      </c>
      <c r="AA3535" s="45">
        <f t="shared" si="1003"/>
        <v>7.0560892421453691E-2</v>
      </c>
      <c r="AB3535" s="45">
        <f t="shared" si="1004"/>
        <v>0.44180261614116301</v>
      </c>
      <c r="AC3535" s="45">
        <f t="shared" si="1005"/>
        <v>1.4006462068490931E-2</v>
      </c>
      <c r="AD3535" s="45">
        <f t="shared" si="1006"/>
        <v>0.52636997063110769</v>
      </c>
      <c r="AE3535" s="45">
        <f t="shared" si="1007"/>
        <v>0.47363002936889237</v>
      </c>
      <c r="AF3535" s="43">
        <f>('Estimates from MCMC'!$B$2-'MCMC runs'!W3535)/'Estimates from MCMC'!$B$2</f>
        <v>0.12342224469883439</v>
      </c>
    </row>
    <row r="3536" spans="1:32" x14ac:dyDescent="0.3">
      <c r="A3536" s="38">
        <v>2489</v>
      </c>
      <c r="B3536" s="38">
        <v>2146185.7326055579</v>
      </c>
      <c r="C3536" s="39">
        <v>52301.674856290003</v>
      </c>
      <c r="D3536" s="39">
        <v>51249.447814463099</v>
      </c>
      <c r="E3536" s="39">
        <f t="shared" si="990"/>
        <v>1052.2270418269036</v>
      </c>
      <c r="F3536" s="39">
        <v>52237.441516047897</v>
      </c>
      <c r="G3536" s="40">
        <f t="shared" si="991"/>
        <v>64.233340242106351</v>
      </c>
      <c r="H3536" s="39">
        <v>52214.861126882897</v>
      </c>
      <c r="I3536" s="39">
        <f t="shared" si="992"/>
        <v>86.813729407105711</v>
      </c>
      <c r="J3536" s="39">
        <v>51099.195860065302</v>
      </c>
      <c r="K3536" s="40">
        <f t="shared" si="993"/>
        <v>1202.4789962247014</v>
      </c>
      <c r="L3536" s="39">
        <v>50531.907772427301</v>
      </c>
      <c r="M3536" s="39">
        <f t="shared" si="994"/>
        <v>1769.7670838627018</v>
      </c>
      <c r="N3536" s="39">
        <f t="shared" si="999"/>
        <v>567.28808763800043</v>
      </c>
      <c r="O3536" s="40">
        <f>'Estimates from MCMC'!$B$2-L3536</f>
        <v>18529.092227572699</v>
      </c>
      <c r="P3536" s="39">
        <v>51729.1003232445</v>
      </c>
      <c r="Q3536" s="40">
        <f t="shared" si="995"/>
        <v>1197.1925508171989</v>
      </c>
      <c r="R3536" s="39">
        <v>51759.081445940101</v>
      </c>
      <c r="S3536" s="39">
        <f t="shared" si="996"/>
        <v>29.981122695600789</v>
      </c>
      <c r="T3536" s="39">
        <f t="shared" si="1000"/>
        <v>1227.1736735127997</v>
      </c>
      <c r="U3536" s="39">
        <v>58446.880504810302</v>
      </c>
      <c r="V3536" s="39">
        <f t="shared" si="997"/>
        <v>7914.9727323830011</v>
      </c>
      <c r="W3536" s="39">
        <v>59918.0191732522</v>
      </c>
      <c r="X3536" s="39">
        <f t="shared" si="998"/>
        <v>243.96499492909788</v>
      </c>
      <c r="Y3536" s="39">
        <f t="shared" si="1001"/>
        <v>9386.1114008248987</v>
      </c>
      <c r="Z3536" s="39">
        <f t="shared" si="1002"/>
        <v>9142.9808267478002</v>
      </c>
      <c r="AA3536" s="45">
        <f t="shared" si="1003"/>
        <v>6.6229562594905325E-2</v>
      </c>
      <c r="AB3536" s="45">
        <f t="shared" si="1004"/>
        <v>0.42716462496769914</v>
      </c>
      <c r="AC3536" s="45">
        <f t="shared" si="1005"/>
        <v>1.3166591861745899E-2</v>
      </c>
      <c r="AD3536" s="45">
        <f t="shared" si="1006"/>
        <v>0.5065607794243504</v>
      </c>
      <c r="AE3536" s="45">
        <f t="shared" si="1007"/>
        <v>0.49343922057564965</v>
      </c>
      <c r="AF3536" s="43">
        <f>('Estimates from MCMC'!$B$2-'MCMC runs'!W3536)/'Estimates from MCMC'!$B$2</f>
        <v>0.13238992813234388</v>
      </c>
    </row>
    <row r="3537" spans="1:32" x14ac:dyDescent="0.3">
      <c r="A3537" s="38">
        <v>3938</v>
      </c>
      <c r="B3537" s="38">
        <v>2146185.7326055579</v>
      </c>
      <c r="C3537" s="39">
        <v>52301.674856290003</v>
      </c>
      <c r="D3537" s="39">
        <v>51249.447814463099</v>
      </c>
      <c r="E3537" s="39">
        <f t="shared" si="990"/>
        <v>1052.2270418269036</v>
      </c>
      <c r="F3537" s="39">
        <v>52237.441516047897</v>
      </c>
      <c r="G3537" s="40">
        <f t="shared" si="991"/>
        <v>64.233340242106351</v>
      </c>
      <c r="H3537" s="39">
        <v>52214.861126882897</v>
      </c>
      <c r="I3537" s="39">
        <f t="shared" si="992"/>
        <v>86.813729407105711</v>
      </c>
      <c r="J3537" s="39">
        <v>51099.195860065302</v>
      </c>
      <c r="K3537" s="40">
        <f t="shared" si="993"/>
        <v>1202.4789962247014</v>
      </c>
      <c r="L3537" s="39">
        <v>50531.907772427301</v>
      </c>
      <c r="M3537" s="39">
        <f t="shared" si="994"/>
        <v>1769.7670838627018</v>
      </c>
      <c r="N3537" s="39">
        <f t="shared" si="999"/>
        <v>567.28808763800043</v>
      </c>
      <c r="O3537" s="40">
        <f>'Estimates from MCMC'!$B$2-L3537</f>
        <v>18529.092227572699</v>
      </c>
      <c r="P3537" s="39">
        <v>51729.1003232445</v>
      </c>
      <c r="Q3537" s="40">
        <f t="shared" si="995"/>
        <v>1197.1925508171989</v>
      </c>
      <c r="R3537" s="39">
        <v>51759.081445940101</v>
      </c>
      <c r="S3537" s="39">
        <f t="shared" si="996"/>
        <v>29.981122695600789</v>
      </c>
      <c r="T3537" s="39">
        <f t="shared" si="1000"/>
        <v>1227.1736735127997</v>
      </c>
      <c r="U3537" s="39">
        <v>58446.880504810302</v>
      </c>
      <c r="V3537" s="39">
        <f t="shared" si="997"/>
        <v>7914.9727323830011</v>
      </c>
      <c r="W3537" s="39">
        <v>59918.0191732522</v>
      </c>
      <c r="X3537" s="39">
        <f t="shared" si="998"/>
        <v>243.96499492909788</v>
      </c>
      <c r="Y3537" s="39">
        <f t="shared" si="1001"/>
        <v>9386.1114008248987</v>
      </c>
      <c r="Z3537" s="39">
        <f t="shared" si="1002"/>
        <v>9142.9808267478002</v>
      </c>
      <c r="AA3537" s="45">
        <f t="shared" si="1003"/>
        <v>6.6229562594905325E-2</v>
      </c>
      <c r="AB3537" s="45">
        <f t="shared" si="1004"/>
        <v>0.42716462496769914</v>
      </c>
      <c r="AC3537" s="45">
        <f t="shared" si="1005"/>
        <v>1.3166591861745899E-2</v>
      </c>
      <c r="AD3537" s="45">
        <f t="shared" si="1006"/>
        <v>0.5065607794243504</v>
      </c>
      <c r="AE3537" s="45">
        <f t="shared" si="1007"/>
        <v>0.49343922057564965</v>
      </c>
      <c r="AF3537" s="43">
        <f>('Estimates from MCMC'!$B$2-'MCMC runs'!W3537)/'Estimates from MCMC'!$B$2</f>
        <v>0.13238992813234388</v>
      </c>
    </row>
    <row r="3538" spans="1:32" x14ac:dyDescent="0.3">
      <c r="A3538" s="38">
        <v>3908</v>
      </c>
      <c r="B3538" s="38">
        <v>2260018.4077139017</v>
      </c>
      <c r="C3538" s="39">
        <v>52778.6237601061</v>
      </c>
      <c r="D3538" s="39">
        <v>51704.536991912399</v>
      </c>
      <c r="E3538" s="39">
        <f t="shared" si="990"/>
        <v>1074.0867681937016</v>
      </c>
      <c r="F3538" s="39">
        <v>52698.787781032603</v>
      </c>
      <c r="G3538" s="40">
        <f t="shared" si="991"/>
        <v>79.835979073497583</v>
      </c>
      <c r="H3538" s="39">
        <v>52688.617096169699</v>
      </c>
      <c r="I3538" s="39">
        <f t="shared" si="992"/>
        <v>90.00666393640131</v>
      </c>
      <c r="J3538" s="39">
        <v>51536.146242318697</v>
      </c>
      <c r="K3538" s="40">
        <f t="shared" si="993"/>
        <v>1242.4775177874035</v>
      </c>
      <c r="L3538" s="39">
        <v>50948.387401076798</v>
      </c>
      <c r="M3538" s="39">
        <f t="shared" si="994"/>
        <v>1830.2363590293025</v>
      </c>
      <c r="N3538" s="39">
        <f t="shared" si="999"/>
        <v>587.75884124189906</v>
      </c>
      <c r="O3538" s="40">
        <f>'Estimates from MCMC'!$B$2-L3538</f>
        <v>18112.612598923202</v>
      </c>
      <c r="P3538" s="39">
        <v>52194.248574594698</v>
      </c>
      <c r="Q3538" s="40">
        <f t="shared" si="995"/>
        <v>1245.8611735179002</v>
      </c>
      <c r="R3538" s="39">
        <v>52225.118134738797</v>
      </c>
      <c r="S3538" s="39">
        <f t="shared" si="996"/>
        <v>30.869560144099523</v>
      </c>
      <c r="T3538" s="39">
        <f t="shared" si="1000"/>
        <v>1276.7307336619997</v>
      </c>
      <c r="U3538" s="39">
        <v>58882.5236412671</v>
      </c>
      <c r="V3538" s="39">
        <f t="shared" si="997"/>
        <v>7934.1362401903025</v>
      </c>
      <c r="W3538" s="39">
        <v>60414.094965575401</v>
      </c>
      <c r="X3538" s="39">
        <f t="shared" si="998"/>
        <v>254.84059064630128</v>
      </c>
      <c r="Y3538" s="39">
        <f t="shared" si="1001"/>
        <v>9465.7075644986035</v>
      </c>
      <c r="Z3538" s="39">
        <f t="shared" si="1002"/>
        <v>8646.9050344245989</v>
      </c>
      <c r="AA3538" s="45">
        <f t="shared" si="1003"/>
        <v>7.0488491193032063E-2</v>
      </c>
      <c r="AB3538" s="45">
        <f t="shared" si="1004"/>
        <v>0.43804482632516462</v>
      </c>
      <c r="AC3538" s="45">
        <f t="shared" si="1005"/>
        <v>1.4069786412891732E-2</v>
      </c>
      <c r="AD3538" s="45">
        <f t="shared" si="1006"/>
        <v>0.52260310393108844</v>
      </c>
      <c r="AE3538" s="45">
        <f t="shared" si="1007"/>
        <v>0.47739689606891161</v>
      </c>
      <c r="AF3538" s="43">
        <f>('Estimates from MCMC'!$B$2-'MCMC runs'!W3538)/'Estimates from MCMC'!$B$2</f>
        <v>0.12520677422024876</v>
      </c>
    </row>
    <row r="3539" spans="1:32" x14ac:dyDescent="0.3">
      <c r="A3539" s="38">
        <v>918</v>
      </c>
      <c r="B3539" s="38">
        <v>1923088.4435192058</v>
      </c>
      <c r="C3539" s="39">
        <v>52885.305481993601</v>
      </c>
      <c r="D3539" s="39">
        <v>51826.433970106104</v>
      </c>
      <c r="E3539" s="39">
        <f t="shared" si="990"/>
        <v>1058.871511887497</v>
      </c>
      <c r="F3539" s="39">
        <v>52818.419031146797</v>
      </c>
      <c r="G3539" s="40">
        <f t="shared" si="991"/>
        <v>66.8864508468032</v>
      </c>
      <c r="H3539" s="39">
        <v>52797.172481907801</v>
      </c>
      <c r="I3539" s="39">
        <f t="shared" si="992"/>
        <v>88.133000085799722</v>
      </c>
      <c r="J3539" s="39">
        <v>51672.505125615302</v>
      </c>
      <c r="K3539" s="40">
        <f t="shared" si="993"/>
        <v>1212.8003563782986</v>
      </c>
      <c r="L3539" s="39">
        <v>51096.681849505199</v>
      </c>
      <c r="M3539" s="39">
        <f t="shared" si="994"/>
        <v>1788.6236324884012</v>
      </c>
      <c r="N3539" s="39">
        <f t="shared" si="999"/>
        <v>575.8232761101026</v>
      </c>
      <c r="O3539" s="40">
        <f>'Estimates from MCMC'!$B$2-L3539</f>
        <v>17964.318150494801</v>
      </c>
      <c r="P3539" s="39">
        <v>52314.088573072499</v>
      </c>
      <c r="Q3539" s="40">
        <f t="shared" si="995"/>
        <v>1217.4067235672992</v>
      </c>
      <c r="R3539" s="39">
        <v>52344.417747722102</v>
      </c>
      <c r="S3539" s="39">
        <f t="shared" si="996"/>
        <v>30.329174649603374</v>
      </c>
      <c r="T3539" s="39">
        <f t="shared" si="1000"/>
        <v>1247.7358982169026</v>
      </c>
      <c r="U3539" s="39">
        <v>58873.610007017101</v>
      </c>
      <c r="V3539" s="39">
        <f t="shared" si="997"/>
        <v>7776.9281575119021</v>
      </c>
      <c r="W3539" s="39">
        <v>60363.538796647001</v>
      </c>
      <c r="X3539" s="39">
        <f t="shared" si="998"/>
        <v>242.19289141299669</v>
      </c>
      <c r="Y3539" s="39">
        <f t="shared" si="1001"/>
        <v>9266.8569471418014</v>
      </c>
      <c r="Z3539" s="39">
        <f t="shared" si="1002"/>
        <v>8697.4612033529993</v>
      </c>
      <c r="AA3539" s="45">
        <f t="shared" si="1003"/>
        <v>6.9456346061346916E-2</v>
      </c>
      <c r="AB3539" s="45">
        <f t="shared" si="1004"/>
        <v>0.43290973207896</v>
      </c>
      <c r="AC3539" s="45">
        <f t="shared" si="1005"/>
        <v>1.3481886113574862E-2</v>
      </c>
      <c r="AD3539" s="45">
        <f t="shared" si="1006"/>
        <v>0.5158479642538818</v>
      </c>
      <c r="AE3539" s="45">
        <f t="shared" si="1007"/>
        <v>0.48415203574611826</v>
      </c>
      <c r="AF3539" s="43">
        <f>('Estimates from MCMC'!$B$2-'MCMC runs'!W3539)/'Estimates from MCMC'!$B$2</f>
        <v>0.12593882514520496</v>
      </c>
    </row>
    <row r="3540" spans="1:32" x14ac:dyDescent="0.3">
      <c r="A3540" s="38">
        <v>453</v>
      </c>
      <c r="B3540" s="38">
        <v>2071897.2484733972</v>
      </c>
      <c r="C3540" s="39">
        <v>53326.198322751501</v>
      </c>
      <c r="D3540" s="39">
        <v>52237.742837966798</v>
      </c>
      <c r="E3540" s="39">
        <f t="shared" si="990"/>
        <v>1088.455484784703</v>
      </c>
      <c r="F3540" s="39">
        <v>53264.486148408301</v>
      </c>
      <c r="G3540" s="40">
        <f t="shared" si="991"/>
        <v>61.712174343199877</v>
      </c>
      <c r="H3540" s="39">
        <v>53236.783579895797</v>
      </c>
      <c r="I3540" s="39">
        <f t="shared" si="992"/>
        <v>89.41474285570439</v>
      </c>
      <c r="J3540" s="39">
        <v>52087.445259485001</v>
      </c>
      <c r="K3540" s="40">
        <f t="shared" si="993"/>
        <v>1238.7530632665002</v>
      </c>
      <c r="L3540" s="39">
        <v>51503.484471810698</v>
      </c>
      <c r="M3540" s="39">
        <f t="shared" si="994"/>
        <v>1822.7138509408032</v>
      </c>
      <c r="N3540" s="39">
        <f t="shared" si="999"/>
        <v>583.96078767430299</v>
      </c>
      <c r="O3540" s="40">
        <f>'Estimates from MCMC'!$B$2-L3540</f>
        <v>17557.515528189302</v>
      </c>
      <c r="P3540" s="39">
        <v>52744.039240018399</v>
      </c>
      <c r="Q3540" s="40">
        <f t="shared" si="995"/>
        <v>1240.5547682077013</v>
      </c>
      <c r="R3540" s="39">
        <v>52774.605903370197</v>
      </c>
      <c r="S3540" s="39">
        <f t="shared" si="996"/>
        <v>30.566663351797615</v>
      </c>
      <c r="T3540" s="39">
        <f t="shared" si="1000"/>
        <v>1271.1214315594989</v>
      </c>
      <c r="U3540" s="39">
        <v>59524.1363157589</v>
      </c>
      <c r="V3540" s="39">
        <f t="shared" si="997"/>
        <v>8020.6518439482024</v>
      </c>
      <c r="W3540" s="39">
        <v>61048.142590060001</v>
      </c>
      <c r="X3540" s="39">
        <f t="shared" si="998"/>
        <v>252.88484274160146</v>
      </c>
      <c r="Y3540" s="39">
        <f t="shared" si="1001"/>
        <v>9544.6581182493028</v>
      </c>
      <c r="Z3540" s="39">
        <f t="shared" si="1002"/>
        <v>8012.8574099399993</v>
      </c>
      <c r="AA3540" s="45">
        <f t="shared" si="1003"/>
        <v>7.2397568409873367E-2</v>
      </c>
      <c r="AB3540" s="45">
        <f t="shared" si="1004"/>
        <v>0.45682157199694462</v>
      </c>
      <c r="AC3540" s="45">
        <f t="shared" si="1005"/>
        <v>1.4403224780612303E-2</v>
      </c>
      <c r="AD3540" s="45">
        <f t="shared" si="1006"/>
        <v>0.54362236518743023</v>
      </c>
      <c r="AE3540" s="45">
        <f t="shared" si="1007"/>
        <v>0.45637763481256971</v>
      </c>
      <c r="AF3540" s="43">
        <f>('Estimates from MCMC'!$B$2-'MCMC runs'!W3540)/'Estimates from MCMC'!$B$2</f>
        <v>0.11602579473132447</v>
      </c>
    </row>
    <row r="3541" spans="1:32" x14ac:dyDescent="0.3">
      <c r="A3541" s="38">
        <v>4274</v>
      </c>
      <c r="B3541" s="38">
        <v>2071897.2484733972</v>
      </c>
      <c r="C3541" s="39">
        <v>53326.198322751501</v>
      </c>
      <c r="D3541" s="39">
        <v>52237.742837966798</v>
      </c>
      <c r="E3541" s="39">
        <f t="shared" si="990"/>
        <v>1088.455484784703</v>
      </c>
      <c r="F3541" s="39">
        <v>53264.486148408301</v>
      </c>
      <c r="G3541" s="40">
        <f t="shared" si="991"/>
        <v>61.712174343199877</v>
      </c>
      <c r="H3541" s="39">
        <v>53236.783579895797</v>
      </c>
      <c r="I3541" s="39">
        <f t="shared" si="992"/>
        <v>89.41474285570439</v>
      </c>
      <c r="J3541" s="39">
        <v>52087.445259485001</v>
      </c>
      <c r="K3541" s="40">
        <f t="shared" si="993"/>
        <v>1238.7530632665002</v>
      </c>
      <c r="L3541" s="39">
        <v>51503.484471810698</v>
      </c>
      <c r="M3541" s="39">
        <f t="shared" si="994"/>
        <v>1822.7138509408032</v>
      </c>
      <c r="N3541" s="39">
        <f t="shared" si="999"/>
        <v>583.96078767430299</v>
      </c>
      <c r="O3541" s="40">
        <f>'Estimates from MCMC'!$B$2-L3541</f>
        <v>17557.515528189302</v>
      </c>
      <c r="P3541" s="39">
        <v>52744.039240018399</v>
      </c>
      <c r="Q3541" s="40">
        <f t="shared" si="995"/>
        <v>1240.5547682077013</v>
      </c>
      <c r="R3541" s="39">
        <v>52774.605903370197</v>
      </c>
      <c r="S3541" s="39">
        <f t="shared" si="996"/>
        <v>30.566663351797615</v>
      </c>
      <c r="T3541" s="39">
        <f t="shared" si="1000"/>
        <v>1271.1214315594989</v>
      </c>
      <c r="U3541" s="39">
        <v>59524.1363157589</v>
      </c>
      <c r="V3541" s="39">
        <f t="shared" si="997"/>
        <v>8020.6518439482024</v>
      </c>
      <c r="W3541" s="39">
        <v>61048.142590060001</v>
      </c>
      <c r="X3541" s="39">
        <f t="shared" si="998"/>
        <v>252.88484274160146</v>
      </c>
      <c r="Y3541" s="39">
        <f t="shared" si="1001"/>
        <v>9544.6581182493028</v>
      </c>
      <c r="Z3541" s="39">
        <f t="shared" si="1002"/>
        <v>8012.8574099399993</v>
      </c>
      <c r="AA3541" s="45">
        <f t="shared" si="1003"/>
        <v>7.2397568409873367E-2</v>
      </c>
      <c r="AB3541" s="45">
        <f t="shared" si="1004"/>
        <v>0.45682157199694462</v>
      </c>
      <c r="AC3541" s="45">
        <f t="shared" si="1005"/>
        <v>1.4403224780612303E-2</v>
      </c>
      <c r="AD3541" s="45">
        <f t="shared" si="1006"/>
        <v>0.54362236518743023</v>
      </c>
      <c r="AE3541" s="45">
        <f t="shared" si="1007"/>
        <v>0.45637763481256971</v>
      </c>
      <c r="AF3541" s="43">
        <f>('Estimates from MCMC'!$B$2-'MCMC runs'!W3541)/'Estimates from MCMC'!$B$2</f>
        <v>0.11602579473132447</v>
      </c>
    </row>
    <row r="3542" spans="1:32" x14ac:dyDescent="0.3">
      <c r="A3542" s="38">
        <v>1830</v>
      </c>
      <c r="B3542" s="38">
        <v>1943987.608205321</v>
      </c>
      <c r="C3542" s="39">
        <v>52823.916744734197</v>
      </c>
      <c r="D3542" s="39">
        <v>51745.249041687603</v>
      </c>
      <c r="E3542" s="39">
        <f t="shared" si="990"/>
        <v>1078.6677030465944</v>
      </c>
      <c r="F3542" s="39">
        <v>52760.531004104603</v>
      </c>
      <c r="G3542" s="40">
        <f t="shared" si="991"/>
        <v>63.385740629593784</v>
      </c>
      <c r="H3542" s="39">
        <v>52734.716134543603</v>
      </c>
      <c r="I3542" s="39">
        <f t="shared" si="992"/>
        <v>89.200610190593579</v>
      </c>
      <c r="J3542" s="39">
        <v>51593.612547615499</v>
      </c>
      <c r="K3542" s="40">
        <f t="shared" si="993"/>
        <v>1230.3041971186976</v>
      </c>
      <c r="L3542" s="39">
        <v>51011.163720040699</v>
      </c>
      <c r="M3542" s="39">
        <f t="shared" si="994"/>
        <v>1812.7530246934984</v>
      </c>
      <c r="N3542" s="39">
        <f t="shared" si="999"/>
        <v>582.44882757480082</v>
      </c>
      <c r="O3542" s="40">
        <f>'Estimates from MCMC'!$B$2-L3542</f>
        <v>18049.836279959301</v>
      </c>
      <c r="P3542" s="39">
        <v>52244.066727315498</v>
      </c>
      <c r="Q3542" s="40">
        <f t="shared" si="995"/>
        <v>1232.9030072747992</v>
      </c>
      <c r="R3542" s="39">
        <v>52274.719344490601</v>
      </c>
      <c r="S3542" s="39">
        <f t="shared" si="996"/>
        <v>30.652617175102932</v>
      </c>
      <c r="T3542" s="39">
        <f t="shared" si="1000"/>
        <v>1263.5556244499021</v>
      </c>
      <c r="U3542" s="39">
        <v>58980.826957155798</v>
      </c>
      <c r="V3542" s="39">
        <f t="shared" si="997"/>
        <v>7969.663237115099</v>
      </c>
      <c r="W3542" s="39">
        <v>60494.853191890703</v>
      </c>
      <c r="X3542" s="39">
        <f t="shared" si="998"/>
        <v>250.4706102850032</v>
      </c>
      <c r="Y3542" s="39">
        <f t="shared" si="1001"/>
        <v>9483.6894718500043</v>
      </c>
      <c r="Z3542" s="39">
        <f t="shared" si="1002"/>
        <v>8566.1468081092971</v>
      </c>
      <c r="AA3542" s="45">
        <f t="shared" si="1003"/>
        <v>7.0003716646052108E-2</v>
      </c>
      <c r="AB3542" s="45">
        <f t="shared" si="1004"/>
        <v>0.44153659421076308</v>
      </c>
      <c r="AC3542" s="45">
        <f t="shared" si="1005"/>
        <v>1.3876613970349429E-2</v>
      </c>
      <c r="AD3542" s="45">
        <f t="shared" si="1006"/>
        <v>0.52541692482716462</v>
      </c>
      <c r="AE3542" s="45">
        <f t="shared" si="1007"/>
        <v>0.47458307517283543</v>
      </c>
      <c r="AF3542" s="43">
        <f>('Estimates from MCMC'!$B$2-'MCMC runs'!W3542)/'Estimates from MCMC'!$B$2</f>
        <v>0.12403739893875411</v>
      </c>
    </row>
    <row r="3543" spans="1:32" x14ac:dyDescent="0.3">
      <c r="A3543" s="38">
        <v>3848</v>
      </c>
      <c r="B3543" s="38">
        <v>1994241.1371565179</v>
      </c>
      <c r="C3543" s="39">
        <v>51912.474449383502</v>
      </c>
      <c r="D3543" s="39">
        <v>50850.391517598</v>
      </c>
      <c r="E3543" s="39">
        <f t="shared" si="990"/>
        <v>1062.0829317855023</v>
      </c>
      <c r="F3543" s="39">
        <v>51845.005416490203</v>
      </c>
      <c r="G3543" s="40">
        <f t="shared" si="991"/>
        <v>67.4690328932993</v>
      </c>
      <c r="H3543" s="39">
        <v>51824.350427447403</v>
      </c>
      <c r="I3543" s="39">
        <f t="shared" si="992"/>
        <v>88.12402193609887</v>
      </c>
      <c r="J3543" s="39">
        <v>50695.848911974601</v>
      </c>
      <c r="K3543" s="40">
        <f t="shared" si="993"/>
        <v>1216.6255374089014</v>
      </c>
      <c r="L3543" s="39">
        <v>50120.455369367301</v>
      </c>
      <c r="M3543" s="39">
        <f t="shared" si="994"/>
        <v>1792.0190800162018</v>
      </c>
      <c r="N3543" s="39">
        <f t="shared" si="999"/>
        <v>575.39354260730033</v>
      </c>
      <c r="O3543" s="40">
        <f>'Estimates from MCMC'!$B$2-L3543</f>
        <v>18940.544630632699</v>
      </c>
      <c r="P3543" s="39">
        <v>51340.470640472297</v>
      </c>
      <c r="Q3543" s="40">
        <f t="shared" si="995"/>
        <v>1220.0152711049959</v>
      </c>
      <c r="R3543" s="39">
        <v>51370.6949951274</v>
      </c>
      <c r="S3543" s="39">
        <f t="shared" si="996"/>
        <v>30.224354655103525</v>
      </c>
      <c r="T3543" s="39">
        <f t="shared" si="1000"/>
        <v>1250.2396257600994</v>
      </c>
      <c r="U3543" s="39">
        <v>57779.102227667303</v>
      </c>
      <c r="V3543" s="39">
        <f t="shared" si="997"/>
        <v>7658.6468583000024</v>
      </c>
      <c r="W3543" s="39">
        <v>59272.379451961096</v>
      </c>
      <c r="X3543" s="39">
        <f t="shared" si="998"/>
        <v>243.03759853369411</v>
      </c>
      <c r="Y3543" s="39">
        <f t="shared" si="1001"/>
        <v>9151.9240825937959</v>
      </c>
      <c r="Z3543" s="39">
        <f t="shared" si="1002"/>
        <v>9788.6205480389035</v>
      </c>
      <c r="AA3543" s="45">
        <f t="shared" si="1003"/>
        <v>6.6008641786259759E-2</v>
      </c>
      <c r="AB3543" s="45">
        <f t="shared" si="1004"/>
        <v>0.40435198710778408</v>
      </c>
      <c r="AC3543" s="45">
        <f t="shared" si="1005"/>
        <v>1.2831605599166742E-2</v>
      </c>
      <c r="AD3543" s="45">
        <f t="shared" si="1006"/>
        <v>0.48319223449321058</v>
      </c>
      <c r="AE3543" s="45">
        <f t="shared" si="1007"/>
        <v>0.51680776550678942</v>
      </c>
      <c r="AF3543" s="43">
        <f>('Estimates from MCMC'!$B$2-'MCMC runs'!W3543)/'Estimates from MCMC'!$B$2</f>
        <v>0.14173876063246846</v>
      </c>
    </row>
    <row r="3544" spans="1:32" x14ac:dyDescent="0.3">
      <c r="A3544" s="38">
        <v>3166</v>
      </c>
      <c r="B3544" s="38">
        <v>1994241.0950630282</v>
      </c>
      <c r="C3544" s="39">
        <v>51913.176452036299</v>
      </c>
      <c r="D3544" s="39">
        <v>50851.076074110402</v>
      </c>
      <c r="E3544" s="39">
        <f t="shared" si="990"/>
        <v>1062.1003779258972</v>
      </c>
      <c r="F3544" s="39">
        <v>51845.707529985099</v>
      </c>
      <c r="G3544" s="40">
        <f t="shared" si="991"/>
        <v>67.468922051200934</v>
      </c>
      <c r="H3544" s="39">
        <v>51825.052183031803</v>
      </c>
      <c r="I3544" s="39">
        <f t="shared" si="992"/>
        <v>88.124269004496455</v>
      </c>
      <c r="J3544" s="39">
        <v>50696.533330162398</v>
      </c>
      <c r="K3544" s="40">
        <f t="shared" si="993"/>
        <v>1216.6431218739017</v>
      </c>
      <c r="L3544" s="39">
        <v>50121.138190600199</v>
      </c>
      <c r="M3544" s="39">
        <f t="shared" si="994"/>
        <v>1792.0382614361006</v>
      </c>
      <c r="N3544" s="39">
        <f t="shared" si="999"/>
        <v>575.39513956219889</v>
      </c>
      <c r="O3544" s="40">
        <f>'Estimates from MCMC'!$B$2-L3544</f>
        <v>18939.861809399801</v>
      </c>
      <c r="P3544" s="39">
        <v>51341.154890429003</v>
      </c>
      <c r="Q3544" s="40">
        <f t="shared" si="995"/>
        <v>1220.0166998288041</v>
      </c>
      <c r="R3544" s="39">
        <v>51371.379371757102</v>
      </c>
      <c r="S3544" s="39">
        <f t="shared" si="996"/>
        <v>30.2244813280995</v>
      </c>
      <c r="T3544" s="39">
        <f t="shared" si="1000"/>
        <v>1250.2411811569036</v>
      </c>
      <c r="U3544" s="39">
        <v>57779.914420430498</v>
      </c>
      <c r="V3544" s="39">
        <f t="shared" si="997"/>
        <v>7658.7762298302987</v>
      </c>
      <c r="W3544" s="39">
        <v>59273.193626830303</v>
      </c>
      <c r="X3544" s="39">
        <f t="shared" si="998"/>
        <v>243.03802524290222</v>
      </c>
      <c r="Y3544" s="39">
        <f t="shared" si="1001"/>
        <v>9152.0554362301045</v>
      </c>
      <c r="Z3544" s="39">
        <f t="shared" si="1002"/>
        <v>9787.8063731696966</v>
      </c>
      <c r="AA3544" s="45">
        <f t="shared" si="1003"/>
        <v>6.6011103657388479E-2</v>
      </c>
      <c r="AB3544" s="45">
        <f t="shared" si="1004"/>
        <v>0.40437339548218187</v>
      </c>
      <c r="AC3544" s="45">
        <f t="shared" si="1005"/>
        <v>1.2832090734805844E-2</v>
      </c>
      <c r="AD3544" s="45">
        <f t="shared" si="1006"/>
        <v>0.48321658987437621</v>
      </c>
      <c r="AE3544" s="45">
        <f t="shared" si="1007"/>
        <v>0.51678341012562379</v>
      </c>
      <c r="AF3544" s="43">
        <f>('Estimates from MCMC'!$B$2-'MCMC runs'!W3544)/'Estimates from MCMC'!$B$2</f>
        <v>0.14172697141903096</v>
      </c>
    </row>
    <row r="3545" spans="1:32" x14ac:dyDescent="0.3">
      <c r="A3545" s="38">
        <v>4090</v>
      </c>
      <c r="B3545" s="38">
        <v>2016783.914361913</v>
      </c>
      <c r="C3545" s="39">
        <v>53228.148505531499</v>
      </c>
      <c r="D3545" s="39">
        <v>52160.917924319299</v>
      </c>
      <c r="E3545" s="39">
        <f t="shared" si="990"/>
        <v>1067.2305812121995</v>
      </c>
      <c r="F3545" s="39">
        <v>53176.372650638397</v>
      </c>
      <c r="G3545" s="40">
        <f t="shared" si="991"/>
        <v>51.775854893101496</v>
      </c>
      <c r="H3545" s="39">
        <v>53139.298571239597</v>
      </c>
      <c r="I3545" s="39">
        <f t="shared" si="992"/>
        <v>88.849934291902173</v>
      </c>
      <c r="J3545" s="39">
        <v>52020.746814143102</v>
      </c>
      <c r="K3545" s="40">
        <f t="shared" si="993"/>
        <v>1207.401691388397</v>
      </c>
      <c r="L3545" s="39">
        <v>51440.071821839199</v>
      </c>
      <c r="M3545" s="39">
        <f t="shared" si="994"/>
        <v>1788.0766836922994</v>
      </c>
      <c r="N3545" s="39">
        <f t="shared" si="999"/>
        <v>580.6749923039024</v>
      </c>
      <c r="O3545" s="40">
        <f>'Estimates from MCMC'!$B$2-L3545</f>
        <v>17620.928178160801</v>
      </c>
      <c r="P3545" s="39">
        <v>52653.489435775402</v>
      </c>
      <c r="Q3545" s="40">
        <f t="shared" si="995"/>
        <v>1213.4176139362025</v>
      </c>
      <c r="R3545" s="39">
        <v>52684.557841109701</v>
      </c>
      <c r="S3545" s="39">
        <f t="shared" si="996"/>
        <v>31.068405334299314</v>
      </c>
      <c r="T3545" s="39">
        <f t="shared" si="1000"/>
        <v>1244.4860192705019</v>
      </c>
      <c r="U3545" s="39">
        <v>59489.627530243903</v>
      </c>
      <c r="V3545" s="39">
        <f t="shared" si="997"/>
        <v>8049.5557084047032</v>
      </c>
      <c r="W3545" s="39">
        <v>60978.916117182896</v>
      </c>
      <c r="X3545" s="39">
        <f t="shared" si="998"/>
        <v>244.80256766849197</v>
      </c>
      <c r="Y3545" s="39">
        <f t="shared" si="1001"/>
        <v>9538.844295343697</v>
      </c>
      <c r="Z3545" s="39">
        <f t="shared" si="1002"/>
        <v>8082.0838828171036</v>
      </c>
      <c r="AA3545" s="45">
        <f t="shared" si="1003"/>
        <v>7.0625452115110773E-2</v>
      </c>
      <c r="AB3545" s="45">
        <f t="shared" si="1004"/>
        <v>0.45681791713907788</v>
      </c>
      <c r="AC3545" s="45">
        <f t="shared" si="1005"/>
        <v>1.3892716955279223E-2</v>
      </c>
      <c r="AD3545" s="45">
        <f t="shared" si="1006"/>
        <v>0.54133608620946794</v>
      </c>
      <c r="AE3545" s="45">
        <f t="shared" si="1007"/>
        <v>0.45866391379053212</v>
      </c>
      <c r="AF3545" s="43">
        <f>('Estimates from MCMC'!$B$2-'MCMC runs'!W3545)/'Estimates from MCMC'!$B$2</f>
        <v>0.11702819077072593</v>
      </c>
    </row>
    <row r="3546" spans="1:32" x14ac:dyDescent="0.3">
      <c r="A3546" s="38">
        <v>2761</v>
      </c>
      <c r="B3546" s="38">
        <v>2051788.281502171</v>
      </c>
      <c r="C3546" s="39">
        <v>52454.147374744498</v>
      </c>
      <c r="D3546" s="39">
        <v>51370.102256780599</v>
      </c>
      <c r="E3546" s="39">
        <f t="shared" si="990"/>
        <v>1084.0451179638985</v>
      </c>
      <c r="F3546" s="39">
        <v>52389.672171131402</v>
      </c>
      <c r="G3546" s="40">
        <f t="shared" si="991"/>
        <v>64.4752036130958</v>
      </c>
      <c r="H3546" s="39">
        <v>52364.544174607399</v>
      </c>
      <c r="I3546" s="39">
        <f t="shared" si="992"/>
        <v>89.603200137098611</v>
      </c>
      <c r="J3546" s="39">
        <v>51216.857915547604</v>
      </c>
      <c r="K3546" s="40">
        <f t="shared" si="993"/>
        <v>1237.2894591968943</v>
      </c>
      <c r="L3546" s="39">
        <v>50631.899701779301</v>
      </c>
      <c r="M3546" s="39">
        <f t="shared" si="994"/>
        <v>1822.2476729651971</v>
      </c>
      <c r="N3546" s="39">
        <f t="shared" si="999"/>
        <v>584.95821376830281</v>
      </c>
      <c r="O3546" s="40">
        <f>'Estimates from MCMC'!$B$2-L3546</f>
        <v>18429.100298220699</v>
      </c>
      <c r="P3546" s="39">
        <v>51872.463029744002</v>
      </c>
      <c r="Q3546" s="40">
        <f t="shared" si="995"/>
        <v>1240.5633279647009</v>
      </c>
      <c r="R3546" s="39">
        <v>51903.206055658702</v>
      </c>
      <c r="S3546" s="39">
        <f t="shared" si="996"/>
        <v>30.743025914700411</v>
      </c>
      <c r="T3546" s="39">
        <f t="shared" si="1000"/>
        <v>1271.3063538794013</v>
      </c>
      <c r="U3546" s="39">
        <v>58540.102164960997</v>
      </c>
      <c r="V3546" s="39">
        <f t="shared" si="997"/>
        <v>7908.2024631816967</v>
      </c>
      <c r="W3546" s="39">
        <v>60063.546482389902</v>
      </c>
      <c r="X3546" s="39">
        <f t="shared" si="998"/>
        <v>252.13796354950318</v>
      </c>
      <c r="Y3546" s="39">
        <f t="shared" si="1001"/>
        <v>9431.6467806106011</v>
      </c>
      <c r="Z3546" s="39">
        <f t="shared" si="1002"/>
        <v>8997.4535176100981</v>
      </c>
      <c r="AA3546" s="45">
        <f t="shared" si="1003"/>
        <v>6.8983636385230584E-2</v>
      </c>
      <c r="AB3546" s="45">
        <f t="shared" si="1004"/>
        <v>0.42911495055161325</v>
      </c>
      <c r="AC3546" s="45">
        <f t="shared" si="1005"/>
        <v>1.3681512361938077E-2</v>
      </c>
      <c r="AD3546" s="45">
        <f t="shared" si="1006"/>
        <v>0.51178009929878188</v>
      </c>
      <c r="AE3546" s="45">
        <f t="shared" si="1007"/>
        <v>0.48821990070121807</v>
      </c>
      <c r="AF3546" s="43">
        <f>('Estimates from MCMC'!$B$2-'MCMC runs'!W3546)/'Estimates from MCMC'!$B$2</f>
        <v>0.1302826996077395</v>
      </c>
    </row>
    <row r="3547" spans="1:32" x14ac:dyDescent="0.3">
      <c r="A3547" s="38">
        <v>4652</v>
      </c>
      <c r="B3547" s="38">
        <v>1925220.3335327492</v>
      </c>
      <c r="C3547" s="39">
        <v>52994.976628647702</v>
      </c>
      <c r="D3547" s="39">
        <v>51926.938203454702</v>
      </c>
      <c r="E3547" s="39">
        <f t="shared" si="990"/>
        <v>1068.0384251930009</v>
      </c>
      <c r="F3547" s="39">
        <v>52947.100965580103</v>
      </c>
      <c r="G3547" s="40">
        <f t="shared" si="991"/>
        <v>47.875663067599817</v>
      </c>
      <c r="H3547" s="39">
        <v>52906.358429367203</v>
      </c>
      <c r="I3547" s="39">
        <f t="shared" si="992"/>
        <v>88.618199280499539</v>
      </c>
      <c r="J3547" s="39">
        <v>51790.886895754098</v>
      </c>
      <c r="K3547" s="40">
        <f t="shared" si="993"/>
        <v>1204.0897328936044</v>
      </c>
      <c r="L3547" s="39">
        <v>51211.7246572648</v>
      </c>
      <c r="M3547" s="39">
        <f t="shared" si="994"/>
        <v>1783.2519713829024</v>
      </c>
      <c r="N3547" s="39">
        <f t="shared" si="999"/>
        <v>579.16223848929803</v>
      </c>
      <c r="O3547" s="40">
        <f>'Estimates from MCMC'!$B$2-L3547</f>
        <v>17849.2753427352</v>
      </c>
      <c r="P3547" s="39">
        <v>52423.408343760799</v>
      </c>
      <c r="Q3547" s="40">
        <f t="shared" si="995"/>
        <v>1211.6836864959987</v>
      </c>
      <c r="R3547" s="39">
        <v>52454.312006941</v>
      </c>
      <c r="S3547" s="39">
        <f t="shared" si="996"/>
        <v>30.903663180200965</v>
      </c>
      <c r="T3547" s="39">
        <f t="shared" si="1000"/>
        <v>1242.5873496761997</v>
      </c>
      <c r="U3547" s="39">
        <v>59114.244243049303</v>
      </c>
      <c r="V3547" s="39">
        <f t="shared" si="997"/>
        <v>7902.5195857845029</v>
      </c>
      <c r="W3547" s="39">
        <v>60598.577084151701</v>
      </c>
      <c r="X3547" s="39">
        <f t="shared" si="998"/>
        <v>241.74549142619799</v>
      </c>
      <c r="Y3547" s="39">
        <f t="shared" si="1001"/>
        <v>9386.8524268869005</v>
      </c>
      <c r="Z3547" s="39">
        <f t="shared" si="1002"/>
        <v>8462.4229158482995</v>
      </c>
      <c r="AA3547" s="45">
        <f t="shared" si="1003"/>
        <v>6.9615562862721081E-2</v>
      </c>
      <c r="AB3547" s="45">
        <f t="shared" si="1004"/>
        <v>0.44273615785757331</v>
      </c>
      <c r="AC3547" s="45">
        <f t="shared" si="1005"/>
        <v>1.3543714620582082E-2</v>
      </c>
      <c r="AD3547" s="45">
        <f t="shared" si="1006"/>
        <v>0.52589543534087646</v>
      </c>
      <c r="AE3547" s="45">
        <f t="shared" si="1007"/>
        <v>0.47410456465912348</v>
      </c>
      <c r="AF3547" s="43">
        <f>('Estimates from MCMC'!$B$2-'MCMC runs'!W3547)/'Estimates from MCMC'!$B$2</f>
        <v>0.12253548190510273</v>
      </c>
    </row>
    <row r="3548" spans="1:32" x14ac:dyDescent="0.3">
      <c r="A3548" s="38">
        <v>4182</v>
      </c>
      <c r="B3548" s="38">
        <v>2070407.8018657691</v>
      </c>
      <c r="C3548" s="39">
        <v>53040.675841615703</v>
      </c>
      <c r="D3548" s="39">
        <v>51996.919144364998</v>
      </c>
      <c r="E3548" s="39">
        <f t="shared" si="990"/>
        <v>1043.7566972507047</v>
      </c>
      <c r="F3548" s="39">
        <v>52970.500045376197</v>
      </c>
      <c r="G3548" s="40">
        <f t="shared" si="991"/>
        <v>70.175796239505871</v>
      </c>
      <c r="H3548" s="39">
        <v>52952.816804405702</v>
      </c>
      <c r="I3548" s="39">
        <f t="shared" si="992"/>
        <v>87.859037210000679</v>
      </c>
      <c r="J3548" s="39">
        <v>51839.7969201714</v>
      </c>
      <c r="K3548" s="40">
        <f t="shared" si="993"/>
        <v>1200.8789214443023</v>
      </c>
      <c r="L3548" s="39">
        <v>51265.535071200102</v>
      </c>
      <c r="M3548" s="39">
        <f t="shared" si="994"/>
        <v>1775.1407704156009</v>
      </c>
      <c r="N3548" s="39">
        <f t="shared" si="999"/>
        <v>574.2618489712986</v>
      </c>
      <c r="O3548" s="40">
        <f>'Estimates from MCMC'!$B$2-L3548</f>
        <v>17795.464928799898</v>
      </c>
      <c r="P3548" s="39">
        <v>52470.987435359901</v>
      </c>
      <c r="Q3548" s="40">
        <f t="shared" si="995"/>
        <v>1205.4523641597989</v>
      </c>
      <c r="R3548" s="39">
        <v>52501.532817278101</v>
      </c>
      <c r="S3548" s="39">
        <f t="shared" si="996"/>
        <v>30.545381918200292</v>
      </c>
      <c r="T3548" s="39">
        <f t="shared" si="1000"/>
        <v>1235.9977460779992</v>
      </c>
      <c r="U3548" s="39">
        <v>59133.540357351201</v>
      </c>
      <c r="V3548" s="39">
        <f t="shared" si="997"/>
        <v>7868.0052861510994</v>
      </c>
      <c r="W3548" s="39">
        <v>60609.758708375099</v>
      </c>
      <c r="X3548" s="39">
        <f t="shared" si="998"/>
        <v>240.22060494589823</v>
      </c>
      <c r="Y3548" s="39">
        <f t="shared" si="1001"/>
        <v>9344.2236371749968</v>
      </c>
      <c r="Z3548" s="39">
        <f t="shared" si="1002"/>
        <v>8451.2412916249014</v>
      </c>
      <c r="AA3548" s="45">
        <f t="shared" si="1003"/>
        <v>6.9455771513880479E-2</v>
      </c>
      <c r="AB3548" s="45">
        <f t="shared" si="1004"/>
        <v>0.44213541582820037</v>
      </c>
      <c r="AC3548" s="45">
        <f t="shared" si="1005"/>
        <v>1.3498978863830021E-2</v>
      </c>
      <c r="AD3548" s="45">
        <f t="shared" si="1006"/>
        <v>0.52509016620591087</v>
      </c>
      <c r="AE3548" s="45">
        <f t="shared" si="1007"/>
        <v>0.47490983379408913</v>
      </c>
      <c r="AF3548" s="43">
        <f>('Estimates from MCMC'!$B$2-'MCMC runs'!W3548)/'Estimates from MCMC'!$B$2</f>
        <v>0.12237357251741071</v>
      </c>
    </row>
    <row r="3549" spans="1:32" x14ac:dyDescent="0.3">
      <c r="A3549" s="38">
        <v>449</v>
      </c>
      <c r="B3549" s="38">
        <v>1969799.0397468088</v>
      </c>
      <c r="C3549" s="39">
        <v>53097.401279579302</v>
      </c>
      <c r="D3549" s="39">
        <v>52022.357874219299</v>
      </c>
      <c r="E3549" s="39">
        <f t="shared" si="990"/>
        <v>1075.0434053600038</v>
      </c>
      <c r="F3549" s="39">
        <v>53025.088075537598</v>
      </c>
      <c r="G3549" s="40">
        <f t="shared" si="991"/>
        <v>72.313204041704012</v>
      </c>
      <c r="H3549" s="39">
        <v>53007.202330634798</v>
      </c>
      <c r="I3549" s="39">
        <f t="shared" si="992"/>
        <v>90.198948944504082</v>
      </c>
      <c r="J3549" s="39">
        <v>51860.973647556202</v>
      </c>
      <c r="K3549" s="40">
        <f t="shared" si="993"/>
        <v>1236.4276320231002</v>
      </c>
      <c r="L3549" s="39">
        <v>51271.8766996298</v>
      </c>
      <c r="M3549" s="39">
        <f t="shared" si="994"/>
        <v>1825.5245799495024</v>
      </c>
      <c r="N3549" s="39">
        <f t="shared" si="999"/>
        <v>589.09694792640221</v>
      </c>
      <c r="O3549" s="40">
        <f>'Estimates from MCMC'!$B$2-L3549</f>
        <v>17789.1233003702</v>
      </c>
      <c r="P3549" s="39">
        <v>52517.299164910102</v>
      </c>
      <c r="Q3549" s="40">
        <f t="shared" si="995"/>
        <v>1245.4224652803023</v>
      </c>
      <c r="R3549" s="39">
        <v>52548.327870494199</v>
      </c>
      <c r="S3549" s="39">
        <f t="shared" si="996"/>
        <v>31.028705584096315</v>
      </c>
      <c r="T3549" s="39">
        <f t="shared" si="1000"/>
        <v>1276.4511708643986</v>
      </c>
      <c r="U3549" s="39">
        <v>59180.193070532601</v>
      </c>
      <c r="V3549" s="39">
        <f t="shared" si="997"/>
        <v>7908.3163709028013</v>
      </c>
      <c r="W3549" s="39">
        <v>60706.786199276103</v>
      </c>
      <c r="X3549" s="39">
        <f t="shared" si="998"/>
        <v>250.14195787910285</v>
      </c>
      <c r="Y3549" s="39">
        <f t="shared" si="1001"/>
        <v>9434.9094996463027</v>
      </c>
      <c r="Z3549" s="39">
        <f t="shared" si="1002"/>
        <v>8354.2138007238973</v>
      </c>
      <c r="AA3549" s="45">
        <f t="shared" si="1003"/>
        <v>7.1754585614561175E-2</v>
      </c>
      <c r="AB3549" s="45">
        <f t="shared" si="1004"/>
        <v>0.44455908463674687</v>
      </c>
      <c r="AC3549" s="45">
        <f t="shared" si="1005"/>
        <v>1.4061511276044575E-2</v>
      </c>
      <c r="AD3549" s="45">
        <f t="shared" si="1006"/>
        <v>0.53037518152735263</v>
      </c>
      <c r="AE3549" s="45">
        <f t="shared" si="1007"/>
        <v>0.46962481847264742</v>
      </c>
      <c r="AF3549" s="43">
        <f>('Estimates from MCMC'!$B$2-'MCMC runs'!W3549)/'Estimates from MCMC'!$B$2</f>
        <v>0.12096861905741152</v>
      </c>
    </row>
    <row r="3550" spans="1:32" x14ac:dyDescent="0.3">
      <c r="A3550" s="38">
        <v>774</v>
      </c>
      <c r="B3550" s="38">
        <v>1974825.4034819454</v>
      </c>
      <c r="C3550" s="39">
        <v>51820.3723277061</v>
      </c>
      <c r="D3550" s="39">
        <v>50732.988106353303</v>
      </c>
      <c r="E3550" s="39">
        <f t="shared" si="990"/>
        <v>1087.3842213527969</v>
      </c>
      <c r="F3550" s="39">
        <v>51750.110813900399</v>
      </c>
      <c r="G3550" s="40">
        <f t="shared" si="991"/>
        <v>70.261513805700815</v>
      </c>
      <c r="H3550" s="39">
        <v>51728.859008153799</v>
      </c>
      <c r="I3550" s="39">
        <f t="shared" si="992"/>
        <v>91.513319552301255</v>
      </c>
      <c r="J3550" s="39">
        <v>50572.193172392297</v>
      </c>
      <c r="K3550" s="40">
        <f t="shared" si="993"/>
        <v>1248.1791553138028</v>
      </c>
      <c r="L3550" s="39">
        <v>49974.788945479901</v>
      </c>
      <c r="M3550" s="39">
        <f t="shared" si="994"/>
        <v>1845.5833822261993</v>
      </c>
      <c r="N3550" s="39">
        <f t="shared" si="999"/>
        <v>597.40422691239655</v>
      </c>
      <c r="O3550" s="40">
        <f>'Estimates from MCMC'!$B$2-L3550</f>
        <v>19086.211054520099</v>
      </c>
      <c r="P3550" s="39">
        <v>51233.2302690082</v>
      </c>
      <c r="Q3550" s="40">
        <f t="shared" si="995"/>
        <v>1258.4413235282991</v>
      </c>
      <c r="R3550" s="39">
        <v>51264.842805898101</v>
      </c>
      <c r="S3550" s="39">
        <f t="shared" si="996"/>
        <v>31.612536889901094</v>
      </c>
      <c r="T3550" s="39">
        <f t="shared" si="1000"/>
        <v>1290.0538604182002</v>
      </c>
      <c r="U3550" s="39">
        <v>57855.936348151001</v>
      </c>
      <c r="V3550" s="39">
        <f t="shared" si="997"/>
        <v>7881.1474026711003</v>
      </c>
      <c r="W3550" s="39">
        <v>59402.576430754401</v>
      </c>
      <c r="X3550" s="39">
        <f t="shared" si="998"/>
        <v>256.58622218520031</v>
      </c>
      <c r="Y3550" s="39">
        <f t="shared" si="1001"/>
        <v>9427.7874852745008</v>
      </c>
      <c r="Z3550" s="39">
        <f t="shared" si="1002"/>
        <v>9658.4235692455986</v>
      </c>
      <c r="AA3550" s="45">
        <f t="shared" si="1003"/>
        <v>6.7590883111013425E-2</v>
      </c>
      <c r="AB3550" s="45">
        <f t="shared" si="1004"/>
        <v>0.41292362219816514</v>
      </c>
      <c r="AC3550" s="45">
        <f t="shared" si="1005"/>
        <v>1.3443538974407086E-2</v>
      </c>
      <c r="AD3550" s="45">
        <f t="shared" si="1006"/>
        <v>0.49395804428358564</v>
      </c>
      <c r="AE3550" s="45">
        <f t="shared" si="1007"/>
        <v>0.50604195571641442</v>
      </c>
      <c r="AF3550" s="43">
        <f>('Estimates from MCMC'!$B$2-'MCMC runs'!W3550)/'Estimates from MCMC'!$B$2</f>
        <v>0.13985351456314851</v>
      </c>
    </row>
    <row r="3551" spans="1:32" x14ac:dyDescent="0.3">
      <c r="A3551" s="38">
        <v>1061</v>
      </c>
      <c r="B3551" s="38">
        <v>1947160.8574889475</v>
      </c>
      <c r="C3551" s="39">
        <v>53254.829035916599</v>
      </c>
      <c r="D3551" s="39">
        <v>52161.705442378603</v>
      </c>
      <c r="E3551" s="39">
        <f t="shared" si="990"/>
        <v>1093.1235935379955</v>
      </c>
      <c r="F3551" s="39">
        <v>53192.293657829003</v>
      </c>
      <c r="G3551" s="40">
        <f t="shared" si="991"/>
        <v>62.535378087595745</v>
      </c>
      <c r="H3551" s="39">
        <v>53165.344738926004</v>
      </c>
      <c r="I3551" s="39">
        <f t="shared" si="992"/>
        <v>89.484296990594885</v>
      </c>
      <c r="J3551" s="39">
        <v>52010.474122519998</v>
      </c>
      <c r="K3551" s="40">
        <f t="shared" si="993"/>
        <v>1244.3549133966008</v>
      </c>
      <c r="L3551" s="39">
        <v>51426.155469978701</v>
      </c>
      <c r="M3551" s="39">
        <f t="shared" si="994"/>
        <v>1828.6735659378974</v>
      </c>
      <c r="N3551" s="39">
        <f t="shared" si="999"/>
        <v>584.31865254129661</v>
      </c>
      <c r="O3551" s="40">
        <f>'Estimates from MCMC'!$B$2-L3551</f>
        <v>17634.844530021299</v>
      </c>
      <c r="P3551" s="39">
        <v>52671.712059429999</v>
      </c>
      <c r="Q3551" s="40">
        <f t="shared" si="995"/>
        <v>1245.5565894512984</v>
      </c>
      <c r="R3551" s="39">
        <v>52702.226075788902</v>
      </c>
      <c r="S3551" s="39">
        <f t="shared" si="996"/>
        <v>30.514016358902154</v>
      </c>
      <c r="T3551" s="39">
        <f t="shared" si="1000"/>
        <v>1276.0706058102005</v>
      </c>
      <c r="U3551" s="39">
        <v>59478.797798454201</v>
      </c>
      <c r="V3551" s="39">
        <f t="shared" si="997"/>
        <v>8052.6423284755001</v>
      </c>
      <c r="W3551" s="39">
        <v>61008.527846460798</v>
      </c>
      <c r="X3551" s="39">
        <f t="shared" si="998"/>
        <v>253.65944219639641</v>
      </c>
      <c r="Y3551" s="39">
        <f t="shared" si="1001"/>
        <v>9582.372376482097</v>
      </c>
      <c r="Z3551" s="39">
        <f t="shared" si="1002"/>
        <v>8052.4721535392018</v>
      </c>
      <c r="AA3551" s="45">
        <f t="shared" si="1003"/>
        <v>7.2360751671943391E-2</v>
      </c>
      <c r="AB3551" s="45">
        <f t="shared" si="1004"/>
        <v>0.45663245370645605</v>
      </c>
      <c r="AC3551" s="45">
        <f t="shared" si="1005"/>
        <v>1.4383990840666064E-2</v>
      </c>
      <c r="AD3551" s="45">
        <f t="shared" si="1006"/>
        <v>0.54337719621906544</v>
      </c>
      <c r="AE3551" s="45">
        <f t="shared" si="1007"/>
        <v>0.45662280378093451</v>
      </c>
      <c r="AF3551" s="43">
        <f>('Estimates from MCMC'!$B$2-'MCMC runs'!W3551)/'Estimates from MCMC'!$B$2</f>
        <v>0.11659941433716861</v>
      </c>
    </row>
    <row r="3552" spans="1:32" x14ac:dyDescent="0.3">
      <c r="A3552" s="38">
        <v>1368</v>
      </c>
      <c r="B3552" s="38">
        <v>1917189.5721600936</v>
      </c>
      <c r="C3552" s="39">
        <v>52290.690265328201</v>
      </c>
      <c r="D3552" s="39">
        <v>51220.510568744903</v>
      </c>
      <c r="E3552" s="39">
        <f t="shared" si="990"/>
        <v>1070.1796965832982</v>
      </c>
      <c r="F3552" s="39">
        <v>52221.807108137</v>
      </c>
      <c r="G3552" s="40">
        <f t="shared" si="991"/>
        <v>68.883157191201462</v>
      </c>
      <c r="H3552" s="39">
        <v>52201.802749741903</v>
      </c>
      <c r="I3552" s="39">
        <f t="shared" si="992"/>
        <v>88.887515586298832</v>
      </c>
      <c r="J3552" s="39">
        <v>51063.812821546999</v>
      </c>
      <c r="K3552" s="40">
        <f t="shared" si="993"/>
        <v>1226.8774437812026</v>
      </c>
      <c r="L3552" s="39">
        <v>50483.267704497601</v>
      </c>
      <c r="M3552" s="39">
        <f t="shared" si="994"/>
        <v>1807.4225608306006</v>
      </c>
      <c r="N3552" s="39">
        <f t="shared" si="999"/>
        <v>580.54511704939796</v>
      </c>
      <c r="O3552" s="40">
        <f>'Estimates from MCMC'!$B$2-L3552</f>
        <v>18577.732295502399</v>
      </c>
      <c r="P3552" s="39">
        <v>51709.665961341198</v>
      </c>
      <c r="Q3552" s="40">
        <f t="shared" si="995"/>
        <v>1226.3982568435968</v>
      </c>
      <c r="R3552" s="39">
        <v>51740.262687707902</v>
      </c>
      <c r="S3552" s="39">
        <f t="shared" si="996"/>
        <v>30.596726366704388</v>
      </c>
      <c r="T3552" s="39">
        <f t="shared" si="1000"/>
        <v>1256.9949832103011</v>
      </c>
      <c r="U3552" s="39">
        <v>58441.033910808801</v>
      </c>
      <c r="V3552" s="39">
        <f t="shared" si="997"/>
        <v>7957.7662063112002</v>
      </c>
      <c r="W3552" s="39">
        <v>59949.507893477203</v>
      </c>
      <c r="X3552" s="39">
        <f t="shared" si="998"/>
        <v>251.47899945810059</v>
      </c>
      <c r="Y3552" s="39">
        <f t="shared" si="1001"/>
        <v>9466.240188979602</v>
      </c>
      <c r="Z3552" s="39">
        <f t="shared" si="1002"/>
        <v>9111.4921065227973</v>
      </c>
      <c r="AA3552" s="45">
        <f t="shared" si="1003"/>
        <v>6.7661378860250615E-2</v>
      </c>
      <c r="AB3552" s="45">
        <f t="shared" si="1004"/>
        <v>0.42834970812006729</v>
      </c>
      <c r="AC3552" s="45">
        <f t="shared" si="1005"/>
        <v>1.3536582154269859E-2</v>
      </c>
      <c r="AD3552" s="45">
        <f t="shared" si="1006"/>
        <v>0.50954766913458771</v>
      </c>
      <c r="AE3552" s="45">
        <f t="shared" si="1007"/>
        <v>0.49045233086541223</v>
      </c>
      <c r="AF3552" s="43">
        <f>('Estimates from MCMC'!$B$2-'MCMC runs'!W3552)/'Estimates from MCMC'!$B$2</f>
        <v>0.13193397295901879</v>
      </c>
    </row>
    <row r="3553" spans="1:32" x14ac:dyDescent="0.3">
      <c r="A3553" s="38">
        <v>268</v>
      </c>
      <c r="B3553" s="38">
        <v>2318644.2150818422</v>
      </c>
      <c r="C3553" s="39">
        <v>53288.208685454403</v>
      </c>
      <c r="D3553" s="39">
        <v>52192.340844723301</v>
      </c>
      <c r="E3553" s="39">
        <f t="shared" si="990"/>
        <v>1095.8678407311018</v>
      </c>
      <c r="F3553" s="39">
        <v>53230.256095598503</v>
      </c>
      <c r="G3553" s="40">
        <f t="shared" si="991"/>
        <v>57.952589855900442</v>
      </c>
      <c r="H3553" s="39">
        <v>53197.663005273098</v>
      </c>
      <c r="I3553" s="39">
        <f t="shared" si="992"/>
        <v>90.545680181305215</v>
      </c>
      <c r="J3553" s="39">
        <v>52044.512339294401</v>
      </c>
      <c r="K3553" s="40">
        <f t="shared" si="993"/>
        <v>1243.6963461600026</v>
      </c>
      <c r="L3553" s="39">
        <v>51453.0888368179</v>
      </c>
      <c r="M3553" s="39">
        <f t="shared" si="994"/>
        <v>1835.1198486365029</v>
      </c>
      <c r="N3553" s="39">
        <f t="shared" si="999"/>
        <v>591.42350247650029</v>
      </c>
      <c r="O3553" s="40">
        <f>'Estimates from MCMC'!$B$2-L3553</f>
        <v>17607.9111631821</v>
      </c>
      <c r="P3553" s="39">
        <v>52701.321347384102</v>
      </c>
      <c r="Q3553" s="40">
        <f t="shared" si="995"/>
        <v>1248.2325105662021</v>
      </c>
      <c r="R3553" s="39">
        <v>52732.546937113199</v>
      </c>
      <c r="S3553" s="39">
        <f t="shared" si="996"/>
        <v>31.2255897290961</v>
      </c>
      <c r="T3553" s="39">
        <f t="shared" si="1000"/>
        <v>1279.4581002952982</v>
      </c>
      <c r="U3553" s="39">
        <v>59640.8550705702</v>
      </c>
      <c r="V3553" s="39">
        <f t="shared" si="997"/>
        <v>8187.7662337522997</v>
      </c>
      <c r="W3553" s="39">
        <v>61176.9777521016</v>
      </c>
      <c r="X3553" s="39">
        <f t="shared" si="998"/>
        <v>256.66458123610209</v>
      </c>
      <c r="Y3553" s="39">
        <f t="shared" si="1001"/>
        <v>9723.8889152837</v>
      </c>
      <c r="Z3553" s="39">
        <f t="shared" si="1002"/>
        <v>7884.0222478983997</v>
      </c>
      <c r="AA3553" s="45">
        <f t="shared" si="1003"/>
        <v>7.2663820735910323E-2</v>
      </c>
      <c r="AB3553" s="45">
        <f t="shared" si="1004"/>
        <v>0.46500497179204348</v>
      </c>
      <c r="AC3553" s="45">
        <f t="shared" si="1005"/>
        <v>1.4576662663586365E-2</v>
      </c>
      <c r="AD3553" s="45">
        <f t="shared" si="1006"/>
        <v>0.55224545519154011</v>
      </c>
      <c r="AE3553" s="45">
        <f t="shared" si="1007"/>
        <v>0.44775454480845983</v>
      </c>
      <c r="AF3553" s="43">
        <f>('Estimates from MCMC'!$B$2-'MCMC runs'!W3553)/'Estimates from MCMC'!$B$2</f>
        <v>0.11416026770389076</v>
      </c>
    </row>
    <row r="3554" spans="1:32" x14ac:dyDescent="0.3">
      <c r="A3554" s="38">
        <v>4488</v>
      </c>
      <c r="B3554" s="38">
        <v>2318644.2150818422</v>
      </c>
      <c r="C3554" s="39">
        <v>53288.208685454403</v>
      </c>
      <c r="D3554" s="39">
        <v>52192.340844723301</v>
      </c>
      <c r="E3554" s="39">
        <f t="shared" si="990"/>
        <v>1095.8678407311018</v>
      </c>
      <c r="F3554" s="39">
        <v>53230.256095598503</v>
      </c>
      <c r="G3554" s="40">
        <f t="shared" si="991"/>
        <v>57.952589855900442</v>
      </c>
      <c r="H3554" s="39">
        <v>53197.663005273098</v>
      </c>
      <c r="I3554" s="39">
        <f t="shared" si="992"/>
        <v>90.545680181305215</v>
      </c>
      <c r="J3554" s="39">
        <v>52044.512339294401</v>
      </c>
      <c r="K3554" s="40">
        <f t="shared" si="993"/>
        <v>1243.6963461600026</v>
      </c>
      <c r="L3554" s="39">
        <v>51453.0888368179</v>
      </c>
      <c r="M3554" s="39">
        <f t="shared" si="994"/>
        <v>1835.1198486365029</v>
      </c>
      <c r="N3554" s="39">
        <f t="shared" si="999"/>
        <v>591.42350247650029</v>
      </c>
      <c r="O3554" s="40">
        <f>'Estimates from MCMC'!$B$2-L3554</f>
        <v>17607.9111631821</v>
      </c>
      <c r="P3554" s="39">
        <v>52701.321347384102</v>
      </c>
      <c r="Q3554" s="40">
        <f t="shared" si="995"/>
        <v>1248.2325105662021</v>
      </c>
      <c r="R3554" s="39">
        <v>52732.546937113199</v>
      </c>
      <c r="S3554" s="39">
        <f t="shared" si="996"/>
        <v>31.2255897290961</v>
      </c>
      <c r="T3554" s="39">
        <f t="shared" si="1000"/>
        <v>1279.4581002952982</v>
      </c>
      <c r="U3554" s="39">
        <v>59640.8550705702</v>
      </c>
      <c r="V3554" s="39">
        <f t="shared" si="997"/>
        <v>8187.7662337522997</v>
      </c>
      <c r="W3554" s="39">
        <v>61176.9777521016</v>
      </c>
      <c r="X3554" s="39">
        <f t="shared" si="998"/>
        <v>256.66458123610209</v>
      </c>
      <c r="Y3554" s="39">
        <f t="shared" si="1001"/>
        <v>9723.8889152837</v>
      </c>
      <c r="Z3554" s="39">
        <f t="shared" si="1002"/>
        <v>7884.0222478983997</v>
      </c>
      <c r="AA3554" s="45">
        <f t="shared" si="1003"/>
        <v>7.2663820735910323E-2</v>
      </c>
      <c r="AB3554" s="45">
        <f t="shared" si="1004"/>
        <v>0.46500497179204348</v>
      </c>
      <c r="AC3554" s="45">
        <f t="shared" si="1005"/>
        <v>1.4576662663586365E-2</v>
      </c>
      <c r="AD3554" s="45">
        <f t="shared" si="1006"/>
        <v>0.55224545519154011</v>
      </c>
      <c r="AE3554" s="45">
        <f t="shared" si="1007"/>
        <v>0.44775454480845983</v>
      </c>
      <c r="AF3554" s="43">
        <f>('Estimates from MCMC'!$B$2-'MCMC runs'!W3554)/'Estimates from MCMC'!$B$2</f>
        <v>0.11416026770389076</v>
      </c>
    </row>
    <row r="3555" spans="1:32" x14ac:dyDescent="0.3">
      <c r="A3555" s="38">
        <v>55</v>
      </c>
      <c r="B3555" s="38">
        <v>2152141.4990274915</v>
      </c>
      <c r="C3555" s="39">
        <v>52496.858653747899</v>
      </c>
      <c r="D3555" s="39">
        <v>51412.737494205699</v>
      </c>
      <c r="E3555" s="39">
        <f t="shared" si="990"/>
        <v>1084.1211595421992</v>
      </c>
      <c r="F3555" s="39">
        <v>52432.671004306198</v>
      </c>
      <c r="G3555" s="40">
        <f t="shared" si="991"/>
        <v>64.187649441701069</v>
      </c>
      <c r="H3555" s="39">
        <v>52407.2203965589</v>
      </c>
      <c r="I3555" s="39">
        <f t="shared" si="992"/>
        <v>89.638257188998978</v>
      </c>
      <c r="J3555" s="39">
        <v>51259.807279660403</v>
      </c>
      <c r="K3555" s="40">
        <f t="shared" si="993"/>
        <v>1237.0513740874958</v>
      </c>
      <c r="L3555" s="39">
        <v>50674.474932190198</v>
      </c>
      <c r="M3555" s="39">
        <f t="shared" si="994"/>
        <v>1822.3837215577005</v>
      </c>
      <c r="N3555" s="39">
        <f t="shared" si="999"/>
        <v>585.3323474702047</v>
      </c>
      <c r="O3555" s="40">
        <f>'Estimates from MCMC'!$B$2-L3555</f>
        <v>18386.525067809802</v>
      </c>
      <c r="P3555" s="39">
        <v>51918.324863844799</v>
      </c>
      <c r="Q3555" s="40">
        <f t="shared" si="995"/>
        <v>1243.8499316546004</v>
      </c>
      <c r="R3555" s="39">
        <v>51948.981684723403</v>
      </c>
      <c r="S3555" s="39">
        <f t="shared" si="996"/>
        <v>30.656820878604776</v>
      </c>
      <c r="T3555" s="39">
        <f t="shared" si="1000"/>
        <v>1274.5067525332051</v>
      </c>
      <c r="U3555" s="39">
        <v>58478.823312847002</v>
      </c>
      <c r="V3555" s="39">
        <f t="shared" si="997"/>
        <v>7804.3483806568038</v>
      </c>
      <c r="W3555" s="39">
        <v>60002.198040484698</v>
      </c>
      <c r="X3555" s="39">
        <f t="shared" si="998"/>
        <v>248.86797510449105</v>
      </c>
      <c r="Y3555" s="39">
        <f t="shared" si="1001"/>
        <v>9327.7231082945</v>
      </c>
      <c r="Z3555" s="39">
        <f t="shared" si="1002"/>
        <v>9058.8019595153019</v>
      </c>
      <c r="AA3555" s="45">
        <f t="shared" si="1003"/>
        <v>6.9317434797102964E-2</v>
      </c>
      <c r="AB3555" s="45">
        <f t="shared" si="1004"/>
        <v>0.42446021485159596</v>
      </c>
      <c r="AC3555" s="45">
        <f t="shared" si="1005"/>
        <v>1.353534581366854E-2</v>
      </c>
      <c r="AD3555" s="45">
        <f t="shared" si="1006"/>
        <v>0.50731299546236752</v>
      </c>
      <c r="AE3555" s="45">
        <f t="shared" si="1007"/>
        <v>0.49268700453763253</v>
      </c>
      <c r="AF3555" s="43">
        <f>('Estimates from MCMC'!$B$2-'MCMC runs'!W3555)/'Estimates from MCMC'!$B$2</f>
        <v>0.13117102213282897</v>
      </c>
    </row>
    <row r="3556" spans="1:32" x14ac:dyDescent="0.3">
      <c r="A3556" s="38">
        <v>4418</v>
      </c>
      <c r="B3556" s="38">
        <v>1935988.7236282763</v>
      </c>
      <c r="C3556" s="39">
        <v>53185.388552679797</v>
      </c>
      <c r="D3556" s="39">
        <v>52128.023245556498</v>
      </c>
      <c r="E3556" s="39">
        <f t="shared" si="990"/>
        <v>1057.3653071232984</v>
      </c>
      <c r="F3556" s="39">
        <v>53118.243751599402</v>
      </c>
      <c r="G3556" s="40">
        <f t="shared" si="991"/>
        <v>67.144801080394245</v>
      </c>
      <c r="H3556" s="39">
        <v>53098.714403961203</v>
      </c>
      <c r="I3556" s="39">
        <f t="shared" si="992"/>
        <v>86.674148718593642</v>
      </c>
      <c r="J3556" s="39">
        <v>51975.0753700196</v>
      </c>
      <c r="K3556" s="40">
        <f t="shared" si="993"/>
        <v>1210.3131826601966</v>
      </c>
      <c r="L3556" s="39">
        <v>51408.574337696598</v>
      </c>
      <c r="M3556" s="39">
        <f t="shared" si="994"/>
        <v>1776.8142149831983</v>
      </c>
      <c r="N3556" s="39">
        <f t="shared" si="999"/>
        <v>566.50103232300171</v>
      </c>
      <c r="O3556" s="40">
        <f>'Estimates from MCMC'!$B$2-L3556</f>
        <v>17652.425662303402</v>
      </c>
      <c r="P3556" s="39">
        <v>52612.026269815397</v>
      </c>
      <c r="Q3556" s="40">
        <f t="shared" si="995"/>
        <v>1203.4519321187981</v>
      </c>
      <c r="R3556" s="39">
        <v>52641.630436343199</v>
      </c>
      <c r="S3556" s="39">
        <f t="shared" si="996"/>
        <v>29.60416652780259</v>
      </c>
      <c r="T3556" s="39">
        <f t="shared" si="1000"/>
        <v>1233.0560986466007</v>
      </c>
      <c r="U3556" s="39">
        <v>59400.3498664703</v>
      </c>
      <c r="V3556" s="39">
        <f t="shared" si="997"/>
        <v>7991.7755287737018</v>
      </c>
      <c r="W3556" s="39">
        <v>60878.140131638298</v>
      </c>
      <c r="X3556" s="39">
        <f t="shared" si="998"/>
        <v>244.73416652139713</v>
      </c>
      <c r="Y3556" s="39">
        <f t="shared" si="1001"/>
        <v>9469.5657939416997</v>
      </c>
      <c r="Z3556" s="39">
        <f t="shared" si="1002"/>
        <v>8182.859868361702</v>
      </c>
      <c r="AA3556" s="45">
        <f t="shared" si="1003"/>
        <v>6.9851935492343184E-2</v>
      </c>
      <c r="AB3556" s="45">
        <f t="shared" si="1004"/>
        <v>0.4527295954481807</v>
      </c>
      <c r="AC3556" s="45">
        <f t="shared" si="1005"/>
        <v>1.3864053088410664E-2</v>
      </c>
      <c r="AD3556" s="45">
        <f t="shared" si="1006"/>
        <v>0.5364455840289345</v>
      </c>
      <c r="AE3556" s="45">
        <f t="shared" si="1007"/>
        <v>0.46355441597106545</v>
      </c>
      <c r="AF3556" s="43">
        <f>('Estimates from MCMC'!$B$2-'MCMC runs'!W3556)/'Estimates from MCMC'!$B$2</f>
        <v>0.11848742225513245</v>
      </c>
    </row>
    <row r="3557" spans="1:32" x14ac:dyDescent="0.3">
      <c r="A3557" s="38">
        <v>3943</v>
      </c>
      <c r="B3557" s="38">
        <v>2348455.5337481038</v>
      </c>
      <c r="C3557" s="39">
        <v>52433.756974484102</v>
      </c>
      <c r="D3557" s="39">
        <v>51395.871198708301</v>
      </c>
      <c r="E3557" s="39">
        <f t="shared" si="990"/>
        <v>1037.8857757758014</v>
      </c>
      <c r="F3557" s="39">
        <v>52363.184817375797</v>
      </c>
      <c r="G3557" s="40">
        <f t="shared" si="991"/>
        <v>70.572157108304964</v>
      </c>
      <c r="H3557" s="39">
        <v>52346.116634824197</v>
      </c>
      <c r="I3557" s="39">
        <f t="shared" si="992"/>
        <v>87.640339659905294</v>
      </c>
      <c r="J3557" s="39">
        <v>51238.580912125202</v>
      </c>
      <c r="K3557" s="40">
        <f t="shared" si="993"/>
        <v>1195.1760623588998</v>
      </c>
      <c r="L3557" s="39">
        <v>50665.744814719503</v>
      </c>
      <c r="M3557" s="39">
        <f t="shared" si="994"/>
        <v>1768.0121597645993</v>
      </c>
      <c r="N3557" s="39">
        <f t="shared" si="999"/>
        <v>572.83609740569955</v>
      </c>
      <c r="O3557" s="40">
        <f>'Estimates from MCMC'!$B$2-L3557</f>
        <v>18395.255185280497</v>
      </c>
      <c r="P3557" s="39">
        <v>51863.260255241403</v>
      </c>
      <c r="Q3557" s="40">
        <f t="shared" si="995"/>
        <v>1197.5154405219</v>
      </c>
      <c r="R3557" s="39">
        <v>51893.882636415401</v>
      </c>
      <c r="S3557" s="39">
        <f t="shared" si="996"/>
        <v>30.622381173998292</v>
      </c>
      <c r="T3557" s="39">
        <f t="shared" si="1000"/>
        <v>1228.1378216958983</v>
      </c>
      <c r="U3557" s="39">
        <v>58544.886866620102</v>
      </c>
      <c r="V3557" s="39">
        <f t="shared" si="997"/>
        <v>7879.1420519005987</v>
      </c>
      <c r="W3557" s="39">
        <v>60013.870207569104</v>
      </c>
      <c r="X3557" s="39">
        <f t="shared" si="998"/>
        <v>240.8455192531037</v>
      </c>
      <c r="Y3557" s="39">
        <f t="shared" si="1001"/>
        <v>9348.1253928496008</v>
      </c>
      <c r="Z3557" s="39">
        <f t="shared" si="1002"/>
        <v>9047.1297924308965</v>
      </c>
      <c r="AA3557" s="45">
        <f t="shared" si="1003"/>
        <v>6.6763837159412101E-2</v>
      </c>
      <c r="AB3557" s="45">
        <f t="shared" si="1004"/>
        <v>0.42832469419643199</v>
      </c>
      <c r="AC3557" s="45">
        <f t="shared" si="1005"/>
        <v>1.3092806641020305E-2</v>
      </c>
      <c r="AD3557" s="45">
        <f t="shared" si="1006"/>
        <v>0.50818133799686438</v>
      </c>
      <c r="AE3557" s="45">
        <f t="shared" si="1007"/>
        <v>0.49181866200313562</v>
      </c>
      <c r="AF3557" s="43">
        <f>('Estimates from MCMC'!$B$2-'MCMC runs'!W3557)/'Estimates from MCMC'!$B$2</f>
        <v>0.13100200970780754</v>
      </c>
    </row>
    <row r="3558" spans="1:32" x14ac:dyDescent="0.3">
      <c r="A3558" s="38">
        <v>2117</v>
      </c>
      <c r="B3558" s="38">
        <v>1924659.2122383048</v>
      </c>
      <c r="C3558" s="39">
        <v>52173.557939425002</v>
      </c>
      <c r="D3558" s="39">
        <v>51110.984912924898</v>
      </c>
      <c r="E3558" s="39">
        <f t="shared" si="990"/>
        <v>1062.5730265001039</v>
      </c>
      <c r="F3558" s="39">
        <v>52092.269181858101</v>
      </c>
      <c r="G3558" s="40">
        <f t="shared" si="991"/>
        <v>81.28875756690104</v>
      </c>
      <c r="H3558" s="39">
        <v>52084.842240223901</v>
      </c>
      <c r="I3558" s="39">
        <f t="shared" si="992"/>
        <v>88.715699201100506</v>
      </c>
      <c r="J3558" s="39">
        <v>50942.302893335102</v>
      </c>
      <c r="K3558" s="40">
        <f t="shared" si="993"/>
        <v>1231.2550460899001</v>
      </c>
      <c r="L3558" s="39">
        <v>50362.959382737798</v>
      </c>
      <c r="M3558" s="39">
        <f t="shared" si="994"/>
        <v>1810.5985566872041</v>
      </c>
      <c r="N3558" s="39">
        <f t="shared" si="999"/>
        <v>579.34351059730398</v>
      </c>
      <c r="O3558" s="40">
        <f>'Estimates from MCMC'!$B$2-L3558</f>
        <v>18698.040617262202</v>
      </c>
      <c r="P3558" s="39">
        <v>51594.431575163297</v>
      </c>
      <c r="Q3558" s="40">
        <f t="shared" si="995"/>
        <v>1231.4721924254991</v>
      </c>
      <c r="R3558" s="39">
        <v>51624.689855342003</v>
      </c>
      <c r="S3558" s="39">
        <f t="shared" si="996"/>
        <v>30.258280178706627</v>
      </c>
      <c r="T3558" s="39">
        <f t="shared" si="1000"/>
        <v>1261.7304726042057</v>
      </c>
      <c r="U3558" s="39">
        <v>58191.784177896698</v>
      </c>
      <c r="V3558" s="39">
        <f t="shared" si="997"/>
        <v>7828.8247951589001</v>
      </c>
      <c r="W3558" s="39">
        <v>59703.335023397703</v>
      </c>
      <c r="X3558" s="39">
        <f t="shared" si="998"/>
        <v>249.82037289680011</v>
      </c>
      <c r="Y3558" s="39">
        <f t="shared" si="1001"/>
        <v>9340.3756406599059</v>
      </c>
      <c r="Z3558" s="39">
        <f t="shared" si="1002"/>
        <v>9357.6649766022965</v>
      </c>
      <c r="AA3558" s="45">
        <f t="shared" si="1003"/>
        <v>6.7479288254372743E-2</v>
      </c>
      <c r="AB3558" s="45">
        <f t="shared" si="1004"/>
        <v>0.41869760342328366</v>
      </c>
      <c r="AC3558" s="45">
        <f t="shared" si="1005"/>
        <v>1.3360778169781257E-2</v>
      </c>
      <c r="AD3558" s="45">
        <f t="shared" si="1006"/>
        <v>0.49953766984743769</v>
      </c>
      <c r="AE3558" s="45">
        <f t="shared" si="1007"/>
        <v>0.50046233015256236</v>
      </c>
      <c r="AF3558" s="43">
        <f>('Estimates from MCMC'!$B$2-'MCMC runs'!W3558)/'Estimates from MCMC'!$B$2</f>
        <v>0.13549854442597553</v>
      </c>
    </row>
    <row r="3559" spans="1:32" x14ac:dyDescent="0.3">
      <c r="A3559" s="38">
        <v>2786</v>
      </c>
      <c r="B3559" s="38">
        <v>1924659.2122383048</v>
      </c>
      <c r="C3559" s="39">
        <v>52173.557939425002</v>
      </c>
      <c r="D3559" s="39">
        <v>51110.984912924898</v>
      </c>
      <c r="E3559" s="39">
        <f t="shared" si="990"/>
        <v>1062.5730265001039</v>
      </c>
      <c r="F3559" s="39">
        <v>52092.269181858101</v>
      </c>
      <c r="G3559" s="40">
        <f t="shared" si="991"/>
        <v>81.28875756690104</v>
      </c>
      <c r="H3559" s="39">
        <v>52084.842240223901</v>
      </c>
      <c r="I3559" s="39">
        <f t="shared" si="992"/>
        <v>88.715699201100506</v>
      </c>
      <c r="J3559" s="39">
        <v>50942.302893335102</v>
      </c>
      <c r="K3559" s="40">
        <f t="shared" si="993"/>
        <v>1231.2550460899001</v>
      </c>
      <c r="L3559" s="39">
        <v>50362.959382737798</v>
      </c>
      <c r="M3559" s="39">
        <f t="shared" si="994"/>
        <v>1810.5985566872041</v>
      </c>
      <c r="N3559" s="39">
        <f t="shared" si="999"/>
        <v>579.34351059730398</v>
      </c>
      <c r="O3559" s="40">
        <f>'Estimates from MCMC'!$B$2-L3559</f>
        <v>18698.040617262202</v>
      </c>
      <c r="P3559" s="39">
        <v>51594.431575163297</v>
      </c>
      <c r="Q3559" s="40">
        <f t="shared" si="995"/>
        <v>1231.4721924254991</v>
      </c>
      <c r="R3559" s="39">
        <v>51624.689855342003</v>
      </c>
      <c r="S3559" s="39">
        <f t="shared" si="996"/>
        <v>30.258280178706627</v>
      </c>
      <c r="T3559" s="39">
        <f t="shared" si="1000"/>
        <v>1261.7304726042057</v>
      </c>
      <c r="U3559" s="39">
        <v>58191.784177896698</v>
      </c>
      <c r="V3559" s="39">
        <f t="shared" si="997"/>
        <v>7828.8247951589001</v>
      </c>
      <c r="W3559" s="39">
        <v>59703.335023397703</v>
      </c>
      <c r="X3559" s="39">
        <f t="shared" si="998"/>
        <v>249.82037289680011</v>
      </c>
      <c r="Y3559" s="39">
        <f t="shared" si="1001"/>
        <v>9340.3756406599059</v>
      </c>
      <c r="Z3559" s="39">
        <f t="shared" si="1002"/>
        <v>9357.6649766022965</v>
      </c>
      <c r="AA3559" s="45">
        <f t="shared" si="1003"/>
        <v>6.7479288254372743E-2</v>
      </c>
      <c r="AB3559" s="45">
        <f t="shared" si="1004"/>
        <v>0.41869760342328366</v>
      </c>
      <c r="AC3559" s="45">
        <f t="shared" si="1005"/>
        <v>1.3360778169781257E-2</v>
      </c>
      <c r="AD3559" s="45">
        <f t="shared" si="1006"/>
        <v>0.49953766984743769</v>
      </c>
      <c r="AE3559" s="45">
        <f t="shared" si="1007"/>
        <v>0.50046233015256236</v>
      </c>
      <c r="AF3559" s="43">
        <f>('Estimates from MCMC'!$B$2-'MCMC runs'!W3559)/'Estimates from MCMC'!$B$2</f>
        <v>0.13549854442597553</v>
      </c>
    </row>
    <row r="3560" spans="1:32" x14ac:dyDescent="0.3">
      <c r="A3560" s="38">
        <v>4780</v>
      </c>
      <c r="B3560" s="38">
        <v>1924659.2122383048</v>
      </c>
      <c r="C3560" s="39">
        <v>52173.557939425002</v>
      </c>
      <c r="D3560" s="39">
        <v>51110.984912924898</v>
      </c>
      <c r="E3560" s="39">
        <f t="shared" si="990"/>
        <v>1062.5730265001039</v>
      </c>
      <c r="F3560" s="39">
        <v>52092.269181858101</v>
      </c>
      <c r="G3560" s="40">
        <f t="shared" si="991"/>
        <v>81.28875756690104</v>
      </c>
      <c r="H3560" s="39">
        <v>52084.842240223901</v>
      </c>
      <c r="I3560" s="39">
        <f t="shared" si="992"/>
        <v>88.715699201100506</v>
      </c>
      <c r="J3560" s="39">
        <v>50942.302893335102</v>
      </c>
      <c r="K3560" s="40">
        <f t="shared" si="993"/>
        <v>1231.2550460899001</v>
      </c>
      <c r="L3560" s="39">
        <v>50362.959382737798</v>
      </c>
      <c r="M3560" s="39">
        <f t="shared" si="994"/>
        <v>1810.5985566872041</v>
      </c>
      <c r="N3560" s="39">
        <f t="shared" si="999"/>
        <v>579.34351059730398</v>
      </c>
      <c r="O3560" s="40">
        <f>'Estimates from MCMC'!$B$2-L3560</f>
        <v>18698.040617262202</v>
      </c>
      <c r="P3560" s="39">
        <v>51594.431575163297</v>
      </c>
      <c r="Q3560" s="40">
        <f t="shared" si="995"/>
        <v>1231.4721924254991</v>
      </c>
      <c r="R3560" s="39">
        <v>51624.689855342003</v>
      </c>
      <c r="S3560" s="39">
        <f t="shared" si="996"/>
        <v>30.258280178706627</v>
      </c>
      <c r="T3560" s="39">
        <f t="shared" si="1000"/>
        <v>1261.7304726042057</v>
      </c>
      <c r="U3560" s="39">
        <v>58191.784177896698</v>
      </c>
      <c r="V3560" s="39">
        <f t="shared" si="997"/>
        <v>7828.8247951589001</v>
      </c>
      <c r="W3560" s="39">
        <v>59703.335023397703</v>
      </c>
      <c r="X3560" s="39">
        <f t="shared" si="998"/>
        <v>249.82037289680011</v>
      </c>
      <c r="Y3560" s="39">
        <f t="shared" si="1001"/>
        <v>9340.3756406599059</v>
      </c>
      <c r="Z3560" s="39">
        <f t="shared" si="1002"/>
        <v>9357.6649766022965</v>
      </c>
      <c r="AA3560" s="45">
        <f t="shared" si="1003"/>
        <v>6.7479288254372743E-2</v>
      </c>
      <c r="AB3560" s="45">
        <f t="shared" si="1004"/>
        <v>0.41869760342328366</v>
      </c>
      <c r="AC3560" s="45">
        <f t="shared" si="1005"/>
        <v>1.3360778169781257E-2</v>
      </c>
      <c r="AD3560" s="45">
        <f t="shared" si="1006"/>
        <v>0.49953766984743769</v>
      </c>
      <c r="AE3560" s="45">
        <f t="shared" si="1007"/>
        <v>0.50046233015256236</v>
      </c>
      <c r="AF3560" s="43">
        <f>('Estimates from MCMC'!$B$2-'MCMC runs'!W3560)/'Estimates from MCMC'!$B$2</f>
        <v>0.13549854442597553</v>
      </c>
    </row>
    <row r="3561" spans="1:32" x14ac:dyDescent="0.3">
      <c r="A3561" s="38">
        <v>4912</v>
      </c>
      <c r="B3561" s="38">
        <v>1924659.2122383048</v>
      </c>
      <c r="C3561" s="39">
        <v>52173.557939425002</v>
      </c>
      <c r="D3561" s="39">
        <v>51110.984912924898</v>
      </c>
      <c r="E3561" s="39">
        <f t="shared" si="990"/>
        <v>1062.5730265001039</v>
      </c>
      <c r="F3561" s="39">
        <v>52092.269181858101</v>
      </c>
      <c r="G3561" s="40">
        <f t="shared" si="991"/>
        <v>81.28875756690104</v>
      </c>
      <c r="H3561" s="39">
        <v>52084.842240223901</v>
      </c>
      <c r="I3561" s="39">
        <f t="shared" si="992"/>
        <v>88.715699201100506</v>
      </c>
      <c r="J3561" s="39">
        <v>50942.302893335102</v>
      </c>
      <c r="K3561" s="40">
        <f t="shared" si="993"/>
        <v>1231.2550460899001</v>
      </c>
      <c r="L3561" s="39">
        <v>50362.959382737798</v>
      </c>
      <c r="M3561" s="39">
        <f t="shared" si="994"/>
        <v>1810.5985566872041</v>
      </c>
      <c r="N3561" s="39">
        <f t="shared" si="999"/>
        <v>579.34351059730398</v>
      </c>
      <c r="O3561" s="40">
        <f>'Estimates from MCMC'!$B$2-L3561</f>
        <v>18698.040617262202</v>
      </c>
      <c r="P3561" s="39">
        <v>51594.431575163297</v>
      </c>
      <c r="Q3561" s="40">
        <f t="shared" si="995"/>
        <v>1231.4721924254991</v>
      </c>
      <c r="R3561" s="39">
        <v>51624.689855342003</v>
      </c>
      <c r="S3561" s="39">
        <f t="shared" si="996"/>
        <v>30.258280178706627</v>
      </c>
      <c r="T3561" s="39">
        <f t="shared" si="1000"/>
        <v>1261.7304726042057</v>
      </c>
      <c r="U3561" s="39">
        <v>58191.784177896698</v>
      </c>
      <c r="V3561" s="39">
        <f t="shared" si="997"/>
        <v>7828.8247951589001</v>
      </c>
      <c r="W3561" s="39">
        <v>59703.335023397703</v>
      </c>
      <c r="X3561" s="39">
        <f t="shared" si="998"/>
        <v>249.82037289680011</v>
      </c>
      <c r="Y3561" s="39">
        <f t="shared" si="1001"/>
        <v>9340.3756406599059</v>
      </c>
      <c r="Z3561" s="39">
        <f t="shared" si="1002"/>
        <v>9357.6649766022965</v>
      </c>
      <c r="AA3561" s="45">
        <f t="shared" si="1003"/>
        <v>6.7479288254372743E-2</v>
      </c>
      <c r="AB3561" s="45">
        <f t="shared" si="1004"/>
        <v>0.41869760342328366</v>
      </c>
      <c r="AC3561" s="45">
        <f t="shared" si="1005"/>
        <v>1.3360778169781257E-2</v>
      </c>
      <c r="AD3561" s="45">
        <f t="shared" si="1006"/>
        <v>0.49953766984743769</v>
      </c>
      <c r="AE3561" s="45">
        <f t="shared" si="1007"/>
        <v>0.50046233015256236</v>
      </c>
      <c r="AF3561" s="43">
        <f>('Estimates from MCMC'!$B$2-'MCMC runs'!W3561)/'Estimates from MCMC'!$B$2</f>
        <v>0.13549854442597553</v>
      </c>
    </row>
    <row r="3562" spans="1:32" x14ac:dyDescent="0.3">
      <c r="A3562" s="38">
        <v>3751</v>
      </c>
      <c r="B3562" s="38">
        <v>2063694.247965836</v>
      </c>
      <c r="C3562" s="39">
        <v>53042.731755575202</v>
      </c>
      <c r="D3562" s="39">
        <v>52001.856238817098</v>
      </c>
      <c r="E3562" s="39">
        <f t="shared" si="990"/>
        <v>1040.8755167581039</v>
      </c>
      <c r="F3562" s="39">
        <v>52974.8900588373</v>
      </c>
      <c r="G3562" s="40">
        <f t="shared" si="991"/>
        <v>67.841696737901657</v>
      </c>
      <c r="H3562" s="39">
        <v>52955.704408609701</v>
      </c>
      <c r="I3562" s="39">
        <f t="shared" si="992"/>
        <v>87.027346965500328</v>
      </c>
      <c r="J3562" s="39">
        <v>51847.747703330897</v>
      </c>
      <c r="K3562" s="40">
        <f t="shared" si="993"/>
        <v>1194.9840522443046</v>
      </c>
      <c r="L3562" s="39">
        <v>51278.6813494944</v>
      </c>
      <c r="M3562" s="39">
        <f t="shared" si="994"/>
        <v>1764.0504060808016</v>
      </c>
      <c r="N3562" s="39">
        <f t="shared" si="999"/>
        <v>569.066353836497</v>
      </c>
      <c r="O3562" s="40">
        <f>'Estimates from MCMC'!$B$2-L3562</f>
        <v>17782.3186505056</v>
      </c>
      <c r="P3562" s="39">
        <v>52473.751559352197</v>
      </c>
      <c r="Q3562" s="40">
        <f t="shared" si="995"/>
        <v>1195.0702098577967</v>
      </c>
      <c r="R3562" s="39">
        <v>52503.893470067102</v>
      </c>
      <c r="S3562" s="39">
        <f t="shared" si="996"/>
        <v>30.141910714904952</v>
      </c>
      <c r="T3562" s="39">
        <f t="shared" si="1000"/>
        <v>1225.2121205727017</v>
      </c>
      <c r="U3562" s="39">
        <v>59228.311211933004</v>
      </c>
      <c r="V3562" s="39">
        <f t="shared" si="997"/>
        <v>7949.6298624386036</v>
      </c>
      <c r="W3562" s="39">
        <v>60693.288755296497</v>
      </c>
      <c r="X3562" s="39">
        <f t="shared" si="998"/>
        <v>239.76542279079149</v>
      </c>
      <c r="Y3562" s="39">
        <f t="shared" si="1001"/>
        <v>9414.6074058020968</v>
      </c>
      <c r="Z3562" s="39">
        <f t="shared" si="1002"/>
        <v>8367.7112447035033</v>
      </c>
      <c r="AA3562" s="45">
        <f t="shared" si="1003"/>
        <v>6.8900582913458561E-2</v>
      </c>
      <c r="AB3562" s="45">
        <f t="shared" si="1004"/>
        <v>0.4470524917858546</v>
      </c>
      <c r="AC3562" s="45">
        <f t="shared" si="1005"/>
        <v>1.3483361056741288E-2</v>
      </c>
      <c r="AD3562" s="45">
        <f t="shared" si="1006"/>
        <v>0.52943643575605448</v>
      </c>
      <c r="AE3562" s="45">
        <f t="shared" si="1007"/>
        <v>0.47056356424394558</v>
      </c>
      <c r="AF3562" s="43">
        <f>('Estimates from MCMC'!$B$2-'MCMC runs'!W3562)/'Estimates from MCMC'!$B$2</f>
        <v>0.12116406140518532</v>
      </c>
    </row>
    <row r="3563" spans="1:32" x14ac:dyDescent="0.3">
      <c r="A3563" s="38">
        <v>1789</v>
      </c>
      <c r="B3563" s="38">
        <v>2170184.6745767342</v>
      </c>
      <c r="C3563" s="39">
        <v>53332.686011866899</v>
      </c>
      <c r="D3563" s="39">
        <v>52262.112508917897</v>
      </c>
      <c r="E3563" s="39">
        <f t="shared" si="990"/>
        <v>1070.5735029490024</v>
      </c>
      <c r="F3563" s="39">
        <v>53272.415974428397</v>
      </c>
      <c r="G3563" s="40">
        <f t="shared" si="991"/>
        <v>60.270037438502186</v>
      </c>
      <c r="H3563" s="39">
        <v>53243.6395837194</v>
      </c>
      <c r="I3563" s="39">
        <f t="shared" si="992"/>
        <v>89.046428147499682</v>
      </c>
      <c r="J3563" s="39">
        <v>52113.6202483866</v>
      </c>
      <c r="K3563" s="40">
        <f t="shared" si="993"/>
        <v>1219.0657634802992</v>
      </c>
      <c r="L3563" s="39">
        <v>51531.920264330904</v>
      </c>
      <c r="M3563" s="39">
        <f t="shared" si="994"/>
        <v>1800.7657475359956</v>
      </c>
      <c r="N3563" s="39">
        <f t="shared" si="999"/>
        <v>581.6999840556964</v>
      </c>
      <c r="O3563" s="40">
        <f>'Estimates from MCMC'!$B$2-L3563</f>
        <v>17529.079735669096</v>
      </c>
      <c r="P3563" s="39">
        <v>52755.1815230871</v>
      </c>
      <c r="Q3563" s="40">
        <f t="shared" si="995"/>
        <v>1223.2612587561962</v>
      </c>
      <c r="R3563" s="39">
        <v>52786.064480215202</v>
      </c>
      <c r="S3563" s="39">
        <f t="shared" si="996"/>
        <v>30.882957128102134</v>
      </c>
      <c r="T3563" s="39">
        <f t="shared" si="1000"/>
        <v>1254.1442158842983</v>
      </c>
      <c r="U3563" s="39">
        <v>59564.817511871202</v>
      </c>
      <c r="V3563" s="39">
        <f t="shared" si="997"/>
        <v>8032.8972475402988</v>
      </c>
      <c r="W3563" s="39">
        <v>61066.446197574704</v>
      </c>
      <c r="X3563" s="39">
        <f t="shared" si="998"/>
        <v>247.48446981920279</v>
      </c>
      <c r="Y3563" s="39">
        <f t="shared" si="1001"/>
        <v>9534.5259332438</v>
      </c>
      <c r="Z3563" s="39">
        <f t="shared" si="1002"/>
        <v>7994.5538024252965</v>
      </c>
      <c r="AA3563" s="45">
        <f t="shared" si="1003"/>
        <v>7.1546495012644581E-2</v>
      </c>
      <c r="AB3563" s="45">
        <f t="shared" si="1004"/>
        <v>0.45826120758607397</v>
      </c>
      <c r="AC3563" s="45">
        <f t="shared" si="1005"/>
        <v>1.411850898912898E-2</v>
      </c>
      <c r="AD3563" s="45">
        <f t="shared" si="1006"/>
        <v>0.5439262115878476</v>
      </c>
      <c r="AE3563" s="45">
        <f t="shared" si="1007"/>
        <v>0.45607378841215246</v>
      </c>
      <c r="AF3563" s="43">
        <f>('Estimates from MCMC'!$B$2-'MCMC runs'!W3563)/'Estimates from MCMC'!$B$2</f>
        <v>0.11576075936382758</v>
      </c>
    </row>
    <row r="3564" spans="1:32" x14ac:dyDescent="0.3">
      <c r="A3564" s="38">
        <v>2111</v>
      </c>
      <c r="B3564" s="38">
        <v>2170184.6745767342</v>
      </c>
      <c r="C3564" s="39">
        <v>53332.686011866899</v>
      </c>
      <c r="D3564" s="39">
        <v>52262.112508917897</v>
      </c>
      <c r="E3564" s="39">
        <f t="shared" si="990"/>
        <v>1070.5735029490024</v>
      </c>
      <c r="F3564" s="39">
        <v>53272.415974428397</v>
      </c>
      <c r="G3564" s="40">
        <f t="shared" si="991"/>
        <v>60.270037438502186</v>
      </c>
      <c r="H3564" s="39">
        <v>53243.6395837194</v>
      </c>
      <c r="I3564" s="39">
        <f t="shared" si="992"/>
        <v>89.046428147499682</v>
      </c>
      <c r="J3564" s="39">
        <v>52113.6202483866</v>
      </c>
      <c r="K3564" s="40">
        <f t="shared" si="993"/>
        <v>1219.0657634802992</v>
      </c>
      <c r="L3564" s="39">
        <v>51531.920264330904</v>
      </c>
      <c r="M3564" s="39">
        <f t="shared" si="994"/>
        <v>1800.7657475359956</v>
      </c>
      <c r="N3564" s="39">
        <f t="shared" si="999"/>
        <v>581.6999840556964</v>
      </c>
      <c r="O3564" s="40">
        <f>'Estimates from MCMC'!$B$2-L3564</f>
        <v>17529.079735669096</v>
      </c>
      <c r="P3564" s="39">
        <v>52755.1815230871</v>
      </c>
      <c r="Q3564" s="40">
        <f t="shared" si="995"/>
        <v>1223.2612587561962</v>
      </c>
      <c r="R3564" s="39">
        <v>52786.064480215202</v>
      </c>
      <c r="S3564" s="39">
        <f t="shared" si="996"/>
        <v>30.882957128102134</v>
      </c>
      <c r="T3564" s="39">
        <f t="shared" si="1000"/>
        <v>1254.1442158842983</v>
      </c>
      <c r="U3564" s="39">
        <v>59564.817511871202</v>
      </c>
      <c r="V3564" s="39">
        <f t="shared" si="997"/>
        <v>8032.8972475402988</v>
      </c>
      <c r="W3564" s="39">
        <v>61066.446197574704</v>
      </c>
      <c r="X3564" s="39">
        <f t="shared" si="998"/>
        <v>247.48446981920279</v>
      </c>
      <c r="Y3564" s="39">
        <f t="shared" si="1001"/>
        <v>9534.5259332438</v>
      </c>
      <c r="Z3564" s="39">
        <f t="shared" si="1002"/>
        <v>7994.5538024252965</v>
      </c>
      <c r="AA3564" s="45">
        <f t="shared" si="1003"/>
        <v>7.1546495012644581E-2</v>
      </c>
      <c r="AB3564" s="45">
        <f t="shared" si="1004"/>
        <v>0.45826120758607397</v>
      </c>
      <c r="AC3564" s="45">
        <f t="shared" si="1005"/>
        <v>1.411850898912898E-2</v>
      </c>
      <c r="AD3564" s="45">
        <f t="shared" si="1006"/>
        <v>0.5439262115878476</v>
      </c>
      <c r="AE3564" s="45">
        <f t="shared" si="1007"/>
        <v>0.45607378841215246</v>
      </c>
      <c r="AF3564" s="43">
        <f>('Estimates from MCMC'!$B$2-'MCMC runs'!W3564)/'Estimates from MCMC'!$B$2</f>
        <v>0.11576075936382758</v>
      </c>
    </row>
    <row r="3565" spans="1:32" x14ac:dyDescent="0.3">
      <c r="A3565" s="38">
        <v>4412</v>
      </c>
      <c r="B3565" s="38">
        <v>2078944.8247709952</v>
      </c>
      <c r="C3565" s="39">
        <v>52960.320180712697</v>
      </c>
      <c r="D3565" s="39">
        <v>51868.4706545222</v>
      </c>
      <c r="E3565" s="39">
        <f t="shared" si="990"/>
        <v>1091.8495261904973</v>
      </c>
      <c r="F3565" s="39">
        <v>52892.317121756903</v>
      </c>
      <c r="G3565" s="40">
        <f t="shared" si="991"/>
        <v>68.003058955793676</v>
      </c>
      <c r="H3565" s="39">
        <v>52869.799620773898</v>
      </c>
      <c r="I3565" s="39">
        <f t="shared" si="992"/>
        <v>90.520559938799124</v>
      </c>
      <c r="J3565" s="39">
        <v>51710.984291672401</v>
      </c>
      <c r="K3565" s="40">
        <f t="shared" si="993"/>
        <v>1249.335889040296</v>
      </c>
      <c r="L3565" s="39">
        <v>51120.018926673998</v>
      </c>
      <c r="M3565" s="39">
        <f t="shared" si="994"/>
        <v>1840.301254038699</v>
      </c>
      <c r="N3565" s="39">
        <f t="shared" si="999"/>
        <v>590.96536499840295</v>
      </c>
      <c r="O3565" s="40">
        <f>'Estimates from MCMC'!$B$2-L3565</f>
        <v>17940.981073326002</v>
      </c>
      <c r="P3565" s="39">
        <v>52372.862161037803</v>
      </c>
      <c r="Q3565" s="40">
        <f t="shared" si="995"/>
        <v>1252.8432343638051</v>
      </c>
      <c r="R3565" s="39">
        <v>52403.922158117901</v>
      </c>
      <c r="S3565" s="39">
        <f t="shared" si="996"/>
        <v>31.059997080097673</v>
      </c>
      <c r="T3565" s="39">
        <f t="shared" si="1000"/>
        <v>1283.9032314439028</v>
      </c>
      <c r="U3565" s="39">
        <v>59142.938725376604</v>
      </c>
      <c r="V3565" s="39">
        <f t="shared" si="997"/>
        <v>8022.9197987026055</v>
      </c>
      <c r="W3565" s="39">
        <v>60684.086394532103</v>
      </c>
      <c r="X3565" s="39">
        <f t="shared" si="998"/>
        <v>257.24443771159713</v>
      </c>
      <c r="Y3565" s="39">
        <f t="shared" si="1001"/>
        <v>9564.0674678581054</v>
      </c>
      <c r="Z3565" s="39">
        <f t="shared" si="1002"/>
        <v>8376.9136054678966</v>
      </c>
      <c r="AA3565" s="45">
        <f t="shared" si="1003"/>
        <v>7.1562598845431216E-2</v>
      </c>
      <c r="AB3565" s="45">
        <f t="shared" si="1004"/>
        <v>0.44718400659988383</v>
      </c>
      <c r="AC3565" s="45">
        <f t="shared" si="1005"/>
        <v>1.4338370720097287E-2</v>
      </c>
      <c r="AD3565" s="45">
        <f t="shared" si="1006"/>
        <v>0.53308497616541228</v>
      </c>
      <c r="AE3565" s="45">
        <f t="shared" si="1007"/>
        <v>0.46691502383458766</v>
      </c>
      <c r="AF3565" s="43">
        <f>('Estimates from MCMC'!$B$2-'MCMC runs'!W3565)/'Estimates from MCMC'!$B$2</f>
        <v>0.12129731115199456</v>
      </c>
    </row>
    <row r="3566" spans="1:32" x14ac:dyDescent="0.3">
      <c r="A3566" s="38">
        <v>3861</v>
      </c>
      <c r="B3566" s="38">
        <v>2056665.6887489103</v>
      </c>
      <c r="C3566" s="39">
        <v>52602.857311981097</v>
      </c>
      <c r="D3566" s="39">
        <v>51551.227717271497</v>
      </c>
      <c r="E3566" s="39">
        <f t="shared" si="990"/>
        <v>1051.6295947096005</v>
      </c>
      <c r="F3566" s="39">
        <v>52545.845145446903</v>
      </c>
      <c r="G3566" s="40">
        <f t="shared" si="991"/>
        <v>57.012166534193966</v>
      </c>
      <c r="H3566" s="39">
        <v>52516.482199630002</v>
      </c>
      <c r="I3566" s="39">
        <f t="shared" si="992"/>
        <v>86.375112351095595</v>
      </c>
      <c r="J3566" s="39">
        <v>51408.435665084398</v>
      </c>
      <c r="K3566" s="40">
        <f t="shared" si="993"/>
        <v>1194.4216468966988</v>
      </c>
      <c r="L3566" s="39">
        <v>50844.085153525499</v>
      </c>
      <c r="M3566" s="39">
        <f t="shared" si="994"/>
        <v>1758.7721584555984</v>
      </c>
      <c r="N3566" s="39">
        <f t="shared" si="999"/>
        <v>564.3505115588996</v>
      </c>
      <c r="O3566" s="40">
        <f>'Estimates from MCMC'!$B$2-L3566</f>
        <v>18216.914846474501</v>
      </c>
      <c r="P3566" s="39">
        <v>52033.204001175603</v>
      </c>
      <c r="Q3566" s="40">
        <f t="shared" si="995"/>
        <v>1189.1188476501047</v>
      </c>
      <c r="R3566" s="39">
        <v>52063.140080185498</v>
      </c>
      <c r="S3566" s="39">
        <f t="shared" si="996"/>
        <v>29.936079009894456</v>
      </c>
      <c r="T3566" s="39">
        <f t="shared" si="1000"/>
        <v>1219.0549266599992</v>
      </c>
      <c r="U3566" s="39">
        <v>58732.311374160701</v>
      </c>
      <c r="V3566" s="39">
        <f t="shared" si="997"/>
        <v>7888.2262206352025</v>
      </c>
      <c r="W3566" s="39">
        <v>60191.900949142298</v>
      </c>
      <c r="X3566" s="39">
        <f t="shared" si="998"/>
        <v>240.53464832159807</v>
      </c>
      <c r="Y3566" s="39">
        <f t="shared" si="1001"/>
        <v>9347.8157956167997</v>
      </c>
      <c r="Z3566" s="39">
        <f t="shared" si="1002"/>
        <v>8869.0990508577015</v>
      </c>
      <c r="AA3566" s="45">
        <f t="shared" si="1003"/>
        <v>6.6918846409161403E-2</v>
      </c>
      <c r="AB3566" s="45">
        <f t="shared" si="1004"/>
        <v>0.43301658305559909</v>
      </c>
      <c r="AC3566" s="45">
        <f t="shared" si="1005"/>
        <v>1.3203917916328651E-2</v>
      </c>
      <c r="AD3566" s="45">
        <f t="shared" si="1006"/>
        <v>0.51313934738108913</v>
      </c>
      <c r="AE3566" s="45">
        <f t="shared" si="1007"/>
        <v>0.48686065261891082</v>
      </c>
      <c r="AF3566" s="43">
        <f>('Estimates from MCMC'!$B$2-'MCMC runs'!W3566)/'Estimates from MCMC'!$B$2</f>
        <v>0.1284241330252632</v>
      </c>
    </row>
    <row r="3567" spans="1:32" x14ac:dyDescent="0.3">
      <c r="A3567" s="38">
        <v>4623</v>
      </c>
      <c r="B3567" s="38">
        <v>2061911.01467821</v>
      </c>
      <c r="C3567" s="39">
        <v>52727.416847607099</v>
      </c>
      <c r="D3567" s="39">
        <v>51653.284143971599</v>
      </c>
      <c r="E3567" s="39">
        <f t="shared" si="990"/>
        <v>1074.1327036354996</v>
      </c>
      <c r="F3567" s="39">
        <v>52666.750638536701</v>
      </c>
      <c r="G3567" s="40">
        <f t="shared" si="991"/>
        <v>60.666209070397599</v>
      </c>
      <c r="H3567" s="39">
        <v>52639.244939124001</v>
      </c>
      <c r="I3567" s="39">
        <f t="shared" si="992"/>
        <v>88.171908483098377</v>
      </c>
      <c r="J3567" s="39">
        <v>51505.0911192485</v>
      </c>
      <c r="K3567" s="40">
        <f t="shared" si="993"/>
        <v>1222.325728358599</v>
      </c>
      <c r="L3567" s="39">
        <v>50929.1860616864</v>
      </c>
      <c r="M3567" s="39">
        <f t="shared" si="994"/>
        <v>1798.2307859206994</v>
      </c>
      <c r="N3567" s="39">
        <f t="shared" si="999"/>
        <v>575.90505756210041</v>
      </c>
      <c r="O3567" s="40">
        <f>'Estimates from MCMC'!$B$2-L3567</f>
        <v>18131.8139383136</v>
      </c>
      <c r="P3567" s="39">
        <v>52151.123242399597</v>
      </c>
      <c r="Q3567" s="40">
        <f t="shared" si="995"/>
        <v>1221.9371807131974</v>
      </c>
      <c r="R3567" s="39">
        <v>52181.296542573902</v>
      </c>
      <c r="S3567" s="39">
        <f t="shared" si="996"/>
        <v>30.173300174305041</v>
      </c>
      <c r="T3567" s="39">
        <f t="shared" si="1000"/>
        <v>1252.1104808875025</v>
      </c>
      <c r="U3567" s="39">
        <v>58853.972830975101</v>
      </c>
      <c r="V3567" s="39">
        <f t="shared" si="997"/>
        <v>7924.7867692887012</v>
      </c>
      <c r="W3567" s="39">
        <v>60352.966314995399</v>
      </c>
      <c r="X3567" s="39">
        <f t="shared" si="998"/>
        <v>246.88300313279615</v>
      </c>
      <c r="Y3567" s="39">
        <f t="shared" si="1001"/>
        <v>9423.7802533089998</v>
      </c>
      <c r="Z3567" s="39">
        <f t="shared" si="1002"/>
        <v>8708.0336850046006</v>
      </c>
      <c r="AA3567" s="45">
        <f t="shared" si="1003"/>
        <v>6.9055996556512123E-2</v>
      </c>
      <c r="AB3567" s="45">
        <f t="shared" si="1004"/>
        <v>0.43706530390449</v>
      </c>
      <c r="AC3567" s="45">
        <f t="shared" si="1005"/>
        <v>1.3616012384239047E-2</v>
      </c>
      <c r="AD3567" s="45">
        <f t="shared" si="1006"/>
        <v>0.51973731284524116</v>
      </c>
      <c r="AE3567" s="45">
        <f t="shared" si="1007"/>
        <v>0.48026268715475884</v>
      </c>
      <c r="AF3567" s="43">
        <f>('Estimates from MCMC'!$B$2-'MCMC runs'!W3567)/'Estimates from MCMC'!$B$2</f>
        <v>0.1260919141773881</v>
      </c>
    </row>
    <row r="3568" spans="1:32" x14ac:dyDescent="0.3">
      <c r="A3568" s="38">
        <v>4018</v>
      </c>
      <c r="B3568" s="38">
        <v>2090016.9711202681</v>
      </c>
      <c r="C3568" s="39">
        <v>52134.654837368398</v>
      </c>
      <c r="D3568" s="39">
        <v>51075.5373434945</v>
      </c>
      <c r="E3568" s="39">
        <f t="shared" si="990"/>
        <v>1059.1174938738986</v>
      </c>
      <c r="F3568" s="39">
        <v>52065.836151525</v>
      </c>
      <c r="G3568" s="40">
        <f t="shared" si="991"/>
        <v>68.818685843398271</v>
      </c>
      <c r="H3568" s="39">
        <v>52046.500055493401</v>
      </c>
      <c r="I3568" s="39">
        <f t="shared" si="992"/>
        <v>88.154781874996843</v>
      </c>
      <c r="J3568" s="39">
        <v>50919.517269301701</v>
      </c>
      <c r="K3568" s="40">
        <f t="shared" si="993"/>
        <v>1215.137568066697</v>
      </c>
      <c r="L3568" s="39">
        <v>50343.800270398402</v>
      </c>
      <c r="M3568" s="39">
        <f t="shared" si="994"/>
        <v>1790.8545669699961</v>
      </c>
      <c r="N3568" s="39">
        <f t="shared" si="999"/>
        <v>575.7169989032991</v>
      </c>
      <c r="O3568" s="40">
        <f>'Estimates from MCMC'!$B$2-L3568</f>
        <v>18717.199729601598</v>
      </c>
      <c r="P3568" s="39">
        <v>51560.008003939904</v>
      </c>
      <c r="Q3568" s="40">
        <f t="shared" si="995"/>
        <v>1216.2077335415015</v>
      </c>
      <c r="R3568" s="39">
        <v>51590.376489644099</v>
      </c>
      <c r="S3568" s="39">
        <f t="shared" si="996"/>
        <v>30.368485704195336</v>
      </c>
      <c r="T3568" s="39">
        <f t="shared" si="1000"/>
        <v>1246.5762192456968</v>
      </c>
      <c r="U3568" s="39">
        <v>58067.407656709896</v>
      </c>
      <c r="V3568" s="39">
        <f t="shared" si="997"/>
        <v>7723.6073863114943</v>
      </c>
      <c r="W3568" s="39">
        <v>59558.978349602003</v>
      </c>
      <c r="X3568" s="39">
        <f t="shared" si="998"/>
        <v>244.99447364640946</v>
      </c>
      <c r="Y3568" s="39">
        <f t="shared" si="1001"/>
        <v>9215.1780792036006</v>
      </c>
      <c r="Z3568" s="39">
        <f t="shared" si="1002"/>
        <v>9502.0216503979973</v>
      </c>
      <c r="AA3568" s="45">
        <f t="shared" si="1003"/>
        <v>6.6600572588548776E-2</v>
      </c>
      <c r="AB3568" s="45">
        <f t="shared" si="1004"/>
        <v>0.41264759140740837</v>
      </c>
      <c r="AC3568" s="45">
        <f t="shared" si="1005"/>
        <v>1.3089269612213742E-2</v>
      </c>
      <c r="AD3568" s="45">
        <f t="shared" si="1006"/>
        <v>0.49233743360817089</v>
      </c>
      <c r="AE3568" s="45">
        <f t="shared" si="1007"/>
        <v>0.50766256639182916</v>
      </c>
      <c r="AF3568" s="43">
        <f>('Estimates from MCMC'!$B$2-'MCMC runs'!W3568)/'Estimates from MCMC'!$B$2</f>
        <v>0.13758882220642615</v>
      </c>
    </row>
    <row r="3569" spans="1:32" x14ac:dyDescent="0.3">
      <c r="A3569" s="38">
        <v>869</v>
      </c>
      <c r="B3569" s="38">
        <v>2001187.8525711251</v>
      </c>
      <c r="C3569" s="39">
        <v>51912.185930588297</v>
      </c>
      <c r="D3569" s="39">
        <v>50858.938858114198</v>
      </c>
      <c r="E3569" s="39">
        <f t="shared" si="990"/>
        <v>1053.2470724740997</v>
      </c>
      <c r="F3569" s="39">
        <v>51854.397115207903</v>
      </c>
      <c r="G3569" s="40">
        <f t="shared" si="991"/>
        <v>57.788815380394226</v>
      </c>
      <c r="H3569" s="39">
        <v>51826.047307120803</v>
      </c>
      <c r="I3569" s="39">
        <f t="shared" si="992"/>
        <v>86.138623467493744</v>
      </c>
      <c r="J3569" s="39">
        <v>50715.640835935097</v>
      </c>
      <c r="K3569" s="40">
        <f t="shared" si="993"/>
        <v>1196.5450946532001</v>
      </c>
      <c r="L3569" s="39">
        <v>50153.0912431088</v>
      </c>
      <c r="M3569" s="39">
        <f t="shared" si="994"/>
        <v>1759.0946874794972</v>
      </c>
      <c r="N3569" s="39">
        <f t="shared" si="999"/>
        <v>562.54959282629716</v>
      </c>
      <c r="O3569" s="40">
        <f>'Estimates from MCMC'!$B$2-L3569</f>
        <v>18907.9087568912</v>
      </c>
      <c r="P3569" s="39">
        <v>51340.695470765801</v>
      </c>
      <c r="Q3569" s="40">
        <f t="shared" si="995"/>
        <v>1187.6042276570006</v>
      </c>
      <c r="R3569" s="39">
        <v>51370.489232182103</v>
      </c>
      <c r="S3569" s="39">
        <f t="shared" si="996"/>
        <v>29.793761416302004</v>
      </c>
      <c r="T3569" s="39">
        <f t="shared" si="1000"/>
        <v>1217.3979890733026</v>
      </c>
      <c r="U3569" s="39">
        <v>58013.382787647402</v>
      </c>
      <c r="V3569" s="39">
        <f t="shared" si="997"/>
        <v>7860.2915445386025</v>
      </c>
      <c r="W3569" s="39">
        <v>59473.122052648097</v>
      </c>
      <c r="X3569" s="39">
        <f t="shared" si="998"/>
        <v>242.34127592739242</v>
      </c>
      <c r="Y3569" s="39">
        <f t="shared" si="1001"/>
        <v>9320.0308095392975</v>
      </c>
      <c r="Z3569" s="39">
        <f t="shared" si="1002"/>
        <v>9587.8779473519025</v>
      </c>
      <c r="AA3569" s="45">
        <f t="shared" si="1003"/>
        <v>6.4385649662584088E-2</v>
      </c>
      <c r="AB3569" s="45">
        <f t="shared" si="1004"/>
        <v>0.41571448464250871</v>
      </c>
      <c r="AC3569" s="45">
        <f t="shared" si="1005"/>
        <v>1.281692645354386E-2</v>
      </c>
      <c r="AD3569" s="45">
        <f t="shared" si="1006"/>
        <v>0.49291706075863662</v>
      </c>
      <c r="AE3569" s="45">
        <f t="shared" si="1007"/>
        <v>0.50708293924136338</v>
      </c>
      <c r="AF3569" s="43">
        <f>('Estimates from MCMC'!$B$2-'MCMC runs'!W3569)/'Estimates from MCMC'!$B$2</f>
        <v>0.13883201730863878</v>
      </c>
    </row>
    <row r="3570" spans="1:32" x14ac:dyDescent="0.3">
      <c r="A3570" s="38">
        <v>1920</v>
      </c>
      <c r="B3570" s="38">
        <v>2191118.2592676217</v>
      </c>
      <c r="C3570" s="39">
        <v>52849.0015040531</v>
      </c>
      <c r="D3570" s="39">
        <v>51805.746152288702</v>
      </c>
      <c r="E3570" s="39">
        <f t="shared" si="990"/>
        <v>1043.2553517643973</v>
      </c>
      <c r="F3570" s="39">
        <v>52784.016858525902</v>
      </c>
      <c r="G3570" s="40">
        <f t="shared" si="991"/>
        <v>64.984645527198154</v>
      </c>
      <c r="H3570" s="39">
        <v>52762.151355599301</v>
      </c>
      <c r="I3570" s="39">
        <f t="shared" si="992"/>
        <v>86.850148453799193</v>
      </c>
      <c r="J3570" s="39">
        <v>51654.537512276002</v>
      </c>
      <c r="K3570" s="40">
        <f t="shared" si="993"/>
        <v>1194.4639917770983</v>
      </c>
      <c r="L3570" s="39">
        <v>51086.779006107798</v>
      </c>
      <c r="M3570" s="39">
        <f t="shared" si="994"/>
        <v>1762.2224979453022</v>
      </c>
      <c r="N3570" s="39">
        <f t="shared" si="999"/>
        <v>567.75850616820389</v>
      </c>
      <c r="O3570" s="40">
        <f>'Estimates from MCMC'!$B$2-L3570</f>
        <v>17974.220993892202</v>
      </c>
      <c r="P3570" s="39">
        <v>52279.887576227004</v>
      </c>
      <c r="Q3570" s="40">
        <f t="shared" si="995"/>
        <v>1193.108570119206</v>
      </c>
      <c r="R3570" s="39">
        <v>52309.968093578304</v>
      </c>
      <c r="S3570" s="39">
        <f t="shared" si="996"/>
        <v>30.080517351299932</v>
      </c>
      <c r="T3570" s="39">
        <f t="shared" si="1000"/>
        <v>1223.1890874705059</v>
      </c>
      <c r="U3570" s="39">
        <v>59060.760924368296</v>
      </c>
      <c r="V3570" s="39">
        <f t="shared" si="997"/>
        <v>7973.9819182604988</v>
      </c>
      <c r="W3570" s="39">
        <v>60523.611655004097</v>
      </c>
      <c r="X3570" s="39">
        <f t="shared" si="998"/>
        <v>239.66164316529466</v>
      </c>
      <c r="Y3570" s="39">
        <f t="shared" si="1001"/>
        <v>9436.8326488962994</v>
      </c>
      <c r="Z3570" s="39">
        <f t="shared" si="1002"/>
        <v>8537.388344995903</v>
      </c>
      <c r="AA3570" s="45">
        <f t="shared" si="1003"/>
        <v>6.8052411722664158E-2</v>
      </c>
      <c r="AB3570" s="45">
        <f t="shared" si="1004"/>
        <v>0.44363435394335743</v>
      </c>
      <c r="AC3570" s="45">
        <f t="shared" si="1005"/>
        <v>1.3333631718822963E-2</v>
      </c>
      <c r="AD3570" s="45">
        <f t="shared" si="1006"/>
        <v>0.52502039738484452</v>
      </c>
      <c r="AE3570" s="45">
        <f t="shared" si="1007"/>
        <v>0.47497960261515548</v>
      </c>
      <c r="AF3570" s="43">
        <f>('Estimates from MCMC'!$B$2-'MCMC runs'!W3570)/'Estimates from MCMC'!$B$2</f>
        <v>0.12362097775873362</v>
      </c>
    </row>
    <row r="3571" spans="1:32" x14ac:dyDescent="0.3">
      <c r="A3571" s="38">
        <v>1010</v>
      </c>
      <c r="B3571" s="38">
        <v>2216494.5164091219</v>
      </c>
      <c r="C3571" s="39">
        <v>52469.816878905898</v>
      </c>
      <c r="D3571" s="39">
        <v>51420.431441516703</v>
      </c>
      <c r="E3571" s="39">
        <f t="shared" si="990"/>
        <v>1049.3854373891954</v>
      </c>
      <c r="F3571" s="39">
        <v>52411.832016438399</v>
      </c>
      <c r="G3571" s="40">
        <f t="shared" si="991"/>
        <v>57.984862467499624</v>
      </c>
      <c r="H3571" s="39">
        <v>52383.383852086597</v>
      </c>
      <c r="I3571" s="39">
        <f t="shared" si="992"/>
        <v>86.433026819300721</v>
      </c>
      <c r="J3571" s="39">
        <v>51276.736492299002</v>
      </c>
      <c r="K3571" s="40">
        <f t="shared" si="993"/>
        <v>1193.0803866068964</v>
      </c>
      <c r="L3571" s="39">
        <v>50711.935149218298</v>
      </c>
      <c r="M3571" s="39">
        <f t="shared" si="994"/>
        <v>1757.8817296876005</v>
      </c>
      <c r="N3571" s="39">
        <f t="shared" si="999"/>
        <v>564.8013430807041</v>
      </c>
      <c r="O3571" s="40">
        <f>'Estimates from MCMC'!$B$2-L3571</f>
        <v>18349.064850781702</v>
      </c>
      <c r="P3571" s="39">
        <v>51901.726588650701</v>
      </c>
      <c r="Q3571" s="40">
        <f t="shared" si="995"/>
        <v>1189.7914394324034</v>
      </c>
      <c r="R3571" s="39">
        <v>51931.606318706799</v>
      </c>
      <c r="S3571" s="39">
        <f t="shared" si="996"/>
        <v>29.879730056098197</v>
      </c>
      <c r="T3571" s="39">
        <f t="shared" si="1000"/>
        <v>1219.6711694885016</v>
      </c>
      <c r="U3571" s="39">
        <v>58505.253043251003</v>
      </c>
      <c r="V3571" s="39">
        <f t="shared" si="997"/>
        <v>7793.3178940327052</v>
      </c>
      <c r="W3571" s="39">
        <v>59963.648186481798</v>
      </c>
      <c r="X3571" s="39">
        <f t="shared" si="998"/>
        <v>238.72397374229331</v>
      </c>
      <c r="Y3571" s="39">
        <f t="shared" si="1001"/>
        <v>9251.7130372635002</v>
      </c>
      <c r="Z3571" s="39">
        <f t="shared" si="1002"/>
        <v>9097.3518135182021</v>
      </c>
      <c r="AA3571" s="45">
        <f t="shared" si="1003"/>
        <v>6.6470481161144374E-2</v>
      </c>
      <c r="AB3571" s="45">
        <f t="shared" si="1004"/>
        <v>0.42472561721316804</v>
      </c>
      <c r="AC3571" s="45">
        <f t="shared" si="1005"/>
        <v>1.3010143878374448E-2</v>
      </c>
      <c r="AD3571" s="45">
        <f t="shared" si="1006"/>
        <v>0.50420624225268684</v>
      </c>
      <c r="AE3571" s="45">
        <f t="shared" si="1007"/>
        <v>0.49579375774731316</v>
      </c>
      <c r="AF3571" s="43">
        <f>('Estimates from MCMC'!$B$2-'MCMC runs'!W3571)/'Estimates from MCMC'!$B$2</f>
        <v>0.13172922218789479</v>
      </c>
    </row>
    <row r="3572" spans="1:32" x14ac:dyDescent="0.3">
      <c r="A3572" s="38">
        <v>2951</v>
      </c>
      <c r="B3572" s="38">
        <v>2216494.5164091219</v>
      </c>
      <c r="C3572" s="39">
        <v>52469.816878905898</v>
      </c>
      <c r="D3572" s="39">
        <v>51420.431441516703</v>
      </c>
      <c r="E3572" s="39">
        <f t="shared" si="990"/>
        <v>1049.3854373891954</v>
      </c>
      <c r="F3572" s="39">
        <v>52411.832016438399</v>
      </c>
      <c r="G3572" s="40">
        <f t="shared" si="991"/>
        <v>57.984862467499624</v>
      </c>
      <c r="H3572" s="39">
        <v>52383.383852086597</v>
      </c>
      <c r="I3572" s="39">
        <f t="shared" si="992"/>
        <v>86.433026819300721</v>
      </c>
      <c r="J3572" s="39">
        <v>51276.736492299002</v>
      </c>
      <c r="K3572" s="40">
        <f t="shared" si="993"/>
        <v>1193.0803866068964</v>
      </c>
      <c r="L3572" s="39">
        <v>50711.935149218298</v>
      </c>
      <c r="M3572" s="39">
        <f t="shared" si="994"/>
        <v>1757.8817296876005</v>
      </c>
      <c r="N3572" s="39">
        <f t="shared" si="999"/>
        <v>564.8013430807041</v>
      </c>
      <c r="O3572" s="40">
        <f>'Estimates from MCMC'!$B$2-L3572</f>
        <v>18349.064850781702</v>
      </c>
      <c r="P3572" s="39">
        <v>51901.726588650701</v>
      </c>
      <c r="Q3572" s="40">
        <f t="shared" si="995"/>
        <v>1189.7914394324034</v>
      </c>
      <c r="R3572" s="39">
        <v>51931.606318706799</v>
      </c>
      <c r="S3572" s="39">
        <f t="shared" si="996"/>
        <v>29.879730056098197</v>
      </c>
      <c r="T3572" s="39">
        <f t="shared" si="1000"/>
        <v>1219.6711694885016</v>
      </c>
      <c r="U3572" s="39">
        <v>58505.253043251003</v>
      </c>
      <c r="V3572" s="39">
        <f t="shared" si="997"/>
        <v>7793.3178940327052</v>
      </c>
      <c r="W3572" s="39">
        <v>59963.648186481798</v>
      </c>
      <c r="X3572" s="39">
        <f t="shared" si="998"/>
        <v>238.72397374229331</v>
      </c>
      <c r="Y3572" s="39">
        <f t="shared" si="1001"/>
        <v>9251.7130372635002</v>
      </c>
      <c r="Z3572" s="39">
        <f t="shared" si="1002"/>
        <v>9097.3518135182021</v>
      </c>
      <c r="AA3572" s="45">
        <f t="shared" si="1003"/>
        <v>6.6470481161144374E-2</v>
      </c>
      <c r="AB3572" s="45">
        <f t="shared" si="1004"/>
        <v>0.42472561721316804</v>
      </c>
      <c r="AC3572" s="45">
        <f t="shared" si="1005"/>
        <v>1.3010143878374448E-2</v>
      </c>
      <c r="AD3572" s="45">
        <f t="shared" si="1006"/>
        <v>0.50420624225268684</v>
      </c>
      <c r="AE3572" s="45">
        <f t="shared" si="1007"/>
        <v>0.49579375774731316</v>
      </c>
      <c r="AF3572" s="43">
        <f>('Estimates from MCMC'!$B$2-'MCMC runs'!W3572)/'Estimates from MCMC'!$B$2</f>
        <v>0.13172922218789479</v>
      </c>
    </row>
    <row r="3573" spans="1:32" x14ac:dyDescent="0.3">
      <c r="A3573" s="38">
        <v>4295</v>
      </c>
      <c r="B3573" s="38">
        <v>2040255.6513663086</v>
      </c>
      <c r="C3573" s="39">
        <v>53172.147723479196</v>
      </c>
      <c r="D3573" s="39">
        <v>52105.970829878803</v>
      </c>
      <c r="E3573" s="39">
        <f t="shared" si="990"/>
        <v>1066.1768936003937</v>
      </c>
      <c r="F3573" s="39">
        <v>53110.033234076996</v>
      </c>
      <c r="G3573" s="40">
        <f t="shared" si="991"/>
        <v>62.114489402199979</v>
      </c>
      <c r="H3573" s="39">
        <v>53083.2427878667</v>
      </c>
      <c r="I3573" s="39">
        <f t="shared" si="992"/>
        <v>88.904935612496047</v>
      </c>
      <c r="J3573" s="39">
        <v>51955.864067534298</v>
      </c>
      <c r="K3573" s="40">
        <f t="shared" si="993"/>
        <v>1216.2836559448988</v>
      </c>
      <c r="L3573" s="39">
        <v>51375.083100040902</v>
      </c>
      <c r="M3573" s="39">
        <f t="shared" si="994"/>
        <v>1797.0646234382948</v>
      </c>
      <c r="N3573" s="39">
        <f t="shared" si="999"/>
        <v>580.78096749339602</v>
      </c>
      <c r="O3573" s="40">
        <f>'Estimates from MCMC'!$B$2-L3573</f>
        <v>17685.916899959098</v>
      </c>
      <c r="P3573" s="39">
        <v>52596.380048814499</v>
      </c>
      <c r="Q3573" s="40">
        <f t="shared" si="995"/>
        <v>1221.2969487735973</v>
      </c>
      <c r="R3573" s="39">
        <v>52627.200702746697</v>
      </c>
      <c r="S3573" s="39">
        <f t="shared" si="996"/>
        <v>30.820653932198184</v>
      </c>
      <c r="T3573" s="39">
        <f t="shared" si="1000"/>
        <v>1252.1176027057954</v>
      </c>
      <c r="U3573" s="39">
        <v>59331.504401072503</v>
      </c>
      <c r="V3573" s="39">
        <f t="shared" si="997"/>
        <v>7956.4213010316016</v>
      </c>
      <c r="W3573" s="39">
        <v>60829.074834822197</v>
      </c>
      <c r="X3573" s="39">
        <f t="shared" si="998"/>
        <v>245.45283104389819</v>
      </c>
      <c r="Y3573" s="39">
        <f t="shared" si="1001"/>
        <v>9453.9917347812952</v>
      </c>
      <c r="Z3573" s="39">
        <f t="shared" si="1002"/>
        <v>8231.9251651778031</v>
      </c>
      <c r="AA3573" s="45">
        <f t="shared" si="1003"/>
        <v>7.0797437859085002E-2</v>
      </c>
      <c r="AB3573" s="45">
        <f t="shared" si="1004"/>
        <v>0.44987327182624059</v>
      </c>
      <c r="AC3573" s="45">
        <f t="shared" si="1005"/>
        <v>1.3878434034961785E-2</v>
      </c>
      <c r="AD3573" s="45">
        <f t="shared" si="1006"/>
        <v>0.53454914372028739</v>
      </c>
      <c r="AE3573" s="45">
        <f t="shared" si="1007"/>
        <v>0.46545085627971261</v>
      </c>
      <c r="AF3573" s="43">
        <f>('Estimates from MCMC'!$B$2-'MCMC runs'!W3573)/'Estimates from MCMC'!$B$2</f>
        <v>0.1191978854227104</v>
      </c>
    </row>
    <row r="3574" spans="1:32" x14ac:dyDescent="0.3">
      <c r="A3574" s="38">
        <v>3210</v>
      </c>
      <c r="B3574" s="38">
        <v>2151036.2324556755</v>
      </c>
      <c r="C3574" s="39">
        <v>53436.073022673903</v>
      </c>
      <c r="D3574" s="39">
        <v>52374.477816726801</v>
      </c>
      <c r="E3574" s="39">
        <f t="shared" si="990"/>
        <v>1061.5952059471019</v>
      </c>
      <c r="F3574" s="39">
        <v>53373.008186271603</v>
      </c>
      <c r="G3574" s="40">
        <f t="shared" si="991"/>
        <v>63.064836402299989</v>
      </c>
      <c r="H3574" s="39">
        <v>53348.253450003998</v>
      </c>
      <c r="I3574" s="39">
        <f t="shared" si="992"/>
        <v>87.819572669905028</v>
      </c>
      <c r="J3574" s="39">
        <v>52224.280311136499</v>
      </c>
      <c r="K3574" s="40">
        <f t="shared" si="993"/>
        <v>1211.7927115374041</v>
      </c>
      <c r="L3574" s="39">
        <v>51650.303001002598</v>
      </c>
      <c r="M3574" s="39">
        <f t="shared" si="994"/>
        <v>1785.7700216713056</v>
      </c>
      <c r="N3574" s="39">
        <f t="shared" si="999"/>
        <v>573.97731013390148</v>
      </c>
      <c r="O3574" s="40">
        <f>'Estimates from MCMC'!$B$2-L3574</f>
        <v>17410.696998997402</v>
      </c>
      <c r="P3574" s="39">
        <v>52861.763016588498</v>
      </c>
      <c r="Q3574" s="40">
        <f t="shared" si="995"/>
        <v>1211.4600155859007</v>
      </c>
      <c r="R3574" s="39">
        <v>52892.098864944099</v>
      </c>
      <c r="S3574" s="39">
        <f t="shared" si="996"/>
        <v>30.335848355600319</v>
      </c>
      <c r="T3574" s="39">
        <f t="shared" si="1000"/>
        <v>1241.795863941501</v>
      </c>
      <c r="U3574" s="39">
        <v>59640.072432189903</v>
      </c>
      <c r="V3574" s="39">
        <f t="shared" si="997"/>
        <v>7989.7694311873056</v>
      </c>
      <c r="W3574" s="39">
        <v>61126.231386445899</v>
      </c>
      <c r="X3574" s="39">
        <f t="shared" si="998"/>
        <v>244.36309031449491</v>
      </c>
      <c r="Y3574" s="39">
        <f t="shared" si="1001"/>
        <v>9475.9283854433015</v>
      </c>
      <c r="Z3574" s="39">
        <f t="shared" si="1002"/>
        <v>7934.7686135541007</v>
      </c>
      <c r="AA3574" s="45">
        <f t="shared" si="1003"/>
        <v>7.1323730693435769E-2</v>
      </c>
      <c r="AB3574" s="45">
        <f t="shared" si="1004"/>
        <v>0.45890003321793482</v>
      </c>
      <c r="AC3574" s="45">
        <f t="shared" si="1005"/>
        <v>1.4035227327692084E-2</v>
      </c>
      <c r="AD3574" s="45">
        <f t="shared" si="1006"/>
        <v>0.54425899123906263</v>
      </c>
      <c r="AE3574" s="45">
        <f t="shared" si="1007"/>
        <v>0.45574100876093737</v>
      </c>
      <c r="AF3574" s="43">
        <f>('Estimates from MCMC'!$B$2-'MCMC runs'!W3574)/'Estimates from MCMC'!$B$2</f>
        <v>0.11489507266842502</v>
      </c>
    </row>
    <row r="3575" spans="1:32" x14ac:dyDescent="0.3">
      <c r="A3575" s="38">
        <v>4507</v>
      </c>
      <c r="B3575" s="38">
        <v>2162613.285338697</v>
      </c>
      <c r="C3575" s="39">
        <v>52894.483078892401</v>
      </c>
      <c r="D3575" s="39">
        <v>51809.836741764899</v>
      </c>
      <c r="E3575" s="39">
        <f t="shared" si="990"/>
        <v>1084.6463371275022</v>
      </c>
      <c r="F3575" s="39">
        <v>52819.025682782201</v>
      </c>
      <c r="G3575" s="40">
        <f t="shared" si="991"/>
        <v>75.457396110199625</v>
      </c>
      <c r="H3575" s="39">
        <v>52803.847029937999</v>
      </c>
      <c r="I3575" s="39">
        <f t="shared" si="992"/>
        <v>90.636048954402213</v>
      </c>
      <c r="J3575" s="39">
        <v>51644.972244947501</v>
      </c>
      <c r="K3575" s="40">
        <f t="shared" si="993"/>
        <v>1249.5108339448998</v>
      </c>
      <c r="L3575" s="39">
        <v>51053.015526344097</v>
      </c>
      <c r="M3575" s="39">
        <f t="shared" si="994"/>
        <v>1841.4675525483035</v>
      </c>
      <c r="N3575" s="39">
        <f t="shared" si="999"/>
        <v>591.95671860340371</v>
      </c>
      <c r="O3575" s="40">
        <f>'Estimates from MCMC'!$B$2-L3575</f>
        <v>18007.984473655903</v>
      </c>
      <c r="P3575" s="39">
        <v>52307.6096702551</v>
      </c>
      <c r="Q3575" s="40">
        <f t="shared" si="995"/>
        <v>1254.5941439110029</v>
      </c>
      <c r="R3575" s="39">
        <v>52338.632815022604</v>
      </c>
      <c r="S3575" s="39">
        <f t="shared" si="996"/>
        <v>31.023144767503254</v>
      </c>
      <c r="T3575" s="39">
        <f t="shared" si="1000"/>
        <v>1285.6172886785062</v>
      </c>
      <c r="U3575" s="39">
        <v>59053.572811137899</v>
      </c>
      <c r="V3575" s="39">
        <f t="shared" si="997"/>
        <v>8000.557284793802</v>
      </c>
      <c r="W3575" s="39">
        <v>60595.267569071999</v>
      </c>
      <c r="X3575" s="39">
        <f t="shared" si="998"/>
        <v>256.07746925559331</v>
      </c>
      <c r="Y3575" s="39">
        <f t="shared" si="1001"/>
        <v>9542.2520427279014</v>
      </c>
      <c r="Z3575" s="39">
        <f t="shared" si="1002"/>
        <v>8465.7324309280011</v>
      </c>
      <c r="AA3575" s="45">
        <f t="shared" si="1003"/>
        <v>7.1391514722774843E-2</v>
      </c>
      <c r="AB3575" s="45">
        <f t="shared" si="1004"/>
        <v>0.44427833089804769</v>
      </c>
      <c r="AC3575" s="45">
        <f t="shared" si="1005"/>
        <v>1.4220218238760263E-2</v>
      </c>
      <c r="AD3575" s="45">
        <f t="shared" si="1006"/>
        <v>0.52989006385958282</v>
      </c>
      <c r="AE3575" s="45">
        <f t="shared" si="1007"/>
        <v>0.47010993614041724</v>
      </c>
      <c r="AF3575" s="43">
        <f>('Estimates from MCMC'!$B$2-'MCMC runs'!W3575)/'Estimates from MCMC'!$B$2</f>
        <v>0.12258340352627389</v>
      </c>
    </row>
    <row r="3576" spans="1:32" x14ac:dyDescent="0.3">
      <c r="A3576" s="38">
        <v>3568</v>
      </c>
      <c r="B3576" s="38">
        <v>1986135.7035297356</v>
      </c>
      <c r="C3576" s="39">
        <v>52340.918964534198</v>
      </c>
      <c r="D3576" s="39">
        <v>51248.089157624498</v>
      </c>
      <c r="E3576" s="39">
        <f t="shared" si="990"/>
        <v>1092.8298069097</v>
      </c>
      <c r="F3576" s="39">
        <v>52294.428553887999</v>
      </c>
      <c r="G3576" s="40">
        <f t="shared" si="991"/>
        <v>46.490410646198143</v>
      </c>
      <c r="H3576" s="39">
        <v>52251.358693460403</v>
      </c>
      <c r="I3576" s="39">
        <f t="shared" si="992"/>
        <v>89.560271073794866</v>
      </c>
      <c r="J3576" s="39">
        <v>51112.445334765398</v>
      </c>
      <c r="K3576" s="40">
        <f t="shared" si="993"/>
        <v>1228.4736297687996</v>
      </c>
      <c r="L3576" s="39">
        <v>50527.655090226202</v>
      </c>
      <c r="M3576" s="39">
        <f t="shared" si="994"/>
        <v>1813.2638743079951</v>
      </c>
      <c r="N3576" s="39">
        <f t="shared" si="999"/>
        <v>584.79024453919556</v>
      </c>
      <c r="O3576" s="40">
        <f>'Estimates from MCMC'!$B$2-L3576</f>
        <v>18533.344909773798</v>
      </c>
      <c r="P3576" s="39">
        <v>51764.195581414999</v>
      </c>
      <c r="Q3576" s="40">
        <f t="shared" si="995"/>
        <v>1236.5404911887963</v>
      </c>
      <c r="R3576" s="39">
        <v>51795.0055750756</v>
      </c>
      <c r="S3576" s="39">
        <f t="shared" si="996"/>
        <v>30.809993660601322</v>
      </c>
      <c r="T3576" s="39">
        <f t="shared" si="1000"/>
        <v>1267.3504848493976</v>
      </c>
      <c r="U3576" s="39">
        <v>58286.291290193003</v>
      </c>
      <c r="V3576" s="39">
        <f t="shared" si="997"/>
        <v>7758.6361999668006</v>
      </c>
      <c r="W3576" s="39">
        <v>59799.7236936224</v>
      </c>
      <c r="X3576" s="39">
        <f t="shared" si="998"/>
        <v>246.08191857999918</v>
      </c>
      <c r="Y3576" s="39">
        <f t="shared" si="1001"/>
        <v>9272.0686033961974</v>
      </c>
      <c r="Z3576" s="39">
        <f t="shared" si="1002"/>
        <v>9261.2763063776001</v>
      </c>
      <c r="AA3576" s="45">
        <f t="shared" si="1003"/>
        <v>6.8382177692114507E-2</v>
      </c>
      <c r="AB3576" s="45">
        <f t="shared" si="1004"/>
        <v>0.41863118814970007</v>
      </c>
      <c r="AC3576" s="45">
        <f t="shared" si="1005"/>
        <v>1.3277793068547747E-2</v>
      </c>
      <c r="AD3576" s="45">
        <f t="shared" si="1006"/>
        <v>0.50029115891036235</v>
      </c>
      <c r="AE3576" s="45">
        <f t="shared" si="1007"/>
        <v>0.4997088410896377</v>
      </c>
      <c r="AF3576" s="43">
        <f>('Estimates from MCMC'!$B$2-'MCMC runs'!W3576)/'Estimates from MCMC'!$B$2</f>
        <v>0.13410284105902898</v>
      </c>
    </row>
    <row r="3577" spans="1:32" x14ac:dyDescent="0.3">
      <c r="A3577" s="38">
        <v>2620</v>
      </c>
      <c r="B3577" s="38">
        <v>2066413.9048932672</v>
      </c>
      <c r="C3577" s="39">
        <v>51580.533581478499</v>
      </c>
      <c r="D3577" s="39">
        <v>50522.711609077698</v>
      </c>
      <c r="E3577" s="39">
        <f t="shared" si="990"/>
        <v>1057.8219724008013</v>
      </c>
      <c r="F3577" s="39">
        <v>51513.533966185198</v>
      </c>
      <c r="G3577" s="40">
        <f t="shared" si="991"/>
        <v>66.999615293301758</v>
      </c>
      <c r="H3577" s="39">
        <v>51491.826206161597</v>
      </c>
      <c r="I3577" s="39">
        <f t="shared" si="992"/>
        <v>88.707375316902471</v>
      </c>
      <c r="J3577" s="39">
        <v>50367.766972838101</v>
      </c>
      <c r="K3577" s="40">
        <f t="shared" si="993"/>
        <v>1212.7666086403988</v>
      </c>
      <c r="L3577" s="39">
        <v>49788.447133631998</v>
      </c>
      <c r="M3577" s="39">
        <f t="shared" si="994"/>
        <v>1792.086447846501</v>
      </c>
      <c r="N3577" s="39">
        <f t="shared" si="999"/>
        <v>579.31983920610219</v>
      </c>
      <c r="O3577" s="40">
        <f>'Estimates from MCMC'!$B$2-L3577</f>
        <v>19272.552866368002</v>
      </c>
      <c r="P3577" s="39">
        <v>51005.1559988605</v>
      </c>
      <c r="Q3577" s="40">
        <f t="shared" si="995"/>
        <v>1216.708865228502</v>
      </c>
      <c r="R3577" s="39">
        <v>51035.9387635284</v>
      </c>
      <c r="S3577" s="39">
        <f t="shared" si="996"/>
        <v>30.782764667899755</v>
      </c>
      <c r="T3577" s="39">
        <f t="shared" si="1000"/>
        <v>1247.4916298964017</v>
      </c>
      <c r="U3577" s="39">
        <v>57492.161750197098</v>
      </c>
      <c r="V3577" s="39">
        <f t="shared" si="997"/>
        <v>7703.7146165650993</v>
      </c>
      <c r="W3577" s="39">
        <v>58984.412448080599</v>
      </c>
      <c r="X3577" s="39">
        <f t="shared" si="998"/>
        <v>244.75906798709912</v>
      </c>
      <c r="Y3577" s="39">
        <f t="shared" si="1001"/>
        <v>9195.9653144486001</v>
      </c>
      <c r="Z3577" s="39">
        <f t="shared" si="1002"/>
        <v>10076.587551919401</v>
      </c>
      <c r="AA3577" s="45">
        <f t="shared" si="1003"/>
        <v>6.4728925044142169E-2</v>
      </c>
      <c r="AB3577" s="45">
        <f t="shared" si="1004"/>
        <v>0.39972465868850404</v>
      </c>
      <c r="AC3577" s="45">
        <f t="shared" si="1005"/>
        <v>1.2699877887699112E-2</v>
      </c>
      <c r="AD3577" s="45">
        <f t="shared" si="1006"/>
        <v>0.47715346162034533</v>
      </c>
      <c r="AE3577" s="45">
        <f t="shared" si="1007"/>
        <v>0.52284653837965467</v>
      </c>
      <c r="AF3577" s="43">
        <f>('Estimates from MCMC'!$B$2-'MCMC runs'!W3577)/'Estimates from MCMC'!$B$2</f>
        <v>0.14590850917188286</v>
      </c>
    </row>
    <row r="3578" spans="1:32" x14ac:dyDescent="0.3">
      <c r="A3578" s="38">
        <v>870</v>
      </c>
      <c r="B3578" s="38">
        <v>1926587.7072651298</v>
      </c>
      <c r="C3578" s="39">
        <v>52981.376899228897</v>
      </c>
      <c r="D3578" s="39">
        <v>51909.855343074298</v>
      </c>
      <c r="E3578" s="39">
        <f t="shared" si="990"/>
        <v>1071.5215561545992</v>
      </c>
      <c r="F3578" s="39">
        <v>52916.520249500201</v>
      </c>
      <c r="G3578" s="40">
        <f t="shared" si="991"/>
        <v>64.856649728695629</v>
      </c>
      <c r="H3578" s="39">
        <v>52892.431791163697</v>
      </c>
      <c r="I3578" s="39">
        <f t="shared" si="992"/>
        <v>88.945108065199747</v>
      </c>
      <c r="J3578" s="39">
        <v>51756.779744977299</v>
      </c>
      <c r="K3578" s="40">
        <f t="shared" si="993"/>
        <v>1224.5971542515981</v>
      </c>
      <c r="L3578" s="39">
        <v>51175.686659929197</v>
      </c>
      <c r="M3578" s="39">
        <f t="shared" si="994"/>
        <v>1805.6902392996999</v>
      </c>
      <c r="N3578" s="39">
        <f t="shared" si="999"/>
        <v>581.09308504810178</v>
      </c>
      <c r="O3578" s="40">
        <f>'Estimates from MCMC'!$B$2-L3578</f>
        <v>17885.313340070803</v>
      </c>
      <c r="P3578" s="39">
        <v>52399.999070130099</v>
      </c>
      <c r="Q3578" s="40">
        <f t="shared" si="995"/>
        <v>1224.3124102009024</v>
      </c>
      <c r="R3578" s="39">
        <v>52430.763091368797</v>
      </c>
      <c r="S3578" s="39">
        <f t="shared" si="996"/>
        <v>30.764021238697751</v>
      </c>
      <c r="T3578" s="39">
        <f t="shared" si="1000"/>
        <v>1255.0764314396001</v>
      </c>
      <c r="U3578" s="39">
        <v>59266.285582008401</v>
      </c>
      <c r="V3578" s="39">
        <f t="shared" si="997"/>
        <v>8090.5989220792035</v>
      </c>
      <c r="W3578" s="39">
        <v>60772.138293423399</v>
      </c>
      <c r="X3578" s="39">
        <f t="shared" si="998"/>
        <v>250.77627997539821</v>
      </c>
      <c r="Y3578" s="39">
        <f t="shared" si="1001"/>
        <v>9596.4516334942018</v>
      </c>
      <c r="Z3578" s="39">
        <f t="shared" si="1002"/>
        <v>8288.8617065766011</v>
      </c>
      <c r="AA3578" s="45">
        <f t="shared" si="1003"/>
        <v>7.017357804001613E-2</v>
      </c>
      <c r="AB3578" s="45">
        <f t="shared" si="1004"/>
        <v>0.45235992058091473</v>
      </c>
      <c r="AC3578" s="45">
        <f t="shared" si="1005"/>
        <v>1.4021352335692737E-2</v>
      </c>
      <c r="AD3578" s="45">
        <f t="shared" si="1006"/>
        <v>0.53655485095662359</v>
      </c>
      <c r="AE3578" s="45">
        <f t="shared" si="1007"/>
        <v>0.46344514904337636</v>
      </c>
      <c r="AF3578" s="43">
        <f>('Estimates from MCMC'!$B$2-'MCMC runs'!W3578)/'Estimates from MCMC'!$B$2</f>
        <v>0.120022323838007</v>
      </c>
    </row>
    <row r="3579" spans="1:32" x14ac:dyDescent="0.3">
      <c r="A3579" s="38">
        <v>3445</v>
      </c>
      <c r="B3579" s="38">
        <v>1995057.5162141589</v>
      </c>
      <c r="C3579" s="39">
        <v>52697.1754537749</v>
      </c>
      <c r="D3579" s="39">
        <v>51627.142811704703</v>
      </c>
      <c r="E3579" s="39">
        <f t="shared" si="990"/>
        <v>1070.0326420701967</v>
      </c>
      <c r="F3579" s="39">
        <v>52619.3242963347</v>
      </c>
      <c r="G3579" s="40">
        <f t="shared" si="991"/>
        <v>77.851157440200041</v>
      </c>
      <c r="H3579" s="39">
        <v>52607.544918960797</v>
      </c>
      <c r="I3579" s="39">
        <f t="shared" si="992"/>
        <v>89.630534814103157</v>
      </c>
      <c r="J3579" s="39">
        <v>51460.877923560103</v>
      </c>
      <c r="K3579" s="40">
        <f t="shared" si="993"/>
        <v>1236.297530214797</v>
      </c>
      <c r="L3579" s="39">
        <v>50875.4916675657</v>
      </c>
      <c r="M3579" s="39">
        <f t="shared" si="994"/>
        <v>1821.6837862091998</v>
      </c>
      <c r="N3579" s="39">
        <f t="shared" si="999"/>
        <v>585.38625599440275</v>
      </c>
      <c r="O3579" s="40">
        <f>'Estimates from MCMC'!$B$2-L3579</f>
        <v>18185.5083324343</v>
      </c>
      <c r="P3579" s="39">
        <v>52115.209277093498</v>
      </c>
      <c r="Q3579" s="40">
        <f t="shared" si="995"/>
        <v>1239.7176095277973</v>
      </c>
      <c r="R3579" s="39">
        <v>52145.985464960897</v>
      </c>
      <c r="S3579" s="39">
        <f t="shared" si="996"/>
        <v>30.77618786739913</v>
      </c>
      <c r="T3579" s="39">
        <f t="shared" si="1000"/>
        <v>1270.4937973951965</v>
      </c>
      <c r="U3579" s="39">
        <v>58819.3036232999</v>
      </c>
      <c r="V3579" s="39">
        <f t="shared" si="997"/>
        <v>7943.8119557341997</v>
      </c>
      <c r="W3579" s="39">
        <v>60341.149268485402</v>
      </c>
      <c r="X3579" s="39">
        <f t="shared" si="998"/>
        <v>251.35184779030533</v>
      </c>
      <c r="Y3579" s="39">
        <f t="shared" si="1001"/>
        <v>9465.6576009197015</v>
      </c>
      <c r="Z3579" s="39">
        <f t="shared" si="1002"/>
        <v>8719.850731514598</v>
      </c>
      <c r="AA3579" s="45">
        <f t="shared" si="1003"/>
        <v>6.9862979586291771E-2</v>
      </c>
      <c r="AB3579" s="45">
        <f t="shared" si="1004"/>
        <v>0.43682100112462718</v>
      </c>
      <c r="AC3579" s="45">
        <f t="shared" si="1005"/>
        <v>1.3821546431122475E-2</v>
      </c>
      <c r="AD3579" s="45">
        <f t="shared" si="1006"/>
        <v>0.52050552714204146</v>
      </c>
      <c r="AE3579" s="45">
        <f t="shared" si="1007"/>
        <v>0.4794944728579586</v>
      </c>
      <c r="AF3579" s="43">
        <f>('Estimates from MCMC'!$B$2-'MCMC runs'!W3579)/'Estimates from MCMC'!$B$2</f>
        <v>0.12626302444961118</v>
      </c>
    </row>
    <row r="3580" spans="1:32" x14ac:dyDescent="0.3">
      <c r="A3580" s="38">
        <v>2432</v>
      </c>
      <c r="B3580" s="38">
        <v>2071692.6108854781</v>
      </c>
      <c r="C3580" s="39">
        <v>51621.251291635897</v>
      </c>
      <c r="D3580" s="39">
        <v>50561.383381952</v>
      </c>
      <c r="E3580" s="39">
        <f t="shared" si="990"/>
        <v>1059.8679096838969</v>
      </c>
      <c r="F3580" s="39">
        <v>51552.829264635599</v>
      </c>
      <c r="G3580" s="40">
        <f t="shared" si="991"/>
        <v>68.42202700029884</v>
      </c>
      <c r="H3580" s="39">
        <v>51532.969426978198</v>
      </c>
      <c r="I3580" s="39">
        <f t="shared" si="992"/>
        <v>88.281864657699771</v>
      </c>
      <c r="J3580" s="39">
        <v>50405.469636000496</v>
      </c>
      <c r="K3580" s="40">
        <f t="shared" si="993"/>
        <v>1215.781655635401</v>
      </c>
      <c r="L3580" s="39">
        <v>49828.956524408197</v>
      </c>
      <c r="M3580" s="39">
        <f t="shared" si="994"/>
        <v>1792.2947672277005</v>
      </c>
      <c r="N3580" s="39">
        <f t="shared" si="999"/>
        <v>576.51311159229954</v>
      </c>
      <c r="O3580" s="40">
        <f>'Estimates from MCMC'!$B$2-L3580</f>
        <v>19232.043475591803</v>
      </c>
      <c r="P3580" s="39">
        <v>51048.9011694375</v>
      </c>
      <c r="Q3580" s="40">
        <f t="shared" si="995"/>
        <v>1219.9446450293035</v>
      </c>
      <c r="R3580" s="39">
        <v>51079.210332578303</v>
      </c>
      <c r="S3580" s="39">
        <f t="shared" si="996"/>
        <v>30.309163140802411</v>
      </c>
      <c r="T3580" s="39">
        <f t="shared" si="1000"/>
        <v>1250.2538081701059</v>
      </c>
      <c r="U3580" s="39">
        <v>57421.405121022697</v>
      </c>
      <c r="V3580" s="39">
        <f t="shared" si="997"/>
        <v>7592.4485966145003</v>
      </c>
      <c r="W3580" s="39">
        <v>58913.842396009197</v>
      </c>
      <c r="X3580" s="39">
        <f t="shared" si="998"/>
        <v>242.18346681639377</v>
      </c>
      <c r="Y3580" s="39">
        <f t="shared" si="1001"/>
        <v>9084.885871601</v>
      </c>
      <c r="Z3580" s="39">
        <f t="shared" si="1002"/>
        <v>10147.157603990803</v>
      </c>
      <c r="AA3580" s="45">
        <f t="shared" si="1003"/>
        <v>6.5008890488254964E-2</v>
      </c>
      <c r="AB3580" s="45">
        <f t="shared" si="1004"/>
        <v>0.39478116853523115</v>
      </c>
      <c r="AC3580" s="45">
        <f t="shared" si="1005"/>
        <v>1.2592705872558941E-2</v>
      </c>
      <c r="AD3580" s="45">
        <f t="shared" si="1006"/>
        <v>0.47238276489604508</v>
      </c>
      <c r="AE3580" s="45">
        <f t="shared" si="1007"/>
        <v>0.52761723510395497</v>
      </c>
      <c r="AF3580" s="43">
        <f>('Estimates from MCMC'!$B$2-'MCMC runs'!W3580)/'Estimates from MCMC'!$B$2</f>
        <v>0.14693036017420547</v>
      </c>
    </row>
    <row r="3581" spans="1:32" x14ac:dyDescent="0.3">
      <c r="A3581" s="38">
        <v>35</v>
      </c>
      <c r="B3581" s="38">
        <v>2028137.1445457658</v>
      </c>
      <c r="C3581" s="39">
        <v>52049.059607010102</v>
      </c>
      <c r="D3581" s="39">
        <v>51004.539267307802</v>
      </c>
      <c r="E3581" s="39">
        <f t="shared" si="990"/>
        <v>1044.5203397022997</v>
      </c>
      <c r="F3581" s="39">
        <v>51980.7781660654</v>
      </c>
      <c r="G3581" s="40">
        <f t="shared" si="991"/>
        <v>68.281440944701899</v>
      </c>
      <c r="H3581" s="39">
        <v>51960.7083653234</v>
      </c>
      <c r="I3581" s="39">
        <f t="shared" si="992"/>
        <v>88.351241686701542</v>
      </c>
      <c r="J3581" s="39">
        <v>50848.746882906402</v>
      </c>
      <c r="K3581" s="40">
        <f t="shared" si="993"/>
        <v>1200.3127241037</v>
      </c>
      <c r="L3581" s="39">
        <v>50271.541747199102</v>
      </c>
      <c r="M3581" s="39">
        <f t="shared" si="994"/>
        <v>1777.5178598109997</v>
      </c>
      <c r="N3581" s="39">
        <f t="shared" si="999"/>
        <v>577.20513570729963</v>
      </c>
      <c r="O3581" s="40">
        <f>'Estimates from MCMC'!$B$2-L3581</f>
        <v>18789.458252800898</v>
      </c>
      <c r="P3581" s="39">
        <v>51480.0416039888</v>
      </c>
      <c r="Q3581" s="40">
        <f t="shared" si="995"/>
        <v>1208.4998567896982</v>
      </c>
      <c r="R3581" s="39">
        <v>51510.8810080322</v>
      </c>
      <c r="S3581" s="39">
        <f t="shared" si="996"/>
        <v>30.839404043399554</v>
      </c>
      <c r="T3581" s="39">
        <f t="shared" si="1000"/>
        <v>1239.3392608330978</v>
      </c>
      <c r="U3581" s="39">
        <v>57919.668448609897</v>
      </c>
      <c r="V3581" s="39">
        <f t="shared" si="997"/>
        <v>7648.1267014107943</v>
      </c>
      <c r="W3581" s="39">
        <v>59397.3109418151</v>
      </c>
      <c r="X3581" s="39">
        <f t="shared" si="998"/>
        <v>238.30323237210541</v>
      </c>
      <c r="Y3581" s="39">
        <f t="shared" si="1001"/>
        <v>9125.7691946159975</v>
      </c>
      <c r="Z3581" s="39">
        <f t="shared" si="1002"/>
        <v>9663.6890581849002</v>
      </c>
      <c r="AA3581" s="45">
        <f t="shared" si="1003"/>
        <v>6.5959286540278647E-2</v>
      </c>
      <c r="AB3581" s="45">
        <f t="shared" si="1004"/>
        <v>0.4070434920746428</v>
      </c>
      <c r="AC3581" s="45">
        <f t="shared" si="1005"/>
        <v>1.2682815500366124E-2</v>
      </c>
      <c r="AD3581" s="45">
        <f t="shared" si="1006"/>
        <v>0.48568559411528761</v>
      </c>
      <c r="AE3581" s="45">
        <f t="shared" si="1007"/>
        <v>0.51431440588471244</v>
      </c>
      <c r="AF3581" s="43">
        <f>('Estimates from MCMC'!$B$2-'MCMC runs'!W3581)/'Estimates from MCMC'!$B$2</f>
        <v>0.13992975859290918</v>
      </c>
    </row>
    <row r="3582" spans="1:32" x14ac:dyDescent="0.3">
      <c r="A3582" s="38">
        <v>4982</v>
      </c>
      <c r="B3582" s="38">
        <v>2062808.3684940878</v>
      </c>
      <c r="C3582" s="39">
        <v>52885.830636131403</v>
      </c>
      <c r="D3582" s="39">
        <v>51829.798571429601</v>
      </c>
      <c r="E3582" s="39">
        <f t="shared" si="990"/>
        <v>1056.0320647018016</v>
      </c>
      <c r="F3582" s="39">
        <v>52836.487345909103</v>
      </c>
      <c r="G3582" s="40">
        <f t="shared" si="991"/>
        <v>49.343290222299402</v>
      </c>
      <c r="H3582" s="39">
        <v>52799.803804251198</v>
      </c>
      <c r="I3582" s="39">
        <f t="shared" si="992"/>
        <v>86.026831880204554</v>
      </c>
      <c r="J3582" s="39">
        <v>51694.945863401503</v>
      </c>
      <c r="K3582" s="40">
        <f t="shared" si="993"/>
        <v>1190.8847727298999</v>
      </c>
      <c r="L3582" s="39">
        <v>51132.945542049201</v>
      </c>
      <c r="M3582" s="39">
        <f t="shared" si="994"/>
        <v>1752.8850940822012</v>
      </c>
      <c r="N3582" s="39">
        <f t="shared" si="999"/>
        <v>562.0003213523014</v>
      </c>
      <c r="O3582" s="40">
        <f>'Estimates from MCMC'!$B$2-L3582</f>
        <v>17928.054457950799</v>
      </c>
      <c r="P3582" s="39">
        <v>52315.603159838101</v>
      </c>
      <c r="Q3582" s="40">
        <f t="shared" si="995"/>
        <v>1182.6576177889001</v>
      </c>
      <c r="R3582" s="39">
        <v>52345.484415334897</v>
      </c>
      <c r="S3582" s="39">
        <f t="shared" si="996"/>
        <v>29.881255496795347</v>
      </c>
      <c r="T3582" s="39">
        <f t="shared" si="1000"/>
        <v>1212.5388732856954</v>
      </c>
      <c r="U3582" s="39">
        <v>59067.999078026201</v>
      </c>
      <c r="V3582" s="39">
        <f t="shared" si="997"/>
        <v>7935.0535359770001</v>
      </c>
      <c r="W3582" s="39">
        <v>60520.927364935298</v>
      </c>
      <c r="X3582" s="39">
        <f t="shared" si="998"/>
        <v>240.3894136234012</v>
      </c>
      <c r="Y3582" s="39">
        <f t="shared" si="1001"/>
        <v>9387.9818228860968</v>
      </c>
      <c r="Z3582" s="39">
        <f t="shared" si="1002"/>
        <v>8540.0726350647019</v>
      </c>
      <c r="AA3582" s="45">
        <f t="shared" si="1003"/>
        <v>6.763360051865272E-2</v>
      </c>
      <c r="AB3582" s="45">
        <f t="shared" si="1004"/>
        <v>0.44260539003761973</v>
      </c>
      <c r="AC3582" s="45">
        <f t="shared" si="1005"/>
        <v>1.3408561101106675E-2</v>
      </c>
      <c r="AD3582" s="45">
        <f t="shared" si="1006"/>
        <v>0.52364755165737908</v>
      </c>
      <c r="AE3582" s="45">
        <f t="shared" si="1007"/>
        <v>0.47635244834262086</v>
      </c>
      <c r="AF3582" s="43">
        <f>('Estimates from MCMC'!$B$2-'MCMC runs'!W3582)/'Estimates from MCMC'!$B$2</f>
        <v>0.1236598461514415</v>
      </c>
    </row>
    <row r="3583" spans="1:32" x14ac:dyDescent="0.3">
      <c r="A3583" s="38">
        <v>195</v>
      </c>
      <c r="B3583" s="38">
        <v>1990343.6605940955</v>
      </c>
      <c r="C3583" s="39">
        <v>52769.317603754498</v>
      </c>
      <c r="D3583" s="39">
        <v>51676.966878550404</v>
      </c>
      <c r="E3583" s="39">
        <f t="shared" si="990"/>
        <v>1092.3507252040945</v>
      </c>
      <c r="F3583" s="39">
        <v>52702.8691859678</v>
      </c>
      <c r="G3583" s="40">
        <f t="shared" si="991"/>
        <v>66.448417786697973</v>
      </c>
      <c r="H3583" s="39">
        <v>52679.706841794301</v>
      </c>
      <c r="I3583" s="39">
        <f t="shared" si="992"/>
        <v>89.610761960197124</v>
      </c>
      <c r="J3583" s="39">
        <v>51521.997991648102</v>
      </c>
      <c r="K3583" s="40">
        <f t="shared" si="993"/>
        <v>1247.3196121063957</v>
      </c>
      <c r="L3583" s="39">
        <v>50936.942631622602</v>
      </c>
      <c r="M3583" s="39">
        <f t="shared" si="994"/>
        <v>1832.3749721318964</v>
      </c>
      <c r="N3583" s="39">
        <f t="shared" si="999"/>
        <v>585.0553600255007</v>
      </c>
      <c r="O3583" s="40">
        <f>'Estimates from MCMC'!$B$2-L3583</f>
        <v>18124.057368377398</v>
      </c>
      <c r="P3583" s="39">
        <v>52184.367492339501</v>
      </c>
      <c r="Q3583" s="40">
        <f t="shared" si="995"/>
        <v>1247.4248607168993</v>
      </c>
      <c r="R3583" s="39">
        <v>52214.877525878299</v>
      </c>
      <c r="S3583" s="39">
        <f t="shared" si="996"/>
        <v>30.51003353879787</v>
      </c>
      <c r="T3583" s="39">
        <f t="shared" si="1000"/>
        <v>1277.9348942556971</v>
      </c>
      <c r="U3583" s="39">
        <v>58953.660696138002</v>
      </c>
      <c r="V3583" s="39">
        <f t="shared" si="997"/>
        <v>8016.7180645154003</v>
      </c>
      <c r="W3583" s="39">
        <v>60486.0624598305</v>
      </c>
      <c r="X3583" s="39">
        <f t="shared" si="998"/>
        <v>254.46686943680106</v>
      </c>
      <c r="Y3583" s="39">
        <f t="shared" si="1001"/>
        <v>9549.1198282078985</v>
      </c>
      <c r="Z3583" s="39">
        <f t="shared" si="1002"/>
        <v>8574.9375401694997</v>
      </c>
      <c r="AA3583" s="45">
        <f t="shared" si="1003"/>
        <v>7.0510419840395119E-2</v>
      </c>
      <c r="AB3583" s="45">
        <f t="shared" si="1004"/>
        <v>0.44232469041412648</v>
      </c>
      <c r="AC3583" s="45">
        <f t="shared" si="1005"/>
        <v>1.404028161380637E-2</v>
      </c>
      <c r="AD3583" s="45">
        <f t="shared" si="1006"/>
        <v>0.52687539186832799</v>
      </c>
      <c r="AE3583" s="45">
        <f t="shared" si="1007"/>
        <v>0.47312460813167206</v>
      </c>
      <c r="AF3583" s="43">
        <f>('Estimates from MCMC'!$B$2-'MCMC runs'!W3583)/'Estimates from MCMC'!$B$2</f>
        <v>0.12416468832147666</v>
      </c>
    </row>
    <row r="3584" spans="1:32" x14ac:dyDescent="0.3">
      <c r="A3584" s="38">
        <v>1331</v>
      </c>
      <c r="B3584" s="38">
        <v>2194083.3949632389</v>
      </c>
      <c r="C3584" s="39">
        <v>52140.885767085398</v>
      </c>
      <c r="D3584" s="39">
        <v>51059.533403952802</v>
      </c>
      <c r="E3584" s="39">
        <f t="shared" si="990"/>
        <v>1081.3523631325952</v>
      </c>
      <c r="F3584" s="39">
        <v>52067.698994419799</v>
      </c>
      <c r="G3584" s="40">
        <f t="shared" si="991"/>
        <v>73.186772665598255</v>
      </c>
      <c r="H3584" s="39">
        <v>52051.243112079203</v>
      </c>
      <c r="I3584" s="39">
        <f t="shared" si="992"/>
        <v>89.642655006195127</v>
      </c>
      <c r="J3584" s="39">
        <v>50897.838476898898</v>
      </c>
      <c r="K3584" s="40">
        <f t="shared" si="993"/>
        <v>1243.0472901864996</v>
      </c>
      <c r="L3584" s="39">
        <v>50312.766730272902</v>
      </c>
      <c r="M3584" s="39">
        <f t="shared" si="994"/>
        <v>1828.1190368124953</v>
      </c>
      <c r="N3584" s="39">
        <f t="shared" si="999"/>
        <v>585.07174662599573</v>
      </c>
      <c r="O3584" s="40">
        <f>'Estimates from MCMC'!$B$2-L3584</f>
        <v>18748.233269727098</v>
      </c>
      <c r="P3584" s="39">
        <v>51556.576067944501</v>
      </c>
      <c r="Q3584" s="40">
        <f t="shared" si="995"/>
        <v>1243.8093376715988</v>
      </c>
      <c r="R3584" s="39">
        <v>51587.207939665597</v>
      </c>
      <c r="S3584" s="39">
        <f t="shared" si="996"/>
        <v>30.631871721096104</v>
      </c>
      <c r="T3584" s="39">
        <f t="shared" si="1000"/>
        <v>1274.4412093926949</v>
      </c>
      <c r="U3584" s="39">
        <v>58207.2338666168</v>
      </c>
      <c r="V3584" s="39">
        <f t="shared" si="997"/>
        <v>7894.4671363438974</v>
      </c>
      <c r="W3584" s="39">
        <v>59735.3631001631</v>
      </c>
      <c r="X3584" s="39">
        <f t="shared" si="998"/>
        <v>253.68802415360551</v>
      </c>
      <c r="Y3584" s="39">
        <f t="shared" si="1001"/>
        <v>9422.5963698901978</v>
      </c>
      <c r="Z3584" s="39">
        <f t="shared" si="1002"/>
        <v>9325.6368998368998</v>
      </c>
      <c r="AA3584" s="45">
        <f t="shared" si="1003"/>
        <v>6.797660297146739E-2</v>
      </c>
      <c r="AB3584" s="45">
        <f t="shared" si="1004"/>
        <v>0.421077923597801</v>
      </c>
      <c r="AC3584" s="45">
        <f t="shared" si="1005"/>
        <v>1.3531302950195169E-2</v>
      </c>
      <c r="AD3584" s="45">
        <f t="shared" si="1006"/>
        <v>0.50258582951946351</v>
      </c>
      <c r="AE3584" s="45">
        <f t="shared" si="1007"/>
        <v>0.49741417048053643</v>
      </c>
      <c r="AF3584" s="43">
        <f>('Estimates from MCMC'!$B$2-'MCMC runs'!W3584)/'Estimates from MCMC'!$B$2</f>
        <v>0.13503477939556188</v>
      </c>
    </row>
    <row r="3585" spans="1:32" x14ac:dyDescent="0.3">
      <c r="A3585" s="38">
        <v>953</v>
      </c>
      <c r="B3585" s="38">
        <v>2030978.7498141034</v>
      </c>
      <c r="C3585" s="39">
        <v>52682.654099664796</v>
      </c>
      <c r="D3585" s="39">
        <v>51591.797710394501</v>
      </c>
      <c r="E3585" s="39">
        <f t="shared" si="990"/>
        <v>1090.856389270295</v>
      </c>
      <c r="F3585" s="39">
        <v>52622.451286214498</v>
      </c>
      <c r="G3585" s="40">
        <f t="shared" si="991"/>
        <v>60.202813450297981</v>
      </c>
      <c r="H3585" s="39">
        <v>52591.305713016998</v>
      </c>
      <c r="I3585" s="39">
        <f t="shared" si="992"/>
        <v>91.348386647798179</v>
      </c>
      <c r="J3585" s="39">
        <v>51441.086450305302</v>
      </c>
      <c r="K3585" s="40">
        <f t="shared" si="993"/>
        <v>1241.5676493594947</v>
      </c>
      <c r="L3585" s="39">
        <v>50844.712188733101</v>
      </c>
      <c r="M3585" s="39">
        <f t="shared" si="994"/>
        <v>1837.941910931695</v>
      </c>
      <c r="N3585" s="39">
        <f t="shared" si="999"/>
        <v>596.37426157220034</v>
      </c>
      <c r="O3585" s="40">
        <f>'Estimates from MCMC'!$B$2-L3585</f>
        <v>18216.287811266899</v>
      </c>
      <c r="P3585" s="39">
        <v>52100.155761338901</v>
      </c>
      <c r="Q3585" s="40">
        <f t="shared" si="995"/>
        <v>1255.4435726058</v>
      </c>
      <c r="R3585" s="39">
        <v>52131.795524355097</v>
      </c>
      <c r="S3585" s="39">
        <f t="shared" si="996"/>
        <v>31.639763016195502</v>
      </c>
      <c r="T3585" s="39">
        <f t="shared" si="1000"/>
        <v>1287.0833356219955</v>
      </c>
      <c r="U3585" s="39">
        <v>58750.375149917898</v>
      </c>
      <c r="V3585" s="39">
        <f t="shared" si="997"/>
        <v>7905.6629611847966</v>
      </c>
      <c r="W3585" s="39">
        <v>60288.271300839297</v>
      </c>
      <c r="X3585" s="39">
        <f t="shared" si="998"/>
        <v>250.81281529940316</v>
      </c>
      <c r="Y3585" s="39">
        <f t="shared" si="1001"/>
        <v>9443.5591121061952</v>
      </c>
      <c r="Z3585" s="39">
        <f t="shared" si="1002"/>
        <v>8772.7286991607034</v>
      </c>
      <c r="AA3585" s="45">
        <f t="shared" si="1003"/>
        <v>7.0655632418473627E-2</v>
      </c>
      <c r="AB3585" s="45">
        <f t="shared" si="1004"/>
        <v>0.43398869424401004</v>
      </c>
      <c r="AC3585" s="45">
        <f t="shared" si="1005"/>
        <v>1.376860191812921E-2</v>
      </c>
      <c r="AD3585" s="45">
        <f t="shared" si="1006"/>
        <v>0.51841292858061283</v>
      </c>
      <c r="AE3585" s="45">
        <f t="shared" si="1007"/>
        <v>0.48158707141938717</v>
      </c>
      <c r="AF3585" s="43">
        <f>('Estimates from MCMC'!$B$2-'MCMC runs'!W3585)/'Estimates from MCMC'!$B$2</f>
        <v>0.12702869490972768</v>
      </c>
    </row>
    <row r="3586" spans="1:32" x14ac:dyDescent="0.3">
      <c r="A3586" s="38">
        <v>2361</v>
      </c>
      <c r="B3586" s="38">
        <v>1988079.4739425092</v>
      </c>
      <c r="C3586" s="39">
        <v>52875.137015811299</v>
      </c>
      <c r="D3586" s="39">
        <v>51751.201441863101</v>
      </c>
      <c r="E3586" s="39">
        <f t="shared" ref="E3586:E3649" si="1008">$C3586-D3586</f>
        <v>1123.935573948198</v>
      </c>
      <c r="F3586" s="39">
        <v>52820.156644001901</v>
      </c>
      <c r="G3586" s="40">
        <f t="shared" ref="G3586:G3649" si="1009">$C3586-F3586</f>
        <v>54.980371809397184</v>
      </c>
      <c r="H3586" s="39">
        <v>52783.345704312102</v>
      </c>
      <c r="I3586" s="39">
        <f t="shared" ref="I3586:I3649" si="1010">$C3586-H3586</f>
        <v>91.791311499197036</v>
      </c>
      <c r="J3586" s="39">
        <v>51605.243036306601</v>
      </c>
      <c r="K3586" s="40">
        <f t="shared" ref="K3586:K3649" si="1011">$C3586-J3586</f>
        <v>1269.8939795046972</v>
      </c>
      <c r="L3586" s="39">
        <v>51006.367895330201</v>
      </c>
      <c r="M3586" s="39">
        <f t="shared" ref="M3586:M3649" si="1012">$C3586-L3586</f>
        <v>1868.7691204810981</v>
      </c>
      <c r="N3586" s="39">
        <f t="shared" si="999"/>
        <v>598.87514097640087</v>
      </c>
      <c r="O3586" s="40">
        <f>'Estimates from MCMC'!$B$2-L3586</f>
        <v>18054.632104669799</v>
      </c>
      <c r="P3586" s="39">
        <v>52280.427998733401</v>
      </c>
      <c r="Q3586" s="40">
        <f t="shared" ref="Q3586:Q3649" si="1013">P3586-L3586</f>
        <v>1274.0601034032006</v>
      </c>
      <c r="R3586" s="39">
        <v>52311.808835102602</v>
      </c>
      <c r="S3586" s="39">
        <f t="shared" ref="S3586:S3649" si="1014">R3586-L3586-Q3586</f>
        <v>31.380836369200551</v>
      </c>
      <c r="T3586" s="39">
        <f t="shared" si="1000"/>
        <v>1305.4409397724012</v>
      </c>
      <c r="U3586" s="39">
        <v>59117.4971964418</v>
      </c>
      <c r="V3586" s="39">
        <f t="shared" ref="V3586:V3649" si="1015">U3586-L3586</f>
        <v>8111.1293011115995</v>
      </c>
      <c r="W3586" s="39">
        <v>60686.195121020799</v>
      </c>
      <c r="X3586" s="39">
        <f t="shared" ref="X3586:X3649" si="1016">W3586-V3586-S3586-Q3586-L3586</f>
        <v>263.25698480659776</v>
      </c>
      <c r="Y3586" s="39">
        <f t="shared" si="1001"/>
        <v>9679.8272256905984</v>
      </c>
      <c r="Z3586" s="39">
        <f t="shared" si="1002"/>
        <v>8374.804878979201</v>
      </c>
      <c r="AA3586" s="45">
        <f t="shared" si="1003"/>
        <v>7.2305042396003799E-2</v>
      </c>
      <c r="AB3586" s="45">
        <f t="shared" si="1004"/>
        <v>0.4492547537988143</v>
      </c>
      <c r="AC3586" s="45">
        <f t="shared" si="1005"/>
        <v>1.458113260244759E-2</v>
      </c>
      <c r="AD3586" s="45">
        <f t="shared" si="1006"/>
        <v>0.53614092879726571</v>
      </c>
      <c r="AE3586" s="45">
        <f t="shared" si="1007"/>
        <v>0.46385907120273429</v>
      </c>
      <c r="AF3586" s="43">
        <f>('Estimates from MCMC'!$B$2-'MCMC runs'!W3586)/'Estimates from MCMC'!$B$2</f>
        <v>0.12126677689259062</v>
      </c>
    </row>
    <row r="3587" spans="1:32" x14ac:dyDescent="0.3">
      <c r="A3587" s="38">
        <v>3536</v>
      </c>
      <c r="B3587" s="38">
        <v>2106982.9583267267</v>
      </c>
      <c r="C3587" s="39">
        <v>51828.543678486698</v>
      </c>
      <c r="D3587" s="39">
        <v>50770.421304417498</v>
      </c>
      <c r="E3587" s="39">
        <f t="shared" si="1008"/>
        <v>1058.1223740692003</v>
      </c>
      <c r="F3587" s="39">
        <v>51753.372628328703</v>
      </c>
      <c r="G3587" s="40">
        <f t="shared" si="1009"/>
        <v>75.171050157994614</v>
      </c>
      <c r="H3587" s="39">
        <v>51740.147272908602</v>
      </c>
      <c r="I3587" s="39">
        <f t="shared" si="1010"/>
        <v>88.396405578096164</v>
      </c>
      <c r="J3587" s="39">
        <v>50607.987883545698</v>
      </c>
      <c r="K3587" s="40">
        <f t="shared" si="1011"/>
        <v>1220.5557949409995</v>
      </c>
      <c r="L3587" s="39">
        <v>50030.765029666298</v>
      </c>
      <c r="M3587" s="39">
        <f t="shared" si="1012"/>
        <v>1797.7786488204001</v>
      </c>
      <c r="N3587" s="39">
        <f t="shared" ref="N3587:N3650" si="1017">M3587-K3587</f>
        <v>577.22285387940065</v>
      </c>
      <c r="O3587" s="40">
        <f>'Estimates from MCMC'!$B$2-L3587</f>
        <v>19030.234970333702</v>
      </c>
      <c r="P3587" s="39">
        <v>51254.545900662801</v>
      </c>
      <c r="Q3587" s="40">
        <f t="shared" si="1013"/>
        <v>1223.7808709965029</v>
      </c>
      <c r="R3587" s="39">
        <v>51284.866963784203</v>
      </c>
      <c r="S3587" s="39">
        <f t="shared" si="1014"/>
        <v>30.321063121402403</v>
      </c>
      <c r="T3587" s="39">
        <f t="shared" ref="T3587:T3650" si="1018">Q3587+S3587</f>
        <v>1254.1019341179053</v>
      </c>
      <c r="U3587" s="39">
        <v>57677.743581361297</v>
      </c>
      <c r="V3587" s="39">
        <f t="shared" si="1015"/>
        <v>7646.9785516949996</v>
      </c>
      <c r="W3587" s="39">
        <v>59175.450442808098</v>
      </c>
      <c r="X3587" s="39">
        <f t="shared" si="1016"/>
        <v>243.60492732889543</v>
      </c>
      <c r="Y3587" s="39">
        <f t="shared" ref="Y3587:Y3650" si="1019">Q3587+S3587+V3587+X3587</f>
        <v>9144.6854131418004</v>
      </c>
      <c r="Z3587" s="39">
        <f t="shared" ref="Z3587:Z3650" si="1020">O3587-Y3587</f>
        <v>9885.5495571919018</v>
      </c>
      <c r="AA3587" s="45">
        <f t="shared" ref="AA3587:AA3650" si="1021">T3587/O3587</f>
        <v>6.5900496555766602E-2</v>
      </c>
      <c r="AB3587" s="45">
        <f t="shared" ref="AB3587:AB3650" si="1022">V3587/O3587</f>
        <v>0.40183311260296578</v>
      </c>
      <c r="AC3587" s="45">
        <f t="shared" ref="AC3587:AC3650" si="1023">X3587/O3587</f>
        <v>1.2800941644107494E-2</v>
      </c>
      <c r="AD3587" s="45">
        <f t="shared" ref="AD3587:AD3650" si="1024">Y3587/O3587</f>
        <v>0.48053455080283985</v>
      </c>
      <c r="AE3587" s="45">
        <f t="shared" ref="AE3587:AE3650" si="1025">Z3587/O3587</f>
        <v>0.51946544919716009</v>
      </c>
      <c r="AF3587" s="43">
        <f>('Estimates from MCMC'!$B$2-'MCMC runs'!W3587)/'Estimates from MCMC'!$B$2</f>
        <v>0.14314228808143384</v>
      </c>
    </row>
    <row r="3588" spans="1:32" x14ac:dyDescent="0.3">
      <c r="A3588" s="38">
        <v>714</v>
      </c>
      <c r="B3588" s="38">
        <v>1979871.3896458726</v>
      </c>
      <c r="C3588" s="39">
        <v>52817.500604572298</v>
      </c>
      <c r="D3588" s="39">
        <v>51740.135373635603</v>
      </c>
      <c r="E3588" s="39">
        <f t="shared" si="1008"/>
        <v>1077.3652309366953</v>
      </c>
      <c r="F3588" s="39">
        <v>52755.625739716801</v>
      </c>
      <c r="G3588" s="40">
        <f t="shared" si="1009"/>
        <v>61.874864855497435</v>
      </c>
      <c r="H3588" s="39">
        <v>52728.631225957201</v>
      </c>
      <c r="I3588" s="39">
        <f t="shared" si="1010"/>
        <v>88.869378615097958</v>
      </c>
      <c r="J3588" s="39">
        <v>51590.258291537699</v>
      </c>
      <c r="K3588" s="40">
        <f t="shared" si="1011"/>
        <v>1227.2423130345996</v>
      </c>
      <c r="L3588" s="39">
        <v>51009.910988346302</v>
      </c>
      <c r="M3588" s="39">
        <f t="shared" si="1012"/>
        <v>1807.589616225996</v>
      </c>
      <c r="N3588" s="39">
        <f t="shared" si="1017"/>
        <v>580.34730319139635</v>
      </c>
      <c r="O3588" s="40">
        <f>'Estimates from MCMC'!$B$2-L3588</f>
        <v>18051.089011653698</v>
      </c>
      <c r="P3588" s="39">
        <v>52240.3821382967</v>
      </c>
      <c r="Q3588" s="40">
        <f t="shared" si="1013"/>
        <v>1230.4711499503974</v>
      </c>
      <c r="R3588" s="39">
        <v>52270.863131734703</v>
      </c>
      <c r="S3588" s="39">
        <f t="shared" si="1014"/>
        <v>30.48099343800277</v>
      </c>
      <c r="T3588" s="39">
        <f t="shared" si="1018"/>
        <v>1260.9521433884001</v>
      </c>
      <c r="U3588" s="39">
        <v>58848.732786990797</v>
      </c>
      <c r="V3588" s="39">
        <f t="shared" si="1015"/>
        <v>7838.8217986444943</v>
      </c>
      <c r="W3588" s="39">
        <v>60356.170196500898</v>
      </c>
      <c r="X3588" s="39">
        <f t="shared" si="1016"/>
        <v>246.48526612170099</v>
      </c>
      <c r="Y3588" s="39">
        <f t="shared" si="1019"/>
        <v>9346.2592081545954</v>
      </c>
      <c r="Z3588" s="39">
        <f t="shared" si="1020"/>
        <v>8704.8298034991021</v>
      </c>
      <c r="AA3588" s="45">
        <f t="shared" si="1021"/>
        <v>6.9854629965778542E-2</v>
      </c>
      <c r="AB3588" s="45">
        <f t="shared" si="1022"/>
        <v>0.43425755607231165</v>
      </c>
      <c r="AC3588" s="45">
        <f t="shared" si="1023"/>
        <v>1.3654869573939349E-2</v>
      </c>
      <c r="AD3588" s="45">
        <f t="shared" si="1024"/>
        <v>0.51776705561202951</v>
      </c>
      <c r="AE3588" s="45">
        <f t="shared" si="1025"/>
        <v>0.48223294438797043</v>
      </c>
      <c r="AF3588" s="43">
        <f>('Estimates from MCMC'!$B$2-'MCMC runs'!W3588)/'Estimates from MCMC'!$B$2</f>
        <v>0.12604552212535441</v>
      </c>
    </row>
    <row r="3589" spans="1:32" x14ac:dyDescent="0.3">
      <c r="A3589" s="38">
        <v>980</v>
      </c>
      <c r="B3589" s="38">
        <v>1948622.5825630692</v>
      </c>
      <c r="C3589" s="39">
        <v>52265.814363330101</v>
      </c>
      <c r="D3589" s="39">
        <v>51213.811091296098</v>
      </c>
      <c r="E3589" s="39">
        <f t="shared" si="1008"/>
        <v>1052.0032720340023</v>
      </c>
      <c r="F3589" s="39">
        <v>52190.724742044098</v>
      </c>
      <c r="G3589" s="40">
        <f t="shared" si="1009"/>
        <v>75.089621286002512</v>
      </c>
      <c r="H3589" s="39">
        <v>52178.660277756702</v>
      </c>
      <c r="I3589" s="39">
        <f t="shared" si="1010"/>
        <v>87.154085573398334</v>
      </c>
      <c r="J3589" s="39">
        <v>51052.655413393899</v>
      </c>
      <c r="K3589" s="40">
        <f t="shared" si="1011"/>
        <v>1213.1589499362017</v>
      </c>
      <c r="L3589" s="39">
        <v>50483.297582408297</v>
      </c>
      <c r="M3589" s="39">
        <f t="shared" si="1012"/>
        <v>1782.5167809218037</v>
      </c>
      <c r="N3589" s="39">
        <f t="shared" si="1017"/>
        <v>569.35783098560205</v>
      </c>
      <c r="O3589" s="40">
        <f>'Estimates from MCMC'!$B$2-L3589</f>
        <v>18577.702417591703</v>
      </c>
      <c r="P3589" s="39">
        <v>51693.373117470597</v>
      </c>
      <c r="Q3589" s="40">
        <f t="shared" si="1013"/>
        <v>1210.0755350623003</v>
      </c>
      <c r="R3589" s="39">
        <v>51723.1127221391</v>
      </c>
      <c r="S3589" s="39">
        <f t="shared" si="1014"/>
        <v>29.739604668502579</v>
      </c>
      <c r="T3589" s="39">
        <f t="shared" si="1018"/>
        <v>1239.8151397308029</v>
      </c>
      <c r="U3589" s="39">
        <v>58228.214411070498</v>
      </c>
      <c r="V3589" s="39">
        <f t="shared" si="1015"/>
        <v>7744.9168286622007</v>
      </c>
      <c r="W3589" s="39">
        <v>59710.551416950897</v>
      </c>
      <c r="X3589" s="39">
        <f t="shared" si="1016"/>
        <v>242.52186614959646</v>
      </c>
      <c r="Y3589" s="39">
        <f t="shared" si="1019"/>
        <v>9227.2538345426001</v>
      </c>
      <c r="Z3589" s="39">
        <f t="shared" si="1020"/>
        <v>9350.448583049103</v>
      </c>
      <c r="AA3589" s="45">
        <f t="shared" si="1021"/>
        <v>6.6736731586183123E-2</v>
      </c>
      <c r="AB3589" s="45">
        <f t="shared" si="1022"/>
        <v>0.41689314720254861</v>
      </c>
      <c r="AC3589" s="45">
        <f t="shared" si="1023"/>
        <v>1.3054459625747169E-2</v>
      </c>
      <c r="AD3589" s="45">
        <f t="shared" si="1024"/>
        <v>0.4966843384144789</v>
      </c>
      <c r="AE3589" s="45">
        <f t="shared" si="1025"/>
        <v>0.5033156615855211</v>
      </c>
      <c r="AF3589" s="43">
        <f>('Estimates from MCMC'!$B$2-'MCMC runs'!W3589)/'Estimates from MCMC'!$B$2</f>
        <v>0.13539405139006244</v>
      </c>
    </row>
    <row r="3590" spans="1:32" x14ac:dyDescent="0.3">
      <c r="A3590" s="38">
        <v>3033</v>
      </c>
      <c r="B3590" s="38">
        <v>2020813.5388429395</v>
      </c>
      <c r="C3590" s="39">
        <v>53003.333371146196</v>
      </c>
      <c r="D3590" s="39">
        <v>51936.849078360603</v>
      </c>
      <c r="E3590" s="39">
        <f t="shared" si="1008"/>
        <v>1066.4842927855934</v>
      </c>
      <c r="F3590" s="39">
        <v>52960.3474685166</v>
      </c>
      <c r="G3590" s="40">
        <f t="shared" si="1009"/>
        <v>42.985902629596239</v>
      </c>
      <c r="H3590" s="39">
        <v>52916.3507385681</v>
      </c>
      <c r="I3590" s="39">
        <f t="shared" si="1010"/>
        <v>86.982632578095945</v>
      </c>
      <c r="J3590" s="39">
        <v>51807.224945951901</v>
      </c>
      <c r="K3590" s="40">
        <f t="shared" si="1011"/>
        <v>1196.1084251942957</v>
      </c>
      <c r="L3590" s="39">
        <v>51238.942587860998</v>
      </c>
      <c r="M3590" s="39">
        <f t="shared" si="1012"/>
        <v>1764.3907832851983</v>
      </c>
      <c r="N3590" s="39">
        <f t="shared" si="1017"/>
        <v>568.28235809090256</v>
      </c>
      <c r="O3590" s="40">
        <f>'Estimates from MCMC'!$B$2-L3590</f>
        <v>17822.057412139002</v>
      </c>
      <c r="P3590" s="39">
        <v>52433.177344236101</v>
      </c>
      <c r="Q3590" s="40">
        <f t="shared" si="1013"/>
        <v>1194.2347563751027</v>
      </c>
      <c r="R3590" s="39">
        <v>52463.397444552997</v>
      </c>
      <c r="S3590" s="39">
        <f t="shared" si="1014"/>
        <v>30.220100316895696</v>
      </c>
      <c r="T3590" s="39">
        <f t="shared" si="1018"/>
        <v>1224.4548566919984</v>
      </c>
      <c r="U3590" s="39">
        <v>59178.0817421424</v>
      </c>
      <c r="V3590" s="39">
        <f t="shared" si="1015"/>
        <v>7939.1391542814017</v>
      </c>
      <c r="W3590" s="39">
        <v>60642.250393865099</v>
      </c>
      <c r="X3590" s="39">
        <f t="shared" si="1016"/>
        <v>239.71379503070057</v>
      </c>
      <c r="Y3590" s="39">
        <f t="shared" si="1019"/>
        <v>9403.3078060041007</v>
      </c>
      <c r="Z3590" s="39">
        <f t="shared" si="1020"/>
        <v>8418.7496061349011</v>
      </c>
      <c r="AA3590" s="45">
        <f t="shared" si="1021"/>
        <v>6.8704461464589098E-2</v>
      </c>
      <c r="AB3590" s="45">
        <f t="shared" si="1022"/>
        <v>0.44546703956154221</v>
      </c>
      <c r="AC3590" s="45">
        <f t="shared" si="1023"/>
        <v>1.3450399664150231E-2</v>
      </c>
      <c r="AD3590" s="45">
        <f t="shared" si="1024"/>
        <v>0.52762190069028159</v>
      </c>
      <c r="AE3590" s="45">
        <f t="shared" si="1025"/>
        <v>0.47237809930971847</v>
      </c>
      <c r="AF3590" s="43">
        <f>('Estimates from MCMC'!$B$2-'MCMC runs'!W3590)/'Estimates from MCMC'!$B$2</f>
        <v>0.12190309445468356</v>
      </c>
    </row>
    <row r="3591" spans="1:32" x14ac:dyDescent="0.3">
      <c r="A3591" s="38">
        <v>4437</v>
      </c>
      <c r="B3591" s="38">
        <v>2051886.5418151869</v>
      </c>
      <c r="C3591" s="39">
        <v>52844.351764293999</v>
      </c>
      <c r="D3591" s="39">
        <v>51781.251963399001</v>
      </c>
      <c r="E3591" s="39">
        <f t="shared" si="1008"/>
        <v>1063.0998008949973</v>
      </c>
      <c r="F3591" s="39">
        <v>52781.876341717398</v>
      </c>
      <c r="G3591" s="40">
        <f t="shared" si="1009"/>
        <v>62.475422576600977</v>
      </c>
      <c r="H3591" s="39">
        <v>52756.090771367002</v>
      </c>
      <c r="I3591" s="39">
        <f t="shared" si="1010"/>
        <v>88.260992926996551</v>
      </c>
      <c r="J3591" s="39">
        <v>51631.308701096503</v>
      </c>
      <c r="K3591" s="40">
        <f t="shared" si="1011"/>
        <v>1213.0430631974959</v>
      </c>
      <c r="L3591" s="39">
        <v>51054.746616350902</v>
      </c>
      <c r="M3591" s="39">
        <f t="shared" si="1012"/>
        <v>1789.6051479430971</v>
      </c>
      <c r="N3591" s="39">
        <f t="shared" si="1017"/>
        <v>576.56208474560117</v>
      </c>
      <c r="O3591" s="40">
        <f>'Estimates from MCMC'!$B$2-L3591</f>
        <v>18006.253383649098</v>
      </c>
      <c r="P3591" s="39">
        <v>52271.416726856602</v>
      </c>
      <c r="Q3591" s="40">
        <f t="shared" si="1013"/>
        <v>1216.6701105057</v>
      </c>
      <c r="R3591" s="39">
        <v>52301.859725302398</v>
      </c>
      <c r="S3591" s="39">
        <f t="shared" si="1014"/>
        <v>30.442998445796547</v>
      </c>
      <c r="T3591" s="39">
        <f t="shared" si="1018"/>
        <v>1247.1131089514965</v>
      </c>
      <c r="U3591" s="39">
        <v>58863.547105779697</v>
      </c>
      <c r="V3591" s="39">
        <f t="shared" si="1015"/>
        <v>7808.8004894287951</v>
      </c>
      <c r="W3591" s="39">
        <v>60352.910953697203</v>
      </c>
      <c r="X3591" s="39">
        <f t="shared" si="1016"/>
        <v>242.25073896600952</v>
      </c>
      <c r="Y3591" s="39">
        <f t="shared" si="1019"/>
        <v>9298.1643373463012</v>
      </c>
      <c r="Z3591" s="39">
        <f t="shared" si="1020"/>
        <v>8708.0890463027972</v>
      </c>
      <c r="AA3591" s="45">
        <f t="shared" si="1021"/>
        <v>6.9259999977783274E-2</v>
      </c>
      <c r="AB3591" s="45">
        <f t="shared" si="1022"/>
        <v>0.43367158747858764</v>
      </c>
      <c r="AC3591" s="45">
        <f t="shared" si="1023"/>
        <v>1.3453700434205244E-2</v>
      </c>
      <c r="AD3591" s="45">
        <f t="shared" si="1024"/>
        <v>0.51638528789057614</v>
      </c>
      <c r="AE3591" s="45">
        <f t="shared" si="1025"/>
        <v>0.48361471210942381</v>
      </c>
      <c r="AF3591" s="43">
        <f>('Estimates from MCMC'!$B$2-'MCMC runs'!W3591)/'Estimates from MCMC'!$B$2</f>
        <v>0.12609271580635667</v>
      </c>
    </row>
    <row r="3592" spans="1:32" x14ac:dyDescent="0.3">
      <c r="A3592" s="38">
        <v>86</v>
      </c>
      <c r="B3592" s="38">
        <v>1929820.6536700169</v>
      </c>
      <c r="C3592" s="39">
        <v>52080.581796784099</v>
      </c>
      <c r="D3592" s="39">
        <v>51016.552852492699</v>
      </c>
      <c r="E3592" s="39">
        <f t="shared" si="1008"/>
        <v>1064.0289442914</v>
      </c>
      <c r="F3592" s="39">
        <v>52025.088402032103</v>
      </c>
      <c r="G3592" s="40">
        <f t="shared" si="1009"/>
        <v>55.493394751996675</v>
      </c>
      <c r="H3592" s="39">
        <v>51992.2751979225</v>
      </c>
      <c r="I3592" s="39">
        <f t="shared" si="1010"/>
        <v>88.306598861599923</v>
      </c>
      <c r="J3592" s="39">
        <v>50873.565997795398</v>
      </c>
      <c r="K3592" s="40">
        <f t="shared" si="1011"/>
        <v>1207.0157989887011</v>
      </c>
      <c r="L3592" s="39">
        <v>50297.125386729298</v>
      </c>
      <c r="M3592" s="39">
        <f t="shared" si="1012"/>
        <v>1783.4564100548014</v>
      </c>
      <c r="N3592" s="39">
        <f t="shared" si="1017"/>
        <v>576.44061106610025</v>
      </c>
      <c r="O3592" s="40">
        <f>'Estimates from MCMC'!$B$2-L3592</f>
        <v>18763.874613270702</v>
      </c>
      <c r="P3592" s="39">
        <v>51509.210683761397</v>
      </c>
      <c r="Q3592" s="40">
        <f t="shared" si="1013"/>
        <v>1212.0852970320993</v>
      </c>
      <c r="R3592" s="39">
        <v>51539.8858770527</v>
      </c>
      <c r="S3592" s="39">
        <f t="shared" si="1014"/>
        <v>30.675193291303003</v>
      </c>
      <c r="T3592" s="39">
        <f t="shared" si="1018"/>
        <v>1242.7604903234023</v>
      </c>
      <c r="U3592" s="39">
        <v>57966.747160302599</v>
      </c>
      <c r="V3592" s="39">
        <f t="shared" si="1015"/>
        <v>7669.6217735733007</v>
      </c>
      <c r="W3592" s="39">
        <v>59449.9556518475</v>
      </c>
      <c r="X3592" s="39">
        <f t="shared" si="1016"/>
        <v>240.448001221499</v>
      </c>
      <c r="Y3592" s="39">
        <f t="shared" si="1019"/>
        <v>9152.8302651182021</v>
      </c>
      <c r="Z3592" s="39">
        <f t="shared" si="1020"/>
        <v>9611.0443481524999</v>
      </c>
      <c r="AA3592" s="45">
        <f t="shared" si="1021"/>
        <v>6.6231549503345283E-2</v>
      </c>
      <c r="AB3592" s="45">
        <f t="shared" si="1022"/>
        <v>0.40874403243714819</v>
      </c>
      <c r="AC3592" s="45">
        <f t="shared" si="1023"/>
        <v>1.2814410998645385E-2</v>
      </c>
      <c r="AD3592" s="45">
        <f t="shared" si="1024"/>
        <v>0.48778999293913883</v>
      </c>
      <c r="AE3592" s="45">
        <f t="shared" si="1025"/>
        <v>0.51221000706086117</v>
      </c>
      <c r="AF3592" s="43">
        <f>('Estimates from MCMC'!$B$2-'MCMC runs'!W3592)/'Estimates from MCMC'!$B$2</f>
        <v>0.13916746569196073</v>
      </c>
    </row>
    <row r="3593" spans="1:32" x14ac:dyDescent="0.3">
      <c r="A3593" s="38">
        <v>1927</v>
      </c>
      <c r="B3593" s="38">
        <v>1929820.6536700169</v>
      </c>
      <c r="C3593" s="39">
        <v>52080.581796784099</v>
      </c>
      <c r="D3593" s="39">
        <v>51016.552852492699</v>
      </c>
      <c r="E3593" s="39">
        <f t="shared" si="1008"/>
        <v>1064.0289442914</v>
      </c>
      <c r="F3593" s="39">
        <v>52025.088402032103</v>
      </c>
      <c r="G3593" s="40">
        <f t="shared" si="1009"/>
        <v>55.493394751996675</v>
      </c>
      <c r="H3593" s="39">
        <v>51992.2751979225</v>
      </c>
      <c r="I3593" s="39">
        <f t="shared" si="1010"/>
        <v>88.306598861599923</v>
      </c>
      <c r="J3593" s="39">
        <v>50873.565997795398</v>
      </c>
      <c r="K3593" s="40">
        <f t="shared" si="1011"/>
        <v>1207.0157989887011</v>
      </c>
      <c r="L3593" s="39">
        <v>50297.125386729298</v>
      </c>
      <c r="M3593" s="39">
        <f t="shared" si="1012"/>
        <v>1783.4564100548014</v>
      </c>
      <c r="N3593" s="39">
        <f t="shared" si="1017"/>
        <v>576.44061106610025</v>
      </c>
      <c r="O3593" s="40">
        <f>'Estimates from MCMC'!$B$2-L3593</f>
        <v>18763.874613270702</v>
      </c>
      <c r="P3593" s="39">
        <v>51509.210683761397</v>
      </c>
      <c r="Q3593" s="40">
        <f t="shared" si="1013"/>
        <v>1212.0852970320993</v>
      </c>
      <c r="R3593" s="39">
        <v>51539.8858770527</v>
      </c>
      <c r="S3593" s="39">
        <f t="shared" si="1014"/>
        <v>30.675193291303003</v>
      </c>
      <c r="T3593" s="39">
        <f t="shared" si="1018"/>
        <v>1242.7604903234023</v>
      </c>
      <c r="U3593" s="39">
        <v>57966.747160302599</v>
      </c>
      <c r="V3593" s="39">
        <f t="shared" si="1015"/>
        <v>7669.6217735733007</v>
      </c>
      <c r="W3593" s="39">
        <v>59449.9556518475</v>
      </c>
      <c r="X3593" s="39">
        <f t="shared" si="1016"/>
        <v>240.448001221499</v>
      </c>
      <c r="Y3593" s="39">
        <f t="shared" si="1019"/>
        <v>9152.8302651182021</v>
      </c>
      <c r="Z3593" s="39">
        <f t="shared" si="1020"/>
        <v>9611.0443481524999</v>
      </c>
      <c r="AA3593" s="45">
        <f t="shared" si="1021"/>
        <v>6.6231549503345283E-2</v>
      </c>
      <c r="AB3593" s="45">
        <f t="shared" si="1022"/>
        <v>0.40874403243714819</v>
      </c>
      <c r="AC3593" s="45">
        <f t="shared" si="1023"/>
        <v>1.2814410998645385E-2</v>
      </c>
      <c r="AD3593" s="45">
        <f t="shared" si="1024"/>
        <v>0.48778999293913883</v>
      </c>
      <c r="AE3593" s="45">
        <f t="shared" si="1025"/>
        <v>0.51221000706086117</v>
      </c>
      <c r="AF3593" s="43">
        <f>('Estimates from MCMC'!$B$2-'MCMC runs'!W3593)/'Estimates from MCMC'!$B$2</f>
        <v>0.13916746569196073</v>
      </c>
    </row>
    <row r="3594" spans="1:32" x14ac:dyDescent="0.3">
      <c r="A3594" s="38">
        <v>2006</v>
      </c>
      <c r="B3594" s="38">
        <v>1989431.7247383243</v>
      </c>
      <c r="C3594" s="39">
        <v>52591.405283329703</v>
      </c>
      <c r="D3594" s="39">
        <v>51524.520653050102</v>
      </c>
      <c r="E3594" s="39">
        <f t="shared" si="1008"/>
        <v>1066.884630279601</v>
      </c>
      <c r="F3594" s="39">
        <v>52534.186909148397</v>
      </c>
      <c r="G3594" s="40">
        <f t="shared" si="1009"/>
        <v>57.21837418130599</v>
      </c>
      <c r="H3594" s="39">
        <v>52502.512440054597</v>
      </c>
      <c r="I3594" s="39">
        <f t="shared" si="1010"/>
        <v>88.892843275105406</v>
      </c>
      <c r="J3594" s="39">
        <v>51379.038589730902</v>
      </c>
      <c r="K3594" s="40">
        <f t="shared" si="1011"/>
        <v>1212.3666935988003</v>
      </c>
      <c r="L3594" s="39">
        <v>50798.431915943103</v>
      </c>
      <c r="M3594" s="39">
        <f t="shared" si="1012"/>
        <v>1792.9733673865994</v>
      </c>
      <c r="N3594" s="39">
        <f t="shared" si="1017"/>
        <v>580.60667378779908</v>
      </c>
      <c r="O3594" s="40">
        <f>'Estimates from MCMC'!$B$2-L3594</f>
        <v>18262.568084056897</v>
      </c>
      <c r="P3594" s="39">
        <v>52016.779028196703</v>
      </c>
      <c r="Q3594" s="40">
        <f t="shared" si="1013"/>
        <v>1218.3471122535993</v>
      </c>
      <c r="R3594" s="39">
        <v>52047.733937629499</v>
      </c>
      <c r="S3594" s="39">
        <f t="shared" si="1014"/>
        <v>30.95490943279583</v>
      </c>
      <c r="T3594" s="39">
        <f t="shared" si="1018"/>
        <v>1249.3020216863952</v>
      </c>
      <c r="U3594" s="39">
        <v>58627.684155848598</v>
      </c>
      <c r="V3594" s="39">
        <f t="shared" si="1015"/>
        <v>7829.2522399054942</v>
      </c>
      <c r="W3594" s="39">
        <v>60120.256078554201</v>
      </c>
      <c r="X3594" s="39">
        <f t="shared" si="1016"/>
        <v>243.26990101920819</v>
      </c>
      <c r="Y3594" s="39">
        <f t="shared" si="1019"/>
        <v>9321.8241626110976</v>
      </c>
      <c r="Z3594" s="39">
        <f t="shared" si="1020"/>
        <v>8940.7439214457991</v>
      </c>
      <c r="AA3594" s="45">
        <f t="shared" si="1021"/>
        <v>6.8407795439077795E-2</v>
      </c>
      <c r="AB3594" s="45">
        <f t="shared" si="1022"/>
        <v>0.42870488990759087</v>
      </c>
      <c r="AC3594" s="45">
        <f t="shared" si="1023"/>
        <v>1.3320684139246617E-2</v>
      </c>
      <c r="AD3594" s="45">
        <f t="shared" si="1024"/>
        <v>0.51043336948591522</v>
      </c>
      <c r="AE3594" s="45">
        <f t="shared" si="1025"/>
        <v>0.48956663051408472</v>
      </c>
      <c r="AF3594" s="43">
        <f>('Estimates from MCMC'!$B$2-'MCMC runs'!W3594)/'Estimates from MCMC'!$B$2</f>
        <v>0.12946154734865986</v>
      </c>
    </row>
    <row r="3595" spans="1:32" x14ac:dyDescent="0.3">
      <c r="A3595" s="38">
        <v>2064</v>
      </c>
      <c r="B3595" s="38">
        <v>1989431.7247383243</v>
      </c>
      <c r="C3595" s="39">
        <v>52591.405283329703</v>
      </c>
      <c r="D3595" s="39">
        <v>51524.520653050102</v>
      </c>
      <c r="E3595" s="39">
        <f t="shared" si="1008"/>
        <v>1066.884630279601</v>
      </c>
      <c r="F3595" s="39">
        <v>52534.186909148397</v>
      </c>
      <c r="G3595" s="40">
        <f t="shared" si="1009"/>
        <v>57.21837418130599</v>
      </c>
      <c r="H3595" s="39">
        <v>52502.512440054597</v>
      </c>
      <c r="I3595" s="39">
        <f t="shared" si="1010"/>
        <v>88.892843275105406</v>
      </c>
      <c r="J3595" s="39">
        <v>51379.038589730902</v>
      </c>
      <c r="K3595" s="40">
        <f t="shared" si="1011"/>
        <v>1212.3666935988003</v>
      </c>
      <c r="L3595" s="39">
        <v>50798.431915943103</v>
      </c>
      <c r="M3595" s="39">
        <f t="shared" si="1012"/>
        <v>1792.9733673865994</v>
      </c>
      <c r="N3595" s="39">
        <f t="shared" si="1017"/>
        <v>580.60667378779908</v>
      </c>
      <c r="O3595" s="40">
        <f>'Estimates from MCMC'!$B$2-L3595</f>
        <v>18262.568084056897</v>
      </c>
      <c r="P3595" s="39">
        <v>52016.779028196703</v>
      </c>
      <c r="Q3595" s="40">
        <f t="shared" si="1013"/>
        <v>1218.3471122535993</v>
      </c>
      <c r="R3595" s="39">
        <v>52047.733937629499</v>
      </c>
      <c r="S3595" s="39">
        <f t="shared" si="1014"/>
        <v>30.95490943279583</v>
      </c>
      <c r="T3595" s="39">
        <f t="shared" si="1018"/>
        <v>1249.3020216863952</v>
      </c>
      <c r="U3595" s="39">
        <v>58627.684155848598</v>
      </c>
      <c r="V3595" s="39">
        <f t="shared" si="1015"/>
        <v>7829.2522399054942</v>
      </c>
      <c r="W3595" s="39">
        <v>60120.256078554201</v>
      </c>
      <c r="X3595" s="39">
        <f t="shared" si="1016"/>
        <v>243.26990101920819</v>
      </c>
      <c r="Y3595" s="39">
        <f t="shared" si="1019"/>
        <v>9321.8241626110976</v>
      </c>
      <c r="Z3595" s="39">
        <f t="shared" si="1020"/>
        <v>8940.7439214457991</v>
      </c>
      <c r="AA3595" s="45">
        <f t="shared" si="1021"/>
        <v>6.8407795439077795E-2</v>
      </c>
      <c r="AB3595" s="45">
        <f t="shared" si="1022"/>
        <v>0.42870488990759087</v>
      </c>
      <c r="AC3595" s="45">
        <f t="shared" si="1023"/>
        <v>1.3320684139246617E-2</v>
      </c>
      <c r="AD3595" s="45">
        <f t="shared" si="1024"/>
        <v>0.51043336948591522</v>
      </c>
      <c r="AE3595" s="45">
        <f t="shared" si="1025"/>
        <v>0.48956663051408472</v>
      </c>
      <c r="AF3595" s="43">
        <f>('Estimates from MCMC'!$B$2-'MCMC runs'!W3595)/'Estimates from MCMC'!$B$2</f>
        <v>0.12946154734865986</v>
      </c>
    </row>
    <row r="3596" spans="1:32" x14ac:dyDescent="0.3">
      <c r="A3596" s="38">
        <v>28</v>
      </c>
      <c r="B3596" s="38">
        <v>2055651.9063900558</v>
      </c>
      <c r="C3596" s="39">
        <v>53159.528695168003</v>
      </c>
      <c r="D3596" s="39">
        <v>52104.227065174797</v>
      </c>
      <c r="E3596" s="39">
        <f t="shared" si="1008"/>
        <v>1055.301629993206</v>
      </c>
      <c r="F3596" s="39">
        <v>53102.250357280303</v>
      </c>
      <c r="G3596" s="40">
        <f t="shared" si="1009"/>
        <v>57.278337887699308</v>
      </c>
      <c r="H3596" s="39">
        <v>53071.818999812902</v>
      </c>
      <c r="I3596" s="39">
        <f t="shared" si="1010"/>
        <v>87.709695355100848</v>
      </c>
      <c r="J3596" s="39">
        <v>51959.8414499352</v>
      </c>
      <c r="K3596" s="40">
        <f t="shared" si="1011"/>
        <v>1199.6872452328025</v>
      </c>
      <c r="L3596" s="39">
        <v>51386.674522636204</v>
      </c>
      <c r="M3596" s="39">
        <f t="shared" si="1012"/>
        <v>1772.8541725317991</v>
      </c>
      <c r="N3596" s="39">
        <f t="shared" si="1017"/>
        <v>573.1669272989966</v>
      </c>
      <c r="O3596" s="40">
        <f>'Estimates from MCMC'!$B$2-L3596</f>
        <v>17674.325477363796</v>
      </c>
      <c r="P3596" s="39">
        <v>52586.2815366469</v>
      </c>
      <c r="Q3596" s="40">
        <f t="shared" si="1013"/>
        <v>1199.6070140106967</v>
      </c>
      <c r="R3596" s="39">
        <v>52616.9119732701</v>
      </c>
      <c r="S3596" s="39">
        <f t="shared" si="1014"/>
        <v>30.630436623199785</v>
      </c>
      <c r="T3596" s="39">
        <f t="shared" si="1018"/>
        <v>1230.2374506338965</v>
      </c>
      <c r="U3596" s="39">
        <v>59316.220367375397</v>
      </c>
      <c r="V3596" s="39">
        <f t="shared" si="1015"/>
        <v>7929.5458447391939</v>
      </c>
      <c r="W3596" s="39">
        <v>60788.661509816498</v>
      </c>
      <c r="X3596" s="39">
        <f t="shared" si="1016"/>
        <v>242.20369180720445</v>
      </c>
      <c r="Y3596" s="39">
        <f t="shared" si="1019"/>
        <v>9401.9869871802948</v>
      </c>
      <c r="Z3596" s="39">
        <f t="shared" si="1020"/>
        <v>8272.3384901835016</v>
      </c>
      <c r="AA3596" s="45">
        <f t="shared" si="1021"/>
        <v>6.9605906726653302E-2</v>
      </c>
      <c r="AB3596" s="45">
        <f t="shared" si="1022"/>
        <v>0.44864772094951377</v>
      </c>
      <c r="AC3596" s="45">
        <f t="shared" si="1023"/>
        <v>1.3703702136605114E-2</v>
      </c>
      <c r="AD3596" s="45">
        <f t="shared" si="1024"/>
        <v>0.53195732981277222</v>
      </c>
      <c r="AE3596" s="45">
        <f t="shared" si="1025"/>
        <v>0.46804267018722784</v>
      </c>
      <c r="AF3596" s="43">
        <f>('Estimates from MCMC'!$B$2-'MCMC runs'!W3596)/'Estimates from MCMC'!$B$2</f>
        <v>0.11978306844939259</v>
      </c>
    </row>
    <row r="3597" spans="1:32" x14ac:dyDescent="0.3">
      <c r="A3597" s="38">
        <v>1855</v>
      </c>
      <c r="B3597" s="38">
        <v>1999977.2011689756</v>
      </c>
      <c r="C3597" s="39">
        <v>52347.633641013403</v>
      </c>
      <c r="D3597" s="39">
        <v>51286.391660908601</v>
      </c>
      <c r="E3597" s="39">
        <f t="shared" si="1008"/>
        <v>1061.2419801048018</v>
      </c>
      <c r="F3597" s="39">
        <v>52288.541126694399</v>
      </c>
      <c r="G3597" s="40">
        <f t="shared" si="1009"/>
        <v>59.092514319003385</v>
      </c>
      <c r="H3597" s="39">
        <v>52259.609439920903</v>
      </c>
      <c r="I3597" s="39">
        <f t="shared" si="1010"/>
        <v>88.024201092499425</v>
      </c>
      <c r="J3597" s="39">
        <v>51139.947066697801</v>
      </c>
      <c r="K3597" s="40">
        <f t="shared" si="1011"/>
        <v>1207.6865743156013</v>
      </c>
      <c r="L3597" s="39">
        <v>50565.043125191703</v>
      </c>
      <c r="M3597" s="39">
        <f t="shared" si="1012"/>
        <v>1782.5905158216992</v>
      </c>
      <c r="N3597" s="39">
        <f t="shared" si="1017"/>
        <v>574.90394150609791</v>
      </c>
      <c r="O3597" s="40">
        <f>'Estimates from MCMC'!$B$2-L3597</f>
        <v>18495.956874808297</v>
      </c>
      <c r="P3597" s="39">
        <v>51772.608747253398</v>
      </c>
      <c r="Q3597" s="40">
        <f t="shared" si="1013"/>
        <v>1207.5656220616947</v>
      </c>
      <c r="R3597" s="39">
        <v>51803.2226404865</v>
      </c>
      <c r="S3597" s="39">
        <f t="shared" si="1014"/>
        <v>30.613893233101408</v>
      </c>
      <c r="T3597" s="39">
        <f t="shared" si="1018"/>
        <v>1238.1795152947961</v>
      </c>
      <c r="U3597" s="39">
        <v>58461.777280325798</v>
      </c>
      <c r="V3597" s="39">
        <f t="shared" si="1015"/>
        <v>7896.7341551340942</v>
      </c>
      <c r="W3597" s="39">
        <v>59943.8973240575</v>
      </c>
      <c r="X3597" s="39">
        <f t="shared" si="1016"/>
        <v>243.94052843690588</v>
      </c>
      <c r="Y3597" s="39">
        <f t="shared" si="1019"/>
        <v>9378.8541988657962</v>
      </c>
      <c r="Z3597" s="39">
        <f t="shared" si="1020"/>
        <v>9117.1026759425004</v>
      </c>
      <c r="AA3597" s="45">
        <f t="shared" si="1021"/>
        <v>6.6943252716014423E-2</v>
      </c>
      <c r="AB3597" s="45">
        <f t="shared" si="1022"/>
        <v>0.42694380229062578</v>
      </c>
      <c r="AC3597" s="45">
        <f t="shared" si="1023"/>
        <v>1.3188856899269465E-2</v>
      </c>
      <c r="AD3597" s="45">
        <f t="shared" si="1024"/>
        <v>0.50707591190590973</v>
      </c>
      <c r="AE3597" s="45">
        <f t="shared" si="1025"/>
        <v>0.49292408809409033</v>
      </c>
      <c r="AF3597" s="43">
        <f>('Estimates from MCMC'!$B$2-'MCMC runs'!W3597)/'Estimates from MCMC'!$B$2</f>
        <v>0.13201521373774636</v>
      </c>
    </row>
    <row r="3598" spans="1:32" x14ac:dyDescent="0.3">
      <c r="A3598" s="38">
        <v>1989</v>
      </c>
      <c r="B3598" s="38">
        <v>1999977.2011689756</v>
      </c>
      <c r="C3598" s="39">
        <v>52347.633641013403</v>
      </c>
      <c r="D3598" s="39">
        <v>51286.391660908601</v>
      </c>
      <c r="E3598" s="39">
        <f t="shared" si="1008"/>
        <v>1061.2419801048018</v>
      </c>
      <c r="F3598" s="39">
        <v>52288.541126694399</v>
      </c>
      <c r="G3598" s="40">
        <f t="shared" si="1009"/>
        <v>59.092514319003385</v>
      </c>
      <c r="H3598" s="39">
        <v>52259.609439920903</v>
      </c>
      <c r="I3598" s="39">
        <f t="shared" si="1010"/>
        <v>88.024201092499425</v>
      </c>
      <c r="J3598" s="39">
        <v>51139.947066697801</v>
      </c>
      <c r="K3598" s="40">
        <f t="shared" si="1011"/>
        <v>1207.6865743156013</v>
      </c>
      <c r="L3598" s="39">
        <v>50565.043125191703</v>
      </c>
      <c r="M3598" s="39">
        <f t="shared" si="1012"/>
        <v>1782.5905158216992</v>
      </c>
      <c r="N3598" s="39">
        <f t="shared" si="1017"/>
        <v>574.90394150609791</v>
      </c>
      <c r="O3598" s="40">
        <f>'Estimates from MCMC'!$B$2-L3598</f>
        <v>18495.956874808297</v>
      </c>
      <c r="P3598" s="39">
        <v>51772.608747253398</v>
      </c>
      <c r="Q3598" s="40">
        <f t="shared" si="1013"/>
        <v>1207.5656220616947</v>
      </c>
      <c r="R3598" s="39">
        <v>51803.2226404865</v>
      </c>
      <c r="S3598" s="39">
        <f t="shared" si="1014"/>
        <v>30.613893233101408</v>
      </c>
      <c r="T3598" s="39">
        <f t="shared" si="1018"/>
        <v>1238.1795152947961</v>
      </c>
      <c r="U3598" s="39">
        <v>58461.777280325798</v>
      </c>
      <c r="V3598" s="39">
        <f t="shared" si="1015"/>
        <v>7896.7341551340942</v>
      </c>
      <c r="W3598" s="39">
        <v>59943.8973240575</v>
      </c>
      <c r="X3598" s="39">
        <f t="shared" si="1016"/>
        <v>243.94052843690588</v>
      </c>
      <c r="Y3598" s="39">
        <f t="shared" si="1019"/>
        <v>9378.8541988657962</v>
      </c>
      <c r="Z3598" s="39">
        <f t="shared" si="1020"/>
        <v>9117.1026759425004</v>
      </c>
      <c r="AA3598" s="45">
        <f t="shared" si="1021"/>
        <v>6.6943252716014423E-2</v>
      </c>
      <c r="AB3598" s="45">
        <f t="shared" si="1022"/>
        <v>0.42694380229062578</v>
      </c>
      <c r="AC3598" s="45">
        <f t="shared" si="1023"/>
        <v>1.3188856899269465E-2</v>
      </c>
      <c r="AD3598" s="45">
        <f t="shared" si="1024"/>
        <v>0.50707591190590973</v>
      </c>
      <c r="AE3598" s="45">
        <f t="shared" si="1025"/>
        <v>0.49292408809409033</v>
      </c>
      <c r="AF3598" s="43">
        <f>('Estimates from MCMC'!$B$2-'MCMC runs'!W3598)/'Estimates from MCMC'!$B$2</f>
        <v>0.13201521373774636</v>
      </c>
    </row>
    <row r="3599" spans="1:32" x14ac:dyDescent="0.3">
      <c r="A3599" s="38">
        <v>3341</v>
      </c>
      <c r="B3599" s="38">
        <v>1999977.2011689756</v>
      </c>
      <c r="C3599" s="39">
        <v>52347.633641013403</v>
      </c>
      <c r="D3599" s="39">
        <v>51286.391660908601</v>
      </c>
      <c r="E3599" s="39">
        <f t="shared" si="1008"/>
        <v>1061.2419801048018</v>
      </c>
      <c r="F3599" s="39">
        <v>52288.541126694399</v>
      </c>
      <c r="G3599" s="40">
        <f t="shared" si="1009"/>
        <v>59.092514319003385</v>
      </c>
      <c r="H3599" s="39">
        <v>52259.609439920903</v>
      </c>
      <c r="I3599" s="39">
        <f t="shared" si="1010"/>
        <v>88.024201092499425</v>
      </c>
      <c r="J3599" s="39">
        <v>51139.947066697801</v>
      </c>
      <c r="K3599" s="40">
        <f t="shared" si="1011"/>
        <v>1207.6865743156013</v>
      </c>
      <c r="L3599" s="39">
        <v>50565.043125191703</v>
      </c>
      <c r="M3599" s="39">
        <f t="shared" si="1012"/>
        <v>1782.5905158216992</v>
      </c>
      <c r="N3599" s="39">
        <f t="shared" si="1017"/>
        <v>574.90394150609791</v>
      </c>
      <c r="O3599" s="40">
        <f>'Estimates from MCMC'!$B$2-L3599</f>
        <v>18495.956874808297</v>
      </c>
      <c r="P3599" s="39">
        <v>51772.608747253398</v>
      </c>
      <c r="Q3599" s="40">
        <f t="shared" si="1013"/>
        <v>1207.5656220616947</v>
      </c>
      <c r="R3599" s="39">
        <v>51803.2226404865</v>
      </c>
      <c r="S3599" s="39">
        <f t="shared" si="1014"/>
        <v>30.613893233101408</v>
      </c>
      <c r="T3599" s="39">
        <f t="shared" si="1018"/>
        <v>1238.1795152947961</v>
      </c>
      <c r="U3599" s="39">
        <v>58461.777280325798</v>
      </c>
      <c r="V3599" s="39">
        <f t="shared" si="1015"/>
        <v>7896.7341551340942</v>
      </c>
      <c r="W3599" s="39">
        <v>59943.8973240575</v>
      </c>
      <c r="X3599" s="39">
        <f t="shared" si="1016"/>
        <v>243.94052843690588</v>
      </c>
      <c r="Y3599" s="39">
        <f t="shared" si="1019"/>
        <v>9378.8541988657962</v>
      </c>
      <c r="Z3599" s="39">
        <f t="shared" si="1020"/>
        <v>9117.1026759425004</v>
      </c>
      <c r="AA3599" s="45">
        <f t="shared" si="1021"/>
        <v>6.6943252716014423E-2</v>
      </c>
      <c r="AB3599" s="45">
        <f t="shared" si="1022"/>
        <v>0.42694380229062578</v>
      </c>
      <c r="AC3599" s="45">
        <f t="shared" si="1023"/>
        <v>1.3188856899269465E-2</v>
      </c>
      <c r="AD3599" s="45">
        <f t="shared" si="1024"/>
        <v>0.50707591190590973</v>
      </c>
      <c r="AE3599" s="45">
        <f t="shared" si="1025"/>
        <v>0.49292408809409033</v>
      </c>
      <c r="AF3599" s="43">
        <f>('Estimates from MCMC'!$B$2-'MCMC runs'!W3599)/'Estimates from MCMC'!$B$2</f>
        <v>0.13201521373774636</v>
      </c>
    </row>
    <row r="3600" spans="1:32" x14ac:dyDescent="0.3">
      <c r="A3600" s="38">
        <v>4344</v>
      </c>
      <c r="B3600" s="38">
        <v>2102318.0968908696</v>
      </c>
      <c r="C3600" s="39">
        <v>52879.454436977401</v>
      </c>
      <c r="D3600" s="39">
        <v>51810.012714565397</v>
      </c>
      <c r="E3600" s="39">
        <f t="shared" si="1008"/>
        <v>1069.4417224120043</v>
      </c>
      <c r="F3600" s="39">
        <v>52814.718501419899</v>
      </c>
      <c r="G3600" s="40">
        <f t="shared" si="1009"/>
        <v>64.735935557502671</v>
      </c>
      <c r="H3600" s="39">
        <v>52790.814491639299</v>
      </c>
      <c r="I3600" s="39">
        <f t="shared" si="1010"/>
        <v>88.639945338101825</v>
      </c>
      <c r="J3600" s="39">
        <v>51657.447510954298</v>
      </c>
      <c r="K3600" s="40">
        <f t="shared" si="1011"/>
        <v>1222.006926023103</v>
      </c>
      <c r="L3600" s="39">
        <v>51078.432312986602</v>
      </c>
      <c r="M3600" s="39">
        <f t="shared" si="1012"/>
        <v>1801.0221239907987</v>
      </c>
      <c r="N3600" s="39">
        <f t="shared" si="1017"/>
        <v>579.01519796769571</v>
      </c>
      <c r="O3600" s="40">
        <f>'Estimates from MCMC'!$B$2-L3600</f>
        <v>17982.567687013398</v>
      </c>
      <c r="P3600" s="39">
        <v>52300.495433783202</v>
      </c>
      <c r="Q3600" s="40">
        <f t="shared" si="1013"/>
        <v>1222.0631207965998</v>
      </c>
      <c r="R3600" s="39">
        <v>52331.097454274</v>
      </c>
      <c r="S3600" s="39">
        <f t="shared" si="1014"/>
        <v>30.602020490798168</v>
      </c>
      <c r="T3600" s="39">
        <f t="shared" si="1018"/>
        <v>1252.665141287398</v>
      </c>
      <c r="U3600" s="39">
        <v>59053.756821281</v>
      </c>
      <c r="V3600" s="39">
        <f t="shared" si="1015"/>
        <v>7975.3245082943977</v>
      </c>
      <c r="W3600" s="39">
        <v>60554.281187046297</v>
      </c>
      <c r="X3600" s="39">
        <f t="shared" si="1016"/>
        <v>247.85922447789926</v>
      </c>
      <c r="Y3600" s="39">
        <f t="shared" si="1019"/>
        <v>9475.8488740596949</v>
      </c>
      <c r="Z3600" s="39">
        <f t="shared" si="1020"/>
        <v>8506.7188129537026</v>
      </c>
      <c r="AA3600" s="45">
        <f t="shared" si="1021"/>
        <v>6.9659970872349028E-2</v>
      </c>
      <c r="AB3600" s="45">
        <f t="shared" si="1022"/>
        <v>0.4435030996187489</v>
      </c>
      <c r="AC3600" s="45">
        <f t="shared" si="1023"/>
        <v>1.378330552076262E-2</v>
      </c>
      <c r="AD3600" s="45">
        <f t="shared" si="1024"/>
        <v>0.52694637601186056</v>
      </c>
      <c r="AE3600" s="45">
        <f t="shared" si="1025"/>
        <v>0.47305362398813949</v>
      </c>
      <c r="AF3600" s="43">
        <f>('Estimates from MCMC'!$B$2-'MCMC runs'!W3600)/'Estimates from MCMC'!$B$2</f>
        <v>0.12317688439138881</v>
      </c>
    </row>
    <row r="3601" spans="1:32" x14ac:dyDescent="0.3">
      <c r="A3601" s="38">
        <v>364</v>
      </c>
      <c r="B3601" s="38">
        <v>2147172.3502567955</v>
      </c>
      <c r="C3601" s="39">
        <v>51489.9275903546</v>
      </c>
      <c r="D3601" s="39">
        <v>50473.729484336298</v>
      </c>
      <c r="E3601" s="39">
        <f t="shared" si="1008"/>
        <v>1016.1981060183025</v>
      </c>
      <c r="F3601" s="39">
        <v>51416.428582990797</v>
      </c>
      <c r="G3601" s="40">
        <f t="shared" si="1009"/>
        <v>73.499007363803685</v>
      </c>
      <c r="H3601" s="39">
        <v>51404.982223125699</v>
      </c>
      <c r="I3601" s="39">
        <f t="shared" si="1010"/>
        <v>84.945367228901887</v>
      </c>
      <c r="J3601" s="39">
        <v>50316.166925360703</v>
      </c>
      <c r="K3601" s="40">
        <f t="shared" si="1011"/>
        <v>1173.7606649938971</v>
      </c>
      <c r="L3601" s="39">
        <v>49761.0752227802</v>
      </c>
      <c r="M3601" s="39">
        <f t="shared" si="1012"/>
        <v>1728.8523675744</v>
      </c>
      <c r="N3601" s="39">
        <f t="shared" si="1017"/>
        <v>555.0917025805029</v>
      </c>
      <c r="O3601" s="40">
        <f>'Estimates from MCMC'!$B$2-L3601</f>
        <v>19299.9247772198</v>
      </c>
      <c r="P3601" s="39">
        <v>50927.524089268598</v>
      </c>
      <c r="Q3601" s="40">
        <f t="shared" si="1013"/>
        <v>1166.4488664883975</v>
      </c>
      <c r="R3601" s="39">
        <v>50957.020018992502</v>
      </c>
      <c r="S3601" s="39">
        <f t="shared" si="1014"/>
        <v>29.495929723903828</v>
      </c>
      <c r="T3601" s="39">
        <f t="shared" si="1018"/>
        <v>1195.9447962123013</v>
      </c>
      <c r="U3601" s="39">
        <v>57285.046051975398</v>
      </c>
      <c r="V3601" s="39">
        <f t="shared" si="1015"/>
        <v>7523.9708291951974</v>
      </c>
      <c r="W3601" s="39">
        <v>58713.371782549802</v>
      </c>
      <c r="X3601" s="39">
        <f t="shared" si="1016"/>
        <v>232.38093436210329</v>
      </c>
      <c r="Y3601" s="39">
        <f t="shared" si="1019"/>
        <v>8952.296559769602</v>
      </c>
      <c r="Z3601" s="39">
        <f t="shared" si="1020"/>
        <v>10347.628217450198</v>
      </c>
      <c r="AA3601" s="45">
        <f t="shared" si="1021"/>
        <v>6.1966293134152826E-2</v>
      </c>
      <c r="AB3601" s="45">
        <f t="shared" si="1022"/>
        <v>0.38984456758484026</v>
      </c>
      <c r="AC3601" s="45">
        <f t="shared" si="1023"/>
        <v>1.2040509848846069E-2</v>
      </c>
      <c r="AD3601" s="45">
        <f t="shared" si="1024"/>
        <v>0.46385137056783915</v>
      </c>
      <c r="AE3601" s="45">
        <f t="shared" si="1025"/>
        <v>0.53614862943216079</v>
      </c>
      <c r="AF3601" s="43">
        <f>('Estimates from MCMC'!$B$2-'MCMC runs'!W3601)/'Estimates from MCMC'!$B$2</f>
        <v>0.14983316513589723</v>
      </c>
    </row>
    <row r="3602" spans="1:32" x14ac:dyDescent="0.3">
      <c r="A3602" s="38">
        <v>2212</v>
      </c>
      <c r="B3602" s="38">
        <v>2147172.3502567955</v>
      </c>
      <c r="C3602" s="39">
        <v>51489.9275903546</v>
      </c>
      <c r="D3602" s="39">
        <v>50473.729484336298</v>
      </c>
      <c r="E3602" s="39">
        <f t="shared" si="1008"/>
        <v>1016.1981060183025</v>
      </c>
      <c r="F3602" s="39">
        <v>51416.428582990797</v>
      </c>
      <c r="G3602" s="40">
        <f t="shared" si="1009"/>
        <v>73.499007363803685</v>
      </c>
      <c r="H3602" s="39">
        <v>51404.982223125699</v>
      </c>
      <c r="I3602" s="39">
        <f t="shared" si="1010"/>
        <v>84.945367228901887</v>
      </c>
      <c r="J3602" s="39">
        <v>50316.166925360703</v>
      </c>
      <c r="K3602" s="40">
        <f t="shared" si="1011"/>
        <v>1173.7606649938971</v>
      </c>
      <c r="L3602" s="39">
        <v>49761.0752227802</v>
      </c>
      <c r="M3602" s="39">
        <f t="shared" si="1012"/>
        <v>1728.8523675744</v>
      </c>
      <c r="N3602" s="39">
        <f t="shared" si="1017"/>
        <v>555.0917025805029</v>
      </c>
      <c r="O3602" s="40">
        <f>'Estimates from MCMC'!$B$2-L3602</f>
        <v>19299.9247772198</v>
      </c>
      <c r="P3602" s="39">
        <v>50927.524089268598</v>
      </c>
      <c r="Q3602" s="40">
        <f t="shared" si="1013"/>
        <v>1166.4488664883975</v>
      </c>
      <c r="R3602" s="39">
        <v>50957.020018992502</v>
      </c>
      <c r="S3602" s="39">
        <f t="shared" si="1014"/>
        <v>29.495929723903828</v>
      </c>
      <c r="T3602" s="39">
        <f t="shared" si="1018"/>
        <v>1195.9447962123013</v>
      </c>
      <c r="U3602" s="39">
        <v>57285.046051975398</v>
      </c>
      <c r="V3602" s="39">
        <f t="shared" si="1015"/>
        <v>7523.9708291951974</v>
      </c>
      <c r="W3602" s="39">
        <v>58713.371782549802</v>
      </c>
      <c r="X3602" s="39">
        <f t="shared" si="1016"/>
        <v>232.38093436210329</v>
      </c>
      <c r="Y3602" s="39">
        <f t="shared" si="1019"/>
        <v>8952.296559769602</v>
      </c>
      <c r="Z3602" s="39">
        <f t="shared" si="1020"/>
        <v>10347.628217450198</v>
      </c>
      <c r="AA3602" s="45">
        <f t="shared" si="1021"/>
        <v>6.1966293134152826E-2</v>
      </c>
      <c r="AB3602" s="45">
        <f t="shared" si="1022"/>
        <v>0.38984456758484026</v>
      </c>
      <c r="AC3602" s="45">
        <f t="shared" si="1023"/>
        <v>1.2040509848846069E-2</v>
      </c>
      <c r="AD3602" s="45">
        <f t="shared" si="1024"/>
        <v>0.46385137056783915</v>
      </c>
      <c r="AE3602" s="45">
        <f t="shared" si="1025"/>
        <v>0.53614862943216079</v>
      </c>
      <c r="AF3602" s="43">
        <f>('Estimates from MCMC'!$B$2-'MCMC runs'!W3602)/'Estimates from MCMC'!$B$2</f>
        <v>0.14983316513589723</v>
      </c>
    </row>
    <row r="3603" spans="1:32" x14ac:dyDescent="0.3">
      <c r="A3603" s="38">
        <v>3874</v>
      </c>
      <c r="B3603" s="38">
        <v>2147172.3502567955</v>
      </c>
      <c r="C3603" s="39">
        <v>51489.9275903546</v>
      </c>
      <c r="D3603" s="39">
        <v>50473.729484336298</v>
      </c>
      <c r="E3603" s="39">
        <f t="shared" si="1008"/>
        <v>1016.1981060183025</v>
      </c>
      <c r="F3603" s="39">
        <v>51416.428582990797</v>
      </c>
      <c r="G3603" s="40">
        <f t="shared" si="1009"/>
        <v>73.499007363803685</v>
      </c>
      <c r="H3603" s="39">
        <v>51404.982223125699</v>
      </c>
      <c r="I3603" s="39">
        <f t="shared" si="1010"/>
        <v>84.945367228901887</v>
      </c>
      <c r="J3603" s="39">
        <v>50316.166925360703</v>
      </c>
      <c r="K3603" s="40">
        <f t="shared" si="1011"/>
        <v>1173.7606649938971</v>
      </c>
      <c r="L3603" s="39">
        <v>49761.0752227802</v>
      </c>
      <c r="M3603" s="39">
        <f t="shared" si="1012"/>
        <v>1728.8523675744</v>
      </c>
      <c r="N3603" s="39">
        <f t="shared" si="1017"/>
        <v>555.0917025805029</v>
      </c>
      <c r="O3603" s="40">
        <f>'Estimates from MCMC'!$B$2-L3603</f>
        <v>19299.9247772198</v>
      </c>
      <c r="P3603" s="39">
        <v>50927.524089268598</v>
      </c>
      <c r="Q3603" s="40">
        <f t="shared" si="1013"/>
        <v>1166.4488664883975</v>
      </c>
      <c r="R3603" s="39">
        <v>50957.020018992502</v>
      </c>
      <c r="S3603" s="39">
        <f t="shared" si="1014"/>
        <v>29.495929723903828</v>
      </c>
      <c r="T3603" s="39">
        <f t="shared" si="1018"/>
        <v>1195.9447962123013</v>
      </c>
      <c r="U3603" s="39">
        <v>57285.046051975398</v>
      </c>
      <c r="V3603" s="39">
        <f t="shared" si="1015"/>
        <v>7523.9708291951974</v>
      </c>
      <c r="W3603" s="39">
        <v>58713.371782549802</v>
      </c>
      <c r="X3603" s="39">
        <f t="shared" si="1016"/>
        <v>232.38093436210329</v>
      </c>
      <c r="Y3603" s="39">
        <f t="shared" si="1019"/>
        <v>8952.296559769602</v>
      </c>
      <c r="Z3603" s="39">
        <f t="shared" si="1020"/>
        <v>10347.628217450198</v>
      </c>
      <c r="AA3603" s="45">
        <f t="shared" si="1021"/>
        <v>6.1966293134152826E-2</v>
      </c>
      <c r="AB3603" s="45">
        <f t="shared" si="1022"/>
        <v>0.38984456758484026</v>
      </c>
      <c r="AC3603" s="45">
        <f t="shared" si="1023"/>
        <v>1.2040509848846069E-2</v>
      </c>
      <c r="AD3603" s="45">
        <f t="shared" si="1024"/>
        <v>0.46385137056783915</v>
      </c>
      <c r="AE3603" s="45">
        <f t="shared" si="1025"/>
        <v>0.53614862943216079</v>
      </c>
      <c r="AF3603" s="43">
        <f>('Estimates from MCMC'!$B$2-'MCMC runs'!W3603)/'Estimates from MCMC'!$B$2</f>
        <v>0.14983316513589723</v>
      </c>
    </row>
    <row r="3604" spans="1:32" x14ac:dyDescent="0.3">
      <c r="A3604" s="38">
        <v>2845</v>
      </c>
      <c r="B3604" s="38">
        <v>2032986.7577859976</v>
      </c>
      <c r="C3604" s="39">
        <v>53642.458727644902</v>
      </c>
      <c r="D3604" s="39">
        <v>52573.744596951401</v>
      </c>
      <c r="E3604" s="39">
        <f t="shared" si="1008"/>
        <v>1068.7141306935009</v>
      </c>
      <c r="F3604" s="39">
        <v>53587.273844613701</v>
      </c>
      <c r="G3604" s="40">
        <f t="shared" si="1009"/>
        <v>55.184883031201025</v>
      </c>
      <c r="H3604" s="39">
        <v>53554.3667283451</v>
      </c>
      <c r="I3604" s="39">
        <f t="shared" si="1010"/>
        <v>88.09199929980241</v>
      </c>
      <c r="J3604" s="39">
        <v>52431.016979518201</v>
      </c>
      <c r="K3604" s="40">
        <f t="shared" si="1011"/>
        <v>1211.441748126701</v>
      </c>
      <c r="L3604" s="39">
        <v>51855.102002951702</v>
      </c>
      <c r="M3604" s="39">
        <f t="shared" si="1012"/>
        <v>1787.3567246931998</v>
      </c>
      <c r="N3604" s="39">
        <f t="shared" si="1017"/>
        <v>575.91497656649881</v>
      </c>
      <c r="O3604" s="40">
        <f>'Estimates from MCMC'!$B$2-L3604</f>
        <v>17205.897997048298</v>
      </c>
      <c r="P3604" s="39">
        <v>53064.458800386601</v>
      </c>
      <c r="Q3604" s="40">
        <f t="shared" si="1013"/>
        <v>1209.3567974348989</v>
      </c>
      <c r="R3604" s="39">
        <v>53095.073518083802</v>
      </c>
      <c r="S3604" s="39">
        <f t="shared" si="1014"/>
        <v>30.614717697200831</v>
      </c>
      <c r="T3604" s="39">
        <f t="shared" si="1018"/>
        <v>1239.9715151320997</v>
      </c>
      <c r="U3604" s="39">
        <v>60019.279042657901</v>
      </c>
      <c r="V3604" s="39">
        <f t="shared" si="1015"/>
        <v>8164.1770397061991</v>
      </c>
      <c r="W3604" s="39">
        <v>61506.104512800397</v>
      </c>
      <c r="X3604" s="39">
        <f t="shared" si="1016"/>
        <v>246.85395501039602</v>
      </c>
      <c r="Y3604" s="39">
        <f t="shared" si="1019"/>
        <v>9651.0025098486949</v>
      </c>
      <c r="Z3604" s="39">
        <f t="shared" si="1020"/>
        <v>7554.8954871996029</v>
      </c>
      <c r="AA3604" s="45">
        <f t="shared" si="1021"/>
        <v>7.2066655012416034E-2</v>
      </c>
      <c r="AB3604" s="45">
        <f t="shared" si="1022"/>
        <v>0.47449874694751637</v>
      </c>
      <c r="AC3604" s="45">
        <f t="shared" si="1023"/>
        <v>1.4347054425915128E-2</v>
      </c>
      <c r="AD3604" s="45">
        <f t="shared" si="1024"/>
        <v>0.56091245638584752</v>
      </c>
      <c r="AE3604" s="45">
        <f t="shared" si="1025"/>
        <v>0.43908754361415248</v>
      </c>
      <c r="AF3604" s="43">
        <f>('Estimates from MCMC'!$B$2-'MCMC runs'!W3604)/'Estimates from MCMC'!$B$2</f>
        <v>0.10939452784059893</v>
      </c>
    </row>
    <row r="3605" spans="1:32" x14ac:dyDescent="0.3">
      <c r="A3605" s="38">
        <v>2919</v>
      </c>
      <c r="B3605" s="38">
        <v>2032986.7577859976</v>
      </c>
      <c r="C3605" s="39">
        <v>53642.458727644902</v>
      </c>
      <c r="D3605" s="39">
        <v>52573.744596951401</v>
      </c>
      <c r="E3605" s="39">
        <f t="shared" si="1008"/>
        <v>1068.7141306935009</v>
      </c>
      <c r="F3605" s="39">
        <v>53587.273844613701</v>
      </c>
      <c r="G3605" s="40">
        <f t="shared" si="1009"/>
        <v>55.184883031201025</v>
      </c>
      <c r="H3605" s="39">
        <v>53554.3667283451</v>
      </c>
      <c r="I3605" s="39">
        <f t="shared" si="1010"/>
        <v>88.09199929980241</v>
      </c>
      <c r="J3605" s="39">
        <v>52431.016979518201</v>
      </c>
      <c r="K3605" s="40">
        <f t="shared" si="1011"/>
        <v>1211.441748126701</v>
      </c>
      <c r="L3605" s="39">
        <v>51855.102002951702</v>
      </c>
      <c r="M3605" s="39">
        <f t="shared" si="1012"/>
        <v>1787.3567246931998</v>
      </c>
      <c r="N3605" s="39">
        <f t="shared" si="1017"/>
        <v>575.91497656649881</v>
      </c>
      <c r="O3605" s="40">
        <f>'Estimates from MCMC'!$B$2-L3605</f>
        <v>17205.897997048298</v>
      </c>
      <c r="P3605" s="39">
        <v>53064.458800386601</v>
      </c>
      <c r="Q3605" s="40">
        <f t="shared" si="1013"/>
        <v>1209.3567974348989</v>
      </c>
      <c r="R3605" s="39">
        <v>53095.073518083802</v>
      </c>
      <c r="S3605" s="39">
        <f t="shared" si="1014"/>
        <v>30.614717697200831</v>
      </c>
      <c r="T3605" s="39">
        <f t="shared" si="1018"/>
        <v>1239.9715151320997</v>
      </c>
      <c r="U3605" s="39">
        <v>60019.279042657901</v>
      </c>
      <c r="V3605" s="39">
        <f t="shared" si="1015"/>
        <v>8164.1770397061991</v>
      </c>
      <c r="W3605" s="39">
        <v>61506.104512800397</v>
      </c>
      <c r="X3605" s="39">
        <f t="shared" si="1016"/>
        <v>246.85395501039602</v>
      </c>
      <c r="Y3605" s="39">
        <f t="shared" si="1019"/>
        <v>9651.0025098486949</v>
      </c>
      <c r="Z3605" s="39">
        <f t="shared" si="1020"/>
        <v>7554.8954871996029</v>
      </c>
      <c r="AA3605" s="45">
        <f t="shared" si="1021"/>
        <v>7.2066655012416034E-2</v>
      </c>
      <c r="AB3605" s="45">
        <f t="shared" si="1022"/>
        <v>0.47449874694751637</v>
      </c>
      <c r="AC3605" s="45">
        <f t="shared" si="1023"/>
        <v>1.4347054425915128E-2</v>
      </c>
      <c r="AD3605" s="45">
        <f t="shared" si="1024"/>
        <v>0.56091245638584752</v>
      </c>
      <c r="AE3605" s="45">
        <f t="shared" si="1025"/>
        <v>0.43908754361415248</v>
      </c>
      <c r="AF3605" s="43">
        <f>('Estimates from MCMC'!$B$2-'MCMC runs'!W3605)/'Estimates from MCMC'!$B$2</f>
        <v>0.10939452784059893</v>
      </c>
    </row>
    <row r="3606" spans="1:32" x14ac:dyDescent="0.3">
      <c r="A3606" s="38">
        <v>914</v>
      </c>
      <c r="B3606" s="38">
        <v>2113002.1427017436</v>
      </c>
      <c r="C3606" s="39">
        <v>52682.511793448197</v>
      </c>
      <c r="D3606" s="39">
        <v>51615.919397804297</v>
      </c>
      <c r="E3606" s="39">
        <f t="shared" si="1008"/>
        <v>1066.5923956439001</v>
      </c>
      <c r="F3606" s="39">
        <v>52605.479816445302</v>
      </c>
      <c r="G3606" s="40">
        <f t="shared" si="1009"/>
        <v>77.031977002894564</v>
      </c>
      <c r="H3606" s="39">
        <v>52593.265560830099</v>
      </c>
      <c r="I3606" s="39">
        <f t="shared" si="1010"/>
        <v>89.246232618097565</v>
      </c>
      <c r="J3606" s="39">
        <v>51450.887972358702</v>
      </c>
      <c r="K3606" s="40">
        <f t="shared" si="1011"/>
        <v>1231.6238210894953</v>
      </c>
      <c r="L3606" s="39">
        <v>50868.0513654639</v>
      </c>
      <c r="M3606" s="39">
        <f t="shared" si="1012"/>
        <v>1814.460427984297</v>
      </c>
      <c r="N3606" s="39">
        <f t="shared" si="1017"/>
        <v>582.83660689480166</v>
      </c>
      <c r="O3606" s="40">
        <f>'Estimates from MCMC'!$B$2-L3606</f>
        <v>18192.9486345361</v>
      </c>
      <c r="P3606" s="39">
        <v>52099.399380902199</v>
      </c>
      <c r="Q3606" s="40">
        <f t="shared" si="1013"/>
        <v>1231.3480154382996</v>
      </c>
      <c r="R3606" s="39">
        <v>52130.173137439997</v>
      </c>
      <c r="S3606" s="39">
        <f t="shared" si="1014"/>
        <v>30.773756537797453</v>
      </c>
      <c r="T3606" s="39">
        <f t="shared" si="1018"/>
        <v>1262.1217719760971</v>
      </c>
      <c r="U3606" s="39">
        <v>58877.222085380301</v>
      </c>
      <c r="V3606" s="39">
        <f t="shared" si="1015"/>
        <v>8009.1707199164011</v>
      </c>
      <c r="W3606" s="39">
        <v>60391.144225514501</v>
      </c>
      <c r="X3606" s="39">
        <f t="shared" si="1016"/>
        <v>251.80036815810308</v>
      </c>
      <c r="Y3606" s="39">
        <f t="shared" si="1019"/>
        <v>9523.0928600506013</v>
      </c>
      <c r="Z3606" s="39">
        <f t="shared" si="1020"/>
        <v>8669.8557744854988</v>
      </c>
      <c r="AA3606" s="45">
        <f t="shared" si="1021"/>
        <v>6.9374228297450463E-2</v>
      </c>
      <c r="AB3606" s="45">
        <f t="shared" si="1022"/>
        <v>0.44023488884657241</v>
      </c>
      <c r="AC3606" s="45">
        <f t="shared" si="1023"/>
        <v>1.3840547412974307E-2</v>
      </c>
      <c r="AD3606" s="45">
        <f t="shared" si="1024"/>
        <v>0.52344966455699715</v>
      </c>
      <c r="AE3606" s="45">
        <f t="shared" si="1025"/>
        <v>0.47655033544300285</v>
      </c>
      <c r="AF3606" s="43">
        <f>('Estimates from MCMC'!$B$2-'MCMC runs'!W3606)/'Estimates from MCMC'!$B$2</f>
        <v>0.12553909984630252</v>
      </c>
    </row>
    <row r="3607" spans="1:32" x14ac:dyDescent="0.3">
      <c r="A3607" s="38">
        <v>694</v>
      </c>
      <c r="B3607" s="38">
        <v>2010428.4147767019</v>
      </c>
      <c r="C3607" s="39">
        <v>52126.9258251668</v>
      </c>
      <c r="D3607" s="39">
        <v>51083.261943241603</v>
      </c>
      <c r="E3607" s="39">
        <f t="shared" si="1008"/>
        <v>1043.6638819251966</v>
      </c>
      <c r="F3607" s="39">
        <v>52065.669520181298</v>
      </c>
      <c r="G3607" s="40">
        <f t="shared" si="1009"/>
        <v>61.256304985501629</v>
      </c>
      <c r="H3607" s="39">
        <v>52040.691163336698</v>
      </c>
      <c r="I3607" s="39">
        <f t="shared" si="1010"/>
        <v>86.234661830101686</v>
      </c>
      <c r="J3607" s="39">
        <v>50936.523598823602</v>
      </c>
      <c r="K3607" s="40">
        <f t="shared" si="1011"/>
        <v>1190.402226343198</v>
      </c>
      <c r="L3607" s="39">
        <v>50373.175680933302</v>
      </c>
      <c r="M3607" s="39">
        <f t="shared" si="1012"/>
        <v>1753.7501442334978</v>
      </c>
      <c r="N3607" s="39">
        <f t="shared" si="1017"/>
        <v>563.34791789029987</v>
      </c>
      <c r="O3607" s="40">
        <f>'Estimates from MCMC'!$B$2-L3607</f>
        <v>18687.824319066698</v>
      </c>
      <c r="P3607" s="39">
        <v>51559.262422628701</v>
      </c>
      <c r="Q3607" s="40">
        <f t="shared" si="1013"/>
        <v>1186.0867416953988</v>
      </c>
      <c r="R3607" s="39">
        <v>51589.120544625403</v>
      </c>
      <c r="S3607" s="39">
        <f t="shared" si="1014"/>
        <v>29.858121996701811</v>
      </c>
      <c r="T3607" s="39">
        <f t="shared" si="1018"/>
        <v>1215.9448636921006</v>
      </c>
      <c r="U3607" s="39">
        <v>58088.084712047399</v>
      </c>
      <c r="V3607" s="39">
        <f t="shared" si="1015"/>
        <v>7714.9090311140972</v>
      </c>
      <c r="W3607" s="39">
        <v>59541.246320996397</v>
      </c>
      <c r="X3607" s="39">
        <f t="shared" si="1016"/>
        <v>237.21674525689741</v>
      </c>
      <c r="Y3607" s="39">
        <f t="shared" si="1019"/>
        <v>9168.0706400630952</v>
      </c>
      <c r="Z3607" s="39">
        <f t="shared" si="1020"/>
        <v>9519.7536790036029</v>
      </c>
      <c r="AA3607" s="45">
        <f t="shared" si="1021"/>
        <v>6.5066154461410675E-2</v>
      </c>
      <c r="AB3607" s="45">
        <f t="shared" si="1022"/>
        <v>0.41283077684130287</v>
      </c>
      <c r="AC3607" s="45">
        <f t="shared" si="1023"/>
        <v>1.2693652359246087E-2</v>
      </c>
      <c r="AD3607" s="45">
        <f t="shared" si="1024"/>
        <v>0.49059058366195968</v>
      </c>
      <c r="AE3607" s="45">
        <f t="shared" si="1025"/>
        <v>0.50940941633804038</v>
      </c>
      <c r="AF3607" s="43">
        <f>('Estimates from MCMC'!$B$2-'MCMC runs'!W3607)/'Estimates from MCMC'!$B$2</f>
        <v>0.13784558113846604</v>
      </c>
    </row>
    <row r="3608" spans="1:32" x14ac:dyDescent="0.3">
      <c r="A3608" s="38">
        <v>1536</v>
      </c>
      <c r="B3608" s="38">
        <v>2010428.4147767019</v>
      </c>
      <c r="C3608" s="39">
        <v>52126.9258251668</v>
      </c>
      <c r="D3608" s="39">
        <v>51083.261943241603</v>
      </c>
      <c r="E3608" s="39">
        <f t="shared" si="1008"/>
        <v>1043.6638819251966</v>
      </c>
      <c r="F3608" s="39">
        <v>52065.669520181298</v>
      </c>
      <c r="G3608" s="40">
        <f t="shared" si="1009"/>
        <v>61.256304985501629</v>
      </c>
      <c r="H3608" s="39">
        <v>52040.691163336698</v>
      </c>
      <c r="I3608" s="39">
        <f t="shared" si="1010"/>
        <v>86.234661830101686</v>
      </c>
      <c r="J3608" s="39">
        <v>50936.523598823602</v>
      </c>
      <c r="K3608" s="40">
        <f t="shared" si="1011"/>
        <v>1190.402226343198</v>
      </c>
      <c r="L3608" s="39">
        <v>50373.175680933302</v>
      </c>
      <c r="M3608" s="39">
        <f t="shared" si="1012"/>
        <v>1753.7501442334978</v>
      </c>
      <c r="N3608" s="39">
        <f t="shared" si="1017"/>
        <v>563.34791789029987</v>
      </c>
      <c r="O3608" s="40">
        <f>'Estimates from MCMC'!$B$2-L3608</f>
        <v>18687.824319066698</v>
      </c>
      <c r="P3608" s="39">
        <v>51559.262422628701</v>
      </c>
      <c r="Q3608" s="40">
        <f t="shared" si="1013"/>
        <v>1186.0867416953988</v>
      </c>
      <c r="R3608" s="39">
        <v>51589.120544625403</v>
      </c>
      <c r="S3608" s="39">
        <f t="shared" si="1014"/>
        <v>29.858121996701811</v>
      </c>
      <c r="T3608" s="39">
        <f t="shared" si="1018"/>
        <v>1215.9448636921006</v>
      </c>
      <c r="U3608" s="39">
        <v>58088.084712047399</v>
      </c>
      <c r="V3608" s="39">
        <f t="shared" si="1015"/>
        <v>7714.9090311140972</v>
      </c>
      <c r="W3608" s="39">
        <v>59541.246320996397</v>
      </c>
      <c r="X3608" s="39">
        <f t="shared" si="1016"/>
        <v>237.21674525689741</v>
      </c>
      <c r="Y3608" s="39">
        <f t="shared" si="1019"/>
        <v>9168.0706400630952</v>
      </c>
      <c r="Z3608" s="39">
        <f t="shared" si="1020"/>
        <v>9519.7536790036029</v>
      </c>
      <c r="AA3608" s="45">
        <f t="shared" si="1021"/>
        <v>6.5066154461410675E-2</v>
      </c>
      <c r="AB3608" s="45">
        <f t="shared" si="1022"/>
        <v>0.41283077684130287</v>
      </c>
      <c r="AC3608" s="45">
        <f t="shared" si="1023"/>
        <v>1.2693652359246087E-2</v>
      </c>
      <c r="AD3608" s="45">
        <f t="shared" si="1024"/>
        <v>0.49059058366195968</v>
      </c>
      <c r="AE3608" s="45">
        <f t="shared" si="1025"/>
        <v>0.50940941633804038</v>
      </c>
      <c r="AF3608" s="43">
        <f>('Estimates from MCMC'!$B$2-'MCMC runs'!W3608)/'Estimates from MCMC'!$B$2</f>
        <v>0.13784558113846604</v>
      </c>
    </row>
    <row r="3609" spans="1:32" x14ac:dyDescent="0.3">
      <c r="A3609" s="38">
        <v>3648</v>
      </c>
      <c r="B3609" s="38">
        <v>2010428.4147767019</v>
      </c>
      <c r="C3609" s="39">
        <v>52126.9258251668</v>
      </c>
      <c r="D3609" s="39">
        <v>51083.261943241603</v>
      </c>
      <c r="E3609" s="39">
        <f t="shared" si="1008"/>
        <v>1043.6638819251966</v>
      </c>
      <c r="F3609" s="39">
        <v>52065.669520181298</v>
      </c>
      <c r="G3609" s="40">
        <f t="shared" si="1009"/>
        <v>61.256304985501629</v>
      </c>
      <c r="H3609" s="39">
        <v>52040.691163336698</v>
      </c>
      <c r="I3609" s="39">
        <f t="shared" si="1010"/>
        <v>86.234661830101686</v>
      </c>
      <c r="J3609" s="39">
        <v>50936.523598823602</v>
      </c>
      <c r="K3609" s="40">
        <f t="shared" si="1011"/>
        <v>1190.402226343198</v>
      </c>
      <c r="L3609" s="39">
        <v>50373.175680933302</v>
      </c>
      <c r="M3609" s="39">
        <f t="shared" si="1012"/>
        <v>1753.7501442334978</v>
      </c>
      <c r="N3609" s="39">
        <f t="shared" si="1017"/>
        <v>563.34791789029987</v>
      </c>
      <c r="O3609" s="40">
        <f>'Estimates from MCMC'!$B$2-L3609</f>
        <v>18687.824319066698</v>
      </c>
      <c r="P3609" s="39">
        <v>51559.262422628701</v>
      </c>
      <c r="Q3609" s="40">
        <f t="shared" si="1013"/>
        <v>1186.0867416953988</v>
      </c>
      <c r="R3609" s="39">
        <v>51589.120544625403</v>
      </c>
      <c r="S3609" s="39">
        <f t="shared" si="1014"/>
        <v>29.858121996701811</v>
      </c>
      <c r="T3609" s="39">
        <f t="shared" si="1018"/>
        <v>1215.9448636921006</v>
      </c>
      <c r="U3609" s="39">
        <v>58088.084712047399</v>
      </c>
      <c r="V3609" s="39">
        <f t="shared" si="1015"/>
        <v>7714.9090311140972</v>
      </c>
      <c r="W3609" s="39">
        <v>59541.246320996397</v>
      </c>
      <c r="X3609" s="39">
        <f t="shared" si="1016"/>
        <v>237.21674525689741</v>
      </c>
      <c r="Y3609" s="39">
        <f t="shared" si="1019"/>
        <v>9168.0706400630952</v>
      </c>
      <c r="Z3609" s="39">
        <f t="shared" si="1020"/>
        <v>9519.7536790036029</v>
      </c>
      <c r="AA3609" s="45">
        <f t="shared" si="1021"/>
        <v>6.5066154461410675E-2</v>
      </c>
      <c r="AB3609" s="45">
        <f t="shared" si="1022"/>
        <v>0.41283077684130287</v>
      </c>
      <c r="AC3609" s="45">
        <f t="shared" si="1023"/>
        <v>1.2693652359246087E-2</v>
      </c>
      <c r="AD3609" s="45">
        <f t="shared" si="1024"/>
        <v>0.49059058366195968</v>
      </c>
      <c r="AE3609" s="45">
        <f t="shared" si="1025"/>
        <v>0.50940941633804038</v>
      </c>
      <c r="AF3609" s="43">
        <f>('Estimates from MCMC'!$B$2-'MCMC runs'!W3609)/'Estimates from MCMC'!$B$2</f>
        <v>0.13784558113846604</v>
      </c>
    </row>
    <row r="3610" spans="1:32" x14ac:dyDescent="0.3">
      <c r="A3610" s="38">
        <v>2307</v>
      </c>
      <c r="B3610" s="38">
        <v>2078250.4619089263</v>
      </c>
      <c r="C3610" s="39">
        <v>51560.480959021603</v>
      </c>
      <c r="D3610" s="39">
        <v>50505.370990682502</v>
      </c>
      <c r="E3610" s="39">
        <f t="shared" si="1008"/>
        <v>1055.1099683391003</v>
      </c>
      <c r="F3610" s="39">
        <v>51481.665313152997</v>
      </c>
      <c r="G3610" s="40">
        <f t="shared" si="1009"/>
        <v>78.815645868606225</v>
      </c>
      <c r="H3610" s="39">
        <v>51472.644669001696</v>
      </c>
      <c r="I3610" s="39">
        <f t="shared" si="1010"/>
        <v>87.836290019906301</v>
      </c>
      <c r="J3610" s="39">
        <v>50339.980756689904</v>
      </c>
      <c r="K3610" s="40">
        <f t="shared" si="1011"/>
        <v>1220.5002023316993</v>
      </c>
      <c r="L3610" s="39">
        <v>49766.422270510498</v>
      </c>
      <c r="M3610" s="39">
        <f t="shared" si="1012"/>
        <v>1794.0586885111043</v>
      </c>
      <c r="N3610" s="39">
        <f t="shared" si="1017"/>
        <v>573.55848617940501</v>
      </c>
      <c r="O3610" s="40">
        <f>'Estimates from MCMC'!$B$2-L3610</f>
        <v>19294.577729489502</v>
      </c>
      <c r="P3610" s="39">
        <v>50981.611921731303</v>
      </c>
      <c r="Q3610" s="40">
        <f t="shared" si="1013"/>
        <v>1215.1896512208041</v>
      </c>
      <c r="R3610" s="39">
        <v>51011.790342888999</v>
      </c>
      <c r="S3610" s="39">
        <f t="shared" si="1014"/>
        <v>30.178421157695993</v>
      </c>
      <c r="T3610" s="39">
        <f t="shared" si="1018"/>
        <v>1245.3680723785001</v>
      </c>
      <c r="U3610" s="39">
        <v>57580.318397283903</v>
      </c>
      <c r="V3610" s="39">
        <f t="shared" si="1015"/>
        <v>7813.8961267734048</v>
      </c>
      <c r="W3610" s="39">
        <v>59073.787535011499</v>
      </c>
      <c r="X3610" s="39">
        <f t="shared" si="1016"/>
        <v>248.10106534909573</v>
      </c>
      <c r="Y3610" s="39">
        <f t="shared" si="1019"/>
        <v>9307.3652645010006</v>
      </c>
      <c r="Z3610" s="39">
        <f t="shared" si="1020"/>
        <v>9987.2124649885009</v>
      </c>
      <c r="AA3610" s="45">
        <f t="shared" si="1021"/>
        <v>6.4544976823986203E-2</v>
      </c>
      <c r="AB3610" s="45">
        <f t="shared" si="1022"/>
        <v>0.40497886174677872</v>
      </c>
      <c r="AC3610" s="45">
        <f t="shared" si="1023"/>
        <v>1.2858590057138297E-2</v>
      </c>
      <c r="AD3610" s="45">
        <f t="shared" si="1024"/>
        <v>0.4823824286279032</v>
      </c>
      <c r="AE3610" s="45">
        <f t="shared" si="1025"/>
        <v>0.51761757137209674</v>
      </c>
      <c r="AF3610" s="43">
        <f>('Estimates from MCMC'!$B$2-'MCMC runs'!W3610)/'Estimates from MCMC'!$B$2</f>
        <v>0.14461436215792561</v>
      </c>
    </row>
    <row r="3611" spans="1:32" x14ac:dyDescent="0.3">
      <c r="A3611" s="38">
        <v>4062</v>
      </c>
      <c r="B3611" s="38">
        <v>1999879.262762602</v>
      </c>
      <c r="C3611" s="39">
        <v>52274.043328270702</v>
      </c>
      <c r="D3611" s="39">
        <v>51200.0080110087</v>
      </c>
      <c r="E3611" s="39">
        <f t="shared" si="1008"/>
        <v>1074.0353172620016</v>
      </c>
      <c r="F3611" s="39">
        <v>52220.1316852823</v>
      </c>
      <c r="G3611" s="40">
        <f t="shared" si="1009"/>
        <v>53.911642988401582</v>
      </c>
      <c r="H3611" s="39">
        <v>52185.811352800003</v>
      </c>
      <c r="I3611" s="39">
        <f t="shared" si="1010"/>
        <v>88.231975470698671</v>
      </c>
      <c r="J3611" s="39">
        <v>51058.401993654697</v>
      </c>
      <c r="K3611" s="40">
        <f t="shared" si="1011"/>
        <v>1215.6413346160043</v>
      </c>
      <c r="L3611" s="39">
        <v>50482.225282580301</v>
      </c>
      <c r="M3611" s="39">
        <f t="shared" si="1012"/>
        <v>1791.818045690401</v>
      </c>
      <c r="N3611" s="39">
        <f t="shared" si="1017"/>
        <v>576.17671107439674</v>
      </c>
      <c r="O3611" s="40">
        <f>'Estimates from MCMC'!$B$2-L3611</f>
        <v>18578.774717419699</v>
      </c>
      <c r="P3611" s="39">
        <v>51696.557817571898</v>
      </c>
      <c r="Q3611" s="40">
        <f t="shared" si="1013"/>
        <v>1214.3325349915976</v>
      </c>
      <c r="R3611" s="39">
        <v>51727.083214631602</v>
      </c>
      <c r="S3611" s="39">
        <f t="shared" si="1014"/>
        <v>30.525397059704119</v>
      </c>
      <c r="T3611" s="39">
        <f t="shared" si="1018"/>
        <v>1244.8579320513018</v>
      </c>
      <c r="U3611" s="39">
        <v>58338.7035699587</v>
      </c>
      <c r="V3611" s="39">
        <f t="shared" si="1015"/>
        <v>7856.4782873783988</v>
      </c>
      <c r="W3611" s="39">
        <v>59829.919464706203</v>
      </c>
      <c r="X3611" s="39">
        <f t="shared" si="1016"/>
        <v>246.35796269620187</v>
      </c>
      <c r="Y3611" s="39">
        <f t="shared" si="1019"/>
        <v>9347.6941821259024</v>
      </c>
      <c r="Z3611" s="39">
        <f t="shared" si="1020"/>
        <v>9231.0805352937969</v>
      </c>
      <c r="AA3611" s="45">
        <f t="shared" si="1021"/>
        <v>6.7004307387618353E-2</v>
      </c>
      <c r="AB3611" s="45">
        <f t="shared" si="1022"/>
        <v>0.42287386584283532</v>
      </c>
      <c r="AC3611" s="45">
        <f t="shared" si="1023"/>
        <v>1.3260183539725764E-2</v>
      </c>
      <c r="AD3611" s="45">
        <f t="shared" si="1024"/>
        <v>0.50313835677017948</v>
      </c>
      <c r="AE3611" s="45">
        <f t="shared" si="1025"/>
        <v>0.49686164322982057</v>
      </c>
      <c r="AF3611" s="43">
        <f>('Estimates from MCMC'!$B$2-'MCMC runs'!W3611)/'Estimates from MCMC'!$B$2</f>
        <v>0.13366560772786082</v>
      </c>
    </row>
    <row r="3612" spans="1:32" x14ac:dyDescent="0.3">
      <c r="A3612" s="38">
        <v>993</v>
      </c>
      <c r="B3612" s="38">
        <v>2113826.4615098159</v>
      </c>
      <c r="C3612" s="39">
        <v>52245.258367771501</v>
      </c>
      <c r="D3612" s="39">
        <v>51171.923702315798</v>
      </c>
      <c r="E3612" s="39">
        <f t="shared" si="1008"/>
        <v>1073.3346654557026</v>
      </c>
      <c r="F3612" s="39">
        <v>52173.241039250497</v>
      </c>
      <c r="G3612" s="40">
        <f t="shared" si="1009"/>
        <v>72.017328521003947</v>
      </c>
      <c r="H3612" s="39">
        <v>52156.074736382398</v>
      </c>
      <c r="I3612" s="39">
        <f t="shared" si="1010"/>
        <v>89.183631389103539</v>
      </c>
      <c r="J3612" s="39">
        <v>51011.9099304509</v>
      </c>
      <c r="K3612" s="40">
        <f t="shared" si="1011"/>
        <v>1233.3484373206011</v>
      </c>
      <c r="L3612" s="39">
        <v>50429.762195641197</v>
      </c>
      <c r="M3612" s="39">
        <f t="shared" si="1012"/>
        <v>1815.4961721303043</v>
      </c>
      <c r="N3612" s="39">
        <f t="shared" si="1017"/>
        <v>582.14773480970325</v>
      </c>
      <c r="O3612" s="40">
        <f>'Estimates from MCMC'!$B$2-L3612</f>
        <v>18631.237804358803</v>
      </c>
      <c r="P3612" s="39">
        <v>51663.436699421698</v>
      </c>
      <c r="Q3612" s="40">
        <f t="shared" si="1013"/>
        <v>1233.6745037805013</v>
      </c>
      <c r="R3612" s="39">
        <v>51694.075734730199</v>
      </c>
      <c r="S3612" s="39">
        <f t="shared" si="1014"/>
        <v>30.639035308500752</v>
      </c>
      <c r="T3612" s="39">
        <f t="shared" si="1018"/>
        <v>1264.313539089002</v>
      </c>
      <c r="U3612" s="39">
        <v>58214.964214138003</v>
      </c>
      <c r="V3612" s="39">
        <f t="shared" si="1015"/>
        <v>7785.202018496806</v>
      </c>
      <c r="W3612" s="39">
        <v>59729.839092681097</v>
      </c>
      <c r="X3612" s="39">
        <f t="shared" si="1016"/>
        <v>250.56133945409238</v>
      </c>
      <c r="Y3612" s="39">
        <f t="shared" si="1019"/>
        <v>9300.0768970399004</v>
      </c>
      <c r="Z3612" s="39">
        <f t="shared" si="1020"/>
        <v>9331.1609073189029</v>
      </c>
      <c r="AA3612" s="45">
        <f t="shared" si="1021"/>
        <v>6.7859878788794917E-2</v>
      </c>
      <c r="AB3612" s="45">
        <f t="shared" si="1022"/>
        <v>0.41785747679499036</v>
      </c>
      <c r="AC3612" s="45">
        <f t="shared" si="1023"/>
        <v>1.3448453725145047E-2</v>
      </c>
      <c r="AD3612" s="45">
        <f t="shared" si="1024"/>
        <v>0.49916580930893034</v>
      </c>
      <c r="AE3612" s="45">
        <f t="shared" si="1025"/>
        <v>0.50083419069106971</v>
      </c>
      <c r="AF3612" s="43">
        <f>('Estimates from MCMC'!$B$2-'MCMC runs'!W3612)/'Estimates from MCMC'!$B$2</f>
        <v>0.13511476676154274</v>
      </c>
    </row>
    <row r="3613" spans="1:32" x14ac:dyDescent="0.3">
      <c r="A3613" s="38">
        <v>2866</v>
      </c>
      <c r="B3613" s="38">
        <v>1950163.640118978</v>
      </c>
      <c r="C3613" s="39">
        <v>52170.145441244102</v>
      </c>
      <c r="D3613" s="39">
        <v>51085.411224895797</v>
      </c>
      <c r="E3613" s="39">
        <f t="shared" si="1008"/>
        <v>1084.7342163483045</v>
      </c>
      <c r="F3613" s="39">
        <v>52110.746848984003</v>
      </c>
      <c r="G3613" s="40">
        <f t="shared" si="1009"/>
        <v>59.398592260098667</v>
      </c>
      <c r="H3613" s="39">
        <v>52080.725618521603</v>
      </c>
      <c r="I3613" s="39">
        <f t="shared" si="1010"/>
        <v>89.419822722498793</v>
      </c>
      <c r="J3613" s="39">
        <v>50937.585085625302</v>
      </c>
      <c r="K3613" s="40">
        <f t="shared" si="1011"/>
        <v>1232.5603556187998</v>
      </c>
      <c r="L3613" s="39">
        <v>50354.160495530799</v>
      </c>
      <c r="M3613" s="39">
        <f t="shared" si="1012"/>
        <v>1815.9849457133023</v>
      </c>
      <c r="N3613" s="39">
        <f t="shared" si="1017"/>
        <v>583.42459009450249</v>
      </c>
      <c r="O3613" s="40">
        <f>'Estimates from MCMC'!$B$2-L3613</f>
        <v>18706.839504469201</v>
      </c>
      <c r="P3613" s="39">
        <v>51592.6257238037</v>
      </c>
      <c r="Q3613" s="40">
        <f t="shared" si="1013"/>
        <v>1238.4652282729003</v>
      </c>
      <c r="R3613" s="39">
        <v>51623.342873364301</v>
      </c>
      <c r="S3613" s="39">
        <f t="shared" si="1014"/>
        <v>30.717149560601683</v>
      </c>
      <c r="T3613" s="39">
        <f t="shared" si="1018"/>
        <v>1269.182377833502</v>
      </c>
      <c r="U3613" s="39">
        <v>57984.568599917402</v>
      </c>
      <c r="V3613" s="39">
        <f t="shared" si="1015"/>
        <v>7630.4081043866026</v>
      </c>
      <c r="W3613" s="39">
        <v>59499.929039398798</v>
      </c>
      <c r="X3613" s="39">
        <f t="shared" si="1016"/>
        <v>246.17806164789363</v>
      </c>
      <c r="Y3613" s="39">
        <f t="shared" si="1019"/>
        <v>9145.7685438679982</v>
      </c>
      <c r="Z3613" s="39">
        <f t="shared" si="1020"/>
        <v>9561.0709606012024</v>
      </c>
      <c r="AA3613" s="45">
        <f t="shared" si="1021"/>
        <v>6.7845900828426148E-2</v>
      </c>
      <c r="AB3613" s="45">
        <f t="shared" si="1022"/>
        <v>0.40789402734564767</v>
      </c>
      <c r="AC3613" s="45">
        <f t="shared" si="1023"/>
        <v>1.3159789048763682E-2</v>
      </c>
      <c r="AD3613" s="45">
        <f t="shared" si="1024"/>
        <v>0.48889971722283754</v>
      </c>
      <c r="AE3613" s="45">
        <f t="shared" si="1025"/>
        <v>0.51110028277716246</v>
      </c>
      <c r="AF3613" s="43">
        <f>('Estimates from MCMC'!$B$2-'MCMC runs'!W3613)/'Estimates from MCMC'!$B$2</f>
        <v>0.13844385341366622</v>
      </c>
    </row>
    <row r="3614" spans="1:32" x14ac:dyDescent="0.3">
      <c r="A3614" s="38">
        <v>179</v>
      </c>
      <c r="B3614" s="38">
        <v>2013297.7995910752</v>
      </c>
      <c r="C3614" s="39">
        <v>53555.734416751198</v>
      </c>
      <c r="D3614" s="39">
        <v>52501.795159132504</v>
      </c>
      <c r="E3614" s="39">
        <f t="shared" si="1008"/>
        <v>1053.9392576186947</v>
      </c>
      <c r="F3614" s="39">
        <v>53496.303628584101</v>
      </c>
      <c r="G3614" s="40">
        <f t="shared" si="1009"/>
        <v>59.430788167097489</v>
      </c>
      <c r="H3614" s="39">
        <v>53468.941041549799</v>
      </c>
      <c r="I3614" s="39">
        <f t="shared" si="1010"/>
        <v>86.793375201399613</v>
      </c>
      <c r="J3614" s="39">
        <v>52356.237206991696</v>
      </c>
      <c r="K3614" s="40">
        <f t="shared" si="1011"/>
        <v>1199.4972097595019</v>
      </c>
      <c r="L3614" s="39">
        <v>51788.931625166697</v>
      </c>
      <c r="M3614" s="39">
        <f t="shared" si="1012"/>
        <v>1766.8027915845014</v>
      </c>
      <c r="N3614" s="39">
        <f t="shared" si="1017"/>
        <v>567.30558182499954</v>
      </c>
      <c r="O3614" s="40">
        <f>'Estimates from MCMC'!$B$2-L3614</f>
        <v>17272.068374833303</v>
      </c>
      <c r="P3614" s="39">
        <v>52983.134097007503</v>
      </c>
      <c r="Q3614" s="40">
        <f t="shared" si="1013"/>
        <v>1194.2024718408065</v>
      </c>
      <c r="R3614" s="39">
        <v>53013.227710427003</v>
      </c>
      <c r="S3614" s="39">
        <f t="shared" si="1014"/>
        <v>30.093613419499889</v>
      </c>
      <c r="T3614" s="39">
        <f t="shared" si="1018"/>
        <v>1224.2960852603064</v>
      </c>
      <c r="U3614" s="39">
        <v>59794.1161348241</v>
      </c>
      <c r="V3614" s="39">
        <f t="shared" si="1015"/>
        <v>8005.1845096574034</v>
      </c>
      <c r="W3614" s="39">
        <v>61260.2880778779</v>
      </c>
      <c r="X3614" s="39">
        <f t="shared" si="1016"/>
        <v>241.8758577934932</v>
      </c>
      <c r="Y3614" s="39">
        <f t="shared" si="1019"/>
        <v>9471.356452711203</v>
      </c>
      <c r="Z3614" s="39">
        <f t="shared" si="1020"/>
        <v>7800.7119221221001</v>
      </c>
      <c r="AA3614" s="45">
        <f t="shared" si="1021"/>
        <v>7.0883003627069785E-2</v>
      </c>
      <c r="AB3614" s="45">
        <f t="shared" si="1022"/>
        <v>0.46347573063811842</v>
      </c>
      <c r="AC3614" s="45">
        <f t="shared" si="1023"/>
        <v>1.4003873337250356E-2</v>
      </c>
      <c r="AD3614" s="45">
        <f t="shared" si="1024"/>
        <v>0.54836260760243849</v>
      </c>
      <c r="AE3614" s="45">
        <f t="shared" si="1025"/>
        <v>0.45163739239756145</v>
      </c>
      <c r="AF3614" s="43">
        <f>('Estimates from MCMC'!$B$2-'MCMC runs'!W3614)/'Estimates from MCMC'!$B$2</f>
        <v>0.1129539381434109</v>
      </c>
    </row>
    <row r="3615" spans="1:32" x14ac:dyDescent="0.3">
      <c r="A3615" s="38">
        <v>1852</v>
      </c>
      <c r="B3615" s="38">
        <v>2076539.6275840343</v>
      </c>
      <c r="C3615" s="39">
        <v>52899.7111570712</v>
      </c>
      <c r="D3615" s="39">
        <v>51822.904812127003</v>
      </c>
      <c r="E3615" s="39">
        <f t="shared" si="1008"/>
        <v>1076.8063449441979</v>
      </c>
      <c r="F3615" s="39">
        <v>52849.222423070103</v>
      </c>
      <c r="G3615" s="40">
        <f t="shared" si="1009"/>
        <v>50.488734001097328</v>
      </c>
      <c r="H3615" s="39">
        <v>52811.700455663798</v>
      </c>
      <c r="I3615" s="39">
        <f t="shared" si="1010"/>
        <v>88.010701407401939</v>
      </c>
      <c r="J3615" s="39">
        <v>51685.072213218104</v>
      </c>
      <c r="K3615" s="40">
        <f t="shared" si="1011"/>
        <v>1214.6389438530969</v>
      </c>
      <c r="L3615" s="39">
        <v>51110.412873103996</v>
      </c>
      <c r="M3615" s="39">
        <f t="shared" si="1012"/>
        <v>1789.298283967204</v>
      </c>
      <c r="N3615" s="39">
        <f t="shared" si="1017"/>
        <v>574.65934011410718</v>
      </c>
      <c r="O3615" s="40">
        <f>'Estimates from MCMC'!$B$2-L3615</f>
        <v>17950.587126896004</v>
      </c>
      <c r="P3615" s="39">
        <v>52325.874949422803</v>
      </c>
      <c r="Q3615" s="40">
        <f t="shared" si="1013"/>
        <v>1215.4620763188068</v>
      </c>
      <c r="R3615" s="39">
        <v>52356.247413020203</v>
      </c>
      <c r="S3615" s="39">
        <f t="shared" si="1014"/>
        <v>30.372463597399474</v>
      </c>
      <c r="T3615" s="39">
        <f t="shared" si="1018"/>
        <v>1245.8345399162063</v>
      </c>
      <c r="U3615" s="39">
        <v>58931.9823115053</v>
      </c>
      <c r="V3615" s="39">
        <f t="shared" si="1015"/>
        <v>7821.5694384013041</v>
      </c>
      <c r="W3615" s="39">
        <v>60420.6380280589</v>
      </c>
      <c r="X3615" s="39">
        <f t="shared" si="1016"/>
        <v>242.82117663739336</v>
      </c>
      <c r="Y3615" s="39">
        <f t="shared" si="1019"/>
        <v>9310.2251549549037</v>
      </c>
      <c r="Z3615" s="39">
        <f t="shared" si="1020"/>
        <v>8640.3619719410999</v>
      </c>
      <c r="AA3615" s="45">
        <f t="shared" si="1021"/>
        <v>6.9403553828583583E-2</v>
      </c>
      <c r="AB3615" s="45">
        <f t="shared" si="1022"/>
        <v>0.43572777776621957</v>
      </c>
      <c r="AC3615" s="45">
        <f t="shared" si="1023"/>
        <v>1.3527199691065578E-2</v>
      </c>
      <c r="AD3615" s="45">
        <f t="shared" si="1024"/>
        <v>0.5186585312858687</v>
      </c>
      <c r="AE3615" s="45">
        <f t="shared" si="1025"/>
        <v>0.48134146871413125</v>
      </c>
      <c r="AF3615" s="43">
        <f>('Estimates from MCMC'!$B$2-'MCMC runs'!W3615)/'Estimates from MCMC'!$B$2</f>
        <v>0.12511203098624549</v>
      </c>
    </row>
    <row r="3616" spans="1:32" x14ac:dyDescent="0.3">
      <c r="A3616" s="38">
        <v>3339</v>
      </c>
      <c r="B3616" s="38">
        <v>2076539.6275840343</v>
      </c>
      <c r="C3616" s="39">
        <v>52899.7111570712</v>
      </c>
      <c r="D3616" s="39">
        <v>51822.904812127003</v>
      </c>
      <c r="E3616" s="39">
        <f t="shared" si="1008"/>
        <v>1076.8063449441979</v>
      </c>
      <c r="F3616" s="39">
        <v>52849.222423070103</v>
      </c>
      <c r="G3616" s="40">
        <f t="shared" si="1009"/>
        <v>50.488734001097328</v>
      </c>
      <c r="H3616" s="39">
        <v>52811.700455663798</v>
      </c>
      <c r="I3616" s="39">
        <f t="shared" si="1010"/>
        <v>88.010701407401939</v>
      </c>
      <c r="J3616" s="39">
        <v>51685.072213218104</v>
      </c>
      <c r="K3616" s="40">
        <f t="shared" si="1011"/>
        <v>1214.6389438530969</v>
      </c>
      <c r="L3616" s="39">
        <v>51110.412873103996</v>
      </c>
      <c r="M3616" s="39">
        <f t="shared" si="1012"/>
        <v>1789.298283967204</v>
      </c>
      <c r="N3616" s="39">
        <f t="shared" si="1017"/>
        <v>574.65934011410718</v>
      </c>
      <c r="O3616" s="40">
        <f>'Estimates from MCMC'!$B$2-L3616</f>
        <v>17950.587126896004</v>
      </c>
      <c r="P3616" s="39">
        <v>52325.874949422803</v>
      </c>
      <c r="Q3616" s="40">
        <f t="shared" si="1013"/>
        <v>1215.4620763188068</v>
      </c>
      <c r="R3616" s="39">
        <v>52356.247413020203</v>
      </c>
      <c r="S3616" s="39">
        <f t="shared" si="1014"/>
        <v>30.372463597399474</v>
      </c>
      <c r="T3616" s="39">
        <f t="shared" si="1018"/>
        <v>1245.8345399162063</v>
      </c>
      <c r="U3616" s="39">
        <v>58931.9823115053</v>
      </c>
      <c r="V3616" s="39">
        <f t="shared" si="1015"/>
        <v>7821.5694384013041</v>
      </c>
      <c r="W3616" s="39">
        <v>60420.6380280589</v>
      </c>
      <c r="X3616" s="39">
        <f t="shared" si="1016"/>
        <v>242.82117663739336</v>
      </c>
      <c r="Y3616" s="39">
        <f t="shared" si="1019"/>
        <v>9310.2251549549037</v>
      </c>
      <c r="Z3616" s="39">
        <f t="shared" si="1020"/>
        <v>8640.3619719410999</v>
      </c>
      <c r="AA3616" s="45">
        <f t="shared" si="1021"/>
        <v>6.9403553828583583E-2</v>
      </c>
      <c r="AB3616" s="45">
        <f t="shared" si="1022"/>
        <v>0.43572777776621957</v>
      </c>
      <c r="AC3616" s="45">
        <f t="shared" si="1023"/>
        <v>1.3527199691065578E-2</v>
      </c>
      <c r="AD3616" s="45">
        <f t="shared" si="1024"/>
        <v>0.5186585312858687</v>
      </c>
      <c r="AE3616" s="45">
        <f t="shared" si="1025"/>
        <v>0.48134146871413125</v>
      </c>
      <c r="AF3616" s="43">
        <f>('Estimates from MCMC'!$B$2-'MCMC runs'!W3616)/'Estimates from MCMC'!$B$2</f>
        <v>0.12511203098624549</v>
      </c>
    </row>
    <row r="3617" spans="1:32" x14ac:dyDescent="0.3">
      <c r="A3617" s="38">
        <v>4347</v>
      </c>
      <c r="B3617" s="38">
        <v>2013864.3241380358</v>
      </c>
      <c r="C3617" s="39">
        <v>52351.972435911797</v>
      </c>
      <c r="D3617" s="39">
        <v>51267.933181288397</v>
      </c>
      <c r="E3617" s="39">
        <f t="shared" si="1008"/>
        <v>1084.0392546233998</v>
      </c>
      <c r="F3617" s="39">
        <v>52291.9329427661</v>
      </c>
      <c r="G3617" s="40">
        <f t="shared" si="1009"/>
        <v>60.039493145697634</v>
      </c>
      <c r="H3617" s="39">
        <v>52261.8089651138</v>
      </c>
      <c r="I3617" s="39">
        <f t="shared" si="1010"/>
        <v>90.163470797997434</v>
      </c>
      <c r="J3617" s="39">
        <v>51118.458220639797</v>
      </c>
      <c r="K3617" s="40">
        <f t="shared" si="1011"/>
        <v>1233.514215272</v>
      </c>
      <c r="L3617" s="39">
        <v>50529.850510599397</v>
      </c>
      <c r="M3617" s="39">
        <f t="shared" si="1012"/>
        <v>1822.1219253124</v>
      </c>
      <c r="N3617" s="39">
        <f t="shared" si="1017"/>
        <v>588.60771004039998</v>
      </c>
      <c r="O3617" s="40">
        <f>'Estimates from MCMC'!$B$2-L3617</f>
        <v>18531.149489400603</v>
      </c>
      <c r="P3617" s="39">
        <v>51765.455993326199</v>
      </c>
      <c r="Q3617" s="40">
        <f t="shared" si="1013"/>
        <v>1235.6054827268017</v>
      </c>
      <c r="R3617" s="39">
        <v>51796.8646531993</v>
      </c>
      <c r="S3617" s="39">
        <f t="shared" si="1014"/>
        <v>31.408659873100987</v>
      </c>
      <c r="T3617" s="39">
        <f t="shared" si="1018"/>
        <v>1267.0141425999027</v>
      </c>
      <c r="U3617" s="39">
        <v>58586.604343711697</v>
      </c>
      <c r="V3617" s="39">
        <f t="shared" si="1015"/>
        <v>8056.7538331122996</v>
      </c>
      <c r="W3617" s="39">
        <v>60108.0799204215</v>
      </c>
      <c r="X3617" s="39">
        <f t="shared" si="1016"/>
        <v>254.46143410990044</v>
      </c>
      <c r="Y3617" s="39">
        <f t="shared" si="1019"/>
        <v>9578.2294098221028</v>
      </c>
      <c r="Z3617" s="39">
        <f t="shared" si="1020"/>
        <v>8952.9200795785</v>
      </c>
      <c r="AA3617" s="45">
        <f t="shared" si="1021"/>
        <v>6.8372128956415035E-2</v>
      </c>
      <c r="AB3617" s="45">
        <f t="shared" si="1022"/>
        <v>0.43476816361125253</v>
      </c>
      <c r="AC3617" s="45">
        <f t="shared" si="1023"/>
        <v>1.3731551529247907E-2</v>
      </c>
      <c r="AD3617" s="45">
        <f t="shared" si="1024"/>
        <v>0.51687184409691544</v>
      </c>
      <c r="AE3617" s="45">
        <f t="shared" si="1025"/>
        <v>0.48312815590308456</v>
      </c>
      <c r="AF3617" s="43">
        <f>('Estimates from MCMC'!$B$2-'MCMC runs'!W3617)/'Estimates from MCMC'!$B$2</f>
        <v>0.12963785754012394</v>
      </c>
    </row>
    <row r="3618" spans="1:32" x14ac:dyDescent="0.3">
      <c r="A3618" s="38">
        <v>3654</v>
      </c>
      <c r="B3618" s="38">
        <v>1943903.2932149067</v>
      </c>
      <c r="C3618" s="39">
        <v>52943.771790785897</v>
      </c>
      <c r="D3618" s="39">
        <v>51859.531964089801</v>
      </c>
      <c r="E3618" s="39">
        <f t="shared" si="1008"/>
        <v>1084.2398266960954</v>
      </c>
      <c r="F3618" s="39">
        <v>52887.763169437603</v>
      </c>
      <c r="G3618" s="40">
        <f t="shared" si="1009"/>
        <v>56.008621348293673</v>
      </c>
      <c r="H3618" s="39">
        <v>52854.695075079901</v>
      </c>
      <c r="I3618" s="39">
        <f t="shared" si="1010"/>
        <v>89.076715705996321</v>
      </c>
      <c r="J3618" s="39">
        <v>51715.1501386733</v>
      </c>
      <c r="K3618" s="40">
        <f t="shared" si="1011"/>
        <v>1228.6216521125971</v>
      </c>
      <c r="L3618" s="39">
        <v>51133.430297218001</v>
      </c>
      <c r="M3618" s="39">
        <f t="shared" si="1012"/>
        <v>1810.3414935678957</v>
      </c>
      <c r="N3618" s="39">
        <f t="shared" si="1017"/>
        <v>581.71984145529859</v>
      </c>
      <c r="O3618" s="40">
        <f>'Estimates from MCMC'!$B$2-L3618</f>
        <v>17927.569702781999</v>
      </c>
      <c r="P3618" s="39">
        <v>52359.799212002399</v>
      </c>
      <c r="Q3618" s="40">
        <f t="shared" si="1013"/>
        <v>1226.3689147843979</v>
      </c>
      <c r="R3618" s="39">
        <v>52390.616481586003</v>
      </c>
      <c r="S3618" s="39">
        <f t="shared" si="1014"/>
        <v>30.817269583603775</v>
      </c>
      <c r="T3618" s="39">
        <f t="shared" si="1018"/>
        <v>1257.1861843680017</v>
      </c>
      <c r="U3618" s="39">
        <v>59215.757551328701</v>
      </c>
      <c r="V3618" s="39">
        <f t="shared" si="1015"/>
        <v>8082.3272541106999</v>
      </c>
      <c r="W3618" s="39">
        <v>60725.450479459498</v>
      </c>
      <c r="X3618" s="39">
        <f t="shared" si="1016"/>
        <v>252.50674376279494</v>
      </c>
      <c r="Y3618" s="39">
        <f t="shared" si="1019"/>
        <v>9592.0201822414965</v>
      </c>
      <c r="Z3618" s="39">
        <f t="shared" si="1020"/>
        <v>8335.5495205405023</v>
      </c>
      <c r="AA3618" s="45">
        <f t="shared" si="1021"/>
        <v>7.0125856722950672E-2</v>
      </c>
      <c r="AB3618" s="45">
        <f t="shared" si="1022"/>
        <v>0.4508322872595768</v>
      </c>
      <c r="AC3618" s="45">
        <f t="shared" si="1023"/>
        <v>1.4084828448532595E-2</v>
      </c>
      <c r="AD3618" s="45">
        <f t="shared" si="1024"/>
        <v>0.53504297243106003</v>
      </c>
      <c r="AE3618" s="45">
        <f t="shared" si="1025"/>
        <v>0.46495702756893992</v>
      </c>
      <c r="AF3618" s="43">
        <f>('Estimates from MCMC'!$B$2-'MCMC runs'!W3618)/'Estimates from MCMC'!$B$2</f>
        <v>0.12069836116680184</v>
      </c>
    </row>
    <row r="3619" spans="1:32" x14ac:dyDescent="0.3">
      <c r="A3619" s="38">
        <v>610</v>
      </c>
      <c r="B3619" s="38">
        <v>1918718.6518229563</v>
      </c>
      <c r="C3619" s="39">
        <v>51348.619306866902</v>
      </c>
      <c r="D3619" s="39">
        <v>50327.622521238904</v>
      </c>
      <c r="E3619" s="39">
        <f t="shared" si="1008"/>
        <v>1020.9967856279982</v>
      </c>
      <c r="F3619" s="39">
        <v>51270.012066582603</v>
      </c>
      <c r="G3619" s="40">
        <f t="shared" si="1009"/>
        <v>78.607240284298314</v>
      </c>
      <c r="H3619" s="39">
        <v>51262.271169843101</v>
      </c>
      <c r="I3619" s="39">
        <f t="shared" si="1010"/>
        <v>86.348137023800518</v>
      </c>
      <c r="J3619" s="39">
        <v>50163.795165222902</v>
      </c>
      <c r="K3619" s="40">
        <f t="shared" si="1011"/>
        <v>1184.8241416439996</v>
      </c>
      <c r="L3619" s="39">
        <v>49599.713426659699</v>
      </c>
      <c r="M3619" s="39">
        <f t="shared" si="1012"/>
        <v>1748.9058802072032</v>
      </c>
      <c r="N3619" s="39">
        <f t="shared" si="1017"/>
        <v>564.08173856320354</v>
      </c>
      <c r="O3619" s="40">
        <f>'Estimates from MCMC'!$B$2-L3619</f>
        <v>19461.286573340301</v>
      </c>
      <c r="P3619" s="39">
        <v>50783.519482352298</v>
      </c>
      <c r="Q3619" s="40">
        <f t="shared" si="1013"/>
        <v>1183.8060556925993</v>
      </c>
      <c r="R3619" s="39">
        <v>50813.578883403701</v>
      </c>
      <c r="S3619" s="39">
        <f t="shared" si="1014"/>
        <v>30.059401051403256</v>
      </c>
      <c r="T3619" s="39">
        <f t="shared" si="1018"/>
        <v>1213.8654567440026</v>
      </c>
      <c r="U3619" s="39">
        <v>57103.078078783503</v>
      </c>
      <c r="V3619" s="39">
        <f t="shared" si="1015"/>
        <v>7503.3646521238043</v>
      </c>
      <c r="W3619" s="39">
        <v>58551.283273861998</v>
      </c>
      <c r="X3619" s="39">
        <f t="shared" si="1016"/>
        <v>234.33973833449272</v>
      </c>
      <c r="Y3619" s="39">
        <f t="shared" si="1019"/>
        <v>8951.5698472022996</v>
      </c>
      <c r="Z3619" s="39">
        <f t="shared" si="1020"/>
        <v>10509.716726138002</v>
      </c>
      <c r="AA3619" s="45">
        <f t="shared" si="1021"/>
        <v>6.2373340640636626E-2</v>
      </c>
      <c r="AB3619" s="45">
        <f t="shared" si="1022"/>
        <v>0.3855533715023004</v>
      </c>
      <c r="AC3619" s="45">
        <f t="shared" si="1023"/>
        <v>1.2041328174855146E-2</v>
      </c>
      <c r="AD3619" s="45">
        <f t="shared" si="1024"/>
        <v>0.4599680403177922</v>
      </c>
      <c r="AE3619" s="45">
        <f t="shared" si="1025"/>
        <v>0.54003195968220785</v>
      </c>
      <c r="AF3619" s="43">
        <f>('Estimates from MCMC'!$B$2-'MCMC runs'!W3619)/'Estimates from MCMC'!$B$2</f>
        <v>0.15218019904342539</v>
      </c>
    </row>
    <row r="3620" spans="1:32" x14ac:dyDescent="0.3">
      <c r="A3620" s="38">
        <v>699</v>
      </c>
      <c r="B3620" s="38">
        <v>2041584.181513147</v>
      </c>
      <c r="C3620" s="39">
        <v>52021.8445679953</v>
      </c>
      <c r="D3620" s="39">
        <v>50967.006695394797</v>
      </c>
      <c r="E3620" s="39">
        <f t="shared" si="1008"/>
        <v>1054.837872600503</v>
      </c>
      <c r="F3620" s="39">
        <v>51950.952044385704</v>
      </c>
      <c r="G3620" s="40">
        <f t="shared" si="1009"/>
        <v>70.892523609596537</v>
      </c>
      <c r="H3620" s="39">
        <v>51933.621743587297</v>
      </c>
      <c r="I3620" s="39">
        <f t="shared" si="1010"/>
        <v>88.222824408003362</v>
      </c>
      <c r="J3620" s="39">
        <v>50808.778295118398</v>
      </c>
      <c r="K3620" s="40">
        <f t="shared" si="1011"/>
        <v>1213.0662728769021</v>
      </c>
      <c r="L3620" s="39">
        <v>50232.501719940599</v>
      </c>
      <c r="M3620" s="39">
        <f t="shared" si="1012"/>
        <v>1789.3428480547009</v>
      </c>
      <c r="N3620" s="39">
        <f t="shared" si="1017"/>
        <v>576.2765751777988</v>
      </c>
      <c r="O3620" s="40">
        <f>'Estimates from MCMC'!$B$2-L3620</f>
        <v>18828.498280059401</v>
      </c>
      <c r="P3620" s="39">
        <v>51447.325966243698</v>
      </c>
      <c r="Q3620" s="40">
        <f t="shared" si="1013"/>
        <v>1214.8242463030983</v>
      </c>
      <c r="R3620" s="39">
        <v>51477.790910698801</v>
      </c>
      <c r="S3620" s="39">
        <f t="shared" si="1014"/>
        <v>30.46494445510325</v>
      </c>
      <c r="T3620" s="39">
        <f t="shared" si="1018"/>
        <v>1245.2891907582016</v>
      </c>
      <c r="U3620" s="39">
        <v>58014.045007853601</v>
      </c>
      <c r="V3620" s="39">
        <f t="shared" si="1015"/>
        <v>7781.5432879130021</v>
      </c>
      <c r="W3620" s="39">
        <v>59502.6734375659</v>
      </c>
      <c r="X3620" s="39">
        <f t="shared" si="1016"/>
        <v>243.3392389540968</v>
      </c>
      <c r="Y3620" s="39">
        <f t="shared" si="1019"/>
        <v>9270.1717176253005</v>
      </c>
      <c r="Z3620" s="39">
        <f t="shared" si="1020"/>
        <v>9558.3265624341002</v>
      </c>
      <c r="AA3620" s="45">
        <f t="shared" si="1021"/>
        <v>6.6138529596757242E-2</v>
      </c>
      <c r="AB3620" s="45">
        <f t="shared" si="1022"/>
        <v>0.41328539175926526</v>
      </c>
      <c r="AC3620" s="45">
        <f t="shared" si="1023"/>
        <v>1.2923985510400944E-2</v>
      </c>
      <c r="AD3620" s="45">
        <f t="shared" si="1024"/>
        <v>0.49234790686642349</v>
      </c>
      <c r="AE3620" s="45">
        <f t="shared" si="1025"/>
        <v>0.50765209313357651</v>
      </c>
      <c r="AF3620" s="43">
        <f>('Estimates from MCMC'!$B$2-'MCMC runs'!W3620)/'Estimates from MCMC'!$B$2</f>
        <v>0.13840411465854968</v>
      </c>
    </row>
    <row r="3621" spans="1:32" x14ac:dyDescent="0.3">
      <c r="A3621" s="38">
        <v>2452</v>
      </c>
      <c r="B3621" s="38">
        <v>2041584.181513147</v>
      </c>
      <c r="C3621" s="39">
        <v>52021.8445679953</v>
      </c>
      <c r="D3621" s="39">
        <v>50967.006695394797</v>
      </c>
      <c r="E3621" s="39">
        <f t="shared" si="1008"/>
        <v>1054.837872600503</v>
      </c>
      <c r="F3621" s="39">
        <v>51950.952044385704</v>
      </c>
      <c r="G3621" s="40">
        <f t="shared" si="1009"/>
        <v>70.892523609596537</v>
      </c>
      <c r="H3621" s="39">
        <v>51933.621743587297</v>
      </c>
      <c r="I3621" s="39">
        <f t="shared" si="1010"/>
        <v>88.222824408003362</v>
      </c>
      <c r="J3621" s="39">
        <v>50808.778295118398</v>
      </c>
      <c r="K3621" s="40">
        <f t="shared" si="1011"/>
        <v>1213.0662728769021</v>
      </c>
      <c r="L3621" s="39">
        <v>50232.501719940599</v>
      </c>
      <c r="M3621" s="39">
        <f t="shared" si="1012"/>
        <v>1789.3428480547009</v>
      </c>
      <c r="N3621" s="39">
        <f t="shared" si="1017"/>
        <v>576.2765751777988</v>
      </c>
      <c r="O3621" s="40">
        <f>'Estimates from MCMC'!$B$2-L3621</f>
        <v>18828.498280059401</v>
      </c>
      <c r="P3621" s="39">
        <v>51447.325966243698</v>
      </c>
      <c r="Q3621" s="40">
        <f t="shared" si="1013"/>
        <v>1214.8242463030983</v>
      </c>
      <c r="R3621" s="39">
        <v>51477.790910698801</v>
      </c>
      <c r="S3621" s="39">
        <f t="shared" si="1014"/>
        <v>30.46494445510325</v>
      </c>
      <c r="T3621" s="39">
        <f t="shared" si="1018"/>
        <v>1245.2891907582016</v>
      </c>
      <c r="U3621" s="39">
        <v>58014.045007853601</v>
      </c>
      <c r="V3621" s="39">
        <f t="shared" si="1015"/>
        <v>7781.5432879130021</v>
      </c>
      <c r="W3621" s="39">
        <v>59502.6734375659</v>
      </c>
      <c r="X3621" s="39">
        <f t="shared" si="1016"/>
        <v>243.3392389540968</v>
      </c>
      <c r="Y3621" s="39">
        <f t="shared" si="1019"/>
        <v>9270.1717176253005</v>
      </c>
      <c r="Z3621" s="39">
        <f t="shared" si="1020"/>
        <v>9558.3265624341002</v>
      </c>
      <c r="AA3621" s="45">
        <f t="shared" si="1021"/>
        <v>6.6138529596757242E-2</v>
      </c>
      <c r="AB3621" s="45">
        <f t="shared" si="1022"/>
        <v>0.41328539175926526</v>
      </c>
      <c r="AC3621" s="45">
        <f t="shared" si="1023"/>
        <v>1.2923985510400944E-2</v>
      </c>
      <c r="AD3621" s="45">
        <f t="shared" si="1024"/>
        <v>0.49234790686642349</v>
      </c>
      <c r="AE3621" s="45">
        <f t="shared" si="1025"/>
        <v>0.50765209313357651</v>
      </c>
      <c r="AF3621" s="43">
        <f>('Estimates from MCMC'!$B$2-'MCMC runs'!W3621)/'Estimates from MCMC'!$B$2</f>
        <v>0.13840411465854968</v>
      </c>
    </row>
    <row r="3622" spans="1:32" x14ac:dyDescent="0.3">
      <c r="A3622" s="38">
        <v>3715</v>
      </c>
      <c r="B3622" s="38">
        <v>2041584.181513147</v>
      </c>
      <c r="C3622" s="39">
        <v>52021.8445679953</v>
      </c>
      <c r="D3622" s="39">
        <v>50967.006695394797</v>
      </c>
      <c r="E3622" s="39">
        <f t="shared" si="1008"/>
        <v>1054.837872600503</v>
      </c>
      <c r="F3622" s="39">
        <v>51950.952044385704</v>
      </c>
      <c r="G3622" s="40">
        <f t="shared" si="1009"/>
        <v>70.892523609596537</v>
      </c>
      <c r="H3622" s="39">
        <v>51933.621743587297</v>
      </c>
      <c r="I3622" s="39">
        <f t="shared" si="1010"/>
        <v>88.222824408003362</v>
      </c>
      <c r="J3622" s="39">
        <v>50808.778295118398</v>
      </c>
      <c r="K3622" s="40">
        <f t="shared" si="1011"/>
        <v>1213.0662728769021</v>
      </c>
      <c r="L3622" s="39">
        <v>50232.501719940599</v>
      </c>
      <c r="M3622" s="39">
        <f t="shared" si="1012"/>
        <v>1789.3428480547009</v>
      </c>
      <c r="N3622" s="39">
        <f t="shared" si="1017"/>
        <v>576.2765751777988</v>
      </c>
      <c r="O3622" s="40">
        <f>'Estimates from MCMC'!$B$2-L3622</f>
        <v>18828.498280059401</v>
      </c>
      <c r="P3622" s="39">
        <v>51447.325966243698</v>
      </c>
      <c r="Q3622" s="40">
        <f t="shared" si="1013"/>
        <v>1214.8242463030983</v>
      </c>
      <c r="R3622" s="39">
        <v>51477.790910698801</v>
      </c>
      <c r="S3622" s="39">
        <f t="shared" si="1014"/>
        <v>30.46494445510325</v>
      </c>
      <c r="T3622" s="39">
        <f t="shared" si="1018"/>
        <v>1245.2891907582016</v>
      </c>
      <c r="U3622" s="39">
        <v>58014.045007853601</v>
      </c>
      <c r="V3622" s="39">
        <f t="shared" si="1015"/>
        <v>7781.5432879130021</v>
      </c>
      <c r="W3622" s="39">
        <v>59502.6734375659</v>
      </c>
      <c r="X3622" s="39">
        <f t="shared" si="1016"/>
        <v>243.3392389540968</v>
      </c>
      <c r="Y3622" s="39">
        <f t="shared" si="1019"/>
        <v>9270.1717176253005</v>
      </c>
      <c r="Z3622" s="39">
        <f t="shared" si="1020"/>
        <v>9558.3265624341002</v>
      </c>
      <c r="AA3622" s="45">
        <f t="shared" si="1021"/>
        <v>6.6138529596757242E-2</v>
      </c>
      <c r="AB3622" s="45">
        <f t="shared" si="1022"/>
        <v>0.41328539175926526</v>
      </c>
      <c r="AC3622" s="45">
        <f t="shared" si="1023"/>
        <v>1.2923985510400944E-2</v>
      </c>
      <c r="AD3622" s="45">
        <f t="shared" si="1024"/>
        <v>0.49234790686642349</v>
      </c>
      <c r="AE3622" s="45">
        <f t="shared" si="1025"/>
        <v>0.50765209313357651</v>
      </c>
      <c r="AF3622" s="43">
        <f>('Estimates from MCMC'!$B$2-'MCMC runs'!W3622)/'Estimates from MCMC'!$B$2</f>
        <v>0.13840411465854968</v>
      </c>
    </row>
    <row r="3623" spans="1:32" x14ac:dyDescent="0.3">
      <c r="A3623" s="38">
        <v>2536</v>
      </c>
      <c r="B3623" s="38">
        <v>1922029.5330738262</v>
      </c>
      <c r="C3623" s="39">
        <v>52253.047809601099</v>
      </c>
      <c r="D3623" s="39">
        <v>51193.086646350297</v>
      </c>
      <c r="E3623" s="39">
        <f t="shared" si="1008"/>
        <v>1059.9611632508022</v>
      </c>
      <c r="F3623" s="39">
        <v>52172.058709693098</v>
      </c>
      <c r="G3623" s="40">
        <f t="shared" si="1009"/>
        <v>80.989099908001663</v>
      </c>
      <c r="H3623" s="39">
        <v>52164.280925637198</v>
      </c>
      <c r="I3623" s="39">
        <f t="shared" si="1010"/>
        <v>88.766883963900909</v>
      </c>
      <c r="J3623" s="39">
        <v>51024.680589022799</v>
      </c>
      <c r="K3623" s="40">
        <f t="shared" si="1011"/>
        <v>1228.3672205783005</v>
      </c>
      <c r="L3623" s="39">
        <v>50444.906825772101</v>
      </c>
      <c r="M3623" s="39">
        <f t="shared" si="1012"/>
        <v>1808.1409838289983</v>
      </c>
      <c r="N3623" s="39">
        <f t="shared" si="1017"/>
        <v>579.77376325069781</v>
      </c>
      <c r="O3623" s="40">
        <f>'Estimates from MCMC'!$B$2-L3623</f>
        <v>18616.093174227899</v>
      </c>
      <c r="P3623" s="39">
        <v>51675.291640620198</v>
      </c>
      <c r="Q3623" s="40">
        <f t="shared" si="1013"/>
        <v>1230.3848148480974</v>
      </c>
      <c r="R3623" s="39">
        <v>51705.6740322923</v>
      </c>
      <c r="S3623" s="39">
        <f t="shared" si="1014"/>
        <v>30.382391672101221</v>
      </c>
      <c r="T3623" s="39">
        <f t="shared" si="1018"/>
        <v>1260.7672065201987</v>
      </c>
      <c r="U3623" s="39">
        <v>58114.874639278503</v>
      </c>
      <c r="V3623" s="39">
        <f t="shared" si="1015"/>
        <v>7669.9678135064023</v>
      </c>
      <c r="W3623" s="39">
        <v>59622.284198246598</v>
      </c>
      <c r="X3623" s="39">
        <f t="shared" si="1016"/>
        <v>246.64235244789597</v>
      </c>
      <c r="Y3623" s="39">
        <f t="shared" si="1019"/>
        <v>9177.377372474497</v>
      </c>
      <c r="Z3623" s="39">
        <f t="shared" si="1020"/>
        <v>9438.715801753402</v>
      </c>
      <c r="AA3623" s="45">
        <f t="shared" si="1021"/>
        <v>6.7724586180391677E-2</v>
      </c>
      <c r="AB3623" s="45">
        <f t="shared" si="1022"/>
        <v>0.41200738209264542</v>
      </c>
      <c r="AC3623" s="45">
        <f t="shared" si="1023"/>
        <v>1.3248878276423079E-2</v>
      </c>
      <c r="AD3623" s="45">
        <f t="shared" si="1024"/>
        <v>0.49298084654946017</v>
      </c>
      <c r="AE3623" s="45">
        <f t="shared" si="1025"/>
        <v>0.50701915345053983</v>
      </c>
      <c r="AF3623" s="43">
        <f>('Estimates from MCMC'!$B$2-'MCMC runs'!W3623)/'Estimates from MCMC'!$B$2</f>
        <v>0.13667215652471587</v>
      </c>
    </row>
    <row r="3624" spans="1:32" x14ac:dyDescent="0.3">
      <c r="A3624" s="38">
        <v>3454</v>
      </c>
      <c r="B3624" s="38">
        <v>2091633.5281061821</v>
      </c>
      <c r="C3624" s="39">
        <v>52098.815731693299</v>
      </c>
      <c r="D3624" s="39">
        <v>51047.196273949303</v>
      </c>
      <c r="E3624" s="39">
        <f t="shared" si="1008"/>
        <v>1051.6194577439965</v>
      </c>
      <c r="F3624" s="39">
        <v>52036.792614370002</v>
      </c>
      <c r="G3624" s="40">
        <f t="shared" si="1009"/>
        <v>62.023117323296901</v>
      </c>
      <c r="H3624" s="39">
        <v>52011.593421549602</v>
      </c>
      <c r="I3624" s="39">
        <f t="shared" si="1010"/>
        <v>87.222310143697541</v>
      </c>
      <c r="J3624" s="39">
        <v>50898.654982439402</v>
      </c>
      <c r="K3624" s="40">
        <f t="shared" si="1011"/>
        <v>1200.1607492538969</v>
      </c>
      <c r="L3624" s="39">
        <v>50328.967863639002</v>
      </c>
      <c r="M3624" s="39">
        <f t="shared" si="1012"/>
        <v>1769.8478680542976</v>
      </c>
      <c r="N3624" s="39">
        <f t="shared" si="1017"/>
        <v>569.68711880040064</v>
      </c>
      <c r="O3624" s="40">
        <f>'Estimates from MCMC'!$B$2-L3624</f>
        <v>18732.032136360998</v>
      </c>
      <c r="P3624" s="39">
        <v>51529.270425173803</v>
      </c>
      <c r="Q3624" s="40">
        <f t="shared" si="1013"/>
        <v>1200.3025615348015</v>
      </c>
      <c r="R3624" s="39">
        <v>51559.465476594603</v>
      </c>
      <c r="S3624" s="39">
        <f t="shared" si="1014"/>
        <v>30.195051420800155</v>
      </c>
      <c r="T3624" s="39">
        <f t="shared" si="1018"/>
        <v>1230.4976129556017</v>
      </c>
      <c r="U3624" s="39">
        <v>58023.942161761297</v>
      </c>
      <c r="V3624" s="39">
        <f t="shared" si="1015"/>
        <v>7694.9742981222953</v>
      </c>
      <c r="W3624" s="39">
        <v>59493.028312156603</v>
      </c>
      <c r="X3624" s="39">
        <f t="shared" si="1016"/>
        <v>238.58853743970394</v>
      </c>
      <c r="Y3624" s="39">
        <f t="shared" si="1019"/>
        <v>9164.0604485176009</v>
      </c>
      <c r="Z3624" s="39">
        <f t="shared" si="1020"/>
        <v>9567.9716878433974</v>
      </c>
      <c r="AA3624" s="45">
        <f t="shared" si="1021"/>
        <v>6.5689488678970731E-2</v>
      </c>
      <c r="AB3624" s="45">
        <f t="shared" si="1022"/>
        <v>0.41079228575448989</v>
      </c>
      <c r="AC3624" s="45">
        <f t="shared" si="1023"/>
        <v>1.2736927616976298E-2</v>
      </c>
      <c r="AD3624" s="45">
        <f t="shared" si="1024"/>
        <v>0.48921870205043694</v>
      </c>
      <c r="AE3624" s="45">
        <f t="shared" si="1025"/>
        <v>0.51078129794956306</v>
      </c>
      <c r="AF3624" s="43">
        <f>('Estimates from MCMC'!$B$2-'MCMC runs'!W3624)/'Estimates from MCMC'!$B$2</f>
        <v>0.13854377561638836</v>
      </c>
    </row>
    <row r="3625" spans="1:32" x14ac:dyDescent="0.3">
      <c r="A3625" s="38">
        <v>1938</v>
      </c>
      <c r="B3625" s="38">
        <v>2092762.574679445</v>
      </c>
      <c r="C3625" s="39">
        <v>51988.459067423202</v>
      </c>
      <c r="D3625" s="39">
        <v>50928.279500956298</v>
      </c>
      <c r="E3625" s="39">
        <f t="shared" si="1008"/>
        <v>1060.1795664669044</v>
      </c>
      <c r="F3625" s="39">
        <v>51909.755679781098</v>
      </c>
      <c r="G3625" s="40">
        <f t="shared" si="1009"/>
        <v>78.703387642104644</v>
      </c>
      <c r="H3625" s="39">
        <v>51900.323846977801</v>
      </c>
      <c r="I3625" s="39">
        <f t="shared" si="1010"/>
        <v>88.135220445401501</v>
      </c>
      <c r="J3625" s="39">
        <v>50762.582617235603</v>
      </c>
      <c r="K3625" s="40">
        <f t="shared" si="1011"/>
        <v>1225.8764501875994</v>
      </c>
      <c r="L3625" s="39">
        <v>50186.828109612703</v>
      </c>
      <c r="M3625" s="39">
        <f t="shared" si="1012"/>
        <v>1801.6309578104992</v>
      </c>
      <c r="N3625" s="39">
        <f t="shared" si="1017"/>
        <v>575.75450762289984</v>
      </c>
      <c r="O3625" s="40">
        <f>'Estimates from MCMC'!$B$2-L3625</f>
        <v>18874.171890387297</v>
      </c>
      <c r="P3625" s="39">
        <v>51408.8423647608</v>
      </c>
      <c r="Q3625" s="40">
        <f t="shared" si="1013"/>
        <v>1222.0142551480967</v>
      </c>
      <c r="R3625" s="39">
        <v>51438.956377178001</v>
      </c>
      <c r="S3625" s="39">
        <f t="shared" si="1014"/>
        <v>30.114012417201593</v>
      </c>
      <c r="T3625" s="39">
        <f t="shared" si="1018"/>
        <v>1252.1282675652983</v>
      </c>
      <c r="U3625" s="39">
        <v>57996.9922271002</v>
      </c>
      <c r="V3625" s="39">
        <f t="shared" si="1015"/>
        <v>7810.1641174874967</v>
      </c>
      <c r="W3625" s="39">
        <v>59497.850635721901</v>
      </c>
      <c r="X3625" s="39">
        <f t="shared" si="1016"/>
        <v>248.73014105640323</v>
      </c>
      <c r="Y3625" s="39">
        <f t="shared" si="1019"/>
        <v>9311.0225261091982</v>
      </c>
      <c r="Z3625" s="39">
        <f t="shared" si="1020"/>
        <v>9563.1493642780988</v>
      </c>
      <c r="AA3625" s="45">
        <f t="shared" si="1021"/>
        <v>6.6340832055419241E-2</v>
      </c>
      <c r="AB3625" s="45">
        <f t="shared" si="1022"/>
        <v>0.41380168427231762</v>
      </c>
      <c r="AC3625" s="45">
        <f t="shared" si="1023"/>
        <v>1.317833399530936E-2</v>
      </c>
      <c r="AD3625" s="45">
        <f t="shared" si="1024"/>
        <v>0.49332085032304623</v>
      </c>
      <c r="AE3625" s="45">
        <f t="shared" si="1025"/>
        <v>0.50667914967695382</v>
      </c>
      <c r="AF3625" s="43">
        <f>('Estimates from MCMC'!$B$2-'MCMC runs'!W3625)/'Estimates from MCMC'!$B$2</f>
        <v>0.13847394860019546</v>
      </c>
    </row>
    <row r="3626" spans="1:32" x14ac:dyDescent="0.3">
      <c r="A3626" s="38">
        <v>2889</v>
      </c>
      <c r="B3626" s="38">
        <v>2206139.7107916456</v>
      </c>
      <c r="C3626" s="39">
        <v>52696.925684934598</v>
      </c>
      <c r="D3626" s="39">
        <v>51653.179654820902</v>
      </c>
      <c r="E3626" s="39">
        <f t="shared" si="1008"/>
        <v>1043.7460301136962</v>
      </c>
      <c r="F3626" s="39">
        <v>52621.752991020498</v>
      </c>
      <c r="G3626" s="40">
        <f t="shared" si="1009"/>
        <v>75.172693914100819</v>
      </c>
      <c r="H3626" s="39">
        <v>52608.503510650997</v>
      </c>
      <c r="I3626" s="39">
        <f t="shared" si="1010"/>
        <v>88.422174283601635</v>
      </c>
      <c r="J3626" s="39">
        <v>51490.5309452441</v>
      </c>
      <c r="K3626" s="40">
        <f t="shared" si="1011"/>
        <v>1206.3947396904987</v>
      </c>
      <c r="L3626" s="39">
        <v>51020.220286125703</v>
      </c>
      <c r="M3626" s="39">
        <f t="shared" si="1012"/>
        <v>1676.7053988088956</v>
      </c>
      <c r="N3626" s="39">
        <f t="shared" si="1017"/>
        <v>470.31065911839687</v>
      </c>
      <c r="O3626" s="40">
        <f>'Estimates from MCMC'!$B$2-L3626</f>
        <v>18040.779713874297</v>
      </c>
      <c r="P3626" s="39">
        <v>52142.6011759842</v>
      </c>
      <c r="Q3626" s="40">
        <f t="shared" si="1013"/>
        <v>1122.3808898584975</v>
      </c>
      <c r="R3626" s="39">
        <v>52171.179656647299</v>
      </c>
      <c r="S3626" s="39">
        <f t="shared" si="1014"/>
        <v>28.578480663098162</v>
      </c>
      <c r="T3626" s="39">
        <f t="shared" si="1018"/>
        <v>1150.9593705215957</v>
      </c>
      <c r="U3626" s="39">
        <v>58970.149050481799</v>
      </c>
      <c r="V3626" s="39">
        <f t="shared" si="1015"/>
        <v>7949.9287643560965</v>
      </c>
      <c r="W3626" s="39">
        <v>60346.038705779603</v>
      </c>
      <c r="X3626" s="39">
        <f t="shared" si="1016"/>
        <v>224.93028477620828</v>
      </c>
      <c r="Y3626" s="39">
        <f t="shared" si="1019"/>
        <v>9325.8184196539005</v>
      </c>
      <c r="Z3626" s="39">
        <f t="shared" si="1020"/>
        <v>8714.9612942203967</v>
      </c>
      <c r="AA3626" s="45">
        <f t="shared" si="1021"/>
        <v>6.3797651142342149E-2</v>
      </c>
      <c r="AB3626" s="45">
        <f t="shared" si="1022"/>
        <v>0.44066436653190705</v>
      </c>
      <c r="AC3626" s="45">
        <f t="shared" si="1023"/>
        <v>1.2467880454370008E-2</v>
      </c>
      <c r="AD3626" s="45">
        <f t="shared" si="1024"/>
        <v>0.51692989812861923</v>
      </c>
      <c r="AE3626" s="45">
        <f t="shared" si="1025"/>
        <v>0.48307010187138077</v>
      </c>
      <c r="AF3626" s="43">
        <f>('Estimates from MCMC'!$B$2-'MCMC runs'!W3626)/'Estimates from MCMC'!$B$2</f>
        <v>0.12619222562981128</v>
      </c>
    </row>
    <row r="3627" spans="1:32" x14ac:dyDescent="0.3">
      <c r="A3627" s="38">
        <v>593</v>
      </c>
      <c r="B3627" s="38">
        <v>2089572.3595150041</v>
      </c>
      <c r="C3627" s="39">
        <v>52570.860456601898</v>
      </c>
      <c r="D3627" s="39">
        <v>51496.5367586914</v>
      </c>
      <c r="E3627" s="39">
        <f t="shared" si="1008"/>
        <v>1074.3236979104986</v>
      </c>
      <c r="F3627" s="39">
        <v>52506.9520866155</v>
      </c>
      <c r="G3627" s="40">
        <f t="shared" si="1009"/>
        <v>63.908369986398611</v>
      </c>
      <c r="H3627" s="39">
        <v>52481.922654937203</v>
      </c>
      <c r="I3627" s="39">
        <f t="shared" si="1010"/>
        <v>88.937801664695144</v>
      </c>
      <c r="J3627" s="39">
        <v>51344.519630400297</v>
      </c>
      <c r="K3627" s="40">
        <f t="shared" si="1011"/>
        <v>1226.3408262016019</v>
      </c>
      <c r="L3627" s="39">
        <v>50763.650657992199</v>
      </c>
      <c r="M3627" s="39">
        <f t="shared" si="1012"/>
        <v>1807.2097986096996</v>
      </c>
      <c r="N3627" s="39">
        <f t="shared" si="1017"/>
        <v>580.86897240809776</v>
      </c>
      <c r="O3627" s="40">
        <f>'Estimates from MCMC'!$B$2-L3627</f>
        <v>18297.349342007801</v>
      </c>
      <c r="P3627" s="39">
        <v>51992.949550339297</v>
      </c>
      <c r="Q3627" s="40">
        <f t="shared" si="1013"/>
        <v>1229.2988923470984</v>
      </c>
      <c r="R3627" s="39">
        <v>52023.556999029701</v>
      </c>
      <c r="S3627" s="39">
        <f t="shared" si="1014"/>
        <v>30.607448690403544</v>
      </c>
      <c r="T3627" s="39">
        <f t="shared" si="1018"/>
        <v>1259.906341037502</v>
      </c>
      <c r="U3627" s="39">
        <v>58590.489200504097</v>
      </c>
      <c r="V3627" s="39">
        <f t="shared" si="1015"/>
        <v>7826.8385425118977</v>
      </c>
      <c r="W3627" s="39">
        <v>60096.879986306601</v>
      </c>
      <c r="X3627" s="39">
        <f t="shared" si="1016"/>
        <v>246.48444476500299</v>
      </c>
      <c r="Y3627" s="39">
        <f t="shared" si="1019"/>
        <v>9333.2293283144027</v>
      </c>
      <c r="Z3627" s="39">
        <f t="shared" si="1020"/>
        <v>8964.1200136933985</v>
      </c>
      <c r="AA3627" s="45">
        <f t="shared" si="1021"/>
        <v>6.8857314657318022E-2</v>
      </c>
      <c r="AB3627" s="45">
        <f t="shared" si="1022"/>
        <v>0.42775805370577485</v>
      </c>
      <c r="AC3627" s="45">
        <f t="shared" si="1023"/>
        <v>1.3471046552033301E-2</v>
      </c>
      <c r="AD3627" s="45">
        <f t="shared" si="1024"/>
        <v>0.51008641491512619</v>
      </c>
      <c r="AE3627" s="45">
        <f t="shared" si="1025"/>
        <v>0.48991358508487381</v>
      </c>
      <c r="AF3627" s="43">
        <f>('Estimates from MCMC'!$B$2-'MCMC runs'!W3627)/'Estimates from MCMC'!$B$2</f>
        <v>0.12980003205417529</v>
      </c>
    </row>
    <row r="3628" spans="1:32" x14ac:dyDescent="0.3">
      <c r="A3628" s="38">
        <v>2140</v>
      </c>
      <c r="B3628" s="38">
        <v>2089572.3595150041</v>
      </c>
      <c r="C3628" s="39">
        <v>52570.860456601898</v>
      </c>
      <c r="D3628" s="39">
        <v>51496.5367586914</v>
      </c>
      <c r="E3628" s="39">
        <f t="shared" si="1008"/>
        <v>1074.3236979104986</v>
      </c>
      <c r="F3628" s="39">
        <v>52506.9520866155</v>
      </c>
      <c r="G3628" s="40">
        <f t="shared" si="1009"/>
        <v>63.908369986398611</v>
      </c>
      <c r="H3628" s="39">
        <v>52481.922654937203</v>
      </c>
      <c r="I3628" s="39">
        <f t="shared" si="1010"/>
        <v>88.937801664695144</v>
      </c>
      <c r="J3628" s="39">
        <v>51344.519630400297</v>
      </c>
      <c r="K3628" s="40">
        <f t="shared" si="1011"/>
        <v>1226.3408262016019</v>
      </c>
      <c r="L3628" s="39">
        <v>50763.650657992199</v>
      </c>
      <c r="M3628" s="39">
        <f t="shared" si="1012"/>
        <v>1807.2097986096996</v>
      </c>
      <c r="N3628" s="39">
        <f t="shared" si="1017"/>
        <v>580.86897240809776</v>
      </c>
      <c r="O3628" s="40">
        <f>'Estimates from MCMC'!$B$2-L3628</f>
        <v>18297.349342007801</v>
      </c>
      <c r="P3628" s="39">
        <v>51992.949550339297</v>
      </c>
      <c r="Q3628" s="40">
        <f t="shared" si="1013"/>
        <v>1229.2988923470984</v>
      </c>
      <c r="R3628" s="39">
        <v>52023.556999029701</v>
      </c>
      <c r="S3628" s="39">
        <f t="shared" si="1014"/>
        <v>30.607448690403544</v>
      </c>
      <c r="T3628" s="39">
        <f t="shared" si="1018"/>
        <v>1259.906341037502</v>
      </c>
      <c r="U3628" s="39">
        <v>58590.489200504097</v>
      </c>
      <c r="V3628" s="39">
        <f t="shared" si="1015"/>
        <v>7826.8385425118977</v>
      </c>
      <c r="W3628" s="39">
        <v>60096.879986306601</v>
      </c>
      <c r="X3628" s="39">
        <f t="shared" si="1016"/>
        <v>246.48444476500299</v>
      </c>
      <c r="Y3628" s="39">
        <f t="shared" si="1019"/>
        <v>9333.2293283144027</v>
      </c>
      <c r="Z3628" s="39">
        <f t="shared" si="1020"/>
        <v>8964.1200136933985</v>
      </c>
      <c r="AA3628" s="45">
        <f t="shared" si="1021"/>
        <v>6.8857314657318022E-2</v>
      </c>
      <c r="AB3628" s="45">
        <f t="shared" si="1022"/>
        <v>0.42775805370577485</v>
      </c>
      <c r="AC3628" s="45">
        <f t="shared" si="1023"/>
        <v>1.3471046552033301E-2</v>
      </c>
      <c r="AD3628" s="45">
        <f t="shared" si="1024"/>
        <v>0.51008641491512619</v>
      </c>
      <c r="AE3628" s="45">
        <f t="shared" si="1025"/>
        <v>0.48991358508487381</v>
      </c>
      <c r="AF3628" s="43">
        <f>('Estimates from MCMC'!$B$2-'MCMC runs'!W3628)/'Estimates from MCMC'!$B$2</f>
        <v>0.12980003205417529</v>
      </c>
    </row>
    <row r="3629" spans="1:32" x14ac:dyDescent="0.3">
      <c r="A3629" s="38">
        <v>3152</v>
      </c>
      <c r="B3629" s="38">
        <v>2089572.3595150041</v>
      </c>
      <c r="C3629" s="39">
        <v>52570.860456601898</v>
      </c>
      <c r="D3629" s="39">
        <v>51496.5367586914</v>
      </c>
      <c r="E3629" s="39">
        <f t="shared" si="1008"/>
        <v>1074.3236979104986</v>
      </c>
      <c r="F3629" s="39">
        <v>52506.9520866155</v>
      </c>
      <c r="G3629" s="40">
        <f t="shared" si="1009"/>
        <v>63.908369986398611</v>
      </c>
      <c r="H3629" s="39">
        <v>52481.922654937203</v>
      </c>
      <c r="I3629" s="39">
        <f t="shared" si="1010"/>
        <v>88.937801664695144</v>
      </c>
      <c r="J3629" s="39">
        <v>51344.519630400297</v>
      </c>
      <c r="K3629" s="40">
        <f t="shared" si="1011"/>
        <v>1226.3408262016019</v>
      </c>
      <c r="L3629" s="39">
        <v>50763.650657992199</v>
      </c>
      <c r="M3629" s="39">
        <f t="shared" si="1012"/>
        <v>1807.2097986096996</v>
      </c>
      <c r="N3629" s="39">
        <f t="shared" si="1017"/>
        <v>580.86897240809776</v>
      </c>
      <c r="O3629" s="40">
        <f>'Estimates from MCMC'!$B$2-L3629</f>
        <v>18297.349342007801</v>
      </c>
      <c r="P3629" s="39">
        <v>51992.949550339297</v>
      </c>
      <c r="Q3629" s="40">
        <f t="shared" si="1013"/>
        <v>1229.2988923470984</v>
      </c>
      <c r="R3629" s="39">
        <v>52023.556999029701</v>
      </c>
      <c r="S3629" s="39">
        <f t="shared" si="1014"/>
        <v>30.607448690403544</v>
      </c>
      <c r="T3629" s="39">
        <f t="shared" si="1018"/>
        <v>1259.906341037502</v>
      </c>
      <c r="U3629" s="39">
        <v>58590.489200504097</v>
      </c>
      <c r="V3629" s="39">
        <f t="shared" si="1015"/>
        <v>7826.8385425118977</v>
      </c>
      <c r="W3629" s="39">
        <v>60096.879986306601</v>
      </c>
      <c r="X3629" s="39">
        <f t="shared" si="1016"/>
        <v>246.48444476500299</v>
      </c>
      <c r="Y3629" s="39">
        <f t="shared" si="1019"/>
        <v>9333.2293283144027</v>
      </c>
      <c r="Z3629" s="39">
        <f t="shared" si="1020"/>
        <v>8964.1200136933985</v>
      </c>
      <c r="AA3629" s="45">
        <f t="shared" si="1021"/>
        <v>6.8857314657318022E-2</v>
      </c>
      <c r="AB3629" s="45">
        <f t="shared" si="1022"/>
        <v>0.42775805370577485</v>
      </c>
      <c r="AC3629" s="45">
        <f t="shared" si="1023"/>
        <v>1.3471046552033301E-2</v>
      </c>
      <c r="AD3629" s="45">
        <f t="shared" si="1024"/>
        <v>0.51008641491512619</v>
      </c>
      <c r="AE3629" s="45">
        <f t="shared" si="1025"/>
        <v>0.48991358508487381</v>
      </c>
      <c r="AF3629" s="43">
        <f>('Estimates from MCMC'!$B$2-'MCMC runs'!W3629)/'Estimates from MCMC'!$B$2</f>
        <v>0.12980003205417529</v>
      </c>
    </row>
    <row r="3630" spans="1:32" x14ac:dyDescent="0.3">
      <c r="A3630" s="38">
        <v>4689</v>
      </c>
      <c r="B3630" s="38">
        <v>2089572.3595150041</v>
      </c>
      <c r="C3630" s="39">
        <v>52570.860456601898</v>
      </c>
      <c r="D3630" s="39">
        <v>51496.5367586914</v>
      </c>
      <c r="E3630" s="39">
        <f t="shared" si="1008"/>
        <v>1074.3236979104986</v>
      </c>
      <c r="F3630" s="39">
        <v>52506.9520866155</v>
      </c>
      <c r="G3630" s="40">
        <f t="shared" si="1009"/>
        <v>63.908369986398611</v>
      </c>
      <c r="H3630" s="39">
        <v>52481.922654937203</v>
      </c>
      <c r="I3630" s="39">
        <f t="shared" si="1010"/>
        <v>88.937801664695144</v>
      </c>
      <c r="J3630" s="39">
        <v>51344.519630400297</v>
      </c>
      <c r="K3630" s="40">
        <f t="shared" si="1011"/>
        <v>1226.3408262016019</v>
      </c>
      <c r="L3630" s="39">
        <v>50763.650657992199</v>
      </c>
      <c r="M3630" s="39">
        <f t="shared" si="1012"/>
        <v>1807.2097986096996</v>
      </c>
      <c r="N3630" s="39">
        <f t="shared" si="1017"/>
        <v>580.86897240809776</v>
      </c>
      <c r="O3630" s="40">
        <f>'Estimates from MCMC'!$B$2-L3630</f>
        <v>18297.349342007801</v>
      </c>
      <c r="P3630" s="39">
        <v>51992.949550339297</v>
      </c>
      <c r="Q3630" s="40">
        <f t="shared" si="1013"/>
        <v>1229.2988923470984</v>
      </c>
      <c r="R3630" s="39">
        <v>52023.556999029701</v>
      </c>
      <c r="S3630" s="39">
        <f t="shared" si="1014"/>
        <v>30.607448690403544</v>
      </c>
      <c r="T3630" s="39">
        <f t="shared" si="1018"/>
        <v>1259.906341037502</v>
      </c>
      <c r="U3630" s="39">
        <v>58590.489200504097</v>
      </c>
      <c r="V3630" s="39">
        <f t="shared" si="1015"/>
        <v>7826.8385425118977</v>
      </c>
      <c r="W3630" s="39">
        <v>60096.879986306601</v>
      </c>
      <c r="X3630" s="39">
        <f t="shared" si="1016"/>
        <v>246.48444476500299</v>
      </c>
      <c r="Y3630" s="39">
        <f t="shared" si="1019"/>
        <v>9333.2293283144027</v>
      </c>
      <c r="Z3630" s="39">
        <f t="shared" si="1020"/>
        <v>8964.1200136933985</v>
      </c>
      <c r="AA3630" s="45">
        <f t="shared" si="1021"/>
        <v>6.8857314657318022E-2</v>
      </c>
      <c r="AB3630" s="45">
        <f t="shared" si="1022"/>
        <v>0.42775805370577485</v>
      </c>
      <c r="AC3630" s="45">
        <f t="shared" si="1023"/>
        <v>1.3471046552033301E-2</v>
      </c>
      <c r="AD3630" s="45">
        <f t="shared" si="1024"/>
        <v>0.51008641491512619</v>
      </c>
      <c r="AE3630" s="45">
        <f t="shared" si="1025"/>
        <v>0.48991358508487381</v>
      </c>
      <c r="AF3630" s="43">
        <f>('Estimates from MCMC'!$B$2-'MCMC runs'!W3630)/'Estimates from MCMC'!$B$2</f>
        <v>0.12980003205417529</v>
      </c>
    </row>
    <row r="3631" spans="1:32" x14ac:dyDescent="0.3">
      <c r="A3631" s="38">
        <v>1465</v>
      </c>
      <c r="B3631" s="38">
        <v>2019740.8853305997</v>
      </c>
      <c r="C3631" s="39">
        <v>53384.666670917701</v>
      </c>
      <c r="D3631" s="39">
        <v>52276.587631314702</v>
      </c>
      <c r="E3631" s="39">
        <f t="shared" si="1008"/>
        <v>1108.0790396029988</v>
      </c>
      <c r="F3631" s="39">
        <v>53326.846694685002</v>
      </c>
      <c r="G3631" s="40">
        <f t="shared" si="1009"/>
        <v>57.819976232698536</v>
      </c>
      <c r="H3631" s="39">
        <v>53292.959535775197</v>
      </c>
      <c r="I3631" s="39">
        <f t="shared" si="1010"/>
        <v>91.70713514250383</v>
      </c>
      <c r="J3631" s="39">
        <v>52127.884531021897</v>
      </c>
      <c r="K3631" s="40">
        <f t="shared" si="1011"/>
        <v>1256.782139895804</v>
      </c>
      <c r="L3631" s="39">
        <v>51529.113022257799</v>
      </c>
      <c r="M3631" s="39">
        <f t="shared" si="1012"/>
        <v>1855.5536486599012</v>
      </c>
      <c r="N3631" s="39">
        <f t="shared" si="1017"/>
        <v>598.77150876409723</v>
      </c>
      <c r="O3631" s="40">
        <f>'Estimates from MCMC'!$B$2-L3631</f>
        <v>17531.886977742201</v>
      </c>
      <c r="P3631" s="39">
        <v>52797.343488446902</v>
      </c>
      <c r="Q3631" s="40">
        <f t="shared" si="1013"/>
        <v>1268.230466189103</v>
      </c>
      <c r="R3631" s="39">
        <v>52828.859150422897</v>
      </c>
      <c r="S3631" s="39">
        <f t="shared" si="1014"/>
        <v>31.51566197599459</v>
      </c>
      <c r="T3631" s="39">
        <f t="shared" si="1018"/>
        <v>1299.7461281650976</v>
      </c>
      <c r="U3631" s="39">
        <v>59525.727054879098</v>
      </c>
      <c r="V3631" s="39">
        <f t="shared" si="1015"/>
        <v>7996.614032621299</v>
      </c>
      <c r="W3631" s="39">
        <v>61080.379733086098</v>
      </c>
      <c r="X3631" s="39">
        <f t="shared" si="1016"/>
        <v>254.90655004190194</v>
      </c>
      <c r="Y3631" s="39">
        <f t="shared" si="1019"/>
        <v>9551.2667108282985</v>
      </c>
      <c r="Z3631" s="39">
        <f t="shared" si="1020"/>
        <v>7980.620266913902</v>
      </c>
      <c r="AA3631" s="45">
        <f t="shared" si="1021"/>
        <v>7.4136122929334677E-2</v>
      </c>
      <c r="AB3631" s="45">
        <f t="shared" si="1022"/>
        <v>0.45611827424928575</v>
      </c>
      <c r="AC3631" s="45">
        <f t="shared" si="1023"/>
        <v>1.4539595787123277E-2</v>
      </c>
      <c r="AD3631" s="45">
        <f t="shared" si="1024"/>
        <v>0.54479399296574371</v>
      </c>
      <c r="AE3631" s="45">
        <f t="shared" si="1025"/>
        <v>0.45520600703425629</v>
      </c>
      <c r="AF3631" s="43">
        <f>('Estimates from MCMC'!$B$2-'MCMC runs'!W3631)/'Estimates from MCMC'!$B$2</f>
        <v>0.11555900243138532</v>
      </c>
    </row>
    <row r="3632" spans="1:32" x14ac:dyDescent="0.3">
      <c r="A3632" s="38">
        <v>2898</v>
      </c>
      <c r="B3632" s="38">
        <v>2147124.8451391584</v>
      </c>
      <c r="C3632" s="39">
        <v>53133.6211104498</v>
      </c>
      <c r="D3632" s="39">
        <v>52075.231186514597</v>
      </c>
      <c r="E3632" s="39">
        <f t="shared" si="1008"/>
        <v>1058.3899239352031</v>
      </c>
      <c r="F3632" s="39">
        <v>53064.5517824126</v>
      </c>
      <c r="G3632" s="40">
        <f t="shared" si="1009"/>
        <v>69.069328037199739</v>
      </c>
      <c r="H3632" s="39">
        <v>53045.416553203198</v>
      </c>
      <c r="I3632" s="39">
        <f t="shared" si="1010"/>
        <v>88.204557246601325</v>
      </c>
      <c r="J3632" s="39">
        <v>51918.908275187598</v>
      </c>
      <c r="K3632" s="40">
        <f t="shared" si="1011"/>
        <v>1214.7128352622021</v>
      </c>
      <c r="L3632" s="39">
        <v>51342.575602311401</v>
      </c>
      <c r="M3632" s="39">
        <f t="shared" si="1012"/>
        <v>1791.0455081383989</v>
      </c>
      <c r="N3632" s="39">
        <f t="shared" si="1017"/>
        <v>576.33267287619674</v>
      </c>
      <c r="O3632" s="40">
        <f>'Estimates from MCMC'!$B$2-L3632</f>
        <v>17718.424397688599</v>
      </c>
      <c r="P3632" s="39">
        <v>52557.870368227203</v>
      </c>
      <c r="Q3632" s="40">
        <f t="shared" si="1013"/>
        <v>1215.2947659158017</v>
      </c>
      <c r="R3632" s="39">
        <v>52588.337337090903</v>
      </c>
      <c r="S3632" s="39">
        <f t="shared" si="1014"/>
        <v>30.466968863700458</v>
      </c>
      <c r="T3632" s="39">
        <f t="shared" si="1018"/>
        <v>1245.7617347795021</v>
      </c>
      <c r="U3632" s="39">
        <v>59314.806431826502</v>
      </c>
      <c r="V3632" s="39">
        <f t="shared" si="1015"/>
        <v>7972.2308295151015</v>
      </c>
      <c r="W3632" s="39">
        <v>60804.918714310101</v>
      </c>
      <c r="X3632" s="39">
        <f t="shared" si="1016"/>
        <v>244.35054770409624</v>
      </c>
      <c r="Y3632" s="39">
        <f t="shared" si="1019"/>
        <v>9462.3431119986999</v>
      </c>
      <c r="Z3632" s="39">
        <f t="shared" si="1020"/>
        <v>8256.0812856898992</v>
      </c>
      <c r="AA3632" s="45">
        <f t="shared" si="1021"/>
        <v>7.0308832592474418E-2</v>
      </c>
      <c r="AB3632" s="45">
        <f t="shared" si="1022"/>
        <v>0.44994016683306748</v>
      </c>
      <c r="AC3632" s="45">
        <f t="shared" si="1023"/>
        <v>1.3790760522474686E-2</v>
      </c>
      <c r="AD3632" s="45">
        <f t="shared" si="1024"/>
        <v>0.53403975994801656</v>
      </c>
      <c r="AE3632" s="45">
        <f t="shared" si="1025"/>
        <v>0.46596024005198339</v>
      </c>
      <c r="AF3632" s="43">
        <f>('Estimates from MCMC'!$B$2-'MCMC runs'!W3632)/'Estimates from MCMC'!$B$2</f>
        <v>0.11954766490044887</v>
      </c>
    </row>
    <row r="3633" spans="1:32" x14ac:dyDescent="0.3">
      <c r="A3633" s="38">
        <v>3020</v>
      </c>
      <c r="B3633" s="38">
        <v>2043493.2913116494</v>
      </c>
      <c r="C3633" s="39">
        <v>52626.528912464797</v>
      </c>
      <c r="D3633" s="39">
        <v>51552.227168375401</v>
      </c>
      <c r="E3633" s="39">
        <f t="shared" si="1008"/>
        <v>1074.3017440893964</v>
      </c>
      <c r="F3633" s="39">
        <v>52568.476255693698</v>
      </c>
      <c r="G3633" s="40">
        <f t="shared" si="1009"/>
        <v>58.052656771098555</v>
      </c>
      <c r="H3633" s="39">
        <v>52538.046674422701</v>
      </c>
      <c r="I3633" s="39">
        <f t="shared" si="1010"/>
        <v>88.48223804209556</v>
      </c>
      <c r="J3633" s="39">
        <v>51406.346315361603</v>
      </c>
      <c r="K3633" s="40">
        <f t="shared" si="1011"/>
        <v>1220.182597103194</v>
      </c>
      <c r="L3633" s="39">
        <v>50828.6149094598</v>
      </c>
      <c r="M3633" s="39">
        <f t="shared" si="1012"/>
        <v>1797.9140030049966</v>
      </c>
      <c r="N3633" s="39">
        <f t="shared" si="1017"/>
        <v>577.73140590180265</v>
      </c>
      <c r="O3633" s="40">
        <f>'Estimates from MCMC'!$B$2-L3633</f>
        <v>18232.3850905402</v>
      </c>
      <c r="P3633" s="39">
        <v>52050.360165280501</v>
      </c>
      <c r="Q3633" s="40">
        <f t="shared" si="1013"/>
        <v>1221.7452558207005</v>
      </c>
      <c r="R3633" s="39">
        <v>52080.873081632097</v>
      </c>
      <c r="S3633" s="39">
        <f t="shared" si="1014"/>
        <v>30.512916351595777</v>
      </c>
      <c r="T3633" s="39">
        <f t="shared" si="1018"/>
        <v>1252.2581721722963</v>
      </c>
      <c r="U3633" s="39">
        <v>58623.821022444601</v>
      </c>
      <c r="V3633" s="39">
        <f t="shared" si="1015"/>
        <v>7795.2061129848007</v>
      </c>
      <c r="W3633" s="39">
        <v>60120.800553899397</v>
      </c>
      <c r="X3633" s="39">
        <f t="shared" si="1016"/>
        <v>244.72135928249918</v>
      </c>
      <c r="Y3633" s="39">
        <f t="shared" si="1019"/>
        <v>9292.1856444395962</v>
      </c>
      <c r="Z3633" s="39">
        <f t="shared" si="1020"/>
        <v>8940.1994461006034</v>
      </c>
      <c r="AA3633" s="45">
        <f t="shared" si="1021"/>
        <v>6.8683179186579679E-2</v>
      </c>
      <c r="AB3633" s="45">
        <f t="shared" si="1022"/>
        <v>0.42754725036107932</v>
      </c>
      <c r="AC3633" s="45">
        <f t="shared" si="1023"/>
        <v>1.3422344803888103E-2</v>
      </c>
      <c r="AD3633" s="45">
        <f t="shared" si="1024"/>
        <v>0.5096527743515471</v>
      </c>
      <c r="AE3633" s="45">
        <f t="shared" si="1025"/>
        <v>0.4903472256484529</v>
      </c>
      <c r="AF3633" s="43">
        <f>('Estimates from MCMC'!$B$2-'MCMC runs'!W3633)/'Estimates from MCMC'!$B$2</f>
        <v>0.12945366337152087</v>
      </c>
    </row>
    <row r="3634" spans="1:32" x14ac:dyDescent="0.3">
      <c r="A3634" s="38">
        <v>1132</v>
      </c>
      <c r="B3634" s="38">
        <v>2005648.8592875532</v>
      </c>
      <c r="C3634" s="39">
        <v>52298.544444027197</v>
      </c>
      <c r="D3634" s="39">
        <v>51247.424505042203</v>
      </c>
      <c r="E3634" s="39">
        <f t="shared" si="1008"/>
        <v>1051.1199389849935</v>
      </c>
      <c r="F3634" s="39">
        <v>52230.549920356498</v>
      </c>
      <c r="G3634" s="40">
        <f t="shared" si="1009"/>
        <v>67.994523670698982</v>
      </c>
      <c r="H3634" s="39">
        <v>52210.876012926798</v>
      </c>
      <c r="I3634" s="39">
        <f t="shared" si="1010"/>
        <v>87.668431100399175</v>
      </c>
      <c r="J3634" s="39">
        <v>51092.658565170597</v>
      </c>
      <c r="K3634" s="40">
        <f t="shared" si="1011"/>
        <v>1205.8858788565994</v>
      </c>
      <c r="L3634" s="39">
        <v>50519.998447475104</v>
      </c>
      <c r="M3634" s="39">
        <f t="shared" si="1012"/>
        <v>1778.5459965520931</v>
      </c>
      <c r="N3634" s="39">
        <f t="shared" si="1017"/>
        <v>572.66011769549368</v>
      </c>
      <c r="O3634" s="40">
        <f>'Estimates from MCMC'!$B$2-L3634</f>
        <v>18541.001552524896</v>
      </c>
      <c r="P3634" s="39">
        <v>51724.545493981699</v>
      </c>
      <c r="Q3634" s="40">
        <f t="shared" si="1013"/>
        <v>1204.5470465065955</v>
      </c>
      <c r="R3634" s="39">
        <v>51754.999119510598</v>
      </c>
      <c r="S3634" s="39">
        <f t="shared" si="1014"/>
        <v>30.453625528898556</v>
      </c>
      <c r="T3634" s="39">
        <f t="shared" si="1018"/>
        <v>1235.0006720354941</v>
      </c>
      <c r="U3634" s="39">
        <v>58361.693686703802</v>
      </c>
      <c r="V3634" s="39">
        <f t="shared" si="1015"/>
        <v>7841.6952392286985</v>
      </c>
      <c r="W3634" s="39">
        <v>59839.298669213698</v>
      </c>
      <c r="X3634" s="39">
        <f t="shared" si="1016"/>
        <v>242.60431047440215</v>
      </c>
      <c r="Y3634" s="39">
        <f t="shared" si="1019"/>
        <v>9319.3002217385947</v>
      </c>
      <c r="Z3634" s="39">
        <f t="shared" si="1020"/>
        <v>9221.7013307863017</v>
      </c>
      <c r="AA3634" s="45">
        <f t="shared" si="1021"/>
        <v>6.6609167176695086E-2</v>
      </c>
      <c r="AB3634" s="45">
        <f t="shared" si="1022"/>
        <v>0.42293806065513345</v>
      </c>
      <c r="AC3634" s="45">
        <f t="shared" si="1023"/>
        <v>1.3084746786042123E-2</v>
      </c>
      <c r="AD3634" s="45">
        <f t="shared" si="1024"/>
        <v>0.50263197461787068</v>
      </c>
      <c r="AE3634" s="45">
        <f t="shared" si="1025"/>
        <v>0.49736802538212932</v>
      </c>
      <c r="AF3634" s="43">
        <f>('Estimates from MCMC'!$B$2-'MCMC runs'!W3634)/'Estimates from MCMC'!$B$2</f>
        <v>0.13352979729205053</v>
      </c>
    </row>
    <row r="3635" spans="1:32" x14ac:dyDescent="0.3">
      <c r="A3635" s="38">
        <v>2676</v>
      </c>
      <c r="B3635" s="38">
        <v>2221697.1801672205</v>
      </c>
      <c r="C3635" s="39">
        <v>52853.923647779899</v>
      </c>
      <c r="D3635" s="39">
        <v>51803.707702674401</v>
      </c>
      <c r="E3635" s="39">
        <f t="shared" si="1008"/>
        <v>1050.2159451054977</v>
      </c>
      <c r="F3635" s="39">
        <v>52783.056856253403</v>
      </c>
      <c r="G3635" s="40">
        <f t="shared" si="1009"/>
        <v>70.866791526495945</v>
      </c>
      <c r="H3635" s="39">
        <v>52767.185821277897</v>
      </c>
      <c r="I3635" s="39">
        <f t="shared" si="1010"/>
        <v>86.737826502001553</v>
      </c>
      <c r="J3635" s="39">
        <v>51647.095195962</v>
      </c>
      <c r="K3635" s="40">
        <f t="shared" si="1011"/>
        <v>1206.8284518178989</v>
      </c>
      <c r="L3635" s="39">
        <v>51080.244667718704</v>
      </c>
      <c r="M3635" s="39">
        <f t="shared" si="1012"/>
        <v>1773.678980061195</v>
      </c>
      <c r="N3635" s="39">
        <f t="shared" si="1017"/>
        <v>566.85052824329614</v>
      </c>
      <c r="O3635" s="40">
        <f>'Estimates from MCMC'!$B$2-L3635</f>
        <v>17980.755332281296</v>
      </c>
      <c r="P3635" s="39">
        <v>52282.9276364451</v>
      </c>
      <c r="Q3635" s="40">
        <f t="shared" si="1013"/>
        <v>1202.6829687263962</v>
      </c>
      <c r="R3635" s="39">
        <v>52312.594305307401</v>
      </c>
      <c r="S3635" s="39">
        <f t="shared" si="1014"/>
        <v>29.666668862300867</v>
      </c>
      <c r="T3635" s="39">
        <f t="shared" si="1018"/>
        <v>1232.3496375886971</v>
      </c>
      <c r="U3635" s="39">
        <v>58892.137972553901</v>
      </c>
      <c r="V3635" s="39">
        <f t="shared" si="1015"/>
        <v>7811.8933048351973</v>
      </c>
      <c r="W3635" s="39">
        <v>60364.816437963098</v>
      </c>
      <c r="X3635" s="39">
        <f t="shared" si="1016"/>
        <v>240.32882782050001</v>
      </c>
      <c r="Y3635" s="39">
        <f t="shared" si="1019"/>
        <v>9284.5717702443944</v>
      </c>
      <c r="Z3635" s="39">
        <f t="shared" si="1020"/>
        <v>8696.183562036902</v>
      </c>
      <c r="AA3635" s="45">
        <f t="shared" si="1021"/>
        <v>6.8537145120718554E-2</v>
      </c>
      <c r="AB3635" s="45">
        <f t="shared" si="1022"/>
        <v>0.4344585730951086</v>
      </c>
      <c r="AC3635" s="45">
        <f t="shared" si="1023"/>
        <v>1.3365891664686172E-2</v>
      </c>
      <c r="AD3635" s="45">
        <f t="shared" si="1024"/>
        <v>0.51636160988051327</v>
      </c>
      <c r="AE3635" s="45">
        <f t="shared" si="1025"/>
        <v>0.48363839011948667</v>
      </c>
      <c r="AF3635" s="43">
        <f>('Estimates from MCMC'!$B$2-'MCMC runs'!W3635)/'Estimates from MCMC'!$B$2</f>
        <v>0.12592032495962846</v>
      </c>
    </row>
    <row r="3636" spans="1:32" x14ac:dyDescent="0.3">
      <c r="A3636" s="38">
        <v>4573</v>
      </c>
      <c r="B3636" s="38">
        <v>2060110.3540256864</v>
      </c>
      <c r="C3636" s="39">
        <v>52856.979705988801</v>
      </c>
      <c r="D3636" s="39">
        <v>51826.386031157599</v>
      </c>
      <c r="E3636" s="39">
        <f t="shared" si="1008"/>
        <v>1030.5936748312015</v>
      </c>
      <c r="F3636" s="39">
        <v>52795.215541138401</v>
      </c>
      <c r="G3636" s="40">
        <f t="shared" si="1009"/>
        <v>61.764164850399538</v>
      </c>
      <c r="H3636" s="39">
        <v>52771.42620609</v>
      </c>
      <c r="I3636" s="39">
        <f t="shared" si="1010"/>
        <v>85.55349989880051</v>
      </c>
      <c r="J3636" s="39">
        <v>51679.730175811703</v>
      </c>
      <c r="K3636" s="40">
        <f t="shared" si="1011"/>
        <v>1177.2495301770978</v>
      </c>
      <c r="L3636" s="39">
        <v>51120.302370816396</v>
      </c>
      <c r="M3636" s="39">
        <f t="shared" si="1012"/>
        <v>1736.6773351724041</v>
      </c>
      <c r="N3636" s="39">
        <f t="shared" si="1017"/>
        <v>559.42780499530636</v>
      </c>
      <c r="O3636" s="40">
        <f>'Estimates from MCMC'!$B$2-L3636</f>
        <v>17940.697629183604</v>
      </c>
      <c r="P3636" s="39">
        <v>52293.123475881301</v>
      </c>
      <c r="Q3636" s="40">
        <f t="shared" si="1013"/>
        <v>1172.8211050649043</v>
      </c>
      <c r="R3636" s="39">
        <v>52322.8754968137</v>
      </c>
      <c r="S3636" s="39">
        <f t="shared" si="1014"/>
        <v>29.752020932399319</v>
      </c>
      <c r="T3636" s="39">
        <f t="shared" si="1018"/>
        <v>1202.5731259973036</v>
      </c>
      <c r="U3636" s="39">
        <v>58988.518125735798</v>
      </c>
      <c r="V3636" s="39">
        <f t="shared" si="1015"/>
        <v>7868.2157549194017</v>
      </c>
      <c r="W3636" s="39">
        <v>60424.065082546003</v>
      </c>
      <c r="X3636" s="39">
        <f t="shared" si="1016"/>
        <v>232.97383081290172</v>
      </c>
      <c r="Y3636" s="39">
        <f t="shared" si="1019"/>
        <v>9303.762711729607</v>
      </c>
      <c r="Z3636" s="39">
        <f t="shared" si="1020"/>
        <v>8636.9349174539966</v>
      </c>
      <c r="AA3636" s="45">
        <f t="shared" si="1021"/>
        <v>6.7030455049925899E-2</v>
      </c>
      <c r="AB3636" s="45">
        <f t="shared" si="1022"/>
        <v>0.43856799314873951</v>
      </c>
      <c r="AC3636" s="45">
        <f t="shared" si="1023"/>
        <v>1.2985773219539138E-2</v>
      </c>
      <c r="AD3636" s="45">
        <f t="shared" si="1024"/>
        <v>0.51858422141820448</v>
      </c>
      <c r="AE3636" s="45">
        <f t="shared" si="1025"/>
        <v>0.48141577858179546</v>
      </c>
      <c r="AF3636" s="43">
        <f>('Estimates from MCMC'!$B$2-'MCMC runs'!W3636)/'Estimates from MCMC'!$B$2</f>
        <v>0.1250624074000376</v>
      </c>
    </row>
    <row r="3637" spans="1:32" x14ac:dyDescent="0.3">
      <c r="A3637" s="38">
        <v>3495</v>
      </c>
      <c r="B3637" s="38">
        <v>2126288.7441091095</v>
      </c>
      <c r="C3637" s="39">
        <v>52865.752647694397</v>
      </c>
      <c r="D3637" s="39">
        <v>51796.428911958799</v>
      </c>
      <c r="E3637" s="39">
        <f t="shared" si="1008"/>
        <v>1069.3237357355974</v>
      </c>
      <c r="F3637" s="39">
        <v>52806.227250723197</v>
      </c>
      <c r="G3637" s="40">
        <f t="shared" si="1009"/>
        <v>59.52539697119937</v>
      </c>
      <c r="H3637" s="39">
        <v>52776.3418565955</v>
      </c>
      <c r="I3637" s="39">
        <f t="shared" si="1010"/>
        <v>89.41079109889688</v>
      </c>
      <c r="J3637" s="39">
        <v>51648.099921270303</v>
      </c>
      <c r="K3637" s="40">
        <f t="shared" si="1011"/>
        <v>1217.652726424094</v>
      </c>
      <c r="L3637" s="39">
        <v>51063.834835297697</v>
      </c>
      <c r="M3637" s="39">
        <f t="shared" si="1012"/>
        <v>1801.9178123966994</v>
      </c>
      <c r="N3637" s="39">
        <f t="shared" si="1017"/>
        <v>584.26508597260545</v>
      </c>
      <c r="O3637" s="40">
        <f>'Estimates from MCMC'!$B$2-L3637</f>
        <v>17997.165164702303</v>
      </c>
      <c r="P3637" s="39">
        <v>52287.885707445501</v>
      </c>
      <c r="Q3637" s="40">
        <f t="shared" si="1013"/>
        <v>1224.0508721478036</v>
      </c>
      <c r="R3637" s="39">
        <v>52319.036110130903</v>
      </c>
      <c r="S3637" s="39">
        <f t="shared" si="1014"/>
        <v>31.150402685401787</v>
      </c>
      <c r="T3637" s="39">
        <f t="shared" si="1018"/>
        <v>1255.2012748332054</v>
      </c>
      <c r="U3637" s="39">
        <v>58988.589991572</v>
      </c>
      <c r="V3637" s="39">
        <f t="shared" si="1015"/>
        <v>7924.7551562743029</v>
      </c>
      <c r="W3637" s="39">
        <v>60489.3355978978</v>
      </c>
      <c r="X3637" s="39">
        <f t="shared" si="1016"/>
        <v>245.54433149259421</v>
      </c>
      <c r="Y3637" s="39">
        <f t="shared" si="1019"/>
        <v>9425.5007626001025</v>
      </c>
      <c r="Z3637" s="39">
        <f t="shared" si="1020"/>
        <v>8571.6644021022003</v>
      </c>
      <c r="AA3637" s="45">
        <f t="shared" si="1021"/>
        <v>6.9744388260381235E-2</v>
      </c>
      <c r="AB3637" s="45">
        <f t="shared" si="1022"/>
        <v>0.44033352384947061</v>
      </c>
      <c r="AC3637" s="45">
        <f t="shared" si="1023"/>
        <v>1.3643500476073774E-2</v>
      </c>
      <c r="AD3637" s="45">
        <f t="shared" si="1024"/>
        <v>0.52372141258592564</v>
      </c>
      <c r="AE3637" s="45">
        <f t="shared" si="1025"/>
        <v>0.47627858741407442</v>
      </c>
      <c r="AF3637" s="43">
        <f>('Estimates from MCMC'!$B$2-'MCMC runs'!W3637)/'Estimates from MCMC'!$B$2</f>
        <v>0.12411729343771738</v>
      </c>
    </row>
    <row r="3638" spans="1:32" x14ac:dyDescent="0.3">
      <c r="A3638" s="38">
        <v>2843</v>
      </c>
      <c r="B3638" s="38">
        <v>2139867.0089247632</v>
      </c>
      <c r="C3638" s="39">
        <v>53140.686473262896</v>
      </c>
      <c r="D3638" s="39">
        <v>52077.098872640301</v>
      </c>
      <c r="E3638" s="39">
        <f t="shared" si="1008"/>
        <v>1063.5876006225953</v>
      </c>
      <c r="F3638" s="39">
        <v>53077.248951441201</v>
      </c>
      <c r="G3638" s="40">
        <f t="shared" si="1009"/>
        <v>63.437521821695555</v>
      </c>
      <c r="H3638" s="39">
        <v>53052.193886973699</v>
      </c>
      <c r="I3638" s="39">
        <f t="shared" si="1010"/>
        <v>88.492586289197789</v>
      </c>
      <c r="J3638" s="39">
        <v>51925.931728569602</v>
      </c>
      <c r="K3638" s="40">
        <f t="shared" si="1011"/>
        <v>1214.7547446932949</v>
      </c>
      <c r="L3638" s="39">
        <v>51347.784065612097</v>
      </c>
      <c r="M3638" s="39">
        <f t="shared" si="1012"/>
        <v>1792.9024076507994</v>
      </c>
      <c r="N3638" s="39">
        <f t="shared" si="1017"/>
        <v>578.14766295750451</v>
      </c>
      <c r="O3638" s="40">
        <f>'Estimates from MCMC'!$B$2-L3638</f>
        <v>17713.215934387903</v>
      </c>
      <c r="P3638" s="39">
        <v>52564.3639663539</v>
      </c>
      <c r="Q3638" s="40">
        <f t="shared" si="1013"/>
        <v>1216.5799007418027</v>
      </c>
      <c r="R3638" s="39">
        <v>52595.006664507899</v>
      </c>
      <c r="S3638" s="39">
        <f t="shared" si="1014"/>
        <v>30.642698153998936</v>
      </c>
      <c r="T3638" s="39">
        <f t="shared" si="1018"/>
        <v>1247.2225988958016</v>
      </c>
      <c r="U3638" s="39">
        <v>59344.251773704302</v>
      </c>
      <c r="V3638" s="39">
        <f t="shared" si="1015"/>
        <v>7996.4677080922047</v>
      </c>
      <c r="W3638" s="39">
        <v>60835.937262727501</v>
      </c>
      <c r="X3638" s="39">
        <f t="shared" si="1016"/>
        <v>244.46289012739726</v>
      </c>
      <c r="Y3638" s="39">
        <f t="shared" si="1019"/>
        <v>9488.1531971154036</v>
      </c>
      <c r="Z3638" s="39">
        <f t="shared" si="1020"/>
        <v>8225.0627372724994</v>
      </c>
      <c r="AA3638" s="45">
        <f t="shared" si="1021"/>
        <v>7.0411979592846341E-2</v>
      </c>
      <c r="AB3638" s="45">
        <f t="shared" si="1022"/>
        <v>0.45144076251947585</v>
      </c>
      <c r="AC3638" s="45">
        <f t="shared" si="1023"/>
        <v>1.3801157905651925E-2</v>
      </c>
      <c r="AD3638" s="45">
        <f t="shared" si="1024"/>
        <v>0.53565390001797408</v>
      </c>
      <c r="AE3638" s="45">
        <f t="shared" si="1025"/>
        <v>0.46434609998202592</v>
      </c>
      <c r="AF3638" s="43">
        <f>('Estimates from MCMC'!$B$2-'MCMC runs'!W3638)/'Estimates from MCMC'!$B$2</f>
        <v>0.11909851779256743</v>
      </c>
    </row>
    <row r="3639" spans="1:32" x14ac:dyDescent="0.3">
      <c r="A3639" s="38">
        <v>3330</v>
      </c>
      <c r="B3639" s="38">
        <v>2069309.981887141</v>
      </c>
      <c r="C3639" s="39">
        <v>52151.856934134397</v>
      </c>
      <c r="D3639" s="39">
        <v>51062.074326431903</v>
      </c>
      <c r="E3639" s="39">
        <f t="shared" si="1008"/>
        <v>1089.7826077024947</v>
      </c>
      <c r="F3639" s="39">
        <v>52097.1820998201</v>
      </c>
      <c r="G3639" s="40">
        <f t="shared" si="1009"/>
        <v>54.674834314297186</v>
      </c>
      <c r="H3639" s="39">
        <v>52061.291503152403</v>
      </c>
      <c r="I3639" s="39">
        <f t="shared" si="1010"/>
        <v>90.565430981994723</v>
      </c>
      <c r="J3639" s="39">
        <v>50917.320975384697</v>
      </c>
      <c r="K3639" s="40">
        <f t="shared" si="1011"/>
        <v>1234.5359587497005</v>
      </c>
      <c r="L3639" s="39">
        <v>50326.120263134202</v>
      </c>
      <c r="M3639" s="39">
        <f t="shared" si="1012"/>
        <v>1825.7366710001952</v>
      </c>
      <c r="N3639" s="39">
        <f t="shared" si="1017"/>
        <v>591.20071225049469</v>
      </c>
      <c r="O3639" s="40">
        <f>'Estimates from MCMC'!$B$2-L3639</f>
        <v>18734.879736865798</v>
      </c>
      <c r="P3639" s="39">
        <v>51571.591587109397</v>
      </c>
      <c r="Q3639" s="40">
        <f t="shared" si="1013"/>
        <v>1245.4713239751945</v>
      </c>
      <c r="R3639" s="39">
        <v>51602.965156682098</v>
      </c>
      <c r="S3639" s="39">
        <f t="shared" si="1014"/>
        <v>31.373569572700944</v>
      </c>
      <c r="T3639" s="39">
        <f t="shared" si="1018"/>
        <v>1276.8448935478955</v>
      </c>
      <c r="U3639" s="39">
        <v>58037.387805317601</v>
      </c>
      <c r="V3639" s="39">
        <f t="shared" si="1015"/>
        <v>7711.2675421833992</v>
      </c>
      <c r="W3639" s="39">
        <v>59561.890990660497</v>
      </c>
      <c r="X3639" s="39">
        <f t="shared" si="1016"/>
        <v>247.65829179499997</v>
      </c>
      <c r="Y3639" s="39">
        <f t="shared" si="1019"/>
        <v>9235.7707275262946</v>
      </c>
      <c r="Z3639" s="39">
        <f t="shared" si="1020"/>
        <v>9499.1090093395032</v>
      </c>
      <c r="AA3639" s="45">
        <f t="shared" si="1021"/>
        <v>6.8153354143788161E-2</v>
      </c>
      <c r="AB3639" s="45">
        <f t="shared" si="1022"/>
        <v>0.41159952188054105</v>
      </c>
      <c r="AC3639" s="45">
        <f t="shared" si="1023"/>
        <v>1.3219102298674873E-2</v>
      </c>
      <c r="AD3639" s="45">
        <f t="shared" si="1024"/>
        <v>0.4929719783230041</v>
      </c>
      <c r="AE3639" s="45">
        <f t="shared" si="1025"/>
        <v>0.5070280216769959</v>
      </c>
      <c r="AF3639" s="43">
        <f>('Estimates from MCMC'!$B$2-'MCMC runs'!W3639)/'Estimates from MCMC'!$B$2</f>
        <v>0.13754664730223284</v>
      </c>
    </row>
    <row r="3640" spans="1:32" x14ac:dyDescent="0.3">
      <c r="A3640" s="38">
        <v>1082</v>
      </c>
      <c r="B3640" s="38">
        <v>2049065.6598794877</v>
      </c>
      <c r="C3640" s="39">
        <v>52188.124723013003</v>
      </c>
      <c r="D3640" s="39">
        <v>51125.508959882798</v>
      </c>
      <c r="E3640" s="39">
        <f t="shared" si="1008"/>
        <v>1062.6157631302049</v>
      </c>
      <c r="F3640" s="39">
        <v>52127.828039260698</v>
      </c>
      <c r="G3640" s="40">
        <f t="shared" si="1009"/>
        <v>60.296683752305398</v>
      </c>
      <c r="H3640" s="39">
        <v>52100.596694964399</v>
      </c>
      <c r="I3640" s="39">
        <f t="shared" si="1010"/>
        <v>87.528028048604028</v>
      </c>
      <c r="J3640" s="39">
        <v>50978.379884792201</v>
      </c>
      <c r="K3640" s="40">
        <f t="shared" si="1011"/>
        <v>1209.7448382208022</v>
      </c>
      <c r="L3640" s="39">
        <v>50406.650960414401</v>
      </c>
      <c r="M3640" s="39">
        <f t="shared" si="1012"/>
        <v>1781.4737625986018</v>
      </c>
      <c r="N3640" s="39">
        <f t="shared" si="1017"/>
        <v>571.72892437779956</v>
      </c>
      <c r="O3640" s="40">
        <f>'Estimates from MCMC'!$B$2-L3640</f>
        <v>18654.349039585599</v>
      </c>
      <c r="P3640" s="39">
        <v>51610.898034772603</v>
      </c>
      <c r="Q3640" s="40">
        <f t="shared" si="1013"/>
        <v>1204.2470743582016</v>
      </c>
      <c r="R3640" s="39">
        <v>51641.216924132299</v>
      </c>
      <c r="S3640" s="39">
        <f t="shared" si="1014"/>
        <v>30.318889359696186</v>
      </c>
      <c r="T3640" s="39">
        <f t="shared" si="1018"/>
        <v>1234.5659637178978</v>
      </c>
      <c r="U3640" s="39">
        <v>58392.681429950397</v>
      </c>
      <c r="V3640" s="39">
        <f t="shared" si="1015"/>
        <v>7986.0304695359955</v>
      </c>
      <c r="W3640" s="39">
        <v>59872.816205548501</v>
      </c>
      <c r="X3640" s="39">
        <f t="shared" si="1016"/>
        <v>245.56881188020634</v>
      </c>
      <c r="Y3640" s="39">
        <f t="shared" si="1019"/>
        <v>9466.1652451340997</v>
      </c>
      <c r="Z3640" s="39">
        <f t="shared" si="1020"/>
        <v>9188.1837944514991</v>
      </c>
      <c r="AA3640" s="45">
        <f t="shared" si="1021"/>
        <v>6.6181133477135973E-2</v>
      </c>
      <c r="AB3640" s="45">
        <f t="shared" si="1022"/>
        <v>0.42810555611397538</v>
      </c>
      <c r="AC3640" s="45">
        <f t="shared" si="1023"/>
        <v>1.3164158736340531E-2</v>
      </c>
      <c r="AD3640" s="45">
        <f t="shared" si="1024"/>
        <v>0.50745084832745191</v>
      </c>
      <c r="AE3640" s="45">
        <f t="shared" si="1025"/>
        <v>0.49254915167254809</v>
      </c>
      <c r="AF3640" s="43">
        <f>('Estimates from MCMC'!$B$2-'MCMC runs'!W3640)/'Estimates from MCMC'!$B$2</f>
        <v>0.13304446495781264</v>
      </c>
    </row>
    <row r="3641" spans="1:32" x14ac:dyDescent="0.3">
      <c r="A3641" s="38">
        <v>2888</v>
      </c>
      <c r="B3641" s="38">
        <v>2185727.3435617397</v>
      </c>
      <c r="C3641" s="39">
        <v>52501.510915664803</v>
      </c>
      <c r="D3641" s="39">
        <v>51443.430721103497</v>
      </c>
      <c r="E3641" s="39">
        <f t="shared" si="1008"/>
        <v>1058.0801945613057</v>
      </c>
      <c r="F3641" s="39">
        <v>52437.851214627299</v>
      </c>
      <c r="G3641" s="40">
        <f t="shared" si="1009"/>
        <v>63.659701037504419</v>
      </c>
      <c r="H3641" s="39">
        <v>52414.1073803408</v>
      </c>
      <c r="I3641" s="39">
        <f t="shared" si="1010"/>
        <v>87.403535324003315</v>
      </c>
      <c r="J3641" s="39">
        <v>51293.160529649198</v>
      </c>
      <c r="K3641" s="40">
        <f t="shared" si="1011"/>
        <v>1208.3503860156052</v>
      </c>
      <c r="L3641" s="39">
        <v>50722.183741487999</v>
      </c>
      <c r="M3641" s="39">
        <f t="shared" si="1012"/>
        <v>1779.327174176804</v>
      </c>
      <c r="N3641" s="39">
        <f t="shared" si="1017"/>
        <v>570.97678816119878</v>
      </c>
      <c r="O3641" s="40">
        <f>'Estimates from MCMC'!$B$2-L3641</f>
        <v>18338.816258512001</v>
      </c>
      <c r="P3641" s="39">
        <v>51926.723732296603</v>
      </c>
      <c r="Q3641" s="40">
        <f t="shared" si="1013"/>
        <v>1204.5399908086038</v>
      </c>
      <c r="R3641" s="39">
        <v>51956.886222329304</v>
      </c>
      <c r="S3641" s="39">
        <f t="shared" si="1014"/>
        <v>30.162490032700589</v>
      </c>
      <c r="T3641" s="39">
        <f t="shared" si="1018"/>
        <v>1234.7024808413044</v>
      </c>
      <c r="U3641" s="39">
        <v>58651.982760976898</v>
      </c>
      <c r="V3641" s="39">
        <f t="shared" si="1015"/>
        <v>7929.7990194888989</v>
      </c>
      <c r="W3641" s="39">
        <v>60129.9505479949</v>
      </c>
      <c r="X3641" s="39">
        <f t="shared" si="1016"/>
        <v>243.26530617669778</v>
      </c>
      <c r="Y3641" s="39">
        <f t="shared" si="1019"/>
        <v>9407.766806506901</v>
      </c>
      <c r="Z3641" s="39">
        <f t="shared" si="1020"/>
        <v>8931.0494520050997</v>
      </c>
      <c r="AA3641" s="45">
        <f t="shared" si="1021"/>
        <v>6.7327272569635707E-2</v>
      </c>
      <c r="AB3641" s="45">
        <f t="shared" si="1022"/>
        <v>0.4324051731424195</v>
      </c>
      <c r="AC3641" s="45">
        <f t="shared" si="1023"/>
        <v>1.326504954014061E-2</v>
      </c>
      <c r="AD3641" s="45">
        <f t="shared" si="1024"/>
        <v>0.51299749525219573</v>
      </c>
      <c r="AE3641" s="45">
        <f t="shared" si="1025"/>
        <v>0.48700250474780421</v>
      </c>
      <c r="AF3641" s="43">
        <f>('Estimates from MCMC'!$B$2-'MCMC runs'!W3641)/'Estimates from MCMC'!$B$2</f>
        <v>0.12932117189159004</v>
      </c>
    </row>
    <row r="3642" spans="1:32" x14ac:dyDescent="0.3">
      <c r="A3642" s="38">
        <v>3538</v>
      </c>
      <c r="B3642" s="38">
        <v>2031674.9158844999</v>
      </c>
      <c r="C3642" s="39">
        <v>53246.573857629402</v>
      </c>
      <c r="D3642" s="39">
        <v>52179.447530982099</v>
      </c>
      <c r="E3642" s="39">
        <f t="shared" si="1008"/>
        <v>1067.1263266473034</v>
      </c>
      <c r="F3642" s="39">
        <v>53178.318344412597</v>
      </c>
      <c r="G3642" s="40">
        <f t="shared" si="1009"/>
        <v>68.255513216805412</v>
      </c>
      <c r="H3642" s="39">
        <v>53156.688241882301</v>
      </c>
      <c r="I3642" s="39">
        <f t="shared" si="1010"/>
        <v>89.885615747101838</v>
      </c>
      <c r="J3642" s="39">
        <v>52022.3554092056</v>
      </c>
      <c r="K3642" s="40">
        <f t="shared" si="1011"/>
        <v>1224.2184484238023</v>
      </c>
      <c r="L3642" s="39">
        <v>51434.851841625103</v>
      </c>
      <c r="M3642" s="39">
        <f t="shared" si="1012"/>
        <v>1811.7220160042998</v>
      </c>
      <c r="N3642" s="39">
        <f t="shared" si="1017"/>
        <v>587.50356758049747</v>
      </c>
      <c r="O3642" s="40">
        <f>'Estimates from MCMC'!$B$2-L3642</f>
        <v>17626.148158374897</v>
      </c>
      <c r="P3642" s="39">
        <v>52666.145782260399</v>
      </c>
      <c r="Q3642" s="40">
        <f t="shared" si="1013"/>
        <v>1231.2939406352962</v>
      </c>
      <c r="R3642" s="39">
        <v>52697.391500889797</v>
      </c>
      <c r="S3642" s="39">
        <f t="shared" si="1014"/>
        <v>31.245718629397743</v>
      </c>
      <c r="T3642" s="39">
        <f t="shared" si="1018"/>
        <v>1262.5396592646939</v>
      </c>
      <c r="U3642" s="39">
        <v>59447.392713932597</v>
      </c>
      <c r="V3642" s="39">
        <f t="shared" si="1015"/>
        <v>8012.5408723074943</v>
      </c>
      <c r="W3642" s="39">
        <v>60957.717245307002</v>
      </c>
      <c r="X3642" s="39">
        <f t="shared" si="1016"/>
        <v>247.7848721097107</v>
      </c>
      <c r="Y3642" s="39">
        <f t="shared" si="1019"/>
        <v>9522.8654036818989</v>
      </c>
      <c r="Z3642" s="39">
        <f t="shared" si="1020"/>
        <v>8103.2827546929984</v>
      </c>
      <c r="AA3642" s="45">
        <f t="shared" si="1021"/>
        <v>7.1628789677727192E-2</v>
      </c>
      <c r="AB3642" s="45">
        <f t="shared" si="1022"/>
        <v>0.45458263486230888</v>
      </c>
      <c r="AC3642" s="45">
        <f t="shared" si="1023"/>
        <v>1.4057800370410371E-2</v>
      </c>
      <c r="AD3642" s="45">
        <f t="shared" si="1024"/>
        <v>0.54026922491044649</v>
      </c>
      <c r="AE3642" s="45">
        <f t="shared" si="1025"/>
        <v>0.45973077508955357</v>
      </c>
      <c r="AF3642" s="43">
        <f>('Estimates from MCMC'!$B$2-'MCMC runs'!W3642)/'Estimates from MCMC'!$B$2</f>
        <v>0.11733514942866449</v>
      </c>
    </row>
    <row r="3643" spans="1:32" x14ac:dyDescent="0.3">
      <c r="A3643" s="38">
        <v>3903</v>
      </c>
      <c r="B3643" s="38">
        <v>1985879.5598368845</v>
      </c>
      <c r="C3643" s="39">
        <v>52337.601874090898</v>
      </c>
      <c r="D3643" s="39">
        <v>51242.050673797799</v>
      </c>
      <c r="E3643" s="39">
        <f t="shared" si="1008"/>
        <v>1095.5512002930991</v>
      </c>
      <c r="F3643" s="39">
        <v>52283.891734213401</v>
      </c>
      <c r="G3643" s="40">
        <f t="shared" si="1009"/>
        <v>53.710139877497568</v>
      </c>
      <c r="H3643" s="39">
        <v>52247.6074694044</v>
      </c>
      <c r="I3643" s="39">
        <f t="shared" si="1010"/>
        <v>89.994404686498456</v>
      </c>
      <c r="J3643" s="39">
        <v>51099.0175964796</v>
      </c>
      <c r="K3643" s="40">
        <f t="shared" si="1011"/>
        <v>1238.5842776112986</v>
      </c>
      <c r="L3643" s="39">
        <v>50511.623430127998</v>
      </c>
      <c r="M3643" s="39">
        <f t="shared" si="1012"/>
        <v>1825.9784439629002</v>
      </c>
      <c r="N3643" s="39">
        <f t="shared" si="1017"/>
        <v>587.3941663516016</v>
      </c>
      <c r="O3643" s="40">
        <f>'Estimates from MCMC'!$B$2-L3643</f>
        <v>18549.376569872002</v>
      </c>
      <c r="P3643" s="39">
        <v>51753.078018985601</v>
      </c>
      <c r="Q3643" s="40">
        <f t="shared" si="1013"/>
        <v>1241.4545888576031</v>
      </c>
      <c r="R3643" s="39">
        <v>51784.103946420197</v>
      </c>
      <c r="S3643" s="39">
        <f t="shared" si="1014"/>
        <v>31.02592743459536</v>
      </c>
      <c r="T3643" s="39">
        <f t="shared" si="1018"/>
        <v>1272.4805162921984</v>
      </c>
      <c r="U3643" s="39">
        <v>58428.5131490977</v>
      </c>
      <c r="V3643" s="39">
        <f t="shared" si="1015"/>
        <v>7916.8897189697018</v>
      </c>
      <c r="W3643" s="39">
        <v>59952.999500884602</v>
      </c>
      <c r="X3643" s="39">
        <f t="shared" si="1016"/>
        <v>252.00583549470321</v>
      </c>
      <c r="Y3643" s="39">
        <f t="shared" si="1019"/>
        <v>9441.3760707566034</v>
      </c>
      <c r="Z3643" s="39">
        <f t="shared" si="1020"/>
        <v>9108.0004991153983</v>
      </c>
      <c r="AA3643" s="45">
        <f t="shared" si="1021"/>
        <v>6.8599637917695203E-2</v>
      </c>
      <c r="AB3643" s="45">
        <f t="shared" si="1022"/>
        <v>0.42680085172395266</v>
      </c>
      <c r="AC3643" s="45">
        <f t="shared" si="1023"/>
        <v>1.3585676830994549E-2</v>
      </c>
      <c r="AD3643" s="45">
        <f t="shared" si="1024"/>
        <v>0.50898616647264239</v>
      </c>
      <c r="AE3643" s="45">
        <f t="shared" si="1025"/>
        <v>0.49101383352735756</v>
      </c>
      <c r="AF3643" s="43">
        <f>('Estimates from MCMC'!$B$2-'MCMC runs'!W3643)/'Estimates from MCMC'!$B$2</f>
        <v>0.13188341464959091</v>
      </c>
    </row>
    <row r="3644" spans="1:32" x14ac:dyDescent="0.3">
      <c r="A3644" s="38">
        <v>3791</v>
      </c>
      <c r="B3644" s="38">
        <v>1951994.3572563217</v>
      </c>
      <c r="C3644" s="39">
        <v>51830.332997869402</v>
      </c>
      <c r="D3644" s="39">
        <v>50764.032829937503</v>
      </c>
      <c r="E3644" s="39">
        <f t="shared" si="1008"/>
        <v>1066.3001679318986</v>
      </c>
      <c r="F3644" s="39">
        <v>51774.017557529798</v>
      </c>
      <c r="G3644" s="40">
        <f t="shared" si="1009"/>
        <v>56.315440339603811</v>
      </c>
      <c r="H3644" s="39">
        <v>51742.382129445199</v>
      </c>
      <c r="I3644" s="39">
        <f t="shared" si="1010"/>
        <v>87.950868424202781</v>
      </c>
      <c r="J3644" s="39">
        <v>50620.380870669702</v>
      </c>
      <c r="K3644" s="40">
        <f t="shared" si="1011"/>
        <v>1209.9521271997</v>
      </c>
      <c r="L3644" s="39">
        <v>50046.086622155497</v>
      </c>
      <c r="M3644" s="39">
        <f t="shared" si="1012"/>
        <v>1784.2463757139049</v>
      </c>
      <c r="N3644" s="39">
        <f t="shared" si="1017"/>
        <v>574.29424851420481</v>
      </c>
      <c r="O3644" s="40">
        <f>'Estimates from MCMC'!$B$2-L3644</f>
        <v>19014.913377844503</v>
      </c>
      <c r="P3644" s="39">
        <v>51259.494869255497</v>
      </c>
      <c r="Q3644" s="40">
        <f t="shared" si="1013"/>
        <v>1213.4082471000002</v>
      </c>
      <c r="R3644" s="39">
        <v>51289.832767145403</v>
      </c>
      <c r="S3644" s="39">
        <f t="shared" si="1014"/>
        <v>30.337897889905435</v>
      </c>
      <c r="T3644" s="39">
        <f t="shared" si="1018"/>
        <v>1243.7461449899056</v>
      </c>
      <c r="U3644" s="39">
        <v>57656.902952008102</v>
      </c>
      <c r="V3644" s="39">
        <f t="shared" si="1015"/>
        <v>7610.8163298526051</v>
      </c>
      <c r="W3644" s="39">
        <v>59139.6189911439</v>
      </c>
      <c r="X3644" s="39">
        <f t="shared" si="1016"/>
        <v>238.96989414589189</v>
      </c>
      <c r="Y3644" s="39">
        <f t="shared" si="1019"/>
        <v>9093.5323689884026</v>
      </c>
      <c r="Z3644" s="39">
        <f t="shared" si="1020"/>
        <v>9921.3810088561004</v>
      </c>
      <c r="AA3644" s="45">
        <f t="shared" si="1021"/>
        <v>6.5408982953299916E-2</v>
      </c>
      <c r="AB3644" s="45">
        <f t="shared" si="1022"/>
        <v>0.40025511442615647</v>
      </c>
      <c r="AC3644" s="45">
        <f t="shared" si="1023"/>
        <v>1.2567498436481497E-2</v>
      </c>
      <c r="AD3644" s="45">
        <f t="shared" si="1024"/>
        <v>0.47823159581593788</v>
      </c>
      <c r="AE3644" s="45">
        <f t="shared" si="1025"/>
        <v>0.52176840418406212</v>
      </c>
      <c r="AF3644" s="43">
        <f>('Estimates from MCMC'!$B$2-'MCMC runs'!W3644)/'Estimates from MCMC'!$B$2</f>
        <v>0.14366112579974372</v>
      </c>
    </row>
    <row r="3645" spans="1:32" x14ac:dyDescent="0.3">
      <c r="A3645" s="38">
        <v>2932</v>
      </c>
      <c r="B3645" s="38">
        <v>2176541.1195527841</v>
      </c>
      <c r="C3645" s="39">
        <v>51946.858025055801</v>
      </c>
      <c r="D3645" s="39">
        <v>50873.178540961999</v>
      </c>
      <c r="E3645" s="39">
        <f t="shared" si="1008"/>
        <v>1073.6794840938019</v>
      </c>
      <c r="F3645" s="39">
        <v>51885.045122158699</v>
      </c>
      <c r="G3645" s="40">
        <f t="shared" si="1009"/>
        <v>61.812902897101594</v>
      </c>
      <c r="H3645" s="39">
        <v>51857.786975397401</v>
      </c>
      <c r="I3645" s="39">
        <f t="shared" si="1010"/>
        <v>89.071049658399716</v>
      </c>
      <c r="J3645" s="39">
        <v>50723.151971216401</v>
      </c>
      <c r="K3645" s="40">
        <f t="shared" si="1011"/>
        <v>1223.7060538393998</v>
      </c>
      <c r="L3645" s="39">
        <v>50141.555571938501</v>
      </c>
      <c r="M3645" s="39">
        <f t="shared" si="1012"/>
        <v>1805.3024531172996</v>
      </c>
      <c r="N3645" s="39">
        <f t="shared" si="1017"/>
        <v>581.59639927789976</v>
      </c>
      <c r="O3645" s="40">
        <f>'Estimates from MCMC'!$B$2-L3645</f>
        <v>18919.444428061499</v>
      </c>
      <c r="P3645" s="39">
        <v>51366.423915162501</v>
      </c>
      <c r="Q3645" s="40">
        <f t="shared" si="1013"/>
        <v>1224.8683432239995</v>
      </c>
      <c r="R3645" s="39">
        <v>51397.2300559945</v>
      </c>
      <c r="S3645" s="39">
        <f t="shared" si="1014"/>
        <v>30.806140831999073</v>
      </c>
      <c r="T3645" s="39">
        <f t="shared" si="1018"/>
        <v>1255.6744840559986</v>
      </c>
      <c r="U3645" s="39">
        <v>57994.191402980301</v>
      </c>
      <c r="V3645" s="39">
        <f t="shared" si="1015"/>
        <v>7852.6358310418</v>
      </c>
      <c r="W3645" s="39">
        <v>59497.956718003901</v>
      </c>
      <c r="X3645" s="39">
        <f t="shared" si="1016"/>
        <v>248.09083096760151</v>
      </c>
      <c r="Y3645" s="39">
        <f t="shared" si="1019"/>
        <v>9356.4011460654001</v>
      </c>
      <c r="Z3645" s="39">
        <f t="shared" si="1020"/>
        <v>9563.0432819960988</v>
      </c>
      <c r="AA3645" s="45">
        <f t="shared" si="1021"/>
        <v>6.6369522045455542E-2</v>
      </c>
      <c r="AB3645" s="45">
        <f t="shared" si="1022"/>
        <v>0.41505636494244497</v>
      </c>
      <c r="AC3645" s="45">
        <f t="shared" si="1023"/>
        <v>1.3113008255127769E-2</v>
      </c>
      <c r="AD3645" s="45">
        <f t="shared" si="1024"/>
        <v>0.49453889524302824</v>
      </c>
      <c r="AE3645" s="45">
        <f t="shared" si="1025"/>
        <v>0.5054611047569717</v>
      </c>
      <c r="AF3645" s="43">
        <f>('Estimates from MCMC'!$B$2-'MCMC runs'!W3645)/'Estimates from MCMC'!$B$2</f>
        <v>0.13847241253379039</v>
      </c>
    </row>
    <row r="3646" spans="1:32" x14ac:dyDescent="0.3">
      <c r="A3646" s="38">
        <v>3576</v>
      </c>
      <c r="B3646" s="38">
        <v>2176541.1195527841</v>
      </c>
      <c r="C3646" s="39">
        <v>51946.858025055801</v>
      </c>
      <c r="D3646" s="39">
        <v>50873.178540961999</v>
      </c>
      <c r="E3646" s="39">
        <f t="shared" si="1008"/>
        <v>1073.6794840938019</v>
      </c>
      <c r="F3646" s="39">
        <v>51885.045122158699</v>
      </c>
      <c r="G3646" s="40">
        <f t="shared" si="1009"/>
        <v>61.812902897101594</v>
      </c>
      <c r="H3646" s="39">
        <v>51857.786975397401</v>
      </c>
      <c r="I3646" s="39">
        <f t="shared" si="1010"/>
        <v>89.071049658399716</v>
      </c>
      <c r="J3646" s="39">
        <v>50723.151971216401</v>
      </c>
      <c r="K3646" s="40">
        <f t="shared" si="1011"/>
        <v>1223.7060538393998</v>
      </c>
      <c r="L3646" s="39">
        <v>50141.555571938501</v>
      </c>
      <c r="M3646" s="39">
        <f t="shared" si="1012"/>
        <v>1805.3024531172996</v>
      </c>
      <c r="N3646" s="39">
        <f t="shared" si="1017"/>
        <v>581.59639927789976</v>
      </c>
      <c r="O3646" s="40">
        <f>'Estimates from MCMC'!$B$2-L3646</f>
        <v>18919.444428061499</v>
      </c>
      <c r="P3646" s="39">
        <v>51366.423915162501</v>
      </c>
      <c r="Q3646" s="40">
        <f t="shared" si="1013"/>
        <v>1224.8683432239995</v>
      </c>
      <c r="R3646" s="39">
        <v>51397.2300559945</v>
      </c>
      <c r="S3646" s="39">
        <f t="shared" si="1014"/>
        <v>30.806140831999073</v>
      </c>
      <c r="T3646" s="39">
        <f t="shared" si="1018"/>
        <v>1255.6744840559986</v>
      </c>
      <c r="U3646" s="39">
        <v>57994.191402980301</v>
      </c>
      <c r="V3646" s="39">
        <f t="shared" si="1015"/>
        <v>7852.6358310418</v>
      </c>
      <c r="W3646" s="39">
        <v>59497.956718003901</v>
      </c>
      <c r="X3646" s="39">
        <f t="shared" si="1016"/>
        <v>248.09083096760151</v>
      </c>
      <c r="Y3646" s="39">
        <f t="shared" si="1019"/>
        <v>9356.4011460654001</v>
      </c>
      <c r="Z3646" s="39">
        <f t="shared" si="1020"/>
        <v>9563.0432819960988</v>
      </c>
      <c r="AA3646" s="45">
        <f t="shared" si="1021"/>
        <v>6.6369522045455542E-2</v>
      </c>
      <c r="AB3646" s="45">
        <f t="shared" si="1022"/>
        <v>0.41505636494244497</v>
      </c>
      <c r="AC3646" s="45">
        <f t="shared" si="1023"/>
        <v>1.3113008255127769E-2</v>
      </c>
      <c r="AD3646" s="45">
        <f t="shared" si="1024"/>
        <v>0.49453889524302824</v>
      </c>
      <c r="AE3646" s="45">
        <f t="shared" si="1025"/>
        <v>0.5054611047569717</v>
      </c>
      <c r="AF3646" s="43">
        <f>('Estimates from MCMC'!$B$2-'MCMC runs'!W3646)/'Estimates from MCMC'!$B$2</f>
        <v>0.13847241253379039</v>
      </c>
    </row>
    <row r="3647" spans="1:32" x14ac:dyDescent="0.3">
      <c r="A3647" s="38">
        <v>4445</v>
      </c>
      <c r="B3647" s="38">
        <v>2176541.1195527841</v>
      </c>
      <c r="C3647" s="39">
        <v>51946.858025055801</v>
      </c>
      <c r="D3647" s="39">
        <v>50873.178540961999</v>
      </c>
      <c r="E3647" s="39">
        <f t="shared" si="1008"/>
        <v>1073.6794840938019</v>
      </c>
      <c r="F3647" s="39">
        <v>51885.045122158699</v>
      </c>
      <c r="G3647" s="40">
        <f t="shared" si="1009"/>
        <v>61.812902897101594</v>
      </c>
      <c r="H3647" s="39">
        <v>51857.786975397401</v>
      </c>
      <c r="I3647" s="39">
        <f t="shared" si="1010"/>
        <v>89.071049658399716</v>
      </c>
      <c r="J3647" s="39">
        <v>50723.151971216401</v>
      </c>
      <c r="K3647" s="40">
        <f t="shared" si="1011"/>
        <v>1223.7060538393998</v>
      </c>
      <c r="L3647" s="39">
        <v>50141.555571938501</v>
      </c>
      <c r="M3647" s="39">
        <f t="shared" si="1012"/>
        <v>1805.3024531172996</v>
      </c>
      <c r="N3647" s="39">
        <f t="shared" si="1017"/>
        <v>581.59639927789976</v>
      </c>
      <c r="O3647" s="40">
        <f>'Estimates from MCMC'!$B$2-L3647</f>
        <v>18919.444428061499</v>
      </c>
      <c r="P3647" s="39">
        <v>51366.423915162501</v>
      </c>
      <c r="Q3647" s="40">
        <f t="shared" si="1013"/>
        <v>1224.8683432239995</v>
      </c>
      <c r="R3647" s="39">
        <v>51397.2300559945</v>
      </c>
      <c r="S3647" s="39">
        <f t="shared" si="1014"/>
        <v>30.806140831999073</v>
      </c>
      <c r="T3647" s="39">
        <f t="shared" si="1018"/>
        <v>1255.6744840559986</v>
      </c>
      <c r="U3647" s="39">
        <v>57994.191402980301</v>
      </c>
      <c r="V3647" s="39">
        <f t="shared" si="1015"/>
        <v>7852.6358310418</v>
      </c>
      <c r="W3647" s="39">
        <v>59497.956718003901</v>
      </c>
      <c r="X3647" s="39">
        <f t="shared" si="1016"/>
        <v>248.09083096760151</v>
      </c>
      <c r="Y3647" s="39">
        <f t="shared" si="1019"/>
        <v>9356.4011460654001</v>
      </c>
      <c r="Z3647" s="39">
        <f t="shared" si="1020"/>
        <v>9563.0432819960988</v>
      </c>
      <c r="AA3647" s="45">
        <f t="shared" si="1021"/>
        <v>6.6369522045455542E-2</v>
      </c>
      <c r="AB3647" s="45">
        <f t="shared" si="1022"/>
        <v>0.41505636494244497</v>
      </c>
      <c r="AC3647" s="45">
        <f t="shared" si="1023"/>
        <v>1.3113008255127769E-2</v>
      </c>
      <c r="AD3647" s="45">
        <f t="shared" si="1024"/>
        <v>0.49453889524302824</v>
      </c>
      <c r="AE3647" s="45">
        <f t="shared" si="1025"/>
        <v>0.5054611047569717</v>
      </c>
      <c r="AF3647" s="43">
        <f>('Estimates from MCMC'!$B$2-'MCMC runs'!W3647)/'Estimates from MCMC'!$B$2</f>
        <v>0.13847241253379039</v>
      </c>
    </row>
    <row r="3648" spans="1:32" x14ac:dyDescent="0.3">
      <c r="A3648" s="38">
        <v>4643</v>
      </c>
      <c r="B3648" s="38">
        <v>2059017.3827036207</v>
      </c>
      <c r="C3648" s="39">
        <v>53659.253429868397</v>
      </c>
      <c r="D3648" s="39">
        <v>52545.369904924097</v>
      </c>
      <c r="E3648" s="39">
        <f t="shared" si="1008"/>
        <v>1113.8835249443</v>
      </c>
      <c r="F3648" s="39">
        <v>53612.560969976003</v>
      </c>
      <c r="G3648" s="40">
        <f t="shared" si="1009"/>
        <v>46.692459892394254</v>
      </c>
      <c r="H3648" s="39">
        <v>53567.9651302934</v>
      </c>
      <c r="I3648" s="39">
        <f t="shared" si="1010"/>
        <v>91.288299574996927</v>
      </c>
      <c r="J3648" s="39">
        <v>52408.055402856196</v>
      </c>
      <c r="K3648" s="40">
        <f t="shared" si="1011"/>
        <v>1251.1980270122003</v>
      </c>
      <c r="L3648" s="39">
        <v>51812.124321886899</v>
      </c>
      <c r="M3648" s="39">
        <f t="shared" si="1012"/>
        <v>1847.1291079814982</v>
      </c>
      <c r="N3648" s="39">
        <f t="shared" si="1017"/>
        <v>595.93108096929791</v>
      </c>
      <c r="O3648" s="40">
        <f>'Estimates from MCMC'!$B$2-L3648</f>
        <v>17248.875678113101</v>
      </c>
      <c r="P3648" s="39">
        <v>53069.397942568699</v>
      </c>
      <c r="Q3648" s="40">
        <f t="shared" si="1013"/>
        <v>1257.2736206818008</v>
      </c>
      <c r="R3648" s="39">
        <v>53100.932094429598</v>
      </c>
      <c r="S3648" s="39">
        <f t="shared" si="1014"/>
        <v>31.534151860898419</v>
      </c>
      <c r="T3648" s="39">
        <f t="shared" si="1018"/>
        <v>1288.8077725426992</v>
      </c>
      <c r="U3648" s="39">
        <v>60014.779179145</v>
      </c>
      <c r="V3648" s="39">
        <f t="shared" si="1015"/>
        <v>8202.6548572581014</v>
      </c>
      <c r="W3648" s="39">
        <v>61560.360860539397</v>
      </c>
      <c r="X3648" s="39">
        <f t="shared" si="1016"/>
        <v>256.77390885169734</v>
      </c>
      <c r="Y3648" s="39">
        <f t="shared" si="1019"/>
        <v>9748.236538652498</v>
      </c>
      <c r="Z3648" s="39">
        <f t="shared" si="1020"/>
        <v>7500.6391394606035</v>
      </c>
      <c r="AA3648" s="45">
        <f t="shared" si="1021"/>
        <v>7.4718364059986386E-2</v>
      </c>
      <c r="AB3648" s="45">
        <f t="shared" si="1022"/>
        <v>0.4755472188640304</v>
      </c>
      <c r="AC3648" s="45">
        <f t="shared" si="1023"/>
        <v>1.4886414259308204E-2</v>
      </c>
      <c r="AD3648" s="45">
        <f t="shared" si="1024"/>
        <v>0.56515199718332498</v>
      </c>
      <c r="AE3648" s="45">
        <f t="shared" si="1025"/>
        <v>0.43484800281667502</v>
      </c>
      <c r="AF3648" s="43">
        <f>('Estimates from MCMC'!$B$2-'MCMC runs'!W3648)/'Estimates from MCMC'!$B$2</f>
        <v>0.10860889850220246</v>
      </c>
    </row>
    <row r="3649" spans="1:32" x14ac:dyDescent="0.3">
      <c r="A3649" s="38">
        <v>2149</v>
      </c>
      <c r="B3649" s="38">
        <v>1941625.1393348482</v>
      </c>
      <c r="C3649" s="39">
        <v>52857.530871871</v>
      </c>
      <c r="D3649" s="39">
        <v>51784.3749807149</v>
      </c>
      <c r="E3649" s="39">
        <f t="shared" si="1008"/>
        <v>1073.1558911561006</v>
      </c>
      <c r="F3649" s="39">
        <v>52789.086313051703</v>
      </c>
      <c r="G3649" s="40">
        <f t="shared" si="1009"/>
        <v>68.444558819297526</v>
      </c>
      <c r="H3649" s="39">
        <v>52767.789244553001</v>
      </c>
      <c r="I3649" s="39">
        <f t="shared" si="1010"/>
        <v>89.741627317998791</v>
      </c>
      <c r="J3649" s="39">
        <v>51627.138935400901</v>
      </c>
      <c r="K3649" s="40">
        <f t="shared" si="1011"/>
        <v>1230.3919364700996</v>
      </c>
      <c r="L3649" s="39">
        <v>51041.113160766297</v>
      </c>
      <c r="M3649" s="39">
        <f t="shared" si="1012"/>
        <v>1816.4177111047029</v>
      </c>
      <c r="N3649" s="39">
        <f t="shared" si="1017"/>
        <v>586.02577463460329</v>
      </c>
      <c r="O3649" s="40">
        <f>'Estimates from MCMC'!$B$2-L3649</f>
        <v>18019.886839233703</v>
      </c>
      <c r="P3649" s="39">
        <v>52273.991762294601</v>
      </c>
      <c r="Q3649" s="40">
        <f t="shared" si="1013"/>
        <v>1232.878601528304</v>
      </c>
      <c r="R3649" s="39">
        <v>52305.110015959101</v>
      </c>
      <c r="S3649" s="39">
        <f t="shared" si="1014"/>
        <v>31.118253664499207</v>
      </c>
      <c r="T3649" s="39">
        <f t="shared" si="1018"/>
        <v>1263.9968551928032</v>
      </c>
      <c r="U3649" s="39">
        <v>58995.990607961103</v>
      </c>
      <c r="V3649" s="39">
        <f t="shared" si="1015"/>
        <v>7954.8774471948054</v>
      </c>
      <c r="W3649" s="39">
        <v>60510.855972486599</v>
      </c>
      <c r="X3649" s="39">
        <f t="shared" si="1016"/>
        <v>250.86850933269307</v>
      </c>
      <c r="Y3649" s="39">
        <f t="shared" si="1019"/>
        <v>9469.7428117203017</v>
      </c>
      <c r="Z3649" s="39">
        <f t="shared" si="1020"/>
        <v>8550.1440275134009</v>
      </c>
      <c r="AA3649" s="45">
        <f t="shared" si="1021"/>
        <v>7.0144550100102343E-2</v>
      </c>
      <c r="AB3649" s="45">
        <f t="shared" si="1022"/>
        <v>0.44144991132103512</v>
      </c>
      <c r="AC3649" s="45">
        <f t="shared" si="1023"/>
        <v>1.3921758309075001E-2</v>
      </c>
      <c r="AD3649" s="45">
        <f t="shared" si="1024"/>
        <v>0.52551621973021245</v>
      </c>
      <c r="AE3649" s="45">
        <f t="shared" si="1025"/>
        <v>0.47448378026978755</v>
      </c>
      <c r="AF3649" s="43">
        <f>('Estimates from MCMC'!$B$2-'MCMC runs'!W3649)/'Estimates from MCMC'!$B$2</f>
        <v>0.12380567943576549</v>
      </c>
    </row>
    <row r="3650" spans="1:32" x14ac:dyDescent="0.3">
      <c r="A3650" s="38">
        <v>262</v>
      </c>
      <c r="B3650" s="38">
        <v>1940471.0956693038</v>
      </c>
      <c r="C3650" s="39">
        <v>52271.119530102602</v>
      </c>
      <c r="D3650" s="39">
        <v>51217.147998481298</v>
      </c>
      <c r="E3650" s="39">
        <f t="shared" ref="E3650:E3713" si="1026">$C3650-D3650</f>
        <v>1053.9715316213042</v>
      </c>
      <c r="F3650" s="39">
        <v>52201.499560141601</v>
      </c>
      <c r="G3650" s="40">
        <f t="shared" ref="G3650:G3713" si="1027">$C3650-F3650</f>
        <v>69.619969961000606</v>
      </c>
      <c r="H3650" s="39">
        <v>52184.556702724003</v>
      </c>
      <c r="I3650" s="39">
        <f t="shared" ref="I3650:I3713" si="1028">$C3650-H3650</f>
        <v>86.56282737859874</v>
      </c>
      <c r="J3650" s="39">
        <v>51061.869345191197</v>
      </c>
      <c r="K3650" s="40">
        <f t="shared" ref="K3650:K3713" si="1029">$C3650-J3650</f>
        <v>1209.2501849114051</v>
      </c>
      <c r="L3650" s="39">
        <v>50496.437200697903</v>
      </c>
      <c r="M3650" s="39">
        <f t="shared" ref="M3650:M3713" si="1030">$C3650-L3650</f>
        <v>1774.682329404699</v>
      </c>
      <c r="N3650" s="39">
        <f t="shared" si="1017"/>
        <v>565.43214449329389</v>
      </c>
      <c r="O3650" s="40">
        <f>'Estimates from MCMC'!$B$2-L3650</f>
        <v>18564.562799302097</v>
      </c>
      <c r="P3650" s="39">
        <v>51692.577682163101</v>
      </c>
      <c r="Q3650" s="40">
        <f t="shared" ref="Q3650:Q3713" si="1031">P3650-L3650</f>
        <v>1196.1404814651978</v>
      </c>
      <c r="R3650" s="39">
        <v>51722.388980689502</v>
      </c>
      <c r="S3650" s="39">
        <f t="shared" ref="S3650:S3713" si="1032">R3650-L3650-Q3650</f>
        <v>29.811298526401515</v>
      </c>
      <c r="T3650" s="39">
        <f t="shared" si="1018"/>
        <v>1225.9517799915993</v>
      </c>
      <c r="U3650" s="39">
        <v>58484.357448075498</v>
      </c>
      <c r="V3650" s="39">
        <f t="shared" ref="V3650:V3713" si="1033">U3650-L3650</f>
        <v>7987.9202473775949</v>
      </c>
      <c r="W3650" s="39">
        <v>59957.453712929702</v>
      </c>
      <c r="X3650" s="39">
        <f t="shared" ref="X3650:X3713" si="1034">W3650-V3650-S3650-Q3650-L3650</f>
        <v>247.14448486260517</v>
      </c>
      <c r="Y3650" s="39">
        <f t="shared" si="1019"/>
        <v>9461.0165122317994</v>
      </c>
      <c r="Z3650" s="39">
        <f t="shared" si="1020"/>
        <v>9103.5462870702977</v>
      </c>
      <c r="AA3650" s="45">
        <f t="shared" si="1021"/>
        <v>6.6037201804595519E-2</v>
      </c>
      <c r="AB3650" s="45">
        <f t="shared" si="1022"/>
        <v>0.43027785430410931</v>
      </c>
      <c r="AC3650" s="45">
        <f t="shared" si="1023"/>
        <v>1.3312701598978465E-2</v>
      </c>
      <c r="AD3650" s="45">
        <f t="shared" si="1024"/>
        <v>0.50962775770768332</v>
      </c>
      <c r="AE3650" s="45">
        <f t="shared" si="1025"/>
        <v>0.49037224229231674</v>
      </c>
      <c r="AF3650" s="43">
        <f>('Estimates from MCMC'!$B$2-'MCMC runs'!W3650)/'Estimates from MCMC'!$B$2</f>
        <v>0.1318189178707273</v>
      </c>
    </row>
    <row r="3651" spans="1:32" x14ac:dyDescent="0.3">
      <c r="A3651" s="38">
        <v>2422</v>
      </c>
      <c r="B3651" s="38">
        <v>2168080.0694634174</v>
      </c>
      <c r="C3651" s="39">
        <v>53894.426254289101</v>
      </c>
      <c r="D3651" s="39">
        <v>52797.5765086502</v>
      </c>
      <c r="E3651" s="39">
        <f t="shared" si="1026"/>
        <v>1096.8497456389014</v>
      </c>
      <c r="F3651" s="39">
        <v>53845.874169111601</v>
      </c>
      <c r="G3651" s="40">
        <f t="shared" si="1027"/>
        <v>48.552085177499976</v>
      </c>
      <c r="H3651" s="39">
        <v>53804.637240559001</v>
      </c>
      <c r="I3651" s="39">
        <f t="shared" si="1028"/>
        <v>89.789013730100123</v>
      </c>
      <c r="J3651" s="39">
        <v>52659.722955160199</v>
      </c>
      <c r="K3651" s="40">
        <f t="shared" si="1029"/>
        <v>1234.7032991289016</v>
      </c>
      <c r="L3651" s="39">
        <v>52073.171948508199</v>
      </c>
      <c r="M3651" s="39">
        <f t="shared" si="1030"/>
        <v>1821.2543057809016</v>
      </c>
      <c r="N3651" s="39">
        <f t="shared" ref="N3651:N3714" si="1035">M3651-K3651</f>
        <v>586.55100665200007</v>
      </c>
      <c r="O3651" s="40">
        <f>'Estimates from MCMC'!$B$2-L3651</f>
        <v>16987.828051491801</v>
      </c>
      <c r="P3651" s="39">
        <v>53312.021469917803</v>
      </c>
      <c r="Q3651" s="40">
        <f t="shared" si="1031"/>
        <v>1238.8495214096038</v>
      </c>
      <c r="R3651" s="39">
        <v>53342.967131163103</v>
      </c>
      <c r="S3651" s="39">
        <f t="shared" si="1032"/>
        <v>30.945661245299561</v>
      </c>
      <c r="T3651" s="39">
        <f t="shared" ref="T3651:T3714" si="1036">Q3651+S3651</f>
        <v>1269.7951826549033</v>
      </c>
      <c r="U3651" s="39">
        <v>60183.0994524001</v>
      </c>
      <c r="V3651" s="39">
        <f t="shared" si="1033"/>
        <v>8109.9275038919004</v>
      </c>
      <c r="W3651" s="39">
        <v>61702.655530905897</v>
      </c>
      <c r="X3651" s="39">
        <f t="shared" si="1034"/>
        <v>249.76089585089358</v>
      </c>
      <c r="Y3651" s="39">
        <f t="shared" ref="Y3651:Y3714" si="1037">Q3651+S3651+V3651+X3651</f>
        <v>9629.4835823976973</v>
      </c>
      <c r="Z3651" s="39">
        <f t="shared" ref="Z3651:Z3714" si="1038">O3651-Y3651</f>
        <v>7358.3444690941033</v>
      </c>
      <c r="AA3651" s="45">
        <f t="shared" ref="AA3651:AA3714" si="1039">T3651/O3651</f>
        <v>7.4747353152270407E-2</v>
      </c>
      <c r="AB3651" s="45">
        <f t="shared" ref="AB3651:AB3714" si="1040">V3651/O3651</f>
        <v>0.47739637340982621</v>
      </c>
      <c r="AC3651" s="45">
        <f t="shared" ref="AC3651:AC3714" si="1041">X3651/O3651</f>
        <v>1.4702344236935021E-2</v>
      </c>
      <c r="AD3651" s="45">
        <f t="shared" ref="AD3651:AD3714" si="1042">Y3651/O3651</f>
        <v>0.56684607079903171</v>
      </c>
      <c r="AE3651" s="45">
        <f t="shared" ref="AE3651:AE3714" si="1043">Z3651/O3651</f>
        <v>0.43315392920096835</v>
      </c>
      <c r="AF3651" s="43">
        <f>('Estimates from MCMC'!$B$2-'MCMC runs'!W3651)/'Estimates from MCMC'!$B$2</f>
        <v>0.10654847843347336</v>
      </c>
    </row>
    <row r="3652" spans="1:32" x14ac:dyDescent="0.3">
      <c r="A3652" s="38">
        <v>3183</v>
      </c>
      <c r="B3652" s="38">
        <v>2217699.8590035792</v>
      </c>
      <c r="C3652" s="39">
        <v>51498.080375724698</v>
      </c>
      <c r="D3652" s="39">
        <v>50420.695175702604</v>
      </c>
      <c r="E3652" s="39">
        <f t="shared" si="1026"/>
        <v>1077.3852000220941</v>
      </c>
      <c r="F3652" s="39">
        <v>51430.583568013099</v>
      </c>
      <c r="G3652" s="40">
        <f t="shared" si="1027"/>
        <v>67.496807711599104</v>
      </c>
      <c r="H3652" s="39">
        <v>51408.478248095598</v>
      </c>
      <c r="I3652" s="39">
        <f t="shared" si="1028"/>
        <v>89.602127629099414</v>
      </c>
      <c r="J3652" s="39">
        <v>50264.5629266096</v>
      </c>
      <c r="K3652" s="40">
        <f t="shared" si="1029"/>
        <v>1233.5174491150974</v>
      </c>
      <c r="L3652" s="39">
        <v>49679.741039336397</v>
      </c>
      <c r="M3652" s="39">
        <f t="shared" si="1030"/>
        <v>1818.3393363883006</v>
      </c>
      <c r="N3652" s="39">
        <f t="shared" si="1035"/>
        <v>584.82188727320317</v>
      </c>
      <c r="O3652" s="40">
        <f>'Estimates from MCMC'!$B$2-L3652</f>
        <v>19381.258960663603</v>
      </c>
      <c r="P3652" s="39">
        <v>50915.980635854103</v>
      </c>
      <c r="Q3652" s="40">
        <f t="shared" si="1031"/>
        <v>1236.2395965177056</v>
      </c>
      <c r="R3652" s="39">
        <v>50946.812705497097</v>
      </c>
      <c r="S3652" s="39">
        <f t="shared" si="1032"/>
        <v>30.832069642994611</v>
      </c>
      <c r="T3652" s="39">
        <f t="shared" si="1036"/>
        <v>1267.0716661607003</v>
      </c>
      <c r="U3652" s="39">
        <v>57475.241084340902</v>
      </c>
      <c r="V3652" s="39">
        <f t="shared" si="1033"/>
        <v>7795.5000450045045</v>
      </c>
      <c r="W3652" s="39">
        <v>58991.880368967097</v>
      </c>
      <c r="X3652" s="39">
        <f t="shared" si="1034"/>
        <v>249.56761846549489</v>
      </c>
      <c r="Y3652" s="39">
        <f t="shared" si="1037"/>
        <v>9312.1393296306996</v>
      </c>
      <c r="Z3652" s="39">
        <f t="shared" si="1038"/>
        <v>10069.119631032903</v>
      </c>
      <c r="AA3652" s="45">
        <f t="shared" si="1039"/>
        <v>6.5376127976637721E-2</v>
      </c>
      <c r="AB3652" s="45">
        <f t="shared" si="1040"/>
        <v>0.40221845551036334</v>
      </c>
      <c r="AC3652" s="45">
        <f t="shared" si="1041"/>
        <v>1.28767495946481E-2</v>
      </c>
      <c r="AD3652" s="45">
        <f t="shared" si="1042"/>
        <v>0.48047133308164919</v>
      </c>
      <c r="AE3652" s="45">
        <f t="shared" si="1043"/>
        <v>0.51952866691835087</v>
      </c>
      <c r="AF3652" s="43">
        <f>('Estimates from MCMC'!$B$2-'MCMC runs'!W3652)/'Estimates from MCMC'!$B$2</f>
        <v>0.14580037403212961</v>
      </c>
    </row>
    <row r="3653" spans="1:32" x14ac:dyDescent="0.3">
      <c r="A3653" s="38">
        <v>2386</v>
      </c>
      <c r="B3653" s="38">
        <v>2055850.6976437427</v>
      </c>
      <c r="C3653" s="39">
        <v>52710.4017551672</v>
      </c>
      <c r="D3653" s="39">
        <v>51624.7090688514</v>
      </c>
      <c r="E3653" s="39">
        <f t="shared" si="1026"/>
        <v>1085.6926863158005</v>
      </c>
      <c r="F3653" s="39">
        <v>52641.256422976301</v>
      </c>
      <c r="G3653" s="40">
        <f t="shared" si="1027"/>
        <v>69.145332190899353</v>
      </c>
      <c r="H3653" s="39">
        <v>52620.078416820499</v>
      </c>
      <c r="I3653" s="39">
        <f t="shared" si="1028"/>
        <v>90.323338346701348</v>
      </c>
      <c r="J3653" s="39">
        <v>51466.1767032969</v>
      </c>
      <c r="K3653" s="40">
        <f t="shared" si="1029"/>
        <v>1244.2250518703004</v>
      </c>
      <c r="L3653" s="39">
        <v>50876.341400383302</v>
      </c>
      <c r="M3653" s="39">
        <f t="shared" si="1030"/>
        <v>1834.0603547838982</v>
      </c>
      <c r="N3653" s="39">
        <f t="shared" si="1035"/>
        <v>589.83530291359784</v>
      </c>
      <c r="O3653" s="40">
        <f>'Estimates from MCMC'!$B$2-L3653</f>
        <v>18184.658599616698</v>
      </c>
      <c r="P3653" s="39">
        <v>52127.004545967102</v>
      </c>
      <c r="Q3653" s="40">
        <f t="shared" si="1031"/>
        <v>1250.6631455837996</v>
      </c>
      <c r="R3653" s="39">
        <v>52157.981447906903</v>
      </c>
      <c r="S3653" s="39">
        <f t="shared" si="1032"/>
        <v>30.976901939800882</v>
      </c>
      <c r="T3653" s="39">
        <f t="shared" si="1036"/>
        <v>1281.6400475236005</v>
      </c>
      <c r="U3653" s="39">
        <v>58712.0908637959</v>
      </c>
      <c r="V3653" s="39">
        <f t="shared" si="1033"/>
        <v>7835.7494634125978</v>
      </c>
      <c r="W3653" s="39">
        <v>60244.450627734099</v>
      </c>
      <c r="X3653" s="39">
        <f t="shared" si="1034"/>
        <v>250.71971641459822</v>
      </c>
      <c r="Y3653" s="39">
        <f t="shared" si="1037"/>
        <v>9368.1092273507966</v>
      </c>
      <c r="Z3653" s="39">
        <f t="shared" si="1038"/>
        <v>8816.5493722659012</v>
      </c>
      <c r="AA3653" s="45">
        <f t="shared" si="1039"/>
        <v>7.0479192144449462E-2</v>
      </c>
      <c r="AB3653" s="45">
        <f t="shared" si="1040"/>
        <v>0.43089890417726967</v>
      </c>
      <c r="AC3653" s="45">
        <f t="shared" si="1041"/>
        <v>1.3787430489340228E-2</v>
      </c>
      <c r="AD3653" s="45">
        <f t="shared" si="1042"/>
        <v>0.51516552681105932</v>
      </c>
      <c r="AE3653" s="45">
        <f t="shared" si="1043"/>
        <v>0.48483447318894068</v>
      </c>
      <c r="AF3653" s="43">
        <f>('Estimates from MCMC'!$B$2-'MCMC runs'!W3653)/'Estimates from MCMC'!$B$2</f>
        <v>0.12766321617506118</v>
      </c>
    </row>
    <row r="3654" spans="1:32" x14ac:dyDescent="0.3">
      <c r="A3654" s="38">
        <v>920</v>
      </c>
      <c r="B3654" s="38">
        <v>2145260.0292692878</v>
      </c>
      <c r="C3654" s="39">
        <v>52335.847540440402</v>
      </c>
      <c r="D3654" s="39">
        <v>51268.719810899303</v>
      </c>
      <c r="E3654" s="39">
        <f t="shared" si="1026"/>
        <v>1067.1277295410982</v>
      </c>
      <c r="F3654" s="39">
        <v>52272.164756439102</v>
      </c>
      <c r="G3654" s="40">
        <f t="shared" si="1027"/>
        <v>63.682784001299297</v>
      </c>
      <c r="H3654" s="39">
        <v>52246.888767000499</v>
      </c>
      <c r="I3654" s="39">
        <f t="shared" si="1028"/>
        <v>88.95877343990287</v>
      </c>
      <c r="J3654" s="39">
        <v>51116.789090320402</v>
      </c>
      <c r="K3654" s="40">
        <f t="shared" si="1029"/>
        <v>1219.0584501199992</v>
      </c>
      <c r="L3654" s="39">
        <v>50535.8000267358</v>
      </c>
      <c r="M3654" s="39">
        <f t="shared" si="1030"/>
        <v>1800.0475137046014</v>
      </c>
      <c r="N3654" s="39">
        <f t="shared" si="1035"/>
        <v>580.98906358460226</v>
      </c>
      <c r="O3654" s="40">
        <f>'Estimates from MCMC'!$B$2-L3654</f>
        <v>18525.1999732642</v>
      </c>
      <c r="P3654" s="39">
        <v>51757.636570550203</v>
      </c>
      <c r="Q3654" s="40">
        <f t="shared" si="1031"/>
        <v>1221.8365438144028</v>
      </c>
      <c r="R3654" s="39">
        <v>51788.495172305498</v>
      </c>
      <c r="S3654" s="39">
        <f t="shared" si="1032"/>
        <v>30.85860175529524</v>
      </c>
      <c r="T3654" s="39">
        <f t="shared" si="1036"/>
        <v>1252.6951455696981</v>
      </c>
      <c r="U3654" s="39">
        <v>58341.641442328502</v>
      </c>
      <c r="V3654" s="39">
        <f t="shared" si="1033"/>
        <v>7805.8414155927021</v>
      </c>
      <c r="W3654" s="39">
        <v>59839.959058593697</v>
      </c>
      <c r="X3654" s="39">
        <f t="shared" si="1034"/>
        <v>245.6224706954963</v>
      </c>
      <c r="Y3654" s="39">
        <f t="shared" si="1037"/>
        <v>9304.1590318578965</v>
      </c>
      <c r="Z3654" s="39">
        <f t="shared" si="1038"/>
        <v>9221.0409414063033</v>
      </c>
      <c r="AA3654" s="45">
        <f t="shared" si="1039"/>
        <v>6.7621140250988032E-2</v>
      </c>
      <c r="AB3654" s="45">
        <f t="shared" si="1040"/>
        <v>0.42136340913232734</v>
      </c>
      <c r="AC3654" s="45">
        <f t="shared" si="1041"/>
        <v>1.3258829650960946E-2</v>
      </c>
      <c r="AD3654" s="45">
        <f t="shared" si="1042"/>
        <v>0.50224337903427629</v>
      </c>
      <c r="AE3654" s="45">
        <f t="shared" si="1043"/>
        <v>0.49775662096572371</v>
      </c>
      <c r="AF3654" s="43">
        <f>('Estimates from MCMC'!$B$2-'MCMC runs'!W3654)/'Estimates from MCMC'!$B$2</f>
        <v>0.13352023488519285</v>
      </c>
    </row>
    <row r="3655" spans="1:32" x14ac:dyDescent="0.3">
      <c r="A3655" s="38">
        <v>2306</v>
      </c>
      <c r="B3655" s="38">
        <v>2132518.9786188691</v>
      </c>
      <c r="C3655" s="39">
        <v>52331.4311450366</v>
      </c>
      <c r="D3655" s="39">
        <v>51298.419058597399</v>
      </c>
      <c r="E3655" s="39">
        <f t="shared" si="1026"/>
        <v>1033.0120864392011</v>
      </c>
      <c r="F3655" s="39">
        <v>52259.817948678698</v>
      </c>
      <c r="G3655" s="40">
        <f t="shared" si="1027"/>
        <v>71.61319635790278</v>
      </c>
      <c r="H3655" s="39">
        <v>52244.8837257384</v>
      </c>
      <c r="I3655" s="39">
        <f t="shared" si="1028"/>
        <v>86.547419298200111</v>
      </c>
      <c r="J3655" s="39">
        <v>51141.072703038197</v>
      </c>
      <c r="K3655" s="40">
        <f t="shared" si="1029"/>
        <v>1190.3584419984036</v>
      </c>
      <c r="L3655" s="39">
        <v>50575.285610043597</v>
      </c>
      <c r="M3655" s="39">
        <f t="shared" si="1030"/>
        <v>1756.1455349930038</v>
      </c>
      <c r="N3655" s="39">
        <f t="shared" si="1035"/>
        <v>565.78709299460024</v>
      </c>
      <c r="O3655" s="40">
        <f>'Estimates from MCMC'!$B$2-L3655</f>
        <v>18485.714389956403</v>
      </c>
      <c r="P3655" s="39">
        <v>51761.958612503302</v>
      </c>
      <c r="Q3655" s="40">
        <f t="shared" si="1031"/>
        <v>1186.6730024597055</v>
      </c>
      <c r="R3655" s="39">
        <v>51792.001684777999</v>
      </c>
      <c r="S3655" s="39">
        <f t="shared" si="1032"/>
        <v>30.043072274696897</v>
      </c>
      <c r="T3655" s="39">
        <f t="shared" si="1036"/>
        <v>1216.7160747344024</v>
      </c>
      <c r="U3655" s="39">
        <v>58327.421369480297</v>
      </c>
      <c r="V3655" s="39">
        <f t="shared" si="1033"/>
        <v>7752.1357594367</v>
      </c>
      <c r="W3655" s="39">
        <v>59781.795927216102</v>
      </c>
      <c r="X3655" s="39">
        <f t="shared" si="1034"/>
        <v>237.65848300140351</v>
      </c>
      <c r="Y3655" s="39">
        <f t="shared" si="1037"/>
        <v>9206.5103171725059</v>
      </c>
      <c r="Z3655" s="39">
        <f t="shared" si="1038"/>
        <v>9279.2040727838976</v>
      </c>
      <c r="AA3655" s="45">
        <f t="shared" si="1039"/>
        <v>6.5819261786034325E-2</v>
      </c>
      <c r="AB3655" s="45">
        <f t="shared" si="1040"/>
        <v>0.41935819173147915</v>
      </c>
      <c r="AC3655" s="45">
        <f t="shared" si="1041"/>
        <v>1.285633208368335E-2</v>
      </c>
      <c r="AD3655" s="45">
        <f t="shared" si="1042"/>
        <v>0.49803378560119682</v>
      </c>
      <c r="AE3655" s="45">
        <f t="shared" si="1043"/>
        <v>0.50196621439880318</v>
      </c>
      <c r="AF3655" s="43">
        <f>('Estimates from MCMC'!$B$2-'MCMC runs'!W3655)/'Estimates from MCMC'!$B$2</f>
        <v>0.13436243426512645</v>
      </c>
    </row>
    <row r="3656" spans="1:32" x14ac:dyDescent="0.3">
      <c r="A3656" s="38">
        <v>1548</v>
      </c>
      <c r="B3656" s="38">
        <v>2113360.3895164155</v>
      </c>
      <c r="C3656" s="39">
        <v>51972.302138737003</v>
      </c>
      <c r="D3656" s="39">
        <v>50904.447740532101</v>
      </c>
      <c r="E3656" s="39">
        <f t="shared" si="1026"/>
        <v>1067.8543982049014</v>
      </c>
      <c r="F3656" s="39">
        <v>51910.331418873502</v>
      </c>
      <c r="G3656" s="40">
        <f t="shared" si="1027"/>
        <v>61.970719863500562</v>
      </c>
      <c r="H3656" s="39">
        <v>51883.5104666603</v>
      </c>
      <c r="I3656" s="39">
        <f t="shared" si="1028"/>
        <v>88.791672076702525</v>
      </c>
      <c r="J3656" s="39">
        <v>50754.475199626802</v>
      </c>
      <c r="K3656" s="40">
        <f t="shared" si="1029"/>
        <v>1217.8269391102003</v>
      </c>
      <c r="L3656" s="39">
        <v>50174.714969625304</v>
      </c>
      <c r="M3656" s="39">
        <f t="shared" si="1030"/>
        <v>1797.587169111699</v>
      </c>
      <c r="N3656" s="39">
        <f t="shared" si="1035"/>
        <v>579.76023000149871</v>
      </c>
      <c r="O3656" s="40">
        <f>'Estimates from MCMC'!$B$2-L3656</f>
        <v>18886.285030374696</v>
      </c>
      <c r="P3656" s="39">
        <v>51393.321423865003</v>
      </c>
      <c r="Q3656" s="40">
        <f t="shared" si="1031"/>
        <v>1218.6064542396998</v>
      </c>
      <c r="R3656" s="39">
        <v>51424.165099612401</v>
      </c>
      <c r="S3656" s="39">
        <f t="shared" si="1032"/>
        <v>30.843675747397356</v>
      </c>
      <c r="T3656" s="39">
        <f t="shared" si="1036"/>
        <v>1249.4501299870972</v>
      </c>
      <c r="U3656" s="39">
        <v>57934.177688665397</v>
      </c>
      <c r="V3656" s="39">
        <f t="shared" si="1033"/>
        <v>7759.4627190400934</v>
      </c>
      <c r="W3656" s="39">
        <v>59429.969120310103</v>
      </c>
      <c r="X3656" s="39">
        <f t="shared" si="1034"/>
        <v>246.34130165760871</v>
      </c>
      <c r="Y3656" s="39">
        <f t="shared" si="1037"/>
        <v>9255.2541506847992</v>
      </c>
      <c r="Z3656" s="39">
        <f t="shared" si="1038"/>
        <v>9631.0308796898971</v>
      </c>
      <c r="AA3656" s="45">
        <f t="shared" si="1039"/>
        <v>6.6156479581750152E-2</v>
      </c>
      <c r="AB3656" s="45">
        <f t="shared" si="1040"/>
        <v>0.41085172158318045</v>
      </c>
      <c r="AC3656" s="45">
        <f t="shared" si="1041"/>
        <v>1.3043396372628047E-2</v>
      </c>
      <c r="AD3656" s="45">
        <f t="shared" si="1042"/>
        <v>0.49005159753755867</v>
      </c>
      <c r="AE3656" s="45">
        <f t="shared" si="1043"/>
        <v>0.50994840246244133</v>
      </c>
      <c r="AF3656" s="43">
        <f>('Estimates from MCMC'!$B$2-'MCMC runs'!W3656)/'Estimates from MCMC'!$B$2</f>
        <v>0.13945686971937704</v>
      </c>
    </row>
    <row r="3657" spans="1:32" x14ac:dyDescent="0.3">
      <c r="A3657" s="38">
        <v>4528</v>
      </c>
      <c r="B3657" s="38">
        <v>2189046.042234431</v>
      </c>
      <c r="C3657" s="39">
        <v>52481.515502390102</v>
      </c>
      <c r="D3657" s="39">
        <v>51425.878424843599</v>
      </c>
      <c r="E3657" s="39">
        <f t="shared" si="1026"/>
        <v>1055.6370775465039</v>
      </c>
      <c r="F3657" s="39">
        <v>52414.5800295769</v>
      </c>
      <c r="G3657" s="40">
        <f t="shared" si="1027"/>
        <v>66.935472813202068</v>
      </c>
      <c r="H3657" s="39">
        <v>52393.577633802102</v>
      </c>
      <c r="I3657" s="39">
        <f t="shared" si="1028"/>
        <v>87.937868588000129</v>
      </c>
      <c r="J3657" s="39">
        <v>51271.677822256199</v>
      </c>
      <c r="K3657" s="40">
        <f t="shared" si="1029"/>
        <v>1209.8376801339036</v>
      </c>
      <c r="L3657" s="39">
        <v>50697.135501988203</v>
      </c>
      <c r="M3657" s="39">
        <f t="shared" si="1030"/>
        <v>1784.3800004018995</v>
      </c>
      <c r="N3657" s="39">
        <f t="shared" si="1035"/>
        <v>574.54232026799582</v>
      </c>
      <c r="O3657" s="40">
        <f>'Estimates from MCMC'!$B$2-L3657</f>
        <v>18363.864498011797</v>
      </c>
      <c r="P3657" s="39">
        <v>51904.574890473799</v>
      </c>
      <c r="Q3657" s="40">
        <f t="shared" si="1031"/>
        <v>1207.4393884855963</v>
      </c>
      <c r="R3657" s="39">
        <v>51935.040209707498</v>
      </c>
      <c r="S3657" s="39">
        <f t="shared" si="1032"/>
        <v>30.46531923369912</v>
      </c>
      <c r="T3657" s="39">
        <f t="shared" si="1036"/>
        <v>1237.9047077192954</v>
      </c>
      <c r="U3657" s="39">
        <v>58687.481426082501</v>
      </c>
      <c r="V3657" s="39">
        <f t="shared" si="1033"/>
        <v>7990.3459240942975</v>
      </c>
      <c r="W3657" s="39">
        <v>60170.059128326997</v>
      </c>
      <c r="X3657" s="39">
        <f t="shared" si="1034"/>
        <v>244.67299452520092</v>
      </c>
      <c r="Y3657" s="39">
        <f t="shared" si="1037"/>
        <v>9472.9236263387938</v>
      </c>
      <c r="Z3657" s="39">
        <f t="shared" si="1038"/>
        <v>8890.9408716730031</v>
      </c>
      <c r="AA3657" s="45">
        <f t="shared" si="1039"/>
        <v>6.7409814957702388E-2</v>
      </c>
      <c r="AB3657" s="45">
        <f t="shared" si="1040"/>
        <v>0.43511244188059595</v>
      </c>
      <c r="AC3657" s="45">
        <f t="shared" si="1041"/>
        <v>1.3323611408246394E-2</v>
      </c>
      <c r="AD3657" s="45">
        <f t="shared" si="1042"/>
        <v>0.51584586824654477</v>
      </c>
      <c r="AE3657" s="45">
        <f t="shared" si="1043"/>
        <v>0.48415413175345529</v>
      </c>
      <c r="AF3657" s="43">
        <f>('Estimates from MCMC'!$B$2-'MCMC runs'!W3657)/'Estimates from MCMC'!$B$2</f>
        <v>0.12874040155330799</v>
      </c>
    </row>
    <row r="3658" spans="1:32" x14ac:dyDescent="0.3">
      <c r="A3658" s="38">
        <v>2358</v>
      </c>
      <c r="B3658" s="38">
        <v>1958092.6980366707</v>
      </c>
      <c r="C3658" s="39">
        <v>52707.401164794399</v>
      </c>
      <c r="D3658" s="39">
        <v>51658.062441488102</v>
      </c>
      <c r="E3658" s="39">
        <f t="shared" si="1026"/>
        <v>1049.3387233062967</v>
      </c>
      <c r="F3658" s="39">
        <v>52632.368799352502</v>
      </c>
      <c r="G3658" s="40">
        <f t="shared" si="1027"/>
        <v>75.032365441897127</v>
      </c>
      <c r="H3658" s="39">
        <v>52619.935649222498</v>
      </c>
      <c r="I3658" s="39">
        <f t="shared" si="1028"/>
        <v>87.465515571901051</v>
      </c>
      <c r="J3658" s="39">
        <v>51496.631729460503</v>
      </c>
      <c r="K3658" s="40">
        <f t="shared" si="1029"/>
        <v>1210.7694353338957</v>
      </c>
      <c r="L3658" s="39">
        <v>50925.064590422597</v>
      </c>
      <c r="M3658" s="39">
        <f t="shared" si="1030"/>
        <v>1782.3365743718023</v>
      </c>
      <c r="N3658" s="39">
        <f t="shared" si="1035"/>
        <v>571.5671390379066</v>
      </c>
      <c r="O3658" s="40">
        <f>'Estimates from MCMC'!$B$2-L3658</f>
        <v>18135.935409577403</v>
      </c>
      <c r="P3658" s="39">
        <v>52133.215014529298</v>
      </c>
      <c r="Q3658" s="40">
        <f t="shared" si="1031"/>
        <v>1208.1504241067014</v>
      </c>
      <c r="R3658" s="39">
        <v>52163.295879663303</v>
      </c>
      <c r="S3658" s="39">
        <f t="shared" si="1032"/>
        <v>30.080865134004853</v>
      </c>
      <c r="T3658" s="39">
        <f t="shared" si="1036"/>
        <v>1238.2312892407062</v>
      </c>
      <c r="U3658" s="39">
        <v>58770.778265563298</v>
      </c>
      <c r="V3658" s="39">
        <f t="shared" si="1033"/>
        <v>7845.7136751407015</v>
      </c>
      <c r="W3658" s="39">
        <v>60251.284795474101</v>
      </c>
      <c r="X3658" s="39">
        <f t="shared" si="1034"/>
        <v>242.27524067009654</v>
      </c>
      <c r="Y3658" s="39">
        <f t="shared" si="1037"/>
        <v>9326.2202050515043</v>
      </c>
      <c r="Z3658" s="39">
        <f t="shared" si="1038"/>
        <v>8809.715204525899</v>
      </c>
      <c r="AA3658" s="45">
        <f t="shared" si="1039"/>
        <v>6.827501649497543E-2</v>
      </c>
      <c r="AB3658" s="45">
        <f t="shared" si="1040"/>
        <v>0.43260595596284818</v>
      </c>
      <c r="AC3658" s="45">
        <f t="shared" si="1041"/>
        <v>1.3358849995801895E-2</v>
      </c>
      <c r="AD3658" s="45">
        <f t="shared" si="1042"/>
        <v>0.51423982245362554</v>
      </c>
      <c r="AE3658" s="45">
        <f t="shared" si="1043"/>
        <v>0.48576017754637446</v>
      </c>
      <c r="AF3658" s="43">
        <f>('Estimates from MCMC'!$B$2-'MCMC runs'!W3658)/'Estimates from MCMC'!$B$2</f>
        <v>0.1275642577507696</v>
      </c>
    </row>
    <row r="3659" spans="1:32" x14ac:dyDescent="0.3">
      <c r="A3659" s="38">
        <v>4712</v>
      </c>
      <c r="B3659" s="38">
        <v>1958092.6980366707</v>
      </c>
      <c r="C3659" s="39">
        <v>52707.401164794399</v>
      </c>
      <c r="D3659" s="39">
        <v>51658.062441488102</v>
      </c>
      <c r="E3659" s="39">
        <f t="shared" si="1026"/>
        <v>1049.3387233062967</v>
      </c>
      <c r="F3659" s="39">
        <v>52632.368799352502</v>
      </c>
      <c r="G3659" s="40">
        <f t="shared" si="1027"/>
        <v>75.032365441897127</v>
      </c>
      <c r="H3659" s="39">
        <v>52619.935649222498</v>
      </c>
      <c r="I3659" s="39">
        <f t="shared" si="1028"/>
        <v>87.465515571901051</v>
      </c>
      <c r="J3659" s="39">
        <v>51496.631729460503</v>
      </c>
      <c r="K3659" s="40">
        <f t="shared" si="1029"/>
        <v>1210.7694353338957</v>
      </c>
      <c r="L3659" s="39">
        <v>50925.064590422597</v>
      </c>
      <c r="M3659" s="39">
        <f t="shared" si="1030"/>
        <v>1782.3365743718023</v>
      </c>
      <c r="N3659" s="39">
        <f t="shared" si="1035"/>
        <v>571.5671390379066</v>
      </c>
      <c r="O3659" s="40">
        <f>'Estimates from MCMC'!$B$2-L3659</f>
        <v>18135.935409577403</v>
      </c>
      <c r="P3659" s="39">
        <v>52133.215014529298</v>
      </c>
      <c r="Q3659" s="40">
        <f t="shared" si="1031"/>
        <v>1208.1504241067014</v>
      </c>
      <c r="R3659" s="39">
        <v>52163.295879663303</v>
      </c>
      <c r="S3659" s="39">
        <f t="shared" si="1032"/>
        <v>30.080865134004853</v>
      </c>
      <c r="T3659" s="39">
        <f t="shared" si="1036"/>
        <v>1238.2312892407062</v>
      </c>
      <c r="U3659" s="39">
        <v>58770.778265563298</v>
      </c>
      <c r="V3659" s="39">
        <f t="shared" si="1033"/>
        <v>7845.7136751407015</v>
      </c>
      <c r="W3659" s="39">
        <v>60251.284795474101</v>
      </c>
      <c r="X3659" s="39">
        <f t="shared" si="1034"/>
        <v>242.27524067009654</v>
      </c>
      <c r="Y3659" s="39">
        <f t="shared" si="1037"/>
        <v>9326.2202050515043</v>
      </c>
      <c r="Z3659" s="39">
        <f t="shared" si="1038"/>
        <v>8809.715204525899</v>
      </c>
      <c r="AA3659" s="45">
        <f t="shared" si="1039"/>
        <v>6.827501649497543E-2</v>
      </c>
      <c r="AB3659" s="45">
        <f t="shared" si="1040"/>
        <v>0.43260595596284818</v>
      </c>
      <c r="AC3659" s="45">
        <f t="shared" si="1041"/>
        <v>1.3358849995801895E-2</v>
      </c>
      <c r="AD3659" s="45">
        <f t="shared" si="1042"/>
        <v>0.51423982245362554</v>
      </c>
      <c r="AE3659" s="45">
        <f t="shared" si="1043"/>
        <v>0.48576017754637446</v>
      </c>
      <c r="AF3659" s="43">
        <f>('Estimates from MCMC'!$B$2-'MCMC runs'!W3659)/'Estimates from MCMC'!$B$2</f>
        <v>0.1275642577507696</v>
      </c>
    </row>
    <row r="3660" spans="1:32" x14ac:dyDescent="0.3">
      <c r="A3660" s="38">
        <v>4615</v>
      </c>
      <c r="B3660" s="38">
        <v>2124700.9822921744</v>
      </c>
      <c r="C3660" s="39">
        <v>52972.915388596797</v>
      </c>
      <c r="D3660" s="39">
        <v>51882.638647788997</v>
      </c>
      <c r="E3660" s="39">
        <f t="shared" si="1026"/>
        <v>1090.2767408077998</v>
      </c>
      <c r="F3660" s="39">
        <v>52917.821991566198</v>
      </c>
      <c r="G3660" s="40">
        <f t="shared" si="1027"/>
        <v>55.09339703059959</v>
      </c>
      <c r="H3660" s="39">
        <v>52882.753200482097</v>
      </c>
      <c r="I3660" s="39">
        <f t="shared" si="1028"/>
        <v>90.162188114700257</v>
      </c>
      <c r="J3660" s="39">
        <v>51738.030931612397</v>
      </c>
      <c r="K3660" s="40">
        <f t="shared" si="1029"/>
        <v>1234.8844569844005</v>
      </c>
      <c r="L3660" s="39">
        <v>51149.160981704597</v>
      </c>
      <c r="M3660" s="39">
        <f t="shared" si="1030"/>
        <v>1823.7544068921998</v>
      </c>
      <c r="N3660" s="39">
        <f t="shared" si="1035"/>
        <v>588.86994990779931</v>
      </c>
      <c r="O3660" s="40">
        <f>'Estimates from MCMC'!$B$2-L3660</f>
        <v>17911.839018295403</v>
      </c>
      <c r="P3660" s="39">
        <v>52392.112404694701</v>
      </c>
      <c r="Q3660" s="40">
        <f t="shared" si="1031"/>
        <v>1242.9514229901033</v>
      </c>
      <c r="R3660" s="39">
        <v>52423.227433672997</v>
      </c>
      <c r="S3660" s="39">
        <f t="shared" si="1032"/>
        <v>31.115028978296323</v>
      </c>
      <c r="T3660" s="39">
        <f t="shared" si="1036"/>
        <v>1274.0664519683996</v>
      </c>
      <c r="U3660" s="39">
        <v>59022.917905711001</v>
      </c>
      <c r="V3660" s="39">
        <f t="shared" si="1033"/>
        <v>7873.756924006404</v>
      </c>
      <c r="W3660" s="39">
        <v>60544.8180082002</v>
      </c>
      <c r="X3660" s="39">
        <f t="shared" si="1034"/>
        <v>247.83365052079898</v>
      </c>
      <c r="Y3660" s="39">
        <f t="shared" si="1037"/>
        <v>9395.6570264956026</v>
      </c>
      <c r="Z3660" s="39">
        <f t="shared" si="1038"/>
        <v>8516.1819917998</v>
      </c>
      <c r="AA3660" s="45">
        <f t="shared" si="1039"/>
        <v>7.1129851639859562E-2</v>
      </c>
      <c r="AB3660" s="45">
        <f t="shared" si="1040"/>
        <v>0.43958394869248424</v>
      </c>
      <c r="AC3660" s="45">
        <f t="shared" si="1041"/>
        <v>1.3836304037104076E-2</v>
      </c>
      <c r="AD3660" s="45">
        <f t="shared" si="1042"/>
        <v>0.52455010436944793</v>
      </c>
      <c r="AE3660" s="45">
        <f t="shared" si="1043"/>
        <v>0.47544989563055212</v>
      </c>
      <c r="AF3660" s="43">
        <f>('Estimates from MCMC'!$B$2-'MCMC runs'!W3660)/'Estimates from MCMC'!$B$2</f>
        <v>0.12331391077163377</v>
      </c>
    </row>
    <row r="3661" spans="1:32" x14ac:dyDescent="0.3">
      <c r="A3661" s="38">
        <v>4330</v>
      </c>
      <c r="B3661" s="38">
        <v>2205177.1828626189</v>
      </c>
      <c r="C3661" s="39">
        <v>52679.482723044399</v>
      </c>
      <c r="D3661" s="39">
        <v>51645.462716295697</v>
      </c>
      <c r="E3661" s="39">
        <f t="shared" si="1026"/>
        <v>1034.0200067487021</v>
      </c>
      <c r="F3661" s="39">
        <v>52610.280768446602</v>
      </c>
      <c r="G3661" s="40">
        <f t="shared" si="1027"/>
        <v>69.20195459779643</v>
      </c>
      <c r="H3661" s="39">
        <v>52593.254098598401</v>
      </c>
      <c r="I3661" s="39">
        <f t="shared" si="1028"/>
        <v>86.228624445997411</v>
      </c>
      <c r="J3661" s="39">
        <v>51490.863528038797</v>
      </c>
      <c r="K3661" s="40">
        <f t="shared" si="1029"/>
        <v>1188.6191950056018</v>
      </c>
      <c r="L3661" s="39">
        <v>50927.207340036803</v>
      </c>
      <c r="M3661" s="39">
        <f t="shared" si="1030"/>
        <v>1752.2753830075962</v>
      </c>
      <c r="N3661" s="39">
        <f t="shared" si="1035"/>
        <v>563.65618800199445</v>
      </c>
      <c r="O3661" s="40">
        <f>'Estimates from MCMC'!$B$2-L3661</f>
        <v>18133.792659963197</v>
      </c>
      <c r="P3661" s="39">
        <v>52109.896631059702</v>
      </c>
      <c r="Q3661" s="40">
        <f t="shared" si="1031"/>
        <v>1182.6892910228999</v>
      </c>
      <c r="R3661" s="39">
        <v>52139.886402932803</v>
      </c>
      <c r="S3661" s="39">
        <f t="shared" si="1032"/>
        <v>29.989771873100835</v>
      </c>
      <c r="T3661" s="39">
        <f t="shared" si="1036"/>
        <v>1212.6790628960007</v>
      </c>
      <c r="U3661" s="39">
        <v>58820.202278601901</v>
      </c>
      <c r="V3661" s="39">
        <f t="shared" si="1033"/>
        <v>7892.994938565098</v>
      </c>
      <c r="W3661" s="39">
        <v>60270.597216475398</v>
      </c>
      <c r="X3661" s="39">
        <f t="shared" si="1034"/>
        <v>237.71587497749715</v>
      </c>
      <c r="Y3661" s="39">
        <f t="shared" si="1037"/>
        <v>9343.3898764385958</v>
      </c>
      <c r="Z3661" s="39">
        <f t="shared" si="1038"/>
        <v>8790.4027835246015</v>
      </c>
      <c r="AA3661" s="45">
        <f t="shared" si="1039"/>
        <v>6.6873989663145395E-2</v>
      </c>
      <c r="AB3661" s="45">
        <f t="shared" si="1040"/>
        <v>0.43526443069969001</v>
      </c>
      <c r="AC3661" s="45">
        <f t="shared" si="1041"/>
        <v>1.3108999282998288E-2</v>
      </c>
      <c r="AD3661" s="45">
        <f t="shared" si="1042"/>
        <v>0.51524741964583365</v>
      </c>
      <c r="AE3661" s="45">
        <f t="shared" si="1043"/>
        <v>0.48475258035416635</v>
      </c>
      <c r="AF3661" s="43">
        <f>('Estimates from MCMC'!$B$2-'MCMC runs'!W3661)/'Estimates from MCMC'!$B$2</f>
        <v>0.12728461481189965</v>
      </c>
    </row>
    <row r="3662" spans="1:32" x14ac:dyDescent="0.3">
      <c r="A3662" s="38">
        <v>2686</v>
      </c>
      <c r="B3662" s="38">
        <v>2048830.9218287303</v>
      </c>
      <c r="C3662" s="39">
        <v>52871.5767696681</v>
      </c>
      <c r="D3662" s="39">
        <v>51806.047351927897</v>
      </c>
      <c r="E3662" s="39">
        <f t="shared" si="1026"/>
        <v>1065.5294177402029</v>
      </c>
      <c r="F3662" s="39">
        <v>52807.929464551999</v>
      </c>
      <c r="G3662" s="40">
        <f t="shared" si="1027"/>
        <v>63.647305116101052</v>
      </c>
      <c r="H3662" s="39">
        <v>52783.770756821599</v>
      </c>
      <c r="I3662" s="39">
        <f t="shared" si="1028"/>
        <v>87.80601284650038</v>
      </c>
      <c r="J3662" s="39">
        <v>51655.3670237568</v>
      </c>
      <c r="K3662" s="40">
        <f t="shared" si="1029"/>
        <v>1216.2097459112993</v>
      </c>
      <c r="L3662" s="39">
        <v>51081.719360644704</v>
      </c>
      <c r="M3662" s="39">
        <f t="shared" si="1030"/>
        <v>1789.857409023396</v>
      </c>
      <c r="N3662" s="39">
        <f t="shared" si="1035"/>
        <v>573.64766311209678</v>
      </c>
      <c r="O3662" s="40">
        <f>'Estimates from MCMC'!$B$2-L3662</f>
        <v>17979.280639355296</v>
      </c>
      <c r="P3662" s="39">
        <v>52294.6754802832</v>
      </c>
      <c r="Q3662" s="40">
        <f t="shared" si="1031"/>
        <v>1212.9561196384966</v>
      </c>
      <c r="R3662" s="39">
        <v>52324.880494571502</v>
      </c>
      <c r="S3662" s="39">
        <f t="shared" si="1032"/>
        <v>30.205014288301754</v>
      </c>
      <c r="T3662" s="39">
        <f t="shared" si="1036"/>
        <v>1243.1611339267984</v>
      </c>
      <c r="U3662" s="39">
        <v>59020.390194804502</v>
      </c>
      <c r="V3662" s="39">
        <f t="shared" si="1033"/>
        <v>7938.6708341597987</v>
      </c>
      <c r="W3662" s="39">
        <v>60508.345960563303</v>
      </c>
      <c r="X3662" s="39">
        <f t="shared" si="1034"/>
        <v>244.79463183200278</v>
      </c>
      <c r="Y3662" s="39">
        <f t="shared" si="1037"/>
        <v>9426.6265999185998</v>
      </c>
      <c r="Z3662" s="39">
        <f t="shared" si="1038"/>
        <v>8552.6540394366966</v>
      </c>
      <c r="AA3662" s="45">
        <f t="shared" si="1039"/>
        <v>6.9144097523324261E-2</v>
      </c>
      <c r="AB3662" s="45">
        <f t="shared" si="1040"/>
        <v>0.44154552083594734</v>
      </c>
      <c r="AC3662" s="45">
        <f t="shared" si="1041"/>
        <v>1.3615374093230721E-2</v>
      </c>
      <c r="AD3662" s="45">
        <f t="shared" si="1042"/>
        <v>0.52430499245250228</v>
      </c>
      <c r="AE3662" s="45">
        <f t="shared" si="1043"/>
        <v>0.47569500754749766</v>
      </c>
      <c r="AF3662" s="43">
        <f>('Estimates from MCMC'!$B$2-'MCMC runs'!W3662)/'Estimates from MCMC'!$B$2</f>
        <v>0.1238420242892037</v>
      </c>
    </row>
    <row r="3663" spans="1:32" x14ac:dyDescent="0.3">
      <c r="A3663" s="38">
        <v>2020</v>
      </c>
      <c r="B3663" s="38">
        <v>2143977.7776149982</v>
      </c>
      <c r="C3663" s="39">
        <v>53967.840358005502</v>
      </c>
      <c r="D3663" s="39">
        <v>52887.778906068103</v>
      </c>
      <c r="E3663" s="39">
        <f t="shared" si="1026"/>
        <v>1080.0614519373994</v>
      </c>
      <c r="F3663" s="39">
        <v>53907.152262773699</v>
      </c>
      <c r="G3663" s="40">
        <f t="shared" si="1027"/>
        <v>60.688095231802436</v>
      </c>
      <c r="H3663" s="39">
        <v>53878.9197261925</v>
      </c>
      <c r="I3663" s="39">
        <f t="shared" si="1028"/>
        <v>88.920631813001819</v>
      </c>
      <c r="J3663" s="39">
        <v>52738.774265431603</v>
      </c>
      <c r="K3663" s="40">
        <f t="shared" si="1029"/>
        <v>1229.0660925738994</v>
      </c>
      <c r="L3663" s="39">
        <v>52157.7442176564</v>
      </c>
      <c r="M3663" s="39">
        <f t="shared" si="1030"/>
        <v>1810.0961403491019</v>
      </c>
      <c r="N3663" s="39">
        <f t="shared" si="1035"/>
        <v>581.03004777520255</v>
      </c>
      <c r="O3663" s="40">
        <f>'Estimates from MCMC'!$B$2-L3663</f>
        <v>16903.2557823436</v>
      </c>
      <c r="P3663" s="39">
        <v>53385.836402891196</v>
      </c>
      <c r="Q3663" s="40">
        <f t="shared" si="1031"/>
        <v>1228.0921852347965</v>
      </c>
      <c r="R3663" s="39">
        <v>53416.462523352602</v>
      </c>
      <c r="S3663" s="39">
        <f t="shared" si="1032"/>
        <v>30.626120461405662</v>
      </c>
      <c r="T3663" s="39">
        <f t="shared" si="1036"/>
        <v>1258.7183056962022</v>
      </c>
      <c r="U3663" s="39">
        <v>60293.498801108202</v>
      </c>
      <c r="V3663" s="39">
        <f t="shared" si="1033"/>
        <v>8135.7545834518023</v>
      </c>
      <c r="W3663" s="39">
        <v>61801.668152438302</v>
      </c>
      <c r="X3663" s="39">
        <f t="shared" si="1034"/>
        <v>249.45104563389759</v>
      </c>
      <c r="Y3663" s="39">
        <f t="shared" si="1037"/>
        <v>9643.9239347819021</v>
      </c>
      <c r="Z3663" s="39">
        <f t="shared" si="1038"/>
        <v>7259.3318475616979</v>
      </c>
      <c r="AA3663" s="45">
        <f t="shared" si="1039"/>
        <v>7.4466027249673647E-2</v>
      </c>
      <c r="AB3663" s="45">
        <f t="shared" si="1040"/>
        <v>0.48131287180485399</v>
      </c>
      <c r="AC3663" s="45">
        <f t="shared" si="1041"/>
        <v>1.4757573857130129E-2</v>
      </c>
      <c r="AD3663" s="45">
        <f t="shared" si="1042"/>
        <v>0.57053647291165777</v>
      </c>
      <c r="AE3663" s="45">
        <f t="shared" si="1043"/>
        <v>0.42946352708834223</v>
      </c>
      <c r="AF3663" s="43">
        <f>('Estimates from MCMC'!$B$2-'MCMC runs'!W3663)/'Estimates from MCMC'!$B$2</f>
        <v>0.10511478037621375</v>
      </c>
    </row>
    <row r="3664" spans="1:32" x14ac:dyDescent="0.3">
      <c r="A3664" s="38">
        <v>4001</v>
      </c>
      <c r="B3664" s="38">
        <v>2024094.6054160388</v>
      </c>
      <c r="C3664" s="39">
        <v>52619.107851289999</v>
      </c>
      <c r="D3664" s="39">
        <v>51547.771333250203</v>
      </c>
      <c r="E3664" s="39">
        <f t="shared" si="1026"/>
        <v>1071.3365180397959</v>
      </c>
      <c r="F3664" s="39">
        <v>52554.389638069602</v>
      </c>
      <c r="G3664" s="40">
        <f t="shared" si="1027"/>
        <v>64.718213220396137</v>
      </c>
      <c r="H3664" s="39">
        <v>52530.819581446303</v>
      </c>
      <c r="I3664" s="39">
        <f t="shared" si="1028"/>
        <v>88.288269843695161</v>
      </c>
      <c r="J3664" s="39">
        <v>51395.644111689297</v>
      </c>
      <c r="K3664" s="40">
        <f t="shared" si="1029"/>
        <v>1223.463739600702</v>
      </c>
      <c r="L3664" s="39">
        <v>50818.817209254499</v>
      </c>
      <c r="M3664" s="39">
        <f t="shared" si="1030"/>
        <v>1800.2906420354993</v>
      </c>
      <c r="N3664" s="39">
        <f t="shared" si="1035"/>
        <v>576.82690243479738</v>
      </c>
      <c r="O3664" s="40">
        <f>'Estimates from MCMC'!$B$2-L3664</f>
        <v>18242.182790745501</v>
      </c>
      <c r="P3664" s="39">
        <v>52039.904096549399</v>
      </c>
      <c r="Q3664" s="40">
        <f t="shared" si="1031"/>
        <v>1221.0868872948995</v>
      </c>
      <c r="R3664" s="39">
        <v>52070.216694586299</v>
      </c>
      <c r="S3664" s="39">
        <f t="shared" si="1032"/>
        <v>30.312598036900454</v>
      </c>
      <c r="T3664" s="39">
        <f t="shared" si="1036"/>
        <v>1251.3994853318</v>
      </c>
      <c r="U3664" s="39">
        <v>58685.747554752001</v>
      </c>
      <c r="V3664" s="39">
        <f t="shared" si="1033"/>
        <v>7866.9303454975015</v>
      </c>
      <c r="W3664" s="39">
        <v>60184.0908665733</v>
      </c>
      <c r="X3664" s="39">
        <f t="shared" si="1034"/>
        <v>246.94382648949977</v>
      </c>
      <c r="Y3664" s="39">
        <f t="shared" si="1037"/>
        <v>9365.2736573188013</v>
      </c>
      <c r="Z3664" s="39">
        <f t="shared" si="1038"/>
        <v>8876.9091334266996</v>
      </c>
      <c r="AA3664" s="45">
        <f t="shared" si="1039"/>
        <v>6.8599218617996269E-2</v>
      </c>
      <c r="AB3664" s="45">
        <f t="shared" si="1040"/>
        <v>0.4312493979332615</v>
      </c>
      <c r="AC3664" s="45">
        <f t="shared" si="1041"/>
        <v>1.3536967002368687E-2</v>
      </c>
      <c r="AD3664" s="45">
        <f t="shared" si="1042"/>
        <v>0.51338558355362651</v>
      </c>
      <c r="AE3664" s="45">
        <f t="shared" si="1043"/>
        <v>0.48661441644637354</v>
      </c>
      <c r="AF3664" s="43">
        <f>('Estimates from MCMC'!$B$2-'MCMC runs'!W3664)/'Estimates from MCMC'!$B$2</f>
        <v>0.12853722264992831</v>
      </c>
    </row>
    <row r="3665" spans="1:32" x14ac:dyDescent="0.3">
      <c r="A3665" s="38">
        <v>4889</v>
      </c>
      <c r="B3665" s="38">
        <v>2024094.6054160388</v>
      </c>
      <c r="C3665" s="39">
        <v>52619.107851289999</v>
      </c>
      <c r="D3665" s="39">
        <v>51547.771333250203</v>
      </c>
      <c r="E3665" s="39">
        <f t="shared" si="1026"/>
        <v>1071.3365180397959</v>
      </c>
      <c r="F3665" s="39">
        <v>52554.389638069602</v>
      </c>
      <c r="G3665" s="40">
        <f t="shared" si="1027"/>
        <v>64.718213220396137</v>
      </c>
      <c r="H3665" s="39">
        <v>52530.819581446303</v>
      </c>
      <c r="I3665" s="39">
        <f t="shared" si="1028"/>
        <v>88.288269843695161</v>
      </c>
      <c r="J3665" s="39">
        <v>51395.644111689297</v>
      </c>
      <c r="K3665" s="40">
        <f t="shared" si="1029"/>
        <v>1223.463739600702</v>
      </c>
      <c r="L3665" s="39">
        <v>50818.817209254499</v>
      </c>
      <c r="M3665" s="39">
        <f t="shared" si="1030"/>
        <v>1800.2906420354993</v>
      </c>
      <c r="N3665" s="39">
        <f t="shared" si="1035"/>
        <v>576.82690243479738</v>
      </c>
      <c r="O3665" s="40">
        <f>'Estimates from MCMC'!$B$2-L3665</f>
        <v>18242.182790745501</v>
      </c>
      <c r="P3665" s="39">
        <v>52039.904096549399</v>
      </c>
      <c r="Q3665" s="40">
        <f t="shared" si="1031"/>
        <v>1221.0868872948995</v>
      </c>
      <c r="R3665" s="39">
        <v>52070.216694586299</v>
      </c>
      <c r="S3665" s="39">
        <f t="shared" si="1032"/>
        <v>30.312598036900454</v>
      </c>
      <c r="T3665" s="39">
        <f t="shared" si="1036"/>
        <v>1251.3994853318</v>
      </c>
      <c r="U3665" s="39">
        <v>58685.747554752001</v>
      </c>
      <c r="V3665" s="39">
        <f t="shared" si="1033"/>
        <v>7866.9303454975015</v>
      </c>
      <c r="W3665" s="39">
        <v>60184.0908665733</v>
      </c>
      <c r="X3665" s="39">
        <f t="shared" si="1034"/>
        <v>246.94382648949977</v>
      </c>
      <c r="Y3665" s="39">
        <f t="shared" si="1037"/>
        <v>9365.2736573188013</v>
      </c>
      <c r="Z3665" s="39">
        <f t="shared" si="1038"/>
        <v>8876.9091334266996</v>
      </c>
      <c r="AA3665" s="45">
        <f t="shared" si="1039"/>
        <v>6.8599218617996269E-2</v>
      </c>
      <c r="AB3665" s="45">
        <f t="shared" si="1040"/>
        <v>0.4312493979332615</v>
      </c>
      <c r="AC3665" s="45">
        <f t="shared" si="1041"/>
        <v>1.3536967002368687E-2</v>
      </c>
      <c r="AD3665" s="45">
        <f t="shared" si="1042"/>
        <v>0.51338558355362651</v>
      </c>
      <c r="AE3665" s="45">
        <f t="shared" si="1043"/>
        <v>0.48661441644637354</v>
      </c>
      <c r="AF3665" s="43">
        <f>('Estimates from MCMC'!$B$2-'MCMC runs'!W3665)/'Estimates from MCMC'!$B$2</f>
        <v>0.12853722264992831</v>
      </c>
    </row>
    <row r="3666" spans="1:32" x14ac:dyDescent="0.3">
      <c r="A3666" s="38">
        <v>1717</v>
      </c>
      <c r="B3666" s="38">
        <v>1922489.7980303236</v>
      </c>
      <c r="C3666" s="39">
        <v>52680.692497830998</v>
      </c>
      <c r="D3666" s="39">
        <v>51618.861136194799</v>
      </c>
      <c r="E3666" s="39">
        <f t="shared" si="1026"/>
        <v>1061.8313616361993</v>
      </c>
      <c r="F3666" s="39">
        <v>52604.056254788498</v>
      </c>
      <c r="G3666" s="40">
        <f t="shared" si="1027"/>
        <v>76.6362430424997</v>
      </c>
      <c r="H3666" s="39">
        <v>52592.273415369898</v>
      </c>
      <c r="I3666" s="39">
        <f t="shared" si="1028"/>
        <v>88.419082461099606</v>
      </c>
      <c r="J3666" s="39">
        <v>51455.070357751203</v>
      </c>
      <c r="K3666" s="40">
        <f t="shared" si="1029"/>
        <v>1225.6221400797949</v>
      </c>
      <c r="L3666" s="39">
        <v>50877.639552754597</v>
      </c>
      <c r="M3666" s="39">
        <f t="shared" si="1030"/>
        <v>1803.0529450764006</v>
      </c>
      <c r="N3666" s="39">
        <f t="shared" si="1035"/>
        <v>577.43080499660573</v>
      </c>
      <c r="O3666" s="40">
        <f>'Estimates from MCMC'!$B$2-L3666</f>
        <v>18183.360447245403</v>
      </c>
      <c r="P3666" s="39">
        <v>52103.2081639713</v>
      </c>
      <c r="Q3666" s="40">
        <f t="shared" si="1031"/>
        <v>1225.5686112167023</v>
      </c>
      <c r="R3666" s="39">
        <v>52133.421337475796</v>
      </c>
      <c r="S3666" s="39">
        <f t="shared" si="1032"/>
        <v>30.213173504496808</v>
      </c>
      <c r="T3666" s="39">
        <f t="shared" si="1036"/>
        <v>1255.7817847211991</v>
      </c>
      <c r="U3666" s="39">
        <v>58671.0271151497</v>
      </c>
      <c r="V3666" s="39">
        <f t="shared" si="1033"/>
        <v>7793.3875623951026</v>
      </c>
      <c r="W3666" s="39">
        <v>60172.112977295597</v>
      </c>
      <c r="X3666" s="39">
        <f t="shared" si="1034"/>
        <v>245.30407742469833</v>
      </c>
      <c r="Y3666" s="39">
        <f t="shared" si="1037"/>
        <v>9294.473424541</v>
      </c>
      <c r="Z3666" s="39">
        <f t="shared" si="1038"/>
        <v>8888.8870227044026</v>
      </c>
      <c r="AA3666" s="45">
        <f t="shared" si="1039"/>
        <v>6.9062139991369828E-2</v>
      </c>
      <c r="AB3666" s="45">
        <f t="shared" si="1040"/>
        <v>0.42859996011219825</v>
      </c>
      <c r="AC3666" s="45">
        <f t="shared" si="1041"/>
        <v>1.3490579925332749E-2</v>
      </c>
      <c r="AD3666" s="45">
        <f t="shared" si="1042"/>
        <v>0.5111526800289008</v>
      </c>
      <c r="AE3666" s="45">
        <f t="shared" si="1043"/>
        <v>0.4888473199710992</v>
      </c>
      <c r="AF3666" s="43">
        <f>('Estimates from MCMC'!$B$2-'MCMC runs'!W3666)/'Estimates from MCMC'!$B$2</f>
        <v>0.12871066191778865</v>
      </c>
    </row>
    <row r="3667" spans="1:32" x14ac:dyDescent="0.3">
      <c r="A3667" s="38">
        <v>2461</v>
      </c>
      <c r="B3667" s="38">
        <v>2159706.1357729407</v>
      </c>
      <c r="C3667" s="39">
        <v>52413.805769344697</v>
      </c>
      <c r="D3667" s="39">
        <v>51345.317087009797</v>
      </c>
      <c r="E3667" s="39">
        <f t="shared" si="1026"/>
        <v>1068.4886823349007</v>
      </c>
      <c r="F3667" s="39">
        <v>52342.660663756797</v>
      </c>
      <c r="G3667" s="40">
        <f t="shared" si="1027"/>
        <v>71.145105587900616</v>
      </c>
      <c r="H3667" s="39">
        <v>52324.973751605103</v>
      </c>
      <c r="I3667" s="39">
        <f t="shared" si="1028"/>
        <v>88.832017739594448</v>
      </c>
      <c r="J3667" s="39">
        <v>51186.366131004201</v>
      </c>
      <c r="K3667" s="40">
        <f t="shared" si="1029"/>
        <v>1227.4396383404965</v>
      </c>
      <c r="L3667" s="39">
        <v>50606.126354494198</v>
      </c>
      <c r="M3667" s="39">
        <f t="shared" si="1030"/>
        <v>1807.6794148504996</v>
      </c>
      <c r="N3667" s="39">
        <f t="shared" si="1035"/>
        <v>580.23977651000314</v>
      </c>
      <c r="O3667" s="40">
        <f>'Estimates from MCMC'!$B$2-L3667</f>
        <v>18454.873645505802</v>
      </c>
      <c r="P3667" s="39">
        <v>51831.967238599202</v>
      </c>
      <c r="Q3667" s="40">
        <f t="shared" si="1031"/>
        <v>1225.8408841050041</v>
      </c>
      <c r="R3667" s="39">
        <v>51862.567642563998</v>
      </c>
      <c r="S3667" s="39">
        <f t="shared" si="1032"/>
        <v>30.600403964795987</v>
      </c>
      <c r="T3667" s="39">
        <f t="shared" si="1036"/>
        <v>1256.4412880698001</v>
      </c>
      <c r="U3667" s="39">
        <v>58460.762443560299</v>
      </c>
      <c r="V3667" s="39">
        <f t="shared" si="1033"/>
        <v>7854.6360890661017</v>
      </c>
      <c r="W3667" s="39">
        <v>59966.453314340099</v>
      </c>
      <c r="X3667" s="39">
        <f t="shared" si="1034"/>
        <v>249.24958270999923</v>
      </c>
      <c r="Y3667" s="39">
        <f t="shared" si="1037"/>
        <v>9360.326959845901</v>
      </c>
      <c r="Z3667" s="39">
        <f t="shared" si="1038"/>
        <v>9094.5466856599014</v>
      </c>
      <c r="AA3667" s="45">
        <f t="shared" si="1039"/>
        <v>6.8081814712168093E-2</v>
      </c>
      <c r="AB3667" s="45">
        <f t="shared" si="1040"/>
        <v>0.42561310578134959</v>
      </c>
      <c r="AC3667" s="45">
        <f t="shared" si="1041"/>
        <v>1.3505894838282861E-2</v>
      </c>
      <c r="AD3667" s="45">
        <f t="shared" si="1042"/>
        <v>0.5072008153318005</v>
      </c>
      <c r="AE3667" s="45">
        <f t="shared" si="1043"/>
        <v>0.49279918466819944</v>
      </c>
      <c r="AF3667" s="43">
        <f>('Estimates from MCMC'!$B$2-'MCMC runs'!W3667)/'Estimates from MCMC'!$B$2</f>
        <v>0.13168860406973401</v>
      </c>
    </row>
    <row r="3668" spans="1:32" x14ac:dyDescent="0.3">
      <c r="A3668" s="38">
        <v>554</v>
      </c>
      <c r="B3668" s="38">
        <v>1966623.3444198889</v>
      </c>
      <c r="C3668" s="39">
        <v>54198.582142466701</v>
      </c>
      <c r="D3668" s="39">
        <v>53122.739859113302</v>
      </c>
      <c r="E3668" s="39">
        <f t="shared" si="1026"/>
        <v>1075.8422833533987</v>
      </c>
      <c r="F3668" s="39">
        <v>54133.442616114597</v>
      </c>
      <c r="G3668" s="40">
        <f t="shared" si="1027"/>
        <v>65.13952635210444</v>
      </c>
      <c r="H3668" s="39">
        <v>54110.297367794199</v>
      </c>
      <c r="I3668" s="39">
        <f t="shared" si="1028"/>
        <v>88.284774672501953</v>
      </c>
      <c r="J3668" s="39">
        <v>52970.296986567002</v>
      </c>
      <c r="K3668" s="40">
        <f t="shared" si="1029"/>
        <v>1228.285155899699</v>
      </c>
      <c r="L3668" s="39">
        <v>52393.288883458503</v>
      </c>
      <c r="M3668" s="39">
        <f t="shared" si="1030"/>
        <v>1805.2932590081982</v>
      </c>
      <c r="N3668" s="39">
        <f t="shared" si="1035"/>
        <v>577.0081031084992</v>
      </c>
      <c r="O3668" s="40">
        <f>'Estimates from MCMC'!$B$2-L3668</f>
        <v>16667.711116541497</v>
      </c>
      <c r="P3668" s="39">
        <v>53614.754208684702</v>
      </c>
      <c r="Q3668" s="40">
        <f t="shared" si="1031"/>
        <v>1221.4653252261996</v>
      </c>
      <c r="R3668" s="39">
        <v>53645.027946948299</v>
      </c>
      <c r="S3668" s="39">
        <f t="shared" si="1032"/>
        <v>30.273738263596897</v>
      </c>
      <c r="T3668" s="39">
        <f t="shared" si="1036"/>
        <v>1251.7390634897965</v>
      </c>
      <c r="U3668" s="39">
        <v>60668.865329610097</v>
      </c>
      <c r="V3668" s="39">
        <f t="shared" si="1033"/>
        <v>8275.5764461515937</v>
      </c>
      <c r="W3668" s="39">
        <v>62172.0653577583</v>
      </c>
      <c r="X3668" s="39">
        <f t="shared" si="1034"/>
        <v>251.46096465840674</v>
      </c>
      <c r="Y3668" s="39">
        <f t="shared" si="1037"/>
        <v>9778.776474299797</v>
      </c>
      <c r="Z3668" s="39">
        <f t="shared" si="1038"/>
        <v>6888.9346422417002</v>
      </c>
      <c r="AA3668" s="45">
        <f t="shared" si="1039"/>
        <v>7.5099637540966019E-2</v>
      </c>
      <c r="AB3668" s="45">
        <f t="shared" si="1040"/>
        <v>0.4965034723897202</v>
      </c>
      <c r="AC3668" s="45">
        <f t="shared" si="1041"/>
        <v>1.5086712440609192E-2</v>
      </c>
      <c r="AD3668" s="45">
        <f t="shared" si="1042"/>
        <v>0.58668982237129541</v>
      </c>
      <c r="AE3668" s="45">
        <f t="shared" si="1043"/>
        <v>0.41331017762870459</v>
      </c>
      <c r="AF3668" s="43">
        <f>('Estimates from MCMC'!$B$2-'MCMC runs'!W3668)/'Estimates from MCMC'!$B$2</f>
        <v>9.9751446434915514E-2</v>
      </c>
    </row>
    <row r="3669" spans="1:32" x14ac:dyDescent="0.3">
      <c r="A3669" s="38">
        <v>3531</v>
      </c>
      <c r="B3669" s="38">
        <v>1966623.3444198889</v>
      </c>
      <c r="C3669" s="39">
        <v>54198.582142466701</v>
      </c>
      <c r="D3669" s="39">
        <v>53122.739859113302</v>
      </c>
      <c r="E3669" s="39">
        <f t="shared" si="1026"/>
        <v>1075.8422833533987</v>
      </c>
      <c r="F3669" s="39">
        <v>54133.442616114597</v>
      </c>
      <c r="G3669" s="40">
        <f t="shared" si="1027"/>
        <v>65.13952635210444</v>
      </c>
      <c r="H3669" s="39">
        <v>54110.297367794199</v>
      </c>
      <c r="I3669" s="39">
        <f t="shared" si="1028"/>
        <v>88.284774672501953</v>
      </c>
      <c r="J3669" s="39">
        <v>52970.296986567002</v>
      </c>
      <c r="K3669" s="40">
        <f t="shared" si="1029"/>
        <v>1228.285155899699</v>
      </c>
      <c r="L3669" s="39">
        <v>52393.288883458503</v>
      </c>
      <c r="M3669" s="39">
        <f t="shared" si="1030"/>
        <v>1805.2932590081982</v>
      </c>
      <c r="N3669" s="39">
        <f t="shared" si="1035"/>
        <v>577.0081031084992</v>
      </c>
      <c r="O3669" s="40">
        <f>'Estimates from MCMC'!$B$2-L3669</f>
        <v>16667.711116541497</v>
      </c>
      <c r="P3669" s="39">
        <v>53614.754208684702</v>
      </c>
      <c r="Q3669" s="40">
        <f t="shared" si="1031"/>
        <v>1221.4653252261996</v>
      </c>
      <c r="R3669" s="39">
        <v>53645.027946948299</v>
      </c>
      <c r="S3669" s="39">
        <f t="shared" si="1032"/>
        <v>30.273738263596897</v>
      </c>
      <c r="T3669" s="39">
        <f t="shared" si="1036"/>
        <v>1251.7390634897965</v>
      </c>
      <c r="U3669" s="39">
        <v>60668.865329610097</v>
      </c>
      <c r="V3669" s="39">
        <f t="shared" si="1033"/>
        <v>8275.5764461515937</v>
      </c>
      <c r="W3669" s="39">
        <v>62172.0653577583</v>
      </c>
      <c r="X3669" s="39">
        <f t="shared" si="1034"/>
        <v>251.46096465840674</v>
      </c>
      <c r="Y3669" s="39">
        <f t="shared" si="1037"/>
        <v>9778.776474299797</v>
      </c>
      <c r="Z3669" s="39">
        <f t="shared" si="1038"/>
        <v>6888.9346422417002</v>
      </c>
      <c r="AA3669" s="45">
        <f t="shared" si="1039"/>
        <v>7.5099637540966019E-2</v>
      </c>
      <c r="AB3669" s="45">
        <f t="shared" si="1040"/>
        <v>0.4965034723897202</v>
      </c>
      <c r="AC3669" s="45">
        <f t="shared" si="1041"/>
        <v>1.5086712440609192E-2</v>
      </c>
      <c r="AD3669" s="45">
        <f t="shared" si="1042"/>
        <v>0.58668982237129541</v>
      </c>
      <c r="AE3669" s="45">
        <f t="shared" si="1043"/>
        <v>0.41331017762870459</v>
      </c>
      <c r="AF3669" s="43">
        <f>('Estimates from MCMC'!$B$2-'MCMC runs'!W3669)/'Estimates from MCMC'!$B$2</f>
        <v>9.9751446434915514E-2</v>
      </c>
    </row>
    <row r="3670" spans="1:32" x14ac:dyDescent="0.3">
      <c r="A3670" s="38">
        <v>4844</v>
      </c>
      <c r="B3670" s="38">
        <v>2083342.2010814317</v>
      </c>
      <c r="C3670" s="39">
        <v>52285.467199162202</v>
      </c>
      <c r="D3670" s="39">
        <v>51210.953827617901</v>
      </c>
      <c r="E3670" s="39">
        <f t="shared" si="1026"/>
        <v>1074.5133715443008</v>
      </c>
      <c r="F3670" s="39">
        <v>52214.0045144541</v>
      </c>
      <c r="G3670" s="40">
        <f t="shared" si="1027"/>
        <v>71.462684708101733</v>
      </c>
      <c r="H3670" s="39">
        <v>52195.888431014697</v>
      </c>
      <c r="I3670" s="39">
        <f t="shared" si="1028"/>
        <v>89.578768147504888</v>
      </c>
      <c r="J3670" s="39">
        <v>51051.000298851199</v>
      </c>
      <c r="K3670" s="40">
        <f t="shared" si="1029"/>
        <v>1234.466900311003</v>
      </c>
      <c r="L3670" s="39">
        <v>50466.165658712198</v>
      </c>
      <c r="M3670" s="39">
        <f t="shared" si="1030"/>
        <v>1819.3015404500038</v>
      </c>
      <c r="N3670" s="39">
        <f t="shared" si="1035"/>
        <v>584.83464013900084</v>
      </c>
      <c r="O3670" s="40">
        <f>'Estimates from MCMC'!$B$2-L3670</f>
        <v>18594.834341287802</v>
      </c>
      <c r="P3670" s="39">
        <v>51704.201113303199</v>
      </c>
      <c r="Q3670" s="40">
        <f t="shared" si="1031"/>
        <v>1238.0354545910013</v>
      </c>
      <c r="R3670" s="39">
        <v>51734.942249675201</v>
      </c>
      <c r="S3670" s="39">
        <f t="shared" si="1032"/>
        <v>30.741136372002074</v>
      </c>
      <c r="T3670" s="39">
        <f t="shared" si="1036"/>
        <v>1268.7765909630034</v>
      </c>
      <c r="U3670" s="39">
        <v>58249.793015221599</v>
      </c>
      <c r="V3670" s="39">
        <f t="shared" si="1033"/>
        <v>7783.6273565094016</v>
      </c>
      <c r="W3670" s="39">
        <v>59766.974816220703</v>
      </c>
      <c r="X3670" s="39">
        <f t="shared" si="1034"/>
        <v>248.40521003610047</v>
      </c>
      <c r="Y3670" s="39">
        <f t="shared" si="1037"/>
        <v>9300.8091575085055</v>
      </c>
      <c r="Z3670" s="39">
        <f t="shared" si="1038"/>
        <v>9294.0251837792966</v>
      </c>
      <c r="AA3670" s="45">
        <f t="shared" si="1039"/>
        <v>6.8232745055750416E-2</v>
      </c>
      <c r="AB3670" s="45">
        <f t="shared" si="1040"/>
        <v>0.41859084160952731</v>
      </c>
      <c r="AC3670" s="45">
        <f t="shared" si="1041"/>
        <v>1.3358828881015831E-2</v>
      </c>
      <c r="AD3670" s="45">
        <f t="shared" si="1042"/>
        <v>0.50018241554629361</v>
      </c>
      <c r="AE3670" s="45">
        <f t="shared" si="1043"/>
        <v>0.49981758445370644</v>
      </c>
      <c r="AF3670" s="43">
        <f>('Estimates from MCMC'!$B$2-'MCMC runs'!W3670)/'Estimates from MCMC'!$B$2</f>
        <v>0.13457704324842237</v>
      </c>
    </row>
    <row r="3671" spans="1:32" x14ac:dyDescent="0.3">
      <c r="A3671" s="38">
        <v>2795</v>
      </c>
      <c r="B3671" s="38">
        <v>2100538.9340215456</v>
      </c>
      <c r="C3671" s="39">
        <v>53160.394420565099</v>
      </c>
      <c r="D3671" s="39">
        <v>52065.275552217397</v>
      </c>
      <c r="E3671" s="39">
        <f t="shared" si="1026"/>
        <v>1095.1188683477012</v>
      </c>
      <c r="F3671" s="39">
        <v>53103.959674129699</v>
      </c>
      <c r="G3671" s="40">
        <f t="shared" si="1027"/>
        <v>56.434746435399575</v>
      </c>
      <c r="H3671" s="39">
        <v>53070.054533301503</v>
      </c>
      <c r="I3671" s="39">
        <f t="shared" si="1028"/>
        <v>90.339887263595301</v>
      </c>
      <c r="J3671" s="39">
        <v>51919.215559937104</v>
      </c>
      <c r="K3671" s="40">
        <f t="shared" si="1029"/>
        <v>1241.1788606279952</v>
      </c>
      <c r="L3671" s="39">
        <v>51329.262183272702</v>
      </c>
      <c r="M3671" s="39">
        <f t="shared" si="1030"/>
        <v>1831.1322372923969</v>
      </c>
      <c r="N3671" s="39">
        <f t="shared" si="1035"/>
        <v>589.95337666440173</v>
      </c>
      <c r="O3671" s="40">
        <f>'Estimates from MCMC'!$B$2-L3671</f>
        <v>17731.737816727298</v>
      </c>
      <c r="P3671" s="39">
        <v>52574.220186639301</v>
      </c>
      <c r="Q3671" s="40">
        <f t="shared" si="1031"/>
        <v>1244.9580033665989</v>
      </c>
      <c r="R3671" s="39">
        <v>52605.3830302063</v>
      </c>
      <c r="S3671" s="39">
        <f t="shared" si="1032"/>
        <v>31.162843566999072</v>
      </c>
      <c r="T3671" s="39">
        <f t="shared" si="1036"/>
        <v>1276.1208469335979</v>
      </c>
      <c r="U3671" s="39">
        <v>59376.639670411503</v>
      </c>
      <c r="V3671" s="39">
        <f t="shared" si="1033"/>
        <v>8047.3774871388014</v>
      </c>
      <c r="W3671" s="39">
        <v>60905.574276461703</v>
      </c>
      <c r="X3671" s="39">
        <f t="shared" si="1034"/>
        <v>252.81375911660143</v>
      </c>
      <c r="Y3671" s="39">
        <f t="shared" si="1037"/>
        <v>9576.3120931890007</v>
      </c>
      <c r="Z3671" s="39">
        <f t="shared" si="1038"/>
        <v>8155.4257235382975</v>
      </c>
      <c r="AA3671" s="45">
        <f t="shared" si="1039"/>
        <v>7.1968177068903239E-2</v>
      </c>
      <c r="AB3671" s="45">
        <f t="shared" si="1040"/>
        <v>0.45384031561459698</v>
      </c>
      <c r="AC3671" s="45">
        <f t="shared" si="1041"/>
        <v>1.4257697791928136E-2</v>
      </c>
      <c r="AD3671" s="45">
        <f t="shared" si="1042"/>
        <v>0.54006619047542836</v>
      </c>
      <c r="AE3671" s="45">
        <f t="shared" si="1043"/>
        <v>0.45993380952457169</v>
      </c>
      <c r="AF3671" s="43">
        <f>('Estimates from MCMC'!$B$2-'MCMC runs'!W3671)/'Estimates from MCMC'!$B$2</f>
        <v>0.11809017714105352</v>
      </c>
    </row>
    <row r="3672" spans="1:32" x14ac:dyDescent="0.3">
      <c r="A3672" s="38">
        <v>1700</v>
      </c>
      <c r="B3672" s="38">
        <v>1942447.2481091537</v>
      </c>
      <c r="C3672" s="39">
        <v>52762.440925305898</v>
      </c>
      <c r="D3672" s="39">
        <v>51697.800645364201</v>
      </c>
      <c r="E3672" s="39">
        <f t="shared" si="1026"/>
        <v>1064.6402799416974</v>
      </c>
      <c r="F3672" s="39">
        <v>52703.416454302802</v>
      </c>
      <c r="G3672" s="40">
        <f t="shared" si="1027"/>
        <v>59.024471003096551</v>
      </c>
      <c r="H3672" s="39">
        <v>52675.222606367999</v>
      </c>
      <c r="I3672" s="39">
        <f t="shared" si="1028"/>
        <v>87.218318937899312</v>
      </c>
      <c r="J3672" s="39">
        <v>51552.201617616003</v>
      </c>
      <c r="K3672" s="40">
        <f t="shared" si="1029"/>
        <v>1210.2393076898952</v>
      </c>
      <c r="L3672" s="39">
        <v>50982.519127672698</v>
      </c>
      <c r="M3672" s="39">
        <f t="shared" si="1030"/>
        <v>1779.9217976332002</v>
      </c>
      <c r="N3672" s="39">
        <f t="shared" si="1035"/>
        <v>569.68248994330497</v>
      </c>
      <c r="O3672" s="40">
        <f>'Estimates from MCMC'!$B$2-L3672</f>
        <v>18078.480872327302</v>
      </c>
      <c r="P3672" s="39">
        <v>52186.849961128297</v>
      </c>
      <c r="Q3672" s="40">
        <f t="shared" si="1031"/>
        <v>1204.3308334555986</v>
      </c>
      <c r="R3672" s="39">
        <v>52216.973119169903</v>
      </c>
      <c r="S3672" s="39">
        <f t="shared" si="1032"/>
        <v>30.123158041606075</v>
      </c>
      <c r="T3672" s="39">
        <f t="shared" si="1036"/>
        <v>1234.4539914972047</v>
      </c>
      <c r="U3672" s="39">
        <v>58866.497454006603</v>
      </c>
      <c r="V3672" s="39">
        <f t="shared" si="1033"/>
        <v>7883.978326333905</v>
      </c>
      <c r="W3672" s="39">
        <v>60344.201964729502</v>
      </c>
      <c r="X3672" s="39">
        <f t="shared" si="1034"/>
        <v>243.25051922569401</v>
      </c>
      <c r="Y3672" s="39">
        <f t="shared" si="1037"/>
        <v>9361.6828370568037</v>
      </c>
      <c r="Z3672" s="39">
        <f t="shared" si="1038"/>
        <v>8716.7980352704981</v>
      </c>
      <c r="AA3672" s="45">
        <f t="shared" si="1039"/>
        <v>6.8283059855254832E-2</v>
      </c>
      <c r="AB3672" s="45">
        <f t="shared" si="1040"/>
        <v>0.43609739015195115</v>
      </c>
      <c r="AC3672" s="45">
        <f t="shared" si="1041"/>
        <v>1.3455252183165298E-2</v>
      </c>
      <c r="AD3672" s="45">
        <f t="shared" si="1042"/>
        <v>0.51783570219037123</v>
      </c>
      <c r="AE3672" s="45">
        <f t="shared" si="1043"/>
        <v>0.48216429780962877</v>
      </c>
      <c r="AF3672" s="43">
        <f>('Estimates from MCMC'!$B$2-'MCMC runs'!W3672)/'Estimates from MCMC'!$B$2</f>
        <v>0.12621882155298211</v>
      </c>
    </row>
    <row r="3673" spans="1:32" x14ac:dyDescent="0.3">
      <c r="A3673" s="38">
        <v>3164</v>
      </c>
      <c r="B3673" s="38">
        <v>1942447.2481091537</v>
      </c>
      <c r="C3673" s="39">
        <v>52762.440925305898</v>
      </c>
      <c r="D3673" s="39">
        <v>51697.800645364201</v>
      </c>
      <c r="E3673" s="39">
        <f t="shared" si="1026"/>
        <v>1064.6402799416974</v>
      </c>
      <c r="F3673" s="39">
        <v>52703.416454302802</v>
      </c>
      <c r="G3673" s="40">
        <f t="shared" si="1027"/>
        <v>59.024471003096551</v>
      </c>
      <c r="H3673" s="39">
        <v>52675.222606367999</v>
      </c>
      <c r="I3673" s="39">
        <f t="shared" si="1028"/>
        <v>87.218318937899312</v>
      </c>
      <c r="J3673" s="39">
        <v>51552.201617616003</v>
      </c>
      <c r="K3673" s="40">
        <f t="shared" si="1029"/>
        <v>1210.2393076898952</v>
      </c>
      <c r="L3673" s="39">
        <v>50982.519127672698</v>
      </c>
      <c r="M3673" s="39">
        <f t="shared" si="1030"/>
        <v>1779.9217976332002</v>
      </c>
      <c r="N3673" s="39">
        <f t="shared" si="1035"/>
        <v>569.68248994330497</v>
      </c>
      <c r="O3673" s="40">
        <f>'Estimates from MCMC'!$B$2-L3673</f>
        <v>18078.480872327302</v>
      </c>
      <c r="P3673" s="39">
        <v>52186.849961128297</v>
      </c>
      <c r="Q3673" s="40">
        <f t="shared" si="1031"/>
        <v>1204.3308334555986</v>
      </c>
      <c r="R3673" s="39">
        <v>52216.973119169903</v>
      </c>
      <c r="S3673" s="39">
        <f t="shared" si="1032"/>
        <v>30.123158041606075</v>
      </c>
      <c r="T3673" s="39">
        <f t="shared" si="1036"/>
        <v>1234.4539914972047</v>
      </c>
      <c r="U3673" s="39">
        <v>58866.497454006603</v>
      </c>
      <c r="V3673" s="39">
        <f t="shared" si="1033"/>
        <v>7883.978326333905</v>
      </c>
      <c r="W3673" s="39">
        <v>60344.201964729502</v>
      </c>
      <c r="X3673" s="39">
        <f t="shared" si="1034"/>
        <v>243.25051922569401</v>
      </c>
      <c r="Y3673" s="39">
        <f t="shared" si="1037"/>
        <v>9361.6828370568037</v>
      </c>
      <c r="Z3673" s="39">
        <f t="shared" si="1038"/>
        <v>8716.7980352704981</v>
      </c>
      <c r="AA3673" s="45">
        <f t="shared" si="1039"/>
        <v>6.8283059855254832E-2</v>
      </c>
      <c r="AB3673" s="45">
        <f t="shared" si="1040"/>
        <v>0.43609739015195115</v>
      </c>
      <c r="AC3673" s="45">
        <f t="shared" si="1041"/>
        <v>1.3455252183165298E-2</v>
      </c>
      <c r="AD3673" s="45">
        <f t="shared" si="1042"/>
        <v>0.51783570219037123</v>
      </c>
      <c r="AE3673" s="45">
        <f t="shared" si="1043"/>
        <v>0.48216429780962877</v>
      </c>
      <c r="AF3673" s="43">
        <f>('Estimates from MCMC'!$B$2-'MCMC runs'!W3673)/'Estimates from MCMC'!$B$2</f>
        <v>0.12621882155298211</v>
      </c>
    </row>
    <row r="3674" spans="1:32" x14ac:dyDescent="0.3">
      <c r="A3674" s="38">
        <v>3812</v>
      </c>
      <c r="B3674" s="38">
        <v>2016872.4936989369</v>
      </c>
      <c r="C3674" s="39">
        <v>52523.7817507582</v>
      </c>
      <c r="D3674" s="39">
        <v>51432.220598323103</v>
      </c>
      <c r="E3674" s="39">
        <f t="shared" si="1026"/>
        <v>1091.561152435097</v>
      </c>
      <c r="F3674" s="39">
        <v>52469.703930538199</v>
      </c>
      <c r="G3674" s="40">
        <f t="shared" si="1027"/>
        <v>54.07782022000174</v>
      </c>
      <c r="H3674" s="39">
        <v>52433.613708889803</v>
      </c>
      <c r="I3674" s="39">
        <f t="shared" si="1028"/>
        <v>90.168041868397268</v>
      </c>
      <c r="J3674" s="39">
        <v>51288.518792298099</v>
      </c>
      <c r="K3674" s="40">
        <f t="shared" si="1029"/>
        <v>1235.2629584601018</v>
      </c>
      <c r="L3674" s="39">
        <v>50699.917131255497</v>
      </c>
      <c r="M3674" s="39">
        <f t="shared" si="1030"/>
        <v>1823.8646195027031</v>
      </c>
      <c r="N3674" s="39">
        <f t="shared" si="1035"/>
        <v>588.60166104260134</v>
      </c>
      <c r="O3674" s="40">
        <f>'Estimates from MCMC'!$B$2-L3674</f>
        <v>18361.082868744503</v>
      </c>
      <c r="P3674" s="39">
        <v>51940.382728660901</v>
      </c>
      <c r="Q3674" s="40">
        <f t="shared" si="1031"/>
        <v>1240.465597405404</v>
      </c>
      <c r="R3674" s="39">
        <v>51971.639220549601</v>
      </c>
      <c r="S3674" s="39">
        <f t="shared" si="1032"/>
        <v>31.256491888700111</v>
      </c>
      <c r="T3674" s="39">
        <f t="shared" si="1036"/>
        <v>1271.7220892941041</v>
      </c>
      <c r="U3674" s="39">
        <v>58589.872671335703</v>
      </c>
      <c r="V3674" s="39">
        <f t="shared" si="1033"/>
        <v>7889.9555400802055</v>
      </c>
      <c r="W3674" s="39">
        <v>60111.478222254002</v>
      </c>
      <c r="X3674" s="39">
        <f t="shared" si="1034"/>
        <v>249.88346162419475</v>
      </c>
      <c r="Y3674" s="39">
        <f t="shared" si="1037"/>
        <v>9411.5610909985044</v>
      </c>
      <c r="Z3674" s="39">
        <f t="shared" si="1038"/>
        <v>8949.5217777459984</v>
      </c>
      <c r="AA3674" s="45">
        <f t="shared" si="1039"/>
        <v>6.9261823955869009E-2</v>
      </c>
      <c r="AB3674" s="45">
        <f t="shared" si="1040"/>
        <v>0.42971079627939757</v>
      </c>
      <c r="AC3674" s="45">
        <f t="shared" si="1041"/>
        <v>1.3609407648258237E-2</v>
      </c>
      <c r="AD3674" s="45">
        <f t="shared" si="1042"/>
        <v>0.5125820278835248</v>
      </c>
      <c r="AE3674" s="45">
        <f t="shared" si="1043"/>
        <v>0.4874179721164752</v>
      </c>
      <c r="AF3674" s="43">
        <f>('Estimates from MCMC'!$B$2-'MCMC runs'!W3674)/'Estimates from MCMC'!$B$2</f>
        <v>0.12958865029098909</v>
      </c>
    </row>
    <row r="3675" spans="1:32" x14ac:dyDescent="0.3">
      <c r="A3675" s="38">
        <v>1019</v>
      </c>
      <c r="B3675" s="38">
        <v>2091745.8437196547</v>
      </c>
      <c r="C3675" s="39">
        <v>54016.146125108797</v>
      </c>
      <c r="D3675" s="39">
        <v>52915.250734540801</v>
      </c>
      <c r="E3675" s="39">
        <f t="shared" si="1026"/>
        <v>1100.8953905679955</v>
      </c>
      <c r="F3675" s="39">
        <v>53962.957055132603</v>
      </c>
      <c r="G3675" s="40">
        <f t="shared" si="1027"/>
        <v>53.189069976193423</v>
      </c>
      <c r="H3675" s="39">
        <v>53926.798282349897</v>
      </c>
      <c r="I3675" s="39">
        <f t="shared" si="1028"/>
        <v>89.347842758899787</v>
      </c>
      <c r="J3675" s="39">
        <v>52773.300621078597</v>
      </c>
      <c r="K3675" s="40">
        <f t="shared" si="1029"/>
        <v>1242.8455040301997</v>
      </c>
      <c r="L3675" s="39">
        <v>52189.730852046203</v>
      </c>
      <c r="M3675" s="39">
        <f t="shared" si="1030"/>
        <v>1826.4152730625938</v>
      </c>
      <c r="N3675" s="39">
        <f t="shared" si="1035"/>
        <v>583.56976903239411</v>
      </c>
      <c r="O3675" s="40">
        <f>'Estimates from MCMC'!$B$2-L3675</f>
        <v>16871.269147953797</v>
      </c>
      <c r="P3675" s="39">
        <v>53429.431817312703</v>
      </c>
      <c r="Q3675" s="40">
        <f t="shared" si="1031"/>
        <v>1239.7009652665001</v>
      </c>
      <c r="R3675" s="39">
        <v>53460.031753535302</v>
      </c>
      <c r="S3675" s="39">
        <f t="shared" si="1032"/>
        <v>30.599936222599354</v>
      </c>
      <c r="T3675" s="39">
        <f t="shared" si="1036"/>
        <v>1270.3009014890995</v>
      </c>
      <c r="U3675" s="39">
        <v>60429.053625277404</v>
      </c>
      <c r="V3675" s="39">
        <f t="shared" si="1033"/>
        <v>8239.3227732312007</v>
      </c>
      <c r="W3675" s="39">
        <v>61953.1984806732</v>
      </c>
      <c r="X3675" s="39">
        <f t="shared" si="1034"/>
        <v>253.8439539066967</v>
      </c>
      <c r="Y3675" s="39">
        <f t="shared" si="1037"/>
        <v>9763.4676286269969</v>
      </c>
      <c r="Z3675" s="39">
        <f t="shared" si="1038"/>
        <v>7107.8015193268002</v>
      </c>
      <c r="AA3675" s="45">
        <f t="shared" si="1039"/>
        <v>7.5293736964842733E-2</v>
      </c>
      <c r="AB3675" s="45">
        <f t="shared" si="1040"/>
        <v>0.48836413555944563</v>
      </c>
      <c r="AC3675" s="45">
        <f t="shared" si="1041"/>
        <v>1.5045931143685401E-2</v>
      </c>
      <c r="AD3675" s="45">
        <f t="shared" si="1042"/>
        <v>0.57870380366797369</v>
      </c>
      <c r="AE3675" s="45">
        <f t="shared" si="1043"/>
        <v>0.42129619633202625</v>
      </c>
      <c r="AF3675" s="43">
        <f>('Estimates from MCMC'!$B$2-'MCMC runs'!W3675)/'Estimates from MCMC'!$B$2</f>
        <v>0.10292062842019085</v>
      </c>
    </row>
    <row r="3676" spans="1:32" x14ac:dyDescent="0.3">
      <c r="A3676" s="38">
        <v>3436</v>
      </c>
      <c r="B3676" s="38">
        <v>2107434.306032314</v>
      </c>
      <c r="C3676" s="39">
        <v>53236.228736148798</v>
      </c>
      <c r="D3676" s="39">
        <v>52185.011300488899</v>
      </c>
      <c r="E3676" s="39">
        <f t="shared" si="1026"/>
        <v>1051.2174356598989</v>
      </c>
      <c r="F3676" s="39">
        <v>53172.2028377428</v>
      </c>
      <c r="G3676" s="40">
        <f t="shared" si="1027"/>
        <v>64.025898405998305</v>
      </c>
      <c r="H3676" s="39">
        <v>53148.6285747359</v>
      </c>
      <c r="I3676" s="39">
        <f t="shared" si="1028"/>
        <v>87.60016141289816</v>
      </c>
      <c r="J3676" s="39">
        <v>52034.194655033301</v>
      </c>
      <c r="K3676" s="40">
        <f t="shared" si="1029"/>
        <v>1202.0340811154965</v>
      </c>
      <c r="L3676" s="39">
        <v>51461.588085912903</v>
      </c>
      <c r="M3676" s="39">
        <f t="shared" si="1030"/>
        <v>1774.640650235895</v>
      </c>
      <c r="N3676" s="39">
        <f t="shared" si="1035"/>
        <v>572.60656912039849</v>
      </c>
      <c r="O3676" s="40">
        <f>'Estimates from MCMC'!$B$2-L3676</f>
        <v>17599.411914087097</v>
      </c>
      <c r="P3676" s="39">
        <v>52664.197392939903</v>
      </c>
      <c r="Q3676" s="40">
        <f t="shared" si="1031"/>
        <v>1202.6093070269999</v>
      </c>
      <c r="R3676" s="39">
        <v>52694.591200629897</v>
      </c>
      <c r="S3676" s="39">
        <f t="shared" si="1032"/>
        <v>30.393807689993992</v>
      </c>
      <c r="T3676" s="39">
        <f t="shared" si="1036"/>
        <v>1233.0031147169939</v>
      </c>
      <c r="U3676" s="39">
        <v>59383.342778917999</v>
      </c>
      <c r="V3676" s="39">
        <f t="shared" si="1033"/>
        <v>7921.7546930050958</v>
      </c>
      <c r="W3676" s="39">
        <v>60855.703944028603</v>
      </c>
      <c r="X3676" s="39">
        <f t="shared" si="1034"/>
        <v>239.35805039361003</v>
      </c>
      <c r="Y3676" s="39">
        <f t="shared" si="1037"/>
        <v>9394.1158581156997</v>
      </c>
      <c r="Z3676" s="39">
        <f t="shared" si="1038"/>
        <v>8205.2960559713974</v>
      </c>
      <c r="AA3676" s="45">
        <f t="shared" si="1039"/>
        <v>7.0059336115092644E-2</v>
      </c>
      <c r="AB3676" s="45">
        <f t="shared" si="1040"/>
        <v>0.45011473858761641</v>
      </c>
      <c r="AC3676" s="45">
        <f t="shared" si="1041"/>
        <v>1.3600343668416594E-2</v>
      </c>
      <c r="AD3676" s="45">
        <f t="shared" si="1042"/>
        <v>0.53377441837112571</v>
      </c>
      <c r="AE3676" s="45">
        <f t="shared" si="1043"/>
        <v>0.46622558162887434</v>
      </c>
      <c r="AF3676" s="43">
        <f>('Estimates from MCMC'!$B$2-'MCMC runs'!W3676)/'Estimates from MCMC'!$B$2</f>
        <v>0.11881229718613107</v>
      </c>
    </row>
    <row r="3677" spans="1:32" x14ac:dyDescent="0.3">
      <c r="A3677" s="38">
        <v>1553</v>
      </c>
      <c r="B3677" s="38">
        <v>2134409.5649903654</v>
      </c>
      <c r="C3677" s="39">
        <v>52802.542854097701</v>
      </c>
      <c r="D3677" s="39">
        <v>51729.932382870502</v>
      </c>
      <c r="E3677" s="39">
        <f t="shared" si="1026"/>
        <v>1072.610471227199</v>
      </c>
      <c r="F3677" s="39">
        <v>52738.304985906499</v>
      </c>
      <c r="G3677" s="40">
        <f t="shared" si="1027"/>
        <v>64.237868191201414</v>
      </c>
      <c r="H3677" s="39">
        <v>52713.617637511197</v>
      </c>
      <c r="I3677" s="39">
        <f t="shared" si="1028"/>
        <v>88.925216586503666</v>
      </c>
      <c r="J3677" s="39">
        <v>51577.563740644298</v>
      </c>
      <c r="K3677" s="40">
        <f t="shared" si="1029"/>
        <v>1224.9791134534025</v>
      </c>
      <c r="L3677" s="39">
        <v>50996.670639393698</v>
      </c>
      <c r="M3677" s="39">
        <f t="shared" si="1030"/>
        <v>1805.8722147040025</v>
      </c>
      <c r="N3677" s="39">
        <f t="shared" si="1035"/>
        <v>580.89310125060001</v>
      </c>
      <c r="O3677" s="40">
        <f>'Estimates from MCMC'!$B$2-L3677</f>
        <v>18064.329360606302</v>
      </c>
      <c r="P3677" s="39">
        <v>52222.807200601201</v>
      </c>
      <c r="Q3677" s="40">
        <f t="shared" si="1031"/>
        <v>1226.1365612075024</v>
      </c>
      <c r="R3677" s="39">
        <v>52253.453288331701</v>
      </c>
      <c r="S3677" s="39">
        <f t="shared" si="1032"/>
        <v>30.646087730499858</v>
      </c>
      <c r="T3677" s="39">
        <f t="shared" si="1036"/>
        <v>1256.7826489380022</v>
      </c>
      <c r="U3677" s="39">
        <v>58884.7923227379</v>
      </c>
      <c r="V3677" s="39">
        <f t="shared" si="1033"/>
        <v>7888.1216833442013</v>
      </c>
      <c r="W3677" s="39">
        <v>60388.364463559898</v>
      </c>
      <c r="X3677" s="39">
        <f t="shared" si="1034"/>
        <v>246.78949188399565</v>
      </c>
      <c r="Y3677" s="39">
        <f t="shared" si="1037"/>
        <v>9391.6938241661992</v>
      </c>
      <c r="Z3677" s="39">
        <f t="shared" si="1038"/>
        <v>8672.6355364401024</v>
      </c>
      <c r="AA3677" s="45">
        <f t="shared" si="1039"/>
        <v>6.957261594658061E-2</v>
      </c>
      <c r="AB3677" s="45">
        <f t="shared" si="1040"/>
        <v>0.43666839359927662</v>
      </c>
      <c r="AC3677" s="45">
        <f t="shared" si="1041"/>
        <v>1.3661702405746689E-2</v>
      </c>
      <c r="AD3677" s="45">
        <f t="shared" si="1042"/>
        <v>0.51990271195160387</v>
      </c>
      <c r="AE3677" s="45">
        <f t="shared" si="1043"/>
        <v>0.48009728804839608</v>
      </c>
      <c r="AF3677" s="43">
        <f>('Estimates from MCMC'!$B$2-'MCMC runs'!W3677)/'Estimates from MCMC'!$B$2</f>
        <v>0.12557935066738249</v>
      </c>
    </row>
    <row r="3678" spans="1:32" x14ac:dyDescent="0.3">
      <c r="A3678" s="38">
        <v>2551</v>
      </c>
      <c r="B3678" s="38">
        <v>2134409.5649903654</v>
      </c>
      <c r="C3678" s="39">
        <v>52802.542854097701</v>
      </c>
      <c r="D3678" s="39">
        <v>51729.932382870502</v>
      </c>
      <c r="E3678" s="39">
        <f t="shared" si="1026"/>
        <v>1072.610471227199</v>
      </c>
      <c r="F3678" s="39">
        <v>52738.304985906499</v>
      </c>
      <c r="G3678" s="40">
        <f t="shared" si="1027"/>
        <v>64.237868191201414</v>
      </c>
      <c r="H3678" s="39">
        <v>52713.617637511197</v>
      </c>
      <c r="I3678" s="39">
        <f t="shared" si="1028"/>
        <v>88.925216586503666</v>
      </c>
      <c r="J3678" s="39">
        <v>51577.563740644298</v>
      </c>
      <c r="K3678" s="40">
        <f t="shared" si="1029"/>
        <v>1224.9791134534025</v>
      </c>
      <c r="L3678" s="39">
        <v>50996.670639393698</v>
      </c>
      <c r="M3678" s="39">
        <f t="shared" si="1030"/>
        <v>1805.8722147040025</v>
      </c>
      <c r="N3678" s="39">
        <f t="shared" si="1035"/>
        <v>580.89310125060001</v>
      </c>
      <c r="O3678" s="40">
        <f>'Estimates from MCMC'!$B$2-L3678</f>
        <v>18064.329360606302</v>
      </c>
      <c r="P3678" s="39">
        <v>52222.807200601201</v>
      </c>
      <c r="Q3678" s="40">
        <f t="shared" si="1031"/>
        <v>1226.1365612075024</v>
      </c>
      <c r="R3678" s="39">
        <v>52253.453288331701</v>
      </c>
      <c r="S3678" s="39">
        <f t="shared" si="1032"/>
        <v>30.646087730499858</v>
      </c>
      <c r="T3678" s="39">
        <f t="shared" si="1036"/>
        <v>1256.7826489380022</v>
      </c>
      <c r="U3678" s="39">
        <v>58884.7923227379</v>
      </c>
      <c r="V3678" s="39">
        <f t="shared" si="1033"/>
        <v>7888.1216833442013</v>
      </c>
      <c r="W3678" s="39">
        <v>60388.364463559898</v>
      </c>
      <c r="X3678" s="39">
        <f t="shared" si="1034"/>
        <v>246.78949188399565</v>
      </c>
      <c r="Y3678" s="39">
        <f t="shared" si="1037"/>
        <v>9391.6938241661992</v>
      </c>
      <c r="Z3678" s="39">
        <f t="shared" si="1038"/>
        <v>8672.6355364401024</v>
      </c>
      <c r="AA3678" s="45">
        <f t="shared" si="1039"/>
        <v>6.957261594658061E-2</v>
      </c>
      <c r="AB3678" s="45">
        <f t="shared" si="1040"/>
        <v>0.43666839359927662</v>
      </c>
      <c r="AC3678" s="45">
        <f t="shared" si="1041"/>
        <v>1.3661702405746689E-2</v>
      </c>
      <c r="AD3678" s="45">
        <f t="shared" si="1042"/>
        <v>0.51990271195160387</v>
      </c>
      <c r="AE3678" s="45">
        <f t="shared" si="1043"/>
        <v>0.48009728804839608</v>
      </c>
      <c r="AF3678" s="43">
        <f>('Estimates from MCMC'!$B$2-'MCMC runs'!W3678)/'Estimates from MCMC'!$B$2</f>
        <v>0.12557935066738249</v>
      </c>
    </row>
    <row r="3679" spans="1:32" x14ac:dyDescent="0.3">
      <c r="A3679" s="38">
        <v>4406</v>
      </c>
      <c r="B3679" s="38">
        <v>2228713.6262954716</v>
      </c>
      <c r="C3679" s="39">
        <v>53067.530197688</v>
      </c>
      <c r="D3679" s="39">
        <v>51970.026917479801</v>
      </c>
      <c r="E3679" s="39">
        <f t="shared" si="1026"/>
        <v>1097.5032802081987</v>
      </c>
      <c r="F3679" s="39">
        <v>53014.071373980099</v>
      </c>
      <c r="G3679" s="40">
        <f t="shared" si="1027"/>
        <v>53.458823707900592</v>
      </c>
      <c r="H3679" s="39">
        <v>52977.450345504098</v>
      </c>
      <c r="I3679" s="39">
        <f t="shared" si="1028"/>
        <v>90.079852183902403</v>
      </c>
      <c r="J3679" s="39">
        <v>51827.028764045397</v>
      </c>
      <c r="K3679" s="40">
        <f t="shared" si="1029"/>
        <v>1240.5014336426029</v>
      </c>
      <c r="L3679" s="39">
        <v>51238.835030237096</v>
      </c>
      <c r="M3679" s="39">
        <f t="shared" si="1030"/>
        <v>1828.6951674509037</v>
      </c>
      <c r="N3679" s="39">
        <f t="shared" si="1035"/>
        <v>588.19373380830075</v>
      </c>
      <c r="O3679" s="40">
        <f>'Estimates from MCMC'!$B$2-L3679</f>
        <v>17822.164969762904</v>
      </c>
      <c r="P3679" s="39">
        <v>52481.122220229299</v>
      </c>
      <c r="Q3679" s="40">
        <f t="shared" si="1031"/>
        <v>1242.2871899922029</v>
      </c>
      <c r="R3679" s="39">
        <v>52512.212299426399</v>
      </c>
      <c r="S3679" s="39">
        <f t="shared" si="1032"/>
        <v>31.09007919709984</v>
      </c>
      <c r="T3679" s="39">
        <f t="shared" si="1036"/>
        <v>1273.3772691893028</v>
      </c>
      <c r="U3679" s="39">
        <v>59341.094930691099</v>
      </c>
      <c r="V3679" s="39">
        <f t="shared" si="1033"/>
        <v>8102.2599004540025</v>
      </c>
      <c r="W3679" s="39">
        <v>60867.457248234299</v>
      </c>
      <c r="X3679" s="39">
        <f t="shared" si="1034"/>
        <v>252.98504835389758</v>
      </c>
      <c r="Y3679" s="39">
        <f t="shared" si="1037"/>
        <v>9628.6222179972028</v>
      </c>
      <c r="Z3679" s="39">
        <f t="shared" si="1038"/>
        <v>8193.5427517657008</v>
      </c>
      <c r="AA3679" s="45">
        <f t="shared" si="1039"/>
        <v>7.1449078793160953E-2</v>
      </c>
      <c r="AB3679" s="45">
        <f t="shared" si="1040"/>
        <v>0.45461704087019178</v>
      </c>
      <c r="AC3679" s="45">
        <f t="shared" si="1041"/>
        <v>1.4194967265936108E-2</v>
      </c>
      <c r="AD3679" s="45">
        <f t="shared" si="1042"/>
        <v>0.54026108692928887</v>
      </c>
      <c r="AE3679" s="45">
        <f t="shared" si="1043"/>
        <v>0.45973891307071113</v>
      </c>
      <c r="AF3679" s="43">
        <f>('Estimates from MCMC'!$B$2-'MCMC runs'!W3679)/'Estimates from MCMC'!$B$2</f>
        <v>0.11864210989944687</v>
      </c>
    </row>
    <row r="3680" spans="1:32" x14ac:dyDescent="0.3">
      <c r="A3680" s="38">
        <v>2078</v>
      </c>
      <c r="B3680" s="38">
        <v>1978642.4206784256</v>
      </c>
      <c r="C3680" s="39">
        <v>53041.273980100297</v>
      </c>
      <c r="D3680" s="39">
        <v>51949.691505005598</v>
      </c>
      <c r="E3680" s="39">
        <f t="shared" si="1026"/>
        <v>1091.5824750946995</v>
      </c>
      <c r="F3680" s="39">
        <v>52972.913087455403</v>
      </c>
      <c r="G3680" s="40">
        <f t="shared" si="1027"/>
        <v>68.360892644894193</v>
      </c>
      <c r="H3680" s="39">
        <v>52949.721898509699</v>
      </c>
      <c r="I3680" s="39">
        <f t="shared" si="1028"/>
        <v>91.552081590598391</v>
      </c>
      <c r="J3680" s="39">
        <v>51790.6909621343</v>
      </c>
      <c r="K3680" s="40">
        <f t="shared" si="1029"/>
        <v>1250.583017965997</v>
      </c>
      <c r="L3680" s="39">
        <v>51192.773839828398</v>
      </c>
      <c r="M3680" s="39">
        <f t="shared" si="1030"/>
        <v>1848.500140271899</v>
      </c>
      <c r="N3680" s="39">
        <f t="shared" si="1035"/>
        <v>597.91712230590201</v>
      </c>
      <c r="O3680" s="40">
        <f>'Estimates from MCMC'!$B$2-L3680</f>
        <v>17868.226160171602</v>
      </c>
      <c r="P3680" s="39">
        <v>52449.382062102697</v>
      </c>
      <c r="Q3680" s="40">
        <f t="shared" si="1031"/>
        <v>1256.6082222742989</v>
      </c>
      <c r="R3680" s="39">
        <v>52481.144438697404</v>
      </c>
      <c r="S3680" s="39">
        <f t="shared" si="1032"/>
        <v>31.762376594706438</v>
      </c>
      <c r="T3680" s="39">
        <f t="shared" si="1036"/>
        <v>1288.3705988690053</v>
      </c>
      <c r="U3680" s="39">
        <v>59248.443736195703</v>
      </c>
      <c r="V3680" s="39">
        <f t="shared" si="1033"/>
        <v>8055.6698963673043</v>
      </c>
      <c r="W3680" s="39">
        <v>60794.570865636997</v>
      </c>
      <c r="X3680" s="39">
        <f t="shared" si="1034"/>
        <v>257.75653057228919</v>
      </c>
      <c r="Y3680" s="39">
        <f t="shared" si="1037"/>
        <v>9601.7970258085988</v>
      </c>
      <c r="Z3680" s="39">
        <f t="shared" si="1038"/>
        <v>8266.429134363003</v>
      </c>
      <c r="AA3680" s="45">
        <f t="shared" si="1039"/>
        <v>7.2104001109007235E-2</v>
      </c>
      <c r="AB3680" s="45">
        <f t="shared" si="1040"/>
        <v>0.45083769503228294</v>
      </c>
      <c r="AC3680" s="45">
        <f t="shared" si="1041"/>
        <v>1.4425412363921733E-2</v>
      </c>
      <c r="AD3680" s="45">
        <f t="shared" si="1042"/>
        <v>0.53736710850521185</v>
      </c>
      <c r="AE3680" s="45">
        <f t="shared" si="1043"/>
        <v>0.46263289149478809</v>
      </c>
      <c r="AF3680" s="43">
        <f>('Estimates from MCMC'!$B$2-'MCMC runs'!W3680)/'Estimates from MCMC'!$B$2</f>
        <v>0.11969750125777216</v>
      </c>
    </row>
    <row r="3681" spans="1:32" x14ac:dyDescent="0.3">
      <c r="A3681" s="38">
        <v>1870</v>
      </c>
      <c r="B3681" s="38">
        <v>1957878.97758107</v>
      </c>
      <c r="C3681" s="39">
        <v>52340.534556142396</v>
      </c>
      <c r="D3681" s="39">
        <v>51255.648180812401</v>
      </c>
      <c r="E3681" s="39">
        <f t="shared" si="1026"/>
        <v>1084.8863753299956</v>
      </c>
      <c r="F3681" s="39">
        <v>52272.031146639798</v>
      </c>
      <c r="G3681" s="40">
        <f t="shared" si="1027"/>
        <v>68.503409502598515</v>
      </c>
      <c r="H3681" s="39">
        <v>52249.413017891202</v>
      </c>
      <c r="I3681" s="39">
        <f t="shared" si="1028"/>
        <v>91.121538251194579</v>
      </c>
      <c r="J3681" s="39">
        <v>51096.963259627097</v>
      </c>
      <c r="K3681" s="40">
        <f t="shared" si="1029"/>
        <v>1243.5712965152998</v>
      </c>
      <c r="L3681" s="39">
        <v>50501.966414798299</v>
      </c>
      <c r="M3681" s="39">
        <f t="shared" si="1030"/>
        <v>1838.568141344098</v>
      </c>
      <c r="N3681" s="39">
        <f t="shared" si="1035"/>
        <v>594.9968448287982</v>
      </c>
      <c r="O3681" s="40">
        <f>'Estimates from MCMC'!$B$2-L3681</f>
        <v>18559.033585201701</v>
      </c>
      <c r="P3681" s="39">
        <v>51752.855445568297</v>
      </c>
      <c r="Q3681" s="40">
        <f t="shared" si="1031"/>
        <v>1250.8890307699985</v>
      </c>
      <c r="R3681" s="39">
        <v>51784.4321270574</v>
      </c>
      <c r="S3681" s="39">
        <f t="shared" si="1032"/>
        <v>31.576681489103066</v>
      </c>
      <c r="T3681" s="39">
        <f t="shared" si="1036"/>
        <v>1282.4657122591016</v>
      </c>
      <c r="U3681" s="39">
        <v>58433.2384140594</v>
      </c>
      <c r="V3681" s="39">
        <f t="shared" si="1033"/>
        <v>7931.2719992611019</v>
      </c>
      <c r="W3681" s="39">
        <v>59969.417448070999</v>
      </c>
      <c r="X3681" s="39">
        <f t="shared" si="1034"/>
        <v>253.713321752497</v>
      </c>
      <c r="Y3681" s="39">
        <f t="shared" si="1037"/>
        <v>9467.4510332727004</v>
      </c>
      <c r="Z3681" s="39">
        <f t="shared" si="1038"/>
        <v>9091.5825519290011</v>
      </c>
      <c r="AA3681" s="45">
        <f t="shared" si="1039"/>
        <v>6.9101966240402365E-2</v>
      </c>
      <c r="AB3681" s="45">
        <f t="shared" si="1040"/>
        <v>0.42735371768415842</v>
      </c>
      <c r="AC3681" s="45">
        <f t="shared" si="1041"/>
        <v>1.3670610626773086E-2</v>
      </c>
      <c r="AD3681" s="45">
        <f t="shared" si="1042"/>
        <v>0.51012629455133385</v>
      </c>
      <c r="AE3681" s="45">
        <f t="shared" si="1043"/>
        <v>0.48987370544866615</v>
      </c>
      <c r="AF3681" s="43">
        <f>('Estimates from MCMC'!$B$2-'MCMC runs'!W3681)/'Estimates from MCMC'!$B$2</f>
        <v>0.13164568355408987</v>
      </c>
    </row>
    <row r="3682" spans="1:32" x14ac:dyDescent="0.3">
      <c r="A3682" s="38">
        <v>4204</v>
      </c>
      <c r="B3682" s="38">
        <v>1957878.97758107</v>
      </c>
      <c r="C3682" s="39">
        <v>52340.534556142396</v>
      </c>
      <c r="D3682" s="39">
        <v>51255.648180812401</v>
      </c>
      <c r="E3682" s="39">
        <f t="shared" si="1026"/>
        <v>1084.8863753299956</v>
      </c>
      <c r="F3682" s="39">
        <v>52272.031146639798</v>
      </c>
      <c r="G3682" s="40">
        <f t="shared" si="1027"/>
        <v>68.503409502598515</v>
      </c>
      <c r="H3682" s="39">
        <v>52249.413017891202</v>
      </c>
      <c r="I3682" s="39">
        <f t="shared" si="1028"/>
        <v>91.121538251194579</v>
      </c>
      <c r="J3682" s="39">
        <v>51096.963259627097</v>
      </c>
      <c r="K3682" s="40">
        <f t="shared" si="1029"/>
        <v>1243.5712965152998</v>
      </c>
      <c r="L3682" s="39">
        <v>50501.966414798299</v>
      </c>
      <c r="M3682" s="39">
        <f t="shared" si="1030"/>
        <v>1838.568141344098</v>
      </c>
      <c r="N3682" s="39">
        <f t="shared" si="1035"/>
        <v>594.9968448287982</v>
      </c>
      <c r="O3682" s="40">
        <f>'Estimates from MCMC'!$B$2-L3682</f>
        <v>18559.033585201701</v>
      </c>
      <c r="P3682" s="39">
        <v>51752.855445568297</v>
      </c>
      <c r="Q3682" s="40">
        <f t="shared" si="1031"/>
        <v>1250.8890307699985</v>
      </c>
      <c r="R3682" s="39">
        <v>51784.4321270574</v>
      </c>
      <c r="S3682" s="39">
        <f t="shared" si="1032"/>
        <v>31.576681489103066</v>
      </c>
      <c r="T3682" s="39">
        <f t="shared" si="1036"/>
        <v>1282.4657122591016</v>
      </c>
      <c r="U3682" s="39">
        <v>58433.2384140594</v>
      </c>
      <c r="V3682" s="39">
        <f t="shared" si="1033"/>
        <v>7931.2719992611019</v>
      </c>
      <c r="W3682" s="39">
        <v>59969.417448070999</v>
      </c>
      <c r="X3682" s="39">
        <f t="shared" si="1034"/>
        <v>253.713321752497</v>
      </c>
      <c r="Y3682" s="39">
        <f t="shared" si="1037"/>
        <v>9467.4510332727004</v>
      </c>
      <c r="Z3682" s="39">
        <f t="shared" si="1038"/>
        <v>9091.5825519290011</v>
      </c>
      <c r="AA3682" s="45">
        <f t="shared" si="1039"/>
        <v>6.9101966240402365E-2</v>
      </c>
      <c r="AB3682" s="45">
        <f t="shared" si="1040"/>
        <v>0.42735371768415842</v>
      </c>
      <c r="AC3682" s="45">
        <f t="shared" si="1041"/>
        <v>1.3670610626773086E-2</v>
      </c>
      <c r="AD3682" s="45">
        <f t="shared" si="1042"/>
        <v>0.51012629455133385</v>
      </c>
      <c r="AE3682" s="45">
        <f t="shared" si="1043"/>
        <v>0.48987370544866615</v>
      </c>
      <c r="AF3682" s="43">
        <f>('Estimates from MCMC'!$B$2-'MCMC runs'!W3682)/'Estimates from MCMC'!$B$2</f>
        <v>0.13164568355408987</v>
      </c>
    </row>
    <row r="3683" spans="1:32" x14ac:dyDescent="0.3">
      <c r="A3683" s="38">
        <v>4104</v>
      </c>
      <c r="B3683" s="38">
        <v>2133466.5501409043</v>
      </c>
      <c r="C3683" s="39">
        <v>53258.300381914902</v>
      </c>
      <c r="D3683" s="39">
        <v>52170.5707992553</v>
      </c>
      <c r="E3683" s="39">
        <f t="shared" si="1026"/>
        <v>1087.7295826596019</v>
      </c>
      <c r="F3683" s="39">
        <v>53192.3593082445</v>
      </c>
      <c r="G3683" s="40">
        <f t="shared" si="1027"/>
        <v>65.941073670401238</v>
      </c>
      <c r="H3683" s="39">
        <v>53169.051448208098</v>
      </c>
      <c r="I3683" s="39">
        <f t="shared" si="1028"/>
        <v>89.248933706803655</v>
      </c>
      <c r="J3683" s="39">
        <v>52016.363084155098</v>
      </c>
      <c r="K3683" s="40">
        <f t="shared" si="1029"/>
        <v>1241.9372977598032</v>
      </c>
      <c r="L3683" s="39">
        <v>51433.392166275102</v>
      </c>
      <c r="M3683" s="39">
        <f t="shared" si="1030"/>
        <v>1824.9082156397999</v>
      </c>
      <c r="N3683" s="39">
        <f t="shared" si="1035"/>
        <v>582.9709178799967</v>
      </c>
      <c r="O3683" s="40">
        <f>'Estimates from MCMC'!$B$2-L3683</f>
        <v>17627.607833724898</v>
      </c>
      <c r="P3683" s="39">
        <v>52673.1945325536</v>
      </c>
      <c r="Q3683" s="40">
        <f t="shared" si="1031"/>
        <v>1239.8023662784981</v>
      </c>
      <c r="R3683" s="39">
        <v>52703.679991427402</v>
      </c>
      <c r="S3683" s="39">
        <f t="shared" si="1032"/>
        <v>30.48545887380169</v>
      </c>
      <c r="T3683" s="39">
        <f t="shared" si="1036"/>
        <v>1270.2878251522998</v>
      </c>
      <c r="U3683" s="39">
        <v>59407.253364802898</v>
      </c>
      <c r="V3683" s="39">
        <f t="shared" si="1033"/>
        <v>7973.8611985277967</v>
      </c>
      <c r="W3683" s="39">
        <v>60929.726881177201</v>
      </c>
      <c r="X3683" s="39">
        <f t="shared" si="1034"/>
        <v>252.18569122200279</v>
      </c>
      <c r="Y3683" s="39">
        <f t="shared" si="1037"/>
        <v>9496.3347149020992</v>
      </c>
      <c r="Z3683" s="39">
        <f t="shared" si="1038"/>
        <v>8131.273118822799</v>
      </c>
      <c r="AA3683" s="45">
        <f t="shared" si="1039"/>
        <v>7.2062405581885161E-2</v>
      </c>
      <c r="AB3683" s="45">
        <f t="shared" si="1040"/>
        <v>0.45235072584677738</v>
      </c>
      <c r="AC3683" s="45">
        <f t="shared" si="1041"/>
        <v>1.4306291222313477E-2</v>
      </c>
      <c r="AD3683" s="45">
        <f t="shared" si="1042"/>
        <v>0.53871942265097605</v>
      </c>
      <c r="AE3683" s="45">
        <f t="shared" si="1043"/>
        <v>0.461280577349024</v>
      </c>
      <c r="AF3683" s="43">
        <f>('Estimates from MCMC'!$B$2-'MCMC runs'!W3683)/'Estimates from MCMC'!$B$2</f>
        <v>0.11774044857188282</v>
      </c>
    </row>
    <row r="3684" spans="1:32" x14ac:dyDescent="0.3">
      <c r="A3684" s="38">
        <v>2407</v>
      </c>
      <c r="B3684" s="38">
        <v>2088277.1186211226</v>
      </c>
      <c r="C3684" s="39">
        <v>52606.472872635597</v>
      </c>
      <c r="D3684" s="39">
        <v>51584.355147067799</v>
      </c>
      <c r="E3684" s="39">
        <f t="shared" si="1026"/>
        <v>1022.1177255677976</v>
      </c>
      <c r="F3684" s="39">
        <v>52547.037779067599</v>
      </c>
      <c r="G3684" s="40">
        <f t="shared" si="1027"/>
        <v>59.435093567997683</v>
      </c>
      <c r="H3684" s="39">
        <v>52521.825151935001</v>
      </c>
      <c r="I3684" s="39">
        <f t="shared" si="1028"/>
        <v>84.647720700595528</v>
      </c>
      <c r="J3684" s="39">
        <v>51440.841800894603</v>
      </c>
      <c r="K3684" s="40">
        <f t="shared" si="1029"/>
        <v>1165.6310717409942</v>
      </c>
      <c r="L3684" s="39">
        <v>50887.355487507797</v>
      </c>
      <c r="M3684" s="39">
        <f t="shared" si="1030"/>
        <v>1719.1173851277999</v>
      </c>
      <c r="N3684" s="39">
        <f t="shared" si="1035"/>
        <v>553.4863133868057</v>
      </c>
      <c r="O3684" s="40">
        <f>'Estimates from MCMC'!$B$2-L3684</f>
        <v>18173.644512492203</v>
      </c>
      <c r="P3684" s="39">
        <v>52042.469743852198</v>
      </c>
      <c r="Q3684" s="40">
        <f t="shared" si="1031"/>
        <v>1155.1142563444009</v>
      </c>
      <c r="R3684" s="39">
        <v>52072.171303471798</v>
      </c>
      <c r="S3684" s="39">
        <f t="shared" si="1032"/>
        <v>29.70155961959972</v>
      </c>
      <c r="T3684" s="39">
        <f t="shared" si="1036"/>
        <v>1184.8158159640006</v>
      </c>
      <c r="U3684" s="39">
        <v>58736.7733656407</v>
      </c>
      <c r="V3684" s="39">
        <f t="shared" si="1033"/>
        <v>7849.4178781329028</v>
      </c>
      <c r="W3684" s="39">
        <v>60153.454360463496</v>
      </c>
      <c r="X3684" s="39">
        <f t="shared" si="1034"/>
        <v>231.86517885879584</v>
      </c>
      <c r="Y3684" s="39">
        <f t="shared" si="1037"/>
        <v>9266.0988729556993</v>
      </c>
      <c r="Z3684" s="39">
        <f t="shared" si="1038"/>
        <v>8907.5456395365036</v>
      </c>
      <c r="AA3684" s="45">
        <f t="shared" si="1039"/>
        <v>6.5194178038949849E-2</v>
      </c>
      <c r="AB3684" s="45">
        <f t="shared" si="1040"/>
        <v>0.43191215018745244</v>
      </c>
      <c r="AC3684" s="45">
        <f t="shared" si="1041"/>
        <v>1.2758320363283011E-2</v>
      </c>
      <c r="AD3684" s="45">
        <f t="shared" si="1042"/>
        <v>0.50986464858968528</v>
      </c>
      <c r="AE3684" s="45">
        <f t="shared" si="1043"/>
        <v>0.49013535141031472</v>
      </c>
      <c r="AF3684" s="43">
        <f>('Estimates from MCMC'!$B$2-'MCMC runs'!W3684)/'Estimates from MCMC'!$B$2</f>
        <v>0.12898083780334058</v>
      </c>
    </row>
    <row r="3685" spans="1:32" x14ac:dyDescent="0.3">
      <c r="A3685" s="38">
        <v>3468</v>
      </c>
      <c r="B3685" s="38">
        <v>1956661.6456187374</v>
      </c>
      <c r="C3685" s="39">
        <v>52311.072391715803</v>
      </c>
      <c r="D3685" s="39">
        <v>51276.515686491599</v>
      </c>
      <c r="E3685" s="39">
        <f t="shared" si="1026"/>
        <v>1034.5567052242041</v>
      </c>
      <c r="F3685" s="39">
        <v>52224.1160153042</v>
      </c>
      <c r="G3685" s="40">
        <f t="shared" si="1027"/>
        <v>86.956376411602832</v>
      </c>
      <c r="H3685" s="39">
        <v>52224.091857741601</v>
      </c>
      <c r="I3685" s="39">
        <f t="shared" si="1028"/>
        <v>86.980533974201535</v>
      </c>
      <c r="J3685" s="39">
        <v>51104.159859532403</v>
      </c>
      <c r="K3685" s="40">
        <f t="shared" si="1029"/>
        <v>1206.9125321833999</v>
      </c>
      <c r="L3685" s="39">
        <v>50535.756641842403</v>
      </c>
      <c r="M3685" s="39">
        <f t="shared" si="1030"/>
        <v>1775.3157498733999</v>
      </c>
      <c r="N3685" s="39">
        <f t="shared" si="1035"/>
        <v>568.40321769000002</v>
      </c>
      <c r="O3685" s="40">
        <f>'Estimates from MCMC'!$B$2-L3685</f>
        <v>18525.243358157597</v>
      </c>
      <c r="P3685" s="39">
        <v>51737.274494528603</v>
      </c>
      <c r="Q3685" s="40">
        <f t="shared" si="1031"/>
        <v>1201.5178526862001</v>
      </c>
      <c r="R3685" s="39">
        <v>51767.139859901697</v>
      </c>
      <c r="S3685" s="39">
        <f t="shared" si="1032"/>
        <v>29.865365373094392</v>
      </c>
      <c r="T3685" s="39">
        <f t="shared" si="1036"/>
        <v>1231.3832180592944</v>
      </c>
      <c r="U3685" s="39">
        <v>58386.805173262503</v>
      </c>
      <c r="V3685" s="39">
        <f t="shared" si="1033"/>
        <v>7851.0485314200996</v>
      </c>
      <c r="W3685" s="39">
        <v>59859.632353259003</v>
      </c>
      <c r="X3685" s="39">
        <f t="shared" si="1034"/>
        <v>241.44396193720604</v>
      </c>
      <c r="Y3685" s="39">
        <f t="shared" si="1037"/>
        <v>9323.8757114166001</v>
      </c>
      <c r="Z3685" s="39">
        <f t="shared" si="1038"/>
        <v>9201.3676467409969</v>
      </c>
      <c r="AA3685" s="45">
        <f t="shared" si="1039"/>
        <v>6.6470555568548279E-2</v>
      </c>
      <c r="AB3685" s="45">
        <f t="shared" si="1040"/>
        <v>0.42380272040868427</v>
      </c>
      <c r="AC3685" s="45">
        <f t="shared" si="1041"/>
        <v>1.3033241035988125E-2</v>
      </c>
      <c r="AD3685" s="45">
        <f t="shared" si="1042"/>
        <v>0.50330651701322071</v>
      </c>
      <c r="AE3685" s="45">
        <f t="shared" si="1043"/>
        <v>0.49669348298677929</v>
      </c>
      <c r="AF3685" s="43">
        <f>('Estimates from MCMC'!$B$2-'MCMC runs'!W3685)/'Estimates from MCMC'!$B$2</f>
        <v>0.13323536651280748</v>
      </c>
    </row>
    <row r="3686" spans="1:32" x14ac:dyDescent="0.3">
      <c r="A3686" s="38">
        <v>3739</v>
      </c>
      <c r="B3686" s="38">
        <v>1956661.6456187374</v>
      </c>
      <c r="C3686" s="39">
        <v>52311.072391715803</v>
      </c>
      <c r="D3686" s="39">
        <v>51276.515686491599</v>
      </c>
      <c r="E3686" s="39">
        <f t="shared" si="1026"/>
        <v>1034.5567052242041</v>
      </c>
      <c r="F3686" s="39">
        <v>52224.1160153042</v>
      </c>
      <c r="G3686" s="40">
        <f t="shared" si="1027"/>
        <v>86.956376411602832</v>
      </c>
      <c r="H3686" s="39">
        <v>52224.091857741601</v>
      </c>
      <c r="I3686" s="39">
        <f t="shared" si="1028"/>
        <v>86.980533974201535</v>
      </c>
      <c r="J3686" s="39">
        <v>51104.159859532403</v>
      </c>
      <c r="K3686" s="40">
        <f t="shared" si="1029"/>
        <v>1206.9125321833999</v>
      </c>
      <c r="L3686" s="39">
        <v>50535.756641842403</v>
      </c>
      <c r="M3686" s="39">
        <f t="shared" si="1030"/>
        <v>1775.3157498733999</v>
      </c>
      <c r="N3686" s="39">
        <f t="shared" si="1035"/>
        <v>568.40321769000002</v>
      </c>
      <c r="O3686" s="40">
        <f>'Estimates from MCMC'!$B$2-L3686</f>
        <v>18525.243358157597</v>
      </c>
      <c r="P3686" s="39">
        <v>51737.274494528603</v>
      </c>
      <c r="Q3686" s="40">
        <f t="shared" si="1031"/>
        <v>1201.5178526862001</v>
      </c>
      <c r="R3686" s="39">
        <v>51767.139859901697</v>
      </c>
      <c r="S3686" s="39">
        <f t="shared" si="1032"/>
        <v>29.865365373094392</v>
      </c>
      <c r="T3686" s="39">
        <f t="shared" si="1036"/>
        <v>1231.3832180592944</v>
      </c>
      <c r="U3686" s="39">
        <v>58386.805173262503</v>
      </c>
      <c r="V3686" s="39">
        <f t="shared" si="1033"/>
        <v>7851.0485314200996</v>
      </c>
      <c r="W3686" s="39">
        <v>59859.632353259003</v>
      </c>
      <c r="X3686" s="39">
        <f t="shared" si="1034"/>
        <v>241.44396193720604</v>
      </c>
      <c r="Y3686" s="39">
        <f t="shared" si="1037"/>
        <v>9323.8757114166001</v>
      </c>
      <c r="Z3686" s="39">
        <f t="shared" si="1038"/>
        <v>9201.3676467409969</v>
      </c>
      <c r="AA3686" s="45">
        <f t="shared" si="1039"/>
        <v>6.6470555568548279E-2</v>
      </c>
      <c r="AB3686" s="45">
        <f t="shared" si="1040"/>
        <v>0.42380272040868427</v>
      </c>
      <c r="AC3686" s="45">
        <f t="shared" si="1041"/>
        <v>1.3033241035988125E-2</v>
      </c>
      <c r="AD3686" s="45">
        <f t="shared" si="1042"/>
        <v>0.50330651701322071</v>
      </c>
      <c r="AE3686" s="45">
        <f t="shared" si="1043"/>
        <v>0.49669348298677929</v>
      </c>
      <c r="AF3686" s="43">
        <f>('Estimates from MCMC'!$B$2-'MCMC runs'!W3686)/'Estimates from MCMC'!$B$2</f>
        <v>0.13323536651280748</v>
      </c>
    </row>
    <row r="3687" spans="1:32" x14ac:dyDescent="0.3">
      <c r="A3687" s="38">
        <v>3803</v>
      </c>
      <c r="B3687" s="38">
        <v>1956661.6456187374</v>
      </c>
      <c r="C3687" s="39">
        <v>52311.072391715803</v>
      </c>
      <c r="D3687" s="39">
        <v>51276.515686491599</v>
      </c>
      <c r="E3687" s="39">
        <f t="shared" si="1026"/>
        <v>1034.5567052242041</v>
      </c>
      <c r="F3687" s="39">
        <v>52224.1160153042</v>
      </c>
      <c r="G3687" s="40">
        <f t="shared" si="1027"/>
        <v>86.956376411602832</v>
      </c>
      <c r="H3687" s="39">
        <v>52224.091857741601</v>
      </c>
      <c r="I3687" s="39">
        <f t="shared" si="1028"/>
        <v>86.980533974201535</v>
      </c>
      <c r="J3687" s="39">
        <v>51104.159859532403</v>
      </c>
      <c r="K3687" s="40">
        <f t="shared" si="1029"/>
        <v>1206.9125321833999</v>
      </c>
      <c r="L3687" s="39">
        <v>50535.756641842403</v>
      </c>
      <c r="M3687" s="39">
        <f t="shared" si="1030"/>
        <v>1775.3157498733999</v>
      </c>
      <c r="N3687" s="39">
        <f t="shared" si="1035"/>
        <v>568.40321769000002</v>
      </c>
      <c r="O3687" s="40">
        <f>'Estimates from MCMC'!$B$2-L3687</f>
        <v>18525.243358157597</v>
      </c>
      <c r="P3687" s="39">
        <v>51737.274494528603</v>
      </c>
      <c r="Q3687" s="40">
        <f t="shared" si="1031"/>
        <v>1201.5178526862001</v>
      </c>
      <c r="R3687" s="39">
        <v>51767.139859901697</v>
      </c>
      <c r="S3687" s="39">
        <f t="shared" si="1032"/>
        <v>29.865365373094392</v>
      </c>
      <c r="T3687" s="39">
        <f t="shared" si="1036"/>
        <v>1231.3832180592944</v>
      </c>
      <c r="U3687" s="39">
        <v>58386.805173262503</v>
      </c>
      <c r="V3687" s="39">
        <f t="shared" si="1033"/>
        <v>7851.0485314200996</v>
      </c>
      <c r="W3687" s="39">
        <v>59859.632353259003</v>
      </c>
      <c r="X3687" s="39">
        <f t="shared" si="1034"/>
        <v>241.44396193720604</v>
      </c>
      <c r="Y3687" s="39">
        <f t="shared" si="1037"/>
        <v>9323.8757114166001</v>
      </c>
      <c r="Z3687" s="39">
        <f t="shared" si="1038"/>
        <v>9201.3676467409969</v>
      </c>
      <c r="AA3687" s="45">
        <f t="shared" si="1039"/>
        <v>6.6470555568548279E-2</v>
      </c>
      <c r="AB3687" s="45">
        <f t="shared" si="1040"/>
        <v>0.42380272040868427</v>
      </c>
      <c r="AC3687" s="45">
        <f t="shared" si="1041"/>
        <v>1.3033241035988125E-2</v>
      </c>
      <c r="AD3687" s="45">
        <f t="shared" si="1042"/>
        <v>0.50330651701322071</v>
      </c>
      <c r="AE3687" s="45">
        <f t="shared" si="1043"/>
        <v>0.49669348298677929</v>
      </c>
      <c r="AF3687" s="43">
        <f>('Estimates from MCMC'!$B$2-'MCMC runs'!W3687)/'Estimates from MCMC'!$B$2</f>
        <v>0.13323536651280748</v>
      </c>
    </row>
    <row r="3688" spans="1:32" x14ac:dyDescent="0.3">
      <c r="A3688" s="38">
        <v>4135</v>
      </c>
      <c r="B3688" s="38">
        <v>1984185.9039561946</v>
      </c>
      <c r="C3688" s="39">
        <v>52911.954097141701</v>
      </c>
      <c r="D3688" s="39">
        <v>51840.734573761903</v>
      </c>
      <c r="E3688" s="39">
        <f t="shared" si="1026"/>
        <v>1071.2195233797975</v>
      </c>
      <c r="F3688" s="39">
        <v>52852.8627415585</v>
      </c>
      <c r="G3688" s="40">
        <f t="shared" si="1027"/>
        <v>59.091355583201221</v>
      </c>
      <c r="H3688" s="39">
        <v>52822.603747045599</v>
      </c>
      <c r="I3688" s="39">
        <f t="shared" si="1028"/>
        <v>89.350350096101465</v>
      </c>
      <c r="J3688" s="39">
        <v>51693.094713757899</v>
      </c>
      <c r="K3688" s="40">
        <f t="shared" si="1029"/>
        <v>1218.8593833838022</v>
      </c>
      <c r="L3688" s="39">
        <v>51109.6203486226</v>
      </c>
      <c r="M3688" s="39">
        <f t="shared" si="1030"/>
        <v>1802.3337485191005</v>
      </c>
      <c r="N3688" s="39">
        <f t="shared" si="1035"/>
        <v>583.47436513529829</v>
      </c>
      <c r="O3688" s="40">
        <f>'Estimates from MCMC'!$B$2-L3688</f>
        <v>17951.3796513774</v>
      </c>
      <c r="P3688" s="39">
        <v>52333.620537960502</v>
      </c>
      <c r="Q3688" s="40">
        <f t="shared" si="1031"/>
        <v>1224.0001893379012</v>
      </c>
      <c r="R3688" s="39">
        <v>52364.751453891098</v>
      </c>
      <c r="S3688" s="39">
        <f t="shared" si="1032"/>
        <v>31.13091593059653</v>
      </c>
      <c r="T3688" s="39">
        <f t="shared" si="1036"/>
        <v>1255.1311052684978</v>
      </c>
      <c r="U3688" s="39">
        <v>58990.918243055501</v>
      </c>
      <c r="V3688" s="39">
        <f t="shared" si="1033"/>
        <v>7881.2978944329006</v>
      </c>
      <c r="W3688" s="39">
        <v>60490.740927490602</v>
      </c>
      <c r="X3688" s="39">
        <f t="shared" si="1034"/>
        <v>244.69157916660333</v>
      </c>
      <c r="Y3688" s="39">
        <f t="shared" si="1037"/>
        <v>9381.1205788680018</v>
      </c>
      <c r="Z3688" s="39">
        <f t="shared" si="1038"/>
        <v>8570.2590725093978</v>
      </c>
      <c r="AA3688" s="45">
        <f t="shared" si="1039"/>
        <v>6.9918364473573608E-2</v>
      </c>
      <c r="AB3688" s="45">
        <f t="shared" si="1040"/>
        <v>0.43903577593982718</v>
      </c>
      <c r="AC3688" s="45">
        <f t="shared" si="1041"/>
        <v>1.3630795176672022E-2</v>
      </c>
      <c r="AD3688" s="45">
        <f t="shared" si="1042"/>
        <v>0.5225849355900728</v>
      </c>
      <c r="AE3688" s="45">
        <f t="shared" si="1043"/>
        <v>0.4774150644099272</v>
      </c>
      <c r="AF3688" s="43">
        <f>('Estimates from MCMC'!$B$2-'MCMC runs'!W3688)/'Estimates from MCMC'!$B$2</f>
        <v>0.12409694433195867</v>
      </c>
    </row>
    <row r="3689" spans="1:32" x14ac:dyDescent="0.3">
      <c r="A3689" s="38">
        <v>1982</v>
      </c>
      <c r="B3689" s="38">
        <v>1940552.435861777</v>
      </c>
      <c r="C3689" s="39">
        <v>52526.250385418098</v>
      </c>
      <c r="D3689" s="39">
        <v>51449.075168270399</v>
      </c>
      <c r="E3689" s="39">
        <f t="shared" si="1026"/>
        <v>1077.1752171476983</v>
      </c>
      <c r="F3689" s="39">
        <v>52462.568714788104</v>
      </c>
      <c r="G3689" s="40">
        <f t="shared" si="1027"/>
        <v>63.681670629994187</v>
      </c>
      <c r="H3689" s="39">
        <v>52437.9059565836</v>
      </c>
      <c r="I3689" s="39">
        <f t="shared" si="1028"/>
        <v>88.344428834498103</v>
      </c>
      <c r="J3689" s="39">
        <v>51297.946755308803</v>
      </c>
      <c r="K3689" s="40">
        <f t="shared" si="1029"/>
        <v>1228.3036301092943</v>
      </c>
      <c r="L3689" s="39">
        <v>50721.077292584698</v>
      </c>
      <c r="M3689" s="39">
        <f t="shared" si="1030"/>
        <v>1805.1730928334</v>
      </c>
      <c r="N3689" s="39">
        <f t="shared" si="1035"/>
        <v>576.86946272410569</v>
      </c>
      <c r="O3689" s="40">
        <f>'Estimates from MCMC'!$B$2-L3689</f>
        <v>18339.922707415302</v>
      </c>
      <c r="P3689" s="39">
        <v>51949.126391297497</v>
      </c>
      <c r="Q3689" s="40">
        <f t="shared" si="1031"/>
        <v>1228.0490987127996</v>
      </c>
      <c r="R3689" s="39">
        <v>51979.255466091003</v>
      </c>
      <c r="S3689" s="39">
        <f t="shared" si="1032"/>
        <v>30.129074793505424</v>
      </c>
      <c r="T3689" s="39">
        <f t="shared" si="1036"/>
        <v>1258.178173506305</v>
      </c>
      <c r="U3689" s="39">
        <v>58398.305165311402</v>
      </c>
      <c r="V3689" s="39">
        <f t="shared" si="1033"/>
        <v>7677.2278727267039</v>
      </c>
      <c r="W3689" s="39">
        <v>59900.960825505303</v>
      </c>
      <c r="X3689" s="39">
        <f t="shared" si="1034"/>
        <v>244.47748668759596</v>
      </c>
      <c r="Y3689" s="39">
        <f t="shared" si="1037"/>
        <v>9179.8835329206049</v>
      </c>
      <c r="Z3689" s="39">
        <f t="shared" si="1038"/>
        <v>9160.0391744946974</v>
      </c>
      <c r="AA3689" s="45">
        <f t="shared" si="1039"/>
        <v>6.8603242967735692E-2</v>
      </c>
      <c r="AB3689" s="45">
        <f t="shared" si="1040"/>
        <v>0.41860742791585503</v>
      </c>
      <c r="AC3689" s="45">
        <f t="shared" si="1041"/>
        <v>1.3330344439714974E-2</v>
      </c>
      <c r="AD3689" s="45">
        <f t="shared" si="1042"/>
        <v>0.50054101532330575</v>
      </c>
      <c r="AE3689" s="45">
        <f t="shared" si="1043"/>
        <v>0.49945898467669431</v>
      </c>
      <c r="AF3689" s="43">
        <f>('Estimates from MCMC'!$B$2-'MCMC runs'!W3689)/'Estimates from MCMC'!$B$2</f>
        <v>0.1326369321975456</v>
      </c>
    </row>
    <row r="3690" spans="1:32" x14ac:dyDescent="0.3">
      <c r="A3690" s="38">
        <v>2485</v>
      </c>
      <c r="B3690" s="38">
        <v>1929174.3956858059</v>
      </c>
      <c r="C3690" s="39">
        <v>51535.672830187803</v>
      </c>
      <c r="D3690" s="39">
        <v>50472.454576705502</v>
      </c>
      <c r="E3690" s="39">
        <f t="shared" si="1026"/>
        <v>1063.2182534823005</v>
      </c>
      <c r="F3690" s="39">
        <v>51467.770438250103</v>
      </c>
      <c r="G3690" s="40">
        <f t="shared" si="1027"/>
        <v>67.902391937699576</v>
      </c>
      <c r="H3690" s="39">
        <v>51446.457255073299</v>
      </c>
      <c r="I3690" s="39">
        <f t="shared" si="1028"/>
        <v>89.215575114503736</v>
      </c>
      <c r="J3690" s="39">
        <v>50316.272535122502</v>
      </c>
      <c r="K3690" s="40">
        <f t="shared" si="1029"/>
        <v>1219.4002950653012</v>
      </c>
      <c r="L3690" s="39">
        <v>49733.804032077103</v>
      </c>
      <c r="M3690" s="39">
        <f t="shared" si="1030"/>
        <v>1801.8687981106996</v>
      </c>
      <c r="N3690" s="39">
        <f t="shared" si="1035"/>
        <v>582.46850304539839</v>
      </c>
      <c r="O3690" s="40">
        <f>'Estimates from MCMC'!$B$2-L3690</f>
        <v>19327.195967922897</v>
      </c>
      <c r="P3690" s="39">
        <v>50958.8064028136</v>
      </c>
      <c r="Q3690" s="40">
        <f t="shared" si="1031"/>
        <v>1225.0023707364962</v>
      </c>
      <c r="R3690" s="39">
        <v>50989.742356449096</v>
      </c>
      <c r="S3690" s="39">
        <f t="shared" si="1032"/>
        <v>30.935953635496844</v>
      </c>
      <c r="T3690" s="39">
        <f t="shared" si="1036"/>
        <v>1255.9383243719931</v>
      </c>
      <c r="U3690" s="39">
        <v>57370.106620536397</v>
      </c>
      <c r="V3690" s="39">
        <f t="shared" si="1033"/>
        <v>7636.3025884592935</v>
      </c>
      <c r="W3690" s="39">
        <v>58869.396149486798</v>
      </c>
      <c r="X3690" s="39">
        <f t="shared" si="1034"/>
        <v>243.35120457840821</v>
      </c>
      <c r="Y3690" s="39">
        <f t="shared" si="1037"/>
        <v>9135.5921174096948</v>
      </c>
      <c r="Z3690" s="39">
        <f t="shared" si="1038"/>
        <v>10191.603850513202</v>
      </c>
      <c r="AA3690" s="45">
        <f t="shared" si="1039"/>
        <v>6.4982955957835681E-2</v>
      </c>
      <c r="AB3690" s="45">
        <f t="shared" si="1040"/>
        <v>0.39510659493147215</v>
      </c>
      <c r="AC3690" s="45">
        <f t="shared" si="1041"/>
        <v>1.2591128324165344E-2</v>
      </c>
      <c r="AD3690" s="45">
        <f t="shared" si="1042"/>
        <v>0.47268067921347318</v>
      </c>
      <c r="AE3690" s="45">
        <f t="shared" si="1043"/>
        <v>0.52731932078652688</v>
      </c>
      <c r="AF3690" s="43">
        <f>('Estimates from MCMC'!$B$2-'MCMC runs'!W3690)/'Estimates from MCMC'!$B$2</f>
        <v>0.14757393971290891</v>
      </c>
    </row>
    <row r="3691" spans="1:32" x14ac:dyDescent="0.3">
      <c r="A3691" s="38">
        <v>1371</v>
      </c>
      <c r="B3691" s="38">
        <v>1953932.6810399317</v>
      </c>
      <c r="C3691" s="39">
        <v>52398.283764277898</v>
      </c>
      <c r="D3691" s="39">
        <v>51370.515575999903</v>
      </c>
      <c r="E3691" s="39">
        <f t="shared" si="1026"/>
        <v>1027.7681882779943</v>
      </c>
      <c r="F3691" s="39">
        <v>52318.110173834102</v>
      </c>
      <c r="G3691" s="40">
        <f t="shared" si="1027"/>
        <v>80.173590443795547</v>
      </c>
      <c r="H3691" s="39">
        <v>52312.588613680302</v>
      </c>
      <c r="I3691" s="39">
        <f t="shared" si="1028"/>
        <v>85.695150597595784</v>
      </c>
      <c r="J3691" s="39">
        <v>51205.924601395302</v>
      </c>
      <c r="K3691" s="40">
        <f t="shared" si="1029"/>
        <v>1192.3591628825961</v>
      </c>
      <c r="L3691" s="39">
        <v>50646.019983065402</v>
      </c>
      <c r="M3691" s="39">
        <f t="shared" si="1030"/>
        <v>1752.2637812124958</v>
      </c>
      <c r="N3691" s="39">
        <f t="shared" si="1035"/>
        <v>559.90461832989968</v>
      </c>
      <c r="O3691" s="40">
        <f>'Estimates from MCMC'!$B$2-L3691</f>
        <v>18414.980016934598</v>
      </c>
      <c r="P3691" s="39">
        <v>51828.693463414304</v>
      </c>
      <c r="Q3691" s="40">
        <f t="shared" si="1031"/>
        <v>1182.6734803489016</v>
      </c>
      <c r="R3691" s="39">
        <v>51858.267544331902</v>
      </c>
      <c r="S3691" s="39">
        <f t="shared" si="1032"/>
        <v>29.574080917598621</v>
      </c>
      <c r="T3691" s="39">
        <f t="shared" si="1036"/>
        <v>1212.2475612665003</v>
      </c>
      <c r="U3691" s="39">
        <v>58363.255701298804</v>
      </c>
      <c r="V3691" s="39">
        <f t="shared" si="1033"/>
        <v>7717.2357182334017</v>
      </c>
      <c r="W3691" s="39">
        <v>59812.9307878283</v>
      </c>
      <c r="X3691" s="39">
        <f t="shared" si="1034"/>
        <v>237.42752526299591</v>
      </c>
      <c r="Y3691" s="39">
        <f t="shared" si="1037"/>
        <v>9166.9108047628979</v>
      </c>
      <c r="Z3691" s="39">
        <f t="shared" si="1038"/>
        <v>9248.0692121717002</v>
      </c>
      <c r="AA3691" s="45">
        <f t="shared" si="1039"/>
        <v>6.582942583438621E-2</v>
      </c>
      <c r="AB3691" s="45">
        <f t="shared" si="1040"/>
        <v>0.419073803562999</v>
      </c>
      <c r="AC3691" s="45">
        <f t="shared" si="1041"/>
        <v>1.2893173114749797E-2</v>
      </c>
      <c r="AD3691" s="45">
        <f t="shared" si="1042"/>
        <v>0.49779640251213503</v>
      </c>
      <c r="AE3691" s="45">
        <f t="shared" si="1043"/>
        <v>0.50220359748786503</v>
      </c>
      <c r="AF3691" s="43">
        <f>('Estimates from MCMC'!$B$2-'MCMC runs'!W3691)/'Estimates from MCMC'!$B$2</f>
        <v>0.13391160296218851</v>
      </c>
    </row>
    <row r="3692" spans="1:32" x14ac:dyDescent="0.3">
      <c r="A3692" s="38">
        <v>1629</v>
      </c>
      <c r="B3692" s="38">
        <v>2163661.1098671006</v>
      </c>
      <c r="C3692" s="39">
        <v>52821.783569379702</v>
      </c>
      <c r="D3692" s="39">
        <v>51724.998778339301</v>
      </c>
      <c r="E3692" s="39">
        <f t="shared" si="1026"/>
        <v>1096.7847910404016</v>
      </c>
      <c r="F3692" s="39">
        <v>52755.8711018553</v>
      </c>
      <c r="G3692" s="40">
        <f t="shared" si="1027"/>
        <v>65.912467524402018</v>
      </c>
      <c r="H3692" s="39">
        <v>52730.833055653697</v>
      </c>
      <c r="I3692" s="39">
        <f t="shared" si="1028"/>
        <v>90.950513726005738</v>
      </c>
      <c r="J3692" s="39">
        <v>51569.048694245001</v>
      </c>
      <c r="K3692" s="40">
        <f t="shared" si="1029"/>
        <v>1252.7348751347017</v>
      </c>
      <c r="L3692" s="39">
        <v>50975.4700912029</v>
      </c>
      <c r="M3692" s="39">
        <f t="shared" si="1030"/>
        <v>1846.3134781768022</v>
      </c>
      <c r="N3692" s="39">
        <f t="shared" si="1035"/>
        <v>593.57860304210044</v>
      </c>
      <c r="O3692" s="40">
        <f>'Estimates from MCMC'!$B$2-L3692</f>
        <v>18085.5299087971</v>
      </c>
      <c r="P3692" s="39">
        <v>52230.9439753158</v>
      </c>
      <c r="Q3692" s="40">
        <f t="shared" si="1031"/>
        <v>1255.4738841129001</v>
      </c>
      <c r="R3692" s="39">
        <v>52262.220355445897</v>
      </c>
      <c r="S3692" s="39">
        <f t="shared" si="1032"/>
        <v>31.276380130097095</v>
      </c>
      <c r="T3692" s="39">
        <f t="shared" si="1036"/>
        <v>1286.7502642429972</v>
      </c>
      <c r="U3692" s="39">
        <v>58987.033499120102</v>
      </c>
      <c r="V3692" s="39">
        <f t="shared" si="1033"/>
        <v>8011.5634079172014</v>
      </c>
      <c r="W3692" s="39">
        <v>60530.754628117997</v>
      </c>
      <c r="X3692" s="39">
        <f t="shared" si="1034"/>
        <v>256.97086475489778</v>
      </c>
      <c r="Y3692" s="39">
        <f t="shared" si="1037"/>
        <v>9555.2845369150964</v>
      </c>
      <c r="Z3692" s="39">
        <f t="shared" si="1038"/>
        <v>8530.2453718820034</v>
      </c>
      <c r="AA3692" s="45">
        <f t="shared" si="1039"/>
        <v>7.1148054313692005E-2</v>
      </c>
      <c r="AB3692" s="45">
        <f t="shared" si="1040"/>
        <v>0.44298195564732912</v>
      </c>
      <c r="AC3692" s="45">
        <f t="shared" si="1041"/>
        <v>1.4208644482675784E-2</v>
      </c>
      <c r="AD3692" s="45">
        <f t="shared" si="1042"/>
        <v>0.52833865444369688</v>
      </c>
      <c r="AE3692" s="45">
        <f t="shared" si="1043"/>
        <v>0.47166134555630307</v>
      </c>
      <c r="AF3692" s="43">
        <f>('Estimates from MCMC'!$B$2-'MCMC runs'!W3692)/'Estimates from MCMC'!$B$2</f>
        <v>0.12351754784729448</v>
      </c>
    </row>
    <row r="3693" spans="1:32" x14ac:dyDescent="0.3">
      <c r="A3693" s="38">
        <v>722</v>
      </c>
      <c r="B3693" s="38">
        <v>2103435.4460833156</v>
      </c>
      <c r="C3693" s="39">
        <v>53494.372277412403</v>
      </c>
      <c r="D3693" s="39">
        <v>52362.7615300705</v>
      </c>
      <c r="E3693" s="39">
        <f t="shared" si="1026"/>
        <v>1131.6107473419033</v>
      </c>
      <c r="F3693" s="39">
        <v>53447.664493053198</v>
      </c>
      <c r="G3693" s="40">
        <f t="shared" si="1027"/>
        <v>46.707784359205107</v>
      </c>
      <c r="H3693" s="39">
        <v>53401.4411101609</v>
      </c>
      <c r="I3693" s="39">
        <f t="shared" si="1028"/>
        <v>92.931167251503211</v>
      </c>
      <c r="J3693" s="39">
        <v>52223.747029358798</v>
      </c>
      <c r="K3693" s="40">
        <f t="shared" si="1029"/>
        <v>1270.6252480536059</v>
      </c>
      <c r="L3693" s="39">
        <v>51617.288479516697</v>
      </c>
      <c r="M3693" s="39">
        <f t="shared" si="1030"/>
        <v>1877.0837978957061</v>
      </c>
      <c r="N3693" s="39">
        <f t="shared" si="1035"/>
        <v>606.45854984210018</v>
      </c>
      <c r="O3693" s="40">
        <f>'Estimates from MCMC'!$B$2-L3693</f>
        <v>17443.711520483303</v>
      </c>
      <c r="P3693" s="39">
        <v>52900.572861020999</v>
      </c>
      <c r="Q3693" s="40">
        <f t="shared" si="1031"/>
        <v>1283.2843815043016</v>
      </c>
      <c r="R3693" s="39">
        <v>52932.525166976302</v>
      </c>
      <c r="S3693" s="39">
        <f t="shared" si="1032"/>
        <v>31.952305955303018</v>
      </c>
      <c r="T3693" s="39">
        <f t="shared" si="1036"/>
        <v>1315.2366874596046</v>
      </c>
      <c r="U3693" s="39">
        <v>59717.755240418497</v>
      </c>
      <c r="V3693" s="39">
        <f t="shared" si="1033"/>
        <v>8100.4667609017997</v>
      </c>
      <c r="W3693" s="39">
        <v>61292.217499812003</v>
      </c>
      <c r="X3693" s="39">
        <f t="shared" si="1034"/>
        <v>259.22557193390094</v>
      </c>
      <c r="Y3693" s="39">
        <f t="shared" si="1037"/>
        <v>9674.9290202953052</v>
      </c>
      <c r="Z3693" s="39">
        <f t="shared" si="1038"/>
        <v>7768.7825001879974</v>
      </c>
      <c r="AA3693" s="45">
        <f t="shared" si="1039"/>
        <v>7.5398901541978952E-2</v>
      </c>
      <c r="AB3693" s="45">
        <f t="shared" si="1040"/>
        <v>0.46437747788879763</v>
      </c>
      <c r="AC3693" s="45">
        <f t="shared" si="1041"/>
        <v>1.4860689001277334E-2</v>
      </c>
      <c r="AD3693" s="45">
        <f t="shared" si="1042"/>
        <v>0.55463706843205396</v>
      </c>
      <c r="AE3693" s="45">
        <f t="shared" si="1043"/>
        <v>0.44536293156794604</v>
      </c>
      <c r="AF3693" s="43">
        <f>('Estimates from MCMC'!$B$2-'MCMC runs'!W3693)/'Estimates from MCMC'!$B$2</f>
        <v>0.11249160163026885</v>
      </c>
    </row>
    <row r="3694" spans="1:32" x14ac:dyDescent="0.3">
      <c r="A3694" s="38">
        <v>3535</v>
      </c>
      <c r="B3694" s="38">
        <v>1968173.1247487441</v>
      </c>
      <c r="C3694" s="39">
        <v>52856.078384010601</v>
      </c>
      <c r="D3694" s="39">
        <v>51771.499133040197</v>
      </c>
      <c r="E3694" s="39">
        <f t="shared" si="1026"/>
        <v>1084.5792509704042</v>
      </c>
      <c r="F3694" s="39">
        <v>52799.233360367602</v>
      </c>
      <c r="G3694" s="40">
        <f t="shared" si="1027"/>
        <v>56.845023642999877</v>
      </c>
      <c r="H3694" s="39">
        <v>52766.957481323501</v>
      </c>
      <c r="I3694" s="39">
        <f t="shared" si="1028"/>
        <v>89.12090268710017</v>
      </c>
      <c r="J3694" s="39">
        <v>51626.278907072898</v>
      </c>
      <c r="K3694" s="40">
        <f t="shared" si="1029"/>
        <v>1229.7994769377037</v>
      </c>
      <c r="L3694" s="39">
        <v>51044.230573861802</v>
      </c>
      <c r="M3694" s="39">
        <f t="shared" si="1030"/>
        <v>1811.8478101487999</v>
      </c>
      <c r="N3694" s="39">
        <f t="shared" si="1035"/>
        <v>582.04833321109618</v>
      </c>
      <c r="O3694" s="40">
        <f>'Estimates from MCMC'!$B$2-L3694</f>
        <v>18016.769426138198</v>
      </c>
      <c r="P3694" s="39">
        <v>52274.679139614796</v>
      </c>
      <c r="Q3694" s="40">
        <f t="shared" si="1031"/>
        <v>1230.4485657529949</v>
      </c>
      <c r="R3694" s="39">
        <v>52305.352871533498</v>
      </c>
      <c r="S3694" s="39">
        <f t="shared" si="1032"/>
        <v>30.673731918701378</v>
      </c>
      <c r="T3694" s="39">
        <f t="shared" si="1036"/>
        <v>1261.1222976716963</v>
      </c>
      <c r="U3694" s="39">
        <v>58968.229384521801</v>
      </c>
      <c r="V3694" s="39">
        <f t="shared" si="1033"/>
        <v>7923.9988106599994</v>
      </c>
      <c r="W3694" s="39">
        <v>60477.415940690902</v>
      </c>
      <c r="X3694" s="39">
        <f t="shared" si="1034"/>
        <v>248.06425849740481</v>
      </c>
      <c r="Y3694" s="39">
        <f t="shared" si="1037"/>
        <v>9433.1853668291005</v>
      </c>
      <c r="Z3694" s="39">
        <f t="shared" si="1038"/>
        <v>8583.5840593090979</v>
      </c>
      <c r="AA3694" s="45">
        <f t="shared" si="1039"/>
        <v>6.9997138101911716E-2</v>
      </c>
      <c r="AB3694" s="45">
        <f t="shared" si="1040"/>
        <v>0.4398124116060505</v>
      </c>
      <c r="AC3694" s="45">
        <f t="shared" si="1041"/>
        <v>1.3768520461693898E-2</v>
      </c>
      <c r="AD3694" s="45">
        <f t="shared" si="1042"/>
        <v>0.52357807016965607</v>
      </c>
      <c r="AE3694" s="45">
        <f t="shared" si="1043"/>
        <v>0.47642192983034387</v>
      </c>
      <c r="AF3694" s="43">
        <f>('Estimates from MCMC'!$B$2-'MCMC runs'!W3694)/'Estimates from MCMC'!$B$2</f>
        <v>0.12428988950795815</v>
      </c>
    </row>
    <row r="3695" spans="1:32" x14ac:dyDescent="0.3">
      <c r="A3695" s="38">
        <v>4586</v>
      </c>
      <c r="B3695" s="38">
        <v>2022607.6256603315</v>
      </c>
      <c r="C3695" s="39">
        <v>52512.274094271503</v>
      </c>
      <c r="D3695" s="39">
        <v>51444.222389783703</v>
      </c>
      <c r="E3695" s="39">
        <f t="shared" si="1026"/>
        <v>1068.0517044877997</v>
      </c>
      <c r="F3695" s="39">
        <v>52424.5733375399</v>
      </c>
      <c r="G3695" s="40">
        <f t="shared" si="1027"/>
        <v>87.700756731603178</v>
      </c>
      <c r="H3695" s="39">
        <v>52422.565188048597</v>
      </c>
      <c r="I3695" s="39">
        <f t="shared" si="1028"/>
        <v>89.70890622290608</v>
      </c>
      <c r="J3695" s="39">
        <v>51268.404494296701</v>
      </c>
      <c r="K3695" s="40">
        <f t="shared" si="1029"/>
        <v>1243.8695999748015</v>
      </c>
      <c r="L3695" s="39">
        <v>50682.547190470097</v>
      </c>
      <c r="M3695" s="39">
        <f t="shared" si="1030"/>
        <v>1829.7269038014056</v>
      </c>
      <c r="N3695" s="39">
        <f t="shared" si="1035"/>
        <v>585.85730382660404</v>
      </c>
      <c r="O3695" s="40">
        <f>'Estimates from MCMC'!$B$2-L3695</f>
        <v>18378.452809529903</v>
      </c>
      <c r="P3695" s="39">
        <v>51925.386445807802</v>
      </c>
      <c r="Q3695" s="40">
        <f t="shared" si="1031"/>
        <v>1242.8392553377053</v>
      </c>
      <c r="R3695" s="39">
        <v>51956.003175386999</v>
      </c>
      <c r="S3695" s="39">
        <f t="shared" si="1032"/>
        <v>30.616729579196544</v>
      </c>
      <c r="T3695" s="39">
        <f t="shared" si="1036"/>
        <v>1273.4559849169018</v>
      </c>
      <c r="U3695" s="39">
        <v>58697.887416671598</v>
      </c>
      <c r="V3695" s="39">
        <f t="shared" si="1033"/>
        <v>8015.3402262015006</v>
      </c>
      <c r="W3695" s="39">
        <v>60224.936196765397</v>
      </c>
      <c r="X3695" s="39">
        <f t="shared" si="1034"/>
        <v>253.5927951768972</v>
      </c>
      <c r="Y3695" s="39">
        <f t="shared" si="1037"/>
        <v>9542.3890062952996</v>
      </c>
      <c r="Z3695" s="39">
        <f t="shared" si="1038"/>
        <v>8836.0638032346033</v>
      </c>
      <c r="AA3695" s="45">
        <f t="shared" si="1039"/>
        <v>6.9290706792062937E-2</v>
      </c>
      <c r="AB3695" s="45">
        <f t="shared" si="1040"/>
        <v>0.43612704014155385</v>
      </c>
      <c r="AC3695" s="45">
        <f t="shared" si="1041"/>
        <v>1.3798375619812786E-2</v>
      </c>
      <c r="AD3695" s="45">
        <f t="shared" si="1042"/>
        <v>0.51921612255342953</v>
      </c>
      <c r="AE3695" s="45">
        <f t="shared" si="1043"/>
        <v>0.48078387744657047</v>
      </c>
      <c r="AF3695" s="43">
        <f>('Estimates from MCMC'!$B$2-'MCMC runs'!W3695)/'Estimates from MCMC'!$B$2</f>
        <v>0.12794578420866484</v>
      </c>
    </row>
    <row r="3696" spans="1:32" x14ac:dyDescent="0.3">
      <c r="A3696" s="38">
        <v>4017</v>
      </c>
      <c r="B3696" s="38">
        <v>2127945.7723403513</v>
      </c>
      <c r="C3696" s="39">
        <v>52652.393747347698</v>
      </c>
      <c r="D3696" s="39">
        <v>51596.705019262699</v>
      </c>
      <c r="E3696" s="39">
        <f t="shared" si="1026"/>
        <v>1055.6887280849987</v>
      </c>
      <c r="F3696" s="39">
        <v>52587.047206228701</v>
      </c>
      <c r="G3696" s="40">
        <f t="shared" si="1027"/>
        <v>65.346541118997266</v>
      </c>
      <c r="H3696" s="39">
        <v>52564.839448770799</v>
      </c>
      <c r="I3696" s="39">
        <f t="shared" si="1028"/>
        <v>87.554298576898873</v>
      </c>
      <c r="J3696" s="39">
        <v>51444.690802892103</v>
      </c>
      <c r="K3696" s="40">
        <f t="shared" si="1029"/>
        <v>1207.7029444555956</v>
      </c>
      <c r="L3696" s="39">
        <v>50872.668950422601</v>
      </c>
      <c r="M3696" s="39">
        <f t="shared" si="1030"/>
        <v>1779.7247969250966</v>
      </c>
      <c r="N3696" s="39">
        <f t="shared" si="1035"/>
        <v>572.02185246950103</v>
      </c>
      <c r="O3696" s="40">
        <f>'Estimates from MCMC'!$B$2-L3696</f>
        <v>18188.331049577399</v>
      </c>
      <c r="P3696" s="39">
        <v>52077.316071703099</v>
      </c>
      <c r="Q3696" s="40">
        <f t="shared" si="1031"/>
        <v>1204.6471212804972</v>
      </c>
      <c r="R3696" s="39">
        <v>52107.637617488399</v>
      </c>
      <c r="S3696" s="39">
        <f t="shared" si="1032"/>
        <v>30.321545785300259</v>
      </c>
      <c r="T3696" s="39">
        <f t="shared" si="1036"/>
        <v>1234.9686670657975</v>
      </c>
      <c r="U3696" s="39">
        <v>58664.500121916702</v>
      </c>
      <c r="V3696" s="39">
        <f t="shared" si="1033"/>
        <v>7791.831171494101</v>
      </c>
      <c r="W3696" s="39">
        <v>60141.525341313201</v>
      </c>
      <c r="X3696" s="39">
        <f t="shared" si="1034"/>
        <v>242.05655233070138</v>
      </c>
      <c r="Y3696" s="39">
        <f t="shared" si="1037"/>
        <v>9268.8563908905999</v>
      </c>
      <c r="Z3696" s="39">
        <f t="shared" si="1038"/>
        <v>8919.4746586867986</v>
      </c>
      <c r="AA3696" s="45">
        <f t="shared" si="1039"/>
        <v>6.7898954758385685E-2</v>
      </c>
      <c r="AB3696" s="45">
        <f t="shared" si="1040"/>
        <v>0.42839725922380012</v>
      </c>
      <c r="AC3696" s="45">
        <f t="shared" si="1041"/>
        <v>1.3308343226814397E-2</v>
      </c>
      <c r="AD3696" s="45">
        <f t="shared" si="1042"/>
        <v>0.50960455720900022</v>
      </c>
      <c r="AE3696" s="45">
        <f t="shared" si="1043"/>
        <v>0.49039544279099984</v>
      </c>
      <c r="AF3696" s="43">
        <f>('Estimates from MCMC'!$B$2-'MCMC runs'!W3696)/'Estimates from MCMC'!$B$2</f>
        <v>0.1291535694340771</v>
      </c>
    </row>
    <row r="3697" spans="1:32" x14ac:dyDescent="0.3">
      <c r="A3697" s="38">
        <v>2599</v>
      </c>
      <c r="B3697" s="38">
        <v>2142740.1503316234</v>
      </c>
      <c r="C3697" s="39">
        <v>52801.301960944002</v>
      </c>
      <c r="D3697" s="39">
        <v>51756.690074459897</v>
      </c>
      <c r="E3697" s="39">
        <f t="shared" si="1026"/>
        <v>1044.6118864841046</v>
      </c>
      <c r="F3697" s="39">
        <v>52747.438789781903</v>
      </c>
      <c r="G3697" s="40">
        <f t="shared" si="1027"/>
        <v>53.863171162098297</v>
      </c>
      <c r="H3697" s="39">
        <v>52715.5921386478</v>
      </c>
      <c r="I3697" s="39">
        <f t="shared" si="1028"/>
        <v>85.70982229620131</v>
      </c>
      <c r="J3697" s="39">
        <v>51617.650015785497</v>
      </c>
      <c r="K3697" s="40">
        <f t="shared" si="1029"/>
        <v>1183.6519451585045</v>
      </c>
      <c r="L3697" s="39">
        <v>51057.438834344102</v>
      </c>
      <c r="M3697" s="39">
        <f t="shared" si="1030"/>
        <v>1743.8631265998993</v>
      </c>
      <c r="N3697" s="39">
        <f t="shared" si="1035"/>
        <v>560.21118144139473</v>
      </c>
      <c r="O3697" s="40">
        <f>'Estimates from MCMC'!$B$2-L3697</f>
        <v>18003.561165655898</v>
      </c>
      <c r="P3697" s="39">
        <v>52236.280949933804</v>
      </c>
      <c r="Q3697" s="40">
        <f t="shared" si="1031"/>
        <v>1178.8421155897013</v>
      </c>
      <c r="R3697" s="39">
        <v>52265.9873282388</v>
      </c>
      <c r="S3697" s="39">
        <f t="shared" si="1032"/>
        <v>29.706378304996178</v>
      </c>
      <c r="T3697" s="39">
        <f t="shared" si="1036"/>
        <v>1208.5484938946975</v>
      </c>
      <c r="U3697" s="39">
        <v>58752.853330075501</v>
      </c>
      <c r="V3697" s="39">
        <f t="shared" si="1033"/>
        <v>7695.4144957313983</v>
      </c>
      <c r="W3697" s="39">
        <v>60194.015873852397</v>
      </c>
      <c r="X3697" s="39">
        <f t="shared" si="1034"/>
        <v>232.61404988219874</v>
      </c>
      <c r="Y3697" s="39">
        <f t="shared" si="1037"/>
        <v>9136.5770395082945</v>
      </c>
      <c r="Z3697" s="39">
        <f t="shared" si="1038"/>
        <v>8866.9841261476031</v>
      </c>
      <c r="AA3697" s="45">
        <f t="shared" si="1039"/>
        <v>6.7128302160583575E-2</v>
      </c>
      <c r="AB3697" s="45">
        <f t="shared" si="1040"/>
        <v>0.4274384620311335</v>
      </c>
      <c r="AC3697" s="45">
        <f t="shared" si="1041"/>
        <v>1.2920446557314443E-2</v>
      </c>
      <c r="AD3697" s="45">
        <f t="shared" si="1042"/>
        <v>0.50748721074903158</v>
      </c>
      <c r="AE3697" s="45">
        <f t="shared" si="1043"/>
        <v>0.49251278925096847</v>
      </c>
      <c r="AF3697" s="43">
        <f>('Estimates from MCMC'!$B$2-'MCMC runs'!W3697)/'Estimates from MCMC'!$B$2</f>
        <v>0.12839350901590771</v>
      </c>
    </row>
    <row r="3698" spans="1:32" x14ac:dyDescent="0.3">
      <c r="A3698" s="38">
        <v>4254</v>
      </c>
      <c r="B3698" s="38">
        <v>2005427.2982739813</v>
      </c>
      <c r="C3698" s="39">
        <v>52071.688576020402</v>
      </c>
      <c r="D3698" s="39">
        <v>51015.359099460002</v>
      </c>
      <c r="E3698" s="39">
        <f t="shared" si="1026"/>
        <v>1056.3294765604005</v>
      </c>
      <c r="F3698" s="39">
        <v>52008.442138435399</v>
      </c>
      <c r="G3698" s="40">
        <f t="shared" si="1027"/>
        <v>63.24643758500315</v>
      </c>
      <c r="H3698" s="39">
        <v>51984.013735814202</v>
      </c>
      <c r="I3698" s="39">
        <f t="shared" si="1028"/>
        <v>87.674840206200315</v>
      </c>
      <c r="J3698" s="39">
        <v>50865.154954802703</v>
      </c>
      <c r="K3698" s="40">
        <f t="shared" si="1029"/>
        <v>1206.533621217699</v>
      </c>
      <c r="L3698" s="39">
        <v>50292.527697664402</v>
      </c>
      <c r="M3698" s="39">
        <f t="shared" si="1030"/>
        <v>1779.1608783560005</v>
      </c>
      <c r="N3698" s="39">
        <f t="shared" si="1035"/>
        <v>572.6272571383015</v>
      </c>
      <c r="O3698" s="40">
        <f>'Estimates from MCMC'!$B$2-L3698</f>
        <v>18768.472302335598</v>
      </c>
      <c r="P3698" s="39">
        <v>51495.5477206004</v>
      </c>
      <c r="Q3698" s="40">
        <f t="shared" si="1031"/>
        <v>1203.020022935998</v>
      </c>
      <c r="R3698" s="39">
        <v>51526.003220692699</v>
      </c>
      <c r="S3698" s="39">
        <f t="shared" si="1032"/>
        <v>30.455500092299189</v>
      </c>
      <c r="T3698" s="39">
        <f t="shared" si="1036"/>
        <v>1233.4755230282972</v>
      </c>
      <c r="U3698" s="39">
        <v>58116.397935660301</v>
      </c>
      <c r="V3698" s="39">
        <f t="shared" si="1033"/>
        <v>7823.8702379958995</v>
      </c>
      <c r="W3698" s="39">
        <v>59592.851647089999</v>
      </c>
      <c r="X3698" s="39">
        <f t="shared" si="1034"/>
        <v>242.97818840140098</v>
      </c>
      <c r="Y3698" s="39">
        <f t="shared" si="1037"/>
        <v>9300.3239494255977</v>
      </c>
      <c r="Z3698" s="39">
        <f t="shared" si="1038"/>
        <v>9468.1483529100005</v>
      </c>
      <c r="AA3698" s="45">
        <f t="shared" si="1039"/>
        <v>6.5720613972123892E-2</v>
      </c>
      <c r="AB3698" s="45">
        <f t="shared" si="1040"/>
        <v>0.41686239092684579</v>
      </c>
      <c r="AC3698" s="45">
        <f t="shared" si="1041"/>
        <v>1.2946082370868519E-2</v>
      </c>
      <c r="AD3698" s="45">
        <f t="shared" si="1042"/>
        <v>0.49552908726983819</v>
      </c>
      <c r="AE3698" s="45">
        <f t="shared" si="1043"/>
        <v>0.50447091273016176</v>
      </c>
      <c r="AF3698" s="43">
        <f>('Estimates from MCMC'!$B$2-'MCMC runs'!W3698)/'Estimates from MCMC'!$B$2</f>
        <v>0.13709833846758662</v>
      </c>
    </row>
    <row r="3699" spans="1:32" x14ac:dyDescent="0.3">
      <c r="A3699" s="38">
        <v>4976</v>
      </c>
      <c r="B3699" s="38">
        <v>1945114.4634858933</v>
      </c>
      <c r="C3699" s="39">
        <v>52780.963135034399</v>
      </c>
      <c r="D3699" s="39">
        <v>51716.462057659803</v>
      </c>
      <c r="E3699" s="39">
        <f t="shared" si="1026"/>
        <v>1064.5010773745962</v>
      </c>
      <c r="F3699" s="39">
        <v>52714.126368295401</v>
      </c>
      <c r="G3699" s="40">
        <f t="shared" si="1027"/>
        <v>66.83676673899754</v>
      </c>
      <c r="H3699" s="39">
        <v>52692.446900257601</v>
      </c>
      <c r="I3699" s="39">
        <f t="shared" si="1028"/>
        <v>88.516234776798228</v>
      </c>
      <c r="J3699" s="39">
        <v>51562.0568749296</v>
      </c>
      <c r="K3699" s="40">
        <f t="shared" si="1029"/>
        <v>1218.906260104799</v>
      </c>
      <c r="L3699" s="39">
        <v>50983.826189243598</v>
      </c>
      <c r="M3699" s="39">
        <f t="shared" si="1030"/>
        <v>1797.1369457908004</v>
      </c>
      <c r="N3699" s="39">
        <f t="shared" si="1035"/>
        <v>578.23068568600138</v>
      </c>
      <c r="O3699" s="40">
        <f>'Estimates from MCMC'!$B$2-L3699</f>
        <v>18077.173810756402</v>
      </c>
      <c r="P3699" s="39">
        <v>52201.140798615997</v>
      </c>
      <c r="Q3699" s="40">
        <f t="shared" si="1031"/>
        <v>1217.314609372399</v>
      </c>
      <c r="R3699" s="39">
        <v>52231.780281981497</v>
      </c>
      <c r="S3699" s="39">
        <f t="shared" si="1032"/>
        <v>30.639483365499473</v>
      </c>
      <c r="T3699" s="39">
        <f t="shared" si="1036"/>
        <v>1247.9540927378985</v>
      </c>
      <c r="U3699" s="39">
        <v>58959.524866959102</v>
      </c>
      <c r="V3699" s="39">
        <f t="shared" si="1033"/>
        <v>7975.6986777155034</v>
      </c>
      <c r="W3699" s="39">
        <v>60453.888255359598</v>
      </c>
      <c r="X3699" s="39">
        <f t="shared" si="1034"/>
        <v>246.40929566259729</v>
      </c>
      <c r="Y3699" s="39">
        <f t="shared" si="1037"/>
        <v>9470.0620661159992</v>
      </c>
      <c r="Z3699" s="39">
        <f t="shared" si="1038"/>
        <v>8607.1117446404023</v>
      </c>
      <c r="AA3699" s="45">
        <f t="shared" si="1039"/>
        <v>6.9034800782594261E-2</v>
      </c>
      <c r="AB3699" s="45">
        <f t="shared" si="1040"/>
        <v>0.44120274337185106</v>
      </c>
      <c r="AC3699" s="45">
        <f t="shared" si="1041"/>
        <v>1.3630963459342144E-2</v>
      </c>
      <c r="AD3699" s="45">
        <f t="shared" si="1042"/>
        <v>0.52386850761378745</v>
      </c>
      <c r="AE3699" s="45">
        <f t="shared" si="1043"/>
        <v>0.47613149238621255</v>
      </c>
      <c r="AF3699" s="43">
        <f>('Estimates from MCMC'!$B$2-'MCMC runs'!W3699)/'Estimates from MCMC'!$B$2</f>
        <v>0.1246305692741258</v>
      </c>
    </row>
    <row r="3700" spans="1:32" x14ac:dyDescent="0.3">
      <c r="A3700" s="38">
        <v>1445</v>
      </c>
      <c r="B3700" s="38">
        <v>1963256.4003516869</v>
      </c>
      <c r="C3700" s="39">
        <v>53576.125034056196</v>
      </c>
      <c r="D3700" s="39">
        <v>52517.859941295501</v>
      </c>
      <c r="E3700" s="39">
        <f t="shared" si="1026"/>
        <v>1058.2650927606956</v>
      </c>
      <c r="F3700" s="39">
        <v>53514.691647975902</v>
      </c>
      <c r="G3700" s="40">
        <f t="shared" si="1027"/>
        <v>61.43338608029444</v>
      </c>
      <c r="H3700" s="39">
        <v>53489.123881372201</v>
      </c>
      <c r="I3700" s="39">
        <f t="shared" si="1028"/>
        <v>87.001152683995315</v>
      </c>
      <c r="J3700" s="39">
        <v>52370.151288615001</v>
      </c>
      <c r="K3700" s="40">
        <f t="shared" si="1029"/>
        <v>1205.9737454411952</v>
      </c>
      <c r="L3700" s="39">
        <v>51801.381285291303</v>
      </c>
      <c r="M3700" s="39">
        <f t="shared" si="1030"/>
        <v>1774.7437487648931</v>
      </c>
      <c r="N3700" s="39">
        <f t="shared" si="1035"/>
        <v>568.77000332369789</v>
      </c>
      <c r="O3700" s="40">
        <f>'Estimates from MCMC'!$B$2-L3700</f>
        <v>17259.618714708697</v>
      </c>
      <c r="P3700" s="39">
        <v>53000.574427833897</v>
      </c>
      <c r="Q3700" s="40">
        <f t="shared" si="1031"/>
        <v>1199.1931425425937</v>
      </c>
      <c r="R3700" s="39">
        <v>53030.624277187999</v>
      </c>
      <c r="S3700" s="39">
        <f t="shared" si="1032"/>
        <v>30.049849354101752</v>
      </c>
      <c r="T3700" s="39">
        <f t="shared" si="1036"/>
        <v>1229.2429918966955</v>
      </c>
      <c r="U3700" s="39">
        <v>59905.975618169097</v>
      </c>
      <c r="V3700" s="39">
        <f t="shared" si="1033"/>
        <v>8104.5943328777939</v>
      </c>
      <c r="W3700" s="39">
        <v>61377.8948701919</v>
      </c>
      <c r="X3700" s="39">
        <f t="shared" si="1034"/>
        <v>242.67626012610708</v>
      </c>
      <c r="Y3700" s="39">
        <f t="shared" si="1037"/>
        <v>9576.5135849005965</v>
      </c>
      <c r="Z3700" s="39">
        <f t="shared" si="1038"/>
        <v>7683.1051298081002</v>
      </c>
      <c r="AA3700" s="45">
        <f t="shared" si="1039"/>
        <v>7.1220750134481883E-2</v>
      </c>
      <c r="AB3700" s="45">
        <f t="shared" si="1040"/>
        <v>0.46956972033055605</v>
      </c>
      <c r="AC3700" s="45">
        <f t="shared" si="1041"/>
        <v>1.4060348848801491E-2</v>
      </c>
      <c r="AD3700" s="45">
        <f t="shared" si="1042"/>
        <v>0.55485081931383939</v>
      </c>
      <c r="AE3700" s="45">
        <f t="shared" si="1043"/>
        <v>0.44514918068616055</v>
      </c>
      <c r="AF3700" s="43">
        <f>('Estimates from MCMC'!$B$2-'MCMC runs'!W3700)/'Estimates from MCMC'!$B$2</f>
        <v>0.1112509973763499</v>
      </c>
    </row>
    <row r="3701" spans="1:32" x14ac:dyDescent="0.3">
      <c r="A3701" s="38">
        <v>4054</v>
      </c>
      <c r="B3701" s="38">
        <v>2063686.5409988742</v>
      </c>
      <c r="C3701" s="39">
        <v>51720.990799709303</v>
      </c>
      <c r="D3701" s="39">
        <v>50663.055613882803</v>
      </c>
      <c r="E3701" s="39">
        <f t="shared" si="1026"/>
        <v>1057.9351858264999</v>
      </c>
      <c r="F3701" s="39">
        <v>51667.174206171199</v>
      </c>
      <c r="G3701" s="40">
        <f t="shared" si="1027"/>
        <v>53.816593538103916</v>
      </c>
      <c r="H3701" s="39">
        <v>51634.545430926002</v>
      </c>
      <c r="I3701" s="39">
        <f t="shared" si="1028"/>
        <v>86.445368783301092</v>
      </c>
      <c r="J3701" s="39">
        <v>50523.319977548599</v>
      </c>
      <c r="K3701" s="40">
        <f t="shared" si="1029"/>
        <v>1197.6708221607041</v>
      </c>
      <c r="L3701" s="39">
        <v>49958.675106200302</v>
      </c>
      <c r="M3701" s="39">
        <f t="shared" si="1030"/>
        <v>1762.315693509001</v>
      </c>
      <c r="N3701" s="39">
        <f t="shared" si="1035"/>
        <v>564.64487134829687</v>
      </c>
      <c r="O3701" s="40">
        <f>'Estimates from MCMC'!$B$2-L3701</f>
        <v>19102.324893799698</v>
      </c>
      <c r="P3701" s="39">
        <v>51146.7350532411</v>
      </c>
      <c r="Q3701" s="40">
        <f t="shared" si="1031"/>
        <v>1188.0599470407979</v>
      </c>
      <c r="R3701" s="39">
        <v>51176.751315366397</v>
      </c>
      <c r="S3701" s="39">
        <f t="shared" si="1032"/>
        <v>30.016262125296635</v>
      </c>
      <c r="T3701" s="39">
        <f t="shared" si="1036"/>
        <v>1218.0762091660945</v>
      </c>
      <c r="U3701" s="39">
        <v>57784.862678042897</v>
      </c>
      <c r="V3701" s="39">
        <f t="shared" si="1033"/>
        <v>7826.1875718425945</v>
      </c>
      <c r="W3701" s="39">
        <v>59244.349931374702</v>
      </c>
      <c r="X3701" s="39">
        <f t="shared" si="1034"/>
        <v>241.41104416571034</v>
      </c>
      <c r="Y3701" s="39">
        <f t="shared" si="1037"/>
        <v>9285.6748251743993</v>
      </c>
      <c r="Z3701" s="39">
        <f t="shared" si="1038"/>
        <v>9816.6500686252984</v>
      </c>
      <c r="AA3701" s="45">
        <f t="shared" si="1039"/>
        <v>6.3765861796302198E-2</v>
      </c>
      <c r="AB3701" s="45">
        <f t="shared" si="1040"/>
        <v>0.40969817105261608</v>
      </c>
      <c r="AC3701" s="45">
        <f t="shared" si="1041"/>
        <v>1.2637783385417574E-2</v>
      </c>
      <c r="AD3701" s="45">
        <f t="shared" si="1042"/>
        <v>0.48610181623433585</v>
      </c>
      <c r="AE3701" s="45">
        <f t="shared" si="1043"/>
        <v>0.51389818376566421</v>
      </c>
      <c r="AF3701" s="43">
        <f>('Estimates from MCMC'!$B$2-'MCMC runs'!W3701)/'Estimates from MCMC'!$B$2</f>
        <v>0.14214462675931855</v>
      </c>
    </row>
    <row r="3702" spans="1:32" x14ac:dyDescent="0.3">
      <c r="A3702" s="38">
        <v>1758</v>
      </c>
      <c r="B3702" s="38">
        <v>1973279.8089530924</v>
      </c>
      <c r="C3702" s="39">
        <v>53399.880962097101</v>
      </c>
      <c r="D3702" s="39">
        <v>52298.642155834903</v>
      </c>
      <c r="E3702" s="39">
        <f t="shared" si="1026"/>
        <v>1101.2388062621976</v>
      </c>
      <c r="F3702" s="39">
        <v>53350.582340864697</v>
      </c>
      <c r="G3702" s="40">
        <f t="shared" si="1027"/>
        <v>49.298621232403093</v>
      </c>
      <c r="H3702" s="39">
        <v>53309.7693143211</v>
      </c>
      <c r="I3702" s="39">
        <f t="shared" si="1028"/>
        <v>90.111647776000609</v>
      </c>
      <c r="J3702" s="39">
        <v>52159.787715769402</v>
      </c>
      <c r="K3702" s="40">
        <f t="shared" si="1029"/>
        <v>1240.0932463276986</v>
      </c>
      <c r="L3702" s="39">
        <v>51571.370065765899</v>
      </c>
      <c r="M3702" s="39">
        <f t="shared" si="1030"/>
        <v>1828.5108963312014</v>
      </c>
      <c r="N3702" s="39">
        <f t="shared" si="1035"/>
        <v>588.41765000350279</v>
      </c>
      <c r="O3702" s="40">
        <f>'Estimates from MCMC'!$B$2-L3702</f>
        <v>17489.629934234101</v>
      </c>
      <c r="P3702" s="39">
        <v>52813.771068016496</v>
      </c>
      <c r="Q3702" s="40">
        <f t="shared" si="1031"/>
        <v>1242.4010022505972</v>
      </c>
      <c r="R3702" s="39">
        <v>52844.874039629198</v>
      </c>
      <c r="S3702" s="39">
        <f t="shared" si="1032"/>
        <v>31.102971612701367</v>
      </c>
      <c r="T3702" s="39">
        <f t="shared" si="1036"/>
        <v>1273.5039738632986</v>
      </c>
      <c r="U3702" s="39">
        <v>59599.450395943401</v>
      </c>
      <c r="V3702" s="39">
        <f t="shared" si="1033"/>
        <v>8028.0803301775013</v>
      </c>
      <c r="W3702" s="39">
        <v>61125.0803946042</v>
      </c>
      <c r="X3702" s="39">
        <f t="shared" si="1034"/>
        <v>252.12602479750058</v>
      </c>
      <c r="Y3702" s="39">
        <f t="shared" si="1037"/>
        <v>9553.7103288383005</v>
      </c>
      <c r="Z3702" s="39">
        <f t="shared" si="1038"/>
        <v>7935.9196053958003</v>
      </c>
      <c r="AA3702" s="45">
        <f t="shared" si="1039"/>
        <v>7.2814803895338537E-2</v>
      </c>
      <c r="AB3702" s="45">
        <f t="shared" si="1040"/>
        <v>0.4590194509755397</v>
      </c>
      <c r="AC3702" s="45">
        <f t="shared" si="1041"/>
        <v>1.4415743829089863E-2</v>
      </c>
      <c r="AD3702" s="45">
        <f t="shared" si="1042"/>
        <v>0.54624999869996804</v>
      </c>
      <c r="AE3702" s="45">
        <f t="shared" si="1043"/>
        <v>0.4537500013000319</v>
      </c>
      <c r="AF3702" s="43">
        <f>('Estimates from MCMC'!$B$2-'MCMC runs'!W3702)/'Estimates from MCMC'!$B$2</f>
        <v>0.11491173897562734</v>
      </c>
    </row>
    <row r="3703" spans="1:32" x14ac:dyDescent="0.3">
      <c r="A3703" s="38">
        <v>4970</v>
      </c>
      <c r="B3703" s="38">
        <v>1973279.8089530924</v>
      </c>
      <c r="C3703" s="39">
        <v>53399.880962097101</v>
      </c>
      <c r="D3703" s="39">
        <v>52298.642155834903</v>
      </c>
      <c r="E3703" s="39">
        <f t="shared" si="1026"/>
        <v>1101.2388062621976</v>
      </c>
      <c r="F3703" s="39">
        <v>53350.582340864697</v>
      </c>
      <c r="G3703" s="40">
        <f t="shared" si="1027"/>
        <v>49.298621232403093</v>
      </c>
      <c r="H3703" s="39">
        <v>53309.7693143211</v>
      </c>
      <c r="I3703" s="39">
        <f t="shared" si="1028"/>
        <v>90.111647776000609</v>
      </c>
      <c r="J3703" s="39">
        <v>52159.787715769402</v>
      </c>
      <c r="K3703" s="40">
        <f t="shared" si="1029"/>
        <v>1240.0932463276986</v>
      </c>
      <c r="L3703" s="39">
        <v>51571.370065765899</v>
      </c>
      <c r="M3703" s="39">
        <f t="shared" si="1030"/>
        <v>1828.5108963312014</v>
      </c>
      <c r="N3703" s="39">
        <f t="shared" si="1035"/>
        <v>588.41765000350279</v>
      </c>
      <c r="O3703" s="40">
        <f>'Estimates from MCMC'!$B$2-L3703</f>
        <v>17489.629934234101</v>
      </c>
      <c r="P3703" s="39">
        <v>52813.771068016496</v>
      </c>
      <c r="Q3703" s="40">
        <f t="shared" si="1031"/>
        <v>1242.4010022505972</v>
      </c>
      <c r="R3703" s="39">
        <v>52844.874039629198</v>
      </c>
      <c r="S3703" s="39">
        <f t="shared" si="1032"/>
        <v>31.102971612701367</v>
      </c>
      <c r="T3703" s="39">
        <f t="shared" si="1036"/>
        <v>1273.5039738632986</v>
      </c>
      <c r="U3703" s="39">
        <v>59599.450395943401</v>
      </c>
      <c r="V3703" s="39">
        <f t="shared" si="1033"/>
        <v>8028.0803301775013</v>
      </c>
      <c r="W3703" s="39">
        <v>61125.0803946042</v>
      </c>
      <c r="X3703" s="39">
        <f t="shared" si="1034"/>
        <v>252.12602479750058</v>
      </c>
      <c r="Y3703" s="39">
        <f t="shared" si="1037"/>
        <v>9553.7103288383005</v>
      </c>
      <c r="Z3703" s="39">
        <f t="shared" si="1038"/>
        <v>7935.9196053958003</v>
      </c>
      <c r="AA3703" s="45">
        <f t="shared" si="1039"/>
        <v>7.2814803895338537E-2</v>
      </c>
      <c r="AB3703" s="45">
        <f t="shared" si="1040"/>
        <v>0.4590194509755397</v>
      </c>
      <c r="AC3703" s="45">
        <f t="shared" si="1041"/>
        <v>1.4415743829089863E-2</v>
      </c>
      <c r="AD3703" s="45">
        <f t="shared" si="1042"/>
        <v>0.54624999869996804</v>
      </c>
      <c r="AE3703" s="45">
        <f t="shared" si="1043"/>
        <v>0.4537500013000319</v>
      </c>
      <c r="AF3703" s="43">
        <f>('Estimates from MCMC'!$B$2-'MCMC runs'!W3703)/'Estimates from MCMC'!$B$2</f>
        <v>0.11491173897562734</v>
      </c>
    </row>
    <row r="3704" spans="1:32" x14ac:dyDescent="0.3">
      <c r="A3704" s="38">
        <v>20</v>
      </c>
      <c r="B3704" s="38">
        <v>1969562.4178342845</v>
      </c>
      <c r="C3704" s="39">
        <v>52403.970888318203</v>
      </c>
      <c r="D3704" s="39">
        <v>51311.884805341499</v>
      </c>
      <c r="E3704" s="39">
        <f t="shared" si="1026"/>
        <v>1092.0860829767043</v>
      </c>
      <c r="F3704" s="39">
        <v>52351.256870405297</v>
      </c>
      <c r="G3704" s="40">
        <f t="shared" si="1027"/>
        <v>52.714017912905547</v>
      </c>
      <c r="H3704" s="39">
        <v>52313.364690442002</v>
      </c>
      <c r="I3704" s="39">
        <f t="shared" si="1028"/>
        <v>90.606197876200895</v>
      </c>
      <c r="J3704" s="39">
        <v>51169.139250962697</v>
      </c>
      <c r="K3704" s="40">
        <f t="shared" si="1029"/>
        <v>1234.8316373555062</v>
      </c>
      <c r="L3704" s="39">
        <v>50577.7290960799</v>
      </c>
      <c r="M3704" s="39">
        <f t="shared" si="1030"/>
        <v>1826.2417922383029</v>
      </c>
      <c r="N3704" s="39">
        <f t="shared" si="1035"/>
        <v>591.41015488279663</v>
      </c>
      <c r="O3704" s="40">
        <f>'Estimates from MCMC'!$B$2-L3704</f>
        <v>18483.2709039201</v>
      </c>
      <c r="P3704" s="39">
        <v>51823.227448175399</v>
      </c>
      <c r="Q3704" s="40">
        <f t="shared" si="1031"/>
        <v>1245.4983520954993</v>
      </c>
      <c r="R3704" s="39">
        <v>51854.608381170001</v>
      </c>
      <c r="S3704" s="39">
        <f t="shared" si="1032"/>
        <v>31.380932994601608</v>
      </c>
      <c r="T3704" s="39">
        <f t="shared" si="1036"/>
        <v>1276.8792850901009</v>
      </c>
      <c r="U3704" s="39">
        <v>58313.456629116903</v>
      </c>
      <c r="V3704" s="39">
        <f t="shared" si="1033"/>
        <v>7735.727533037003</v>
      </c>
      <c r="W3704" s="39">
        <v>59836.744229750599</v>
      </c>
      <c r="X3704" s="39">
        <f t="shared" si="1034"/>
        <v>246.40831554359465</v>
      </c>
      <c r="Y3704" s="39">
        <f t="shared" si="1037"/>
        <v>9259.0151336706986</v>
      </c>
      <c r="Z3704" s="39">
        <f t="shared" si="1038"/>
        <v>9224.2557702494014</v>
      </c>
      <c r="AA3704" s="45">
        <f t="shared" si="1039"/>
        <v>6.9082971933246334E-2</v>
      </c>
      <c r="AB3704" s="45">
        <f t="shared" si="1040"/>
        <v>0.41852589691775494</v>
      </c>
      <c r="AC3704" s="45">
        <f t="shared" si="1041"/>
        <v>1.3331423687099352E-2</v>
      </c>
      <c r="AD3704" s="45">
        <f t="shared" si="1042"/>
        <v>0.50094029253810068</v>
      </c>
      <c r="AE3704" s="45">
        <f t="shared" si="1043"/>
        <v>0.49905970746189937</v>
      </c>
      <c r="AF3704" s="43">
        <f>('Estimates from MCMC'!$B$2-'MCMC runs'!W3704)/'Estimates from MCMC'!$B$2</f>
        <v>0.13356678545415504</v>
      </c>
    </row>
    <row r="3705" spans="1:32" x14ac:dyDescent="0.3">
      <c r="A3705" s="38">
        <v>746</v>
      </c>
      <c r="B3705" s="38">
        <v>2054313.5065798184</v>
      </c>
      <c r="C3705" s="39">
        <v>52846.414061988798</v>
      </c>
      <c r="D3705" s="39">
        <v>51795.388907628498</v>
      </c>
      <c r="E3705" s="39">
        <f t="shared" si="1026"/>
        <v>1051.0251543603008</v>
      </c>
      <c r="F3705" s="39">
        <v>52772.251330691201</v>
      </c>
      <c r="G3705" s="40">
        <f t="shared" si="1027"/>
        <v>74.162731297597929</v>
      </c>
      <c r="H3705" s="39">
        <v>52758.9760371628</v>
      </c>
      <c r="I3705" s="39">
        <f t="shared" si="1028"/>
        <v>87.438024825998582</v>
      </c>
      <c r="J3705" s="39">
        <v>51634.993528175597</v>
      </c>
      <c r="K3705" s="40">
        <f t="shared" si="1029"/>
        <v>1211.4205338132015</v>
      </c>
      <c r="L3705" s="39">
        <v>51063.890624419902</v>
      </c>
      <c r="M3705" s="39">
        <f t="shared" si="1030"/>
        <v>1782.523437568896</v>
      </c>
      <c r="N3705" s="39">
        <f t="shared" si="1035"/>
        <v>571.10290375569457</v>
      </c>
      <c r="O3705" s="40">
        <f>'Estimates from MCMC'!$B$2-L3705</f>
        <v>17997.109375580098</v>
      </c>
      <c r="P3705" s="39">
        <v>52265.520390786303</v>
      </c>
      <c r="Q3705" s="40">
        <f t="shared" si="1031"/>
        <v>1201.6297663664009</v>
      </c>
      <c r="R3705" s="39">
        <v>52295.8495091605</v>
      </c>
      <c r="S3705" s="39">
        <f t="shared" si="1032"/>
        <v>30.329118374196696</v>
      </c>
      <c r="T3705" s="39">
        <f t="shared" si="1036"/>
        <v>1231.9588847405976</v>
      </c>
      <c r="U3705" s="39">
        <v>59083.810182724999</v>
      </c>
      <c r="V3705" s="39">
        <f t="shared" si="1033"/>
        <v>8019.9195583050969</v>
      </c>
      <c r="W3705" s="39">
        <v>60563.3677315924</v>
      </c>
      <c r="X3705" s="39">
        <f t="shared" si="1034"/>
        <v>247.59866412680276</v>
      </c>
      <c r="Y3705" s="39">
        <f t="shared" si="1037"/>
        <v>9499.4771071724972</v>
      </c>
      <c r="Z3705" s="39">
        <f t="shared" si="1038"/>
        <v>8497.6322684076003</v>
      </c>
      <c r="AA3705" s="45">
        <f t="shared" si="1039"/>
        <v>6.8453153172043105E-2</v>
      </c>
      <c r="AB3705" s="45">
        <f t="shared" si="1040"/>
        <v>0.44562264922316686</v>
      </c>
      <c r="AC3705" s="45">
        <f t="shared" si="1041"/>
        <v>1.3757690691304251E-2</v>
      </c>
      <c r="AD3705" s="45">
        <f t="shared" si="1042"/>
        <v>0.52783349308651417</v>
      </c>
      <c r="AE3705" s="45">
        <f t="shared" si="1043"/>
        <v>0.47216650691348583</v>
      </c>
      <c r="AF3705" s="43">
        <f>('Estimates from MCMC'!$B$2-'MCMC runs'!W3705)/'Estimates from MCMC'!$B$2</f>
        <v>0.12304531165791982</v>
      </c>
    </row>
    <row r="3706" spans="1:32" x14ac:dyDescent="0.3">
      <c r="A3706" s="38">
        <v>516</v>
      </c>
      <c r="B3706" s="38">
        <v>1917978.2043155525</v>
      </c>
      <c r="C3706" s="39">
        <v>51877.144049028502</v>
      </c>
      <c r="D3706" s="39">
        <v>50795.476124219698</v>
      </c>
      <c r="E3706" s="39">
        <f t="shared" si="1026"/>
        <v>1081.6679248088039</v>
      </c>
      <c r="F3706" s="39">
        <v>51802.547367009698</v>
      </c>
      <c r="G3706" s="40">
        <f t="shared" si="1027"/>
        <v>74.596682018804131</v>
      </c>
      <c r="H3706" s="39">
        <v>51786.076541584604</v>
      </c>
      <c r="I3706" s="39">
        <f t="shared" si="1028"/>
        <v>91.067507443898648</v>
      </c>
      <c r="J3706" s="39">
        <v>50630.9582061853</v>
      </c>
      <c r="K3706" s="40">
        <f t="shared" si="1029"/>
        <v>1246.1858428432024</v>
      </c>
      <c r="L3706" s="39">
        <v>50036.273755511997</v>
      </c>
      <c r="M3706" s="39">
        <f t="shared" si="1030"/>
        <v>1840.8702935165056</v>
      </c>
      <c r="N3706" s="39">
        <f t="shared" si="1035"/>
        <v>594.68445067330322</v>
      </c>
      <c r="O3706" s="40">
        <f>'Estimates from MCMC'!$B$2-L3706</f>
        <v>19024.726244488003</v>
      </c>
      <c r="P3706" s="39">
        <v>51290.275862311297</v>
      </c>
      <c r="Q3706" s="40">
        <f t="shared" si="1031"/>
        <v>1254.0021067993002</v>
      </c>
      <c r="R3706" s="39">
        <v>51321.657993594003</v>
      </c>
      <c r="S3706" s="39">
        <f t="shared" si="1032"/>
        <v>31.382131282705814</v>
      </c>
      <c r="T3706" s="39">
        <f t="shared" si="1036"/>
        <v>1285.384238082006</v>
      </c>
      <c r="U3706" s="39">
        <v>57889.384642017198</v>
      </c>
      <c r="V3706" s="39">
        <f t="shared" si="1033"/>
        <v>7853.1108865052011</v>
      </c>
      <c r="W3706" s="39">
        <v>59427.271638664199</v>
      </c>
      <c r="X3706" s="39">
        <f t="shared" si="1034"/>
        <v>252.50275856499502</v>
      </c>
      <c r="Y3706" s="39">
        <f t="shared" si="1037"/>
        <v>9390.9978831522021</v>
      </c>
      <c r="Z3706" s="39">
        <f t="shared" si="1038"/>
        <v>9633.7283613358013</v>
      </c>
      <c r="AA3706" s="45">
        <f t="shared" si="1039"/>
        <v>6.7563875640755555E-2</v>
      </c>
      <c r="AB3706" s="45">
        <f t="shared" si="1040"/>
        <v>0.41278443566463763</v>
      </c>
      <c r="AC3706" s="45">
        <f t="shared" si="1041"/>
        <v>1.3272346488462726E-2</v>
      </c>
      <c r="AD3706" s="45">
        <f t="shared" si="1042"/>
        <v>0.49362065779385589</v>
      </c>
      <c r="AE3706" s="45">
        <f t="shared" si="1043"/>
        <v>0.50637934220614411</v>
      </c>
      <c r="AF3706" s="43">
        <f>('Estimates from MCMC'!$B$2-'MCMC runs'!W3706)/'Estimates from MCMC'!$B$2</f>
        <v>0.13949592912549488</v>
      </c>
    </row>
    <row r="3707" spans="1:32" x14ac:dyDescent="0.3">
      <c r="A3707" s="38">
        <v>2732</v>
      </c>
      <c r="B3707" s="38">
        <v>1938027.1553278917</v>
      </c>
      <c r="C3707" s="39">
        <v>52897.7715276729</v>
      </c>
      <c r="D3707" s="39">
        <v>51787.461763375402</v>
      </c>
      <c r="E3707" s="39">
        <f t="shared" si="1026"/>
        <v>1110.3097642974972</v>
      </c>
      <c r="F3707" s="39">
        <v>52845.299466444703</v>
      </c>
      <c r="G3707" s="40">
        <f t="shared" si="1027"/>
        <v>52.472061228196253</v>
      </c>
      <c r="H3707" s="39">
        <v>52806.363998540102</v>
      </c>
      <c r="I3707" s="39">
        <f t="shared" si="1028"/>
        <v>91.407529132797208</v>
      </c>
      <c r="J3707" s="39">
        <v>51644.2426419193</v>
      </c>
      <c r="K3707" s="40">
        <f t="shared" si="1029"/>
        <v>1253.5288857535998</v>
      </c>
      <c r="L3707" s="39">
        <v>51047.646050481701</v>
      </c>
      <c r="M3707" s="39">
        <f t="shared" si="1030"/>
        <v>1850.125477191199</v>
      </c>
      <c r="N3707" s="39">
        <f t="shared" si="1035"/>
        <v>596.59659143759927</v>
      </c>
      <c r="O3707" s="40">
        <f>'Estimates from MCMC'!$B$2-L3707</f>
        <v>18013.353949518299</v>
      </c>
      <c r="P3707" s="39">
        <v>52310.539274367402</v>
      </c>
      <c r="Q3707" s="40">
        <f t="shared" si="1031"/>
        <v>1262.8932238857014</v>
      </c>
      <c r="R3707" s="39">
        <v>52341.962504087896</v>
      </c>
      <c r="S3707" s="39">
        <f t="shared" si="1032"/>
        <v>31.423229720494419</v>
      </c>
      <c r="T3707" s="39">
        <f t="shared" si="1036"/>
        <v>1294.3164536061959</v>
      </c>
      <c r="U3707" s="39">
        <v>58909.735680103302</v>
      </c>
      <c r="V3707" s="39">
        <f t="shared" si="1033"/>
        <v>7862.0896296216015</v>
      </c>
      <c r="W3707" s="39">
        <v>60456.7587539386</v>
      </c>
      <c r="X3707" s="39">
        <f t="shared" si="1034"/>
        <v>252.70662022910255</v>
      </c>
      <c r="Y3707" s="39">
        <f t="shared" si="1037"/>
        <v>9409.1127034568999</v>
      </c>
      <c r="Z3707" s="39">
        <f t="shared" si="1038"/>
        <v>8604.2412460613996</v>
      </c>
      <c r="AA3707" s="45">
        <f t="shared" si="1039"/>
        <v>7.1853162783203264E-2</v>
      </c>
      <c r="AB3707" s="45">
        <f t="shared" si="1040"/>
        <v>0.43645895437655818</v>
      </c>
      <c r="AC3707" s="45">
        <f t="shared" si="1041"/>
        <v>1.4028848871637269E-2</v>
      </c>
      <c r="AD3707" s="45">
        <f t="shared" si="1042"/>
        <v>0.52234096603139868</v>
      </c>
      <c r="AE3707" s="45">
        <f t="shared" si="1043"/>
        <v>0.47765903396860127</v>
      </c>
      <c r="AF3707" s="43">
        <f>('Estimates from MCMC'!$B$2-'MCMC runs'!W3707)/'Estimates from MCMC'!$B$2</f>
        <v>0.124589004591034</v>
      </c>
    </row>
    <row r="3708" spans="1:32" x14ac:dyDescent="0.3">
      <c r="A3708" s="38">
        <v>4622</v>
      </c>
      <c r="B3708" s="38">
        <v>2020937.9998528643</v>
      </c>
      <c r="C3708" s="39">
        <v>52852.235512808198</v>
      </c>
      <c r="D3708" s="39">
        <v>51777.983917899299</v>
      </c>
      <c r="E3708" s="39">
        <f t="shared" si="1026"/>
        <v>1074.2515949088993</v>
      </c>
      <c r="F3708" s="39">
        <v>52794.708726070297</v>
      </c>
      <c r="G3708" s="40">
        <f t="shared" si="1027"/>
        <v>57.526786737900693</v>
      </c>
      <c r="H3708" s="39">
        <v>52764.561124029096</v>
      </c>
      <c r="I3708" s="39">
        <f t="shared" si="1028"/>
        <v>87.674388779101719</v>
      </c>
      <c r="J3708" s="39">
        <v>51633.517011078897</v>
      </c>
      <c r="K3708" s="40">
        <f t="shared" si="1029"/>
        <v>1218.7185017293014</v>
      </c>
      <c r="L3708" s="39">
        <v>51060.863144622097</v>
      </c>
      <c r="M3708" s="39">
        <f t="shared" si="1030"/>
        <v>1791.3723681861011</v>
      </c>
      <c r="N3708" s="39">
        <f t="shared" si="1035"/>
        <v>572.65386645679973</v>
      </c>
      <c r="O3708" s="40">
        <f>'Estimates from MCMC'!$B$2-L3708</f>
        <v>18000.136855377903</v>
      </c>
      <c r="P3708" s="39">
        <v>52274.217859024197</v>
      </c>
      <c r="Q3708" s="40">
        <f t="shared" si="1031"/>
        <v>1213.3547144020995</v>
      </c>
      <c r="R3708" s="39">
        <v>52304.317931048703</v>
      </c>
      <c r="S3708" s="39">
        <f t="shared" si="1032"/>
        <v>30.100072024506517</v>
      </c>
      <c r="T3708" s="39">
        <f t="shared" si="1036"/>
        <v>1243.454786426606</v>
      </c>
      <c r="U3708" s="39">
        <v>58940.175287185499</v>
      </c>
      <c r="V3708" s="39">
        <f t="shared" si="1033"/>
        <v>7879.3121425634017</v>
      </c>
      <c r="W3708" s="39">
        <v>60428.4212938614</v>
      </c>
      <c r="X3708" s="39">
        <f t="shared" si="1034"/>
        <v>244.79122024929529</v>
      </c>
      <c r="Y3708" s="39">
        <f t="shared" si="1037"/>
        <v>9367.558149239303</v>
      </c>
      <c r="Z3708" s="39">
        <f t="shared" si="1038"/>
        <v>8632.5787061386</v>
      </c>
      <c r="AA3708" s="45">
        <f t="shared" si="1039"/>
        <v>6.9080296245364312E-2</v>
      </c>
      <c r="AB3708" s="45">
        <f t="shared" si="1040"/>
        <v>0.43773623533363853</v>
      </c>
      <c r="AC3708" s="45">
        <f t="shared" si="1041"/>
        <v>1.3599408838725523E-2</v>
      </c>
      <c r="AD3708" s="45">
        <f t="shared" si="1042"/>
        <v>0.52041594041772832</v>
      </c>
      <c r="AE3708" s="45">
        <f t="shared" si="1043"/>
        <v>0.47958405958227163</v>
      </c>
      <c r="AF3708" s="43">
        <f>('Estimates from MCMC'!$B$2-'MCMC runs'!W3708)/'Estimates from MCMC'!$B$2</f>
        <v>0.12499932966708562</v>
      </c>
    </row>
    <row r="3709" spans="1:32" x14ac:dyDescent="0.3">
      <c r="A3709" s="38">
        <v>4425</v>
      </c>
      <c r="B3709" s="38">
        <v>2091366.0421617781</v>
      </c>
      <c r="C3709" s="39">
        <v>52525.430351584197</v>
      </c>
      <c r="D3709" s="39">
        <v>51491.512826413498</v>
      </c>
      <c r="E3709" s="39">
        <f t="shared" si="1026"/>
        <v>1033.9175251706984</v>
      </c>
      <c r="F3709" s="39">
        <v>52450.355835438699</v>
      </c>
      <c r="G3709" s="40">
        <f t="shared" si="1027"/>
        <v>75.07451614549791</v>
      </c>
      <c r="H3709" s="39">
        <v>52438.988864560197</v>
      </c>
      <c r="I3709" s="39">
        <f t="shared" si="1028"/>
        <v>86.441487023999798</v>
      </c>
      <c r="J3709" s="39">
        <v>51331.034171118401</v>
      </c>
      <c r="K3709" s="40">
        <f t="shared" si="1029"/>
        <v>1194.3961804657956</v>
      </c>
      <c r="L3709" s="39">
        <v>50766.011499689099</v>
      </c>
      <c r="M3709" s="39">
        <f t="shared" si="1030"/>
        <v>1759.4188518950978</v>
      </c>
      <c r="N3709" s="39">
        <f t="shared" si="1035"/>
        <v>565.02267142930214</v>
      </c>
      <c r="O3709" s="40">
        <f>'Estimates from MCMC'!$B$2-L3709</f>
        <v>18294.988500310901</v>
      </c>
      <c r="P3709" s="39">
        <v>51950.602950152002</v>
      </c>
      <c r="Q3709" s="40">
        <f t="shared" si="1031"/>
        <v>1184.5914504629036</v>
      </c>
      <c r="R3709" s="39">
        <v>51980.666649167499</v>
      </c>
      <c r="S3709" s="39">
        <f t="shared" si="1032"/>
        <v>30.06369901549624</v>
      </c>
      <c r="T3709" s="39">
        <f t="shared" si="1036"/>
        <v>1214.6551494783998</v>
      </c>
      <c r="U3709" s="39">
        <v>58766.3015038429</v>
      </c>
      <c r="V3709" s="39">
        <f t="shared" si="1033"/>
        <v>8000.2900041538014</v>
      </c>
      <c r="W3709" s="39">
        <v>60222.442011294697</v>
      </c>
      <c r="X3709" s="39">
        <f t="shared" si="1034"/>
        <v>241.48535797339719</v>
      </c>
      <c r="Y3709" s="39">
        <f t="shared" si="1037"/>
        <v>9456.4305116055984</v>
      </c>
      <c r="Z3709" s="39">
        <f t="shared" si="1038"/>
        <v>8838.5579887053027</v>
      </c>
      <c r="AA3709" s="45">
        <f t="shared" si="1039"/>
        <v>6.6392780157132E-2</v>
      </c>
      <c r="AB3709" s="45">
        <f t="shared" si="1040"/>
        <v>0.43729407121616098</v>
      </c>
      <c r="AC3709" s="45">
        <f t="shared" si="1041"/>
        <v>1.3199535925879016E-2</v>
      </c>
      <c r="AD3709" s="45">
        <f t="shared" si="1042"/>
        <v>0.51688638729917202</v>
      </c>
      <c r="AE3709" s="45">
        <f t="shared" si="1043"/>
        <v>0.48311361270082798</v>
      </c>
      <c r="AF3709" s="43">
        <f>('Estimates from MCMC'!$B$2-'MCMC runs'!W3709)/'Estimates from MCMC'!$B$2</f>
        <v>0.12798189989582112</v>
      </c>
    </row>
    <row r="3710" spans="1:32" x14ac:dyDescent="0.3">
      <c r="A3710" s="38">
        <v>57</v>
      </c>
      <c r="B3710" s="38">
        <v>2017399.2279819169</v>
      </c>
      <c r="C3710" s="39">
        <v>52292.2505929217</v>
      </c>
      <c r="D3710" s="39">
        <v>51260.344868124703</v>
      </c>
      <c r="E3710" s="39">
        <f t="shared" si="1026"/>
        <v>1031.9057247969977</v>
      </c>
      <c r="F3710" s="39">
        <v>52214.713877194001</v>
      </c>
      <c r="G3710" s="40">
        <f t="shared" si="1027"/>
        <v>77.536715727699629</v>
      </c>
      <c r="H3710" s="39">
        <v>52206.451286707997</v>
      </c>
      <c r="I3710" s="39">
        <f t="shared" si="1028"/>
        <v>85.799306213702948</v>
      </c>
      <c r="J3710" s="39">
        <v>51098.084298405702</v>
      </c>
      <c r="K3710" s="40">
        <f t="shared" si="1029"/>
        <v>1194.1662945159987</v>
      </c>
      <c r="L3710" s="39">
        <v>50537.484838411401</v>
      </c>
      <c r="M3710" s="39">
        <f t="shared" si="1030"/>
        <v>1754.7657545102993</v>
      </c>
      <c r="N3710" s="39">
        <f t="shared" si="1035"/>
        <v>560.59945999430056</v>
      </c>
      <c r="O3710" s="40">
        <f>'Estimates from MCMC'!$B$2-L3710</f>
        <v>18523.515161588599</v>
      </c>
      <c r="P3710" s="39">
        <v>51720.630628084102</v>
      </c>
      <c r="Q3710" s="40">
        <f t="shared" si="1031"/>
        <v>1183.1457896727006</v>
      </c>
      <c r="R3710" s="39">
        <v>51750.2912382063</v>
      </c>
      <c r="S3710" s="39">
        <f t="shared" si="1032"/>
        <v>29.660610122198705</v>
      </c>
      <c r="T3710" s="39">
        <f t="shared" si="1036"/>
        <v>1212.8063997948993</v>
      </c>
      <c r="U3710" s="39">
        <v>58294.020194684599</v>
      </c>
      <c r="V3710" s="39">
        <f t="shared" si="1033"/>
        <v>7756.535356273198</v>
      </c>
      <c r="W3710" s="39">
        <v>59745.407709354797</v>
      </c>
      <c r="X3710" s="39">
        <f t="shared" si="1034"/>
        <v>238.58111487529823</v>
      </c>
      <c r="Y3710" s="39">
        <f t="shared" si="1037"/>
        <v>9207.9228709433955</v>
      </c>
      <c r="Z3710" s="39">
        <f t="shared" si="1038"/>
        <v>9315.5922906452033</v>
      </c>
      <c r="AA3710" s="45">
        <f t="shared" si="1039"/>
        <v>6.5473879510182964E-2</v>
      </c>
      <c r="AB3710" s="45">
        <f t="shared" si="1040"/>
        <v>0.41873992536565552</v>
      </c>
      <c r="AC3710" s="45">
        <f t="shared" si="1041"/>
        <v>1.287990496372057E-2</v>
      </c>
      <c r="AD3710" s="45">
        <f t="shared" si="1042"/>
        <v>0.49709370983955903</v>
      </c>
      <c r="AE3710" s="45">
        <f t="shared" si="1043"/>
        <v>0.50290629016044097</v>
      </c>
      <c r="AF3710" s="43">
        <f>('Estimates from MCMC'!$B$2-'MCMC runs'!W3710)/'Estimates from MCMC'!$B$2</f>
        <v>0.13488933393152724</v>
      </c>
    </row>
    <row r="3711" spans="1:32" x14ac:dyDescent="0.3">
      <c r="A3711" s="38">
        <v>211</v>
      </c>
      <c r="B3711" s="38">
        <v>2048833.5958026526</v>
      </c>
      <c r="C3711" s="39">
        <v>53200.306794233999</v>
      </c>
      <c r="D3711" s="39">
        <v>52114.553916185498</v>
      </c>
      <c r="E3711" s="39">
        <f t="shared" si="1026"/>
        <v>1085.7528780485009</v>
      </c>
      <c r="F3711" s="39">
        <v>53134.696608445302</v>
      </c>
      <c r="G3711" s="40">
        <f t="shared" si="1027"/>
        <v>65.610185788696981</v>
      </c>
      <c r="H3711" s="39">
        <v>53109.726092902398</v>
      </c>
      <c r="I3711" s="39">
        <f t="shared" si="1028"/>
        <v>90.580701331600721</v>
      </c>
      <c r="J3711" s="39">
        <v>51959.308351678803</v>
      </c>
      <c r="K3711" s="40">
        <f t="shared" si="1029"/>
        <v>1240.9984425551957</v>
      </c>
      <c r="L3711" s="39">
        <v>51367.730316799301</v>
      </c>
      <c r="M3711" s="39">
        <f t="shared" si="1030"/>
        <v>1832.5764774346972</v>
      </c>
      <c r="N3711" s="39">
        <f t="shared" si="1035"/>
        <v>591.5780348795015</v>
      </c>
      <c r="O3711" s="40">
        <f>'Estimates from MCMC'!$B$2-L3711</f>
        <v>17693.269683200699</v>
      </c>
      <c r="P3711" s="39">
        <v>52613.399390973304</v>
      </c>
      <c r="Q3711" s="40">
        <f t="shared" si="1031"/>
        <v>1245.6690741740022</v>
      </c>
      <c r="R3711" s="39">
        <v>52644.7759942427</v>
      </c>
      <c r="S3711" s="39">
        <f t="shared" si="1032"/>
        <v>31.376603269396583</v>
      </c>
      <c r="T3711" s="39">
        <f t="shared" si="1036"/>
        <v>1277.0456774433987</v>
      </c>
      <c r="U3711" s="39">
        <v>59354.081319803197</v>
      </c>
      <c r="V3711" s="39">
        <f t="shared" si="1033"/>
        <v>7986.351003003896</v>
      </c>
      <c r="W3711" s="39">
        <v>60883.2703712906</v>
      </c>
      <c r="X3711" s="39">
        <f t="shared" si="1034"/>
        <v>252.1433740440043</v>
      </c>
      <c r="Y3711" s="39">
        <f t="shared" si="1037"/>
        <v>9515.5400544912991</v>
      </c>
      <c r="Z3711" s="39">
        <f t="shared" si="1038"/>
        <v>8177.7296287093995</v>
      </c>
      <c r="AA3711" s="45">
        <f t="shared" si="1039"/>
        <v>7.2176918133787363E-2</v>
      </c>
      <c r="AB3711" s="45">
        <f t="shared" si="1040"/>
        <v>0.45137790504525738</v>
      </c>
      <c r="AC3711" s="45">
        <f t="shared" si="1041"/>
        <v>1.4250807146369782E-2</v>
      </c>
      <c r="AD3711" s="45">
        <f t="shared" si="1042"/>
        <v>0.53780563032541451</v>
      </c>
      <c r="AE3711" s="45">
        <f t="shared" si="1043"/>
        <v>0.46219436967458549</v>
      </c>
      <c r="AF3711" s="43">
        <f>('Estimates from MCMC'!$B$2-'MCMC runs'!W3711)/'Estimates from MCMC'!$B$2</f>
        <v>0.11841313662862396</v>
      </c>
    </row>
    <row r="3712" spans="1:32" x14ac:dyDescent="0.3">
      <c r="A3712" s="38">
        <v>1977</v>
      </c>
      <c r="B3712" s="38">
        <v>1928403.8256437869</v>
      </c>
      <c r="C3712" s="39">
        <v>52585.461216245101</v>
      </c>
      <c r="D3712" s="39">
        <v>51518.213142648303</v>
      </c>
      <c r="E3712" s="39">
        <f t="shared" si="1026"/>
        <v>1067.2480735967983</v>
      </c>
      <c r="F3712" s="39">
        <v>52530.273613726204</v>
      </c>
      <c r="G3712" s="40">
        <f t="shared" si="1027"/>
        <v>55.18760251889762</v>
      </c>
      <c r="H3712" s="39">
        <v>52496.211002278003</v>
      </c>
      <c r="I3712" s="39">
        <f t="shared" si="1028"/>
        <v>89.250213967097807</v>
      </c>
      <c r="J3712" s="39">
        <v>51374.333563567903</v>
      </c>
      <c r="K3712" s="40">
        <f t="shared" si="1029"/>
        <v>1211.1276526771981</v>
      </c>
      <c r="L3712" s="39">
        <v>50889.687216742903</v>
      </c>
      <c r="M3712" s="39">
        <f t="shared" si="1030"/>
        <v>1695.7739995021984</v>
      </c>
      <c r="N3712" s="39">
        <f t="shared" si="1035"/>
        <v>484.64634682500036</v>
      </c>
      <c r="O3712" s="40">
        <f>'Estimates from MCMC'!$B$2-L3712</f>
        <v>18171.312783257097</v>
      </c>
      <c r="P3712" s="39">
        <v>52026.074186555299</v>
      </c>
      <c r="Q3712" s="40">
        <f t="shared" si="1031"/>
        <v>1136.3869698123963</v>
      </c>
      <c r="R3712" s="39">
        <v>52055.886119194402</v>
      </c>
      <c r="S3712" s="39">
        <f t="shared" si="1032"/>
        <v>29.811932639102452</v>
      </c>
      <c r="T3712" s="39">
        <f t="shared" si="1036"/>
        <v>1166.1989024514987</v>
      </c>
      <c r="U3712" s="39">
        <v>58875.312260575003</v>
      </c>
      <c r="V3712" s="39">
        <f t="shared" si="1033"/>
        <v>7985.6250438321003</v>
      </c>
      <c r="W3712" s="39">
        <v>60267.686040398003</v>
      </c>
      <c r="X3712" s="39">
        <f t="shared" si="1034"/>
        <v>226.17487737150077</v>
      </c>
      <c r="Y3712" s="39">
        <f t="shared" si="1037"/>
        <v>9377.9988236550998</v>
      </c>
      <c r="Z3712" s="39">
        <f t="shared" si="1038"/>
        <v>8793.3139596019973</v>
      </c>
      <c r="AA3712" s="45">
        <f t="shared" si="1039"/>
        <v>6.417802149804086E-2</v>
      </c>
      <c r="AB3712" s="45">
        <f t="shared" si="1040"/>
        <v>0.43946329795115252</v>
      </c>
      <c r="AC3712" s="45">
        <f t="shared" si="1041"/>
        <v>1.2446809983915775E-2</v>
      </c>
      <c r="AD3712" s="45">
        <f t="shared" si="1042"/>
        <v>0.51608812943310911</v>
      </c>
      <c r="AE3712" s="45">
        <f t="shared" si="1043"/>
        <v>0.48391187056689083</v>
      </c>
      <c r="AF3712" s="43">
        <f>('Estimates from MCMC'!$B$2-'MCMC runs'!W3712)/'Estimates from MCMC'!$B$2</f>
        <v>0.12732676850323624</v>
      </c>
    </row>
    <row r="3713" spans="1:32" x14ac:dyDescent="0.3">
      <c r="A3713" s="38">
        <v>3696</v>
      </c>
      <c r="B3713" s="38">
        <v>1928403.8256437869</v>
      </c>
      <c r="C3713" s="39">
        <v>52585.461216245101</v>
      </c>
      <c r="D3713" s="39">
        <v>51518.213142648303</v>
      </c>
      <c r="E3713" s="39">
        <f t="shared" si="1026"/>
        <v>1067.2480735967983</v>
      </c>
      <c r="F3713" s="39">
        <v>52530.273613726204</v>
      </c>
      <c r="G3713" s="40">
        <f t="shared" si="1027"/>
        <v>55.18760251889762</v>
      </c>
      <c r="H3713" s="39">
        <v>52496.211002278003</v>
      </c>
      <c r="I3713" s="39">
        <f t="shared" si="1028"/>
        <v>89.250213967097807</v>
      </c>
      <c r="J3713" s="39">
        <v>51374.333563567903</v>
      </c>
      <c r="K3713" s="40">
        <f t="shared" si="1029"/>
        <v>1211.1276526771981</v>
      </c>
      <c r="L3713" s="39">
        <v>50889.687216742903</v>
      </c>
      <c r="M3713" s="39">
        <f t="shared" si="1030"/>
        <v>1695.7739995021984</v>
      </c>
      <c r="N3713" s="39">
        <f t="shared" si="1035"/>
        <v>484.64634682500036</v>
      </c>
      <c r="O3713" s="40">
        <f>'Estimates from MCMC'!$B$2-L3713</f>
        <v>18171.312783257097</v>
      </c>
      <c r="P3713" s="39">
        <v>52026.074186555299</v>
      </c>
      <c r="Q3713" s="40">
        <f t="shared" si="1031"/>
        <v>1136.3869698123963</v>
      </c>
      <c r="R3713" s="39">
        <v>52055.886119194402</v>
      </c>
      <c r="S3713" s="39">
        <f t="shared" si="1032"/>
        <v>29.811932639102452</v>
      </c>
      <c r="T3713" s="39">
        <f t="shared" si="1036"/>
        <v>1166.1989024514987</v>
      </c>
      <c r="U3713" s="39">
        <v>58875.312260575003</v>
      </c>
      <c r="V3713" s="39">
        <f t="shared" si="1033"/>
        <v>7985.6250438321003</v>
      </c>
      <c r="W3713" s="39">
        <v>60267.686040398003</v>
      </c>
      <c r="X3713" s="39">
        <f t="shared" si="1034"/>
        <v>226.17487737150077</v>
      </c>
      <c r="Y3713" s="39">
        <f t="shared" si="1037"/>
        <v>9377.9988236550998</v>
      </c>
      <c r="Z3713" s="39">
        <f t="shared" si="1038"/>
        <v>8793.3139596019973</v>
      </c>
      <c r="AA3713" s="45">
        <f t="shared" si="1039"/>
        <v>6.417802149804086E-2</v>
      </c>
      <c r="AB3713" s="45">
        <f t="shared" si="1040"/>
        <v>0.43946329795115252</v>
      </c>
      <c r="AC3713" s="45">
        <f t="shared" si="1041"/>
        <v>1.2446809983915775E-2</v>
      </c>
      <c r="AD3713" s="45">
        <f t="shared" si="1042"/>
        <v>0.51608812943310911</v>
      </c>
      <c r="AE3713" s="45">
        <f t="shared" si="1043"/>
        <v>0.48391187056689083</v>
      </c>
      <c r="AF3713" s="43">
        <f>('Estimates from MCMC'!$B$2-'MCMC runs'!W3713)/'Estimates from MCMC'!$B$2</f>
        <v>0.12732676850323624</v>
      </c>
    </row>
    <row r="3714" spans="1:32" x14ac:dyDescent="0.3">
      <c r="A3714" s="38">
        <v>3988</v>
      </c>
      <c r="B3714" s="38">
        <v>1928403.8256437869</v>
      </c>
      <c r="C3714" s="39">
        <v>52585.461216245101</v>
      </c>
      <c r="D3714" s="39">
        <v>51518.213142648303</v>
      </c>
      <c r="E3714" s="39">
        <f t="shared" ref="E3714:E3777" si="1044">$C3714-D3714</f>
        <v>1067.2480735967983</v>
      </c>
      <c r="F3714" s="39">
        <v>52530.273613726204</v>
      </c>
      <c r="G3714" s="40">
        <f t="shared" ref="G3714:G3777" si="1045">$C3714-F3714</f>
        <v>55.18760251889762</v>
      </c>
      <c r="H3714" s="39">
        <v>52496.211002278003</v>
      </c>
      <c r="I3714" s="39">
        <f t="shared" ref="I3714:I3777" si="1046">$C3714-H3714</f>
        <v>89.250213967097807</v>
      </c>
      <c r="J3714" s="39">
        <v>51374.333563567903</v>
      </c>
      <c r="K3714" s="40">
        <f t="shared" ref="K3714:K3777" si="1047">$C3714-J3714</f>
        <v>1211.1276526771981</v>
      </c>
      <c r="L3714" s="39">
        <v>50889.687216742903</v>
      </c>
      <c r="M3714" s="39">
        <f t="shared" ref="M3714:M3777" si="1048">$C3714-L3714</f>
        <v>1695.7739995021984</v>
      </c>
      <c r="N3714" s="39">
        <f t="shared" si="1035"/>
        <v>484.64634682500036</v>
      </c>
      <c r="O3714" s="40">
        <f>'Estimates from MCMC'!$B$2-L3714</f>
        <v>18171.312783257097</v>
      </c>
      <c r="P3714" s="39">
        <v>52026.074186555299</v>
      </c>
      <c r="Q3714" s="40">
        <f t="shared" ref="Q3714:Q3777" si="1049">P3714-L3714</f>
        <v>1136.3869698123963</v>
      </c>
      <c r="R3714" s="39">
        <v>52055.886119194402</v>
      </c>
      <c r="S3714" s="39">
        <f t="shared" ref="S3714:S3777" si="1050">R3714-L3714-Q3714</f>
        <v>29.811932639102452</v>
      </c>
      <c r="T3714" s="39">
        <f t="shared" si="1036"/>
        <v>1166.1989024514987</v>
      </c>
      <c r="U3714" s="39">
        <v>58875.312260575003</v>
      </c>
      <c r="V3714" s="39">
        <f t="shared" ref="V3714:V3777" si="1051">U3714-L3714</f>
        <v>7985.6250438321003</v>
      </c>
      <c r="W3714" s="39">
        <v>60267.686040398003</v>
      </c>
      <c r="X3714" s="39">
        <f t="shared" ref="X3714:X3777" si="1052">W3714-V3714-S3714-Q3714-L3714</f>
        <v>226.17487737150077</v>
      </c>
      <c r="Y3714" s="39">
        <f t="shared" si="1037"/>
        <v>9377.9988236550998</v>
      </c>
      <c r="Z3714" s="39">
        <f t="shared" si="1038"/>
        <v>8793.3139596019973</v>
      </c>
      <c r="AA3714" s="45">
        <f t="shared" si="1039"/>
        <v>6.417802149804086E-2</v>
      </c>
      <c r="AB3714" s="45">
        <f t="shared" si="1040"/>
        <v>0.43946329795115252</v>
      </c>
      <c r="AC3714" s="45">
        <f t="shared" si="1041"/>
        <v>1.2446809983915775E-2</v>
      </c>
      <c r="AD3714" s="45">
        <f t="shared" si="1042"/>
        <v>0.51608812943310911</v>
      </c>
      <c r="AE3714" s="45">
        <f t="shared" si="1043"/>
        <v>0.48391187056689083</v>
      </c>
      <c r="AF3714" s="43">
        <f>('Estimates from MCMC'!$B$2-'MCMC runs'!W3714)/'Estimates from MCMC'!$B$2</f>
        <v>0.12732676850323624</v>
      </c>
    </row>
    <row r="3715" spans="1:32" x14ac:dyDescent="0.3">
      <c r="A3715" s="38">
        <v>2099</v>
      </c>
      <c r="B3715" s="38">
        <v>2041854.8470374492</v>
      </c>
      <c r="C3715" s="39">
        <v>52297.832198665099</v>
      </c>
      <c r="D3715" s="39">
        <v>51203.501588110099</v>
      </c>
      <c r="E3715" s="39">
        <f t="shared" si="1044"/>
        <v>1094.330610555</v>
      </c>
      <c r="F3715" s="39">
        <v>52238.579904874998</v>
      </c>
      <c r="G3715" s="40">
        <f t="shared" si="1045"/>
        <v>59.252293790101248</v>
      </c>
      <c r="H3715" s="39">
        <v>52207.501475488803</v>
      </c>
      <c r="I3715" s="39">
        <f t="shared" si="1046"/>
        <v>90.330723176295578</v>
      </c>
      <c r="J3715" s="39">
        <v>51054.688025268297</v>
      </c>
      <c r="K3715" s="40">
        <f t="shared" si="1047"/>
        <v>1243.1441733968022</v>
      </c>
      <c r="L3715" s="39">
        <v>50464.969593046197</v>
      </c>
      <c r="M3715" s="39">
        <f t="shared" si="1048"/>
        <v>1832.8626056189023</v>
      </c>
      <c r="N3715" s="39">
        <f t="shared" ref="N3715:N3778" si="1053">M3715-K3715</f>
        <v>589.71843222210009</v>
      </c>
      <c r="O3715" s="40">
        <f>'Estimates from MCMC'!$B$2-L3715</f>
        <v>18596.030406953803</v>
      </c>
      <c r="P3715" s="39">
        <v>51714.397555366202</v>
      </c>
      <c r="Q3715" s="40">
        <f t="shared" si="1049"/>
        <v>1249.4279623200055</v>
      </c>
      <c r="R3715" s="39">
        <v>51745.4590287342</v>
      </c>
      <c r="S3715" s="39">
        <f t="shared" si="1050"/>
        <v>31.061473367997678</v>
      </c>
      <c r="T3715" s="39">
        <f t="shared" ref="T3715:T3778" si="1054">Q3715+S3715</f>
        <v>1280.4894356880031</v>
      </c>
      <c r="U3715" s="39">
        <v>58253.702022108097</v>
      </c>
      <c r="V3715" s="39">
        <f t="shared" si="1051"/>
        <v>7788.7324290618999</v>
      </c>
      <c r="W3715" s="39">
        <v>59783.162076490698</v>
      </c>
      <c r="X3715" s="39">
        <f t="shared" si="1052"/>
        <v>248.97061869459867</v>
      </c>
      <c r="Y3715" s="39">
        <f t="shared" ref="Y3715:Y3778" si="1055">Q3715+S3715+V3715+X3715</f>
        <v>9318.1924834445017</v>
      </c>
      <c r="Z3715" s="39">
        <f t="shared" ref="Z3715:Z3778" si="1056">O3715-Y3715</f>
        <v>9277.8379235093016</v>
      </c>
      <c r="AA3715" s="45">
        <f t="shared" ref="AA3715:AA3778" si="1057">T3715/O3715</f>
        <v>6.8858213697541415E-2</v>
      </c>
      <c r="AB3715" s="45">
        <f t="shared" ref="AB3715:AB3778" si="1058">V3715/O3715</f>
        <v>0.41883844339969351</v>
      </c>
      <c r="AC3715" s="45">
        <f t="shared" ref="AC3715:AC3778" si="1059">X3715/O3715</f>
        <v>1.3388374467353987E-2</v>
      </c>
      <c r="AD3715" s="45">
        <f t="shared" ref="AD3715:AD3778" si="1060">Y3715/O3715</f>
        <v>0.50108503156458895</v>
      </c>
      <c r="AE3715" s="45">
        <f t="shared" ref="AE3715:AE3778" si="1061">Z3715/O3715</f>
        <v>0.49891496843541111</v>
      </c>
      <c r="AF3715" s="43">
        <f>('Estimates from MCMC'!$B$2-'MCMC runs'!W3715)/'Estimates from MCMC'!$B$2</f>
        <v>0.13434265248851451</v>
      </c>
    </row>
    <row r="3716" spans="1:32" x14ac:dyDescent="0.3">
      <c r="A3716" s="38">
        <v>4356</v>
      </c>
      <c r="B3716" s="38">
        <v>1978447.8696112158</v>
      </c>
      <c r="C3716" s="39">
        <v>53360.033379657601</v>
      </c>
      <c r="D3716" s="39">
        <v>52263.178232473001</v>
      </c>
      <c r="E3716" s="39">
        <f t="shared" si="1044"/>
        <v>1096.8551471846004</v>
      </c>
      <c r="F3716" s="39">
        <v>53293.553439364397</v>
      </c>
      <c r="G3716" s="40">
        <f t="shared" si="1045"/>
        <v>66.479940293203981</v>
      </c>
      <c r="H3716" s="39">
        <v>53269.477848006303</v>
      </c>
      <c r="I3716" s="39">
        <f t="shared" si="1046"/>
        <v>90.555531651298224</v>
      </c>
      <c r="J3716" s="39">
        <v>52107.089449453</v>
      </c>
      <c r="K3716" s="40">
        <f t="shared" si="1047"/>
        <v>1252.9439302046012</v>
      </c>
      <c r="L3716" s="39">
        <v>51515.750611637799</v>
      </c>
      <c r="M3716" s="39">
        <f t="shared" si="1048"/>
        <v>1844.2827680198025</v>
      </c>
      <c r="N3716" s="39">
        <f t="shared" si="1053"/>
        <v>591.33883781520126</v>
      </c>
      <c r="O3716" s="40">
        <f>'Estimates from MCMC'!$B$2-L3716</f>
        <v>17545.249388362201</v>
      </c>
      <c r="P3716" s="39">
        <v>52767.187061295001</v>
      </c>
      <c r="Q3716" s="40">
        <f t="shared" si="1049"/>
        <v>1251.4364496572016</v>
      </c>
      <c r="R3716" s="39">
        <v>52798.328785960599</v>
      </c>
      <c r="S3716" s="39">
        <f t="shared" si="1050"/>
        <v>31.141724665598304</v>
      </c>
      <c r="T3716" s="39">
        <f t="shared" si="1054"/>
        <v>1282.5781743227999</v>
      </c>
      <c r="U3716" s="39">
        <v>59683.029341727801</v>
      </c>
      <c r="V3716" s="39">
        <f t="shared" si="1051"/>
        <v>8167.2787300900018</v>
      </c>
      <c r="W3716" s="39">
        <v>61223.894889754702</v>
      </c>
      <c r="X3716" s="39">
        <f t="shared" si="1052"/>
        <v>258.2873737041009</v>
      </c>
      <c r="Y3716" s="39">
        <f t="shared" si="1055"/>
        <v>9708.1442781169026</v>
      </c>
      <c r="Z3716" s="39">
        <f t="shared" si="1056"/>
        <v>7837.1051102452984</v>
      </c>
      <c r="AA3716" s="45">
        <f t="shared" si="1057"/>
        <v>7.3101165217607941E-2</v>
      </c>
      <c r="AB3716" s="45">
        <f t="shared" si="1058"/>
        <v>0.46549801312641209</v>
      </c>
      <c r="AC3716" s="45">
        <f t="shared" si="1059"/>
        <v>1.4721214158142627E-2</v>
      </c>
      <c r="AD3716" s="45">
        <f t="shared" si="1060"/>
        <v>0.55332039250216269</v>
      </c>
      <c r="AE3716" s="45">
        <f t="shared" si="1061"/>
        <v>0.44667960749783731</v>
      </c>
      <c r="AF3716" s="43">
        <f>('Estimates from MCMC'!$B$2-'MCMC runs'!W3716)/'Estimates from MCMC'!$B$2</f>
        <v>0.11348090977896784</v>
      </c>
    </row>
    <row r="3717" spans="1:32" x14ac:dyDescent="0.3">
      <c r="A3717" s="38">
        <v>1253</v>
      </c>
      <c r="B3717" s="38">
        <v>2096394.3186587628</v>
      </c>
      <c r="C3717" s="39">
        <v>52440.005626965103</v>
      </c>
      <c r="D3717" s="39">
        <v>51385.724595665597</v>
      </c>
      <c r="E3717" s="39">
        <f t="shared" si="1044"/>
        <v>1054.2810312995061</v>
      </c>
      <c r="F3717" s="39">
        <v>52368.9110442159</v>
      </c>
      <c r="G3717" s="40">
        <f t="shared" si="1045"/>
        <v>71.094582749203255</v>
      </c>
      <c r="H3717" s="39">
        <v>52351.671196094299</v>
      </c>
      <c r="I3717" s="39">
        <f t="shared" si="1046"/>
        <v>88.334430870803772</v>
      </c>
      <c r="J3717" s="39">
        <v>51227.227761425602</v>
      </c>
      <c r="K3717" s="40">
        <f t="shared" si="1047"/>
        <v>1212.7778655395014</v>
      </c>
      <c r="L3717" s="39">
        <v>50649.938685235997</v>
      </c>
      <c r="M3717" s="39">
        <f t="shared" si="1048"/>
        <v>1790.0669417291065</v>
      </c>
      <c r="N3717" s="39">
        <f t="shared" si="1053"/>
        <v>577.28907618960511</v>
      </c>
      <c r="O3717" s="40">
        <f>'Estimates from MCMC'!$B$2-L3717</f>
        <v>18411.061314764003</v>
      </c>
      <c r="P3717" s="39">
        <v>51861.668688854697</v>
      </c>
      <c r="Q3717" s="40">
        <f t="shared" si="1049"/>
        <v>1211.7300036187007</v>
      </c>
      <c r="R3717" s="39">
        <v>51892.3305405356</v>
      </c>
      <c r="S3717" s="39">
        <f t="shared" si="1050"/>
        <v>30.661851680903055</v>
      </c>
      <c r="T3717" s="39">
        <f t="shared" si="1054"/>
        <v>1242.3918552996038</v>
      </c>
      <c r="U3717" s="39">
        <v>58511.107919420901</v>
      </c>
      <c r="V3717" s="39">
        <f t="shared" si="1051"/>
        <v>7861.1692341849048</v>
      </c>
      <c r="W3717" s="39">
        <v>59997.7436555842</v>
      </c>
      <c r="X3717" s="39">
        <f t="shared" si="1052"/>
        <v>244.24388086369436</v>
      </c>
      <c r="Y3717" s="39">
        <f t="shared" si="1055"/>
        <v>9347.8049703482029</v>
      </c>
      <c r="Z3717" s="39">
        <f t="shared" si="1056"/>
        <v>9063.2563444158004</v>
      </c>
      <c r="AA3717" s="45">
        <f t="shared" si="1057"/>
        <v>6.7480729875323275E-2</v>
      </c>
      <c r="AB3717" s="45">
        <f t="shared" si="1058"/>
        <v>0.4269807752951732</v>
      </c>
      <c r="AC3717" s="45">
        <f t="shared" si="1059"/>
        <v>1.3266148902987624E-2</v>
      </c>
      <c r="AD3717" s="45">
        <f t="shared" si="1060"/>
        <v>0.50772765407348408</v>
      </c>
      <c r="AE3717" s="45">
        <f t="shared" si="1061"/>
        <v>0.49227234592651592</v>
      </c>
      <c r="AF3717" s="43">
        <f>('Estimates from MCMC'!$B$2-'MCMC runs'!W3717)/'Estimates from MCMC'!$B$2</f>
        <v>0.13123552141463055</v>
      </c>
    </row>
    <row r="3718" spans="1:32" x14ac:dyDescent="0.3">
      <c r="A3718" s="38">
        <v>4388</v>
      </c>
      <c r="B3718" s="38">
        <v>1956587.7619111659</v>
      </c>
      <c r="C3718" s="39">
        <v>53142.393885736303</v>
      </c>
      <c r="D3718" s="39">
        <v>52069.147818987702</v>
      </c>
      <c r="E3718" s="39">
        <f t="shared" si="1044"/>
        <v>1073.2460667486012</v>
      </c>
      <c r="F3718" s="39">
        <v>53076.474326281801</v>
      </c>
      <c r="G3718" s="40">
        <f t="shared" si="1045"/>
        <v>65.919559454501723</v>
      </c>
      <c r="H3718" s="39">
        <v>53053.788980094403</v>
      </c>
      <c r="I3718" s="39">
        <f t="shared" si="1046"/>
        <v>88.604905641899677</v>
      </c>
      <c r="J3718" s="39">
        <v>51915.701679981699</v>
      </c>
      <c r="K3718" s="40">
        <f t="shared" si="1047"/>
        <v>1226.6922057546035</v>
      </c>
      <c r="L3718" s="39">
        <v>51336.533328598402</v>
      </c>
      <c r="M3718" s="39">
        <f t="shared" si="1048"/>
        <v>1805.8605571379012</v>
      </c>
      <c r="N3718" s="39">
        <f t="shared" si="1053"/>
        <v>579.1683513832977</v>
      </c>
      <c r="O3718" s="40">
        <f>'Estimates from MCMC'!$B$2-L3718</f>
        <v>17724.466671401598</v>
      </c>
      <c r="P3718" s="39">
        <v>52561.6736703973</v>
      </c>
      <c r="Q3718" s="40">
        <f t="shared" si="1049"/>
        <v>1225.1403417988986</v>
      </c>
      <c r="R3718" s="39">
        <v>52592.052620439201</v>
      </c>
      <c r="S3718" s="39">
        <f t="shared" si="1050"/>
        <v>30.37895004190068</v>
      </c>
      <c r="T3718" s="39">
        <f t="shared" si="1054"/>
        <v>1255.5192918407993</v>
      </c>
      <c r="U3718" s="39">
        <v>59297.721757338302</v>
      </c>
      <c r="V3718" s="39">
        <f t="shared" si="1051"/>
        <v>7961.1884287399007</v>
      </c>
      <c r="W3718" s="39">
        <v>60800.149231224597</v>
      </c>
      <c r="X3718" s="39">
        <f t="shared" si="1052"/>
        <v>246.90818204549578</v>
      </c>
      <c r="Y3718" s="39">
        <f t="shared" si="1055"/>
        <v>9463.6159026261957</v>
      </c>
      <c r="Z3718" s="39">
        <f t="shared" si="1056"/>
        <v>8260.8507687754027</v>
      </c>
      <c r="AA3718" s="45">
        <f t="shared" si="1057"/>
        <v>7.0835377736164995E-2</v>
      </c>
      <c r="AB3718" s="45">
        <f t="shared" si="1058"/>
        <v>0.4491637788789023</v>
      </c>
      <c r="AC3718" s="45">
        <f t="shared" si="1059"/>
        <v>1.3930358900100604E-2</v>
      </c>
      <c r="AD3718" s="45">
        <f t="shared" si="1060"/>
        <v>0.53392951551516787</v>
      </c>
      <c r="AE3718" s="45">
        <f t="shared" si="1061"/>
        <v>0.46607048448483213</v>
      </c>
      <c r="AF3718" s="43">
        <f>('Estimates from MCMC'!$B$2-'MCMC runs'!W3718)/'Estimates from MCMC'!$B$2</f>
        <v>0.11961672678900397</v>
      </c>
    </row>
    <row r="3719" spans="1:32" x14ac:dyDescent="0.3">
      <c r="A3719" s="38">
        <v>2524</v>
      </c>
      <c r="B3719" s="38">
        <v>2222350.4782378785</v>
      </c>
      <c r="C3719" s="39">
        <v>53440.417845188997</v>
      </c>
      <c r="D3719" s="39">
        <v>52383.522848947898</v>
      </c>
      <c r="E3719" s="39">
        <f t="shared" si="1044"/>
        <v>1056.8949962410989</v>
      </c>
      <c r="F3719" s="39">
        <v>53376.391453794502</v>
      </c>
      <c r="G3719" s="40">
        <f t="shared" si="1045"/>
        <v>64.026391394494567</v>
      </c>
      <c r="H3719" s="39">
        <v>53353.702677200497</v>
      </c>
      <c r="I3719" s="39">
        <f t="shared" si="1046"/>
        <v>86.715167988499161</v>
      </c>
      <c r="J3719" s="39">
        <v>52233.567129891497</v>
      </c>
      <c r="K3719" s="40">
        <f t="shared" si="1047"/>
        <v>1206.8507152974998</v>
      </c>
      <c r="L3719" s="39">
        <v>51666.906457744401</v>
      </c>
      <c r="M3719" s="39">
        <f t="shared" si="1048"/>
        <v>1773.511387444596</v>
      </c>
      <c r="N3719" s="39">
        <f t="shared" si="1053"/>
        <v>566.66067214709619</v>
      </c>
      <c r="O3719" s="40">
        <f>'Estimates from MCMC'!$B$2-L3719</f>
        <v>17394.093542255599</v>
      </c>
      <c r="P3719" s="39">
        <v>52861.087143401703</v>
      </c>
      <c r="Q3719" s="40">
        <f t="shared" si="1049"/>
        <v>1194.1806856573021</v>
      </c>
      <c r="R3719" s="39">
        <v>52891.0854255374</v>
      </c>
      <c r="S3719" s="39">
        <f t="shared" si="1050"/>
        <v>29.998282135697082</v>
      </c>
      <c r="T3719" s="39">
        <f t="shared" si="1054"/>
        <v>1224.1789677929992</v>
      </c>
      <c r="U3719" s="39">
        <v>59809.098465472103</v>
      </c>
      <c r="V3719" s="39">
        <f t="shared" si="1051"/>
        <v>8142.1920077277027</v>
      </c>
      <c r="W3719" s="39">
        <v>61279.167948665599</v>
      </c>
      <c r="X3719" s="39">
        <f t="shared" si="1052"/>
        <v>245.89051540049695</v>
      </c>
      <c r="Y3719" s="39">
        <f t="shared" si="1055"/>
        <v>9612.2614909211989</v>
      </c>
      <c r="Z3719" s="39">
        <f t="shared" si="1056"/>
        <v>7781.8320513344006</v>
      </c>
      <c r="AA3719" s="45">
        <f t="shared" si="1057"/>
        <v>7.0379003356460759E-2</v>
      </c>
      <c r="AB3719" s="45">
        <f t="shared" si="1058"/>
        <v>0.46810096702928589</v>
      </c>
      <c r="AC3719" s="45">
        <f t="shared" si="1059"/>
        <v>1.4136437452354347E-2</v>
      </c>
      <c r="AD3719" s="45">
        <f t="shared" si="1060"/>
        <v>0.55261640783810095</v>
      </c>
      <c r="AE3719" s="45">
        <f t="shared" si="1061"/>
        <v>0.44738359216189905</v>
      </c>
      <c r="AF3719" s="43">
        <f>('Estimates from MCMC'!$B$2-'MCMC runs'!W3719)/'Estimates from MCMC'!$B$2</f>
        <v>0.1126805585110902</v>
      </c>
    </row>
    <row r="3720" spans="1:32" x14ac:dyDescent="0.3">
      <c r="A3720" s="38">
        <v>3214</v>
      </c>
      <c r="B3720" s="38">
        <v>2116451.2213720474</v>
      </c>
      <c r="C3720" s="39">
        <v>52313.947895646103</v>
      </c>
      <c r="D3720" s="39">
        <v>51287.682382925799</v>
      </c>
      <c r="E3720" s="39">
        <f t="shared" si="1044"/>
        <v>1026.2655127203034</v>
      </c>
      <c r="F3720" s="39">
        <v>52241.829060165903</v>
      </c>
      <c r="G3720" s="40">
        <f t="shared" si="1045"/>
        <v>72.118835480199778</v>
      </c>
      <c r="H3720" s="39">
        <v>52228.848787591</v>
      </c>
      <c r="I3720" s="39">
        <f t="shared" si="1046"/>
        <v>85.099108055102988</v>
      </c>
      <c r="J3720" s="39">
        <v>51131.325946052799</v>
      </c>
      <c r="K3720" s="40">
        <f t="shared" si="1047"/>
        <v>1182.6219495933037</v>
      </c>
      <c r="L3720" s="39">
        <v>50575.027368976604</v>
      </c>
      <c r="M3720" s="39">
        <f t="shared" si="1048"/>
        <v>1738.9205266694989</v>
      </c>
      <c r="N3720" s="39">
        <f t="shared" si="1053"/>
        <v>556.29857707619522</v>
      </c>
      <c r="O3720" s="40">
        <f>'Estimates from MCMC'!$B$2-L3720</f>
        <v>18485.972631023396</v>
      </c>
      <c r="P3720" s="39">
        <v>51744.123804691197</v>
      </c>
      <c r="Q3720" s="40">
        <f t="shared" si="1049"/>
        <v>1169.0964357145931</v>
      </c>
      <c r="R3720" s="39">
        <v>51773.6249872833</v>
      </c>
      <c r="S3720" s="39">
        <f t="shared" si="1050"/>
        <v>29.50118259210285</v>
      </c>
      <c r="T3720" s="39">
        <f t="shared" si="1054"/>
        <v>1198.5976183066959</v>
      </c>
      <c r="U3720" s="39">
        <v>58415.800971772798</v>
      </c>
      <c r="V3720" s="39">
        <f t="shared" si="1051"/>
        <v>7840.7736027961946</v>
      </c>
      <c r="W3720" s="39">
        <v>59851.2601777456</v>
      </c>
      <c r="X3720" s="39">
        <f t="shared" si="1052"/>
        <v>236.86158766610606</v>
      </c>
      <c r="Y3720" s="39">
        <f t="shared" si="1055"/>
        <v>9276.2328087689966</v>
      </c>
      <c r="Z3720" s="39">
        <f t="shared" si="1056"/>
        <v>9209.7398222543998</v>
      </c>
      <c r="AA3720" s="45">
        <f t="shared" si="1057"/>
        <v>6.4838223134399436E-2</v>
      </c>
      <c r="AB3720" s="45">
        <f t="shared" si="1058"/>
        <v>0.42414720389868521</v>
      </c>
      <c r="AC3720" s="45">
        <f t="shared" si="1059"/>
        <v>1.2813044376610291E-2</v>
      </c>
      <c r="AD3720" s="45">
        <f t="shared" si="1060"/>
        <v>0.50179847140969491</v>
      </c>
      <c r="AE3720" s="45">
        <f t="shared" si="1061"/>
        <v>0.49820152859030509</v>
      </c>
      <c r="AF3720" s="43">
        <f>('Estimates from MCMC'!$B$2-'MCMC runs'!W3720)/'Estimates from MCMC'!$B$2</f>
        <v>0.13335659521661139</v>
      </c>
    </row>
    <row r="3721" spans="1:32" x14ac:dyDescent="0.3">
      <c r="A3721" s="38">
        <v>1119</v>
      </c>
      <c r="B3721" s="38">
        <v>1937881.0403784984</v>
      </c>
      <c r="C3721" s="39">
        <v>52602.658597128298</v>
      </c>
      <c r="D3721" s="39">
        <v>51528.137106595299</v>
      </c>
      <c r="E3721" s="39">
        <f t="shared" si="1044"/>
        <v>1074.5214905329995</v>
      </c>
      <c r="F3721" s="39">
        <v>52531.975643833597</v>
      </c>
      <c r="G3721" s="40">
        <f t="shared" si="1045"/>
        <v>70.682953294701292</v>
      </c>
      <c r="H3721" s="39">
        <v>52512.5897389811</v>
      </c>
      <c r="I3721" s="39">
        <f t="shared" si="1046"/>
        <v>90.068858147198625</v>
      </c>
      <c r="J3721" s="39">
        <v>51368.335930958099</v>
      </c>
      <c r="K3721" s="40">
        <f t="shared" si="1047"/>
        <v>1234.3226661701992</v>
      </c>
      <c r="L3721" s="39">
        <v>50779.991099159801</v>
      </c>
      <c r="M3721" s="39">
        <f t="shared" si="1048"/>
        <v>1822.6674979684976</v>
      </c>
      <c r="N3721" s="39">
        <f t="shared" si="1053"/>
        <v>588.3448317982984</v>
      </c>
      <c r="O3721" s="40">
        <f>'Estimates from MCMC'!$B$2-L3721</f>
        <v>18281.008900840199</v>
      </c>
      <c r="P3721" s="39">
        <v>52017.564989395702</v>
      </c>
      <c r="Q3721" s="40">
        <f t="shared" si="1049"/>
        <v>1237.5738902359008</v>
      </c>
      <c r="R3721" s="39">
        <v>52048.709114041099</v>
      </c>
      <c r="S3721" s="39">
        <f t="shared" si="1050"/>
        <v>31.144124645397824</v>
      </c>
      <c r="T3721" s="39">
        <f t="shared" si="1054"/>
        <v>1268.7180148812986</v>
      </c>
      <c r="U3721" s="39">
        <v>58760.300945159397</v>
      </c>
      <c r="V3721" s="39">
        <f t="shared" si="1051"/>
        <v>7980.3098459995963</v>
      </c>
      <c r="W3721" s="39">
        <v>60279.465203511303</v>
      </c>
      <c r="X3721" s="39">
        <f t="shared" si="1052"/>
        <v>250.44624347060744</v>
      </c>
      <c r="Y3721" s="39">
        <f t="shared" si="1055"/>
        <v>9499.4741043515023</v>
      </c>
      <c r="Z3721" s="39">
        <f t="shared" si="1056"/>
        <v>8781.5347964886969</v>
      </c>
      <c r="AA3721" s="45">
        <f t="shared" si="1057"/>
        <v>6.9400875070028983E-2</v>
      </c>
      <c r="AB3721" s="45">
        <f t="shared" si="1058"/>
        <v>0.43653552652845212</v>
      </c>
      <c r="AC3721" s="45">
        <f t="shared" si="1059"/>
        <v>1.3699804252001478E-2</v>
      </c>
      <c r="AD3721" s="45">
        <f t="shared" si="1060"/>
        <v>0.51963620585048265</v>
      </c>
      <c r="AE3721" s="45">
        <f t="shared" si="1061"/>
        <v>0.48036379414951741</v>
      </c>
      <c r="AF3721" s="43">
        <f>('Estimates from MCMC'!$B$2-'MCMC runs'!W3721)/'Estimates from MCMC'!$B$2</f>
        <v>0.12715620678079809</v>
      </c>
    </row>
    <row r="3722" spans="1:32" x14ac:dyDescent="0.3">
      <c r="A3722" s="38">
        <v>4440</v>
      </c>
      <c r="B3722" s="38">
        <v>1971453.4595171376</v>
      </c>
      <c r="C3722" s="39">
        <v>52872.194817891897</v>
      </c>
      <c r="D3722" s="39">
        <v>51809.945249337201</v>
      </c>
      <c r="E3722" s="39">
        <f t="shared" si="1044"/>
        <v>1062.2495685546965</v>
      </c>
      <c r="F3722" s="39">
        <v>52818.0475152949</v>
      </c>
      <c r="G3722" s="40">
        <f t="shared" si="1045"/>
        <v>54.147302596997179</v>
      </c>
      <c r="H3722" s="39">
        <v>52786.083593987401</v>
      </c>
      <c r="I3722" s="39">
        <f t="shared" si="1046"/>
        <v>86.111223904496001</v>
      </c>
      <c r="J3722" s="39">
        <v>51670.234310231303</v>
      </c>
      <c r="K3722" s="40">
        <f t="shared" si="1047"/>
        <v>1201.9605076605949</v>
      </c>
      <c r="L3722" s="39">
        <v>51107.415290176199</v>
      </c>
      <c r="M3722" s="39">
        <f t="shared" si="1048"/>
        <v>1764.7795277156984</v>
      </c>
      <c r="N3722" s="39">
        <f t="shared" si="1053"/>
        <v>562.81902005510346</v>
      </c>
      <c r="O3722" s="40">
        <f>'Estimates from MCMC'!$B$2-L3722</f>
        <v>17953.584709823801</v>
      </c>
      <c r="P3722" s="39">
        <v>52298.027548837301</v>
      </c>
      <c r="Q3722" s="40">
        <f t="shared" si="1049"/>
        <v>1190.6122586611018</v>
      </c>
      <c r="R3722" s="39">
        <v>52327.736583818303</v>
      </c>
      <c r="S3722" s="39">
        <f t="shared" si="1050"/>
        <v>29.709034981002333</v>
      </c>
      <c r="T3722" s="39">
        <f t="shared" si="1054"/>
        <v>1220.3212936421041</v>
      </c>
      <c r="U3722" s="39">
        <v>59142.985350515097</v>
      </c>
      <c r="V3722" s="39">
        <f t="shared" si="1051"/>
        <v>8035.5700603388977</v>
      </c>
      <c r="W3722" s="39">
        <v>60604.251290355001</v>
      </c>
      <c r="X3722" s="39">
        <f t="shared" si="1052"/>
        <v>240.94464619780047</v>
      </c>
      <c r="Y3722" s="39">
        <f t="shared" si="1055"/>
        <v>9496.8360001788024</v>
      </c>
      <c r="Z3722" s="39">
        <f t="shared" si="1056"/>
        <v>8456.7487096449986</v>
      </c>
      <c r="AA3722" s="45">
        <f t="shared" si="1057"/>
        <v>6.7970899035799323E-2</v>
      </c>
      <c r="AB3722" s="45">
        <f t="shared" si="1058"/>
        <v>0.4475746871844492</v>
      </c>
      <c r="AC3722" s="45">
        <f t="shared" si="1059"/>
        <v>1.3420419937972662E-2</v>
      </c>
      <c r="AD3722" s="45">
        <f t="shared" si="1060"/>
        <v>0.5289660061582212</v>
      </c>
      <c r="AE3722" s="45">
        <f t="shared" si="1061"/>
        <v>0.4710339938417788</v>
      </c>
      <c r="AF3722" s="43">
        <f>('Estimates from MCMC'!$B$2-'MCMC runs'!W3722)/'Estimates from MCMC'!$B$2</f>
        <v>0.12245331966877107</v>
      </c>
    </row>
    <row r="3723" spans="1:32" x14ac:dyDescent="0.3">
      <c r="A3723" s="38">
        <v>3857</v>
      </c>
      <c r="B3723" s="38">
        <v>1981190.3717504598</v>
      </c>
      <c r="C3723" s="39">
        <v>52294.420574511802</v>
      </c>
      <c r="D3723" s="39">
        <v>51228.116874843901</v>
      </c>
      <c r="E3723" s="39">
        <f t="shared" si="1044"/>
        <v>1066.3036996679002</v>
      </c>
      <c r="F3723" s="39">
        <v>52230.160715996899</v>
      </c>
      <c r="G3723" s="40">
        <f t="shared" si="1045"/>
        <v>64.259858514902589</v>
      </c>
      <c r="H3723" s="39">
        <v>52207.321124968897</v>
      </c>
      <c r="I3723" s="39">
        <f t="shared" si="1046"/>
        <v>87.09944954290404</v>
      </c>
      <c r="J3723" s="39">
        <v>51077.580003267103</v>
      </c>
      <c r="K3723" s="40">
        <f t="shared" si="1047"/>
        <v>1216.8405712446984</v>
      </c>
      <c r="L3723" s="39">
        <v>50508.679691799203</v>
      </c>
      <c r="M3723" s="39">
        <f t="shared" si="1048"/>
        <v>1785.7408827125982</v>
      </c>
      <c r="N3723" s="39">
        <f t="shared" si="1053"/>
        <v>568.90031146789988</v>
      </c>
      <c r="O3723" s="40">
        <f>'Estimates from MCMC'!$B$2-L3723</f>
        <v>18552.320308200797</v>
      </c>
      <c r="P3723" s="39">
        <v>51713.277979509003</v>
      </c>
      <c r="Q3723" s="40">
        <f t="shared" si="1049"/>
        <v>1204.5982877097995</v>
      </c>
      <c r="R3723" s="39">
        <v>51743.252510811901</v>
      </c>
      <c r="S3723" s="39">
        <f t="shared" si="1050"/>
        <v>29.974531302897958</v>
      </c>
      <c r="T3723" s="39">
        <f t="shared" si="1054"/>
        <v>1234.5728190126974</v>
      </c>
      <c r="U3723" s="39">
        <v>58484.171588993297</v>
      </c>
      <c r="V3723" s="39">
        <f t="shared" si="1051"/>
        <v>7975.4918971940933</v>
      </c>
      <c r="W3723" s="39">
        <v>59966.391519775003</v>
      </c>
      <c r="X3723" s="39">
        <f t="shared" si="1052"/>
        <v>247.64711176900892</v>
      </c>
      <c r="Y3723" s="39">
        <f t="shared" si="1055"/>
        <v>9457.7118279757997</v>
      </c>
      <c r="Z3723" s="39">
        <f t="shared" si="1056"/>
        <v>9094.608480224997</v>
      </c>
      <c r="AA3723" s="45">
        <f t="shared" si="1057"/>
        <v>6.6545467009157422E-2</v>
      </c>
      <c r="AB3723" s="45">
        <f t="shared" si="1058"/>
        <v>0.42989188223904462</v>
      </c>
      <c r="AC3723" s="45">
        <f t="shared" si="1059"/>
        <v>1.334857891923847E-2</v>
      </c>
      <c r="AD3723" s="45">
        <f t="shared" si="1060"/>
        <v>0.50978592816744051</v>
      </c>
      <c r="AE3723" s="45">
        <f t="shared" si="1061"/>
        <v>0.49021407183255944</v>
      </c>
      <c r="AF3723" s="43">
        <f>('Estimates from MCMC'!$B$2-'MCMC runs'!W3723)/'Estimates from MCMC'!$B$2</f>
        <v>0.13168949885210171</v>
      </c>
    </row>
    <row r="3724" spans="1:32" x14ac:dyDescent="0.3">
      <c r="A3724" s="38">
        <v>2659</v>
      </c>
      <c r="B3724" s="38">
        <v>2169920.5252822279</v>
      </c>
      <c r="C3724" s="39">
        <v>52673.236849187102</v>
      </c>
      <c r="D3724" s="39">
        <v>51616.219036112401</v>
      </c>
      <c r="E3724" s="39">
        <f t="shared" si="1044"/>
        <v>1057.0178130747008</v>
      </c>
      <c r="F3724" s="39">
        <v>52615.092397536297</v>
      </c>
      <c r="G3724" s="40">
        <f t="shared" si="1045"/>
        <v>58.144451650805422</v>
      </c>
      <c r="H3724" s="39">
        <v>52586.3669741267</v>
      </c>
      <c r="I3724" s="39">
        <f t="shared" si="1046"/>
        <v>86.869875060401682</v>
      </c>
      <c r="J3724" s="39">
        <v>51471.956107443802</v>
      </c>
      <c r="K3724" s="40">
        <f t="shared" si="1047"/>
        <v>1201.2807417432996</v>
      </c>
      <c r="L3724" s="39">
        <v>50904.366183259597</v>
      </c>
      <c r="M3724" s="39">
        <f t="shared" si="1048"/>
        <v>1768.8706659275049</v>
      </c>
      <c r="N3724" s="39">
        <f t="shared" si="1053"/>
        <v>567.5899241842053</v>
      </c>
      <c r="O3724" s="40">
        <f>'Estimates from MCMC'!$B$2-L3724</f>
        <v>18156.633816740403</v>
      </c>
      <c r="P3724" s="39">
        <v>52098.572594096397</v>
      </c>
      <c r="Q3724" s="40">
        <f t="shared" si="1049"/>
        <v>1194.2064108367995</v>
      </c>
      <c r="R3724" s="39">
        <v>52128.644888430499</v>
      </c>
      <c r="S3724" s="39">
        <f t="shared" si="1050"/>
        <v>30.07229433410248</v>
      </c>
      <c r="T3724" s="39">
        <f t="shared" si="1054"/>
        <v>1224.278705170902</v>
      </c>
      <c r="U3724" s="39">
        <v>58782.251725752903</v>
      </c>
      <c r="V3724" s="39">
        <f t="shared" si="1051"/>
        <v>7877.8855424933063</v>
      </c>
      <c r="W3724" s="39">
        <v>60247.563504612299</v>
      </c>
      <c r="X3724" s="39">
        <f t="shared" si="1052"/>
        <v>241.03307368849346</v>
      </c>
      <c r="Y3724" s="39">
        <f t="shared" si="1055"/>
        <v>9343.1973213527017</v>
      </c>
      <c r="Z3724" s="39">
        <f t="shared" si="1056"/>
        <v>8813.4364953877011</v>
      </c>
      <c r="AA3724" s="45">
        <f t="shared" si="1057"/>
        <v>6.7428727016685105E-2</v>
      </c>
      <c r="AB3724" s="45">
        <f t="shared" si="1058"/>
        <v>0.43388469591923484</v>
      </c>
      <c r="AC3724" s="45">
        <f t="shared" si="1059"/>
        <v>1.3275207074246391E-2</v>
      </c>
      <c r="AD3724" s="45">
        <f t="shared" si="1060"/>
        <v>0.5145886300101663</v>
      </c>
      <c r="AE3724" s="45">
        <f t="shared" si="1061"/>
        <v>0.48541136998983364</v>
      </c>
      <c r="AF3724" s="43">
        <f>('Estimates from MCMC'!$B$2-'MCMC runs'!W3724)/'Estimates from MCMC'!$B$2</f>
        <v>0.12761814186570861</v>
      </c>
    </row>
    <row r="3725" spans="1:32" x14ac:dyDescent="0.3">
      <c r="A3725" s="38">
        <v>2648</v>
      </c>
      <c r="B3725" s="38">
        <v>2013582.403397958</v>
      </c>
      <c r="C3725" s="39">
        <v>51711.519136817798</v>
      </c>
      <c r="D3725" s="39">
        <v>50652.389710686897</v>
      </c>
      <c r="E3725" s="39">
        <f t="shared" si="1044"/>
        <v>1059.1294261309013</v>
      </c>
      <c r="F3725" s="39">
        <v>51642.227859039303</v>
      </c>
      <c r="G3725" s="40">
        <f t="shared" si="1045"/>
        <v>69.291277778494987</v>
      </c>
      <c r="H3725" s="39">
        <v>51623.232896183799</v>
      </c>
      <c r="I3725" s="39">
        <f t="shared" si="1046"/>
        <v>88.286240633999114</v>
      </c>
      <c r="J3725" s="39">
        <v>50495.7434691132</v>
      </c>
      <c r="K3725" s="40">
        <f t="shared" si="1047"/>
        <v>1215.7756677045982</v>
      </c>
      <c r="L3725" s="39">
        <v>49919.158309175298</v>
      </c>
      <c r="M3725" s="39">
        <f t="shared" si="1048"/>
        <v>1792.3608276425002</v>
      </c>
      <c r="N3725" s="39">
        <f t="shared" si="1053"/>
        <v>576.58515993790206</v>
      </c>
      <c r="O3725" s="40">
        <f>'Estimates from MCMC'!$B$2-L3725</f>
        <v>19141.841690824702</v>
      </c>
      <c r="P3725" s="39">
        <v>51136.243363536101</v>
      </c>
      <c r="Q3725" s="40">
        <f t="shared" si="1049"/>
        <v>1217.085054360803</v>
      </c>
      <c r="R3725" s="39">
        <v>51166.6458352072</v>
      </c>
      <c r="S3725" s="39">
        <f t="shared" si="1050"/>
        <v>30.402471671099192</v>
      </c>
      <c r="T3725" s="39">
        <f t="shared" si="1054"/>
        <v>1247.4875260319022</v>
      </c>
      <c r="U3725" s="39">
        <v>57549.777905023802</v>
      </c>
      <c r="V3725" s="39">
        <f t="shared" si="1051"/>
        <v>7630.6195958485041</v>
      </c>
      <c r="W3725" s="39">
        <v>59038.577864048297</v>
      </c>
      <c r="X3725" s="39">
        <f t="shared" si="1052"/>
        <v>241.31243299259222</v>
      </c>
      <c r="Y3725" s="39">
        <f t="shared" si="1055"/>
        <v>9119.4195548729986</v>
      </c>
      <c r="Z3725" s="39">
        <f t="shared" si="1056"/>
        <v>10022.422135951703</v>
      </c>
      <c r="AA3725" s="45">
        <f t="shared" si="1057"/>
        <v>6.5170715868466456E-2</v>
      </c>
      <c r="AB3725" s="45">
        <f t="shared" si="1058"/>
        <v>0.39863560252439578</v>
      </c>
      <c r="AC3725" s="45">
        <f t="shared" si="1059"/>
        <v>1.2606542091937841E-2</v>
      </c>
      <c r="AD3725" s="45">
        <f t="shared" si="1060"/>
        <v>0.47641286048480008</v>
      </c>
      <c r="AE3725" s="45">
        <f t="shared" si="1061"/>
        <v>0.52358713951519986</v>
      </c>
      <c r="AF3725" s="43">
        <f>('Estimates from MCMC'!$B$2-'MCMC runs'!W3725)/'Estimates from MCMC'!$B$2</f>
        <v>0.14512419652121608</v>
      </c>
    </row>
    <row r="3726" spans="1:32" x14ac:dyDescent="0.3">
      <c r="A3726" s="38">
        <v>1932</v>
      </c>
      <c r="B3726" s="38">
        <v>1989120.2034194048</v>
      </c>
      <c r="C3726" s="39">
        <v>52462.619181978</v>
      </c>
      <c r="D3726" s="39">
        <v>51408.903844889202</v>
      </c>
      <c r="E3726" s="39">
        <f t="shared" si="1044"/>
        <v>1053.7153370887972</v>
      </c>
      <c r="F3726" s="39">
        <v>52394.729989458501</v>
      </c>
      <c r="G3726" s="40">
        <f t="shared" si="1045"/>
        <v>67.889192519498465</v>
      </c>
      <c r="H3726" s="39">
        <v>52374.768376954198</v>
      </c>
      <c r="I3726" s="39">
        <f t="shared" si="1046"/>
        <v>87.850805023801513</v>
      </c>
      <c r="J3726" s="39">
        <v>51254.020410478603</v>
      </c>
      <c r="K3726" s="40">
        <f t="shared" si="1047"/>
        <v>1208.5987714993971</v>
      </c>
      <c r="L3726" s="39">
        <v>50680.081196041298</v>
      </c>
      <c r="M3726" s="39">
        <f t="shared" si="1048"/>
        <v>1782.5379859367022</v>
      </c>
      <c r="N3726" s="39">
        <f t="shared" si="1053"/>
        <v>573.93921443730505</v>
      </c>
      <c r="O3726" s="40">
        <f>'Estimates from MCMC'!$B$2-L3726</f>
        <v>18380.918803958702</v>
      </c>
      <c r="P3726" s="39">
        <v>51888.840399999703</v>
      </c>
      <c r="Q3726" s="40">
        <f t="shared" si="1049"/>
        <v>1208.7592039584051</v>
      </c>
      <c r="R3726" s="39">
        <v>51919.226078664899</v>
      </c>
      <c r="S3726" s="39">
        <f t="shared" si="1050"/>
        <v>30.385678665195883</v>
      </c>
      <c r="T3726" s="39">
        <f t="shared" si="1054"/>
        <v>1239.144882623601</v>
      </c>
      <c r="U3726" s="39">
        <v>58400.846092931999</v>
      </c>
      <c r="V3726" s="39">
        <f t="shared" si="1051"/>
        <v>7720.7648968907015</v>
      </c>
      <c r="W3726" s="39">
        <v>59879.8147140398</v>
      </c>
      <c r="X3726" s="39">
        <f t="shared" si="1052"/>
        <v>239.82373848419957</v>
      </c>
      <c r="Y3726" s="39">
        <f t="shared" si="1055"/>
        <v>9199.7335179985021</v>
      </c>
      <c r="Z3726" s="39">
        <f t="shared" si="1056"/>
        <v>9181.1852859602004</v>
      </c>
      <c r="AA3726" s="45">
        <f t="shared" si="1057"/>
        <v>6.7414741114939586E-2</v>
      </c>
      <c r="AB3726" s="45">
        <f t="shared" si="1058"/>
        <v>0.42004238086443635</v>
      </c>
      <c r="AC3726" s="45">
        <f t="shared" si="1059"/>
        <v>1.3047429295675289E-2</v>
      </c>
      <c r="AD3726" s="45">
        <f t="shared" si="1060"/>
        <v>0.50050455127505122</v>
      </c>
      <c r="AE3726" s="45">
        <f t="shared" si="1061"/>
        <v>0.49949544872494878</v>
      </c>
      <c r="AF3726" s="43">
        <f>('Estimates from MCMC'!$B$2-'MCMC runs'!W3726)/'Estimates from MCMC'!$B$2</f>
        <v>0.13294312688724752</v>
      </c>
    </row>
    <row r="3727" spans="1:32" x14ac:dyDescent="0.3">
      <c r="A3727" s="38">
        <v>3970</v>
      </c>
      <c r="B3727" s="38">
        <v>2110123.9370175591</v>
      </c>
      <c r="C3727" s="39">
        <v>53153.514393792502</v>
      </c>
      <c r="D3727" s="39">
        <v>52071.007852075301</v>
      </c>
      <c r="E3727" s="39">
        <f t="shared" si="1044"/>
        <v>1082.5065417172009</v>
      </c>
      <c r="F3727" s="39">
        <v>53096.715273894202</v>
      </c>
      <c r="G3727" s="40">
        <f t="shared" si="1045"/>
        <v>56.799119898299978</v>
      </c>
      <c r="H3727" s="39">
        <v>53064.639539136202</v>
      </c>
      <c r="I3727" s="39">
        <f t="shared" si="1046"/>
        <v>88.874854656300158</v>
      </c>
      <c r="J3727" s="39">
        <v>51925.999887935002</v>
      </c>
      <c r="K3727" s="40">
        <f t="shared" si="1047"/>
        <v>1227.5145058574999</v>
      </c>
      <c r="L3727" s="39">
        <v>51345.537633481399</v>
      </c>
      <c r="M3727" s="39">
        <f t="shared" si="1048"/>
        <v>1807.9767603111031</v>
      </c>
      <c r="N3727" s="39">
        <f t="shared" si="1053"/>
        <v>580.46225445360324</v>
      </c>
      <c r="O3727" s="40">
        <f>'Estimates from MCMC'!$B$2-L3727</f>
        <v>17715.462366518601</v>
      </c>
      <c r="P3727" s="39">
        <v>52568.935534167496</v>
      </c>
      <c r="Q3727" s="40">
        <f t="shared" si="1049"/>
        <v>1223.3979006860973</v>
      </c>
      <c r="R3727" s="39">
        <v>52599.672997991998</v>
      </c>
      <c r="S3727" s="39">
        <f t="shared" si="1050"/>
        <v>30.737463824501901</v>
      </c>
      <c r="T3727" s="39">
        <f t="shared" si="1054"/>
        <v>1254.1353645105992</v>
      </c>
      <c r="U3727" s="39">
        <v>59444.478881864503</v>
      </c>
      <c r="V3727" s="39">
        <f t="shared" si="1051"/>
        <v>8098.9412483831038</v>
      </c>
      <c r="W3727" s="39">
        <v>60948.877568132302</v>
      </c>
      <c r="X3727" s="39">
        <f t="shared" si="1052"/>
        <v>250.26332175720017</v>
      </c>
      <c r="Y3727" s="39">
        <f t="shared" si="1055"/>
        <v>9603.3399346509032</v>
      </c>
      <c r="Z3727" s="39">
        <f t="shared" si="1056"/>
        <v>8112.1224318676977</v>
      </c>
      <c r="AA3727" s="45">
        <f t="shared" si="1057"/>
        <v>7.0793261759899459E-2</v>
      </c>
      <c r="AB3727" s="45">
        <f t="shared" si="1058"/>
        <v>0.45716792939538092</v>
      </c>
      <c r="AC3727" s="45">
        <f t="shared" si="1059"/>
        <v>1.4126829804351378E-2</v>
      </c>
      <c r="AD3727" s="45">
        <f t="shared" si="1060"/>
        <v>0.54208802095963182</v>
      </c>
      <c r="AE3727" s="45">
        <f t="shared" si="1061"/>
        <v>0.45791197904036823</v>
      </c>
      <c r="AF3727" s="43">
        <f>('Estimates from MCMC'!$B$2-'MCMC runs'!W3727)/'Estimates from MCMC'!$B$2</f>
        <v>0.11746314753432036</v>
      </c>
    </row>
    <row r="3728" spans="1:32" x14ac:dyDescent="0.3">
      <c r="A3728" s="38">
        <v>983</v>
      </c>
      <c r="B3728" s="38">
        <v>1982862.1477376253</v>
      </c>
      <c r="C3728" s="39">
        <v>52197.4138656098</v>
      </c>
      <c r="D3728" s="39">
        <v>51179.272949204802</v>
      </c>
      <c r="E3728" s="39">
        <f t="shared" si="1044"/>
        <v>1018.1409164049983</v>
      </c>
      <c r="F3728" s="39">
        <v>52124.227583628599</v>
      </c>
      <c r="G3728" s="40">
        <f t="shared" si="1045"/>
        <v>73.186281981201319</v>
      </c>
      <c r="H3728" s="39">
        <v>52113.260986417503</v>
      </c>
      <c r="I3728" s="39">
        <f t="shared" si="1046"/>
        <v>84.152879192297405</v>
      </c>
      <c r="J3728" s="39">
        <v>51022.836763397201</v>
      </c>
      <c r="K3728" s="40">
        <f t="shared" si="1047"/>
        <v>1174.5771022125991</v>
      </c>
      <c r="L3728" s="39">
        <v>50472.671832961001</v>
      </c>
      <c r="M3728" s="39">
        <f t="shared" si="1048"/>
        <v>1724.7420326487991</v>
      </c>
      <c r="N3728" s="39">
        <f t="shared" si="1053"/>
        <v>550.16493043619994</v>
      </c>
      <c r="O3728" s="40">
        <f>'Estimates from MCMC'!$B$2-L3728</f>
        <v>18588.328167038999</v>
      </c>
      <c r="P3728" s="39">
        <v>51630.833902101302</v>
      </c>
      <c r="Q3728" s="40">
        <f t="shared" si="1049"/>
        <v>1158.1620691403004</v>
      </c>
      <c r="R3728" s="39">
        <v>51659.957985223802</v>
      </c>
      <c r="S3728" s="39">
        <f t="shared" si="1050"/>
        <v>29.124083122500451</v>
      </c>
      <c r="T3728" s="39">
        <f t="shared" si="1054"/>
        <v>1187.2861522628009</v>
      </c>
      <c r="U3728" s="39">
        <v>58275.213055671004</v>
      </c>
      <c r="V3728" s="39">
        <f t="shared" si="1051"/>
        <v>7802.5412227100023</v>
      </c>
      <c r="W3728" s="39">
        <v>59696.365636132097</v>
      </c>
      <c r="X3728" s="39">
        <f t="shared" si="1052"/>
        <v>233.86642819829285</v>
      </c>
      <c r="Y3728" s="39">
        <f t="shared" si="1055"/>
        <v>9223.6938031710961</v>
      </c>
      <c r="Z3728" s="39">
        <f t="shared" si="1056"/>
        <v>9364.6343638679027</v>
      </c>
      <c r="AA3728" s="45">
        <f t="shared" si="1057"/>
        <v>6.3872670075198479E-2</v>
      </c>
      <c r="AB3728" s="45">
        <f t="shared" si="1058"/>
        <v>0.41975486727986344</v>
      </c>
      <c r="AC3728" s="45">
        <f t="shared" si="1059"/>
        <v>1.2581358909564929E-2</v>
      </c>
      <c r="AD3728" s="45">
        <f t="shared" si="1060"/>
        <v>0.49620889626462689</v>
      </c>
      <c r="AE3728" s="45">
        <f t="shared" si="1061"/>
        <v>0.50379110373537317</v>
      </c>
      <c r="AF3728" s="43">
        <f>('Estimates from MCMC'!$B$2-'MCMC runs'!W3728)/'Estimates from MCMC'!$B$2</f>
        <v>0.13559946082257573</v>
      </c>
    </row>
    <row r="3729" spans="1:32" x14ac:dyDescent="0.3">
      <c r="A3729" s="38">
        <v>1617</v>
      </c>
      <c r="B3729" s="38">
        <v>1982862.1477376253</v>
      </c>
      <c r="C3729" s="39">
        <v>52197.4138656098</v>
      </c>
      <c r="D3729" s="39">
        <v>51179.272949204802</v>
      </c>
      <c r="E3729" s="39">
        <f t="shared" si="1044"/>
        <v>1018.1409164049983</v>
      </c>
      <c r="F3729" s="39">
        <v>52124.227583628599</v>
      </c>
      <c r="G3729" s="40">
        <f t="shared" si="1045"/>
        <v>73.186281981201319</v>
      </c>
      <c r="H3729" s="39">
        <v>52113.260986417503</v>
      </c>
      <c r="I3729" s="39">
        <f t="shared" si="1046"/>
        <v>84.152879192297405</v>
      </c>
      <c r="J3729" s="39">
        <v>51022.836763397201</v>
      </c>
      <c r="K3729" s="40">
        <f t="shared" si="1047"/>
        <v>1174.5771022125991</v>
      </c>
      <c r="L3729" s="39">
        <v>50472.671832961001</v>
      </c>
      <c r="M3729" s="39">
        <f t="shared" si="1048"/>
        <v>1724.7420326487991</v>
      </c>
      <c r="N3729" s="39">
        <f t="shared" si="1053"/>
        <v>550.16493043619994</v>
      </c>
      <c r="O3729" s="40">
        <f>'Estimates from MCMC'!$B$2-L3729</f>
        <v>18588.328167038999</v>
      </c>
      <c r="P3729" s="39">
        <v>51630.833902101302</v>
      </c>
      <c r="Q3729" s="40">
        <f t="shared" si="1049"/>
        <v>1158.1620691403004</v>
      </c>
      <c r="R3729" s="39">
        <v>51659.957985223802</v>
      </c>
      <c r="S3729" s="39">
        <f t="shared" si="1050"/>
        <v>29.124083122500451</v>
      </c>
      <c r="T3729" s="39">
        <f t="shared" si="1054"/>
        <v>1187.2861522628009</v>
      </c>
      <c r="U3729" s="39">
        <v>58275.213055671004</v>
      </c>
      <c r="V3729" s="39">
        <f t="shared" si="1051"/>
        <v>7802.5412227100023</v>
      </c>
      <c r="W3729" s="39">
        <v>59696.365636132097</v>
      </c>
      <c r="X3729" s="39">
        <f t="shared" si="1052"/>
        <v>233.86642819829285</v>
      </c>
      <c r="Y3729" s="39">
        <f t="shared" si="1055"/>
        <v>9223.6938031710961</v>
      </c>
      <c r="Z3729" s="39">
        <f t="shared" si="1056"/>
        <v>9364.6343638679027</v>
      </c>
      <c r="AA3729" s="45">
        <f t="shared" si="1057"/>
        <v>6.3872670075198479E-2</v>
      </c>
      <c r="AB3729" s="45">
        <f t="shared" si="1058"/>
        <v>0.41975486727986344</v>
      </c>
      <c r="AC3729" s="45">
        <f t="shared" si="1059"/>
        <v>1.2581358909564929E-2</v>
      </c>
      <c r="AD3729" s="45">
        <f t="shared" si="1060"/>
        <v>0.49620889626462689</v>
      </c>
      <c r="AE3729" s="45">
        <f t="shared" si="1061"/>
        <v>0.50379110373537317</v>
      </c>
      <c r="AF3729" s="43">
        <f>('Estimates from MCMC'!$B$2-'MCMC runs'!W3729)/'Estimates from MCMC'!$B$2</f>
        <v>0.13559946082257573</v>
      </c>
    </row>
    <row r="3730" spans="1:32" x14ac:dyDescent="0.3">
      <c r="A3730" s="38">
        <v>2481</v>
      </c>
      <c r="B3730" s="38">
        <v>2094377.7636579149</v>
      </c>
      <c r="C3730" s="39">
        <v>52940.246988878403</v>
      </c>
      <c r="D3730" s="39">
        <v>51896.568240311499</v>
      </c>
      <c r="E3730" s="39">
        <f t="shared" si="1044"/>
        <v>1043.6787485669047</v>
      </c>
      <c r="F3730" s="39">
        <v>52871.309490705396</v>
      </c>
      <c r="G3730" s="40">
        <f t="shared" si="1045"/>
        <v>68.937498173007043</v>
      </c>
      <c r="H3730" s="39">
        <v>52853.8680079716</v>
      </c>
      <c r="I3730" s="39">
        <f t="shared" si="1046"/>
        <v>86.378980906803918</v>
      </c>
      <c r="J3730" s="39">
        <v>51742.120904794901</v>
      </c>
      <c r="K3730" s="40">
        <f t="shared" si="1047"/>
        <v>1198.1260840835021</v>
      </c>
      <c r="L3730" s="39">
        <v>51177.589833899998</v>
      </c>
      <c r="M3730" s="39">
        <f t="shared" si="1048"/>
        <v>1762.6571549784057</v>
      </c>
      <c r="N3730" s="39">
        <f t="shared" si="1053"/>
        <v>564.53107089490368</v>
      </c>
      <c r="O3730" s="40">
        <f>'Estimates from MCMC'!$B$2-L3730</f>
        <v>17883.410166100002</v>
      </c>
      <c r="P3730" s="39">
        <v>52367.761365403399</v>
      </c>
      <c r="Q3730" s="40">
        <f t="shared" si="1049"/>
        <v>1190.1715315034016</v>
      </c>
      <c r="R3730" s="39">
        <v>52397.630522941297</v>
      </c>
      <c r="S3730" s="39">
        <f t="shared" si="1050"/>
        <v>29.869157537897991</v>
      </c>
      <c r="T3730" s="39">
        <f t="shared" si="1054"/>
        <v>1220.0406890412996</v>
      </c>
      <c r="U3730" s="39">
        <v>59066.365344818798</v>
      </c>
      <c r="V3730" s="39">
        <f t="shared" si="1051"/>
        <v>7888.7755109188001</v>
      </c>
      <c r="W3730" s="39">
        <v>60525.410297307397</v>
      </c>
      <c r="X3730" s="39">
        <f t="shared" si="1052"/>
        <v>239.00426344729931</v>
      </c>
      <c r="Y3730" s="39">
        <f t="shared" si="1055"/>
        <v>9347.8204634073991</v>
      </c>
      <c r="Z3730" s="39">
        <f t="shared" si="1056"/>
        <v>8535.5897026926032</v>
      </c>
      <c r="AA3730" s="45">
        <f t="shared" si="1057"/>
        <v>6.8221926227136631E-2</v>
      </c>
      <c r="AB3730" s="45">
        <f t="shared" si="1058"/>
        <v>0.4411225508808635</v>
      </c>
      <c r="AC3730" s="45">
        <f t="shared" si="1059"/>
        <v>1.3364579866336598E-2</v>
      </c>
      <c r="AD3730" s="45">
        <f t="shared" si="1060"/>
        <v>0.52270905697433678</v>
      </c>
      <c r="AE3730" s="45">
        <f t="shared" si="1061"/>
        <v>0.47729094302566327</v>
      </c>
      <c r="AF3730" s="43">
        <f>('Estimates from MCMC'!$B$2-'MCMC runs'!W3730)/'Estimates from MCMC'!$B$2</f>
        <v>0.12359493350360701</v>
      </c>
    </row>
    <row r="3731" spans="1:32" x14ac:dyDescent="0.3">
      <c r="A3731" s="38">
        <v>1881</v>
      </c>
      <c r="B3731" s="38">
        <v>1920522.146495902</v>
      </c>
      <c r="C3731" s="39">
        <v>52659.967448315001</v>
      </c>
      <c r="D3731" s="39">
        <v>51596.7464152873</v>
      </c>
      <c r="E3731" s="39">
        <f t="shared" si="1044"/>
        <v>1063.2210330277012</v>
      </c>
      <c r="F3731" s="39">
        <v>52592.4322654028</v>
      </c>
      <c r="G3731" s="40">
        <f t="shared" si="1045"/>
        <v>67.53518291220098</v>
      </c>
      <c r="H3731" s="39">
        <v>52573.385662516303</v>
      </c>
      <c r="I3731" s="39">
        <f t="shared" si="1046"/>
        <v>86.581785798698547</v>
      </c>
      <c r="J3731" s="39">
        <v>51443.541183229099</v>
      </c>
      <c r="K3731" s="40">
        <f t="shared" si="1047"/>
        <v>1216.4262650859018</v>
      </c>
      <c r="L3731" s="39">
        <v>50877.855762744803</v>
      </c>
      <c r="M3731" s="39">
        <f t="shared" si="1048"/>
        <v>1782.1116855701985</v>
      </c>
      <c r="N3731" s="39">
        <f t="shared" si="1053"/>
        <v>565.68542048429663</v>
      </c>
      <c r="O3731" s="40">
        <f>'Estimates from MCMC'!$B$2-L3731</f>
        <v>18183.144237255197</v>
      </c>
      <c r="P3731" s="39">
        <v>52082.254509313003</v>
      </c>
      <c r="Q3731" s="40">
        <f t="shared" si="1049"/>
        <v>1204.3987465682003</v>
      </c>
      <c r="R3731" s="39">
        <v>52111.810046959501</v>
      </c>
      <c r="S3731" s="39">
        <f t="shared" si="1050"/>
        <v>29.555537646498124</v>
      </c>
      <c r="T3731" s="39">
        <f t="shared" si="1054"/>
        <v>1233.9542842146984</v>
      </c>
      <c r="U3731" s="39">
        <v>58808.4013691168</v>
      </c>
      <c r="V3731" s="39">
        <f t="shared" si="1051"/>
        <v>7930.5456063719976</v>
      </c>
      <c r="W3731" s="39">
        <v>60286.866480041303</v>
      </c>
      <c r="X3731" s="39">
        <f t="shared" si="1052"/>
        <v>244.51082670980395</v>
      </c>
      <c r="Y3731" s="39">
        <f t="shared" si="1055"/>
        <v>9409.0107172964999</v>
      </c>
      <c r="Z3731" s="39">
        <f t="shared" si="1056"/>
        <v>8774.1335199586974</v>
      </c>
      <c r="AA3731" s="45">
        <f t="shared" si="1057"/>
        <v>6.7862536210127306E-2</v>
      </c>
      <c r="AB3731" s="45">
        <f t="shared" si="1058"/>
        <v>0.43614819873249483</v>
      </c>
      <c r="AC3731" s="45">
        <f t="shared" si="1059"/>
        <v>1.3447114729961226E-2</v>
      </c>
      <c r="AD3731" s="45">
        <f t="shared" si="1060"/>
        <v>0.51745784967258335</v>
      </c>
      <c r="AE3731" s="45">
        <f t="shared" si="1061"/>
        <v>0.48254215032741665</v>
      </c>
      <c r="AF3731" s="43">
        <f>('Estimates from MCMC'!$B$2-'MCMC runs'!W3731)/'Estimates from MCMC'!$B$2</f>
        <v>0.12704903664816172</v>
      </c>
    </row>
    <row r="3732" spans="1:32" x14ac:dyDescent="0.3">
      <c r="A3732" s="38">
        <v>3411</v>
      </c>
      <c r="B3732" s="38">
        <v>1920522.146495902</v>
      </c>
      <c r="C3732" s="39">
        <v>52659.967448315001</v>
      </c>
      <c r="D3732" s="39">
        <v>51596.7464152873</v>
      </c>
      <c r="E3732" s="39">
        <f t="shared" si="1044"/>
        <v>1063.2210330277012</v>
      </c>
      <c r="F3732" s="39">
        <v>52592.4322654028</v>
      </c>
      <c r="G3732" s="40">
        <f t="shared" si="1045"/>
        <v>67.53518291220098</v>
      </c>
      <c r="H3732" s="39">
        <v>52573.385662516303</v>
      </c>
      <c r="I3732" s="39">
        <f t="shared" si="1046"/>
        <v>86.581785798698547</v>
      </c>
      <c r="J3732" s="39">
        <v>51443.541183229099</v>
      </c>
      <c r="K3732" s="40">
        <f t="shared" si="1047"/>
        <v>1216.4262650859018</v>
      </c>
      <c r="L3732" s="39">
        <v>50877.855762744803</v>
      </c>
      <c r="M3732" s="39">
        <f t="shared" si="1048"/>
        <v>1782.1116855701985</v>
      </c>
      <c r="N3732" s="39">
        <f t="shared" si="1053"/>
        <v>565.68542048429663</v>
      </c>
      <c r="O3732" s="40">
        <f>'Estimates from MCMC'!$B$2-L3732</f>
        <v>18183.144237255197</v>
      </c>
      <c r="P3732" s="39">
        <v>52082.254509313003</v>
      </c>
      <c r="Q3732" s="40">
        <f t="shared" si="1049"/>
        <v>1204.3987465682003</v>
      </c>
      <c r="R3732" s="39">
        <v>52111.810046959501</v>
      </c>
      <c r="S3732" s="39">
        <f t="shared" si="1050"/>
        <v>29.555537646498124</v>
      </c>
      <c r="T3732" s="39">
        <f t="shared" si="1054"/>
        <v>1233.9542842146984</v>
      </c>
      <c r="U3732" s="39">
        <v>58808.4013691168</v>
      </c>
      <c r="V3732" s="39">
        <f t="shared" si="1051"/>
        <v>7930.5456063719976</v>
      </c>
      <c r="W3732" s="39">
        <v>60286.866480041303</v>
      </c>
      <c r="X3732" s="39">
        <f t="shared" si="1052"/>
        <v>244.51082670980395</v>
      </c>
      <c r="Y3732" s="39">
        <f t="shared" si="1055"/>
        <v>9409.0107172964999</v>
      </c>
      <c r="Z3732" s="39">
        <f t="shared" si="1056"/>
        <v>8774.1335199586974</v>
      </c>
      <c r="AA3732" s="45">
        <f t="shared" si="1057"/>
        <v>6.7862536210127306E-2</v>
      </c>
      <c r="AB3732" s="45">
        <f t="shared" si="1058"/>
        <v>0.43614819873249483</v>
      </c>
      <c r="AC3732" s="45">
        <f t="shared" si="1059"/>
        <v>1.3447114729961226E-2</v>
      </c>
      <c r="AD3732" s="45">
        <f t="shared" si="1060"/>
        <v>0.51745784967258335</v>
      </c>
      <c r="AE3732" s="45">
        <f t="shared" si="1061"/>
        <v>0.48254215032741665</v>
      </c>
      <c r="AF3732" s="43">
        <f>('Estimates from MCMC'!$B$2-'MCMC runs'!W3732)/'Estimates from MCMC'!$B$2</f>
        <v>0.12704903664816172</v>
      </c>
    </row>
    <row r="3733" spans="1:32" x14ac:dyDescent="0.3">
      <c r="A3733" s="38">
        <v>1392</v>
      </c>
      <c r="B3733" s="38">
        <v>1977247.843010437</v>
      </c>
      <c r="C3733" s="39">
        <v>53081.7218695384</v>
      </c>
      <c r="D3733" s="39">
        <v>51976.854101063502</v>
      </c>
      <c r="E3733" s="39">
        <f t="shared" si="1044"/>
        <v>1104.8677684748982</v>
      </c>
      <c r="F3733" s="39">
        <v>53026.240778834603</v>
      </c>
      <c r="G3733" s="40">
        <f t="shared" si="1045"/>
        <v>55.481090703797236</v>
      </c>
      <c r="H3733" s="39">
        <v>52991.901509506497</v>
      </c>
      <c r="I3733" s="39">
        <f t="shared" si="1046"/>
        <v>89.820360031902965</v>
      </c>
      <c r="J3733" s="39">
        <v>51832.361670961604</v>
      </c>
      <c r="K3733" s="40">
        <f t="shared" si="1047"/>
        <v>1249.3601985767964</v>
      </c>
      <c r="L3733" s="39">
        <v>51245.815116747101</v>
      </c>
      <c r="M3733" s="39">
        <f t="shared" si="1048"/>
        <v>1835.9067527912994</v>
      </c>
      <c r="N3733" s="39">
        <f t="shared" si="1053"/>
        <v>586.54655421450298</v>
      </c>
      <c r="O3733" s="40">
        <f>'Estimates from MCMC'!$B$2-L3733</f>
        <v>17815.184883252899</v>
      </c>
      <c r="P3733" s="39">
        <v>52496.6753599519</v>
      </c>
      <c r="Q3733" s="40">
        <f t="shared" si="1049"/>
        <v>1250.8602432047992</v>
      </c>
      <c r="R3733" s="39">
        <v>52527.237274772502</v>
      </c>
      <c r="S3733" s="39">
        <f t="shared" si="1050"/>
        <v>30.561914820602397</v>
      </c>
      <c r="T3733" s="39">
        <f t="shared" si="1054"/>
        <v>1281.4221580254016</v>
      </c>
      <c r="U3733" s="39">
        <v>59149.086758792902</v>
      </c>
      <c r="V3733" s="39">
        <f t="shared" si="1051"/>
        <v>7903.2716420458019</v>
      </c>
      <c r="W3733" s="39">
        <v>60681.338677199201</v>
      </c>
      <c r="X3733" s="39">
        <f t="shared" si="1052"/>
        <v>250.82976038089691</v>
      </c>
      <c r="Y3733" s="39">
        <f t="shared" si="1055"/>
        <v>9435.5235604521004</v>
      </c>
      <c r="Z3733" s="39">
        <f t="shared" si="1056"/>
        <v>8379.6613228007991</v>
      </c>
      <c r="AA3733" s="45">
        <f t="shared" si="1057"/>
        <v>7.1928647747573918E-2</v>
      </c>
      <c r="AB3733" s="45">
        <f t="shared" si="1058"/>
        <v>0.44362557525155094</v>
      </c>
      <c r="AC3733" s="45">
        <f t="shared" si="1059"/>
        <v>1.4079548543820533E-2</v>
      </c>
      <c r="AD3733" s="45">
        <f t="shared" si="1060"/>
        <v>0.52963377154294544</v>
      </c>
      <c r="AE3733" s="45">
        <f t="shared" si="1061"/>
        <v>0.47036622845705461</v>
      </c>
      <c r="AF3733" s="43">
        <f>('Estimates from MCMC'!$B$2-'MCMC runs'!W3733)/'Estimates from MCMC'!$B$2</f>
        <v>0.12133709796847424</v>
      </c>
    </row>
    <row r="3734" spans="1:32" x14ac:dyDescent="0.3">
      <c r="A3734" s="38">
        <v>1306</v>
      </c>
      <c r="B3734" s="38">
        <v>2123860.7197854859</v>
      </c>
      <c r="C3734" s="39">
        <v>52394.738276803801</v>
      </c>
      <c r="D3734" s="39">
        <v>51353.137485826599</v>
      </c>
      <c r="E3734" s="39">
        <f t="shared" si="1044"/>
        <v>1041.6007909772015</v>
      </c>
      <c r="F3734" s="39">
        <v>52335.903143445103</v>
      </c>
      <c r="G3734" s="40">
        <f t="shared" si="1045"/>
        <v>58.835133358697931</v>
      </c>
      <c r="H3734" s="39">
        <v>52308.756891416902</v>
      </c>
      <c r="I3734" s="39">
        <f t="shared" si="1046"/>
        <v>85.981385386898182</v>
      </c>
      <c r="J3734" s="39">
        <v>51208.8330469219</v>
      </c>
      <c r="K3734" s="40">
        <f t="shared" si="1047"/>
        <v>1185.9052298819006</v>
      </c>
      <c r="L3734" s="39">
        <v>50646.838447747497</v>
      </c>
      <c r="M3734" s="39">
        <f t="shared" si="1048"/>
        <v>1747.8998290563031</v>
      </c>
      <c r="N3734" s="39">
        <f t="shared" si="1053"/>
        <v>561.99459917440254</v>
      </c>
      <c r="O3734" s="40">
        <f>'Estimates from MCMC'!$B$2-L3734</f>
        <v>18414.161552252503</v>
      </c>
      <c r="P3734" s="39">
        <v>51821.879911889897</v>
      </c>
      <c r="Q3734" s="40">
        <f t="shared" si="1049"/>
        <v>1175.0414641423995</v>
      </c>
      <c r="R3734" s="39">
        <v>51851.949907108901</v>
      </c>
      <c r="S3734" s="39">
        <f t="shared" si="1050"/>
        <v>30.06999521900434</v>
      </c>
      <c r="T3734" s="39">
        <f t="shared" si="1054"/>
        <v>1205.1114593614038</v>
      </c>
      <c r="U3734" s="39">
        <v>58642.201256685301</v>
      </c>
      <c r="V3734" s="39">
        <f t="shared" si="1051"/>
        <v>7995.3628089378035</v>
      </c>
      <c r="W3734" s="39">
        <v>60086.398951768497</v>
      </c>
      <c r="X3734" s="39">
        <f t="shared" si="1052"/>
        <v>239.08623572179204</v>
      </c>
      <c r="Y3734" s="39">
        <f t="shared" si="1055"/>
        <v>9439.5605040209994</v>
      </c>
      <c r="Z3734" s="39">
        <f t="shared" si="1056"/>
        <v>8974.6010482315032</v>
      </c>
      <c r="AA3734" s="45">
        <f t="shared" si="1057"/>
        <v>6.5444818431822066E-2</v>
      </c>
      <c r="AB3734" s="45">
        <f t="shared" si="1058"/>
        <v>0.43419640835940071</v>
      </c>
      <c r="AC3734" s="45">
        <f t="shared" si="1059"/>
        <v>1.2983824163992193E-2</v>
      </c>
      <c r="AD3734" s="45">
        <f t="shared" si="1060"/>
        <v>0.51262505095521493</v>
      </c>
      <c r="AE3734" s="45">
        <f t="shared" si="1061"/>
        <v>0.48737494904478507</v>
      </c>
      <c r="AF3734" s="43">
        <f>('Estimates from MCMC'!$B$2-'MCMC runs'!W3734)/'Estimates from MCMC'!$B$2</f>
        <v>0.12995179693649822</v>
      </c>
    </row>
    <row r="3735" spans="1:32" x14ac:dyDescent="0.3">
      <c r="A3735" s="38">
        <v>704</v>
      </c>
      <c r="B3735" s="38">
        <v>2068704.1499613177</v>
      </c>
      <c r="C3735" s="39">
        <v>53181.706663188001</v>
      </c>
      <c r="D3735" s="39">
        <v>52088.732835732197</v>
      </c>
      <c r="E3735" s="39">
        <f t="shared" si="1044"/>
        <v>1092.973827455804</v>
      </c>
      <c r="F3735" s="39">
        <v>53131.225289716298</v>
      </c>
      <c r="G3735" s="40">
        <f t="shared" si="1045"/>
        <v>50.481373471702682</v>
      </c>
      <c r="H3735" s="39">
        <v>53092.492531409298</v>
      </c>
      <c r="I3735" s="39">
        <f t="shared" si="1046"/>
        <v>89.214131778702722</v>
      </c>
      <c r="J3735" s="39">
        <v>51949.605894053202</v>
      </c>
      <c r="K3735" s="40">
        <f t="shared" si="1047"/>
        <v>1232.1007691347986</v>
      </c>
      <c r="L3735" s="39">
        <v>51367.061804057797</v>
      </c>
      <c r="M3735" s="39">
        <f t="shared" si="1048"/>
        <v>1814.6448591302033</v>
      </c>
      <c r="N3735" s="39">
        <f t="shared" si="1053"/>
        <v>582.54408999540465</v>
      </c>
      <c r="O3735" s="40">
        <f>'Estimates from MCMC'!$B$2-L3735</f>
        <v>17693.938195942203</v>
      </c>
      <c r="P3735" s="39">
        <v>52596.872812542497</v>
      </c>
      <c r="Q3735" s="40">
        <f t="shared" si="1049"/>
        <v>1229.8110084846994</v>
      </c>
      <c r="R3735" s="39">
        <v>52627.650678050297</v>
      </c>
      <c r="S3735" s="39">
        <f t="shared" si="1050"/>
        <v>30.777865507800016</v>
      </c>
      <c r="T3735" s="39">
        <f t="shared" si="1054"/>
        <v>1260.5888739924994</v>
      </c>
      <c r="U3735" s="39">
        <v>59451.616290388098</v>
      </c>
      <c r="V3735" s="39">
        <f t="shared" si="1051"/>
        <v>8084.5544863303003</v>
      </c>
      <c r="W3735" s="39">
        <v>60962.557419307901</v>
      </c>
      <c r="X3735" s="39">
        <f t="shared" si="1052"/>
        <v>250.35225492730387</v>
      </c>
      <c r="Y3735" s="39">
        <f t="shared" si="1055"/>
        <v>9595.4956152501036</v>
      </c>
      <c r="Z3735" s="39">
        <f t="shared" si="1056"/>
        <v>8098.442580692099</v>
      </c>
      <c r="AA3735" s="45">
        <f t="shared" si="1057"/>
        <v>7.124410970767342E-2</v>
      </c>
      <c r="AB3735" s="45">
        <f t="shared" si="1058"/>
        <v>0.4569109712491452</v>
      </c>
      <c r="AC3735" s="45">
        <f t="shared" si="1059"/>
        <v>1.4149040883657987E-2</v>
      </c>
      <c r="AD3735" s="45">
        <f t="shared" si="1060"/>
        <v>0.54230412184047661</v>
      </c>
      <c r="AE3735" s="45">
        <f t="shared" si="1061"/>
        <v>0.45769587815952334</v>
      </c>
      <c r="AF3735" s="43">
        <f>('Estimates from MCMC'!$B$2-'MCMC runs'!W3735)/'Estimates from MCMC'!$B$2</f>
        <v>0.11726506393901187</v>
      </c>
    </row>
    <row r="3736" spans="1:32" x14ac:dyDescent="0.3">
      <c r="A3736" s="38">
        <v>1945</v>
      </c>
      <c r="B3736" s="38">
        <v>2002145.8354859075</v>
      </c>
      <c r="C3736" s="39">
        <v>53652.786481203497</v>
      </c>
      <c r="D3736" s="39">
        <v>52564.452044955397</v>
      </c>
      <c r="E3736" s="39">
        <f t="shared" si="1044"/>
        <v>1088.3344362481002</v>
      </c>
      <c r="F3736" s="39">
        <v>53589.670662021403</v>
      </c>
      <c r="G3736" s="40">
        <f t="shared" si="1045"/>
        <v>63.115819182094128</v>
      </c>
      <c r="H3736" s="39">
        <v>53562.827068964099</v>
      </c>
      <c r="I3736" s="39">
        <f t="shared" si="1046"/>
        <v>89.959412239397352</v>
      </c>
      <c r="J3736" s="39">
        <v>52412.330105256297</v>
      </c>
      <c r="K3736" s="40">
        <f t="shared" si="1047"/>
        <v>1240.4563759472003</v>
      </c>
      <c r="L3736" s="39">
        <v>51824.635762154699</v>
      </c>
      <c r="M3736" s="39">
        <f t="shared" si="1048"/>
        <v>1828.1507190487973</v>
      </c>
      <c r="N3736" s="39">
        <f t="shared" si="1053"/>
        <v>587.69434310159704</v>
      </c>
      <c r="O3736" s="40">
        <f>'Estimates from MCMC'!$B$2-L3736</f>
        <v>17236.364237845301</v>
      </c>
      <c r="P3736" s="39">
        <v>53068.219233997203</v>
      </c>
      <c r="Q3736" s="40">
        <f t="shared" si="1049"/>
        <v>1243.5834718425031</v>
      </c>
      <c r="R3736" s="39">
        <v>53099.107882819997</v>
      </c>
      <c r="S3736" s="39">
        <f t="shared" si="1050"/>
        <v>30.888648822794494</v>
      </c>
      <c r="T3736" s="39">
        <f t="shared" si="1054"/>
        <v>1274.4721206652976</v>
      </c>
      <c r="U3736" s="39">
        <v>59884.510630017699</v>
      </c>
      <c r="V3736" s="39">
        <f t="shared" si="1051"/>
        <v>8059.874867863</v>
      </c>
      <c r="W3736" s="39">
        <v>61408.912825422798</v>
      </c>
      <c r="X3736" s="39">
        <f t="shared" si="1052"/>
        <v>249.93007473980106</v>
      </c>
      <c r="Y3736" s="39">
        <f t="shared" si="1055"/>
        <v>9584.2770632680986</v>
      </c>
      <c r="Z3736" s="39">
        <f t="shared" si="1056"/>
        <v>7652.0871745772019</v>
      </c>
      <c r="AA3736" s="45">
        <f t="shared" si="1057"/>
        <v>7.3940890496325337E-2</v>
      </c>
      <c r="AB3736" s="45">
        <f t="shared" si="1058"/>
        <v>0.46760875766167703</v>
      </c>
      <c r="AC3736" s="45">
        <f t="shared" si="1059"/>
        <v>1.4500162058019061E-2</v>
      </c>
      <c r="AD3736" s="45">
        <f t="shared" si="1060"/>
        <v>0.5560498102160214</v>
      </c>
      <c r="AE3736" s="45">
        <f t="shared" si="1061"/>
        <v>0.44395018978397854</v>
      </c>
      <c r="AF3736" s="43">
        <f>('Estimates from MCMC'!$B$2-'MCMC runs'!W3736)/'Estimates from MCMC'!$B$2</f>
        <v>0.11080185885778084</v>
      </c>
    </row>
    <row r="3737" spans="1:32" x14ac:dyDescent="0.3">
      <c r="A3737" s="38">
        <v>1280</v>
      </c>
      <c r="B3737" s="38">
        <v>2091726.018920945</v>
      </c>
      <c r="C3737" s="39">
        <v>53421.691704189398</v>
      </c>
      <c r="D3737" s="39">
        <v>52332.314372057299</v>
      </c>
      <c r="E3737" s="39">
        <f t="shared" si="1044"/>
        <v>1089.3773321320987</v>
      </c>
      <c r="F3737" s="39">
        <v>53357.210165630597</v>
      </c>
      <c r="G3737" s="40">
        <f t="shared" si="1045"/>
        <v>64.481538558800821</v>
      </c>
      <c r="H3737" s="39">
        <v>53331.758920554697</v>
      </c>
      <c r="I3737" s="39">
        <f t="shared" si="1046"/>
        <v>89.932783634700172</v>
      </c>
      <c r="J3737" s="39">
        <v>52178.745580798997</v>
      </c>
      <c r="K3737" s="40">
        <f t="shared" si="1047"/>
        <v>1242.9461233904003</v>
      </c>
      <c r="L3737" s="39">
        <v>51591.1803703025</v>
      </c>
      <c r="M3737" s="39">
        <f t="shared" si="1048"/>
        <v>1830.5113338868978</v>
      </c>
      <c r="N3737" s="39">
        <f t="shared" si="1053"/>
        <v>587.56521049649746</v>
      </c>
      <c r="O3737" s="40">
        <f>'Estimates from MCMC'!$B$2-L3737</f>
        <v>17469.8196296975</v>
      </c>
      <c r="P3737" s="39">
        <v>52830.5981582651</v>
      </c>
      <c r="Q3737" s="40">
        <f t="shared" si="1049"/>
        <v>1239.4177879626004</v>
      </c>
      <c r="R3737" s="39">
        <v>52861.613207606802</v>
      </c>
      <c r="S3737" s="39">
        <f t="shared" si="1050"/>
        <v>31.015049341702252</v>
      </c>
      <c r="T3737" s="39">
        <f t="shared" si="1054"/>
        <v>1270.4328373043027</v>
      </c>
      <c r="U3737" s="39">
        <v>59812.273430046502</v>
      </c>
      <c r="V3737" s="39">
        <f t="shared" si="1051"/>
        <v>8221.0930597440019</v>
      </c>
      <c r="W3737" s="39">
        <v>61339.008260984199</v>
      </c>
      <c r="X3737" s="39">
        <f t="shared" si="1052"/>
        <v>256.30199363339489</v>
      </c>
      <c r="Y3737" s="39">
        <f t="shared" si="1055"/>
        <v>9747.8278906816995</v>
      </c>
      <c r="Z3737" s="39">
        <f t="shared" si="1056"/>
        <v>7721.9917390158007</v>
      </c>
      <c r="AA3737" s="45">
        <f t="shared" si="1057"/>
        <v>7.2721577224795927E-2</v>
      </c>
      <c r="AB3737" s="45">
        <f t="shared" si="1058"/>
        <v>0.47058831939905693</v>
      </c>
      <c r="AC3737" s="45">
        <f t="shared" si="1059"/>
        <v>1.4671129929567161E-2</v>
      </c>
      <c r="AD3737" s="45">
        <f t="shared" si="1060"/>
        <v>0.55798102655342008</v>
      </c>
      <c r="AE3737" s="45">
        <f t="shared" si="1061"/>
        <v>0.44201897344657998</v>
      </c>
      <c r="AF3737" s="43">
        <f>('Estimates from MCMC'!$B$2-'MCMC runs'!W3737)/'Estimates from MCMC'!$B$2</f>
        <v>0.11181407363078728</v>
      </c>
    </row>
    <row r="3738" spans="1:32" x14ac:dyDescent="0.3">
      <c r="A3738" s="38">
        <v>76</v>
      </c>
      <c r="B3738" s="38">
        <v>1933413.4493864719</v>
      </c>
      <c r="C3738" s="39">
        <v>52745.945237415101</v>
      </c>
      <c r="D3738" s="39">
        <v>51670.150696078199</v>
      </c>
      <c r="E3738" s="39">
        <f t="shared" si="1044"/>
        <v>1075.7945413369016</v>
      </c>
      <c r="F3738" s="39">
        <v>52684.205378478699</v>
      </c>
      <c r="G3738" s="40">
        <f t="shared" si="1045"/>
        <v>61.739858936402015</v>
      </c>
      <c r="H3738" s="39">
        <v>52656.510790119901</v>
      </c>
      <c r="I3738" s="39">
        <f t="shared" si="1046"/>
        <v>89.434447295199789</v>
      </c>
      <c r="J3738" s="39">
        <v>51519.764585037898</v>
      </c>
      <c r="K3738" s="40">
        <f t="shared" si="1047"/>
        <v>1226.1806523772029</v>
      </c>
      <c r="L3738" s="39">
        <v>50935.660557589101</v>
      </c>
      <c r="M3738" s="39">
        <f t="shared" si="1048"/>
        <v>1810.2846798259998</v>
      </c>
      <c r="N3738" s="39">
        <f t="shared" si="1053"/>
        <v>584.10402744879684</v>
      </c>
      <c r="O3738" s="40">
        <f>'Estimates from MCMC'!$B$2-L3738</f>
        <v>18125.339442410899</v>
      </c>
      <c r="P3738" s="39">
        <v>52162.988315850402</v>
      </c>
      <c r="Q3738" s="40">
        <f t="shared" si="1049"/>
        <v>1227.3277582613009</v>
      </c>
      <c r="R3738" s="39">
        <v>52194.033898725</v>
      </c>
      <c r="S3738" s="39">
        <f t="shared" si="1050"/>
        <v>31.04558287459804</v>
      </c>
      <c r="T3738" s="39">
        <f t="shared" si="1054"/>
        <v>1258.373341135899</v>
      </c>
      <c r="U3738" s="39">
        <v>58842.020597005998</v>
      </c>
      <c r="V3738" s="39">
        <f t="shared" si="1051"/>
        <v>7906.3600394168971</v>
      </c>
      <c r="W3738" s="39">
        <v>60348.476065717303</v>
      </c>
      <c r="X3738" s="39">
        <f t="shared" si="1052"/>
        <v>248.08212757540605</v>
      </c>
      <c r="Y3738" s="39">
        <f t="shared" si="1055"/>
        <v>9412.8155081282021</v>
      </c>
      <c r="Z3738" s="39">
        <f t="shared" si="1056"/>
        <v>8712.5239342826972</v>
      </c>
      <c r="AA3738" s="45">
        <f t="shared" si="1057"/>
        <v>6.9426194479507056E-2</v>
      </c>
      <c r="AB3738" s="45">
        <f t="shared" si="1058"/>
        <v>0.43620479851081073</v>
      </c>
      <c r="AC3738" s="45">
        <f t="shared" si="1059"/>
        <v>1.3687033468456136E-2</v>
      </c>
      <c r="AD3738" s="45">
        <f t="shared" si="1060"/>
        <v>0.5193180264587739</v>
      </c>
      <c r="AE3738" s="45">
        <f t="shared" si="1061"/>
        <v>0.48068197354122605</v>
      </c>
      <c r="AF3738" s="43">
        <f>('Estimates from MCMC'!$B$2-'MCMC runs'!W3738)/'Estimates from MCMC'!$B$2</f>
        <v>0.12615693277367396</v>
      </c>
    </row>
    <row r="3739" spans="1:32" x14ac:dyDescent="0.3">
      <c r="A3739" s="38">
        <v>4008</v>
      </c>
      <c r="B3739" s="38">
        <v>1967590.4274710645</v>
      </c>
      <c r="C3739" s="39">
        <v>52388.029020385198</v>
      </c>
      <c r="D3739" s="39">
        <v>51316.3440023781</v>
      </c>
      <c r="E3739" s="39">
        <f t="shared" si="1044"/>
        <v>1071.6850180070978</v>
      </c>
      <c r="F3739" s="39">
        <v>52327.187469369303</v>
      </c>
      <c r="G3739" s="40">
        <f t="shared" si="1045"/>
        <v>60.841551015895675</v>
      </c>
      <c r="H3739" s="39">
        <v>52298.118519737502</v>
      </c>
      <c r="I3739" s="39">
        <f t="shared" si="1046"/>
        <v>89.910500647696608</v>
      </c>
      <c r="J3739" s="39">
        <v>51166.340059078102</v>
      </c>
      <c r="K3739" s="40">
        <f t="shared" si="1047"/>
        <v>1221.6889613070962</v>
      </c>
      <c r="L3739" s="39">
        <v>50647.590552761103</v>
      </c>
      <c r="M3739" s="39">
        <f t="shared" si="1048"/>
        <v>1740.4384676240952</v>
      </c>
      <c r="N3739" s="39">
        <f t="shared" si="1053"/>
        <v>518.74950631699903</v>
      </c>
      <c r="O3739" s="40">
        <f>'Estimates from MCMC'!$B$2-L3739</f>
        <v>18413.409447238897</v>
      </c>
      <c r="P3739" s="39">
        <v>51822.824606821399</v>
      </c>
      <c r="Q3739" s="40">
        <f t="shared" si="1049"/>
        <v>1175.2340540602963</v>
      </c>
      <c r="R3739" s="39">
        <v>51853.730291188098</v>
      </c>
      <c r="S3739" s="39">
        <f t="shared" si="1050"/>
        <v>30.905684366698551</v>
      </c>
      <c r="T3739" s="39">
        <f t="shared" si="1054"/>
        <v>1206.1397384269949</v>
      </c>
      <c r="U3739" s="39">
        <v>58497.584894182102</v>
      </c>
      <c r="V3739" s="39">
        <f t="shared" si="1051"/>
        <v>7849.9943414209993</v>
      </c>
      <c r="W3739" s="39">
        <v>59934.163241871996</v>
      </c>
      <c r="X3739" s="39">
        <f t="shared" si="1052"/>
        <v>230.43860926289926</v>
      </c>
      <c r="Y3739" s="39">
        <f t="shared" si="1055"/>
        <v>9286.5726891108934</v>
      </c>
      <c r="Z3739" s="39">
        <f t="shared" si="1056"/>
        <v>9126.8367581280036</v>
      </c>
      <c r="AA3739" s="45">
        <f t="shared" si="1057"/>
        <v>6.5503335592630094E-2</v>
      </c>
      <c r="AB3739" s="45">
        <f t="shared" si="1058"/>
        <v>0.42631943659940236</v>
      </c>
      <c r="AC3739" s="45">
        <f t="shared" si="1059"/>
        <v>1.2514717055697346E-2</v>
      </c>
      <c r="AD3739" s="45">
        <f t="shared" si="1060"/>
        <v>0.50433748924772981</v>
      </c>
      <c r="AE3739" s="45">
        <f t="shared" si="1061"/>
        <v>0.49566251075227019</v>
      </c>
      <c r="AF3739" s="43">
        <f>('Estimates from MCMC'!$B$2-'MCMC runs'!W3739)/'Estimates from MCMC'!$B$2</f>
        <v>0.13215616278547956</v>
      </c>
    </row>
    <row r="3740" spans="1:32" x14ac:dyDescent="0.3">
      <c r="A3740" s="38">
        <v>3622</v>
      </c>
      <c r="B3740" s="38">
        <v>2014084.9380875831</v>
      </c>
      <c r="C3740" s="39">
        <v>52315.205440771599</v>
      </c>
      <c r="D3740" s="39">
        <v>51253.010421957297</v>
      </c>
      <c r="E3740" s="39">
        <f t="shared" si="1044"/>
        <v>1062.1950188143019</v>
      </c>
      <c r="F3740" s="39">
        <v>52256.267460912</v>
      </c>
      <c r="G3740" s="40">
        <f t="shared" si="1045"/>
        <v>58.937979859598272</v>
      </c>
      <c r="H3740" s="39">
        <v>52226.946875727903</v>
      </c>
      <c r="I3740" s="39">
        <f t="shared" si="1046"/>
        <v>88.258565043695853</v>
      </c>
      <c r="J3740" s="39">
        <v>51106.501410079203</v>
      </c>
      <c r="K3740" s="40">
        <f t="shared" si="1047"/>
        <v>1208.7040306923955</v>
      </c>
      <c r="L3740" s="39">
        <v>50530.081883138599</v>
      </c>
      <c r="M3740" s="39">
        <f t="shared" si="1048"/>
        <v>1785.123557633</v>
      </c>
      <c r="N3740" s="39">
        <f t="shared" si="1053"/>
        <v>576.41952694060456</v>
      </c>
      <c r="O3740" s="40">
        <f>'Estimates from MCMC'!$B$2-L3740</f>
        <v>18530.918116861401</v>
      </c>
      <c r="P3740" s="39">
        <v>51736.2433707089</v>
      </c>
      <c r="Q3740" s="40">
        <f t="shared" si="1049"/>
        <v>1206.1614875703017</v>
      </c>
      <c r="R3740" s="39">
        <v>51767.108315568803</v>
      </c>
      <c r="S3740" s="39">
        <f t="shared" si="1050"/>
        <v>30.864944859902607</v>
      </c>
      <c r="T3740" s="39">
        <f t="shared" si="1054"/>
        <v>1237.0264324302043</v>
      </c>
      <c r="U3740" s="39">
        <v>58394.116997211699</v>
      </c>
      <c r="V3740" s="39">
        <f t="shared" si="1051"/>
        <v>7864.0351140731</v>
      </c>
      <c r="W3740" s="39">
        <v>59875.359863616599</v>
      </c>
      <c r="X3740" s="39">
        <f t="shared" si="1052"/>
        <v>244.21643397469597</v>
      </c>
      <c r="Y3740" s="39">
        <f t="shared" si="1055"/>
        <v>9345.2779804780002</v>
      </c>
      <c r="Z3740" s="39">
        <f t="shared" si="1056"/>
        <v>9185.6401363834011</v>
      </c>
      <c r="AA3740" s="45">
        <f t="shared" si="1057"/>
        <v>6.6754729832011181E-2</v>
      </c>
      <c r="AB3740" s="45">
        <f t="shared" si="1058"/>
        <v>0.42437374470494066</v>
      </c>
      <c r="AC3740" s="45">
        <f t="shared" si="1059"/>
        <v>1.3178863153708606E-2</v>
      </c>
      <c r="AD3740" s="45">
        <f t="shared" si="1060"/>
        <v>0.5043073376906605</v>
      </c>
      <c r="AE3740" s="45">
        <f t="shared" si="1061"/>
        <v>0.49569266230933956</v>
      </c>
      <c r="AF3740" s="43">
        <f>('Estimates from MCMC'!$B$2-'MCMC runs'!W3740)/'Estimates from MCMC'!$B$2</f>
        <v>0.1330076329097957</v>
      </c>
    </row>
    <row r="3741" spans="1:32" x14ac:dyDescent="0.3">
      <c r="A3741" s="38">
        <v>652</v>
      </c>
      <c r="B3741" s="38">
        <v>1951861.4731877111</v>
      </c>
      <c r="C3741" s="39">
        <v>52892.7506400766</v>
      </c>
      <c r="D3741" s="39">
        <v>51818.754681119397</v>
      </c>
      <c r="E3741" s="39">
        <f t="shared" si="1044"/>
        <v>1073.9959589572027</v>
      </c>
      <c r="F3741" s="39">
        <v>52823.105919146699</v>
      </c>
      <c r="G3741" s="40">
        <f t="shared" si="1045"/>
        <v>69.644720929900359</v>
      </c>
      <c r="H3741" s="39">
        <v>52804.608352945303</v>
      </c>
      <c r="I3741" s="39">
        <f t="shared" si="1046"/>
        <v>88.142287131297053</v>
      </c>
      <c r="J3741" s="39">
        <v>51661.963038757101</v>
      </c>
      <c r="K3741" s="40">
        <f t="shared" si="1047"/>
        <v>1230.7876013194982</v>
      </c>
      <c r="L3741" s="39">
        <v>51086.083800423898</v>
      </c>
      <c r="M3741" s="39">
        <f t="shared" si="1048"/>
        <v>1806.666839652702</v>
      </c>
      <c r="N3741" s="39">
        <f t="shared" si="1053"/>
        <v>575.87923833320383</v>
      </c>
      <c r="O3741" s="40">
        <f>'Estimates from MCMC'!$B$2-L3741</f>
        <v>17974.916199576102</v>
      </c>
      <c r="P3741" s="39">
        <v>52309.123635906399</v>
      </c>
      <c r="Q3741" s="40">
        <f t="shared" si="1049"/>
        <v>1223.0398354825011</v>
      </c>
      <c r="R3741" s="39">
        <v>52339.209715685902</v>
      </c>
      <c r="S3741" s="39">
        <f t="shared" si="1050"/>
        <v>30.086079779503052</v>
      </c>
      <c r="T3741" s="39">
        <f t="shared" si="1054"/>
        <v>1253.1259152620041</v>
      </c>
      <c r="U3741" s="39">
        <v>59148.229027467503</v>
      </c>
      <c r="V3741" s="39">
        <f t="shared" si="1051"/>
        <v>8062.1452270436057</v>
      </c>
      <c r="W3741" s="39">
        <v>60650.9336026089</v>
      </c>
      <c r="X3741" s="39">
        <f t="shared" si="1052"/>
        <v>249.57865987939294</v>
      </c>
      <c r="Y3741" s="39">
        <f t="shared" si="1055"/>
        <v>9564.8498021850028</v>
      </c>
      <c r="Z3741" s="39">
        <f t="shared" si="1056"/>
        <v>8410.0663973910996</v>
      </c>
      <c r="AA3741" s="45">
        <f t="shared" si="1057"/>
        <v>6.9715257715168441E-2</v>
      </c>
      <c r="AB3741" s="45">
        <f t="shared" si="1058"/>
        <v>0.44852199239925988</v>
      </c>
      <c r="AC3741" s="45">
        <f t="shared" si="1059"/>
        <v>1.3884830232770637E-2</v>
      </c>
      <c r="AD3741" s="45">
        <f t="shared" si="1060"/>
        <v>0.53212208034719899</v>
      </c>
      <c r="AE3741" s="45">
        <f t="shared" si="1061"/>
        <v>0.46787791965280107</v>
      </c>
      <c r="AF3741" s="43">
        <f>('Estimates from MCMC'!$B$2-'MCMC runs'!W3741)/'Estimates from MCMC'!$B$2</f>
        <v>0.12177736200447575</v>
      </c>
    </row>
    <row r="3742" spans="1:32" x14ac:dyDescent="0.3">
      <c r="A3742" s="38">
        <v>766</v>
      </c>
      <c r="B3742" s="38">
        <v>1929906.6226799004</v>
      </c>
      <c r="C3742" s="39">
        <v>53126.402784111502</v>
      </c>
      <c r="D3742" s="39">
        <v>52044.533374656101</v>
      </c>
      <c r="E3742" s="39">
        <f t="shared" si="1044"/>
        <v>1081.8694094554012</v>
      </c>
      <c r="F3742" s="39">
        <v>53064.368860619499</v>
      </c>
      <c r="G3742" s="40">
        <f t="shared" si="1045"/>
        <v>62.033923492002941</v>
      </c>
      <c r="H3742" s="39">
        <v>53037.981644220898</v>
      </c>
      <c r="I3742" s="39">
        <f t="shared" si="1046"/>
        <v>88.421139890604536</v>
      </c>
      <c r="J3742" s="39">
        <v>51894.997684215501</v>
      </c>
      <c r="K3742" s="40">
        <f t="shared" si="1047"/>
        <v>1231.405099896001</v>
      </c>
      <c r="L3742" s="39">
        <v>51317.570396800002</v>
      </c>
      <c r="M3742" s="39">
        <f t="shared" si="1048"/>
        <v>1808.8323873115005</v>
      </c>
      <c r="N3742" s="39">
        <f t="shared" si="1053"/>
        <v>577.42728741549945</v>
      </c>
      <c r="O3742" s="40">
        <f>'Estimates from MCMC'!$B$2-L3742</f>
        <v>17743.429603199998</v>
      </c>
      <c r="P3742" s="39">
        <v>52542.569401847097</v>
      </c>
      <c r="Q3742" s="40">
        <f t="shared" si="1049"/>
        <v>1224.9990050470951</v>
      </c>
      <c r="R3742" s="39">
        <v>52572.942200030302</v>
      </c>
      <c r="S3742" s="39">
        <f t="shared" si="1050"/>
        <v>30.372798183205305</v>
      </c>
      <c r="T3742" s="39">
        <f t="shared" si="1054"/>
        <v>1255.3718032303004</v>
      </c>
      <c r="U3742" s="39">
        <v>59302.502622657703</v>
      </c>
      <c r="V3742" s="39">
        <f t="shared" si="1051"/>
        <v>7984.9322258577013</v>
      </c>
      <c r="W3742" s="39">
        <v>60807.356206196899</v>
      </c>
      <c r="X3742" s="39">
        <f t="shared" si="1052"/>
        <v>249.4817803088954</v>
      </c>
      <c r="Y3742" s="39">
        <f t="shared" si="1055"/>
        <v>9489.7858093968971</v>
      </c>
      <c r="Z3742" s="39">
        <f t="shared" si="1056"/>
        <v>8253.6437938031013</v>
      </c>
      <c r="AA3742" s="45">
        <f t="shared" si="1057"/>
        <v>7.0751361563375331E-2</v>
      </c>
      <c r="AB3742" s="45">
        <f t="shared" si="1058"/>
        <v>0.45002191822135851</v>
      </c>
      <c r="AC3742" s="45">
        <f t="shared" si="1059"/>
        <v>1.4060516252387968E-2</v>
      </c>
      <c r="AD3742" s="45">
        <f t="shared" si="1060"/>
        <v>0.53483379603712178</v>
      </c>
      <c r="AE3742" s="45">
        <f t="shared" si="1061"/>
        <v>0.46516620396287817</v>
      </c>
      <c r="AF3742" s="43">
        <f>('Estimates from MCMC'!$B$2-'MCMC runs'!W3742)/'Estimates from MCMC'!$B$2</f>
        <v>0.11951237013369487</v>
      </c>
    </row>
    <row r="3743" spans="1:32" x14ac:dyDescent="0.3">
      <c r="A3743" s="38">
        <v>4481</v>
      </c>
      <c r="B3743" s="38">
        <v>2123485.8462547357</v>
      </c>
      <c r="C3743" s="39">
        <v>52727.973001258302</v>
      </c>
      <c r="D3743" s="39">
        <v>51699.038975506999</v>
      </c>
      <c r="E3743" s="39">
        <f t="shared" si="1044"/>
        <v>1028.9340257513031</v>
      </c>
      <c r="F3743" s="39">
        <v>52652.164390077298</v>
      </c>
      <c r="G3743" s="40">
        <f t="shared" si="1045"/>
        <v>75.80861118100438</v>
      </c>
      <c r="H3743" s="39">
        <v>52641.694297129499</v>
      </c>
      <c r="I3743" s="39">
        <f t="shared" si="1046"/>
        <v>86.278704128802929</v>
      </c>
      <c r="J3743" s="39">
        <v>51537.851879156202</v>
      </c>
      <c r="K3743" s="40">
        <f t="shared" si="1047"/>
        <v>1190.1211221021003</v>
      </c>
      <c r="L3743" s="39">
        <v>50973.583347694701</v>
      </c>
      <c r="M3743" s="39">
        <f t="shared" si="1048"/>
        <v>1754.3896535636013</v>
      </c>
      <c r="N3743" s="39">
        <f t="shared" si="1053"/>
        <v>564.26853146150097</v>
      </c>
      <c r="O3743" s="40">
        <f>'Estimates from MCMC'!$B$2-L3743</f>
        <v>18087.416652305299</v>
      </c>
      <c r="P3743" s="39">
        <v>52156.6557545654</v>
      </c>
      <c r="Q3743" s="40">
        <f t="shared" si="1049"/>
        <v>1183.0724068706986</v>
      </c>
      <c r="R3743" s="39">
        <v>52186.5957127863</v>
      </c>
      <c r="S3743" s="39">
        <f t="shared" si="1050"/>
        <v>29.939958220900735</v>
      </c>
      <c r="T3743" s="39">
        <f t="shared" si="1054"/>
        <v>1213.0123650915993</v>
      </c>
      <c r="U3743" s="39">
        <v>58825.2371520003</v>
      </c>
      <c r="V3743" s="39">
        <f t="shared" si="1051"/>
        <v>7851.6538043055989</v>
      </c>
      <c r="W3743" s="39">
        <v>60275.5970595572</v>
      </c>
      <c r="X3743" s="39">
        <f t="shared" si="1052"/>
        <v>237.34754246530065</v>
      </c>
      <c r="Y3743" s="39">
        <f t="shared" si="1055"/>
        <v>9302.0137118624989</v>
      </c>
      <c r="Z3743" s="39">
        <f t="shared" si="1056"/>
        <v>8785.4029404428002</v>
      </c>
      <c r="AA3743" s="45">
        <f t="shared" si="1057"/>
        <v>6.7063881393863781E-2</v>
      </c>
      <c r="AB3743" s="45">
        <f t="shared" si="1058"/>
        <v>0.43409481603913186</v>
      </c>
      <c r="AC3743" s="45">
        <f t="shared" si="1059"/>
        <v>1.312224664405295E-2</v>
      </c>
      <c r="AD3743" s="45">
        <f t="shared" si="1060"/>
        <v>0.51428094407704861</v>
      </c>
      <c r="AE3743" s="45">
        <f t="shared" si="1061"/>
        <v>0.48571905592295139</v>
      </c>
      <c r="AF3743" s="43">
        <f>('Estimates from MCMC'!$B$2-'MCMC runs'!W3743)/'Estimates from MCMC'!$B$2</f>
        <v>0.12721221732153892</v>
      </c>
    </row>
    <row r="3744" spans="1:32" x14ac:dyDescent="0.3">
      <c r="A3744" s="38">
        <v>4179</v>
      </c>
      <c r="B3744" s="38">
        <v>2074253.4596213335</v>
      </c>
      <c r="C3744" s="39">
        <v>52737.244787809999</v>
      </c>
      <c r="D3744" s="39">
        <v>51675.511839052197</v>
      </c>
      <c r="E3744" s="39">
        <f t="shared" si="1044"/>
        <v>1061.7329487578027</v>
      </c>
      <c r="F3744" s="39">
        <v>52672.595367429203</v>
      </c>
      <c r="G3744" s="40">
        <f t="shared" si="1045"/>
        <v>64.649420380796073</v>
      </c>
      <c r="H3744" s="39">
        <v>52650.732351100603</v>
      </c>
      <c r="I3744" s="39">
        <f t="shared" si="1046"/>
        <v>86.512436709395843</v>
      </c>
      <c r="J3744" s="39">
        <v>51525.000563999703</v>
      </c>
      <c r="K3744" s="40">
        <f t="shared" si="1047"/>
        <v>1212.2442238102958</v>
      </c>
      <c r="L3744" s="39">
        <v>50959.715040773299</v>
      </c>
      <c r="M3744" s="39">
        <f t="shared" si="1048"/>
        <v>1777.5297470367004</v>
      </c>
      <c r="N3744" s="39">
        <f t="shared" si="1053"/>
        <v>565.28552322640462</v>
      </c>
      <c r="O3744" s="40">
        <f>'Estimates from MCMC'!$B$2-L3744</f>
        <v>18101.284959226701</v>
      </c>
      <c r="P3744" s="39">
        <v>52157.8193719876</v>
      </c>
      <c r="Q3744" s="40">
        <f t="shared" si="1049"/>
        <v>1198.1043312143011</v>
      </c>
      <c r="R3744" s="39">
        <v>52187.481425540798</v>
      </c>
      <c r="S3744" s="39">
        <f t="shared" si="1050"/>
        <v>29.662053553198348</v>
      </c>
      <c r="T3744" s="39">
        <f t="shared" si="1054"/>
        <v>1227.7663847674994</v>
      </c>
      <c r="U3744" s="39">
        <v>58960.828153679096</v>
      </c>
      <c r="V3744" s="39">
        <f t="shared" si="1051"/>
        <v>8001.1131129057976</v>
      </c>
      <c r="W3744" s="39">
        <v>60434.2314943366</v>
      </c>
      <c r="X3744" s="39">
        <f t="shared" si="1052"/>
        <v>245.63695589000417</v>
      </c>
      <c r="Y3744" s="39">
        <f t="shared" si="1055"/>
        <v>9474.5164535633012</v>
      </c>
      <c r="Z3744" s="39">
        <f t="shared" si="1056"/>
        <v>8626.7685056634</v>
      </c>
      <c r="AA3744" s="45">
        <f t="shared" si="1057"/>
        <v>6.7827581717709751E-2</v>
      </c>
      <c r="AB3744" s="45">
        <f t="shared" si="1058"/>
        <v>0.44201906831080628</v>
      </c>
      <c r="AC3744" s="45">
        <f t="shared" si="1059"/>
        <v>1.3570139161021084E-2</v>
      </c>
      <c r="AD3744" s="45">
        <f t="shared" si="1060"/>
        <v>0.52341678918953716</v>
      </c>
      <c r="AE3744" s="45">
        <f t="shared" si="1061"/>
        <v>0.4765832108104629</v>
      </c>
      <c r="AF3744" s="43">
        <f>('Estimates from MCMC'!$B$2-'MCMC runs'!W3744)/'Estimates from MCMC'!$B$2</f>
        <v>0.1249151982401558</v>
      </c>
    </row>
    <row r="3745" spans="1:32" x14ac:dyDescent="0.3">
      <c r="A3745" s="38">
        <v>5</v>
      </c>
      <c r="B3745" s="38">
        <v>1950378.9770283566</v>
      </c>
      <c r="C3745" s="39">
        <v>52871.093400449099</v>
      </c>
      <c r="D3745" s="39">
        <v>51807.480599912902</v>
      </c>
      <c r="E3745" s="39">
        <f t="shared" si="1044"/>
        <v>1063.612800536197</v>
      </c>
      <c r="F3745" s="39">
        <v>52820.101171709801</v>
      </c>
      <c r="G3745" s="40">
        <f t="shared" si="1045"/>
        <v>50.992228739298298</v>
      </c>
      <c r="H3745" s="39">
        <v>52783.623947642503</v>
      </c>
      <c r="I3745" s="39">
        <f t="shared" si="1046"/>
        <v>87.469452806595655</v>
      </c>
      <c r="J3745" s="39">
        <v>51669.452485620503</v>
      </c>
      <c r="K3745" s="40">
        <f t="shared" si="1047"/>
        <v>1201.6409148285966</v>
      </c>
      <c r="L3745" s="39">
        <v>51097.958332955597</v>
      </c>
      <c r="M3745" s="39">
        <f t="shared" si="1048"/>
        <v>1773.135067493502</v>
      </c>
      <c r="N3745" s="39">
        <f t="shared" si="1053"/>
        <v>571.49415266490541</v>
      </c>
      <c r="O3745" s="40">
        <f>'Estimates from MCMC'!$B$2-L3745</f>
        <v>17963.041667044403</v>
      </c>
      <c r="P3745" s="39">
        <v>52297.9737092223</v>
      </c>
      <c r="Q3745" s="40">
        <f t="shared" si="1049"/>
        <v>1200.0153762667032</v>
      </c>
      <c r="R3745" s="39">
        <v>52328.379922563399</v>
      </c>
      <c r="S3745" s="39">
        <f t="shared" si="1050"/>
        <v>30.406213341098919</v>
      </c>
      <c r="T3745" s="39">
        <f t="shared" si="1054"/>
        <v>1230.4215896078022</v>
      </c>
      <c r="U3745" s="39">
        <v>58947.907590759103</v>
      </c>
      <c r="V3745" s="39">
        <f t="shared" si="1051"/>
        <v>7849.949257803506</v>
      </c>
      <c r="W3745" s="39">
        <v>60416.909415504502</v>
      </c>
      <c r="X3745" s="39">
        <f t="shared" si="1052"/>
        <v>238.5802351375969</v>
      </c>
      <c r="Y3745" s="39">
        <f t="shared" si="1055"/>
        <v>9318.9510825489051</v>
      </c>
      <c r="Z3745" s="39">
        <f t="shared" si="1056"/>
        <v>8644.0905844954978</v>
      </c>
      <c r="AA3745" s="45">
        <f t="shared" si="1057"/>
        <v>6.8497396622153067E-2</v>
      </c>
      <c r="AB3745" s="45">
        <f t="shared" si="1058"/>
        <v>0.4370055697307258</v>
      </c>
      <c r="AC3745" s="45">
        <f t="shared" si="1059"/>
        <v>1.3281728092592702E-2</v>
      </c>
      <c r="AD3745" s="45">
        <f t="shared" si="1060"/>
        <v>0.51878469444547159</v>
      </c>
      <c r="AE3745" s="45">
        <f t="shared" si="1061"/>
        <v>0.48121530555452841</v>
      </c>
      <c r="AF3745" s="43">
        <f>('Estimates from MCMC'!$B$2-'MCMC runs'!W3745)/'Estimates from MCMC'!$B$2</f>
        <v>0.12516602111894554</v>
      </c>
    </row>
    <row r="3746" spans="1:32" x14ac:dyDescent="0.3">
      <c r="A3746" s="38">
        <v>620</v>
      </c>
      <c r="B3746" s="38">
        <v>1983966.603785676</v>
      </c>
      <c r="C3746" s="39">
        <v>52555.970973793097</v>
      </c>
      <c r="D3746" s="39">
        <v>51458.277618320702</v>
      </c>
      <c r="E3746" s="39">
        <f t="shared" si="1044"/>
        <v>1097.6933554723946</v>
      </c>
      <c r="F3746" s="39">
        <v>52499.528810725802</v>
      </c>
      <c r="G3746" s="40">
        <f t="shared" si="1045"/>
        <v>56.442163067295041</v>
      </c>
      <c r="H3746" s="39">
        <v>52466.129880140201</v>
      </c>
      <c r="I3746" s="39">
        <f t="shared" si="1046"/>
        <v>89.841093652896234</v>
      </c>
      <c r="J3746" s="39">
        <v>51312.689789719298</v>
      </c>
      <c r="K3746" s="40">
        <f t="shared" si="1047"/>
        <v>1243.2811840737995</v>
      </c>
      <c r="L3746" s="39">
        <v>50725.948288149702</v>
      </c>
      <c r="M3746" s="39">
        <f t="shared" si="1048"/>
        <v>1830.0226856433947</v>
      </c>
      <c r="N3746" s="39">
        <f t="shared" si="1053"/>
        <v>586.74150156959513</v>
      </c>
      <c r="O3746" s="40">
        <f>'Estimates from MCMC'!$B$2-L3746</f>
        <v>18335.051711850298</v>
      </c>
      <c r="P3746" s="39">
        <v>51970.139114043799</v>
      </c>
      <c r="Q3746" s="40">
        <f t="shared" si="1049"/>
        <v>1244.1908258940966</v>
      </c>
      <c r="R3746" s="39">
        <v>52000.918283376399</v>
      </c>
      <c r="S3746" s="39">
        <f t="shared" si="1050"/>
        <v>30.779169332599849</v>
      </c>
      <c r="T3746" s="39">
        <f t="shared" si="1054"/>
        <v>1274.9699952266965</v>
      </c>
      <c r="U3746" s="39">
        <v>58659.2572578533</v>
      </c>
      <c r="V3746" s="39">
        <f t="shared" si="1051"/>
        <v>7933.3089697035975</v>
      </c>
      <c r="W3746" s="39">
        <v>60185.101774079099</v>
      </c>
      <c r="X3746" s="39">
        <f t="shared" si="1052"/>
        <v>250.87452099910297</v>
      </c>
      <c r="Y3746" s="39">
        <f t="shared" si="1055"/>
        <v>9459.153485929397</v>
      </c>
      <c r="Z3746" s="39">
        <f t="shared" si="1056"/>
        <v>8875.8982259209006</v>
      </c>
      <c r="AA3746" s="45">
        <f t="shared" si="1057"/>
        <v>6.9537300208575833E-2</v>
      </c>
      <c r="AB3746" s="45">
        <f t="shared" si="1058"/>
        <v>0.43268538831423897</v>
      </c>
      <c r="AC3746" s="45">
        <f t="shared" si="1059"/>
        <v>1.3682782298179062E-2</v>
      </c>
      <c r="AD3746" s="45">
        <f t="shared" si="1060"/>
        <v>0.51590547082099381</v>
      </c>
      <c r="AE3746" s="45">
        <f t="shared" si="1061"/>
        <v>0.48409452917900614</v>
      </c>
      <c r="AF3746" s="43">
        <f>('Estimates from MCMC'!$B$2-'MCMC runs'!W3746)/'Estimates from MCMC'!$B$2</f>
        <v>0.12852258475725664</v>
      </c>
    </row>
    <row r="3747" spans="1:32" x14ac:dyDescent="0.3">
      <c r="A3747" s="38">
        <v>4392</v>
      </c>
      <c r="B3747" s="38">
        <v>2181635.0978299645</v>
      </c>
      <c r="C3747" s="39">
        <v>52493.464952240902</v>
      </c>
      <c r="D3747" s="39">
        <v>51422.665368095702</v>
      </c>
      <c r="E3747" s="39">
        <f t="shared" si="1044"/>
        <v>1070.7995841451993</v>
      </c>
      <c r="F3747" s="39">
        <v>52427.648024628797</v>
      </c>
      <c r="G3747" s="40">
        <f t="shared" si="1045"/>
        <v>65.816927612104337</v>
      </c>
      <c r="H3747" s="39">
        <v>52406.469678336201</v>
      </c>
      <c r="I3747" s="39">
        <f t="shared" si="1046"/>
        <v>86.995273904700298</v>
      </c>
      <c r="J3747" s="39">
        <v>51270.820424144098</v>
      </c>
      <c r="K3747" s="40">
        <f t="shared" si="1047"/>
        <v>1222.6445280968037</v>
      </c>
      <c r="L3747" s="39">
        <v>50702.635702227002</v>
      </c>
      <c r="M3747" s="39">
        <f t="shared" si="1048"/>
        <v>1790.8292500138996</v>
      </c>
      <c r="N3747" s="39">
        <f t="shared" si="1053"/>
        <v>568.18472191709589</v>
      </c>
      <c r="O3747" s="40">
        <f>'Estimates from MCMC'!$B$2-L3747</f>
        <v>18358.364297772998</v>
      </c>
      <c r="P3747" s="39">
        <v>51916.089369982401</v>
      </c>
      <c r="Q3747" s="40">
        <f t="shared" si="1049"/>
        <v>1213.4536677553988</v>
      </c>
      <c r="R3747" s="39">
        <v>51945.648166383296</v>
      </c>
      <c r="S3747" s="39">
        <f t="shared" si="1050"/>
        <v>29.558796400895517</v>
      </c>
      <c r="T3747" s="39">
        <f t="shared" si="1054"/>
        <v>1243.0124641562943</v>
      </c>
      <c r="U3747" s="39">
        <v>58495.7258084102</v>
      </c>
      <c r="V3747" s="39">
        <f t="shared" si="1051"/>
        <v>7793.0901061831973</v>
      </c>
      <c r="W3747" s="39">
        <v>59982.373151981003</v>
      </c>
      <c r="X3747" s="39">
        <f t="shared" si="1052"/>
        <v>243.63487941450876</v>
      </c>
      <c r="Y3747" s="39">
        <f t="shared" si="1055"/>
        <v>9279.7374497540004</v>
      </c>
      <c r="Z3747" s="39">
        <f t="shared" si="1056"/>
        <v>9078.6268480189974</v>
      </c>
      <c r="AA3747" s="45">
        <f t="shared" si="1057"/>
        <v>6.7708236093075067E-2</v>
      </c>
      <c r="AB3747" s="45">
        <f t="shared" si="1058"/>
        <v>0.42449806419456199</v>
      </c>
      <c r="AC3747" s="45">
        <f t="shared" si="1059"/>
        <v>1.3271055931930897E-2</v>
      </c>
      <c r="AD3747" s="45">
        <f t="shared" si="1060"/>
        <v>0.50547735621956802</v>
      </c>
      <c r="AE3747" s="45">
        <f t="shared" si="1061"/>
        <v>0.49452264378043204</v>
      </c>
      <c r="AF3747" s="43">
        <f>('Estimates from MCMC'!$B$2-'MCMC runs'!W3747)/'Estimates from MCMC'!$B$2</f>
        <v>0.13145808557679439</v>
      </c>
    </row>
    <row r="3748" spans="1:32" x14ac:dyDescent="0.3">
      <c r="A3748" s="38">
        <v>4056</v>
      </c>
      <c r="B3748" s="38">
        <v>1959844.5543355444</v>
      </c>
      <c r="C3748" s="39">
        <v>52809.678505539603</v>
      </c>
      <c r="D3748" s="39">
        <v>51751.414971406397</v>
      </c>
      <c r="E3748" s="39">
        <f t="shared" si="1044"/>
        <v>1058.2635341332061</v>
      </c>
      <c r="F3748" s="39">
        <v>52751.834154193901</v>
      </c>
      <c r="G3748" s="40">
        <f t="shared" si="1045"/>
        <v>57.844351345702307</v>
      </c>
      <c r="H3748" s="39">
        <v>52722.1138191067</v>
      </c>
      <c r="I3748" s="39">
        <f t="shared" si="1046"/>
        <v>87.564686432902818</v>
      </c>
      <c r="J3748" s="39">
        <v>51606.554806979198</v>
      </c>
      <c r="K3748" s="40">
        <f t="shared" si="1047"/>
        <v>1203.1236985604046</v>
      </c>
      <c r="L3748" s="39">
        <v>51034.343263169103</v>
      </c>
      <c r="M3748" s="39">
        <f t="shared" si="1048"/>
        <v>1775.3352423705001</v>
      </c>
      <c r="N3748" s="39">
        <f t="shared" si="1053"/>
        <v>572.21154381009546</v>
      </c>
      <c r="O3748" s="40">
        <f>'Estimates from MCMC'!$B$2-L3748</f>
        <v>18026.656736830897</v>
      </c>
      <c r="P3748" s="39">
        <v>52235.954349880303</v>
      </c>
      <c r="Q3748" s="40">
        <f t="shared" si="1049"/>
        <v>1201.6110867112002</v>
      </c>
      <c r="R3748" s="39">
        <v>52266.448050157604</v>
      </c>
      <c r="S3748" s="39">
        <f t="shared" si="1050"/>
        <v>30.493700277300377</v>
      </c>
      <c r="T3748" s="39">
        <f t="shared" si="1054"/>
        <v>1232.1047869885006</v>
      </c>
      <c r="U3748" s="39">
        <v>58903.501976636202</v>
      </c>
      <c r="V3748" s="39">
        <f t="shared" si="1051"/>
        <v>7869.158713467099</v>
      </c>
      <c r="W3748" s="39">
        <v>60374.577270924899</v>
      </c>
      <c r="X3748" s="39">
        <f t="shared" si="1052"/>
        <v>238.97050730019691</v>
      </c>
      <c r="Y3748" s="39">
        <f t="shared" si="1055"/>
        <v>9340.2340077557965</v>
      </c>
      <c r="Z3748" s="39">
        <f t="shared" si="1056"/>
        <v>8686.4227290751005</v>
      </c>
      <c r="AA3748" s="45">
        <f t="shared" si="1057"/>
        <v>6.8349045803437522E-2</v>
      </c>
      <c r="AB3748" s="45">
        <f t="shared" si="1058"/>
        <v>0.43652901524381632</v>
      </c>
      <c r="AC3748" s="45">
        <f t="shared" si="1059"/>
        <v>1.3256507337378199E-2</v>
      </c>
      <c r="AD3748" s="45">
        <f t="shared" si="1060"/>
        <v>0.51813456838463201</v>
      </c>
      <c r="AE3748" s="45">
        <f t="shared" si="1061"/>
        <v>0.48186543161536793</v>
      </c>
      <c r="AF3748" s="43">
        <f>('Estimates from MCMC'!$B$2-'MCMC runs'!W3748)/'Estimates from MCMC'!$B$2</f>
        <v>0.12577898856192496</v>
      </c>
    </row>
    <row r="3749" spans="1:32" x14ac:dyDescent="0.3">
      <c r="A3749" s="38">
        <v>1757</v>
      </c>
      <c r="B3749" s="38">
        <v>2108370.9385658656</v>
      </c>
      <c r="C3749" s="39">
        <v>52990.144831729202</v>
      </c>
      <c r="D3749" s="39">
        <v>51894.266837119299</v>
      </c>
      <c r="E3749" s="39">
        <f t="shared" si="1044"/>
        <v>1095.8779946099021</v>
      </c>
      <c r="F3749" s="39">
        <v>52928.984598716699</v>
      </c>
      <c r="G3749" s="40">
        <f t="shared" si="1045"/>
        <v>61.160233012502431</v>
      </c>
      <c r="H3749" s="39">
        <v>52899.760716067503</v>
      </c>
      <c r="I3749" s="39">
        <f t="shared" si="1046"/>
        <v>90.384115661698161</v>
      </c>
      <c r="J3749" s="39">
        <v>51743.548398368999</v>
      </c>
      <c r="K3749" s="40">
        <f t="shared" si="1047"/>
        <v>1246.5964333602024</v>
      </c>
      <c r="L3749" s="39">
        <v>51153.403841495798</v>
      </c>
      <c r="M3749" s="39">
        <f t="shared" si="1048"/>
        <v>1836.7409902334039</v>
      </c>
      <c r="N3749" s="39">
        <f t="shared" si="1053"/>
        <v>590.14455687320151</v>
      </c>
      <c r="O3749" s="40">
        <f>'Estimates from MCMC'!$B$2-L3749</f>
        <v>17907.596158504202</v>
      </c>
      <c r="P3749" s="39">
        <v>52400.656003885699</v>
      </c>
      <c r="Q3749" s="40">
        <f t="shared" si="1049"/>
        <v>1247.2521623899011</v>
      </c>
      <c r="R3749" s="39">
        <v>52431.784785087701</v>
      </c>
      <c r="S3749" s="39">
        <f t="shared" si="1050"/>
        <v>31.128781202001846</v>
      </c>
      <c r="T3749" s="39">
        <f t="shared" si="1054"/>
        <v>1278.3809435919029</v>
      </c>
      <c r="U3749" s="39">
        <v>59200.075347825499</v>
      </c>
      <c r="V3749" s="39">
        <f t="shared" si="1051"/>
        <v>8046.6715063297015</v>
      </c>
      <c r="W3749" s="39">
        <v>60732.541745364302</v>
      </c>
      <c r="X3749" s="39">
        <f t="shared" si="1052"/>
        <v>254.08545394690009</v>
      </c>
      <c r="Y3749" s="39">
        <f t="shared" si="1055"/>
        <v>9579.1379038685045</v>
      </c>
      <c r="Z3749" s="39">
        <f t="shared" si="1056"/>
        <v>8328.4582546356978</v>
      </c>
      <c r="AA3749" s="45">
        <f t="shared" si="1057"/>
        <v>7.1387635296030955E-2</v>
      </c>
      <c r="AB3749" s="45">
        <f t="shared" si="1058"/>
        <v>0.44934403451511773</v>
      </c>
      <c r="AC3749" s="45">
        <f t="shared" si="1059"/>
        <v>1.418869689141591E-2</v>
      </c>
      <c r="AD3749" s="45">
        <f t="shared" si="1060"/>
        <v>0.5349203667025646</v>
      </c>
      <c r="AE3749" s="45">
        <f t="shared" si="1061"/>
        <v>0.46507963329743546</v>
      </c>
      <c r="AF3749" s="43">
        <f>('Estimates from MCMC'!$B$2-'MCMC runs'!W3749)/'Estimates from MCMC'!$B$2</f>
        <v>0.12059567997329459</v>
      </c>
    </row>
    <row r="3750" spans="1:32" x14ac:dyDescent="0.3">
      <c r="A3750" s="38">
        <v>2927</v>
      </c>
      <c r="B3750" s="38">
        <v>2056272.0527355247</v>
      </c>
      <c r="C3750" s="39">
        <v>52554.499288934298</v>
      </c>
      <c r="D3750" s="39">
        <v>51494.868868899997</v>
      </c>
      <c r="E3750" s="39">
        <f t="shared" si="1044"/>
        <v>1059.6304200343002</v>
      </c>
      <c r="F3750" s="39">
        <v>52492.273772280198</v>
      </c>
      <c r="G3750" s="40">
        <f t="shared" si="1045"/>
        <v>62.22551665409992</v>
      </c>
      <c r="H3750" s="39">
        <v>52467.146623474902</v>
      </c>
      <c r="I3750" s="39">
        <f t="shared" si="1046"/>
        <v>87.352665459395212</v>
      </c>
      <c r="J3750" s="39">
        <v>51346.056133944599</v>
      </c>
      <c r="K3750" s="40">
        <f t="shared" si="1047"/>
        <v>1208.4431549896981</v>
      </c>
      <c r="L3750" s="39">
        <v>50775.2198598459</v>
      </c>
      <c r="M3750" s="39">
        <f t="shared" si="1048"/>
        <v>1779.2794290883976</v>
      </c>
      <c r="N3750" s="39">
        <f t="shared" si="1053"/>
        <v>570.8362740986995</v>
      </c>
      <c r="O3750" s="40">
        <f>'Estimates from MCMC'!$B$2-L3750</f>
        <v>18285.7801401541</v>
      </c>
      <c r="P3750" s="39">
        <v>51979.080980556297</v>
      </c>
      <c r="Q3750" s="40">
        <f t="shared" si="1049"/>
        <v>1203.8611207103968</v>
      </c>
      <c r="R3750" s="39">
        <v>52009.217682008297</v>
      </c>
      <c r="S3750" s="39">
        <f t="shared" si="1050"/>
        <v>30.136701452000125</v>
      </c>
      <c r="T3750" s="39">
        <f t="shared" si="1054"/>
        <v>1233.9978221623969</v>
      </c>
      <c r="U3750" s="39">
        <v>58665.764716796097</v>
      </c>
      <c r="V3750" s="39">
        <f t="shared" si="1051"/>
        <v>7890.5448569501968</v>
      </c>
      <c r="W3750" s="39">
        <v>60140.737106902998</v>
      </c>
      <c r="X3750" s="39">
        <f t="shared" si="1052"/>
        <v>240.97456794450409</v>
      </c>
      <c r="Y3750" s="39">
        <f t="shared" si="1055"/>
        <v>9365.5172470570978</v>
      </c>
      <c r="Z3750" s="39">
        <f t="shared" si="1056"/>
        <v>8920.2628930970022</v>
      </c>
      <c r="AA3750" s="45">
        <f t="shared" si="1057"/>
        <v>6.7484012861591669E-2</v>
      </c>
      <c r="AB3750" s="45">
        <f t="shared" si="1058"/>
        <v>0.43151261780858863</v>
      </c>
      <c r="AC3750" s="45">
        <f t="shared" si="1059"/>
        <v>1.317824922412489E-2</v>
      </c>
      <c r="AD3750" s="45">
        <f t="shared" si="1060"/>
        <v>0.51217487989430521</v>
      </c>
      <c r="AE3750" s="45">
        <f t="shared" si="1061"/>
        <v>0.48782512010569479</v>
      </c>
      <c r="AF3750" s="43">
        <f>('Estimates from MCMC'!$B$2-'MCMC runs'!W3750)/'Estimates from MCMC'!$B$2</f>
        <v>0.12916498303090024</v>
      </c>
    </row>
    <row r="3751" spans="1:32" x14ac:dyDescent="0.3">
      <c r="A3751" s="38">
        <v>380</v>
      </c>
      <c r="B3751" s="38">
        <v>2252316.4493394792</v>
      </c>
      <c r="C3751" s="39">
        <v>53084.920086321203</v>
      </c>
      <c r="D3751" s="39">
        <v>52005.402714176103</v>
      </c>
      <c r="E3751" s="39">
        <f t="shared" si="1044"/>
        <v>1079.5173721450992</v>
      </c>
      <c r="F3751" s="39">
        <v>53023.193965365797</v>
      </c>
      <c r="G3751" s="40">
        <f t="shared" si="1045"/>
        <v>61.726120955405349</v>
      </c>
      <c r="H3751" s="39">
        <v>52995.537145709503</v>
      </c>
      <c r="I3751" s="39">
        <f t="shared" si="1046"/>
        <v>89.382940611700178</v>
      </c>
      <c r="J3751" s="39">
        <v>51855.057513263702</v>
      </c>
      <c r="K3751" s="40">
        <f t="shared" si="1047"/>
        <v>1229.8625730575004</v>
      </c>
      <c r="L3751" s="39">
        <v>51271.377912584503</v>
      </c>
      <c r="M3751" s="39">
        <f t="shared" si="1048"/>
        <v>1813.5421737366996</v>
      </c>
      <c r="N3751" s="39">
        <f t="shared" si="1053"/>
        <v>583.67960067919921</v>
      </c>
      <c r="O3751" s="40">
        <f>'Estimates from MCMC'!$B$2-L3751</f>
        <v>17789.622087415497</v>
      </c>
      <c r="P3751" s="39">
        <v>52500.164200006198</v>
      </c>
      <c r="Q3751" s="40">
        <f t="shared" si="1049"/>
        <v>1228.7862874216953</v>
      </c>
      <c r="R3751" s="39">
        <v>52531.1219623875</v>
      </c>
      <c r="S3751" s="39">
        <f t="shared" si="1050"/>
        <v>30.957762381302018</v>
      </c>
      <c r="T3751" s="39">
        <f t="shared" si="1054"/>
        <v>1259.7440498029973</v>
      </c>
      <c r="U3751" s="39">
        <v>59295.3243556171</v>
      </c>
      <c r="V3751" s="39">
        <f t="shared" si="1051"/>
        <v>8023.946443032597</v>
      </c>
      <c r="W3751" s="39">
        <v>60804.495983887697</v>
      </c>
      <c r="X3751" s="39">
        <f t="shared" si="1052"/>
        <v>249.42757846759923</v>
      </c>
      <c r="Y3751" s="39">
        <f t="shared" si="1055"/>
        <v>9533.1180713031936</v>
      </c>
      <c r="Z3751" s="39">
        <f t="shared" si="1056"/>
        <v>8256.5040161123034</v>
      </c>
      <c r="AA3751" s="45">
        <f t="shared" si="1057"/>
        <v>7.0813423894718314E-2</v>
      </c>
      <c r="AB3751" s="45">
        <f t="shared" si="1058"/>
        <v>0.45104648112276613</v>
      </c>
      <c r="AC3751" s="45">
        <f t="shared" si="1059"/>
        <v>1.4020959930567949E-2</v>
      </c>
      <c r="AD3751" s="45">
        <f t="shared" si="1060"/>
        <v>0.53588086494805243</v>
      </c>
      <c r="AE3751" s="45">
        <f t="shared" si="1061"/>
        <v>0.46411913505194763</v>
      </c>
      <c r="AF3751" s="43">
        <f>('Estimates from MCMC'!$B$2-'MCMC runs'!W3751)/'Estimates from MCMC'!$B$2</f>
        <v>0.11955378601688801</v>
      </c>
    </row>
    <row r="3752" spans="1:32" x14ac:dyDescent="0.3">
      <c r="A3752" s="38">
        <v>4703</v>
      </c>
      <c r="B3752" s="38">
        <v>2038035.6609130893</v>
      </c>
      <c r="C3752" s="39">
        <v>52769.411153540997</v>
      </c>
      <c r="D3752" s="39">
        <v>51711.482526452302</v>
      </c>
      <c r="E3752" s="39">
        <f t="shared" si="1044"/>
        <v>1057.9286270886951</v>
      </c>
      <c r="F3752" s="39">
        <v>52701.207504871199</v>
      </c>
      <c r="G3752" s="40">
        <f t="shared" si="1045"/>
        <v>68.203648669797985</v>
      </c>
      <c r="H3752" s="39">
        <v>52681.7533900817</v>
      </c>
      <c r="I3752" s="39">
        <f t="shared" si="1046"/>
        <v>87.657763459297712</v>
      </c>
      <c r="J3752" s="39">
        <v>51556.561886780699</v>
      </c>
      <c r="K3752" s="40">
        <f t="shared" si="1047"/>
        <v>1212.8492667602986</v>
      </c>
      <c r="L3752" s="39">
        <v>50983.822687547603</v>
      </c>
      <c r="M3752" s="39">
        <f t="shared" si="1048"/>
        <v>1785.5884659933945</v>
      </c>
      <c r="N3752" s="39">
        <f t="shared" si="1053"/>
        <v>572.73919923309586</v>
      </c>
      <c r="O3752" s="40">
        <f>'Estimates from MCMC'!$B$2-L3752</f>
        <v>18077.177312452397</v>
      </c>
      <c r="P3752" s="39">
        <v>52192.156608080899</v>
      </c>
      <c r="Q3752" s="40">
        <f t="shared" si="1049"/>
        <v>1208.3339205332959</v>
      </c>
      <c r="R3752" s="39">
        <v>52222.401027425301</v>
      </c>
      <c r="S3752" s="39">
        <f t="shared" si="1050"/>
        <v>30.244419344402559</v>
      </c>
      <c r="T3752" s="39">
        <f t="shared" si="1054"/>
        <v>1238.5783398776985</v>
      </c>
      <c r="U3752" s="39">
        <v>58888.121855266698</v>
      </c>
      <c r="V3752" s="39">
        <f t="shared" si="1051"/>
        <v>7904.2991677190948</v>
      </c>
      <c r="W3752" s="39">
        <v>60369.295935802897</v>
      </c>
      <c r="X3752" s="39">
        <f t="shared" si="1052"/>
        <v>242.59574065850029</v>
      </c>
      <c r="Y3752" s="39">
        <f t="shared" si="1055"/>
        <v>9385.4732482552936</v>
      </c>
      <c r="Z3752" s="39">
        <f t="shared" si="1056"/>
        <v>8691.7040641971034</v>
      </c>
      <c r="AA3752" s="45">
        <f t="shared" si="1057"/>
        <v>6.8516136035492017E-2</v>
      </c>
      <c r="AB3752" s="45">
        <f t="shared" si="1058"/>
        <v>0.43725295332885006</v>
      </c>
      <c r="AC3752" s="45">
        <f t="shared" si="1059"/>
        <v>1.3420001168622112E-2</v>
      </c>
      <c r="AD3752" s="45">
        <f t="shared" si="1060"/>
        <v>0.51918909053296414</v>
      </c>
      <c r="AE3752" s="45">
        <f t="shared" si="1061"/>
        <v>0.48081090946703581</v>
      </c>
      <c r="AF3752" s="43">
        <f>('Estimates from MCMC'!$B$2-'MCMC runs'!W3752)/'Estimates from MCMC'!$B$2</f>
        <v>0.12585546204365855</v>
      </c>
    </row>
    <row r="3753" spans="1:32" x14ac:dyDescent="0.3">
      <c r="A3753" s="38">
        <v>2956</v>
      </c>
      <c r="B3753" s="38">
        <v>1957900.1967518078</v>
      </c>
      <c r="C3753" s="39">
        <v>51748.6768457742</v>
      </c>
      <c r="D3753" s="39">
        <v>50679.386056024297</v>
      </c>
      <c r="E3753" s="39">
        <f t="shared" si="1044"/>
        <v>1069.2907897499026</v>
      </c>
      <c r="F3753" s="39">
        <v>51690.933440336099</v>
      </c>
      <c r="G3753" s="40">
        <f t="shared" si="1045"/>
        <v>57.743405438101036</v>
      </c>
      <c r="H3753" s="39">
        <v>51660.599862149102</v>
      </c>
      <c r="I3753" s="39">
        <f t="shared" si="1046"/>
        <v>88.076983625098364</v>
      </c>
      <c r="J3753" s="39">
        <v>50534.239998912402</v>
      </c>
      <c r="K3753" s="40">
        <f t="shared" si="1047"/>
        <v>1214.4368468617977</v>
      </c>
      <c r="L3753" s="39">
        <v>49959.233130779699</v>
      </c>
      <c r="M3753" s="39">
        <f t="shared" si="1048"/>
        <v>1789.4437149945006</v>
      </c>
      <c r="N3753" s="39">
        <f t="shared" si="1053"/>
        <v>575.00686813270295</v>
      </c>
      <c r="O3753" s="40">
        <f>'Estimates from MCMC'!$B$2-L3753</f>
        <v>19101.766869220301</v>
      </c>
      <c r="P3753" s="39">
        <v>51175.248113842499</v>
      </c>
      <c r="Q3753" s="40">
        <f t="shared" si="1049"/>
        <v>1216.0149830627997</v>
      </c>
      <c r="R3753" s="39">
        <v>51205.578422744002</v>
      </c>
      <c r="S3753" s="39">
        <f t="shared" si="1050"/>
        <v>30.330308901502576</v>
      </c>
      <c r="T3753" s="39">
        <f t="shared" si="1054"/>
        <v>1246.3452919643023</v>
      </c>
      <c r="U3753" s="39">
        <v>57522.085833508703</v>
      </c>
      <c r="V3753" s="39">
        <f t="shared" si="1051"/>
        <v>7562.8527027290038</v>
      </c>
      <c r="W3753" s="39">
        <v>59007.075799728897</v>
      </c>
      <c r="X3753" s="39">
        <f t="shared" si="1052"/>
        <v>238.644674255891</v>
      </c>
      <c r="Y3753" s="39">
        <f t="shared" si="1055"/>
        <v>9047.8426689491971</v>
      </c>
      <c r="Z3753" s="39">
        <f t="shared" si="1056"/>
        <v>10053.924200271103</v>
      </c>
      <c r="AA3753" s="45">
        <f t="shared" si="1057"/>
        <v>6.5247644393179413E-2</v>
      </c>
      <c r="AB3753" s="45">
        <f t="shared" si="1058"/>
        <v>0.39592424902407503</v>
      </c>
      <c r="AC3753" s="45">
        <f t="shared" si="1059"/>
        <v>1.2493329852142208E-2</v>
      </c>
      <c r="AD3753" s="45">
        <f t="shared" si="1060"/>
        <v>0.47366522326939664</v>
      </c>
      <c r="AE3753" s="45">
        <f t="shared" si="1061"/>
        <v>0.52633477673060336</v>
      </c>
      <c r="AF3753" s="43">
        <f>('Estimates from MCMC'!$B$2-'MCMC runs'!W3753)/'Estimates from MCMC'!$B$2</f>
        <v>0.14558034491639424</v>
      </c>
    </row>
    <row r="3754" spans="1:32" x14ac:dyDescent="0.3">
      <c r="A3754" s="38">
        <v>1794</v>
      </c>
      <c r="B3754" s="38">
        <v>2273345.4447647305</v>
      </c>
      <c r="C3754" s="39">
        <v>52276.536192257401</v>
      </c>
      <c r="D3754" s="39">
        <v>51208.880667197402</v>
      </c>
      <c r="E3754" s="39">
        <f t="shared" si="1044"/>
        <v>1067.6555250599995</v>
      </c>
      <c r="F3754" s="39">
        <v>52210.0904277749</v>
      </c>
      <c r="G3754" s="40">
        <f t="shared" si="1045"/>
        <v>66.445764482501545</v>
      </c>
      <c r="H3754" s="39">
        <v>52187.6819967802</v>
      </c>
      <c r="I3754" s="39">
        <f t="shared" si="1046"/>
        <v>88.854195477200847</v>
      </c>
      <c r="J3754" s="39">
        <v>51054.585687865198</v>
      </c>
      <c r="K3754" s="40">
        <f t="shared" si="1047"/>
        <v>1221.9505043922036</v>
      </c>
      <c r="L3754" s="39">
        <v>50474.447199018301</v>
      </c>
      <c r="M3754" s="39">
        <f t="shared" si="1048"/>
        <v>1802.0889932391001</v>
      </c>
      <c r="N3754" s="39">
        <f t="shared" si="1053"/>
        <v>580.13848884689651</v>
      </c>
      <c r="O3754" s="40">
        <f>'Estimates from MCMC'!$B$2-L3754</f>
        <v>18586.552800981699</v>
      </c>
      <c r="P3754" s="39">
        <v>51695.722506541599</v>
      </c>
      <c r="Q3754" s="40">
        <f t="shared" si="1049"/>
        <v>1221.2753075232977</v>
      </c>
      <c r="R3754" s="39">
        <v>51726.505479117397</v>
      </c>
      <c r="S3754" s="39">
        <f t="shared" si="1050"/>
        <v>30.78297257579834</v>
      </c>
      <c r="T3754" s="39">
        <f t="shared" si="1054"/>
        <v>1252.058280099096</v>
      </c>
      <c r="U3754" s="39">
        <v>58267.696021516298</v>
      </c>
      <c r="V3754" s="39">
        <f t="shared" si="1051"/>
        <v>7793.248822497997</v>
      </c>
      <c r="W3754" s="39">
        <v>59765.3303044555</v>
      </c>
      <c r="X3754" s="39">
        <f t="shared" si="1052"/>
        <v>245.5760028401055</v>
      </c>
      <c r="Y3754" s="39">
        <f t="shared" si="1055"/>
        <v>9290.8831054371985</v>
      </c>
      <c r="Z3754" s="39">
        <f t="shared" si="1056"/>
        <v>9295.6696955445004</v>
      </c>
      <c r="AA3754" s="45">
        <f t="shared" si="1057"/>
        <v>6.736366304745682E-2</v>
      </c>
      <c r="AB3754" s="45">
        <f t="shared" si="1058"/>
        <v>0.41929500892098592</v>
      </c>
      <c r="AC3754" s="45">
        <f t="shared" si="1059"/>
        <v>1.3212563161638814E-2</v>
      </c>
      <c r="AD3754" s="45">
        <f t="shared" si="1060"/>
        <v>0.49987123513008153</v>
      </c>
      <c r="AE3754" s="45">
        <f t="shared" si="1061"/>
        <v>0.50012876486991842</v>
      </c>
      <c r="AF3754" s="43">
        <f>('Estimates from MCMC'!$B$2-'MCMC runs'!W3754)/'Estimates from MCMC'!$B$2</f>
        <v>0.13460085570067767</v>
      </c>
    </row>
    <row r="3755" spans="1:32" x14ac:dyDescent="0.3">
      <c r="A3755" s="38">
        <v>3679</v>
      </c>
      <c r="B3755" s="38">
        <v>2078686.1586887033</v>
      </c>
      <c r="C3755" s="39">
        <v>52867.697194285101</v>
      </c>
      <c r="D3755" s="39">
        <v>51811.481397029303</v>
      </c>
      <c r="E3755" s="39">
        <f t="shared" si="1044"/>
        <v>1056.215797255798</v>
      </c>
      <c r="F3755" s="39">
        <v>52813.555994372502</v>
      </c>
      <c r="G3755" s="40">
        <f t="shared" si="1045"/>
        <v>54.141199912599404</v>
      </c>
      <c r="H3755" s="39">
        <v>52780.489393912801</v>
      </c>
      <c r="I3755" s="39">
        <f t="shared" si="1046"/>
        <v>87.207800372299971</v>
      </c>
      <c r="J3755" s="39">
        <v>51670.7321828286</v>
      </c>
      <c r="K3755" s="40">
        <f t="shared" si="1047"/>
        <v>1196.9650114565011</v>
      </c>
      <c r="L3755" s="39">
        <v>51101.043009632798</v>
      </c>
      <c r="M3755" s="39">
        <f t="shared" si="1048"/>
        <v>1766.6541846523032</v>
      </c>
      <c r="N3755" s="39">
        <f t="shared" si="1053"/>
        <v>569.68917319580214</v>
      </c>
      <c r="O3755" s="40">
        <f>'Estimates from MCMC'!$B$2-L3755</f>
        <v>17959.956990367202</v>
      </c>
      <c r="P3755" s="39">
        <v>52294.608871058801</v>
      </c>
      <c r="Q3755" s="40">
        <f t="shared" si="1049"/>
        <v>1193.5658614260028</v>
      </c>
      <c r="R3755" s="39">
        <v>52325.0903994693</v>
      </c>
      <c r="S3755" s="39">
        <f t="shared" si="1050"/>
        <v>30.481528410498868</v>
      </c>
      <c r="T3755" s="39">
        <f t="shared" si="1054"/>
        <v>1224.0473898365017</v>
      </c>
      <c r="U3755" s="39">
        <v>58939.575692510603</v>
      </c>
      <c r="V3755" s="39">
        <f t="shared" si="1051"/>
        <v>7838.5326828778052</v>
      </c>
      <c r="W3755" s="39">
        <v>60401.766384861301</v>
      </c>
      <c r="X3755" s="39">
        <f t="shared" si="1052"/>
        <v>238.14330251419597</v>
      </c>
      <c r="Y3755" s="39">
        <f t="shared" si="1055"/>
        <v>9300.7233752285028</v>
      </c>
      <c r="Z3755" s="39">
        <f t="shared" si="1056"/>
        <v>8659.233615138699</v>
      </c>
      <c r="AA3755" s="45">
        <f t="shared" si="1057"/>
        <v>6.8154249505887887E-2</v>
      </c>
      <c r="AB3755" s="45">
        <f t="shared" si="1058"/>
        <v>0.43644495847523418</v>
      </c>
      <c r="AC3755" s="45">
        <f t="shared" si="1059"/>
        <v>1.3259681114042968E-2</v>
      </c>
      <c r="AD3755" s="45">
        <f t="shared" si="1060"/>
        <v>0.51785888909516509</v>
      </c>
      <c r="AE3755" s="45">
        <f t="shared" si="1061"/>
        <v>0.48214111090483497</v>
      </c>
      <c r="AF3755" s="43">
        <f>('Estimates from MCMC'!$B$2-'MCMC runs'!W3755)/'Estimates from MCMC'!$B$2</f>
        <v>0.12538529148345229</v>
      </c>
    </row>
    <row r="3756" spans="1:32" x14ac:dyDescent="0.3">
      <c r="A3756" s="38">
        <v>1594</v>
      </c>
      <c r="B3756" s="38">
        <v>1951734.921285568</v>
      </c>
      <c r="C3756" s="39">
        <v>52792.486214211203</v>
      </c>
      <c r="D3756" s="39">
        <v>51702.530580289502</v>
      </c>
      <c r="E3756" s="39">
        <f t="shared" si="1044"/>
        <v>1089.9556339217015</v>
      </c>
      <c r="F3756" s="39">
        <v>52739.135218772499</v>
      </c>
      <c r="G3756" s="40">
        <f t="shared" si="1045"/>
        <v>53.350995438704558</v>
      </c>
      <c r="H3756" s="39">
        <v>52703.090612807602</v>
      </c>
      <c r="I3756" s="39">
        <f t="shared" si="1046"/>
        <v>89.395601403601177</v>
      </c>
      <c r="J3756" s="39">
        <v>51560.252555362502</v>
      </c>
      <c r="K3756" s="40">
        <f t="shared" si="1047"/>
        <v>1232.2336588487015</v>
      </c>
      <c r="L3756" s="39">
        <v>50976.419344069996</v>
      </c>
      <c r="M3756" s="39">
        <f t="shared" si="1048"/>
        <v>1816.0668701412069</v>
      </c>
      <c r="N3756" s="39">
        <f t="shared" si="1053"/>
        <v>583.83321129250544</v>
      </c>
      <c r="O3756" s="40">
        <f>'Estimates from MCMC'!$B$2-L3756</f>
        <v>18084.580655930004</v>
      </c>
      <c r="P3756" s="39">
        <v>52207.684672416101</v>
      </c>
      <c r="Q3756" s="40">
        <f t="shared" si="1049"/>
        <v>1231.2653283461041</v>
      </c>
      <c r="R3756" s="39">
        <v>52238.532103056299</v>
      </c>
      <c r="S3756" s="39">
        <f t="shared" si="1050"/>
        <v>30.847430640198581</v>
      </c>
      <c r="T3756" s="39">
        <f t="shared" si="1054"/>
        <v>1262.1127589863027</v>
      </c>
      <c r="U3756" s="39">
        <v>58961.380544502397</v>
      </c>
      <c r="V3756" s="39">
        <f t="shared" si="1051"/>
        <v>7984.9612004324008</v>
      </c>
      <c r="W3756" s="39">
        <v>60472.962592028402</v>
      </c>
      <c r="X3756" s="39">
        <f t="shared" si="1052"/>
        <v>249.46928853970167</v>
      </c>
      <c r="Y3756" s="39">
        <f t="shared" si="1055"/>
        <v>9496.5432479584051</v>
      </c>
      <c r="Z3756" s="39">
        <f t="shared" si="1056"/>
        <v>8588.0374079715984</v>
      </c>
      <c r="AA3756" s="45">
        <f t="shared" si="1057"/>
        <v>6.9789440131278413E-2</v>
      </c>
      <c r="AB3756" s="45">
        <f t="shared" si="1058"/>
        <v>0.44153421925291375</v>
      </c>
      <c r="AC3756" s="45">
        <f t="shared" si="1059"/>
        <v>1.3794585193099278E-2</v>
      </c>
      <c r="AD3756" s="45">
        <f t="shared" si="1060"/>
        <v>0.52511824457729139</v>
      </c>
      <c r="AE3756" s="45">
        <f t="shared" si="1061"/>
        <v>0.47488175542270855</v>
      </c>
      <c r="AF3756" s="43">
        <f>('Estimates from MCMC'!$B$2-'MCMC runs'!W3756)/'Estimates from MCMC'!$B$2</f>
        <v>0.12435437378508273</v>
      </c>
    </row>
    <row r="3757" spans="1:32" x14ac:dyDescent="0.3">
      <c r="A3757" s="38">
        <v>3078</v>
      </c>
      <c r="B3757" s="38">
        <v>1951734.921285568</v>
      </c>
      <c r="C3757" s="39">
        <v>52792.486214211203</v>
      </c>
      <c r="D3757" s="39">
        <v>51702.530580289502</v>
      </c>
      <c r="E3757" s="39">
        <f t="shared" si="1044"/>
        <v>1089.9556339217015</v>
      </c>
      <c r="F3757" s="39">
        <v>52739.135218772499</v>
      </c>
      <c r="G3757" s="40">
        <f t="shared" si="1045"/>
        <v>53.350995438704558</v>
      </c>
      <c r="H3757" s="39">
        <v>52703.090612807602</v>
      </c>
      <c r="I3757" s="39">
        <f t="shared" si="1046"/>
        <v>89.395601403601177</v>
      </c>
      <c r="J3757" s="39">
        <v>51560.252555362502</v>
      </c>
      <c r="K3757" s="40">
        <f t="shared" si="1047"/>
        <v>1232.2336588487015</v>
      </c>
      <c r="L3757" s="39">
        <v>50976.419344069996</v>
      </c>
      <c r="M3757" s="39">
        <f t="shared" si="1048"/>
        <v>1816.0668701412069</v>
      </c>
      <c r="N3757" s="39">
        <f t="shared" si="1053"/>
        <v>583.83321129250544</v>
      </c>
      <c r="O3757" s="40">
        <f>'Estimates from MCMC'!$B$2-L3757</f>
        <v>18084.580655930004</v>
      </c>
      <c r="P3757" s="39">
        <v>52207.684672416101</v>
      </c>
      <c r="Q3757" s="40">
        <f t="shared" si="1049"/>
        <v>1231.2653283461041</v>
      </c>
      <c r="R3757" s="39">
        <v>52238.532103056299</v>
      </c>
      <c r="S3757" s="39">
        <f t="shared" si="1050"/>
        <v>30.847430640198581</v>
      </c>
      <c r="T3757" s="39">
        <f t="shared" si="1054"/>
        <v>1262.1127589863027</v>
      </c>
      <c r="U3757" s="39">
        <v>58961.380544502397</v>
      </c>
      <c r="V3757" s="39">
        <f t="shared" si="1051"/>
        <v>7984.9612004324008</v>
      </c>
      <c r="W3757" s="39">
        <v>60472.962592028402</v>
      </c>
      <c r="X3757" s="39">
        <f t="shared" si="1052"/>
        <v>249.46928853970167</v>
      </c>
      <c r="Y3757" s="39">
        <f t="shared" si="1055"/>
        <v>9496.5432479584051</v>
      </c>
      <c r="Z3757" s="39">
        <f t="shared" si="1056"/>
        <v>8588.0374079715984</v>
      </c>
      <c r="AA3757" s="45">
        <f t="shared" si="1057"/>
        <v>6.9789440131278413E-2</v>
      </c>
      <c r="AB3757" s="45">
        <f t="shared" si="1058"/>
        <v>0.44153421925291375</v>
      </c>
      <c r="AC3757" s="45">
        <f t="shared" si="1059"/>
        <v>1.3794585193099278E-2</v>
      </c>
      <c r="AD3757" s="45">
        <f t="shared" si="1060"/>
        <v>0.52511824457729139</v>
      </c>
      <c r="AE3757" s="45">
        <f t="shared" si="1061"/>
        <v>0.47488175542270855</v>
      </c>
      <c r="AF3757" s="43">
        <f>('Estimates from MCMC'!$B$2-'MCMC runs'!W3757)/'Estimates from MCMC'!$B$2</f>
        <v>0.12435437378508273</v>
      </c>
    </row>
    <row r="3758" spans="1:32" x14ac:dyDescent="0.3">
      <c r="A3758" s="38">
        <v>392</v>
      </c>
      <c r="B3758" s="38">
        <v>2126091.471923097</v>
      </c>
      <c r="C3758" s="39">
        <v>52256.970965332002</v>
      </c>
      <c r="D3758" s="39">
        <v>51171.809493209301</v>
      </c>
      <c r="E3758" s="39">
        <f t="shared" si="1044"/>
        <v>1085.1614721227015</v>
      </c>
      <c r="F3758" s="39">
        <v>52197.698527972301</v>
      </c>
      <c r="G3758" s="40">
        <f t="shared" si="1045"/>
        <v>59.272437359701144</v>
      </c>
      <c r="H3758" s="39">
        <v>52166.981695255199</v>
      </c>
      <c r="I3758" s="39">
        <f t="shared" si="1046"/>
        <v>89.989270076803223</v>
      </c>
      <c r="J3758" s="39">
        <v>51023.178198355003</v>
      </c>
      <c r="K3758" s="40">
        <f t="shared" si="1047"/>
        <v>1233.7927669769997</v>
      </c>
      <c r="L3758" s="39">
        <v>50435.431929682898</v>
      </c>
      <c r="M3758" s="39">
        <f t="shared" si="1048"/>
        <v>1821.5390356491043</v>
      </c>
      <c r="N3758" s="39">
        <f t="shared" si="1053"/>
        <v>587.74626867210463</v>
      </c>
      <c r="O3758" s="40">
        <f>'Estimates from MCMC'!$B$2-L3758</f>
        <v>18625.568070317102</v>
      </c>
      <c r="P3758" s="39">
        <v>51671.878339444898</v>
      </c>
      <c r="Q3758" s="40">
        <f t="shared" si="1049"/>
        <v>1236.4464097620003</v>
      </c>
      <c r="R3758" s="39">
        <v>51702.971559351201</v>
      </c>
      <c r="S3758" s="39">
        <f t="shared" si="1050"/>
        <v>31.093219906302693</v>
      </c>
      <c r="T3758" s="39">
        <f t="shared" si="1054"/>
        <v>1267.539629668303</v>
      </c>
      <c r="U3758" s="39">
        <v>58323.673290807499</v>
      </c>
      <c r="V3758" s="39">
        <f t="shared" si="1051"/>
        <v>7888.2413611246011</v>
      </c>
      <c r="W3758" s="39">
        <v>59840.6942653312</v>
      </c>
      <c r="X3758" s="39">
        <f t="shared" si="1052"/>
        <v>249.48134485539777</v>
      </c>
      <c r="Y3758" s="39">
        <f t="shared" si="1055"/>
        <v>9405.2623356483018</v>
      </c>
      <c r="Z3758" s="39">
        <f t="shared" si="1056"/>
        <v>9220.3057346688001</v>
      </c>
      <c r="AA3758" s="45">
        <f t="shared" si="1057"/>
        <v>6.8053743374857659E-2</v>
      </c>
      <c r="AB3758" s="45">
        <f t="shared" si="1058"/>
        <v>0.42351682006927927</v>
      </c>
      <c r="AC3758" s="45">
        <f t="shared" si="1059"/>
        <v>1.3394562996067068E-2</v>
      </c>
      <c r="AD3758" s="45">
        <f t="shared" si="1060"/>
        <v>0.50496512644020397</v>
      </c>
      <c r="AE3758" s="45">
        <f t="shared" si="1061"/>
        <v>0.49503487355979597</v>
      </c>
      <c r="AF3758" s="43">
        <f>('Estimates from MCMC'!$B$2-'MCMC runs'!W3758)/'Estimates from MCMC'!$B$2</f>
        <v>0.13350958912655189</v>
      </c>
    </row>
    <row r="3759" spans="1:32" x14ac:dyDescent="0.3">
      <c r="A3759" s="38">
        <v>3075</v>
      </c>
      <c r="B3759" s="38">
        <v>1916958.1693689455</v>
      </c>
      <c r="C3759" s="39">
        <v>53092.349579080103</v>
      </c>
      <c r="D3759" s="39">
        <v>52016.929294723603</v>
      </c>
      <c r="E3759" s="39">
        <f t="shared" si="1044"/>
        <v>1075.4202843564999</v>
      </c>
      <c r="F3759" s="39">
        <v>53024.699460099902</v>
      </c>
      <c r="G3759" s="40">
        <f t="shared" si="1045"/>
        <v>67.650118980200205</v>
      </c>
      <c r="H3759" s="39">
        <v>53004.790266735799</v>
      </c>
      <c r="I3759" s="39">
        <f t="shared" si="1046"/>
        <v>87.55931234430318</v>
      </c>
      <c r="J3759" s="39">
        <v>51862.954530535302</v>
      </c>
      <c r="K3759" s="40">
        <f t="shared" si="1047"/>
        <v>1229.3950485448004</v>
      </c>
      <c r="L3759" s="39">
        <v>51291.130541516999</v>
      </c>
      <c r="M3759" s="39">
        <f t="shared" si="1048"/>
        <v>1801.2190375631035</v>
      </c>
      <c r="N3759" s="39">
        <f t="shared" si="1053"/>
        <v>571.82398901830311</v>
      </c>
      <c r="O3759" s="40">
        <f>'Estimates from MCMC'!$B$2-L3759</f>
        <v>17769.869458483001</v>
      </c>
      <c r="P3759" s="39">
        <v>52508.550825109203</v>
      </c>
      <c r="Q3759" s="40">
        <f t="shared" si="1049"/>
        <v>1217.4202835922042</v>
      </c>
      <c r="R3759" s="39">
        <v>52538.425557514303</v>
      </c>
      <c r="S3759" s="39">
        <f t="shared" si="1050"/>
        <v>29.874732405100076</v>
      </c>
      <c r="T3759" s="39">
        <f t="shared" si="1054"/>
        <v>1247.2950159973043</v>
      </c>
      <c r="U3759" s="39">
        <v>59364.241674705998</v>
      </c>
      <c r="V3759" s="39">
        <f t="shared" si="1051"/>
        <v>8073.1111331889988</v>
      </c>
      <c r="W3759" s="39">
        <v>60860.923988289003</v>
      </c>
      <c r="X3759" s="39">
        <f t="shared" si="1052"/>
        <v>249.38729758570116</v>
      </c>
      <c r="Y3759" s="39">
        <f t="shared" si="1055"/>
        <v>9569.7934467720042</v>
      </c>
      <c r="Z3759" s="39">
        <f t="shared" si="1056"/>
        <v>8200.0760117109967</v>
      </c>
      <c r="AA3759" s="45">
        <f t="shared" si="1057"/>
        <v>7.019156887513707E-2</v>
      </c>
      <c r="AB3759" s="45">
        <f t="shared" si="1058"/>
        <v>0.45431459989341944</v>
      </c>
      <c r="AC3759" s="45">
        <f t="shared" si="1059"/>
        <v>1.4034278539207183E-2</v>
      </c>
      <c r="AD3759" s="45">
        <f t="shared" si="1060"/>
        <v>0.53854044730776374</v>
      </c>
      <c r="AE3759" s="45">
        <f t="shared" si="1061"/>
        <v>0.46145955269223626</v>
      </c>
      <c r="AF3759" s="43">
        <f>('Estimates from MCMC'!$B$2-'MCMC runs'!W3759)/'Estimates from MCMC'!$B$2</f>
        <v>0.11873671119316252</v>
      </c>
    </row>
    <row r="3760" spans="1:32" x14ac:dyDescent="0.3">
      <c r="A3760" s="38">
        <v>149</v>
      </c>
      <c r="B3760" s="38">
        <v>2029005.3057516555</v>
      </c>
      <c r="C3760" s="39">
        <v>51971.7835491933</v>
      </c>
      <c r="D3760" s="39">
        <v>50938.376014610098</v>
      </c>
      <c r="E3760" s="39">
        <f t="shared" si="1044"/>
        <v>1033.4075345832025</v>
      </c>
      <c r="F3760" s="39">
        <v>51906.412454045203</v>
      </c>
      <c r="G3760" s="40">
        <f t="shared" si="1045"/>
        <v>65.371095148097083</v>
      </c>
      <c r="H3760" s="39">
        <v>51886.3199434286</v>
      </c>
      <c r="I3760" s="39">
        <f t="shared" si="1046"/>
        <v>85.463605764700333</v>
      </c>
      <c r="J3760" s="39">
        <v>50788.2792261387</v>
      </c>
      <c r="K3760" s="40">
        <f t="shared" si="1047"/>
        <v>1183.5043230545998</v>
      </c>
      <c r="L3760" s="39">
        <v>50229.846551172799</v>
      </c>
      <c r="M3760" s="39">
        <f t="shared" si="1048"/>
        <v>1741.9369980205011</v>
      </c>
      <c r="N3760" s="39">
        <f t="shared" si="1053"/>
        <v>558.43267496590124</v>
      </c>
      <c r="O3760" s="40">
        <f>'Estimates from MCMC'!$B$2-L3760</f>
        <v>18831.153448827201</v>
      </c>
      <c r="P3760" s="39">
        <v>51404.909072783397</v>
      </c>
      <c r="Q3760" s="40">
        <f t="shared" si="1049"/>
        <v>1175.0625216105982</v>
      </c>
      <c r="R3760" s="39">
        <v>51434.503303757898</v>
      </c>
      <c r="S3760" s="39">
        <f t="shared" si="1050"/>
        <v>29.594230974500533</v>
      </c>
      <c r="T3760" s="39">
        <f t="shared" si="1054"/>
        <v>1204.6567525850987</v>
      </c>
      <c r="U3760" s="39">
        <v>57841.507377786002</v>
      </c>
      <c r="V3760" s="39">
        <f t="shared" si="1051"/>
        <v>7611.6608266132025</v>
      </c>
      <c r="W3760" s="39">
        <v>59278.903464075898</v>
      </c>
      <c r="X3760" s="39">
        <f t="shared" si="1052"/>
        <v>232.7393337047979</v>
      </c>
      <c r="Y3760" s="39">
        <f t="shared" si="1055"/>
        <v>9049.0569129030991</v>
      </c>
      <c r="Z3760" s="39">
        <f t="shared" si="1056"/>
        <v>9782.0965359241018</v>
      </c>
      <c r="AA3760" s="45">
        <f t="shared" si="1057"/>
        <v>6.3971479806518405E-2</v>
      </c>
      <c r="AB3760" s="45">
        <f t="shared" si="1058"/>
        <v>0.40420576717711654</v>
      </c>
      <c r="AC3760" s="45">
        <f t="shared" si="1059"/>
        <v>1.23592712648886E-2</v>
      </c>
      <c r="AD3760" s="45">
        <f t="shared" si="1060"/>
        <v>0.48053651824852356</v>
      </c>
      <c r="AE3760" s="45">
        <f t="shared" si="1061"/>
        <v>0.5194634817514765</v>
      </c>
      <c r="AF3760" s="43">
        <f>('Estimates from MCMC'!$B$2-'MCMC runs'!W3760)/'Estimates from MCMC'!$B$2</f>
        <v>0.14164429324689914</v>
      </c>
    </row>
    <row r="3761" spans="1:32" x14ac:dyDescent="0.3">
      <c r="A3761" s="38">
        <v>1941</v>
      </c>
      <c r="B3761" s="38">
        <v>1951131.32738481</v>
      </c>
      <c r="C3761" s="39">
        <v>52615.5767699098</v>
      </c>
      <c r="D3761" s="39">
        <v>51547.0042056733</v>
      </c>
      <c r="E3761" s="39">
        <f t="shared" si="1044"/>
        <v>1068.5725642364996</v>
      </c>
      <c r="F3761" s="39">
        <v>52549.717842526399</v>
      </c>
      <c r="G3761" s="40">
        <f t="shared" si="1045"/>
        <v>65.858927383400442</v>
      </c>
      <c r="H3761" s="39">
        <v>52527.5581843373</v>
      </c>
      <c r="I3761" s="39">
        <f t="shared" si="1046"/>
        <v>88.018585572499433</v>
      </c>
      <c r="J3761" s="39">
        <v>51394.132595263203</v>
      </c>
      <c r="K3761" s="40">
        <f t="shared" si="1047"/>
        <v>1221.4441746465964</v>
      </c>
      <c r="L3761" s="39">
        <v>50819.357487612397</v>
      </c>
      <c r="M3761" s="39">
        <f t="shared" si="1048"/>
        <v>1796.219282297403</v>
      </c>
      <c r="N3761" s="39">
        <f t="shared" si="1053"/>
        <v>574.7751076508066</v>
      </c>
      <c r="O3761" s="40">
        <f>'Estimates from MCMC'!$B$2-L3761</f>
        <v>18241.642512387603</v>
      </c>
      <c r="P3761" s="39">
        <v>52037.228112313402</v>
      </c>
      <c r="Q3761" s="40">
        <f t="shared" si="1049"/>
        <v>1217.870624701005</v>
      </c>
      <c r="R3761" s="39">
        <v>52067.478844063196</v>
      </c>
      <c r="S3761" s="39">
        <f t="shared" si="1050"/>
        <v>30.250731749794795</v>
      </c>
      <c r="T3761" s="39">
        <f t="shared" si="1054"/>
        <v>1248.1213564507998</v>
      </c>
      <c r="U3761" s="39">
        <v>58584.479025772802</v>
      </c>
      <c r="V3761" s="39">
        <f t="shared" si="1051"/>
        <v>7765.1215381604052</v>
      </c>
      <c r="W3761" s="39">
        <v>60076.144096000004</v>
      </c>
      <c r="X3761" s="39">
        <f t="shared" si="1052"/>
        <v>243.543713776402</v>
      </c>
      <c r="Y3761" s="39">
        <f t="shared" si="1055"/>
        <v>9256.786608387607</v>
      </c>
      <c r="Z3761" s="39">
        <f t="shared" si="1056"/>
        <v>8984.8559039999964</v>
      </c>
      <c r="AA3761" s="45">
        <f t="shared" si="1057"/>
        <v>6.8421544584223754E-2</v>
      </c>
      <c r="AB3761" s="45">
        <f t="shared" si="1058"/>
        <v>0.42568104998698647</v>
      </c>
      <c r="AC3761" s="45">
        <f t="shared" si="1059"/>
        <v>1.3350975034787323E-2</v>
      </c>
      <c r="AD3761" s="45">
        <f t="shared" si="1060"/>
        <v>0.50745356960599752</v>
      </c>
      <c r="AE3761" s="45">
        <f t="shared" si="1061"/>
        <v>0.49254643039400242</v>
      </c>
      <c r="AF3761" s="43">
        <f>('Estimates from MCMC'!$B$2-'MCMC runs'!W3761)/'Estimates from MCMC'!$B$2</f>
        <v>0.13010028676097937</v>
      </c>
    </row>
    <row r="3762" spans="1:32" x14ac:dyDescent="0.3">
      <c r="A3762" s="38">
        <v>1660</v>
      </c>
      <c r="B3762" s="38">
        <v>1947199.0368537155</v>
      </c>
      <c r="C3762" s="39">
        <v>52668.765486263699</v>
      </c>
      <c r="D3762" s="39">
        <v>51588.0189765588</v>
      </c>
      <c r="E3762" s="39">
        <f t="shared" si="1044"/>
        <v>1080.7465097048989</v>
      </c>
      <c r="F3762" s="39">
        <v>52606.141239738397</v>
      </c>
      <c r="G3762" s="40">
        <f t="shared" si="1045"/>
        <v>62.624246525301714</v>
      </c>
      <c r="H3762" s="39">
        <v>52580.232801108701</v>
      </c>
      <c r="I3762" s="39">
        <f t="shared" si="1046"/>
        <v>88.532685154998035</v>
      </c>
      <c r="J3762" s="39">
        <v>51437.7398687897</v>
      </c>
      <c r="K3762" s="40">
        <f t="shared" si="1047"/>
        <v>1231.0256174739989</v>
      </c>
      <c r="L3762" s="39">
        <v>50859.682967838096</v>
      </c>
      <c r="M3762" s="39">
        <f t="shared" si="1048"/>
        <v>1809.0825184256028</v>
      </c>
      <c r="N3762" s="39">
        <f t="shared" si="1053"/>
        <v>578.05690095160389</v>
      </c>
      <c r="O3762" s="40">
        <f>'Estimates from MCMC'!$B$2-L3762</f>
        <v>18201.317032161904</v>
      </c>
      <c r="P3762" s="39">
        <v>52086.416800859399</v>
      </c>
      <c r="Q3762" s="40">
        <f t="shared" si="1049"/>
        <v>1226.7338330213024</v>
      </c>
      <c r="R3762" s="39">
        <v>52116.781129676499</v>
      </c>
      <c r="S3762" s="39">
        <f t="shared" si="1050"/>
        <v>30.364328817100613</v>
      </c>
      <c r="T3762" s="39">
        <f t="shared" si="1054"/>
        <v>1257.098161838403</v>
      </c>
      <c r="U3762" s="39">
        <v>58692.284279937601</v>
      </c>
      <c r="V3762" s="39">
        <f t="shared" si="1051"/>
        <v>7832.6013120995049</v>
      </c>
      <c r="W3762" s="39">
        <v>60196.779724678803</v>
      </c>
      <c r="X3762" s="39">
        <f t="shared" si="1052"/>
        <v>247.39728290279891</v>
      </c>
      <c r="Y3762" s="39">
        <f t="shared" si="1055"/>
        <v>9337.0967568407068</v>
      </c>
      <c r="Z3762" s="39">
        <f t="shared" si="1056"/>
        <v>8864.2202753211968</v>
      </c>
      <c r="AA3762" s="45">
        <f t="shared" si="1057"/>
        <v>6.9066329629723963E-2</v>
      </c>
      <c r="AB3762" s="45">
        <f t="shared" si="1058"/>
        <v>0.43033156876830519</v>
      </c>
      <c r="AC3762" s="45">
        <f t="shared" si="1059"/>
        <v>1.3592273705559082E-2</v>
      </c>
      <c r="AD3762" s="45">
        <f t="shared" si="1060"/>
        <v>0.51299017210358822</v>
      </c>
      <c r="AE3762" s="45">
        <f t="shared" si="1061"/>
        <v>0.48700982789641178</v>
      </c>
      <c r="AF3762" s="43">
        <f>('Estimates from MCMC'!$B$2-'MCMC runs'!W3762)/'Estimates from MCMC'!$B$2</f>
        <v>0.12835348858720835</v>
      </c>
    </row>
    <row r="3763" spans="1:32" x14ac:dyDescent="0.3">
      <c r="A3763" s="38">
        <v>859</v>
      </c>
      <c r="B3763" s="38">
        <v>1914952.3319982099</v>
      </c>
      <c r="C3763" s="39">
        <v>52705.737658251899</v>
      </c>
      <c r="D3763" s="39">
        <v>51632.771563944698</v>
      </c>
      <c r="E3763" s="39">
        <f t="shared" si="1044"/>
        <v>1072.9660943072013</v>
      </c>
      <c r="F3763" s="39">
        <v>52639.136849268602</v>
      </c>
      <c r="G3763" s="40">
        <f t="shared" si="1045"/>
        <v>66.600808983297611</v>
      </c>
      <c r="H3763" s="39">
        <v>52617.315601634102</v>
      </c>
      <c r="I3763" s="39">
        <f t="shared" si="1046"/>
        <v>88.422056617797352</v>
      </c>
      <c r="J3763" s="39">
        <v>51478.782553346799</v>
      </c>
      <c r="K3763" s="40">
        <f t="shared" si="1047"/>
        <v>1226.9551049051006</v>
      </c>
      <c r="L3763" s="39">
        <v>50901.309002555798</v>
      </c>
      <c r="M3763" s="39">
        <f t="shared" si="1048"/>
        <v>1804.4286556961015</v>
      </c>
      <c r="N3763" s="39">
        <f t="shared" si="1053"/>
        <v>577.47355079100089</v>
      </c>
      <c r="O3763" s="40">
        <f>'Estimates from MCMC'!$B$2-L3763</f>
        <v>18159.690997444202</v>
      </c>
      <c r="P3763" s="39">
        <v>52125.376360608701</v>
      </c>
      <c r="Q3763" s="40">
        <f t="shared" si="1049"/>
        <v>1224.0673580529037</v>
      </c>
      <c r="R3763" s="39">
        <v>52155.651880863101</v>
      </c>
      <c r="S3763" s="39">
        <f t="shared" si="1050"/>
        <v>30.275520254399453</v>
      </c>
      <c r="T3763" s="39">
        <f t="shared" si="1054"/>
        <v>1254.3428783073032</v>
      </c>
      <c r="U3763" s="39">
        <v>58777.178313769298</v>
      </c>
      <c r="V3763" s="39">
        <f t="shared" si="1051"/>
        <v>7875.8693112135006</v>
      </c>
      <c r="W3763" s="39">
        <v>60277.014664413902</v>
      </c>
      <c r="X3763" s="39">
        <f t="shared" si="1052"/>
        <v>245.49347233730077</v>
      </c>
      <c r="Y3763" s="39">
        <f t="shared" si="1055"/>
        <v>9375.7056618581046</v>
      </c>
      <c r="Z3763" s="39">
        <f t="shared" si="1056"/>
        <v>8783.9853355860978</v>
      </c>
      <c r="AA3763" s="45">
        <f t="shared" si="1057"/>
        <v>6.9072919714539174E-2</v>
      </c>
      <c r="AB3763" s="45">
        <f t="shared" si="1058"/>
        <v>0.43370062366820844</v>
      </c>
      <c r="AC3763" s="45">
        <f t="shared" si="1059"/>
        <v>1.3518593040589267E-2</v>
      </c>
      <c r="AD3763" s="45">
        <f t="shared" si="1060"/>
        <v>0.51629213642333682</v>
      </c>
      <c r="AE3763" s="45">
        <f t="shared" si="1061"/>
        <v>0.48370786357666312</v>
      </c>
      <c r="AF3763" s="43">
        <f>('Estimates from MCMC'!$B$2-'MCMC runs'!W3763)/'Estimates from MCMC'!$B$2</f>
        <v>0.12719169047054196</v>
      </c>
    </row>
    <row r="3764" spans="1:32" x14ac:dyDescent="0.3">
      <c r="A3764" s="38">
        <v>1047</v>
      </c>
      <c r="B3764" s="38">
        <v>2129198.4000445753</v>
      </c>
      <c r="C3764" s="39">
        <v>52581.944473392898</v>
      </c>
      <c r="D3764" s="39">
        <v>51503.008759712502</v>
      </c>
      <c r="E3764" s="39">
        <f t="shared" si="1044"/>
        <v>1078.9357136803956</v>
      </c>
      <c r="F3764" s="39">
        <v>52512.999882655298</v>
      </c>
      <c r="G3764" s="40">
        <f t="shared" si="1045"/>
        <v>68.944590737599356</v>
      </c>
      <c r="H3764" s="39">
        <v>52492.590444504298</v>
      </c>
      <c r="I3764" s="39">
        <f t="shared" si="1046"/>
        <v>89.354028888599714</v>
      </c>
      <c r="J3764" s="39">
        <v>51345.748835541999</v>
      </c>
      <c r="K3764" s="40">
        <f t="shared" si="1047"/>
        <v>1236.1956378508985</v>
      </c>
      <c r="L3764" s="39">
        <v>50762.282494199499</v>
      </c>
      <c r="M3764" s="39">
        <f t="shared" si="1048"/>
        <v>1819.661979193399</v>
      </c>
      <c r="N3764" s="39">
        <f t="shared" si="1053"/>
        <v>583.46634134250053</v>
      </c>
      <c r="O3764" s="40">
        <f>'Estimates from MCMC'!$B$2-L3764</f>
        <v>18298.717505800501</v>
      </c>
      <c r="P3764" s="39">
        <v>51996.051993909699</v>
      </c>
      <c r="Q3764" s="40">
        <f t="shared" si="1049"/>
        <v>1233.7694997102008</v>
      </c>
      <c r="R3764" s="39">
        <v>52026.792726662199</v>
      </c>
      <c r="S3764" s="39">
        <f t="shared" si="1050"/>
        <v>30.740732752499753</v>
      </c>
      <c r="T3764" s="39">
        <f t="shared" si="1054"/>
        <v>1264.5102324627005</v>
      </c>
      <c r="U3764" s="39">
        <v>58606.799631023197</v>
      </c>
      <c r="V3764" s="39">
        <f t="shared" si="1051"/>
        <v>7844.5171368236988</v>
      </c>
      <c r="W3764" s="39">
        <v>60121.816933042101</v>
      </c>
      <c r="X3764" s="39">
        <f t="shared" si="1052"/>
        <v>250.50706955620262</v>
      </c>
      <c r="Y3764" s="39">
        <f t="shared" si="1055"/>
        <v>9359.534438842602</v>
      </c>
      <c r="Z3764" s="39">
        <f t="shared" si="1056"/>
        <v>8939.1830669578994</v>
      </c>
      <c r="AA3764" s="45">
        <f t="shared" si="1057"/>
        <v>6.9103762712434028E-2</v>
      </c>
      <c r="AB3764" s="45">
        <f t="shared" si="1058"/>
        <v>0.42869218207981347</v>
      </c>
      <c r="AC3764" s="45">
        <f t="shared" si="1059"/>
        <v>1.3689870313413741E-2</v>
      </c>
      <c r="AD3764" s="45">
        <f t="shared" si="1060"/>
        <v>0.51148581510566127</v>
      </c>
      <c r="AE3764" s="45">
        <f t="shared" si="1061"/>
        <v>0.48851418489433873</v>
      </c>
      <c r="AF3764" s="43">
        <f>('Estimates from MCMC'!$B$2-'MCMC runs'!W3764)/'Estimates from MCMC'!$B$2</f>
        <v>0.12943894624980667</v>
      </c>
    </row>
    <row r="3765" spans="1:32" x14ac:dyDescent="0.3">
      <c r="A3765" s="38">
        <v>2923</v>
      </c>
      <c r="B3765" s="38">
        <v>1965316.9806982698</v>
      </c>
      <c r="C3765" s="39">
        <v>52673.1225550007</v>
      </c>
      <c r="D3765" s="39">
        <v>51592.154983404798</v>
      </c>
      <c r="E3765" s="39">
        <f t="shared" si="1044"/>
        <v>1080.967571595902</v>
      </c>
      <c r="F3765" s="39">
        <v>52596.795758029402</v>
      </c>
      <c r="G3765" s="40">
        <f t="shared" si="1045"/>
        <v>76.326796971297881</v>
      </c>
      <c r="H3765" s="39">
        <v>52582.961233560098</v>
      </c>
      <c r="I3765" s="39">
        <f t="shared" si="1046"/>
        <v>90.161321440602478</v>
      </c>
      <c r="J3765" s="39">
        <v>51426.874261336197</v>
      </c>
      <c r="K3765" s="40">
        <f t="shared" si="1047"/>
        <v>1246.2482936645029</v>
      </c>
      <c r="L3765" s="39">
        <v>50838.165808130398</v>
      </c>
      <c r="M3765" s="39">
        <f t="shared" si="1048"/>
        <v>1834.9567468703026</v>
      </c>
      <c r="N3765" s="39">
        <f t="shared" si="1053"/>
        <v>588.70845320579974</v>
      </c>
      <c r="O3765" s="40">
        <f>'Estimates from MCMC'!$B$2-L3765</f>
        <v>18222.834191869602</v>
      </c>
      <c r="P3765" s="39">
        <v>52083.769161313801</v>
      </c>
      <c r="Q3765" s="40">
        <f t="shared" si="1049"/>
        <v>1245.6033531834037</v>
      </c>
      <c r="R3765" s="39">
        <v>52114.740178148902</v>
      </c>
      <c r="S3765" s="39">
        <f t="shared" si="1050"/>
        <v>30.971016835101182</v>
      </c>
      <c r="T3765" s="39">
        <f t="shared" si="1054"/>
        <v>1276.5743700185049</v>
      </c>
      <c r="U3765" s="39">
        <v>58812.649517630802</v>
      </c>
      <c r="V3765" s="39">
        <f t="shared" si="1051"/>
        <v>7974.4837095004041</v>
      </c>
      <c r="W3765" s="39">
        <v>60342.953139655598</v>
      </c>
      <c r="X3765" s="39">
        <f t="shared" si="1052"/>
        <v>253.72925200629106</v>
      </c>
      <c r="Y3765" s="39">
        <f t="shared" si="1055"/>
        <v>9504.7873315252</v>
      </c>
      <c r="Z3765" s="39">
        <f t="shared" si="1056"/>
        <v>8718.0468603444024</v>
      </c>
      <c r="AA3765" s="45">
        <f t="shared" si="1057"/>
        <v>7.0053557892112525E-2</v>
      </c>
      <c r="AB3765" s="45">
        <f t="shared" si="1058"/>
        <v>0.43760940946597332</v>
      </c>
      <c r="AC3765" s="45">
        <f t="shared" si="1059"/>
        <v>1.3923698659317016E-2</v>
      </c>
      <c r="AD3765" s="45">
        <f t="shared" si="1060"/>
        <v>0.52158666601740289</v>
      </c>
      <c r="AE3765" s="45">
        <f t="shared" si="1061"/>
        <v>0.47841333398259711</v>
      </c>
      <c r="AF3765" s="43">
        <f>('Estimates from MCMC'!$B$2-'MCMC runs'!W3765)/'Estimates from MCMC'!$B$2</f>
        <v>0.12623690448074024</v>
      </c>
    </row>
    <row r="3766" spans="1:32" x14ac:dyDescent="0.3">
      <c r="A3766" s="38">
        <v>4909</v>
      </c>
      <c r="B3766" s="38">
        <v>1965316.9806982698</v>
      </c>
      <c r="C3766" s="39">
        <v>52673.1225550007</v>
      </c>
      <c r="D3766" s="39">
        <v>51592.154983404798</v>
      </c>
      <c r="E3766" s="39">
        <f t="shared" si="1044"/>
        <v>1080.967571595902</v>
      </c>
      <c r="F3766" s="39">
        <v>52596.795758029402</v>
      </c>
      <c r="G3766" s="40">
        <f t="shared" si="1045"/>
        <v>76.326796971297881</v>
      </c>
      <c r="H3766" s="39">
        <v>52582.961233560098</v>
      </c>
      <c r="I3766" s="39">
        <f t="shared" si="1046"/>
        <v>90.161321440602478</v>
      </c>
      <c r="J3766" s="39">
        <v>51426.874261336197</v>
      </c>
      <c r="K3766" s="40">
        <f t="shared" si="1047"/>
        <v>1246.2482936645029</v>
      </c>
      <c r="L3766" s="39">
        <v>50838.165808130398</v>
      </c>
      <c r="M3766" s="39">
        <f t="shared" si="1048"/>
        <v>1834.9567468703026</v>
      </c>
      <c r="N3766" s="39">
        <f t="shared" si="1053"/>
        <v>588.70845320579974</v>
      </c>
      <c r="O3766" s="40">
        <f>'Estimates from MCMC'!$B$2-L3766</f>
        <v>18222.834191869602</v>
      </c>
      <c r="P3766" s="39">
        <v>52083.769161313801</v>
      </c>
      <c r="Q3766" s="40">
        <f t="shared" si="1049"/>
        <v>1245.6033531834037</v>
      </c>
      <c r="R3766" s="39">
        <v>52114.740178148902</v>
      </c>
      <c r="S3766" s="39">
        <f t="shared" si="1050"/>
        <v>30.971016835101182</v>
      </c>
      <c r="T3766" s="39">
        <f t="shared" si="1054"/>
        <v>1276.5743700185049</v>
      </c>
      <c r="U3766" s="39">
        <v>58812.649517630802</v>
      </c>
      <c r="V3766" s="39">
        <f t="shared" si="1051"/>
        <v>7974.4837095004041</v>
      </c>
      <c r="W3766" s="39">
        <v>60342.953139655598</v>
      </c>
      <c r="X3766" s="39">
        <f t="shared" si="1052"/>
        <v>253.72925200629106</v>
      </c>
      <c r="Y3766" s="39">
        <f t="shared" si="1055"/>
        <v>9504.7873315252</v>
      </c>
      <c r="Z3766" s="39">
        <f t="shared" si="1056"/>
        <v>8718.0468603444024</v>
      </c>
      <c r="AA3766" s="45">
        <f t="shared" si="1057"/>
        <v>7.0053557892112525E-2</v>
      </c>
      <c r="AB3766" s="45">
        <f t="shared" si="1058"/>
        <v>0.43760940946597332</v>
      </c>
      <c r="AC3766" s="45">
        <f t="shared" si="1059"/>
        <v>1.3923698659317016E-2</v>
      </c>
      <c r="AD3766" s="45">
        <f t="shared" si="1060"/>
        <v>0.52158666601740289</v>
      </c>
      <c r="AE3766" s="45">
        <f t="shared" si="1061"/>
        <v>0.47841333398259711</v>
      </c>
      <c r="AF3766" s="43">
        <f>('Estimates from MCMC'!$B$2-'MCMC runs'!W3766)/'Estimates from MCMC'!$B$2</f>
        <v>0.12623690448074024</v>
      </c>
    </row>
    <row r="3767" spans="1:32" x14ac:dyDescent="0.3">
      <c r="A3767" s="38">
        <v>1409</v>
      </c>
      <c r="B3767" s="38">
        <v>1924575.2586221518</v>
      </c>
      <c r="C3767" s="39">
        <v>52688.097125505497</v>
      </c>
      <c r="D3767" s="39">
        <v>51638.179566747101</v>
      </c>
      <c r="E3767" s="39">
        <f t="shared" si="1044"/>
        <v>1049.9175587583959</v>
      </c>
      <c r="F3767" s="39">
        <v>52627.4864375709</v>
      </c>
      <c r="G3767" s="40">
        <f t="shared" si="1045"/>
        <v>60.610687934597081</v>
      </c>
      <c r="H3767" s="39">
        <v>52601.321842003301</v>
      </c>
      <c r="I3767" s="39">
        <f t="shared" si="1046"/>
        <v>86.775283502196544</v>
      </c>
      <c r="J3767" s="39">
        <v>51491.341607196999</v>
      </c>
      <c r="K3767" s="40">
        <f t="shared" si="1047"/>
        <v>1196.7555183084987</v>
      </c>
      <c r="L3767" s="39">
        <v>50924.298132075397</v>
      </c>
      <c r="M3767" s="39">
        <f t="shared" si="1048"/>
        <v>1763.7989934301004</v>
      </c>
      <c r="N3767" s="39">
        <f t="shared" si="1053"/>
        <v>567.04347512160166</v>
      </c>
      <c r="O3767" s="40">
        <f>'Estimates from MCMC'!$B$2-L3767</f>
        <v>18136.701867924603</v>
      </c>
      <c r="P3767" s="39">
        <v>52115.994577546597</v>
      </c>
      <c r="Q3767" s="40">
        <f t="shared" si="1049"/>
        <v>1191.6964454711997</v>
      </c>
      <c r="R3767" s="39">
        <v>52146.080452609996</v>
      </c>
      <c r="S3767" s="39">
        <f t="shared" si="1050"/>
        <v>30.085875063399726</v>
      </c>
      <c r="T3767" s="39">
        <f t="shared" si="1054"/>
        <v>1221.7823205345994</v>
      </c>
      <c r="U3767" s="39">
        <v>58748.6458337925</v>
      </c>
      <c r="V3767" s="39">
        <f t="shared" si="1051"/>
        <v>7824.3477017171026</v>
      </c>
      <c r="W3767" s="39">
        <v>60207.780106087601</v>
      </c>
      <c r="X3767" s="39">
        <f t="shared" si="1052"/>
        <v>237.35195176050183</v>
      </c>
      <c r="Y3767" s="39">
        <f t="shared" si="1055"/>
        <v>9283.4819740122039</v>
      </c>
      <c r="Z3767" s="39">
        <f t="shared" si="1056"/>
        <v>8853.2198939123991</v>
      </c>
      <c r="AA3767" s="45">
        <f t="shared" si="1057"/>
        <v>6.7365187421168593E-2</v>
      </c>
      <c r="AB3767" s="45">
        <f t="shared" si="1058"/>
        <v>0.43140962225082047</v>
      </c>
      <c r="AC3767" s="45">
        <f t="shared" si="1059"/>
        <v>1.3086830973401352E-2</v>
      </c>
      <c r="AD3767" s="45">
        <f t="shared" si="1060"/>
        <v>0.51186164064539041</v>
      </c>
      <c r="AE3767" s="45">
        <f t="shared" si="1061"/>
        <v>0.48813835935460959</v>
      </c>
      <c r="AF3767" s="43">
        <f>('Estimates from MCMC'!$B$2-'MCMC runs'!W3767)/'Estimates from MCMC'!$B$2</f>
        <v>0.12819420358686379</v>
      </c>
    </row>
    <row r="3768" spans="1:32" x14ac:dyDescent="0.3">
      <c r="A3768" s="38">
        <v>1636</v>
      </c>
      <c r="B3768" s="38">
        <v>1924575.2586221518</v>
      </c>
      <c r="C3768" s="39">
        <v>52688.097125505497</v>
      </c>
      <c r="D3768" s="39">
        <v>51638.179566747101</v>
      </c>
      <c r="E3768" s="39">
        <f t="shared" si="1044"/>
        <v>1049.9175587583959</v>
      </c>
      <c r="F3768" s="39">
        <v>52627.4864375709</v>
      </c>
      <c r="G3768" s="40">
        <f t="shared" si="1045"/>
        <v>60.610687934597081</v>
      </c>
      <c r="H3768" s="39">
        <v>52601.321842003301</v>
      </c>
      <c r="I3768" s="39">
        <f t="shared" si="1046"/>
        <v>86.775283502196544</v>
      </c>
      <c r="J3768" s="39">
        <v>51491.341607196999</v>
      </c>
      <c r="K3768" s="40">
        <f t="shared" si="1047"/>
        <v>1196.7555183084987</v>
      </c>
      <c r="L3768" s="39">
        <v>50924.298132075397</v>
      </c>
      <c r="M3768" s="39">
        <f t="shared" si="1048"/>
        <v>1763.7989934301004</v>
      </c>
      <c r="N3768" s="39">
        <f t="shared" si="1053"/>
        <v>567.04347512160166</v>
      </c>
      <c r="O3768" s="40">
        <f>'Estimates from MCMC'!$B$2-L3768</f>
        <v>18136.701867924603</v>
      </c>
      <c r="P3768" s="39">
        <v>52115.994577546597</v>
      </c>
      <c r="Q3768" s="40">
        <f t="shared" si="1049"/>
        <v>1191.6964454711997</v>
      </c>
      <c r="R3768" s="39">
        <v>52146.080452609996</v>
      </c>
      <c r="S3768" s="39">
        <f t="shared" si="1050"/>
        <v>30.085875063399726</v>
      </c>
      <c r="T3768" s="39">
        <f t="shared" si="1054"/>
        <v>1221.7823205345994</v>
      </c>
      <c r="U3768" s="39">
        <v>58748.6458337925</v>
      </c>
      <c r="V3768" s="39">
        <f t="shared" si="1051"/>
        <v>7824.3477017171026</v>
      </c>
      <c r="W3768" s="39">
        <v>60207.780106087601</v>
      </c>
      <c r="X3768" s="39">
        <f t="shared" si="1052"/>
        <v>237.35195176050183</v>
      </c>
      <c r="Y3768" s="39">
        <f t="shared" si="1055"/>
        <v>9283.4819740122039</v>
      </c>
      <c r="Z3768" s="39">
        <f t="shared" si="1056"/>
        <v>8853.2198939123991</v>
      </c>
      <c r="AA3768" s="45">
        <f t="shared" si="1057"/>
        <v>6.7365187421168593E-2</v>
      </c>
      <c r="AB3768" s="45">
        <f t="shared" si="1058"/>
        <v>0.43140962225082047</v>
      </c>
      <c r="AC3768" s="45">
        <f t="shared" si="1059"/>
        <v>1.3086830973401352E-2</v>
      </c>
      <c r="AD3768" s="45">
        <f t="shared" si="1060"/>
        <v>0.51186164064539041</v>
      </c>
      <c r="AE3768" s="45">
        <f t="shared" si="1061"/>
        <v>0.48813835935460959</v>
      </c>
      <c r="AF3768" s="43">
        <f>('Estimates from MCMC'!$B$2-'MCMC runs'!W3768)/'Estimates from MCMC'!$B$2</f>
        <v>0.12819420358686379</v>
      </c>
    </row>
    <row r="3769" spans="1:32" x14ac:dyDescent="0.3">
      <c r="A3769" s="38">
        <v>2391</v>
      </c>
      <c r="B3769" s="38">
        <v>2062261.9743134202</v>
      </c>
      <c r="C3769" s="39">
        <v>52977.533837527</v>
      </c>
      <c r="D3769" s="39">
        <v>51944.968788424099</v>
      </c>
      <c r="E3769" s="39">
        <f t="shared" si="1044"/>
        <v>1032.565049102901</v>
      </c>
      <c r="F3769" s="39">
        <v>52906.622094320497</v>
      </c>
      <c r="G3769" s="40">
        <f t="shared" si="1045"/>
        <v>70.911743206503161</v>
      </c>
      <c r="H3769" s="39">
        <v>52891.775309732999</v>
      </c>
      <c r="I3769" s="39">
        <f t="shared" si="1046"/>
        <v>85.758527794001566</v>
      </c>
      <c r="J3769" s="39">
        <v>51789.290213290202</v>
      </c>
      <c r="K3769" s="40">
        <f t="shared" si="1047"/>
        <v>1188.2436242367985</v>
      </c>
      <c r="L3769" s="39">
        <v>51228.723995718799</v>
      </c>
      <c r="M3769" s="39">
        <f t="shared" si="1048"/>
        <v>1748.8098418082009</v>
      </c>
      <c r="N3769" s="39">
        <f t="shared" si="1053"/>
        <v>560.56621757140238</v>
      </c>
      <c r="O3769" s="40">
        <f>'Estimates from MCMC'!$B$2-L3769</f>
        <v>17832.276004281201</v>
      </c>
      <c r="P3769" s="39">
        <v>52403.946246302097</v>
      </c>
      <c r="Q3769" s="40">
        <f t="shared" si="1049"/>
        <v>1175.2222505832979</v>
      </c>
      <c r="R3769" s="39">
        <v>52433.786202752301</v>
      </c>
      <c r="S3769" s="39">
        <f t="shared" si="1050"/>
        <v>29.839956450203317</v>
      </c>
      <c r="T3769" s="39">
        <f t="shared" si="1054"/>
        <v>1205.0622070335012</v>
      </c>
      <c r="U3769" s="39">
        <v>59185.451678600999</v>
      </c>
      <c r="V3769" s="39">
        <f t="shared" si="1051"/>
        <v>7956.7276828821996</v>
      </c>
      <c r="W3769" s="39">
        <v>60629.584531424603</v>
      </c>
      <c r="X3769" s="39">
        <f t="shared" si="1052"/>
        <v>239.0706457901033</v>
      </c>
      <c r="Y3769" s="39">
        <f t="shared" si="1055"/>
        <v>9400.8605357058041</v>
      </c>
      <c r="Z3769" s="39">
        <f t="shared" si="1056"/>
        <v>8431.4154685753965</v>
      </c>
      <c r="AA3769" s="45">
        <f t="shared" si="1057"/>
        <v>6.7577588342855835E-2</v>
      </c>
      <c r="AB3769" s="45">
        <f t="shared" si="1058"/>
        <v>0.44619810062226134</v>
      </c>
      <c r="AC3769" s="45">
        <f t="shared" si="1059"/>
        <v>1.3406625476899687E-2</v>
      </c>
      <c r="AD3769" s="45">
        <f t="shared" si="1060"/>
        <v>0.52718231444201691</v>
      </c>
      <c r="AE3769" s="45">
        <f t="shared" si="1061"/>
        <v>0.47281768555798315</v>
      </c>
      <c r="AF3769" s="43">
        <f>('Estimates from MCMC'!$B$2-'MCMC runs'!W3769)/'Estimates from MCMC'!$B$2</f>
        <v>0.12208649554126637</v>
      </c>
    </row>
    <row r="3770" spans="1:32" x14ac:dyDescent="0.3">
      <c r="A3770" s="38">
        <v>3286</v>
      </c>
      <c r="B3770" s="38">
        <v>1995343.9320145166</v>
      </c>
      <c r="C3770" s="39">
        <v>53257.744154915898</v>
      </c>
      <c r="D3770" s="39">
        <v>52198.903528721603</v>
      </c>
      <c r="E3770" s="39">
        <f t="shared" si="1044"/>
        <v>1058.8406261942946</v>
      </c>
      <c r="F3770" s="39">
        <v>53180.015500369402</v>
      </c>
      <c r="G3770" s="40">
        <f t="shared" si="1045"/>
        <v>77.728654546495818</v>
      </c>
      <c r="H3770" s="39">
        <v>53169.221080400101</v>
      </c>
      <c r="I3770" s="39">
        <f t="shared" si="1046"/>
        <v>88.523074515796907</v>
      </c>
      <c r="J3770" s="39">
        <v>52033.943497101202</v>
      </c>
      <c r="K3770" s="40">
        <f t="shared" si="1047"/>
        <v>1223.800657814696</v>
      </c>
      <c r="L3770" s="39">
        <v>51455.189394611698</v>
      </c>
      <c r="M3770" s="39">
        <f t="shared" si="1048"/>
        <v>1802.5547603041996</v>
      </c>
      <c r="N3770" s="39">
        <f t="shared" si="1053"/>
        <v>578.75410248950357</v>
      </c>
      <c r="O3770" s="40">
        <f>'Estimates from MCMC'!$B$2-L3770</f>
        <v>17605.810605388302</v>
      </c>
      <c r="P3770" s="39">
        <v>52675.602282088999</v>
      </c>
      <c r="Q3770" s="40">
        <f t="shared" si="1049"/>
        <v>1220.4128874773014</v>
      </c>
      <c r="R3770" s="39">
        <v>52706.056137614498</v>
      </c>
      <c r="S3770" s="39">
        <f t="shared" si="1050"/>
        <v>30.453855525498511</v>
      </c>
      <c r="T3770" s="39">
        <f t="shared" si="1054"/>
        <v>1250.8667430027999</v>
      </c>
      <c r="U3770" s="39">
        <v>59558.0614531908</v>
      </c>
      <c r="V3770" s="39">
        <f t="shared" si="1051"/>
        <v>8102.8720585791016</v>
      </c>
      <c r="W3770" s="39">
        <v>61055.928942737497</v>
      </c>
      <c r="X3770" s="39">
        <f t="shared" si="1052"/>
        <v>247.00074654389755</v>
      </c>
      <c r="Y3770" s="39">
        <f t="shared" si="1055"/>
        <v>9600.739548125799</v>
      </c>
      <c r="Z3770" s="39">
        <f t="shared" si="1056"/>
        <v>8005.071057262503</v>
      </c>
      <c r="AA3770" s="45">
        <f t="shared" si="1057"/>
        <v>7.1048517505917563E-2</v>
      </c>
      <c r="AB3770" s="45">
        <f t="shared" si="1058"/>
        <v>0.46023851103448754</v>
      </c>
      <c r="AC3770" s="45">
        <f t="shared" si="1059"/>
        <v>1.402950151402301E-2</v>
      </c>
      <c r="AD3770" s="45">
        <f t="shared" si="1060"/>
        <v>0.54531653005442815</v>
      </c>
      <c r="AE3770" s="45">
        <f t="shared" si="1061"/>
        <v>0.45468346994557191</v>
      </c>
      <c r="AF3770" s="43">
        <f>('Estimates from MCMC'!$B$2-'MCMC runs'!W3770)/'Estimates from MCMC'!$B$2</f>
        <v>0.11591304871436126</v>
      </c>
    </row>
    <row r="3771" spans="1:32" x14ac:dyDescent="0.3">
      <c r="A3771" s="38">
        <v>3057</v>
      </c>
      <c r="B3771" s="38">
        <v>2141446.7738159173</v>
      </c>
      <c r="C3771" s="39">
        <v>53019.296975514102</v>
      </c>
      <c r="D3771" s="39">
        <v>51970.6447072054</v>
      </c>
      <c r="E3771" s="39">
        <f t="shared" si="1044"/>
        <v>1048.6522683087023</v>
      </c>
      <c r="F3771" s="39">
        <v>52957.207975872298</v>
      </c>
      <c r="G3771" s="40">
        <f t="shared" si="1045"/>
        <v>62.088999641804548</v>
      </c>
      <c r="H3771" s="39">
        <v>52933.009509063799</v>
      </c>
      <c r="I3771" s="39">
        <f t="shared" si="1046"/>
        <v>86.287466450303327</v>
      </c>
      <c r="J3771" s="39">
        <v>51822.8983455083</v>
      </c>
      <c r="K3771" s="40">
        <f t="shared" si="1047"/>
        <v>1196.3986300058023</v>
      </c>
      <c r="L3771" s="39">
        <v>51258.877714217102</v>
      </c>
      <c r="M3771" s="39">
        <f t="shared" si="1048"/>
        <v>1760.419261297</v>
      </c>
      <c r="N3771" s="39">
        <f t="shared" si="1053"/>
        <v>564.02063129119779</v>
      </c>
      <c r="O3771" s="40">
        <f>'Estimates from MCMC'!$B$2-L3771</f>
        <v>17802.122285782898</v>
      </c>
      <c r="P3771" s="39">
        <v>52445.714257625703</v>
      </c>
      <c r="Q3771" s="40">
        <f t="shared" si="1049"/>
        <v>1186.8365434086008</v>
      </c>
      <c r="R3771" s="39">
        <v>52475.5871343256</v>
      </c>
      <c r="S3771" s="39">
        <f t="shared" si="1050"/>
        <v>29.872876699897461</v>
      </c>
      <c r="T3771" s="39">
        <f t="shared" si="1054"/>
        <v>1216.7094201084983</v>
      </c>
      <c r="U3771" s="39">
        <v>59168.805540017798</v>
      </c>
      <c r="V3771" s="39">
        <f t="shared" si="1051"/>
        <v>7909.9278258006962</v>
      </c>
      <c r="W3771" s="39">
        <v>60624.497186756802</v>
      </c>
      <c r="X3771" s="39">
        <f t="shared" si="1052"/>
        <v>238.98222663050547</v>
      </c>
      <c r="Y3771" s="39">
        <f t="shared" si="1055"/>
        <v>9365.6194725396999</v>
      </c>
      <c r="Z3771" s="39">
        <f t="shared" si="1056"/>
        <v>8436.502813243198</v>
      </c>
      <c r="AA3771" s="45">
        <f t="shared" si="1057"/>
        <v>6.8346312904511666E-2</v>
      </c>
      <c r="AB3771" s="45">
        <f t="shared" si="1058"/>
        <v>0.44432499107804185</v>
      </c>
      <c r="AC3771" s="45">
        <f t="shared" si="1059"/>
        <v>1.3424367207125696E-2</v>
      </c>
      <c r="AD3771" s="45">
        <f t="shared" si="1060"/>
        <v>0.52609567118967926</v>
      </c>
      <c r="AE3771" s="45">
        <f t="shared" si="1061"/>
        <v>0.4739043288103208</v>
      </c>
      <c r="AF3771" s="43">
        <f>('Estimates from MCMC'!$B$2-'MCMC runs'!W3771)/'Estimates from MCMC'!$B$2</f>
        <v>0.12216016005043655</v>
      </c>
    </row>
    <row r="3772" spans="1:32" x14ac:dyDescent="0.3">
      <c r="A3772" s="38">
        <v>988</v>
      </c>
      <c r="B3772" s="38">
        <v>2026972.7814194544</v>
      </c>
      <c r="C3772" s="39">
        <v>53481.521719631703</v>
      </c>
      <c r="D3772" s="39">
        <v>52435.7023062683</v>
      </c>
      <c r="E3772" s="39">
        <f t="shared" si="1044"/>
        <v>1045.8194133634024</v>
      </c>
      <c r="F3772" s="39">
        <v>53411.177944137198</v>
      </c>
      <c r="G3772" s="40">
        <f t="shared" si="1045"/>
        <v>70.343775494504371</v>
      </c>
      <c r="H3772" s="39">
        <v>53395.233025214402</v>
      </c>
      <c r="I3772" s="39">
        <f t="shared" si="1046"/>
        <v>86.288694417300576</v>
      </c>
      <c r="J3772" s="39">
        <v>52279.981299542997</v>
      </c>
      <c r="K3772" s="40">
        <f t="shared" si="1047"/>
        <v>1201.540420088706</v>
      </c>
      <c r="L3772" s="39">
        <v>51715.818775505097</v>
      </c>
      <c r="M3772" s="39">
        <f t="shared" si="1048"/>
        <v>1765.7029441266059</v>
      </c>
      <c r="N3772" s="39">
        <f t="shared" si="1053"/>
        <v>564.16252403789986</v>
      </c>
      <c r="O3772" s="40">
        <f>'Estimates from MCMC'!$B$2-L3772</f>
        <v>17345.181224494903</v>
      </c>
      <c r="P3772" s="39">
        <v>52906.147306950399</v>
      </c>
      <c r="Q3772" s="40">
        <f t="shared" si="1049"/>
        <v>1190.3285314453024</v>
      </c>
      <c r="R3772" s="39">
        <v>52935.927803139799</v>
      </c>
      <c r="S3772" s="39">
        <f t="shared" si="1050"/>
        <v>29.780496189399855</v>
      </c>
      <c r="T3772" s="39">
        <f t="shared" si="1054"/>
        <v>1220.1090276347022</v>
      </c>
      <c r="U3772" s="39">
        <v>59796.643140193999</v>
      </c>
      <c r="V3772" s="39">
        <f t="shared" si="1051"/>
        <v>8080.8243646889023</v>
      </c>
      <c r="W3772" s="39">
        <v>61257.615554976801</v>
      </c>
      <c r="X3772" s="39">
        <f t="shared" si="1052"/>
        <v>240.86338714809972</v>
      </c>
      <c r="Y3772" s="39">
        <f t="shared" si="1055"/>
        <v>9541.7967794717042</v>
      </c>
      <c r="Z3772" s="39">
        <f t="shared" si="1056"/>
        <v>7803.3844450231991</v>
      </c>
      <c r="AA3772" s="45">
        <f t="shared" si="1057"/>
        <v>7.0342823856556866E-2</v>
      </c>
      <c r="AB3772" s="45">
        <f t="shared" si="1058"/>
        <v>0.46588295965897114</v>
      </c>
      <c r="AC3772" s="45">
        <f t="shared" si="1059"/>
        <v>1.3886472792106197E-2</v>
      </c>
      <c r="AD3772" s="45">
        <f t="shared" si="1060"/>
        <v>0.55011225630763416</v>
      </c>
      <c r="AE3772" s="45">
        <f t="shared" si="1061"/>
        <v>0.44988774369236584</v>
      </c>
      <c r="AF3772" s="43">
        <f>('Estimates from MCMC'!$B$2-'MCMC runs'!W3772)/'Estimates from MCMC'!$B$2</f>
        <v>0.11299263614808935</v>
      </c>
    </row>
    <row r="3773" spans="1:32" x14ac:dyDescent="0.3">
      <c r="A3773" s="38">
        <v>4590</v>
      </c>
      <c r="B3773" s="38">
        <v>2011221.2817610677</v>
      </c>
      <c r="C3773" s="39">
        <v>52861.3365999733</v>
      </c>
      <c r="D3773" s="39">
        <v>51772.266916266301</v>
      </c>
      <c r="E3773" s="39">
        <f t="shared" si="1044"/>
        <v>1089.0696837069991</v>
      </c>
      <c r="F3773" s="39">
        <v>52786.961091220903</v>
      </c>
      <c r="G3773" s="40">
        <f t="shared" si="1045"/>
        <v>74.375508752396854</v>
      </c>
      <c r="H3773" s="39">
        <v>52770.326235760003</v>
      </c>
      <c r="I3773" s="39">
        <f t="shared" si="1046"/>
        <v>91.01036421329627</v>
      </c>
      <c r="J3773" s="39">
        <v>51608.223014294097</v>
      </c>
      <c r="K3773" s="40">
        <f t="shared" si="1047"/>
        <v>1253.1135856792025</v>
      </c>
      <c r="L3773" s="39">
        <v>51014.138926277898</v>
      </c>
      <c r="M3773" s="39">
        <f t="shared" si="1048"/>
        <v>1847.197673695402</v>
      </c>
      <c r="N3773" s="39">
        <f t="shared" si="1053"/>
        <v>594.08408801619953</v>
      </c>
      <c r="O3773" s="40">
        <f>'Estimates from MCMC'!$B$2-L3773</f>
        <v>18046.861073722102</v>
      </c>
      <c r="P3773" s="39">
        <v>52266.858328476497</v>
      </c>
      <c r="Q3773" s="40">
        <f t="shared" si="1049"/>
        <v>1252.7194021985997</v>
      </c>
      <c r="R3773" s="39">
        <v>52298.282684527097</v>
      </c>
      <c r="S3773" s="39">
        <f t="shared" si="1050"/>
        <v>31.424356050600181</v>
      </c>
      <c r="T3773" s="39">
        <f t="shared" si="1054"/>
        <v>1284.1437582491999</v>
      </c>
      <c r="U3773" s="39">
        <v>59140.773922118598</v>
      </c>
      <c r="V3773" s="39">
        <f t="shared" si="1051"/>
        <v>8126.6349958407009</v>
      </c>
      <c r="W3773" s="39">
        <v>60683.112467122599</v>
      </c>
      <c r="X3773" s="39">
        <f t="shared" si="1052"/>
        <v>258.19478675480059</v>
      </c>
      <c r="Y3773" s="39">
        <f t="shared" si="1055"/>
        <v>9668.9735408447013</v>
      </c>
      <c r="Z3773" s="39">
        <f t="shared" si="1056"/>
        <v>8377.8875328774011</v>
      </c>
      <c r="AA3773" s="45">
        <f t="shared" si="1057"/>
        <v>7.1156072682303284E-2</v>
      </c>
      <c r="AB3773" s="45">
        <f t="shared" si="1058"/>
        <v>0.45030739487842752</v>
      </c>
      <c r="AC3773" s="45">
        <f t="shared" si="1059"/>
        <v>1.4306908314973181E-2</v>
      </c>
      <c r="AD3773" s="45">
        <f t="shared" si="1060"/>
        <v>0.53577037587570397</v>
      </c>
      <c r="AE3773" s="45">
        <f t="shared" si="1061"/>
        <v>0.46422962412429603</v>
      </c>
      <c r="AF3773" s="43">
        <f>('Estimates from MCMC'!$B$2-'MCMC runs'!W3773)/'Estimates from MCMC'!$B$2</f>
        <v>0.12131141357462824</v>
      </c>
    </row>
    <row r="3774" spans="1:32" x14ac:dyDescent="0.3">
      <c r="A3774" s="38">
        <v>1210</v>
      </c>
      <c r="B3774" s="38">
        <v>2282653.3987174737</v>
      </c>
      <c r="C3774" s="39">
        <v>52492.471858127203</v>
      </c>
      <c r="D3774" s="39">
        <v>51447.131724382198</v>
      </c>
      <c r="E3774" s="39">
        <f t="shared" si="1044"/>
        <v>1045.340133745005</v>
      </c>
      <c r="F3774" s="39">
        <v>52424.5107616514</v>
      </c>
      <c r="G3774" s="40">
        <f t="shared" si="1045"/>
        <v>67.96109647580306</v>
      </c>
      <c r="H3774" s="39">
        <v>52405.790131456997</v>
      </c>
      <c r="I3774" s="39">
        <f t="shared" si="1046"/>
        <v>86.681726670205535</v>
      </c>
      <c r="J3774" s="39">
        <v>51293.248787023302</v>
      </c>
      <c r="K3774" s="40">
        <f t="shared" si="1047"/>
        <v>1199.223071103901</v>
      </c>
      <c r="L3774" s="39">
        <v>50726.6543313578</v>
      </c>
      <c r="M3774" s="39">
        <f t="shared" si="1048"/>
        <v>1765.8175267694023</v>
      </c>
      <c r="N3774" s="39">
        <f t="shared" si="1053"/>
        <v>566.5944556655013</v>
      </c>
      <c r="O3774" s="40">
        <f>'Estimates from MCMC'!$B$2-L3774</f>
        <v>18334.3456686422</v>
      </c>
      <c r="P3774" s="39">
        <v>51914.395101724796</v>
      </c>
      <c r="Q3774" s="40">
        <f t="shared" si="1049"/>
        <v>1187.740770366996</v>
      </c>
      <c r="R3774" s="39">
        <v>51944.575338738599</v>
      </c>
      <c r="S3774" s="39">
        <f t="shared" si="1050"/>
        <v>30.18023701380298</v>
      </c>
      <c r="T3774" s="39">
        <f t="shared" si="1054"/>
        <v>1217.921007380799</v>
      </c>
      <c r="U3774" s="39">
        <v>58697.8847303043</v>
      </c>
      <c r="V3774" s="39">
        <f t="shared" si="1051"/>
        <v>7971.2303989464999</v>
      </c>
      <c r="W3774" s="39">
        <v>60158.816750808903</v>
      </c>
      <c r="X3774" s="39">
        <f t="shared" si="1052"/>
        <v>243.01101312380342</v>
      </c>
      <c r="Y3774" s="39">
        <f t="shared" si="1055"/>
        <v>9432.1624194511023</v>
      </c>
      <c r="Z3774" s="39">
        <f t="shared" si="1056"/>
        <v>8902.1832491910973</v>
      </c>
      <c r="AA3774" s="45">
        <f t="shared" si="1057"/>
        <v>6.6428386886140528E-2</v>
      </c>
      <c r="AB3774" s="45">
        <f t="shared" si="1058"/>
        <v>0.43477037812044433</v>
      </c>
      <c r="AC3774" s="45">
        <f t="shared" si="1059"/>
        <v>1.3254414284303186E-2</v>
      </c>
      <c r="AD3774" s="45">
        <f t="shared" si="1060"/>
        <v>0.51445317929088807</v>
      </c>
      <c r="AE3774" s="45">
        <f t="shared" si="1061"/>
        <v>0.48554682070911193</v>
      </c>
      <c r="AF3774" s="43">
        <f>('Estimates from MCMC'!$B$2-'MCMC runs'!W3774)/'Estimates from MCMC'!$B$2</f>
        <v>0.12890319064582176</v>
      </c>
    </row>
    <row r="3775" spans="1:32" x14ac:dyDescent="0.3">
      <c r="A3775" s="38">
        <v>245</v>
      </c>
      <c r="B3775" s="38">
        <v>2193710.615570188</v>
      </c>
      <c r="C3775" s="39">
        <v>52160.845256140397</v>
      </c>
      <c r="D3775" s="39">
        <v>51093.782486354801</v>
      </c>
      <c r="E3775" s="39">
        <f t="shared" si="1044"/>
        <v>1067.0627697855962</v>
      </c>
      <c r="F3775" s="39">
        <v>52097.495754817799</v>
      </c>
      <c r="G3775" s="40">
        <f t="shared" si="1045"/>
        <v>63.349501322598371</v>
      </c>
      <c r="H3775" s="39">
        <v>52072.526015206997</v>
      </c>
      <c r="I3775" s="39">
        <f t="shared" si="1046"/>
        <v>88.319240933400579</v>
      </c>
      <c r="J3775" s="39">
        <v>50942.743796139301</v>
      </c>
      <c r="K3775" s="40">
        <f t="shared" si="1047"/>
        <v>1218.1014600010967</v>
      </c>
      <c r="L3775" s="39">
        <v>50365.954559756399</v>
      </c>
      <c r="M3775" s="39">
        <f t="shared" si="1048"/>
        <v>1794.8906963839981</v>
      </c>
      <c r="N3775" s="39">
        <f t="shared" si="1053"/>
        <v>576.78923638290144</v>
      </c>
      <c r="O3775" s="40">
        <f>'Estimates from MCMC'!$B$2-L3775</f>
        <v>18695.045440243601</v>
      </c>
      <c r="P3775" s="39">
        <v>51582.086208395303</v>
      </c>
      <c r="Q3775" s="40">
        <f t="shared" si="1049"/>
        <v>1216.1316486389042</v>
      </c>
      <c r="R3775" s="39">
        <v>51612.5448367301</v>
      </c>
      <c r="S3775" s="39">
        <f t="shared" si="1050"/>
        <v>30.458628334796231</v>
      </c>
      <c r="T3775" s="39">
        <f t="shared" si="1054"/>
        <v>1246.5902769737004</v>
      </c>
      <c r="U3775" s="39">
        <v>58167.520081901603</v>
      </c>
      <c r="V3775" s="39">
        <f t="shared" si="1051"/>
        <v>7801.5655221452034</v>
      </c>
      <c r="W3775" s="39">
        <v>59657.516085393501</v>
      </c>
      <c r="X3775" s="39">
        <f t="shared" si="1052"/>
        <v>243.40572651819821</v>
      </c>
      <c r="Y3775" s="39">
        <f t="shared" si="1055"/>
        <v>9291.561525637102</v>
      </c>
      <c r="Z3775" s="39">
        <f t="shared" si="1056"/>
        <v>9403.4839146064987</v>
      </c>
      <c r="AA3775" s="45">
        <f t="shared" si="1057"/>
        <v>6.6680248569508535E-2</v>
      </c>
      <c r="AB3775" s="45">
        <f t="shared" si="1058"/>
        <v>0.41730658248903124</v>
      </c>
      <c r="AC3775" s="45">
        <f t="shared" si="1059"/>
        <v>1.3019798603657557E-2</v>
      </c>
      <c r="AD3775" s="45">
        <f t="shared" si="1060"/>
        <v>0.49700662966219733</v>
      </c>
      <c r="AE3775" s="45">
        <f t="shared" si="1061"/>
        <v>0.50299337033780267</v>
      </c>
      <c r="AF3775" s="43">
        <f>('Estimates from MCMC'!$B$2-'MCMC runs'!W3775)/'Estimates from MCMC'!$B$2</f>
        <v>0.13616200047214055</v>
      </c>
    </row>
    <row r="3776" spans="1:32" x14ac:dyDescent="0.3">
      <c r="A3776" s="38">
        <v>851</v>
      </c>
      <c r="B3776" s="38">
        <v>2193710.615570188</v>
      </c>
      <c r="C3776" s="39">
        <v>52160.845256140397</v>
      </c>
      <c r="D3776" s="39">
        <v>51093.782486354801</v>
      </c>
      <c r="E3776" s="39">
        <f t="shared" si="1044"/>
        <v>1067.0627697855962</v>
      </c>
      <c r="F3776" s="39">
        <v>52097.495754817799</v>
      </c>
      <c r="G3776" s="40">
        <f t="shared" si="1045"/>
        <v>63.349501322598371</v>
      </c>
      <c r="H3776" s="39">
        <v>52072.526015206997</v>
      </c>
      <c r="I3776" s="39">
        <f t="shared" si="1046"/>
        <v>88.319240933400579</v>
      </c>
      <c r="J3776" s="39">
        <v>50942.743796139301</v>
      </c>
      <c r="K3776" s="40">
        <f t="shared" si="1047"/>
        <v>1218.1014600010967</v>
      </c>
      <c r="L3776" s="39">
        <v>50365.954559756399</v>
      </c>
      <c r="M3776" s="39">
        <f t="shared" si="1048"/>
        <v>1794.8906963839981</v>
      </c>
      <c r="N3776" s="39">
        <f t="shared" si="1053"/>
        <v>576.78923638290144</v>
      </c>
      <c r="O3776" s="40">
        <f>'Estimates from MCMC'!$B$2-L3776</f>
        <v>18695.045440243601</v>
      </c>
      <c r="P3776" s="39">
        <v>51582.086208395303</v>
      </c>
      <c r="Q3776" s="40">
        <f t="shared" si="1049"/>
        <v>1216.1316486389042</v>
      </c>
      <c r="R3776" s="39">
        <v>51612.5448367301</v>
      </c>
      <c r="S3776" s="39">
        <f t="shared" si="1050"/>
        <v>30.458628334796231</v>
      </c>
      <c r="T3776" s="39">
        <f t="shared" si="1054"/>
        <v>1246.5902769737004</v>
      </c>
      <c r="U3776" s="39">
        <v>58167.520081901603</v>
      </c>
      <c r="V3776" s="39">
        <f t="shared" si="1051"/>
        <v>7801.5655221452034</v>
      </c>
      <c r="W3776" s="39">
        <v>59657.516085393501</v>
      </c>
      <c r="X3776" s="39">
        <f t="shared" si="1052"/>
        <v>243.40572651819821</v>
      </c>
      <c r="Y3776" s="39">
        <f t="shared" si="1055"/>
        <v>9291.561525637102</v>
      </c>
      <c r="Z3776" s="39">
        <f t="shared" si="1056"/>
        <v>9403.4839146064987</v>
      </c>
      <c r="AA3776" s="45">
        <f t="shared" si="1057"/>
        <v>6.6680248569508535E-2</v>
      </c>
      <c r="AB3776" s="45">
        <f t="shared" si="1058"/>
        <v>0.41730658248903124</v>
      </c>
      <c r="AC3776" s="45">
        <f t="shared" si="1059"/>
        <v>1.3019798603657557E-2</v>
      </c>
      <c r="AD3776" s="45">
        <f t="shared" si="1060"/>
        <v>0.49700662966219733</v>
      </c>
      <c r="AE3776" s="45">
        <f t="shared" si="1061"/>
        <v>0.50299337033780267</v>
      </c>
      <c r="AF3776" s="43">
        <f>('Estimates from MCMC'!$B$2-'MCMC runs'!W3776)/'Estimates from MCMC'!$B$2</f>
        <v>0.13616200047214055</v>
      </c>
    </row>
    <row r="3777" spans="1:32" x14ac:dyDescent="0.3">
      <c r="A3777" s="38">
        <v>4383</v>
      </c>
      <c r="B3777" s="38">
        <v>1991565.1369438069</v>
      </c>
      <c r="C3777" s="39">
        <v>52577.026773386897</v>
      </c>
      <c r="D3777" s="39">
        <v>51502.545184034199</v>
      </c>
      <c r="E3777" s="39">
        <f t="shared" si="1044"/>
        <v>1074.4815893526975</v>
      </c>
      <c r="F3777" s="39">
        <v>52521.576507691701</v>
      </c>
      <c r="G3777" s="40">
        <f t="shared" si="1045"/>
        <v>55.450265695195412</v>
      </c>
      <c r="H3777" s="39">
        <v>52488.293393288499</v>
      </c>
      <c r="I3777" s="39">
        <f t="shared" si="1046"/>
        <v>88.733380098397902</v>
      </c>
      <c r="J3777" s="39">
        <v>51358.992931661996</v>
      </c>
      <c r="K3777" s="40">
        <f t="shared" si="1047"/>
        <v>1218.0338417249004</v>
      </c>
      <c r="L3777" s="39">
        <v>50779.451509872102</v>
      </c>
      <c r="M3777" s="39">
        <f t="shared" si="1048"/>
        <v>1797.5752635147946</v>
      </c>
      <c r="N3777" s="39">
        <f t="shared" si="1053"/>
        <v>579.54142178989423</v>
      </c>
      <c r="O3777" s="40">
        <f>'Estimates from MCMC'!$B$2-L3777</f>
        <v>18281.548490127898</v>
      </c>
      <c r="P3777" s="39">
        <v>51996.5032197201</v>
      </c>
      <c r="Q3777" s="40">
        <f t="shared" si="1049"/>
        <v>1217.0517098479977</v>
      </c>
      <c r="R3777" s="39">
        <v>52027.315340112698</v>
      </c>
      <c r="S3777" s="39">
        <f t="shared" si="1050"/>
        <v>30.812120392598445</v>
      </c>
      <c r="T3777" s="39">
        <f t="shared" si="1054"/>
        <v>1247.8638302405961</v>
      </c>
      <c r="U3777" s="39">
        <v>58665.681760880398</v>
      </c>
      <c r="V3777" s="39">
        <f t="shared" si="1051"/>
        <v>7886.2302510082955</v>
      </c>
      <c r="W3777" s="39">
        <v>60158.303337453297</v>
      </c>
      <c r="X3777" s="39">
        <f t="shared" si="1052"/>
        <v>244.75774633230321</v>
      </c>
      <c r="Y3777" s="39">
        <f t="shared" si="1055"/>
        <v>9378.8518275811948</v>
      </c>
      <c r="Z3777" s="39">
        <f t="shared" si="1056"/>
        <v>8902.696662546703</v>
      </c>
      <c r="AA3777" s="45">
        <f t="shared" si="1057"/>
        <v>6.8258103568986359E-2</v>
      </c>
      <c r="AB3777" s="45">
        <f t="shared" si="1058"/>
        <v>0.43137649172699394</v>
      </c>
      <c r="AC3777" s="45">
        <f t="shared" si="1059"/>
        <v>1.3388239320343859E-2</v>
      </c>
      <c r="AD3777" s="45">
        <f t="shared" si="1060"/>
        <v>0.51302283461632414</v>
      </c>
      <c r="AE3777" s="45">
        <f t="shared" si="1061"/>
        <v>0.48697716538367586</v>
      </c>
      <c r="AF3777" s="43">
        <f>('Estimates from MCMC'!$B$2-'MCMC runs'!W3777)/'Estimates from MCMC'!$B$2</f>
        <v>0.12891062484682675</v>
      </c>
    </row>
    <row r="3778" spans="1:32" x14ac:dyDescent="0.3">
      <c r="A3778" s="38">
        <v>4668</v>
      </c>
      <c r="B3778" s="38">
        <v>1923960.8009941545</v>
      </c>
      <c r="C3778" s="39">
        <v>53721.758158110802</v>
      </c>
      <c r="D3778" s="39">
        <v>52629.605126967203</v>
      </c>
      <c r="E3778" s="39">
        <f t="shared" ref="E3778:E3841" si="1062">$C3778-D3778</f>
        <v>1092.1530311435999</v>
      </c>
      <c r="F3778" s="39">
        <v>53664.2781521871</v>
      </c>
      <c r="G3778" s="40">
        <f t="shared" ref="G3778:G3841" si="1063">$C3778-F3778</f>
        <v>57.480005923702265</v>
      </c>
      <c r="H3778" s="39">
        <v>53632.737179009899</v>
      </c>
      <c r="I3778" s="39">
        <f t="shared" ref="I3778:I3841" si="1064">$C3778-H3778</f>
        <v>89.020979100903787</v>
      </c>
      <c r="J3778" s="39">
        <v>52483.779065080002</v>
      </c>
      <c r="K3778" s="40">
        <f t="shared" ref="K3778:K3841" si="1065">$C3778-J3778</f>
        <v>1237.9790930308009</v>
      </c>
      <c r="L3778" s="39">
        <v>51902.214055475903</v>
      </c>
      <c r="M3778" s="39">
        <f t="shared" ref="M3778:M3841" si="1066">$C3778-L3778</f>
        <v>1819.5441026348999</v>
      </c>
      <c r="N3778" s="39">
        <f t="shared" si="1053"/>
        <v>581.56500960409903</v>
      </c>
      <c r="O3778" s="40">
        <f>'Estimates from MCMC'!$B$2-L3778</f>
        <v>17158.785944524097</v>
      </c>
      <c r="P3778" s="39">
        <v>53134.277240809097</v>
      </c>
      <c r="Q3778" s="40">
        <f t="shared" ref="Q3778:Q3841" si="1067">P3778-L3778</f>
        <v>1232.0631853331943</v>
      </c>
      <c r="R3778" s="39">
        <v>53164.771333013203</v>
      </c>
      <c r="S3778" s="39">
        <f t="shared" ref="S3778:S3841" si="1068">R3778-L3778-Q3778</f>
        <v>30.494092204105982</v>
      </c>
      <c r="T3778" s="39">
        <f t="shared" si="1054"/>
        <v>1262.5572775373003</v>
      </c>
      <c r="U3778" s="39">
        <v>60075.627153797301</v>
      </c>
      <c r="V3778" s="39">
        <f t="shared" ref="V3778:V3841" si="1069">U3778-L3778</f>
        <v>8173.4130983213981</v>
      </c>
      <c r="W3778" s="39">
        <v>61590.208236971303</v>
      </c>
      <c r="X3778" s="39">
        <f t="shared" ref="X3778:X3841" si="1070">W3778-V3778-S3778-Q3778-L3778</f>
        <v>252.02380563670158</v>
      </c>
      <c r="Y3778" s="39">
        <f t="shared" si="1055"/>
        <v>9687.9941814954</v>
      </c>
      <c r="Z3778" s="39">
        <f t="shared" si="1056"/>
        <v>7470.7917630286975</v>
      </c>
      <c r="AA3778" s="45">
        <f t="shared" si="1057"/>
        <v>7.3580804703739636E-2</v>
      </c>
      <c r="AB3778" s="45">
        <f t="shared" si="1058"/>
        <v>0.47633982525027002</v>
      </c>
      <c r="AC3778" s="45">
        <f t="shared" si="1059"/>
        <v>1.4687741105432358E-2</v>
      </c>
      <c r="AD3778" s="45">
        <f t="shared" si="1060"/>
        <v>0.56460837105944206</v>
      </c>
      <c r="AE3778" s="45">
        <f t="shared" si="1061"/>
        <v>0.435391628940558</v>
      </c>
      <c r="AF3778" s="43">
        <f>('Estimates from MCMC'!$B$2-'MCMC runs'!W3778)/'Estimates from MCMC'!$B$2</f>
        <v>0.10817670990904704</v>
      </c>
    </row>
    <row r="3779" spans="1:32" x14ac:dyDescent="0.3">
      <c r="A3779" s="38">
        <v>979</v>
      </c>
      <c r="B3779" s="38">
        <v>2057394.16639328</v>
      </c>
      <c r="C3779" s="39">
        <v>53395.410405018098</v>
      </c>
      <c r="D3779" s="39">
        <v>52340.505312282497</v>
      </c>
      <c r="E3779" s="39">
        <f t="shared" si="1062"/>
        <v>1054.9050927356002</v>
      </c>
      <c r="F3779" s="39">
        <v>53324.556951015496</v>
      </c>
      <c r="G3779" s="40">
        <f t="shared" si="1063"/>
        <v>70.853454002601211</v>
      </c>
      <c r="H3779" s="39">
        <v>53308.052324594901</v>
      </c>
      <c r="I3779" s="39">
        <f t="shared" si="1064"/>
        <v>87.358080423196952</v>
      </c>
      <c r="J3779" s="39">
        <v>52183.257361851603</v>
      </c>
      <c r="K3779" s="40">
        <f t="shared" si="1065"/>
        <v>1212.1530431664942</v>
      </c>
      <c r="L3779" s="39">
        <v>51612.348930389897</v>
      </c>
      <c r="M3779" s="39">
        <f t="shared" si="1066"/>
        <v>1783.0614746282008</v>
      </c>
      <c r="N3779" s="39">
        <f t="shared" ref="N3779:N3842" si="1071">M3779-K3779</f>
        <v>570.90843146170664</v>
      </c>
      <c r="O3779" s="40">
        <f>'Estimates from MCMC'!$B$2-L3779</f>
        <v>17448.651069610103</v>
      </c>
      <c r="P3779" s="39">
        <v>52816.539661672003</v>
      </c>
      <c r="Q3779" s="40">
        <f t="shared" si="1067"/>
        <v>1204.1907312821058</v>
      </c>
      <c r="R3779" s="39">
        <v>52846.691077797703</v>
      </c>
      <c r="S3779" s="39">
        <f t="shared" si="1068"/>
        <v>30.151416125700052</v>
      </c>
      <c r="T3779" s="39">
        <f t="shared" ref="T3779:T3842" si="1072">Q3779+S3779</f>
        <v>1234.3421474078059</v>
      </c>
      <c r="U3779" s="39">
        <v>59663.835595012599</v>
      </c>
      <c r="V3779" s="39">
        <f t="shared" si="1069"/>
        <v>8051.4866646227019</v>
      </c>
      <c r="W3779" s="39">
        <v>61141.885723561398</v>
      </c>
      <c r="X3779" s="39">
        <f t="shared" si="1070"/>
        <v>243.70798114099307</v>
      </c>
      <c r="Y3779" s="39">
        <f t="shared" ref="Y3779:Y3842" si="1073">Q3779+S3779+V3779+X3779</f>
        <v>9529.5367931715009</v>
      </c>
      <c r="Z3779" s="39">
        <f t="shared" ref="Z3779:Z3842" si="1074">O3779-Y3779</f>
        <v>7919.1142764386022</v>
      </c>
      <c r="AA3779" s="45">
        <f t="shared" ref="AA3779:AA3842" si="1075">T3779/O3779</f>
        <v>7.0741408174390633E-2</v>
      </c>
      <c r="AB3779" s="45">
        <f t="shared" ref="AB3779:AB3842" si="1076">V3779/O3779</f>
        <v>0.46143891768491968</v>
      </c>
      <c r="AC3779" s="45">
        <f t="shared" ref="AC3779:AC3842" si="1077">X3779/O3779</f>
        <v>1.3967153115088272E-2</v>
      </c>
      <c r="AD3779" s="45">
        <f t="shared" ref="AD3779:AD3842" si="1078">Y3779/O3779</f>
        <v>0.54614747897439853</v>
      </c>
      <c r="AE3779" s="45">
        <f t="shared" ref="AE3779:AE3842" si="1079">Z3779/O3779</f>
        <v>0.45385252102560142</v>
      </c>
      <c r="AF3779" s="43">
        <f>('Estimates from MCMC'!$B$2-'MCMC runs'!W3779)/'Estimates from MCMC'!$B$2</f>
        <v>0.11466839861048352</v>
      </c>
    </row>
    <row r="3780" spans="1:32" x14ac:dyDescent="0.3">
      <c r="A3780" s="38">
        <v>2788</v>
      </c>
      <c r="B3780" s="38">
        <v>1993214.9393231815</v>
      </c>
      <c r="C3780" s="39">
        <v>53096.042795340698</v>
      </c>
      <c r="D3780" s="39">
        <v>52031.594203213899</v>
      </c>
      <c r="E3780" s="39">
        <f t="shared" si="1062"/>
        <v>1064.4485921267988</v>
      </c>
      <c r="F3780" s="39">
        <v>53034.179337424001</v>
      </c>
      <c r="G3780" s="40">
        <f t="shared" si="1063"/>
        <v>61.863457916697371</v>
      </c>
      <c r="H3780" s="39">
        <v>53008.908678317399</v>
      </c>
      <c r="I3780" s="39">
        <f t="shared" si="1064"/>
        <v>87.134117023299041</v>
      </c>
      <c r="J3780" s="39">
        <v>51883.415957996804</v>
      </c>
      <c r="K3780" s="40">
        <f t="shared" si="1065"/>
        <v>1212.6268373438943</v>
      </c>
      <c r="L3780" s="39">
        <v>51314.1502261075</v>
      </c>
      <c r="M3780" s="39">
        <f t="shared" si="1066"/>
        <v>1781.8925692331977</v>
      </c>
      <c r="N3780" s="39">
        <f t="shared" si="1071"/>
        <v>569.26573188930342</v>
      </c>
      <c r="O3780" s="40">
        <f>'Estimates from MCMC'!$B$2-L3780</f>
        <v>17746.8497738925</v>
      </c>
      <c r="P3780" s="39">
        <v>52518.823848026201</v>
      </c>
      <c r="Q3780" s="40">
        <f t="shared" si="1067"/>
        <v>1204.6736219187005</v>
      </c>
      <c r="R3780" s="39">
        <v>52548.782164591699</v>
      </c>
      <c r="S3780" s="39">
        <f t="shared" si="1068"/>
        <v>29.958316565498535</v>
      </c>
      <c r="T3780" s="39">
        <f t="shared" si="1072"/>
        <v>1234.6319384841991</v>
      </c>
      <c r="U3780" s="39">
        <v>59198.842788273803</v>
      </c>
      <c r="V3780" s="39">
        <f t="shared" si="1069"/>
        <v>7884.6925621663031</v>
      </c>
      <c r="W3780" s="39">
        <v>60675.7159094132</v>
      </c>
      <c r="X3780" s="39">
        <f t="shared" si="1070"/>
        <v>242.24118265519792</v>
      </c>
      <c r="Y3780" s="39">
        <f t="shared" si="1073"/>
        <v>9361.5656833057001</v>
      </c>
      <c r="Z3780" s="39">
        <f t="shared" si="1074"/>
        <v>8385.2840905867997</v>
      </c>
      <c r="AA3780" s="45">
        <f t="shared" si="1075"/>
        <v>6.9569075876242198E-2</v>
      </c>
      <c r="AB3780" s="45">
        <f t="shared" si="1076"/>
        <v>0.44428688260862631</v>
      </c>
      <c r="AC3780" s="45">
        <f t="shared" si="1077"/>
        <v>1.3649813107200605E-2</v>
      </c>
      <c r="AD3780" s="45">
        <f t="shared" si="1078"/>
        <v>0.52750577159206913</v>
      </c>
      <c r="AE3780" s="45">
        <f t="shared" si="1079"/>
        <v>0.47249422840793093</v>
      </c>
      <c r="AF3780" s="43">
        <f>('Estimates from MCMC'!$B$2-'MCMC runs'!W3780)/'Estimates from MCMC'!$B$2</f>
        <v>0.12141851537896642</v>
      </c>
    </row>
    <row r="3781" spans="1:32" x14ac:dyDescent="0.3">
      <c r="A3781" s="38">
        <v>4429</v>
      </c>
      <c r="B3781" s="38">
        <v>1993214.9393231815</v>
      </c>
      <c r="C3781" s="39">
        <v>53096.042795340698</v>
      </c>
      <c r="D3781" s="39">
        <v>52031.594203213899</v>
      </c>
      <c r="E3781" s="39">
        <f t="shared" si="1062"/>
        <v>1064.4485921267988</v>
      </c>
      <c r="F3781" s="39">
        <v>53034.179337424001</v>
      </c>
      <c r="G3781" s="40">
        <f t="shared" si="1063"/>
        <v>61.863457916697371</v>
      </c>
      <c r="H3781" s="39">
        <v>53008.908678317399</v>
      </c>
      <c r="I3781" s="39">
        <f t="shared" si="1064"/>
        <v>87.134117023299041</v>
      </c>
      <c r="J3781" s="39">
        <v>51883.415957996804</v>
      </c>
      <c r="K3781" s="40">
        <f t="shared" si="1065"/>
        <v>1212.6268373438943</v>
      </c>
      <c r="L3781" s="39">
        <v>51314.1502261075</v>
      </c>
      <c r="M3781" s="39">
        <f t="shared" si="1066"/>
        <v>1781.8925692331977</v>
      </c>
      <c r="N3781" s="39">
        <f t="shared" si="1071"/>
        <v>569.26573188930342</v>
      </c>
      <c r="O3781" s="40">
        <f>'Estimates from MCMC'!$B$2-L3781</f>
        <v>17746.8497738925</v>
      </c>
      <c r="P3781" s="39">
        <v>52518.823848026201</v>
      </c>
      <c r="Q3781" s="40">
        <f t="shared" si="1067"/>
        <v>1204.6736219187005</v>
      </c>
      <c r="R3781" s="39">
        <v>52548.782164591699</v>
      </c>
      <c r="S3781" s="39">
        <f t="shared" si="1068"/>
        <v>29.958316565498535</v>
      </c>
      <c r="T3781" s="39">
        <f t="shared" si="1072"/>
        <v>1234.6319384841991</v>
      </c>
      <c r="U3781" s="39">
        <v>59198.842788273803</v>
      </c>
      <c r="V3781" s="39">
        <f t="shared" si="1069"/>
        <v>7884.6925621663031</v>
      </c>
      <c r="W3781" s="39">
        <v>60675.7159094132</v>
      </c>
      <c r="X3781" s="39">
        <f t="shared" si="1070"/>
        <v>242.24118265519792</v>
      </c>
      <c r="Y3781" s="39">
        <f t="shared" si="1073"/>
        <v>9361.5656833057001</v>
      </c>
      <c r="Z3781" s="39">
        <f t="shared" si="1074"/>
        <v>8385.2840905867997</v>
      </c>
      <c r="AA3781" s="45">
        <f t="shared" si="1075"/>
        <v>6.9569075876242198E-2</v>
      </c>
      <c r="AB3781" s="45">
        <f t="shared" si="1076"/>
        <v>0.44428688260862631</v>
      </c>
      <c r="AC3781" s="45">
        <f t="shared" si="1077"/>
        <v>1.3649813107200605E-2</v>
      </c>
      <c r="AD3781" s="45">
        <f t="shared" si="1078"/>
        <v>0.52750577159206913</v>
      </c>
      <c r="AE3781" s="45">
        <f t="shared" si="1079"/>
        <v>0.47249422840793093</v>
      </c>
      <c r="AF3781" s="43">
        <f>('Estimates from MCMC'!$B$2-'MCMC runs'!W3781)/'Estimates from MCMC'!$B$2</f>
        <v>0.12141851537896642</v>
      </c>
    </row>
    <row r="3782" spans="1:32" x14ac:dyDescent="0.3">
      <c r="A3782" s="38">
        <v>349</v>
      </c>
      <c r="B3782" s="38">
        <v>2020581.7779628832</v>
      </c>
      <c r="C3782" s="39">
        <v>52422.125540375899</v>
      </c>
      <c r="D3782" s="39">
        <v>51357.876673509199</v>
      </c>
      <c r="E3782" s="39">
        <f t="shared" si="1062"/>
        <v>1064.2488668666992</v>
      </c>
      <c r="F3782" s="39">
        <v>52362.611857184798</v>
      </c>
      <c r="G3782" s="40">
        <f t="shared" si="1063"/>
        <v>59.513683191100426</v>
      </c>
      <c r="H3782" s="39">
        <v>52333.871718438502</v>
      </c>
      <c r="I3782" s="39">
        <f t="shared" si="1064"/>
        <v>88.253821937396424</v>
      </c>
      <c r="J3782" s="39">
        <v>51210.775509766303</v>
      </c>
      <c r="K3782" s="40">
        <f t="shared" si="1065"/>
        <v>1211.3500306095957</v>
      </c>
      <c r="L3782" s="39">
        <v>50634.359250946101</v>
      </c>
      <c r="M3782" s="39">
        <f t="shared" si="1066"/>
        <v>1787.7662894297973</v>
      </c>
      <c r="N3782" s="39">
        <f t="shared" si="1071"/>
        <v>576.41625882020162</v>
      </c>
      <c r="O3782" s="40">
        <f>'Estimates from MCMC'!$B$2-L3782</f>
        <v>18426.640749053899</v>
      </c>
      <c r="P3782" s="39">
        <v>51845.557636698097</v>
      </c>
      <c r="Q3782" s="40">
        <f t="shared" si="1067"/>
        <v>1211.1983857519954</v>
      </c>
      <c r="R3782" s="39">
        <v>51876.207484494596</v>
      </c>
      <c r="S3782" s="39">
        <f t="shared" si="1068"/>
        <v>30.649847796499671</v>
      </c>
      <c r="T3782" s="39">
        <f t="shared" si="1072"/>
        <v>1241.848233548495</v>
      </c>
      <c r="U3782" s="39">
        <v>58398.074991818503</v>
      </c>
      <c r="V3782" s="39">
        <f t="shared" si="1069"/>
        <v>7763.7157408724015</v>
      </c>
      <c r="W3782" s="39">
        <v>59880.781574232999</v>
      </c>
      <c r="X3782" s="39">
        <f t="shared" si="1070"/>
        <v>240.8583488660006</v>
      </c>
      <c r="Y3782" s="39">
        <f t="shared" si="1073"/>
        <v>9246.4223232868972</v>
      </c>
      <c r="Z3782" s="39">
        <f t="shared" si="1074"/>
        <v>9180.2184257670015</v>
      </c>
      <c r="AA3782" s="45">
        <f t="shared" si="1075"/>
        <v>6.7394174036429125E-2</v>
      </c>
      <c r="AB3782" s="45">
        <f t="shared" si="1076"/>
        <v>0.42133104164800211</v>
      </c>
      <c r="AC3782" s="45">
        <f t="shared" si="1077"/>
        <v>1.3071202295967446E-2</v>
      </c>
      <c r="AD3782" s="45">
        <f t="shared" si="1078"/>
        <v>0.50179641798039876</v>
      </c>
      <c r="AE3782" s="45">
        <f t="shared" si="1079"/>
        <v>0.4982035820196013</v>
      </c>
      <c r="AF3782" s="43">
        <f>('Estimates from MCMC'!$B$2-'MCMC runs'!W3782)/'Estimates from MCMC'!$B$2</f>
        <v>0.1329291267975703</v>
      </c>
    </row>
    <row r="3783" spans="1:32" x14ac:dyDescent="0.3">
      <c r="A3783" s="38">
        <v>4487</v>
      </c>
      <c r="B3783" s="38">
        <v>1924876.7623206845</v>
      </c>
      <c r="C3783" s="39">
        <v>52095.423908158198</v>
      </c>
      <c r="D3783" s="39">
        <v>51061.247081993701</v>
      </c>
      <c r="E3783" s="39">
        <f t="shared" si="1062"/>
        <v>1034.1768261644975</v>
      </c>
      <c r="F3783" s="39">
        <v>52018.878037458402</v>
      </c>
      <c r="G3783" s="40">
        <f t="shared" si="1063"/>
        <v>76.545870699796069</v>
      </c>
      <c r="H3783" s="39">
        <v>52008.644633165699</v>
      </c>
      <c r="I3783" s="39">
        <f t="shared" si="1064"/>
        <v>86.779274992499268</v>
      </c>
      <c r="J3783" s="39">
        <v>50899.014708809998</v>
      </c>
      <c r="K3783" s="40">
        <f t="shared" si="1065"/>
        <v>1196.4091993481998</v>
      </c>
      <c r="L3783" s="39">
        <v>50332.056891787201</v>
      </c>
      <c r="M3783" s="39">
        <f t="shared" si="1066"/>
        <v>1763.3670163709976</v>
      </c>
      <c r="N3783" s="39">
        <f t="shared" si="1071"/>
        <v>566.95781702279783</v>
      </c>
      <c r="O3783" s="40">
        <f>'Estimates from MCMC'!$B$2-L3783</f>
        <v>18728.943108212799</v>
      </c>
      <c r="P3783" s="39">
        <v>51524.020179998697</v>
      </c>
      <c r="Q3783" s="40">
        <f t="shared" si="1067"/>
        <v>1191.9632882114965</v>
      </c>
      <c r="R3783" s="39">
        <v>51554.143568734697</v>
      </c>
      <c r="S3783" s="39">
        <f t="shared" si="1068"/>
        <v>30.12338873599947</v>
      </c>
      <c r="T3783" s="39">
        <f t="shared" si="1072"/>
        <v>1222.086676947496</v>
      </c>
      <c r="U3783" s="39">
        <v>57968.686605266797</v>
      </c>
      <c r="V3783" s="39">
        <f t="shared" si="1069"/>
        <v>7636.6297134795968</v>
      </c>
      <c r="W3783" s="39">
        <v>59426.987464922699</v>
      </c>
      <c r="X3783" s="39">
        <f t="shared" si="1070"/>
        <v>236.21418270840513</v>
      </c>
      <c r="Y3783" s="39">
        <f t="shared" si="1073"/>
        <v>9094.930573135498</v>
      </c>
      <c r="Z3783" s="39">
        <f t="shared" si="1074"/>
        <v>9634.0125350773014</v>
      </c>
      <c r="AA3783" s="45">
        <f t="shared" si="1075"/>
        <v>6.525123547476637E-2</v>
      </c>
      <c r="AB3783" s="45">
        <f t="shared" si="1076"/>
        <v>0.40774482945227541</v>
      </c>
      <c r="AC3783" s="45">
        <f t="shared" si="1077"/>
        <v>1.261225373709546E-2</v>
      </c>
      <c r="AD3783" s="45">
        <f t="shared" si="1078"/>
        <v>0.48560831866413723</v>
      </c>
      <c r="AE3783" s="45">
        <f t="shared" si="1079"/>
        <v>0.51439168133586277</v>
      </c>
      <c r="AF3783" s="43">
        <f>('Estimates from MCMC'!$B$2-'MCMC runs'!W3783)/'Estimates from MCMC'!$B$2</f>
        <v>0.13950004394777518</v>
      </c>
    </row>
    <row r="3784" spans="1:32" x14ac:dyDescent="0.3">
      <c r="A3784" s="38">
        <v>4220</v>
      </c>
      <c r="B3784" s="38">
        <v>1936023.0290692935</v>
      </c>
      <c r="C3784" s="39">
        <v>53380.655746892</v>
      </c>
      <c r="D3784" s="39">
        <v>52299.761824479603</v>
      </c>
      <c r="E3784" s="39">
        <f t="shared" si="1062"/>
        <v>1080.8939224123969</v>
      </c>
      <c r="F3784" s="39">
        <v>53316.914026760896</v>
      </c>
      <c r="G3784" s="40">
        <f t="shared" si="1063"/>
        <v>63.741720131103648</v>
      </c>
      <c r="H3784" s="39">
        <v>53292.975264648798</v>
      </c>
      <c r="I3784" s="39">
        <f t="shared" si="1064"/>
        <v>87.680482243202277</v>
      </c>
      <c r="J3784" s="39">
        <v>52149.2254962999</v>
      </c>
      <c r="K3784" s="40">
        <f t="shared" si="1065"/>
        <v>1231.4302505921005</v>
      </c>
      <c r="L3784" s="39">
        <v>51576.486987384596</v>
      </c>
      <c r="M3784" s="39">
        <f t="shared" si="1066"/>
        <v>1804.1687595074036</v>
      </c>
      <c r="N3784" s="39">
        <f t="shared" si="1071"/>
        <v>572.7385089153031</v>
      </c>
      <c r="O3784" s="40">
        <f>'Estimates from MCMC'!$B$2-L3784</f>
        <v>17484.513012615404</v>
      </c>
      <c r="P3784" s="39">
        <v>52795.552489144502</v>
      </c>
      <c r="Q3784" s="40">
        <f t="shared" si="1067"/>
        <v>1219.0655017599056</v>
      </c>
      <c r="R3784" s="39">
        <v>52825.4051665144</v>
      </c>
      <c r="S3784" s="39">
        <f t="shared" si="1068"/>
        <v>29.852677369897719</v>
      </c>
      <c r="T3784" s="39">
        <f t="shared" si="1072"/>
        <v>1248.9181791298033</v>
      </c>
      <c r="U3784" s="39">
        <v>59656.060811917298</v>
      </c>
      <c r="V3784" s="39">
        <f t="shared" si="1069"/>
        <v>8079.5738245327011</v>
      </c>
      <c r="W3784" s="39">
        <v>61155.075560850702</v>
      </c>
      <c r="X3784" s="39">
        <f t="shared" si="1070"/>
        <v>250.0965698036016</v>
      </c>
      <c r="Y3784" s="39">
        <f t="shared" si="1073"/>
        <v>9578.588573466106</v>
      </c>
      <c r="Z3784" s="39">
        <f t="shared" si="1074"/>
        <v>7905.9244391492975</v>
      </c>
      <c r="AA3784" s="45">
        <f t="shared" si="1075"/>
        <v>7.1429966521154201E-2</v>
      </c>
      <c r="AB3784" s="45">
        <f t="shared" si="1076"/>
        <v>0.46209887680046552</v>
      </c>
      <c r="AC3784" s="45">
        <f t="shared" si="1077"/>
        <v>1.4303891084821878E-2</v>
      </c>
      <c r="AD3784" s="45">
        <f t="shared" si="1078"/>
        <v>0.54783273440644153</v>
      </c>
      <c r="AE3784" s="45">
        <f t="shared" si="1079"/>
        <v>0.45216726559355841</v>
      </c>
      <c r="AF3784" s="43">
        <f>('Estimates from MCMC'!$B$2-'MCMC runs'!W3784)/'Estimates from MCMC'!$B$2</f>
        <v>0.11447741039297574</v>
      </c>
    </row>
    <row r="3785" spans="1:32" x14ac:dyDescent="0.3">
      <c r="A3785" s="38">
        <v>4432</v>
      </c>
      <c r="B3785" s="38">
        <v>1936023.0290692935</v>
      </c>
      <c r="C3785" s="39">
        <v>53380.655746892</v>
      </c>
      <c r="D3785" s="39">
        <v>52299.761824479603</v>
      </c>
      <c r="E3785" s="39">
        <f t="shared" si="1062"/>
        <v>1080.8939224123969</v>
      </c>
      <c r="F3785" s="39">
        <v>53316.914026760896</v>
      </c>
      <c r="G3785" s="40">
        <f t="shared" si="1063"/>
        <v>63.741720131103648</v>
      </c>
      <c r="H3785" s="39">
        <v>53292.975264648798</v>
      </c>
      <c r="I3785" s="39">
        <f t="shared" si="1064"/>
        <v>87.680482243202277</v>
      </c>
      <c r="J3785" s="39">
        <v>52149.2254962999</v>
      </c>
      <c r="K3785" s="40">
        <f t="shared" si="1065"/>
        <v>1231.4302505921005</v>
      </c>
      <c r="L3785" s="39">
        <v>51576.486987384596</v>
      </c>
      <c r="M3785" s="39">
        <f t="shared" si="1066"/>
        <v>1804.1687595074036</v>
      </c>
      <c r="N3785" s="39">
        <f t="shared" si="1071"/>
        <v>572.7385089153031</v>
      </c>
      <c r="O3785" s="40">
        <f>'Estimates from MCMC'!$B$2-L3785</f>
        <v>17484.513012615404</v>
      </c>
      <c r="P3785" s="39">
        <v>52795.552489144502</v>
      </c>
      <c r="Q3785" s="40">
        <f t="shared" si="1067"/>
        <v>1219.0655017599056</v>
      </c>
      <c r="R3785" s="39">
        <v>52825.4051665144</v>
      </c>
      <c r="S3785" s="39">
        <f t="shared" si="1068"/>
        <v>29.852677369897719</v>
      </c>
      <c r="T3785" s="39">
        <f t="shared" si="1072"/>
        <v>1248.9181791298033</v>
      </c>
      <c r="U3785" s="39">
        <v>59656.060811917298</v>
      </c>
      <c r="V3785" s="39">
        <f t="shared" si="1069"/>
        <v>8079.5738245327011</v>
      </c>
      <c r="W3785" s="39">
        <v>61155.075560850702</v>
      </c>
      <c r="X3785" s="39">
        <f t="shared" si="1070"/>
        <v>250.0965698036016</v>
      </c>
      <c r="Y3785" s="39">
        <f t="shared" si="1073"/>
        <v>9578.588573466106</v>
      </c>
      <c r="Z3785" s="39">
        <f t="shared" si="1074"/>
        <v>7905.9244391492975</v>
      </c>
      <c r="AA3785" s="45">
        <f t="shared" si="1075"/>
        <v>7.1429966521154201E-2</v>
      </c>
      <c r="AB3785" s="45">
        <f t="shared" si="1076"/>
        <v>0.46209887680046552</v>
      </c>
      <c r="AC3785" s="45">
        <f t="shared" si="1077"/>
        <v>1.4303891084821878E-2</v>
      </c>
      <c r="AD3785" s="45">
        <f t="shared" si="1078"/>
        <v>0.54783273440644153</v>
      </c>
      <c r="AE3785" s="45">
        <f t="shared" si="1079"/>
        <v>0.45216726559355841</v>
      </c>
      <c r="AF3785" s="43">
        <f>('Estimates from MCMC'!$B$2-'MCMC runs'!W3785)/'Estimates from MCMC'!$B$2</f>
        <v>0.11447741039297574</v>
      </c>
    </row>
    <row r="3786" spans="1:32" x14ac:dyDescent="0.3">
      <c r="A3786" s="38">
        <v>4851</v>
      </c>
      <c r="B3786" s="38">
        <v>1936023.0290692935</v>
      </c>
      <c r="C3786" s="39">
        <v>53380.655746892</v>
      </c>
      <c r="D3786" s="39">
        <v>52299.761824479603</v>
      </c>
      <c r="E3786" s="39">
        <f t="shared" si="1062"/>
        <v>1080.8939224123969</v>
      </c>
      <c r="F3786" s="39">
        <v>53316.914026760896</v>
      </c>
      <c r="G3786" s="40">
        <f t="shared" si="1063"/>
        <v>63.741720131103648</v>
      </c>
      <c r="H3786" s="39">
        <v>53292.975264648798</v>
      </c>
      <c r="I3786" s="39">
        <f t="shared" si="1064"/>
        <v>87.680482243202277</v>
      </c>
      <c r="J3786" s="39">
        <v>52149.2254962999</v>
      </c>
      <c r="K3786" s="40">
        <f t="shared" si="1065"/>
        <v>1231.4302505921005</v>
      </c>
      <c r="L3786" s="39">
        <v>51576.486987384596</v>
      </c>
      <c r="M3786" s="39">
        <f t="shared" si="1066"/>
        <v>1804.1687595074036</v>
      </c>
      <c r="N3786" s="39">
        <f t="shared" si="1071"/>
        <v>572.7385089153031</v>
      </c>
      <c r="O3786" s="40">
        <f>'Estimates from MCMC'!$B$2-L3786</f>
        <v>17484.513012615404</v>
      </c>
      <c r="P3786" s="39">
        <v>52795.552489144502</v>
      </c>
      <c r="Q3786" s="40">
        <f t="shared" si="1067"/>
        <v>1219.0655017599056</v>
      </c>
      <c r="R3786" s="39">
        <v>52825.4051665144</v>
      </c>
      <c r="S3786" s="39">
        <f t="shared" si="1068"/>
        <v>29.852677369897719</v>
      </c>
      <c r="T3786" s="39">
        <f t="shared" si="1072"/>
        <v>1248.9181791298033</v>
      </c>
      <c r="U3786" s="39">
        <v>59656.060811917298</v>
      </c>
      <c r="V3786" s="39">
        <f t="shared" si="1069"/>
        <v>8079.5738245327011</v>
      </c>
      <c r="W3786" s="39">
        <v>61155.075560850702</v>
      </c>
      <c r="X3786" s="39">
        <f t="shared" si="1070"/>
        <v>250.0965698036016</v>
      </c>
      <c r="Y3786" s="39">
        <f t="shared" si="1073"/>
        <v>9578.588573466106</v>
      </c>
      <c r="Z3786" s="39">
        <f t="shared" si="1074"/>
        <v>7905.9244391492975</v>
      </c>
      <c r="AA3786" s="45">
        <f t="shared" si="1075"/>
        <v>7.1429966521154201E-2</v>
      </c>
      <c r="AB3786" s="45">
        <f t="shared" si="1076"/>
        <v>0.46209887680046552</v>
      </c>
      <c r="AC3786" s="45">
        <f t="shared" si="1077"/>
        <v>1.4303891084821878E-2</v>
      </c>
      <c r="AD3786" s="45">
        <f t="shared" si="1078"/>
        <v>0.54783273440644153</v>
      </c>
      <c r="AE3786" s="45">
        <f t="shared" si="1079"/>
        <v>0.45216726559355841</v>
      </c>
      <c r="AF3786" s="43">
        <f>('Estimates from MCMC'!$B$2-'MCMC runs'!W3786)/'Estimates from MCMC'!$B$2</f>
        <v>0.11447741039297574</v>
      </c>
    </row>
    <row r="3787" spans="1:32" x14ac:dyDescent="0.3">
      <c r="A3787" s="38">
        <v>299</v>
      </c>
      <c r="B3787" s="38">
        <v>1934282.7306242841</v>
      </c>
      <c r="C3787" s="39">
        <v>52436.963724657297</v>
      </c>
      <c r="D3787" s="39">
        <v>51373.253304886799</v>
      </c>
      <c r="E3787" s="39">
        <f t="shared" si="1062"/>
        <v>1063.7104197704975</v>
      </c>
      <c r="F3787" s="39">
        <v>52374.375071447801</v>
      </c>
      <c r="G3787" s="40">
        <f t="shared" si="1063"/>
        <v>62.588653209495533</v>
      </c>
      <c r="H3787" s="39">
        <v>52350.061182630503</v>
      </c>
      <c r="I3787" s="39">
        <f t="shared" si="1064"/>
        <v>86.902542026793526</v>
      </c>
      <c r="J3787" s="39">
        <v>51224.691262000902</v>
      </c>
      <c r="K3787" s="40">
        <f t="shared" si="1065"/>
        <v>1212.2724626563941</v>
      </c>
      <c r="L3787" s="39">
        <v>50657.2133526498</v>
      </c>
      <c r="M3787" s="39">
        <f t="shared" si="1066"/>
        <v>1779.7503720074965</v>
      </c>
      <c r="N3787" s="39">
        <f t="shared" si="1071"/>
        <v>567.47790935110243</v>
      </c>
      <c r="O3787" s="40">
        <f>'Estimates from MCMC'!$B$2-L3787</f>
        <v>18403.7866473502</v>
      </c>
      <c r="P3787" s="39">
        <v>51861.920504759401</v>
      </c>
      <c r="Q3787" s="40">
        <f t="shared" si="1067"/>
        <v>1204.7071521096004</v>
      </c>
      <c r="R3787" s="39">
        <v>51891.719869996203</v>
      </c>
      <c r="S3787" s="39">
        <f t="shared" si="1068"/>
        <v>29.799365236802259</v>
      </c>
      <c r="T3787" s="39">
        <f t="shared" si="1072"/>
        <v>1234.5065173464027</v>
      </c>
      <c r="U3787" s="39">
        <v>58372.217460359599</v>
      </c>
      <c r="V3787" s="39">
        <f t="shared" si="1069"/>
        <v>7715.0041077097994</v>
      </c>
      <c r="W3787" s="39">
        <v>59846.8097127332</v>
      </c>
      <c r="X3787" s="39">
        <f t="shared" si="1070"/>
        <v>240.0857350271981</v>
      </c>
      <c r="Y3787" s="39">
        <f t="shared" si="1073"/>
        <v>9189.5963600834002</v>
      </c>
      <c r="Z3787" s="39">
        <f t="shared" si="1074"/>
        <v>9214.1902872667997</v>
      </c>
      <c r="AA3787" s="45">
        <f t="shared" si="1075"/>
        <v>6.7078940926765654E-2</v>
      </c>
      <c r="AB3787" s="45">
        <f t="shared" si="1076"/>
        <v>0.41920743027199869</v>
      </c>
      <c r="AC3787" s="45">
        <f t="shared" si="1077"/>
        <v>1.304545307048351E-2</v>
      </c>
      <c r="AD3787" s="45">
        <f t="shared" si="1078"/>
        <v>0.49933182426924788</v>
      </c>
      <c r="AE3787" s="45">
        <f t="shared" si="1079"/>
        <v>0.50066817573075217</v>
      </c>
      <c r="AF3787" s="43">
        <f>('Estimates from MCMC'!$B$2-'MCMC runs'!W3787)/'Estimates from MCMC'!$B$2</f>
        <v>0.13342103773861946</v>
      </c>
    </row>
    <row r="3788" spans="1:32" x14ac:dyDescent="0.3">
      <c r="A3788" s="38">
        <v>1451</v>
      </c>
      <c r="B3788" s="38">
        <v>2145892.6369174495</v>
      </c>
      <c r="C3788" s="39">
        <v>52956.166953267602</v>
      </c>
      <c r="D3788" s="39">
        <v>51892.155248351002</v>
      </c>
      <c r="E3788" s="39">
        <f t="shared" si="1062"/>
        <v>1064.0117049166001</v>
      </c>
      <c r="F3788" s="39">
        <v>52887.233160438896</v>
      </c>
      <c r="G3788" s="40">
        <f t="shared" si="1063"/>
        <v>68.933792828705919</v>
      </c>
      <c r="H3788" s="39">
        <v>52868.132739329303</v>
      </c>
      <c r="I3788" s="39">
        <f t="shared" si="1064"/>
        <v>88.034213938299217</v>
      </c>
      <c r="J3788" s="39">
        <v>51736.286927596797</v>
      </c>
      <c r="K3788" s="40">
        <f t="shared" si="1065"/>
        <v>1219.8800256708055</v>
      </c>
      <c r="L3788" s="39">
        <v>51161.226651327597</v>
      </c>
      <c r="M3788" s="39">
        <f t="shared" si="1066"/>
        <v>1794.9403019400052</v>
      </c>
      <c r="N3788" s="39">
        <f t="shared" si="1071"/>
        <v>575.06027626919968</v>
      </c>
      <c r="O3788" s="40">
        <f>'Estimates from MCMC'!$B$2-L3788</f>
        <v>17899.773348672403</v>
      </c>
      <c r="P3788" s="39">
        <v>52373.942374342201</v>
      </c>
      <c r="Q3788" s="40">
        <f t="shared" si="1067"/>
        <v>1212.715723014604</v>
      </c>
      <c r="R3788" s="39">
        <v>52404.398556001703</v>
      </c>
      <c r="S3788" s="39">
        <f t="shared" si="1068"/>
        <v>30.456181659501453</v>
      </c>
      <c r="T3788" s="39">
        <f t="shared" si="1072"/>
        <v>1243.1719046741055</v>
      </c>
      <c r="U3788" s="39">
        <v>59191.611919916999</v>
      </c>
      <c r="V3788" s="39">
        <f t="shared" si="1069"/>
        <v>8030.3852685894017</v>
      </c>
      <c r="W3788" s="39">
        <v>60681.381482903198</v>
      </c>
      <c r="X3788" s="39">
        <f t="shared" si="1070"/>
        <v>246.5976583120937</v>
      </c>
      <c r="Y3788" s="39">
        <f t="shared" si="1073"/>
        <v>9520.1548315756008</v>
      </c>
      <c r="Z3788" s="39">
        <f t="shared" si="1074"/>
        <v>8379.618517096802</v>
      </c>
      <c r="AA3788" s="45">
        <f t="shared" si="1075"/>
        <v>6.9451823800121437E-2</v>
      </c>
      <c r="AB3788" s="45">
        <f t="shared" si="1076"/>
        <v>0.44863055593857576</v>
      </c>
      <c r="AC3788" s="45">
        <f t="shared" si="1077"/>
        <v>1.3776579932526544E-2</v>
      </c>
      <c r="AD3788" s="45">
        <f t="shared" si="1078"/>
        <v>0.53185895967122376</v>
      </c>
      <c r="AE3788" s="45">
        <f t="shared" si="1079"/>
        <v>0.46814104032877629</v>
      </c>
      <c r="AF3788" s="43">
        <f>('Estimates from MCMC'!$B$2-'MCMC runs'!W3788)/'Estimates from MCMC'!$B$2</f>
        <v>0.12133647814391338</v>
      </c>
    </row>
    <row r="3789" spans="1:32" x14ac:dyDescent="0.3">
      <c r="A3789" s="38">
        <v>4724</v>
      </c>
      <c r="B3789" s="38">
        <v>1978391.4164042864</v>
      </c>
      <c r="C3789" s="39">
        <v>52200.700522933199</v>
      </c>
      <c r="D3789" s="39">
        <v>51122.451077617101</v>
      </c>
      <c r="E3789" s="39">
        <f t="shared" si="1062"/>
        <v>1078.249445316098</v>
      </c>
      <c r="F3789" s="39">
        <v>52138.733029294301</v>
      </c>
      <c r="G3789" s="40">
        <f t="shared" si="1063"/>
        <v>61.967493638898304</v>
      </c>
      <c r="H3789" s="39">
        <v>52111.916857496501</v>
      </c>
      <c r="I3789" s="39">
        <f t="shared" si="1064"/>
        <v>88.783665436698357</v>
      </c>
      <c r="J3789" s="39">
        <v>50972.419496708397</v>
      </c>
      <c r="K3789" s="40">
        <f t="shared" si="1065"/>
        <v>1228.2810262248022</v>
      </c>
      <c r="L3789" s="39">
        <v>50392.593658562</v>
      </c>
      <c r="M3789" s="39">
        <f t="shared" si="1066"/>
        <v>1808.1068643711988</v>
      </c>
      <c r="N3789" s="39">
        <f t="shared" si="1071"/>
        <v>579.82583814639656</v>
      </c>
      <c r="O3789" s="40">
        <f>'Estimates from MCMC'!$B$2-L3789</f>
        <v>18668.406341438</v>
      </c>
      <c r="P3789" s="39">
        <v>51618.081719011599</v>
      </c>
      <c r="Q3789" s="40">
        <f t="shared" si="1067"/>
        <v>1225.4880604495993</v>
      </c>
      <c r="R3789" s="39">
        <v>51648.644155240901</v>
      </c>
      <c r="S3789" s="39">
        <f t="shared" si="1068"/>
        <v>30.562436229301966</v>
      </c>
      <c r="T3789" s="39">
        <f t="shared" si="1072"/>
        <v>1256.0504966789013</v>
      </c>
      <c r="U3789" s="39">
        <v>58247.3591323207</v>
      </c>
      <c r="V3789" s="39">
        <f t="shared" si="1069"/>
        <v>7854.7654737587</v>
      </c>
      <c r="W3789" s="39">
        <v>59750.254658001199</v>
      </c>
      <c r="X3789" s="39">
        <f t="shared" si="1070"/>
        <v>246.84502900159714</v>
      </c>
      <c r="Y3789" s="39">
        <f t="shared" si="1073"/>
        <v>9357.6609994391983</v>
      </c>
      <c r="Z3789" s="39">
        <f t="shared" si="1074"/>
        <v>9310.7453419988015</v>
      </c>
      <c r="AA3789" s="45">
        <f t="shared" si="1075"/>
        <v>6.7282148979737152E-2</v>
      </c>
      <c r="AB3789" s="45">
        <f t="shared" si="1076"/>
        <v>0.420751794775518</v>
      </c>
      <c r="AC3789" s="45">
        <f t="shared" si="1077"/>
        <v>1.3222608533738561E-2</v>
      </c>
      <c r="AD3789" s="45">
        <f t="shared" si="1078"/>
        <v>0.50125655228899368</v>
      </c>
      <c r="AE3789" s="45">
        <f t="shared" si="1079"/>
        <v>0.49874344771100632</v>
      </c>
      <c r="AF3789" s="43">
        <f>('Estimates from MCMC'!$B$2-'MCMC runs'!W3789)/'Estimates from MCMC'!$B$2</f>
        <v>0.13481915034532951</v>
      </c>
    </row>
    <row r="3790" spans="1:32" x14ac:dyDescent="0.3">
      <c r="A3790" s="38">
        <v>1265</v>
      </c>
      <c r="B3790" s="38">
        <v>2302332.5703002606</v>
      </c>
      <c r="C3790" s="39">
        <v>52985.729740706898</v>
      </c>
      <c r="D3790" s="39">
        <v>51927.846686208002</v>
      </c>
      <c r="E3790" s="39">
        <f t="shared" si="1062"/>
        <v>1057.8830544988959</v>
      </c>
      <c r="F3790" s="39">
        <v>52920.396978660101</v>
      </c>
      <c r="G3790" s="40">
        <f t="shared" si="1063"/>
        <v>65.332762046797143</v>
      </c>
      <c r="H3790" s="39">
        <v>52898.1157549782</v>
      </c>
      <c r="I3790" s="39">
        <f t="shared" si="1064"/>
        <v>87.613985728698026</v>
      </c>
      <c r="J3790" s="39">
        <v>51775.7939484042</v>
      </c>
      <c r="K3790" s="40">
        <f t="shared" si="1065"/>
        <v>1209.9357923026982</v>
      </c>
      <c r="L3790" s="39">
        <v>51203.228025394397</v>
      </c>
      <c r="M3790" s="39">
        <f t="shared" si="1066"/>
        <v>1782.5017153125009</v>
      </c>
      <c r="N3790" s="39">
        <f t="shared" si="1071"/>
        <v>572.56592300980265</v>
      </c>
      <c r="O3790" s="40">
        <f>'Estimates from MCMC'!$B$2-L3790</f>
        <v>17857.771974605603</v>
      </c>
      <c r="P3790" s="39">
        <v>52409.856967600797</v>
      </c>
      <c r="Q3790" s="40">
        <f t="shared" si="1067"/>
        <v>1206.6289422064001</v>
      </c>
      <c r="R3790" s="39">
        <v>52440.1322587291</v>
      </c>
      <c r="S3790" s="39">
        <f t="shared" si="1068"/>
        <v>30.275291128302342</v>
      </c>
      <c r="T3790" s="39">
        <f t="shared" si="1072"/>
        <v>1236.9042333347024</v>
      </c>
      <c r="U3790" s="39">
        <v>59040.477859279003</v>
      </c>
      <c r="V3790" s="39">
        <f t="shared" si="1069"/>
        <v>7837.2498338846053</v>
      </c>
      <c r="W3790" s="39">
        <v>60517.766420312197</v>
      </c>
      <c r="X3790" s="39">
        <f t="shared" si="1070"/>
        <v>240.38432769849169</v>
      </c>
      <c r="Y3790" s="39">
        <f t="shared" si="1073"/>
        <v>9314.5383949177995</v>
      </c>
      <c r="Z3790" s="39">
        <f t="shared" si="1074"/>
        <v>8543.2335796878033</v>
      </c>
      <c r="AA3790" s="45">
        <f t="shared" si="1075"/>
        <v>6.9264196849059614E-2</v>
      </c>
      <c r="AB3790" s="45">
        <f t="shared" si="1076"/>
        <v>0.43887052903517065</v>
      </c>
      <c r="AC3790" s="45">
        <f t="shared" si="1077"/>
        <v>1.3461048110611273E-2</v>
      </c>
      <c r="AD3790" s="45">
        <f t="shared" si="1078"/>
        <v>0.52159577399484158</v>
      </c>
      <c r="AE3790" s="45">
        <f t="shared" si="1079"/>
        <v>0.47840422600515842</v>
      </c>
      <c r="AF3790" s="43">
        <f>('Estimates from MCMC'!$B$2-'MCMC runs'!W3790)/'Estimates from MCMC'!$B$2</f>
        <v>0.12370561647945734</v>
      </c>
    </row>
    <row r="3791" spans="1:32" x14ac:dyDescent="0.3">
      <c r="A3791" s="38">
        <v>4279</v>
      </c>
      <c r="B3791" s="38">
        <v>2041454.6959154673</v>
      </c>
      <c r="C3791" s="39">
        <v>52041.916118752997</v>
      </c>
      <c r="D3791" s="39">
        <v>50984.373976623399</v>
      </c>
      <c r="E3791" s="39">
        <f t="shared" si="1062"/>
        <v>1057.5421421295978</v>
      </c>
      <c r="F3791" s="39">
        <v>51981.865192391902</v>
      </c>
      <c r="G3791" s="40">
        <f t="shared" si="1063"/>
        <v>60.050926361094753</v>
      </c>
      <c r="H3791" s="39">
        <v>51955.228410197</v>
      </c>
      <c r="I3791" s="39">
        <f t="shared" si="1064"/>
        <v>86.687708555997233</v>
      </c>
      <c r="J3791" s="39">
        <v>50838.298303447802</v>
      </c>
      <c r="K3791" s="40">
        <f t="shared" si="1065"/>
        <v>1203.6178153051951</v>
      </c>
      <c r="L3791" s="39">
        <v>50272.037155097598</v>
      </c>
      <c r="M3791" s="39">
        <f t="shared" si="1066"/>
        <v>1769.8789636553993</v>
      </c>
      <c r="N3791" s="39">
        <f t="shared" si="1071"/>
        <v>566.26114835020417</v>
      </c>
      <c r="O3791" s="40">
        <f>'Estimates from MCMC'!$B$2-L3791</f>
        <v>18788.962844902402</v>
      </c>
      <c r="P3791" s="39">
        <v>51464.365019659002</v>
      </c>
      <c r="Q3791" s="40">
        <f t="shared" si="1067"/>
        <v>1192.3278645614046</v>
      </c>
      <c r="R3791" s="39">
        <v>51494.385803076097</v>
      </c>
      <c r="S3791" s="39">
        <f t="shared" si="1068"/>
        <v>30.020783417094208</v>
      </c>
      <c r="T3791" s="39">
        <f t="shared" si="1072"/>
        <v>1222.3486479784988</v>
      </c>
      <c r="U3791" s="39">
        <v>58136.341806567099</v>
      </c>
      <c r="V3791" s="39">
        <f t="shared" si="1069"/>
        <v>7864.3046514695016</v>
      </c>
      <c r="W3791" s="39">
        <v>59601.003272352398</v>
      </c>
      <c r="X3791" s="39">
        <f t="shared" si="1070"/>
        <v>242.31281780680001</v>
      </c>
      <c r="Y3791" s="39">
        <f t="shared" si="1073"/>
        <v>9328.9661172548003</v>
      </c>
      <c r="Z3791" s="39">
        <f t="shared" si="1074"/>
        <v>9459.9967276476018</v>
      </c>
      <c r="AA3791" s="45">
        <f t="shared" si="1075"/>
        <v>6.5056738792270905E-2</v>
      </c>
      <c r="AB3791" s="45">
        <f t="shared" si="1076"/>
        <v>0.41855980643461388</v>
      </c>
      <c r="AC3791" s="45">
        <f t="shared" si="1077"/>
        <v>1.2896551012795337E-2</v>
      </c>
      <c r="AD3791" s="45">
        <f t="shared" si="1078"/>
        <v>0.4965130962396801</v>
      </c>
      <c r="AE3791" s="45">
        <f t="shared" si="1079"/>
        <v>0.5034869037603199</v>
      </c>
      <c r="AF3791" s="43">
        <f>('Estimates from MCMC'!$B$2-'MCMC runs'!W3791)/'Estimates from MCMC'!$B$2</f>
        <v>0.13698030332094238</v>
      </c>
    </row>
    <row r="3792" spans="1:32" x14ac:dyDescent="0.3">
      <c r="A3792" s="38">
        <v>1942</v>
      </c>
      <c r="B3792" s="38">
        <v>1943293.5015635639</v>
      </c>
      <c r="C3792" s="39">
        <v>53026.945673253198</v>
      </c>
      <c r="D3792" s="39">
        <v>51933.813188148903</v>
      </c>
      <c r="E3792" s="39">
        <f t="shared" si="1062"/>
        <v>1093.1324851042955</v>
      </c>
      <c r="F3792" s="39">
        <v>52965.785292849301</v>
      </c>
      <c r="G3792" s="40">
        <f t="shared" si="1063"/>
        <v>61.160380403896852</v>
      </c>
      <c r="H3792" s="39">
        <v>52936.2912656318</v>
      </c>
      <c r="I3792" s="39">
        <f t="shared" si="1064"/>
        <v>90.654407621397695</v>
      </c>
      <c r="J3792" s="39">
        <v>51783.000900792598</v>
      </c>
      <c r="K3792" s="40">
        <f t="shared" si="1065"/>
        <v>1243.9447724605998</v>
      </c>
      <c r="L3792" s="39">
        <v>51191.230812521499</v>
      </c>
      <c r="M3792" s="39">
        <f t="shared" si="1066"/>
        <v>1835.7148607316994</v>
      </c>
      <c r="N3792" s="39">
        <f t="shared" si="1071"/>
        <v>591.77008827109967</v>
      </c>
      <c r="O3792" s="40">
        <f>'Estimates from MCMC'!$B$2-L3792</f>
        <v>17869.769187478501</v>
      </c>
      <c r="P3792" s="39">
        <v>52441.264334125699</v>
      </c>
      <c r="Q3792" s="40">
        <f t="shared" si="1067"/>
        <v>1250.0335216042004</v>
      </c>
      <c r="R3792" s="39">
        <v>52472.570773330699</v>
      </c>
      <c r="S3792" s="39">
        <f t="shared" si="1068"/>
        <v>31.306439205000061</v>
      </c>
      <c r="T3792" s="39">
        <f t="shared" si="1072"/>
        <v>1281.3399608092004</v>
      </c>
      <c r="U3792" s="39">
        <v>59037.679719239699</v>
      </c>
      <c r="V3792" s="39">
        <f t="shared" si="1069"/>
        <v>7846.4489067182003</v>
      </c>
      <c r="W3792" s="39">
        <v>60568.170170580001</v>
      </c>
      <c r="X3792" s="39">
        <f t="shared" si="1070"/>
        <v>249.15049053110124</v>
      </c>
      <c r="Y3792" s="39">
        <f t="shared" si="1073"/>
        <v>9376.939358058502</v>
      </c>
      <c r="Z3792" s="39">
        <f t="shared" si="1074"/>
        <v>8492.8298294199994</v>
      </c>
      <c r="AA3792" s="45">
        <f t="shared" si="1075"/>
        <v>7.1704337496818149E-2</v>
      </c>
      <c r="AB3792" s="45">
        <f t="shared" si="1076"/>
        <v>0.4390906689615372</v>
      </c>
      <c r="AC3792" s="45">
        <f t="shared" si="1077"/>
        <v>1.3942569034729508E-2</v>
      </c>
      <c r="AD3792" s="45">
        <f t="shared" si="1078"/>
        <v>0.52473757549308486</v>
      </c>
      <c r="AE3792" s="45">
        <f t="shared" si="1079"/>
        <v>0.47526242450691514</v>
      </c>
      <c r="AF3792" s="43">
        <f>('Estimates from MCMC'!$B$2-'MCMC runs'!W3792)/'Estimates from MCMC'!$B$2</f>
        <v>0.12297577256946757</v>
      </c>
    </row>
    <row r="3793" spans="1:32" x14ac:dyDescent="0.3">
      <c r="A3793" s="38">
        <v>1383</v>
      </c>
      <c r="B3793" s="38">
        <v>2151206.5008058567</v>
      </c>
      <c r="C3793" s="39">
        <v>51933.624942294096</v>
      </c>
      <c r="D3793" s="39">
        <v>50913.326279047396</v>
      </c>
      <c r="E3793" s="39">
        <f t="shared" si="1062"/>
        <v>1020.2986632467</v>
      </c>
      <c r="F3793" s="39">
        <v>51855.777547772697</v>
      </c>
      <c r="G3793" s="40">
        <f t="shared" si="1063"/>
        <v>77.84739452139911</v>
      </c>
      <c r="H3793" s="39">
        <v>51847.8842310123</v>
      </c>
      <c r="I3793" s="39">
        <f t="shared" si="1064"/>
        <v>85.740711281796393</v>
      </c>
      <c r="J3793" s="39">
        <v>50750.687020555699</v>
      </c>
      <c r="K3793" s="40">
        <f t="shared" si="1065"/>
        <v>1182.9379217383976</v>
      </c>
      <c r="L3793" s="39">
        <v>50190.0743081529</v>
      </c>
      <c r="M3793" s="39">
        <f t="shared" si="1066"/>
        <v>1743.5506341411965</v>
      </c>
      <c r="N3793" s="39">
        <f t="shared" si="1071"/>
        <v>560.61271240279893</v>
      </c>
      <c r="O3793" s="40">
        <f>'Estimates from MCMC'!$B$2-L3793</f>
        <v>18870.9256918471</v>
      </c>
      <c r="P3793" s="39">
        <v>51364.481480837698</v>
      </c>
      <c r="Q3793" s="40">
        <f t="shared" si="1067"/>
        <v>1174.4071726847978</v>
      </c>
      <c r="R3793" s="39">
        <v>51394.258906128001</v>
      </c>
      <c r="S3793" s="39">
        <f t="shared" si="1068"/>
        <v>29.777425290303654</v>
      </c>
      <c r="T3793" s="39">
        <f t="shared" si="1072"/>
        <v>1204.1845979751015</v>
      </c>
      <c r="U3793" s="39">
        <v>57889.889222211197</v>
      </c>
      <c r="V3793" s="39">
        <f t="shared" si="1069"/>
        <v>7699.8149140582973</v>
      </c>
      <c r="W3793" s="39">
        <v>59328.2124861556</v>
      </c>
      <c r="X3793" s="39">
        <f t="shared" si="1070"/>
        <v>234.13866596930166</v>
      </c>
      <c r="Y3793" s="39">
        <f t="shared" si="1073"/>
        <v>9138.1381780027004</v>
      </c>
      <c r="Z3793" s="39">
        <f t="shared" si="1074"/>
        <v>9732.7875138443997</v>
      </c>
      <c r="AA3793" s="45">
        <f t="shared" si="1075"/>
        <v>6.3811633707791623E-2</v>
      </c>
      <c r="AB3793" s="45">
        <f t="shared" si="1076"/>
        <v>0.40802528926203585</v>
      </c>
      <c r="AC3793" s="45">
        <f t="shared" si="1077"/>
        <v>1.2407375758490626E-2</v>
      </c>
      <c r="AD3793" s="45">
        <f t="shared" si="1078"/>
        <v>0.48424429872831815</v>
      </c>
      <c r="AE3793" s="45">
        <f t="shared" si="1079"/>
        <v>0.51575570127168191</v>
      </c>
      <c r="AF3793" s="43">
        <f>('Estimates from MCMC'!$B$2-'MCMC runs'!W3793)/'Estimates from MCMC'!$B$2</f>
        <v>0.1409303009490798</v>
      </c>
    </row>
    <row r="3794" spans="1:32" x14ac:dyDescent="0.3">
      <c r="A3794" s="38">
        <v>4745</v>
      </c>
      <c r="B3794" s="38">
        <v>2151206.5008058567</v>
      </c>
      <c r="C3794" s="39">
        <v>51933.624942294096</v>
      </c>
      <c r="D3794" s="39">
        <v>50913.326279047396</v>
      </c>
      <c r="E3794" s="39">
        <f t="shared" si="1062"/>
        <v>1020.2986632467</v>
      </c>
      <c r="F3794" s="39">
        <v>51855.777547772697</v>
      </c>
      <c r="G3794" s="40">
        <f t="shared" si="1063"/>
        <v>77.84739452139911</v>
      </c>
      <c r="H3794" s="39">
        <v>51847.8842310123</v>
      </c>
      <c r="I3794" s="39">
        <f t="shared" si="1064"/>
        <v>85.740711281796393</v>
      </c>
      <c r="J3794" s="39">
        <v>50750.687020555699</v>
      </c>
      <c r="K3794" s="40">
        <f t="shared" si="1065"/>
        <v>1182.9379217383976</v>
      </c>
      <c r="L3794" s="39">
        <v>50190.0743081529</v>
      </c>
      <c r="M3794" s="39">
        <f t="shared" si="1066"/>
        <v>1743.5506341411965</v>
      </c>
      <c r="N3794" s="39">
        <f t="shared" si="1071"/>
        <v>560.61271240279893</v>
      </c>
      <c r="O3794" s="40">
        <f>'Estimates from MCMC'!$B$2-L3794</f>
        <v>18870.9256918471</v>
      </c>
      <c r="P3794" s="39">
        <v>51364.481480837698</v>
      </c>
      <c r="Q3794" s="40">
        <f t="shared" si="1067"/>
        <v>1174.4071726847978</v>
      </c>
      <c r="R3794" s="39">
        <v>51394.258906128001</v>
      </c>
      <c r="S3794" s="39">
        <f t="shared" si="1068"/>
        <v>29.777425290303654</v>
      </c>
      <c r="T3794" s="39">
        <f t="shared" si="1072"/>
        <v>1204.1845979751015</v>
      </c>
      <c r="U3794" s="39">
        <v>57889.889222211197</v>
      </c>
      <c r="V3794" s="39">
        <f t="shared" si="1069"/>
        <v>7699.8149140582973</v>
      </c>
      <c r="W3794" s="39">
        <v>59328.2124861556</v>
      </c>
      <c r="X3794" s="39">
        <f t="shared" si="1070"/>
        <v>234.13866596930166</v>
      </c>
      <c r="Y3794" s="39">
        <f t="shared" si="1073"/>
        <v>9138.1381780027004</v>
      </c>
      <c r="Z3794" s="39">
        <f t="shared" si="1074"/>
        <v>9732.7875138443997</v>
      </c>
      <c r="AA3794" s="45">
        <f t="shared" si="1075"/>
        <v>6.3811633707791623E-2</v>
      </c>
      <c r="AB3794" s="45">
        <f t="shared" si="1076"/>
        <v>0.40802528926203585</v>
      </c>
      <c r="AC3794" s="45">
        <f t="shared" si="1077"/>
        <v>1.2407375758490626E-2</v>
      </c>
      <c r="AD3794" s="45">
        <f t="shared" si="1078"/>
        <v>0.48424429872831815</v>
      </c>
      <c r="AE3794" s="45">
        <f t="shared" si="1079"/>
        <v>0.51575570127168191</v>
      </c>
      <c r="AF3794" s="43">
        <f>('Estimates from MCMC'!$B$2-'MCMC runs'!W3794)/'Estimates from MCMC'!$B$2</f>
        <v>0.1409303009490798</v>
      </c>
    </row>
    <row r="3795" spans="1:32" x14ac:dyDescent="0.3">
      <c r="A3795" s="38">
        <v>4991</v>
      </c>
      <c r="B3795" s="38">
        <v>1977780.9464140339</v>
      </c>
      <c r="C3795" s="39">
        <v>52545.716850553297</v>
      </c>
      <c r="D3795" s="39">
        <v>51473.486312694098</v>
      </c>
      <c r="E3795" s="39">
        <f t="shared" si="1062"/>
        <v>1072.2305378591991</v>
      </c>
      <c r="F3795" s="39">
        <v>52486.952518591599</v>
      </c>
      <c r="G3795" s="40">
        <f t="shared" si="1063"/>
        <v>58.76433196169819</v>
      </c>
      <c r="H3795" s="39">
        <v>52458.307462280602</v>
      </c>
      <c r="I3795" s="39">
        <f t="shared" si="1064"/>
        <v>87.409388272695651</v>
      </c>
      <c r="J3795" s="39">
        <v>51328.117263686698</v>
      </c>
      <c r="K3795" s="40">
        <f t="shared" si="1065"/>
        <v>1217.5995868665996</v>
      </c>
      <c r="L3795" s="39">
        <v>50757.202860148303</v>
      </c>
      <c r="M3795" s="39">
        <f t="shared" si="1066"/>
        <v>1788.5139904049938</v>
      </c>
      <c r="N3795" s="39">
        <f t="shared" si="1071"/>
        <v>570.91440353839425</v>
      </c>
      <c r="O3795" s="40">
        <f>'Estimates from MCMC'!$B$2-L3795</f>
        <v>18303.797139851697</v>
      </c>
      <c r="P3795" s="39">
        <v>51969.046355018298</v>
      </c>
      <c r="Q3795" s="40">
        <f t="shared" si="1067"/>
        <v>1211.8434948699942</v>
      </c>
      <c r="R3795" s="39">
        <v>51999.021665168497</v>
      </c>
      <c r="S3795" s="39">
        <f t="shared" si="1068"/>
        <v>29.975310150199221</v>
      </c>
      <c r="T3795" s="39">
        <f t="shared" si="1072"/>
        <v>1241.8188050201934</v>
      </c>
      <c r="U3795" s="39">
        <v>58539.695203697098</v>
      </c>
      <c r="V3795" s="39">
        <f t="shared" si="1069"/>
        <v>7782.4923435487945</v>
      </c>
      <c r="W3795" s="39">
        <v>60022.939029470697</v>
      </c>
      <c r="X3795" s="39">
        <f t="shared" si="1070"/>
        <v>241.42502075340599</v>
      </c>
      <c r="Y3795" s="39">
        <f t="shared" si="1073"/>
        <v>9265.7361693223938</v>
      </c>
      <c r="Z3795" s="39">
        <f t="shared" si="1074"/>
        <v>9038.0609705293027</v>
      </c>
      <c r="AA3795" s="45">
        <f t="shared" si="1075"/>
        <v>6.7844873691069271E-2</v>
      </c>
      <c r="AB3795" s="45">
        <f t="shared" si="1076"/>
        <v>0.42518458241675261</v>
      </c>
      <c r="AC3795" s="45">
        <f t="shared" si="1077"/>
        <v>1.3189887262668936E-2</v>
      </c>
      <c r="AD3795" s="45">
        <f t="shared" si="1078"/>
        <v>0.50621934337049079</v>
      </c>
      <c r="AE3795" s="45">
        <f t="shared" si="1079"/>
        <v>0.49378065662950915</v>
      </c>
      <c r="AF3795" s="43">
        <f>('Estimates from MCMC'!$B$2-'MCMC runs'!W3795)/'Estimates from MCMC'!$B$2</f>
        <v>0.13087069359738931</v>
      </c>
    </row>
    <row r="3796" spans="1:32" x14ac:dyDescent="0.3">
      <c r="A3796" s="38">
        <v>4298</v>
      </c>
      <c r="B3796" s="38">
        <v>1992837.1826500259</v>
      </c>
      <c r="C3796" s="39">
        <v>52663.234983018498</v>
      </c>
      <c r="D3796" s="39">
        <v>51597.2009646265</v>
      </c>
      <c r="E3796" s="39">
        <f t="shared" si="1062"/>
        <v>1066.034018391998</v>
      </c>
      <c r="F3796" s="39">
        <v>52600.923166248598</v>
      </c>
      <c r="G3796" s="40">
        <f t="shared" si="1063"/>
        <v>62.311816769899451</v>
      </c>
      <c r="H3796" s="39">
        <v>52575.378786290101</v>
      </c>
      <c r="I3796" s="39">
        <f t="shared" si="1064"/>
        <v>87.856196728396753</v>
      </c>
      <c r="J3796" s="39">
        <v>51447.718142736303</v>
      </c>
      <c r="K3796" s="40">
        <f t="shared" si="1065"/>
        <v>1215.5168402821946</v>
      </c>
      <c r="L3796" s="39">
        <v>50873.7560497995</v>
      </c>
      <c r="M3796" s="39">
        <f t="shared" si="1066"/>
        <v>1789.4789332189976</v>
      </c>
      <c r="N3796" s="39">
        <f t="shared" si="1071"/>
        <v>573.96209293680295</v>
      </c>
      <c r="O3796" s="40">
        <f>'Estimates from MCMC'!$B$2-L3796</f>
        <v>18187.2439502005</v>
      </c>
      <c r="P3796" s="39">
        <v>52081.283799489298</v>
      </c>
      <c r="Q3796" s="40">
        <f t="shared" si="1067"/>
        <v>1207.5277496897979</v>
      </c>
      <c r="R3796" s="39">
        <v>52111.762707214701</v>
      </c>
      <c r="S3796" s="39">
        <f t="shared" si="1068"/>
        <v>30.478907725402678</v>
      </c>
      <c r="T3796" s="39">
        <f t="shared" si="1072"/>
        <v>1238.0066574152006</v>
      </c>
      <c r="U3796" s="39">
        <v>58854.077658899601</v>
      </c>
      <c r="V3796" s="39">
        <f t="shared" si="1069"/>
        <v>7980.3216091001013</v>
      </c>
      <c r="W3796" s="39">
        <v>60338.275416555698</v>
      </c>
      <c r="X3796" s="39">
        <f t="shared" si="1070"/>
        <v>246.19110024089605</v>
      </c>
      <c r="Y3796" s="39">
        <f t="shared" si="1073"/>
        <v>9464.519366756198</v>
      </c>
      <c r="Z3796" s="39">
        <f t="shared" si="1074"/>
        <v>8722.724583444302</v>
      </c>
      <c r="AA3796" s="45">
        <f t="shared" si="1075"/>
        <v>6.8070052879097856E-2</v>
      </c>
      <c r="AB3796" s="45">
        <f t="shared" si="1076"/>
        <v>0.43878674696130221</v>
      </c>
      <c r="AC3796" s="45">
        <f t="shared" si="1077"/>
        <v>1.3536470996650484E-2</v>
      </c>
      <c r="AD3796" s="45">
        <f t="shared" si="1078"/>
        <v>0.52039327083705056</v>
      </c>
      <c r="AE3796" s="45">
        <f t="shared" si="1079"/>
        <v>0.47960672916294944</v>
      </c>
      <c r="AF3796" s="43">
        <f>('Estimates from MCMC'!$B$2-'MCMC runs'!W3796)/'Estimates from MCMC'!$B$2</f>
        <v>0.12630463768906186</v>
      </c>
    </row>
    <row r="3797" spans="1:32" x14ac:dyDescent="0.3">
      <c r="A3797" s="38">
        <v>4473</v>
      </c>
      <c r="B3797" s="38">
        <v>1991868.31138154</v>
      </c>
      <c r="C3797" s="39">
        <v>52696.412927404301</v>
      </c>
      <c r="D3797" s="39">
        <v>51623.968287189498</v>
      </c>
      <c r="E3797" s="39">
        <f t="shared" si="1062"/>
        <v>1072.4446402148023</v>
      </c>
      <c r="F3797" s="39">
        <v>52630.216427123298</v>
      </c>
      <c r="G3797" s="40">
        <f t="shared" si="1063"/>
        <v>66.196500281002955</v>
      </c>
      <c r="H3797" s="39">
        <v>52607.561270541497</v>
      </c>
      <c r="I3797" s="39">
        <f t="shared" si="1064"/>
        <v>88.851656862803793</v>
      </c>
      <c r="J3797" s="39">
        <v>51469.892243447102</v>
      </c>
      <c r="K3797" s="40">
        <f t="shared" si="1065"/>
        <v>1226.5206839571983</v>
      </c>
      <c r="L3797" s="39">
        <v>50889.7397437244</v>
      </c>
      <c r="M3797" s="39">
        <f t="shared" si="1066"/>
        <v>1806.6731836799008</v>
      </c>
      <c r="N3797" s="39">
        <f t="shared" si="1071"/>
        <v>580.15249972270249</v>
      </c>
      <c r="O3797" s="40">
        <f>'Estimates from MCMC'!$B$2-L3797</f>
        <v>18171.2602562756</v>
      </c>
      <c r="P3797" s="39">
        <v>52117.796580140901</v>
      </c>
      <c r="Q3797" s="40">
        <f t="shared" si="1067"/>
        <v>1228.056836416501</v>
      </c>
      <c r="R3797" s="39">
        <v>52148.348614912997</v>
      </c>
      <c r="S3797" s="39">
        <f t="shared" si="1068"/>
        <v>30.552034772095794</v>
      </c>
      <c r="T3797" s="39">
        <f t="shared" si="1072"/>
        <v>1258.6088711885968</v>
      </c>
      <c r="U3797" s="39">
        <v>58599.874444199799</v>
      </c>
      <c r="V3797" s="39">
        <f t="shared" si="1069"/>
        <v>7710.1347004753989</v>
      </c>
      <c r="W3797" s="39">
        <v>60101.2656623843</v>
      </c>
      <c r="X3797" s="39">
        <f t="shared" si="1070"/>
        <v>242.78234699590394</v>
      </c>
      <c r="Y3797" s="39">
        <f t="shared" si="1073"/>
        <v>9211.5259186598996</v>
      </c>
      <c r="Z3797" s="39">
        <f t="shared" si="1074"/>
        <v>8959.7343376157005</v>
      </c>
      <c r="AA3797" s="45">
        <f t="shared" si="1075"/>
        <v>6.9263708374543015E-2</v>
      </c>
      <c r="AB3797" s="45">
        <f t="shared" si="1076"/>
        <v>0.42430379575971555</v>
      </c>
      <c r="AC3797" s="45">
        <f t="shared" si="1077"/>
        <v>1.3360787505756899E-2</v>
      </c>
      <c r="AD3797" s="45">
        <f t="shared" si="1078"/>
        <v>0.50692829164001552</v>
      </c>
      <c r="AE3797" s="45">
        <f t="shared" si="1079"/>
        <v>0.49307170835998454</v>
      </c>
      <c r="AF3797" s="43">
        <f>('Estimates from MCMC'!$B$2-'MCMC runs'!W3797)/'Estimates from MCMC'!$B$2</f>
        <v>0.12973652767286459</v>
      </c>
    </row>
    <row r="3798" spans="1:32" x14ac:dyDescent="0.3">
      <c r="A3798" s="38">
        <v>1226</v>
      </c>
      <c r="B3798" s="38">
        <v>1917548.7491606532</v>
      </c>
      <c r="C3798" s="39">
        <v>53168.620958296502</v>
      </c>
      <c r="D3798" s="39">
        <v>52071.104730676001</v>
      </c>
      <c r="E3798" s="39">
        <f t="shared" si="1062"/>
        <v>1097.516227620501</v>
      </c>
      <c r="F3798" s="39">
        <v>53122.5636471775</v>
      </c>
      <c r="G3798" s="40">
        <f t="shared" si="1063"/>
        <v>46.057311119002406</v>
      </c>
      <c r="H3798" s="39">
        <v>53079.266283497702</v>
      </c>
      <c r="I3798" s="39">
        <f t="shared" si="1064"/>
        <v>89.354674798800261</v>
      </c>
      <c r="J3798" s="39">
        <v>51936.080446363303</v>
      </c>
      <c r="K3798" s="40">
        <f t="shared" si="1065"/>
        <v>1232.540511933199</v>
      </c>
      <c r="L3798" s="39">
        <v>51352.614262778698</v>
      </c>
      <c r="M3798" s="39">
        <f t="shared" si="1066"/>
        <v>1816.0066955178045</v>
      </c>
      <c r="N3798" s="39">
        <f t="shared" si="1071"/>
        <v>583.46618358460546</v>
      </c>
      <c r="O3798" s="40">
        <f>'Estimates from MCMC'!$B$2-L3798</f>
        <v>17708.385737221302</v>
      </c>
      <c r="P3798" s="39">
        <v>52584.250396863303</v>
      </c>
      <c r="Q3798" s="40">
        <f t="shared" si="1067"/>
        <v>1231.6361340846051</v>
      </c>
      <c r="R3798" s="39">
        <v>52615.144505545897</v>
      </c>
      <c r="S3798" s="39">
        <f t="shared" si="1068"/>
        <v>30.894108682594378</v>
      </c>
      <c r="T3798" s="39">
        <f t="shared" si="1072"/>
        <v>1262.5302427671995</v>
      </c>
      <c r="U3798" s="39">
        <v>59269.165152405702</v>
      </c>
      <c r="V3798" s="39">
        <f t="shared" si="1069"/>
        <v>7916.5508896270039</v>
      </c>
      <c r="W3798" s="39">
        <v>60779.856905783898</v>
      </c>
      <c r="X3798" s="39">
        <f t="shared" si="1070"/>
        <v>248.16151061099663</v>
      </c>
      <c r="Y3798" s="39">
        <f t="shared" si="1073"/>
        <v>9427.2426430052001</v>
      </c>
      <c r="Z3798" s="39">
        <f t="shared" si="1074"/>
        <v>8281.1430942161023</v>
      </c>
      <c r="AA3798" s="45">
        <f t="shared" si="1075"/>
        <v>7.1295614490341941E-2</v>
      </c>
      <c r="AB3798" s="45">
        <f t="shared" si="1076"/>
        <v>0.44705096258362981</v>
      </c>
      <c r="AC3798" s="45">
        <f t="shared" si="1077"/>
        <v>1.4013785010871166E-2</v>
      </c>
      <c r="AD3798" s="45">
        <f t="shared" si="1078"/>
        <v>0.53236036208484294</v>
      </c>
      <c r="AE3798" s="45">
        <f t="shared" si="1079"/>
        <v>0.46763963791515711</v>
      </c>
      <c r="AF3798" s="43">
        <f>('Estimates from MCMC'!$B$2-'MCMC runs'!W3798)/'Estimates from MCMC'!$B$2</f>
        <v>0.11991055869761663</v>
      </c>
    </row>
    <row r="3799" spans="1:32" x14ac:dyDescent="0.3">
      <c r="A3799" s="38">
        <v>269</v>
      </c>
      <c r="B3799" s="38">
        <v>2194283.2362982701</v>
      </c>
      <c r="C3799" s="39">
        <v>52374.826284369497</v>
      </c>
      <c r="D3799" s="39">
        <v>51310.336433930999</v>
      </c>
      <c r="E3799" s="39">
        <f t="shared" si="1062"/>
        <v>1064.4898504384983</v>
      </c>
      <c r="F3799" s="39">
        <v>52309.612938529899</v>
      </c>
      <c r="G3799" s="40">
        <f t="shared" si="1063"/>
        <v>65.213345839598333</v>
      </c>
      <c r="H3799" s="39">
        <v>52286.9103308997</v>
      </c>
      <c r="I3799" s="39">
        <f t="shared" si="1064"/>
        <v>87.915953469797387</v>
      </c>
      <c r="J3799" s="39">
        <v>51158.046903659</v>
      </c>
      <c r="K3799" s="40">
        <f t="shared" si="1065"/>
        <v>1216.7793807104972</v>
      </c>
      <c r="L3799" s="39">
        <v>50583.811894905703</v>
      </c>
      <c r="M3799" s="39">
        <f t="shared" si="1066"/>
        <v>1791.0143894637949</v>
      </c>
      <c r="N3799" s="39">
        <f t="shared" si="1071"/>
        <v>574.23500875329773</v>
      </c>
      <c r="O3799" s="40">
        <f>'Estimates from MCMC'!$B$2-L3799</f>
        <v>18477.188105094297</v>
      </c>
      <c r="P3799" s="39">
        <v>51794.540370784198</v>
      </c>
      <c r="Q3799" s="40">
        <f t="shared" si="1067"/>
        <v>1210.7284758784954</v>
      </c>
      <c r="R3799" s="39">
        <v>51824.881870971098</v>
      </c>
      <c r="S3799" s="39">
        <f t="shared" si="1068"/>
        <v>30.341500186899793</v>
      </c>
      <c r="T3799" s="39">
        <f t="shared" si="1072"/>
        <v>1241.0699760653952</v>
      </c>
      <c r="U3799" s="39">
        <v>58513.493242753197</v>
      </c>
      <c r="V3799" s="39">
        <f t="shared" si="1069"/>
        <v>7929.6813478474942</v>
      </c>
      <c r="W3799" s="39">
        <v>59999.192570446598</v>
      </c>
      <c r="X3799" s="39">
        <f t="shared" si="1070"/>
        <v>244.62935162800568</v>
      </c>
      <c r="Y3799" s="39">
        <f t="shared" si="1073"/>
        <v>9415.380675540895</v>
      </c>
      <c r="Z3799" s="39">
        <f t="shared" si="1074"/>
        <v>9061.8074295534025</v>
      </c>
      <c r="AA3799" s="45">
        <f t="shared" si="1075"/>
        <v>6.7167686392889128E-2</v>
      </c>
      <c r="AB3799" s="45">
        <f t="shared" si="1076"/>
        <v>0.42916061160091901</v>
      </c>
      <c r="AC3799" s="45">
        <f t="shared" si="1077"/>
        <v>1.3239533539227192E-2</v>
      </c>
      <c r="AD3799" s="45">
        <f t="shared" si="1078"/>
        <v>0.50956783153303531</v>
      </c>
      <c r="AE3799" s="45">
        <f t="shared" si="1079"/>
        <v>0.49043216846696469</v>
      </c>
      <c r="AF3799" s="43">
        <f>('Estimates from MCMC'!$B$2-'MCMC runs'!W3799)/'Estimates from MCMC'!$B$2</f>
        <v>0.13121454119623815</v>
      </c>
    </row>
    <row r="3800" spans="1:32" x14ac:dyDescent="0.3">
      <c r="A3800" s="38">
        <v>2146</v>
      </c>
      <c r="B3800" s="38">
        <v>2028018.9744767747</v>
      </c>
      <c r="C3800" s="39">
        <v>52284.655940434102</v>
      </c>
      <c r="D3800" s="39">
        <v>51214.901187225703</v>
      </c>
      <c r="E3800" s="39">
        <f t="shared" si="1062"/>
        <v>1069.7547532083991</v>
      </c>
      <c r="F3800" s="39">
        <v>52213.796971160897</v>
      </c>
      <c r="G3800" s="40">
        <f t="shared" si="1063"/>
        <v>70.85896927320573</v>
      </c>
      <c r="H3800" s="39">
        <v>52195.358955580698</v>
      </c>
      <c r="I3800" s="39">
        <f t="shared" si="1064"/>
        <v>89.296984853404865</v>
      </c>
      <c r="J3800" s="39">
        <v>51055.828915281498</v>
      </c>
      <c r="K3800" s="40">
        <f t="shared" si="1065"/>
        <v>1228.8270251526046</v>
      </c>
      <c r="L3800" s="39">
        <v>50472.775897794701</v>
      </c>
      <c r="M3800" s="39">
        <f t="shared" si="1066"/>
        <v>1811.8800426394009</v>
      </c>
      <c r="N3800" s="39">
        <f t="shared" si="1071"/>
        <v>583.05301748679631</v>
      </c>
      <c r="O3800" s="40">
        <f>'Estimates from MCMC'!$B$2-L3800</f>
        <v>18588.224102205299</v>
      </c>
      <c r="P3800" s="39">
        <v>51701.424032372102</v>
      </c>
      <c r="Q3800" s="40">
        <f t="shared" si="1067"/>
        <v>1228.6481345774009</v>
      </c>
      <c r="R3800" s="39">
        <v>51732.2809652254</v>
      </c>
      <c r="S3800" s="39">
        <f t="shared" si="1068"/>
        <v>30.856932853297621</v>
      </c>
      <c r="T3800" s="39">
        <f t="shared" si="1072"/>
        <v>1259.5050674306985</v>
      </c>
      <c r="U3800" s="39">
        <v>58287.058653609798</v>
      </c>
      <c r="V3800" s="39">
        <f t="shared" si="1069"/>
        <v>7814.2827558150966</v>
      </c>
      <c r="W3800" s="39">
        <v>59793.592601412303</v>
      </c>
      <c r="X3800" s="39">
        <f t="shared" si="1070"/>
        <v>247.02888037180674</v>
      </c>
      <c r="Y3800" s="39">
        <f t="shared" si="1073"/>
        <v>9320.8167036176019</v>
      </c>
      <c r="Z3800" s="39">
        <f t="shared" si="1074"/>
        <v>9267.4073985876967</v>
      </c>
      <c r="AA3800" s="45">
        <f t="shared" si="1075"/>
        <v>6.7758224804341127E-2</v>
      </c>
      <c r="AB3800" s="45">
        <f t="shared" si="1076"/>
        <v>0.42038888238322958</v>
      </c>
      <c r="AC3800" s="45">
        <f t="shared" si="1077"/>
        <v>1.3289536376016649E-2</v>
      </c>
      <c r="AD3800" s="45">
        <f t="shared" si="1078"/>
        <v>0.5014366435635873</v>
      </c>
      <c r="AE3800" s="45">
        <f t="shared" si="1079"/>
        <v>0.49856335643641264</v>
      </c>
      <c r="AF3800" s="43">
        <f>('Estimates from MCMC'!$B$2-'MCMC runs'!W3800)/'Estimates from MCMC'!$B$2</f>
        <v>0.13419161898303958</v>
      </c>
    </row>
    <row r="3801" spans="1:32" x14ac:dyDescent="0.3">
      <c r="A3801" s="38">
        <v>2714</v>
      </c>
      <c r="B3801" s="38">
        <v>2058847.2071969246</v>
      </c>
      <c r="C3801" s="39">
        <v>52801.118352826801</v>
      </c>
      <c r="D3801" s="39">
        <v>51716.764999974999</v>
      </c>
      <c r="E3801" s="39">
        <f t="shared" si="1062"/>
        <v>1084.3533528518019</v>
      </c>
      <c r="F3801" s="39">
        <v>52734.826261879098</v>
      </c>
      <c r="G3801" s="40">
        <f t="shared" si="1063"/>
        <v>66.2920909477034</v>
      </c>
      <c r="H3801" s="39">
        <v>52711.6740301018</v>
      </c>
      <c r="I3801" s="39">
        <f t="shared" si="1064"/>
        <v>89.444322725001257</v>
      </c>
      <c r="J3801" s="39">
        <v>51561.867914698501</v>
      </c>
      <c r="K3801" s="40">
        <f t="shared" si="1065"/>
        <v>1239.2504381282997</v>
      </c>
      <c r="L3801" s="39">
        <v>50977.774740304303</v>
      </c>
      <c r="M3801" s="39">
        <f t="shared" si="1066"/>
        <v>1823.343612522498</v>
      </c>
      <c r="N3801" s="39">
        <f t="shared" si="1071"/>
        <v>584.09317439419829</v>
      </c>
      <c r="O3801" s="40">
        <f>'Estimates from MCMC'!$B$2-L3801</f>
        <v>18083.225259695697</v>
      </c>
      <c r="P3801" s="39">
        <v>52213.504468927698</v>
      </c>
      <c r="Q3801" s="40">
        <f t="shared" si="1067"/>
        <v>1235.7297286233952</v>
      </c>
      <c r="R3801" s="39">
        <v>52244.268395104496</v>
      </c>
      <c r="S3801" s="39">
        <f t="shared" si="1068"/>
        <v>30.763926176798122</v>
      </c>
      <c r="T3801" s="39">
        <f t="shared" si="1072"/>
        <v>1266.4936548001933</v>
      </c>
      <c r="U3801" s="39">
        <v>58935.993753297596</v>
      </c>
      <c r="V3801" s="39">
        <f t="shared" si="1069"/>
        <v>7958.2190129932933</v>
      </c>
      <c r="W3801" s="39">
        <v>60453.983805427299</v>
      </c>
      <c r="X3801" s="39">
        <f t="shared" si="1070"/>
        <v>251.49639732950891</v>
      </c>
      <c r="Y3801" s="39">
        <f t="shared" si="1073"/>
        <v>9476.2090651229955</v>
      </c>
      <c r="Z3801" s="39">
        <f t="shared" si="1074"/>
        <v>8607.0161945727014</v>
      </c>
      <c r="AA3801" s="45">
        <f t="shared" si="1075"/>
        <v>7.0036934043120239E-2</v>
      </c>
      <c r="AB3801" s="45">
        <f t="shared" si="1076"/>
        <v>0.44008847419109204</v>
      </c>
      <c r="AC3801" s="45">
        <f t="shared" si="1077"/>
        <v>1.3907717993761311E-2</v>
      </c>
      <c r="AD3801" s="45">
        <f t="shared" si="1078"/>
        <v>0.5240331262279736</v>
      </c>
      <c r="AE3801" s="45">
        <f t="shared" si="1079"/>
        <v>0.4759668737720264</v>
      </c>
      <c r="AF3801" s="43">
        <f>('Estimates from MCMC'!$B$2-'MCMC runs'!W3801)/'Estimates from MCMC'!$B$2</f>
        <v>0.12462918571368357</v>
      </c>
    </row>
    <row r="3802" spans="1:32" x14ac:dyDescent="0.3">
      <c r="A3802" s="38">
        <v>1496</v>
      </c>
      <c r="B3802" s="38">
        <v>2117049.6883426569</v>
      </c>
      <c r="C3802" s="39">
        <v>52099.904320745904</v>
      </c>
      <c r="D3802" s="39">
        <v>51052.149753682403</v>
      </c>
      <c r="E3802" s="39">
        <f t="shared" si="1062"/>
        <v>1047.7545670635009</v>
      </c>
      <c r="F3802" s="39">
        <v>52028.158247759398</v>
      </c>
      <c r="G3802" s="40">
        <f t="shared" si="1063"/>
        <v>71.746072986505169</v>
      </c>
      <c r="H3802" s="39">
        <v>52013.425868623803</v>
      </c>
      <c r="I3802" s="39">
        <f t="shared" si="1064"/>
        <v>86.478452122100862</v>
      </c>
      <c r="J3802" s="39">
        <v>50895.0224954328</v>
      </c>
      <c r="K3802" s="40">
        <f t="shared" si="1065"/>
        <v>1204.881825313103</v>
      </c>
      <c r="L3802" s="39">
        <v>50330.181529482499</v>
      </c>
      <c r="M3802" s="39">
        <f t="shared" si="1066"/>
        <v>1769.7227912634044</v>
      </c>
      <c r="N3802" s="39">
        <f t="shared" si="1071"/>
        <v>564.84096595030132</v>
      </c>
      <c r="O3802" s="40">
        <f>'Estimates from MCMC'!$B$2-L3802</f>
        <v>18730.818470517501</v>
      </c>
      <c r="P3802" s="39">
        <v>51526.683696750799</v>
      </c>
      <c r="Q3802" s="40">
        <f t="shared" si="1067"/>
        <v>1196.5021672682997</v>
      </c>
      <c r="R3802" s="39">
        <v>51556.394699108001</v>
      </c>
      <c r="S3802" s="39">
        <f t="shared" si="1068"/>
        <v>29.711002357202233</v>
      </c>
      <c r="T3802" s="39">
        <f t="shared" si="1072"/>
        <v>1226.2131696255019</v>
      </c>
      <c r="U3802" s="39">
        <v>57933.433729070799</v>
      </c>
      <c r="V3802" s="39">
        <f t="shared" si="1069"/>
        <v>7603.2521995882998</v>
      </c>
      <c r="W3802" s="39">
        <v>59397.756645234702</v>
      </c>
      <c r="X3802" s="39">
        <f t="shared" si="1070"/>
        <v>238.10974653840094</v>
      </c>
      <c r="Y3802" s="39">
        <f t="shared" si="1073"/>
        <v>9067.5751157522027</v>
      </c>
      <c r="Z3802" s="39">
        <f t="shared" si="1074"/>
        <v>9663.2433547652981</v>
      </c>
      <c r="AA3802" s="45">
        <f t="shared" si="1075"/>
        <v>6.5465007391725782E-2</v>
      </c>
      <c r="AB3802" s="45">
        <f t="shared" si="1076"/>
        <v>0.40592204828400297</v>
      </c>
      <c r="AC3802" s="45">
        <f t="shared" si="1077"/>
        <v>1.271219124317435E-2</v>
      </c>
      <c r="AD3802" s="45">
        <f t="shared" si="1078"/>
        <v>0.4840992469189031</v>
      </c>
      <c r="AE3802" s="45">
        <f t="shared" si="1079"/>
        <v>0.51590075308109684</v>
      </c>
      <c r="AF3802" s="43">
        <f>('Estimates from MCMC'!$B$2-'MCMC runs'!W3802)/'Estimates from MCMC'!$B$2</f>
        <v>0.13992330482856169</v>
      </c>
    </row>
    <row r="3803" spans="1:32" x14ac:dyDescent="0.3">
      <c r="A3803" s="38">
        <v>4198</v>
      </c>
      <c r="B3803" s="38">
        <v>1935454.2296352568</v>
      </c>
      <c r="C3803" s="39">
        <v>53757.756226256097</v>
      </c>
      <c r="D3803" s="39">
        <v>52681.898293884697</v>
      </c>
      <c r="E3803" s="39">
        <f t="shared" si="1062"/>
        <v>1075.8579323714002</v>
      </c>
      <c r="F3803" s="39">
        <v>53693.255728272197</v>
      </c>
      <c r="G3803" s="40">
        <f t="shared" si="1063"/>
        <v>64.50049798389955</v>
      </c>
      <c r="H3803" s="39">
        <v>53668.288919852297</v>
      </c>
      <c r="I3803" s="39">
        <f t="shared" si="1064"/>
        <v>89.467306403799739</v>
      </c>
      <c r="J3803" s="39">
        <v>52528.853250487598</v>
      </c>
      <c r="K3803" s="40">
        <f t="shared" si="1065"/>
        <v>1228.9029757684984</v>
      </c>
      <c r="L3803" s="39">
        <v>51944.283949507299</v>
      </c>
      <c r="M3803" s="39">
        <f t="shared" si="1066"/>
        <v>1813.4722767487983</v>
      </c>
      <c r="N3803" s="39">
        <f t="shared" si="1071"/>
        <v>584.56930098029989</v>
      </c>
      <c r="O3803" s="40">
        <f>'Estimates from MCMC'!$B$2-L3803</f>
        <v>17116.716050492701</v>
      </c>
      <c r="P3803" s="39">
        <v>53173.763026834298</v>
      </c>
      <c r="Q3803" s="40">
        <f t="shared" si="1067"/>
        <v>1229.4790773269997</v>
      </c>
      <c r="R3803" s="39">
        <v>53204.7008136718</v>
      </c>
      <c r="S3803" s="39">
        <f t="shared" si="1068"/>
        <v>30.937786837501335</v>
      </c>
      <c r="T3803" s="39">
        <f t="shared" si="1072"/>
        <v>1260.416864164501</v>
      </c>
      <c r="U3803" s="39">
        <v>60081.422689913503</v>
      </c>
      <c r="V3803" s="39">
        <f t="shared" si="1069"/>
        <v>8137.1387404062043</v>
      </c>
      <c r="W3803" s="39">
        <v>61589.473280045298</v>
      </c>
      <c r="X3803" s="39">
        <f t="shared" si="1070"/>
        <v>247.63372596729459</v>
      </c>
      <c r="Y3803" s="39">
        <f t="shared" si="1073"/>
        <v>9645.1893305379999</v>
      </c>
      <c r="Z3803" s="39">
        <f t="shared" si="1074"/>
        <v>7471.5267199547015</v>
      </c>
      <c r="AA3803" s="45">
        <f t="shared" si="1075"/>
        <v>7.363660531882342E-2</v>
      </c>
      <c r="AB3803" s="45">
        <f t="shared" si="1076"/>
        <v>0.4753913493921621</v>
      </c>
      <c r="AC3803" s="45">
        <f t="shared" si="1077"/>
        <v>1.4467361919003529E-2</v>
      </c>
      <c r="AD3803" s="45">
        <f t="shared" si="1078"/>
        <v>0.56349531662998897</v>
      </c>
      <c r="AE3803" s="45">
        <f t="shared" si="1079"/>
        <v>0.43650468337001097</v>
      </c>
      <c r="AF3803" s="43">
        <f>('Estimates from MCMC'!$B$2-'MCMC runs'!W3803)/'Estimates from MCMC'!$B$2</f>
        <v>0.10818735205042936</v>
      </c>
    </row>
    <row r="3804" spans="1:32" x14ac:dyDescent="0.3">
      <c r="A3804" s="38">
        <v>2321</v>
      </c>
      <c r="B3804" s="38">
        <v>1995605.1667825012</v>
      </c>
      <c r="C3804" s="39">
        <v>52746.240442631097</v>
      </c>
      <c r="D3804" s="39">
        <v>51686.6149574261</v>
      </c>
      <c r="E3804" s="39">
        <f t="shared" si="1062"/>
        <v>1059.6254852049969</v>
      </c>
      <c r="F3804" s="39">
        <v>52681.840751002099</v>
      </c>
      <c r="G3804" s="40">
        <f t="shared" si="1063"/>
        <v>64.399691628997971</v>
      </c>
      <c r="H3804" s="39">
        <v>52658.345648376999</v>
      </c>
      <c r="I3804" s="39">
        <f t="shared" si="1064"/>
        <v>87.894794254098088</v>
      </c>
      <c r="J3804" s="39">
        <v>51535.1094398883</v>
      </c>
      <c r="K3804" s="40">
        <f t="shared" si="1065"/>
        <v>1211.1310027427971</v>
      </c>
      <c r="L3804" s="39">
        <v>50960.8154143883</v>
      </c>
      <c r="M3804" s="39">
        <f t="shared" si="1066"/>
        <v>1785.4250282427965</v>
      </c>
      <c r="N3804" s="39">
        <f t="shared" si="1071"/>
        <v>574.29402549999941</v>
      </c>
      <c r="O3804" s="40">
        <f>'Estimates from MCMC'!$B$2-L3804</f>
        <v>18100.1845856117</v>
      </c>
      <c r="P3804" s="39">
        <v>52166.488017708798</v>
      </c>
      <c r="Q3804" s="40">
        <f t="shared" si="1067"/>
        <v>1205.6726033204977</v>
      </c>
      <c r="R3804" s="39">
        <v>52197.051929908899</v>
      </c>
      <c r="S3804" s="39">
        <f t="shared" si="1068"/>
        <v>30.563912200101186</v>
      </c>
      <c r="T3804" s="39">
        <f t="shared" si="1072"/>
        <v>1236.2365155205989</v>
      </c>
      <c r="U3804" s="39">
        <v>58890.994112921799</v>
      </c>
      <c r="V3804" s="39">
        <f t="shared" si="1069"/>
        <v>7930.1786985334984</v>
      </c>
      <c r="W3804" s="39">
        <v>60370.992384844903</v>
      </c>
      <c r="X3804" s="39">
        <f t="shared" si="1070"/>
        <v>243.76175640250585</v>
      </c>
      <c r="Y3804" s="39">
        <f t="shared" si="1073"/>
        <v>9410.1769704566032</v>
      </c>
      <c r="Z3804" s="39">
        <f t="shared" si="1074"/>
        <v>8690.0076151550966</v>
      </c>
      <c r="AA3804" s="45">
        <f t="shared" si="1075"/>
        <v>6.8299663446709541E-2</v>
      </c>
      <c r="AB3804" s="45">
        <f t="shared" si="1076"/>
        <v>0.43812695174597283</v>
      </c>
      <c r="AC3804" s="45">
        <f t="shared" si="1077"/>
        <v>1.3467363012213606E-2</v>
      </c>
      <c r="AD3804" s="45">
        <f t="shared" si="1078"/>
        <v>0.51989397820489602</v>
      </c>
      <c r="AE3804" s="45">
        <f t="shared" si="1079"/>
        <v>0.48010602179510403</v>
      </c>
      <c r="AF3804" s="43">
        <f>('Estimates from MCMC'!$B$2-'MCMC runs'!W3804)/'Estimates from MCMC'!$B$2</f>
        <v>0.12583089754210186</v>
      </c>
    </row>
    <row r="3805" spans="1:32" x14ac:dyDescent="0.3">
      <c r="A3805" s="38">
        <v>2446</v>
      </c>
      <c r="B3805" s="38">
        <v>2167453.1600706624</v>
      </c>
      <c r="C3805" s="39">
        <v>52601.870261696</v>
      </c>
      <c r="D3805" s="39">
        <v>51566.699056365898</v>
      </c>
      <c r="E3805" s="39">
        <f t="shared" si="1062"/>
        <v>1035.1712053301017</v>
      </c>
      <c r="F3805" s="39">
        <v>52539.479784535302</v>
      </c>
      <c r="G3805" s="40">
        <f t="shared" si="1063"/>
        <v>62.390477160697628</v>
      </c>
      <c r="H3805" s="39">
        <v>52515.6736759095</v>
      </c>
      <c r="I3805" s="39">
        <f t="shared" si="1064"/>
        <v>86.196585786499782</v>
      </c>
      <c r="J3805" s="39">
        <v>51418.727118591501</v>
      </c>
      <c r="K3805" s="40">
        <f t="shared" si="1065"/>
        <v>1183.1431431044984</v>
      </c>
      <c r="L3805" s="39">
        <v>50855.159288858798</v>
      </c>
      <c r="M3805" s="39">
        <f t="shared" si="1066"/>
        <v>1746.7109728372016</v>
      </c>
      <c r="N3805" s="39">
        <f t="shared" si="1071"/>
        <v>563.5678297327031</v>
      </c>
      <c r="O3805" s="40">
        <f>'Estimates from MCMC'!$B$2-L3805</f>
        <v>18205.840711141202</v>
      </c>
      <c r="P3805" s="39">
        <v>52028.326321726599</v>
      </c>
      <c r="Q3805" s="40">
        <f t="shared" si="1067"/>
        <v>1173.167032867801</v>
      </c>
      <c r="R3805" s="39">
        <v>52058.604839041</v>
      </c>
      <c r="S3805" s="39">
        <f t="shared" si="1068"/>
        <v>30.278517314400233</v>
      </c>
      <c r="T3805" s="39">
        <f t="shared" si="1072"/>
        <v>1203.4455501822013</v>
      </c>
      <c r="U3805" s="39">
        <v>58815.887282145501</v>
      </c>
      <c r="V3805" s="39">
        <f t="shared" si="1069"/>
        <v>7960.7279932867023</v>
      </c>
      <c r="W3805" s="39">
        <v>60257.133538721202</v>
      </c>
      <c r="X3805" s="39">
        <f t="shared" si="1070"/>
        <v>237.80070639350015</v>
      </c>
      <c r="Y3805" s="39">
        <f t="shared" si="1073"/>
        <v>9401.9742498624037</v>
      </c>
      <c r="Z3805" s="39">
        <f t="shared" si="1074"/>
        <v>8803.8664612787979</v>
      </c>
      <c r="AA3805" s="45">
        <f t="shared" si="1075"/>
        <v>6.6102168489573995E-2</v>
      </c>
      <c r="AB3805" s="45">
        <f t="shared" si="1076"/>
        <v>0.43726231156219414</v>
      </c>
      <c r="AC3805" s="45">
        <f t="shared" si="1077"/>
        <v>1.3061781115550253E-2</v>
      </c>
      <c r="AD3805" s="45">
        <f t="shared" si="1078"/>
        <v>0.51642626116731838</v>
      </c>
      <c r="AE3805" s="45">
        <f t="shared" si="1079"/>
        <v>0.48357373883268162</v>
      </c>
      <c r="AF3805" s="43">
        <f>('Estimates from MCMC'!$B$2-'MCMC runs'!W3805)/'Estimates from MCMC'!$B$2</f>
        <v>0.12747956822633322</v>
      </c>
    </row>
    <row r="3806" spans="1:32" x14ac:dyDescent="0.3">
      <c r="A3806" s="38">
        <v>2480</v>
      </c>
      <c r="B3806" s="38">
        <v>1982171.0104221336</v>
      </c>
      <c r="C3806" s="39">
        <v>52379.928290637297</v>
      </c>
      <c r="D3806" s="39">
        <v>51289.4845260363</v>
      </c>
      <c r="E3806" s="39">
        <f t="shared" si="1062"/>
        <v>1090.4437646009974</v>
      </c>
      <c r="F3806" s="39">
        <v>52326.511007792898</v>
      </c>
      <c r="G3806" s="40">
        <f t="shared" si="1063"/>
        <v>53.417282844398869</v>
      </c>
      <c r="H3806" s="39">
        <v>52290.973090950298</v>
      </c>
      <c r="I3806" s="39">
        <f t="shared" si="1064"/>
        <v>88.955199686999549</v>
      </c>
      <c r="J3806" s="39">
        <v>51147.741743551203</v>
      </c>
      <c r="K3806" s="40">
        <f t="shared" si="1065"/>
        <v>1232.1865470860939</v>
      </c>
      <c r="L3806" s="39">
        <v>50567.206077977302</v>
      </c>
      <c r="M3806" s="39">
        <f t="shared" si="1066"/>
        <v>1812.7222126599954</v>
      </c>
      <c r="N3806" s="39">
        <f t="shared" si="1071"/>
        <v>580.5356655739015</v>
      </c>
      <c r="O3806" s="40">
        <f>'Estimates from MCMC'!$B$2-L3806</f>
        <v>18493.793922022698</v>
      </c>
      <c r="P3806" s="39">
        <v>51793.201781142801</v>
      </c>
      <c r="Q3806" s="40">
        <f t="shared" si="1067"/>
        <v>1225.9957031654994</v>
      </c>
      <c r="R3806" s="39">
        <v>51823.9386582726</v>
      </c>
      <c r="S3806" s="39">
        <f t="shared" si="1068"/>
        <v>30.736877129798813</v>
      </c>
      <c r="T3806" s="39">
        <f t="shared" si="1072"/>
        <v>1256.7325802952982</v>
      </c>
      <c r="U3806" s="39">
        <v>58531.024941750999</v>
      </c>
      <c r="V3806" s="39">
        <f t="shared" si="1069"/>
        <v>7963.8188637736966</v>
      </c>
      <c r="W3806" s="39">
        <v>60038.171527914303</v>
      </c>
      <c r="X3806" s="39">
        <f t="shared" si="1070"/>
        <v>250.41400586800592</v>
      </c>
      <c r="Y3806" s="39">
        <f t="shared" si="1073"/>
        <v>9470.9654499370008</v>
      </c>
      <c r="Z3806" s="39">
        <f t="shared" si="1074"/>
        <v>9022.8284720856973</v>
      </c>
      <c r="AA3806" s="45">
        <f t="shared" si="1075"/>
        <v>6.7954287021591689E-2</v>
      </c>
      <c r="AB3806" s="45">
        <f t="shared" si="1076"/>
        <v>0.4306211530934308</v>
      </c>
      <c r="AC3806" s="45">
        <f t="shared" si="1077"/>
        <v>1.3540434533003475E-2</v>
      </c>
      <c r="AD3806" s="45">
        <f t="shared" si="1078"/>
        <v>0.51211587464802599</v>
      </c>
      <c r="AE3806" s="45">
        <f t="shared" si="1079"/>
        <v>0.48788412535197401</v>
      </c>
      <c r="AF3806" s="43">
        <f>('Estimates from MCMC'!$B$2-'MCMC runs'!W3806)/'Estimates from MCMC'!$B$2</f>
        <v>0.13065012774338189</v>
      </c>
    </row>
    <row r="3807" spans="1:32" x14ac:dyDescent="0.3">
      <c r="A3807" s="38">
        <v>3130</v>
      </c>
      <c r="B3807" s="38">
        <v>2020634.3092005653</v>
      </c>
      <c r="C3807" s="39">
        <v>52657.905338598401</v>
      </c>
      <c r="D3807" s="39">
        <v>51552.449568050302</v>
      </c>
      <c r="E3807" s="39">
        <f t="shared" si="1062"/>
        <v>1105.4557705480984</v>
      </c>
      <c r="F3807" s="39">
        <v>52594.652179715602</v>
      </c>
      <c r="G3807" s="40">
        <f t="shared" si="1063"/>
        <v>63.253158882798743</v>
      </c>
      <c r="H3807" s="39">
        <v>52567.138631317299</v>
      </c>
      <c r="I3807" s="39">
        <f t="shared" si="1064"/>
        <v>90.766707281101844</v>
      </c>
      <c r="J3807" s="39">
        <v>51399.253123247603</v>
      </c>
      <c r="K3807" s="40">
        <f t="shared" si="1065"/>
        <v>1258.6522153507976</v>
      </c>
      <c r="L3807" s="39">
        <v>50806.935758059699</v>
      </c>
      <c r="M3807" s="39">
        <f t="shared" si="1066"/>
        <v>1850.9695805387018</v>
      </c>
      <c r="N3807" s="39">
        <f t="shared" si="1071"/>
        <v>592.31736518790422</v>
      </c>
      <c r="O3807" s="40">
        <f>'Estimates from MCMC'!$B$2-L3807</f>
        <v>18254.064241940301</v>
      </c>
      <c r="P3807" s="39">
        <v>52066.635064422</v>
      </c>
      <c r="Q3807" s="40">
        <f t="shared" si="1067"/>
        <v>1259.6993063623013</v>
      </c>
      <c r="R3807" s="39">
        <v>52097.685867284301</v>
      </c>
      <c r="S3807" s="39">
        <f t="shared" si="1068"/>
        <v>31.05080286230077</v>
      </c>
      <c r="T3807" s="39">
        <f t="shared" si="1072"/>
        <v>1290.7501092246021</v>
      </c>
      <c r="U3807" s="39">
        <v>58671.4104126866</v>
      </c>
      <c r="V3807" s="39">
        <f t="shared" si="1069"/>
        <v>7864.4746546269016</v>
      </c>
      <c r="W3807" s="39">
        <v>60216.799073796399</v>
      </c>
      <c r="X3807" s="39">
        <f t="shared" si="1070"/>
        <v>254.63855188519665</v>
      </c>
      <c r="Y3807" s="39">
        <f t="shared" si="1073"/>
        <v>9409.8633157367003</v>
      </c>
      <c r="Z3807" s="39">
        <f t="shared" si="1074"/>
        <v>8844.2009262036008</v>
      </c>
      <c r="AA3807" s="45">
        <f t="shared" si="1075"/>
        <v>7.07102863294954E-2</v>
      </c>
      <c r="AB3807" s="45">
        <f t="shared" si="1076"/>
        <v>0.43083417207207952</v>
      </c>
      <c r="AC3807" s="45">
        <f t="shared" si="1077"/>
        <v>1.3949690792702614E-2</v>
      </c>
      <c r="AD3807" s="45">
        <f t="shared" si="1078"/>
        <v>0.5154941491942775</v>
      </c>
      <c r="AE3807" s="45">
        <f t="shared" si="1079"/>
        <v>0.48450585080572245</v>
      </c>
      <c r="AF3807" s="43">
        <f>('Estimates from MCMC'!$B$2-'MCMC runs'!W3807)/'Estimates from MCMC'!$B$2</f>
        <v>0.12806360936278943</v>
      </c>
    </row>
    <row r="3808" spans="1:32" x14ac:dyDescent="0.3">
      <c r="A3808" s="38">
        <v>3359</v>
      </c>
      <c r="B3808" s="38">
        <v>2212599.2343715974</v>
      </c>
      <c r="C3808" s="39">
        <v>52511.977525326001</v>
      </c>
      <c r="D3808" s="39">
        <v>51479.257540539002</v>
      </c>
      <c r="E3808" s="39">
        <f t="shared" si="1062"/>
        <v>1032.7199847869997</v>
      </c>
      <c r="F3808" s="39">
        <v>52449.053419510499</v>
      </c>
      <c r="G3808" s="40">
        <f t="shared" si="1063"/>
        <v>62.924105815502116</v>
      </c>
      <c r="H3808" s="39">
        <v>52426.717456666302</v>
      </c>
      <c r="I3808" s="39">
        <f t="shared" si="1064"/>
        <v>85.260068659699755</v>
      </c>
      <c r="J3808" s="39">
        <v>51331.6893932042</v>
      </c>
      <c r="K3808" s="40">
        <f t="shared" si="1065"/>
        <v>1180.288132121801</v>
      </c>
      <c r="L3808" s="39">
        <v>50774.395415953601</v>
      </c>
      <c r="M3808" s="39">
        <f t="shared" si="1066"/>
        <v>1737.5821093724007</v>
      </c>
      <c r="N3808" s="39">
        <f t="shared" si="1071"/>
        <v>557.29397725059971</v>
      </c>
      <c r="O3808" s="40">
        <f>'Estimates from MCMC'!$B$2-L3808</f>
        <v>18286.604584046399</v>
      </c>
      <c r="P3808" s="39">
        <v>51948.9322038951</v>
      </c>
      <c r="Q3808" s="40">
        <f t="shared" si="1067"/>
        <v>1174.5367879414989</v>
      </c>
      <c r="R3808" s="39">
        <v>51978.402600369896</v>
      </c>
      <c r="S3808" s="39">
        <f t="shared" si="1068"/>
        <v>29.470396474796871</v>
      </c>
      <c r="T3808" s="39">
        <f t="shared" si="1072"/>
        <v>1204.0071844162958</v>
      </c>
      <c r="U3808" s="39">
        <v>58306.590340854404</v>
      </c>
      <c r="V3808" s="39">
        <f t="shared" si="1069"/>
        <v>7532.194924900803</v>
      </c>
      <c r="W3808" s="39">
        <v>59738.513088141503</v>
      </c>
      <c r="X3808" s="39">
        <f t="shared" si="1070"/>
        <v>227.91556287080311</v>
      </c>
      <c r="Y3808" s="39">
        <f t="shared" si="1073"/>
        <v>8964.1176721879019</v>
      </c>
      <c r="Z3808" s="39">
        <f t="shared" si="1074"/>
        <v>9322.4869118584975</v>
      </c>
      <c r="AA3808" s="45">
        <f t="shared" si="1075"/>
        <v>6.5840937221702478E-2</v>
      </c>
      <c r="AB3808" s="45">
        <f t="shared" si="1076"/>
        <v>0.41189685544313903</v>
      </c>
      <c r="AC3808" s="45">
        <f t="shared" si="1077"/>
        <v>1.2463525517998088E-2</v>
      </c>
      <c r="AD3808" s="45">
        <f t="shared" si="1078"/>
        <v>0.49020131818283957</v>
      </c>
      <c r="AE3808" s="45">
        <f t="shared" si="1079"/>
        <v>0.50979868181716037</v>
      </c>
      <c r="AF3808" s="43">
        <f>('Estimates from MCMC'!$B$2-'MCMC runs'!W3808)/'Estimates from MCMC'!$B$2</f>
        <v>0.13498916771924094</v>
      </c>
    </row>
    <row r="3809" spans="1:32" x14ac:dyDescent="0.3">
      <c r="A3809" s="38">
        <v>3661</v>
      </c>
      <c r="B3809" s="38">
        <v>2006227.9962679783</v>
      </c>
      <c r="C3809" s="39">
        <v>53417.604990762396</v>
      </c>
      <c r="D3809" s="39">
        <v>52323.612099809397</v>
      </c>
      <c r="E3809" s="39">
        <f t="shared" si="1062"/>
        <v>1093.992890952999</v>
      </c>
      <c r="F3809" s="39">
        <v>53362.444296933099</v>
      </c>
      <c r="G3809" s="40">
        <f t="shared" si="1063"/>
        <v>55.160693829297088</v>
      </c>
      <c r="H3809" s="39">
        <v>53327.8323589719</v>
      </c>
      <c r="I3809" s="39">
        <f t="shared" si="1064"/>
        <v>89.772631790496234</v>
      </c>
      <c r="J3809" s="39">
        <v>52179.367626799503</v>
      </c>
      <c r="K3809" s="40">
        <f t="shared" si="1065"/>
        <v>1238.2373639628931</v>
      </c>
      <c r="L3809" s="39">
        <v>51593.0643617073</v>
      </c>
      <c r="M3809" s="39">
        <f t="shared" si="1066"/>
        <v>1824.5406290550964</v>
      </c>
      <c r="N3809" s="39">
        <f t="shared" si="1071"/>
        <v>586.30326509220322</v>
      </c>
      <c r="O3809" s="40">
        <f>'Estimates from MCMC'!$B$2-L3809</f>
        <v>17467.9356382927</v>
      </c>
      <c r="P3809" s="39">
        <v>52832.284778964502</v>
      </c>
      <c r="Q3809" s="40">
        <f t="shared" si="1067"/>
        <v>1239.2204172572019</v>
      </c>
      <c r="R3809" s="39">
        <v>52863.206622116202</v>
      </c>
      <c r="S3809" s="39">
        <f t="shared" si="1068"/>
        <v>30.921843151700159</v>
      </c>
      <c r="T3809" s="39">
        <f t="shared" si="1072"/>
        <v>1270.1422604089021</v>
      </c>
      <c r="U3809" s="39">
        <v>59562.452774149497</v>
      </c>
      <c r="V3809" s="39">
        <f t="shared" si="1069"/>
        <v>7969.3884124421966</v>
      </c>
      <c r="W3809" s="39">
        <v>61081.311488159197</v>
      </c>
      <c r="X3809" s="39">
        <f t="shared" si="1070"/>
        <v>248.71645360079856</v>
      </c>
      <c r="Y3809" s="39">
        <f t="shared" si="1073"/>
        <v>9488.2471264518972</v>
      </c>
      <c r="Z3809" s="39">
        <f t="shared" si="1074"/>
        <v>7979.6885118408027</v>
      </c>
      <c r="AA3809" s="45">
        <f t="shared" si="1075"/>
        <v>7.2712785683989659E-2</v>
      </c>
      <c r="AB3809" s="45">
        <f t="shared" si="1076"/>
        <v>0.45622954981422847</v>
      </c>
      <c r="AC3809" s="45">
        <f t="shared" si="1077"/>
        <v>1.4238457179540413E-2</v>
      </c>
      <c r="AD3809" s="45">
        <f t="shared" si="1078"/>
        <v>0.54318079267775854</v>
      </c>
      <c r="AE3809" s="45">
        <f t="shared" si="1079"/>
        <v>0.45681920732224146</v>
      </c>
      <c r="AF3809" s="43">
        <f>('Estimates from MCMC'!$B$2-'MCMC runs'!W3809)/'Estimates from MCMC'!$B$2</f>
        <v>0.11554551066217986</v>
      </c>
    </row>
    <row r="3810" spans="1:32" x14ac:dyDescent="0.3">
      <c r="A3810" s="38">
        <v>1302</v>
      </c>
      <c r="B3810" s="38">
        <v>2096220.7770899939</v>
      </c>
      <c r="C3810" s="39">
        <v>52009.0208663921</v>
      </c>
      <c r="D3810" s="39">
        <v>50954.115886149499</v>
      </c>
      <c r="E3810" s="39">
        <f t="shared" si="1062"/>
        <v>1054.9049802426016</v>
      </c>
      <c r="F3810" s="39">
        <v>51946.819740672901</v>
      </c>
      <c r="G3810" s="40">
        <f t="shared" si="1063"/>
        <v>62.201125719198899</v>
      </c>
      <c r="H3810" s="39">
        <v>51921.9086651533</v>
      </c>
      <c r="I3810" s="39">
        <f t="shared" si="1064"/>
        <v>87.11220123880048</v>
      </c>
      <c r="J3810" s="39">
        <v>50805.501505198197</v>
      </c>
      <c r="K3810" s="40">
        <f t="shared" si="1065"/>
        <v>1203.519361193903</v>
      </c>
      <c r="L3810" s="39">
        <v>50236.438041556903</v>
      </c>
      <c r="M3810" s="39">
        <f t="shared" si="1066"/>
        <v>1772.5828248351972</v>
      </c>
      <c r="N3810" s="39">
        <f t="shared" si="1071"/>
        <v>569.06346364129422</v>
      </c>
      <c r="O3810" s="40">
        <f>'Estimates from MCMC'!$B$2-L3810</f>
        <v>18824.561958443097</v>
      </c>
      <c r="P3810" s="39">
        <v>51435.683384728502</v>
      </c>
      <c r="Q3810" s="40">
        <f t="shared" si="1067"/>
        <v>1199.2453431715985</v>
      </c>
      <c r="R3810" s="39">
        <v>51465.806243338899</v>
      </c>
      <c r="S3810" s="39">
        <f t="shared" si="1068"/>
        <v>30.122858610397088</v>
      </c>
      <c r="T3810" s="39">
        <f t="shared" si="1072"/>
        <v>1229.3682017819956</v>
      </c>
      <c r="U3810" s="39">
        <v>57885.842395941603</v>
      </c>
      <c r="V3810" s="39">
        <f t="shared" si="1069"/>
        <v>7649.4043543847001</v>
      </c>
      <c r="W3810" s="39">
        <v>59352.705105756097</v>
      </c>
      <c r="X3810" s="39">
        <f t="shared" si="1070"/>
        <v>237.49450803249783</v>
      </c>
      <c r="Y3810" s="39">
        <f t="shared" si="1073"/>
        <v>9116.2670641991936</v>
      </c>
      <c r="Z3810" s="39">
        <f t="shared" si="1074"/>
        <v>9708.2948942439034</v>
      </c>
      <c r="AA3810" s="45">
        <f t="shared" si="1075"/>
        <v>6.5306603388484458E-2</v>
      </c>
      <c r="AB3810" s="45">
        <f t="shared" si="1076"/>
        <v>0.40635231625954665</v>
      </c>
      <c r="AC3810" s="45">
        <f t="shared" si="1077"/>
        <v>1.2616203689455733E-2</v>
      </c>
      <c r="AD3810" s="45">
        <f t="shared" si="1078"/>
        <v>0.48427512333748685</v>
      </c>
      <c r="AE3810" s="45">
        <f t="shared" si="1079"/>
        <v>0.51572487666251321</v>
      </c>
      <c r="AF3810" s="43">
        <f>('Estimates from MCMC'!$B$2-'MCMC runs'!W3810)/'Estimates from MCMC'!$B$2</f>
        <v>0.14057564898052308</v>
      </c>
    </row>
    <row r="3811" spans="1:32" x14ac:dyDescent="0.3">
      <c r="A3811" s="38">
        <v>3942</v>
      </c>
      <c r="B3811" s="38">
        <v>1936524.9304049306</v>
      </c>
      <c r="C3811" s="39">
        <v>52704.410780416503</v>
      </c>
      <c r="D3811" s="39">
        <v>51616.2599109156</v>
      </c>
      <c r="E3811" s="39">
        <f t="shared" si="1062"/>
        <v>1088.1508695009034</v>
      </c>
      <c r="F3811" s="39">
        <v>52636.098113049498</v>
      </c>
      <c r="G3811" s="40">
        <f t="shared" si="1063"/>
        <v>68.312667367004906</v>
      </c>
      <c r="H3811" s="39">
        <v>52615.1490133056</v>
      </c>
      <c r="I3811" s="39">
        <f t="shared" si="1064"/>
        <v>89.261767110903747</v>
      </c>
      <c r="J3811" s="39">
        <v>51459.646863544302</v>
      </c>
      <c r="K3811" s="40">
        <f t="shared" si="1065"/>
        <v>1244.7639168722017</v>
      </c>
      <c r="L3811" s="39">
        <v>50876.698624825403</v>
      </c>
      <c r="M3811" s="39">
        <f t="shared" si="1066"/>
        <v>1827.7121555910999</v>
      </c>
      <c r="N3811" s="39">
        <f t="shared" si="1071"/>
        <v>582.94823871889821</v>
      </c>
      <c r="O3811" s="40">
        <f>'Estimates from MCMC'!$B$2-L3811</f>
        <v>18184.301375174597</v>
      </c>
      <c r="P3811" s="39">
        <v>52116.956537472899</v>
      </c>
      <c r="Q3811" s="40">
        <f t="shared" si="1067"/>
        <v>1240.2579126474957</v>
      </c>
      <c r="R3811" s="39">
        <v>52147.367734080501</v>
      </c>
      <c r="S3811" s="39">
        <f t="shared" si="1068"/>
        <v>30.411196607601596</v>
      </c>
      <c r="T3811" s="39">
        <f t="shared" si="1072"/>
        <v>1270.6691092550973</v>
      </c>
      <c r="U3811" s="39">
        <v>58821.233752104999</v>
      </c>
      <c r="V3811" s="39">
        <f t="shared" si="1069"/>
        <v>7944.5351272795961</v>
      </c>
      <c r="W3811" s="39">
        <v>60343.208060571502</v>
      </c>
      <c r="X3811" s="39">
        <f t="shared" si="1070"/>
        <v>251.30519921140512</v>
      </c>
      <c r="Y3811" s="39">
        <f t="shared" si="1073"/>
        <v>9466.5094357460985</v>
      </c>
      <c r="Z3811" s="39">
        <f t="shared" si="1074"/>
        <v>8717.7919394284982</v>
      </c>
      <c r="AA3811" s="45">
        <f t="shared" si="1075"/>
        <v>6.9877257478245955E-2</v>
      </c>
      <c r="AB3811" s="45">
        <f t="shared" si="1076"/>
        <v>0.43688976350367581</v>
      </c>
      <c r="AC3811" s="45">
        <f t="shared" si="1077"/>
        <v>1.381989849522015E-2</v>
      </c>
      <c r="AD3811" s="45">
        <f t="shared" si="1078"/>
        <v>0.52058691947714186</v>
      </c>
      <c r="AE3811" s="45">
        <f t="shared" si="1079"/>
        <v>0.47941308052285808</v>
      </c>
      <c r="AF3811" s="43">
        <f>('Estimates from MCMC'!$B$2-'MCMC runs'!W3811)/'Estimates from MCMC'!$B$2</f>
        <v>0.12623321323798523</v>
      </c>
    </row>
    <row r="3812" spans="1:32" x14ac:dyDescent="0.3">
      <c r="A3812" s="38">
        <v>4180</v>
      </c>
      <c r="B3812" s="38">
        <v>1955347.1755670956</v>
      </c>
      <c r="C3812" s="39">
        <v>52216.218858644999</v>
      </c>
      <c r="D3812" s="39">
        <v>51163.640386865998</v>
      </c>
      <c r="E3812" s="39">
        <f t="shared" si="1062"/>
        <v>1052.5784717790011</v>
      </c>
      <c r="F3812" s="39">
        <v>52160.947111920897</v>
      </c>
      <c r="G3812" s="40">
        <f t="shared" si="1063"/>
        <v>55.271746724101831</v>
      </c>
      <c r="H3812" s="39">
        <v>52130.206160408103</v>
      </c>
      <c r="I3812" s="39">
        <f t="shared" si="1064"/>
        <v>86.01269823689654</v>
      </c>
      <c r="J3812" s="39">
        <v>51022.952654180699</v>
      </c>
      <c r="K3812" s="40">
        <f t="shared" si="1065"/>
        <v>1193.2662044643002</v>
      </c>
      <c r="L3812" s="39">
        <v>50461.233637183897</v>
      </c>
      <c r="M3812" s="39">
        <f t="shared" si="1066"/>
        <v>1754.9852214611019</v>
      </c>
      <c r="N3812" s="39">
        <f t="shared" si="1071"/>
        <v>561.71901699680166</v>
      </c>
      <c r="O3812" s="40">
        <f>'Estimates from MCMC'!$B$2-L3812</f>
        <v>18599.766362816103</v>
      </c>
      <c r="P3812" s="39">
        <v>51644.673430500799</v>
      </c>
      <c r="Q3812" s="40">
        <f t="shared" si="1067"/>
        <v>1183.4397933169021</v>
      </c>
      <c r="R3812" s="39">
        <v>51674.475158792397</v>
      </c>
      <c r="S3812" s="39">
        <f t="shared" si="1068"/>
        <v>29.801728291597101</v>
      </c>
      <c r="T3812" s="39">
        <f t="shared" si="1072"/>
        <v>1213.2415216084992</v>
      </c>
      <c r="U3812" s="39">
        <v>58173.969350799198</v>
      </c>
      <c r="V3812" s="39">
        <f t="shared" si="1069"/>
        <v>7712.7357136153005</v>
      </c>
      <c r="W3812" s="39">
        <v>59623.216623586399</v>
      </c>
      <c r="X3812" s="39">
        <f t="shared" si="1070"/>
        <v>236.00575117870176</v>
      </c>
      <c r="Y3812" s="39">
        <f t="shared" si="1073"/>
        <v>9161.9829864025014</v>
      </c>
      <c r="Z3812" s="39">
        <f t="shared" si="1074"/>
        <v>9437.7833764136012</v>
      </c>
      <c r="AA3812" s="45">
        <f t="shared" si="1075"/>
        <v>6.5228858144904575E-2</v>
      </c>
      <c r="AB3812" s="45">
        <f t="shared" si="1076"/>
        <v>0.41466841911704272</v>
      </c>
      <c r="AC3812" s="45">
        <f t="shared" si="1077"/>
        <v>1.268864062994441E-2</v>
      </c>
      <c r="AD3812" s="45">
        <f t="shared" si="1078"/>
        <v>0.49258591789189166</v>
      </c>
      <c r="AE3812" s="45">
        <f t="shared" si="1079"/>
        <v>0.50741408210810834</v>
      </c>
      <c r="AF3812" s="43">
        <f>('Estimates from MCMC'!$B$2-'MCMC runs'!W3812)/'Estimates from MCMC'!$B$2</f>
        <v>0.13665865505008037</v>
      </c>
    </row>
    <row r="3813" spans="1:32" x14ac:dyDescent="0.3">
      <c r="A3813" s="38">
        <v>1196</v>
      </c>
      <c r="B3813" s="38">
        <v>1983012.5049609451</v>
      </c>
      <c r="C3813" s="39">
        <v>52005.075686459102</v>
      </c>
      <c r="D3813" s="39">
        <v>50961.964367410299</v>
      </c>
      <c r="E3813" s="39">
        <f t="shared" si="1062"/>
        <v>1043.1113190488031</v>
      </c>
      <c r="F3813" s="39">
        <v>51941.643365633303</v>
      </c>
      <c r="G3813" s="40">
        <f t="shared" si="1063"/>
        <v>63.432320825799252</v>
      </c>
      <c r="H3813" s="39">
        <v>51919.016176520003</v>
      </c>
      <c r="I3813" s="39">
        <f t="shared" si="1064"/>
        <v>86.059509939099371</v>
      </c>
      <c r="J3813" s="39">
        <v>50813.158764630301</v>
      </c>
      <c r="K3813" s="40">
        <f t="shared" si="1065"/>
        <v>1191.9169218288007</v>
      </c>
      <c r="L3813" s="39">
        <v>50250.8522016098</v>
      </c>
      <c r="M3813" s="39">
        <f t="shared" si="1066"/>
        <v>1754.2234848493026</v>
      </c>
      <c r="N3813" s="39">
        <f t="shared" si="1071"/>
        <v>562.30656302050193</v>
      </c>
      <c r="O3813" s="40">
        <f>'Estimates from MCMC'!$B$2-L3813</f>
        <v>18810.1477983902</v>
      </c>
      <c r="P3813" s="39">
        <v>51430.726951057302</v>
      </c>
      <c r="Q3813" s="40">
        <f t="shared" si="1067"/>
        <v>1179.8747494475028</v>
      </c>
      <c r="R3813" s="39">
        <v>51460.707547882797</v>
      </c>
      <c r="S3813" s="39">
        <f t="shared" si="1068"/>
        <v>29.980596825495013</v>
      </c>
      <c r="T3813" s="39">
        <f t="shared" si="1072"/>
        <v>1209.8553462729978</v>
      </c>
      <c r="U3813" s="39">
        <v>58079.1656066301</v>
      </c>
      <c r="V3813" s="39">
        <f t="shared" si="1069"/>
        <v>7828.3134050203007</v>
      </c>
      <c r="W3813" s="39">
        <v>59527.638968520703</v>
      </c>
      <c r="X3813" s="39">
        <f t="shared" si="1070"/>
        <v>238.61801561760512</v>
      </c>
      <c r="Y3813" s="39">
        <f t="shared" si="1073"/>
        <v>9276.7867669109037</v>
      </c>
      <c r="Z3813" s="39">
        <f t="shared" si="1074"/>
        <v>9533.3610314792968</v>
      </c>
      <c r="AA3813" s="45">
        <f t="shared" si="1075"/>
        <v>6.4319289738730231E-2</v>
      </c>
      <c r="AB3813" s="45">
        <f t="shared" si="1076"/>
        <v>0.41617500770994786</v>
      </c>
      <c r="AC3813" s="45">
        <f t="shared" si="1077"/>
        <v>1.268560025020252E-2</v>
      </c>
      <c r="AD3813" s="45">
        <f t="shared" si="1078"/>
        <v>0.4931798976988806</v>
      </c>
      <c r="AE3813" s="45">
        <f t="shared" si="1079"/>
        <v>0.5068201023011194</v>
      </c>
      <c r="AF3813" s="43">
        <f>('Estimates from MCMC'!$B$2-'MCMC runs'!W3813)/'Estimates from MCMC'!$B$2</f>
        <v>0.13804261495604317</v>
      </c>
    </row>
    <row r="3814" spans="1:32" x14ac:dyDescent="0.3">
      <c r="A3814" s="38">
        <v>670</v>
      </c>
      <c r="B3814" s="38">
        <v>2191453.3036274845</v>
      </c>
      <c r="C3814" s="39">
        <v>52174.465154188998</v>
      </c>
      <c r="D3814" s="39">
        <v>51114.9310149757</v>
      </c>
      <c r="E3814" s="39">
        <f t="shared" si="1062"/>
        <v>1059.5341392132977</v>
      </c>
      <c r="F3814" s="39">
        <v>52115.898756622002</v>
      </c>
      <c r="G3814" s="40">
        <f t="shared" si="1063"/>
        <v>58.566397566995875</v>
      </c>
      <c r="H3814" s="39">
        <v>52087.840476587997</v>
      </c>
      <c r="I3814" s="39">
        <f t="shared" si="1064"/>
        <v>86.624677601001167</v>
      </c>
      <c r="J3814" s="39">
        <v>50970.5192924894</v>
      </c>
      <c r="K3814" s="40">
        <f t="shared" si="1065"/>
        <v>1203.945861699598</v>
      </c>
      <c r="L3814" s="39">
        <v>50404.710992709399</v>
      </c>
      <c r="M3814" s="39">
        <f t="shared" si="1066"/>
        <v>1769.7541614795991</v>
      </c>
      <c r="N3814" s="39">
        <f t="shared" si="1071"/>
        <v>565.80829978000111</v>
      </c>
      <c r="O3814" s="40">
        <f>'Estimates from MCMC'!$B$2-L3814</f>
        <v>18656.289007290601</v>
      </c>
      <c r="P3814" s="39">
        <v>51598.235606540802</v>
      </c>
      <c r="Q3814" s="40">
        <f t="shared" si="1067"/>
        <v>1193.5246138314033</v>
      </c>
      <c r="R3814" s="39">
        <v>51628.117972042797</v>
      </c>
      <c r="S3814" s="39">
        <f t="shared" si="1068"/>
        <v>29.882365501995082</v>
      </c>
      <c r="T3814" s="39">
        <f t="shared" si="1072"/>
        <v>1223.4069793333983</v>
      </c>
      <c r="U3814" s="39">
        <v>58178.891556602503</v>
      </c>
      <c r="V3814" s="39">
        <f t="shared" si="1069"/>
        <v>7774.1805638931037</v>
      </c>
      <c r="W3814" s="39">
        <v>59642.867944674101</v>
      </c>
      <c r="X3814" s="39">
        <f t="shared" si="1070"/>
        <v>240.56940873819985</v>
      </c>
      <c r="Y3814" s="39">
        <f t="shared" si="1073"/>
        <v>9238.1569519647019</v>
      </c>
      <c r="Z3814" s="39">
        <f t="shared" si="1074"/>
        <v>9418.1320553258993</v>
      </c>
      <c r="AA3814" s="45">
        <f t="shared" si="1075"/>
        <v>6.5576116389240602E-2</v>
      </c>
      <c r="AB3814" s="45">
        <f t="shared" si="1076"/>
        <v>0.41670562462100952</v>
      </c>
      <c r="AC3814" s="45">
        <f t="shared" si="1077"/>
        <v>1.2894815718398707E-2</v>
      </c>
      <c r="AD3814" s="45">
        <f t="shared" si="1078"/>
        <v>0.49517655672864885</v>
      </c>
      <c r="AE3814" s="45">
        <f t="shared" si="1079"/>
        <v>0.5048234432713512</v>
      </c>
      <c r="AF3814" s="43">
        <f>('Estimates from MCMC'!$B$2-'MCMC runs'!W3814)/'Estimates from MCMC'!$B$2</f>
        <v>0.1363741048540551</v>
      </c>
    </row>
    <row r="3815" spans="1:32" x14ac:dyDescent="0.3">
      <c r="A3815" s="38">
        <v>2548</v>
      </c>
      <c r="B3815" s="38">
        <v>1972625.8796592751</v>
      </c>
      <c r="C3815" s="39">
        <v>52593.897505157402</v>
      </c>
      <c r="D3815" s="39">
        <v>51532.195072278599</v>
      </c>
      <c r="E3815" s="39">
        <f t="shared" si="1062"/>
        <v>1061.7024328788029</v>
      </c>
      <c r="F3815" s="39">
        <v>52528.030300366299</v>
      </c>
      <c r="G3815" s="40">
        <f t="shared" si="1063"/>
        <v>65.867204791102267</v>
      </c>
      <c r="H3815" s="39">
        <v>52506.0084011894</v>
      </c>
      <c r="I3815" s="39">
        <f t="shared" si="1064"/>
        <v>87.889103968002019</v>
      </c>
      <c r="J3815" s="39">
        <v>51379.313702108702</v>
      </c>
      <c r="K3815" s="40">
        <f t="shared" si="1065"/>
        <v>1214.5838030486993</v>
      </c>
      <c r="L3815" s="39">
        <v>50805.028215374703</v>
      </c>
      <c r="M3815" s="39">
        <f t="shared" si="1066"/>
        <v>1788.8692897826986</v>
      </c>
      <c r="N3815" s="39">
        <f t="shared" si="1071"/>
        <v>574.28548673399928</v>
      </c>
      <c r="O3815" s="40">
        <f>'Estimates from MCMC'!$B$2-L3815</f>
        <v>18255.971784625297</v>
      </c>
      <c r="P3815" s="39">
        <v>52012.332832497697</v>
      </c>
      <c r="Q3815" s="40">
        <f t="shared" si="1067"/>
        <v>1207.3046171229944</v>
      </c>
      <c r="R3815" s="39">
        <v>52042.817006920603</v>
      </c>
      <c r="S3815" s="39">
        <f t="shared" si="1068"/>
        <v>30.484174422905198</v>
      </c>
      <c r="T3815" s="39">
        <f t="shared" si="1072"/>
        <v>1237.7887915458996</v>
      </c>
      <c r="U3815" s="39">
        <v>58741.952350387102</v>
      </c>
      <c r="V3815" s="39">
        <f t="shared" si="1069"/>
        <v>7936.9241350123993</v>
      </c>
      <c r="W3815" s="39">
        <v>60225.037376879998</v>
      </c>
      <c r="X3815" s="39">
        <f t="shared" si="1070"/>
        <v>245.29623494699626</v>
      </c>
      <c r="Y3815" s="39">
        <f t="shared" si="1073"/>
        <v>9420.0091615052952</v>
      </c>
      <c r="Z3815" s="39">
        <f t="shared" si="1074"/>
        <v>8835.9626231200018</v>
      </c>
      <c r="AA3815" s="45">
        <f t="shared" si="1075"/>
        <v>6.780185717576169E-2</v>
      </c>
      <c r="AB3815" s="45">
        <f t="shared" si="1076"/>
        <v>0.43475769072433984</v>
      </c>
      <c r="AC3815" s="45">
        <f t="shared" si="1077"/>
        <v>1.3436492882486724E-2</v>
      </c>
      <c r="AD3815" s="45">
        <f t="shared" si="1078"/>
        <v>0.51599604078258821</v>
      </c>
      <c r="AE3815" s="45">
        <f t="shared" si="1079"/>
        <v>0.48400395921741174</v>
      </c>
      <c r="AF3815" s="43">
        <f>('Estimates from MCMC'!$B$2-'MCMC runs'!W3815)/'Estimates from MCMC'!$B$2</f>
        <v>0.1279443191254109</v>
      </c>
    </row>
    <row r="3816" spans="1:32" x14ac:dyDescent="0.3">
      <c r="A3816" s="38">
        <v>1153</v>
      </c>
      <c r="B3816" s="38">
        <v>1936373.0383724014</v>
      </c>
      <c r="C3816" s="39">
        <v>52395.796596610598</v>
      </c>
      <c r="D3816" s="39">
        <v>51341.827689336998</v>
      </c>
      <c r="E3816" s="39">
        <f t="shared" si="1062"/>
        <v>1053.9689072736001</v>
      </c>
      <c r="F3816" s="39">
        <v>52331.5363703357</v>
      </c>
      <c r="G3816" s="40">
        <f t="shared" si="1063"/>
        <v>64.260226274898741</v>
      </c>
      <c r="H3816" s="39">
        <v>52308.641940218899</v>
      </c>
      <c r="I3816" s="39">
        <f t="shared" si="1064"/>
        <v>87.154656391699973</v>
      </c>
      <c r="J3816" s="39">
        <v>51191.163521207702</v>
      </c>
      <c r="K3816" s="40">
        <f t="shared" si="1065"/>
        <v>1204.6330754028968</v>
      </c>
      <c r="L3816" s="39">
        <v>50621.732047454803</v>
      </c>
      <c r="M3816" s="39">
        <f t="shared" si="1066"/>
        <v>1774.0645491557952</v>
      </c>
      <c r="N3816" s="39">
        <f t="shared" si="1071"/>
        <v>569.43147375289846</v>
      </c>
      <c r="O3816" s="40">
        <f>'Estimates from MCMC'!$B$2-L3816</f>
        <v>18439.267952545197</v>
      </c>
      <c r="P3816" s="39">
        <v>51818.650845845397</v>
      </c>
      <c r="Q3816" s="40">
        <f t="shared" si="1067"/>
        <v>1196.918798390594</v>
      </c>
      <c r="R3816" s="39">
        <v>51848.853668905103</v>
      </c>
      <c r="S3816" s="39">
        <f t="shared" si="1068"/>
        <v>30.202823059706134</v>
      </c>
      <c r="T3816" s="39">
        <f t="shared" si="1072"/>
        <v>1227.1216214503002</v>
      </c>
      <c r="U3816" s="39">
        <v>58449.798613692401</v>
      </c>
      <c r="V3816" s="39">
        <f t="shared" si="1069"/>
        <v>7828.0665662375977</v>
      </c>
      <c r="W3816" s="39">
        <v>59918.059320057</v>
      </c>
      <c r="X3816" s="39">
        <f t="shared" si="1070"/>
        <v>241.13908491429902</v>
      </c>
      <c r="Y3816" s="39">
        <f t="shared" si="1073"/>
        <v>9296.3272726021969</v>
      </c>
      <c r="Z3816" s="39">
        <f t="shared" si="1074"/>
        <v>9142.9406799429999</v>
      </c>
      <c r="AA3816" s="45">
        <f t="shared" si="1075"/>
        <v>6.6549367610926169E-2</v>
      </c>
      <c r="AB3816" s="45">
        <f t="shared" si="1076"/>
        <v>0.42453239393145642</v>
      </c>
      <c r="AC3816" s="45">
        <f t="shared" si="1077"/>
        <v>1.3077476043782652E-2</v>
      </c>
      <c r="AD3816" s="45">
        <f t="shared" si="1078"/>
        <v>0.50415923758616521</v>
      </c>
      <c r="AE3816" s="45">
        <f t="shared" si="1079"/>
        <v>0.49584076241383473</v>
      </c>
      <c r="AF3816" s="43">
        <f>('Estimates from MCMC'!$B$2-'MCMC runs'!W3816)/'Estimates from MCMC'!$B$2</f>
        <v>0.13238934680851711</v>
      </c>
    </row>
    <row r="3817" spans="1:32" x14ac:dyDescent="0.3">
      <c r="A3817" s="38">
        <v>4904</v>
      </c>
      <c r="B3817" s="38">
        <v>2046398.5999377677</v>
      </c>
      <c r="C3817" s="39">
        <v>52655.504958867103</v>
      </c>
      <c r="D3817" s="39">
        <v>51566.079648410901</v>
      </c>
      <c r="E3817" s="39">
        <f t="shared" si="1062"/>
        <v>1089.4253104562013</v>
      </c>
      <c r="F3817" s="39">
        <v>52589.182812698702</v>
      </c>
      <c r="G3817" s="40">
        <f t="shared" si="1063"/>
        <v>66.32214616840065</v>
      </c>
      <c r="H3817" s="39">
        <v>52566.135421025501</v>
      </c>
      <c r="I3817" s="39">
        <f t="shared" si="1064"/>
        <v>89.369537841601414</v>
      </c>
      <c r="J3817" s="39">
        <v>51411.273106401597</v>
      </c>
      <c r="K3817" s="40">
        <f t="shared" si="1065"/>
        <v>1244.2318524655057</v>
      </c>
      <c r="L3817" s="39">
        <v>50827.723170914498</v>
      </c>
      <c r="M3817" s="39">
        <f t="shared" si="1066"/>
        <v>1827.7817879526046</v>
      </c>
      <c r="N3817" s="39">
        <f t="shared" si="1071"/>
        <v>583.54993548709899</v>
      </c>
      <c r="O3817" s="40">
        <f>'Estimates from MCMC'!$B$2-L3817</f>
        <v>18233.276829085502</v>
      </c>
      <c r="P3817" s="39">
        <v>52070.447012963399</v>
      </c>
      <c r="Q3817" s="40">
        <f t="shared" si="1067"/>
        <v>1242.7238420489011</v>
      </c>
      <c r="R3817" s="39">
        <v>52100.912360892398</v>
      </c>
      <c r="S3817" s="39">
        <f t="shared" si="1068"/>
        <v>30.465347928999108</v>
      </c>
      <c r="T3817" s="39">
        <f t="shared" si="1072"/>
        <v>1273.1891899779002</v>
      </c>
      <c r="U3817" s="39">
        <v>58621.423256846501</v>
      </c>
      <c r="V3817" s="39">
        <f t="shared" si="1069"/>
        <v>7793.7000859320033</v>
      </c>
      <c r="W3817" s="39">
        <v>60143.379179679199</v>
      </c>
      <c r="X3817" s="39">
        <f t="shared" si="1070"/>
        <v>248.76673285479774</v>
      </c>
      <c r="Y3817" s="39">
        <f t="shared" si="1073"/>
        <v>9315.6560087647013</v>
      </c>
      <c r="Z3817" s="39">
        <f t="shared" si="1074"/>
        <v>8917.6208203208007</v>
      </c>
      <c r="AA3817" s="45">
        <f t="shared" si="1075"/>
        <v>6.9827777086503964E-2</v>
      </c>
      <c r="AB3817" s="45">
        <f t="shared" si="1076"/>
        <v>0.42744374250379324</v>
      </c>
      <c r="AC3817" s="45">
        <f t="shared" si="1077"/>
        <v>1.364355596564892E-2</v>
      </c>
      <c r="AD3817" s="45">
        <f t="shared" si="1078"/>
        <v>0.51091507555594617</v>
      </c>
      <c r="AE3817" s="45">
        <f t="shared" si="1079"/>
        <v>0.48908492444405388</v>
      </c>
      <c r="AF3817" s="43">
        <f>('Estimates from MCMC'!$B$2-'MCMC runs'!W3817)/'Estimates from MCMC'!$B$2</f>
        <v>0.12912672594258409</v>
      </c>
    </row>
    <row r="3818" spans="1:32" x14ac:dyDescent="0.3">
      <c r="A3818" s="38">
        <v>415</v>
      </c>
      <c r="B3818" s="38">
        <v>2044860.0567257414</v>
      </c>
      <c r="C3818" s="39">
        <v>52191.371561494801</v>
      </c>
      <c r="D3818" s="39">
        <v>51108.422195330502</v>
      </c>
      <c r="E3818" s="39">
        <f t="shared" si="1062"/>
        <v>1082.9493661642991</v>
      </c>
      <c r="F3818" s="39">
        <v>52136.9465697368</v>
      </c>
      <c r="G3818" s="40">
        <f t="shared" si="1063"/>
        <v>54.424991758001852</v>
      </c>
      <c r="H3818" s="39">
        <v>52103.701400799197</v>
      </c>
      <c r="I3818" s="39">
        <f t="shared" si="1064"/>
        <v>87.670160695604864</v>
      </c>
      <c r="J3818" s="39">
        <v>50966.932829621503</v>
      </c>
      <c r="K3818" s="40">
        <f t="shared" si="1065"/>
        <v>1224.4387318732988</v>
      </c>
      <c r="L3818" s="39">
        <v>50394.583605570901</v>
      </c>
      <c r="M3818" s="39">
        <f t="shared" si="1066"/>
        <v>1796.7879559239009</v>
      </c>
      <c r="N3818" s="39">
        <f t="shared" si="1071"/>
        <v>572.34922405060206</v>
      </c>
      <c r="O3818" s="40">
        <f>'Estimates from MCMC'!$B$2-L3818</f>
        <v>18666.416394429099</v>
      </c>
      <c r="P3818" s="39">
        <v>51608.159000089297</v>
      </c>
      <c r="Q3818" s="40">
        <f t="shared" si="1067"/>
        <v>1213.5753945183969</v>
      </c>
      <c r="R3818" s="39">
        <v>51638.315893355</v>
      </c>
      <c r="S3818" s="39">
        <f t="shared" si="1068"/>
        <v>30.15689326570282</v>
      </c>
      <c r="T3818" s="39">
        <f t="shared" si="1072"/>
        <v>1243.7322877840998</v>
      </c>
      <c r="U3818" s="39">
        <v>58240.875682438302</v>
      </c>
      <c r="V3818" s="39">
        <f t="shared" si="1069"/>
        <v>7846.2920768674012</v>
      </c>
      <c r="W3818" s="39">
        <v>59731.794514492802</v>
      </c>
      <c r="X3818" s="39">
        <f t="shared" si="1070"/>
        <v>247.18654427040019</v>
      </c>
      <c r="Y3818" s="39">
        <f t="shared" si="1073"/>
        <v>9337.2109089219011</v>
      </c>
      <c r="Z3818" s="39">
        <f t="shared" si="1074"/>
        <v>9329.2054855071983</v>
      </c>
      <c r="AA3818" s="45">
        <f t="shared" si="1075"/>
        <v>6.6629408746891855E-2</v>
      </c>
      <c r="AB3818" s="45">
        <f t="shared" si="1076"/>
        <v>0.42034271126669437</v>
      </c>
      <c r="AC3818" s="45">
        <f t="shared" si="1077"/>
        <v>1.324231384574555E-2</v>
      </c>
      <c r="AD3818" s="45">
        <f t="shared" si="1078"/>
        <v>0.50021443385933173</v>
      </c>
      <c r="AE3818" s="45">
        <f t="shared" si="1079"/>
        <v>0.49978556614066821</v>
      </c>
      <c r="AF3818" s="43">
        <f>('Estimates from MCMC'!$B$2-'MCMC runs'!W3818)/'Estimates from MCMC'!$B$2</f>
        <v>0.13508645234658054</v>
      </c>
    </row>
    <row r="3819" spans="1:32" x14ac:dyDescent="0.3">
      <c r="A3819" s="38">
        <v>2705</v>
      </c>
      <c r="B3819" s="38">
        <v>2019800.9176823723</v>
      </c>
      <c r="C3819" s="39">
        <v>53190.129967716603</v>
      </c>
      <c r="D3819" s="39">
        <v>52106.9499014049</v>
      </c>
      <c r="E3819" s="39">
        <f t="shared" si="1062"/>
        <v>1083.1800663117028</v>
      </c>
      <c r="F3819" s="39">
        <v>53110.434343322799</v>
      </c>
      <c r="G3819" s="40">
        <f t="shared" si="1063"/>
        <v>79.695624393803882</v>
      </c>
      <c r="H3819" s="39">
        <v>53100.082832398301</v>
      </c>
      <c r="I3819" s="39">
        <f t="shared" si="1064"/>
        <v>90.047135318302026</v>
      </c>
      <c r="J3819" s="39">
        <v>51938.513320537102</v>
      </c>
      <c r="K3819" s="40">
        <f t="shared" si="1065"/>
        <v>1251.6166471795004</v>
      </c>
      <c r="L3819" s="39">
        <v>51350.282439319497</v>
      </c>
      <c r="M3819" s="39">
        <f t="shared" si="1066"/>
        <v>1839.8475283971056</v>
      </c>
      <c r="N3819" s="39">
        <f t="shared" si="1071"/>
        <v>588.2308812176052</v>
      </c>
      <c r="O3819" s="40">
        <f>'Estimates from MCMC'!$B$2-L3819</f>
        <v>17710.717560680503</v>
      </c>
      <c r="P3819" s="39">
        <v>52600.1345816795</v>
      </c>
      <c r="Q3819" s="40">
        <f t="shared" si="1067"/>
        <v>1249.8521423600032</v>
      </c>
      <c r="R3819" s="39">
        <v>52630.834238877404</v>
      </c>
      <c r="S3819" s="39">
        <f t="shared" si="1068"/>
        <v>30.699657197903434</v>
      </c>
      <c r="T3819" s="39">
        <f t="shared" si="1072"/>
        <v>1280.5517995579066</v>
      </c>
      <c r="U3819" s="39">
        <v>59344.784972594498</v>
      </c>
      <c r="V3819" s="39">
        <f t="shared" si="1069"/>
        <v>7994.502533275001</v>
      </c>
      <c r="W3819" s="39">
        <v>60878.734600206801</v>
      </c>
      <c r="X3819" s="39">
        <f t="shared" si="1070"/>
        <v>253.39782805439609</v>
      </c>
      <c r="Y3819" s="39">
        <f t="shared" si="1073"/>
        <v>9528.4521608873038</v>
      </c>
      <c r="Z3819" s="39">
        <f t="shared" si="1074"/>
        <v>8182.2653997931993</v>
      </c>
      <c r="AA3819" s="45">
        <f t="shared" si="1075"/>
        <v>7.2303778498554724E-2</v>
      </c>
      <c r="AB3819" s="45">
        <f t="shared" si="1076"/>
        <v>0.45139348566110987</v>
      </c>
      <c r="AC3819" s="45">
        <f t="shared" si="1077"/>
        <v>1.430759805107861E-2</v>
      </c>
      <c r="AD3819" s="45">
        <f t="shared" si="1078"/>
        <v>0.53800486221074317</v>
      </c>
      <c r="AE3819" s="45">
        <f t="shared" si="1079"/>
        <v>0.46199513778925683</v>
      </c>
      <c r="AF3819" s="43">
        <f>('Estimates from MCMC'!$B$2-'MCMC runs'!W3819)/'Estimates from MCMC'!$B$2</f>
        <v>0.11847881437849436</v>
      </c>
    </row>
    <row r="3820" spans="1:32" x14ac:dyDescent="0.3">
      <c r="A3820" s="38">
        <v>2135</v>
      </c>
      <c r="B3820" s="38">
        <v>2091921.9025567188</v>
      </c>
      <c r="C3820" s="39">
        <v>51841.034455606103</v>
      </c>
      <c r="D3820" s="39">
        <v>50786.653894663097</v>
      </c>
      <c r="E3820" s="39">
        <f t="shared" si="1062"/>
        <v>1054.3805609430055</v>
      </c>
      <c r="F3820" s="39">
        <v>51773.666401483097</v>
      </c>
      <c r="G3820" s="40">
        <f t="shared" si="1063"/>
        <v>67.368054123006004</v>
      </c>
      <c r="H3820" s="39">
        <v>51753.860337591097</v>
      </c>
      <c r="I3820" s="39">
        <f t="shared" si="1064"/>
        <v>87.174118015005661</v>
      </c>
      <c r="J3820" s="39">
        <v>50632.965437562903</v>
      </c>
      <c r="K3820" s="40">
        <f t="shared" si="1065"/>
        <v>1208.0690180431993</v>
      </c>
      <c r="L3820" s="39">
        <v>50063.568961481702</v>
      </c>
      <c r="M3820" s="39">
        <f t="shared" si="1066"/>
        <v>1777.4654941244007</v>
      </c>
      <c r="N3820" s="39">
        <f t="shared" si="1071"/>
        <v>569.3964760812014</v>
      </c>
      <c r="O3820" s="40">
        <f>'Estimates from MCMC'!$B$2-L3820</f>
        <v>18997.431038518298</v>
      </c>
      <c r="P3820" s="39">
        <v>51263.966109424196</v>
      </c>
      <c r="Q3820" s="40">
        <f t="shared" si="1067"/>
        <v>1200.3971479424945</v>
      </c>
      <c r="R3820" s="39">
        <v>51294.086849191903</v>
      </c>
      <c r="S3820" s="39">
        <f t="shared" si="1068"/>
        <v>30.120739767706254</v>
      </c>
      <c r="T3820" s="39">
        <f t="shared" si="1072"/>
        <v>1230.5178877102007</v>
      </c>
      <c r="U3820" s="39">
        <v>57844.133161538899</v>
      </c>
      <c r="V3820" s="39">
        <f t="shared" si="1069"/>
        <v>7780.564200057197</v>
      </c>
      <c r="W3820" s="39">
        <v>59315.659648175497</v>
      </c>
      <c r="X3820" s="39">
        <f t="shared" si="1070"/>
        <v>241.0085989263971</v>
      </c>
      <c r="Y3820" s="39">
        <f t="shared" si="1073"/>
        <v>9252.0906866937949</v>
      </c>
      <c r="Z3820" s="39">
        <f t="shared" si="1074"/>
        <v>9745.3403518245032</v>
      </c>
      <c r="AA3820" s="45">
        <f t="shared" si="1075"/>
        <v>6.4772857193967998E-2</v>
      </c>
      <c r="AB3820" s="45">
        <f t="shared" si="1076"/>
        <v>0.40955875477487935</v>
      </c>
      <c r="AC3820" s="45">
        <f t="shared" si="1077"/>
        <v>1.2686378407572023E-2</v>
      </c>
      <c r="AD3820" s="45">
        <f t="shared" si="1078"/>
        <v>0.48701799037641935</v>
      </c>
      <c r="AE3820" s="45">
        <f t="shared" si="1079"/>
        <v>0.51298200962358065</v>
      </c>
      <c r="AF3820" s="43">
        <f>('Estimates from MCMC'!$B$2-'MCMC runs'!W3820)/'Estimates from MCMC'!$B$2</f>
        <v>0.14111206544684415</v>
      </c>
    </row>
    <row r="3821" spans="1:32" x14ac:dyDescent="0.3">
      <c r="A3821" s="38">
        <v>2233</v>
      </c>
      <c r="B3821" s="38">
        <v>1941694.4509137154</v>
      </c>
      <c r="C3821" s="39">
        <v>51358.931092256003</v>
      </c>
      <c r="D3821" s="39">
        <v>50315.250166071797</v>
      </c>
      <c r="E3821" s="39">
        <f t="shared" si="1062"/>
        <v>1043.6809261842063</v>
      </c>
      <c r="F3821" s="39">
        <v>51283.873642622297</v>
      </c>
      <c r="G3821" s="40">
        <f t="shared" si="1063"/>
        <v>75.05744963370671</v>
      </c>
      <c r="H3821" s="39">
        <v>51271.977230771998</v>
      </c>
      <c r="I3821" s="39">
        <f t="shared" si="1064"/>
        <v>86.953861484005756</v>
      </c>
      <c r="J3821" s="39">
        <v>50154.462022709798</v>
      </c>
      <c r="K3821" s="40">
        <f t="shared" si="1065"/>
        <v>1204.469069546205</v>
      </c>
      <c r="L3821" s="39">
        <v>49586.650716211698</v>
      </c>
      <c r="M3821" s="39">
        <f t="shared" si="1066"/>
        <v>1772.2803760443057</v>
      </c>
      <c r="N3821" s="39">
        <f t="shared" si="1071"/>
        <v>567.81130649810075</v>
      </c>
      <c r="O3821" s="40">
        <f>'Estimates from MCMC'!$B$2-L3821</f>
        <v>19474.349283788302</v>
      </c>
      <c r="P3821" s="39">
        <v>50785.381184505903</v>
      </c>
      <c r="Q3821" s="40">
        <f t="shared" si="1067"/>
        <v>1198.7304682942049</v>
      </c>
      <c r="R3821" s="39">
        <v>50815.322700961697</v>
      </c>
      <c r="S3821" s="39">
        <f t="shared" si="1068"/>
        <v>29.941516455794044</v>
      </c>
      <c r="T3821" s="39">
        <f t="shared" si="1072"/>
        <v>1228.671984749999</v>
      </c>
      <c r="U3821" s="39">
        <v>57140.401138495698</v>
      </c>
      <c r="V3821" s="39">
        <f t="shared" si="1069"/>
        <v>7553.7504222839998</v>
      </c>
      <c r="W3821" s="39">
        <v>58606.703935733101</v>
      </c>
      <c r="X3821" s="39">
        <f t="shared" si="1070"/>
        <v>237.63081248740491</v>
      </c>
      <c r="Y3821" s="39">
        <f t="shared" si="1073"/>
        <v>9020.0532195214037</v>
      </c>
      <c r="Z3821" s="39">
        <f t="shared" si="1074"/>
        <v>10454.296064266899</v>
      </c>
      <c r="AA3821" s="45">
        <f t="shared" si="1075"/>
        <v>6.3091812046979376E-2</v>
      </c>
      <c r="AB3821" s="45">
        <f t="shared" si="1076"/>
        <v>0.38788204484820588</v>
      </c>
      <c r="AC3821" s="45">
        <f t="shared" si="1077"/>
        <v>1.2202246607809589E-2</v>
      </c>
      <c r="AD3821" s="45">
        <f t="shared" si="1078"/>
        <v>0.46317610350299482</v>
      </c>
      <c r="AE3821" s="45">
        <f t="shared" si="1079"/>
        <v>0.53682389649700524</v>
      </c>
      <c r="AF3821" s="43">
        <f>('Estimates from MCMC'!$B$2-'MCMC runs'!W3821)/'Estimates from MCMC'!$B$2</f>
        <v>0.15137771049169427</v>
      </c>
    </row>
    <row r="3822" spans="1:32" x14ac:dyDescent="0.3">
      <c r="A3822" s="38">
        <v>4774</v>
      </c>
      <c r="B3822" s="38">
        <v>1941694.4509137154</v>
      </c>
      <c r="C3822" s="39">
        <v>51358.931092256003</v>
      </c>
      <c r="D3822" s="39">
        <v>50315.250166071797</v>
      </c>
      <c r="E3822" s="39">
        <f t="shared" si="1062"/>
        <v>1043.6809261842063</v>
      </c>
      <c r="F3822" s="39">
        <v>51283.873642622297</v>
      </c>
      <c r="G3822" s="40">
        <f t="shared" si="1063"/>
        <v>75.05744963370671</v>
      </c>
      <c r="H3822" s="39">
        <v>51271.977230771998</v>
      </c>
      <c r="I3822" s="39">
        <f t="shared" si="1064"/>
        <v>86.953861484005756</v>
      </c>
      <c r="J3822" s="39">
        <v>50154.462022709798</v>
      </c>
      <c r="K3822" s="40">
        <f t="shared" si="1065"/>
        <v>1204.469069546205</v>
      </c>
      <c r="L3822" s="39">
        <v>49586.650716211698</v>
      </c>
      <c r="M3822" s="39">
        <f t="shared" si="1066"/>
        <v>1772.2803760443057</v>
      </c>
      <c r="N3822" s="39">
        <f t="shared" si="1071"/>
        <v>567.81130649810075</v>
      </c>
      <c r="O3822" s="40">
        <f>'Estimates from MCMC'!$B$2-L3822</f>
        <v>19474.349283788302</v>
      </c>
      <c r="P3822" s="39">
        <v>50785.381184505903</v>
      </c>
      <c r="Q3822" s="40">
        <f t="shared" si="1067"/>
        <v>1198.7304682942049</v>
      </c>
      <c r="R3822" s="39">
        <v>50815.322700961697</v>
      </c>
      <c r="S3822" s="39">
        <f t="shared" si="1068"/>
        <v>29.941516455794044</v>
      </c>
      <c r="T3822" s="39">
        <f t="shared" si="1072"/>
        <v>1228.671984749999</v>
      </c>
      <c r="U3822" s="39">
        <v>57140.401138495698</v>
      </c>
      <c r="V3822" s="39">
        <f t="shared" si="1069"/>
        <v>7553.7504222839998</v>
      </c>
      <c r="W3822" s="39">
        <v>58606.703935733101</v>
      </c>
      <c r="X3822" s="39">
        <f t="shared" si="1070"/>
        <v>237.63081248740491</v>
      </c>
      <c r="Y3822" s="39">
        <f t="shared" si="1073"/>
        <v>9020.0532195214037</v>
      </c>
      <c r="Z3822" s="39">
        <f t="shared" si="1074"/>
        <v>10454.296064266899</v>
      </c>
      <c r="AA3822" s="45">
        <f t="shared" si="1075"/>
        <v>6.3091812046979376E-2</v>
      </c>
      <c r="AB3822" s="45">
        <f t="shared" si="1076"/>
        <v>0.38788204484820588</v>
      </c>
      <c r="AC3822" s="45">
        <f t="shared" si="1077"/>
        <v>1.2202246607809589E-2</v>
      </c>
      <c r="AD3822" s="45">
        <f t="shared" si="1078"/>
        <v>0.46317610350299482</v>
      </c>
      <c r="AE3822" s="45">
        <f t="shared" si="1079"/>
        <v>0.53682389649700524</v>
      </c>
      <c r="AF3822" s="43">
        <f>('Estimates from MCMC'!$B$2-'MCMC runs'!W3822)/'Estimates from MCMC'!$B$2</f>
        <v>0.15137771049169427</v>
      </c>
    </row>
    <row r="3823" spans="1:32" x14ac:dyDescent="0.3">
      <c r="A3823" s="38">
        <v>2181</v>
      </c>
      <c r="B3823" s="38">
        <v>2204533.5876279902</v>
      </c>
      <c r="C3823" s="39">
        <v>52396.336563069999</v>
      </c>
      <c r="D3823" s="39">
        <v>51323.065419382998</v>
      </c>
      <c r="E3823" s="39">
        <f t="shared" si="1062"/>
        <v>1073.2711436870013</v>
      </c>
      <c r="F3823" s="39">
        <v>52332.912339509603</v>
      </c>
      <c r="G3823" s="40">
        <f t="shared" si="1063"/>
        <v>63.424223560396058</v>
      </c>
      <c r="H3823" s="39">
        <v>52308.777510556698</v>
      </c>
      <c r="I3823" s="39">
        <f t="shared" si="1064"/>
        <v>87.55905251330114</v>
      </c>
      <c r="J3823" s="39">
        <v>51172.798813199202</v>
      </c>
      <c r="K3823" s="40">
        <f t="shared" si="1065"/>
        <v>1223.5377498707967</v>
      </c>
      <c r="L3823" s="39">
        <v>50600.966864615402</v>
      </c>
      <c r="M3823" s="39">
        <f t="shared" si="1066"/>
        <v>1795.3696984545968</v>
      </c>
      <c r="N3823" s="39">
        <f t="shared" si="1071"/>
        <v>571.83194858380011</v>
      </c>
      <c r="O3823" s="40">
        <f>'Estimates from MCMC'!$B$2-L3823</f>
        <v>18460.033135384598</v>
      </c>
      <c r="P3823" s="39">
        <v>51814.389049361802</v>
      </c>
      <c r="Q3823" s="40">
        <f t="shared" si="1067"/>
        <v>1213.4221847463996</v>
      </c>
      <c r="R3823" s="39">
        <v>51844.378622890203</v>
      </c>
      <c r="S3823" s="39">
        <f t="shared" si="1068"/>
        <v>29.989573528400797</v>
      </c>
      <c r="T3823" s="39">
        <f t="shared" si="1072"/>
        <v>1243.4117582748004</v>
      </c>
      <c r="U3823" s="39">
        <v>58449.842842868398</v>
      </c>
      <c r="V3823" s="39">
        <f t="shared" si="1069"/>
        <v>7848.875978252996</v>
      </c>
      <c r="W3823" s="39">
        <v>59939.198579286603</v>
      </c>
      <c r="X3823" s="39">
        <f t="shared" si="1070"/>
        <v>245.94397814340482</v>
      </c>
      <c r="Y3823" s="39">
        <f t="shared" si="1073"/>
        <v>9338.2317146712012</v>
      </c>
      <c r="Z3823" s="39">
        <f t="shared" si="1074"/>
        <v>9121.8014207133965</v>
      </c>
      <c r="AA3823" s="45">
        <f t="shared" si="1075"/>
        <v>6.7356962425565825E-2</v>
      </c>
      <c r="AB3823" s="45">
        <f t="shared" si="1076"/>
        <v>0.42518211753412827</v>
      </c>
      <c r="AC3823" s="45">
        <f t="shared" si="1077"/>
        <v>1.332305182442896E-2</v>
      </c>
      <c r="AD3823" s="45">
        <f t="shared" si="1078"/>
        <v>0.50586213178412298</v>
      </c>
      <c r="AE3823" s="45">
        <f t="shared" si="1079"/>
        <v>0.49413786821587696</v>
      </c>
      <c r="AF3823" s="43">
        <f>('Estimates from MCMC'!$B$2-'MCMC runs'!W3823)/'Estimates from MCMC'!$B$2</f>
        <v>0.13208325133886559</v>
      </c>
    </row>
    <row r="3824" spans="1:32" x14ac:dyDescent="0.3">
      <c r="A3824" s="38">
        <v>3585</v>
      </c>
      <c r="B3824" s="38">
        <v>1920434.7205425536</v>
      </c>
      <c r="C3824" s="39">
        <v>52249.601968512201</v>
      </c>
      <c r="D3824" s="39">
        <v>51196.948058271599</v>
      </c>
      <c r="E3824" s="39">
        <f t="shared" si="1062"/>
        <v>1052.6539102406023</v>
      </c>
      <c r="F3824" s="39">
        <v>52180.291892163797</v>
      </c>
      <c r="G3824" s="40">
        <f t="shared" si="1063"/>
        <v>69.310076348403527</v>
      </c>
      <c r="H3824" s="39">
        <v>52162.031112861499</v>
      </c>
      <c r="I3824" s="39">
        <f t="shared" si="1064"/>
        <v>87.57085565070156</v>
      </c>
      <c r="J3824" s="39">
        <v>51040.909712602101</v>
      </c>
      <c r="K3824" s="40">
        <f t="shared" si="1065"/>
        <v>1208.6922559101004</v>
      </c>
      <c r="L3824" s="39">
        <v>50468.810083809803</v>
      </c>
      <c r="M3824" s="39">
        <f t="shared" si="1066"/>
        <v>1780.7918847023975</v>
      </c>
      <c r="N3824" s="39">
        <f t="shared" si="1071"/>
        <v>572.09962879229715</v>
      </c>
      <c r="O3824" s="40">
        <f>'Estimates from MCMC'!$B$2-L3824</f>
        <v>18592.189916190197</v>
      </c>
      <c r="P3824" s="39">
        <v>51670.461850070402</v>
      </c>
      <c r="Q3824" s="40">
        <f t="shared" si="1067"/>
        <v>1201.6517662605984</v>
      </c>
      <c r="R3824" s="39">
        <v>51700.894503107404</v>
      </c>
      <c r="S3824" s="39">
        <f t="shared" si="1068"/>
        <v>30.432653037001728</v>
      </c>
      <c r="T3824" s="39">
        <f t="shared" si="1072"/>
        <v>1232.0844192976001</v>
      </c>
      <c r="U3824" s="39">
        <v>58327.199839439498</v>
      </c>
      <c r="V3824" s="39">
        <f t="shared" si="1069"/>
        <v>7858.3897556296943</v>
      </c>
      <c r="W3824" s="39">
        <v>59801.9248920057</v>
      </c>
      <c r="X3824" s="39">
        <f t="shared" si="1070"/>
        <v>242.64063326860196</v>
      </c>
      <c r="Y3824" s="39">
        <f t="shared" si="1073"/>
        <v>9333.1148081958963</v>
      </c>
      <c r="Z3824" s="39">
        <f t="shared" si="1074"/>
        <v>9259.0751079943002</v>
      </c>
      <c r="AA3824" s="45">
        <f t="shared" si="1075"/>
        <v>6.6268923932661275E-2</v>
      </c>
      <c r="AB3824" s="45">
        <f t="shared" si="1076"/>
        <v>0.42267155139086432</v>
      </c>
      <c r="AC3824" s="45">
        <f t="shared" si="1077"/>
        <v>1.3050675276144256E-2</v>
      </c>
      <c r="AD3824" s="45">
        <f t="shared" si="1078"/>
        <v>0.50199115059966981</v>
      </c>
      <c r="AE3824" s="45">
        <f t="shared" si="1079"/>
        <v>0.49800884940033013</v>
      </c>
      <c r="AF3824" s="43">
        <f>('Estimates from MCMC'!$B$2-'MCMC runs'!W3824)/'Estimates from MCMC'!$B$2</f>
        <v>0.13407096781098304</v>
      </c>
    </row>
    <row r="3825" spans="1:32" x14ac:dyDescent="0.3">
      <c r="A3825" s="38">
        <v>3794</v>
      </c>
      <c r="B3825" s="38">
        <v>1967912.4063722054</v>
      </c>
      <c r="C3825" s="39">
        <v>53099.6803278066</v>
      </c>
      <c r="D3825" s="39">
        <v>52016.814321840196</v>
      </c>
      <c r="E3825" s="39">
        <f t="shared" si="1062"/>
        <v>1082.8660059664035</v>
      </c>
      <c r="F3825" s="39">
        <v>53042.9126221857</v>
      </c>
      <c r="G3825" s="40">
        <f t="shared" si="1063"/>
        <v>56.767705620899505</v>
      </c>
      <c r="H3825" s="39">
        <v>53010.5000050776</v>
      </c>
      <c r="I3825" s="39">
        <f t="shared" si="1064"/>
        <v>89.180322729000181</v>
      </c>
      <c r="J3825" s="39">
        <v>51871.443808771801</v>
      </c>
      <c r="K3825" s="40">
        <f t="shared" si="1065"/>
        <v>1228.2365190347991</v>
      </c>
      <c r="L3825" s="39">
        <v>51288.964561647197</v>
      </c>
      <c r="M3825" s="39">
        <f t="shared" si="1066"/>
        <v>1810.7157661594028</v>
      </c>
      <c r="N3825" s="39">
        <f t="shared" si="1071"/>
        <v>582.47924712460372</v>
      </c>
      <c r="O3825" s="40">
        <f>'Estimates from MCMC'!$B$2-L3825</f>
        <v>17772.035438352803</v>
      </c>
      <c r="P3825" s="39">
        <v>52515.196935460997</v>
      </c>
      <c r="Q3825" s="40">
        <f t="shared" si="1067"/>
        <v>1226.2323738138002</v>
      </c>
      <c r="R3825" s="39">
        <v>52546.0380498788</v>
      </c>
      <c r="S3825" s="39">
        <f t="shared" si="1068"/>
        <v>30.841114417802601</v>
      </c>
      <c r="T3825" s="39">
        <f t="shared" si="1072"/>
        <v>1257.0734882316028</v>
      </c>
      <c r="U3825" s="39">
        <v>59299.631519059498</v>
      </c>
      <c r="V3825" s="39">
        <f t="shared" si="1069"/>
        <v>8010.6669574123007</v>
      </c>
      <c r="W3825" s="39">
        <v>60804.2714566594</v>
      </c>
      <c r="X3825" s="39">
        <f t="shared" si="1070"/>
        <v>247.5664493682998</v>
      </c>
      <c r="Y3825" s="39">
        <f t="shared" si="1073"/>
        <v>9515.3068950122033</v>
      </c>
      <c r="Z3825" s="39">
        <f t="shared" si="1074"/>
        <v>8256.7285433405996</v>
      </c>
      <c r="AA3825" s="45">
        <f t="shared" si="1075"/>
        <v>7.0733231012964623E-2</v>
      </c>
      <c r="AB3825" s="45">
        <f t="shared" si="1076"/>
        <v>0.45074561015813319</v>
      </c>
      <c r="AC3825" s="45">
        <f t="shared" si="1077"/>
        <v>1.3930112295074595E-2</v>
      </c>
      <c r="AD3825" s="45">
        <f t="shared" si="1078"/>
        <v>0.53540895346617245</v>
      </c>
      <c r="AE3825" s="45">
        <f t="shared" si="1079"/>
        <v>0.46459104653382755</v>
      </c>
      <c r="AF3825" s="43">
        <f>('Estimates from MCMC'!$B$2-'MCMC runs'!W3825)/'Estimates from MCMC'!$B$2</f>
        <v>0.11955703716049</v>
      </c>
    </row>
    <row r="3826" spans="1:32" x14ac:dyDescent="0.3">
      <c r="A3826" s="38">
        <v>1676</v>
      </c>
      <c r="B3826" s="38">
        <v>1970080.8413728143</v>
      </c>
      <c r="C3826" s="39">
        <v>52337.436983357198</v>
      </c>
      <c r="D3826" s="39">
        <v>51264.573659183399</v>
      </c>
      <c r="E3826" s="39">
        <f t="shared" si="1062"/>
        <v>1072.8633241737989</v>
      </c>
      <c r="F3826" s="39">
        <v>52262.739177512703</v>
      </c>
      <c r="G3826" s="40">
        <f t="shared" si="1063"/>
        <v>74.697805844494724</v>
      </c>
      <c r="H3826" s="39">
        <v>52248.404338100503</v>
      </c>
      <c r="I3826" s="39">
        <f t="shared" si="1064"/>
        <v>89.032645256695105</v>
      </c>
      <c r="J3826" s="39">
        <v>51102.087389042797</v>
      </c>
      <c r="K3826" s="40">
        <f t="shared" si="1065"/>
        <v>1235.3495943144007</v>
      </c>
      <c r="L3826" s="39">
        <v>50520.818344856001</v>
      </c>
      <c r="M3826" s="39">
        <f t="shared" si="1066"/>
        <v>1816.618638501197</v>
      </c>
      <c r="N3826" s="39">
        <f t="shared" si="1071"/>
        <v>581.26904418679624</v>
      </c>
      <c r="O3826" s="40">
        <f>'Estimates from MCMC'!$B$2-L3826</f>
        <v>18540.181655143999</v>
      </c>
      <c r="P3826" s="39">
        <v>51750.7688812212</v>
      </c>
      <c r="Q3826" s="40">
        <f t="shared" si="1067"/>
        <v>1229.9505363651988</v>
      </c>
      <c r="R3826" s="39">
        <v>51781.377053632903</v>
      </c>
      <c r="S3826" s="39">
        <f t="shared" si="1068"/>
        <v>30.608172411702981</v>
      </c>
      <c r="T3826" s="39">
        <f t="shared" si="1072"/>
        <v>1260.5587087769018</v>
      </c>
      <c r="U3826" s="39">
        <v>58348.059892099103</v>
      </c>
      <c r="V3826" s="39">
        <f t="shared" si="1069"/>
        <v>7827.2415472431021</v>
      </c>
      <c r="W3826" s="39">
        <v>59858.599860962298</v>
      </c>
      <c r="X3826" s="39">
        <f t="shared" si="1070"/>
        <v>249.98126008629333</v>
      </c>
      <c r="Y3826" s="39">
        <f t="shared" si="1073"/>
        <v>9337.7815161062972</v>
      </c>
      <c r="Z3826" s="39">
        <f t="shared" si="1074"/>
        <v>9202.4001390377016</v>
      </c>
      <c r="AA3826" s="45">
        <f t="shared" si="1075"/>
        <v>6.7990634192473406E-2</v>
      </c>
      <c r="AB3826" s="45">
        <f t="shared" si="1076"/>
        <v>0.42217717673070498</v>
      </c>
      <c r="AC3826" s="45">
        <f t="shared" si="1077"/>
        <v>1.3483215253014292E-2</v>
      </c>
      <c r="AD3826" s="45">
        <f t="shared" si="1078"/>
        <v>0.50365102617619262</v>
      </c>
      <c r="AE3826" s="45">
        <f t="shared" si="1079"/>
        <v>0.49634897382380733</v>
      </c>
      <c r="AF3826" s="43">
        <f>('Estimates from MCMC'!$B$2-'MCMC runs'!W3826)/'Estimates from MCMC'!$B$2</f>
        <v>0.13325031695222631</v>
      </c>
    </row>
    <row r="3827" spans="1:32" x14ac:dyDescent="0.3">
      <c r="A3827" s="38">
        <v>3960</v>
      </c>
      <c r="B3827" s="38">
        <v>2262843.1501145135</v>
      </c>
      <c r="C3827" s="39">
        <v>52515.679294278998</v>
      </c>
      <c r="D3827" s="39">
        <v>51461.885807658102</v>
      </c>
      <c r="E3827" s="39">
        <f t="shared" si="1062"/>
        <v>1053.7934866208961</v>
      </c>
      <c r="F3827" s="39">
        <v>52443.802038515001</v>
      </c>
      <c r="G3827" s="40">
        <f t="shared" si="1063"/>
        <v>71.8772557639968</v>
      </c>
      <c r="H3827" s="39">
        <v>52428.557542033399</v>
      </c>
      <c r="I3827" s="39">
        <f t="shared" si="1064"/>
        <v>87.121752245599055</v>
      </c>
      <c r="J3827" s="39">
        <v>51303.842876766299</v>
      </c>
      <c r="K3827" s="40">
        <f t="shared" si="1065"/>
        <v>1211.836417512699</v>
      </c>
      <c r="L3827" s="39">
        <v>50734.4729032412</v>
      </c>
      <c r="M3827" s="39">
        <f t="shared" si="1066"/>
        <v>1781.2063910377983</v>
      </c>
      <c r="N3827" s="39">
        <f t="shared" si="1071"/>
        <v>569.36997352509934</v>
      </c>
      <c r="O3827" s="40">
        <f>'Estimates from MCMC'!$B$2-L3827</f>
        <v>18326.5270967588</v>
      </c>
      <c r="P3827" s="39">
        <v>51937.631612501398</v>
      </c>
      <c r="Q3827" s="40">
        <f t="shared" si="1067"/>
        <v>1203.1587092601985</v>
      </c>
      <c r="R3827" s="39">
        <v>51967.555635249402</v>
      </c>
      <c r="S3827" s="39">
        <f t="shared" si="1068"/>
        <v>29.924022748004063</v>
      </c>
      <c r="T3827" s="39">
        <f t="shared" si="1072"/>
        <v>1233.0827320082026</v>
      </c>
      <c r="U3827" s="39">
        <v>58541.591755481801</v>
      </c>
      <c r="V3827" s="39">
        <f t="shared" si="1069"/>
        <v>7807.118852240601</v>
      </c>
      <c r="W3827" s="39">
        <v>60016.710660186</v>
      </c>
      <c r="X3827" s="39">
        <f t="shared" si="1070"/>
        <v>242.03617269599636</v>
      </c>
      <c r="Y3827" s="39">
        <f t="shared" si="1073"/>
        <v>9282.2377569447999</v>
      </c>
      <c r="Z3827" s="39">
        <f t="shared" si="1074"/>
        <v>9044.2893398140004</v>
      </c>
      <c r="AA3827" s="45">
        <f t="shared" si="1075"/>
        <v>6.7284037259098789E-2</v>
      </c>
      <c r="AB3827" s="45">
        <f t="shared" si="1076"/>
        <v>0.42600099904478655</v>
      </c>
      <c r="AC3827" s="45">
        <f t="shared" si="1077"/>
        <v>1.3206876099225722E-2</v>
      </c>
      <c r="AD3827" s="45">
        <f t="shared" si="1078"/>
        <v>0.50649191240311109</v>
      </c>
      <c r="AE3827" s="45">
        <f t="shared" si="1079"/>
        <v>0.49350808759688891</v>
      </c>
      <c r="AF3827" s="43">
        <f>('Estimates from MCMC'!$B$2-'MCMC runs'!W3827)/'Estimates from MCMC'!$B$2</f>
        <v>0.13096088008882004</v>
      </c>
    </row>
    <row r="3828" spans="1:32" x14ac:dyDescent="0.3">
      <c r="A3828" s="38">
        <v>2108</v>
      </c>
      <c r="B3828" s="38">
        <v>2051815.4575362105</v>
      </c>
      <c r="C3828" s="39">
        <v>53754.730510483503</v>
      </c>
      <c r="D3828" s="39">
        <v>52656.705544172699</v>
      </c>
      <c r="E3828" s="39">
        <f t="shared" si="1062"/>
        <v>1098.0249663108043</v>
      </c>
      <c r="F3828" s="39">
        <v>53704.617184795701</v>
      </c>
      <c r="G3828" s="40">
        <f t="shared" si="1063"/>
        <v>50.113325687801989</v>
      </c>
      <c r="H3828" s="39">
        <v>53664.732776698198</v>
      </c>
      <c r="I3828" s="39">
        <f t="shared" si="1064"/>
        <v>89.997733785305172</v>
      </c>
      <c r="J3828" s="39">
        <v>52517.018053828702</v>
      </c>
      <c r="K3828" s="40">
        <f t="shared" si="1065"/>
        <v>1237.7124566548009</v>
      </c>
      <c r="L3828" s="39">
        <v>51928.901778343701</v>
      </c>
      <c r="M3828" s="39">
        <f t="shared" si="1066"/>
        <v>1825.828732139802</v>
      </c>
      <c r="N3828" s="39">
        <f t="shared" si="1071"/>
        <v>588.1162754850011</v>
      </c>
      <c r="O3828" s="40">
        <f>'Estimates from MCMC'!$B$2-L3828</f>
        <v>17132.098221656299</v>
      </c>
      <c r="P3828" s="39">
        <v>53166.911405521998</v>
      </c>
      <c r="Q3828" s="40">
        <f t="shared" si="1067"/>
        <v>1238.0096271782968</v>
      </c>
      <c r="R3828" s="39">
        <v>53198.0396968637</v>
      </c>
      <c r="S3828" s="39">
        <f t="shared" si="1068"/>
        <v>31.128291341701697</v>
      </c>
      <c r="T3828" s="39">
        <f t="shared" si="1072"/>
        <v>1269.1379185199985</v>
      </c>
      <c r="U3828" s="39">
        <v>60044.683961299401</v>
      </c>
      <c r="V3828" s="39">
        <f t="shared" si="1069"/>
        <v>8115.7821829556997</v>
      </c>
      <c r="W3828" s="39">
        <v>61564.350289701302</v>
      </c>
      <c r="X3828" s="39">
        <f t="shared" si="1070"/>
        <v>250.52840988190292</v>
      </c>
      <c r="Y3828" s="39">
        <f t="shared" si="1073"/>
        <v>9635.4485113576011</v>
      </c>
      <c r="Z3828" s="39">
        <f t="shared" si="1074"/>
        <v>7496.6497102986978</v>
      </c>
      <c r="AA3828" s="45">
        <f t="shared" si="1075"/>
        <v>7.407953784176359E-2</v>
      </c>
      <c r="AB3828" s="45">
        <f t="shared" si="1076"/>
        <v>0.47371793448491456</v>
      </c>
      <c r="AC3828" s="45">
        <f t="shared" si="1077"/>
        <v>1.4623334902739211E-2</v>
      </c>
      <c r="AD3828" s="45">
        <f t="shared" si="1078"/>
        <v>0.56242080722941734</v>
      </c>
      <c r="AE3828" s="45">
        <f t="shared" si="1079"/>
        <v>0.43757919277058266</v>
      </c>
      <c r="AF3828" s="43">
        <f>('Estimates from MCMC'!$B$2-'MCMC runs'!W3828)/'Estimates from MCMC'!$B$2</f>
        <v>0.10855113175741297</v>
      </c>
    </row>
    <row r="3829" spans="1:32" x14ac:dyDescent="0.3">
      <c r="A3829" s="38">
        <v>807</v>
      </c>
      <c r="B3829" s="38">
        <v>2176772.1646877364</v>
      </c>
      <c r="C3829" s="39">
        <v>53516.930510883001</v>
      </c>
      <c r="D3829" s="39">
        <v>52437.843956456301</v>
      </c>
      <c r="E3829" s="39">
        <f t="shared" si="1062"/>
        <v>1079.0865544266999</v>
      </c>
      <c r="F3829" s="39">
        <v>53466.441615602896</v>
      </c>
      <c r="G3829" s="40">
        <f t="shared" si="1063"/>
        <v>50.488895280104771</v>
      </c>
      <c r="H3829" s="39">
        <v>53429.626369422003</v>
      </c>
      <c r="I3829" s="39">
        <f t="shared" si="1064"/>
        <v>87.304141460997926</v>
      </c>
      <c r="J3829" s="39">
        <v>52300.665375734003</v>
      </c>
      <c r="K3829" s="40">
        <f t="shared" si="1065"/>
        <v>1216.2651351489985</v>
      </c>
      <c r="L3829" s="39">
        <v>51730.176173694199</v>
      </c>
      <c r="M3829" s="39">
        <f t="shared" si="1066"/>
        <v>1786.7543371888023</v>
      </c>
      <c r="N3829" s="39">
        <f t="shared" si="1071"/>
        <v>570.48920203980379</v>
      </c>
      <c r="O3829" s="40">
        <f>'Estimates from MCMC'!$B$2-L3829</f>
        <v>17330.823826305801</v>
      </c>
      <c r="P3829" s="39">
        <v>52936.6223351808</v>
      </c>
      <c r="Q3829" s="40">
        <f t="shared" si="1067"/>
        <v>1206.4461614866013</v>
      </c>
      <c r="R3829" s="39">
        <v>52966.632034750102</v>
      </c>
      <c r="S3829" s="39">
        <f t="shared" si="1068"/>
        <v>30.009699569302029</v>
      </c>
      <c r="T3829" s="39">
        <f t="shared" si="1072"/>
        <v>1236.4558610559034</v>
      </c>
      <c r="U3829" s="39">
        <v>59752.931701116897</v>
      </c>
      <c r="V3829" s="39">
        <f t="shared" si="1069"/>
        <v>8022.7555274226979</v>
      </c>
      <c r="W3829" s="39">
        <v>61233.517947899199</v>
      </c>
      <c r="X3829" s="39">
        <f t="shared" si="1070"/>
        <v>244.13038572639925</v>
      </c>
      <c r="Y3829" s="39">
        <f t="shared" si="1073"/>
        <v>9503.3417742050005</v>
      </c>
      <c r="Z3829" s="39">
        <f t="shared" si="1074"/>
        <v>7827.4820521008005</v>
      </c>
      <c r="AA3829" s="45">
        <f t="shared" si="1075"/>
        <v>7.1344321161417257E-2</v>
      </c>
      <c r="AB3829" s="45">
        <f t="shared" si="1076"/>
        <v>0.46291830139345491</v>
      </c>
      <c r="AC3829" s="45">
        <f t="shared" si="1077"/>
        <v>1.4086484761090409E-2</v>
      </c>
      <c r="AD3829" s="45">
        <f t="shared" si="1078"/>
        <v>0.54834910731596254</v>
      </c>
      <c r="AE3829" s="45">
        <f t="shared" si="1079"/>
        <v>0.45165089268403746</v>
      </c>
      <c r="AF3829" s="43">
        <f>('Estimates from MCMC'!$B$2-'MCMC runs'!W3829)/'Estimates from MCMC'!$B$2</f>
        <v>0.11334156835407538</v>
      </c>
    </row>
    <row r="3830" spans="1:32" x14ac:dyDescent="0.3">
      <c r="A3830" s="38">
        <v>3013</v>
      </c>
      <c r="B3830" s="38">
        <v>1973471.3769764998</v>
      </c>
      <c r="C3830" s="39">
        <v>51705.157492935803</v>
      </c>
      <c r="D3830" s="39">
        <v>50654.592854869603</v>
      </c>
      <c r="E3830" s="39">
        <f t="shared" si="1062"/>
        <v>1050.5646380662001</v>
      </c>
      <c r="F3830" s="39">
        <v>51626.446702689696</v>
      </c>
      <c r="G3830" s="40">
        <f t="shared" si="1063"/>
        <v>78.710790246106626</v>
      </c>
      <c r="H3830" s="39">
        <v>51617.729548854899</v>
      </c>
      <c r="I3830" s="39">
        <f t="shared" si="1064"/>
        <v>87.427944080904126</v>
      </c>
      <c r="J3830" s="39">
        <v>50489.645791616102</v>
      </c>
      <c r="K3830" s="40">
        <f t="shared" si="1065"/>
        <v>1215.5117013197014</v>
      </c>
      <c r="L3830" s="39">
        <v>49918.592431788602</v>
      </c>
      <c r="M3830" s="39">
        <f t="shared" si="1066"/>
        <v>1786.565061147201</v>
      </c>
      <c r="N3830" s="39">
        <f t="shared" si="1071"/>
        <v>571.05335982749966</v>
      </c>
      <c r="O3830" s="40">
        <f>'Estimates from MCMC'!$B$2-L3830</f>
        <v>19142.407568211398</v>
      </c>
      <c r="P3830" s="39">
        <v>51126.023592161997</v>
      </c>
      <c r="Q3830" s="40">
        <f t="shared" si="1067"/>
        <v>1207.431160373395</v>
      </c>
      <c r="R3830" s="39">
        <v>51156.044082931498</v>
      </c>
      <c r="S3830" s="39">
        <f t="shared" si="1068"/>
        <v>30.020490769500611</v>
      </c>
      <c r="T3830" s="39">
        <f t="shared" si="1072"/>
        <v>1237.4516511428956</v>
      </c>
      <c r="U3830" s="39">
        <v>57566.258250391598</v>
      </c>
      <c r="V3830" s="39">
        <f t="shared" si="1069"/>
        <v>7647.6658186029963</v>
      </c>
      <c r="W3830" s="39">
        <v>59046.645945701501</v>
      </c>
      <c r="X3830" s="39">
        <f t="shared" si="1070"/>
        <v>242.93604416700691</v>
      </c>
      <c r="Y3830" s="39">
        <f t="shared" si="1073"/>
        <v>9128.0535139128988</v>
      </c>
      <c r="Z3830" s="39">
        <f t="shared" si="1074"/>
        <v>10014.354054298499</v>
      </c>
      <c r="AA3830" s="45">
        <f t="shared" si="1075"/>
        <v>6.4644514893615279E-2</v>
      </c>
      <c r="AB3830" s="45">
        <f t="shared" si="1076"/>
        <v>0.39951431351315481</v>
      </c>
      <c r="AC3830" s="45">
        <f t="shared" si="1077"/>
        <v>1.2690986925303776E-2</v>
      </c>
      <c r="AD3830" s="45">
        <f t="shared" si="1078"/>
        <v>0.47684981533207388</v>
      </c>
      <c r="AE3830" s="45">
        <f t="shared" si="1079"/>
        <v>0.52315018466792607</v>
      </c>
      <c r="AF3830" s="43">
        <f>('Estimates from MCMC'!$B$2-'MCMC runs'!W3830)/'Estimates from MCMC'!$B$2</f>
        <v>0.14500737108206513</v>
      </c>
    </row>
    <row r="3831" spans="1:32" x14ac:dyDescent="0.3">
      <c r="A3831" s="38">
        <v>2475</v>
      </c>
      <c r="B3831" s="38">
        <v>1930959.1437306106</v>
      </c>
      <c r="C3831" s="39">
        <v>52553.840215634496</v>
      </c>
      <c r="D3831" s="39">
        <v>51484.545261671803</v>
      </c>
      <c r="E3831" s="39">
        <f t="shared" si="1062"/>
        <v>1069.2949539626934</v>
      </c>
      <c r="F3831" s="39">
        <v>52498.768507621702</v>
      </c>
      <c r="G3831" s="40">
        <f t="shared" si="1063"/>
        <v>55.071708012794261</v>
      </c>
      <c r="H3831" s="39">
        <v>52465.678412646099</v>
      </c>
      <c r="I3831" s="39">
        <f t="shared" si="1064"/>
        <v>88.16180298839754</v>
      </c>
      <c r="J3831" s="39">
        <v>51341.949053313998</v>
      </c>
      <c r="K3831" s="40">
        <f t="shared" si="1065"/>
        <v>1211.8911623204986</v>
      </c>
      <c r="L3831" s="39">
        <v>50766.140419042698</v>
      </c>
      <c r="M3831" s="39">
        <f t="shared" si="1066"/>
        <v>1787.6997965917981</v>
      </c>
      <c r="N3831" s="39">
        <f t="shared" si="1071"/>
        <v>575.80863427129952</v>
      </c>
      <c r="O3831" s="40">
        <f>'Estimates from MCMC'!$B$2-L3831</f>
        <v>18294.859580957302</v>
      </c>
      <c r="P3831" s="39">
        <v>51977.530755322201</v>
      </c>
      <c r="Q3831" s="40">
        <f t="shared" si="1067"/>
        <v>1211.3903362795027</v>
      </c>
      <c r="R3831" s="39">
        <v>52008.082889879799</v>
      </c>
      <c r="S3831" s="39">
        <f t="shared" si="1068"/>
        <v>30.552134557598038</v>
      </c>
      <c r="T3831" s="39">
        <f t="shared" si="1072"/>
        <v>1241.9424708371007</v>
      </c>
      <c r="U3831" s="39">
        <v>58555.139168210299</v>
      </c>
      <c r="V3831" s="39">
        <f t="shared" si="1069"/>
        <v>7788.9987491676002</v>
      </c>
      <c r="W3831" s="39">
        <v>60036.645272395697</v>
      </c>
      <c r="X3831" s="39">
        <f t="shared" si="1070"/>
        <v>239.56363334829803</v>
      </c>
      <c r="Y3831" s="39">
        <f t="shared" si="1073"/>
        <v>9270.5048533529989</v>
      </c>
      <c r="Z3831" s="39">
        <f t="shared" si="1074"/>
        <v>9024.3547276043028</v>
      </c>
      <c r="AA3831" s="45">
        <f t="shared" si="1075"/>
        <v>6.788477743386509E-2</v>
      </c>
      <c r="AB3831" s="45">
        <f t="shared" si="1076"/>
        <v>0.4257479383594171</v>
      </c>
      <c r="AC3831" s="45">
        <f t="shared" si="1077"/>
        <v>1.3094587159206967E-2</v>
      </c>
      <c r="AD3831" s="45">
        <f t="shared" si="1078"/>
        <v>0.50672730295248913</v>
      </c>
      <c r="AE3831" s="45">
        <f t="shared" si="1079"/>
        <v>0.49327269704751087</v>
      </c>
      <c r="AF3831" s="43">
        <f>('Estimates from MCMC'!$B$2-'MCMC runs'!W3831)/'Estimates from MCMC'!$B$2</f>
        <v>0.13067222785080296</v>
      </c>
    </row>
    <row r="3832" spans="1:32" x14ac:dyDescent="0.3">
      <c r="A3832" s="38">
        <v>4673</v>
      </c>
      <c r="B3832" s="38">
        <v>2070131.739223334</v>
      </c>
      <c r="C3832" s="39">
        <v>52842.979301528198</v>
      </c>
      <c r="D3832" s="39">
        <v>51777.378746071001</v>
      </c>
      <c r="E3832" s="39">
        <f t="shared" si="1062"/>
        <v>1065.6005554571966</v>
      </c>
      <c r="F3832" s="39">
        <v>52765.662316524002</v>
      </c>
      <c r="G3832" s="40">
        <f t="shared" si="1063"/>
        <v>77.316985004195885</v>
      </c>
      <c r="H3832" s="39">
        <v>52754.361011321103</v>
      </c>
      <c r="I3832" s="39">
        <f t="shared" si="1064"/>
        <v>88.618290207094105</v>
      </c>
      <c r="J3832" s="39">
        <v>51612.656927174598</v>
      </c>
      <c r="K3832" s="40">
        <f t="shared" si="1065"/>
        <v>1230.3223743536</v>
      </c>
      <c r="L3832" s="39">
        <v>51033.804317030903</v>
      </c>
      <c r="M3832" s="39">
        <f t="shared" si="1066"/>
        <v>1809.1749844972946</v>
      </c>
      <c r="N3832" s="39">
        <f t="shared" si="1071"/>
        <v>578.85261014369462</v>
      </c>
      <c r="O3832" s="40">
        <f>'Estimates from MCMC'!$B$2-L3832</f>
        <v>18027.195682969097</v>
      </c>
      <c r="P3832" s="39">
        <v>52259.417924857102</v>
      </c>
      <c r="Q3832" s="40">
        <f t="shared" si="1067"/>
        <v>1225.6136078261989</v>
      </c>
      <c r="R3832" s="39">
        <v>52289.855818320597</v>
      </c>
      <c r="S3832" s="39">
        <f t="shared" si="1068"/>
        <v>30.437893463495129</v>
      </c>
      <c r="T3832" s="39">
        <f t="shared" si="1072"/>
        <v>1256.051501289694</v>
      </c>
      <c r="U3832" s="39">
        <v>58891.301084600498</v>
      </c>
      <c r="V3832" s="39">
        <f t="shared" si="1069"/>
        <v>7857.4967675695952</v>
      </c>
      <c r="W3832" s="39">
        <v>60394.277771922098</v>
      </c>
      <c r="X3832" s="39">
        <f t="shared" si="1070"/>
        <v>246.92518603190547</v>
      </c>
      <c r="Y3832" s="39">
        <f t="shared" si="1073"/>
        <v>9360.4734548911947</v>
      </c>
      <c r="Z3832" s="39">
        <f t="shared" si="1074"/>
        <v>8666.7222280779024</v>
      </c>
      <c r="AA3832" s="45">
        <f t="shared" si="1075"/>
        <v>6.967536844770196E-2</v>
      </c>
      <c r="AB3832" s="45">
        <f t="shared" si="1076"/>
        <v>0.43586905616123306</v>
      </c>
      <c r="AC3832" s="45">
        <f t="shared" si="1077"/>
        <v>1.3697370926371208E-2</v>
      </c>
      <c r="AD3832" s="45">
        <f t="shared" si="1078"/>
        <v>0.51924179553530625</v>
      </c>
      <c r="AE3832" s="45">
        <f t="shared" si="1079"/>
        <v>0.48075820446469381</v>
      </c>
      <c r="AF3832" s="43">
        <f>('Estimates from MCMC'!$B$2-'MCMC runs'!W3832)/'Estimates from MCMC'!$B$2</f>
        <v>0.12549372624314595</v>
      </c>
    </row>
    <row r="3833" spans="1:32" x14ac:dyDescent="0.3">
      <c r="A3833" s="38">
        <v>2500</v>
      </c>
      <c r="B3833" s="38">
        <v>2112463.4623566465</v>
      </c>
      <c r="C3833" s="39">
        <v>53916.758314218401</v>
      </c>
      <c r="D3833" s="39">
        <v>52843.994414305504</v>
      </c>
      <c r="E3833" s="39">
        <f t="shared" si="1062"/>
        <v>1072.7638999128976</v>
      </c>
      <c r="F3833" s="39">
        <v>53852.330213133399</v>
      </c>
      <c r="G3833" s="40">
        <f t="shared" si="1063"/>
        <v>64.428101085002709</v>
      </c>
      <c r="H3833" s="39">
        <v>53828.479825261398</v>
      </c>
      <c r="I3833" s="39">
        <f t="shared" si="1064"/>
        <v>88.278488957002992</v>
      </c>
      <c r="J3833" s="39">
        <v>52692.153901768601</v>
      </c>
      <c r="K3833" s="40">
        <f t="shared" si="1065"/>
        <v>1224.6044124498003</v>
      </c>
      <c r="L3833" s="39">
        <v>52115.1415958363</v>
      </c>
      <c r="M3833" s="39">
        <f t="shared" si="1066"/>
        <v>1801.6167183821017</v>
      </c>
      <c r="N3833" s="39">
        <f t="shared" si="1071"/>
        <v>577.01230593230139</v>
      </c>
      <c r="O3833" s="40">
        <f>'Estimates from MCMC'!$B$2-L3833</f>
        <v>16945.8584041637</v>
      </c>
      <c r="P3833" s="39">
        <v>53334.228599212103</v>
      </c>
      <c r="Q3833" s="40">
        <f t="shared" si="1067"/>
        <v>1219.0870033758038</v>
      </c>
      <c r="R3833" s="39">
        <v>53364.550084888302</v>
      </c>
      <c r="S3833" s="39">
        <f t="shared" si="1068"/>
        <v>30.32148567619879</v>
      </c>
      <c r="T3833" s="39">
        <f t="shared" si="1072"/>
        <v>1249.4084890520026</v>
      </c>
      <c r="U3833" s="39">
        <v>60209.077613920701</v>
      </c>
      <c r="V3833" s="39">
        <f t="shared" si="1069"/>
        <v>8093.9360180844014</v>
      </c>
      <c r="W3833" s="39">
        <v>61704.483824265997</v>
      </c>
      <c r="X3833" s="39">
        <f t="shared" si="1070"/>
        <v>245.99772129329358</v>
      </c>
      <c r="Y3833" s="39">
        <f t="shared" si="1073"/>
        <v>9589.3422284296976</v>
      </c>
      <c r="Z3833" s="39">
        <f t="shared" si="1074"/>
        <v>7356.5161757340029</v>
      </c>
      <c r="AA3833" s="45">
        <f t="shared" si="1075"/>
        <v>7.3729430475178243E-2</v>
      </c>
      <c r="AB3833" s="45">
        <f t="shared" si="1076"/>
        <v>0.4776350554242606</v>
      </c>
      <c r="AC3833" s="45">
        <f t="shared" si="1077"/>
        <v>1.4516686934717362E-2</v>
      </c>
      <c r="AD3833" s="45">
        <f t="shared" si="1078"/>
        <v>0.56588117283415618</v>
      </c>
      <c r="AE3833" s="45">
        <f t="shared" si="1079"/>
        <v>0.43411882716584377</v>
      </c>
      <c r="AF3833" s="43">
        <f>('Estimates from MCMC'!$B$2-'MCMC runs'!W3833)/'Estimates from MCMC'!$B$2</f>
        <v>0.10652200483245251</v>
      </c>
    </row>
    <row r="3834" spans="1:32" x14ac:dyDescent="0.3">
      <c r="A3834" s="38">
        <v>3049</v>
      </c>
      <c r="B3834" s="38">
        <v>2079055.384767839</v>
      </c>
      <c r="C3834" s="39">
        <v>52749.777990103401</v>
      </c>
      <c r="D3834" s="39">
        <v>51640.532722947901</v>
      </c>
      <c r="E3834" s="39">
        <f t="shared" si="1062"/>
        <v>1109.2452671555002</v>
      </c>
      <c r="F3834" s="39">
        <v>52688.503137957399</v>
      </c>
      <c r="G3834" s="40">
        <f t="shared" si="1063"/>
        <v>61.274852146001649</v>
      </c>
      <c r="H3834" s="39">
        <v>52658.791213130797</v>
      </c>
      <c r="I3834" s="39">
        <f t="shared" si="1064"/>
        <v>90.986776972604275</v>
      </c>
      <c r="J3834" s="39">
        <v>51489.254007355703</v>
      </c>
      <c r="K3834" s="40">
        <f t="shared" si="1065"/>
        <v>1260.523982747698</v>
      </c>
      <c r="L3834" s="39">
        <v>50895.675049910998</v>
      </c>
      <c r="M3834" s="39">
        <f t="shared" si="1066"/>
        <v>1854.1029401924025</v>
      </c>
      <c r="N3834" s="39">
        <f t="shared" si="1071"/>
        <v>593.57895744470443</v>
      </c>
      <c r="O3834" s="40">
        <f>'Estimates from MCMC'!$B$2-L3834</f>
        <v>18165.324950089002</v>
      </c>
      <c r="P3834" s="39">
        <v>52158.756718121003</v>
      </c>
      <c r="Q3834" s="40">
        <f t="shared" si="1067"/>
        <v>1263.0816682100049</v>
      </c>
      <c r="R3834" s="39">
        <v>52189.862028990203</v>
      </c>
      <c r="S3834" s="39">
        <f t="shared" si="1068"/>
        <v>31.105310869199457</v>
      </c>
      <c r="T3834" s="39">
        <f t="shared" si="1072"/>
        <v>1294.1869790792043</v>
      </c>
      <c r="U3834" s="39">
        <v>58743.4272052413</v>
      </c>
      <c r="V3834" s="39">
        <f t="shared" si="1069"/>
        <v>7847.7521553303013</v>
      </c>
      <c r="W3834" s="39">
        <v>60291.316971487999</v>
      </c>
      <c r="X3834" s="39">
        <f t="shared" si="1070"/>
        <v>253.70278716749453</v>
      </c>
      <c r="Y3834" s="39">
        <f t="shared" si="1073"/>
        <v>9395.6419215770002</v>
      </c>
      <c r="Z3834" s="39">
        <f t="shared" si="1074"/>
        <v>8769.6830285120013</v>
      </c>
      <c r="AA3834" s="45">
        <f t="shared" si="1075"/>
        <v>7.1244912085806827E-2</v>
      </c>
      <c r="AB3834" s="45">
        <f t="shared" si="1076"/>
        <v>0.43201826429710255</v>
      </c>
      <c r="AC3834" s="45">
        <f t="shared" si="1077"/>
        <v>1.3966322532878857E-2</v>
      </c>
      <c r="AD3834" s="45">
        <f t="shared" si="1078"/>
        <v>0.51722949891578829</v>
      </c>
      <c r="AE3834" s="45">
        <f t="shared" si="1079"/>
        <v>0.48277050108421177</v>
      </c>
      <c r="AF3834" s="43">
        <f>('Estimates from MCMC'!$B$2-'MCMC runs'!W3834)/'Estimates from MCMC'!$B$2</f>
        <v>0.1269845937433863</v>
      </c>
    </row>
    <row r="3835" spans="1:32" x14ac:dyDescent="0.3">
      <c r="A3835" s="38">
        <v>3350</v>
      </c>
      <c r="B3835" s="38">
        <v>1936890.5741813451</v>
      </c>
      <c r="C3835" s="39">
        <v>53161.693015070603</v>
      </c>
      <c r="D3835" s="39">
        <v>52094.369159666501</v>
      </c>
      <c r="E3835" s="39">
        <f t="shared" si="1062"/>
        <v>1067.3238554041018</v>
      </c>
      <c r="F3835" s="39">
        <v>53085.795979256</v>
      </c>
      <c r="G3835" s="40">
        <f t="shared" si="1063"/>
        <v>75.897035814603441</v>
      </c>
      <c r="H3835" s="39">
        <v>53074.012761070597</v>
      </c>
      <c r="I3835" s="39">
        <f t="shared" si="1064"/>
        <v>87.680254000006244</v>
      </c>
      <c r="J3835" s="39">
        <v>51931.929141525099</v>
      </c>
      <c r="K3835" s="40">
        <f t="shared" si="1065"/>
        <v>1229.7638735455039</v>
      </c>
      <c r="L3835" s="39">
        <v>51359.088148601099</v>
      </c>
      <c r="M3835" s="39">
        <f t="shared" si="1066"/>
        <v>1802.6048664695045</v>
      </c>
      <c r="N3835" s="39">
        <f t="shared" si="1071"/>
        <v>572.8409929240006</v>
      </c>
      <c r="O3835" s="40">
        <f>'Estimates from MCMC'!$B$2-L3835</f>
        <v>17701.911851398901</v>
      </c>
      <c r="P3835" s="39">
        <v>52577.333857195998</v>
      </c>
      <c r="Q3835" s="40">
        <f t="shared" si="1067"/>
        <v>1218.245708594899</v>
      </c>
      <c r="R3835" s="39">
        <v>52607.207895586602</v>
      </c>
      <c r="S3835" s="39">
        <f t="shared" si="1068"/>
        <v>29.874038390604255</v>
      </c>
      <c r="T3835" s="39">
        <f t="shared" si="1072"/>
        <v>1248.1197469855033</v>
      </c>
      <c r="U3835" s="39">
        <v>59367.116607043303</v>
      </c>
      <c r="V3835" s="39">
        <f t="shared" si="1069"/>
        <v>8008.0284584422043</v>
      </c>
      <c r="W3835" s="39">
        <v>60863.480973475598</v>
      </c>
      <c r="X3835" s="39">
        <f t="shared" si="1070"/>
        <v>248.24461944679206</v>
      </c>
      <c r="Y3835" s="39">
        <f t="shared" si="1073"/>
        <v>9504.3928248744996</v>
      </c>
      <c r="Z3835" s="39">
        <f t="shared" si="1074"/>
        <v>8197.5190265244019</v>
      </c>
      <c r="AA3835" s="45">
        <f t="shared" si="1075"/>
        <v>7.0507624117836176E-2</v>
      </c>
      <c r="AB3835" s="45">
        <f t="shared" si="1076"/>
        <v>0.45238212265808825</v>
      </c>
      <c r="AC3835" s="45">
        <f t="shared" si="1077"/>
        <v>1.4023604994235378E-2</v>
      </c>
      <c r="AD3835" s="45">
        <f t="shared" si="1078"/>
        <v>0.53691335177015986</v>
      </c>
      <c r="AE3835" s="45">
        <f t="shared" si="1079"/>
        <v>0.46308664822984019</v>
      </c>
      <c r="AF3835" s="43">
        <f>('Estimates from MCMC'!$B$2-'MCMC runs'!W3835)/'Estimates from MCMC'!$B$2</f>
        <v>0.1186996861691027</v>
      </c>
    </row>
    <row r="3836" spans="1:32" x14ac:dyDescent="0.3">
      <c r="A3836" s="38">
        <v>4678</v>
      </c>
      <c r="B3836" s="38">
        <v>1936890.5741813451</v>
      </c>
      <c r="C3836" s="39">
        <v>53161.693015070603</v>
      </c>
      <c r="D3836" s="39">
        <v>52094.369159666501</v>
      </c>
      <c r="E3836" s="39">
        <f t="shared" si="1062"/>
        <v>1067.3238554041018</v>
      </c>
      <c r="F3836" s="39">
        <v>53085.795979256</v>
      </c>
      <c r="G3836" s="40">
        <f t="shared" si="1063"/>
        <v>75.897035814603441</v>
      </c>
      <c r="H3836" s="39">
        <v>53074.012761070597</v>
      </c>
      <c r="I3836" s="39">
        <f t="shared" si="1064"/>
        <v>87.680254000006244</v>
      </c>
      <c r="J3836" s="39">
        <v>51931.929141525099</v>
      </c>
      <c r="K3836" s="40">
        <f t="shared" si="1065"/>
        <v>1229.7638735455039</v>
      </c>
      <c r="L3836" s="39">
        <v>51359.088148601099</v>
      </c>
      <c r="M3836" s="39">
        <f t="shared" si="1066"/>
        <v>1802.6048664695045</v>
      </c>
      <c r="N3836" s="39">
        <f t="shared" si="1071"/>
        <v>572.8409929240006</v>
      </c>
      <c r="O3836" s="40">
        <f>'Estimates from MCMC'!$B$2-L3836</f>
        <v>17701.911851398901</v>
      </c>
      <c r="P3836" s="39">
        <v>52577.333857195998</v>
      </c>
      <c r="Q3836" s="40">
        <f t="shared" si="1067"/>
        <v>1218.245708594899</v>
      </c>
      <c r="R3836" s="39">
        <v>52607.207895586602</v>
      </c>
      <c r="S3836" s="39">
        <f t="shared" si="1068"/>
        <v>29.874038390604255</v>
      </c>
      <c r="T3836" s="39">
        <f t="shared" si="1072"/>
        <v>1248.1197469855033</v>
      </c>
      <c r="U3836" s="39">
        <v>59367.116607043303</v>
      </c>
      <c r="V3836" s="39">
        <f t="shared" si="1069"/>
        <v>8008.0284584422043</v>
      </c>
      <c r="W3836" s="39">
        <v>60863.480973475598</v>
      </c>
      <c r="X3836" s="39">
        <f t="shared" si="1070"/>
        <v>248.24461944679206</v>
      </c>
      <c r="Y3836" s="39">
        <f t="shared" si="1073"/>
        <v>9504.3928248744996</v>
      </c>
      <c r="Z3836" s="39">
        <f t="shared" si="1074"/>
        <v>8197.5190265244019</v>
      </c>
      <c r="AA3836" s="45">
        <f t="shared" si="1075"/>
        <v>7.0507624117836176E-2</v>
      </c>
      <c r="AB3836" s="45">
        <f t="shared" si="1076"/>
        <v>0.45238212265808825</v>
      </c>
      <c r="AC3836" s="45">
        <f t="shared" si="1077"/>
        <v>1.4023604994235378E-2</v>
      </c>
      <c r="AD3836" s="45">
        <f t="shared" si="1078"/>
        <v>0.53691335177015986</v>
      </c>
      <c r="AE3836" s="45">
        <f t="shared" si="1079"/>
        <v>0.46308664822984019</v>
      </c>
      <c r="AF3836" s="43">
        <f>('Estimates from MCMC'!$B$2-'MCMC runs'!W3836)/'Estimates from MCMC'!$B$2</f>
        <v>0.1186996861691027</v>
      </c>
    </row>
    <row r="3837" spans="1:32" x14ac:dyDescent="0.3">
      <c r="A3837" s="38">
        <v>1890</v>
      </c>
      <c r="B3837" s="38">
        <v>2038556.8899921158</v>
      </c>
      <c r="C3837" s="39">
        <v>53197.526305726999</v>
      </c>
      <c r="D3837" s="39">
        <v>52103.147935809997</v>
      </c>
      <c r="E3837" s="39">
        <f t="shared" si="1062"/>
        <v>1094.3783699170017</v>
      </c>
      <c r="F3837" s="39">
        <v>53140.986337670598</v>
      </c>
      <c r="G3837" s="40">
        <f t="shared" si="1063"/>
        <v>56.539968056400539</v>
      </c>
      <c r="H3837" s="39">
        <v>53108.0652499192</v>
      </c>
      <c r="I3837" s="39">
        <f t="shared" si="1064"/>
        <v>89.461055807798402</v>
      </c>
      <c r="J3837" s="39">
        <v>51957.828591736099</v>
      </c>
      <c r="K3837" s="40">
        <f t="shared" si="1065"/>
        <v>1239.6977139908995</v>
      </c>
      <c r="L3837" s="39">
        <v>51373.687712188097</v>
      </c>
      <c r="M3837" s="39">
        <f t="shared" si="1066"/>
        <v>1823.8385935389015</v>
      </c>
      <c r="N3837" s="39">
        <f t="shared" si="1071"/>
        <v>584.14087954800198</v>
      </c>
      <c r="O3837" s="40">
        <f>'Estimates from MCMC'!$B$2-L3837</f>
        <v>17687.312287811903</v>
      </c>
      <c r="P3837" s="39">
        <v>52612.152377084698</v>
      </c>
      <c r="Q3837" s="40">
        <f t="shared" si="1067"/>
        <v>1238.4646648966009</v>
      </c>
      <c r="R3837" s="39">
        <v>52642.8031522452</v>
      </c>
      <c r="S3837" s="39">
        <f t="shared" si="1068"/>
        <v>30.650775160502235</v>
      </c>
      <c r="T3837" s="39">
        <f t="shared" si="1072"/>
        <v>1269.1154400571031</v>
      </c>
      <c r="U3837" s="39">
        <v>59317.163778160102</v>
      </c>
      <c r="V3837" s="39">
        <f t="shared" si="1069"/>
        <v>7943.476065972005</v>
      </c>
      <c r="W3837" s="39">
        <v>60834.741115128898</v>
      </c>
      <c r="X3837" s="39">
        <f t="shared" si="1070"/>
        <v>248.46189691169275</v>
      </c>
      <c r="Y3837" s="39">
        <f t="shared" si="1073"/>
        <v>9461.0534029408009</v>
      </c>
      <c r="Z3837" s="39">
        <f t="shared" si="1074"/>
        <v>8226.2588848711021</v>
      </c>
      <c r="AA3837" s="45">
        <f t="shared" si="1075"/>
        <v>7.175287117713379E-2</v>
      </c>
      <c r="AB3837" s="45">
        <f t="shared" si="1076"/>
        <v>0.44910588656512562</v>
      </c>
      <c r="AC3837" s="45">
        <f t="shared" si="1077"/>
        <v>1.4047464808031044E-2</v>
      </c>
      <c r="AD3837" s="45">
        <f t="shared" si="1078"/>
        <v>0.53490622255029041</v>
      </c>
      <c r="AE3837" s="45">
        <f t="shared" si="1079"/>
        <v>0.46509377744970953</v>
      </c>
      <c r="AF3837" s="43">
        <f>('Estimates from MCMC'!$B$2-'MCMC runs'!W3837)/'Estimates from MCMC'!$B$2</f>
        <v>0.11911583795298507</v>
      </c>
    </row>
    <row r="3838" spans="1:32" x14ac:dyDescent="0.3">
      <c r="A3838" s="38">
        <v>2275</v>
      </c>
      <c r="B3838" s="38">
        <v>1947110.3589774573</v>
      </c>
      <c r="C3838" s="39">
        <v>52338.278491057703</v>
      </c>
      <c r="D3838" s="39">
        <v>51257.219353596702</v>
      </c>
      <c r="E3838" s="39">
        <f t="shared" si="1062"/>
        <v>1081.0591374610012</v>
      </c>
      <c r="F3838" s="39">
        <v>52272.668014065901</v>
      </c>
      <c r="G3838" s="40">
        <f t="shared" si="1063"/>
        <v>65.610476991801988</v>
      </c>
      <c r="H3838" s="39">
        <v>52248.862160386198</v>
      </c>
      <c r="I3838" s="39">
        <f t="shared" si="1064"/>
        <v>89.41633067150542</v>
      </c>
      <c r="J3838" s="39">
        <v>51103.007445331401</v>
      </c>
      <c r="K3838" s="40">
        <f t="shared" si="1065"/>
        <v>1235.271045726302</v>
      </c>
      <c r="L3838" s="39">
        <v>50519.260909123303</v>
      </c>
      <c r="M3838" s="39">
        <f t="shared" si="1066"/>
        <v>1819.0175819344004</v>
      </c>
      <c r="N3838" s="39">
        <f t="shared" si="1071"/>
        <v>583.74653620809841</v>
      </c>
      <c r="O3838" s="40">
        <f>'Estimates from MCMC'!$B$2-L3838</f>
        <v>18541.739090876697</v>
      </c>
      <c r="P3838" s="39">
        <v>51751.4609003285</v>
      </c>
      <c r="Q3838" s="40">
        <f t="shared" si="1067"/>
        <v>1232.1999912051979</v>
      </c>
      <c r="R3838" s="39">
        <v>51782.295808570598</v>
      </c>
      <c r="S3838" s="39">
        <f t="shared" si="1068"/>
        <v>30.834908242097299</v>
      </c>
      <c r="T3838" s="39">
        <f t="shared" si="1072"/>
        <v>1263.0348994472952</v>
      </c>
      <c r="U3838" s="39">
        <v>58373.790876045299</v>
      </c>
      <c r="V3838" s="39">
        <f t="shared" si="1069"/>
        <v>7854.5299669219967</v>
      </c>
      <c r="W3838" s="39">
        <v>59886.538162361598</v>
      </c>
      <c r="X3838" s="39">
        <f t="shared" si="1070"/>
        <v>249.71238686900324</v>
      </c>
      <c r="Y3838" s="39">
        <f t="shared" si="1073"/>
        <v>9367.2772532382951</v>
      </c>
      <c r="Z3838" s="39">
        <f t="shared" si="1074"/>
        <v>9174.4618376384024</v>
      </c>
      <c r="AA3838" s="45">
        <f t="shared" si="1075"/>
        <v>6.81184700775323E-2</v>
      </c>
      <c r="AB3838" s="45">
        <f t="shared" si="1076"/>
        <v>0.42361344469498818</v>
      </c>
      <c r="AC3838" s="45">
        <f t="shared" si="1077"/>
        <v>1.3467581743282758E-2</v>
      </c>
      <c r="AD3838" s="45">
        <f t="shared" si="1078"/>
        <v>0.5051994965158032</v>
      </c>
      <c r="AE3838" s="45">
        <f t="shared" si="1079"/>
        <v>0.49480050348419674</v>
      </c>
      <c r="AF3838" s="43">
        <f>('Estimates from MCMC'!$B$2-'MCMC runs'!W3838)/'Estimates from MCMC'!$B$2</f>
        <v>0.13284577167487296</v>
      </c>
    </row>
    <row r="3839" spans="1:32" x14ac:dyDescent="0.3">
      <c r="A3839" s="38">
        <v>3464</v>
      </c>
      <c r="B3839" s="38">
        <v>1953289.755306049</v>
      </c>
      <c r="C3839" s="39">
        <v>53678.9795324308</v>
      </c>
      <c r="D3839" s="39">
        <v>52593.989909235301</v>
      </c>
      <c r="E3839" s="39">
        <f t="shared" si="1062"/>
        <v>1084.989623195499</v>
      </c>
      <c r="F3839" s="39">
        <v>53620.342661814298</v>
      </c>
      <c r="G3839" s="40">
        <f t="shared" si="1063"/>
        <v>58.636870616501255</v>
      </c>
      <c r="H3839" s="39">
        <v>53590.424598193902</v>
      </c>
      <c r="I3839" s="39">
        <f t="shared" si="1064"/>
        <v>88.55493423689768</v>
      </c>
      <c r="J3839" s="39">
        <v>52447.498912577503</v>
      </c>
      <c r="K3839" s="40">
        <f t="shared" si="1065"/>
        <v>1231.480619853297</v>
      </c>
      <c r="L3839" s="39">
        <v>51869.135290558697</v>
      </c>
      <c r="M3839" s="39">
        <f t="shared" si="1066"/>
        <v>1809.8442418721024</v>
      </c>
      <c r="N3839" s="39">
        <f t="shared" si="1071"/>
        <v>578.36362201880547</v>
      </c>
      <c r="O3839" s="40">
        <f>'Estimates from MCMC'!$B$2-L3839</f>
        <v>17191.864709441303</v>
      </c>
      <c r="P3839" s="39">
        <v>53090.060074513298</v>
      </c>
      <c r="Q3839" s="40">
        <f t="shared" si="1067"/>
        <v>1220.9247839546006</v>
      </c>
      <c r="R3839" s="39">
        <v>53120.624629700302</v>
      </c>
      <c r="S3839" s="39">
        <f t="shared" si="1068"/>
        <v>30.564555187003862</v>
      </c>
      <c r="T3839" s="39">
        <f t="shared" si="1072"/>
        <v>1251.4893391416044</v>
      </c>
      <c r="U3839" s="39">
        <v>60063.9002032278</v>
      </c>
      <c r="V3839" s="39">
        <f t="shared" si="1069"/>
        <v>8194.7649126691031</v>
      </c>
      <c r="W3839" s="39">
        <v>61567.436771529399</v>
      </c>
      <c r="X3839" s="39">
        <f t="shared" si="1070"/>
        <v>252.04722915999446</v>
      </c>
      <c r="Y3839" s="39">
        <f t="shared" si="1073"/>
        <v>9698.301480970702</v>
      </c>
      <c r="Z3839" s="39">
        <f t="shared" si="1074"/>
        <v>7493.5632284706007</v>
      </c>
      <c r="AA3839" s="45">
        <f t="shared" si="1075"/>
        <v>7.279543902263963E-2</v>
      </c>
      <c r="AB3839" s="45">
        <f t="shared" si="1076"/>
        <v>0.47666527460332803</v>
      </c>
      <c r="AC3839" s="45">
        <f t="shared" si="1077"/>
        <v>1.466084298706568E-2</v>
      </c>
      <c r="AD3839" s="45">
        <f t="shared" si="1078"/>
        <v>0.56412155661303331</v>
      </c>
      <c r="AE3839" s="45">
        <f t="shared" si="1079"/>
        <v>0.43587844338696663</v>
      </c>
      <c r="AF3839" s="43">
        <f>('Estimates from MCMC'!$B$2-'MCMC runs'!W3839)/'Estimates from MCMC'!$B$2</f>
        <v>0.10850643964713226</v>
      </c>
    </row>
    <row r="3840" spans="1:32" x14ac:dyDescent="0.3">
      <c r="A3840" s="38">
        <v>4273</v>
      </c>
      <c r="B3840" s="38">
        <v>2012763.0253390726</v>
      </c>
      <c r="C3840" s="39">
        <v>52786.302431363802</v>
      </c>
      <c r="D3840" s="39">
        <v>51714.939799477601</v>
      </c>
      <c r="E3840" s="39">
        <f t="shared" si="1062"/>
        <v>1071.3626318862007</v>
      </c>
      <c r="F3840" s="39">
        <v>52705.421943239999</v>
      </c>
      <c r="G3840" s="40">
        <f t="shared" si="1063"/>
        <v>80.880488123802934</v>
      </c>
      <c r="H3840" s="39">
        <v>52697.001848688204</v>
      </c>
      <c r="I3840" s="39">
        <f t="shared" si="1064"/>
        <v>89.30058267559798</v>
      </c>
      <c r="J3840" s="39">
        <v>51545.986796270197</v>
      </c>
      <c r="K3840" s="40">
        <f t="shared" si="1065"/>
        <v>1240.3156350936042</v>
      </c>
      <c r="L3840" s="39">
        <v>50962.733447050399</v>
      </c>
      <c r="M3840" s="39">
        <f t="shared" si="1066"/>
        <v>1823.5689843134023</v>
      </c>
      <c r="N3840" s="39">
        <f t="shared" si="1071"/>
        <v>583.25334921979811</v>
      </c>
      <c r="O3840" s="40">
        <f>'Estimates from MCMC'!$B$2-L3840</f>
        <v>18098.266552949601</v>
      </c>
      <c r="P3840" s="39">
        <v>52196.5742501567</v>
      </c>
      <c r="Q3840" s="40">
        <f t="shared" si="1067"/>
        <v>1233.8408031063009</v>
      </c>
      <c r="R3840" s="39">
        <v>52227.229895159799</v>
      </c>
      <c r="S3840" s="39">
        <f t="shared" si="1068"/>
        <v>30.655645003098471</v>
      </c>
      <c r="T3840" s="39">
        <f t="shared" si="1072"/>
        <v>1264.4964481093994</v>
      </c>
      <c r="U3840" s="39">
        <v>59055.248723770397</v>
      </c>
      <c r="V3840" s="39">
        <f t="shared" si="1069"/>
        <v>8092.5152767199979</v>
      </c>
      <c r="W3840" s="39">
        <v>60572.478159882201</v>
      </c>
      <c r="X3840" s="39">
        <f t="shared" si="1070"/>
        <v>252.73298800240445</v>
      </c>
      <c r="Y3840" s="39">
        <f t="shared" si="1073"/>
        <v>9609.7447128318017</v>
      </c>
      <c r="Z3840" s="39">
        <f t="shared" si="1074"/>
        <v>8488.521840117799</v>
      </c>
      <c r="AA3840" s="45">
        <f t="shared" si="1075"/>
        <v>6.986837354891956E-2</v>
      </c>
      <c r="AB3840" s="45">
        <f t="shared" si="1076"/>
        <v>0.44714311467586959</v>
      </c>
      <c r="AC3840" s="45">
        <f t="shared" si="1077"/>
        <v>1.3964485894988369E-2</v>
      </c>
      <c r="AD3840" s="45">
        <f t="shared" si="1078"/>
        <v>0.53097597411977748</v>
      </c>
      <c r="AE3840" s="45">
        <f t="shared" si="1079"/>
        <v>0.46902402588022252</v>
      </c>
      <c r="AF3840" s="43">
        <f>('Estimates from MCMC'!$B$2-'MCMC runs'!W3840)/'Estimates from MCMC'!$B$2</f>
        <v>0.12291339308897639</v>
      </c>
    </row>
    <row r="3841" spans="1:32" x14ac:dyDescent="0.3">
      <c r="A3841" s="38">
        <v>1777</v>
      </c>
      <c r="B3841" s="38">
        <v>1982066.6491805527</v>
      </c>
      <c r="C3841" s="39">
        <v>52788.648284778901</v>
      </c>
      <c r="D3841" s="39">
        <v>51736.195402278398</v>
      </c>
      <c r="E3841" s="39">
        <f t="shared" si="1062"/>
        <v>1052.4528825005036</v>
      </c>
      <c r="F3841" s="39">
        <v>52723.323870962602</v>
      </c>
      <c r="G3841" s="40">
        <f t="shared" si="1063"/>
        <v>65.324413816299057</v>
      </c>
      <c r="H3841" s="39">
        <v>52701.849682440203</v>
      </c>
      <c r="I3841" s="39">
        <f t="shared" si="1064"/>
        <v>86.798602338698402</v>
      </c>
      <c r="J3841" s="39">
        <v>51584.908263288897</v>
      </c>
      <c r="K3841" s="40">
        <f t="shared" si="1065"/>
        <v>1203.7400214900044</v>
      </c>
      <c r="L3841" s="39">
        <v>51017.8435297713</v>
      </c>
      <c r="M3841" s="39">
        <f t="shared" si="1066"/>
        <v>1770.8047550076008</v>
      </c>
      <c r="N3841" s="39">
        <f t="shared" si="1071"/>
        <v>567.06473351759632</v>
      </c>
      <c r="O3841" s="40">
        <f>'Estimates from MCMC'!$B$2-L3841</f>
        <v>18043.1564702287</v>
      </c>
      <c r="P3841" s="39">
        <v>52213.110049328097</v>
      </c>
      <c r="Q3841" s="40">
        <f t="shared" si="1067"/>
        <v>1195.266519556797</v>
      </c>
      <c r="R3841" s="39">
        <v>52243.1187676271</v>
      </c>
      <c r="S3841" s="39">
        <f t="shared" si="1068"/>
        <v>30.008718299002794</v>
      </c>
      <c r="T3841" s="39">
        <f t="shared" si="1072"/>
        <v>1225.2752378557998</v>
      </c>
      <c r="U3841" s="39">
        <v>58842.021381119099</v>
      </c>
      <c r="V3841" s="39">
        <f t="shared" si="1069"/>
        <v>7824.1778513477984</v>
      </c>
      <c r="W3841" s="39">
        <v>60306.4793925505</v>
      </c>
      <c r="X3841" s="39">
        <f t="shared" si="1070"/>
        <v>239.18277357560146</v>
      </c>
      <c r="Y3841" s="39">
        <f t="shared" si="1073"/>
        <v>9288.6358627791997</v>
      </c>
      <c r="Z3841" s="39">
        <f t="shared" si="1074"/>
        <v>8754.5206074494999</v>
      </c>
      <c r="AA3841" s="45">
        <f t="shared" si="1075"/>
        <v>6.790803149534895E-2</v>
      </c>
      <c r="AB3841" s="45">
        <f t="shared" si="1076"/>
        <v>0.43363686748811009</v>
      </c>
      <c r="AC3841" s="45">
        <f t="shared" si="1077"/>
        <v>1.325614916493432E-2</v>
      </c>
      <c r="AD3841" s="45">
        <f t="shared" si="1078"/>
        <v>0.51480104814839334</v>
      </c>
      <c r="AE3841" s="45">
        <f t="shared" si="1079"/>
        <v>0.48519895185160666</v>
      </c>
      <c r="AF3841" s="43">
        <f>('Estimates from MCMC'!$B$2-'MCMC runs'!W3841)/'Estimates from MCMC'!$B$2</f>
        <v>0.12676504260652902</v>
      </c>
    </row>
    <row r="3842" spans="1:32" x14ac:dyDescent="0.3">
      <c r="A3842" s="38">
        <v>4929</v>
      </c>
      <c r="B3842" s="38">
        <v>1993422.6779865315</v>
      </c>
      <c r="C3842" s="39">
        <v>52430.548975037404</v>
      </c>
      <c r="D3842" s="39">
        <v>51371.003535872798</v>
      </c>
      <c r="E3842" s="39">
        <f t="shared" ref="E3842:E3905" si="1080">$C3842-D3842</f>
        <v>1059.5454391646053</v>
      </c>
      <c r="F3842" s="39">
        <v>52366.2530481914</v>
      </c>
      <c r="G3842" s="40">
        <f t="shared" ref="G3842:G3905" si="1081">$C3842-F3842</f>
        <v>64.295926846003567</v>
      </c>
      <c r="H3842" s="39">
        <v>52343.532554235397</v>
      </c>
      <c r="I3842" s="39">
        <f t="shared" ref="I3842:I3905" si="1082">$C3842-H3842</f>
        <v>87.016420802006905</v>
      </c>
      <c r="J3842" s="39">
        <v>51220.4483731324</v>
      </c>
      <c r="K3842" s="40">
        <f t="shared" ref="K3842:K3905" si="1083">$C3842-J3842</f>
        <v>1210.1006019050037</v>
      </c>
      <c r="L3842" s="39">
        <v>50652.090196420097</v>
      </c>
      <c r="M3842" s="39">
        <f t="shared" ref="M3842:M3905" si="1084">$C3842-L3842</f>
        <v>1778.458778617307</v>
      </c>
      <c r="N3842" s="39">
        <f t="shared" si="1071"/>
        <v>568.35817671230325</v>
      </c>
      <c r="O3842" s="40">
        <f>'Estimates from MCMC'!$B$2-L3842</f>
        <v>18408.909803579903</v>
      </c>
      <c r="P3842" s="39">
        <v>51852.021603176901</v>
      </c>
      <c r="Q3842" s="40">
        <f t="shared" ref="Q3842:Q3905" si="1085">P3842-L3842</f>
        <v>1199.9314067568048</v>
      </c>
      <c r="R3842" s="39">
        <v>51882.0738602661</v>
      </c>
      <c r="S3842" s="39">
        <f t="shared" ref="S3842:S3905" si="1086">R3842-L3842-Q3842</f>
        <v>30.052257089198974</v>
      </c>
      <c r="T3842" s="39">
        <f t="shared" si="1072"/>
        <v>1229.9836638460038</v>
      </c>
      <c r="U3842" s="39">
        <v>58464.605762464802</v>
      </c>
      <c r="V3842" s="39">
        <f t="shared" ref="V3842:V3905" si="1087">U3842-L3842</f>
        <v>7812.5155660447053</v>
      </c>
      <c r="W3842" s="39">
        <v>59936.676122937999</v>
      </c>
      <c r="X3842" s="39">
        <f t="shared" ref="X3842:X3905" si="1088">W3842-V3842-S3842-Q3842-L3842</f>
        <v>242.08669662719331</v>
      </c>
      <c r="Y3842" s="39">
        <f t="shared" si="1073"/>
        <v>9284.5859265179024</v>
      </c>
      <c r="Z3842" s="39">
        <f t="shared" si="1074"/>
        <v>9124.323877062001</v>
      </c>
      <c r="AA3842" s="45">
        <f t="shared" si="1075"/>
        <v>6.6814584729336546E-2</v>
      </c>
      <c r="AB3842" s="45">
        <f t="shared" si="1076"/>
        <v>0.42438773666680896</v>
      </c>
      <c r="AC3842" s="45">
        <f t="shared" si="1077"/>
        <v>1.3150517831322945E-2</v>
      </c>
      <c r="AD3842" s="45">
        <f t="shared" si="1078"/>
        <v>0.50435283922746843</v>
      </c>
      <c r="AE3842" s="45">
        <f t="shared" si="1079"/>
        <v>0.49564716077253157</v>
      </c>
      <c r="AF3842" s="43">
        <f>('Estimates from MCMC'!$B$2-'MCMC runs'!W3842)/'Estimates from MCMC'!$B$2</f>
        <v>0.13211977638699121</v>
      </c>
    </row>
    <row r="3843" spans="1:32" x14ac:dyDescent="0.3">
      <c r="A3843" s="38">
        <v>1793</v>
      </c>
      <c r="B3843" s="38">
        <v>2030938.2631466582</v>
      </c>
      <c r="C3843" s="39">
        <v>52685.867148381301</v>
      </c>
      <c r="D3843" s="39">
        <v>51600.121464060001</v>
      </c>
      <c r="E3843" s="39">
        <f t="shared" si="1080"/>
        <v>1085.7456843213004</v>
      </c>
      <c r="F3843" s="39">
        <v>52618.1033285874</v>
      </c>
      <c r="G3843" s="40">
        <f t="shared" si="1081"/>
        <v>67.763819793901348</v>
      </c>
      <c r="H3843" s="39">
        <v>52595.370535488903</v>
      </c>
      <c r="I3843" s="39">
        <f t="shared" si="1082"/>
        <v>90.496612892398844</v>
      </c>
      <c r="J3843" s="39">
        <v>51442.8531479054</v>
      </c>
      <c r="K3843" s="40">
        <f t="shared" si="1083"/>
        <v>1243.0140004759014</v>
      </c>
      <c r="L3843" s="39">
        <v>50851.932785092897</v>
      </c>
      <c r="M3843" s="39">
        <f t="shared" si="1084"/>
        <v>1833.9343632884047</v>
      </c>
      <c r="N3843" s="39">
        <f t="shared" ref="N3843:N3906" si="1089">M3843-K3843</f>
        <v>590.9203628125033</v>
      </c>
      <c r="O3843" s="40">
        <f>'Estimates from MCMC'!$B$2-L3843</f>
        <v>18209.067214907103</v>
      </c>
      <c r="P3843" s="39">
        <v>52097.2699397455</v>
      </c>
      <c r="Q3843" s="40">
        <f t="shared" si="1085"/>
        <v>1245.3371546526032</v>
      </c>
      <c r="R3843" s="39">
        <v>52128.564114221597</v>
      </c>
      <c r="S3843" s="39">
        <f t="shared" si="1086"/>
        <v>31.294174476097396</v>
      </c>
      <c r="T3843" s="39">
        <f t="shared" ref="T3843:T3906" si="1090">Q3843+S3843</f>
        <v>1276.6313291287006</v>
      </c>
      <c r="U3843" s="39">
        <v>58788.528788190903</v>
      </c>
      <c r="V3843" s="39">
        <f t="shared" si="1087"/>
        <v>7936.5960030980059</v>
      </c>
      <c r="W3843" s="39">
        <v>60316.0556576159</v>
      </c>
      <c r="X3843" s="39">
        <f t="shared" si="1088"/>
        <v>250.89554029629653</v>
      </c>
      <c r="Y3843" s="39">
        <f t="shared" ref="Y3843:Y3906" si="1091">Q3843+S3843+V3843+X3843</f>
        <v>9464.122872523003</v>
      </c>
      <c r="Z3843" s="39">
        <f t="shared" ref="Z3843:Z3906" si="1092">O3843-Y3843</f>
        <v>8744.9443423841003</v>
      </c>
      <c r="AA3843" s="45">
        <f t="shared" ref="AA3843:AA3906" si="1093">T3843/O3843</f>
        <v>7.0109649992590992E-2</v>
      </c>
      <c r="AB3843" s="45">
        <f t="shared" ref="AB3843:AB3906" si="1094">V3843/O3843</f>
        <v>0.43585955883564437</v>
      </c>
      <c r="AC3843" s="45">
        <f t="shared" ref="AC3843:AC3906" si="1095">X3843/O3843</f>
        <v>1.3778604765152245E-2</v>
      </c>
      <c r="AD3843" s="45">
        <f t="shared" ref="AD3843:AD3906" si="1096">Y3843/O3843</f>
        <v>0.51974781359338762</v>
      </c>
      <c r="AE3843" s="45">
        <f t="shared" ref="AE3843:AE3906" si="1097">Z3843/O3843</f>
        <v>0.48025218640661238</v>
      </c>
      <c r="AF3843" s="43">
        <f>('Estimates from MCMC'!$B$2-'MCMC runs'!W3843)/'Estimates from MCMC'!$B$2</f>
        <v>0.12662637874319949</v>
      </c>
    </row>
    <row r="3844" spans="1:32" x14ac:dyDescent="0.3">
      <c r="A3844" s="38">
        <v>817</v>
      </c>
      <c r="B3844" s="38">
        <v>2100794.3828455047</v>
      </c>
      <c r="C3844" s="39">
        <v>53229.330500602999</v>
      </c>
      <c r="D3844" s="39">
        <v>52137.7788530084</v>
      </c>
      <c r="E3844" s="39">
        <f t="shared" si="1080"/>
        <v>1091.5516475945988</v>
      </c>
      <c r="F3844" s="39">
        <v>53157.232872078901</v>
      </c>
      <c r="G3844" s="40">
        <f t="shared" si="1081"/>
        <v>72.097628524097672</v>
      </c>
      <c r="H3844" s="39">
        <v>53138.498045478998</v>
      </c>
      <c r="I3844" s="39">
        <f t="shared" si="1082"/>
        <v>90.832455124000262</v>
      </c>
      <c r="J3844" s="39">
        <v>51975.9550537865</v>
      </c>
      <c r="K3844" s="40">
        <f t="shared" si="1083"/>
        <v>1253.3754468164989</v>
      </c>
      <c r="L3844" s="39">
        <v>51382.817726199297</v>
      </c>
      <c r="M3844" s="39">
        <f t="shared" si="1084"/>
        <v>1846.5127744037018</v>
      </c>
      <c r="N3844" s="39">
        <f t="shared" si="1089"/>
        <v>593.13732758720289</v>
      </c>
      <c r="O3844" s="40">
        <f>'Estimates from MCMC'!$B$2-L3844</f>
        <v>17678.182273800703</v>
      </c>
      <c r="P3844" s="39">
        <v>52636.364403712498</v>
      </c>
      <c r="Q3844" s="40">
        <f t="shared" si="1085"/>
        <v>1253.5466775132008</v>
      </c>
      <c r="R3844" s="39">
        <v>52667.665487965998</v>
      </c>
      <c r="S3844" s="39">
        <f t="shared" si="1086"/>
        <v>31.301084253500449</v>
      </c>
      <c r="T3844" s="39">
        <f t="shared" si="1090"/>
        <v>1284.8477617667013</v>
      </c>
      <c r="U3844" s="39">
        <v>59453.538020578198</v>
      </c>
      <c r="V3844" s="39">
        <f t="shared" si="1087"/>
        <v>8070.7202943789016</v>
      </c>
      <c r="W3844" s="39">
        <v>60993.638803479</v>
      </c>
      <c r="X3844" s="39">
        <f t="shared" si="1088"/>
        <v>255.25302113409998</v>
      </c>
      <c r="Y3844" s="39">
        <f t="shared" si="1091"/>
        <v>9610.8210772797029</v>
      </c>
      <c r="Z3844" s="39">
        <f t="shared" si="1092"/>
        <v>8067.3611965210002</v>
      </c>
      <c r="AA3844" s="45">
        <f t="shared" si="1093"/>
        <v>7.2679857118051236E-2</v>
      </c>
      <c r="AB3844" s="45">
        <f t="shared" si="1094"/>
        <v>0.45653564203486091</v>
      </c>
      <c r="AC3844" s="45">
        <f t="shared" si="1095"/>
        <v>1.4438872570761322E-2</v>
      </c>
      <c r="AD3844" s="45">
        <f t="shared" si="1096"/>
        <v>0.54365437172367348</v>
      </c>
      <c r="AE3844" s="45">
        <f t="shared" si="1097"/>
        <v>0.45634562827632652</v>
      </c>
      <c r="AF3844" s="43">
        <f>('Estimates from MCMC'!$B$2-'MCMC runs'!W3844)/'Estimates from MCMC'!$B$2</f>
        <v>0.11681500697240121</v>
      </c>
    </row>
    <row r="3845" spans="1:32" x14ac:dyDescent="0.3">
      <c r="A3845" s="38">
        <v>3384</v>
      </c>
      <c r="B3845" s="38">
        <v>1975087.3701979043</v>
      </c>
      <c r="C3845" s="39">
        <v>52769.317412696597</v>
      </c>
      <c r="D3845" s="39">
        <v>51675.250998165298</v>
      </c>
      <c r="E3845" s="39">
        <f t="shared" si="1080"/>
        <v>1094.0664145312985</v>
      </c>
      <c r="F3845" s="39">
        <v>52711.361746136601</v>
      </c>
      <c r="G3845" s="40">
        <f t="shared" si="1081"/>
        <v>57.955666559995734</v>
      </c>
      <c r="H3845" s="39">
        <v>52679.147560256701</v>
      </c>
      <c r="I3845" s="39">
        <f t="shared" si="1082"/>
        <v>90.169852439896204</v>
      </c>
      <c r="J3845" s="39">
        <v>51527.752050187097</v>
      </c>
      <c r="K3845" s="40">
        <f t="shared" si="1083"/>
        <v>1241.5653625095001</v>
      </c>
      <c r="L3845" s="39">
        <v>50939.025591408797</v>
      </c>
      <c r="M3845" s="39">
        <f t="shared" si="1084"/>
        <v>1830.2918212877994</v>
      </c>
      <c r="N3845" s="39">
        <f t="shared" si="1089"/>
        <v>588.72645877829927</v>
      </c>
      <c r="O3845" s="40">
        <f>'Estimates from MCMC'!$B$2-L3845</f>
        <v>18121.974408591203</v>
      </c>
      <c r="P3845" s="39">
        <v>52179.813108600203</v>
      </c>
      <c r="Q3845" s="40">
        <f t="shared" si="1085"/>
        <v>1240.7875171914056</v>
      </c>
      <c r="R3845" s="39">
        <v>52210.954288539899</v>
      </c>
      <c r="S3845" s="39">
        <f t="shared" si="1086"/>
        <v>31.141179939695576</v>
      </c>
      <c r="T3845" s="39">
        <f t="shared" si="1090"/>
        <v>1271.9286971311012</v>
      </c>
      <c r="U3845" s="39">
        <v>58935.742514965903</v>
      </c>
      <c r="V3845" s="39">
        <f t="shared" si="1087"/>
        <v>7996.7169235571055</v>
      </c>
      <c r="W3845" s="39">
        <v>60459.617902085098</v>
      </c>
      <c r="X3845" s="39">
        <f t="shared" si="1088"/>
        <v>251.94668998809357</v>
      </c>
      <c r="Y3845" s="39">
        <f t="shared" si="1091"/>
        <v>9520.5923106763003</v>
      </c>
      <c r="Z3845" s="39">
        <f t="shared" si="1092"/>
        <v>8601.3820979149023</v>
      </c>
      <c r="AA3845" s="45">
        <f t="shared" si="1093"/>
        <v>7.0187092667348086E-2</v>
      </c>
      <c r="AB3845" s="45">
        <f t="shared" si="1094"/>
        <v>0.44127183623910482</v>
      </c>
      <c r="AC3845" s="45">
        <f t="shared" si="1095"/>
        <v>1.3902827821490112E-2</v>
      </c>
      <c r="AD3845" s="45">
        <f t="shared" si="1096"/>
        <v>0.52536175672794305</v>
      </c>
      <c r="AE3845" s="45">
        <f t="shared" si="1097"/>
        <v>0.474638243272057</v>
      </c>
      <c r="AF3845" s="43">
        <f>('Estimates from MCMC'!$B$2-'MCMC runs'!W3845)/'Estimates from MCMC'!$B$2</f>
        <v>0.12454760426166581</v>
      </c>
    </row>
    <row r="3846" spans="1:32" x14ac:dyDescent="0.3">
      <c r="A3846" s="38">
        <v>1502</v>
      </c>
      <c r="B3846" s="38">
        <v>2147494.4074636828</v>
      </c>
      <c r="C3846" s="39">
        <v>52885.986283485101</v>
      </c>
      <c r="D3846" s="39">
        <v>51823.085780134199</v>
      </c>
      <c r="E3846" s="39">
        <f t="shared" si="1080"/>
        <v>1062.900503350902</v>
      </c>
      <c r="F3846" s="39">
        <v>52818.812607484797</v>
      </c>
      <c r="G3846" s="40">
        <f t="shared" si="1081"/>
        <v>67.173676000304113</v>
      </c>
      <c r="H3846" s="39">
        <v>52797.832253444802</v>
      </c>
      <c r="I3846" s="39">
        <f t="shared" si="1082"/>
        <v>88.154030040299403</v>
      </c>
      <c r="J3846" s="39">
        <v>51668.709063005597</v>
      </c>
      <c r="K3846" s="40">
        <f t="shared" si="1083"/>
        <v>1217.2772204795037</v>
      </c>
      <c r="L3846" s="39">
        <v>51092.845493500798</v>
      </c>
      <c r="M3846" s="39">
        <f t="shared" si="1084"/>
        <v>1793.1407899843034</v>
      </c>
      <c r="N3846" s="39">
        <f t="shared" si="1089"/>
        <v>575.86356950479967</v>
      </c>
      <c r="O3846" s="40">
        <f>'Estimates from MCMC'!$B$2-L3846</f>
        <v>17968.154506499202</v>
      </c>
      <c r="P3846" s="39">
        <v>52303.933959211798</v>
      </c>
      <c r="Q3846" s="40">
        <f t="shared" si="1085"/>
        <v>1211.088465711</v>
      </c>
      <c r="R3846" s="39">
        <v>52334.5295574591</v>
      </c>
      <c r="S3846" s="39">
        <f t="shared" si="1086"/>
        <v>30.595598247302405</v>
      </c>
      <c r="T3846" s="39">
        <f t="shared" si="1090"/>
        <v>1241.6840639583024</v>
      </c>
      <c r="U3846" s="39">
        <v>59055.049215232299</v>
      </c>
      <c r="V3846" s="39">
        <f t="shared" si="1087"/>
        <v>7962.203721731501</v>
      </c>
      <c r="W3846" s="39">
        <v>60541.736503155902</v>
      </c>
      <c r="X3846" s="39">
        <f t="shared" si="1088"/>
        <v>245.003223965301</v>
      </c>
      <c r="Y3846" s="39">
        <f t="shared" si="1091"/>
        <v>9448.8910096551044</v>
      </c>
      <c r="Z3846" s="39">
        <f t="shared" si="1092"/>
        <v>8519.263496844098</v>
      </c>
      <c r="AA3846" s="45">
        <f t="shared" si="1093"/>
        <v>6.9104707637569401E-2</v>
      </c>
      <c r="AB3846" s="45">
        <f t="shared" si="1094"/>
        <v>0.44312863176079204</v>
      </c>
      <c r="AC3846" s="45">
        <f t="shared" si="1095"/>
        <v>1.3635413913915404E-2</v>
      </c>
      <c r="AD3846" s="45">
        <f t="shared" si="1096"/>
        <v>0.52586875331227678</v>
      </c>
      <c r="AE3846" s="45">
        <f t="shared" si="1097"/>
        <v>0.47413124668772316</v>
      </c>
      <c r="AF3846" s="43">
        <f>('Estimates from MCMC'!$B$2-'MCMC runs'!W3846)/'Estimates from MCMC'!$B$2</f>
        <v>0.12335853081832146</v>
      </c>
    </row>
    <row r="3847" spans="1:32" x14ac:dyDescent="0.3">
      <c r="A3847" s="38">
        <v>311</v>
      </c>
      <c r="B3847" s="38">
        <v>2188639.1896613124</v>
      </c>
      <c r="C3847" s="39">
        <v>52017.184435251802</v>
      </c>
      <c r="D3847" s="39">
        <v>50943.234195268298</v>
      </c>
      <c r="E3847" s="39">
        <f t="shared" si="1080"/>
        <v>1073.9502399835037</v>
      </c>
      <c r="F3847" s="39">
        <v>51955.132166562602</v>
      </c>
      <c r="G3847" s="40">
        <f t="shared" si="1081"/>
        <v>62.052268689199991</v>
      </c>
      <c r="H3847" s="39">
        <v>51929.194834472401</v>
      </c>
      <c r="I3847" s="39">
        <f t="shared" si="1082"/>
        <v>87.989600779401371</v>
      </c>
      <c r="J3847" s="39">
        <v>50793.861358178503</v>
      </c>
      <c r="K3847" s="40">
        <f t="shared" si="1083"/>
        <v>1223.3230770732989</v>
      </c>
      <c r="L3847" s="39">
        <v>50219.333083473</v>
      </c>
      <c r="M3847" s="39">
        <f t="shared" si="1084"/>
        <v>1797.8513517788015</v>
      </c>
      <c r="N3847" s="39">
        <f t="shared" si="1089"/>
        <v>574.52827470550255</v>
      </c>
      <c r="O3847" s="40">
        <f>'Estimates from MCMC'!$B$2-L3847</f>
        <v>18841.666916527</v>
      </c>
      <c r="P3847" s="39">
        <v>51436.270117090397</v>
      </c>
      <c r="Q3847" s="40">
        <f t="shared" si="1085"/>
        <v>1216.9370336173961</v>
      </c>
      <c r="R3847" s="39">
        <v>51466.4729602753</v>
      </c>
      <c r="S3847" s="39">
        <f t="shared" si="1086"/>
        <v>30.202843184903031</v>
      </c>
      <c r="T3847" s="39">
        <f t="shared" si="1090"/>
        <v>1247.1398768022991</v>
      </c>
      <c r="U3847" s="39">
        <v>57949.195119614596</v>
      </c>
      <c r="V3847" s="39">
        <f t="shared" si="1087"/>
        <v>7729.862036141596</v>
      </c>
      <c r="W3847" s="39">
        <v>59440.588492408599</v>
      </c>
      <c r="X3847" s="39">
        <f t="shared" si="1088"/>
        <v>244.25349599170295</v>
      </c>
      <c r="Y3847" s="39">
        <f t="shared" si="1091"/>
        <v>9221.2554089355981</v>
      </c>
      <c r="Z3847" s="39">
        <f t="shared" si="1092"/>
        <v>9620.4115075914015</v>
      </c>
      <c r="AA3847" s="45">
        <f t="shared" si="1093"/>
        <v>6.6190527745099259E-2</v>
      </c>
      <c r="AB3847" s="45">
        <f t="shared" si="1094"/>
        <v>0.4102536187688009</v>
      </c>
      <c r="AC3847" s="45">
        <f t="shared" si="1095"/>
        <v>1.2963475953258445E-2</v>
      </c>
      <c r="AD3847" s="45">
        <f t="shared" si="1096"/>
        <v>0.48940762246715858</v>
      </c>
      <c r="AE3847" s="45">
        <f t="shared" si="1097"/>
        <v>0.51059237753284137</v>
      </c>
      <c r="AF3847" s="43">
        <f>('Estimates from MCMC'!$B$2-'MCMC runs'!W3847)/'Estimates from MCMC'!$B$2</f>
        <v>0.13930310171574986</v>
      </c>
    </row>
    <row r="3848" spans="1:32" x14ac:dyDescent="0.3">
      <c r="A3848" s="38">
        <v>675</v>
      </c>
      <c r="B3848" s="38">
        <v>1977141.5923562003</v>
      </c>
      <c r="C3848" s="39">
        <v>53418.103086275398</v>
      </c>
      <c r="D3848" s="39">
        <v>52315.065499334698</v>
      </c>
      <c r="E3848" s="39">
        <f t="shared" si="1080"/>
        <v>1103.0375869406998</v>
      </c>
      <c r="F3848" s="39">
        <v>53358.591354112403</v>
      </c>
      <c r="G3848" s="40">
        <f t="shared" si="1081"/>
        <v>59.511732162995031</v>
      </c>
      <c r="H3848" s="39">
        <v>53328.371457592599</v>
      </c>
      <c r="I3848" s="39">
        <f t="shared" si="1082"/>
        <v>89.731628682799055</v>
      </c>
      <c r="J3848" s="39">
        <v>52166.563856440698</v>
      </c>
      <c r="K3848" s="40">
        <f t="shared" si="1083"/>
        <v>1251.5392298346997</v>
      </c>
      <c r="L3848" s="39">
        <v>51580.604369147703</v>
      </c>
      <c r="M3848" s="39">
        <f t="shared" si="1084"/>
        <v>1837.4987171276953</v>
      </c>
      <c r="N3848" s="39">
        <f t="shared" si="1089"/>
        <v>585.95948729299562</v>
      </c>
      <c r="O3848" s="40">
        <f>'Estimates from MCMC'!$B$2-L3848</f>
        <v>17480.395630852297</v>
      </c>
      <c r="P3848" s="39">
        <v>52827.320685597799</v>
      </c>
      <c r="Q3848" s="40">
        <f t="shared" si="1085"/>
        <v>1246.7163164500962</v>
      </c>
      <c r="R3848" s="39">
        <v>52857.901427891004</v>
      </c>
      <c r="S3848" s="39">
        <f t="shared" si="1086"/>
        <v>30.580742293204821</v>
      </c>
      <c r="T3848" s="39">
        <f t="shared" si="1090"/>
        <v>1277.297058743301</v>
      </c>
      <c r="U3848" s="39">
        <v>59644.392911822797</v>
      </c>
      <c r="V3848" s="39">
        <f t="shared" si="1087"/>
        <v>8063.7885426750945</v>
      </c>
      <c r="W3848" s="39">
        <v>61175.418624264203</v>
      </c>
      <c r="X3848" s="39">
        <f t="shared" si="1088"/>
        <v>253.72865369810461</v>
      </c>
      <c r="Y3848" s="39">
        <f t="shared" si="1091"/>
        <v>9594.8142551165001</v>
      </c>
      <c r="Z3848" s="39">
        <f t="shared" si="1092"/>
        <v>7885.5813757357973</v>
      </c>
      <c r="AA3848" s="45">
        <f t="shared" si="1093"/>
        <v>7.3070260291415584E-2</v>
      </c>
      <c r="AB3848" s="45">
        <f t="shared" si="1094"/>
        <v>0.46130469315252709</v>
      </c>
      <c r="AC3848" s="45">
        <f t="shared" si="1095"/>
        <v>1.451504068078884E-2</v>
      </c>
      <c r="AD3848" s="45">
        <f t="shared" si="1096"/>
        <v>0.5488899941247315</v>
      </c>
      <c r="AE3848" s="45">
        <f t="shared" si="1097"/>
        <v>0.4511100058752685</v>
      </c>
      <c r="AF3848" s="43">
        <f>('Estimates from MCMC'!$B$2-'MCMC runs'!W3848)/'Estimates from MCMC'!$B$2</f>
        <v>0.11418284380092668</v>
      </c>
    </row>
    <row r="3849" spans="1:32" x14ac:dyDescent="0.3">
      <c r="A3849" s="38">
        <v>3533</v>
      </c>
      <c r="B3849" s="38">
        <v>2014919.6922467109</v>
      </c>
      <c r="C3849" s="39">
        <v>52162.448128719101</v>
      </c>
      <c r="D3849" s="39">
        <v>51074.633864379</v>
      </c>
      <c r="E3849" s="39">
        <f t="shared" si="1080"/>
        <v>1087.8142643401006</v>
      </c>
      <c r="F3849" s="39">
        <v>52101.134782561399</v>
      </c>
      <c r="G3849" s="40">
        <f t="shared" si="1081"/>
        <v>61.313346157701744</v>
      </c>
      <c r="H3849" s="39">
        <v>52073.034708257197</v>
      </c>
      <c r="I3849" s="39">
        <f t="shared" si="1082"/>
        <v>89.413420461904025</v>
      </c>
      <c r="J3849" s="39">
        <v>50924.719243608</v>
      </c>
      <c r="K3849" s="40">
        <f t="shared" si="1083"/>
        <v>1237.7288851111007</v>
      </c>
      <c r="L3849" s="39">
        <v>50341.206129716797</v>
      </c>
      <c r="M3849" s="39">
        <f t="shared" si="1084"/>
        <v>1821.2419990023045</v>
      </c>
      <c r="N3849" s="39">
        <f t="shared" si="1089"/>
        <v>583.51311389120383</v>
      </c>
      <c r="O3849" s="40">
        <f>'Estimates from MCMC'!$B$2-L3849</f>
        <v>18719.793870283203</v>
      </c>
      <c r="P3849" s="39">
        <v>51574.719917919698</v>
      </c>
      <c r="Q3849" s="40">
        <f t="shared" si="1085"/>
        <v>1233.5137882029012</v>
      </c>
      <c r="R3849" s="39">
        <v>51605.572003934903</v>
      </c>
      <c r="S3849" s="39">
        <f t="shared" si="1086"/>
        <v>30.852086015205714</v>
      </c>
      <c r="T3849" s="39">
        <f t="shared" si="1090"/>
        <v>1264.3658742181069</v>
      </c>
      <c r="U3849" s="39">
        <v>58154.266190122398</v>
      </c>
      <c r="V3849" s="39">
        <f t="shared" si="1087"/>
        <v>7813.0600604056017</v>
      </c>
      <c r="W3849" s="39">
        <v>59669.011570917799</v>
      </c>
      <c r="X3849" s="39">
        <f t="shared" si="1088"/>
        <v>250.3795065772938</v>
      </c>
      <c r="Y3849" s="39">
        <f t="shared" si="1091"/>
        <v>9327.8054412010024</v>
      </c>
      <c r="Z3849" s="39">
        <f t="shared" si="1092"/>
        <v>9391.988429082201</v>
      </c>
      <c r="AA3849" s="45">
        <f t="shared" si="1093"/>
        <v>6.7541655799171402E-2</v>
      </c>
      <c r="AB3849" s="45">
        <f t="shared" si="1094"/>
        <v>0.41736891519988739</v>
      </c>
      <c r="AC3849" s="45">
        <f t="shared" si="1095"/>
        <v>1.337512091811863E-2</v>
      </c>
      <c r="AD3849" s="45">
        <f t="shared" si="1096"/>
        <v>0.49828569191717742</v>
      </c>
      <c r="AE3849" s="45">
        <f t="shared" si="1097"/>
        <v>0.50171430808282258</v>
      </c>
      <c r="AF3849" s="43">
        <f>('Estimates from MCMC'!$B$2-'MCMC runs'!W3849)/'Estimates from MCMC'!$B$2</f>
        <v>0.13599554638771813</v>
      </c>
    </row>
    <row r="3850" spans="1:32" x14ac:dyDescent="0.3">
      <c r="A3850" s="38">
        <v>855</v>
      </c>
      <c r="B3850" s="38">
        <v>1933959.5966601057</v>
      </c>
      <c r="C3850" s="39">
        <v>53015.347464504397</v>
      </c>
      <c r="D3850" s="39">
        <v>51941.317902996598</v>
      </c>
      <c r="E3850" s="39">
        <f t="shared" si="1080"/>
        <v>1074.0295615077994</v>
      </c>
      <c r="F3850" s="39">
        <v>52943.400600784298</v>
      </c>
      <c r="G3850" s="40">
        <f t="shared" si="1081"/>
        <v>71.946863720098918</v>
      </c>
      <c r="H3850" s="39">
        <v>52926.579443008297</v>
      </c>
      <c r="I3850" s="39">
        <f t="shared" si="1082"/>
        <v>88.768021496100118</v>
      </c>
      <c r="J3850" s="39">
        <v>51781.6522660111</v>
      </c>
      <c r="K3850" s="40">
        <f t="shared" si="1083"/>
        <v>1233.6951984932966</v>
      </c>
      <c r="L3850" s="39">
        <v>51201.775273013198</v>
      </c>
      <c r="M3850" s="39">
        <f t="shared" si="1084"/>
        <v>1813.5721914911992</v>
      </c>
      <c r="N3850" s="39">
        <f t="shared" si="1089"/>
        <v>579.87699299790256</v>
      </c>
      <c r="O3850" s="40">
        <f>'Estimates from MCMC'!$B$2-L3850</f>
        <v>17859.224726986802</v>
      </c>
      <c r="P3850" s="39">
        <v>52428.749370255602</v>
      </c>
      <c r="Q3850" s="40">
        <f t="shared" si="1085"/>
        <v>1226.9740972424042</v>
      </c>
      <c r="R3850" s="39">
        <v>52459.224936653103</v>
      </c>
      <c r="S3850" s="39">
        <f t="shared" si="1086"/>
        <v>30.475566397501098</v>
      </c>
      <c r="T3850" s="39">
        <f t="shared" si="1090"/>
        <v>1257.4496636399053</v>
      </c>
      <c r="U3850" s="39">
        <v>59172.759926060797</v>
      </c>
      <c r="V3850" s="39">
        <f t="shared" si="1087"/>
        <v>7970.9846530475988</v>
      </c>
      <c r="W3850" s="39">
        <v>60679.789280930498</v>
      </c>
      <c r="X3850" s="39">
        <f t="shared" si="1088"/>
        <v>249.57969122979557</v>
      </c>
      <c r="Y3850" s="39">
        <f t="shared" si="1091"/>
        <v>9478.0140079172998</v>
      </c>
      <c r="Z3850" s="39">
        <f t="shared" si="1092"/>
        <v>8381.2107190695024</v>
      </c>
      <c r="AA3850" s="45">
        <f t="shared" si="1093"/>
        <v>7.0408972554099294E-2</v>
      </c>
      <c r="AB3850" s="45">
        <f t="shared" si="1094"/>
        <v>0.44632310612020942</v>
      </c>
      <c r="AC3850" s="45">
        <f t="shared" si="1095"/>
        <v>1.3974833456945055E-2</v>
      </c>
      <c r="AD3850" s="45">
        <f t="shared" si="1096"/>
        <v>0.53070691213125376</v>
      </c>
      <c r="AE3850" s="45">
        <f t="shared" si="1097"/>
        <v>0.46929308786874618</v>
      </c>
      <c r="AF3850" s="43">
        <f>('Estimates from MCMC'!$B$2-'MCMC runs'!W3850)/'Estimates from MCMC'!$B$2</f>
        <v>0.12135953315285765</v>
      </c>
    </row>
    <row r="3851" spans="1:32" x14ac:dyDescent="0.3">
      <c r="A3851" s="38">
        <v>1614</v>
      </c>
      <c r="B3851" s="38">
        <v>1933959.5966601057</v>
      </c>
      <c r="C3851" s="39">
        <v>53015.347464504397</v>
      </c>
      <c r="D3851" s="39">
        <v>51941.317902996598</v>
      </c>
      <c r="E3851" s="39">
        <f t="shared" si="1080"/>
        <v>1074.0295615077994</v>
      </c>
      <c r="F3851" s="39">
        <v>52943.400600784298</v>
      </c>
      <c r="G3851" s="40">
        <f t="shared" si="1081"/>
        <v>71.946863720098918</v>
      </c>
      <c r="H3851" s="39">
        <v>52926.579443008297</v>
      </c>
      <c r="I3851" s="39">
        <f t="shared" si="1082"/>
        <v>88.768021496100118</v>
      </c>
      <c r="J3851" s="39">
        <v>51781.6522660111</v>
      </c>
      <c r="K3851" s="40">
        <f t="shared" si="1083"/>
        <v>1233.6951984932966</v>
      </c>
      <c r="L3851" s="39">
        <v>51201.775273013198</v>
      </c>
      <c r="M3851" s="39">
        <f t="shared" si="1084"/>
        <v>1813.5721914911992</v>
      </c>
      <c r="N3851" s="39">
        <f t="shared" si="1089"/>
        <v>579.87699299790256</v>
      </c>
      <c r="O3851" s="40">
        <f>'Estimates from MCMC'!$B$2-L3851</f>
        <v>17859.224726986802</v>
      </c>
      <c r="P3851" s="39">
        <v>52428.749370255602</v>
      </c>
      <c r="Q3851" s="40">
        <f t="shared" si="1085"/>
        <v>1226.9740972424042</v>
      </c>
      <c r="R3851" s="39">
        <v>52459.224936653103</v>
      </c>
      <c r="S3851" s="39">
        <f t="shared" si="1086"/>
        <v>30.475566397501098</v>
      </c>
      <c r="T3851" s="39">
        <f t="shared" si="1090"/>
        <v>1257.4496636399053</v>
      </c>
      <c r="U3851" s="39">
        <v>59172.759926060797</v>
      </c>
      <c r="V3851" s="39">
        <f t="shared" si="1087"/>
        <v>7970.9846530475988</v>
      </c>
      <c r="W3851" s="39">
        <v>60679.789280930498</v>
      </c>
      <c r="X3851" s="39">
        <f t="shared" si="1088"/>
        <v>249.57969122979557</v>
      </c>
      <c r="Y3851" s="39">
        <f t="shared" si="1091"/>
        <v>9478.0140079172998</v>
      </c>
      <c r="Z3851" s="39">
        <f t="shared" si="1092"/>
        <v>8381.2107190695024</v>
      </c>
      <c r="AA3851" s="45">
        <f t="shared" si="1093"/>
        <v>7.0408972554099294E-2</v>
      </c>
      <c r="AB3851" s="45">
        <f t="shared" si="1094"/>
        <v>0.44632310612020942</v>
      </c>
      <c r="AC3851" s="45">
        <f t="shared" si="1095"/>
        <v>1.3974833456945055E-2</v>
      </c>
      <c r="AD3851" s="45">
        <f t="shared" si="1096"/>
        <v>0.53070691213125376</v>
      </c>
      <c r="AE3851" s="45">
        <f t="shared" si="1097"/>
        <v>0.46929308786874618</v>
      </c>
      <c r="AF3851" s="43">
        <f>('Estimates from MCMC'!$B$2-'MCMC runs'!W3851)/'Estimates from MCMC'!$B$2</f>
        <v>0.12135953315285765</v>
      </c>
    </row>
    <row r="3852" spans="1:32" x14ac:dyDescent="0.3">
      <c r="A3852" s="38">
        <v>2166</v>
      </c>
      <c r="B3852" s="38">
        <v>1933959.5966601057</v>
      </c>
      <c r="C3852" s="39">
        <v>53015.347464504397</v>
      </c>
      <c r="D3852" s="39">
        <v>51941.317902996598</v>
      </c>
      <c r="E3852" s="39">
        <f t="shared" si="1080"/>
        <v>1074.0295615077994</v>
      </c>
      <c r="F3852" s="39">
        <v>52943.400600784298</v>
      </c>
      <c r="G3852" s="40">
        <f t="shared" si="1081"/>
        <v>71.946863720098918</v>
      </c>
      <c r="H3852" s="39">
        <v>52926.579443008297</v>
      </c>
      <c r="I3852" s="39">
        <f t="shared" si="1082"/>
        <v>88.768021496100118</v>
      </c>
      <c r="J3852" s="39">
        <v>51781.6522660111</v>
      </c>
      <c r="K3852" s="40">
        <f t="shared" si="1083"/>
        <v>1233.6951984932966</v>
      </c>
      <c r="L3852" s="39">
        <v>51201.775273013198</v>
      </c>
      <c r="M3852" s="39">
        <f t="shared" si="1084"/>
        <v>1813.5721914911992</v>
      </c>
      <c r="N3852" s="39">
        <f t="shared" si="1089"/>
        <v>579.87699299790256</v>
      </c>
      <c r="O3852" s="40">
        <f>'Estimates from MCMC'!$B$2-L3852</f>
        <v>17859.224726986802</v>
      </c>
      <c r="P3852" s="39">
        <v>52428.749370255602</v>
      </c>
      <c r="Q3852" s="40">
        <f t="shared" si="1085"/>
        <v>1226.9740972424042</v>
      </c>
      <c r="R3852" s="39">
        <v>52459.224936653103</v>
      </c>
      <c r="S3852" s="39">
        <f t="shared" si="1086"/>
        <v>30.475566397501098</v>
      </c>
      <c r="T3852" s="39">
        <f t="shared" si="1090"/>
        <v>1257.4496636399053</v>
      </c>
      <c r="U3852" s="39">
        <v>59172.759926060797</v>
      </c>
      <c r="V3852" s="39">
        <f t="shared" si="1087"/>
        <v>7970.9846530475988</v>
      </c>
      <c r="W3852" s="39">
        <v>60679.789280930498</v>
      </c>
      <c r="X3852" s="39">
        <f t="shared" si="1088"/>
        <v>249.57969122979557</v>
      </c>
      <c r="Y3852" s="39">
        <f t="shared" si="1091"/>
        <v>9478.0140079172998</v>
      </c>
      <c r="Z3852" s="39">
        <f t="shared" si="1092"/>
        <v>8381.2107190695024</v>
      </c>
      <c r="AA3852" s="45">
        <f t="shared" si="1093"/>
        <v>7.0408972554099294E-2</v>
      </c>
      <c r="AB3852" s="45">
        <f t="shared" si="1094"/>
        <v>0.44632310612020942</v>
      </c>
      <c r="AC3852" s="45">
        <f t="shared" si="1095"/>
        <v>1.3974833456945055E-2</v>
      </c>
      <c r="AD3852" s="45">
        <f t="shared" si="1096"/>
        <v>0.53070691213125376</v>
      </c>
      <c r="AE3852" s="45">
        <f t="shared" si="1097"/>
        <v>0.46929308786874618</v>
      </c>
      <c r="AF3852" s="43">
        <f>('Estimates from MCMC'!$B$2-'MCMC runs'!W3852)/'Estimates from MCMC'!$B$2</f>
        <v>0.12135953315285765</v>
      </c>
    </row>
    <row r="3853" spans="1:32" x14ac:dyDescent="0.3">
      <c r="A3853" s="38">
        <v>3171</v>
      </c>
      <c r="B3853" s="38">
        <v>1933959.5966601057</v>
      </c>
      <c r="C3853" s="39">
        <v>53015.347464504397</v>
      </c>
      <c r="D3853" s="39">
        <v>51941.317902996598</v>
      </c>
      <c r="E3853" s="39">
        <f t="shared" si="1080"/>
        <v>1074.0295615077994</v>
      </c>
      <c r="F3853" s="39">
        <v>52943.400600784298</v>
      </c>
      <c r="G3853" s="40">
        <f t="shared" si="1081"/>
        <v>71.946863720098918</v>
      </c>
      <c r="H3853" s="39">
        <v>52926.579443008297</v>
      </c>
      <c r="I3853" s="39">
        <f t="shared" si="1082"/>
        <v>88.768021496100118</v>
      </c>
      <c r="J3853" s="39">
        <v>51781.6522660111</v>
      </c>
      <c r="K3853" s="40">
        <f t="shared" si="1083"/>
        <v>1233.6951984932966</v>
      </c>
      <c r="L3853" s="39">
        <v>51201.775273013198</v>
      </c>
      <c r="M3853" s="39">
        <f t="shared" si="1084"/>
        <v>1813.5721914911992</v>
      </c>
      <c r="N3853" s="39">
        <f t="shared" si="1089"/>
        <v>579.87699299790256</v>
      </c>
      <c r="O3853" s="40">
        <f>'Estimates from MCMC'!$B$2-L3853</f>
        <v>17859.224726986802</v>
      </c>
      <c r="P3853" s="39">
        <v>52428.749370255602</v>
      </c>
      <c r="Q3853" s="40">
        <f t="shared" si="1085"/>
        <v>1226.9740972424042</v>
      </c>
      <c r="R3853" s="39">
        <v>52459.224936653103</v>
      </c>
      <c r="S3853" s="39">
        <f t="shared" si="1086"/>
        <v>30.475566397501098</v>
      </c>
      <c r="T3853" s="39">
        <f t="shared" si="1090"/>
        <v>1257.4496636399053</v>
      </c>
      <c r="U3853" s="39">
        <v>59172.759926060797</v>
      </c>
      <c r="V3853" s="39">
        <f t="shared" si="1087"/>
        <v>7970.9846530475988</v>
      </c>
      <c r="W3853" s="39">
        <v>60679.789280930498</v>
      </c>
      <c r="X3853" s="39">
        <f t="shared" si="1088"/>
        <v>249.57969122979557</v>
      </c>
      <c r="Y3853" s="39">
        <f t="shared" si="1091"/>
        <v>9478.0140079172998</v>
      </c>
      <c r="Z3853" s="39">
        <f t="shared" si="1092"/>
        <v>8381.2107190695024</v>
      </c>
      <c r="AA3853" s="45">
        <f t="shared" si="1093"/>
        <v>7.0408972554099294E-2</v>
      </c>
      <c r="AB3853" s="45">
        <f t="shared" si="1094"/>
        <v>0.44632310612020942</v>
      </c>
      <c r="AC3853" s="45">
        <f t="shared" si="1095"/>
        <v>1.3974833456945055E-2</v>
      </c>
      <c r="AD3853" s="45">
        <f t="shared" si="1096"/>
        <v>0.53070691213125376</v>
      </c>
      <c r="AE3853" s="45">
        <f t="shared" si="1097"/>
        <v>0.46929308786874618</v>
      </c>
      <c r="AF3853" s="43">
        <f>('Estimates from MCMC'!$B$2-'MCMC runs'!W3853)/'Estimates from MCMC'!$B$2</f>
        <v>0.12135953315285765</v>
      </c>
    </row>
    <row r="3854" spans="1:32" x14ac:dyDescent="0.3">
      <c r="A3854" s="38">
        <v>3392</v>
      </c>
      <c r="B3854" s="38">
        <v>1933959.5966601057</v>
      </c>
      <c r="C3854" s="39">
        <v>53015.347464504397</v>
      </c>
      <c r="D3854" s="39">
        <v>51941.317902996598</v>
      </c>
      <c r="E3854" s="39">
        <f t="shared" si="1080"/>
        <v>1074.0295615077994</v>
      </c>
      <c r="F3854" s="39">
        <v>52943.400600784298</v>
      </c>
      <c r="G3854" s="40">
        <f t="shared" si="1081"/>
        <v>71.946863720098918</v>
      </c>
      <c r="H3854" s="39">
        <v>52926.579443008297</v>
      </c>
      <c r="I3854" s="39">
        <f t="shared" si="1082"/>
        <v>88.768021496100118</v>
      </c>
      <c r="J3854" s="39">
        <v>51781.6522660111</v>
      </c>
      <c r="K3854" s="40">
        <f t="shared" si="1083"/>
        <v>1233.6951984932966</v>
      </c>
      <c r="L3854" s="39">
        <v>51201.775273013198</v>
      </c>
      <c r="M3854" s="39">
        <f t="shared" si="1084"/>
        <v>1813.5721914911992</v>
      </c>
      <c r="N3854" s="39">
        <f t="shared" si="1089"/>
        <v>579.87699299790256</v>
      </c>
      <c r="O3854" s="40">
        <f>'Estimates from MCMC'!$B$2-L3854</f>
        <v>17859.224726986802</v>
      </c>
      <c r="P3854" s="39">
        <v>52428.749370255602</v>
      </c>
      <c r="Q3854" s="40">
        <f t="shared" si="1085"/>
        <v>1226.9740972424042</v>
      </c>
      <c r="R3854" s="39">
        <v>52459.224936653103</v>
      </c>
      <c r="S3854" s="39">
        <f t="shared" si="1086"/>
        <v>30.475566397501098</v>
      </c>
      <c r="T3854" s="39">
        <f t="shared" si="1090"/>
        <v>1257.4496636399053</v>
      </c>
      <c r="U3854" s="39">
        <v>59172.759926060797</v>
      </c>
      <c r="V3854" s="39">
        <f t="shared" si="1087"/>
        <v>7970.9846530475988</v>
      </c>
      <c r="W3854" s="39">
        <v>60679.789280930498</v>
      </c>
      <c r="X3854" s="39">
        <f t="shared" si="1088"/>
        <v>249.57969122979557</v>
      </c>
      <c r="Y3854" s="39">
        <f t="shared" si="1091"/>
        <v>9478.0140079172998</v>
      </c>
      <c r="Z3854" s="39">
        <f t="shared" si="1092"/>
        <v>8381.2107190695024</v>
      </c>
      <c r="AA3854" s="45">
        <f t="shared" si="1093"/>
        <v>7.0408972554099294E-2</v>
      </c>
      <c r="AB3854" s="45">
        <f t="shared" si="1094"/>
        <v>0.44632310612020942</v>
      </c>
      <c r="AC3854" s="45">
        <f t="shared" si="1095"/>
        <v>1.3974833456945055E-2</v>
      </c>
      <c r="AD3854" s="45">
        <f t="shared" si="1096"/>
        <v>0.53070691213125376</v>
      </c>
      <c r="AE3854" s="45">
        <f t="shared" si="1097"/>
        <v>0.46929308786874618</v>
      </c>
      <c r="AF3854" s="43">
        <f>('Estimates from MCMC'!$B$2-'MCMC runs'!W3854)/'Estimates from MCMC'!$B$2</f>
        <v>0.12135953315285765</v>
      </c>
    </row>
    <row r="3855" spans="1:32" x14ac:dyDescent="0.3">
      <c r="A3855" s="38">
        <v>3734</v>
      </c>
      <c r="B3855" s="38">
        <v>1933959.5966601057</v>
      </c>
      <c r="C3855" s="39">
        <v>53015.347464504397</v>
      </c>
      <c r="D3855" s="39">
        <v>51941.317902996598</v>
      </c>
      <c r="E3855" s="39">
        <f t="shared" si="1080"/>
        <v>1074.0295615077994</v>
      </c>
      <c r="F3855" s="39">
        <v>52943.400600784298</v>
      </c>
      <c r="G3855" s="40">
        <f t="shared" si="1081"/>
        <v>71.946863720098918</v>
      </c>
      <c r="H3855" s="39">
        <v>52926.579443008297</v>
      </c>
      <c r="I3855" s="39">
        <f t="shared" si="1082"/>
        <v>88.768021496100118</v>
      </c>
      <c r="J3855" s="39">
        <v>51781.6522660111</v>
      </c>
      <c r="K3855" s="40">
        <f t="shared" si="1083"/>
        <v>1233.6951984932966</v>
      </c>
      <c r="L3855" s="39">
        <v>51201.775273013198</v>
      </c>
      <c r="M3855" s="39">
        <f t="shared" si="1084"/>
        <v>1813.5721914911992</v>
      </c>
      <c r="N3855" s="39">
        <f t="shared" si="1089"/>
        <v>579.87699299790256</v>
      </c>
      <c r="O3855" s="40">
        <f>'Estimates from MCMC'!$B$2-L3855</f>
        <v>17859.224726986802</v>
      </c>
      <c r="P3855" s="39">
        <v>52428.749370255602</v>
      </c>
      <c r="Q3855" s="40">
        <f t="shared" si="1085"/>
        <v>1226.9740972424042</v>
      </c>
      <c r="R3855" s="39">
        <v>52459.224936653103</v>
      </c>
      <c r="S3855" s="39">
        <f t="shared" si="1086"/>
        <v>30.475566397501098</v>
      </c>
      <c r="T3855" s="39">
        <f t="shared" si="1090"/>
        <v>1257.4496636399053</v>
      </c>
      <c r="U3855" s="39">
        <v>59172.759926060797</v>
      </c>
      <c r="V3855" s="39">
        <f t="shared" si="1087"/>
        <v>7970.9846530475988</v>
      </c>
      <c r="W3855" s="39">
        <v>60679.789280930498</v>
      </c>
      <c r="X3855" s="39">
        <f t="shared" si="1088"/>
        <v>249.57969122979557</v>
      </c>
      <c r="Y3855" s="39">
        <f t="shared" si="1091"/>
        <v>9478.0140079172998</v>
      </c>
      <c r="Z3855" s="39">
        <f t="shared" si="1092"/>
        <v>8381.2107190695024</v>
      </c>
      <c r="AA3855" s="45">
        <f t="shared" si="1093"/>
        <v>7.0408972554099294E-2</v>
      </c>
      <c r="AB3855" s="45">
        <f t="shared" si="1094"/>
        <v>0.44632310612020942</v>
      </c>
      <c r="AC3855" s="45">
        <f t="shared" si="1095"/>
        <v>1.3974833456945055E-2</v>
      </c>
      <c r="AD3855" s="45">
        <f t="shared" si="1096"/>
        <v>0.53070691213125376</v>
      </c>
      <c r="AE3855" s="45">
        <f t="shared" si="1097"/>
        <v>0.46929308786874618</v>
      </c>
      <c r="AF3855" s="43">
        <f>('Estimates from MCMC'!$B$2-'MCMC runs'!W3855)/'Estimates from MCMC'!$B$2</f>
        <v>0.12135953315285765</v>
      </c>
    </row>
    <row r="3856" spans="1:32" x14ac:dyDescent="0.3">
      <c r="A3856" s="38">
        <v>3596</v>
      </c>
      <c r="B3856" s="38">
        <v>1974040.0636054857</v>
      </c>
      <c r="C3856" s="39">
        <v>52208.9321041402</v>
      </c>
      <c r="D3856" s="39">
        <v>51143.277680030697</v>
      </c>
      <c r="E3856" s="39">
        <f t="shared" si="1080"/>
        <v>1065.6544241095035</v>
      </c>
      <c r="F3856" s="39">
        <v>52142.517125742503</v>
      </c>
      <c r="G3856" s="40">
        <f t="shared" si="1081"/>
        <v>66.414978397697269</v>
      </c>
      <c r="H3856" s="39">
        <v>52119.959745662403</v>
      </c>
      <c r="I3856" s="39">
        <f t="shared" si="1082"/>
        <v>88.972358477796661</v>
      </c>
      <c r="J3856" s="39">
        <v>50988.771182522803</v>
      </c>
      <c r="K3856" s="40">
        <f t="shared" si="1083"/>
        <v>1220.1609216173965</v>
      </c>
      <c r="L3856" s="39">
        <v>50407.722265119497</v>
      </c>
      <c r="M3856" s="39">
        <f t="shared" si="1084"/>
        <v>1801.2098390207029</v>
      </c>
      <c r="N3856" s="39">
        <f t="shared" si="1089"/>
        <v>581.0489174033064</v>
      </c>
      <c r="O3856" s="40">
        <f>'Estimates from MCMC'!$B$2-L3856</f>
        <v>18653.277734880503</v>
      </c>
      <c r="P3856" s="39">
        <v>51625.499948571902</v>
      </c>
      <c r="Q3856" s="40">
        <f t="shared" si="1085"/>
        <v>1217.7776834524047</v>
      </c>
      <c r="R3856" s="39">
        <v>51656.498016720499</v>
      </c>
      <c r="S3856" s="39">
        <f t="shared" si="1086"/>
        <v>30.998068148597667</v>
      </c>
      <c r="T3856" s="39">
        <f t="shared" si="1090"/>
        <v>1248.7757516010024</v>
      </c>
      <c r="U3856" s="39">
        <v>58268.325657444198</v>
      </c>
      <c r="V3856" s="39">
        <f t="shared" si="1087"/>
        <v>7860.6033923247014</v>
      </c>
      <c r="W3856" s="39">
        <v>59762.982738986102</v>
      </c>
      <c r="X3856" s="39">
        <f t="shared" si="1088"/>
        <v>245.8813299409012</v>
      </c>
      <c r="Y3856" s="39">
        <f t="shared" si="1091"/>
        <v>9355.260473866605</v>
      </c>
      <c r="Z3856" s="39">
        <f t="shared" si="1092"/>
        <v>9298.017261013898</v>
      </c>
      <c r="AA3856" s="45">
        <f t="shared" si="1093"/>
        <v>6.6946719463993568E-2</v>
      </c>
      <c r="AB3856" s="45">
        <f t="shared" si="1094"/>
        <v>0.42140601260795296</v>
      </c>
      <c r="AC3856" s="45">
        <f t="shared" si="1095"/>
        <v>1.3181668843171618E-2</v>
      </c>
      <c r="AD3856" s="45">
        <f t="shared" si="1096"/>
        <v>0.50153440091511814</v>
      </c>
      <c r="AE3856" s="45">
        <f t="shared" si="1097"/>
        <v>0.49846559908488186</v>
      </c>
      <c r="AF3856" s="43">
        <f>('Estimates from MCMC'!$B$2-'MCMC runs'!W3856)/'Estimates from MCMC'!$B$2</f>
        <v>0.1346348483371787</v>
      </c>
    </row>
    <row r="3857" spans="1:32" x14ac:dyDescent="0.3">
      <c r="A3857" s="38">
        <v>1036</v>
      </c>
      <c r="B3857" s="38">
        <v>2013763.051617031</v>
      </c>
      <c r="C3857" s="39">
        <v>52039.212666133499</v>
      </c>
      <c r="D3857" s="39">
        <v>50954.699333862402</v>
      </c>
      <c r="E3857" s="39">
        <f t="shared" si="1080"/>
        <v>1084.5133322710972</v>
      </c>
      <c r="F3857" s="39">
        <v>51967.5034770274</v>
      </c>
      <c r="G3857" s="40">
        <f t="shared" si="1081"/>
        <v>71.709189106099075</v>
      </c>
      <c r="H3857" s="39">
        <v>51948.444343137198</v>
      </c>
      <c r="I3857" s="39">
        <f t="shared" si="1082"/>
        <v>90.768322996300412</v>
      </c>
      <c r="J3857" s="39">
        <v>50793.237363390501</v>
      </c>
      <c r="K3857" s="40">
        <f t="shared" si="1083"/>
        <v>1245.9753027429979</v>
      </c>
      <c r="L3857" s="39">
        <v>50200.757064280697</v>
      </c>
      <c r="M3857" s="39">
        <f t="shared" si="1084"/>
        <v>1838.4556018528019</v>
      </c>
      <c r="N3857" s="39">
        <f t="shared" si="1089"/>
        <v>592.48029910980404</v>
      </c>
      <c r="O3857" s="40">
        <f>'Estimates from MCMC'!$B$2-L3857</f>
        <v>18860.242935719303</v>
      </c>
      <c r="P3857" s="39">
        <v>51444.594861105899</v>
      </c>
      <c r="Q3857" s="40">
        <f t="shared" si="1085"/>
        <v>1243.8377968252025</v>
      </c>
      <c r="R3857" s="39">
        <v>51476.1296185744</v>
      </c>
      <c r="S3857" s="39">
        <f t="shared" si="1086"/>
        <v>31.534757468500175</v>
      </c>
      <c r="T3857" s="39">
        <f t="shared" si="1090"/>
        <v>1275.3725542937027</v>
      </c>
      <c r="U3857" s="39">
        <v>58205.3725748652</v>
      </c>
      <c r="V3857" s="39">
        <f t="shared" si="1087"/>
        <v>8004.6155105845028</v>
      </c>
      <c r="W3857" s="39">
        <v>59737.24839108</v>
      </c>
      <c r="X3857" s="39">
        <f t="shared" si="1088"/>
        <v>256.50326192109787</v>
      </c>
      <c r="Y3857" s="39">
        <f t="shared" si="1091"/>
        <v>9536.4913267993034</v>
      </c>
      <c r="Z3857" s="39">
        <f t="shared" si="1092"/>
        <v>9323.7516089199999</v>
      </c>
      <c r="AA3857" s="45">
        <f t="shared" si="1093"/>
        <v>6.7622276056597458E-2</v>
      </c>
      <c r="AB3857" s="45">
        <f t="shared" si="1094"/>
        <v>0.4244174127484121</v>
      </c>
      <c r="AC3857" s="45">
        <f t="shared" si="1095"/>
        <v>1.3600209859190512E-2</v>
      </c>
      <c r="AD3857" s="45">
        <f t="shared" si="1096"/>
        <v>0.5056398986642</v>
      </c>
      <c r="AE3857" s="45">
        <f t="shared" si="1097"/>
        <v>0.49436010133579994</v>
      </c>
      <c r="AF3857" s="43">
        <f>('Estimates from MCMC'!$B$2-'MCMC runs'!W3857)/'Estimates from MCMC'!$B$2</f>
        <v>0.13500748047262565</v>
      </c>
    </row>
    <row r="3858" spans="1:32" x14ac:dyDescent="0.3">
      <c r="A3858" s="38">
        <v>2259</v>
      </c>
      <c r="B3858" s="38">
        <v>1945407.0189441468</v>
      </c>
      <c r="C3858" s="39">
        <v>52752.285547305699</v>
      </c>
      <c r="D3858" s="39">
        <v>51672.103460703998</v>
      </c>
      <c r="E3858" s="39">
        <f t="shared" si="1080"/>
        <v>1080.1820866017006</v>
      </c>
      <c r="F3858" s="39">
        <v>52675.874171896699</v>
      </c>
      <c r="G3858" s="40">
        <f t="shared" si="1081"/>
        <v>76.411375408999447</v>
      </c>
      <c r="H3858" s="39">
        <v>52662.222853925101</v>
      </c>
      <c r="I3858" s="39">
        <f t="shared" si="1082"/>
        <v>90.062693380597921</v>
      </c>
      <c r="J3858" s="39">
        <v>51506.802472528303</v>
      </c>
      <c r="K3858" s="40">
        <f t="shared" si="1083"/>
        <v>1245.4830747773958</v>
      </c>
      <c r="L3858" s="39">
        <v>50918.6651487251</v>
      </c>
      <c r="M3858" s="39">
        <f t="shared" si="1084"/>
        <v>1833.6203985805987</v>
      </c>
      <c r="N3858" s="39">
        <f t="shared" si="1089"/>
        <v>588.13732380320289</v>
      </c>
      <c r="O3858" s="40">
        <f>'Estimates from MCMC'!$B$2-L3858</f>
        <v>18142.3348512749</v>
      </c>
      <c r="P3858" s="39">
        <v>52160.256311417303</v>
      </c>
      <c r="Q3858" s="40">
        <f t="shared" si="1085"/>
        <v>1241.5911626922025</v>
      </c>
      <c r="R3858" s="39">
        <v>52191.291127062002</v>
      </c>
      <c r="S3858" s="39">
        <f t="shared" si="1086"/>
        <v>31.034815644699847</v>
      </c>
      <c r="T3858" s="39">
        <f t="shared" si="1090"/>
        <v>1272.6259783369023</v>
      </c>
      <c r="U3858" s="39">
        <v>58926.871891590199</v>
      </c>
      <c r="V3858" s="39">
        <f t="shared" si="1087"/>
        <v>8008.2067428650989</v>
      </c>
      <c r="W3858" s="39">
        <v>60453.905869443697</v>
      </c>
      <c r="X3858" s="39">
        <f t="shared" si="1088"/>
        <v>254.40799951659574</v>
      </c>
      <c r="Y3858" s="39">
        <f t="shared" si="1091"/>
        <v>9535.240720718597</v>
      </c>
      <c r="Z3858" s="39">
        <f t="shared" si="1092"/>
        <v>8607.0941305563028</v>
      </c>
      <c r="AA3858" s="45">
        <f t="shared" si="1093"/>
        <v>7.0146758329040118E-2</v>
      </c>
      <c r="AB3858" s="45">
        <f t="shared" si="1094"/>
        <v>0.44140992923534017</v>
      </c>
      <c r="AC3858" s="45">
        <f t="shared" si="1095"/>
        <v>1.4022891849486394E-2</v>
      </c>
      <c r="AD3858" s="45">
        <f t="shared" si="1096"/>
        <v>0.52557957941386668</v>
      </c>
      <c r="AE3858" s="45">
        <f t="shared" si="1097"/>
        <v>0.47442042058613332</v>
      </c>
      <c r="AF3858" s="43">
        <f>('Estimates from MCMC'!$B$2-'MCMC runs'!W3858)/'Estimates from MCMC'!$B$2</f>
        <v>0.12463031422302462</v>
      </c>
    </row>
    <row r="3859" spans="1:32" x14ac:dyDescent="0.3">
      <c r="A3859" s="38">
        <v>4593</v>
      </c>
      <c r="B3859" s="38">
        <v>2303630.8303480162</v>
      </c>
      <c r="C3859" s="39">
        <v>52818.396508682199</v>
      </c>
      <c r="D3859" s="39">
        <v>51771.311698558602</v>
      </c>
      <c r="E3859" s="39">
        <f t="shared" si="1080"/>
        <v>1047.084810123597</v>
      </c>
      <c r="F3859" s="39">
        <v>52742.1754621988</v>
      </c>
      <c r="G3859" s="40">
        <f t="shared" si="1081"/>
        <v>76.221046483398823</v>
      </c>
      <c r="H3859" s="39">
        <v>52731.636866166999</v>
      </c>
      <c r="I3859" s="39">
        <f t="shared" si="1082"/>
        <v>86.759642515200539</v>
      </c>
      <c r="J3859" s="39">
        <v>51609.3997403147</v>
      </c>
      <c r="K3859" s="40">
        <f t="shared" si="1083"/>
        <v>1208.9967683674986</v>
      </c>
      <c r="L3859" s="39">
        <v>51042.289537856799</v>
      </c>
      <c r="M3859" s="39">
        <f t="shared" si="1084"/>
        <v>1776.1069708253999</v>
      </c>
      <c r="N3859" s="39">
        <f t="shared" si="1089"/>
        <v>567.11020245790132</v>
      </c>
      <c r="O3859" s="40">
        <f>'Estimates from MCMC'!$B$2-L3859</f>
        <v>18018.710462143201</v>
      </c>
      <c r="P3859" s="39">
        <v>52241.533036367502</v>
      </c>
      <c r="Q3859" s="40">
        <f t="shared" si="1085"/>
        <v>1199.2434985107029</v>
      </c>
      <c r="R3859" s="39">
        <v>52271.328230619001</v>
      </c>
      <c r="S3859" s="39">
        <f t="shared" si="1086"/>
        <v>29.795194251499197</v>
      </c>
      <c r="T3859" s="39">
        <f t="shared" si="1090"/>
        <v>1229.0386927622021</v>
      </c>
      <c r="U3859" s="39">
        <v>58893.4207026531</v>
      </c>
      <c r="V3859" s="39">
        <f t="shared" si="1087"/>
        <v>7851.1311647963012</v>
      </c>
      <c r="W3859" s="39">
        <v>60362.936564244803</v>
      </c>
      <c r="X3859" s="39">
        <f t="shared" si="1088"/>
        <v>240.47716882950044</v>
      </c>
      <c r="Y3859" s="39">
        <f t="shared" si="1091"/>
        <v>9320.6470263880037</v>
      </c>
      <c r="Z3859" s="39">
        <f t="shared" si="1092"/>
        <v>8698.0634357551971</v>
      </c>
      <c r="AA3859" s="45">
        <f t="shared" si="1093"/>
        <v>6.8209026131163905E-2</v>
      </c>
      <c r="AB3859" s="45">
        <f t="shared" si="1094"/>
        <v>0.43572103460407474</v>
      </c>
      <c r="AC3859" s="45">
        <f t="shared" si="1095"/>
        <v>1.3345969975750271E-2</v>
      </c>
      <c r="AD3859" s="45">
        <f t="shared" si="1096"/>
        <v>0.51727603071098893</v>
      </c>
      <c r="AE3859" s="45">
        <f t="shared" si="1097"/>
        <v>0.48272396928901107</v>
      </c>
      <c r="AF3859" s="43">
        <f>('Estimates from MCMC'!$B$2-'MCMC runs'!W3859)/'Estimates from MCMC'!$B$2</f>
        <v>0.12594754544178621</v>
      </c>
    </row>
    <row r="3860" spans="1:32" x14ac:dyDescent="0.3">
      <c r="A3860" s="38">
        <v>3974</v>
      </c>
      <c r="B3860" s="38">
        <v>2079071.6722747146</v>
      </c>
      <c r="C3860" s="39">
        <v>52363.410083856099</v>
      </c>
      <c r="D3860" s="39">
        <v>51289.285794723</v>
      </c>
      <c r="E3860" s="39">
        <f t="shared" si="1080"/>
        <v>1074.1242891330985</v>
      </c>
      <c r="F3860" s="39">
        <v>52293.049364361097</v>
      </c>
      <c r="G3860" s="40">
        <f t="shared" si="1081"/>
        <v>70.360719495001831</v>
      </c>
      <c r="H3860" s="39">
        <v>52273.487548548699</v>
      </c>
      <c r="I3860" s="39">
        <f t="shared" si="1082"/>
        <v>89.922535307399812</v>
      </c>
      <c r="J3860" s="39">
        <v>51129.942554463298</v>
      </c>
      <c r="K3860" s="40">
        <f t="shared" si="1083"/>
        <v>1233.4675293928012</v>
      </c>
      <c r="L3860" s="39">
        <v>50542.548572161199</v>
      </c>
      <c r="M3860" s="39">
        <f t="shared" si="1084"/>
        <v>1820.8615116949004</v>
      </c>
      <c r="N3860" s="39">
        <f t="shared" si="1089"/>
        <v>587.39398230209918</v>
      </c>
      <c r="O3860" s="40">
        <f>'Estimates from MCMC'!$B$2-L3860</f>
        <v>18518.451427838801</v>
      </c>
      <c r="P3860" s="39">
        <v>51777.287205781198</v>
      </c>
      <c r="Q3860" s="40">
        <f t="shared" si="1085"/>
        <v>1234.7386336199997</v>
      </c>
      <c r="R3860" s="39">
        <v>51808.404297590598</v>
      </c>
      <c r="S3860" s="39">
        <f t="shared" si="1086"/>
        <v>31.117091809399426</v>
      </c>
      <c r="T3860" s="39">
        <f t="shared" si="1090"/>
        <v>1265.8557254293992</v>
      </c>
      <c r="U3860" s="39">
        <v>58473.413160959099</v>
      </c>
      <c r="V3860" s="39">
        <f t="shared" si="1087"/>
        <v>7930.8645887979001</v>
      </c>
      <c r="W3860" s="39">
        <v>59987.680119083197</v>
      </c>
      <c r="X3860" s="39">
        <f t="shared" si="1088"/>
        <v>248.41123269469972</v>
      </c>
      <c r="Y3860" s="39">
        <f t="shared" si="1091"/>
        <v>9445.131546921999</v>
      </c>
      <c r="Z3860" s="39">
        <f t="shared" si="1092"/>
        <v>9073.3198809168025</v>
      </c>
      <c r="AA3860" s="45">
        <f t="shared" si="1093"/>
        <v>6.8356456821569725E-2</v>
      </c>
      <c r="AB3860" s="45">
        <f t="shared" si="1094"/>
        <v>0.42826823936667974</v>
      </c>
      <c r="AC3860" s="45">
        <f t="shared" si="1095"/>
        <v>1.3414255163974615E-2</v>
      </c>
      <c r="AD3860" s="45">
        <f t="shared" si="1096"/>
        <v>0.5100389513522241</v>
      </c>
      <c r="AE3860" s="45">
        <f t="shared" si="1097"/>
        <v>0.4899610486477759</v>
      </c>
      <c r="AF3860" s="43">
        <f>('Estimates from MCMC'!$B$2-'MCMC runs'!W3860)/'Estimates from MCMC'!$B$2</f>
        <v>0.13138124094520501</v>
      </c>
    </row>
    <row r="3861" spans="1:32" x14ac:dyDescent="0.3">
      <c r="A3861" s="38">
        <v>3298</v>
      </c>
      <c r="B3861" s="38">
        <v>1972860.1369225769</v>
      </c>
      <c r="C3861" s="39">
        <v>52627.245104361202</v>
      </c>
      <c r="D3861" s="39">
        <v>51600.517450745603</v>
      </c>
      <c r="E3861" s="39">
        <f t="shared" si="1080"/>
        <v>1026.7276536155987</v>
      </c>
      <c r="F3861" s="39">
        <v>52540.560145135802</v>
      </c>
      <c r="G3861" s="40">
        <f t="shared" si="1081"/>
        <v>86.684959225400235</v>
      </c>
      <c r="H3861" s="39">
        <v>52541.093257991997</v>
      </c>
      <c r="I3861" s="39">
        <f t="shared" si="1082"/>
        <v>86.151846369204577</v>
      </c>
      <c r="J3861" s="39">
        <v>51429.039753057499</v>
      </c>
      <c r="K3861" s="40">
        <f t="shared" si="1083"/>
        <v>1198.2053513037026</v>
      </c>
      <c r="L3861" s="39">
        <v>50876.773433431197</v>
      </c>
      <c r="M3861" s="39">
        <f t="shared" si="1084"/>
        <v>1750.4716709300046</v>
      </c>
      <c r="N3861" s="39">
        <f t="shared" si="1089"/>
        <v>552.26631962630199</v>
      </c>
      <c r="O3861" s="40">
        <f>'Estimates from MCMC'!$B$2-L3861</f>
        <v>18184.226566568803</v>
      </c>
      <c r="P3861" s="39">
        <v>52053.0817816286</v>
      </c>
      <c r="Q3861" s="40">
        <f t="shared" si="1085"/>
        <v>1176.3083481974027</v>
      </c>
      <c r="R3861" s="39">
        <v>52082.830181977697</v>
      </c>
      <c r="S3861" s="39">
        <f t="shared" si="1086"/>
        <v>29.74840034909721</v>
      </c>
      <c r="T3861" s="39">
        <f t="shared" si="1090"/>
        <v>1206.0567485464999</v>
      </c>
      <c r="U3861" s="39">
        <v>58962.203588932898</v>
      </c>
      <c r="V3861" s="39">
        <f t="shared" si="1087"/>
        <v>8085.4301555017009</v>
      </c>
      <c r="W3861" s="39">
        <v>60406.049207412201</v>
      </c>
      <c r="X3861" s="39">
        <f t="shared" si="1088"/>
        <v>237.78886993280321</v>
      </c>
      <c r="Y3861" s="39">
        <f t="shared" si="1091"/>
        <v>9529.275773981004</v>
      </c>
      <c r="Z3861" s="39">
        <f t="shared" si="1092"/>
        <v>8654.9507925877988</v>
      </c>
      <c r="AA3861" s="45">
        <f t="shared" si="1093"/>
        <v>6.6324335771519791E-2</v>
      </c>
      <c r="AB3861" s="45">
        <f t="shared" si="1094"/>
        <v>0.44463976105349129</v>
      </c>
      <c r="AC3861" s="45">
        <f t="shared" si="1095"/>
        <v>1.3076655697304799E-2</v>
      </c>
      <c r="AD3861" s="45">
        <f t="shared" si="1096"/>
        <v>0.52404075252231586</v>
      </c>
      <c r="AE3861" s="45">
        <f t="shared" si="1097"/>
        <v>0.47595924747768409</v>
      </c>
      <c r="AF3861" s="43">
        <f>('Estimates from MCMC'!$B$2-'MCMC runs'!W3861)/'Estimates from MCMC'!$B$2</f>
        <v>0.12532327641632468</v>
      </c>
    </row>
    <row r="3862" spans="1:32" x14ac:dyDescent="0.3">
      <c r="A3862" s="38">
        <v>4280</v>
      </c>
      <c r="B3862" s="38">
        <v>2087751.2268238787</v>
      </c>
      <c r="C3862" s="39">
        <v>52259.683981507798</v>
      </c>
      <c r="D3862" s="39">
        <v>51179.171832749802</v>
      </c>
      <c r="E3862" s="39">
        <f t="shared" si="1080"/>
        <v>1080.5121487579963</v>
      </c>
      <c r="F3862" s="39">
        <v>52203.077499309198</v>
      </c>
      <c r="G3862" s="40">
        <f t="shared" si="1081"/>
        <v>56.606482198600133</v>
      </c>
      <c r="H3862" s="39">
        <v>52170.851299137299</v>
      </c>
      <c r="I3862" s="39">
        <f t="shared" si="1082"/>
        <v>88.832682370499242</v>
      </c>
      <c r="J3862" s="39">
        <v>51034.504963278901</v>
      </c>
      <c r="K3862" s="40">
        <f t="shared" si="1083"/>
        <v>1225.1790182288969</v>
      </c>
      <c r="L3862" s="39">
        <v>50454.453923175301</v>
      </c>
      <c r="M3862" s="39">
        <f t="shared" si="1084"/>
        <v>1805.2300583324977</v>
      </c>
      <c r="N3862" s="39">
        <f t="shared" si="1089"/>
        <v>580.05104010360083</v>
      </c>
      <c r="O3862" s="40">
        <f>'Estimates from MCMC'!$B$2-L3862</f>
        <v>18606.546076824699</v>
      </c>
      <c r="P3862" s="39">
        <v>51677.102478025503</v>
      </c>
      <c r="Q3862" s="40">
        <f t="shared" si="1085"/>
        <v>1222.6485548502023</v>
      </c>
      <c r="R3862" s="39">
        <v>51707.806824020998</v>
      </c>
      <c r="S3862" s="39">
        <f t="shared" si="1086"/>
        <v>30.704345995494805</v>
      </c>
      <c r="T3862" s="39">
        <f t="shared" si="1090"/>
        <v>1253.3529008456971</v>
      </c>
      <c r="U3862" s="39">
        <v>58232.2828339673</v>
      </c>
      <c r="V3862" s="39">
        <f t="shared" si="1087"/>
        <v>7777.8289107919991</v>
      </c>
      <c r="W3862" s="39">
        <v>59730.868128664602</v>
      </c>
      <c r="X3862" s="39">
        <f t="shared" si="1088"/>
        <v>245.23239385160559</v>
      </c>
      <c r="Y3862" s="39">
        <f t="shared" si="1091"/>
        <v>9276.4142054893018</v>
      </c>
      <c r="Z3862" s="39">
        <f t="shared" si="1092"/>
        <v>9330.1318713353976</v>
      </c>
      <c r="AA3862" s="45">
        <f t="shared" si="1093"/>
        <v>6.7360857607356009E-2</v>
      </c>
      <c r="AB3862" s="45">
        <f t="shared" si="1094"/>
        <v>0.4180157283720507</v>
      </c>
      <c r="AC3862" s="45">
        <f t="shared" si="1095"/>
        <v>1.3179898775359158E-2</v>
      </c>
      <c r="AD3862" s="45">
        <f t="shared" si="1096"/>
        <v>0.49855648475476588</v>
      </c>
      <c r="AE3862" s="45">
        <f t="shared" si="1097"/>
        <v>0.50144351524523412</v>
      </c>
      <c r="AF3862" s="43">
        <f>('Estimates from MCMC'!$B$2-'MCMC runs'!W3862)/'Estimates from MCMC'!$B$2</f>
        <v>0.13509986636937488</v>
      </c>
    </row>
    <row r="3863" spans="1:32" x14ac:dyDescent="0.3">
      <c r="A3863" s="38">
        <v>1802</v>
      </c>
      <c r="B3863" s="38">
        <v>2036131.4199002974</v>
      </c>
      <c r="C3863" s="39">
        <v>52672.1938940072</v>
      </c>
      <c r="D3863" s="39">
        <v>51607.822665505002</v>
      </c>
      <c r="E3863" s="39">
        <f t="shared" si="1080"/>
        <v>1064.3712285021975</v>
      </c>
      <c r="F3863" s="39">
        <v>52605.590266933599</v>
      </c>
      <c r="G3863" s="40">
        <f t="shared" si="1081"/>
        <v>66.603627073600364</v>
      </c>
      <c r="H3863" s="39">
        <v>52584.724131194998</v>
      </c>
      <c r="I3863" s="39">
        <f t="shared" si="1082"/>
        <v>87.469762812201225</v>
      </c>
      <c r="J3863" s="39">
        <v>51454.7606028011</v>
      </c>
      <c r="K3863" s="40">
        <f t="shared" si="1083"/>
        <v>1217.4332912061</v>
      </c>
      <c r="L3863" s="39">
        <v>50883.516171699703</v>
      </c>
      <c r="M3863" s="39">
        <f t="shared" si="1084"/>
        <v>1788.6777223074969</v>
      </c>
      <c r="N3863" s="39">
        <f t="shared" si="1089"/>
        <v>571.24443110139691</v>
      </c>
      <c r="O3863" s="40">
        <f>'Estimates from MCMC'!$B$2-L3863</f>
        <v>18177.483828300297</v>
      </c>
      <c r="P3863" s="39">
        <v>52090.076719209101</v>
      </c>
      <c r="Q3863" s="40">
        <f t="shared" si="1085"/>
        <v>1206.560547509398</v>
      </c>
      <c r="R3863" s="39">
        <v>52120.264040308597</v>
      </c>
      <c r="S3863" s="39">
        <f t="shared" si="1086"/>
        <v>30.18732109949633</v>
      </c>
      <c r="T3863" s="39">
        <f t="shared" si="1090"/>
        <v>1236.7478686088944</v>
      </c>
      <c r="U3863" s="39">
        <v>58859.883851739498</v>
      </c>
      <c r="V3863" s="39">
        <f t="shared" si="1087"/>
        <v>7976.3676800397952</v>
      </c>
      <c r="W3863" s="39">
        <v>60341.893612922999</v>
      </c>
      <c r="X3863" s="39">
        <f t="shared" si="1088"/>
        <v>245.26189257460646</v>
      </c>
      <c r="Y3863" s="39">
        <f t="shared" si="1091"/>
        <v>9458.377441223296</v>
      </c>
      <c r="Z3863" s="39">
        <f t="shared" si="1092"/>
        <v>8719.1063870770013</v>
      </c>
      <c r="AA3863" s="45">
        <f t="shared" si="1093"/>
        <v>6.8037352160006712E-2</v>
      </c>
      <c r="AB3863" s="45">
        <f t="shared" si="1094"/>
        <v>0.43880482884113409</v>
      </c>
      <c r="AC3863" s="45">
        <f t="shared" si="1095"/>
        <v>1.3492620589916921E-2</v>
      </c>
      <c r="AD3863" s="45">
        <f t="shared" si="1096"/>
        <v>0.52033480159105772</v>
      </c>
      <c r="AE3863" s="45">
        <f t="shared" si="1097"/>
        <v>0.47966519840894223</v>
      </c>
      <c r="AF3863" s="43">
        <f>('Estimates from MCMC'!$B$2-'MCMC runs'!W3863)/'Estimates from MCMC'!$B$2</f>
        <v>0.12625224637750687</v>
      </c>
    </row>
    <row r="3864" spans="1:32" x14ac:dyDescent="0.3">
      <c r="A3864" s="38">
        <v>3528</v>
      </c>
      <c r="B3864" s="38">
        <v>1921638.95896954</v>
      </c>
      <c r="C3864" s="39">
        <v>52188.2363700274</v>
      </c>
      <c r="D3864" s="39">
        <v>51093.456869401103</v>
      </c>
      <c r="E3864" s="39">
        <f t="shared" si="1080"/>
        <v>1094.7795006262968</v>
      </c>
      <c r="F3864" s="39">
        <v>52128.940955773498</v>
      </c>
      <c r="G3864" s="40">
        <f t="shared" si="1081"/>
        <v>59.295414253901981</v>
      </c>
      <c r="H3864" s="39">
        <v>52098.4715950713</v>
      </c>
      <c r="I3864" s="39">
        <f t="shared" si="1082"/>
        <v>89.764774956100155</v>
      </c>
      <c r="J3864" s="39">
        <v>50945.1721773916</v>
      </c>
      <c r="K3864" s="40">
        <f t="shared" si="1083"/>
        <v>1243.0641926358003</v>
      </c>
      <c r="L3864" s="39">
        <v>50359.412434685801</v>
      </c>
      <c r="M3864" s="39">
        <f t="shared" si="1084"/>
        <v>1828.8239353415993</v>
      </c>
      <c r="N3864" s="39">
        <f t="shared" si="1089"/>
        <v>585.759742705799</v>
      </c>
      <c r="O3864" s="40">
        <f>'Estimates from MCMC'!$B$2-L3864</f>
        <v>18701.587565314199</v>
      </c>
      <c r="P3864" s="39">
        <v>51600.082272378</v>
      </c>
      <c r="Q3864" s="40">
        <f t="shared" si="1085"/>
        <v>1240.6698376921995</v>
      </c>
      <c r="R3864" s="39">
        <v>51630.931405938602</v>
      </c>
      <c r="S3864" s="39">
        <f t="shared" si="1086"/>
        <v>30.849133560601331</v>
      </c>
      <c r="T3864" s="39">
        <f t="shared" si="1090"/>
        <v>1271.5189712528008</v>
      </c>
      <c r="U3864" s="39">
        <v>58135.951395717602</v>
      </c>
      <c r="V3864" s="39">
        <f t="shared" si="1087"/>
        <v>7776.5389610318016</v>
      </c>
      <c r="W3864" s="39">
        <v>59658.093099373698</v>
      </c>
      <c r="X3864" s="39">
        <f t="shared" si="1088"/>
        <v>250.62273240329523</v>
      </c>
      <c r="Y3864" s="39">
        <f t="shared" si="1091"/>
        <v>9298.6806646878977</v>
      </c>
      <c r="Z3864" s="39">
        <f t="shared" si="1092"/>
        <v>9402.9069006263016</v>
      </c>
      <c r="AA3864" s="45">
        <f t="shared" si="1093"/>
        <v>6.7989894805031675E-2</v>
      </c>
      <c r="AB3864" s="45">
        <f t="shared" si="1094"/>
        <v>0.41582239656781517</v>
      </c>
      <c r="AC3864" s="45">
        <f t="shared" si="1095"/>
        <v>1.3401147444194779E-2</v>
      </c>
      <c r="AD3864" s="45">
        <f t="shared" si="1096"/>
        <v>0.49721343881704161</v>
      </c>
      <c r="AE3864" s="45">
        <f t="shared" si="1097"/>
        <v>0.50278656118295839</v>
      </c>
      <c r="AF3864" s="43">
        <f>('Estimates from MCMC'!$B$2-'MCMC runs'!W3864)/'Estimates from MCMC'!$B$2</f>
        <v>0.13615364533711213</v>
      </c>
    </row>
    <row r="3865" spans="1:32" x14ac:dyDescent="0.3">
      <c r="A3865" s="38">
        <v>3909</v>
      </c>
      <c r="B3865" s="38">
        <v>2204045.116220565</v>
      </c>
      <c r="C3865" s="39">
        <v>52731.107606174097</v>
      </c>
      <c r="D3865" s="39">
        <v>51652.171435386401</v>
      </c>
      <c r="E3865" s="39">
        <f t="shared" si="1080"/>
        <v>1078.936170787696</v>
      </c>
      <c r="F3865" s="39">
        <v>52665.251794786003</v>
      </c>
      <c r="G3865" s="40">
        <f t="shared" si="1081"/>
        <v>65.855811388093571</v>
      </c>
      <c r="H3865" s="39">
        <v>52642.265972659799</v>
      </c>
      <c r="I3865" s="39">
        <f t="shared" si="1082"/>
        <v>88.841633514297428</v>
      </c>
      <c r="J3865" s="39">
        <v>51498.302066611497</v>
      </c>
      <c r="K3865" s="40">
        <f t="shared" si="1083"/>
        <v>1232.8055395625997</v>
      </c>
      <c r="L3865" s="39">
        <v>50917.9884188098</v>
      </c>
      <c r="M3865" s="39">
        <f t="shared" si="1084"/>
        <v>1813.1191873642965</v>
      </c>
      <c r="N3865" s="39">
        <f t="shared" si="1089"/>
        <v>580.31364780169679</v>
      </c>
      <c r="O3865" s="40">
        <f>'Estimates from MCMC'!$B$2-L3865</f>
        <v>18143.0115811902</v>
      </c>
      <c r="P3865" s="39">
        <v>52143.097206629303</v>
      </c>
      <c r="Q3865" s="40">
        <f t="shared" si="1085"/>
        <v>1225.108787819503</v>
      </c>
      <c r="R3865" s="39">
        <v>52173.706592720599</v>
      </c>
      <c r="S3865" s="39">
        <f t="shared" si="1086"/>
        <v>30.609386091295164</v>
      </c>
      <c r="T3865" s="39">
        <f t="shared" si="1090"/>
        <v>1255.7181739107982</v>
      </c>
      <c r="U3865" s="39">
        <v>58935.331748813398</v>
      </c>
      <c r="V3865" s="39">
        <f t="shared" si="1087"/>
        <v>8017.3433300035977</v>
      </c>
      <c r="W3865" s="39">
        <v>60441.760830755797</v>
      </c>
      <c r="X3865" s="39">
        <f t="shared" si="1088"/>
        <v>250.71090803160041</v>
      </c>
      <c r="Y3865" s="39">
        <f t="shared" si="1091"/>
        <v>9523.7724119459963</v>
      </c>
      <c r="Z3865" s="39">
        <f t="shared" si="1092"/>
        <v>8619.2391692442034</v>
      </c>
      <c r="AA3865" s="45">
        <f t="shared" si="1093"/>
        <v>6.9212223576634119E-2</v>
      </c>
      <c r="AB3865" s="45">
        <f t="shared" si="1094"/>
        <v>0.44189705188280831</v>
      </c>
      <c r="AC3865" s="45">
        <f t="shared" si="1095"/>
        <v>1.3818593837614336E-2</v>
      </c>
      <c r="AD3865" s="45">
        <f t="shared" si="1096"/>
        <v>0.52492786929705681</v>
      </c>
      <c r="AE3865" s="45">
        <f t="shared" si="1097"/>
        <v>0.47507213070294324</v>
      </c>
      <c r="AF3865" s="43">
        <f>('Estimates from MCMC'!$B$2-'MCMC runs'!W3865)/'Estimates from MCMC'!$B$2</f>
        <v>0.12480617380640598</v>
      </c>
    </row>
    <row r="3866" spans="1:32" x14ac:dyDescent="0.3">
      <c r="A3866" s="38">
        <v>4325</v>
      </c>
      <c r="B3866" s="38">
        <v>1986121.3369217392</v>
      </c>
      <c r="C3866" s="39">
        <v>52225.240194316102</v>
      </c>
      <c r="D3866" s="39">
        <v>51157.6450226909</v>
      </c>
      <c r="E3866" s="39">
        <f t="shared" si="1080"/>
        <v>1067.5951716252021</v>
      </c>
      <c r="F3866" s="39">
        <v>52155.841437187002</v>
      </c>
      <c r="G3866" s="40">
        <f t="shared" si="1081"/>
        <v>69.398757129099977</v>
      </c>
      <c r="H3866" s="39">
        <v>52136.434477647599</v>
      </c>
      <c r="I3866" s="39">
        <f t="shared" si="1082"/>
        <v>88.80571666850301</v>
      </c>
      <c r="J3866" s="39">
        <v>51000.404469328001</v>
      </c>
      <c r="K3866" s="40">
        <f t="shared" si="1083"/>
        <v>1224.835724988101</v>
      </c>
      <c r="L3866" s="39">
        <v>50420.552448807102</v>
      </c>
      <c r="M3866" s="39">
        <f t="shared" si="1084"/>
        <v>1804.6877455089998</v>
      </c>
      <c r="N3866" s="39">
        <f t="shared" si="1089"/>
        <v>579.8520205208988</v>
      </c>
      <c r="O3866" s="40">
        <f>'Estimates from MCMC'!$B$2-L3866</f>
        <v>18640.447551192898</v>
      </c>
      <c r="P3866" s="39">
        <v>51640.542511821899</v>
      </c>
      <c r="Q3866" s="40">
        <f t="shared" si="1085"/>
        <v>1219.9900630147968</v>
      </c>
      <c r="R3866" s="39">
        <v>51671.357054067703</v>
      </c>
      <c r="S3866" s="39">
        <f t="shared" si="1086"/>
        <v>30.81454224580375</v>
      </c>
      <c r="T3866" s="39">
        <f t="shared" si="1090"/>
        <v>1250.8046052606005</v>
      </c>
      <c r="U3866" s="39">
        <v>58306.727074381903</v>
      </c>
      <c r="V3866" s="39">
        <f t="shared" si="1087"/>
        <v>7886.1746255748003</v>
      </c>
      <c r="W3866" s="39">
        <v>59804.6465151148</v>
      </c>
      <c r="X3866" s="39">
        <f t="shared" si="1088"/>
        <v>247.11483547229727</v>
      </c>
      <c r="Y3866" s="39">
        <f t="shared" si="1091"/>
        <v>9384.0940663076981</v>
      </c>
      <c r="Z3866" s="39">
        <f t="shared" si="1092"/>
        <v>9256.3534848851996</v>
      </c>
      <c r="AA3866" s="45">
        <f t="shared" si="1093"/>
        <v>6.7101640227546749E-2</v>
      </c>
      <c r="AB3866" s="45">
        <f t="shared" si="1094"/>
        <v>0.42306787988414601</v>
      </c>
      <c r="AC3866" s="45">
        <f t="shared" si="1095"/>
        <v>1.3256915360730334E-2</v>
      </c>
      <c r="AD3866" s="45">
        <f t="shared" si="1096"/>
        <v>0.50342643547242305</v>
      </c>
      <c r="AE3866" s="45">
        <f t="shared" si="1097"/>
        <v>0.49657356452757689</v>
      </c>
      <c r="AF3866" s="43">
        <f>('Estimates from MCMC'!$B$2-'MCMC runs'!W3866)/'Estimates from MCMC'!$B$2</f>
        <v>0.13403155883762471</v>
      </c>
    </row>
    <row r="3867" spans="1:32" x14ac:dyDescent="0.3">
      <c r="A3867" s="38">
        <v>4087</v>
      </c>
      <c r="B3867" s="38">
        <v>2038777.1211943543</v>
      </c>
      <c r="C3867" s="39">
        <v>52950.649952717999</v>
      </c>
      <c r="D3867" s="39">
        <v>51855.827376734</v>
      </c>
      <c r="E3867" s="39">
        <f t="shared" si="1080"/>
        <v>1094.8225759839988</v>
      </c>
      <c r="F3867" s="39">
        <v>52887.842691328799</v>
      </c>
      <c r="G3867" s="40">
        <f t="shared" si="1081"/>
        <v>62.807261389199994</v>
      </c>
      <c r="H3867" s="39">
        <v>52859.084977634397</v>
      </c>
      <c r="I3867" s="39">
        <f t="shared" si="1082"/>
        <v>91.564975083601894</v>
      </c>
      <c r="J3867" s="39">
        <v>51702.210076076801</v>
      </c>
      <c r="K3867" s="40">
        <f t="shared" si="1083"/>
        <v>1248.4398766411978</v>
      </c>
      <c r="L3867" s="39">
        <v>51104.284352729199</v>
      </c>
      <c r="M3867" s="39">
        <f t="shared" si="1084"/>
        <v>1846.3655999887997</v>
      </c>
      <c r="N3867" s="39">
        <f t="shared" si="1089"/>
        <v>597.92572334760189</v>
      </c>
      <c r="O3867" s="40">
        <f>'Estimates from MCMC'!$B$2-L3867</f>
        <v>17956.715647270801</v>
      </c>
      <c r="P3867" s="39">
        <v>52357.767489806603</v>
      </c>
      <c r="Q3867" s="40">
        <f t="shared" si="1085"/>
        <v>1253.4831370774045</v>
      </c>
      <c r="R3867" s="39">
        <v>52389.618300697497</v>
      </c>
      <c r="S3867" s="39">
        <f t="shared" si="1086"/>
        <v>31.850810890893626</v>
      </c>
      <c r="T3867" s="39">
        <f t="shared" si="1090"/>
        <v>1285.3339479682982</v>
      </c>
      <c r="U3867" s="39">
        <v>59152.444409208001</v>
      </c>
      <c r="V3867" s="39">
        <f t="shared" si="1087"/>
        <v>8048.1600564788023</v>
      </c>
      <c r="W3867" s="39">
        <v>60692.022316087401</v>
      </c>
      <c r="X3867" s="39">
        <f t="shared" si="1088"/>
        <v>254.2439589111018</v>
      </c>
      <c r="Y3867" s="39">
        <f t="shared" si="1091"/>
        <v>9587.7379633582023</v>
      </c>
      <c r="Z3867" s="39">
        <f t="shared" si="1092"/>
        <v>8368.9776839125989</v>
      </c>
      <c r="AA3867" s="45">
        <f t="shared" si="1093"/>
        <v>7.1579567957554255E-2</v>
      </c>
      <c r="AB3867" s="45">
        <f t="shared" si="1094"/>
        <v>0.44819777817788314</v>
      </c>
      <c r="AC3867" s="45">
        <f t="shared" si="1095"/>
        <v>1.4158711643336834E-2</v>
      </c>
      <c r="AD3867" s="45">
        <f t="shared" si="1096"/>
        <v>0.53393605777877429</v>
      </c>
      <c r="AE3867" s="45">
        <f t="shared" si="1097"/>
        <v>0.46606394222122577</v>
      </c>
      <c r="AF3867" s="43">
        <f>('Estimates from MCMC'!$B$2-'MCMC runs'!W3867)/'Estimates from MCMC'!$B$2</f>
        <v>0.12118239938478445</v>
      </c>
    </row>
    <row r="3868" spans="1:32" x14ac:dyDescent="0.3">
      <c r="A3868" s="38">
        <v>1787</v>
      </c>
      <c r="B3868" s="38">
        <v>1934560.7590545344</v>
      </c>
      <c r="C3868" s="39">
        <v>52751.873454936896</v>
      </c>
      <c r="D3868" s="39">
        <v>51696.183521181098</v>
      </c>
      <c r="E3868" s="39">
        <f t="shared" si="1080"/>
        <v>1055.6899337557988</v>
      </c>
      <c r="F3868" s="39">
        <v>52681.576160617296</v>
      </c>
      <c r="G3868" s="40">
        <f t="shared" si="1081"/>
        <v>70.297294319600041</v>
      </c>
      <c r="H3868" s="39">
        <v>52664.265212427403</v>
      </c>
      <c r="I3868" s="39">
        <f t="shared" si="1082"/>
        <v>87.608242509493721</v>
      </c>
      <c r="J3868" s="39">
        <v>51539.189248762203</v>
      </c>
      <c r="K3868" s="40">
        <f t="shared" si="1083"/>
        <v>1212.6842061746938</v>
      </c>
      <c r="L3868" s="39">
        <v>50966.536740279698</v>
      </c>
      <c r="M3868" s="39">
        <f t="shared" si="1084"/>
        <v>1785.3367146571982</v>
      </c>
      <c r="N3868" s="39">
        <f t="shared" si="1089"/>
        <v>572.65250848250435</v>
      </c>
      <c r="O3868" s="40">
        <f>'Estimates from MCMC'!$B$2-L3868</f>
        <v>18094.463259720302</v>
      </c>
      <c r="P3868" s="39">
        <v>52172.355248609099</v>
      </c>
      <c r="Q3868" s="40">
        <f t="shared" si="1085"/>
        <v>1205.8185083294011</v>
      </c>
      <c r="R3868" s="39">
        <v>52202.602515923601</v>
      </c>
      <c r="S3868" s="39">
        <f t="shared" si="1086"/>
        <v>30.247267314502096</v>
      </c>
      <c r="T3868" s="39">
        <f t="shared" si="1090"/>
        <v>1236.0657756439032</v>
      </c>
      <c r="U3868" s="39">
        <v>58915.2051318226</v>
      </c>
      <c r="V3868" s="39">
        <f t="shared" si="1087"/>
        <v>7948.6683915429021</v>
      </c>
      <c r="W3868" s="39">
        <v>60393.664146516399</v>
      </c>
      <c r="X3868" s="39">
        <f t="shared" si="1088"/>
        <v>242.39323904989578</v>
      </c>
      <c r="Y3868" s="39">
        <f t="shared" si="1091"/>
        <v>9427.1274062367011</v>
      </c>
      <c r="Z3868" s="39">
        <f t="shared" si="1092"/>
        <v>8667.3358534836007</v>
      </c>
      <c r="AA3868" s="45">
        <f t="shared" si="1093"/>
        <v>6.8311823230229926E-2</v>
      </c>
      <c r="AB3868" s="45">
        <f t="shared" si="1094"/>
        <v>0.43928732659549308</v>
      </c>
      <c r="AC3868" s="45">
        <f t="shared" si="1095"/>
        <v>1.339598945659152E-2</v>
      </c>
      <c r="AD3868" s="45">
        <f t="shared" si="1096"/>
        <v>0.52099513928231445</v>
      </c>
      <c r="AE3868" s="45">
        <f t="shared" si="1097"/>
        <v>0.4790048607176855</v>
      </c>
      <c r="AF3868" s="43">
        <f>('Estimates from MCMC'!$B$2-'MCMC runs'!W3868)/'Estimates from MCMC'!$B$2</f>
        <v>0.12550261150987679</v>
      </c>
    </row>
    <row r="3869" spans="1:32" x14ac:dyDescent="0.3">
      <c r="A3869" s="38">
        <v>3602</v>
      </c>
      <c r="B3869" s="38">
        <v>2107947.2274760613</v>
      </c>
      <c r="C3869" s="39">
        <v>53431.448922402298</v>
      </c>
      <c r="D3869" s="39">
        <v>52366.357409085402</v>
      </c>
      <c r="E3869" s="39">
        <f t="shared" si="1080"/>
        <v>1065.0915133168965</v>
      </c>
      <c r="F3869" s="39">
        <v>53360.846601072102</v>
      </c>
      <c r="G3869" s="40">
        <f t="shared" si="1081"/>
        <v>70.602321330195991</v>
      </c>
      <c r="H3869" s="39">
        <v>53342.775505161502</v>
      </c>
      <c r="I3869" s="39">
        <f t="shared" si="1082"/>
        <v>88.67341724079597</v>
      </c>
      <c r="J3869" s="39">
        <v>52208.089197327798</v>
      </c>
      <c r="K3869" s="40">
        <f t="shared" si="1083"/>
        <v>1223.3597250745006</v>
      </c>
      <c r="L3869" s="39">
        <v>51628.5895747225</v>
      </c>
      <c r="M3869" s="39">
        <f t="shared" si="1084"/>
        <v>1802.8593476797978</v>
      </c>
      <c r="N3869" s="39">
        <f t="shared" si="1089"/>
        <v>579.49962260529719</v>
      </c>
      <c r="O3869" s="40">
        <f>'Estimates from MCMC'!$B$2-L3869</f>
        <v>17432.4104252775</v>
      </c>
      <c r="P3869" s="39">
        <v>52846.547653868503</v>
      </c>
      <c r="Q3869" s="40">
        <f t="shared" si="1085"/>
        <v>1217.958079146003</v>
      </c>
      <c r="R3869" s="39">
        <v>52877.258331544697</v>
      </c>
      <c r="S3869" s="39">
        <f t="shared" si="1086"/>
        <v>30.710677676193882</v>
      </c>
      <c r="T3869" s="39">
        <f t="shared" si="1090"/>
        <v>1248.6687568221969</v>
      </c>
      <c r="U3869" s="39">
        <v>59692.419646972798</v>
      </c>
      <c r="V3869" s="39">
        <f t="shared" si="1087"/>
        <v>8063.8300722502972</v>
      </c>
      <c r="W3869" s="39">
        <v>61188.338451727897</v>
      </c>
      <c r="X3869" s="39">
        <f t="shared" si="1088"/>
        <v>247.25004793290282</v>
      </c>
      <c r="Y3869" s="39">
        <f t="shared" si="1091"/>
        <v>9559.7488770053969</v>
      </c>
      <c r="Z3869" s="39">
        <f t="shared" si="1092"/>
        <v>7872.6615482721027</v>
      </c>
      <c r="AA3869" s="45">
        <f t="shared" si="1093"/>
        <v>7.162915089536849E-2</v>
      </c>
      <c r="AB3869" s="45">
        <f t="shared" si="1094"/>
        <v>0.46257688268729091</v>
      </c>
      <c r="AC3869" s="45">
        <f t="shared" si="1095"/>
        <v>1.4183353988406738E-2</v>
      </c>
      <c r="AD3869" s="45">
        <f t="shared" si="1096"/>
        <v>0.54838938757106614</v>
      </c>
      <c r="AE3869" s="45">
        <f t="shared" si="1097"/>
        <v>0.45161061242893386</v>
      </c>
      <c r="AF3869" s="43">
        <f>('Estimates from MCMC'!$B$2-'MCMC runs'!W3869)/'Estimates from MCMC'!$B$2</f>
        <v>0.11399576531286983</v>
      </c>
    </row>
    <row r="3870" spans="1:32" x14ac:dyDescent="0.3">
      <c r="A3870" s="38">
        <v>426</v>
      </c>
      <c r="B3870" s="38">
        <v>1918348.871838253</v>
      </c>
      <c r="C3870" s="39">
        <v>53605.923915850202</v>
      </c>
      <c r="D3870" s="39">
        <v>52532.719380504001</v>
      </c>
      <c r="E3870" s="39">
        <f t="shared" si="1080"/>
        <v>1073.2045353462017</v>
      </c>
      <c r="F3870" s="39">
        <v>53541.774441281603</v>
      </c>
      <c r="G3870" s="40">
        <f t="shared" si="1081"/>
        <v>64.149474568599544</v>
      </c>
      <c r="H3870" s="39">
        <v>53517.860683892803</v>
      </c>
      <c r="I3870" s="39">
        <f t="shared" si="1082"/>
        <v>88.063231957399694</v>
      </c>
      <c r="J3870" s="39">
        <v>52381.310170126897</v>
      </c>
      <c r="K3870" s="40">
        <f t="shared" si="1083"/>
        <v>1224.6137457233053</v>
      </c>
      <c r="L3870" s="39">
        <v>51805.7426515033</v>
      </c>
      <c r="M3870" s="39">
        <f t="shared" si="1084"/>
        <v>1800.181264346902</v>
      </c>
      <c r="N3870" s="39">
        <f t="shared" si="1089"/>
        <v>575.5675186235967</v>
      </c>
      <c r="O3870" s="40">
        <f>'Estimates from MCMC'!$B$2-L3870</f>
        <v>17255.2573484967</v>
      </c>
      <c r="P3870" s="39">
        <v>53018.846878824297</v>
      </c>
      <c r="Q3870" s="40">
        <f t="shared" si="1085"/>
        <v>1213.1042273209969</v>
      </c>
      <c r="R3870" s="39">
        <v>53049.252427614898</v>
      </c>
      <c r="S3870" s="39">
        <f t="shared" si="1086"/>
        <v>30.405548790600733</v>
      </c>
      <c r="T3870" s="39">
        <f t="shared" si="1090"/>
        <v>1243.5097761115976</v>
      </c>
      <c r="U3870" s="39">
        <v>60072.381795803703</v>
      </c>
      <c r="V3870" s="39">
        <f t="shared" si="1087"/>
        <v>8266.6391443004031</v>
      </c>
      <c r="W3870" s="39">
        <v>61565.573665370299</v>
      </c>
      <c r="X3870" s="39">
        <f t="shared" si="1088"/>
        <v>249.68209345499781</v>
      </c>
      <c r="Y3870" s="39">
        <f t="shared" si="1091"/>
        <v>9759.8310138669985</v>
      </c>
      <c r="Z3870" s="39">
        <f t="shared" si="1092"/>
        <v>7495.4263346297012</v>
      </c>
      <c r="AA3870" s="45">
        <f t="shared" si="1093"/>
        <v>7.2065559556544881E-2</v>
      </c>
      <c r="AB3870" s="45">
        <f t="shared" si="1094"/>
        <v>0.47907944676470465</v>
      </c>
      <c r="AC3870" s="45">
        <f t="shared" si="1095"/>
        <v>1.4469914207147449E-2</v>
      </c>
      <c r="AD3870" s="45">
        <f t="shared" si="1096"/>
        <v>0.56561492052839701</v>
      </c>
      <c r="AE3870" s="45">
        <f t="shared" si="1097"/>
        <v>0.43438507947160304</v>
      </c>
      <c r="AF3870" s="43">
        <f>('Estimates from MCMC'!$B$2-'MCMC runs'!W3870)/'Estimates from MCMC'!$B$2</f>
        <v>0.1085334173358292</v>
      </c>
    </row>
    <row r="3871" spans="1:32" x14ac:dyDescent="0.3">
      <c r="A3871" s="38">
        <v>1154</v>
      </c>
      <c r="B3871" s="38">
        <v>1920835.9682468157</v>
      </c>
      <c r="C3871" s="39">
        <v>52080.7316152438</v>
      </c>
      <c r="D3871" s="39">
        <v>51020.272349817496</v>
      </c>
      <c r="E3871" s="39">
        <f t="shared" si="1080"/>
        <v>1060.4592654263033</v>
      </c>
      <c r="F3871" s="39">
        <v>52015.440061896603</v>
      </c>
      <c r="G3871" s="40">
        <f t="shared" si="1081"/>
        <v>65.291553347196896</v>
      </c>
      <c r="H3871" s="39">
        <v>51992.352445677701</v>
      </c>
      <c r="I3871" s="39">
        <f t="shared" si="1082"/>
        <v>88.379169566098426</v>
      </c>
      <c r="J3871" s="39">
        <v>50867.390722843797</v>
      </c>
      <c r="K3871" s="40">
        <f t="shared" si="1083"/>
        <v>1213.3408924000032</v>
      </c>
      <c r="L3871" s="39">
        <v>50290.073732025499</v>
      </c>
      <c r="M3871" s="39">
        <f t="shared" si="1084"/>
        <v>1790.6578832183004</v>
      </c>
      <c r="N3871" s="39">
        <f t="shared" si="1089"/>
        <v>577.3169908182972</v>
      </c>
      <c r="O3871" s="40">
        <f>'Estimates from MCMC'!$B$2-L3871</f>
        <v>18770.926267974501</v>
      </c>
      <c r="P3871" s="39">
        <v>51501.044122471299</v>
      </c>
      <c r="Q3871" s="40">
        <f t="shared" si="1085"/>
        <v>1210.9703904458001</v>
      </c>
      <c r="R3871" s="39">
        <v>51531.736393151303</v>
      </c>
      <c r="S3871" s="39">
        <f t="shared" si="1086"/>
        <v>30.692270680003276</v>
      </c>
      <c r="T3871" s="39">
        <f t="shared" si="1090"/>
        <v>1241.6626611258034</v>
      </c>
      <c r="U3871" s="39">
        <v>58019.386203125803</v>
      </c>
      <c r="V3871" s="39">
        <f t="shared" si="1087"/>
        <v>7729.3124711003038</v>
      </c>
      <c r="W3871" s="39">
        <v>59503.047574843797</v>
      </c>
      <c r="X3871" s="39">
        <f t="shared" si="1088"/>
        <v>241.99871059219004</v>
      </c>
      <c r="Y3871" s="39">
        <f t="shared" si="1091"/>
        <v>9212.9738428182973</v>
      </c>
      <c r="Z3871" s="39">
        <f t="shared" si="1092"/>
        <v>9557.9524251562034</v>
      </c>
      <c r="AA3871" s="45">
        <f t="shared" si="1093"/>
        <v>6.6148182748138121E-2</v>
      </c>
      <c r="AB3871" s="45">
        <f t="shared" si="1094"/>
        <v>0.41177043480733594</v>
      </c>
      <c r="AC3871" s="45">
        <f t="shared" si="1095"/>
        <v>1.2892209320808503E-2</v>
      </c>
      <c r="AD3871" s="45">
        <f t="shared" si="1096"/>
        <v>0.49081082687628258</v>
      </c>
      <c r="AE3871" s="45">
        <f t="shared" si="1097"/>
        <v>0.50918917312371748</v>
      </c>
      <c r="AF3871" s="43">
        <f>('Estimates from MCMC'!$B$2-'MCMC runs'!W3871)/'Estimates from MCMC'!$B$2</f>
        <v>0.13839869716853512</v>
      </c>
    </row>
    <row r="3872" spans="1:32" x14ac:dyDescent="0.3">
      <c r="A3872" s="38">
        <v>1077</v>
      </c>
      <c r="B3872" s="38">
        <v>2132795.9880876397</v>
      </c>
      <c r="C3872" s="39">
        <v>51911.388934406503</v>
      </c>
      <c r="D3872" s="39">
        <v>50812.614405672597</v>
      </c>
      <c r="E3872" s="39">
        <f t="shared" si="1080"/>
        <v>1098.7745287339058</v>
      </c>
      <c r="F3872" s="39">
        <v>51854.792541084302</v>
      </c>
      <c r="G3872" s="40">
        <f t="shared" si="1081"/>
        <v>56.596393322201038</v>
      </c>
      <c r="H3872" s="39">
        <v>51820.860061097199</v>
      </c>
      <c r="I3872" s="39">
        <f t="shared" si="1082"/>
        <v>90.52887330930389</v>
      </c>
      <c r="J3872" s="39">
        <v>50666.098456379201</v>
      </c>
      <c r="K3872" s="40">
        <f t="shared" si="1083"/>
        <v>1245.290478027302</v>
      </c>
      <c r="L3872" s="39">
        <v>50075.4507226633</v>
      </c>
      <c r="M3872" s="39">
        <f t="shared" si="1084"/>
        <v>1835.9382117432033</v>
      </c>
      <c r="N3872" s="39">
        <f t="shared" si="1089"/>
        <v>590.64773371590127</v>
      </c>
      <c r="O3872" s="40">
        <f>'Estimates from MCMC'!$B$2-L3872</f>
        <v>18985.5492773367</v>
      </c>
      <c r="P3872" s="39">
        <v>51322.338397385203</v>
      </c>
      <c r="Q3872" s="40">
        <f t="shared" si="1085"/>
        <v>1246.8876747219037</v>
      </c>
      <c r="R3872" s="39">
        <v>51353.627542719303</v>
      </c>
      <c r="S3872" s="39">
        <f t="shared" si="1086"/>
        <v>31.289145334099885</v>
      </c>
      <c r="T3872" s="39">
        <f t="shared" si="1090"/>
        <v>1278.1768200560036</v>
      </c>
      <c r="U3872" s="39">
        <v>57778.137608674901</v>
      </c>
      <c r="V3872" s="39">
        <f t="shared" si="1087"/>
        <v>7702.686886011601</v>
      </c>
      <c r="W3872" s="39">
        <v>59307.065577033201</v>
      </c>
      <c r="X3872" s="39">
        <f t="shared" si="1088"/>
        <v>250.75114830229722</v>
      </c>
      <c r="Y3872" s="39">
        <f t="shared" si="1091"/>
        <v>9231.6148543699019</v>
      </c>
      <c r="Z3872" s="39">
        <f t="shared" si="1092"/>
        <v>9753.9344229667986</v>
      </c>
      <c r="AA3872" s="45">
        <f t="shared" si="1093"/>
        <v>6.7323668195461692E-2</v>
      </c>
      <c r="AB3872" s="45">
        <f t="shared" si="1094"/>
        <v>0.40571314390184116</v>
      </c>
      <c r="AC3872" s="45">
        <f t="shared" si="1095"/>
        <v>1.3207473991896677E-2</v>
      </c>
      <c r="AD3872" s="45">
        <f t="shared" si="1096"/>
        <v>0.48624428608919951</v>
      </c>
      <c r="AE3872" s="45">
        <f t="shared" si="1097"/>
        <v>0.51375571391080044</v>
      </c>
      <c r="AF3872" s="43">
        <f>('Estimates from MCMC'!$B$2-'MCMC runs'!W3872)/'Estimates from MCMC'!$B$2</f>
        <v>0.14123650718881567</v>
      </c>
    </row>
    <row r="3873" spans="1:32" x14ac:dyDescent="0.3">
      <c r="A3873" s="38">
        <v>4230</v>
      </c>
      <c r="B3873" s="38">
        <v>2159591.923028551</v>
      </c>
      <c r="C3873" s="39">
        <v>52939.171136613797</v>
      </c>
      <c r="D3873" s="39">
        <v>51858.351150250899</v>
      </c>
      <c r="E3873" s="39">
        <f t="shared" si="1080"/>
        <v>1080.8199863628979</v>
      </c>
      <c r="F3873" s="39">
        <v>52879.013561763102</v>
      </c>
      <c r="G3873" s="40">
        <f t="shared" si="1081"/>
        <v>60.1575748506948</v>
      </c>
      <c r="H3873" s="39">
        <v>52850.908292342501</v>
      </c>
      <c r="I3873" s="39">
        <f t="shared" si="1082"/>
        <v>88.262844271295762</v>
      </c>
      <c r="J3873" s="39">
        <v>51710.546605402</v>
      </c>
      <c r="K3873" s="40">
        <f t="shared" si="1083"/>
        <v>1228.6245312117971</v>
      </c>
      <c r="L3873" s="39">
        <v>51134.138123514102</v>
      </c>
      <c r="M3873" s="39">
        <f t="shared" si="1084"/>
        <v>1805.0330130996954</v>
      </c>
      <c r="N3873" s="39">
        <f t="shared" si="1089"/>
        <v>576.40848188789823</v>
      </c>
      <c r="O3873" s="40">
        <f>'Estimates from MCMC'!$B$2-L3873</f>
        <v>17926.861876485898</v>
      </c>
      <c r="P3873" s="39">
        <v>52351.440337088803</v>
      </c>
      <c r="Q3873" s="40">
        <f t="shared" si="1085"/>
        <v>1217.3022135747015</v>
      </c>
      <c r="R3873" s="39">
        <v>52381.905672531699</v>
      </c>
      <c r="S3873" s="39">
        <f t="shared" si="1086"/>
        <v>30.465335442895594</v>
      </c>
      <c r="T3873" s="39">
        <f t="shared" si="1090"/>
        <v>1247.767549017597</v>
      </c>
      <c r="U3873" s="39">
        <v>59128.7252752719</v>
      </c>
      <c r="V3873" s="39">
        <f t="shared" si="1087"/>
        <v>7994.587151757798</v>
      </c>
      <c r="W3873" s="39">
        <v>60626.690409536903</v>
      </c>
      <c r="X3873" s="39">
        <f t="shared" si="1088"/>
        <v>250.1975852474061</v>
      </c>
      <c r="Y3873" s="39">
        <f t="shared" si="1091"/>
        <v>9492.5522860228011</v>
      </c>
      <c r="Z3873" s="39">
        <f t="shared" si="1092"/>
        <v>8434.3095904630973</v>
      </c>
      <c r="AA3873" s="45">
        <f t="shared" si="1093"/>
        <v>6.9603233271644416E-2</v>
      </c>
      <c r="AB3873" s="45">
        <f t="shared" si="1094"/>
        <v>0.44595575103102941</v>
      </c>
      <c r="AC3873" s="45">
        <f t="shared" si="1095"/>
        <v>1.3956574606935663E-2</v>
      </c>
      <c r="AD3873" s="45">
        <f t="shared" si="1096"/>
        <v>0.52951555890960944</v>
      </c>
      <c r="AE3873" s="45">
        <f t="shared" si="1097"/>
        <v>0.4704844410903905</v>
      </c>
      <c r="AF3873" s="43">
        <f>('Estimates from MCMC'!$B$2-'MCMC runs'!W3873)/'Estimates from MCMC'!$B$2</f>
        <v>0.12212840228874614</v>
      </c>
    </row>
    <row r="3874" spans="1:32" x14ac:dyDescent="0.3">
      <c r="A3874" s="38">
        <v>1994</v>
      </c>
      <c r="B3874" s="38">
        <v>1967648.2621491295</v>
      </c>
      <c r="C3874" s="39">
        <v>52754.596108122001</v>
      </c>
      <c r="D3874" s="39">
        <v>51656.594983531999</v>
      </c>
      <c r="E3874" s="39">
        <f t="shared" si="1080"/>
        <v>1098.0011245900023</v>
      </c>
      <c r="F3874" s="39">
        <v>52687.224852564003</v>
      </c>
      <c r="G3874" s="40">
        <f t="shared" si="1081"/>
        <v>67.371255557998666</v>
      </c>
      <c r="H3874" s="39">
        <v>52663.976867452198</v>
      </c>
      <c r="I3874" s="39">
        <f t="shared" si="1082"/>
        <v>90.619240669802821</v>
      </c>
      <c r="J3874" s="39">
        <v>51499.7076574733</v>
      </c>
      <c r="K3874" s="40">
        <f t="shared" si="1083"/>
        <v>1254.8884506487011</v>
      </c>
      <c r="L3874" s="39">
        <v>50908.226752474402</v>
      </c>
      <c r="M3874" s="39">
        <f t="shared" si="1084"/>
        <v>1846.3693556475991</v>
      </c>
      <c r="N3874" s="39">
        <f t="shared" si="1089"/>
        <v>591.48090499889804</v>
      </c>
      <c r="O3874" s="40">
        <f>'Estimates from MCMC'!$B$2-L3874</f>
        <v>18152.773247525598</v>
      </c>
      <c r="P3874" s="39">
        <v>52164.672818133397</v>
      </c>
      <c r="Q3874" s="40">
        <f t="shared" si="1085"/>
        <v>1256.4460656589945</v>
      </c>
      <c r="R3874" s="39">
        <v>52195.644960492398</v>
      </c>
      <c r="S3874" s="39">
        <f t="shared" si="1086"/>
        <v>30.972142359001737</v>
      </c>
      <c r="T3874" s="39">
        <f t="shared" si="1090"/>
        <v>1287.4182080179962</v>
      </c>
      <c r="U3874" s="39">
        <v>58791.1433012665</v>
      </c>
      <c r="V3874" s="39">
        <f t="shared" si="1087"/>
        <v>7882.9165487920982</v>
      </c>
      <c r="W3874" s="39">
        <v>60330.3836895817</v>
      </c>
      <c r="X3874" s="39">
        <f t="shared" si="1088"/>
        <v>251.82218029720389</v>
      </c>
      <c r="Y3874" s="39">
        <f t="shared" si="1091"/>
        <v>9422.1569371072983</v>
      </c>
      <c r="Z3874" s="39">
        <f t="shared" si="1092"/>
        <v>8730.6163104182997</v>
      </c>
      <c r="AA3874" s="45">
        <f t="shared" si="1093"/>
        <v>7.0921296182305596E-2</v>
      </c>
      <c r="AB3874" s="45">
        <f t="shared" si="1094"/>
        <v>0.43425411871250125</v>
      </c>
      <c r="AC3874" s="45">
        <f t="shared" si="1095"/>
        <v>1.3872380647487553E-2</v>
      </c>
      <c r="AD3874" s="45">
        <f t="shared" si="1096"/>
        <v>0.51904779554229441</v>
      </c>
      <c r="AE3874" s="45">
        <f t="shared" si="1097"/>
        <v>0.48095220445770559</v>
      </c>
      <c r="AF3874" s="43">
        <f>('Estimates from MCMC'!$B$2-'MCMC runs'!W3874)/'Estimates from MCMC'!$B$2</f>
        <v>0.12641890952083376</v>
      </c>
    </row>
    <row r="3875" spans="1:32" x14ac:dyDescent="0.3">
      <c r="A3875" s="38">
        <v>4716</v>
      </c>
      <c r="B3875" s="38">
        <v>1993764.3761335786</v>
      </c>
      <c r="C3875" s="39">
        <v>52957.550478404897</v>
      </c>
      <c r="D3875" s="39">
        <v>51891.3255008286</v>
      </c>
      <c r="E3875" s="39">
        <f t="shared" si="1080"/>
        <v>1066.2249775762975</v>
      </c>
      <c r="F3875" s="39">
        <v>52900.4891874772</v>
      </c>
      <c r="G3875" s="40">
        <f t="shared" si="1081"/>
        <v>57.061290927696973</v>
      </c>
      <c r="H3875" s="39">
        <v>52871.325813682401</v>
      </c>
      <c r="I3875" s="39">
        <f t="shared" si="1082"/>
        <v>86.224664722496527</v>
      </c>
      <c r="J3875" s="39">
        <v>51748.621723091397</v>
      </c>
      <c r="K3875" s="40">
        <f t="shared" si="1083"/>
        <v>1208.9287553135</v>
      </c>
      <c r="L3875" s="39">
        <v>51185.270508475798</v>
      </c>
      <c r="M3875" s="39">
        <f t="shared" si="1084"/>
        <v>1772.279969929099</v>
      </c>
      <c r="N3875" s="39">
        <f t="shared" si="1089"/>
        <v>563.35121461559902</v>
      </c>
      <c r="O3875" s="40">
        <f>'Estimates from MCMC'!$B$2-L3875</f>
        <v>17875.729491524202</v>
      </c>
      <c r="P3875" s="39">
        <v>52379.551207005803</v>
      </c>
      <c r="Q3875" s="40">
        <f t="shared" si="1085"/>
        <v>1194.2806985300049</v>
      </c>
      <c r="R3875" s="39">
        <v>52409.166188226198</v>
      </c>
      <c r="S3875" s="39">
        <f t="shared" si="1086"/>
        <v>29.614981220394839</v>
      </c>
      <c r="T3875" s="39">
        <f t="shared" si="1090"/>
        <v>1223.8956797503997</v>
      </c>
      <c r="U3875" s="39">
        <v>59195.900591015998</v>
      </c>
      <c r="V3875" s="39">
        <f t="shared" si="1087"/>
        <v>8010.6300825401995</v>
      </c>
      <c r="W3875" s="39">
        <v>60661.050205989101</v>
      </c>
      <c r="X3875" s="39">
        <f t="shared" si="1088"/>
        <v>241.25393522270315</v>
      </c>
      <c r="Y3875" s="39">
        <f t="shared" si="1091"/>
        <v>9475.7796975133024</v>
      </c>
      <c r="Z3875" s="39">
        <f t="shared" si="1092"/>
        <v>8399.9497940108995</v>
      </c>
      <c r="AA3875" s="45">
        <f t="shared" si="1093"/>
        <v>6.8466894194763428E-2</v>
      </c>
      <c r="AB3875" s="45">
        <f t="shared" si="1094"/>
        <v>0.44812884902618655</v>
      </c>
      <c r="AC3875" s="45">
        <f t="shared" si="1095"/>
        <v>1.3496172860363208E-2</v>
      </c>
      <c r="AD3875" s="45">
        <f t="shared" si="1096"/>
        <v>0.53009191608131323</v>
      </c>
      <c r="AE3875" s="45">
        <f t="shared" si="1097"/>
        <v>0.46990808391868683</v>
      </c>
      <c r="AF3875" s="43">
        <f>('Estimates from MCMC'!$B$2-'MCMC runs'!W3875)/'Estimates from MCMC'!$B$2</f>
        <v>0.12163087406801089</v>
      </c>
    </row>
    <row r="3876" spans="1:32" x14ac:dyDescent="0.3">
      <c r="A3876" s="38">
        <v>1788</v>
      </c>
      <c r="B3876" s="38">
        <v>1963725.1524203194</v>
      </c>
      <c r="C3876" s="39">
        <v>52607.445816296298</v>
      </c>
      <c r="D3876" s="39">
        <v>51553.594369145503</v>
      </c>
      <c r="E3876" s="39">
        <f t="shared" si="1080"/>
        <v>1053.8514471507951</v>
      </c>
      <c r="F3876" s="39">
        <v>52538.941253932499</v>
      </c>
      <c r="G3876" s="40">
        <f t="shared" si="1081"/>
        <v>68.504562363799778</v>
      </c>
      <c r="H3876" s="39">
        <v>52520.307488616301</v>
      </c>
      <c r="I3876" s="39">
        <f t="shared" si="1082"/>
        <v>87.138327679997019</v>
      </c>
      <c r="J3876" s="39">
        <v>51398.932064802197</v>
      </c>
      <c r="K3876" s="40">
        <f t="shared" si="1083"/>
        <v>1208.5137514941016</v>
      </c>
      <c r="L3876" s="39">
        <v>50829.511873504598</v>
      </c>
      <c r="M3876" s="39">
        <f t="shared" si="1084"/>
        <v>1777.9339427917002</v>
      </c>
      <c r="N3876" s="39">
        <f t="shared" si="1089"/>
        <v>569.42019129759865</v>
      </c>
      <c r="O3876" s="40">
        <f>'Estimates from MCMC'!$B$2-L3876</f>
        <v>18231.488126495402</v>
      </c>
      <c r="P3876" s="39">
        <v>52031.681929105303</v>
      </c>
      <c r="Q3876" s="40">
        <f t="shared" si="1085"/>
        <v>1202.1700556007054</v>
      </c>
      <c r="R3876" s="39">
        <v>52061.686608075899</v>
      </c>
      <c r="S3876" s="39">
        <f t="shared" si="1086"/>
        <v>30.004678970595705</v>
      </c>
      <c r="T3876" s="39">
        <f t="shared" si="1090"/>
        <v>1232.1747345713011</v>
      </c>
      <c r="U3876" s="39">
        <v>58644.046477471296</v>
      </c>
      <c r="V3876" s="39">
        <f t="shared" si="1087"/>
        <v>7814.5346039666983</v>
      </c>
      <c r="W3876" s="39">
        <v>60114.806945946199</v>
      </c>
      <c r="X3876" s="39">
        <f t="shared" si="1088"/>
        <v>238.58573390360107</v>
      </c>
      <c r="Y3876" s="39">
        <f t="shared" si="1091"/>
        <v>9285.2950724416005</v>
      </c>
      <c r="Z3876" s="39">
        <f t="shared" si="1092"/>
        <v>8946.1930540538015</v>
      </c>
      <c r="AA3876" s="45">
        <f t="shared" si="1093"/>
        <v>6.7584978583323102E-2</v>
      </c>
      <c r="AB3876" s="45">
        <f t="shared" si="1094"/>
        <v>0.42862845587519621</v>
      </c>
      <c r="AC3876" s="45">
        <f t="shared" si="1095"/>
        <v>1.3086465144711359E-2</v>
      </c>
      <c r="AD3876" s="45">
        <f t="shared" si="1096"/>
        <v>0.50929989960323063</v>
      </c>
      <c r="AE3876" s="45">
        <f t="shared" si="1097"/>
        <v>0.49070010039676931</v>
      </c>
      <c r="AF3876" s="43">
        <f>('Estimates from MCMC'!$B$2-'MCMC runs'!W3876)/'Estimates from MCMC'!$B$2</f>
        <v>0.12954045053002131</v>
      </c>
    </row>
    <row r="3877" spans="1:32" x14ac:dyDescent="0.3">
      <c r="A3877" s="38">
        <v>1054</v>
      </c>
      <c r="B3877" s="38">
        <v>2160202.8810130041</v>
      </c>
      <c r="C3877" s="39">
        <v>51403.598584114297</v>
      </c>
      <c r="D3877" s="39">
        <v>50376.251602652803</v>
      </c>
      <c r="E3877" s="39">
        <f t="shared" si="1080"/>
        <v>1027.3469814614946</v>
      </c>
      <c r="F3877" s="39">
        <v>51323.646120362901</v>
      </c>
      <c r="G3877" s="40">
        <f t="shared" si="1081"/>
        <v>79.952463751396863</v>
      </c>
      <c r="H3877" s="39">
        <v>51318.942070429403</v>
      </c>
      <c r="I3877" s="39">
        <f t="shared" si="1082"/>
        <v>84.65651368489489</v>
      </c>
      <c r="J3877" s="39">
        <v>50212.7117626326</v>
      </c>
      <c r="K3877" s="40">
        <f t="shared" si="1083"/>
        <v>1190.8868214816976</v>
      </c>
      <c r="L3877" s="39">
        <v>49659.578140660997</v>
      </c>
      <c r="M3877" s="39">
        <f t="shared" si="1084"/>
        <v>1744.0204434533007</v>
      </c>
      <c r="N3877" s="39">
        <f t="shared" si="1089"/>
        <v>553.13362197160313</v>
      </c>
      <c r="O3877" s="40">
        <f>'Estimates from MCMC'!$B$2-L3877</f>
        <v>19401.421859339003</v>
      </c>
      <c r="P3877" s="39">
        <v>50829.068629141599</v>
      </c>
      <c r="Q3877" s="40">
        <f t="shared" si="1085"/>
        <v>1169.4904884806019</v>
      </c>
      <c r="R3877" s="39">
        <v>50858.251979133202</v>
      </c>
      <c r="S3877" s="39">
        <f t="shared" si="1086"/>
        <v>29.183349991602881</v>
      </c>
      <c r="T3877" s="39">
        <f t="shared" si="1090"/>
        <v>1198.6738384722048</v>
      </c>
      <c r="U3877" s="39">
        <v>57467.9812916011</v>
      </c>
      <c r="V3877" s="39">
        <f t="shared" si="1087"/>
        <v>7808.4031509401029</v>
      </c>
      <c r="W3877" s="39">
        <v>58904.823051847299</v>
      </c>
      <c r="X3877" s="39">
        <f t="shared" si="1088"/>
        <v>238.16792177399475</v>
      </c>
      <c r="Y3877" s="39">
        <f t="shared" si="1091"/>
        <v>9245.2449111863025</v>
      </c>
      <c r="Z3877" s="39">
        <f t="shared" si="1092"/>
        <v>10156.176948152701</v>
      </c>
      <c r="AA3877" s="45">
        <f t="shared" si="1093"/>
        <v>6.1782783095106777E-2</v>
      </c>
      <c r="AB3877" s="45">
        <f t="shared" si="1094"/>
        <v>0.40246551039152195</v>
      </c>
      <c r="AC3877" s="45">
        <f t="shared" si="1095"/>
        <v>1.2275797284380528E-2</v>
      </c>
      <c r="AD3877" s="45">
        <f t="shared" si="1096"/>
        <v>0.47652409077100927</v>
      </c>
      <c r="AE3877" s="45">
        <f t="shared" si="1097"/>
        <v>0.52347590922899079</v>
      </c>
      <c r="AF3877" s="43">
        <f>('Estimates from MCMC'!$B$2-'MCMC runs'!W3877)/'Estimates from MCMC'!$B$2</f>
        <v>0.14706095984930281</v>
      </c>
    </row>
    <row r="3878" spans="1:32" x14ac:dyDescent="0.3">
      <c r="A3878" s="38">
        <v>400</v>
      </c>
      <c r="B3878" s="38">
        <v>1964991.2021755471</v>
      </c>
      <c r="C3878" s="39">
        <v>52629.610185491903</v>
      </c>
      <c r="D3878" s="39">
        <v>51564.928282581197</v>
      </c>
      <c r="E3878" s="39">
        <f t="shared" si="1080"/>
        <v>1064.6819029107064</v>
      </c>
      <c r="F3878" s="39">
        <v>52564.352429031002</v>
      </c>
      <c r="G3878" s="40">
        <f t="shared" si="1081"/>
        <v>65.257756460901874</v>
      </c>
      <c r="H3878" s="39">
        <v>52541.791679104899</v>
      </c>
      <c r="I3878" s="39">
        <f t="shared" si="1082"/>
        <v>87.818506387004163</v>
      </c>
      <c r="J3878" s="39">
        <v>51412.804994726197</v>
      </c>
      <c r="K3878" s="40">
        <f t="shared" si="1083"/>
        <v>1216.8051907657064</v>
      </c>
      <c r="L3878" s="39">
        <v>50839.237644592802</v>
      </c>
      <c r="M3878" s="39">
        <f t="shared" si="1084"/>
        <v>1790.3725408991013</v>
      </c>
      <c r="N3878" s="39">
        <f t="shared" si="1089"/>
        <v>573.56735013339494</v>
      </c>
      <c r="O3878" s="40">
        <f>'Estimates from MCMC'!$B$2-L3878</f>
        <v>18221.762355407198</v>
      </c>
      <c r="P3878" s="39">
        <v>52046.421286676603</v>
      </c>
      <c r="Q3878" s="40">
        <f t="shared" si="1085"/>
        <v>1207.1836420838008</v>
      </c>
      <c r="R3878" s="39">
        <v>52076.807263046103</v>
      </c>
      <c r="S3878" s="39">
        <f t="shared" si="1086"/>
        <v>30.385976369499986</v>
      </c>
      <c r="T3878" s="39">
        <f t="shared" si="1090"/>
        <v>1237.5696184533008</v>
      </c>
      <c r="U3878" s="39">
        <v>58835.022891056302</v>
      </c>
      <c r="V3878" s="39">
        <f t="shared" si="1087"/>
        <v>7995.7852464634998</v>
      </c>
      <c r="W3878" s="39">
        <v>60318.204263763801</v>
      </c>
      <c r="X3878" s="39">
        <f t="shared" si="1088"/>
        <v>245.61175425419788</v>
      </c>
      <c r="Y3878" s="39">
        <f t="shared" si="1091"/>
        <v>9478.9666191709985</v>
      </c>
      <c r="Z3878" s="39">
        <f t="shared" si="1092"/>
        <v>8742.7957362361994</v>
      </c>
      <c r="AA3878" s="45">
        <f t="shared" si="1093"/>
        <v>6.7917119887476715E-2</v>
      </c>
      <c r="AB3878" s="45">
        <f t="shared" si="1094"/>
        <v>0.43880416671611344</v>
      </c>
      <c r="AC3878" s="45">
        <f t="shared" si="1095"/>
        <v>1.3479033995924882E-2</v>
      </c>
      <c r="AD3878" s="45">
        <f t="shared" si="1096"/>
        <v>0.52020032059951504</v>
      </c>
      <c r="AE3878" s="45">
        <f t="shared" si="1097"/>
        <v>0.47979967940048496</v>
      </c>
      <c r="AF3878" s="43">
        <f>('Estimates from MCMC'!$B$2-'MCMC runs'!W3878)/'Estimates from MCMC'!$B$2</f>
        <v>0.12659526702822432</v>
      </c>
    </row>
    <row r="3879" spans="1:32" x14ac:dyDescent="0.3">
      <c r="A3879" s="38">
        <v>2987</v>
      </c>
      <c r="B3879" s="38">
        <v>2114063.3918113532</v>
      </c>
      <c r="C3879" s="39">
        <v>52568.734717939202</v>
      </c>
      <c r="D3879" s="39">
        <v>51490.965794334697</v>
      </c>
      <c r="E3879" s="39">
        <f t="shared" si="1080"/>
        <v>1077.7689236045044</v>
      </c>
      <c r="F3879" s="39">
        <v>52498.347708785303</v>
      </c>
      <c r="G3879" s="40">
        <f t="shared" si="1081"/>
        <v>70.387009153899271</v>
      </c>
      <c r="H3879" s="39">
        <v>52479.4961249314</v>
      </c>
      <c r="I3879" s="39">
        <f t="shared" si="1082"/>
        <v>89.238593007801683</v>
      </c>
      <c r="J3879" s="39">
        <v>51332.468242778603</v>
      </c>
      <c r="K3879" s="40">
        <f t="shared" si="1083"/>
        <v>1236.2664751605989</v>
      </c>
      <c r="L3879" s="39">
        <v>50749.650845116797</v>
      </c>
      <c r="M3879" s="39">
        <f t="shared" si="1084"/>
        <v>1819.0838728224044</v>
      </c>
      <c r="N3879" s="39">
        <f t="shared" si="1089"/>
        <v>582.81739766180544</v>
      </c>
      <c r="O3879" s="40">
        <f>'Estimates from MCMC'!$B$2-L3879</f>
        <v>18311.349154883203</v>
      </c>
      <c r="P3879" s="39">
        <v>51977.693628600297</v>
      </c>
      <c r="Q3879" s="40">
        <f t="shared" si="1085"/>
        <v>1228.0427834834991</v>
      </c>
      <c r="R3879" s="39">
        <v>52008.535362625102</v>
      </c>
      <c r="S3879" s="39">
        <f t="shared" si="1086"/>
        <v>30.841734024805191</v>
      </c>
      <c r="T3879" s="39">
        <f t="shared" si="1090"/>
        <v>1258.8845175083043</v>
      </c>
      <c r="U3879" s="39">
        <v>58767.297185313997</v>
      </c>
      <c r="V3879" s="39">
        <f t="shared" si="1087"/>
        <v>8017.6463401971996</v>
      </c>
      <c r="W3879" s="39">
        <v>60279.055373118397</v>
      </c>
      <c r="X3879" s="39">
        <f t="shared" si="1088"/>
        <v>252.87367029609595</v>
      </c>
      <c r="Y3879" s="39">
        <f t="shared" si="1091"/>
        <v>9529.4045280015998</v>
      </c>
      <c r="Z3879" s="39">
        <f t="shared" si="1092"/>
        <v>8781.9446268816027</v>
      </c>
      <c r="AA3879" s="45">
        <f t="shared" si="1093"/>
        <v>6.8748867538937705E-2</v>
      </c>
      <c r="AB3879" s="45">
        <f t="shared" si="1094"/>
        <v>0.43785120759707014</v>
      </c>
      <c r="AC3879" s="45">
        <f t="shared" si="1095"/>
        <v>1.3809668973990403E-2</v>
      </c>
      <c r="AD3879" s="45">
        <f t="shared" si="1096"/>
        <v>0.52040974410999818</v>
      </c>
      <c r="AE3879" s="45">
        <f t="shared" si="1097"/>
        <v>0.47959025589000176</v>
      </c>
      <c r="AF3879" s="43">
        <f>('Estimates from MCMC'!$B$2-'MCMC runs'!W3879)/'Estimates from MCMC'!$B$2</f>
        <v>0.12716214110542279</v>
      </c>
    </row>
    <row r="3880" spans="1:32" x14ac:dyDescent="0.3">
      <c r="A3880" s="38">
        <v>4153</v>
      </c>
      <c r="B3880" s="38">
        <v>1963293.8871641543</v>
      </c>
      <c r="C3880" s="39">
        <v>52340.047237816398</v>
      </c>
      <c r="D3880" s="39">
        <v>51249.342141530797</v>
      </c>
      <c r="E3880" s="39">
        <f t="shared" si="1080"/>
        <v>1090.705096285601</v>
      </c>
      <c r="F3880" s="39">
        <v>52274.624625806202</v>
      </c>
      <c r="G3880" s="40">
        <f t="shared" si="1081"/>
        <v>65.422612010195735</v>
      </c>
      <c r="H3880" s="39">
        <v>52250.118835367801</v>
      </c>
      <c r="I3880" s="39">
        <f t="shared" si="1082"/>
        <v>89.928402448596898</v>
      </c>
      <c r="J3880" s="39">
        <v>51094.974725977198</v>
      </c>
      <c r="K3880" s="40">
        <f t="shared" si="1083"/>
        <v>1245.0725118392002</v>
      </c>
      <c r="L3880" s="39">
        <v>50507.897441324603</v>
      </c>
      <c r="M3880" s="39">
        <f t="shared" si="1084"/>
        <v>1832.1497964917944</v>
      </c>
      <c r="N3880" s="39">
        <f t="shared" si="1089"/>
        <v>587.07728465259424</v>
      </c>
      <c r="O3880" s="40">
        <f>'Estimates from MCMC'!$B$2-L3880</f>
        <v>18553.102558675397</v>
      </c>
      <c r="P3880" s="39">
        <v>51750.321276239003</v>
      </c>
      <c r="Q3880" s="40">
        <f t="shared" si="1085"/>
        <v>1242.4238349143998</v>
      </c>
      <c r="R3880" s="39">
        <v>51781.232900191302</v>
      </c>
      <c r="S3880" s="39">
        <f t="shared" si="1086"/>
        <v>30.911623952299124</v>
      </c>
      <c r="T3880" s="39">
        <f t="shared" si="1090"/>
        <v>1273.3354588666989</v>
      </c>
      <c r="U3880" s="39">
        <v>58328.183281293102</v>
      </c>
      <c r="V3880" s="39">
        <f t="shared" si="1087"/>
        <v>7820.2858399684992</v>
      </c>
      <c r="W3880" s="39">
        <v>59853.002794232299</v>
      </c>
      <c r="X3880" s="39">
        <f t="shared" si="1088"/>
        <v>251.48405407249811</v>
      </c>
      <c r="Y3880" s="39">
        <f t="shared" si="1091"/>
        <v>9345.1053529076962</v>
      </c>
      <c r="Z3880" s="39">
        <f t="shared" si="1092"/>
        <v>9207.9972057677005</v>
      </c>
      <c r="AA3880" s="45">
        <f t="shared" si="1093"/>
        <v>6.863194200752637E-2</v>
      </c>
      <c r="AB3880" s="45">
        <f t="shared" si="1094"/>
        <v>0.42150825260822739</v>
      </c>
      <c r="AC3880" s="45">
        <f t="shared" si="1095"/>
        <v>1.3554824767295033E-2</v>
      </c>
      <c r="AD3880" s="45">
        <f t="shared" si="1096"/>
        <v>0.50369501938304884</v>
      </c>
      <c r="AE3880" s="45">
        <f t="shared" si="1097"/>
        <v>0.49630498061695122</v>
      </c>
      <c r="AF3880" s="43">
        <f>('Estimates from MCMC'!$B$2-'MCMC runs'!W3880)/'Estimates from MCMC'!$B$2</f>
        <v>0.13333136221264824</v>
      </c>
    </row>
    <row r="3881" spans="1:32" x14ac:dyDescent="0.3">
      <c r="A3881" s="38">
        <v>1199</v>
      </c>
      <c r="B3881" s="38">
        <v>2161839.4287061924</v>
      </c>
      <c r="C3881" s="39">
        <v>53490.382658457398</v>
      </c>
      <c r="D3881" s="39">
        <v>52425.885038747503</v>
      </c>
      <c r="E3881" s="39">
        <f t="shared" si="1080"/>
        <v>1064.4976197098949</v>
      </c>
      <c r="F3881" s="39">
        <v>53436.778697645401</v>
      </c>
      <c r="G3881" s="40">
        <f t="shared" si="1081"/>
        <v>53.60396081199724</v>
      </c>
      <c r="H3881" s="39">
        <v>53403.285607256803</v>
      </c>
      <c r="I3881" s="39">
        <f t="shared" si="1082"/>
        <v>87.09705120059516</v>
      </c>
      <c r="J3881" s="39">
        <v>52285.866296636203</v>
      </c>
      <c r="K3881" s="40">
        <f t="shared" si="1083"/>
        <v>1204.5163618211955</v>
      </c>
      <c r="L3881" s="39">
        <v>51716.786350416798</v>
      </c>
      <c r="M3881" s="39">
        <f t="shared" si="1084"/>
        <v>1773.5963080406</v>
      </c>
      <c r="N3881" s="39">
        <f t="shared" si="1089"/>
        <v>569.07994621940452</v>
      </c>
      <c r="O3881" s="40">
        <f>'Estimates from MCMC'!$B$2-L3881</f>
        <v>17344.213649583202</v>
      </c>
      <c r="P3881" s="39">
        <v>52915.638703529003</v>
      </c>
      <c r="Q3881" s="40">
        <f t="shared" si="1085"/>
        <v>1198.8523531122046</v>
      </c>
      <c r="R3881" s="39">
        <v>52945.795727402299</v>
      </c>
      <c r="S3881" s="39">
        <f t="shared" si="1086"/>
        <v>30.157023873296566</v>
      </c>
      <c r="T3881" s="39">
        <f t="shared" si="1090"/>
        <v>1229.0093769855011</v>
      </c>
      <c r="U3881" s="39">
        <v>59630.474090502597</v>
      </c>
      <c r="V3881" s="39">
        <f t="shared" si="1087"/>
        <v>7913.6877400857993</v>
      </c>
      <c r="W3881" s="39">
        <v>61096.704938115799</v>
      </c>
      <c r="X3881" s="39">
        <f t="shared" si="1088"/>
        <v>237.22147062770091</v>
      </c>
      <c r="Y3881" s="39">
        <f t="shared" si="1091"/>
        <v>9379.9185876990014</v>
      </c>
      <c r="Z3881" s="39">
        <f t="shared" si="1092"/>
        <v>7964.2950618842005</v>
      </c>
      <c r="AA3881" s="45">
        <f t="shared" si="1093"/>
        <v>7.0859907621988696E-2</v>
      </c>
      <c r="AB3881" s="45">
        <f t="shared" si="1094"/>
        <v>0.45627250101799643</v>
      </c>
      <c r="AC3881" s="45">
        <f t="shared" si="1095"/>
        <v>1.3677268708772021E-2</v>
      </c>
      <c r="AD3881" s="45">
        <f t="shared" si="1096"/>
        <v>0.54080967734875718</v>
      </c>
      <c r="AE3881" s="45">
        <f t="shared" si="1097"/>
        <v>0.45919032265124282</v>
      </c>
      <c r="AF3881" s="43">
        <f>('Estimates from MCMC'!$B$2-'MCMC runs'!W3881)/'Estimates from MCMC'!$B$2</f>
        <v>0.11532261423790853</v>
      </c>
    </row>
    <row r="3882" spans="1:32" x14ac:dyDescent="0.3">
      <c r="A3882" s="38">
        <v>2213</v>
      </c>
      <c r="B3882" s="38">
        <v>2161839.4287061924</v>
      </c>
      <c r="C3882" s="39">
        <v>53490.382658457398</v>
      </c>
      <c r="D3882" s="39">
        <v>52425.885038747503</v>
      </c>
      <c r="E3882" s="39">
        <f t="shared" si="1080"/>
        <v>1064.4976197098949</v>
      </c>
      <c r="F3882" s="39">
        <v>53436.778697645401</v>
      </c>
      <c r="G3882" s="40">
        <f t="shared" si="1081"/>
        <v>53.60396081199724</v>
      </c>
      <c r="H3882" s="39">
        <v>53403.285607256803</v>
      </c>
      <c r="I3882" s="39">
        <f t="shared" si="1082"/>
        <v>87.09705120059516</v>
      </c>
      <c r="J3882" s="39">
        <v>52285.866296636203</v>
      </c>
      <c r="K3882" s="40">
        <f t="shared" si="1083"/>
        <v>1204.5163618211955</v>
      </c>
      <c r="L3882" s="39">
        <v>51716.786350416798</v>
      </c>
      <c r="M3882" s="39">
        <f t="shared" si="1084"/>
        <v>1773.5963080406</v>
      </c>
      <c r="N3882" s="39">
        <f t="shared" si="1089"/>
        <v>569.07994621940452</v>
      </c>
      <c r="O3882" s="40">
        <f>'Estimates from MCMC'!$B$2-L3882</f>
        <v>17344.213649583202</v>
      </c>
      <c r="P3882" s="39">
        <v>52915.638703529003</v>
      </c>
      <c r="Q3882" s="40">
        <f t="shared" si="1085"/>
        <v>1198.8523531122046</v>
      </c>
      <c r="R3882" s="39">
        <v>52945.795727402299</v>
      </c>
      <c r="S3882" s="39">
        <f t="shared" si="1086"/>
        <v>30.157023873296566</v>
      </c>
      <c r="T3882" s="39">
        <f t="shared" si="1090"/>
        <v>1229.0093769855011</v>
      </c>
      <c r="U3882" s="39">
        <v>59630.474090502597</v>
      </c>
      <c r="V3882" s="39">
        <f t="shared" si="1087"/>
        <v>7913.6877400857993</v>
      </c>
      <c r="W3882" s="39">
        <v>61096.704938115799</v>
      </c>
      <c r="X3882" s="39">
        <f t="shared" si="1088"/>
        <v>237.22147062770091</v>
      </c>
      <c r="Y3882" s="39">
        <f t="shared" si="1091"/>
        <v>9379.9185876990014</v>
      </c>
      <c r="Z3882" s="39">
        <f t="shared" si="1092"/>
        <v>7964.2950618842005</v>
      </c>
      <c r="AA3882" s="45">
        <f t="shared" si="1093"/>
        <v>7.0859907621988696E-2</v>
      </c>
      <c r="AB3882" s="45">
        <f t="shared" si="1094"/>
        <v>0.45627250101799643</v>
      </c>
      <c r="AC3882" s="45">
        <f t="shared" si="1095"/>
        <v>1.3677268708772021E-2</v>
      </c>
      <c r="AD3882" s="45">
        <f t="shared" si="1096"/>
        <v>0.54080967734875718</v>
      </c>
      <c r="AE3882" s="45">
        <f t="shared" si="1097"/>
        <v>0.45919032265124282</v>
      </c>
      <c r="AF3882" s="43">
        <f>('Estimates from MCMC'!$B$2-'MCMC runs'!W3882)/'Estimates from MCMC'!$B$2</f>
        <v>0.11532261423790853</v>
      </c>
    </row>
    <row r="3883" spans="1:32" x14ac:dyDescent="0.3">
      <c r="A3883" s="38">
        <v>2658</v>
      </c>
      <c r="B3883" s="38">
        <v>2191456.4150598343</v>
      </c>
      <c r="C3883" s="39">
        <v>52583.877033123703</v>
      </c>
      <c r="D3883" s="39">
        <v>51508.372676322098</v>
      </c>
      <c r="E3883" s="39">
        <f t="shared" si="1080"/>
        <v>1075.5043568016044</v>
      </c>
      <c r="F3883" s="39">
        <v>52530.7466890379</v>
      </c>
      <c r="G3883" s="40">
        <f t="shared" si="1081"/>
        <v>53.13034408580279</v>
      </c>
      <c r="H3883" s="39">
        <v>52495.9001634249</v>
      </c>
      <c r="I3883" s="39">
        <f t="shared" si="1082"/>
        <v>87.976869698803057</v>
      </c>
      <c r="J3883" s="39">
        <v>51367.802145588998</v>
      </c>
      <c r="K3883" s="40">
        <f t="shared" si="1083"/>
        <v>1216.0748875347053</v>
      </c>
      <c r="L3883" s="39">
        <v>50793.214760833202</v>
      </c>
      <c r="M3883" s="39">
        <f t="shared" si="1084"/>
        <v>1790.6622722905013</v>
      </c>
      <c r="N3883" s="39">
        <f t="shared" si="1089"/>
        <v>574.58738475579594</v>
      </c>
      <c r="O3883" s="40">
        <f>'Estimates from MCMC'!$B$2-L3883</f>
        <v>18267.785239166798</v>
      </c>
      <c r="P3883" s="39">
        <v>52001.858538599998</v>
      </c>
      <c r="Q3883" s="40">
        <f t="shared" si="1085"/>
        <v>1208.6437777667961</v>
      </c>
      <c r="R3883" s="39">
        <v>52032.410022062599</v>
      </c>
      <c r="S3883" s="39">
        <f t="shared" si="1086"/>
        <v>30.551483462601027</v>
      </c>
      <c r="T3883" s="39">
        <f t="shared" si="1090"/>
        <v>1239.1952612293971</v>
      </c>
      <c r="U3883" s="39">
        <v>58654.534101006699</v>
      </c>
      <c r="V3883" s="39">
        <f t="shared" si="1087"/>
        <v>7861.319340173497</v>
      </c>
      <c r="W3883" s="39">
        <v>60137.790778141803</v>
      </c>
      <c r="X3883" s="39">
        <f t="shared" si="1088"/>
        <v>244.06141590570769</v>
      </c>
      <c r="Y3883" s="39">
        <f t="shared" si="1091"/>
        <v>9344.5760173086019</v>
      </c>
      <c r="Z3883" s="39">
        <f t="shared" si="1092"/>
        <v>8923.2092218581965</v>
      </c>
      <c r="AA3883" s="45">
        <f t="shared" si="1093"/>
        <v>6.7835002711358644E-2</v>
      </c>
      <c r="AB3883" s="45">
        <f t="shared" si="1094"/>
        <v>0.43033784540659814</v>
      </c>
      <c r="AC3883" s="45">
        <f t="shared" si="1095"/>
        <v>1.3360208296210485E-2</v>
      </c>
      <c r="AD3883" s="45">
        <f t="shared" si="1096"/>
        <v>0.51153305641416724</v>
      </c>
      <c r="AE3883" s="45">
        <f t="shared" si="1097"/>
        <v>0.48846694358583276</v>
      </c>
      <c r="AF3883" s="43">
        <f>('Estimates from MCMC'!$B$2-'MCMC runs'!W3883)/'Estimates from MCMC'!$B$2</f>
        <v>0.12920764573142868</v>
      </c>
    </row>
    <row r="3884" spans="1:32" x14ac:dyDescent="0.3">
      <c r="A3884" s="38">
        <v>258</v>
      </c>
      <c r="B3884" s="38">
        <v>2118800.9805961596</v>
      </c>
      <c r="C3884" s="39">
        <v>52031.133585951502</v>
      </c>
      <c r="D3884" s="39">
        <v>50951.3087533371</v>
      </c>
      <c r="E3884" s="39">
        <f t="shared" si="1080"/>
        <v>1079.8248326144021</v>
      </c>
      <c r="F3884" s="39">
        <v>51982.521183051103</v>
      </c>
      <c r="G3884" s="40">
        <f t="shared" si="1081"/>
        <v>48.612402900398592</v>
      </c>
      <c r="H3884" s="39">
        <v>51943.091341733802</v>
      </c>
      <c r="I3884" s="39">
        <f t="shared" si="1082"/>
        <v>88.0422442177005</v>
      </c>
      <c r="J3884" s="39">
        <v>50815.216949780399</v>
      </c>
      <c r="K3884" s="40">
        <f t="shared" si="1083"/>
        <v>1215.9166361711032</v>
      </c>
      <c r="L3884" s="39">
        <v>50240.702607845102</v>
      </c>
      <c r="M3884" s="39">
        <f t="shared" si="1084"/>
        <v>1790.4309781064003</v>
      </c>
      <c r="N3884" s="39">
        <f t="shared" si="1089"/>
        <v>574.51434193529713</v>
      </c>
      <c r="O3884" s="40">
        <f>'Estimates from MCMC'!$B$2-L3884</f>
        <v>18820.297392154898</v>
      </c>
      <c r="P3884" s="39">
        <v>51452.101469196801</v>
      </c>
      <c r="Q3884" s="40">
        <f t="shared" si="1085"/>
        <v>1211.3988613516995</v>
      </c>
      <c r="R3884" s="39">
        <v>51482.624726301001</v>
      </c>
      <c r="S3884" s="39">
        <f t="shared" si="1086"/>
        <v>30.523257104199729</v>
      </c>
      <c r="T3884" s="39">
        <f t="shared" si="1090"/>
        <v>1241.9221184558992</v>
      </c>
      <c r="U3884" s="39">
        <v>57927.849685686102</v>
      </c>
      <c r="V3884" s="39">
        <f t="shared" si="1087"/>
        <v>7687.1470778410003</v>
      </c>
      <c r="W3884" s="39">
        <v>59410.832910680198</v>
      </c>
      <c r="X3884" s="39">
        <f t="shared" si="1088"/>
        <v>241.06110653819633</v>
      </c>
      <c r="Y3884" s="39">
        <f t="shared" si="1091"/>
        <v>9170.1303028350958</v>
      </c>
      <c r="Z3884" s="39">
        <f t="shared" si="1092"/>
        <v>9650.1670893198025</v>
      </c>
      <c r="AA3884" s="45">
        <f t="shared" si="1093"/>
        <v>6.5988442827347948E-2</v>
      </c>
      <c r="AB3884" s="45">
        <f t="shared" si="1094"/>
        <v>0.40844981976986883</v>
      </c>
      <c r="AC3884" s="45">
        <f t="shared" si="1095"/>
        <v>1.2808570529745236E-2</v>
      </c>
      <c r="AD3884" s="45">
        <f t="shared" si="1096"/>
        <v>0.48724683312696199</v>
      </c>
      <c r="AE3884" s="45">
        <f t="shared" si="1097"/>
        <v>0.51275316687303796</v>
      </c>
      <c r="AF3884" s="43">
        <f>('Estimates from MCMC'!$B$2-'MCMC runs'!W3884)/'Estimates from MCMC'!$B$2</f>
        <v>0.13973396112595823</v>
      </c>
    </row>
    <row r="3885" spans="1:32" x14ac:dyDescent="0.3">
      <c r="A3885" s="38">
        <v>730</v>
      </c>
      <c r="B3885" s="38">
        <v>2118800.9805961596</v>
      </c>
      <c r="C3885" s="39">
        <v>52031.133585951502</v>
      </c>
      <c r="D3885" s="39">
        <v>50951.3087533371</v>
      </c>
      <c r="E3885" s="39">
        <f t="shared" si="1080"/>
        <v>1079.8248326144021</v>
      </c>
      <c r="F3885" s="39">
        <v>51982.521183051103</v>
      </c>
      <c r="G3885" s="40">
        <f t="shared" si="1081"/>
        <v>48.612402900398592</v>
      </c>
      <c r="H3885" s="39">
        <v>51943.091341733802</v>
      </c>
      <c r="I3885" s="39">
        <f t="shared" si="1082"/>
        <v>88.0422442177005</v>
      </c>
      <c r="J3885" s="39">
        <v>50815.216949780399</v>
      </c>
      <c r="K3885" s="40">
        <f t="shared" si="1083"/>
        <v>1215.9166361711032</v>
      </c>
      <c r="L3885" s="39">
        <v>50240.702607845102</v>
      </c>
      <c r="M3885" s="39">
        <f t="shared" si="1084"/>
        <v>1790.4309781064003</v>
      </c>
      <c r="N3885" s="39">
        <f t="shared" si="1089"/>
        <v>574.51434193529713</v>
      </c>
      <c r="O3885" s="40">
        <f>'Estimates from MCMC'!$B$2-L3885</f>
        <v>18820.297392154898</v>
      </c>
      <c r="P3885" s="39">
        <v>51452.101469196801</v>
      </c>
      <c r="Q3885" s="40">
        <f t="shared" si="1085"/>
        <v>1211.3988613516995</v>
      </c>
      <c r="R3885" s="39">
        <v>51482.624726301001</v>
      </c>
      <c r="S3885" s="39">
        <f t="shared" si="1086"/>
        <v>30.523257104199729</v>
      </c>
      <c r="T3885" s="39">
        <f t="shared" si="1090"/>
        <v>1241.9221184558992</v>
      </c>
      <c r="U3885" s="39">
        <v>57927.849685686102</v>
      </c>
      <c r="V3885" s="39">
        <f t="shared" si="1087"/>
        <v>7687.1470778410003</v>
      </c>
      <c r="W3885" s="39">
        <v>59410.832910680198</v>
      </c>
      <c r="X3885" s="39">
        <f t="shared" si="1088"/>
        <v>241.06110653819633</v>
      </c>
      <c r="Y3885" s="39">
        <f t="shared" si="1091"/>
        <v>9170.1303028350958</v>
      </c>
      <c r="Z3885" s="39">
        <f t="shared" si="1092"/>
        <v>9650.1670893198025</v>
      </c>
      <c r="AA3885" s="45">
        <f t="shared" si="1093"/>
        <v>6.5988442827347948E-2</v>
      </c>
      <c r="AB3885" s="45">
        <f t="shared" si="1094"/>
        <v>0.40844981976986883</v>
      </c>
      <c r="AC3885" s="45">
        <f t="shared" si="1095"/>
        <v>1.2808570529745236E-2</v>
      </c>
      <c r="AD3885" s="45">
        <f t="shared" si="1096"/>
        <v>0.48724683312696199</v>
      </c>
      <c r="AE3885" s="45">
        <f t="shared" si="1097"/>
        <v>0.51275316687303796</v>
      </c>
      <c r="AF3885" s="43">
        <f>('Estimates from MCMC'!$B$2-'MCMC runs'!W3885)/'Estimates from MCMC'!$B$2</f>
        <v>0.13973396112595823</v>
      </c>
    </row>
    <row r="3886" spans="1:32" x14ac:dyDescent="0.3">
      <c r="A3886" s="38">
        <v>3878</v>
      </c>
      <c r="B3886" s="38">
        <v>1950929.6216040289</v>
      </c>
      <c r="C3886" s="39">
        <v>52952.5534403075</v>
      </c>
      <c r="D3886" s="39">
        <v>51856.884392177002</v>
      </c>
      <c r="E3886" s="39">
        <f t="shared" si="1080"/>
        <v>1095.6690481304977</v>
      </c>
      <c r="F3886" s="39">
        <v>52886.904629639001</v>
      </c>
      <c r="G3886" s="40">
        <f t="shared" si="1081"/>
        <v>65.648810668499209</v>
      </c>
      <c r="H3886" s="39">
        <v>52861.433855335403</v>
      </c>
      <c r="I3886" s="39">
        <f t="shared" si="1082"/>
        <v>91.119584972097073</v>
      </c>
      <c r="J3886" s="39">
        <v>51701.184313767299</v>
      </c>
      <c r="K3886" s="40">
        <f t="shared" si="1083"/>
        <v>1251.3691265402013</v>
      </c>
      <c r="L3886" s="39">
        <v>51106.147268187902</v>
      </c>
      <c r="M3886" s="39">
        <f t="shared" si="1084"/>
        <v>1846.4061721195976</v>
      </c>
      <c r="N3886" s="39">
        <f t="shared" si="1089"/>
        <v>595.03704557939636</v>
      </c>
      <c r="O3886" s="40">
        <f>'Estimates from MCMC'!$B$2-L3886</f>
        <v>17954.852731812098</v>
      </c>
      <c r="P3886" s="39">
        <v>52364.660760790699</v>
      </c>
      <c r="Q3886" s="40">
        <f t="shared" si="1085"/>
        <v>1258.5134926027968</v>
      </c>
      <c r="R3886" s="39">
        <v>52395.998781756702</v>
      </c>
      <c r="S3886" s="39">
        <f t="shared" si="1086"/>
        <v>31.338020966002659</v>
      </c>
      <c r="T3886" s="39">
        <f t="shared" si="1090"/>
        <v>1289.8515135687994</v>
      </c>
      <c r="U3886" s="39">
        <v>58950.922813378398</v>
      </c>
      <c r="V3886" s="39">
        <f t="shared" si="1087"/>
        <v>7844.7755451904959</v>
      </c>
      <c r="W3886" s="39">
        <v>60489.842839289398</v>
      </c>
      <c r="X3886" s="39">
        <f t="shared" si="1088"/>
        <v>249.06851234220085</v>
      </c>
      <c r="Y3886" s="39">
        <f t="shared" si="1091"/>
        <v>9383.6955711014962</v>
      </c>
      <c r="Z3886" s="39">
        <f t="shared" si="1092"/>
        <v>8571.1571607106016</v>
      </c>
      <c r="AA3886" s="45">
        <f t="shared" si="1093"/>
        <v>7.1838601676941782E-2</v>
      </c>
      <c r="AB3886" s="45">
        <f t="shared" si="1094"/>
        <v>0.43691673011003079</v>
      </c>
      <c r="AC3886" s="45">
        <f t="shared" si="1095"/>
        <v>1.38719329009536E-2</v>
      </c>
      <c r="AD3886" s="45">
        <f t="shared" si="1096"/>
        <v>0.5226272646879262</v>
      </c>
      <c r="AE3886" s="45">
        <f t="shared" si="1097"/>
        <v>0.4773727353120738</v>
      </c>
      <c r="AF3886" s="43">
        <f>('Estimates from MCMC'!$B$2-'MCMC runs'!W3886)/'Estimates from MCMC'!$B$2</f>
        <v>0.12410994860645808</v>
      </c>
    </row>
    <row r="3887" spans="1:32" x14ac:dyDescent="0.3">
      <c r="A3887" s="38">
        <v>2774</v>
      </c>
      <c r="B3887" s="38">
        <v>1956841.9944532262</v>
      </c>
      <c r="C3887" s="39">
        <v>52895.564871987997</v>
      </c>
      <c r="D3887" s="39">
        <v>51836.5200730254</v>
      </c>
      <c r="E3887" s="39">
        <f t="shared" si="1080"/>
        <v>1059.0447989625973</v>
      </c>
      <c r="F3887" s="39">
        <v>52834.7539743175</v>
      </c>
      <c r="G3887" s="40">
        <f t="shared" si="1081"/>
        <v>60.81089767049707</v>
      </c>
      <c r="H3887" s="39">
        <v>52808.143472563403</v>
      </c>
      <c r="I3887" s="39">
        <f t="shared" si="1082"/>
        <v>87.421399424594711</v>
      </c>
      <c r="J3887" s="39">
        <v>51688.9547645848</v>
      </c>
      <c r="K3887" s="40">
        <f t="shared" si="1083"/>
        <v>1206.6101074031976</v>
      </c>
      <c r="L3887" s="39">
        <v>51117.616517760704</v>
      </c>
      <c r="M3887" s="39">
        <f t="shared" si="1084"/>
        <v>1777.9483542272937</v>
      </c>
      <c r="N3887" s="39">
        <f t="shared" si="1089"/>
        <v>571.33824682409613</v>
      </c>
      <c r="O3887" s="40">
        <f>'Estimates from MCMC'!$B$2-L3887</f>
        <v>17943.383482239296</v>
      </c>
      <c r="P3887" s="39">
        <v>52318.149411117301</v>
      </c>
      <c r="Q3887" s="40">
        <f t="shared" si="1085"/>
        <v>1200.5328933565979</v>
      </c>
      <c r="R3887" s="39">
        <v>52348.427741469299</v>
      </c>
      <c r="S3887" s="39">
        <f t="shared" si="1086"/>
        <v>30.278330351997283</v>
      </c>
      <c r="T3887" s="39">
        <f t="shared" si="1090"/>
        <v>1230.8112237085952</v>
      </c>
      <c r="U3887" s="39">
        <v>59002.471539732302</v>
      </c>
      <c r="V3887" s="39">
        <f t="shared" si="1087"/>
        <v>7884.855021971598</v>
      </c>
      <c r="W3887" s="39">
        <v>60472.901718808498</v>
      </c>
      <c r="X3887" s="39">
        <f t="shared" si="1088"/>
        <v>239.6189553676013</v>
      </c>
      <c r="Y3887" s="39">
        <f t="shared" si="1091"/>
        <v>9355.2852010477945</v>
      </c>
      <c r="Z3887" s="39">
        <f t="shared" si="1092"/>
        <v>8588.0982811915019</v>
      </c>
      <c r="AA3887" s="45">
        <f t="shared" si="1093"/>
        <v>6.8594154771694851E-2</v>
      </c>
      <c r="AB3887" s="45">
        <f t="shared" si="1094"/>
        <v>0.43942966663874616</v>
      </c>
      <c r="AC3887" s="45">
        <f t="shared" si="1095"/>
        <v>1.3354167880588448E-2</v>
      </c>
      <c r="AD3887" s="45">
        <f t="shared" si="1096"/>
        <v>0.52137798929102941</v>
      </c>
      <c r="AE3887" s="45">
        <f t="shared" si="1097"/>
        <v>0.47862201070897054</v>
      </c>
      <c r="AF3887" s="43">
        <f>('Estimates from MCMC'!$B$2-'MCMC runs'!W3887)/'Estimates from MCMC'!$B$2</f>
        <v>0.1243552552264158</v>
      </c>
    </row>
    <row r="3888" spans="1:32" x14ac:dyDescent="0.3">
      <c r="A3888" s="38">
        <v>3658</v>
      </c>
      <c r="B3888" s="38">
        <v>2203029.1097852872</v>
      </c>
      <c r="C3888" s="39">
        <v>52622.156091454301</v>
      </c>
      <c r="D3888" s="39">
        <v>51535.633425262902</v>
      </c>
      <c r="E3888" s="39">
        <f t="shared" si="1080"/>
        <v>1086.5226661913985</v>
      </c>
      <c r="F3888" s="39">
        <v>52554.420959212002</v>
      </c>
      <c r="G3888" s="40">
        <f t="shared" si="1081"/>
        <v>67.735132242298278</v>
      </c>
      <c r="H3888" s="39">
        <v>52532.857623397402</v>
      </c>
      <c r="I3888" s="39">
        <f t="shared" si="1082"/>
        <v>89.298468056898855</v>
      </c>
      <c r="J3888" s="39">
        <v>51379.604355483498</v>
      </c>
      <c r="K3888" s="40">
        <f t="shared" si="1083"/>
        <v>1242.5517359708028</v>
      </c>
      <c r="L3888" s="39">
        <v>50796.550246710802</v>
      </c>
      <c r="M3888" s="39">
        <f t="shared" si="1084"/>
        <v>1825.6058447434989</v>
      </c>
      <c r="N3888" s="39">
        <f t="shared" si="1089"/>
        <v>583.05410877269605</v>
      </c>
      <c r="O3888" s="40">
        <f>'Estimates from MCMC'!$B$2-L3888</f>
        <v>18264.449753289198</v>
      </c>
      <c r="P3888" s="39">
        <v>52035.182156232302</v>
      </c>
      <c r="Q3888" s="40">
        <f t="shared" si="1085"/>
        <v>1238.6319095215003</v>
      </c>
      <c r="R3888" s="39">
        <v>52065.7482326182</v>
      </c>
      <c r="S3888" s="39">
        <f t="shared" si="1086"/>
        <v>30.566076385897759</v>
      </c>
      <c r="T3888" s="39">
        <f t="shared" si="1090"/>
        <v>1269.1979859073981</v>
      </c>
      <c r="U3888" s="39">
        <v>58592.193726453203</v>
      </c>
      <c r="V3888" s="39">
        <f t="shared" si="1087"/>
        <v>7795.6434797424008</v>
      </c>
      <c r="W3888" s="39">
        <v>60110.222921394103</v>
      </c>
      <c r="X3888" s="39">
        <f t="shared" si="1088"/>
        <v>248.83120903350209</v>
      </c>
      <c r="Y3888" s="39">
        <f t="shared" si="1091"/>
        <v>9313.672674683301</v>
      </c>
      <c r="Z3888" s="39">
        <f t="shared" si="1092"/>
        <v>8950.7770786058973</v>
      </c>
      <c r="AA3888" s="45">
        <f t="shared" si="1093"/>
        <v>6.9490075148791797E-2</v>
      </c>
      <c r="AB3888" s="45">
        <f t="shared" si="1094"/>
        <v>0.42682060423629808</v>
      </c>
      <c r="AC3888" s="45">
        <f t="shared" si="1095"/>
        <v>1.3623799917032305E-2</v>
      </c>
      <c r="AD3888" s="45">
        <f t="shared" si="1096"/>
        <v>0.50993447930212221</v>
      </c>
      <c r="AE3888" s="45">
        <f t="shared" si="1097"/>
        <v>0.49006552069787784</v>
      </c>
      <c r="AF3888" s="43">
        <f>('Estimates from MCMC'!$B$2-'MCMC runs'!W3888)/'Estimates from MCMC'!$B$2</f>
        <v>0.12960682698782086</v>
      </c>
    </row>
    <row r="3889" spans="1:32" x14ac:dyDescent="0.3">
      <c r="A3889" s="38">
        <v>4355</v>
      </c>
      <c r="B3889" s="38">
        <v>2096725.0553658397</v>
      </c>
      <c r="C3889" s="39">
        <v>52803.385310891397</v>
      </c>
      <c r="D3889" s="39">
        <v>51759.944091908503</v>
      </c>
      <c r="E3889" s="39">
        <f t="shared" si="1080"/>
        <v>1043.4412189828945</v>
      </c>
      <c r="F3889" s="39">
        <v>52741.682705416002</v>
      </c>
      <c r="G3889" s="40">
        <f t="shared" si="1081"/>
        <v>61.702605475395103</v>
      </c>
      <c r="H3889" s="39">
        <v>52717.455620844303</v>
      </c>
      <c r="I3889" s="39">
        <f t="shared" si="1082"/>
        <v>85.929690047094482</v>
      </c>
      <c r="J3889" s="39">
        <v>51612.910340999297</v>
      </c>
      <c r="K3889" s="40">
        <f t="shared" si="1083"/>
        <v>1190.4749698921005</v>
      </c>
      <c r="L3889" s="39">
        <v>51051.221049130203</v>
      </c>
      <c r="M3889" s="39">
        <f t="shared" si="1084"/>
        <v>1752.1642617611942</v>
      </c>
      <c r="N3889" s="39">
        <f t="shared" si="1089"/>
        <v>561.68929186909372</v>
      </c>
      <c r="O3889" s="40">
        <f>'Estimates from MCMC'!$B$2-L3889</f>
        <v>18009.778950869797</v>
      </c>
      <c r="P3889" s="39">
        <v>52227.782346805303</v>
      </c>
      <c r="Q3889" s="40">
        <f t="shared" si="1085"/>
        <v>1176.5612976750999</v>
      </c>
      <c r="R3889" s="39">
        <v>52257.752883610803</v>
      </c>
      <c r="S3889" s="39">
        <f t="shared" si="1086"/>
        <v>29.97053680550016</v>
      </c>
      <c r="T3889" s="39">
        <f t="shared" si="1090"/>
        <v>1206.5318344806001</v>
      </c>
      <c r="U3889" s="39">
        <v>59027.464248466</v>
      </c>
      <c r="V3889" s="39">
        <f t="shared" si="1087"/>
        <v>7976.2431993357968</v>
      </c>
      <c r="W3889" s="39">
        <v>60472.0214314275</v>
      </c>
      <c r="X3889" s="39">
        <f t="shared" si="1088"/>
        <v>238.02534848089999</v>
      </c>
      <c r="Y3889" s="39">
        <f t="shared" si="1091"/>
        <v>9420.8003822972969</v>
      </c>
      <c r="Z3889" s="39">
        <f t="shared" si="1092"/>
        <v>8588.9785685725001</v>
      </c>
      <c r="AA3889" s="45">
        <f t="shared" si="1093"/>
        <v>6.6993150652875144E-2</v>
      </c>
      <c r="AB3889" s="45">
        <f t="shared" si="1094"/>
        <v>0.44288401435102442</v>
      </c>
      <c r="AC3889" s="45">
        <f t="shared" si="1095"/>
        <v>1.321645030348384E-2</v>
      </c>
      <c r="AD3889" s="45">
        <f t="shared" si="1096"/>
        <v>0.52309361530738341</v>
      </c>
      <c r="AE3889" s="45">
        <f t="shared" si="1097"/>
        <v>0.47690638469261659</v>
      </c>
      <c r="AF3889" s="43">
        <f>('Estimates from MCMC'!$B$2-'MCMC runs'!W3889)/'Estimates from MCMC'!$B$2</f>
        <v>0.12436800174588407</v>
      </c>
    </row>
    <row r="3890" spans="1:32" x14ac:dyDescent="0.3">
      <c r="A3890" s="38">
        <v>4454</v>
      </c>
      <c r="B3890" s="38">
        <v>2017935.7854630239</v>
      </c>
      <c r="C3890" s="39">
        <v>52676.800335573302</v>
      </c>
      <c r="D3890" s="39">
        <v>51617.049070615998</v>
      </c>
      <c r="E3890" s="39">
        <f t="shared" si="1080"/>
        <v>1059.7512649573036</v>
      </c>
      <c r="F3890" s="39">
        <v>52612.4816019051</v>
      </c>
      <c r="G3890" s="40">
        <f t="shared" si="1081"/>
        <v>64.318733668202185</v>
      </c>
      <c r="H3890" s="39">
        <v>52588.58323317</v>
      </c>
      <c r="I3890" s="39">
        <f t="shared" si="1082"/>
        <v>88.217102403301396</v>
      </c>
      <c r="J3890" s="39">
        <v>51465.263674690497</v>
      </c>
      <c r="K3890" s="40">
        <f t="shared" si="1083"/>
        <v>1211.5366608828044</v>
      </c>
      <c r="L3890" s="39">
        <v>50888.998260963097</v>
      </c>
      <c r="M3890" s="39">
        <f t="shared" si="1084"/>
        <v>1787.8020746102047</v>
      </c>
      <c r="N3890" s="39">
        <f t="shared" si="1089"/>
        <v>576.2654137274003</v>
      </c>
      <c r="O3890" s="40">
        <f>'Estimates from MCMC'!$B$2-L3890</f>
        <v>18172.001739036903</v>
      </c>
      <c r="P3890" s="39">
        <v>52096.282648265798</v>
      </c>
      <c r="Q3890" s="40">
        <f t="shared" si="1085"/>
        <v>1207.2843873027014</v>
      </c>
      <c r="R3890" s="39">
        <v>52127.0472211917</v>
      </c>
      <c r="S3890" s="39">
        <f t="shared" si="1086"/>
        <v>30.76457292590203</v>
      </c>
      <c r="T3890" s="39">
        <f t="shared" si="1090"/>
        <v>1238.0489602286034</v>
      </c>
      <c r="U3890" s="39">
        <v>58783.8535046666</v>
      </c>
      <c r="V3890" s="39">
        <f t="shared" si="1087"/>
        <v>7894.8552437035032</v>
      </c>
      <c r="W3890" s="39">
        <v>60264.036133860303</v>
      </c>
      <c r="X3890" s="39">
        <f t="shared" si="1088"/>
        <v>242.13366896509979</v>
      </c>
      <c r="Y3890" s="39">
        <f t="shared" si="1091"/>
        <v>9375.0378728972064</v>
      </c>
      <c r="Z3890" s="39">
        <f t="shared" si="1092"/>
        <v>8796.9638661396966</v>
      </c>
      <c r="AA3890" s="45">
        <f t="shared" si="1093"/>
        <v>6.8129476213346363E-2</v>
      </c>
      <c r="AB3890" s="45">
        <f t="shared" si="1094"/>
        <v>0.43445160071407313</v>
      </c>
      <c r="AC3890" s="45">
        <f t="shared" si="1095"/>
        <v>1.3324545773344869E-2</v>
      </c>
      <c r="AD3890" s="45">
        <f t="shared" si="1096"/>
        <v>0.51590562270076434</v>
      </c>
      <c r="AE3890" s="45">
        <f t="shared" si="1097"/>
        <v>0.48409437729923566</v>
      </c>
      <c r="AF3890" s="43">
        <f>('Estimates from MCMC'!$B$2-'MCMC runs'!W3890)/'Estimates from MCMC'!$B$2</f>
        <v>0.12737961897655256</v>
      </c>
    </row>
    <row r="3891" spans="1:32" x14ac:dyDescent="0.3">
      <c r="A3891" s="38">
        <v>4469</v>
      </c>
      <c r="B3891" s="38">
        <v>2149682.9665505891</v>
      </c>
      <c r="C3891" s="39">
        <v>52547.421651323799</v>
      </c>
      <c r="D3891" s="39">
        <v>51438.204935833703</v>
      </c>
      <c r="E3891" s="39">
        <f t="shared" si="1080"/>
        <v>1109.2167154900962</v>
      </c>
      <c r="F3891" s="39">
        <v>52489.094538174701</v>
      </c>
      <c r="G3891" s="40">
        <f t="shared" si="1081"/>
        <v>58.327113149098295</v>
      </c>
      <c r="H3891" s="39">
        <v>52456.259104523102</v>
      </c>
      <c r="I3891" s="39">
        <f t="shared" si="1082"/>
        <v>91.162546800696873</v>
      </c>
      <c r="J3891" s="39">
        <v>51289.393974863298</v>
      </c>
      <c r="K3891" s="40">
        <f t="shared" si="1083"/>
        <v>1258.0276764605005</v>
      </c>
      <c r="L3891" s="39">
        <v>50694.533729768002</v>
      </c>
      <c r="M3891" s="39">
        <f t="shared" si="1084"/>
        <v>1852.8879215557972</v>
      </c>
      <c r="N3891" s="39">
        <f t="shared" si="1089"/>
        <v>594.8602450952967</v>
      </c>
      <c r="O3891" s="40">
        <f>'Estimates from MCMC'!$B$2-L3891</f>
        <v>18366.466270231998</v>
      </c>
      <c r="P3891" s="39">
        <v>51955.387131797303</v>
      </c>
      <c r="Q3891" s="40">
        <f t="shared" si="1085"/>
        <v>1260.8534020293009</v>
      </c>
      <c r="R3891" s="39">
        <v>51986.725560130202</v>
      </c>
      <c r="S3891" s="39">
        <f t="shared" si="1086"/>
        <v>31.338428332899639</v>
      </c>
      <c r="T3891" s="39">
        <f t="shared" si="1090"/>
        <v>1292.1918303622006</v>
      </c>
      <c r="U3891" s="39">
        <v>58523.922592369403</v>
      </c>
      <c r="V3891" s="39">
        <f t="shared" si="1087"/>
        <v>7829.3888626014013</v>
      </c>
      <c r="W3891" s="39">
        <v>60069.1341014133</v>
      </c>
      <c r="X3891" s="39">
        <f t="shared" si="1088"/>
        <v>253.01967868169595</v>
      </c>
      <c r="Y3891" s="39">
        <f t="shared" si="1091"/>
        <v>9374.6003716452979</v>
      </c>
      <c r="Z3891" s="39">
        <f t="shared" si="1092"/>
        <v>8991.8658985867005</v>
      </c>
      <c r="AA3891" s="45">
        <f t="shared" si="1093"/>
        <v>7.035603971660892E-2</v>
      </c>
      <c r="AB3891" s="45">
        <f t="shared" si="1094"/>
        <v>0.42628716637185227</v>
      </c>
      <c r="AC3891" s="45">
        <f t="shared" si="1095"/>
        <v>1.377617637268554E-2</v>
      </c>
      <c r="AD3891" s="45">
        <f t="shared" si="1096"/>
        <v>0.51041938246114671</v>
      </c>
      <c r="AE3891" s="45">
        <f t="shared" si="1097"/>
        <v>0.48958061753885324</v>
      </c>
      <c r="AF3891" s="43">
        <f>('Estimates from MCMC'!$B$2-'MCMC runs'!W3891)/'Estimates from MCMC'!$B$2</f>
        <v>0.13020179114966046</v>
      </c>
    </row>
    <row r="3892" spans="1:32" x14ac:dyDescent="0.3">
      <c r="A3892" s="38">
        <v>4073</v>
      </c>
      <c r="B3892" s="38">
        <v>2174791.3208180079</v>
      </c>
      <c r="C3892" s="39">
        <v>53171.508951146599</v>
      </c>
      <c r="D3892" s="39">
        <v>52099.295895898998</v>
      </c>
      <c r="E3892" s="39">
        <f t="shared" si="1080"/>
        <v>1072.213055247601</v>
      </c>
      <c r="F3892" s="39">
        <v>53102.678544063398</v>
      </c>
      <c r="G3892" s="40">
        <f t="shared" si="1081"/>
        <v>68.830407083201862</v>
      </c>
      <c r="H3892" s="39">
        <v>53083.929436879</v>
      </c>
      <c r="I3892" s="39">
        <f t="shared" si="1082"/>
        <v>87.579514267599734</v>
      </c>
      <c r="J3892" s="39">
        <v>51943.851595640699</v>
      </c>
      <c r="K3892" s="40">
        <f t="shared" si="1083"/>
        <v>1227.6573555059003</v>
      </c>
      <c r="L3892" s="39">
        <v>51371.812852128503</v>
      </c>
      <c r="M3892" s="39">
        <f t="shared" si="1084"/>
        <v>1799.696099018096</v>
      </c>
      <c r="N3892" s="39">
        <f t="shared" si="1089"/>
        <v>572.03874351219565</v>
      </c>
      <c r="O3892" s="40">
        <f>'Estimates from MCMC'!$B$2-L3892</f>
        <v>17689.187147871497</v>
      </c>
      <c r="P3892" s="39">
        <v>52589.472974915399</v>
      </c>
      <c r="Q3892" s="40">
        <f t="shared" si="1085"/>
        <v>1217.660122786896</v>
      </c>
      <c r="R3892" s="39">
        <v>52619.309219541501</v>
      </c>
      <c r="S3892" s="39">
        <f t="shared" si="1086"/>
        <v>29.836244626101688</v>
      </c>
      <c r="T3892" s="39">
        <f t="shared" si="1090"/>
        <v>1247.4963674129976</v>
      </c>
      <c r="U3892" s="39">
        <v>59244.448703456903</v>
      </c>
      <c r="V3892" s="39">
        <f t="shared" si="1087"/>
        <v>7872.6358513283994</v>
      </c>
      <c r="W3892" s="39">
        <v>60736.427327448597</v>
      </c>
      <c r="X3892" s="39">
        <f t="shared" si="1088"/>
        <v>244.48225657869625</v>
      </c>
      <c r="Y3892" s="39">
        <f t="shared" si="1091"/>
        <v>9364.6144753200933</v>
      </c>
      <c r="Z3892" s="39">
        <f t="shared" si="1092"/>
        <v>8324.5726725514032</v>
      </c>
      <c r="AA3892" s="45">
        <f t="shared" si="1093"/>
        <v>7.0523103011158217E-2</v>
      </c>
      <c r="AB3892" s="45">
        <f t="shared" si="1094"/>
        <v>0.44505356778226507</v>
      </c>
      <c r="AC3892" s="45">
        <f t="shared" si="1095"/>
        <v>1.3821000056981945E-2</v>
      </c>
      <c r="AD3892" s="45">
        <f t="shared" si="1096"/>
        <v>0.52939767085040523</v>
      </c>
      <c r="AE3892" s="45">
        <f t="shared" si="1097"/>
        <v>0.47060232914959477</v>
      </c>
      <c r="AF3892" s="43">
        <f>('Estimates from MCMC'!$B$2-'MCMC runs'!W3892)/'Estimates from MCMC'!$B$2</f>
        <v>0.12053941692925679</v>
      </c>
    </row>
    <row r="3893" spans="1:32" x14ac:dyDescent="0.3">
      <c r="A3893" s="38">
        <v>4902</v>
      </c>
      <c r="B3893" s="38">
        <v>2174791.3208180079</v>
      </c>
      <c r="C3893" s="39">
        <v>53171.508951146599</v>
      </c>
      <c r="D3893" s="39">
        <v>52099.295895898998</v>
      </c>
      <c r="E3893" s="39">
        <f t="shared" si="1080"/>
        <v>1072.213055247601</v>
      </c>
      <c r="F3893" s="39">
        <v>53102.678544063398</v>
      </c>
      <c r="G3893" s="40">
        <f t="shared" si="1081"/>
        <v>68.830407083201862</v>
      </c>
      <c r="H3893" s="39">
        <v>53083.929436879</v>
      </c>
      <c r="I3893" s="39">
        <f t="shared" si="1082"/>
        <v>87.579514267599734</v>
      </c>
      <c r="J3893" s="39">
        <v>51943.851595640699</v>
      </c>
      <c r="K3893" s="40">
        <f t="shared" si="1083"/>
        <v>1227.6573555059003</v>
      </c>
      <c r="L3893" s="39">
        <v>51371.812852128503</v>
      </c>
      <c r="M3893" s="39">
        <f t="shared" si="1084"/>
        <v>1799.696099018096</v>
      </c>
      <c r="N3893" s="39">
        <f t="shared" si="1089"/>
        <v>572.03874351219565</v>
      </c>
      <c r="O3893" s="40">
        <f>'Estimates from MCMC'!$B$2-L3893</f>
        <v>17689.187147871497</v>
      </c>
      <c r="P3893" s="39">
        <v>52589.472974915399</v>
      </c>
      <c r="Q3893" s="40">
        <f t="shared" si="1085"/>
        <v>1217.660122786896</v>
      </c>
      <c r="R3893" s="39">
        <v>52619.309219541501</v>
      </c>
      <c r="S3893" s="39">
        <f t="shared" si="1086"/>
        <v>29.836244626101688</v>
      </c>
      <c r="T3893" s="39">
        <f t="shared" si="1090"/>
        <v>1247.4963674129976</v>
      </c>
      <c r="U3893" s="39">
        <v>59244.448703456903</v>
      </c>
      <c r="V3893" s="39">
        <f t="shared" si="1087"/>
        <v>7872.6358513283994</v>
      </c>
      <c r="W3893" s="39">
        <v>60736.427327448597</v>
      </c>
      <c r="X3893" s="39">
        <f t="shared" si="1088"/>
        <v>244.48225657869625</v>
      </c>
      <c r="Y3893" s="39">
        <f t="shared" si="1091"/>
        <v>9364.6144753200933</v>
      </c>
      <c r="Z3893" s="39">
        <f t="shared" si="1092"/>
        <v>8324.5726725514032</v>
      </c>
      <c r="AA3893" s="45">
        <f t="shared" si="1093"/>
        <v>7.0523103011158217E-2</v>
      </c>
      <c r="AB3893" s="45">
        <f t="shared" si="1094"/>
        <v>0.44505356778226507</v>
      </c>
      <c r="AC3893" s="45">
        <f t="shared" si="1095"/>
        <v>1.3821000056981945E-2</v>
      </c>
      <c r="AD3893" s="45">
        <f t="shared" si="1096"/>
        <v>0.52939767085040523</v>
      </c>
      <c r="AE3893" s="45">
        <f t="shared" si="1097"/>
        <v>0.47060232914959477</v>
      </c>
      <c r="AF3893" s="43">
        <f>('Estimates from MCMC'!$B$2-'MCMC runs'!W3893)/'Estimates from MCMC'!$B$2</f>
        <v>0.12053941692925679</v>
      </c>
    </row>
    <row r="3894" spans="1:32" x14ac:dyDescent="0.3">
      <c r="A3894" s="38">
        <v>693</v>
      </c>
      <c r="B3894" s="38">
        <v>2081504.839558942</v>
      </c>
      <c r="C3894" s="39">
        <v>52649.112482996701</v>
      </c>
      <c r="D3894" s="39">
        <v>51605.436257007903</v>
      </c>
      <c r="E3894" s="39">
        <f t="shared" si="1080"/>
        <v>1043.6762259887983</v>
      </c>
      <c r="F3894" s="39">
        <v>52582.051200520204</v>
      </c>
      <c r="G3894" s="40">
        <f t="shared" si="1081"/>
        <v>67.061282476497581</v>
      </c>
      <c r="H3894" s="39">
        <v>52563.893160623702</v>
      </c>
      <c r="I3894" s="39">
        <f t="shared" si="1082"/>
        <v>85.219322372999159</v>
      </c>
      <c r="J3894" s="39">
        <v>51454.018103366201</v>
      </c>
      <c r="K3894" s="40">
        <f t="shared" si="1083"/>
        <v>1195.0943796305</v>
      </c>
      <c r="L3894" s="39">
        <v>50897.038503951502</v>
      </c>
      <c r="M3894" s="39">
        <f t="shared" si="1084"/>
        <v>1752.0739790451989</v>
      </c>
      <c r="N3894" s="39">
        <f t="shared" si="1089"/>
        <v>556.9795994146989</v>
      </c>
      <c r="O3894" s="40">
        <f>'Estimates from MCMC'!$B$2-L3894</f>
        <v>18163.961496048498</v>
      </c>
      <c r="P3894" s="39">
        <v>52071.696734134603</v>
      </c>
      <c r="Q3894" s="40">
        <f t="shared" si="1085"/>
        <v>1174.6582301831004</v>
      </c>
      <c r="R3894" s="39">
        <v>52101.142518308603</v>
      </c>
      <c r="S3894" s="39">
        <f t="shared" si="1086"/>
        <v>29.445784174000437</v>
      </c>
      <c r="T3894" s="39">
        <f t="shared" si="1090"/>
        <v>1204.1040143571008</v>
      </c>
      <c r="U3894" s="39">
        <v>58860.650623899703</v>
      </c>
      <c r="V3894" s="39">
        <f t="shared" si="1087"/>
        <v>7963.6121199482004</v>
      </c>
      <c r="W3894" s="39">
        <v>60304.993659412903</v>
      </c>
      <c r="X3894" s="39">
        <f t="shared" si="1088"/>
        <v>240.23902115609962</v>
      </c>
      <c r="Y3894" s="39">
        <f t="shared" si="1091"/>
        <v>9407.9551554614009</v>
      </c>
      <c r="Z3894" s="39">
        <f t="shared" si="1092"/>
        <v>8756.0063405870969</v>
      </c>
      <c r="AA3894" s="45">
        <f t="shared" si="1093"/>
        <v>6.6290826184532997E-2</v>
      </c>
      <c r="AB3894" s="45">
        <f t="shared" si="1094"/>
        <v>0.43842925573700731</v>
      </c>
      <c r="AC3894" s="45">
        <f t="shared" si="1095"/>
        <v>1.3226135785872633E-2</v>
      </c>
      <c r="AD3894" s="45">
        <f t="shared" si="1096"/>
        <v>0.51794621770741289</v>
      </c>
      <c r="AE3894" s="45">
        <f t="shared" si="1097"/>
        <v>0.48205378229258711</v>
      </c>
      <c r="AF3894" s="43">
        <f>('Estimates from MCMC'!$B$2-'MCMC runs'!W3894)/'Estimates from MCMC'!$B$2</f>
        <v>0.12678655595179764</v>
      </c>
    </row>
    <row r="3895" spans="1:32" x14ac:dyDescent="0.3">
      <c r="A3895" s="38">
        <v>891</v>
      </c>
      <c r="B3895" s="38">
        <v>1968352.2909213069</v>
      </c>
      <c r="C3895" s="39">
        <v>52228.990874823903</v>
      </c>
      <c r="D3895" s="39">
        <v>51196.407154332701</v>
      </c>
      <c r="E3895" s="39">
        <f t="shared" si="1080"/>
        <v>1032.5837204912023</v>
      </c>
      <c r="F3895" s="39">
        <v>52156.065195380899</v>
      </c>
      <c r="G3895" s="40">
        <f t="shared" si="1081"/>
        <v>72.925679443003901</v>
      </c>
      <c r="H3895" s="39">
        <v>52142.952314624701</v>
      </c>
      <c r="I3895" s="39">
        <f t="shared" si="1082"/>
        <v>86.038560199202038</v>
      </c>
      <c r="J3895" s="39">
        <v>51038.339683151302</v>
      </c>
      <c r="K3895" s="40">
        <f t="shared" si="1083"/>
        <v>1190.6511916726013</v>
      </c>
      <c r="L3895" s="39">
        <v>50476.004857786596</v>
      </c>
      <c r="M3895" s="39">
        <f t="shared" si="1084"/>
        <v>1752.9860170373067</v>
      </c>
      <c r="N3895" s="39">
        <f t="shared" si="1089"/>
        <v>562.33482536470547</v>
      </c>
      <c r="O3895" s="40">
        <f>'Estimates from MCMC'!$B$2-L3895</f>
        <v>18584.995142213404</v>
      </c>
      <c r="P3895" s="39">
        <v>51654.441538244297</v>
      </c>
      <c r="Q3895" s="40">
        <f t="shared" si="1085"/>
        <v>1178.4366804577003</v>
      </c>
      <c r="R3895" s="39">
        <v>51684.430742502002</v>
      </c>
      <c r="S3895" s="39">
        <f t="shared" si="1086"/>
        <v>29.989204257704841</v>
      </c>
      <c r="T3895" s="39">
        <f t="shared" si="1090"/>
        <v>1208.4258847154051</v>
      </c>
      <c r="U3895" s="39">
        <v>58275.008153852803</v>
      </c>
      <c r="V3895" s="39">
        <f t="shared" si="1087"/>
        <v>7799.0032960662065</v>
      </c>
      <c r="W3895" s="39">
        <v>59720.254430070599</v>
      </c>
      <c r="X3895" s="39">
        <f t="shared" si="1088"/>
        <v>236.82039150239143</v>
      </c>
      <c r="Y3895" s="39">
        <f t="shared" si="1091"/>
        <v>9244.2495722840031</v>
      </c>
      <c r="Z3895" s="39">
        <f t="shared" si="1092"/>
        <v>9340.7455699294005</v>
      </c>
      <c r="AA3895" s="45">
        <f t="shared" si="1093"/>
        <v>6.5021587332601591E-2</v>
      </c>
      <c r="AB3895" s="45">
        <f t="shared" si="1094"/>
        <v>0.41963978125298418</v>
      </c>
      <c r="AC3895" s="45">
        <f t="shared" si="1095"/>
        <v>1.2742558698037249E-2</v>
      </c>
      <c r="AD3895" s="45">
        <f t="shared" si="1096"/>
        <v>0.49740392728362304</v>
      </c>
      <c r="AE3895" s="45">
        <f t="shared" si="1097"/>
        <v>0.50259607271637696</v>
      </c>
      <c r="AF3895" s="43">
        <f>('Estimates from MCMC'!$B$2-'MCMC runs'!W3895)/'Estimates from MCMC'!$B$2</f>
        <v>0.13525355222092644</v>
      </c>
    </row>
    <row r="3896" spans="1:32" x14ac:dyDescent="0.3">
      <c r="A3896" s="38">
        <v>3513</v>
      </c>
      <c r="B3896" s="38">
        <v>2090991.0663344488</v>
      </c>
      <c r="C3896" s="39">
        <v>53268.166157182197</v>
      </c>
      <c r="D3896" s="39">
        <v>52165.750853014797</v>
      </c>
      <c r="E3896" s="39">
        <f t="shared" si="1080"/>
        <v>1102.4153041673999</v>
      </c>
      <c r="F3896" s="39">
        <v>53217.559848581703</v>
      </c>
      <c r="G3896" s="40">
        <f t="shared" si="1081"/>
        <v>50.606308600494231</v>
      </c>
      <c r="H3896" s="39">
        <v>53177.726355093197</v>
      </c>
      <c r="I3896" s="39">
        <f t="shared" si="1082"/>
        <v>90.439802089000295</v>
      </c>
      <c r="J3896" s="39">
        <v>52025.183470407297</v>
      </c>
      <c r="K3896" s="40">
        <f t="shared" si="1083"/>
        <v>1242.9826867748998</v>
      </c>
      <c r="L3896" s="39">
        <v>51434.508783336103</v>
      </c>
      <c r="M3896" s="39">
        <f t="shared" si="1084"/>
        <v>1833.6573738460938</v>
      </c>
      <c r="N3896" s="39">
        <f t="shared" si="1089"/>
        <v>590.67468707119406</v>
      </c>
      <c r="O3896" s="40">
        <f>'Estimates from MCMC'!$B$2-L3896</f>
        <v>17626.491216663897</v>
      </c>
      <c r="P3896" s="39">
        <v>52676.571798920399</v>
      </c>
      <c r="Q3896" s="40">
        <f t="shared" si="1085"/>
        <v>1242.0630155842955</v>
      </c>
      <c r="R3896" s="39">
        <v>52707.918297415999</v>
      </c>
      <c r="S3896" s="39">
        <f t="shared" si="1086"/>
        <v>31.346498495600827</v>
      </c>
      <c r="T3896" s="39">
        <f t="shared" si="1090"/>
        <v>1273.4095140798963</v>
      </c>
      <c r="U3896" s="39">
        <v>59503.088481083098</v>
      </c>
      <c r="V3896" s="39">
        <f t="shared" si="1087"/>
        <v>8068.5796977469945</v>
      </c>
      <c r="W3896" s="39">
        <v>61028.975127041398</v>
      </c>
      <c r="X3896" s="39">
        <f t="shared" si="1088"/>
        <v>252.47713187840418</v>
      </c>
      <c r="Y3896" s="39">
        <f t="shared" si="1091"/>
        <v>9594.466343705295</v>
      </c>
      <c r="Z3896" s="39">
        <f t="shared" si="1092"/>
        <v>8032.0248729586019</v>
      </c>
      <c r="AA3896" s="45">
        <f t="shared" si="1093"/>
        <v>7.2244072766792553E-2</v>
      </c>
      <c r="AB3896" s="45">
        <f t="shared" si="1094"/>
        <v>0.45775302631524561</v>
      </c>
      <c r="AC3896" s="45">
        <f t="shared" si="1095"/>
        <v>1.4323731749839979E-2</v>
      </c>
      <c r="AD3896" s="45">
        <f t="shared" si="1096"/>
        <v>0.5443208308318781</v>
      </c>
      <c r="AE3896" s="45">
        <f t="shared" si="1097"/>
        <v>0.45567916916812184</v>
      </c>
      <c r="AF3896" s="43">
        <f>('Estimates from MCMC'!$B$2-'MCMC runs'!W3896)/'Estimates from MCMC'!$B$2</f>
        <v>0.11630333868548967</v>
      </c>
    </row>
    <row r="3897" spans="1:32" x14ac:dyDescent="0.3">
      <c r="A3897" s="38">
        <v>1365</v>
      </c>
      <c r="B3897" s="38">
        <v>2067498.0081846658</v>
      </c>
      <c r="C3897" s="39">
        <v>51922.285815366697</v>
      </c>
      <c r="D3897" s="39">
        <v>50874.968813354397</v>
      </c>
      <c r="E3897" s="39">
        <f t="shared" si="1080"/>
        <v>1047.3170020122998</v>
      </c>
      <c r="F3897" s="39">
        <v>51855.738742752299</v>
      </c>
      <c r="G3897" s="40">
        <f t="shared" si="1081"/>
        <v>66.547072614397621</v>
      </c>
      <c r="H3897" s="39">
        <v>51836.600649520798</v>
      </c>
      <c r="I3897" s="39">
        <f t="shared" si="1082"/>
        <v>85.685165845898155</v>
      </c>
      <c r="J3897" s="39">
        <v>50723.488687358302</v>
      </c>
      <c r="K3897" s="40">
        <f t="shared" si="1083"/>
        <v>1198.7971280083948</v>
      </c>
      <c r="L3897" s="39">
        <v>50163.7362271362</v>
      </c>
      <c r="M3897" s="39">
        <f t="shared" si="1084"/>
        <v>1758.5495882304967</v>
      </c>
      <c r="N3897" s="39">
        <f t="shared" si="1089"/>
        <v>559.75246022210194</v>
      </c>
      <c r="O3897" s="40">
        <f>'Estimates from MCMC'!$B$2-L3897</f>
        <v>18897.2637728638</v>
      </c>
      <c r="P3897" s="39">
        <v>51344.105223546001</v>
      </c>
      <c r="Q3897" s="40">
        <f t="shared" si="1085"/>
        <v>1180.3689964098012</v>
      </c>
      <c r="R3897" s="39">
        <v>51373.740406753801</v>
      </c>
      <c r="S3897" s="39">
        <f t="shared" si="1086"/>
        <v>29.635183207799855</v>
      </c>
      <c r="T3897" s="39">
        <f t="shared" si="1090"/>
        <v>1210.004179617601</v>
      </c>
      <c r="U3897" s="39">
        <v>58006.6840645708</v>
      </c>
      <c r="V3897" s="39">
        <f t="shared" si="1087"/>
        <v>7842.9478374345999</v>
      </c>
      <c r="W3897" s="39">
        <v>59457.4427001605</v>
      </c>
      <c r="X3897" s="39">
        <f t="shared" si="1088"/>
        <v>240.75445597209909</v>
      </c>
      <c r="Y3897" s="39">
        <f t="shared" si="1091"/>
        <v>9293.7064730243001</v>
      </c>
      <c r="Z3897" s="39">
        <f t="shared" si="1092"/>
        <v>9603.5572998395</v>
      </c>
      <c r="AA3897" s="45">
        <f t="shared" si="1093"/>
        <v>6.4030655134059658E-2</v>
      </c>
      <c r="AB3897" s="45">
        <f t="shared" si="1094"/>
        <v>0.4150308706965799</v>
      </c>
      <c r="AC3897" s="45">
        <f t="shared" si="1095"/>
        <v>1.2740175448988495E-2</v>
      </c>
      <c r="AD3897" s="45">
        <f t="shared" si="1096"/>
        <v>0.49180170127962808</v>
      </c>
      <c r="AE3897" s="45">
        <f t="shared" si="1097"/>
        <v>0.50819829872037192</v>
      </c>
      <c r="AF3897" s="43">
        <f>('Estimates from MCMC'!$B$2-'MCMC runs'!W3897)/'Estimates from MCMC'!$B$2</f>
        <v>0.13905905358798018</v>
      </c>
    </row>
    <row r="3898" spans="1:32" x14ac:dyDescent="0.3">
      <c r="A3898" s="38">
        <v>4551</v>
      </c>
      <c r="B3898" s="38">
        <v>2234053.8768554418</v>
      </c>
      <c r="C3898" s="39">
        <v>53004.530609667701</v>
      </c>
      <c r="D3898" s="39">
        <v>51930.170961897296</v>
      </c>
      <c r="E3898" s="39">
        <f t="shared" si="1080"/>
        <v>1074.359647770405</v>
      </c>
      <c r="F3898" s="39">
        <v>52939.4360926503</v>
      </c>
      <c r="G3898" s="40">
        <f t="shared" si="1081"/>
        <v>65.094517017401813</v>
      </c>
      <c r="H3898" s="39">
        <v>52916.092154068501</v>
      </c>
      <c r="I3898" s="39">
        <f t="shared" si="1082"/>
        <v>88.438455599200097</v>
      </c>
      <c r="J3898" s="39">
        <v>51777.369464094998</v>
      </c>
      <c r="K3898" s="40">
        <f t="shared" si="1083"/>
        <v>1227.1611455727034</v>
      </c>
      <c r="L3898" s="39">
        <v>51199.520862497302</v>
      </c>
      <c r="M3898" s="39">
        <f t="shared" si="1084"/>
        <v>1805.0097471703994</v>
      </c>
      <c r="N3898" s="39">
        <f t="shared" si="1089"/>
        <v>577.84860159769596</v>
      </c>
      <c r="O3898" s="40">
        <f>'Estimates from MCMC'!$B$2-L3898</f>
        <v>17861.479137502698</v>
      </c>
      <c r="P3898" s="39">
        <v>52417.804320762698</v>
      </c>
      <c r="Q3898" s="40">
        <f t="shared" si="1085"/>
        <v>1218.2834582653959</v>
      </c>
      <c r="R3898" s="39">
        <v>52448.3297708764</v>
      </c>
      <c r="S3898" s="39">
        <f t="shared" si="1086"/>
        <v>30.525450113702391</v>
      </c>
      <c r="T3898" s="39">
        <f t="shared" si="1090"/>
        <v>1248.8089083790983</v>
      </c>
      <c r="U3898" s="39">
        <v>59228.283634189</v>
      </c>
      <c r="V3898" s="39">
        <f t="shared" si="1087"/>
        <v>8028.7627716916977</v>
      </c>
      <c r="W3898" s="39">
        <v>60725.465297280498</v>
      </c>
      <c r="X3898" s="39">
        <f t="shared" si="1088"/>
        <v>248.37275471239991</v>
      </c>
      <c r="Y3898" s="39">
        <f t="shared" si="1091"/>
        <v>9525.9444347831959</v>
      </c>
      <c r="Z3898" s="39">
        <f t="shared" si="1092"/>
        <v>8335.5347027195021</v>
      </c>
      <c r="AA3898" s="45">
        <f t="shared" si="1093"/>
        <v>6.9916320970140014E-2</v>
      </c>
      <c r="AB3898" s="45">
        <f t="shared" si="1094"/>
        <v>0.44950156198621738</v>
      </c>
      <c r="AC3898" s="45">
        <f t="shared" si="1095"/>
        <v>1.3905497568278443E-2</v>
      </c>
      <c r="AD3898" s="45">
        <f t="shared" si="1096"/>
        <v>0.53332338052463579</v>
      </c>
      <c r="AE3898" s="45">
        <f t="shared" si="1097"/>
        <v>0.46667661947536415</v>
      </c>
      <c r="AF3898" s="43">
        <f>('Estimates from MCMC'!$B$2-'MCMC runs'!W3898)/'Estimates from MCMC'!$B$2</f>
        <v>0.12069814660545752</v>
      </c>
    </row>
    <row r="3899" spans="1:32" x14ac:dyDescent="0.3">
      <c r="A3899" s="38">
        <v>3084</v>
      </c>
      <c r="B3899" s="38">
        <v>2292508.6046461458</v>
      </c>
      <c r="C3899" s="39">
        <v>52620.792062545603</v>
      </c>
      <c r="D3899" s="39">
        <v>51548.433629495099</v>
      </c>
      <c r="E3899" s="39">
        <f t="shared" si="1080"/>
        <v>1072.3584330505037</v>
      </c>
      <c r="F3899" s="39">
        <v>52557.1729384922</v>
      </c>
      <c r="G3899" s="40">
        <f t="shared" si="1081"/>
        <v>63.619124053402629</v>
      </c>
      <c r="H3899" s="39">
        <v>52533.797257704398</v>
      </c>
      <c r="I3899" s="39">
        <f t="shared" si="1082"/>
        <v>86.994804841204314</v>
      </c>
      <c r="J3899" s="39">
        <v>51398.687020414603</v>
      </c>
      <c r="K3899" s="40">
        <f t="shared" si="1083"/>
        <v>1222.1050421309992</v>
      </c>
      <c r="L3899" s="39">
        <v>50830.408951728998</v>
      </c>
      <c r="M3899" s="39">
        <f t="shared" si="1084"/>
        <v>1790.383110816605</v>
      </c>
      <c r="N3899" s="39">
        <f t="shared" si="1089"/>
        <v>568.27806868560583</v>
      </c>
      <c r="O3899" s="40">
        <f>'Estimates from MCMC'!$B$2-L3899</f>
        <v>18230.591048271002</v>
      </c>
      <c r="P3899" s="39">
        <v>52035.717462212902</v>
      </c>
      <c r="Q3899" s="40">
        <f t="shared" si="1085"/>
        <v>1205.3085104839047</v>
      </c>
      <c r="R3899" s="39">
        <v>52065.5155513094</v>
      </c>
      <c r="S3899" s="39">
        <f t="shared" si="1086"/>
        <v>29.798089096497279</v>
      </c>
      <c r="T3899" s="39">
        <f t="shared" si="1090"/>
        <v>1235.106599580402</v>
      </c>
      <c r="U3899" s="39">
        <v>58771.062185315299</v>
      </c>
      <c r="V3899" s="39">
        <f t="shared" si="1087"/>
        <v>7940.6532335863012</v>
      </c>
      <c r="W3899" s="39">
        <v>60253.559638620602</v>
      </c>
      <c r="X3899" s="39">
        <f t="shared" si="1088"/>
        <v>247.39085372490081</v>
      </c>
      <c r="Y3899" s="39">
        <f t="shared" si="1091"/>
        <v>9423.150686891604</v>
      </c>
      <c r="Z3899" s="39">
        <f t="shared" si="1092"/>
        <v>8807.4403613793984</v>
      </c>
      <c r="AA3899" s="45">
        <f t="shared" si="1093"/>
        <v>6.7749125429344761E-2</v>
      </c>
      <c r="AB3899" s="45">
        <f t="shared" si="1094"/>
        <v>0.43556751465495663</v>
      </c>
      <c r="AC3899" s="45">
        <f t="shared" si="1095"/>
        <v>1.3570095070963894E-2</v>
      </c>
      <c r="AD3899" s="45">
        <f t="shared" si="1096"/>
        <v>0.51688673515526529</v>
      </c>
      <c r="AE3899" s="45">
        <f t="shared" si="1097"/>
        <v>0.48311326484473471</v>
      </c>
      <c r="AF3899" s="43">
        <f>('Estimates from MCMC'!$B$2-'MCMC runs'!W3899)/'Estimates from MCMC'!$B$2</f>
        <v>0.12753131813005023</v>
      </c>
    </row>
    <row r="3900" spans="1:32" x14ac:dyDescent="0.3">
      <c r="A3900" s="38">
        <v>4542</v>
      </c>
      <c r="B3900" s="38">
        <v>2132247.6073052413</v>
      </c>
      <c r="C3900" s="39">
        <v>54036.573040363503</v>
      </c>
      <c r="D3900" s="39">
        <v>52924.634025650499</v>
      </c>
      <c r="E3900" s="39">
        <f t="shared" si="1080"/>
        <v>1111.9390147130034</v>
      </c>
      <c r="F3900" s="39">
        <v>53977.258873467799</v>
      </c>
      <c r="G3900" s="40">
        <f t="shared" si="1081"/>
        <v>59.314166895703238</v>
      </c>
      <c r="H3900" s="39">
        <v>53945.967867564097</v>
      </c>
      <c r="I3900" s="39">
        <f t="shared" si="1082"/>
        <v>90.605172799405409</v>
      </c>
      <c r="J3900" s="39">
        <v>52775.679477748403</v>
      </c>
      <c r="K3900" s="40">
        <f t="shared" si="1083"/>
        <v>1260.8935626150997</v>
      </c>
      <c r="L3900" s="39">
        <v>52184.241631237397</v>
      </c>
      <c r="M3900" s="39">
        <f t="shared" si="1084"/>
        <v>1852.3314091261054</v>
      </c>
      <c r="N3900" s="39">
        <f t="shared" si="1089"/>
        <v>591.43784651100577</v>
      </c>
      <c r="O3900" s="40">
        <f>'Estimates from MCMC'!$B$2-L3900</f>
        <v>16876.758368762603</v>
      </c>
      <c r="P3900" s="39">
        <v>53441.185969344799</v>
      </c>
      <c r="Q3900" s="40">
        <f t="shared" si="1085"/>
        <v>1256.9443381074016</v>
      </c>
      <c r="R3900" s="39">
        <v>53472.185034552997</v>
      </c>
      <c r="S3900" s="39">
        <f t="shared" si="1086"/>
        <v>30.999065208197862</v>
      </c>
      <c r="T3900" s="39">
        <f t="shared" si="1090"/>
        <v>1287.9434033155994</v>
      </c>
      <c r="U3900" s="39">
        <v>60377.125639759499</v>
      </c>
      <c r="V3900" s="39">
        <f t="shared" si="1087"/>
        <v>8192.8840085221018</v>
      </c>
      <c r="W3900" s="39">
        <v>61921.558432423102</v>
      </c>
      <c r="X3900" s="39">
        <f t="shared" si="1088"/>
        <v>256.4893893480039</v>
      </c>
      <c r="Y3900" s="39">
        <f t="shared" si="1091"/>
        <v>9737.3168011857051</v>
      </c>
      <c r="Z3900" s="39">
        <f t="shared" si="1092"/>
        <v>7139.4415675768978</v>
      </c>
      <c r="AA3900" s="45">
        <f t="shared" si="1093"/>
        <v>7.6314620093125798E-2</v>
      </c>
      <c r="AB3900" s="45">
        <f t="shared" si="1094"/>
        <v>0.485453653450796</v>
      </c>
      <c r="AC3900" s="45">
        <f t="shared" si="1095"/>
        <v>1.5197787616770245E-2</v>
      </c>
      <c r="AD3900" s="45">
        <f t="shared" si="1096"/>
        <v>0.57696606116069205</v>
      </c>
      <c r="AE3900" s="45">
        <f t="shared" si="1097"/>
        <v>0.42303393883930795</v>
      </c>
      <c r="AF3900" s="43">
        <f>('Estimates from MCMC'!$B$2-'MCMC runs'!W3900)/'Estimates from MCMC'!$B$2</f>
        <v>0.10337877481613209</v>
      </c>
    </row>
    <row r="3901" spans="1:32" x14ac:dyDescent="0.3">
      <c r="A3901" s="38">
        <v>4509</v>
      </c>
      <c r="B3901" s="38">
        <v>1938073.2633691644</v>
      </c>
      <c r="C3901" s="39">
        <v>52586.335936140902</v>
      </c>
      <c r="D3901" s="39">
        <v>51528.020900984498</v>
      </c>
      <c r="E3901" s="39">
        <f t="shared" si="1080"/>
        <v>1058.3150351564036</v>
      </c>
      <c r="F3901" s="39">
        <v>52520.124634289903</v>
      </c>
      <c r="G3901" s="40">
        <f t="shared" si="1081"/>
        <v>66.211301850999007</v>
      </c>
      <c r="H3901" s="39">
        <v>52498.965171534503</v>
      </c>
      <c r="I3901" s="39">
        <f t="shared" si="1082"/>
        <v>87.370764606399462</v>
      </c>
      <c r="J3901" s="39">
        <v>51375.366171469701</v>
      </c>
      <c r="K3901" s="40">
        <f t="shared" si="1083"/>
        <v>1210.9697646712011</v>
      </c>
      <c r="L3901" s="39">
        <v>50804.449877371801</v>
      </c>
      <c r="M3901" s="39">
        <f t="shared" si="1084"/>
        <v>1781.8860587691015</v>
      </c>
      <c r="N3901" s="39">
        <f t="shared" si="1089"/>
        <v>570.91629409790039</v>
      </c>
      <c r="O3901" s="40">
        <f>'Estimates from MCMC'!$B$2-L3901</f>
        <v>18256.550122628199</v>
      </c>
      <c r="P3901" s="39">
        <v>52008.271335386497</v>
      </c>
      <c r="Q3901" s="40">
        <f t="shared" si="1085"/>
        <v>1203.821458014696</v>
      </c>
      <c r="R3901" s="39">
        <v>52038.435126054203</v>
      </c>
      <c r="S3901" s="39">
        <f t="shared" si="1086"/>
        <v>30.163790667706053</v>
      </c>
      <c r="T3901" s="39">
        <f t="shared" si="1090"/>
        <v>1233.985248682402</v>
      </c>
      <c r="U3901" s="39">
        <v>58567.499973459497</v>
      </c>
      <c r="V3901" s="39">
        <f t="shared" si="1087"/>
        <v>7763.0500960876961</v>
      </c>
      <c r="W3901" s="39">
        <v>60041.422039211197</v>
      </c>
      <c r="X3901" s="39">
        <f t="shared" si="1088"/>
        <v>239.93681706929783</v>
      </c>
      <c r="Y3901" s="39">
        <f t="shared" si="1091"/>
        <v>9236.972161839396</v>
      </c>
      <c r="Z3901" s="39">
        <f t="shared" si="1092"/>
        <v>9019.5779607888035</v>
      </c>
      <c r="AA3901" s="45">
        <f t="shared" si="1093"/>
        <v>6.7591370789869598E-2</v>
      </c>
      <c r="AB3901" s="45">
        <f t="shared" si="1094"/>
        <v>0.42521999194501336</v>
      </c>
      <c r="AC3901" s="45">
        <f t="shared" si="1095"/>
        <v>1.3142505865437665E-2</v>
      </c>
      <c r="AD3901" s="45">
        <f t="shared" si="1096"/>
        <v>0.50595386860032066</v>
      </c>
      <c r="AE3901" s="45">
        <f t="shared" si="1097"/>
        <v>0.49404613139967934</v>
      </c>
      <c r="AF3901" s="43">
        <f>('Estimates from MCMC'!$B$2-'MCMC runs'!W3901)/'Estimates from MCMC'!$B$2</f>
        <v>0.13060306049418346</v>
      </c>
    </row>
    <row r="3902" spans="1:32" x14ac:dyDescent="0.3">
      <c r="A3902" s="38">
        <v>1533</v>
      </c>
      <c r="B3902" s="38">
        <v>1928381.9837026626</v>
      </c>
      <c r="C3902" s="39">
        <v>52431.5748782058</v>
      </c>
      <c r="D3902" s="39">
        <v>51340.2945293253</v>
      </c>
      <c r="E3902" s="39">
        <f t="shared" si="1080"/>
        <v>1091.2803488805002</v>
      </c>
      <c r="F3902" s="39">
        <v>52368.141215689699</v>
      </c>
      <c r="G3902" s="40">
        <f t="shared" si="1081"/>
        <v>63.433662516101322</v>
      </c>
      <c r="H3902" s="39">
        <v>52341.778203649701</v>
      </c>
      <c r="I3902" s="39">
        <f t="shared" si="1082"/>
        <v>89.796674556098878</v>
      </c>
      <c r="J3902" s="39">
        <v>51188.012624797899</v>
      </c>
      <c r="K3902" s="40">
        <f t="shared" si="1083"/>
        <v>1243.5622534079012</v>
      </c>
      <c r="L3902" s="39">
        <v>50601.572248344797</v>
      </c>
      <c r="M3902" s="39">
        <f t="shared" si="1084"/>
        <v>1830.0026298610028</v>
      </c>
      <c r="N3902" s="39">
        <f t="shared" si="1089"/>
        <v>586.44037645310163</v>
      </c>
      <c r="O3902" s="40">
        <f>'Estimates from MCMC'!$B$2-L3902</f>
        <v>18459.427751655203</v>
      </c>
      <c r="P3902" s="39">
        <v>51849.543846711902</v>
      </c>
      <c r="Q3902" s="40">
        <f t="shared" si="1085"/>
        <v>1247.9715983671049</v>
      </c>
      <c r="R3902" s="39">
        <v>51880.1414286043</v>
      </c>
      <c r="S3902" s="39">
        <f t="shared" si="1086"/>
        <v>30.597581892398011</v>
      </c>
      <c r="T3902" s="39">
        <f t="shared" si="1090"/>
        <v>1278.5691802595029</v>
      </c>
      <c r="U3902" s="39">
        <v>58229.656962299203</v>
      </c>
      <c r="V3902" s="39">
        <f t="shared" si="1087"/>
        <v>7628.0847139544057</v>
      </c>
      <c r="W3902" s="39">
        <v>59751.694537087496</v>
      </c>
      <c r="X3902" s="39">
        <f t="shared" si="1088"/>
        <v>243.46839452879067</v>
      </c>
      <c r="Y3902" s="39">
        <f t="shared" si="1091"/>
        <v>9150.1222887426993</v>
      </c>
      <c r="Z3902" s="39">
        <f t="shared" si="1092"/>
        <v>9309.3054629125036</v>
      </c>
      <c r="AA3902" s="45">
        <f t="shared" si="1093"/>
        <v>6.9263749530093496E-2</v>
      </c>
      <c r="AB3902" s="45">
        <f t="shared" si="1094"/>
        <v>0.41323516723157455</v>
      </c>
      <c r="AC3902" s="45">
        <f t="shared" si="1095"/>
        <v>1.318937931361169E-2</v>
      </c>
      <c r="AD3902" s="45">
        <f t="shared" si="1096"/>
        <v>0.4956882960752797</v>
      </c>
      <c r="AE3902" s="45">
        <f t="shared" si="1097"/>
        <v>0.50431170392472024</v>
      </c>
      <c r="AF3902" s="43">
        <f>('Estimates from MCMC'!$B$2-'MCMC runs'!W3902)/'Estimates from MCMC'!$B$2</f>
        <v>0.1347983009645459</v>
      </c>
    </row>
    <row r="3903" spans="1:32" x14ac:dyDescent="0.3">
      <c r="A3903" s="38">
        <v>2510</v>
      </c>
      <c r="B3903" s="38">
        <v>1936508.4043375878</v>
      </c>
      <c r="C3903" s="39">
        <v>51952.020344801</v>
      </c>
      <c r="D3903" s="39">
        <v>50878.2467109231</v>
      </c>
      <c r="E3903" s="39">
        <f t="shared" si="1080"/>
        <v>1073.7736338778996</v>
      </c>
      <c r="F3903" s="39">
        <v>51888.1338127864</v>
      </c>
      <c r="G3903" s="40">
        <f t="shared" si="1081"/>
        <v>63.886532014599652</v>
      </c>
      <c r="H3903" s="39">
        <v>51864.293460646797</v>
      </c>
      <c r="I3903" s="39">
        <f t="shared" si="1082"/>
        <v>87.726884154202708</v>
      </c>
      <c r="J3903" s="39">
        <v>50727.469109101898</v>
      </c>
      <c r="K3903" s="40">
        <f t="shared" si="1083"/>
        <v>1224.5512356991021</v>
      </c>
      <c r="L3903" s="39">
        <v>50154.535843072401</v>
      </c>
      <c r="M3903" s="39">
        <f t="shared" si="1084"/>
        <v>1797.4845017285988</v>
      </c>
      <c r="N3903" s="39">
        <f t="shared" si="1089"/>
        <v>572.93326602949674</v>
      </c>
      <c r="O3903" s="40">
        <f>'Estimates from MCMC'!$B$2-L3903</f>
        <v>18906.464156927599</v>
      </c>
      <c r="P3903" s="39">
        <v>51366.555209707403</v>
      </c>
      <c r="Q3903" s="40">
        <f t="shared" si="1085"/>
        <v>1212.0193666350024</v>
      </c>
      <c r="R3903" s="39">
        <v>51396.734321832701</v>
      </c>
      <c r="S3903" s="39">
        <f t="shared" si="1086"/>
        <v>30.179112125297252</v>
      </c>
      <c r="T3903" s="39">
        <f t="shared" si="1090"/>
        <v>1242.1984787602996</v>
      </c>
      <c r="U3903" s="39">
        <v>58079.4082144852</v>
      </c>
      <c r="V3903" s="39">
        <f t="shared" si="1087"/>
        <v>7924.8723714127991</v>
      </c>
      <c r="W3903" s="39">
        <v>59568.869347314103</v>
      </c>
      <c r="X3903" s="39">
        <f t="shared" si="1088"/>
        <v>247.2626540686033</v>
      </c>
      <c r="Y3903" s="39">
        <f t="shared" si="1091"/>
        <v>9414.333504241702</v>
      </c>
      <c r="Z3903" s="39">
        <f t="shared" si="1092"/>
        <v>9492.1306526858971</v>
      </c>
      <c r="AA3903" s="45">
        <f t="shared" si="1093"/>
        <v>6.5702315803197936E-2</v>
      </c>
      <c r="AB3903" s="45">
        <f t="shared" si="1094"/>
        <v>0.41916205513811067</v>
      </c>
      <c r="AC3903" s="45">
        <f t="shared" si="1095"/>
        <v>1.3078207115633662E-2</v>
      </c>
      <c r="AD3903" s="45">
        <f t="shared" si="1096"/>
        <v>0.49794257805694225</v>
      </c>
      <c r="AE3903" s="45">
        <f t="shared" si="1097"/>
        <v>0.50205742194305769</v>
      </c>
      <c r="AF3903" s="43">
        <f>('Estimates from MCMC'!$B$2-'MCMC runs'!W3903)/'Estimates from MCMC'!$B$2</f>
        <v>0.13744560102932041</v>
      </c>
    </row>
    <row r="3904" spans="1:32" x14ac:dyDescent="0.3">
      <c r="A3904" s="38">
        <v>2819</v>
      </c>
      <c r="B3904" s="38">
        <v>2177979.3003911097</v>
      </c>
      <c r="C3904" s="39">
        <v>52287.835791906698</v>
      </c>
      <c r="D3904" s="39">
        <v>51217.815722029503</v>
      </c>
      <c r="E3904" s="39">
        <f t="shared" si="1080"/>
        <v>1070.0200698771951</v>
      </c>
      <c r="F3904" s="39">
        <v>52215.934508935403</v>
      </c>
      <c r="G3904" s="40">
        <f t="shared" si="1081"/>
        <v>71.901282971295586</v>
      </c>
      <c r="H3904" s="39">
        <v>52199.293505938702</v>
      </c>
      <c r="I3904" s="39">
        <f t="shared" si="1082"/>
        <v>88.542285967996577</v>
      </c>
      <c r="J3904" s="39">
        <v>51058.422490928402</v>
      </c>
      <c r="K3904" s="40">
        <f t="shared" si="1083"/>
        <v>1229.4133009782963</v>
      </c>
      <c r="L3904" s="39">
        <v>50480.406212279799</v>
      </c>
      <c r="M3904" s="39">
        <f t="shared" si="1084"/>
        <v>1807.4295796268998</v>
      </c>
      <c r="N3904" s="39">
        <f t="shared" si="1089"/>
        <v>578.01627864860347</v>
      </c>
      <c r="O3904" s="40">
        <f>'Estimates from MCMC'!$B$2-L3904</f>
        <v>18580.593787720201</v>
      </c>
      <c r="P3904" s="39">
        <v>51703.5090431149</v>
      </c>
      <c r="Q3904" s="40">
        <f t="shared" si="1085"/>
        <v>1223.1028308351015</v>
      </c>
      <c r="R3904" s="39">
        <v>51733.9964265823</v>
      </c>
      <c r="S3904" s="39">
        <f t="shared" si="1086"/>
        <v>30.487383467399923</v>
      </c>
      <c r="T3904" s="39">
        <f t="shared" si="1090"/>
        <v>1253.5902143025014</v>
      </c>
      <c r="U3904" s="39">
        <v>58220.166739182598</v>
      </c>
      <c r="V3904" s="39">
        <f t="shared" si="1087"/>
        <v>7739.760526902799</v>
      </c>
      <c r="W3904" s="39">
        <v>59719.548201008802</v>
      </c>
      <c r="X3904" s="39">
        <f t="shared" si="1088"/>
        <v>245.79124752370262</v>
      </c>
      <c r="Y3904" s="39">
        <f t="shared" si="1091"/>
        <v>9239.1419887290031</v>
      </c>
      <c r="Z3904" s="39">
        <f t="shared" si="1092"/>
        <v>9341.4517989911983</v>
      </c>
      <c r="AA3904" s="45">
        <f t="shared" si="1093"/>
        <v>6.7467715436036899E-2</v>
      </c>
      <c r="AB3904" s="45">
        <f t="shared" si="1094"/>
        <v>0.41655076341090663</v>
      </c>
      <c r="AC3904" s="45">
        <f t="shared" si="1095"/>
        <v>1.3228384966154555E-2</v>
      </c>
      <c r="AD3904" s="45">
        <f t="shared" si="1096"/>
        <v>0.49724686381309807</v>
      </c>
      <c r="AE3904" s="45">
        <f t="shared" si="1097"/>
        <v>0.50275313618690187</v>
      </c>
      <c r="AF3904" s="43">
        <f>('Estimates from MCMC'!$B$2-'MCMC runs'!W3904)/'Estimates from MCMC'!$B$2</f>
        <v>0.13526377838419945</v>
      </c>
    </row>
    <row r="3905" spans="1:32" x14ac:dyDescent="0.3">
      <c r="A3905" s="38">
        <v>4227</v>
      </c>
      <c r="B3905" s="38">
        <v>1949999.1503857994</v>
      </c>
      <c r="C3905" s="39">
        <v>52780.674578116399</v>
      </c>
      <c r="D3905" s="39">
        <v>51709.326499652903</v>
      </c>
      <c r="E3905" s="39">
        <f t="shared" si="1080"/>
        <v>1071.3480784634958</v>
      </c>
      <c r="F3905" s="39">
        <v>52721.172506244598</v>
      </c>
      <c r="G3905" s="40">
        <f t="shared" si="1081"/>
        <v>59.502071871800581</v>
      </c>
      <c r="H3905" s="39">
        <v>52692.346289700101</v>
      </c>
      <c r="I3905" s="39">
        <f t="shared" si="1082"/>
        <v>88.328288416298165</v>
      </c>
      <c r="J3905" s="39">
        <v>51562.177855875998</v>
      </c>
      <c r="K3905" s="40">
        <f t="shared" si="1083"/>
        <v>1218.4967222404011</v>
      </c>
      <c r="L3905" s="39">
        <v>50985.4134577882</v>
      </c>
      <c r="M3905" s="39">
        <f t="shared" si="1084"/>
        <v>1795.2611203281995</v>
      </c>
      <c r="N3905" s="39">
        <f t="shared" si="1089"/>
        <v>576.76439808779833</v>
      </c>
      <c r="O3905" s="40">
        <f>'Estimates from MCMC'!$B$2-L3905</f>
        <v>18075.5865422118</v>
      </c>
      <c r="P3905" s="39">
        <v>52198.176371098198</v>
      </c>
      <c r="Q3905" s="40">
        <f t="shared" si="1085"/>
        <v>1212.7629133099981</v>
      </c>
      <c r="R3905" s="39">
        <v>52228.873128613501</v>
      </c>
      <c r="S3905" s="39">
        <f t="shared" si="1086"/>
        <v>30.696757515303034</v>
      </c>
      <c r="T3905" s="39">
        <f t="shared" si="1090"/>
        <v>1243.4596708253011</v>
      </c>
      <c r="U3905" s="39">
        <v>58856.426162959899</v>
      </c>
      <c r="V3905" s="39">
        <f t="shared" si="1087"/>
        <v>7871.0127051716991</v>
      </c>
      <c r="W3905" s="39">
        <v>60343.5882818795</v>
      </c>
      <c r="X3905" s="39">
        <f t="shared" si="1088"/>
        <v>243.70244809430005</v>
      </c>
      <c r="Y3905" s="39">
        <f t="shared" si="1091"/>
        <v>9358.1748240913003</v>
      </c>
      <c r="Z3905" s="39">
        <f t="shared" si="1092"/>
        <v>8717.4117181205002</v>
      </c>
      <c r="AA3905" s="45">
        <f t="shared" si="1093"/>
        <v>6.8792216945295678E-2</v>
      </c>
      <c r="AB3905" s="45">
        <f t="shared" si="1094"/>
        <v>0.43544991952491136</v>
      </c>
      <c r="AC3905" s="45">
        <f t="shared" si="1095"/>
        <v>1.3482408857116934E-2</v>
      </c>
      <c r="AD3905" s="45">
        <f t="shared" si="1096"/>
        <v>0.51772454532732393</v>
      </c>
      <c r="AE3905" s="45">
        <f t="shared" si="1097"/>
        <v>0.48227545467267602</v>
      </c>
      <c r="AF3905" s="43">
        <f>('Estimates from MCMC'!$B$2-'MCMC runs'!W3905)/'Estimates from MCMC'!$B$2</f>
        <v>0.12622770765150373</v>
      </c>
    </row>
    <row r="3906" spans="1:32" x14ac:dyDescent="0.3">
      <c r="A3906" s="38">
        <v>844</v>
      </c>
      <c r="B3906" s="38">
        <v>2036018.9818041511</v>
      </c>
      <c r="C3906" s="39">
        <v>52838.616937059</v>
      </c>
      <c r="D3906" s="39">
        <v>51773.982926888399</v>
      </c>
      <c r="E3906" s="39">
        <f t="shared" ref="E3906:E3969" si="1098">$C3906-D3906</f>
        <v>1064.634010170601</v>
      </c>
      <c r="F3906" s="39">
        <v>52771.137949096497</v>
      </c>
      <c r="G3906" s="40">
        <f t="shared" ref="G3906:G3969" si="1099">$C3906-F3906</f>
        <v>67.478987962502288</v>
      </c>
      <c r="H3906" s="39">
        <v>52751.481597611601</v>
      </c>
      <c r="I3906" s="39">
        <f t="shared" ref="I3906:I3969" si="1100">$C3906-H3906</f>
        <v>87.135339447399019</v>
      </c>
      <c r="J3906" s="39">
        <v>51620.196610622901</v>
      </c>
      <c r="K3906" s="40">
        <f t="shared" ref="K3906:K3969" si="1101">$C3906-J3906</f>
        <v>1218.4203264360985</v>
      </c>
      <c r="L3906" s="39">
        <v>51051.007459411398</v>
      </c>
      <c r="M3906" s="39">
        <f t="shared" ref="M3906:M3969" si="1102">$C3906-L3906</f>
        <v>1787.609477647602</v>
      </c>
      <c r="N3906" s="39">
        <f t="shared" si="1089"/>
        <v>569.18915121150349</v>
      </c>
      <c r="O3906" s="40">
        <f>'Estimates from MCMC'!$B$2-L3906</f>
        <v>18009.992540588602</v>
      </c>
      <c r="P3906" s="39">
        <v>52258.076955004799</v>
      </c>
      <c r="Q3906" s="40">
        <f t="shared" ref="Q3906:Q3969" si="1103">P3906-L3906</f>
        <v>1207.0694955934014</v>
      </c>
      <c r="R3906" s="39">
        <v>52287.900728161898</v>
      </c>
      <c r="S3906" s="39">
        <f t="shared" ref="S3906:S3969" si="1104">R3906-L3906-Q3906</f>
        <v>29.823773157098913</v>
      </c>
      <c r="T3906" s="39">
        <f t="shared" si="1090"/>
        <v>1236.8932687505003</v>
      </c>
      <c r="U3906" s="39">
        <v>58909.394538362503</v>
      </c>
      <c r="V3906" s="39">
        <f t="shared" ref="V3906:V3969" si="1105">U3906-L3906</f>
        <v>7858.3870789511057</v>
      </c>
      <c r="W3906" s="39">
        <v>60388.775758733602</v>
      </c>
      <c r="X3906" s="39">
        <f t="shared" ref="X3906:X3969" si="1106">W3906-V3906-S3906-Q3906-L3906</f>
        <v>242.48795162059832</v>
      </c>
      <c r="Y3906" s="39">
        <f t="shared" si="1091"/>
        <v>9337.7682993222043</v>
      </c>
      <c r="Z3906" s="39">
        <f t="shared" si="1092"/>
        <v>8672.2242412663982</v>
      </c>
      <c r="AA3906" s="45">
        <f t="shared" si="1093"/>
        <v>6.8678166632381965E-2</v>
      </c>
      <c r="AB3906" s="45">
        <f t="shared" si="1094"/>
        <v>0.43633483252371619</v>
      </c>
      <c r="AC3906" s="45">
        <f t="shared" si="1095"/>
        <v>1.3464078403925498E-2</v>
      </c>
      <c r="AD3906" s="45">
        <f t="shared" si="1096"/>
        <v>0.5184770775600237</v>
      </c>
      <c r="AE3906" s="45">
        <f t="shared" si="1097"/>
        <v>0.48152292243997635</v>
      </c>
      <c r="AF3906" s="43">
        <f>('Estimates from MCMC'!$B$2-'MCMC runs'!W3906)/'Estimates from MCMC'!$B$2</f>
        <v>0.12557339513280141</v>
      </c>
    </row>
    <row r="3907" spans="1:32" x14ac:dyDescent="0.3">
      <c r="A3907" s="38">
        <v>1699</v>
      </c>
      <c r="B3907" s="38">
        <v>2015392.0174441531</v>
      </c>
      <c r="C3907" s="39">
        <v>52561.482222012499</v>
      </c>
      <c r="D3907" s="39">
        <v>51495.334777838099</v>
      </c>
      <c r="E3907" s="39">
        <f t="shared" si="1098"/>
        <v>1066.1474441743994</v>
      </c>
      <c r="F3907" s="39">
        <v>52502.547543793102</v>
      </c>
      <c r="G3907" s="40">
        <f t="shared" si="1099"/>
        <v>58.934678219397028</v>
      </c>
      <c r="H3907" s="39">
        <v>52474.363531375799</v>
      </c>
      <c r="I3907" s="39">
        <f t="shared" si="1100"/>
        <v>87.118690636700194</v>
      </c>
      <c r="J3907" s="39">
        <v>51349.9996648819</v>
      </c>
      <c r="K3907" s="40">
        <f t="shared" si="1101"/>
        <v>1211.4825571305992</v>
      </c>
      <c r="L3907" s="39">
        <v>50780.997576472502</v>
      </c>
      <c r="M3907" s="39">
        <f t="shared" si="1102"/>
        <v>1780.4846455399966</v>
      </c>
      <c r="N3907" s="39">
        <f t="shared" ref="N3907:N3970" si="1107">M3907-K3907</f>
        <v>569.0020884093974</v>
      </c>
      <c r="O3907" s="40">
        <f>'Estimates from MCMC'!$B$2-L3907</f>
        <v>18280.002423527498</v>
      </c>
      <c r="P3907" s="39">
        <v>51983.6950601098</v>
      </c>
      <c r="Q3907" s="40">
        <f t="shared" si="1103"/>
        <v>1202.6974836372974</v>
      </c>
      <c r="R3907" s="39">
        <v>52013.716364296299</v>
      </c>
      <c r="S3907" s="39">
        <f t="shared" si="1104"/>
        <v>30.021304186499037</v>
      </c>
      <c r="T3907" s="39">
        <f t="shared" ref="T3907:T3970" si="1108">Q3907+S3907</f>
        <v>1232.7187878237964</v>
      </c>
      <c r="U3907" s="39">
        <v>58583.658518978002</v>
      </c>
      <c r="V3907" s="39">
        <f t="shared" si="1105"/>
        <v>7802.6609425054994</v>
      </c>
      <c r="W3907" s="39">
        <v>60055.873270193501</v>
      </c>
      <c r="X3907" s="39">
        <f t="shared" si="1106"/>
        <v>239.49596339170239</v>
      </c>
      <c r="Y3907" s="39">
        <f t="shared" ref="Y3907:Y3970" si="1109">Q3907+S3907+V3907+X3907</f>
        <v>9274.8756937209982</v>
      </c>
      <c r="Z3907" s="39">
        <f t="shared" ref="Z3907:Z3970" si="1110">O3907-Y3907</f>
        <v>9005.1267298064995</v>
      </c>
      <c r="AA3907" s="45">
        <f t="shared" ref="AA3907:AA3970" si="1111">T3907/O3907</f>
        <v>6.7435373325618969E-2</v>
      </c>
      <c r="AB3907" s="45">
        <f t="shared" ref="AB3907:AB3970" si="1112">V3907/O3907</f>
        <v>0.42684135164353099</v>
      </c>
      <c r="AC3907" s="45">
        <f t="shared" ref="AC3907:AC3970" si="1113">X3907/O3907</f>
        <v>1.310152798904754E-2</v>
      </c>
      <c r="AD3907" s="45">
        <f t="shared" ref="AD3907:AD3970" si="1114">Y3907/O3907</f>
        <v>0.5073782529581975</v>
      </c>
      <c r="AE3907" s="45">
        <f t="shared" ref="AE3907:AE3970" si="1115">Z3907/O3907</f>
        <v>0.4926217470418025</v>
      </c>
      <c r="AF3907" s="43">
        <f>('Estimates from MCMC'!$B$2-'MCMC runs'!W3907)/'Estimates from MCMC'!$B$2</f>
        <v>0.13039380735591</v>
      </c>
    </row>
    <row r="3908" spans="1:32" x14ac:dyDescent="0.3">
      <c r="A3908" s="38">
        <v>2740</v>
      </c>
      <c r="B3908" s="38">
        <v>1950746.8619175656</v>
      </c>
      <c r="C3908" s="39">
        <v>52138.016166090398</v>
      </c>
      <c r="D3908" s="39">
        <v>51067.556407853401</v>
      </c>
      <c r="E3908" s="39">
        <f t="shared" si="1098"/>
        <v>1070.459758236997</v>
      </c>
      <c r="F3908" s="39">
        <v>52073.8026424091</v>
      </c>
      <c r="G3908" s="40">
        <f t="shared" si="1099"/>
        <v>64.213523681297374</v>
      </c>
      <c r="H3908" s="39">
        <v>52050.149685404998</v>
      </c>
      <c r="I3908" s="39">
        <f t="shared" si="1100"/>
        <v>87.866480685399438</v>
      </c>
      <c r="J3908" s="39">
        <v>50916.265351796399</v>
      </c>
      <c r="K3908" s="40">
        <f t="shared" si="1101"/>
        <v>1221.7508142939987</v>
      </c>
      <c r="L3908" s="39">
        <v>50342.583449391503</v>
      </c>
      <c r="M3908" s="39">
        <f t="shared" si="1102"/>
        <v>1795.4327166988951</v>
      </c>
      <c r="N3908" s="39">
        <f t="shared" si="1107"/>
        <v>573.68190240489639</v>
      </c>
      <c r="O3908" s="40">
        <f>'Estimates from MCMC'!$B$2-L3908</f>
        <v>18718.416550608497</v>
      </c>
      <c r="P3908" s="39">
        <v>51555.847491645698</v>
      </c>
      <c r="Q3908" s="40">
        <f t="shared" si="1103"/>
        <v>1213.2640422541954</v>
      </c>
      <c r="R3908" s="39">
        <v>51586.095555311404</v>
      </c>
      <c r="S3908" s="39">
        <f t="shared" si="1104"/>
        <v>30.248063665705558</v>
      </c>
      <c r="T3908" s="39">
        <f t="shared" si="1108"/>
        <v>1243.5121059199009</v>
      </c>
      <c r="U3908" s="39">
        <v>58076.6928626472</v>
      </c>
      <c r="V3908" s="39">
        <f t="shared" si="1105"/>
        <v>7734.1094132556973</v>
      </c>
      <c r="W3908" s="39">
        <v>59563.852482520502</v>
      </c>
      <c r="X3908" s="39">
        <f t="shared" si="1106"/>
        <v>243.64751395340136</v>
      </c>
      <c r="Y3908" s="39">
        <f t="shared" si="1109"/>
        <v>9221.2690331289996</v>
      </c>
      <c r="Z3908" s="39">
        <f t="shared" si="1110"/>
        <v>9497.1475174794978</v>
      </c>
      <c r="AA3908" s="45">
        <f t="shared" si="1111"/>
        <v>6.6432547996666785E-2</v>
      </c>
      <c r="AB3908" s="45">
        <f t="shared" si="1112"/>
        <v>0.41318181975196389</v>
      </c>
      <c r="AC3908" s="45">
        <f t="shared" si="1113"/>
        <v>1.301645966124634E-2</v>
      </c>
      <c r="AD3908" s="45">
        <f t="shared" si="1114"/>
        <v>0.49263082740987701</v>
      </c>
      <c r="AE3908" s="45">
        <f t="shared" si="1115"/>
        <v>0.50736917259012304</v>
      </c>
      <c r="AF3908" s="43">
        <f>('Estimates from MCMC'!$B$2-'MCMC runs'!W3908)/'Estimates from MCMC'!$B$2</f>
        <v>0.13751824499325954</v>
      </c>
    </row>
    <row r="3909" spans="1:32" x14ac:dyDescent="0.3">
      <c r="A3909" s="38">
        <v>3512</v>
      </c>
      <c r="B3909" s="38">
        <v>2031625.7600166253</v>
      </c>
      <c r="C3909" s="39">
        <v>53320.465414074199</v>
      </c>
      <c r="D3909" s="39">
        <v>52235.401965000601</v>
      </c>
      <c r="E3909" s="39">
        <f t="shared" si="1098"/>
        <v>1085.0634490735974</v>
      </c>
      <c r="F3909" s="39">
        <v>53255.575608351297</v>
      </c>
      <c r="G3909" s="40">
        <f t="shared" si="1099"/>
        <v>64.889805722901656</v>
      </c>
      <c r="H3909" s="39">
        <v>53231.9540909602</v>
      </c>
      <c r="I3909" s="39">
        <f t="shared" si="1100"/>
        <v>88.511323113998515</v>
      </c>
      <c r="J3909" s="39">
        <v>52082.713878428302</v>
      </c>
      <c r="K3909" s="40">
        <f t="shared" si="1101"/>
        <v>1237.7515356458971</v>
      </c>
      <c r="L3909" s="39">
        <v>51504.428150543899</v>
      </c>
      <c r="M3909" s="39">
        <f t="shared" si="1102"/>
        <v>1816.0372635302992</v>
      </c>
      <c r="N3909" s="39">
        <f t="shared" si="1107"/>
        <v>578.28572788440215</v>
      </c>
      <c r="O3909" s="40">
        <f>'Estimates from MCMC'!$B$2-L3909</f>
        <v>17556.571849456101</v>
      </c>
      <c r="P3909" s="39">
        <v>52729.931833980801</v>
      </c>
      <c r="Q3909" s="40">
        <f t="shared" si="1103"/>
        <v>1225.5036834369021</v>
      </c>
      <c r="R3909" s="39">
        <v>52760.256696793302</v>
      </c>
      <c r="S3909" s="39">
        <f t="shared" si="1104"/>
        <v>30.324862812500214</v>
      </c>
      <c r="T3909" s="39">
        <f t="shared" si="1108"/>
        <v>1255.8285462494023</v>
      </c>
      <c r="U3909" s="39">
        <v>59645.823874283698</v>
      </c>
      <c r="V3909" s="39">
        <f t="shared" si="1105"/>
        <v>8141.395723739799</v>
      </c>
      <c r="W3909" s="39">
        <v>61153.566824317801</v>
      </c>
      <c r="X3909" s="39">
        <f t="shared" si="1106"/>
        <v>251.91440378469997</v>
      </c>
      <c r="Y3909" s="39">
        <f t="shared" si="1109"/>
        <v>9649.1386737739012</v>
      </c>
      <c r="Z3909" s="39">
        <f t="shared" si="1110"/>
        <v>7907.4331756821994</v>
      </c>
      <c r="AA3909" s="45">
        <f t="shared" si="1111"/>
        <v>7.1530396538564994E-2</v>
      </c>
      <c r="AB3909" s="45">
        <f t="shared" si="1112"/>
        <v>0.46372354429728935</v>
      </c>
      <c r="AC3909" s="45">
        <f t="shared" si="1113"/>
        <v>1.4348723996051896E-2</v>
      </c>
      <c r="AD3909" s="45">
        <f t="shared" si="1114"/>
        <v>0.54960266483190623</v>
      </c>
      <c r="AE3909" s="45">
        <f t="shared" si="1115"/>
        <v>0.45039733516809377</v>
      </c>
      <c r="AF3909" s="43">
        <f>('Estimates from MCMC'!$B$2-'MCMC runs'!W3909)/'Estimates from MCMC'!$B$2</f>
        <v>0.11449925682631586</v>
      </c>
    </row>
    <row r="3910" spans="1:32" x14ac:dyDescent="0.3">
      <c r="A3910" s="38">
        <v>1205</v>
      </c>
      <c r="B3910" s="38">
        <v>2049493.6310642802</v>
      </c>
      <c r="C3910" s="39">
        <v>52316.782586812202</v>
      </c>
      <c r="D3910" s="39">
        <v>51268.3972505481</v>
      </c>
      <c r="E3910" s="39">
        <f t="shared" si="1098"/>
        <v>1048.3853362641021</v>
      </c>
      <c r="F3910" s="39">
        <v>52251.275379954997</v>
      </c>
      <c r="G3910" s="40">
        <f t="shared" si="1099"/>
        <v>65.507206857204437</v>
      </c>
      <c r="H3910" s="39">
        <v>52231.325768035596</v>
      </c>
      <c r="I3910" s="39">
        <f t="shared" si="1100"/>
        <v>85.45681877660536</v>
      </c>
      <c r="J3910" s="39">
        <v>51118.175184014202</v>
      </c>
      <c r="K3910" s="40">
        <f t="shared" si="1101"/>
        <v>1198.6074027979994</v>
      </c>
      <c r="L3910" s="39">
        <v>50559.921205069601</v>
      </c>
      <c r="M3910" s="39">
        <f t="shared" si="1102"/>
        <v>1756.8613817426012</v>
      </c>
      <c r="N3910" s="39">
        <f t="shared" si="1107"/>
        <v>558.25397894460184</v>
      </c>
      <c r="O3910" s="40">
        <f>'Estimates from MCMC'!$B$2-L3910</f>
        <v>18501.078794930399</v>
      </c>
      <c r="P3910" s="39">
        <v>51741.809128576002</v>
      </c>
      <c r="Q3910" s="40">
        <f t="shared" si="1103"/>
        <v>1181.8879235064014</v>
      </c>
      <c r="R3910" s="39">
        <v>51771.202207454597</v>
      </c>
      <c r="S3910" s="39">
        <f t="shared" si="1104"/>
        <v>29.393078878594679</v>
      </c>
      <c r="T3910" s="39">
        <f t="shared" si="1108"/>
        <v>1211.2810023849961</v>
      </c>
      <c r="U3910" s="39">
        <v>58257.697182870303</v>
      </c>
      <c r="V3910" s="39">
        <f t="shared" si="1105"/>
        <v>7697.7759778007021</v>
      </c>
      <c r="W3910" s="39">
        <v>59706.202126850498</v>
      </c>
      <c r="X3910" s="39">
        <f t="shared" si="1106"/>
        <v>237.22394159519899</v>
      </c>
      <c r="Y3910" s="39">
        <f t="shared" si="1109"/>
        <v>9146.2809217808972</v>
      </c>
      <c r="Z3910" s="39">
        <f t="shared" si="1110"/>
        <v>9354.7978731495023</v>
      </c>
      <c r="AA3910" s="45">
        <f t="shared" si="1111"/>
        <v>6.5470830961322488E-2</v>
      </c>
      <c r="AB3910" s="45">
        <f t="shared" si="1112"/>
        <v>0.41607173630923727</v>
      </c>
      <c r="AC3910" s="45">
        <f t="shared" si="1113"/>
        <v>1.2822168059745915E-2</v>
      </c>
      <c r="AD3910" s="45">
        <f t="shared" si="1114"/>
        <v>0.49436473533030567</v>
      </c>
      <c r="AE3910" s="45">
        <f t="shared" si="1115"/>
        <v>0.50563526466969433</v>
      </c>
      <c r="AF3910" s="43">
        <f>('Estimates from MCMC'!$B$2-'MCMC runs'!W3910)/'Estimates from MCMC'!$B$2</f>
        <v>0.13545702890414998</v>
      </c>
    </row>
    <row r="3911" spans="1:32" x14ac:dyDescent="0.3">
      <c r="A3911" s="38">
        <v>2632</v>
      </c>
      <c r="B3911" s="38">
        <v>1916500.9192402845</v>
      </c>
      <c r="C3911" s="39">
        <v>53151.517072660099</v>
      </c>
      <c r="D3911" s="39">
        <v>52043.881634529898</v>
      </c>
      <c r="E3911" s="39">
        <f t="shared" si="1098"/>
        <v>1107.6354381302008</v>
      </c>
      <c r="F3911" s="39">
        <v>53093.005076863199</v>
      </c>
      <c r="G3911" s="40">
        <f t="shared" si="1099"/>
        <v>58.51199579690001</v>
      </c>
      <c r="H3911" s="39">
        <v>53060.960270143602</v>
      </c>
      <c r="I3911" s="39">
        <f t="shared" si="1100"/>
        <v>90.556802516497555</v>
      </c>
      <c r="J3911" s="39">
        <v>51895.606424013902</v>
      </c>
      <c r="K3911" s="40">
        <f t="shared" si="1101"/>
        <v>1255.9106486461969</v>
      </c>
      <c r="L3911" s="39">
        <v>51304.4845487477</v>
      </c>
      <c r="M3911" s="39">
        <f t="shared" si="1102"/>
        <v>1847.0325239123995</v>
      </c>
      <c r="N3911" s="39">
        <f t="shared" si="1107"/>
        <v>591.12187526620255</v>
      </c>
      <c r="O3911" s="40">
        <f>'Estimates from MCMC'!$B$2-L3911</f>
        <v>17756.5154512523</v>
      </c>
      <c r="P3911" s="39">
        <v>52556.578270257203</v>
      </c>
      <c r="Q3911" s="40">
        <f t="shared" si="1103"/>
        <v>1252.0937215095037</v>
      </c>
      <c r="R3911" s="39">
        <v>52587.663679345002</v>
      </c>
      <c r="S3911" s="39">
        <f t="shared" si="1104"/>
        <v>31.085409087798325</v>
      </c>
      <c r="T3911" s="39">
        <f t="shared" si="1108"/>
        <v>1283.179130597302</v>
      </c>
      <c r="U3911" s="39">
        <v>59332.634647371298</v>
      </c>
      <c r="V3911" s="39">
        <f t="shared" si="1105"/>
        <v>8028.1500986235988</v>
      </c>
      <c r="W3911" s="39">
        <v>60871.3060258267</v>
      </c>
      <c r="X3911" s="39">
        <f t="shared" si="1106"/>
        <v>255.49224785809929</v>
      </c>
      <c r="Y3911" s="39">
        <f t="shared" si="1109"/>
        <v>9566.821477079</v>
      </c>
      <c r="Z3911" s="39">
        <f t="shared" si="1110"/>
        <v>8189.6939741733004</v>
      </c>
      <c r="AA3911" s="45">
        <f t="shared" si="1111"/>
        <v>7.2265255765978809E-2</v>
      </c>
      <c r="AB3911" s="45">
        <f t="shared" si="1112"/>
        <v>0.45212418622694373</v>
      </c>
      <c r="AC3911" s="45">
        <f t="shared" si="1113"/>
        <v>1.4388647849264838E-2</v>
      </c>
      <c r="AD3911" s="45">
        <f t="shared" si="1114"/>
        <v>0.53877808984218734</v>
      </c>
      <c r="AE3911" s="45">
        <f t="shared" si="1115"/>
        <v>0.46122191015781261</v>
      </c>
      <c r="AF3911" s="43">
        <f>('Estimates from MCMC'!$B$2-'MCMC runs'!W3911)/'Estimates from MCMC'!$B$2</f>
        <v>0.1185863797827037</v>
      </c>
    </row>
    <row r="3912" spans="1:32" x14ac:dyDescent="0.3">
      <c r="A3912" s="38">
        <v>4009</v>
      </c>
      <c r="B3912" s="38">
        <v>2042258.8277308091</v>
      </c>
      <c r="C3912" s="39">
        <v>52619.345381860803</v>
      </c>
      <c r="D3912" s="39">
        <v>51542.405919200603</v>
      </c>
      <c r="E3912" s="39">
        <f t="shared" si="1098"/>
        <v>1076.9394626602007</v>
      </c>
      <c r="F3912" s="39">
        <v>52564.969512727999</v>
      </c>
      <c r="G3912" s="40">
        <f t="shared" si="1099"/>
        <v>54.375869132803928</v>
      </c>
      <c r="H3912" s="39">
        <v>52531.186506170197</v>
      </c>
      <c r="I3912" s="39">
        <f t="shared" si="1100"/>
        <v>88.158875690605782</v>
      </c>
      <c r="J3912" s="39">
        <v>51400.415242865798</v>
      </c>
      <c r="K3912" s="40">
        <f t="shared" si="1101"/>
        <v>1218.9301389950051</v>
      </c>
      <c r="L3912" s="39">
        <v>50824.4154052823</v>
      </c>
      <c r="M3912" s="39">
        <f t="shared" si="1102"/>
        <v>1794.9299765785036</v>
      </c>
      <c r="N3912" s="39">
        <f t="shared" si="1107"/>
        <v>575.99983758349845</v>
      </c>
      <c r="O3912" s="40">
        <f>'Estimates from MCMC'!$B$2-L3912</f>
        <v>18236.5845947177</v>
      </c>
      <c r="P3912" s="39">
        <v>52033.139355146297</v>
      </c>
      <c r="Q3912" s="40">
        <f t="shared" si="1103"/>
        <v>1208.7239498639974</v>
      </c>
      <c r="R3912" s="39">
        <v>52063.787758584898</v>
      </c>
      <c r="S3912" s="39">
        <f t="shared" si="1104"/>
        <v>30.648403438601235</v>
      </c>
      <c r="T3912" s="39">
        <f t="shared" si="1108"/>
        <v>1239.3723533025986</v>
      </c>
      <c r="U3912" s="39">
        <v>58836.207328315497</v>
      </c>
      <c r="V3912" s="39">
        <f t="shared" si="1105"/>
        <v>8011.7919230331972</v>
      </c>
      <c r="W3912" s="39">
        <v>60322.700288849999</v>
      </c>
      <c r="X3912" s="39">
        <f t="shared" si="1106"/>
        <v>247.1206072319037</v>
      </c>
      <c r="Y3912" s="39">
        <f t="shared" si="1109"/>
        <v>9498.2848835676996</v>
      </c>
      <c r="Z3912" s="39">
        <f t="shared" si="1110"/>
        <v>8738.2997111500008</v>
      </c>
      <c r="AA3912" s="45">
        <f t="shared" si="1111"/>
        <v>6.7960771210503299E-2</v>
      </c>
      <c r="AB3912" s="45">
        <f t="shared" si="1112"/>
        <v>0.43932524105165199</v>
      </c>
      <c r="AC3912" s="45">
        <f t="shared" si="1113"/>
        <v>1.3550816269812012E-2</v>
      </c>
      <c r="AD3912" s="45">
        <f t="shared" si="1114"/>
        <v>0.52083682853196733</v>
      </c>
      <c r="AE3912" s="45">
        <f t="shared" si="1115"/>
        <v>0.47916317146803267</v>
      </c>
      <c r="AF3912" s="43">
        <f>('Estimates from MCMC'!$B$2-'MCMC runs'!W3912)/'Estimates from MCMC'!$B$2</f>
        <v>0.12653016479851148</v>
      </c>
    </row>
    <row r="3913" spans="1:32" x14ac:dyDescent="0.3">
      <c r="A3913" s="38">
        <v>3119</v>
      </c>
      <c r="B3913" s="38">
        <v>2020036.1306106336</v>
      </c>
      <c r="C3913" s="39">
        <v>52491.966187179198</v>
      </c>
      <c r="D3913" s="39">
        <v>51457.510994467499</v>
      </c>
      <c r="E3913" s="39">
        <f t="shared" si="1098"/>
        <v>1034.4551927116991</v>
      </c>
      <c r="F3913" s="39">
        <v>52417.884599963902</v>
      </c>
      <c r="G3913" s="40">
        <f t="shared" si="1099"/>
        <v>74.081587215296167</v>
      </c>
      <c r="H3913" s="39">
        <v>52406.596606589403</v>
      </c>
      <c r="I3913" s="39">
        <f t="shared" si="1100"/>
        <v>85.369580589795078</v>
      </c>
      <c r="J3913" s="39">
        <v>51299.044069563497</v>
      </c>
      <c r="K3913" s="40">
        <f t="shared" si="1101"/>
        <v>1192.9221176157007</v>
      </c>
      <c r="L3913" s="39">
        <v>50740.914366270597</v>
      </c>
      <c r="M3913" s="39">
        <f t="shared" si="1102"/>
        <v>1751.0518209086003</v>
      </c>
      <c r="N3913" s="39">
        <f t="shared" si="1107"/>
        <v>558.12970329289965</v>
      </c>
      <c r="O3913" s="40">
        <f>'Estimates from MCMC'!$B$2-L3913</f>
        <v>18320.085633729403</v>
      </c>
      <c r="P3913" s="39">
        <v>51915.551770134902</v>
      </c>
      <c r="Q3913" s="40">
        <f t="shared" si="1103"/>
        <v>1174.6374038643044</v>
      </c>
      <c r="R3913" s="39">
        <v>51945.053672882699</v>
      </c>
      <c r="S3913" s="39">
        <f t="shared" si="1104"/>
        <v>29.50190274779743</v>
      </c>
      <c r="T3913" s="39">
        <f t="shared" si="1108"/>
        <v>1204.1393066121018</v>
      </c>
      <c r="U3913" s="39">
        <v>58679.247151238596</v>
      </c>
      <c r="V3913" s="39">
        <f t="shared" si="1105"/>
        <v>7938.332784967999</v>
      </c>
      <c r="W3913" s="39">
        <v>60121.856583619701</v>
      </c>
      <c r="X3913" s="39">
        <f t="shared" si="1106"/>
        <v>238.47012576900306</v>
      </c>
      <c r="Y3913" s="39">
        <f t="shared" si="1109"/>
        <v>9380.9422173491039</v>
      </c>
      <c r="Z3913" s="39">
        <f t="shared" si="1110"/>
        <v>8939.1434163802987</v>
      </c>
      <c r="AA3913" s="45">
        <f t="shared" si="1111"/>
        <v>6.5727820856641722E-2</v>
      </c>
      <c r="AB3913" s="45">
        <f t="shared" si="1112"/>
        <v>0.43331308290134884</v>
      </c>
      <c r="AC3913" s="45">
        <f t="shared" si="1113"/>
        <v>1.301686741736359E-2</v>
      </c>
      <c r="AD3913" s="45">
        <f t="shared" si="1114"/>
        <v>0.51205777117535423</v>
      </c>
      <c r="AE3913" s="45">
        <f t="shared" si="1115"/>
        <v>0.48794222882464583</v>
      </c>
      <c r="AF3913" s="43">
        <f>('Estimates from MCMC'!$B$2-'MCMC runs'!W3913)/'Estimates from MCMC'!$B$2</f>
        <v>0.12943837211132619</v>
      </c>
    </row>
    <row r="3914" spans="1:32" x14ac:dyDescent="0.3">
      <c r="A3914" s="38">
        <v>4626</v>
      </c>
      <c r="B3914" s="38">
        <v>2180764.0549417301</v>
      </c>
      <c r="C3914" s="39">
        <v>53018.326689103596</v>
      </c>
      <c r="D3914" s="39">
        <v>51942.429989938602</v>
      </c>
      <c r="E3914" s="39">
        <f t="shared" si="1098"/>
        <v>1075.8966991649941</v>
      </c>
      <c r="F3914" s="39">
        <v>52960.525758125397</v>
      </c>
      <c r="G3914" s="40">
        <f t="shared" si="1099"/>
        <v>57.800930978199176</v>
      </c>
      <c r="H3914" s="39">
        <v>52929.8014215273</v>
      </c>
      <c r="I3914" s="39">
        <f t="shared" si="1100"/>
        <v>88.525267576296756</v>
      </c>
      <c r="J3914" s="39">
        <v>51796.756236444198</v>
      </c>
      <c r="K3914" s="40">
        <f t="shared" si="1101"/>
        <v>1221.5704526593981</v>
      </c>
      <c r="L3914" s="39">
        <v>51218.471173111197</v>
      </c>
      <c r="M3914" s="39">
        <f t="shared" si="1102"/>
        <v>1799.8555159923999</v>
      </c>
      <c r="N3914" s="39">
        <f t="shared" si="1107"/>
        <v>578.28506333300174</v>
      </c>
      <c r="O3914" s="40">
        <f>'Estimates from MCMC'!$B$2-L3914</f>
        <v>17842.528826888803</v>
      </c>
      <c r="P3914" s="39">
        <v>52434.174536478902</v>
      </c>
      <c r="Q3914" s="40">
        <f t="shared" si="1103"/>
        <v>1215.7033633677056</v>
      </c>
      <c r="R3914" s="39">
        <v>52464.915609686403</v>
      </c>
      <c r="S3914" s="39">
        <f t="shared" si="1104"/>
        <v>30.741073207500449</v>
      </c>
      <c r="T3914" s="39">
        <f t="shared" si="1108"/>
        <v>1246.4444365752061</v>
      </c>
      <c r="U3914" s="39">
        <v>59171.3169876955</v>
      </c>
      <c r="V3914" s="39">
        <f t="shared" si="1105"/>
        <v>7952.8458145843033</v>
      </c>
      <c r="W3914" s="39">
        <v>60662.678398097203</v>
      </c>
      <c r="X3914" s="39">
        <f t="shared" si="1106"/>
        <v>244.91697382649727</v>
      </c>
      <c r="Y3914" s="39">
        <f t="shared" si="1109"/>
        <v>9444.2072249860066</v>
      </c>
      <c r="Z3914" s="39">
        <f t="shared" si="1110"/>
        <v>8398.3216019027968</v>
      </c>
      <c r="AA3914" s="45">
        <f t="shared" si="1111"/>
        <v>6.9858059284556476E-2</v>
      </c>
      <c r="AB3914" s="45">
        <f t="shared" si="1112"/>
        <v>0.44572413987636744</v>
      </c>
      <c r="AC3914" s="45">
        <f t="shared" si="1113"/>
        <v>1.372658417440278E-2</v>
      </c>
      <c r="AD3914" s="45">
        <f t="shared" si="1114"/>
        <v>0.52930878333532672</v>
      </c>
      <c r="AE3914" s="45">
        <f t="shared" si="1115"/>
        <v>0.47069121666467328</v>
      </c>
      <c r="AF3914" s="43">
        <f>('Estimates from MCMC'!$B$2-'MCMC runs'!W3914)/'Estimates from MCMC'!$B$2</f>
        <v>0.12160729792361531</v>
      </c>
    </row>
    <row r="3915" spans="1:32" x14ac:dyDescent="0.3">
      <c r="A3915" s="38">
        <v>3605</v>
      </c>
      <c r="B3915" s="38">
        <v>1979060.4310639026</v>
      </c>
      <c r="C3915" s="39">
        <v>52379.347646537899</v>
      </c>
      <c r="D3915" s="39">
        <v>51314.166521041901</v>
      </c>
      <c r="E3915" s="39">
        <f t="shared" si="1098"/>
        <v>1065.1811254959975</v>
      </c>
      <c r="F3915" s="39">
        <v>52319.3384561817</v>
      </c>
      <c r="G3915" s="40">
        <f t="shared" si="1099"/>
        <v>60.009190356198815</v>
      </c>
      <c r="H3915" s="39">
        <v>52291.817473464202</v>
      </c>
      <c r="I3915" s="39">
        <f t="shared" si="1100"/>
        <v>87.53017307369737</v>
      </c>
      <c r="J3915" s="39">
        <v>51167.443155684501</v>
      </c>
      <c r="K3915" s="40">
        <f t="shared" si="1101"/>
        <v>1211.9044908533979</v>
      </c>
      <c r="L3915" s="39">
        <v>50595.8399264568</v>
      </c>
      <c r="M3915" s="39">
        <f t="shared" si="1102"/>
        <v>1783.5077200810993</v>
      </c>
      <c r="N3915" s="39">
        <f t="shared" si="1107"/>
        <v>571.60322922770138</v>
      </c>
      <c r="O3915" s="40">
        <f>'Estimates from MCMC'!$B$2-L3915</f>
        <v>18465.1600735432</v>
      </c>
      <c r="P3915" s="39">
        <v>51797.5815870882</v>
      </c>
      <c r="Q3915" s="40">
        <f t="shared" si="1103"/>
        <v>1201.7416606314</v>
      </c>
      <c r="R3915" s="39">
        <v>51827.9632493627</v>
      </c>
      <c r="S3915" s="39">
        <f t="shared" si="1104"/>
        <v>30.381662274499831</v>
      </c>
      <c r="T3915" s="39">
        <f t="shared" si="1108"/>
        <v>1232.1233229058998</v>
      </c>
      <c r="U3915" s="39">
        <v>58422.959269406201</v>
      </c>
      <c r="V3915" s="39">
        <f t="shared" si="1105"/>
        <v>7827.1193429494015</v>
      </c>
      <c r="W3915" s="39">
        <v>59897.930372401199</v>
      </c>
      <c r="X3915" s="39">
        <f t="shared" si="1106"/>
        <v>242.8477800890978</v>
      </c>
      <c r="Y3915" s="39">
        <f t="shared" si="1109"/>
        <v>9302.0904459443991</v>
      </c>
      <c r="Z3915" s="39">
        <f t="shared" si="1110"/>
        <v>9163.0696275988012</v>
      </c>
      <c r="AA3915" s="45">
        <f t="shared" si="1111"/>
        <v>6.6726923460104781E-2</v>
      </c>
      <c r="AB3915" s="45">
        <f t="shared" si="1112"/>
        <v>0.42388581045468776</v>
      </c>
      <c r="AC3915" s="45">
        <f t="shared" si="1113"/>
        <v>1.3151674782232135E-2</v>
      </c>
      <c r="AD3915" s="45">
        <f t="shared" si="1114"/>
        <v>0.50376440869702466</v>
      </c>
      <c r="AE3915" s="45">
        <f t="shared" si="1115"/>
        <v>0.49623559130297534</v>
      </c>
      <c r="AF3915" s="43">
        <f>('Estimates from MCMC'!$B$2-'MCMC runs'!W3915)/'Estimates from MCMC'!$B$2</f>
        <v>0.13268081301456394</v>
      </c>
    </row>
    <row r="3916" spans="1:32" x14ac:dyDescent="0.3">
      <c r="A3916" s="38">
        <v>297</v>
      </c>
      <c r="B3916" s="38">
        <v>1976868.7028259116</v>
      </c>
      <c r="C3916" s="39">
        <v>52441.234222536703</v>
      </c>
      <c r="D3916" s="39">
        <v>51337.358875435501</v>
      </c>
      <c r="E3916" s="39">
        <f t="shared" si="1098"/>
        <v>1103.8753471012024</v>
      </c>
      <c r="F3916" s="39">
        <v>52398.954202315501</v>
      </c>
      <c r="G3916" s="40">
        <f t="shared" si="1099"/>
        <v>42.280020221201994</v>
      </c>
      <c r="H3916" s="39">
        <v>52352.682301866596</v>
      </c>
      <c r="I3916" s="39">
        <f t="shared" si="1100"/>
        <v>88.551920670106483</v>
      </c>
      <c r="J3916" s="39">
        <v>51206.782413163797</v>
      </c>
      <c r="K3916" s="40">
        <f t="shared" si="1101"/>
        <v>1234.4518093729057</v>
      </c>
      <c r="L3916" s="39">
        <v>50628.814891698297</v>
      </c>
      <c r="M3916" s="39">
        <f t="shared" si="1102"/>
        <v>1812.4193308384056</v>
      </c>
      <c r="N3916" s="39">
        <f t="shared" si="1107"/>
        <v>577.96752146549989</v>
      </c>
      <c r="O3916" s="40">
        <f>'Estimates from MCMC'!$B$2-L3916</f>
        <v>18432.185108301703</v>
      </c>
      <c r="P3916" s="39">
        <v>51855.054282730598</v>
      </c>
      <c r="Q3916" s="40">
        <f t="shared" si="1103"/>
        <v>1226.2393910323008</v>
      </c>
      <c r="R3916" s="39">
        <v>51885.423794338298</v>
      </c>
      <c r="S3916" s="39">
        <f t="shared" si="1104"/>
        <v>30.369511607699678</v>
      </c>
      <c r="T3916" s="39">
        <f t="shared" si="1108"/>
        <v>1256.6089026400005</v>
      </c>
      <c r="U3916" s="39">
        <v>58475.232310631902</v>
      </c>
      <c r="V3916" s="39">
        <f t="shared" si="1105"/>
        <v>7846.4174189336045</v>
      </c>
      <c r="W3916" s="39">
        <v>59979.0798379888</v>
      </c>
      <c r="X3916" s="39">
        <f t="shared" si="1106"/>
        <v>247.2386247168979</v>
      </c>
      <c r="Y3916" s="39">
        <f t="shared" si="1109"/>
        <v>9350.2649462905028</v>
      </c>
      <c r="Z3916" s="39">
        <f t="shared" si="1110"/>
        <v>9081.9201620111999</v>
      </c>
      <c r="AA3916" s="45">
        <f t="shared" si="1111"/>
        <v>6.8174711530757923E-2</v>
      </c>
      <c r="AB3916" s="45">
        <f t="shared" si="1112"/>
        <v>0.42569111436492918</v>
      </c>
      <c r="AC3916" s="45">
        <f t="shared" si="1113"/>
        <v>1.3413419150480627E-2</v>
      </c>
      <c r="AD3916" s="45">
        <f t="shared" si="1114"/>
        <v>0.50727924504616773</v>
      </c>
      <c r="AE3916" s="45">
        <f t="shared" si="1115"/>
        <v>0.49272075495383227</v>
      </c>
      <c r="AF3916" s="43">
        <f>('Estimates from MCMC'!$B$2-'MCMC runs'!W3916)/'Estimates from MCMC'!$B$2</f>
        <v>0.13150577260698804</v>
      </c>
    </row>
    <row r="3917" spans="1:32" x14ac:dyDescent="0.3">
      <c r="A3917" s="38">
        <v>3757</v>
      </c>
      <c r="B3917" s="38">
        <v>2099080.6150281834</v>
      </c>
      <c r="C3917" s="39">
        <v>52195.849784766498</v>
      </c>
      <c r="D3917" s="39">
        <v>51137.841300018597</v>
      </c>
      <c r="E3917" s="39">
        <f t="shared" si="1098"/>
        <v>1058.0084847479011</v>
      </c>
      <c r="F3917" s="39">
        <v>52123.977463809402</v>
      </c>
      <c r="G3917" s="40">
        <f t="shared" si="1099"/>
        <v>71.872320957096235</v>
      </c>
      <c r="H3917" s="39">
        <v>52107.718628460098</v>
      </c>
      <c r="I3917" s="39">
        <f t="shared" si="1100"/>
        <v>88.131156306400953</v>
      </c>
      <c r="J3917" s="39">
        <v>50978.796792715002</v>
      </c>
      <c r="K3917" s="40">
        <f t="shared" si="1101"/>
        <v>1217.0529920514964</v>
      </c>
      <c r="L3917" s="39">
        <v>50402.972103184002</v>
      </c>
      <c r="M3917" s="39">
        <f t="shared" si="1102"/>
        <v>1792.8776815824967</v>
      </c>
      <c r="N3917" s="39">
        <f t="shared" si="1107"/>
        <v>575.82468953100033</v>
      </c>
      <c r="O3917" s="40">
        <f>'Estimates from MCMC'!$B$2-L3917</f>
        <v>18658.027896815998</v>
      </c>
      <c r="P3917" s="39">
        <v>51612.3853063969</v>
      </c>
      <c r="Q3917" s="40">
        <f t="shared" si="1103"/>
        <v>1209.4132032128982</v>
      </c>
      <c r="R3917" s="39">
        <v>51642.946103990696</v>
      </c>
      <c r="S3917" s="39">
        <f t="shared" si="1104"/>
        <v>30.560797593796451</v>
      </c>
      <c r="T3917" s="39">
        <f t="shared" si="1108"/>
        <v>1239.9740008066947</v>
      </c>
      <c r="U3917" s="39">
        <v>58264.642151467902</v>
      </c>
      <c r="V3917" s="39">
        <f t="shared" si="1105"/>
        <v>7861.6700482839005</v>
      </c>
      <c r="W3917" s="39">
        <v>59748.9319970094</v>
      </c>
      <c r="X3917" s="39">
        <f t="shared" si="1106"/>
        <v>244.31584473480325</v>
      </c>
      <c r="Y3917" s="39">
        <f t="shared" si="1109"/>
        <v>9345.9598938253985</v>
      </c>
      <c r="Z3917" s="39">
        <f t="shared" si="1110"/>
        <v>9312.0680029905998</v>
      </c>
      <c r="AA3917" s="45">
        <f t="shared" si="1111"/>
        <v>6.645793476481493E-2</v>
      </c>
      <c r="AB3917" s="45">
        <f t="shared" si="1112"/>
        <v>0.42135589526187267</v>
      </c>
      <c r="AC3917" s="45">
        <f t="shared" si="1113"/>
        <v>1.3094408802791847E-2</v>
      </c>
      <c r="AD3917" s="45">
        <f t="shared" si="1114"/>
        <v>0.50090823882947944</v>
      </c>
      <c r="AE3917" s="45">
        <f t="shared" si="1115"/>
        <v>0.49909176117052051</v>
      </c>
      <c r="AF3917" s="43">
        <f>('Estimates from MCMC'!$B$2-'MCMC runs'!W3917)/'Estimates from MCMC'!$B$2</f>
        <v>0.13483830241367198</v>
      </c>
    </row>
    <row r="3918" spans="1:32" x14ac:dyDescent="0.3">
      <c r="A3918" s="38">
        <v>3440</v>
      </c>
      <c r="B3918" s="38">
        <v>2027373.7225730245</v>
      </c>
      <c r="C3918" s="39">
        <v>52368.264416550999</v>
      </c>
      <c r="D3918" s="39">
        <v>51301.466814074098</v>
      </c>
      <c r="E3918" s="39">
        <f t="shared" si="1098"/>
        <v>1066.7976024769014</v>
      </c>
      <c r="F3918" s="39">
        <v>52299.138657372503</v>
      </c>
      <c r="G3918" s="40">
        <f t="shared" si="1099"/>
        <v>69.125759178496082</v>
      </c>
      <c r="H3918" s="39">
        <v>52279.223907994499</v>
      </c>
      <c r="I3918" s="39">
        <f t="shared" si="1100"/>
        <v>89.040508556499844</v>
      </c>
      <c r="J3918" s="39">
        <v>51144.347000755901</v>
      </c>
      <c r="K3918" s="40">
        <f t="shared" si="1101"/>
        <v>1223.9174157950983</v>
      </c>
      <c r="L3918" s="39">
        <v>50562.879359117302</v>
      </c>
      <c r="M3918" s="39">
        <f t="shared" si="1102"/>
        <v>1805.3850574336975</v>
      </c>
      <c r="N3918" s="39">
        <f t="shared" si="1107"/>
        <v>581.46764163859916</v>
      </c>
      <c r="O3918" s="40">
        <f>'Estimates from MCMC'!$B$2-L3918</f>
        <v>18498.120640882698</v>
      </c>
      <c r="P3918" s="39">
        <v>51783.9177885545</v>
      </c>
      <c r="Q3918" s="40">
        <f t="shared" si="1103"/>
        <v>1221.0384294371979</v>
      </c>
      <c r="R3918" s="39">
        <v>51814.821522387399</v>
      </c>
      <c r="S3918" s="39">
        <f t="shared" si="1104"/>
        <v>30.903733832899889</v>
      </c>
      <c r="T3918" s="39">
        <f t="shared" si="1108"/>
        <v>1251.9421632700978</v>
      </c>
      <c r="U3918" s="39">
        <v>58374.745692127202</v>
      </c>
      <c r="V3918" s="39">
        <f t="shared" si="1105"/>
        <v>7811.8663330099007</v>
      </c>
      <c r="W3918" s="39">
        <v>59871.458176601802</v>
      </c>
      <c r="X3918" s="39">
        <f t="shared" si="1106"/>
        <v>244.77032120450167</v>
      </c>
      <c r="Y3918" s="39">
        <f t="shared" si="1109"/>
        <v>9308.5788174845002</v>
      </c>
      <c r="Z3918" s="39">
        <f t="shared" si="1110"/>
        <v>9189.5418233981982</v>
      </c>
      <c r="AA3918" s="45">
        <f t="shared" si="1111"/>
        <v>6.7679424714269631E-2</v>
      </c>
      <c r="AB3918" s="45">
        <f t="shared" si="1112"/>
        <v>0.42230594581294351</v>
      </c>
      <c r="AC3918" s="45">
        <f t="shared" si="1113"/>
        <v>1.3232172389639127E-2</v>
      </c>
      <c r="AD3918" s="45">
        <f t="shared" si="1114"/>
        <v>0.50321754291685228</v>
      </c>
      <c r="AE3918" s="45">
        <f t="shared" si="1115"/>
        <v>0.49678245708314772</v>
      </c>
      <c r="AF3918" s="43">
        <f>('Estimates from MCMC'!$B$2-'MCMC runs'!W3918)/'Estimates from MCMC'!$B$2</f>
        <v>0.1330641291524623</v>
      </c>
    </row>
    <row r="3919" spans="1:32" x14ac:dyDescent="0.3">
      <c r="A3919" s="38">
        <v>4730</v>
      </c>
      <c r="B3919" s="38">
        <v>2027373.7225730245</v>
      </c>
      <c r="C3919" s="39">
        <v>52368.264416550999</v>
      </c>
      <c r="D3919" s="39">
        <v>51301.466814074098</v>
      </c>
      <c r="E3919" s="39">
        <f t="shared" si="1098"/>
        <v>1066.7976024769014</v>
      </c>
      <c r="F3919" s="39">
        <v>52299.138657372503</v>
      </c>
      <c r="G3919" s="40">
        <f t="shared" si="1099"/>
        <v>69.125759178496082</v>
      </c>
      <c r="H3919" s="39">
        <v>52279.223907994499</v>
      </c>
      <c r="I3919" s="39">
        <f t="shared" si="1100"/>
        <v>89.040508556499844</v>
      </c>
      <c r="J3919" s="39">
        <v>51144.347000755901</v>
      </c>
      <c r="K3919" s="40">
        <f t="shared" si="1101"/>
        <v>1223.9174157950983</v>
      </c>
      <c r="L3919" s="39">
        <v>50562.879359117302</v>
      </c>
      <c r="M3919" s="39">
        <f t="shared" si="1102"/>
        <v>1805.3850574336975</v>
      </c>
      <c r="N3919" s="39">
        <f t="shared" si="1107"/>
        <v>581.46764163859916</v>
      </c>
      <c r="O3919" s="40">
        <f>'Estimates from MCMC'!$B$2-L3919</f>
        <v>18498.120640882698</v>
      </c>
      <c r="P3919" s="39">
        <v>51783.9177885545</v>
      </c>
      <c r="Q3919" s="40">
        <f t="shared" si="1103"/>
        <v>1221.0384294371979</v>
      </c>
      <c r="R3919" s="39">
        <v>51814.821522387399</v>
      </c>
      <c r="S3919" s="39">
        <f t="shared" si="1104"/>
        <v>30.903733832899889</v>
      </c>
      <c r="T3919" s="39">
        <f t="shared" si="1108"/>
        <v>1251.9421632700978</v>
      </c>
      <c r="U3919" s="39">
        <v>58374.745692127202</v>
      </c>
      <c r="V3919" s="39">
        <f t="shared" si="1105"/>
        <v>7811.8663330099007</v>
      </c>
      <c r="W3919" s="39">
        <v>59871.458176601802</v>
      </c>
      <c r="X3919" s="39">
        <f t="shared" si="1106"/>
        <v>244.77032120450167</v>
      </c>
      <c r="Y3919" s="39">
        <f t="shared" si="1109"/>
        <v>9308.5788174845002</v>
      </c>
      <c r="Z3919" s="39">
        <f t="shared" si="1110"/>
        <v>9189.5418233981982</v>
      </c>
      <c r="AA3919" s="45">
        <f t="shared" si="1111"/>
        <v>6.7679424714269631E-2</v>
      </c>
      <c r="AB3919" s="45">
        <f t="shared" si="1112"/>
        <v>0.42230594581294351</v>
      </c>
      <c r="AC3919" s="45">
        <f t="shared" si="1113"/>
        <v>1.3232172389639127E-2</v>
      </c>
      <c r="AD3919" s="45">
        <f t="shared" si="1114"/>
        <v>0.50321754291685228</v>
      </c>
      <c r="AE3919" s="45">
        <f t="shared" si="1115"/>
        <v>0.49678245708314772</v>
      </c>
      <c r="AF3919" s="43">
        <f>('Estimates from MCMC'!$B$2-'MCMC runs'!W3919)/'Estimates from MCMC'!$B$2</f>
        <v>0.1330641291524623</v>
      </c>
    </row>
    <row r="3920" spans="1:32" x14ac:dyDescent="0.3">
      <c r="A3920" s="38">
        <v>1112</v>
      </c>
      <c r="B3920" s="38">
        <v>1987091.0441861097</v>
      </c>
      <c r="C3920" s="39">
        <v>52525.088033779502</v>
      </c>
      <c r="D3920" s="39">
        <v>51429.400806703103</v>
      </c>
      <c r="E3920" s="39">
        <f t="shared" si="1098"/>
        <v>1095.6872270763997</v>
      </c>
      <c r="F3920" s="39">
        <v>52452.332133930497</v>
      </c>
      <c r="G3920" s="40">
        <f t="shared" si="1099"/>
        <v>72.7558998490058</v>
      </c>
      <c r="H3920" s="39">
        <v>52433.603907956604</v>
      </c>
      <c r="I3920" s="39">
        <f t="shared" si="1100"/>
        <v>91.484125822898932</v>
      </c>
      <c r="J3920" s="39">
        <v>51266.492510827098</v>
      </c>
      <c r="K3920" s="40">
        <f t="shared" si="1101"/>
        <v>1258.5955229524043</v>
      </c>
      <c r="L3920" s="39">
        <v>50669.572217948502</v>
      </c>
      <c r="M3920" s="39">
        <f t="shared" si="1102"/>
        <v>1855.5158158310005</v>
      </c>
      <c r="N3920" s="39">
        <f t="shared" si="1107"/>
        <v>596.92029287859623</v>
      </c>
      <c r="O3920" s="40">
        <f>'Estimates from MCMC'!$B$2-L3920</f>
        <v>18391.427782051498</v>
      </c>
      <c r="P3920" s="39">
        <v>51928.367039099103</v>
      </c>
      <c r="Q3920" s="40">
        <f t="shared" si="1103"/>
        <v>1258.7948211506009</v>
      </c>
      <c r="R3920" s="39">
        <v>51959.962532539903</v>
      </c>
      <c r="S3920" s="39">
        <f t="shared" si="1104"/>
        <v>31.595493440800055</v>
      </c>
      <c r="T3920" s="39">
        <f t="shared" si="1108"/>
        <v>1290.390314591401</v>
      </c>
      <c r="U3920" s="39">
        <v>58592.593685154803</v>
      </c>
      <c r="V3920" s="39">
        <f t="shared" si="1105"/>
        <v>7923.0214672063012</v>
      </c>
      <c r="W3920" s="39">
        <v>60139.433220719497</v>
      </c>
      <c r="X3920" s="39">
        <f t="shared" si="1106"/>
        <v>256.44922097329254</v>
      </c>
      <c r="Y3920" s="39">
        <f t="shared" si="1109"/>
        <v>9469.8610027709947</v>
      </c>
      <c r="Z3920" s="39">
        <f t="shared" si="1110"/>
        <v>8921.5667792805034</v>
      </c>
      <c r="AA3920" s="45">
        <f t="shared" si="1111"/>
        <v>7.0162595850807974E-2</v>
      </c>
      <c r="AB3920" s="45">
        <f t="shared" si="1112"/>
        <v>0.43079969435208887</v>
      </c>
      <c r="AC3920" s="45">
        <f t="shared" si="1113"/>
        <v>1.3943953890494876E-2</v>
      </c>
      <c r="AD3920" s="45">
        <f t="shared" si="1114"/>
        <v>0.5149062440933917</v>
      </c>
      <c r="AE3920" s="45">
        <f t="shared" si="1115"/>
        <v>0.48509375590660825</v>
      </c>
      <c r="AF3920" s="43">
        <f>('Estimates from MCMC'!$B$2-'MCMC runs'!W3920)/'Estimates from MCMC'!$B$2</f>
        <v>0.12918386324091025</v>
      </c>
    </row>
    <row r="3921" spans="1:32" x14ac:dyDescent="0.3">
      <c r="A3921" s="38">
        <v>3817</v>
      </c>
      <c r="B3921" s="38">
        <v>1987091.0441861097</v>
      </c>
      <c r="C3921" s="39">
        <v>52525.088033779502</v>
      </c>
      <c r="D3921" s="39">
        <v>51429.400806703103</v>
      </c>
      <c r="E3921" s="39">
        <f t="shared" si="1098"/>
        <v>1095.6872270763997</v>
      </c>
      <c r="F3921" s="39">
        <v>52452.332133930497</v>
      </c>
      <c r="G3921" s="40">
        <f t="shared" si="1099"/>
        <v>72.7558998490058</v>
      </c>
      <c r="H3921" s="39">
        <v>52433.603907956604</v>
      </c>
      <c r="I3921" s="39">
        <f t="shared" si="1100"/>
        <v>91.484125822898932</v>
      </c>
      <c r="J3921" s="39">
        <v>51266.492510827098</v>
      </c>
      <c r="K3921" s="40">
        <f t="shared" si="1101"/>
        <v>1258.5955229524043</v>
      </c>
      <c r="L3921" s="39">
        <v>50669.572217948502</v>
      </c>
      <c r="M3921" s="39">
        <f t="shared" si="1102"/>
        <v>1855.5158158310005</v>
      </c>
      <c r="N3921" s="39">
        <f t="shared" si="1107"/>
        <v>596.92029287859623</v>
      </c>
      <c r="O3921" s="40">
        <f>'Estimates from MCMC'!$B$2-L3921</f>
        <v>18391.427782051498</v>
      </c>
      <c r="P3921" s="39">
        <v>51928.367039099103</v>
      </c>
      <c r="Q3921" s="40">
        <f t="shared" si="1103"/>
        <v>1258.7948211506009</v>
      </c>
      <c r="R3921" s="39">
        <v>51959.962532539903</v>
      </c>
      <c r="S3921" s="39">
        <f t="shared" si="1104"/>
        <v>31.595493440800055</v>
      </c>
      <c r="T3921" s="39">
        <f t="shared" si="1108"/>
        <v>1290.390314591401</v>
      </c>
      <c r="U3921" s="39">
        <v>58592.593685154803</v>
      </c>
      <c r="V3921" s="39">
        <f t="shared" si="1105"/>
        <v>7923.0214672063012</v>
      </c>
      <c r="W3921" s="39">
        <v>60139.433220719497</v>
      </c>
      <c r="X3921" s="39">
        <f t="shared" si="1106"/>
        <v>256.44922097329254</v>
      </c>
      <c r="Y3921" s="39">
        <f t="shared" si="1109"/>
        <v>9469.8610027709947</v>
      </c>
      <c r="Z3921" s="39">
        <f t="shared" si="1110"/>
        <v>8921.5667792805034</v>
      </c>
      <c r="AA3921" s="45">
        <f t="shared" si="1111"/>
        <v>7.0162595850807974E-2</v>
      </c>
      <c r="AB3921" s="45">
        <f t="shared" si="1112"/>
        <v>0.43079969435208887</v>
      </c>
      <c r="AC3921" s="45">
        <f t="shared" si="1113"/>
        <v>1.3943953890494876E-2</v>
      </c>
      <c r="AD3921" s="45">
        <f t="shared" si="1114"/>
        <v>0.5149062440933917</v>
      </c>
      <c r="AE3921" s="45">
        <f t="shared" si="1115"/>
        <v>0.48509375590660825</v>
      </c>
      <c r="AF3921" s="43">
        <f>('Estimates from MCMC'!$B$2-'MCMC runs'!W3921)/'Estimates from MCMC'!$B$2</f>
        <v>0.12918386324091025</v>
      </c>
    </row>
    <row r="3922" spans="1:32" x14ac:dyDescent="0.3">
      <c r="A3922" s="38">
        <v>4621</v>
      </c>
      <c r="B3922" s="38">
        <v>1958725.7798815884</v>
      </c>
      <c r="C3922" s="39">
        <v>52446.681282422804</v>
      </c>
      <c r="D3922" s="39">
        <v>51396.232676315201</v>
      </c>
      <c r="E3922" s="39">
        <f t="shared" si="1098"/>
        <v>1050.4486061076022</v>
      </c>
      <c r="F3922" s="39">
        <v>52360.242092832501</v>
      </c>
      <c r="G3922" s="40">
        <f t="shared" si="1099"/>
        <v>86.439189590302703</v>
      </c>
      <c r="H3922" s="39">
        <v>52358.748610020797</v>
      </c>
      <c r="I3922" s="39">
        <f t="shared" si="1100"/>
        <v>87.932672402006574</v>
      </c>
      <c r="J3922" s="39">
        <v>51223.241970540897</v>
      </c>
      <c r="K3922" s="40">
        <f t="shared" si="1101"/>
        <v>1223.4393118819062</v>
      </c>
      <c r="L3922" s="39">
        <v>50648.641028553</v>
      </c>
      <c r="M3922" s="39">
        <f t="shared" si="1102"/>
        <v>1798.0402538698036</v>
      </c>
      <c r="N3922" s="39">
        <f t="shared" si="1107"/>
        <v>574.60094198789739</v>
      </c>
      <c r="O3922" s="40">
        <f>'Estimates from MCMC'!$B$2-L3922</f>
        <v>18412.358971447</v>
      </c>
      <c r="P3922" s="39">
        <v>51861.305637037898</v>
      </c>
      <c r="Q3922" s="40">
        <f t="shared" si="1103"/>
        <v>1212.6646084848981</v>
      </c>
      <c r="R3922" s="39">
        <v>51891.558494412297</v>
      </c>
      <c r="S3922" s="39">
        <f t="shared" si="1104"/>
        <v>30.252857374398445</v>
      </c>
      <c r="T3922" s="39">
        <f t="shared" si="1108"/>
        <v>1242.9174658592965</v>
      </c>
      <c r="U3922" s="39">
        <v>58567.413768974002</v>
      </c>
      <c r="V3922" s="39">
        <f t="shared" si="1105"/>
        <v>7918.7727404210018</v>
      </c>
      <c r="W3922" s="39">
        <v>60056.7421999742</v>
      </c>
      <c r="X3922" s="39">
        <f t="shared" si="1106"/>
        <v>246.41096514090168</v>
      </c>
      <c r="Y3922" s="39">
        <f t="shared" si="1109"/>
        <v>9408.1011714212</v>
      </c>
      <c r="Z3922" s="39">
        <f t="shared" si="1110"/>
        <v>9004.2578000258</v>
      </c>
      <c r="AA3922" s="45">
        <f t="shared" si="1111"/>
        <v>6.7504520620456782E-2</v>
      </c>
      <c r="AB3922" s="45">
        <f t="shared" si="1112"/>
        <v>0.43007920672745159</v>
      </c>
      <c r="AC3922" s="45">
        <f t="shared" si="1113"/>
        <v>1.3382911202362714E-2</v>
      </c>
      <c r="AD3922" s="45">
        <f t="shared" si="1114"/>
        <v>0.51096663855027102</v>
      </c>
      <c r="AE3922" s="45">
        <f t="shared" si="1115"/>
        <v>0.48903336144972892</v>
      </c>
      <c r="AF3922" s="43">
        <f>('Estimates from MCMC'!$B$2-'MCMC runs'!W3922)/'Estimates from MCMC'!$B$2</f>
        <v>0.13038122529395463</v>
      </c>
    </row>
    <row r="3923" spans="1:32" x14ac:dyDescent="0.3">
      <c r="A3923" s="38">
        <v>4544</v>
      </c>
      <c r="B3923" s="38">
        <v>2111466.6551001263</v>
      </c>
      <c r="C3923" s="39">
        <v>52652.605473476899</v>
      </c>
      <c r="D3923" s="39">
        <v>51587.670783649897</v>
      </c>
      <c r="E3923" s="39">
        <f t="shared" si="1098"/>
        <v>1064.9346898270014</v>
      </c>
      <c r="F3923" s="39">
        <v>52584.825234591299</v>
      </c>
      <c r="G3923" s="40">
        <f t="shared" si="1099"/>
        <v>67.780238885599829</v>
      </c>
      <c r="H3923" s="39">
        <v>52565.011562621199</v>
      </c>
      <c r="I3923" s="39">
        <f t="shared" si="1100"/>
        <v>87.593910855699505</v>
      </c>
      <c r="J3923" s="39">
        <v>51433.1142361725</v>
      </c>
      <c r="K3923" s="40">
        <f t="shared" si="1101"/>
        <v>1219.491237304399</v>
      </c>
      <c r="L3923" s="39">
        <v>50860.9838394896</v>
      </c>
      <c r="M3923" s="39">
        <f t="shared" si="1102"/>
        <v>1791.621633987299</v>
      </c>
      <c r="N3923" s="39">
        <f t="shared" si="1107"/>
        <v>572.13039668290003</v>
      </c>
      <c r="O3923" s="40">
        <f>'Estimates from MCMC'!$B$2-L3923</f>
        <v>18200.0161605104</v>
      </c>
      <c r="P3923" s="39">
        <v>52068.946516400902</v>
      </c>
      <c r="Q3923" s="40">
        <f t="shared" si="1103"/>
        <v>1207.962676911302</v>
      </c>
      <c r="R3923" s="39">
        <v>52099.1342332766</v>
      </c>
      <c r="S3923" s="39">
        <f t="shared" si="1104"/>
        <v>30.187716875698243</v>
      </c>
      <c r="T3923" s="39">
        <f t="shared" si="1108"/>
        <v>1238.1503937870002</v>
      </c>
      <c r="U3923" s="39">
        <v>58762.414815549797</v>
      </c>
      <c r="V3923" s="39">
        <f t="shared" si="1105"/>
        <v>7901.4309760601973</v>
      </c>
      <c r="W3923" s="39">
        <v>60245.2653215139</v>
      </c>
      <c r="X3923" s="39">
        <f t="shared" si="1106"/>
        <v>244.70011217710271</v>
      </c>
      <c r="Y3923" s="39">
        <f t="shared" si="1109"/>
        <v>9384.2814820243002</v>
      </c>
      <c r="Z3923" s="39">
        <f t="shared" si="1110"/>
        <v>8815.7346784861002</v>
      </c>
      <c r="AA3923" s="45">
        <f t="shared" si="1111"/>
        <v>6.8030181010140245E-2</v>
      </c>
      <c r="AB3923" s="45">
        <f t="shared" si="1112"/>
        <v>0.4341441736301519</v>
      </c>
      <c r="AC3923" s="45">
        <f t="shared" si="1113"/>
        <v>1.3445049170233283E-2</v>
      </c>
      <c r="AD3923" s="45">
        <f t="shared" si="1114"/>
        <v>0.5156194038105254</v>
      </c>
      <c r="AE3923" s="45">
        <f t="shared" si="1115"/>
        <v>0.4843805961894746</v>
      </c>
      <c r="AF3923" s="43">
        <f>('Estimates from MCMC'!$B$2-'MCMC runs'!W3923)/'Estimates from MCMC'!$B$2</f>
        <v>0.12765141944782293</v>
      </c>
    </row>
    <row r="3924" spans="1:32" x14ac:dyDescent="0.3">
      <c r="A3924" s="38">
        <v>1955</v>
      </c>
      <c r="B3924" s="38">
        <v>2021164.4920555849</v>
      </c>
      <c r="C3924" s="39">
        <v>52405.937938455798</v>
      </c>
      <c r="D3924" s="39">
        <v>51342.665897515697</v>
      </c>
      <c r="E3924" s="39">
        <f t="shared" si="1098"/>
        <v>1063.2720409401009</v>
      </c>
      <c r="F3924" s="39">
        <v>52349.576955083699</v>
      </c>
      <c r="G3924" s="40">
        <f t="shared" si="1099"/>
        <v>56.360983372098417</v>
      </c>
      <c r="H3924" s="39">
        <v>52319.596167256699</v>
      </c>
      <c r="I3924" s="39">
        <f t="shared" si="1100"/>
        <v>86.34177119909873</v>
      </c>
      <c r="J3924" s="39">
        <v>51200.563469021698</v>
      </c>
      <c r="K3924" s="40">
        <f t="shared" si="1101"/>
        <v>1205.3744694341003</v>
      </c>
      <c r="L3924" s="39">
        <v>50636.5774988708</v>
      </c>
      <c r="M3924" s="39">
        <f t="shared" si="1102"/>
        <v>1769.3604395849979</v>
      </c>
      <c r="N3924" s="39">
        <f t="shared" si="1107"/>
        <v>563.98597015089763</v>
      </c>
      <c r="O3924" s="40">
        <f>'Estimates from MCMC'!$B$2-L3924</f>
        <v>18424.4225011292</v>
      </c>
      <c r="P3924" s="39">
        <v>51828.897421063397</v>
      </c>
      <c r="Q3924" s="40">
        <f t="shared" si="1103"/>
        <v>1192.319922192597</v>
      </c>
      <c r="R3924" s="39">
        <v>51858.632938855699</v>
      </c>
      <c r="S3924" s="39">
        <f t="shared" si="1104"/>
        <v>29.735517792301835</v>
      </c>
      <c r="T3924" s="39">
        <f t="shared" si="1108"/>
        <v>1222.0554399848988</v>
      </c>
      <c r="U3924" s="39">
        <v>58391.320313848999</v>
      </c>
      <c r="V3924" s="39">
        <f t="shared" si="1105"/>
        <v>7754.742814978199</v>
      </c>
      <c r="W3924" s="39">
        <v>59851.905598359597</v>
      </c>
      <c r="X3924" s="39">
        <f t="shared" si="1106"/>
        <v>238.52984452569945</v>
      </c>
      <c r="Y3924" s="39">
        <f t="shared" si="1109"/>
        <v>9215.3280994887973</v>
      </c>
      <c r="Z3924" s="39">
        <f t="shared" si="1110"/>
        <v>9209.0944016404028</v>
      </c>
      <c r="AA3924" s="45">
        <f t="shared" si="1111"/>
        <v>6.6328018688781215E-2</v>
      </c>
      <c r="AB3924" s="45">
        <f t="shared" si="1112"/>
        <v>0.42089475610445454</v>
      </c>
      <c r="AC3924" s="45">
        <f t="shared" si="1113"/>
        <v>1.2946394629795337E-2</v>
      </c>
      <c r="AD3924" s="45">
        <f t="shared" si="1114"/>
        <v>0.50016916942303113</v>
      </c>
      <c r="AE3924" s="45">
        <f t="shared" si="1115"/>
        <v>0.49983083057696892</v>
      </c>
      <c r="AF3924" s="43">
        <f>('Estimates from MCMC'!$B$2-'MCMC runs'!W3924)/'Estimates from MCMC'!$B$2</f>
        <v>0.13334724955677449</v>
      </c>
    </row>
    <row r="3925" spans="1:32" x14ac:dyDescent="0.3">
      <c r="A3925" s="38">
        <v>3671</v>
      </c>
      <c r="B3925" s="38">
        <v>2021164.4920555849</v>
      </c>
      <c r="C3925" s="39">
        <v>52405.937938455798</v>
      </c>
      <c r="D3925" s="39">
        <v>51342.665897515697</v>
      </c>
      <c r="E3925" s="39">
        <f t="shared" si="1098"/>
        <v>1063.2720409401009</v>
      </c>
      <c r="F3925" s="39">
        <v>52349.576955083699</v>
      </c>
      <c r="G3925" s="40">
        <f t="shared" si="1099"/>
        <v>56.360983372098417</v>
      </c>
      <c r="H3925" s="39">
        <v>52319.596167256699</v>
      </c>
      <c r="I3925" s="39">
        <f t="shared" si="1100"/>
        <v>86.34177119909873</v>
      </c>
      <c r="J3925" s="39">
        <v>51200.563469021698</v>
      </c>
      <c r="K3925" s="40">
        <f t="shared" si="1101"/>
        <v>1205.3744694341003</v>
      </c>
      <c r="L3925" s="39">
        <v>50636.5774988708</v>
      </c>
      <c r="M3925" s="39">
        <f t="shared" si="1102"/>
        <v>1769.3604395849979</v>
      </c>
      <c r="N3925" s="39">
        <f t="shared" si="1107"/>
        <v>563.98597015089763</v>
      </c>
      <c r="O3925" s="40">
        <f>'Estimates from MCMC'!$B$2-L3925</f>
        <v>18424.4225011292</v>
      </c>
      <c r="P3925" s="39">
        <v>51828.897421063397</v>
      </c>
      <c r="Q3925" s="40">
        <f t="shared" si="1103"/>
        <v>1192.319922192597</v>
      </c>
      <c r="R3925" s="39">
        <v>51858.632938855699</v>
      </c>
      <c r="S3925" s="39">
        <f t="shared" si="1104"/>
        <v>29.735517792301835</v>
      </c>
      <c r="T3925" s="39">
        <f t="shared" si="1108"/>
        <v>1222.0554399848988</v>
      </c>
      <c r="U3925" s="39">
        <v>58391.320313848999</v>
      </c>
      <c r="V3925" s="39">
        <f t="shared" si="1105"/>
        <v>7754.742814978199</v>
      </c>
      <c r="W3925" s="39">
        <v>59851.905598359597</v>
      </c>
      <c r="X3925" s="39">
        <f t="shared" si="1106"/>
        <v>238.52984452569945</v>
      </c>
      <c r="Y3925" s="39">
        <f t="shared" si="1109"/>
        <v>9215.3280994887973</v>
      </c>
      <c r="Z3925" s="39">
        <f t="shared" si="1110"/>
        <v>9209.0944016404028</v>
      </c>
      <c r="AA3925" s="45">
        <f t="shared" si="1111"/>
        <v>6.6328018688781215E-2</v>
      </c>
      <c r="AB3925" s="45">
        <f t="shared" si="1112"/>
        <v>0.42089475610445454</v>
      </c>
      <c r="AC3925" s="45">
        <f t="shared" si="1113"/>
        <v>1.2946394629795337E-2</v>
      </c>
      <c r="AD3925" s="45">
        <f t="shared" si="1114"/>
        <v>0.50016916942303113</v>
      </c>
      <c r="AE3925" s="45">
        <f t="shared" si="1115"/>
        <v>0.49983083057696892</v>
      </c>
      <c r="AF3925" s="43">
        <f>('Estimates from MCMC'!$B$2-'MCMC runs'!W3925)/'Estimates from MCMC'!$B$2</f>
        <v>0.13334724955677449</v>
      </c>
    </row>
    <row r="3926" spans="1:32" x14ac:dyDescent="0.3">
      <c r="A3926" s="38">
        <v>490</v>
      </c>
      <c r="B3926" s="38">
        <v>1916340.3250042298</v>
      </c>
      <c r="C3926" s="39">
        <v>52749.509649200802</v>
      </c>
      <c r="D3926" s="39">
        <v>51668.653106262202</v>
      </c>
      <c r="E3926" s="39">
        <f t="shared" si="1098"/>
        <v>1080.8565429385999</v>
      </c>
      <c r="F3926" s="39">
        <v>52688.339757983202</v>
      </c>
      <c r="G3926" s="40">
        <f t="shared" si="1099"/>
        <v>61.169891217599798</v>
      </c>
      <c r="H3926" s="39">
        <v>52661.005403988798</v>
      </c>
      <c r="I3926" s="39">
        <f t="shared" si="1100"/>
        <v>88.504245212003298</v>
      </c>
      <c r="J3926" s="39">
        <v>51519.755260390702</v>
      </c>
      <c r="K3926" s="40">
        <f t="shared" si="1101"/>
        <v>1229.754388810099</v>
      </c>
      <c r="L3926" s="39">
        <v>50941.4574819833</v>
      </c>
      <c r="M3926" s="39">
        <f t="shared" si="1102"/>
        <v>1808.0521672175018</v>
      </c>
      <c r="N3926" s="39">
        <f t="shared" si="1107"/>
        <v>578.2977784074028</v>
      </c>
      <c r="O3926" s="40">
        <f>'Estimates from MCMC'!$B$2-L3926</f>
        <v>18119.5425180167</v>
      </c>
      <c r="P3926" s="39">
        <v>52164.7868453216</v>
      </c>
      <c r="Q3926" s="40">
        <f t="shared" si="1103"/>
        <v>1223.3293633383</v>
      </c>
      <c r="R3926" s="39">
        <v>52195.1795345477</v>
      </c>
      <c r="S3926" s="39">
        <f t="shared" si="1104"/>
        <v>30.392689226100629</v>
      </c>
      <c r="T3926" s="39">
        <f t="shared" si="1108"/>
        <v>1253.7220525644007</v>
      </c>
      <c r="U3926" s="39">
        <v>58874.382288352703</v>
      </c>
      <c r="V3926" s="39">
        <f t="shared" si="1105"/>
        <v>7932.9248063694031</v>
      </c>
      <c r="W3926" s="39">
        <v>60373.475211663601</v>
      </c>
      <c r="X3926" s="39">
        <f t="shared" si="1106"/>
        <v>245.37087074649753</v>
      </c>
      <c r="Y3926" s="39">
        <f t="shared" si="1109"/>
        <v>9432.0177296803013</v>
      </c>
      <c r="Z3926" s="39">
        <f t="shared" si="1110"/>
        <v>8687.5247883363991</v>
      </c>
      <c r="AA3926" s="45">
        <f t="shared" si="1111"/>
        <v>6.9191705658009542E-2</v>
      </c>
      <c r="AB3926" s="45">
        <f t="shared" si="1112"/>
        <v>0.43781043580330486</v>
      </c>
      <c r="AC3926" s="45">
        <f t="shared" si="1113"/>
        <v>1.3541780676996636E-2</v>
      </c>
      <c r="AD3926" s="45">
        <f t="shared" si="1114"/>
        <v>0.52054392213831102</v>
      </c>
      <c r="AE3926" s="45">
        <f t="shared" si="1115"/>
        <v>0.47945607786168898</v>
      </c>
      <c r="AF3926" s="43">
        <f>('Estimates from MCMC'!$B$2-'MCMC runs'!W3926)/'Estimates from MCMC'!$B$2</f>
        <v>0.12579494632768709</v>
      </c>
    </row>
    <row r="3927" spans="1:32" x14ac:dyDescent="0.3">
      <c r="A3927" s="38">
        <v>2283</v>
      </c>
      <c r="B3927" s="38">
        <v>2158877.2160124662</v>
      </c>
      <c r="C3927" s="39">
        <v>52819.348557512902</v>
      </c>
      <c r="D3927" s="39">
        <v>51714.480169174101</v>
      </c>
      <c r="E3927" s="39">
        <f t="shared" si="1098"/>
        <v>1104.8683883388003</v>
      </c>
      <c r="F3927" s="39">
        <v>52744.798426155401</v>
      </c>
      <c r="G3927" s="40">
        <f t="shared" si="1099"/>
        <v>74.550131357500504</v>
      </c>
      <c r="H3927" s="39">
        <v>52727.399708898898</v>
      </c>
      <c r="I3927" s="39">
        <f t="shared" si="1100"/>
        <v>91.948848614003509</v>
      </c>
      <c r="J3927" s="39">
        <v>51549.290039901098</v>
      </c>
      <c r="K3927" s="40">
        <f t="shared" si="1101"/>
        <v>1270.0585176118038</v>
      </c>
      <c r="L3927" s="39">
        <v>50949.117571333198</v>
      </c>
      <c r="M3927" s="39">
        <f t="shared" si="1102"/>
        <v>1870.2309861797039</v>
      </c>
      <c r="N3927" s="39">
        <f t="shared" si="1107"/>
        <v>600.17246856790007</v>
      </c>
      <c r="O3927" s="40">
        <f>'Estimates from MCMC'!$B$2-L3927</f>
        <v>18111.882428666802</v>
      </c>
      <c r="P3927" s="39">
        <v>52218.406736899502</v>
      </c>
      <c r="Q3927" s="40">
        <f t="shared" si="1103"/>
        <v>1269.2891655663043</v>
      </c>
      <c r="R3927" s="39">
        <v>52249.9652037407</v>
      </c>
      <c r="S3927" s="39">
        <f t="shared" si="1104"/>
        <v>31.558466841197514</v>
      </c>
      <c r="T3927" s="39">
        <f t="shared" si="1108"/>
        <v>1300.8476324075018</v>
      </c>
      <c r="U3927" s="39">
        <v>59022.8530777911</v>
      </c>
      <c r="V3927" s="39">
        <f t="shared" si="1105"/>
        <v>8073.7355064579024</v>
      </c>
      <c r="W3927" s="39">
        <v>60584.123614764103</v>
      </c>
      <c r="X3927" s="39">
        <f t="shared" si="1106"/>
        <v>260.42290456550109</v>
      </c>
      <c r="Y3927" s="39">
        <f t="shared" si="1109"/>
        <v>9635.0060434309053</v>
      </c>
      <c r="Z3927" s="39">
        <f t="shared" si="1110"/>
        <v>8476.876385235897</v>
      </c>
      <c r="AA3927" s="45">
        <f t="shared" si="1111"/>
        <v>7.1822884094508557E-2</v>
      </c>
      <c r="AB3927" s="45">
        <f t="shared" si="1112"/>
        <v>0.44577009254869604</v>
      </c>
      <c r="AC3927" s="45">
        <f t="shared" si="1113"/>
        <v>1.4378566424068298E-2</v>
      </c>
      <c r="AD3927" s="45">
        <f t="shared" si="1114"/>
        <v>0.5319715430672729</v>
      </c>
      <c r="AE3927" s="45">
        <f t="shared" si="1115"/>
        <v>0.4680284569327271</v>
      </c>
      <c r="AF3927" s="43">
        <f>('Estimates from MCMC'!$B$2-'MCMC runs'!W3927)/'Estimates from MCMC'!$B$2</f>
        <v>0.12274476745537853</v>
      </c>
    </row>
    <row r="3928" spans="1:32" x14ac:dyDescent="0.3">
      <c r="A3928" s="38">
        <v>939</v>
      </c>
      <c r="B3928" s="38">
        <v>2036038.1714544238</v>
      </c>
      <c r="C3928" s="39">
        <v>52449.873085653599</v>
      </c>
      <c r="D3928" s="39">
        <v>51388.524127912402</v>
      </c>
      <c r="E3928" s="39">
        <f t="shared" si="1098"/>
        <v>1061.3489577411965</v>
      </c>
      <c r="F3928" s="39">
        <v>52393.0848055678</v>
      </c>
      <c r="G3928" s="40">
        <f t="shared" si="1099"/>
        <v>56.78828008579876</v>
      </c>
      <c r="H3928" s="39">
        <v>52363.5120941922</v>
      </c>
      <c r="I3928" s="39">
        <f t="shared" si="1100"/>
        <v>86.360991461398953</v>
      </c>
      <c r="J3928" s="39">
        <v>51246.025896401603</v>
      </c>
      <c r="K3928" s="40">
        <f t="shared" si="1101"/>
        <v>1203.8471892519956</v>
      </c>
      <c r="L3928" s="39">
        <v>50682.010421292398</v>
      </c>
      <c r="M3928" s="39">
        <f t="shared" si="1102"/>
        <v>1767.8626643612006</v>
      </c>
      <c r="N3928" s="39">
        <f t="shared" si="1107"/>
        <v>564.015475109205</v>
      </c>
      <c r="O3928" s="40">
        <f>'Estimates from MCMC'!$B$2-L3928</f>
        <v>18378.989578707602</v>
      </c>
      <c r="P3928" s="39">
        <v>51870.471573649302</v>
      </c>
      <c r="Q3928" s="40">
        <f t="shared" si="1103"/>
        <v>1188.4611523569038</v>
      </c>
      <c r="R3928" s="39">
        <v>51900.395121078102</v>
      </c>
      <c r="S3928" s="39">
        <f t="shared" si="1104"/>
        <v>29.923547428799793</v>
      </c>
      <c r="T3928" s="39">
        <f t="shared" si="1108"/>
        <v>1218.3846997857036</v>
      </c>
      <c r="U3928" s="39">
        <v>58512.4665071985</v>
      </c>
      <c r="V3928" s="39">
        <f t="shared" si="1105"/>
        <v>7830.4560859061021</v>
      </c>
      <c r="W3928" s="39">
        <v>59971.346290165697</v>
      </c>
      <c r="X3928" s="39">
        <f t="shared" si="1106"/>
        <v>240.4950831814931</v>
      </c>
      <c r="Y3928" s="39">
        <f t="shared" si="1109"/>
        <v>9289.3358688732988</v>
      </c>
      <c r="Z3928" s="39">
        <f t="shared" si="1110"/>
        <v>9089.6537098343033</v>
      </c>
      <c r="AA3928" s="45">
        <f t="shared" si="1111"/>
        <v>6.6292256958305512E-2</v>
      </c>
      <c r="AB3928" s="45">
        <f t="shared" si="1112"/>
        <v>0.42605476500067391</v>
      </c>
      <c r="AC3928" s="45">
        <f t="shared" si="1113"/>
        <v>1.3085326706975833E-2</v>
      </c>
      <c r="AD3928" s="45">
        <f t="shared" si="1114"/>
        <v>0.50543234866595521</v>
      </c>
      <c r="AE3928" s="45">
        <f t="shared" si="1115"/>
        <v>0.49456765133404473</v>
      </c>
      <c r="AF3928" s="43">
        <f>('Estimates from MCMC'!$B$2-'MCMC runs'!W3928)/'Estimates from MCMC'!$B$2</f>
        <v>0.13161775401216755</v>
      </c>
    </row>
    <row r="3929" spans="1:32" x14ac:dyDescent="0.3">
      <c r="A3929" s="38">
        <v>1375</v>
      </c>
      <c r="B3929" s="38">
        <v>2041864.0409224026</v>
      </c>
      <c r="C3929" s="39">
        <v>52366.118282935902</v>
      </c>
      <c r="D3929" s="39">
        <v>51300.4534497848</v>
      </c>
      <c r="E3929" s="39">
        <f t="shared" si="1098"/>
        <v>1065.6648331511024</v>
      </c>
      <c r="F3929" s="39">
        <v>52299.325905562197</v>
      </c>
      <c r="G3929" s="40">
        <f t="shared" si="1099"/>
        <v>66.792377373705676</v>
      </c>
      <c r="H3929" s="39">
        <v>52278.211649151497</v>
      </c>
      <c r="I3929" s="39">
        <f t="shared" si="1100"/>
        <v>87.90663378440513</v>
      </c>
      <c r="J3929" s="39">
        <v>51146.604244097602</v>
      </c>
      <c r="K3929" s="40">
        <f t="shared" si="1101"/>
        <v>1219.5140388383006</v>
      </c>
      <c r="L3929" s="39">
        <v>50572.470404396103</v>
      </c>
      <c r="M3929" s="39">
        <f t="shared" si="1102"/>
        <v>1793.6478785397994</v>
      </c>
      <c r="N3929" s="39">
        <f t="shared" si="1107"/>
        <v>574.1338397014988</v>
      </c>
      <c r="O3929" s="40">
        <f>'Estimates from MCMC'!$B$2-L3929</f>
        <v>18488.529595603897</v>
      </c>
      <c r="P3929" s="39">
        <v>51782.792517503003</v>
      </c>
      <c r="Q3929" s="40">
        <f t="shared" si="1103"/>
        <v>1210.3221131069004</v>
      </c>
      <c r="R3929" s="39">
        <v>51813.153557336998</v>
      </c>
      <c r="S3929" s="39">
        <f t="shared" si="1104"/>
        <v>30.361039833995164</v>
      </c>
      <c r="T3929" s="39">
        <f t="shared" si="1108"/>
        <v>1240.6831529408955</v>
      </c>
      <c r="U3929" s="39">
        <v>58422.271204227203</v>
      </c>
      <c r="V3929" s="39">
        <f t="shared" si="1105"/>
        <v>7849.8007998311004</v>
      </c>
      <c r="W3929" s="39">
        <v>59906.929947906603</v>
      </c>
      <c r="X3929" s="39">
        <f t="shared" si="1106"/>
        <v>243.97559073850425</v>
      </c>
      <c r="Y3929" s="39">
        <f t="shared" si="1109"/>
        <v>9334.4595435105002</v>
      </c>
      <c r="Z3929" s="39">
        <f t="shared" si="1110"/>
        <v>9154.070052093397</v>
      </c>
      <c r="AA3929" s="45">
        <f t="shared" si="1111"/>
        <v>6.7105561127797766E-2</v>
      </c>
      <c r="AB3929" s="45">
        <f t="shared" si="1112"/>
        <v>0.42457680364681805</v>
      </c>
      <c r="AC3929" s="45">
        <f t="shared" si="1113"/>
        <v>1.3196051610102918E-2</v>
      </c>
      <c r="AD3929" s="45">
        <f t="shared" si="1114"/>
        <v>0.50487841638471875</v>
      </c>
      <c r="AE3929" s="45">
        <f t="shared" si="1115"/>
        <v>0.49512158361528125</v>
      </c>
      <c r="AF3929" s="43">
        <f>('Estimates from MCMC'!$B$2-'MCMC runs'!W3929)/'Estimates from MCMC'!$B$2</f>
        <v>0.13255049958867374</v>
      </c>
    </row>
    <row r="3930" spans="1:32" x14ac:dyDescent="0.3">
      <c r="A3930" s="38">
        <v>398</v>
      </c>
      <c r="B3930" s="38">
        <v>2207963.199130157</v>
      </c>
      <c r="C3930" s="39">
        <v>52089.2799521423</v>
      </c>
      <c r="D3930" s="39">
        <v>51035.7863327245</v>
      </c>
      <c r="E3930" s="39">
        <f t="shared" si="1098"/>
        <v>1053.4936194178008</v>
      </c>
      <c r="F3930" s="39">
        <v>52028.424529687603</v>
      </c>
      <c r="G3930" s="40">
        <f t="shared" si="1099"/>
        <v>60.855422454696964</v>
      </c>
      <c r="H3930" s="39">
        <v>52003.453821667899</v>
      </c>
      <c r="I3930" s="39">
        <f t="shared" si="1100"/>
        <v>85.826130474400998</v>
      </c>
      <c r="J3930" s="39">
        <v>50889.785626570403</v>
      </c>
      <c r="K3930" s="40">
        <f t="shared" si="1101"/>
        <v>1199.4943255718972</v>
      </c>
      <c r="L3930" s="39">
        <v>50329.1983807508</v>
      </c>
      <c r="M3930" s="39">
        <f t="shared" si="1102"/>
        <v>1760.0815713914999</v>
      </c>
      <c r="N3930" s="39">
        <f t="shared" si="1107"/>
        <v>560.58724581960269</v>
      </c>
      <c r="O3930" s="40">
        <f>'Estimates from MCMC'!$B$2-L3930</f>
        <v>18731.8016192492</v>
      </c>
      <c r="P3930" s="39">
        <v>51513.207062144102</v>
      </c>
      <c r="Q3930" s="40">
        <f t="shared" si="1103"/>
        <v>1184.0086813933012</v>
      </c>
      <c r="R3930" s="39">
        <v>51542.860239932299</v>
      </c>
      <c r="S3930" s="39">
        <f t="shared" si="1104"/>
        <v>29.653177788197354</v>
      </c>
      <c r="T3930" s="39">
        <f t="shared" si="1108"/>
        <v>1213.6618591814986</v>
      </c>
      <c r="U3930" s="39">
        <v>58017.820408931802</v>
      </c>
      <c r="V3930" s="39">
        <f t="shared" si="1105"/>
        <v>7688.622028181002</v>
      </c>
      <c r="W3930" s="39">
        <v>59468.8952999385</v>
      </c>
      <c r="X3930" s="39">
        <f t="shared" si="1106"/>
        <v>237.41303182519914</v>
      </c>
      <c r="Y3930" s="39">
        <f t="shared" si="1109"/>
        <v>9139.6969191876997</v>
      </c>
      <c r="Z3930" s="39">
        <f t="shared" si="1110"/>
        <v>9592.1047000614999</v>
      </c>
      <c r="AA3930" s="45">
        <f t="shared" si="1111"/>
        <v>6.4791517860957576E-2</v>
      </c>
      <c r="AB3930" s="45">
        <f t="shared" si="1112"/>
        <v>0.4104582241720951</v>
      </c>
      <c r="AC3930" s="45">
        <f t="shared" si="1113"/>
        <v>1.2674329818933617E-2</v>
      </c>
      <c r="AD3930" s="45">
        <f t="shared" si="1114"/>
        <v>0.48792407185198627</v>
      </c>
      <c r="AE3930" s="45">
        <f t="shared" si="1115"/>
        <v>0.51207592814801373</v>
      </c>
      <c r="AF3930" s="43">
        <f>('Estimates from MCMC'!$B$2-'MCMC runs'!W3930)/'Estimates from MCMC'!$B$2</f>
        <v>0.13889322048712732</v>
      </c>
    </row>
    <row r="3931" spans="1:32" x14ac:dyDescent="0.3">
      <c r="A3931" s="38">
        <v>4718</v>
      </c>
      <c r="B3931" s="38">
        <v>1947814.2106287568</v>
      </c>
      <c r="C3931" s="39">
        <v>52232.810646020203</v>
      </c>
      <c r="D3931" s="39">
        <v>51163.114421903003</v>
      </c>
      <c r="E3931" s="39">
        <f t="shared" si="1098"/>
        <v>1069.6962241172005</v>
      </c>
      <c r="F3931" s="39">
        <v>52166.666199793603</v>
      </c>
      <c r="G3931" s="40">
        <f t="shared" si="1099"/>
        <v>66.144446226600849</v>
      </c>
      <c r="H3931" s="39">
        <v>52144.092948162899</v>
      </c>
      <c r="I3931" s="39">
        <f t="shared" si="1100"/>
        <v>88.717697857304302</v>
      </c>
      <c r="J3931" s="39">
        <v>51009.0754001155</v>
      </c>
      <c r="K3931" s="40">
        <f t="shared" si="1101"/>
        <v>1223.7352459047033</v>
      </c>
      <c r="L3931" s="39">
        <v>50429.690939581502</v>
      </c>
      <c r="M3931" s="39">
        <f t="shared" si="1102"/>
        <v>1803.1197064387015</v>
      </c>
      <c r="N3931" s="39">
        <f t="shared" si="1107"/>
        <v>579.38446053399821</v>
      </c>
      <c r="O3931" s="40">
        <f>'Estimates from MCMC'!$B$2-L3931</f>
        <v>18631.309060418498</v>
      </c>
      <c r="P3931" s="39">
        <v>51648.349129762799</v>
      </c>
      <c r="Q3931" s="40">
        <f t="shared" si="1103"/>
        <v>1218.658190181297</v>
      </c>
      <c r="R3931" s="39">
        <v>51679.090387475902</v>
      </c>
      <c r="S3931" s="39">
        <f t="shared" si="1104"/>
        <v>30.74125771310355</v>
      </c>
      <c r="T3931" s="39">
        <f t="shared" si="1108"/>
        <v>1249.3994478944005</v>
      </c>
      <c r="U3931" s="39">
        <v>58218.4521676812</v>
      </c>
      <c r="V3931" s="39">
        <f t="shared" si="1105"/>
        <v>7788.7612280996982</v>
      </c>
      <c r="W3931" s="39">
        <v>59712.516459895698</v>
      </c>
      <c r="X3931" s="39">
        <f t="shared" si="1106"/>
        <v>244.66484432009747</v>
      </c>
      <c r="Y3931" s="39">
        <f t="shared" si="1109"/>
        <v>9282.8255203141962</v>
      </c>
      <c r="Z3931" s="39">
        <f t="shared" si="1110"/>
        <v>9348.4835401043019</v>
      </c>
      <c r="AA3931" s="45">
        <f t="shared" si="1111"/>
        <v>6.7059133839860008E-2</v>
      </c>
      <c r="AB3931" s="45">
        <f t="shared" si="1112"/>
        <v>0.41804691247630166</v>
      </c>
      <c r="AC3931" s="45">
        <f t="shared" si="1113"/>
        <v>1.3131919154294883E-2</v>
      </c>
      <c r="AD3931" s="45">
        <f t="shared" si="1114"/>
        <v>0.49823796547045657</v>
      </c>
      <c r="AE3931" s="45">
        <f t="shared" si="1115"/>
        <v>0.50176203452954349</v>
      </c>
      <c r="AF3931" s="43">
        <f>('Estimates from MCMC'!$B$2-'MCMC runs'!W3931)/'Estimates from MCMC'!$B$2</f>
        <v>0.13536559766154996</v>
      </c>
    </row>
    <row r="3932" spans="1:32" x14ac:dyDescent="0.3">
      <c r="A3932" s="38">
        <v>3121</v>
      </c>
      <c r="B3932" s="38">
        <v>2030018.9694204172</v>
      </c>
      <c r="C3932" s="39">
        <v>52020.769594353304</v>
      </c>
      <c r="D3932" s="39">
        <v>51000.819468588801</v>
      </c>
      <c r="E3932" s="39">
        <f t="shared" si="1098"/>
        <v>1019.9501257645024</v>
      </c>
      <c r="F3932" s="39">
        <v>51960.767381369398</v>
      </c>
      <c r="G3932" s="40">
        <f t="shared" si="1099"/>
        <v>60.002212983905338</v>
      </c>
      <c r="H3932" s="39">
        <v>51936.983210475999</v>
      </c>
      <c r="I3932" s="39">
        <f t="shared" si="1100"/>
        <v>83.786383877304615</v>
      </c>
      <c r="J3932" s="39">
        <v>50857.5843263227</v>
      </c>
      <c r="K3932" s="40">
        <f t="shared" si="1101"/>
        <v>1163.1852680306038</v>
      </c>
      <c r="L3932" s="39">
        <v>50358.825254547897</v>
      </c>
      <c r="M3932" s="39">
        <f t="shared" si="1102"/>
        <v>1661.9443398054063</v>
      </c>
      <c r="N3932" s="39">
        <f t="shared" si="1107"/>
        <v>498.75907177480258</v>
      </c>
      <c r="O3932" s="40">
        <f>'Estimates from MCMC'!$B$2-L3932</f>
        <v>18702.174745452103</v>
      </c>
      <c r="P3932" s="39">
        <v>51463.626531698101</v>
      </c>
      <c r="Q3932" s="40">
        <f t="shared" si="1103"/>
        <v>1104.8012771502035</v>
      </c>
      <c r="R3932" s="39">
        <v>51492.783028876198</v>
      </c>
      <c r="S3932" s="39">
        <f t="shared" si="1104"/>
        <v>29.156497178097197</v>
      </c>
      <c r="T3932" s="39">
        <f t="shared" si="1108"/>
        <v>1133.9577743283007</v>
      </c>
      <c r="U3932" s="39">
        <v>58224.785845270198</v>
      </c>
      <c r="V3932" s="39">
        <f t="shared" si="1105"/>
        <v>7865.9605907223013</v>
      </c>
      <c r="W3932" s="39">
        <v>59577.671150643102</v>
      </c>
      <c r="X3932" s="39">
        <f t="shared" si="1106"/>
        <v>218.9275310446028</v>
      </c>
      <c r="Y3932" s="39">
        <f t="shared" si="1109"/>
        <v>9218.8458960952048</v>
      </c>
      <c r="Z3932" s="39">
        <f t="shared" si="1110"/>
        <v>9483.328849356898</v>
      </c>
      <c r="AA3932" s="45">
        <f t="shared" si="1111"/>
        <v>6.0632401833591608E-2</v>
      </c>
      <c r="AB3932" s="45">
        <f t="shared" si="1112"/>
        <v>0.42059069053640963</v>
      </c>
      <c r="AC3932" s="45">
        <f t="shared" si="1113"/>
        <v>1.1705993234708731E-2</v>
      </c>
      <c r="AD3932" s="45">
        <f t="shared" si="1114"/>
        <v>0.49292908560470999</v>
      </c>
      <c r="AE3932" s="45">
        <f t="shared" si="1115"/>
        <v>0.50707091439529006</v>
      </c>
      <c r="AF3932" s="43">
        <f>('Estimates from MCMC'!$B$2-'MCMC runs'!W3932)/'Estimates from MCMC'!$B$2</f>
        <v>0.13731815133515152</v>
      </c>
    </row>
    <row r="3933" spans="1:32" x14ac:dyDescent="0.3">
      <c r="A3933" s="38">
        <v>4766</v>
      </c>
      <c r="B3933" s="38">
        <v>2057916.1711892718</v>
      </c>
      <c r="C3933" s="39">
        <v>52293.990527047397</v>
      </c>
      <c r="D3933" s="39">
        <v>51228.190541168296</v>
      </c>
      <c r="E3933" s="39">
        <f t="shared" si="1098"/>
        <v>1065.7999858791009</v>
      </c>
      <c r="F3933" s="39">
        <v>52229.097056669001</v>
      </c>
      <c r="G3933" s="40">
        <f t="shared" si="1099"/>
        <v>64.89347037839616</v>
      </c>
      <c r="H3933" s="39">
        <v>52206.4021622539</v>
      </c>
      <c r="I3933" s="39">
        <f t="shared" si="1100"/>
        <v>87.588364793497021</v>
      </c>
      <c r="J3933" s="39">
        <v>51076.563444002903</v>
      </c>
      <c r="K3933" s="40">
        <f t="shared" si="1101"/>
        <v>1217.4270830444948</v>
      </c>
      <c r="L3933" s="39">
        <v>50504.409129584303</v>
      </c>
      <c r="M3933" s="39">
        <f t="shared" si="1102"/>
        <v>1789.5813974630946</v>
      </c>
      <c r="N3933" s="39">
        <f t="shared" si="1107"/>
        <v>572.15431441859982</v>
      </c>
      <c r="O3933" s="40">
        <f>'Estimates from MCMC'!$B$2-L3933</f>
        <v>18556.590870415697</v>
      </c>
      <c r="P3933" s="39">
        <v>51713.2963509728</v>
      </c>
      <c r="Q3933" s="40">
        <f t="shared" si="1103"/>
        <v>1208.887221388497</v>
      </c>
      <c r="R3933" s="39">
        <v>51743.4258888556</v>
      </c>
      <c r="S3933" s="39">
        <f t="shared" si="1104"/>
        <v>30.129537882799923</v>
      </c>
      <c r="T3933" s="39">
        <f t="shared" si="1108"/>
        <v>1239.0167592712969</v>
      </c>
      <c r="U3933" s="39">
        <v>58260.749088698198</v>
      </c>
      <c r="V3933" s="39">
        <f t="shared" si="1105"/>
        <v>7756.339959113895</v>
      </c>
      <c r="W3933" s="39">
        <v>59741.264689743097</v>
      </c>
      <c r="X3933" s="39">
        <f t="shared" si="1106"/>
        <v>241.49884177360218</v>
      </c>
      <c r="Y3933" s="39">
        <f t="shared" si="1109"/>
        <v>9236.8555601587941</v>
      </c>
      <c r="Z3933" s="39">
        <f t="shared" si="1110"/>
        <v>9319.7353102569032</v>
      </c>
      <c r="AA3933" s="45">
        <f t="shared" si="1111"/>
        <v>6.6769632844933272E-2</v>
      </c>
      <c r="AB3933" s="45">
        <f t="shared" si="1112"/>
        <v>0.41798302356709449</v>
      </c>
      <c r="AC3933" s="45">
        <f t="shared" si="1113"/>
        <v>1.3014181508879287E-2</v>
      </c>
      <c r="AD3933" s="45">
        <f t="shared" si="1114"/>
        <v>0.49776683792090709</v>
      </c>
      <c r="AE3933" s="45">
        <f t="shared" si="1115"/>
        <v>0.50223316207909297</v>
      </c>
      <c r="AF3933" s="43">
        <f>('Estimates from MCMC'!$B$2-'MCMC runs'!W3933)/'Estimates from MCMC'!$B$2</f>
        <v>0.13494932465873508</v>
      </c>
    </row>
    <row r="3934" spans="1:32" x14ac:dyDescent="0.3">
      <c r="A3934" s="38">
        <v>4282</v>
      </c>
      <c r="B3934" s="38">
        <v>2006945.1736963843</v>
      </c>
      <c r="C3934" s="39">
        <v>52186.614053507401</v>
      </c>
      <c r="D3934" s="39">
        <v>51129.941440549803</v>
      </c>
      <c r="E3934" s="39">
        <f t="shared" si="1098"/>
        <v>1056.6726129575982</v>
      </c>
      <c r="F3934" s="39">
        <v>52120.068531803998</v>
      </c>
      <c r="G3934" s="40">
        <f t="shared" si="1099"/>
        <v>66.54552170340321</v>
      </c>
      <c r="H3934" s="39">
        <v>52099.255402979601</v>
      </c>
      <c r="I3934" s="39">
        <f t="shared" si="1100"/>
        <v>87.358650527799909</v>
      </c>
      <c r="J3934" s="39">
        <v>50976.8022995832</v>
      </c>
      <c r="K3934" s="40">
        <f t="shared" si="1101"/>
        <v>1209.8117539242012</v>
      </c>
      <c r="L3934" s="39">
        <v>50406.142590704199</v>
      </c>
      <c r="M3934" s="39">
        <f t="shared" si="1102"/>
        <v>1780.4714628032016</v>
      </c>
      <c r="N3934" s="39">
        <f t="shared" si="1107"/>
        <v>570.65970887900039</v>
      </c>
      <c r="O3934" s="40">
        <f>'Estimates from MCMC'!$B$2-L3934</f>
        <v>18654.857409295801</v>
      </c>
      <c r="P3934" s="39">
        <v>51604.162973467901</v>
      </c>
      <c r="Q3934" s="40">
        <f t="shared" si="1103"/>
        <v>1198.0203827637015</v>
      </c>
      <c r="R3934" s="39">
        <v>51634.503678434397</v>
      </c>
      <c r="S3934" s="39">
        <f t="shared" si="1104"/>
        <v>30.34070496649656</v>
      </c>
      <c r="T3934" s="39">
        <f t="shared" si="1108"/>
        <v>1228.3610877301981</v>
      </c>
      <c r="U3934" s="39">
        <v>58270.824808742997</v>
      </c>
      <c r="V3934" s="39">
        <f t="shared" si="1105"/>
        <v>7864.6822180387971</v>
      </c>
      <c r="W3934" s="39">
        <v>59742.200406450298</v>
      </c>
      <c r="X3934" s="39">
        <f t="shared" si="1106"/>
        <v>243.01450997710344</v>
      </c>
      <c r="Y3934" s="39">
        <f t="shared" si="1109"/>
        <v>9336.0578157460986</v>
      </c>
      <c r="Z3934" s="39">
        <f t="shared" si="1110"/>
        <v>9318.799593549702</v>
      </c>
      <c r="AA3934" s="45">
        <f t="shared" si="1111"/>
        <v>6.5846715457503313E-2</v>
      </c>
      <c r="AB3934" s="45">
        <f t="shared" si="1112"/>
        <v>0.42158897521885053</v>
      </c>
      <c r="AC3934" s="45">
        <f t="shared" si="1113"/>
        <v>1.3026875769954061E-2</v>
      </c>
      <c r="AD3934" s="45">
        <f t="shared" si="1114"/>
        <v>0.50046256644630793</v>
      </c>
      <c r="AE3934" s="45">
        <f t="shared" si="1115"/>
        <v>0.49953743355369212</v>
      </c>
      <c r="AF3934" s="43">
        <f>('Estimates from MCMC'!$B$2-'MCMC runs'!W3934)/'Estimates from MCMC'!$B$2</f>
        <v>0.13493577552525596</v>
      </c>
    </row>
    <row r="3935" spans="1:32" x14ac:dyDescent="0.3">
      <c r="A3935" s="38">
        <v>4138</v>
      </c>
      <c r="B3935" s="38">
        <v>2011797.2517491991</v>
      </c>
      <c r="C3935" s="39">
        <v>52836.516283643301</v>
      </c>
      <c r="D3935" s="39">
        <v>51749.296402489497</v>
      </c>
      <c r="E3935" s="39">
        <f t="shared" si="1098"/>
        <v>1087.2198811538037</v>
      </c>
      <c r="F3935" s="39">
        <v>52787.621955181399</v>
      </c>
      <c r="G3935" s="40">
        <f t="shared" si="1099"/>
        <v>48.89432846190175</v>
      </c>
      <c r="H3935" s="39">
        <v>52748.9364221918</v>
      </c>
      <c r="I3935" s="39">
        <f t="shared" si="1100"/>
        <v>87.579861451500619</v>
      </c>
      <c r="J3935" s="39">
        <v>51613.275170405002</v>
      </c>
      <c r="K3935" s="40">
        <f t="shared" si="1101"/>
        <v>1223.2411132382986</v>
      </c>
      <c r="L3935" s="39">
        <v>51041.380256052602</v>
      </c>
      <c r="M3935" s="39">
        <f t="shared" si="1102"/>
        <v>1795.1360275906991</v>
      </c>
      <c r="N3935" s="39">
        <f t="shared" si="1107"/>
        <v>571.89491435240052</v>
      </c>
      <c r="O3935" s="40">
        <f>'Estimates from MCMC'!$B$2-L3935</f>
        <v>18019.619743947398</v>
      </c>
      <c r="P3935" s="39">
        <v>52252.985996107898</v>
      </c>
      <c r="Q3935" s="40">
        <f t="shared" si="1103"/>
        <v>1211.6057400552963</v>
      </c>
      <c r="R3935" s="39">
        <v>52283.085951411798</v>
      </c>
      <c r="S3935" s="39">
        <f t="shared" si="1104"/>
        <v>30.09995530390006</v>
      </c>
      <c r="T3935" s="39">
        <f t="shared" si="1108"/>
        <v>1241.7056953591964</v>
      </c>
      <c r="U3935" s="39">
        <v>58950.801448816899</v>
      </c>
      <c r="V3935" s="39">
        <f t="shared" si="1105"/>
        <v>7909.4211927642973</v>
      </c>
      <c r="W3935" s="39">
        <v>60436.801405000602</v>
      </c>
      <c r="X3935" s="39">
        <f t="shared" si="1106"/>
        <v>244.29426082450664</v>
      </c>
      <c r="Y3935" s="39">
        <f t="shared" si="1109"/>
        <v>9395.4211489480003</v>
      </c>
      <c r="Z3935" s="39">
        <f t="shared" si="1110"/>
        <v>8624.1985949993978</v>
      </c>
      <c r="AA3935" s="45">
        <f t="shared" si="1111"/>
        <v>6.8908540413360961E-2</v>
      </c>
      <c r="AB3935" s="45">
        <f t="shared" si="1112"/>
        <v>0.4389338568268617</v>
      </c>
      <c r="AC3935" s="45">
        <f t="shared" si="1113"/>
        <v>1.3557126304319631E-2</v>
      </c>
      <c r="AD3935" s="45">
        <f t="shared" si="1114"/>
        <v>0.52139952354454233</v>
      </c>
      <c r="AE3935" s="45">
        <f t="shared" si="1115"/>
        <v>0.47860047645545772</v>
      </c>
      <c r="AF3935" s="43">
        <f>('Estimates from MCMC'!$B$2-'MCMC runs'!W3935)/'Estimates from MCMC'!$B$2</f>
        <v>0.12487798605579702</v>
      </c>
    </row>
    <row r="3936" spans="1:32" x14ac:dyDescent="0.3">
      <c r="A3936" s="38">
        <v>1091</v>
      </c>
      <c r="B3936" s="38">
        <v>2018571.3934093066</v>
      </c>
      <c r="C3936" s="39">
        <v>52485.029700593099</v>
      </c>
      <c r="D3936" s="39">
        <v>51418.901398112801</v>
      </c>
      <c r="E3936" s="39">
        <f t="shared" si="1098"/>
        <v>1066.1283024802979</v>
      </c>
      <c r="F3936" s="39">
        <v>52421.599282901298</v>
      </c>
      <c r="G3936" s="40">
        <f t="shared" si="1099"/>
        <v>63.430417691801267</v>
      </c>
      <c r="H3936" s="39">
        <v>52398.472916867097</v>
      </c>
      <c r="I3936" s="39">
        <f t="shared" si="1100"/>
        <v>86.556783726002323</v>
      </c>
      <c r="J3936" s="39">
        <v>51269.792181629702</v>
      </c>
      <c r="K3936" s="40">
        <f t="shared" si="1101"/>
        <v>1215.2375189633967</v>
      </c>
      <c r="L3936" s="39">
        <v>50704.610784989301</v>
      </c>
      <c r="M3936" s="39">
        <f t="shared" si="1102"/>
        <v>1780.4189156037974</v>
      </c>
      <c r="N3936" s="39">
        <f t="shared" si="1107"/>
        <v>565.18139664040064</v>
      </c>
      <c r="O3936" s="40">
        <f>'Estimates from MCMC'!$B$2-L3936</f>
        <v>18356.389215010699</v>
      </c>
      <c r="P3936" s="39">
        <v>51901.180611542797</v>
      </c>
      <c r="Q3936" s="40">
        <f t="shared" si="1103"/>
        <v>1196.5698265534957</v>
      </c>
      <c r="R3936" s="39">
        <v>51930.966459823503</v>
      </c>
      <c r="S3936" s="39">
        <f t="shared" si="1104"/>
        <v>29.785848280705977</v>
      </c>
      <c r="T3936" s="39">
        <f t="shared" si="1108"/>
        <v>1226.3556748342016</v>
      </c>
      <c r="U3936" s="39">
        <v>58605.388221717498</v>
      </c>
      <c r="V3936" s="39">
        <f t="shared" si="1105"/>
        <v>7900.7774367281963</v>
      </c>
      <c r="W3936" s="39">
        <v>60076.651654285801</v>
      </c>
      <c r="X3936" s="39">
        <f t="shared" si="1106"/>
        <v>244.90775773410132</v>
      </c>
      <c r="Y3936" s="39">
        <f t="shared" si="1109"/>
        <v>9372.0408692964993</v>
      </c>
      <c r="Z3936" s="39">
        <f t="shared" si="1110"/>
        <v>8984.3483457141992</v>
      </c>
      <c r="AA3936" s="45">
        <f t="shared" si="1111"/>
        <v>6.6808110269930707E-2</v>
      </c>
      <c r="AB3936" s="45">
        <f t="shared" si="1112"/>
        <v>0.43041021543972485</v>
      </c>
      <c r="AC3936" s="45">
        <f t="shared" si="1113"/>
        <v>1.3341826372576105E-2</v>
      </c>
      <c r="AD3936" s="45">
        <f t="shared" si="1114"/>
        <v>0.51056015208223171</v>
      </c>
      <c r="AE3936" s="45">
        <f t="shared" si="1115"/>
        <v>0.48943984791776834</v>
      </c>
      <c r="AF3936" s="43">
        <f>('Estimates from MCMC'!$B$2-'MCMC runs'!W3936)/'Estimates from MCMC'!$B$2</f>
        <v>0.13009293734110713</v>
      </c>
    </row>
    <row r="3937" spans="1:32" x14ac:dyDescent="0.3">
      <c r="A3937" s="38">
        <v>481</v>
      </c>
      <c r="B3937" s="38">
        <v>2116693.9697752618</v>
      </c>
      <c r="C3937" s="39">
        <v>52479.496627184199</v>
      </c>
      <c r="D3937" s="39">
        <v>51385.074792605999</v>
      </c>
      <c r="E3937" s="39">
        <f t="shared" si="1098"/>
        <v>1094.4218345781992</v>
      </c>
      <c r="F3937" s="39">
        <v>52416.247878273702</v>
      </c>
      <c r="G3937" s="40">
        <f t="shared" si="1099"/>
        <v>63.248748910496943</v>
      </c>
      <c r="H3937" s="39">
        <v>52389.060447130898</v>
      </c>
      <c r="I3937" s="39">
        <f t="shared" si="1100"/>
        <v>90.436180053300632</v>
      </c>
      <c r="J3937" s="39">
        <v>51232.2886115164</v>
      </c>
      <c r="K3937" s="40">
        <f t="shared" si="1101"/>
        <v>1247.2080156677985</v>
      </c>
      <c r="L3937" s="39">
        <v>50641.971128381498</v>
      </c>
      <c r="M3937" s="39">
        <f t="shared" si="1102"/>
        <v>1837.5254988027009</v>
      </c>
      <c r="N3937" s="39">
        <f t="shared" si="1107"/>
        <v>590.31748313490243</v>
      </c>
      <c r="O3937" s="40">
        <f>'Estimates from MCMC'!$B$2-L3937</f>
        <v>18419.028871618502</v>
      </c>
      <c r="P3937" s="39">
        <v>51890.965055357701</v>
      </c>
      <c r="Q3937" s="40">
        <f t="shared" si="1103"/>
        <v>1248.9939269762035</v>
      </c>
      <c r="R3937" s="39">
        <v>51922.067349785102</v>
      </c>
      <c r="S3937" s="39">
        <f t="shared" si="1104"/>
        <v>31.102294427400921</v>
      </c>
      <c r="T3937" s="39">
        <f t="shared" si="1108"/>
        <v>1280.0962214036044</v>
      </c>
      <c r="U3937" s="39">
        <v>58376.295774202801</v>
      </c>
      <c r="V3937" s="39">
        <f t="shared" si="1105"/>
        <v>7734.3246458213034</v>
      </c>
      <c r="W3937" s="39">
        <v>59904.630187306102</v>
      </c>
      <c r="X3937" s="39">
        <f t="shared" si="1106"/>
        <v>248.23819169969647</v>
      </c>
      <c r="Y3937" s="39">
        <f t="shared" si="1109"/>
        <v>9262.6590589246043</v>
      </c>
      <c r="Z3937" s="39">
        <f t="shared" si="1110"/>
        <v>9156.369812693898</v>
      </c>
      <c r="AA3937" s="45">
        <f t="shared" si="1111"/>
        <v>6.9498572933781436E-2</v>
      </c>
      <c r="AB3937" s="45">
        <f t="shared" si="1112"/>
        <v>0.41990946969733911</v>
      </c>
      <c r="AC3937" s="45">
        <f t="shared" si="1113"/>
        <v>1.3477268179008153E-2</v>
      </c>
      <c r="AD3937" s="45">
        <f t="shared" si="1114"/>
        <v>0.50288531081012866</v>
      </c>
      <c r="AE3937" s="45">
        <f t="shared" si="1115"/>
        <v>0.49711468918987134</v>
      </c>
      <c r="AF3937" s="43">
        <f>('Estimates from MCMC'!$B$2-'MCMC runs'!W3937)/'Estimates from MCMC'!$B$2</f>
        <v>0.13258380001294359</v>
      </c>
    </row>
    <row r="3938" spans="1:32" x14ac:dyDescent="0.3">
      <c r="A3938" s="38">
        <v>864</v>
      </c>
      <c r="B3938" s="38">
        <v>2114058.8211028222</v>
      </c>
      <c r="C3938" s="39">
        <v>52961.445225502903</v>
      </c>
      <c r="D3938" s="39">
        <v>51861.636051559901</v>
      </c>
      <c r="E3938" s="39">
        <f t="shared" si="1098"/>
        <v>1099.809173943002</v>
      </c>
      <c r="F3938" s="39">
        <v>52904.528424440898</v>
      </c>
      <c r="G3938" s="40">
        <f t="shared" si="1099"/>
        <v>56.916801062005106</v>
      </c>
      <c r="H3938" s="39">
        <v>52870.993815867201</v>
      </c>
      <c r="I3938" s="39">
        <f t="shared" si="1100"/>
        <v>90.451409635701566</v>
      </c>
      <c r="J3938" s="39">
        <v>51715.016377558699</v>
      </c>
      <c r="K3938" s="40">
        <f t="shared" si="1101"/>
        <v>1246.4288479442039</v>
      </c>
      <c r="L3938" s="39">
        <v>51124.440211205801</v>
      </c>
      <c r="M3938" s="39">
        <f t="shared" si="1102"/>
        <v>1837.0050142971013</v>
      </c>
      <c r="N3938" s="39">
        <f t="shared" si="1107"/>
        <v>590.57616635289742</v>
      </c>
      <c r="O3938" s="40">
        <f>'Estimates from MCMC'!$B$2-L3938</f>
        <v>17936.559788794199</v>
      </c>
      <c r="P3938" s="39">
        <v>52368.620364590701</v>
      </c>
      <c r="Q3938" s="40">
        <f t="shared" si="1103"/>
        <v>1244.1801533848993</v>
      </c>
      <c r="R3938" s="39">
        <v>52399.863133597297</v>
      </c>
      <c r="S3938" s="39">
        <f t="shared" si="1104"/>
        <v>31.242769006596063</v>
      </c>
      <c r="T3938" s="39">
        <f t="shared" si="1108"/>
        <v>1275.4229223914954</v>
      </c>
      <c r="U3938" s="39">
        <v>59191.454518151499</v>
      </c>
      <c r="V3938" s="39">
        <f t="shared" si="1105"/>
        <v>8067.0143069456972</v>
      </c>
      <c r="W3938" s="39">
        <v>60719.160018193099</v>
      </c>
      <c r="X3938" s="39">
        <f t="shared" si="1106"/>
        <v>252.28257765010494</v>
      </c>
      <c r="Y3938" s="39">
        <f t="shared" si="1109"/>
        <v>9594.7198069872975</v>
      </c>
      <c r="Z3938" s="39">
        <f t="shared" si="1110"/>
        <v>8341.8399818069011</v>
      </c>
      <c r="AA3938" s="45">
        <f t="shared" si="1111"/>
        <v>7.1107444092390074E-2</v>
      </c>
      <c r="AB3938" s="45">
        <f t="shared" si="1112"/>
        <v>0.4497525948083721</v>
      </c>
      <c r="AC3938" s="45">
        <f t="shared" si="1113"/>
        <v>1.4065271190282407E-2</v>
      </c>
      <c r="AD3938" s="45">
        <f t="shared" si="1114"/>
        <v>0.5349253100910446</v>
      </c>
      <c r="AE3938" s="45">
        <f t="shared" si="1115"/>
        <v>0.46507468990895545</v>
      </c>
      <c r="AF3938" s="43">
        <f>('Estimates from MCMC'!$B$2-'MCMC runs'!W3938)/'Estimates from MCMC'!$B$2</f>
        <v>0.12078944674717859</v>
      </c>
    </row>
    <row r="3939" spans="1:32" x14ac:dyDescent="0.3">
      <c r="A3939" s="38">
        <v>1901</v>
      </c>
      <c r="B3939" s="38">
        <v>1980077.6545113062</v>
      </c>
      <c r="C3939" s="39">
        <v>53548.794616138701</v>
      </c>
      <c r="D3939" s="39">
        <v>52460.160783060302</v>
      </c>
      <c r="E3939" s="39">
        <f t="shared" si="1098"/>
        <v>1088.6338330783983</v>
      </c>
      <c r="F3939" s="39">
        <v>53482.297835102399</v>
      </c>
      <c r="G3939" s="40">
        <f t="shared" si="1099"/>
        <v>66.4967810363014</v>
      </c>
      <c r="H3939" s="39">
        <v>53458.844459321997</v>
      </c>
      <c r="I3939" s="39">
        <f t="shared" si="1100"/>
        <v>89.950156816703384</v>
      </c>
      <c r="J3939" s="39">
        <v>52304.669823752003</v>
      </c>
      <c r="K3939" s="40">
        <f t="shared" si="1101"/>
        <v>1244.1247923866977</v>
      </c>
      <c r="L3939" s="39">
        <v>51716.990176619198</v>
      </c>
      <c r="M3939" s="39">
        <f t="shared" si="1102"/>
        <v>1831.8044395195029</v>
      </c>
      <c r="N3939" s="39">
        <f t="shared" si="1107"/>
        <v>587.67964713280526</v>
      </c>
      <c r="O3939" s="40">
        <f>'Estimates from MCMC'!$B$2-L3939</f>
        <v>17344.009823380802</v>
      </c>
      <c r="P3939" s="39">
        <v>52958.845799498202</v>
      </c>
      <c r="Q3939" s="40">
        <f t="shared" si="1103"/>
        <v>1241.8556228790039</v>
      </c>
      <c r="R3939" s="39">
        <v>52989.739615780702</v>
      </c>
      <c r="S3939" s="39">
        <f t="shared" si="1104"/>
        <v>30.893816282499756</v>
      </c>
      <c r="T3939" s="39">
        <f t="shared" si="1108"/>
        <v>1272.7494391615037</v>
      </c>
      <c r="U3939" s="39">
        <v>59764.523627866198</v>
      </c>
      <c r="V3939" s="39">
        <f t="shared" si="1105"/>
        <v>8047.5334512469999</v>
      </c>
      <c r="W3939" s="39">
        <v>61287.004998665398</v>
      </c>
      <c r="X3939" s="39">
        <f t="shared" si="1106"/>
        <v>249.73193163769611</v>
      </c>
      <c r="Y3939" s="39">
        <f t="shared" si="1109"/>
        <v>9570.0148220461997</v>
      </c>
      <c r="Z3939" s="39">
        <f t="shared" si="1110"/>
        <v>7773.9950013346024</v>
      </c>
      <c r="AA3939" s="45">
        <f t="shared" si="1111"/>
        <v>7.3382652115761518E-2</v>
      </c>
      <c r="AB3939" s="45">
        <f t="shared" si="1112"/>
        <v>0.46399497770108644</v>
      </c>
      <c r="AC3939" s="45">
        <f t="shared" si="1113"/>
        <v>1.4398742515761375E-2</v>
      </c>
      <c r="AD3939" s="45">
        <f t="shared" si="1114"/>
        <v>0.55177637233260934</v>
      </c>
      <c r="AE3939" s="45">
        <f t="shared" si="1115"/>
        <v>0.44822362766739066</v>
      </c>
      <c r="AF3939" s="43">
        <f>('Estimates from MCMC'!$B$2-'MCMC runs'!W3939)/'Estimates from MCMC'!$B$2</f>
        <v>0.11256707839930789</v>
      </c>
    </row>
    <row r="3940" spans="1:32" x14ac:dyDescent="0.3">
      <c r="A3940" s="38">
        <v>4098</v>
      </c>
      <c r="B3940" s="38">
        <v>2075778.9139935784</v>
      </c>
      <c r="C3940" s="39">
        <v>51825.302979383698</v>
      </c>
      <c r="D3940" s="39">
        <v>50771.044276179797</v>
      </c>
      <c r="E3940" s="39">
        <f t="shared" si="1098"/>
        <v>1054.258703203901</v>
      </c>
      <c r="F3940" s="39">
        <v>51760.5530273763</v>
      </c>
      <c r="G3940" s="40">
        <f t="shared" si="1099"/>
        <v>64.749952007397951</v>
      </c>
      <c r="H3940" s="39">
        <v>51737.459050207202</v>
      </c>
      <c r="I3940" s="39">
        <f t="shared" si="1100"/>
        <v>87.843929176495294</v>
      </c>
      <c r="J3940" s="39">
        <v>50619.183190358803</v>
      </c>
      <c r="K3940" s="40">
        <f t="shared" si="1101"/>
        <v>1206.119789024895</v>
      </c>
      <c r="L3940" s="39">
        <v>50045.487880576402</v>
      </c>
      <c r="M3940" s="39">
        <f t="shared" si="1102"/>
        <v>1779.8150988072957</v>
      </c>
      <c r="N3940" s="39">
        <f t="shared" si="1107"/>
        <v>573.69530978240073</v>
      </c>
      <c r="O3940" s="40">
        <f>'Estimates from MCMC'!$B$2-L3940</f>
        <v>19015.512119423598</v>
      </c>
      <c r="P3940" s="39">
        <v>51248.149453887003</v>
      </c>
      <c r="Q3940" s="40">
        <f t="shared" si="1103"/>
        <v>1202.6615733106009</v>
      </c>
      <c r="R3940" s="39">
        <v>51278.742248790797</v>
      </c>
      <c r="S3940" s="39">
        <f t="shared" si="1104"/>
        <v>30.592794903794129</v>
      </c>
      <c r="T3940" s="39">
        <f t="shared" si="1108"/>
        <v>1233.2543682143951</v>
      </c>
      <c r="U3940" s="39">
        <v>57665.472708352798</v>
      </c>
      <c r="V3940" s="39">
        <f t="shared" si="1105"/>
        <v>7619.9848277763958</v>
      </c>
      <c r="W3940" s="39">
        <v>59135.915462160403</v>
      </c>
      <c r="X3940" s="39">
        <f t="shared" si="1106"/>
        <v>237.18838559321011</v>
      </c>
      <c r="Y3940" s="39">
        <f t="shared" si="1109"/>
        <v>9090.427581584001</v>
      </c>
      <c r="Z3940" s="39">
        <f t="shared" si="1110"/>
        <v>9925.084537839597</v>
      </c>
      <c r="AA3940" s="45">
        <f t="shared" si="1111"/>
        <v>6.4855175104891027E-2</v>
      </c>
      <c r="AB3940" s="45">
        <f t="shared" si="1112"/>
        <v>0.40072467046485066</v>
      </c>
      <c r="AC3940" s="45">
        <f t="shared" si="1113"/>
        <v>1.2473415604249307E-2</v>
      </c>
      <c r="AD3940" s="45">
        <f t="shared" si="1114"/>
        <v>0.47805326117399105</v>
      </c>
      <c r="AE3940" s="45">
        <f t="shared" si="1115"/>
        <v>0.52194673882600895</v>
      </c>
      <c r="AF3940" s="43">
        <f>('Estimates from MCMC'!$B$2-'MCMC runs'!W3940)/'Estimates from MCMC'!$B$2</f>
        <v>0.14371475272352843</v>
      </c>
    </row>
    <row r="3941" spans="1:32" x14ac:dyDescent="0.3">
      <c r="A3941" s="38">
        <v>4660</v>
      </c>
      <c r="B3941" s="38">
        <v>2024514.7234517315</v>
      </c>
      <c r="C3941" s="39">
        <v>53012.567959273299</v>
      </c>
      <c r="D3941" s="39">
        <v>51933.207866472498</v>
      </c>
      <c r="E3941" s="39">
        <f t="shared" si="1098"/>
        <v>1079.3600928008018</v>
      </c>
      <c r="F3941" s="39">
        <v>52949.467933131098</v>
      </c>
      <c r="G3941" s="40">
        <f t="shared" si="1099"/>
        <v>63.100026142201386</v>
      </c>
      <c r="H3941" s="39">
        <v>52924.053776156099</v>
      </c>
      <c r="I3941" s="39">
        <f t="shared" si="1100"/>
        <v>88.514183117200446</v>
      </c>
      <c r="J3941" s="39">
        <v>51782.345030091201</v>
      </c>
      <c r="K3941" s="40">
        <f t="shared" si="1101"/>
        <v>1230.2229291820986</v>
      </c>
      <c r="L3941" s="39">
        <v>51204.087566686998</v>
      </c>
      <c r="M3941" s="39">
        <f t="shared" si="1102"/>
        <v>1808.4803925863016</v>
      </c>
      <c r="N3941" s="39">
        <f t="shared" si="1107"/>
        <v>578.25746340420301</v>
      </c>
      <c r="O3941" s="40">
        <f>'Estimates from MCMC'!$B$2-L3941</f>
        <v>17856.912433313002</v>
      </c>
      <c r="P3941" s="39">
        <v>52425.837598269398</v>
      </c>
      <c r="Q3941" s="40">
        <f t="shared" si="1103"/>
        <v>1221.7500315824</v>
      </c>
      <c r="R3941" s="39">
        <v>52456.303687756903</v>
      </c>
      <c r="S3941" s="39">
        <f t="shared" si="1104"/>
        <v>30.466089487505087</v>
      </c>
      <c r="T3941" s="39">
        <f t="shared" si="1108"/>
        <v>1252.2161210699051</v>
      </c>
      <c r="U3941" s="39">
        <v>59151.679396742496</v>
      </c>
      <c r="V3941" s="39">
        <f t="shared" si="1105"/>
        <v>7947.5918300554986</v>
      </c>
      <c r="W3941" s="39">
        <v>60650.766955747502</v>
      </c>
      <c r="X3941" s="39">
        <f t="shared" si="1106"/>
        <v>246.8714379351004</v>
      </c>
      <c r="Y3941" s="39">
        <f t="shared" si="1109"/>
        <v>9446.679389060504</v>
      </c>
      <c r="Z3941" s="39">
        <f t="shared" si="1110"/>
        <v>8410.2330442524981</v>
      </c>
      <c r="AA3941" s="45">
        <f t="shared" si="1111"/>
        <v>7.0125007654393293E-2</v>
      </c>
      <c r="AB3941" s="45">
        <f t="shared" si="1112"/>
        <v>0.44507088555963636</v>
      </c>
      <c r="AC3941" s="45">
        <f t="shared" si="1113"/>
        <v>1.3824978918222663E-2</v>
      </c>
      <c r="AD3941" s="45">
        <f t="shared" si="1114"/>
        <v>0.52902087213225235</v>
      </c>
      <c r="AE3941" s="45">
        <f t="shared" si="1115"/>
        <v>0.4709791278677477</v>
      </c>
      <c r="AF3941" s="43">
        <f>('Estimates from MCMC'!$B$2-'MCMC runs'!W3941)/'Estimates from MCMC'!$B$2</f>
        <v>0.12177977504311403</v>
      </c>
    </row>
    <row r="3942" spans="1:32" x14ac:dyDescent="0.3">
      <c r="A3942" s="38">
        <v>1917</v>
      </c>
      <c r="B3942" s="38">
        <v>2010134.1221712418</v>
      </c>
      <c r="C3942" s="39">
        <v>52852.471777270002</v>
      </c>
      <c r="D3942" s="39">
        <v>51772.714390587498</v>
      </c>
      <c r="E3942" s="39">
        <f t="shared" si="1098"/>
        <v>1079.7573866825041</v>
      </c>
      <c r="F3942" s="39">
        <v>52786.644567047799</v>
      </c>
      <c r="G3942" s="40">
        <f t="shared" si="1099"/>
        <v>65.827210222203576</v>
      </c>
      <c r="H3942" s="39">
        <v>52763.133671700198</v>
      </c>
      <c r="I3942" s="39">
        <f t="shared" si="1100"/>
        <v>89.338105569804611</v>
      </c>
      <c r="J3942" s="39">
        <v>51618.456007977002</v>
      </c>
      <c r="K3942" s="40">
        <f t="shared" si="1101"/>
        <v>1234.0157692930006</v>
      </c>
      <c r="L3942" s="39">
        <v>51035.067068803997</v>
      </c>
      <c r="M3942" s="39">
        <f t="shared" si="1102"/>
        <v>1817.4047084660051</v>
      </c>
      <c r="N3942" s="39">
        <f t="shared" si="1107"/>
        <v>583.38893917300447</v>
      </c>
      <c r="O3942" s="40">
        <f>'Estimates from MCMC'!$B$2-L3942</f>
        <v>18025.932931196003</v>
      </c>
      <c r="P3942" s="39">
        <v>52265.781828076302</v>
      </c>
      <c r="Q3942" s="40">
        <f t="shared" si="1103"/>
        <v>1230.7147592723049</v>
      </c>
      <c r="R3942" s="39">
        <v>52296.601893445702</v>
      </c>
      <c r="S3942" s="39">
        <f t="shared" si="1104"/>
        <v>30.820065369400254</v>
      </c>
      <c r="T3942" s="39">
        <f t="shared" si="1108"/>
        <v>1261.5348246417052</v>
      </c>
      <c r="U3942" s="39">
        <v>58878.578902375397</v>
      </c>
      <c r="V3942" s="39">
        <f t="shared" si="1105"/>
        <v>7843.5118335713996</v>
      </c>
      <c r="W3942" s="39">
        <v>60386.573619869399</v>
      </c>
      <c r="X3942" s="39">
        <f t="shared" si="1106"/>
        <v>246.45989285229734</v>
      </c>
      <c r="Y3942" s="39">
        <f t="shared" si="1109"/>
        <v>9351.5065510654022</v>
      </c>
      <c r="Z3942" s="39">
        <f t="shared" si="1110"/>
        <v>8674.4263801306006</v>
      </c>
      <c r="AA3942" s="45">
        <f t="shared" si="1111"/>
        <v>6.9984440165006406E-2</v>
      </c>
      <c r="AB3942" s="45">
        <f t="shared" si="1112"/>
        <v>0.43512376660390639</v>
      </c>
      <c r="AC3942" s="45">
        <f t="shared" si="1113"/>
        <v>1.367251802128751E-2</v>
      </c>
      <c r="AD3942" s="45">
        <f t="shared" si="1114"/>
        <v>0.51878072479020032</v>
      </c>
      <c r="AE3942" s="45">
        <f t="shared" si="1115"/>
        <v>0.48121927520979968</v>
      </c>
      <c r="AF3942" s="43">
        <f>('Estimates from MCMC'!$B$2-'MCMC runs'!W3942)/'Estimates from MCMC'!$B$2</f>
        <v>0.12560528199896615</v>
      </c>
    </row>
    <row r="3943" spans="1:32" x14ac:dyDescent="0.3">
      <c r="A3943" s="38">
        <v>435</v>
      </c>
      <c r="B3943" s="38">
        <v>2007435.0784232041</v>
      </c>
      <c r="C3943" s="39">
        <v>53075.570249076103</v>
      </c>
      <c r="D3943" s="39">
        <v>51972.876402447597</v>
      </c>
      <c r="E3943" s="39">
        <f t="shared" si="1098"/>
        <v>1102.6938466285064</v>
      </c>
      <c r="F3943" s="39">
        <v>53009.080979919003</v>
      </c>
      <c r="G3943" s="40">
        <f t="shared" si="1099"/>
        <v>66.489269157100352</v>
      </c>
      <c r="H3943" s="39">
        <v>52984.527609532997</v>
      </c>
      <c r="I3943" s="39">
        <f t="shared" si="1100"/>
        <v>91.042639543105906</v>
      </c>
      <c r="J3943" s="39">
        <v>51816.381036151499</v>
      </c>
      <c r="K3943" s="40">
        <f t="shared" si="1101"/>
        <v>1259.1892129246044</v>
      </c>
      <c r="L3943" s="39">
        <v>51222.155780916299</v>
      </c>
      <c r="M3943" s="39">
        <f t="shared" si="1102"/>
        <v>1853.4144681598045</v>
      </c>
      <c r="N3943" s="39">
        <f t="shared" si="1107"/>
        <v>594.22525523520017</v>
      </c>
      <c r="O3943" s="40">
        <f>'Estimates from MCMC'!$B$2-L3943</f>
        <v>17838.844219083701</v>
      </c>
      <c r="P3943" s="39">
        <v>52478.875291897697</v>
      </c>
      <c r="Q3943" s="40">
        <f t="shared" si="1103"/>
        <v>1256.7195109813983</v>
      </c>
      <c r="R3943" s="39">
        <v>52510.190636978201</v>
      </c>
      <c r="S3943" s="39">
        <f t="shared" si="1104"/>
        <v>31.315345080503903</v>
      </c>
      <c r="T3943" s="39">
        <f t="shared" si="1108"/>
        <v>1288.0348560619022</v>
      </c>
      <c r="U3943" s="39">
        <v>59242.457978700302</v>
      </c>
      <c r="V3943" s="39">
        <f t="shared" si="1105"/>
        <v>8020.3021977840035</v>
      </c>
      <c r="W3943" s="39">
        <v>60786.408730065697</v>
      </c>
      <c r="X3943" s="39">
        <f t="shared" si="1106"/>
        <v>255.91589530349302</v>
      </c>
      <c r="Y3943" s="39">
        <f t="shared" si="1109"/>
        <v>9564.2529491493988</v>
      </c>
      <c r="Z3943" s="39">
        <f t="shared" si="1110"/>
        <v>8274.5912699343025</v>
      </c>
      <c r="AA3943" s="45">
        <f t="shared" si="1111"/>
        <v>7.2203941031335636E-2</v>
      </c>
      <c r="AB3943" s="45">
        <f t="shared" si="1112"/>
        <v>0.44959763644350997</v>
      </c>
      <c r="AC3943" s="45">
        <f t="shared" si="1113"/>
        <v>1.4345990814232146E-2</v>
      </c>
      <c r="AD3943" s="45">
        <f t="shared" si="1114"/>
        <v>0.53614756828907773</v>
      </c>
      <c r="AE3943" s="45">
        <f t="shared" si="1115"/>
        <v>0.46385243171092222</v>
      </c>
      <c r="AF3943" s="43">
        <f>('Estimates from MCMC'!$B$2-'MCMC runs'!W3943)/'Estimates from MCMC'!$B$2</f>
        <v>0.11981568859319011</v>
      </c>
    </row>
    <row r="3944" spans="1:32" x14ac:dyDescent="0.3">
      <c r="A3944" s="38">
        <v>2260</v>
      </c>
      <c r="B3944" s="38">
        <v>2023701.335872543</v>
      </c>
      <c r="C3944" s="39">
        <v>53064.399278962002</v>
      </c>
      <c r="D3944" s="39">
        <v>51961.287281361801</v>
      </c>
      <c r="E3944" s="39">
        <f t="shared" si="1098"/>
        <v>1103.111997600201</v>
      </c>
      <c r="F3944" s="39">
        <v>52998.841708035601</v>
      </c>
      <c r="G3944" s="40">
        <f t="shared" si="1099"/>
        <v>65.55757092640124</v>
      </c>
      <c r="H3944" s="39">
        <v>52973.969866946303</v>
      </c>
      <c r="I3944" s="39">
        <f t="shared" si="1100"/>
        <v>90.429412015699199</v>
      </c>
      <c r="J3944" s="39">
        <v>51806.383315305</v>
      </c>
      <c r="K3944" s="40">
        <f t="shared" si="1101"/>
        <v>1258.0159636570024</v>
      </c>
      <c r="L3944" s="39">
        <v>51216.138144804499</v>
      </c>
      <c r="M3944" s="39">
        <f t="shared" si="1102"/>
        <v>1848.261134157503</v>
      </c>
      <c r="N3944" s="39">
        <f t="shared" si="1107"/>
        <v>590.24517050050054</v>
      </c>
      <c r="O3944" s="40">
        <f>'Estimates from MCMC'!$B$2-L3944</f>
        <v>17844.861855195501</v>
      </c>
      <c r="P3944" s="39">
        <v>52468.053266404197</v>
      </c>
      <c r="Q3944" s="40">
        <f t="shared" si="1103"/>
        <v>1251.9151215996972</v>
      </c>
      <c r="R3944" s="39">
        <v>52499.031412614298</v>
      </c>
      <c r="S3944" s="39">
        <f t="shared" si="1104"/>
        <v>30.978146210101841</v>
      </c>
      <c r="T3944" s="39">
        <f t="shared" si="1108"/>
        <v>1282.893267809799</v>
      </c>
      <c r="U3944" s="39">
        <v>59260.052509847301</v>
      </c>
      <c r="V3944" s="39">
        <f t="shared" si="1105"/>
        <v>8043.9143650428014</v>
      </c>
      <c r="W3944" s="39">
        <v>60798.736753155397</v>
      </c>
      <c r="X3944" s="39">
        <f t="shared" si="1106"/>
        <v>255.79097549829748</v>
      </c>
      <c r="Y3944" s="39">
        <f t="shared" si="1109"/>
        <v>9582.5986083508978</v>
      </c>
      <c r="Z3944" s="39">
        <f t="shared" si="1110"/>
        <v>8262.2632468446027</v>
      </c>
      <c r="AA3944" s="45">
        <f t="shared" si="1111"/>
        <v>7.1891465354005354E-2</v>
      </c>
      <c r="AB3944" s="45">
        <f t="shared" si="1112"/>
        <v>0.45076921470820069</v>
      </c>
      <c r="AC3944" s="45">
        <f t="shared" si="1113"/>
        <v>1.4334152742338232E-2</v>
      </c>
      <c r="AD3944" s="45">
        <f t="shared" si="1114"/>
        <v>0.5369948328045443</v>
      </c>
      <c r="AE3944" s="45">
        <f t="shared" si="1115"/>
        <v>0.4630051671954557</v>
      </c>
      <c r="AF3944" s="43">
        <f>('Estimates from MCMC'!$B$2-'MCMC runs'!W3944)/'Estimates from MCMC'!$B$2</f>
        <v>0.1196371794043614</v>
      </c>
    </row>
    <row r="3945" spans="1:32" x14ac:dyDescent="0.3">
      <c r="A3945" s="38">
        <v>218</v>
      </c>
      <c r="B3945" s="38">
        <v>2115470.1888522594</v>
      </c>
      <c r="C3945" s="39">
        <v>52365.562952109001</v>
      </c>
      <c r="D3945" s="39">
        <v>51318.841315837497</v>
      </c>
      <c r="E3945" s="39">
        <f t="shared" si="1098"/>
        <v>1046.7216362715044</v>
      </c>
      <c r="F3945" s="39">
        <v>52308.687990027502</v>
      </c>
      <c r="G3945" s="40">
        <f t="shared" si="1099"/>
        <v>56.874962081499689</v>
      </c>
      <c r="H3945" s="39">
        <v>52279.835434986599</v>
      </c>
      <c r="I3945" s="39">
        <f t="shared" si="1100"/>
        <v>85.727517122402787</v>
      </c>
      <c r="J3945" s="39">
        <v>51176.869775930601</v>
      </c>
      <c r="K3945" s="40">
        <f t="shared" si="1101"/>
        <v>1188.6931761783999</v>
      </c>
      <c r="L3945" s="39">
        <v>50616.592953457301</v>
      </c>
      <c r="M3945" s="39">
        <f t="shared" si="1102"/>
        <v>1748.9699986517007</v>
      </c>
      <c r="N3945" s="39">
        <f t="shared" si="1107"/>
        <v>560.27682247330085</v>
      </c>
      <c r="O3945" s="40">
        <f>'Estimates from MCMC'!$B$2-L3945</f>
        <v>18444.407046542699</v>
      </c>
      <c r="P3945" s="39">
        <v>51797.369713116001</v>
      </c>
      <c r="Q3945" s="40">
        <f t="shared" si="1103"/>
        <v>1180.7767596587</v>
      </c>
      <c r="R3945" s="39">
        <v>51826.964077962097</v>
      </c>
      <c r="S3945" s="39">
        <f t="shared" si="1104"/>
        <v>29.594364846096141</v>
      </c>
      <c r="T3945" s="39">
        <f t="shared" si="1108"/>
        <v>1210.3711245047962</v>
      </c>
      <c r="U3945" s="39">
        <v>58216.572584859103</v>
      </c>
      <c r="V3945" s="39">
        <f t="shared" si="1105"/>
        <v>7599.9796314018022</v>
      </c>
      <c r="W3945" s="39">
        <v>59655.963674959297</v>
      </c>
      <c r="X3945" s="39">
        <f t="shared" si="1106"/>
        <v>229.01996559539839</v>
      </c>
      <c r="Y3945" s="39">
        <f t="shared" si="1109"/>
        <v>9039.3707215019967</v>
      </c>
      <c r="Z3945" s="39">
        <f t="shared" si="1110"/>
        <v>9405.0363250407026</v>
      </c>
      <c r="AA3945" s="45">
        <f t="shared" si="1111"/>
        <v>6.5622663902967449E-2</v>
      </c>
      <c r="AB3945" s="45">
        <f t="shared" si="1112"/>
        <v>0.41204792391666373</v>
      </c>
      <c r="AC3945" s="45">
        <f t="shared" si="1113"/>
        <v>1.2416770298849314E-2</v>
      </c>
      <c r="AD3945" s="45">
        <f t="shared" si="1114"/>
        <v>0.49008735811848048</v>
      </c>
      <c r="AE3945" s="45">
        <f t="shared" si="1115"/>
        <v>0.50991264188151952</v>
      </c>
      <c r="AF3945" s="43">
        <f>('Estimates from MCMC'!$B$2-'MCMC runs'!W3945)/'Estimates from MCMC'!$B$2</f>
        <v>0.13618447930149727</v>
      </c>
    </row>
    <row r="3946" spans="1:32" x14ac:dyDescent="0.3">
      <c r="A3946" s="38">
        <v>1149</v>
      </c>
      <c r="B3946" s="38">
        <v>1960942.8443469312</v>
      </c>
      <c r="C3946" s="39">
        <v>52495.534056939599</v>
      </c>
      <c r="D3946" s="39">
        <v>51415.0709029547</v>
      </c>
      <c r="E3946" s="39">
        <f t="shared" si="1098"/>
        <v>1080.4631539848997</v>
      </c>
      <c r="F3946" s="39">
        <v>52433.988060298601</v>
      </c>
      <c r="G3946" s="40">
        <f t="shared" si="1099"/>
        <v>61.545996640998055</v>
      </c>
      <c r="H3946" s="39">
        <v>52406.456818061197</v>
      </c>
      <c r="I3946" s="39">
        <f t="shared" si="1100"/>
        <v>89.077238878402568</v>
      </c>
      <c r="J3946" s="39">
        <v>51265.272416250402</v>
      </c>
      <c r="K3946" s="40">
        <f t="shared" si="1101"/>
        <v>1230.2616406891975</v>
      </c>
      <c r="L3946" s="39">
        <v>50683.701694081399</v>
      </c>
      <c r="M3946" s="39">
        <f t="shared" si="1102"/>
        <v>1811.8323628582002</v>
      </c>
      <c r="N3946" s="39">
        <f t="shared" si="1107"/>
        <v>581.57072216900269</v>
      </c>
      <c r="O3946" s="40">
        <f>'Estimates from MCMC'!$B$2-L3946</f>
        <v>18377.298305918601</v>
      </c>
      <c r="P3946" s="39">
        <v>51907.900980493599</v>
      </c>
      <c r="Q3946" s="40">
        <f t="shared" si="1103"/>
        <v>1224.1992864122003</v>
      </c>
      <c r="R3946" s="39">
        <v>51938.729852545097</v>
      </c>
      <c r="S3946" s="39">
        <f t="shared" si="1104"/>
        <v>30.828872051497456</v>
      </c>
      <c r="T3946" s="39">
        <f t="shared" si="1108"/>
        <v>1255.0281584636978</v>
      </c>
      <c r="U3946" s="39">
        <v>58553.844011281799</v>
      </c>
      <c r="V3946" s="39">
        <f t="shared" si="1105"/>
        <v>7870.1423172003997</v>
      </c>
      <c r="W3946" s="39">
        <v>60056.083902167098</v>
      </c>
      <c r="X3946" s="39">
        <f t="shared" si="1106"/>
        <v>247.21173242160148</v>
      </c>
      <c r="Y3946" s="39">
        <f t="shared" si="1109"/>
        <v>9372.3822080856989</v>
      </c>
      <c r="Z3946" s="39">
        <f t="shared" si="1110"/>
        <v>9004.9160978329019</v>
      </c>
      <c r="AA3946" s="45">
        <f t="shared" si="1111"/>
        <v>6.8292310304366277E-2</v>
      </c>
      <c r="AB3946" s="45">
        <f t="shared" si="1112"/>
        <v>0.42825349984473715</v>
      </c>
      <c r="AC3946" s="45">
        <f t="shared" si="1113"/>
        <v>1.3452017173927267E-2</v>
      </c>
      <c r="AD3946" s="45">
        <f t="shared" si="1114"/>
        <v>0.50999782732303067</v>
      </c>
      <c r="AE3946" s="45">
        <f t="shared" si="1115"/>
        <v>0.49000217267696933</v>
      </c>
      <c r="AF3946" s="43">
        <f>('Estimates from MCMC'!$B$2-'MCMC runs'!W3946)/'Estimates from MCMC'!$B$2</f>
        <v>0.13039075741493611</v>
      </c>
    </row>
    <row r="3947" spans="1:32" x14ac:dyDescent="0.3">
      <c r="A3947" s="38">
        <v>58</v>
      </c>
      <c r="B3947" s="38">
        <v>2205639.3835032601</v>
      </c>
      <c r="C3947" s="39">
        <v>52410.080379388302</v>
      </c>
      <c r="D3947" s="39">
        <v>51346.023026784504</v>
      </c>
      <c r="E3947" s="39">
        <f t="shared" si="1098"/>
        <v>1064.0573526037988</v>
      </c>
      <c r="F3947" s="39">
        <v>52355.908840270698</v>
      </c>
      <c r="G3947" s="40">
        <f t="shared" si="1099"/>
        <v>54.17153911760397</v>
      </c>
      <c r="H3947" s="39">
        <v>52322.370296711902</v>
      </c>
      <c r="I3947" s="39">
        <f t="shared" si="1100"/>
        <v>87.710082676399907</v>
      </c>
      <c r="J3947" s="39">
        <v>51204.575996853098</v>
      </c>
      <c r="K3947" s="40">
        <f t="shared" si="1101"/>
        <v>1205.5043825352041</v>
      </c>
      <c r="L3947" s="39">
        <v>50631.580216930102</v>
      </c>
      <c r="M3947" s="39">
        <f t="shared" si="1102"/>
        <v>1778.5001624582001</v>
      </c>
      <c r="N3947" s="39">
        <f t="shared" si="1107"/>
        <v>572.99577992299601</v>
      </c>
      <c r="O3947" s="40">
        <f>'Estimates from MCMC'!$B$2-L3947</f>
        <v>18429.419783069898</v>
      </c>
      <c r="P3947" s="39">
        <v>51830.172085667196</v>
      </c>
      <c r="Q3947" s="40">
        <f t="shared" si="1103"/>
        <v>1198.591868737094</v>
      </c>
      <c r="R3947" s="39">
        <v>51860.801453822998</v>
      </c>
      <c r="S3947" s="39">
        <f t="shared" si="1104"/>
        <v>30.629368155801785</v>
      </c>
      <c r="T3947" s="39">
        <f t="shared" si="1108"/>
        <v>1229.2212368928958</v>
      </c>
      <c r="U3947" s="39">
        <v>58402.353184320396</v>
      </c>
      <c r="V3947" s="39">
        <f t="shared" si="1105"/>
        <v>7770.7729673902941</v>
      </c>
      <c r="W3947" s="39">
        <v>59871.250909338902</v>
      </c>
      <c r="X3947" s="39">
        <f t="shared" si="1106"/>
        <v>239.67648812560947</v>
      </c>
      <c r="Y3947" s="39">
        <f t="shared" si="1109"/>
        <v>9239.6706924087994</v>
      </c>
      <c r="Z3947" s="39">
        <f t="shared" si="1110"/>
        <v>9189.7490906610983</v>
      </c>
      <c r="AA3947" s="45">
        <f t="shared" si="1111"/>
        <v>6.6698857118774532E-2</v>
      </c>
      <c r="AB3947" s="45">
        <f t="shared" si="1112"/>
        <v>0.42165044037517008</v>
      </c>
      <c r="AC3947" s="45">
        <f t="shared" si="1113"/>
        <v>1.3005102219538522E-2</v>
      </c>
      <c r="AD3947" s="45">
        <f t="shared" si="1114"/>
        <v>0.50135439971348317</v>
      </c>
      <c r="AE3947" s="45">
        <f t="shared" si="1115"/>
        <v>0.49864560028651683</v>
      </c>
      <c r="AF3947" s="43">
        <f>('Estimates from MCMC'!$B$2-'MCMC runs'!W3947)/'Estimates from MCMC'!$B$2</f>
        <v>0.13306713037258508</v>
      </c>
    </row>
    <row r="3948" spans="1:32" x14ac:dyDescent="0.3">
      <c r="A3948" s="38">
        <v>3770</v>
      </c>
      <c r="B3948" s="38">
        <v>1994871.6528937244</v>
      </c>
      <c r="C3948" s="39">
        <v>53227.421662476299</v>
      </c>
      <c r="D3948" s="39">
        <v>52122.181460864696</v>
      </c>
      <c r="E3948" s="39">
        <f t="shared" si="1098"/>
        <v>1105.240201611603</v>
      </c>
      <c r="F3948" s="39">
        <v>53160.971887111104</v>
      </c>
      <c r="G3948" s="40">
        <f t="shared" si="1099"/>
        <v>66.449775365195819</v>
      </c>
      <c r="H3948" s="39">
        <v>53137.425398169296</v>
      </c>
      <c r="I3948" s="39">
        <f t="shared" si="1100"/>
        <v>89.996264307003003</v>
      </c>
      <c r="J3948" s="39">
        <v>51966.7425660839</v>
      </c>
      <c r="K3948" s="40">
        <f t="shared" si="1101"/>
        <v>1260.6790963923995</v>
      </c>
      <c r="L3948" s="39">
        <v>51379.213391872698</v>
      </c>
      <c r="M3948" s="39">
        <f t="shared" si="1102"/>
        <v>1848.2082706036017</v>
      </c>
      <c r="N3948" s="39">
        <f t="shared" si="1107"/>
        <v>587.52917421120219</v>
      </c>
      <c r="O3948" s="40">
        <f>'Estimates from MCMC'!$B$2-L3948</f>
        <v>17681.786608127302</v>
      </c>
      <c r="P3948" s="39">
        <v>52633.060028078202</v>
      </c>
      <c r="Q3948" s="40">
        <f t="shared" si="1103"/>
        <v>1253.8466362055042</v>
      </c>
      <c r="R3948" s="39">
        <v>52663.611969428799</v>
      </c>
      <c r="S3948" s="39">
        <f t="shared" si="1104"/>
        <v>30.55194135059719</v>
      </c>
      <c r="T3948" s="39">
        <f t="shared" si="1108"/>
        <v>1284.3985775561014</v>
      </c>
      <c r="U3948" s="39">
        <v>59359.109378405898</v>
      </c>
      <c r="V3948" s="39">
        <f t="shared" si="1105"/>
        <v>7979.8959865331999</v>
      </c>
      <c r="W3948" s="39">
        <v>60897.713491651499</v>
      </c>
      <c r="X3948" s="39">
        <f t="shared" si="1106"/>
        <v>254.20553568949981</v>
      </c>
      <c r="Y3948" s="39">
        <f t="shared" si="1109"/>
        <v>9518.5000997788011</v>
      </c>
      <c r="Z3948" s="39">
        <f t="shared" si="1110"/>
        <v>8163.2865083485012</v>
      </c>
      <c r="AA3948" s="45">
        <f t="shared" si="1111"/>
        <v>7.263963795184232E-2</v>
      </c>
      <c r="AB3948" s="45">
        <f t="shared" si="1112"/>
        <v>0.45130597735328959</v>
      </c>
      <c r="AC3948" s="45">
        <f t="shared" si="1113"/>
        <v>1.4376688358667112E-2</v>
      </c>
      <c r="AD3948" s="45">
        <f t="shared" si="1114"/>
        <v>0.53832230366379907</v>
      </c>
      <c r="AE3948" s="45">
        <f t="shared" si="1115"/>
        <v>0.46167769633620093</v>
      </c>
      <c r="AF3948" s="43">
        <f>('Estimates from MCMC'!$B$2-'MCMC runs'!W3948)/'Estimates from MCMC'!$B$2</f>
        <v>0.11820400093176324</v>
      </c>
    </row>
    <row r="3949" spans="1:32" x14ac:dyDescent="0.3">
      <c r="A3949" s="38">
        <v>2700</v>
      </c>
      <c r="B3949" s="38">
        <v>2259860.8680286719</v>
      </c>
      <c r="C3949" s="39">
        <v>52591.225075529597</v>
      </c>
      <c r="D3949" s="39">
        <v>51511.162273007198</v>
      </c>
      <c r="E3949" s="39">
        <f t="shared" si="1098"/>
        <v>1080.0628025223996</v>
      </c>
      <c r="F3949" s="39">
        <v>52534.948934408603</v>
      </c>
      <c r="G3949" s="40">
        <f t="shared" si="1099"/>
        <v>56.276141120993998</v>
      </c>
      <c r="H3949" s="39">
        <v>52503.816354876501</v>
      </c>
      <c r="I3949" s="39">
        <f t="shared" si="1100"/>
        <v>87.40872065309668</v>
      </c>
      <c r="J3949" s="39">
        <v>51368.088023150798</v>
      </c>
      <c r="K3949" s="40">
        <f t="shared" si="1101"/>
        <v>1223.1370523787991</v>
      </c>
      <c r="L3949" s="39">
        <v>50797.302656957698</v>
      </c>
      <c r="M3949" s="39">
        <f t="shared" si="1102"/>
        <v>1793.9224185718995</v>
      </c>
      <c r="N3949" s="39">
        <f t="shared" si="1107"/>
        <v>570.78536619310034</v>
      </c>
      <c r="O3949" s="40">
        <f>'Estimates from MCMC'!$B$2-L3949</f>
        <v>18263.697343042302</v>
      </c>
      <c r="P3949" s="39">
        <v>52009.4662499568</v>
      </c>
      <c r="Q3949" s="40">
        <f t="shared" si="1103"/>
        <v>1212.1635929991025</v>
      </c>
      <c r="R3949" s="39">
        <v>52039.407471956001</v>
      </c>
      <c r="S3949" s="39">
        <f t="shared" si="1104"/>
        <v>29.941221999200934</v>
      </c>
      <c r="T3949" s="39">
        <f t="shared" si="1108"/>
        <v>1242.1048149983035</v>
      </c>
      <c r="U3949" s="39">
        <v>58540.063949394302</v>
      </c>
      <c r="V3949" s="39">
        <f t="shared" si="1105"/>
        <v>7742.761292436604</v>
      </c>
      <c r="W3949" s="39">
        <v>60024.381872442304</v>
      </c>
      <c r="X3949" s="39">
        <f t="shared" si="1106"/>
        <v>242.21310804969835</v>
      </c>
      <c r="Y3949" s="39">
        <f t="shared" si="1109"/>
        <v>9227.0792154846058</v>
      </c>
      <c r="Z3949" s="39">
        <f t="shared" si="1110"/>
        <v>9036.6181275576964</v>
      </c>
      <c r="AA3949" s="45">
        <f t="shared" si="1111"/>
        <v>6.8009494007055096E-2</v>
      </c>
      <c r="AB3949" s="45">
        <f t="shared" si="1112"/>
        <v>0.42394270705467363</v>
      </c>
      <c r="AC3949" s="45">
        <f t="shared" si="1113"/>
        <v>1.3261997475115372E-2</v>
      </c>
      <c r="AD3949" s="45">
        <f t="shared" si="1114"/>
        <v>0.50521419853684413</v>
      </c>
      <c r="AE3949" s="45">
        <f t="shared" si="1115"/>
        <v>0.49478580146315587</v>
      </c>
      <c r="AF3949" s="43">
        <f>('Estimates from MCMC'!$B$2-'MCMC runs'!W3949)/'Estimates from MCMC'!$B$2</f>
        <v>0.13084980129968718</v>
      </c>
    </row>
    <row r="3950" spans="1:32" x14ac:dyDescent="0.3">
      <c r="A3950" s="38">
        <v>3043</v>
      </c>
      <c r="B3950" s="38">
        <v>1986106.1854347221</v>
      </c>
      <c r="C3950" s="39">
        <v>52876.229921200204</v>
      </c>
      <c r="D3950" s="39">
        <v>51799.474291942497</v>
      </c>
      <c r="E3950" s="39">
        <f t="shared" si="1098"/>
        <v>1076.7556292577065</v>
      </c>
      <c r="F3950" s="39">
        <v>52802.550520095399</v>
      </c>
      <c r="G3950" s="40">
        <f t="shared" si="1099"/>
        <v>73.679401104804128</v>
      </c>
      <c r="H3950" s="39">
        <v>52787.618454301999</v>
      </c>
      <c r="I3950" s="39">
        <f t="shared" si="1100"/>
        <v>88.611466898204526</v>
      </c>
      <c r="J3950" s="39">
        <v>51638.273444737199</v>
      </c>
      <c r="K3950" s="40">
        <f t="shared" si="1101"/>
        <v>1237.9564764630049</v>
      </c>
      <c r="L3950" s="39">
        <v>51059.470954051903</v>
      </c>
      <c r="M3950" s="39">
        <f t="shared" si="1102"/>
        <v>1816.7589671483001</v>
      </c>
      <c r="N3950" s="39">
        <f t="shared" si="1107"/>
        <v>578.8024906852952</v>
      </c>
      <c r="O3950" s="40">
        <f>'Estimates from MCMC'!$B$2-L3950</f>
        <v>18001.529045948097</v>
      </c>
      <c r="P3950" s="39">
        <v>52286.0588653831</v>
      </c>
      <c r="Q3950" s="40">
        <f t="shared" si="1103"/>
        <v>1226.5879113311967</v>
      </c>
      <c r="R3950" s="39">
        <v>52316.404508116</v>
      </c>
      <c r="S3950" s="39">
        <f t="shared" si="1104"/>
        <v>30.34564273290016</v>
      </c>
      <c r="T3950" s="39">
        <f t="shared" si="1108"/>
        <v>1256.9335540640968</v>
      </c>
      <c r="U3950" s="39">
        <v>59109.495119908097</v>
      </c>
      <c r="V3950" s="39">
        <f t="shared" si="1105"/>
        <v>8050.0241658561936</v>
      </c>
      <c r="W3950" s="39">
        <v>60616.622793662202</v>
      </c>
      <c r="X3950" s="39">
        <f t="shared" si="1106"/>
        <v>250.19411969000794</v>
      </c>
      <c r="Y3950" s="39">
        <f t="shared" si="1109"/>
        <v>9557.1518396102983</v>
      </c>
      <c r="Z3950" s="39">
        <f t="shared" si="1110"/>
        <v>8444.3772063377983</v>
      </c>
      <c r="AA3950" s="45">
        <f t="shared" si="1111"/>
        <v>6.9823710577908704E-2</v>
      </c>
      <c r="AB3950" s="45">
        <f t="shared" si="1112"/>
        <v>0.44718557769780931</v>
      </c>
      <c r="AC3950" s="45">
        <f t="shared" si="1113"/>
        <v>1.3898492680893864E-2</v>
      </c>
      <c r="AD3950" s="45">
        <f t="shared" si="1114"/>
        <v>0.53090778095661184</v>
      </c>
      <c r="AE3950" s="45">
        <f t="shared" si="1115"/>
        <v>0.4690922190433881</v>
      </c>
      <c r="AF3950" s="43">
        <f>('Estimates from MCMC'!$B$2-'MCMC runs'!W3950)/'Estimates from MCMC'!$B$2</f>
        <v>0.12227418088845801</v>
      </c>
    </row>
    <row r="3951" spans="1:32" x14ac:dyDescent="0.3">
      <c r="A3951" s="38">
        <v>1656</v>
      </c>
      <c r="B3951" s="38">
        <v>2077882.9256944691</v>
      </c>
      <c r="C3951" s="39">
        <v>53161.565075963401</v>
      </c>
      <c r="D3951" s="39">
        <v>52087.475166170101</v>
      </c>
      <c r="E3951" s="39">
        <f t="shared" si="1098"/>
        <v>1074.0899097932997</v>
      </c>
      <c r="F3951" s="39">
        <v>53094.728717091399</v>
      </c>
      <c r="G3951" s="40">
        <f t="shared" si="1099"/>
        <v>66.836358872002165</v>
      </c>
      <c r="H3951" s="39">
        <v>53072.577905413702</v>
      </c>
      <c r="I3951" s="39">
        <f t="shared" si="1100"/>
        <v>88.987170549698931</v>
      </c>
      <c r="J3951" s="39">
        <v>51932.627665414097</v>
      </c>
      <c r="K3951" s="40">
        <f t="shared" si="1101"/>
        <v>1228.9374105493043</v>
      </c>
      <c r="L3951" s="39">
        <v>51351.153679048002</v>
      </c>
      <c r="M3951" s="39">
        <f t="shared" si="1102"/>
        <v>1810.4113969153987</v>
      </c>
      <c r="N3951" s="39">
        <f t="shared" si="1107"/>
        <v>581.47398636609432</v>
      </c>
      <c r="O3951" s="40">
        <f>'Estimates from MCMC'!$B$2-L3951</f>
        <v>17709.846320951998</v>
      </c>
      <c r="P3951" s="39">
        <v>52576.1343152052</v>
      </c>
      <c r="Q3951" s="40">
        <f t="shared" si="1103"/>
        <v>1224.9806361571973</v>
      </c>
      <c r="R3951" s="39">
        <v>52606.833159161397</v>
      </c>
      <c r="S3951" s="39">
        <f t="shared" si="1104"/>
        <v>30.698843956197379</v>
      </c>
      <c r="T3951" s="39">
        <f t="shared" si="1108"/>
        <v>1255.6794801133947</v>
      </c>
      <c r="U3951" s="39">
        <v>59325.689627335298</v>
      </c>
      <c r="V3951" s="39">
        <f t="shared" si="1105"/>
        <v>7974.5359482872955</v>
      </c>
      <c r="W3951" s="39">
        <v>60826.4609622711</v>
      </c>
      <c r="X3951" s="39">
        <f t="shared" si="1106"/>
        <v>245.09185482240719</v>
      </c>
      <c r="Y3951" s="39">
        <f t="shared" si="1109"/>
        <v>9475.3072832230973</v>
      </c>
      <c r="Z3951" s="39">
        <f t="shared" si="1110"/>
        <v>8234.5390377289004</v>
      </c>
      <c r="AA3951" s="45">
        <f t="shared" si="1111"/>
        <v>7.0902900982705713E-2</v>
      </c>
      <c r="AB3951" s="45">
        <f t="shared" si="1112"/>
        <v>0.45028826358887469</v>
      </c>
      <c r="AC3951" s="45">
        <f t="shared" si="1113"/>
        <v>1.3839298793487904E-2</v>
      </c>
      <c r="AD3951" s="45">
        <f t="shared" si="1114"/>
        <v>0.53503046336506832</v>
      </c>
      <c r="AE3951" s="45">
        <f t="shared" si="1115"/>
        <v>0.46496953663493173</v>
      </c>
      <c r="AF3951" s="43">
        <f>('Estimates from MCMC'!$B$2-'MCMC runs'!W3951)/'Estimates from MCMC'!$B$2</f>
        <v>0.11923573417310639</v>
      </c>
    </row>
    <row r="3952" spans="1:32" x14ac:dyDescent="0.3">
      <c r="A3952" s="38">
        <v>1101</v>
      </c>
      <c r="B3952" s="38">
        <v>2096632.8408886553</v>
      </c>
      <c r="C3952" s="39">
        <v>53149.828964231303</v>
      </c>
      <c r="D3952" s="39">
        <v>52072.729776253604</v>
      </c>
      <c r="E3952" s="39">
        <f t="shared" si="1098"/>
        <v>1077.0991879776993</v>
      </c>
      <c r="F3952" s="39">
        <v>53090.088028929502</v>
      </c>
      <c r="G3952" s="40">
        <f t="shared" si="1099"/>
        <v>59.740935301801073</v>
      </c>
      <c r="H3952" s="39">
        <v>53061.330292115999</v>
      </c>
      <c r="I3952" s="39">
        <f t="shared" si="1100"/>
        <v>88.498672115303634</v>
      </c>
      <c r="J3952" s="39">
        <v>51925.151816148304</v>
      </c>
      <c r="K3952" s="40">
        <f t="shared" si="1101"/>
        <v>1224.6771480829993</v>
      </c>
      <c r="L3952" s="39">
        <v>51346.969857568998</v>
      </c>
      <c r="M3952" s="39">
        <f t="shared" si="1102"/>
        <v>1802.8591066623048</v>
      </c>
      <c r="N3952" s="39">
        <f t="shared" si="1107"/>
        <v>578.1819585793055</v>
      </c>
      <c r="O3952" s="40">
        <f>'Estimates from MCMC'!$B$2-L3952</f>
        <v>17714.030142431002</v>
      </c>
      <c r="P3952" s="39">
        <v>52562.479538384301</v>
      </c>
      <c r="Q3952" s="40">
        <f t="shared" si="1103"/>
        <v>1215.509680815303</v>
      </c>
      <c r="R3952" s="39">
        <v>52593.162718641099</v>
      </c>
      <c r="S3952" s="39">
        <f t="shared" si="1104"/>
        <v>30.683180256797641</v>
      </c>
      <c r="T3952" s="39">
        <f t="shared" si="1108"/>
        <v>1246.1928610721006</v>
      </c>
      <c r="U3952" s="39">
        <v>59373.671591314</v>
      </c>
      <c r="V3952" s="39">
        <f t="shared" si="1105"/>
        <v>8026.7017337450015</v>
      </c>
      <c r="W3952" s="39">
        <v>60866.885287626501</v>
      </c>
      <c r="X3952" s="39">
        <f t="shared" si="1106"/>
        <v>247.02083524040063</v>
      </c>
      <c r="Y3952" s="39">
        <f t="shared" si="1109"/>
        <v>9519.9154300575028</v>
      </c>
      <c r="Z3952" s="39">
        <f t="shared" si="1110"/>
        <v>8194.1147123734991</v>
      </c>
      <c r="AA3952" s="45">
        <f t="shared" si="1111"/>
        <v>7.0350611975478899E-2</v>
      </c>
      <c r="AB3952" s="45">
        <f t="shared" si="1112"/>
        <v>0.45312679662424066</v>
      </c>
      <c r="AC3952" s="45">
        <f t="shared" si="1113"/>
        <v>1.3944925759649887E-2</v>
      </c>
      <c r="AD3952" s="45">
        <f t="shared" si="1114"/>
        <v>0.53742233435936948</v>
      </c>
      <c r="AE3952" s="45">
        <f t="shared" si="1115"/>
        <v>0.46257766564063052</v>
      </c>
      <c r="AF3952" s="43">
        <f>('Estimates from MCMC'!$B$2-'MCMC runs'!W3952)/'Estimates from MCMC'!$B$2</f>
        <v>0.11865039186188296</v>
      </c>
    </row>
    <row r="3953" spans="1:32" x14ac:dyDescent="0.3">
      <c r="A3953" s="38">
        <v>2877</v>
      </c>
      <c r="B3953" s="38">
        <v>2105160.144171278</v>
      </c>
      <c r="C3953" s="39">
        <v>52201.837055312099</v>
      </c>
      <c r="D3953" s="39">
        <v>51159.873078393197</v>
      </c>
      <c r="E3953" s="39">
        <f t="shared" si="1098"/>
        <v>1041.9639769189016</v>
      </c>
      <c r="F3953" s="39">
        <v>52136.363543852698</v>
      </c>
      <c r="G3953" s="40">
        <f t="shared" si="1099"/>
        <v>65.47351145940047</v>
      </c>
      <c r="H3953" s="39">
        <v>52116.966821243303</v>
      </c>
      <c r="I3953" s="39">
        <f t="shared" si="1100"/>
        <v>84.87023406879598</v>
      </c>
      <c r="J3953" s="39">
        <v>51010.318290488802</v>
      </c>
      <c r="K3953" s="40">
        <f t="shared" si="1101"/>
        <v>1191.5187648232968</v>
      </c>
      <c r="L3953" s="39">
        <v>50455.714874393598</v>
      </c>
      <c r="M3953" s="39">
        <f t="shared" si="1102"/>
        <v>1746.1221809185008</v>
      </c>
      <c r="N3953" s="39">
        <f t="shared" si="1107"/>
        <v>554.60341609520401</v>
      </c>
      <c r="O3953" s="40">
        <f>'Estimates from MCMC'!$B$2-L3953</f>
        <v>18605.285125606402</v>
      </c>
      <c r="P3953" s="39">
        <v>51623.585678063901</v>
      </c>
      <c r="Q3953" s="40">
        <f t="shared" si="1103"/>
        <v>1167.8708036703028</v>
      </c>
      <c r="R3953" s="39">
        <v>51652.964450200103</v>
      </c>
      <c r="S3953" s="39">
        <f t="shared" si="1104"/>
        <v>29.378772136202315</v>
      </c>
      <c r="T3953" s="39">
        <f t="shared" si="1108"/>
        <v>1197.2495758065052</v>
      </c>
      <c r="U3953" s="39">
        <v>58378.832796827897</v>
      </c>
      <c r="V3953" s="39">
        <f t="shared" si="1105"/>
        <v>7923.1179224342995</v>
      </c>
      <c r="W3953" s="39">
        <v>59815.293857074001</v>
      </c>
      <c r="X3953" s="39">
        <f t="shared" si="1106"/>
        <v>239.21148443959828</v>
      </c>
      <c r="Y3953" s="39">
        <f t="shared" si="1109"/>
        <v>9359.578982680403</v>
      </c>
      <c r="Z3953" s="39">
        <f t="shared" si="1110"/>
        <v>9245.7061429259993</v>
      </c>
      <c r="AA3953" s="45">
        <f t="shared" si="1111"/>
        <v>6.4349971942044254E-2</v>
      </c>
      <c r="AB3953" s="45">
        <f t="shared" si="1112"/>
        <v>0.42585307717373999</v>
      </c>
      <c r="AC3953" s="45">
        <f t="shared" si="1113"/>
        <v>1.2857179173802189E-2</v>
      </c>
      <c r="AD3953" s="45">
        <f t="shared" si="1114"/>
        <v>0.50306022828958641</v>
      </c>
      <c r="AE3953" s="45">
        <f t="shared" si="1115"/>
        <v>0.49693977171041359</v>
      </c>
      <c r="AF3953" s="43">
        <f>('Estimates from MCMC'!$B$2-'MCMC runs'!W3953)/'Estimates from MCMC'!$B$2</f>
        <v>0.13387738583174294</v>
      </c>
    </row>
    <row r="3954" spans="1:32" x14ac:dyDescent="0.3">
      <c r="A3954" s="38">
        <v>1037</v>
      </c>
      <c r="B3954" s="38">
        <v>1996899.6765182849</v>
      </c>
      <c r="C3954" s="39">
        <v>52959.640551373501</v>
      </c>
      <c r="D3954" s="39">
        <v>51912.250848416697</v>
      </c>
      <c r="E3954" s="39">
        <f t="shared" si="1098"/>
        <v>1047.3897029568034</v>
      </c>
      <c r="F3954" s="39">
        <v>52905.344097573397</v>
      </c>
      <c r="G3954" s="40">
        <f t="shared" si="1099"/>
        <v>54.296453800103336</v>
      </c>
      <c r="H3954" s="39">
        <v>52874.831574548502</v>
      </c>
      <c r="I3954" s="39">
        <f t="shared" si="1100"/>
        <v>84.808976824999263</v>
      </c>
      <c r="J3954" s="39">
        <v>51773.570961208497</v>
      </c>
      <c r="K3954" s="40">
        <f t="shared" si="1101"/>
        <v>1186.0695901650033</v>
      </c>
      <c r="L3954" s="39">
        <v>51219.027882115399</v>
      </c>
      <c r="M3954" s="39">
        <f t="shared" si="1102"/>
        <v>1740.612669258102</v>
      </c>
      <c r="N3954" s="39">
        <f t="shared" si="1107"/>
        <v>554.54307909309864</v>
      </c>
      <c r="O3954" s="40">
        <f>'Estimates from MCMC'!$B$2-L3954</f>
        <v>17841.972117884601</v>
      </c>
      <c r="P3954" s="39">
        <v>52384.3875215097</v>
      </c>
      <c r="Q3954" s="40">
        <f t="shared" si="1103"/>
        <v>1165.3596393943008</v>
      </c>
      <c r="R3954" s="39">
        <v>52413.818229055301</v>
      </c>
      <c r="S3954" s="39">
        <f t="shared" si="1104"/>
        <v>29.430707545601763</v>
      </c>
      <c r="T3954" s="39">
        <f t="shared" si="1108"/>
        <v>1194.7903469399025</v>
      </c>
      <c r="U3954" s="39">
        <v>59213.742699630202</v>
      </c>
      <c r="V3954" s="39">
        <f t="shared" si="1105"/>
        <v>7994.7148175148031</v>
      </c>
      <c r="W3954" s="39">
        <v>60644.6541887641</v>
      </c>
      <c r="X3954" s="39">
        <f t="shared" si="1106"/>
        <v>236.12114219399518</v>
      </c>
      <c r="Y3954" s="39">
        <f t="shared" si="1109"/>
        <v>9425.6263066487008</v>
      </c>
      <c r="Z3954" s="39">
        <f t="shared" si="1110"/>
        <v>8416.3458112359003</v>
      </c>
      <c r="AA3954" s="45">
        <f t="shared" si="1111"/>
        <v>6.6965150435486759E-2</v>
      </c>
      <c r="AB3954" s="45">
        <f t="shared" si="1112"/>
        <v>0.44808470524965044</v>
      </c>
      <c r="AC3954" s="45">
        <f t="shared" si="1113"/>
        <v>1.3234027081418308E-2</v>
      </c>
      <c r="AD3954" s="45">
        <f t="shared" si="1114"/>
        <v>0.52828388276655547</v>
      </c>
      <c r="AE3954" s="45">
        <f t="shared" si="1115"/>
        <v>0.47171611723344448</v>
      </c>
      <c r="AF3954" s="43">
        <f>('Estimates from MCMC'!$B$2-'MCMC runs'!W3954)/'Estimates from MCMC'!$B$2</f>
        <v>0.12186828761871245</v>
      </c>
    </row>
    <row r="3955" spans="1:32" x14ac:dyDescent="0.3">
      <c r="A3955" s="38">
        <v>679</v>
      </c>
      <c r="B3955" s="38">
        <v>2003812.7484221947</v>
      </c>
      <c r="C3955" s="39">
        <v>52062.213094081002</v>
      </c>
      <c r="D3955" s="39">
        <v>50961.838070243502</v>
      </c>
      <c r="E3955" s="39">
        <f t="shared" si="1098"/>
        <v>1100.3750238374996</v>
      </c>
      <c r="F3955" s="39">
        <v>52011.017818959401</v>
      </c>
      <c r="G3955" s="40">
        <f t="shared" si="1099"/>
        <v>51.195275121601298</v>
      </c>
      <c r="H3955" s="39">
        <v>51972.469760681299</v>
      </c>
      <c r="I3955" s="39">
        <f t="shared" si="1100"/>
        <v>89.743333399703261</v>
      </c>
      <c r="J3955" s="39">
        <v>50821.651968117003</v>
      </c>
      <c r="K3955" s="40">
        <f t="shared" si="1101"/>
        <v>1240.5611259639991</v>
      </c>
      <c r="L3955" s="39">
        <v>50236.1980788445</v>
      </c>
      <c r="M3955" s="39">
        <f t="shared" si="1102"/>
        <v>1826.0150152365022</v>
      </c>
      <c r="N3955" s="39">
        <f t="shared" si="1107"/>
        <v>585.45388927250315</v>
      </c>
      <c r="O3955" s="40">
        <f>'Estimates from MCMC'!$B$2-L3955</f>
        <v>18824.8019211555</v>
      </c>
      <c r="P3955" s="39">
        <v>51473.598050011897</v>
      </c>
      <c r="Q3955" s="40">
        <f t="shared" si="1103"/>
        <v>1237.3999711673969</v>
      </c>
      <c r="R3955" s="39">
        <v>51504.528753099898</v>
      </c>
      <c r="S3955" s="39">
        <f t="shared" si="1104"/>
        <v>30.930703088000882</v>
      </c>
      <c r="T3955" s="39">
        <f t="shared" si="1108"/>
        <v>1268.3306742553978</v>
      </c>
      <c r="U3955" s="39">
        <v>58000.140612907198</v>
      </c>
      <c r="V3955" s="39">
        <f t="shared" si="1105"/>
        <v>7763.9425340626985</v>
      </c>
      <c r="W3955" s="39">
        <v>59516.451770473999</v>
      </c>
      <c r="X3955" s="39">
        <f t="shared" si="1106"/>
        <v>247.98048331140308</v>
      </c>
      <c r="Y3955" s="39">
        <f t="shared" si="1109"/>
        <v>9280.2536916294994</v>
      </c>
      <c r="Z3955" s="39">
        <f t="shared" si="1110"/>
        <v>9544.5482295260008</v>
      </c>
      <c r="AA3955" s="45">
        <f t="shared" si="1111"/>
        <v>6.7375512346296462E-2</v>
      </c>
      <c r="AB3955" s="45">
        <f t="shared" si="1112"/>
        <v>0.41243156589804553</v>
      </c>
      <c r="AC3955" s="45">
        <f t="shared" si="1113"/>
        <v>1.3173072649052426E-2</v>
      </c>
      <c r="AD3955" s="45">
        <f t="shared" si="1114"/>
        <v>0.49298015089339442</v>
      </c>
      <c r="AE3955" s="45">
        <f t="shared" si="1115"/>
        <v>0.50701984910660558</v>
      </c>
      <c r="AF3955" s="43">
        <f>('Estimates from MCMC'!$B$2-'MCMC runs'!W3955)/'Estimates from MCMC'!$B$2</f>
        <v>0.13820460505243193</v>
      </c>
    </row>
    <row r="3956" spans="1:32" x14ac:dyDescent="0.3">
      <c r="A3956" s="38">
        <v>2069</v>
      </c>
      <c r="B3956" s="38">
        <v>1950785.7641254186</v>
      </c>
      <c r="C3956" s="39">
        <v>52307.1995180698</v>
      </c>
      <c r="D3956" s="39">
        <v>51260.529883728697</v>
      </c>
      <c r="E3956" s="39">
        <f t="shared" si="1098"/>
        <v>1046.6696343411022</v>
      </c>
      <c r="F3956" s="39">
        <v>52246.3470879261</v>
      </c>
      <c r="G3956" s="40">
        <f t="shared" si="1099"/>
        <v>60.852430143699166</v>
      </c>
      <c r="H3956" s="39">
        <v>52220.896942861596</v>
      </c>
      <c r="I3956" s="39">
        <f t="shared" si="1100"/>
        <v>86.302575208203052</v>
      </c>
      <c r="J3956" s="39">
        <v>51114.016944241099</v>
      </c>
      <c r="K3956" s="40">
        <f t="shared" si="1101"/>
        <v>1193.1825738287007</v>
      </c>
      <c r="L3956" s="39">
        <v>50550.043499554798</v>
      </c>
      <c r="M3956" s="39">
        <f t="shared" si="1102"/>
        <v>1757.1560185150011</v>
      </c>
      <c r="N3956" s="39">
        <f t="shared" si="1107"/>
        <v>563.97344468630035</v>
      </c>
      <c r="O3956" s="40">
        <f>'Estimates from MCMC'!$B$2-L3956</f>
        <v>18510.956500445202</v>
      </c>
      <c r="P3956" s="39">
        <v>51732.3816567635</v>
      </c>
      <c r="Q3956" s="40">
        <f t="shared" si="1103"/>
        <v>1182.3381572087019</v>
      </c>
      <c r="R3956" s="39">
        <v>51762.419199573698</v>
      </c>
      <c r="S3956" s="39">
        <f t="shared" si="1104"/>
        <v>30.03754281019792</v>
      </c>
      <c r="T3956" s="39">
        <f t="shared" si="1108"/>
        <v>1212.3757000188998</v>
      </c>
      <c r="U3956" s="39">
        <v>58319.527986546098</v>
      </c>
      <c r="V3956" s="39">
        <f t="shared" si="1105"/>
        <v>7769.4844869912995</v>
      </c>
      <c r="W3956" s="39">
        <v>59766.9778900561</v>
      </c>
      <c r="X3956" s="39">
        <f t="shared" si="1106"/>
        <v>235.0742034911018</v>
      </c>
      <c r="Y3956" s="39">
        <f t="shared" si="1109"/>
        <v>9216.9343905013011</v>
      </c>
      <c r="Z3956" s="39">
        <f t="shared" si="1110"/>
        <v>9294.0221099439004</v>
      </c>
      <c r="AA3956" s="45">
        <f t="shared" si="1111"/>
        <v>6.5495032630525668E-2</v>
      </c>
      <c r="AB3956" s="45">
        <f t="shared" si="1112"/>
        <v>0.41972355598180128</v>
      </c>
      <c r="AC3956" s="45">
        <f t="shared" si="1113"/>
        <v>1.2699192690850312E-2</v>
      </c>
      <c r="AD3956" s="45">
        <f t="shared" si="1114"/>
        <v>0.49791778130317726</v>
      </c>
      <c r="AE3956" s="45">
        <f t="shared" si="1115"/>
        <v>0.50208221869682279</v>
      </c>
      <c r="AF3956" s="43">
        <f>('Estimates from MCMC'!$B$2-'MCMC runs'!W3956)/'Estimates from MCMC'!$B$2</f>
        <v>0.13457699873943182</v>
      </c>
    </row>
    <row r="3957" spans="1:32" x14ac:dyDescent="0.3">
      <c r="A3957" s="38">
        <v>1695</v>
      </c>
      <c r="B3957" s="38">
        <v>1997605.6857315977</v>
      </c>
      <c r="C3957" s="39">
        <v>52876.782635045398</v>
      </c>
      <c r="D3957" s="39">
        <v>51783.703680806801</v>
      </c>
      <c r="E3957" s="39">
        <f t="shared" si="1098"/>
        <v>1093.0789542385974</v>
      </c>
      <c r="F3957" s="39">
        <v>52811.336287790902</v>
      </c>
      <c r="G3957" s="40">
        <f t="shared" si="1099"/>
        <v>65.446347254495777</v>
      </c>
      <c r="H3957" s="39">
        <v>52786.881065611902</v>
      </c>
      <c r="I3957" s="39">
        <f t="shared" si="1100"/>
        <v>89.901569433495752</v>
      </c>
      <c r="J3957" s="39">
        <v>51629.355224523802</v>
      </c>
      <c r="K3957" s="40">
        <f t="shared" si="1101"/>
        <v>1247.4274105215954</v>
      </c>
      <c r="L3957" s="39">
        <v>51042.310049130901</v>
      </c>
      <c r="M3957" s="39">
        <f t="shared" si="1102"/>
        <v>1834.4725859144964</v>
      </c>
      <c r="N3957" s="39">
        <f t="shared" si="1107"/>
        <v>587.045175392901</v>
      </c>
      <c r="O3957" s="40">
        <f>'Estimates from MCMC'!$B$2-L3957</f>
        <v>18018.689950869099</v>
      </c>
      <c r="P3957" s="39">
        <v>52282.936035620398</v>
      </c>
      <c r="Q3957" s="40">
        <f t="shared" si="1103"/>
        <v>1240.6259864894964</v>
      </c>
      <c r="R3957" s="39">
        <v>52313.8531167853</v>
      </c>
      <c r="S3957" s="39">
        <f t="shared" si="1104"/>
        <v>30.917081164901902</v>
      </c>
      <c r="T3957" s="39">
        <f t="shared" si="1108"/>
        <v>1271.5430676543983</v>
      </c>
      <c r="U3957" s="39">
        <v>59097.9187282024</v>
      </c>
      <c r="V3957" s="39">
        <f t="shared" si="1105"/>
        <v>8055.608679071498</v>
      </c>
      <c r="W3957" s="39">
        <v>60622.6719327147</v>
      </c>
      <c r="X3957" s="39">
        <f t="shared" si="1106"/>
        <v>253.2101368579024</v>
      </c>
      <c r="Y3957" s="39">
        <f t="shared" si="1109"/>
        <v>9580.3618835837988</v>
      </c>
      <c r="Z3957" s="39">
        <f t="shared" si="1110"/>
        <v>8438.3280672852998</v>
      </c>
      <c r="AA3957" s="45">
        <f t="shared" si="1111"/>
        <v>7.0568008613360253E-2</v>
      </c>
      <c r="AB3957" s="45">
        <f t="shared" si="1112"/>
        <v>0.44706960944643759</v>
      </c>
      <c r="AC3957" s="45">
        <f t="shared" si="1113"/>
        <v>1.4052638540777448E-2</v>
      </c>
      <c r="AD3957" s="45">
        <f t="shared" si="1114"/>
        <v>0.53169025660057534</v>
      </c>
      <c r="AE3957" s="45">
        <f t="shared" si="1115"/>
        <v>0.46830974339942466</v>
      </c>
      <c r="AF3957" s="43">
        <f>('Estimates from MCMC'!$B$2-'MCMC runs'!W3957)/'Estimates from MCMC'!$B$2</f>
        <v>0.12218658964227712</v>
      </c>
    </row>
    <row r="3958" spans="1:32" x14ac:dyDescent="0.3">
      <c r="A3958" s="38">
        <v>3579</v>
      </c>
      <c r="B3958" s="38">
        <v>1997605.6857315977</v>
      </c>
      <c r="C3958" s="39">
        <v>52876.782635045398</v>
      </c>
      <c r="D3958" s="39">
        <v>51783.703680806801</v>
      </c>
      <c r="E3958" s="39">
        <f t="shared" si="1098"/>
        <v>1093.0789542385974</v>
      </c>
      <c r="F3958" s="39">
        <v>52811.336287790902</v>
      </c>
      <c r="G3958" s="40">
        <f t="shared" si="1099"/>
        <v>65.446347254495777</v>
      </c>
      <c r="H3958" s="39">
        <v>52786.881065611902</v>
      </c>
      <c r="I3958" s="39">
        <f t="shared" si="1100"/>
        <v>89.901569433495752</v>
      </c>
      <c r="J3958" s="39">
        <v>51629.355224523802</v>
      </c>
      <c r="K3958" s="40">
        <f t="shared" si="1101"/>
        <v>1247.4274105215954</v>
      </c>
      <c r="L3958" s="39">
        <v>51042.310049130901</v>
      </c>
      <c r="M3958" s="39">
        <f t="shared" si="1102"/>
        <v>1834.4725859144964</v>
      </c>
      <c r="N3958" s="39">
        <f t="shared" si="1107"/>
        <v>587.045175392901</v>
      </c>
      <c r="O3958" s="40">
        <f>'Estimates from MCMC'!$B$2-L3958</f>
        <v>18018.689950869099</v>
      </c>
      <c r="P3958" s="39">
        <v>52282.936035620398</v>
      </c>
      <c r="Q3958" s="40">
        <f t="shared" si="1103"/>
        <v>1240.6259864894964</v>
      </c>
      <c r="R3958" s="39">
        <v>52313.8531167853</v>
      </c>
      <c r="S3958" s="39">
        <f t="shared" si="1104"/>
        <v>30.917081164901902</v>
      </c>
      <c r="T3958" s="39">
        <f t="shared" si="1108"/>
        <v>1271.5430676543983</v>
      </c>
      <c r="U3958" s="39">
        <v>59097.9187282024</v>
      </c>
      <c r="V3958" s="39">
        <f t="shared" si="1105"/>
        <v>8055.608679071498</v>
      </c>
      <c r="W3958" s="39">
        <v>60622.6719327147</v>
      </c>
      <c r="X3958" s="39">
        <f t="shared" si="1106"/>
        <v>253.2101368579024</v>
      </c>
      <c r="Y3958" s="39">
        <f t="shared" si="1109"/>
        <v>9580.3618835837988</v>
      </c>
      <c r="Z3958" s="39">
        <f t="shared" si="1110"/>
        <v>8438.3280672852998</v>
      </c>
      <c r="AA3958" s="45">
        <f t="shared" si="1111"/>
        <v>7.0568008613360253E-2</v>
      </c>
      <c r="AB3958" s="45">
        <f t="shared" si="1112"/>
        <v>0.44706960944643759</v>
      </c>
      <c r="AC3958" s="45">
        <f t="shared" si="1113"/>
        <v>1.4052638540777448E-2</v>
      </c>
      <c r="AD3958" s="45">
        <f t="shared" si="1114"/>
        <v>0.53169025660057534</v>
      </c>
      <c r="AE3958" s="45">
        <f t="shared" si="1115"/>
        <v>0.46830974339942466</v>
      </c>
      <c r="AF3958" s="43">
        <f>('Estimates from MCMC'!$B$2-'MCMC runs'!W3958)/'Estimates from MCMC'!$B$2</f>
        <v>0.12218658964227712</v>
      </c>
    </row>
    <row r="3959" spans="1:32" x14ac:dyDescent="0.3">
      <c r="A3959" s="38">
        <v>4304</v>
      </c>
      <c r="B3959" s="38">
        <v>2044806.0429639153</v>
      </c>
      <c r="C3959" s="39">
        <v>52884.177500221303</v>
      </c>
      <c r="D3959" s="39">
        <v>51795.659813056402</v>
      </c>
      <c r="E3959" s="39">
        <f t="shared" si="1098"/>
        <v>1088.5176871649019</v>
      </c>
      <c r="F3959" s="39">
        <v>52821.190065864903</v>
      </c>
      <c r="G3959" s="40">
        <f t="shared" si="1099"/>
        <v>62.987434356400627</v>
      </c>
      <c r="H3959" s="39">
        <v>52794.482722280503</v>
      </c>
      <c r="I3959" s="39">
        <f t="shared" si="1100"/>
        <v>89.694777940800122</v>
      </c>
      <c r="J3959" s="39">
        <v>51643.773171728702</v>
      </c>
      <c r="K3959" s="40">
        <f t="shared" si="1101"/>
        <v>1240.4043284926011</v>
      </c>
      <c r="L3959" s="39">
        <v>51058.043747894197</v>
      </c>
      <c r="M3959" s="39">
        <f t="shared" si="1102"/>
        <v>1826.1337523271068</v>
      </c>
      <c r="N3959" s="39">
        <f t="shared" si="1107"/>
        <v>585.72942383450572</v>
      </c>
      <c r="O3959" s="40">
        <f>'Estimates from MCMC'!$B$2-L3959</f>
        <v>18002.956252105803</v>
      </c>
      <c r="P3959" s="39">
        <v>52294.545426329401</v>
      </c>
      <c r="Q3959" s="40">
        <f t="shared" si="1103"/>
        <v>1236.5016784352047</v>
      </c>
      <c r="R3959" s="39">
        <v>52325.481636138298</v>
      </c>
      <c r="S3959" s="39">
        <f t="shared" si="1104"/>
        <v>30.93620980889682</v>
      </c>
      <c r="T3959" s="39">
        <f t="shared" si="1108"/>
        <v>1267.4378882441015</v>
      </c>
      <c r="U3959" s="39">
        <v>58950.127015752398</v>
      </c>
      <c r="V3959" s="39">
        <f t="shared" si="1105"/>
        <v>7892.083267858201</v>
      </c>
      <c r="W3959" s="39">
        <v>60466.4935976915</v>
      </c>
      <c r="X3959" s="39">
        <f t="shared" si="1106"/>
        <v>248.92869369500113</v>
      </c>
      <c r="Y3959" s="39">
        <f t="shared" si="1109"/>
        <v>9408.4498497973036</v>
      </c>
      <c r="Z3959" s="39">
        <f t="shared" si="1110"/>
        <v>8594.5064023084997</v>
      </c>
      <c r="AA3959" s="45">
        <f t="shared" si="1111"/>
        <v>7.0401653511536447E-2</v>
      </c>
      <c r="AB3959" s="45">
        <f t="shared" si="1112"/>
        <v>0.4383770730396051</v>
      </c>
      <c r="AC3959" s="45">
        <f t="shared" si="1113"/>
        <v>1.3827100961037106E-2</v>
      </c>
      <c r="AD3959" s="45">
        <f t="shared" si="1114"/>
        <v>0.52260582751217866</v>
      </c>
      <c r="AE3959" s="45">
        <f t="shared" si="1115"/>
        <v>0.47739417248782134</v>
      </c>
      <c r="AF3959" s="43">
        <f>('Estimates from MCMC'!$B$2-'MCMC runs'!W3959)/'Estimates from MCMC'!$B$2</f>
        <v>0.12444804451584106</v>
      </c>
    </row>
    <row r="3960" spans="1:32" x14ac:dyDescent="0.3">
      <c r="A3960" s="38">
        <v>3998</v>
      </c>
      <c r="B3960" s="38">
        <v>2167926.4639113327</v>
      </c>
      <c r="C3960" s="39">
        <v>53422.484138374799</v>
      </c>
      <c r="D3960" s="39">
        <v>52357.640720359203</v>
      </c>
      <c r="E3960" s="39">
        <f t="shared" si="1098"/>
        <v>1064.8434180155964</v>
      </c>
      <c r="F3960" s="39">
        <v>53349.836801520702</v>
      </c>
      <c r="G3960" s="40">
        <f t="shared" si="1099"/>
        <v>72.647336854097375</v>
      </c>
      <c r="H3960" s="39">
        <v>53334.772511743802</v>
      </c>
      <c r="I3960" s="39">
        <f t="shared" si="1100"/>
        <v>87.711626630996761</v>
      </c>
      <c r="J3960" s="39">
        <v>52198.235383149302</v>
      </c>
      <c r="K3960" s="40">
        <f t="shared" si="1101"/>
        <v>1224.248755225497</v>
      </c>
      <c r="L3960" s="39">
        <v>51625.063183394603</v>
      </c>
      <c r="M3960" s="39">
        <f t="shared" si="1102"/>
        <v>1797.4209549801963</v>
      </c>
      <c r="N3960" s="39">
        <f t="shared" si="1107"/>
        <v>573.17219975469925</v>
      </c>
      <c r="O3960" s="40">
        <f>'Estimates from MCMC'!$B$2-L3960</f>
        <v>17435.936816605397</v>
      </c>
      <c r="P3960" s="39">
        <v>52836.768957083499</v>
      </c>
      <c r="Q3960" s="40">
        <f t="shared" si="1103"/>
        <v>1211.7057736888964</v>
      </c>
      <c r="R3960" s="39">
        <v>52866.918118973597</v>
      </c>
      <c r="S3960" s="39">
        <f t="shared" si="1104"/>
        <v>30.149161890098185</v>
      </c>
      <c r="T3960" s="39">
        <f t="shared" si="1108"/>
        <v>1241.8549355789946</v>
      </c>
      <c r="U3960" s="39">
        <v>59661.962253799204</v>
      </c>
      <c r="V3960" s="39">
        <f t="shared" si="1105"/>
        <v>8036.8990704046009</v>
      </c>
      <c r="W3960" s="39">
        <v>61149.549403796002</v>
      </c>
      <c r="X3960" s="39">
        <f t="shared" si="1106"/>
        <v>245.73221441780333</v>
      </c>
      <c r="Y3960" s="39">
        <f t="shared" si="1109"/>
        <v>9524.4862204013989</v>
      </c>
      <c r="Z3960" s="39">
        <f t="shared" si="1110"/>
        <v>7911.4505962039984</v>
      </c>
      <c r="AA3960" s="45">
        <f t="shared" si="1111"/>
        <v>7.1223872203774782E-2</v>
      </c>
      <c r="AB3960" s="45">
        <f t="shared" si="1112"/>
        <v>0.46093875855013017</v>
      </c>
      <c r="AC3960" s="45">
        <f t="shared" si="1113"/>
        <v>1.4093433407247511E-2</v>
      </c>
      <c r="AD3960" s="45">
        <f t="shared" si="1114"/>
        <v>0.54625606416115247</v>
      </c>
      <c r="AE3960" s="45">
        <f t="shared" si="1115"/>
        <v>0.45374393583884748</v>
      </c>
      <c r="AF3960" s="43">
        <f>('Estimates from MCMC'!$B$2-'MCMC runs'!W3960)/'Estimates from MCMC'!$B$2</f>
        <v>0.11455742888466716</v>
      </c>
    </row>
    <row r="3961" spans="1:32" x14ac:dyDescent="0.3">
      <c r="A3961" s="38">
        <v>2915</v>
      </c>
      <c r="B3961" s="38">
        <v>2106846.5468801209</v>
      </c>
      <c r="C3961" s="39">
        <v>52558.934605885297</v>
      </c>
      <c r="D3961" s="39">
        <v>51518.067490474903</v>
      </c>
      <c r="E3961" s="39">
        <f t="shared" si="1098"/>
        <v>1040.867115410394</v>
      </c>
      <c r="F3961" s="39">
        <v>52485.609322329197</v>
      </c>
      <c r="G3961" s="40">
        <f t="shared" si="1099"/>
        <v>73.325283556099748</v>
      </c>
      <c r="H3961" s="39">
        <v>52473.204458849599</v>
      </c>
      <c r="I3961" s="39">
        <f t="shared" si="1100"/>
        <v>85.730147035697883</v>
      </c>
      <c r="J3961" s="39">
        <v>51359.978721229003</v>
      </c>
      <c r="K3961" s="40">
        <f t="shared" si="1101"/>
        <v>1198.9558846562941</v>
      </c>
      <c r="L3961" s="39">
        <v>50799.657929276596</v>
      </c>
      <c r="M3961" s="39">
        <f t="shared" si="1102"/>
        <v>1759.2766766087007</v>
      </c>
      <c r="N3961" s="39">
        <f t="shared" si="1107"/>
        <v>560.32079195240658</v>
      </c>
      <c r="O3961" s="40">
        <f>'Estimates from MCMC'!$B$2-L3961</f>
        <v>18261.342070723404</v>
      </c>
      <c r="P3961" s="39">
        <v>51980.004958704398</v>
      </c>
      <c r="Q3961" s="40">
        <f t="shared" si="1103"/>
        <v>1180.3470294278013</v>
      </c>
      <c r="R3961" s="39">
        <v>52009.666900275603</v>
      </c>
      <c r="S3961" s="39">
        <f t="shared" si="1104"/>
        <v>29.661941571204807</v>
      </c>
      <c r="T3961" s="39">
        <f t="shared" si="1108"/>
        <v>1210.0089709990061</v>
      </c>
      <c r="U3961" s="39">
        <v>58677.666801573097</v>
      </c>
      <c r="V3961" s="39">
        <f t="shared" si="1105"/>
        <v>7878.0088722965011</v>
      </c>
      <c r="W3961" s="39">
        <v>60127.068136661699</v>
      </c>
      <c r="X3961" s="39">
        <f t="shared" si="1106"/>
        <v>239.3923640895955</v>
      </c>
      <c r="Y3961" s="39">
        <f t="shared" si="1109"/>
        <v>9327.4102073851027</v>
      </c>
      <c r="Z3961" s="39">
        <f t="shared" si="1110"/>
        <v>8933.9318633383009</v>
      </c>
      <c r="AA3961" s="45">
        <f t="shared" si="1111"/>
        <v>6.6260681515784833E-2</v>
      </c>
      <c r="AB3961" s="45">
        <f t="shared" si="1112"/>
        <v>0.43140360887968526</v>
      </c>
      <c r="AC3961" s="45">
        <f t="shared" si="1113"/>
        <v>1.3109242637395721E-2</v>
      </c>
      <c r="AD3961" s="45">
        <f t="shared" si="1114"/>
        <v>0.51077353303286577</v>
      </c>
      <c r="AE3961" s="45">
        <f t="shared" si="1115"/>
        <v>0.48922646696713418</v>
      </c>
      <c r="AF3961" s="43">
        <f>('Estimates from MCMC'!$B$2-'MCMC runs'!W3961)/'Estimates from MCMC'!$B$2</f>
        <v>0.12936290907079684</v>
      </c>
    </row>
    <row r="3962" spans="1:32" x14ac:dyDescent="0.3">
      <c r="A3962" s="38">
        <v>2400</v>
      </c>
      <c r="B3962" s="38">
        <v>2096473.6851928828</v>
      </c>
      <c r="C3962" s="39">
        <v>52730.594143142203</v>
      </c>
      <c r="D3962" s="39">
        <v>51647.7375317931</v>
      </c>
      <c r="E3962" s="39">
        <f t="shared" si="1098"/>
        <v>1082.8566113491033</v>
      </c>
      <c r="F3962" s="39">
        <v>52664.472464630599</v>
      </c>
      <c r="G3962" s="40">
        <f t="shared" si="1099"/>
        <v>66.121678511604841</v>
      </c>
      <c r="H3962" s="39">
        <v>52641.578825031698</v>
      </c>
      <c r="I3962" s="39">
        <f t="shared" si="1100"/>
        <v>89.015318110505177</v>
      </c>
      <c r="J3962" s="39">
        <v>51493.534075935801</v>
      </c>
      <c r="K3962" s="40">
        <f t="shared" si="1101"/>
        <v>1237.0600672064029</v>
      </c>
      <c r="L3962" s="39">
        <v>50912.187892101298</v>
      </c>
      <c r="M3962" s="39">
        <f t="shared" si="1102"/>
        <v>1818.4062510409058</v>
      </c>
      <c r="N3962" s="39">
        <f t="shared" si="1107"/>
        <v>581.34618383450288</v>
      </c>
      <c r="O3962" s="40">
        <f>'Estimates from MCMC'!$B$2-L3962</f>
        <v>18148.812107898702</v>
      </c>
      <c r="P3962" s="39">
        <v>52143.252003894202</v>
      </c>
      <c r="Q3962" s="40">
        <f t="shared" si="1103"/>
        <v>1231.0641117929044</v>
      </c>
      <c r="R3962" s="39">
        <v>52173.790475370603</v>
      </c>
      <c r="S3962" s="39">
        <f t="shared" si="1104"/>
        <v>30.538471476400446</v>
      </c>
      <c r="T3962" s="39">
        <f t="shared" si="1108"/>
        <v>1261.6025832693049</v>
      </c>
      <c r="U3962" s="39">
        <v>58763.991646565199</v>
      </c>
      <c r="V3962" s="39">
        <f t="shared" si="1105"/>
        <v>7851.803754463901</v>
      </c>
      <c r="W3962" s="39">
        <v>60272.498925115302</v>
      </c>
      <c r="X3962" s="39">
        <f t="shared" si="1106"/>
        <v>246.90469528079848</v>
      </c>
      <c r="Y3962" s="39">
        <f t="shared" si="1109"/>
        <v>9360.3110330140044</v>
      </c>
      <c r="Z3962" s="39">
        <f t="shared" si="1110"/>
        <v>8788.501074884698</v>
      </c>
      <c r="AA3962" s="45">
        <f t="shared" si="1111"/>
        <v>6.951433381803715E-2</v>
      </c>
      <c r="AB3962" s="45">
        <f t="shared" si="1112"/>
        <v>0.43263458279160039</v>
      </c>
      <c r="AC3962" s="45">
        <f t="shared" si="1113"/>
        <v>1.3604454870814435E-2</v>
      </c>
      <c r="AD3962" s="45">
        <f t="shared" si="1114"/>
        <v>0.51575337148045197</v>
      </c>
      <c r="AE3962" s="45">
        <f t="shared" si="1115"/>
        <v>0.48424662851954803</v>
      </c>
      <c r="AF3962" s="43">
        <f>('Estimates from MCMC'!$B$2-'MCMC runs'!W3962)/'Estimates from MCMC'!$B$2</f>
        <v>0.12725707816111406</v>
      </c>
    </row>
    <row r="3963" spans="1:32" x14ac:dyDescent="0.3">
      <c r="A3963" s="38">
        <v>2217</v>
      </c>
      <c r="B3963" s="38">
        <v>1940775.7647735297</v>
      </c>
      <c r="C3963" s="39">
        <v>52446.701155534603</v>
      </c>
      <c r="D3963" s="39">
        <v>51389.036325002198</v>
      </c>
      <c r="E3963" s="39">
        <f t="shared" si="1098"/>
        <v>1057.6648305324052</v>
      </c>
      <c r="F3963" s="39">
        <v>52383.538822545102</v>
      </c>
      <c r="G3963" s="40">
        <f t="shared" si="1099"/>
        <v>63.16233298950101</v>
      </c>
      <c r="H3963" s="39">
        <v>52359.860440436001</v>
      </c>
      <c r="I3963" s="39">
        <f t="shared" si="1100"/>
        <v>86.840715098602232</v>
      </c>
      <c r="J3963" s="39">
        <v>51239.754633389501</v>
      </c>
      <c r="K3963" s="40">
        <f t="shared" si="1101"/>
        <v>1206.9465221451028</v>
      </c>
      <c r="L3963" s="39">
        <v>50672.311115971897</v>
      </c>
      <c r="M3963" s="39">
        <f t="shared" si="1102"/>
        <v>1774.3900395627061</v>
      </c>
      <c r="N3963" s="39">
        <f t="shared" si="1107"/>
        <v>567.44351741760329</v>
      </c>
      <c r="O3963" s="40">
        <f>'Estimates from MCMC'!$B$2-L3963</f>
        <v>18388.688884028103</v>
      </c>
      <c r="P3963" s="39">
        <v>51867.199802139097</v>
      </c>
      <c r="Q3963" s="40">
        <f t="shared" si="1103"/>
        <v>1194.8886861671999</v>
      </c>
      <c r="R3963" s="39">
        <v>51897.261094554597</v>
      </c>
      <c r="S3963" s="39">
        <f t="shared" si="1104"/>
        <v>30.061292415499338</v>
      </c>
      <c r="T3963" s="39">
        <f t="shared" si="1108"/>
        <v>1224.9499785826993</v>
      </c>
      <c r="U3963" s="39">
        <v>58475.052935663203</v>
      </c>
      <c r="V3963" s="39">
        <f t="shared" si="1105"/>
        <v>7802.7418196913059</v>
      </c>
      <c r="W3963" s="39">
        <v>59939.526678187001</v>
      </c>
      <c r="X3963" s="39">
        <f t="shared" si="1106"/>
        <v>239.52376394109888</v>
      </c>
      <c r="Y3963" s="39">
        <f t="shared" si="1109"/>
        <v>9267.215562215104</v>
      </c>
      <c r="Z3963" s="39">
        <f t="shared" si="1110"/>
        <v>9121.4733218129986</v>
      </c>
      <c r="AA3963" s="45">
        <f t="shared" si="1111"/>
        <v>6.6614318525267793E-2</v>
      </c>
      <c r="AB3963" s="45">
        <f t="shared" si="1112"/>
        <v>0.42432290137164413</v>
      </c>
      <c r="AC3963" s="45">
        <f t="shared" si="1113"/>
        <v>1.3025603154836259E-2</v>
      </c>
      <c r="AD3963" s="45">
        <f t="shared" si="1114"/>
        <v>0.50396282305174822</v>
      </c>
      <c r="AE3963" s="45">
        <f t="shared" si="1115"/>
        <v>0.49603717694825178</v>
      </c>
      <c r="AF3963" s="43">
        <f>('Estimates from MCMC'!$B$2-'MCMC runs'!W3963)/'Estimates from MCMC'!$B$2</f>
        <v>0.13207850048237063</v>
      </c>
    </row>
    <row r="3964" spans="1:32" x14ac:dyDescent="0.3">
      <c r="A3964" s="38">
        <v>223</v>
      </c>
      <c r="B3964" s="38">
        <v>1921413.4132835844</v>
      </c>
      <c r="C3964" s="39">
        <v>52345.591397176198</v>
      </c>
      <c r="D3964" s="39">
        <v>51289.7462782851</v>
      </c>
      <c r="E3964" s="39">
        <f t="shared" si="1098"/>
        <v>1055.8451188910985</v>
      </c>
      <c r="F3964" s="39">
        <v>52260.072161857897</v>
      </c>
      <c r="G3964" s="40">
        <f t="shared" si="1099"/>
        <v>85.519235318301071</v>
      </c>
      <c r="H3964" s="39">
        <v>52258.259789532298</v>
      </c>
      <c r="I3964" s="39">
        <f t="shared" si="1100"/>
        <v>87.331607643900497</v>
      </c>
      <c r="J3964" s="39">
        <v>51118.3546283818</v>
      </c>
      <c r="K3964" s="40">
        <f t="shared" si="1101"/>
        <v>1227.2367687943988</v>
      </c>
      <c r="L3964" s="39">
        <v>50547.878606022801</v>
      </c>
      <c r="M3964" s="39">
        <f t="shared" si="1102"/>
        <v>1797.7127911533971</v>
      </c>
      <c r="N3964" s="39">
        <f t="shared" si="1107"/>
        <v>570.47602235899831</v>
      </c>
      <c r="O3964" s="40">
        <f>'Estimates from MCMC'!$B$2-L3964</f>
        <v>18513.121393977199</v>
      </c>
      <c r="P3964" s="39">
        <v>51755.975648430103</v>
      </c>
      <c r="Q3964" s="40">
        <f t="shared" si="1103"/>
        <v>1208.0970424073021</v>
      </c>
      <c r="R3964" s="39">
        <v>51785.9278089894</v>
      </c>
      <c r="S3964" s="39">
        <f t="shared" si="1104"/>
        <v>29.952160559296317</v>
      </c>
      <c r="T3964" s="39">
        <f t="shared" si="1108"/>
        <v>1238.0492029665984</v>
      </c>
      <c r="U3964" s="39">
        <v>58500.160222295599</v>
      </c>
      <c r="V3964" s="39">
        <f t="shared" si="1105"/>
        <v>7952.2816162727977</v>
      </c>
      <c r="W3964" s="39">
        <v>59987.952117407498</v>
      </c>
      <c r="X3964" s="39">
        <f t="shared" si="1106"/>
        <v>249.74269214530068</v>
      </c>
      <c r="Y3964" s="39">
        <f t="shared" si="1109"/>
        <v>9440.0735113846968</v>
      </c>
      <c r="Z3964" s="39">
        <f t="shared" si="1110"/>
        <v>9073.047882592502</v>
      </c>
      <c r="AA3964" s="45">
        <f t="shared" si="1111"/>
        <v>6.6874147077616422E-2</v>
      </c>
      <c r="AB3964" s="45">
        <f t="shared" si="1112"/>
        <v>0.42954839689323715</v>
      </c>
      <c r="AC3964" s="45">
        <f t="shared" si="1113"/>
        <v>1.3490036975966057E-2</v>
      </c>
      <c r="AD3964" s="45">
        <f t="shared" si="1114"/>
        <v>0.50991258094681968</v>
      </c>
      <c r="AE3964" s="45">
        <f t="shared" si="1115"/>
        <v>0.49008741905318037</v>
      </c>
      <c r="AF3964" s="43">
        <f>('Estimates from MCMC'!$B$2-'MCMC runs'!W3964)/'Estimates from MCMC'!$B$2</f>
        <v>0.13137730242238749</v>
      </c>
    </row>
    <row r="3965" spans="1:32" x14ac:dyDescent="0.3">
      <c r="A3965" s="38">
        <v>1863</v>
      </c>
      <c r="B3965" s="38">
        <v>2196280.2440126808</v>
      </c>
      <c r="C3965" s="39">
        <v>52709.8220117276</v>
      </c>
      <c r="D3965" s="39">
        <v>51673.495041603303</v>
      </c>
      <c r="E3965" s="39">
        <f t="shared" si="1098"/>
        <v>1036.3269701242971</v>
      </c>
      <c r="F3965" s="39">
        <v>52638.167618482599</v>
      </c>
      <c r="G3965" s="40">
        <f t="shared" si="1099"/>
        <v>71.654393245000392</v>
      </c>
      <c r="H3965" s="39">
        <v>52624.218764441401</v>
      </c>
      <c r="I3965" s="39">
        <f t="shared" si="1100"/>
        <v>85.603247286198894</v>
      </c>
      <c r="J3965" s="39">
        <v>51517.162719766602</v>
      </c>
      <c r="K3965" s="40">
        <f t="shared" si="1101"/>
        <v>1192.6592919609975</v>
      </c>
      <c r="L3965" s="39">
        <v>50957.604465281598</v>
      </c>
      <c r="M3965" s="39">
        <f t="shared" si="1102"/>
        <v>1752.2175464460015</v>
      </c>
      <c r="N3965" s="39">
        <f t="shared" si="1107"/>
        <v>559.558254485004</v>
      </c>
      <c r="O3965" s="40">
        <f>'Estimates from MCMC'!$B$2-L3965</f>
        <v>18103.395534718402</v>
      </c>
      <c r="P3965" s="39">
        <v>52136.4775290576</v>
      </c>
      <c r="Q3965" s="40">
        <f t="shared" si="1103"/>
        <v>1178.8730637760018</v>
      </c>
      <c r="R3965" s="39">
        <v>52166.051515483501</v>
      </c>
      <c r="S3965" s="39">
        <f t="shared" si="1104"/>
        <v>29.573986425901239</v>
      </c>
      <c r="T3965" s="39">
        <f t="shared" si="1108"/>
        <v>1208.447050201903</v>
      </c>
      <c r="U3965" s="39">
        <v>58708.5315570518</v>
      </c>
      <c r="V3965" s="39">
        <f t="shared" si="1105"/>
        <v>7750.9270917702015</v>
      </c>
      <c r="W3965" s="39">
        <v>60150.820337303398</v>
      </c>
      <c r="X3965" s="39">
        <f t="shared" si="1106"/>
        <v>233.84173004969489</v>
      </c>
      <c r="Y3965" s="39">
        <f t="shared" si="1109"/>
        <v>9193.2158720217994</v>
      </c>
      <c r="Z3965" s="39">
        <f t="shared" si="1110"/>
        <v>8910.1796626966025</v>
      </c>
      <c r="AA3965" s="45">
        <f t="shared" si="1111"/>
        <v>6.6752507720684917E-2</v>
      </c>
      <c r="AB3965" s="45">
        <f t="shared" si="1112"/>
        <v>0.42814769621011695</v>
      </c>
      <c r="AC3965" s="45">
        <f t="shared" si="1113"/>
        <v>1.2917009386511882E-2</v>
      </c>
      <c r="AD3965" s="45">
        <f t="shared" si="1114"/>
        <v>0.50781721331731378</v>
      </c>
      <c r="AE3965" s="45">
        <f t="shared" si="1115"/>
        <v>0.49218278668268628</v>
      </c>
      <c r="AF3965" s="43">
        <f>('Estimates from MCMC'!$B$2-'MCMC runs'!W3965)/'Estimates from MCMC'!$B$2</f>
        <v>0.12901897833359788</v>
      </c>
    </row>
    <row r="3966" spans="1:32" x14ac:dyDescent="0.3">
      <c r="A3966" s="38">
        <v>2722</v>
      </c>
      <c r="B3966" s="38">
        <v>1975310.8950806344</v>
      </c>
      <c r="C3966" s="39">
        <v>51327.150633382204</v>
      </c>
      <c r="D3966" s="39">
        <v>50243.159277707098</v>
      </c>
      <c r="E3966" s="39">
        <f t="shared" si="1098"/>
        <v>1083.9913556751053</v>
      </c>
      <c r="F3966" s="39">
        <v>51263.158474686497</v>
      </c>
      <c r="G3966" s="40">
        <f t="shared" si="1099"/>
        <v>63.992158695706166</v>
      </c>
      <c r="H3966" s="39">
        <v>51238.226786443302</v>
      </c>
      <c r="I3966" s="39">
        <f t="shared" si="1100"/>
        <v>88.923846938901988</v>
      </c>
      <c r="J3966" s="39">
        <v>50091.1735193969</v>
      </c>
      <c r="K3966" s="40">
        <f t="shared" si="1101"/>
        <v>1235.9771139853037</v>
      </c>
      <c r="L3966" s="39">
        <v>49510.7845746073</v>
      </c>
      <c r="M3966" s="39">
        <f t="shared" si="1102"/>
        <v>1816.3660587749036</v>
      </c>
      <c r="N3966" s="39">
        <f t="shared" si="1107"/>
        <v>580.38894478959992</v>
      </c>
      <c r="O3966" s="40">
        <f>'Estimates from MCMC'!$B$2-L3966</f>
        <v>19550.2154253927</v>
      </c>
      <c r="P3966" s="39">
        <v>50740.069294947098</v>
      </c>
      <c r="Q3966" s="40">
        <f t="shared" si="1103"/>
        <v>1229.2847203397978</v>
      </c>
      <c r="R3966" s="39">
        <v>50770.562813086901</v>
      </c>
      <c r="S3966" s="39">
        <f t="shared" si="1104"/>
        <v>30.4935181398032</v>
      </c>
      <c r="T3966" s="39">
        <f t="shared" si="1108"/>
        <v>1259.778238479601</v>
      </c>
      <c r="U3966" s="39">
        <v>57202.597754955197</v>
      </c>
      <c r="V3966" s="39">
        <f t="shared" si="1105"/>
        <v>7691.8131803478973</v>
      </c>
      <c r="W3966" s="39">
        <v>58708.998059921898</v>
      </c>
      <c r="X3966" s="39">
        <f t="shared" si="1106"/>
        <v>246.6220664870998</v>
      </c>
      <c r="Y3966" s="39">
        <f t="shared" si="1109"/>
        <v>9198.2134853145981</v>
      </c>
      <c r="Z3966" s="39">
        <f t="shared" si="1110"/>
        <v>10352.001940078102</v>
      </c>
      <c r="AA3966" s="45">
        <f t="shared" si="1111"/>
        <v>6.4438074520823146E-2</v>
      </c>
      <c r="AB3966" s="45">
        <f t="shared" si="1112"/>
        <v>0.39343879404814253</v>
      </c>
      <c r="AC3966" s="45">
        <f t="shared" si="1113"/>
        <v>1.2614800457225446E-2</v>
      </c>
      <c r="AD3966" s="45">
        <f t="shared" si="1114"/>
        <v>0.47049166902619111</v>
      </c>
      <c r="AE3966" s="45">
        <f t="shared" si="1115"/>
        <v>0.52950833097380889</v>
      </c>
      <c r="AF3966" s="43">
        <f>('Estimates from MCMC'!$B$2-'MCMC runs'!W3966)/'Estimates from MCMC'!$B$2</f>
        <v>0.14989649643182262</v>
      </c>
    </row>
    <row r="3967" spans="1:32" x14ac:dyDescent="0.3">
      <c r="A3967" s="38">
        <v>2195</v>
      </c>
      <c r="B3967" s="38">
        <v>2009442.4073173499</v>
      </c>
      <c r="C3967" s="39">
        <v>52226.1406046786</v>
      </c>
      <c r="D3967" s="39">
        <v>51148.887630605102</v>
      </c>
      <c r="E3967" s="39">
        <f t="shared" si="1098"/>
        <v>1077.2529740734972</v>
      </c>
      <c r="F3967" s="39">
        <v>52163.605241515899</v>
      </c>
      <c r="G3967" s="40">
        <f t="shared" si="1099"/>
        <v>62.535363162700378</v>
      </c>
      <c r="H3967" s="39">
        <v>52137.821037066802</v>
      </c>
      <c r="I3967" s="39">
        <f t="shared" si="1100"/>
        <v>88.319567611797538</v>
      </c>
      <c r="J3967" s="39">
        <v>50998.891687167699</v>
      </c>
      <c r="K3967" s="40">
        <f t="shared" si="1101"/>
        <v>1227.2489175109004</v>
      </c>
      <c r="L3967" s="39">
        <v>50422.340682844697</v>
      </c>
      <c r="M3967" s="39">
        <f t="shared" si="1102"/>
        <v>1803.7999218339028</v>
      </c>
      <c r="N3967" s="39">
        <f t="shared" si="1107"/>
        <v>576.55100432300242</v>
      </c>
      <c r="O3967" s="40">
        <f>'Estimates from MCMC'!$B$2-L3967</f>
        <v>18638.659317155303</v>
      </c>
      <c r="P3967" s="39">
        <v>51641.166154464903</v>
      </c>
      <c r="Q3967" s="40">
        <f t="shared" si="1103"/>
        <v>1218.8254716202064</v>
      </c>
      <c r="R3967" s="39">
        <v>51671.580344817397</v>
      </c>
      <c r="S3967" s="39">
        <f t="shared" si="1104"/>
        <v>30.414190352494188</v>
      </c>
      <c r="T3967" s="39">
        <f t="shared" si="1108"/>
        <v>1249.2396619727006</v>
      </c>
      <c r="U3967" s="39">
        <v>58209.642137066403</v>
      </c>
      <c r="V3967" s="39">
        <f t="shared" si="1105"/>
        <v>7787.3014542217061</v>
      </c>
      <c r="W3967" s="39">
        <v>59703.472877595901</v>
      </c>
      <c r="X3967" s="39">
        <f t="shared" si="1106"/>
        <v>244.59107855679758</v>
      </c>
      <c r="Y3967" s="39">
        <f t="shared" si="1109"/>
        <v>9281.1321947512042</v>
      </c>
      <c r="Z3967" s="39">
        <f t="shared" si="1110"/>
        <v>9357.5271224040989</v>
      </c>
      <c r="AA3967" s="45">
        <f t="shared" si="1111"/>
        <v>6.7024115882781413E-2</v>
      </c>
      <c r="AB3967" s="45">
        <f t="shared" si="1112"/>
        <v>0.41780373371888163</v>
      </c>
      <c r="AC3967" s="45">
        <f t="shared" si="1113"/>
        <v>1.3122782835119062E-2</v>
      </c>
      <c r="AD3967" s="45">
        <f t="shared" si="1114"/>
        <v>0.49795063243678211</v>
      </c>
      <c r="AE3967" s="45">
        <f t="shared" si="1115"/>
        <v>0.50204936756321794</v>
      </c>
      <c r="AF3967" s="43">
        <f>('Estimates from MCMC'!$B$2-'MCMC runs'!W3967)/'Estimates from MCMC'!$B$2</f>
        <v>0.13549654830373292</v>
      </c>
    </row>
    <row r="3968" spans="1:32" x14ac:dyDescent="0.3">
      <c r="A3968" s="38">
        <v>159</v>
      </c>
      <c r="B3968" s="38">
        <v>2013002.6810465951</v>
      </c>
      <c r="C3968" s="39">
        <v>52412.872580190698</v>
      </c>
      <c r="D3968" s="39">
        <v>51330.092575746501</v>
      </c>
      <c r="E3968" s="39">
        <f t="shared" si="1098"/>
        <v>1082.7800044441974</v>
      </c>
      <c r="F3968" s="39">
        <v>52350.896885171103</v>
      </c>
      <c r="G3968" s="40">
        <f t="shared" si="1099"/>
        <v>61.97569501959515</v>
      </c>
      <c r="H3968" s="39">
        <v>52323.440156575904</v>
      </c>
      <c r="I3968" s="39">
        <f t="shared" si="1100"/>
        <v>89.43242361479497</v>
      </c>
      <c r="J3968" s="39">
        <v>51179.514411472301</v>
      </c>
      <c r="K3968" s="40">
        <f t="shared" si="1101"/>
        <v>1233.3581687183978</v>
      </c>
      <c r="L3968" s="39">
        <v>50595.606963534003</v>
      </c>
      <c r="M3968" s="39">
        <f t="shared" si="1102"/>
        <v>1817.2656166566958</v>
      </c>
      <c r="N3968" s="39">
        <f t="shared" si="1107"/>
        <v>583.90744793829799</v>
      </c>
      <c r="O3968" s="40">
        <f>'Estimates from MCMC'!$B$2-L3968</f>
        <v>18465.393036465997</v>
      </c>
      <c r="P3968" s="39">
        <v>51824.749948554498</v>
      </c>
      <c r="Q3968" s="40">
        <f t="shared" si="1103"/>
        <v>1229.142985020495</v>
      </c>
      <c r="R3968" s="39">
        <v>51855.738704790499</v>
      </c>
      <c r="S3968" s="39">
        <f t="shared" si="1104"/>
        <v>30.988756236001791</v>
      </c>
      <c r="T3968" s="39">
        <f t="shared" si="1108"/>
        <v>1260.1317412564968</v>
      </c>
      <c r="U3968" s="39">
        <v>58436.868831946398</v>
      </c>
      <c r="V3968" s="39">
        <f t="shared" si="1105"/>
        <v>7841.2618684123954</v>
      </c>
      <c r="W3968" s="39">
        <v>59944.151485572002</v>
      </c>
      <c r="X3968" s="39">
        <f t="shared" si="1106"/>
        <v>247.15091236910666</v>
      </c>
      <c r="Y3968" s="39">
        <f t="shared" si="1109"/>
        <v>9348.5445220379988</v>
      </c>
      <c r="Z3968" s="39">
        <f t="shared" si="1110"/>
        <v>9116.8485144279985</v>
      </c>
      <c r="AA3968" s="45">
        <f t="shared" si="1111"/>
        <v>6.8242887588038439E-2</v>
      </c>
      <c r="AB3968" s="45">
        <f t="shared" si="1112"/>
        <v>0.42464635618246754</v>
      </c>
      <c r="AC3968" s="45">
        <f t="shared" si="1113"/>
        <v>1.338454653421272E-2</v>
      </c>
      <c r="AD3968" s="45">
        <f t="shared" si="1114"/>
        <v>0.50627379030471864</v>
      </c>
      <c r="AE3968" s="45">
        <f t="shared" si="1115"/>
        <v>0.4937262096952813</v>
      </c>
      <c r="AF3968" s="43">
        <f>('Estimates from MCMC'!$B$2-'MCMC runs'!W3968)/'Estimates from MCMC'!$B$2</f>
        <v>0.13201153349108757</v>
      </c>
    </row>
    <row r="3969" spans="1:32" x14ac:dyDescent="0.3">
      <c r="A3969" s="38">
        <v>631</v>
      </c>
      <c r="B3969" s="38">
        <v>1934864.7935212487</v>
      </c>
      <c r="C3969" s="39">
        <v>52601.821425170398</v>
      </c>
      <c r="D3969" s="39">
        <v>51502.846232012998</v>
      </c>
      <c r="E3969" s="39">
        <f t="shared" si="1098"/>
        <v>1098.9751931573992</v>
      </c>
      <c r="F3969" s="39">
        <v>52534.329459006498</v>
      </c>
      <c r="G3969" s="40">
        <f t="shared" si="1099"/>
        <v>67.491966163899633</v>
      </c>
      <c r="H3969" s="39">
        <v>52510.848377962902</v>
      </c>
      <c r="I3969" s="39">
        <f t="shared" si="1100"/>
        <v>90.973047207495256</v>
      </c>
      <c r="J3969" s="39">
        <v>51345.379251447797</v>
      </c>
      <c r="K3969" s="40">
        <f t="shared" si="1101"/>
        <v>1256.4421737226003</v>
      </c>
      <c r="L3969" s="39">
        <v>50751.675058188397</v>
      </c>
      <c r="M3969" s="39">
        <f t="shared" si="1102"/>
        <v>1850.1463669820005</v>
      </c>
      <c r="N3969" s="39">
        <f t="shared" si="1107"/>
        <v>593.7041932594002</v>
      </c>
      <c r="O3969" s="40">
        <f>'Estimates from MCMC'!$B$2-L3969</f>
        <v>18309.324941811603</v>
      </c>
      <c r="P3969" s="39">
        <v>52008.700854008202</v>
      </c>
      <c r="Q3969" s="40">
        <f t="shared" si="1103"/>
        <v>1257.0257958198054</v>
      </c>
      <c r="R3969" s="39">
        <v>52039.9563193867</v>
      </c>
      <c r="S3969" s="39">
        <f t="shared" si="1104"/>
        <v>31.25546537849732</v>
      </c>
      <c r="T3969" s="39">
        <f t="shared" si="1108"/>
        <v>1288.2812611983027</v>
      </c>
      <c r="U3969" s="39">
        <v>58575.6668206678</v>
      </c>
      <c r="V3969" s="39">
        <f t="shared" si="1105"/>
        <v>7823.9917624794034</v>
      </c>
      <c r="W3969" s="39">
        <v>60115.762578524002</v>
      </c>
      <c r="X3969" s="39">
        <f t="shared" si="1106"/>
        <v>251.81449665789842</v>
      </c>
      <c r="Y3969" s="39">
        <f t="shared" si="1109"/>
        <v>9364.0875203356045</v>
      </c>
      <c r="Z3969" s="39">
        <f t="shared" si="1110"/>
        <v>8945.2374214759984</v>
      </c>
      <c r="AA3969" s="45">
        <f t="shared" si="1111"/>
        <v>7.0362029473645615E-2</v>
      </c>
      <c r="AB3969" s="45">
        <f t="shared" si="1112"/>
        <v>0.42732278701397408</v>
      </c>
      <c r="AC3969" s="45">
        <f t="shared" si="1113"/>
        <v>1.3753346857854324E-2</v>
      </c>
      <c r="AD3969" s="45">
        <f t="shared" si="1114"/>
        <v>0.51143816334547398</v>
      </c>
      <c r="AE3969" s="45">
        <f t="shared" si="1115"/>
        <v>0.48856183665452596</v>
      </c>
      <c r="AF3969" s="43">
        <f>('Estimates from MCMC'!$B$2-'MCMC runs'!W3969)/'Estimates from MCMC'!$B$2</f>
        <v>0.12952661301568177</v>
      </c>
    </row>
    <row r="3970" spans="1:32" x14ac:dyDescent="0.3">
      <c r="A3970" s="38">
        <v>4187</v>
      </c>
      <c r="B3970" s="38">
        <v>1934864.7935212487</v>
      </c>
      <c r="C3970" s="39">
        <v>52601.821425170398</v>
      </c>
      <c r="D3970" s="39">
        <v>51502.846232012998</v>
      </c>
      <c r="E3970" s="39">
        <f t="shared" ref="E3970:E4033" si="1116">$C3970-D3970</f>
        <v>1098.9751931573992</v>
      </c>
      <c r="F3970" s="39">
        <v>52534.329459006498</v>
      </c>
      <c r="G3970" s="40">
        <f t="shared" ref="G3970:G4033" si="1117">$C3970-F3970</f>
        <v>67.491966163899633</v>
      </c>
      <c r="H3970" s="39">
        <v>52510.848377962902</v>
      </c>
      <c r="I3970" s="39">
        <f t="shared" ref="I3970:I4033" si="1118">$C3970-H3970</f>
        <v>90.973047207495256</v>
      </c>
      <c r="J3970" s="39">
        <v>51345.379251447797</v>
      </c>
      <c r="K3970" s="40">
        <f t="shared" ref="K3970:K4033" si="1119">$C3970-J3970</f>
        <v>1256.4421737226003</v>
      </c>
      <c r="L3970" s="39">
        <v>50751.675058188397</v>
      </c>
      <c r="M3970" s="39">
        <f t="shared" ref="M3970:M4033" si="1120">$C3970-L3970</f>
        <v>1850.1463669820005</v>
      </c>
      <c r="N3970" s="39">
        <f t="shared" si="1107"/>
        <v>593.7041932594002</v>
      </c>
      <c r="O3970" s="40">
        <f>'Estimates from MCMC'!$B$2-L3970</f>
        <v>18309.324941811603</v>
      </c>
      <c r="P3970" s="39">
        <v>52008.700854008202</v>
      </c>
      <c r="Q3970" s="40">
        <f t="shared" ref="Q3970:Q4033" si="1121">P3970-L3970</f>
        <v>1257.0257958198054</v>
      </c>
      <c r="R3970" s="39">
        <v>52039.9563193867</v>
      </c>
      <c r="S3970" s="39">
        <f t="shared" ref="S3970:S4033" si="1122">R3970-L3970-Q3970</f>
        <v>31.25546537849732</v>
      </c>
      <c r="T3970" s="39">
        <f t="shared" si="1108"/>
        <v>1288.2812611983027</v>
      </c>
      <c r="U3970" s="39">
        <v>58575.6668206678</v>
      </c>
      <c r="V3970" s="39">
        <f t="shared" ref="V3970:V4033" si="1123">U3970-L3970</f>
        <v>7823.9917624794034</v>
      </c>
      <c r="W3970" s="39">
        <v>60115.762578524002</v>
      </c>
      <c r="X3970" s="39">
        <f t="shared" ref="X3970:X4033" si="1124">W3970-V3970-S3970-Q3970-L3970</f>
        <v>251.81449665789842</v>
      </c>
      <c r="Y3970" s="39">
        <f t="shared" si="1109"/>
        <v>9364.0875203356045</v>
      </c>
      <c r="Z3970" s="39">
        <f t="shared" si="1110"/>
        <v>8945.2374214759984</v>
      </c>
      <c r="AA3970" s="45">
        <f t="shared" si="1111"/>
        <v>7.0362029473645615E-2</v>
      </c>
      <c r="AB3970" s="45">
        <f t="shared" si="1112"/>
        <v>0.42732278701397408</v>
      </c>
      <c r="AC3970" s="45">
        <f t="shared" si="1113"/>
        <v>1.3753346857854324E-2</v>
      </c>
      <c r="AD3970" s="45">
        <f t="shared" si="1114"/>
        <v>0.51143816334547398</v>
      </c>
      <c r="AE3970" s="45">
        <f t="shared" si="1115"/>
        <v>0.48856183665452596</v>
      </c>
      <c r="AF3970" s="43">
        <f>('Estimates from MCMC'!$B$2-'MCMC runs'!W3970)/'Estimates from MCMC'!$B$2</f>
        <v>0.12952661301568177</v>
      </c>
    </row>
    <row r="3971" spans="1:32" x14ac:dyDescent="0.3">
      <c r="A3971" s="38">
        <v>2823</v>
      </c>
      <c r="B3971" s="38">
        <v>1983048.874526564</v>
      </c>
      <c r="C3971" s="39">
        <v>52207.1902425058</v>
      </c>
      <c r="D3971" s="39">
        <v>51129.913263412702</v>
      </c>
      <c r="E3971" s="39">
        <f t="shared" si="1116"/>
        <v>1077.2769790930979</v>
      </c>
      <c r="F3971" s="39">
        <v>52143.880814417797</v>
      </c>
      <c r="G3971" s="40">
        <f t="shared" si="1117"/>
        <v>63.309428088003187</v>
      </c>
      <c r="H3971" s="39">
        <v>52119.107019420699</v>
      </c>
      <c r="I3971" s="39">
        <f t="shared" si="1118"/>
        <v>88.083223085101054</v>
      </c>
      <c r="J3971" s="39">
        <v>50979.267034602897</v>
      </c>
      <c r="K3971" s="40">
        <f t="shared" si="1119"/>
        <v>1227.9232079029025</v>
      </c>
      <c r="L3971" s="39">
        <v>50403.999025459299</v>
      </c>
      <c r="M3971" s="39">
        <f t="shared" si="1120"/>
        <v>1803.1912170465002</v>
      </c>
      <c r="N3971" s="39">
        <f t="shared" ref="N3971:N4034" si="1125">M3971-K3971</f>
        <v>575.26800914359774</v>
      </c>
      <c r="O3971" s="40">
        <f>'Estimates from MCMC'!$B$2-L3971</f>
        <v>18657.000974540701</v>
      </c>
      <c r="P3971" s="39">
        <v>51620.746058640201</v>
      </c>
      <c r="Q3971" s="40">
        <f t="shared" si="1121"/>
        <v>1216.7470331809018</v>
      </c>
      <c r="R3971" s="39">
        <v>51651.043430117898</v>
      </c>
      <c r="S3971" s="39">
        <f t="shared" si="1122"/>
        <v>30.297371477696288</v>
      </c>
      <c r="T3971" s="39">
        <f t="shared" ref="T3971:T4034" si="1126">Q3971+S3971</f>
        <v>1247.0444046585981</v>
      </c>
      <c r="U3971" s="39">
        <v>58293.484420461202</v>
      </c>
      <c r="V3971" s="39">
        <f t="shared" si="1123"/>
        <v>7889.4853950019024</v>
      </c>
      <c r="W3971" s="39">
        <v>59786.591750863503</v>
      </c>
      <c r="X3971" s="39">
        <f t="shared" si="1124"/>
        <v>246.06292574370309</v>
      </c>
      <c r="Y3971" s="39">
        <f t="shared" ref="Y3971:Y4034" si="1127">Q3971+S3971+V3971+X3971</f>
        <v>9382.5927254042035</v>
      </c>
      <c r="Z3971" s="39">
        <f t="shared" ref="Z3971:Z4034" si="1128">O3971-Y3971</f>
        <v>9274.408249136497</v>
      </c>
      <c r="AA3971" s="45">
        <f t="shared" ref="AA3971:AA4034" si="1129">T3971/O3971</f>
        <v>6.6840560621737224E-2</v>
      </c>
      <c r="AB3971" s="45">
        <f t="shared" ref="AB3971:AB4034" si="1130">V3971/O3971</f>
        <v>0.42286996745982247</v>
      </c>
      <c r="AC3971" s="45">
        <f t="shared" ref="AC3971:AC4034" si="1131">X3971/O3971</f>
        <v>1.3188771661612709E-2</v>
      </c>
      <c r="AD3971" s="45">
        <f t="shared" ref="AD3971:AD4034" si="1132">Y3971/O3971</f>
        <v>0.50289929974317238</v>
      </c>
      <c r="AE3971" s="45">
        <f t="shared" ref="AE3971:AE4034" si="1133">Z3971/O3971</f>
        <v>0.49710070025682757</v>
      </c>
      <c r="AF3971" s="43">
        <f>('Estimates from MCMC'!$B$2-'MCMC runs'!W3971)/'Estimates from MCMC'!$B$2</f>
        <v>0.13429299096648611</v>
      </c>
    </row>
    <row r="3972" spans="1:32" x14ac:dyDescent="0.3">
      <c r="A3972" s="38">
        <v>3280</v>
      </c>
      <c r="B3972" s="38">
        <v>2034310.5619558098</v>
      </c>
      <c r="C3972" s="39">
        <v>52404.701804451397</v>
      </c>
      <c r="D3972" s="39">
        <v>51336.0235894426</v>
      </c>
      <c r="E3972" s="39">
        <f t="shared" si="1116"/>
        <v>1068.6782150087965</v>
      </c>
      <c r="F3972" s="39">
        <v>52340.121352382201</v>
      </c>
      <c r="G3972" s="40">
        <f t="shared" si="1117"/>
        <v>64.580452069196326</v>
      </c>
      <c r="H3972" s="39">
        <v>52316.980512046503</v>
      </c>
      <c r="I3972" s="39">
        <f t="shared" si="1118"/>
        <v>87.721292404894484</v>
      </c>
      <c r="J3972" s="39">
        <v>51184.604502451199</v>
      </c>
      <c r="K3972" s="40">
        <f t="shared" si="1119"/>
        <v>1220.0973020001984</v>
      </c>
      <c r="L3972" s="39">
        <v>50611.696998548701</v>
      </c>
      <c r="M3972" s="39">
        <f t="shared" si="1120"/>
        <v>1793.0048059026958</v>
      </c>
      <c r="N3972" s="39">
        <f t="shared" si="1125"/>
        <v>572.90750390249741</v>
      </c>
      <c r="O3972" s="40">
        <f>'Estimates from MCMC'!$B$2-L3972</f>
        <v>18449.303001451299</v>
      </c>
      <c r="P3972" s="39">
        <v>51822.6803595452</v>
      </c>
      <c r="Q3972" s="40">
        <f t="shared" si="1121"/>
        <v>1210.983360996499</v>
      </c>
      <c r="R3972" s="39">
        <v>51852.883627387397</v>
      </c>
      <c r="S3972" s="39">
        <f t="shared" si="1122"/>
        <v>30.20326784219651</v>
      </c>
      <c r="T3972" s="39">
        <f t="shared" si="1126"/>
        <v>1241.1866288386955</v>
      </c>
      <c r="U3972" s="39">
        <v>58331.3389252571</v>
      </c>
      <c r="V3972" s="39">
        <f t="shared" si="1123"/>
        <v>7719.6419267083984</v>
      </c>
      <c r="W3972" s="39">
        <v>59814.237833961699</v>
      </c>
      <c r="X3972" s="39">
        <f t="shared" si="1124"/>
        <v>241.71227986590384</v>
      </c>
      <c r="Y3972" s="39">
        <f t="shared" si="1127"/>
        <v>9202.5408354129977</v>
      </c>
      <c r="Z3972" s="39">
        <f t="shared" si="1128"/>
        <v>9246.7621660383011</v>
      </c>
      <c r="AA3972" s="45">
        <f t="shared" si="1129"/>
        <v>6.7275529527649827E-2</v>
      </c>
      <c r="AB3972" s="45">
        <f t="shared" si="1130"/>
        <v>0.41842458363338386</v>
      </c>
      <c r="AC3972" s="45">
        <f t="shared" si="1131"/>
        <v>1.310143152003573E-2</v>
      </c>
      <c r="AD3972" s="45">
        <f t="shared" si="1132"/>
        <v>0.49880154468106941</v>
      </c>
      <c r="AE3972" s="45">
        <f t="shared" si="1133"/>
        <v>0.50119845531893059</v>
      </c>
      <c r="AF3972" s="43">
        <f>('Estimates from MCMC'!$B$2-'MCMC runs'!W3972)/'Estimates from MCMC'!$B$2</f>
        <v>0.13389267699625404</v>
      </c>
    </row>
    <row r="3973" spans="1:32" x14ac:dyDescent="0.3">
      <c r="A3973" s="38">
        <v>2363</v>
      </c>
      <c r="B3973" s="38">
        <v>2191953.8137685969</v>
      </c>
      <c r="C3973" s="39">
        <v>52379.944501980703</v>
      </c>
      <c r="D3973" s="39">
        <v>51313.139807610904</v>
      </c>
      <c r="E3973" s="39">
        <f t="shared" si="1116"/>
        <v>1066.8046943697991</v>
      </c>
      <c r="F3973" s="39">
        <v>52307.827020886303</v>
      </c>
      <c r="G3973" s="40">
        <f t="shared" si="1117"/>
        <v>72.117481094399409</v>
      </c>
      <c r="H3973" s="39">
        <v>52291.009395649897</v>
      </c>
      <c r="I3973" s="39">
        <f t="shared" si="1118"/>
        <v>88.935106330805866</v>
      </c>
      <c r="J3973" s="39">
        <v>51153.068250827397</v>
      </c>
      <c r="K3973" s="40">
        <f t="shared" si="1119"/>
        <v>1226.8762511533059</v>
      </c>
      <c r="L3973" s="39">
        <v>50572.100451759601</v>
      </c>
      <c r="M3973" s="39">
        <f t="shared" si="1120"/>
        <v>1807.8440502211015</v>
      </c>
      <c r="N3973" s="39">
        <f t="shared" si="1125"/>
        <v>580.96779906779557</v>
      </c>
      <c r="O3973" s="40">
        <f>'Estimates from MCMC'!$B$2-L3973</f>
        <v>18488.899548240399</v>
      </c>
      <c r="P3973" s="39">
        <v>51792.576286857002</v>
      </c>
      <c r="Q3973" s="40">
        <f t="shared" si="1121"/>
        <v>1220.4758350974007</v>
      </c>
      <c r="R3973" s="39">
        <v>51823.399028470099</v>
      </c>
      <c r="S3973" s="39">
        <f t="shared" si="1122"/>
        <v>30.822741613097605</v>
      </c>
      <c r="T3973" s="39">
        <f t="shared" si="1126"/>
        <v>1251.2985767104983</v>
      </c>
      <c r="U3973" s="39">
        <v>58463.586070222598</v>
      </c>
      <c r="V3973" s="39">
        <f t="shared" si="1123"/>
        <v>7891.4856184629971</v>
      </c>
      <c r="W3973" s="39">
        <v>59961.319676691899</v>
      </c>
      <c r="X3973" s="39">
        <f t="shared" si="1124"/>
        <v>246.43502975880256</v>
      </c>
      <c r="Y3973" s="39">
        <f t="shared" si="1127"/>
        <v>9389.2192249322979</v>
      </c>
      <c r="Z3973" s="39">
        <f t="shared" si="1128"/>
        <v>9099.6803233081009</v>
      </c>
      <c r="AA3973" s="45">
        <f t="shared" si="1129"/>
        <v>6.7678369577684527E-2</v>
      </c>
      <c r="AB3973" s="45">
        <f t="shared" si="1130"/>
        <v>0.42682289434657211</v>
      </c>
      <c r="AC3973" s="45">
        <f t="shared" si="1131"/>
        <v>1.3328810030895319E-2</v>
      </c>
      <c r="AD3973" s="45">
        <f t="shared" si="1132"/>
        <v>0.50783007395515201</v>
      </c>
      <c r="AE3973" s="45">
        <f t="shared" si="1133"/>
        <v>0.49216992604484799</v>
      </c>
      <c r="AF3973" s="43">
        <f>('Estimates from MCMC'!$B$2-'MCMC runs'!W3973)/'Estimates from MCMC'!$B$2</f>
        <v>0.13176293889906171</v>
      </c>
    </row>
    <row r="3974" spans="1:32" x14ac:dyDescent="0.3">
      <c r="A3974" s="38">
        <v>643</v>
      </c>
      <c r="B3974" s="38">
        <v>2213934.3178116069</v>
      </c>
      <c r="C3974" s="39">
        <v>52069.470648273898</v>
      </c>
      <c r="D3974" s="39">
        <v>51037.714550882403</v>
      </c>
      <c r="E3974" s="39">
        <f t="shared" si="1116"/>
        <v>1031.7560973914951</v>
      </c>
      <c r="F3974" s="39">
        <v>51999.620669321601</v>
      </c>
      <c r="G3974" s="40">
        <f t="shared" si="1117"/>
        <v>69.849978952297533</v>
      </c>
      <c r="H3974" s="39">
        <v>51984.379054946599</v>
      </c>
      <c r="I3974" s="39">
        <f t="shared" si="1118"/>
        <v>85.091593327299051</v>
      </c>
      <c r="J3974" s="39">
        <v>50883.609315491602</v>
      </c>
      <c r="K3974" s="40">
        <f t="shared" si="1119"/>
        <v>1185.8613327822968</v>
      </c>
      <c r="L3974" s="39">
        <v>50327.518972778198</v>
      </c>
      <c r="M3974" s="39">
        <f t="shared" si="1120"/>
        <v>1741.9516754957003</v>
      </c>
      <c r="N3974" s="39">
        <f t="shared" si="1125"/>
        <v>556.09034271340352</v>
      </c>
      <c r="O3974" s="40">
        <f>'Estimates from MCMC'!$B$2-L3974</f>
        <v>18733.481027221802</v>
      </c>
      <c r="P3974" s="39">
        <v>51498.708750332102</v>
      </c>
      <c r="Q3974" s="40">
        <f t="shared" si="1121"/>
        <v>1171.1897775539037</v>
      </c>
      <c r="R3974" s="39">
        <v>51528.112955099998</v>
      </c>
      <c r="S3974" s="39">
        <f t="shared" si="1122"/>
        <v>29.404204767895862</v>
      </c>
      <c r="T3974" s="39">
        <f t="shared" si="1126"/>
        <v>1200.5939823217996</v>
      </c>
      <c r="U3974" s="39">
        <v>57997.0176032249</v>
      </c>
      <c r="V3974" s="39">
        <f t="shared" si="1123"/>
        <v>7669.498630446702</v>
      </c>
      <c r="W3974" s="39">
        <v>59428.833491865102</v>
      </c>
      <c r="X3974" s="39">
        <f t="shared" si="1124"/>
        <v>231.22190631840203</v>
      </c>
      <c r="Y3974" s="39">
        <f t="shared" si="1127"/>
        <v>9101.3145190869036</v>
      </c>
      <c r="Z3974" s="39">
        <f t="shared" si="1128"/>
        <v>9632.1665081348983</v>
      </c>
      <c r="AA3974" s="45">
        <f t="shared" si="1129"/>
        <v>6.4088141471262322E-2</v>
      </c>
      <c r="AB3974" s="45">
        <f t="shared" si="1130"/>
        <v>0.4094006137621769</v>
      </c>
      <c r="AC3974" s="45">
        <f t="shared" si="1131"/>
        <v>1.2342709076994886E-2</v>
      </c>
      <c r="AD3974" s="45">
        <f t="shared" si="1132"/>
        <v>0.48583146431043411</v>
      </c>
      <c r="AE3974" s="45">
        <f t="shared" si="1133"/>
        <v>0.51416853568956589</v>
      </c>
      <c r="AF3974" s="43">
        <f>('Estimates from MCMC'!$B$2-'MCMC runs'!W3974)/'Estimates from MCMC'!$B$2</f>
        <v>0.13947331356532483</v>
      </c>
    </row>
    <row r="3975" spans="1:32" x14ac:dyDescent="0.3">
      <c r="A3975" s="38">
        <v>3876</v>
      </c>
      <c r="B3975" s="38">
        <v>1983836.8538122107</v>
      </c>
      <c r="C3975" s="39">
        <v>52896.127696958902</v>
      </c>
      <c r="D3975" s="39">
        <v>51797.1995111141</v>
      </c>
      <c r="E3975" s="39">
        <f t="shared" si="1116"/>
        <v>1098.9281858448012</v>
      </c>
      <c r="F3975" s="39">
        <v>52828.066800067703</v>
      </c>
      <c r="G3975" s="40">
        <f t="shared" si="1117"/>
        <v>68.060896891198354</v>
      </c>
      <c r="H3975" s="39">
        <v>52805.486524781998</v>
      </c>
      <c r="I3975" s="39">
        <f t="shared" si="1118"/>
        <v>90.641172176903638</v>
      </c>
      <c r="J3975" s="39">
        <v>51639.518484178203</v>
      </c>
      <c r="K3975" s="40">
        <f t="shared" si="1119"/>
        <v>1256.6092127806987</v>
      </c>
      <c r="L3975" s="39">
        <v>51047.622326306402</v>
      </c>
      <c r="M3975" s="39">
        <f t="shared" si="1120"/>
        <v>1848.5053706524996</v>
      </c>
      <c r="N3975" s="39">
        <f t="shared" si="1125"/>
        <v>591.89615787180082</v>
      </c>
      <c r="O3975" s="40">
        <f>'Estimates from MCMC'!$B$2-L3975</f>
        <v>18013.377673693598</v>
      </c>
      <c r="P3975" s="39">
        <v>52300.7840529573</v>
      </c>
      <c r="Q3975" s="40">
        <f t="shared" si="1121"/>
        <v>1253.1617266508983</v>
      </c>
      <c r="R3975" s="39">
        <v>52331.858339333201</v>
      </c>
      <c r="S3975" s="39">
        <f t="shared" si="1122"/>
        <v>31.074286375900556</v>
      </c>
      <c r="T3975" s="39">
        <f t="shared" si="1126"/>
        <v>1284.2360130267989</v>
      </c>
      <c r="U3975" s="39">
        <v>59064.126069671802</v>
      </c>
      <c r="V3975" s="39">
        <f t="shared" si="1123"/>
        <v>8016.5037433653997</v>
      </c>
      <c r="W3975" s="39">
        <v>60602.4903108609</v>
      </c>
      <c r="X3975" s="39">
        <f t="shared" si="1124"/>
        <v>254.12822816229891</v>
      </c>
      <c r="Y3975" s="39">
        <f t="shared" si="1127"/>
        <v>9554.8679845544975</v>
      </c>
      <c r="Z3975" s="39">
        <f t="shared" si="1128"/>
        <v>8458.5096891391004</v>
      </c>
      <c r="AA3975" s="45">
        <f t="shared" si="1129"/>
        <v>7.1293459577116025E-2</v>
      </c>
      <c r="AB3975" s="45">
        <f t="shared" si="1130"/>
        <v>0.44503057053384015</v>
      </c>
      <c r="AC3975" s="45">
        <f t="shared" si="1131"/>
        <v>1.4107749960376562E-2</v>
      </c>
      <c r="AD3975" s="45">
        <f t="shared" si="1132"/>
        <v>0.53043178007133274</v>
      </c>
      <c r="AE3975" s="45">
        <f t="shared" si="1133"/>
        <v>0.46956821992866726</v>
      </c>
      <c r="AF3975" s="43">
        <f>('Estimates from MCMC'!$B$2-'MCMC runs'!W3975)/'Estimates from MCMC'!$B$2</f>
        <v>0.12247881856820927</v>
      </c>
    </row>
    <row r="3976" spans="1:32" x14ac:dyDescent="0.3">
      <c r="A3976" s="38">
        <v>945</v>
      </c>
      <c r="B3976" s="38">
        <v>1984057.2711796334</v>
      </c>
      <c r="C3976" s="39">
        <v>52336.214668291497</v>
      </c>
      <c r="D3976" s="39">
        <v>51277.1485339551</v>
      </c>
      <c r="E3976" s="39">
        <f t="shared" si="1116"/>
        <v>1059.0661343363972</v>
      </c>
      <c r="F3976" s="39">
        <v>52279.932691624999</v>
      </c>
      <c r="G3976" s="40">
        <f t="shared" si="1117"/>
        <v>56.28197666649794</v>
      </c>
      <c r="H3976" s="39">
        <v>52249.282227359501</v>
      </c>
      <c r="I3976" s="39">
        <f t="shared" si="1118"/>
        <v>86.932440931996098</v>
      </c>
      <c r="J3976" s="39">
        <v>51134.467881331497</v>
      </c>
      <c r="K3976" s="40">
        <f t="shared" si="1119"/>
        <v>1201.7467869600005</v>
      </c>
      <c r="L3976" s="39">
        <v>50566.786787250399</v>
      </c>
      <c r="M3976" s="39">
        <f t="shared" si="1120"/>
        <v>1769.4278810410979</v>
      </c>
      <c r="N3976" s="39">
        <f t="shared" si="1125"/>
        <v>567.6810940810974</v>
      </c>
      <c r="O3976" s="40">
        <f>'Estimates from MCMC'!$B$2-L3976</f>
        <v>18494.213212749601</v>
      </c>
      <c r="P3976" s="39">
        <v>51760.478332896499</v>
      </c>
      <c r="Q3976" s="40">
        <f t="shared" si="1121"/>
        <v>1193.6915456460993</v>
      </c>
      <c r="R3976" s="39">
        <v>51790.6368645486</v>
      </c>
      <c r="S3976" s="39">
        <f t="shared" si="1122"/>
        <v>30.158531652101374</v>
      </c>
      <c r="T3976" s="39">
        <f t="shared" si="1126"/>
        <v>1223.8500772982006</v>
      </c>
      <c r="U3976" s="39">
        <v>58221.604654383802</v>
      </c>
      <c r="V3976" s="39">
        <f t="shared" si="1123"/>
        <v>7654.8178671334026</v>
      </c>
      <c r="W3976" s="39">
        <v>59680.8260604764</v>
      </c>
      <c r="X3976" s="39">
        <f t="shared" si="1124"/>
        <v>235.37132879439741</v>
      </c>
      <c r="Y3976" s="39">
        <f t="shared" si="1127"/>
        <v>9114.0392732260007</v>
      </c>
      <c r="Z3976" s="39">
        <f t="shared" si="1128"/>
        <v>9380.1739395236</v>
      </c>
      <c r="AA3976" s="45">
        <f t="shared" si="1129"/>
        <v>6.6174757650922886E-2</v>
      </c>
      <c r="AB3976" s="45">
        <f t="shared" si="1130"/>
        <v>0.41390340746457382</v>
      </c>
      <c r="AC3976" s="45">
        <f t="shared" si="1131"/>
        <v>1.2726755449760705E-2</v>
      </c>
      <c r="AD3976" s="45">
        <f t="shared" si="1132"/>
        <v>0.49280492056525738</v>
      </c>
      <c r="AE3976" s="45">
        <f t="shared" si="1133"/>
        <v>0.50719507943474262</v>
      </c>
      <c r="AF3976" s="43">
        <f>('Estimates from MCMC'!$B$2-'MCMC runs'!W3976)/'Estimates from MCMC'!$B$2</f>
        <v>0.13582447314002982</v>
      </c>
    </row>
    <row r="3977" spans="1:32" x14ac:dyDescent="0.3">
      <c r="A3977" s="38">
        <v>4674</v>
      </c>
      <c r="B3977" s="38">
        <v>1921074.9762352405</v>
      </c>
      <c r="C3977" s="39">
        <v>52618.347032271799</v>
      </c>
      <c r="D3977" s="39">
        <v>51521.025742118603</v>
      </c>
      <c r="E3977" s="39">
        <f t="shared" si="1116"/>
        <v>1097.3212901531952</v>
      </c>
      <c r="F3977" s="39">
        <v>52561.969849038898</v>
      </c>
      <c r="G3977" s="40">
        <f t="shared" si="1117"/>
        <v>56.377183232900279</v>
      </c>
      <c r="H3977" s="39">
        <v>52528.294185519298</v>
      </c>
      <c r="I3977" s="39">
        <f t="shared" si="1118"/>
        <v>90.052846752500045</v>
      </c>
      <c r="J3977" s="39">
        <v>51375.3599302742</v>
      </c>
      <c r="K3977" s="40">
        <f t="shared" si="1119"/>
        <v>1242.9871019975981</v>
      </c>
      <c r="L3977" s="39">
        <v>50787.638461016999</v>
      </c>
      <c r="M3977" s="39">
        <f t="shared" si="1120"/>
        <v>1830.7085712547996</v>
      </c>
      <c r="N3977" s="39">
        <f t="shared" si="1125"/>
        <v>587.72146925720153</v>
      </c>
      <c r="O3977" s="40">
        <f>'Estimates from MCMC'!$B$2-L3977</f>
        <v>18273.361538983001</v>
      </c>
      <c r="P3977" s="39">
        <v>52027.918569474401</v>
      </c>
      <c r="Q3977" s="40">
        <f t="shared" si="1121"/>
        <v>1240.2801084574021</v>
      </c>
      <c r="R3977" s="39">
        <v>52059.019826949698</v>
      </c>
      <c r="S3977" s="39">
        <f t="shared" si="1122"/>
        <v>31.101257475296734</v>
      </c>
      <c r="T3977" s="39">
        <f t="shared" si="1126"/>
        <v>1271.3813659326988</v>
      </c>
      <c r="U3977" s="39">
        <v>58644.009197444502</v>
      </c>
      <c r="V3977" s="39">
        <f t="shared" si="1123"/>
        <v>7856.3707364275033</v>
      </c>
      <c r="W3977" s="39">
        <v>60164.5060992414</v>
      </c>
      <c r="X3977" s="39">
        <f t="shared" si="1124"/>
        <v>249.11553586419905</v>
      </c>
      <c r="Y3977" s="39">
        <f t="shared" si="1127"/>
        <v>9376.8676382244012</v>
      </c>
      <c r="Z3977" s="39">
        <f t="shared" si="1128"/>
        <v>8896.4939007585999</v>
      </c>
      <c r="AA3977" s="45">
        <f t="shared" si="1129"/>
        <v>6.9575669655549163E-2</v>
      </c>
      <c r="AB3977" s="45">
        <f t="shared" si="1130"/>
        <v>0.42993571378026529</v>
      </c>
      <c r="AC3977" s="45">
        <f t="shared" si="1131"/>
        <v>1.3632715323491789E-2</v>
      </c>
      <c r="AD3977" s="45">
        <f t="shared" si="1132"/>
        <v>0.51314409875930622</v>
      </c>
      <c r="AE3977" s="45">
        <f t="shared" si="1133"/>
        <v>0.48685590124069378</v>
      </c>
      <c r="AF3977" s="43">
        <f>('Estimates from MCMC'!$B$2-'MCMC runs'!W3977)/'Estimates from MCMC'!$B$2</f>
        <v>0.12882080915073052</v>
      </c>
    </row>
    <row r="3978" spans="1:32" x14ac:dyDescent="0.3">
      <c r="A3978" s="38">
        <v>2565</v>
      </c>
      <c r="B3978" s="38">
        <v>1960771.6925578746</v>
      </c>
      <c r="C3978" s="39">
        <v>52404.756774334397</v>
      </c>
      <c r="D3978" s="39">
        <v>51331.376904030403</v>
      </c>
      <c r="E3978" s="39">
        <f t="shared" si="1116"/>
        <v>1073.3798703039938</v>
      </c>
      <c r="F3978" s="39">
        <v>52348.029577780202</v>
      </c>
      <c r="G3978" s="40">
        <f t="shared" si="1117"/>
        <v>56.727196554194961</v>
      </c>
      <c r="H3978" s="39">
        <v>52316.236213283097</v>
      </c>
      <c r="I3978" s="39">
        <f t="shared" si="1118"/>
        <v>88.520561051300319</v>
      </c>
      <c r="J3978" s="39">
        <v>51187.048683305999</v>
      </c>
      <c r="K3978" s="40">
        <f t="shared" si="1119"/>
        <v>1217.7080910283985</v>
      </c>
      <c r="L3978" s="39">
        <v>50609.003164700502</v>
      </c>
      <c r="M3978" s="39">
        <f t="shared" si="1120"/>
        <v>1795.7536096338954</v>
      </c>
      <c r="N3978" s="39">
        <f t="shared" si="1125"/>
        <v>578.04551860549691</v>
      </c>
      <c r="O3978" s="40">
        <f>'Estimates from MCMC'!$B$2-L3978</f>
        <v>18451.996835299498</v>
      </c>
      <c r="P3978" s="39">
        <v>51823.200686177603</v>
      </c>
      <c r="Q3978" s="40">
        <f t="shared" si="1121"/>
        <v>1214.197521477101</v>
      </c>
      <c r="R3978" s="39">
        <v>51853.888461008901</v>
      </c>
      <c r="S3978" s="39">
        <f t="shared" si="1122"/>
        <v>30.687774831298157</v>
      </c>
      <c r="T3978" s="39">
        <f t="shared" si="1126"/>
        <v>1244.8852963083991</v>
      </c>
      <c r="U3978" s="39">
        <v>58414.9070124028</v>
      </c>
      <c r="V3978" s="39">
        <f t="shared" si="1123"/>
        <v>7805.9038477022987</v>
      </c>
      <c r="W3978" s="39">
        <v>59900.444904755997</v>
      </c>
      <c r="X3978" s="39">
        <f t="shared" si="1124"/>
        <v>240.65259604479797</v>
      </c>
      <c r="Y3978" s="39">
        <f t="shared" si="1127"/>
        <v>9291.4417400554958</v>
      </c>
      <c r="Z3978" s="39">
        <f t="shared" si="1128"/>
        <v>9160.5550952440026</v>
      </c>
      <c r="AA3978" s="45">
        <f t="shared" si="1129"/>
        <v>6.7466155962420157E-2</v>
      </c>
      <c r="AB3978" s="45">
        <f t="shared" si="1130"/>
        <v>0.42303843412596159</v>
      </c>
      <c r="AC3978" s="45">
        <f t="shared" si="1131"/>
        <v>1.304208960107877E-2</v>
      </c>
      <c r="AD3978" s="45">
        <f t="shared" si="1132"/>
        <v>0.50354667968946054</v>
      </c>
      <c r="AE3978" s="45">
        <f t="shared" si="1133"/>
        <v>0.49645332031053946</v>
      </c>
      <c r="AF3978" s="43">
        <f>('Estimates from MCMC'!$B$2-'MCMC runs'!W3978)/'Estimates from MCMC'!$B$2</f>
        <v>0.13264440270549227</v>
      </c>
    </row>
    <row r="3979" spans="1:32" x14ac:dyDescent="0.3">
      <c r="A3979" s="38">
        <v>913</v>
      </c>
      <c r="B3979" s="38">
        <v>1968196.4429119972</v>
      </c>
      <c r="C3979" s="39">
        <v>52863.624765466499</v>
      </c>
      <c r="D3979" s="39">
        <v>51808.3482846919</v>
      </c>
      <c r="E3979" s="39">
        <f t="shared" si="1116"/>
        <v>1055.2764807745989</v>
      </c>
      <c r="F3979" s="39">
        <v>52807.965590338797</v>
      </c>
      <c r="G3979" s="40">
        <f t="shared" si="1117"/>
        <v>55.659175127701019</v>
      </c>
      <c r="H3979" s="39">
        <v>52777.869164609401</v>
      </c>
      <c r="I3979" s="39">
        <f t="shared" si="1118"/>
        <v>85.755600857097306</v>
      </c>
      <c r="J3979" s="39">
        <v>51667.660542333797</v>
      </c>
      <c r="K3979" s="40">
        <f t="shared" si="1119"/>
        <v>1195.9642231327016</v>
      </c>
      <c r="L3979" s="39">
        <v>51107.488969174003</v>
      </c>
      <c r="M3979" s="39">
        <f t="shared" si="1120"/>
        <v>1756.1357962924958</v>
      </c>
      <c r="N3979" s="39">
        <f t="shared" si="1125"/>
        <v>560.17157315979421</v>
      </c>
      <c r="O3979" s="40">
        <f>'Estimates from MCMC'!$B$2-L3979</f>
        <v>17953.511030825997</v>
      </c>
      <c r="P3979" s="39">
        <v>52288.619505413502</v>
      </c>
      <c r="Q3979" s="40">
        <f t="shared" si="1121"/>
        <v>1181.1305362394996</v>
      </c>
      <c r="R3979" s="39">
        <v>52318.309166192899</v>
      </c>
      <c r="S3979" s="39">
        <f t="shared" si="1122"/>
        <v>29.689660779396945</v>
      </c>
      <c r="T3979" s="39">
        <f t="shared" si="1126"/>
        <v>1210.8201970188966</v>
      </c>
      <c r="U3979" s="39">
        <v>58900.4775843608</v>
      </c>
      <c r="V3979" s="39">
        <f t="shared" si="1123"/>
        <v>7792.9886151867977</v>
      </c>
      <c r="W3979" s="39">
        <v>60346.388994653396</v>
      </c>
      <c r="X3979" s="39">
        <f t="shared" si="1124"/>
        <v>235.0912132736994</v>
      </c>
      <c r="Y3979" s="39">
        <f t="shared" si="1127"/>
        <v>9238.9000254793937</v>
      </c>
      <c r="Z3979" s="39">
        <f t="shared" si="1128"/>
        <v>8714.6110053466036</v>
      </c>
      <c r="AA3979" s="45">
        <f t="shared" si="1129"/>
        <v>6.7441972488831325E-2</v>
      </c>
      <c r="AB3979" s="45">
        <f t="shared" si="1130"/>
        <v>0.43406488022350143</v>
      </c>
      <c r="AC3979" s="45">
        <f t="shared" si="1131"/>
        <v>1.3094442244196701E-2</v>
      </c>
      <c r="AD3979" s="45">
        <f t="shared" si="1132"/>
        <v>0.5146012949565294</v>
      </c>
      <c r="AE3979" s="45">
        <f t="shared" si="1133"/>
        <v>0.4853987050434706</v>
      </c>
      <c r="AF3979" s="43">
        <f>('Estimates from MCMC'!$B$2-'MCMC runs'!W3979)/'Estimates from MCMC'!$B$2</f>
        <v>0.12618715346355547</v>
      </c>
    </row>
    <row r="3980" spans="1:32" x14ac:dyDescent="0.3">
      <c r="A3980" s="38">
        <v>1827</v>
      </c>
      <c r="B3980" s="38">
        <v>2077221.2121159127</v>
      </c>
      <c r="C3980" s="39">
        <v>52674.033146502203</v>
      </c>
      <c r="D3980" s="39">
        <v>51577.977643755199</v>
      </c>
      <c r="E3980" s="39">
        <f t="shared" si="1116"/>
        <v>1096.0555027470036</v>
      </c>
      <c r="F3980" s="39">
        <v>52620.652859143403</v>
      </c>
      <c r="G3980" s="40">
        <f t="shared" si="1117"/>
        <v>53.380287358799251</v>
      </c>
      <c r="H3980" s="39">
        <v>52583.993711222502</v>
      </c>
      <c r="I3980" s="39">
        <f t="shared" si="1118"/>
        <v>90.039435279701138</v>
      </c>
      <c r="J3980" s="39">
        <v>51435.140958106203</v>
      </c>
      <c r="K3980" s="40">
        <f t="shared" si="1119"/>
        <v>1238.8921883959993</v>
      </c>
      <c r="L3980" s="39">
        <v>50847.2639170279</v>
      </c>
      <c r="M3980" s="39">
        <f t="shared" si="1120"/>
        <v>1826.7692294743028</v>
      </c>
      <c r="N3980" s="39">
        <f t="shared" si="1125"/>
        <v>587.87704107830359</v>
      </c>
      <c r="O3980" s="40">
        <f>'Estimates from MCMC'!$B$2-L3980</f>
        <v>18213.7360829721</v>
      </c>
      <c r="P3980" s="39">
        <v>52081.788474403002</v>
      </c>
      <c r="Q3980" s="40">
        <f t="shared" si="1121"/>
        <v>1234.5245573751017</v>
      </c>
      <c r="R3980" s="39">
        <v>52113.021847702199</v>
      </c>
      <c r="S3980" s="39">
        <f t="shared" si="1122"/>
        <v>31.23337329919741</v>
      </c>
      <c r="T3980" s="39">
        <f t="shared" si="1126"/>
        <v>1265.7579306742991</v>
      </c>
      <c r="U3980" s="39">
        <v>58863.139421929802</v>
      </c>
      <c r="V3980" s="39">
        <f t="shared" si="1123"/>
        <v>8015.8755049019019</v>
      </c>
      <c r="W3980" s="39">
        <v>60379.660172650001</v>
      </c>
      <c r="X3980" s="39">
        <f t="shared" si="1124"/>
        <v>250.7628200459003</v>
      </c>
      <c r="Y3980" s="39">
        <f t="shared" si="1127"/>
        <v>9532.3962556221013</v>
      </c>
      <c r="Z3980" s="39">
        <f t="shared" si="1128"/>
        <v>8681.3398273499988</v>
      </c>
      <c r="AA3980" s="45">
        <f t="shared" si="1129"/>
        <v>6.949468933272003E-2</v>
      </c>
      <c r="AB3980" s="45">
        <f t="shared" si="1130"/>
        <v>0.44010056302484202</v>
      </c>
      <c r="AC3980" s="45">
        <f t="shared" si="1131"/>
        <v>1.3767785966786725E-2</v>
      </c>
      <c r="AD3980" s="45">
        <f t="shared" si="1132"/>
        <v>0.52336303832434872</v>
      </c>
      <c r="AE3980" s="45">
        <f t="shared" si="1133"/>
        <v>0.47663696167565123</v>
      </c>
      <c r="AF3980" s="43">
        <f>('Estimates from MCMC'!$B$2-'MCMC runs'!W3980)/'Estimates from MCMC'!$B$2</f>
        <v>0.12570538838635409</v>
      </c>
    </row>
    <row r="3981" spans="1:32" x14ac:dyDescent="0.3">
      <c r="A3981" s="38">
        <v>1839</v>
      </c>
      <c r="B3981" s="38">
        <v>1941048.8432975458</v>
      </c>
      <c r="C3981" s="39">
        <v>52065.679414909799</v>
      </c>
      <c r="D3981" s="39">
        <v>50990.934019075401</v>
      </c>
      <c r="E3981" s="39">
        <f t="shared" si="1116"/>
        <v>1074.7453958343976</v>
      </c>
      <c r="F3981" s="39">
        <v>52000.407512888502</v>
      </c>
      <c r="G3981" s="40">
        <f t="shared" si="1117"/>
        <v>65.271902021297137</v>
      </c>
      <c r="H3981" s="39">
        <v>51977.977350949397</v>
      </c>
      <c r="I3981" s="39">
        <f t="shared" si="1118"/>
        <v>87.702063960401574</v>
      </c>
      <c r="J3981" s="39">
        <v>50838.799565156303</v>
      </c>
      <c r="K3981" s="40">
        <f t="shared" si="1119"/>
        <v>1226.8798497534954</v>
      </c>
      <c r="L3981" s="39">
        <v>50266.099797195202</v>
      </c>
      <c r="M3981" s="39">
        <f t="shared" si="1120"/>
        <v>1799.5796177145967</v>
      </c>
      <c r="N3981" s="39">
        <f t="shared" si="1125"/>
        <v>572.69976796110132</v>
      </c>
      <c r="O3981" s="40">
        <f>'Estimates from MCMC'!$B$2-L3981</f>
        <v>18794.900202804798</v>
      </c>
      <c r="P3981" s="39">
        <v>51478.771332155797</v>
      </c>
      <c r="Q3981" s="40">
        <f t="shared" si="1121"/>
        <v>1212.6715349605947</v>
      </c>
      <c r="R3981" s="39">
        <v>51508.876049066799</v>
      </c>
      <c r="S3981" s="39">
        <f t="shared" si="1122"/>
        <v>30.10471691100247</v>
      </c>
      <c r="T3981" s="39">
        <f t="shared" si="1126"/>
        <v>1242.7762518715972</v>
      </c>
      <c r="U3981" s="39">
        <v>58125.063060876098</v>
      </c>
      <c r="V3981" s="39">
        <f t="shared" si="1123"/>
        <v>7858.9632636808965</v>
      </c>
      <c r="W3981" s="39">
        <v>59614.386528329997</v>
      </c>
      <c r="X3981" s="39">
        <f t="shared" si="1124"/>
        <v>246.54721558230085</v>
      </c>
      <c r="Y3981" s="39">
        <f t="shared" si="1127"/>
        <v>9348.2867311347945</v>
      </c>
      <c r="Z3981" s="39">
        <f t="shared" si="1128"/>
        <v>9446.6134716700035</v>
      </c>
      <c r="AA3981" s="45">
        <f t="shared" si="1129"/>
        <v>6.6123056704825461E-2</v>
      </c>
      <c r="AB3981" s="45">
        <f t="shared" si="1130"/>
        <v>0.41814338883843016</v>
      </c>
      <c r="AC3981" s="45">
        <f t="shared" si="1131"/>
        <v>1.3117771997826738E-2</v>
      </c>
      <c r="AD3981" s="45">
        <f t="shared" si="1132"/>
        <v>0.49738421754108236</v>
      </c>
      <c r="AE3981" s="45">
        <f t="shared" si="1133"/>
        <v>0.50261578245891769</v>
      </c>
      <c r="AF3981" s="43">
        <f>('Estimates from MCMC'!$B$2-'MCMC runs'!W3981)/'Estimates from MCMC'!$B$2</f>
        <v>0.13678651441001438</v>
      </c>
    </row>
    <row r="3982" spans="1:32" x14ac:dyDescent="0.3">
      <c r="A3982" s="38">
        <v>3678</v>
      </c>
      <c r="B3982" s="38">
        <v>1970932.360251928</v>
      </c>
      <c r="C3982" s="39">
        <v>52811.777910664503</v>
      </c>
      <c r="D3982" s="39">
        <v>51725.812264754699</v>
      </c>
      <c r="E3982" s="39">
        <f t="shared" si="1116"/>
        <v>1085.9656459098042</v>
      </c>
      <c r="F3982" s="39">
        <v>52741.441731264</v>
      </c>
      <c r="G3982" s="40">
        <f t="shared" si="1117"/>
        <v>70.33617940050317</v>
      </c>
      <c r="H3982" s="39">
        <v>52722.044663090201</v>
      </c>
      <c r="I3982" s="39">
        <f t="shared" si="1118"/>
        <v>89.733247574302368</v>
      </c>
      <c r="J3982" s="39">
        <v>51566.733638009602</v>
      </c>
      <c r="K3982" s="40">
        <f t="shared" si="1119"/>
        <v>1245.0442726549009</v>
      </c>
      <c r="L3982" s="39">
        <v>50980.690747920497</v>
      </c>
      <c r="M3982" s="39">
        <f t="shared" si="1120"/>
        <v>1831.0871627440065</v>
      </c>
      <c r="N3982" s="39">
        <f t="shared" si="1125"/>
        <v>586.04289008910564</v>
      </c>
      <c r="O3982" s="40">
        <f>'Estimates from MCMC'!$B$2-L3982</f>
        <v>18080.309252079503</v>
      </c>
      <c r="P3982" s="39">
        <v>52217.269148257597</v>
      </c>
      <c r="Q3982" s="40">
        <f t="shared" si="1121"/>
        <v>1236.5784003371009</v>
      </c>
      <c r="R3982" s="39">
        <v>52248.179141110297</v>
      </c>
      <c r="S3982" s="39">
        <f t="shared" si="1122"/>
        <v>30.909992852699361</v>
      </c>
      <c r="T3982" s="39">
        <f t="shared" si="1126"/>
        <v>1267.4883931898003</v>
      </c>
      <c r="U3982" s="39">
        <v>58992.054256520198</v>
      </c>
      <c r="V3982" s="39">
        <f t="shared" si="1123"/>
        <v>8011.3635085997012</v>
      </c>
      <c r="W3982" s="39">
        <v>60512.867011436101</v>
      </c>
      <c r="X3982" s="39">
        <f t="shared" si="1124"/>
        <v>253.32436172610323</v>
      </c>
      <c r="Y3982" s="39">
        <f t="shared" si="1127"/>
        <v>9532.1762635156047</v>
      </c>
      <c r="Z3982" s="39">
        <f t="shared" si="1128"/>
        <v>8548.1329885638988</v>
      </c>
      <c r="AA3982" s="45">
        <f t="shared" si="1129"/>
        <v>7.010324743444421E-2</v>
      </c>
      <c r="AB3982" s="45">
        <f t="shared" si="1130"/>
        <v>0.44309880969974424</v>
      </c>
      <c r="AC3982" s="45">
        <f t="shared" si="1131"/>
        <v>1.4011063538471676E-2</v>
      </c>
      <c r="AD3982" s="45">
        <f t="shared" si="1132"/>
        <v>0.52721312067266013</v>
      </c>
      <c r="AE3982" s="45">
        <f t="shared" si="1133"/>
        <v>0.47278687932733987</v>
      </c>
      <c r="AF3982" s="43">
        <f>('Estimates from MCMC'!$B$2-'MCMC runs'!W3982)/'Estimates from MCMC'!$B$2</f>
        <v>0.12377655968728948</v>
      </c>
    </row>
    <row r="3983" spans="1:32" x14ac:dyDescent="0.3">
      <c r="A3983" s="38">
        <v>917</v>
      </c>
      <c r="B3983" s="38">
        <v>2074506.1069696005</v>
      </c>
      <c r="C3983" s="39">
        <v>52229.312962862503</v>
      </c>
      <c r="D3983" s="39">
        <v>51176.711118166699</v>
      </c>
      <c r="E3983" s="39">
        <f t="shared" si="1116"/>
        <v>1052.6018446958042</v>
      </c>
      <c r="F3983" s="39">
        <v>52151.996009307702</v>
      </c>
      <c r="G3983" s="40">
        <f t="shared" si="1117"/>
        <v>77.316953554800421</v>
      </c>
      <c r="H3983" s="39">
        <v>52141.850117448201</v>
      </c>
      <c r="I3983" s="39">
        <f t="shared" si="1118"/>
        <v>87.462845414302137</v>
      </c>
      <c r="J3983" s="39">
        <v>51013.096510632196</v>
      </c>
      <c r="K3983" s="40">
        <f t="shared" si="1119"/>
        <v>1216.2164522303065</v>
      </c>
      <c r="L3983" s="39">
        <v>50441.643675163199</v>
      </c>
      <c r="M3983" s="39">
        <f t="shared" si="1120"/>
        <v>1787.6692876993038</v>
      </c>
      <c r="N3983" s="39">
        <f t="shared" si="1125"/>
        <v>571.45283546899736</v>
      </c>
      <c r="O3983" s="40">
        <f>'Estimates from MCMC'!$B$2-L3983</f>
        <v>18619.356324836801</v>
      </c>
      <c r="P3983" s="39">
        <v>51645.6465593838</v>
      </c>
      <c r="Q3983" s="40">
        <f t="shared" si="1121"/>
        <v>1204.0028842206011</v>
      </c>
      <c r="R3983" s="39">
        <v>51675.816944286104</v>
      </c>
      <c r="S3983" s="39">
        <f t="shared" si="1122"/>
        <v>30.17038490230334</v>
      </c>
      <c r="T3983" s="39">
        <f t="shared" si="1126"/>
        <v>1234.1732691229045</v>
      </c>
      <c r="U3983" s="39">
        <v>58297.909015641701</v>
      </c>
      <c r="V3983" s="39">
        <f t="shared" si="1123"/>
        <v>7856.2653404785015</v>
      </c>
      <c r="W3983" s="39">
        <v>59775.234707811796</v>
      </c>
      <c r="X3983" s="39">
        <f t="shared" si="1124"/>
        <v>243.15242304719141</v>
      </c>
      <c r="Y3983" s="39">
        <f t="shared" si="1127"/>
        <v>9333.5910326485973</v>
      </c>
      <c r="Z3983" s="39">
        <f t="shared" si="1128"/>
        <v>9285.7652921882036</v>
      </c>
      <c r="AA3983" s="45">
        <f t="shared" si="1129"/>
        <v>6.6284421845271391E-2</v>
      </c>
      <c r="AB3983" s="45">
        <f t="shared" si="1130"/>
        <v>0.42194075903681177</v>
      </c>
      <c r="AC3983" s="45">
        <f t="shared" si="1131"/>
        <v>1.3059120777598774E-2</v>
      </c>
      <c r="AD3983" s="45">
        <f t="shared" si="1132"/>
        <v>0.50128430165968196</v>
      </c>
      <c r="AE3983" s="45">
        <f t="shared" si="1133"/>
        <v>0.49871569834031809</v>
      </c>
      <c r="AF3983" s="43">
        <f>('Estimates from MCMC'!$B$2-'MCMC runs'!W3983)/'Estimates from MCMC'!$B$2</f>
        <v>0.13445744041048063</v>
      </c>
    </row>
    <row r="3984" spans="1:32" x14ac:dyDescent="0.3">
      <c r="A3984" s="38">
        <v>4239</v>
      </c>
      <c r="B3984" s="38">
        <v>1976709.8108469329</v>
      </c>
      <c r="C3984" s="39">
        <v>53008.860679889302</v>
      </c>
      <c r="D3984" s="39">
        <v>51914.362286718897</v>
      </c>
      <c r="E3984" s="39">
        <f t="shared" si="1116"/>
        <v>1094.4983931704046</v>
      </c>
      <c r="F3984" s="39">
        <v>52940.921297286302</v>
      </c>
      <c r="G3984" s="40">
        <f t="shared" si="1117"/>
        <v>67.939382602999103</v>
      </c>
      <c r="H3984" s="39">
        <v>52918.073264789797</v>
      </c>
      <c r="I3984" s="39">
        <f t="shared" si="1118"/>
        <v>90.787415099504869</v>
      </c>
      <c r="J3984" s="39">
        <v>51756.662791340801</v>
      </c>
      <c r="K3984" s="40">
        <f t="shared" si="1119"/>
        <v>1252.1978885485005</v>
      </c>
      <c r="L3984" s="39">
        <v>51163.750419875701</v>
      </c>
      <c r="M3984" s="39">
        <f t="shared" si="1120"/>
        <v>1845.1102600136001</v>
      </c>
      <c r="N3984" s="39">
        <f t="shared" si="1125"/>
        <v>592.91237146509957</v>
      </c>
      <c r="O3984" s="40">
        <f>'Estimates from MCMC'!$B$2-L3984</f>
        <v>17897.249580124299</v>
      </c>
      <c r="P3984" s="39">
        <v>52411.952455870298</v>
      </c>
      <c r="Q3984" s="40">
        <f t="shared" si="1121"/>
        <v>1248.2020359945964</v>
      </c>
      <c r="R3984" s="39">
        <v>52443.304334961998</v>
      </c>
      <c r="S3984" s="39">
        <f t="shared" si="1122"/>
        <v>31.351879091700539</v>
      </c>
      <c r="T3984" s="39">
        <f t="shared" si="1126"/>
        <v>1279.5539150862969</v>
      </c>
      <c r="U3984" s="39">
        <v>59275.437184971997</v>
      </c>
      <c r="V3984" s="39">
        <f t="shared" si="1123"/>
        <v>8111.6867650962959</v>
      </c>
      <c r="W3984" s="39">
        <v>60810.168939918702</v>
      </c>
      <c r="X3984" s="39">
        <f t="shared" si="1124"/>
        <v>255.1778398604074</v>
      </c>
      <c r="Y3984" s="39">
        <f t="shared" si="1127"/>
        <v>9646.4185200430002</v>
      </c>
      <c r="Z3984" s="39">
        <f t="shared" si="1128"/>
        <v>8250.8310600812983</v>
      </c>
      <c r="AA3984" s="45">
        <f t="shared" si="1129"/>
        <v>7.1494444403753479E-2</v>
      </c>
      <c r="AB3984" s="45">
        <f t="shared" si="1130"/>
        <v>0.45323650032263557</v>
      </c>
      <c r="AC3984" s="45">
        <f t="shared" si="1131"/>
        <v>1.4257936043077473E-2</v>
      </c>
      <c r="AD3984" s="45">
        <f t="shared" si="1132"/>
        <v>0.53898888076946649</v>
      </c>
      <c r="AE3984" s="45">
        <f t="shared" si="1133"/>
        <v>0.46101111923053351</v>
      </c>
      <c r="AF3984" s="43">
        <f>('Estimates from MCMC'!$B$2-'MCMC runs'!W3984)/'Estimates from MCMC'!$B$2</f>
        <v>0.11947164188299182</v>
      </c>
    </row>
    <row r="3985" spans="1:32" x14ac:dyDescent="0.3">
      <c r="A3985" s="38">
        <v>1107</v>
      </c>
      <c r="B3985" s="38">
        <v>2151378.1047215168</v>
      </c>
      <c r="C3985" s="39">
        <v>52898.079351994696</v>
      </c>
      <c r="D3985" s="39">
        <v>51766.359724395101</v>
      </c>
      <c r="E3985" s="39">
        <f t="shared" si="1116"/>
        <v>1131.7196275995957</v>
      </c>
      <c r="F3985" s="39">
        <v>52825.6718783365</v>
      </c>
      <c r="G3985" s="40">
        <f t="shared" si="1117"/>
        <v>72.407473658196977</v>
      </c>
      <c r="H3985" s="39">
        <v>52804.299986961203</v>
      </c>
      <c r="I3985" s="39">
        <f t="shared" si="1118"/>
        <v>93.779365033493377</v>
      </c>
      <c r="J3985" s="39">
        <v>51601.381962884901</v>
      </c>
      <c r="K3985" s="40">
        <f t="shared" si="1119"/>
        <v>1296.697389109795</v>
      </c>
      <c r="L3985" s="39">
        <v>50989.591073951298</v>
      </c>
      <c r="M3985" s="39">
        <f t="shared" si="1120"/>
        <v>1908.4882780433982</v>
      </c>
      <c r="N3985" s="39">
        <f t="shared" si="1125"/>
        <v>611.79088893360313</v>
      </c>
      <c r="O3985" s="40">
        <f>'Estimates from MCMC'!$B$2-L3985</f>
        <v>18071.408926048702</v>
      </c>
      <c r="P3985" s="39">
        <v>52289.706451859602</v>
      </c>
      <c r="Q3985" s="40">
        <f t="shared" si="1121"/>
        <v>1300.1153779083033</v>
      </c>
      <c r="R3985" s="39">
        <v>52321.781084468101</v>
      </c>
      <c r="S3985" s="39">
        <f t="shared" si="1122"/>
        <v>32.074632608499087</v>
      </c>
      <c r="T3985" s="39">
        <f t="shared" si="1126"/>
        <v>1332.1900105168024</v>
      </c>
      <c r="U3985" s="39">
        <v>59024.1565657131</v>
      </c>
      <c r="V3985" s="39">
        <f t="shared" si="1123"/>
        <v>8034.5654917618012</v>
      </c>
      <c r="W3985" s="39">
        <v>60622.2620498588</v>
      </c>
      <c r="X3985" s="39">
        <f t="shared" si="1124"/>
        <v>265.91547362889833</v>
      </c>
      <c r="Y3985" s="39">
        <f t="shared" si="1127"/>
        <v>9632.670975907502</v>
      </c>
      <c r="Z3985" s="39">
        <f t="shared" si="1128"/>
        <v>8438.7379501411997</v>
      </c>
      <c r="AA3985" s="45">
        <f t="shared" si="1129"/>
        <v>7.3718104436037712E-2</v>
      </c>
      <c r="AB3985" s="45">
        <f t="shared" si="1130"/>
        <v>0.44460094531868644</v>
      </c>
      <c r="AC3985" s="45">
        <f t="shared" si="1131"/>
        <v>1.4714706236634342E-2</v>
      </c>
      <c r="AD3985" s="45">
        <f t="shared" si="1132"/>
        <v>0.53303375599135849</v>
      </c>
      <c r="AE3985" s="45">
        <f t="shared" si="1133"/>
        <v>0.46696624400864151</v>
      </c>
      <c r="AF3985" s="43">
        <f>('Estimates from MCMC'!$B$2-'MCMC runs'!W3985)/'Estimates from MCMC'!$B$2</f>
        <v>0.12219252472656347</v>
      </c>
    </row>
    <row r="3986" spans="1:32" x14ac:dyDescent="0.3">
      <c r="A3986" s="38">
        <v>3172</v>
      </c>
      <c r="B3986" s="38">
        <v>1994640.5905617697</v>
      </c>
      <c r="C3986" s="39">
        <v>52504.855363027396</v>
      </c>
      <c r="D3986" s="39">
        <v>51429.486428213502</v>
      </c>
      <c r="E3986" s="39">
        <f t="shared" si="1116"/>
        <v>1075.3689348138942</v>
      </c>
      <c r="F3986" s="39">
        <v>52435.718643787703</v>
      </c>
      <c r="G3986" s="40">
        <f t="shared" si="1117"/>
        <v>69.136719239693775</v>
      </c>
      <c r="H3986" s="39">
        <v>52416.061835821798</v>
      </c>
      <c r="I3986" s="39">
        <f t="shared" si="1118"/>
        <v>88.793527205598366</v>
      </c>
      <c r="J3986" s="39">
        <v>51272.528124728698</v>
      </c>
      <c r="K3986" s="40">
        <f t="shared" si="1119"/>
        <v>1232.3272382986979</v>
      </c>
      <c r="L3986" s="39">
        <v>50692.707095649901</v>
      </c>
      <c r="M3986" s="39">
        <f t="shared" si="1120"/>
        <v>1812.1482673774954</v>
      </c>
      <c r="N3986" s="39">
        <f t="shared" si="1125"/>
        <v>579.82102907879744</v>
      </c>
      <c r="O3986" s="40">
        <f>'Estimates from MCMC'!$B$2-L3986</f>
        <v>18368.292904350099</v>
      </c>
      <c r="P3986" s="39">
        <v>51916.170299023099</v>
      </c>
      <c r="Q3986" s="40">
        <f t="shared" si="1121"/>
        <v>1223.4632033731978</v>
      </c>
      <c r="R3986" s="39">
        <v>51946.819164924796</v>
      </c>
      <c r="S3986" s="39">
        <f t="shared" si="1122"/>
        <v>30.648865901697718</v>
      </c>
      <c r="T3986" s="39">
        <f t="shared" si="1126"/>
        <v>1254.1120692748955</v>
      </c>
      <c r="U3986" s="39">
        <v>58610.020663662297</v>
      </c>
      <c r="V3986" s="39">
        <f t="shared" si="1123"/>
        <v>7917.313568012396</v>
      </c>
      <c r="W3986" s="39">
        <v>60111.783117257401</v>
      </c>
      <c r="X3986" s="39">
        <f t="shared" si="1124"/>
        <v>247.6503843202081</v>
      </c>
      <c r="Y3986" s="39">
        <f t="shared" si="1127"/>
        <v>9419.0760216074996</v>
      </c>
      <c r="Z3986" s="39">
        <f t="shared" si="1128"/>
        <v>8949.2168827425994</v>
      </c>
      <c r="AA3986" s="45">
        <f t="shared" si="1129"/>
        <v>6.8275918497460827E-2</v>
      </c>
      <c r="AB3986" s="45">
        <f t="shared" si="1130"/>
        <v>0.43103153947078915</v>
      </c>
      <c r="AC3986" s="45">
        <f t="shared" si="1131"/>
        <v>1.3482493207714361E-2</v>
      </c>
      <c r="AD3986" s="45">
        <f t="shared" si="1132"/>
        <v>0.51278995117596438</v>
      </c>
      <c r="AE3986" s="45">
        <f t="shared" si="1133"/>
        <v>0.48721004882403568</v>
      </c>
      <c r="AF3986" s="43">
        <f>('Estimates from MCMC'!$B$2-'MCMC runs'!W3986)/'Estimates from MCMC'!$B$2</f>
        <v>0.12958423542582065</v>
      </c>
    </row>
    <row r="3987" spans="1:32" x14ac:dyDescent="0.3">
      <c r="A3987" s="38">
        <v>1341</v>
      </c>
      <c r="B3987" s="38">
        <v>2091048.8225346601</v>
      </c>
      <c r="C3987" s="39">
        <v>53014.666264165797</v>
      </c>
      <c r="D3987" s="39">
        <v>51928.411019165003</v>
      </c>
      <c r="E3987" s="39">
        <f t="shared" si="1116"/>
        <v>1086.2552450007934</v>
      </c>
      <c r="F3987" s="39">
        <v>52948.390184108401</v>
      </c>
      <c r="G3987" s="40">
        <f t="shared" si="1117"/>
        <v>66.27608005739603</v>
      </c>
      <c r="H3987" s="39">
        <v>52924.808673870197</v>
      </c>
      <c r="I3987" s="39">
        <f t="shared" si="1118"/>
        <v>89.857590295599948</v>
      </c>
      <c r="J3987" s="39">
        <v>51773.164244281201</v>
      </c>
      <c r="K3987" s="40">
        <f t="shared" si="1119"/>
        <v>1241.5020198845959</v>
      </c>
      <c r="L3987" s="39">
        <v>51186.293630485001</v>
      </c>
      <c r="M3987" s="39">
        <f t="shared" si="1120"/>
        <v>1828.3726336807958</v>
      </c>
      <c r="N3987" s="39">
        <f t="shared" si="1125"/>
        <v>586.8706137961999</v>
      </c>
      <c r="O3987" s="40">
        <f>'Estimates from MCMC'!$B$2-L3987</f>
        <v>17874.706369514999</v>
      </c>
      <c r="P3987" s="39">
        <v>52423.8263489909</v>
      </c>
      <c r="Q3987" s="40">
        <f t="shared" si="1121"/>
        <v>1237.5327185058995</v>
      </c>
      <c r="R3987" s="39">
        <v>52454.863320437202</v>
      </c>
      <c r="S3987" s="39">
        <f t="shared" si="1122"/>
        <v>31.036971446301322</v>
      </c>
      <c r="T3987" s="39">
        <f t="shared" si="1126"/>
        <v>1268.5696899522009</v>
      </c>
      <c r="U3987" s="39">
        <v>59124.052353756801</v>
      </c>
      <c r="V3987" s="39">
        <f t="shared" si="1123"/>
        <v>7937.7587232717997</v>
      </c>
      <c r="W3987" s="39">
        <v>60641.978039015499</v>
      </c>
      <c r="X3987" s="39">
        <f t="shared" si="1124"/>
        <v>249.35599530649779</v>
      </c>
      <c r="Y3987" s="39">
        <f t="shared" si="1127"/>
        <v>9455.6844085304983</v>
      </c>
      <c r="Z3987" s="39">
        <f t="shared" si="1128"/>
        <v>8419.0219609845008</v>
      </c>
      <c r="AA3987" s="45">
        <f t="shared" si="1129"/>
        <v>7.0970099520947905E-2</v>
      </c>
      <c r="AB3987" s="45">
        <f t="shared" si="1130"/>
        <v>0.44407771289656034</v>
      </c>
      <c r="AC3987" s="45">
        <f t="shared" si="1131"/>
        <v>1.3950214909922666E-2</v>
      </c>
      <c r="AD3987" s="45">
        <f t="shared" si="1132"/>
        <v>0.52899802732743084</v>
      </c>
      <c r="AE3987" s="45">
        <f t="shared" si="1133"/>
        <v>0.4710019726725691</v>
      </c>
      <c r="AF3987" s="43">
        <f>('Estimates from MCMC'!$B$2-'MCMC runs'!W3987)/'Estimates from MCMC'!$B$2</f>
        <v>0.12190703813997047</v>
      </c>
    </row>
    <row r="3988" spans="1:32" x14ac:dyDescent="0.3">
      <c r="A3988" s="38">
        <v>1404</v>
      </c>
      <c r="B3988" s="38">
        <v>2069444.1631275991</v>
      </c>
      <c r="C3988" s="39">
        <v>52911.284482216099</v>
      </c>
      <c r="D3988" s="39">
        <v>51833.389117735598</v>
      </c>
      <c r="E3988" s="39">
        <f t="shared" si="1116"/>
        <v>1077.8953644805006</v>
      </c>
      <c r="F3988" s="39">
        <v>52860.082147891597</v>
      </c>
      <c r="G3988" s="40">
        <f t="shared" si="1117"/>
        <v>51.202334324501862</v>
      </c>
      <c r="H3988" s="39">
        <v>52823.455318931003</v>
      </c>
      <c r="I3988" s="39">
        <f t="shared" si="1118"/>
        <v>87.829163285096001</v>
      </c>
      <c r="J3988" s="39">
        <v>51694.990242565204</v>
      </c>
      <c r="K3988" s="40">
        <f t="shared" si="1119"/>
        <v>1216.2942396508952</v>
      </c>
      <c r="L3988" s="39">
        <v>51121.392212010702</v>
      </c>
      <c r="M3988" s="39">
        <f t="shared" si="1120"/>
        <v>1789.8922702053969</v>
      </c>
      <c r="N3988" s="39">
        <f t="shared" si="1125"/>
        <v>573.59803055450175</v>
      </c>
      <c r="O3988" s="40">
        <f>'Estimates from MCMC'!$B$2-L3988</f>
        <v>17939.607787989298</v>
      </c>
      <c r="P3988" s="39">
        <v>52329.490263184503</v>
      </c>
      <c r="Q3988" s="40">
        <f t="shared" si="1121"/>
        <v>1208.0980511738017</v>
      </c>
      <c r="R3988" s="39">
        <v>52359.848079621901</v>
      </c>
      <c r="S3988" s="39">
        <f t="shared" si="1122"/>
        <v>30.35781643739756</v>
      </c>
      <c r="T3988" s="39">
        <f t="shared" si="1126"/>
        <v>1238.4558676111992</v>
      </c>
      <c r="U3988" s="39">
        <v>59024.493920820401</v>
      </c>
      <c r="V3988" s="39">
        <f t="shared" si="1123"/>
        <v>7903.1017088096996</v>
      </c>
      <c r="W3988" s="39">
        <v>60503.928418553398</v>
      </c>
      <c r="X3988" s="39">
        <f t="shared" si="1124"/>
        <v>240.97863012179732</v>
      </c>
      <c r="Y3988" s="39">
        <f t="shared" si="1127"/>
        <v>9382.5362065426962</v>
      </c>
      <c r="Z3988" s="39">
        <f t="shared" si="1128"/>
        <v>8557.0715814466021</v>
      </c>
      <c r="AA3988" s="45">
        <f t="shared" si="1129"/>
        <v>6.903472373796013E-2</v>
      </c>
      <c r="AB3988" s="45">
        <f t="shared" si="1130"/>
        <v>0.44053926943156946</v>
      </c>
      <c r="AC3988" s="45">
        <f t="shared" si="1131"/>
        <v>1.3432770268429966E-2</v>
      </c>
      <c r="AD3988" s="45">
        <f t="shared" si="1132"/>
        <v>0.5230067634379596</v>
      </c>
      <c r="AE3988" s="45">
        <f t="shared" si="1133"/>
        <v>0.4769932365620404</v>
      </c>
      <c r="AF3988" s="43">
        <f>('Estimates from MCMC'!$B$2-'MCMC runs'!W3988)/'Estimates from MCMC'!$B$2</f>
        <v>0.12390599008769931</v>
      </c>
    </row>
    <row r="3989" spans="1:32" x14ac:dyDescent="0.3">
      <c r="A3989" s="38">
        <v>2402</v>
      </c>
      <c r="B3989" s="38">
        <v>2107473.0198835614</v>
      </c>
      <c r="C3989" s="39">
        <v>51517.440945472503</v>
      </c>
      <c r="D3989" s="39">
        <v>50466.343283503396</v>
      </c>
      <c r="E3989" s="39">
        <f t="shared" si="1116"/>
        <v>1051.0976619691064</v>
      </c>
      <c r="F3989" s="39">
        <v>51443.418328522603</v>
      </c>
      <c r="G3989" s="40">
        <f t="shared" si="1117"/>
        <v>74.022616949900112</v>
      </c>
      <c r="H3989" s="39">
        <v>51431.577034907299</v>
      </c>
      <c r="I3989" s="39">
        <f t="shared" si="1118"/>
        <v>85.863910565203696</v>
      </c>
      <c r="J3989" s="39">
        <v>50307.5493287434</v>
      </c>
      <c r="K3989" s="40">
        <f t="shared" si="1119"/>
        <v>1209.8916167291027</v>
      </c>
      <c r="L3989" s="39">
        <v>49746.848523563902</v>
      </c>
      <c r="M3989" s="39">
        <f t="shared" si="1120"/>
        <v>1770.592421908601</v>
      </c>
      <c r="N3989" s="39">
        <f t="shared" si="1125"/>
        <v>560.70080517949827</v>
      </c>
      <c r="O3989" s="40">
        <f>'Estimates from MCMC'!$B$2-L3989</f>
        <v>19314.151476436098</v>
      </c>
      <c r="P3989" s="39">
        <v>50940.725598238598</v>
      </c>
      <c r="Q3989" s="40">
        <f t="shared" si="1121"/>
        <v>1193.8770746746959</v>
      </c>
      <c r="R3989" s="39">
        <v>50969.950256802702</v>
      </c>
      <c r="S3989" s="39">
        <f t="shared" si="1122"/>
        <v>29.224658564104175</v>
      </c>
      <c r="T3989" s="39">
        <f t="shared" si="1126"/>
        <v>1223.1017332388001</v>
      </c>
      <c r="U3989" s="39">
        <v>57253.907267128699</v>
      </c>
      <c r="V3989" s="39">
        <f t="shared" si="1123"/>
        <v>7507.0587435647976</v>
      </c>
      <c r="W3989" s="39">
        <v>58714.027543662101</v>
      </c>
      <c r="X3989" s="39">
        <f t="shared" si="1124"/>
        <v>237.01854329460184</v>
      </c>
      <c r="Y3989" s="39">
        <f t="shared" si="1127"/>
        <v>8967.1790200981995</v>
      </c>
      <c r="Z3989" s="39">
        <f t="shared" si="1128"/>
        <v>10346.972456337899</v>
      </c>
      <c r="AA3989" s="45">
        <f t="shared" si="1129"/>
        <v>6.3326713302990528E-2</v>
      </c>
      <c r="AB3989" s="45">
        <f t="shared" si="1130"/>
        <v>0.38868177836979567</v>
      </c>
      <c r="AC3989" s="45">
        <f t="shared" si="1131"/>
        <v>1.2271755431957354E-2</v>
      </c>
      <c r="AD3989" s="45">
        <f t="shared" si="1132"/>
        <v>0.46428024710474358</v>
      </c>
      <c r="AE3989" s="45">
        <f t="shared" si="1133"/>
        <v>0.53571975289525642</v>
      </c>
      <c r="AF3989" s="43">
        <f>('Estimates from MCMC'!$B$2-'MCMC runs'!W3989)/'Estimates from MCMC'!$B$2</f>
        <v>0.14982366974613601</v>
      </c>
    </row>
    <row r="3990" spans="1:32" x14ac:dyDescent="0.3">
      <c r="A3990" s="38">
        <v>327</v>
      </c>
      <c r="B3990" s="38">
        <v>2008500.8274686732</v>
      </c>
      <c r="C3990" s="39">
        <v>52342.504678856603</v>
      </c>
      <c r="D3990" s="39">
        <v>51294.193876366997</v>
      </c>
      <c r="E3990" s="39">
        <f t="shared" si="1116"/>
        <v>1048.3108024896064</v>
      </c>
      <c r="F3990" s="39">
        <v>52283.1625170443</v>
      </c>
      <c r="G3990" s="40">
        <f t="shared" si="1117"/>
        <v>59.342161812302948</v>
      </c>
      <c r="H3990" s="39">
        <v>52255.847178128002</v>
      </c>
      <c r="I3990" s="39">
        <f t="shared" si="1118"/>
        <v>86.657500728601008</v>
      </c>
      <c r="J3990" s="39">
        <v>51148.905515382197</v>
      </c>
      <c r="K3990" s="40">
        <f t="shared" si="1119"/>
        <v>1193.5991634744059</v>
      </c>
      <c r="L3990" s="39">
        <v>50582.867758552202</v>
      </c>
      <c r="M3990" s="39">
        <f t="shared" si="1120"/>
        <v>1759.6369203044014</v>
      </c>
      <c r="N3990" s="39">
        <f t="shared" si="1125"/>
        <v>566.03775682999549</v>
      </c>
      <c r="O3990" s="40">
        <f>'Estimates from MCMC'!$B$2-L3990</f>
        <v>18478.132241447798</v>
      </c>
      <c r="P3990" s="39">
        <v>51765.921659867498</v>
      </c>
      <c r="Q3990" s="40">
        <f t="shared" si="1121"/>
        <v>1183.0539013152957</v>
      </c>
      <c r="R3990" s="39">
        <v>51796.260534670102</v>
      </c>
      <c r="S3990" s="39">
        <f t="shared" si="1122"/>
        <v>30.33887480260455</v>
      </c>
      <c r="T3990" s="39">
        <f t="shared" si="1126"/>
        <v>1213.3927761179002</v>
      </c>
      <c r="U3990" s="39">
        <v>58383.280369929802</v>
      </c>
      <c r="V3990" s="39">
        <f t="shared" si="1123"/>
        <v>7800.4126113776001</v>
      </c>
      <c r="W3990" s="39">
        <v>59832.371205070303</v>
      </c>
      <c r="X3990" s="39">
        <f t="shared" si="1124"/>
        <v>235.69805902260123</v>
      </c>
      <c r="Y3990" s="39">
        <f t="shared" si="1127"/>
        <v>9249.5034465181016</v>
      </c>
      <c r="Z3990" s="39">
        <f t="shared" si="1128"/>
        <v>9228.6287949296966</v>
      </c>
      <c r="AA3990" s="45">
        <f t="shared" si="1129"/>
        <v>6.5666419108970961E-2</v>
      </c>
      <c r="AB3990" s="45">
        <f t="shared" si="1130"/>
        <v>0.42214291517411623</v>
      </c>
      <c r="AC3990" s="45">
        <f t="shared" si="1131"/>
        <v>1.2755513162413315E-2</v>
      </c>
      <c r="AD3990" s="45">
        <f t="shared" si="1132"/>
        <v>0.50056484744550056</v>
      </c>
      <c r="AE3990" s="45">
        <f t="shared" si="1133"/>
        <v>0.4994351525544995</v>
      </c>
      <c r="AF3990" s="43">
        <f>('Estimates from MCMC'!$B$2-'MCMC runs'!W3990)/'Estimates from MCMC'!$B$2</f>
        <v>0.13363010664383221</v>
      </c>
    </row>
    <row r="3991" spans="1:32" x14ac:dyDescent="0.3">
      <c r="A3991" s="38">
        <v>1113</v>
      </c>
      <c r="B3991" s="38">
        <v>2058724.1938386809</v>
      </c>
      <c r="C3991" s="39">
        <v>51801.410095846397</v>
      </c>
      <c r="D3991" s="39">
        <v>50759.578586822703</v>
      </c>
      <c r="E3991" s="39">
        <f t="shared" si="1116"/>
        <v>1041.8315090236938</v>
      </c>
      <c r="F3991" s="39">
        <v>51723.1511997501</v>
      </c>
      <c r="G3991" s="40">
        <f t="shared" si="1117"/>
        <v>78.258896096296667</v>
      </c>
      <c r="H3991" s="39">
        <v>51715.293676238303</v>
      </c>
      <c r="I3991" s="39">
        <f t="shared" si="1118"/>
        <v>86.116419608093565</v>
      </c>
      <c r="J3991" s="39">
        <v>50596.310659950803</v>
      </c>
      <c r="K3991" s="40">
        <f t="shared" si="1119"/>
        <v>1205.0994358955941</v>
      </c>
      <c r="L3991" s="39">
        <v>50033.737492423897</v>
      </c>
      <c r="M3991" s="39">
        <f t="shared" si="1120"/>
        <v>1767.6726034224994</v>
      </c>
      <c r="N3991" s="39">
        <f t="shared" si="1125"/>
        <v>562.57316752690531</v>
      </c>
      <c r="O3991" s="40">
        <f>'Estimates from MCMC'!$B$2-L3991</f>
        <v>19027.262507576103</v>
      </c>
      <c r="P3991" s="39">
        <v>51222.209996130303</v>
      </c>
      <c r="Q3991" s="40">
        <f t="shared" si="1121"/>
        <v>1188.4725037064054</v>
      </c>
      <c r="R3991" s="39">
        <v>51251.859518046702</v>
      </c>
      <c r="S3991" s="39">
        <f t="shared" si="1122"/>
        <v>29.649521916398953</v>
      </c>
      <c r="T3991" s="39">
        <f t="shared" si="1126"/>
        <v>1218.1220256228044</v>
      </c>
      <c r="U3991" s="39">
        <v>57760.378058478498</v>
      </c>
      <c r="V3991" s="39">
        <f t="shared" si="1123"/>
        <v>7726.6405660546006</v>
      </c>
      <c r="W3991" s="39">
        <v>59217.373005888803</v>
      </c>
      <c r="X3991" s="39">
        <f t="shared" si="1124"/>
        <v>238.87292178750067</v>
      </c>
      <c r="Y3991" s="39">
        <f t="shared" si="1127"/>
        <v>9183.6355134649057</v>
      </c>
      <c r="Z3991" s="39">
        <f t="shared" si="1128"/>
        <v>9843.6269941111968</v>
      </c>
      <c r="AA3991" s="45">
        <f t="shared" si="1129"/>
        <v>6.4019825507625361E-2</v>
      </c>
      <c r="AB3991" s="45">
        <f t="shared" si="1130"/>
        <v>0.40608261766389553</v>
      </c>
      <c r="AC3991" s="45">
        <f t="shared" si="1131"/>
        <v>1.2554245346244023E-2</v>
      </c>
      <c r="AD3991" s="45">
        <f t="shared" si="1132"/>
        <v>0.48265668851776494</v>
      </c>
      <c r="AE3991" s="45">
        <f t="shared" si="1133"/>
        <v>0.51734331148223511</v>
      </c>
      <c r="AF3991" s="43">
        <f>('Estimates from MCMC'!$B$2-'MCMC runs'!W3991)/'Estimates from MCMC'!$B$2</f>
        <v>0.14253525135910566</v>
      </c>
    </row>
    <row r="3992" spans="1:32" x14ac:dyDescent="0.3">
      <c r="A3992" s="38">
        <v>1391</v>
      </c>
      <c r="B3992" s="38">
        <v>2022372.9540816336</v>
      </c>
      <c r="C3992" s="39">
        <v>51956.484877836803</v>
      </c>
      <c r="D3992" s="39">
        <v>50890.4826373049</v>
      </c>
      <c r="E3992" s="39">
        <f t="shared" si="1116"/>
        <v>1066.0022405319032</v>
      </c>
      <c r="F3992" s="39">
        <v>51894.287707134499</v>
      </c>
      <c r="G3992" s="40">
        <f t="shared" si="1117"/>
        <v>62.197170702303993</v>
      </c>
      <c r="H3992" s="39">
        <v>51869.340082320297</v>
      </c>
      <c r="I3992" s="39">
        <f t="shared" si="1118"/>
        <v>87.144795516505837</v>
      </c>
      <c r="J3992" s="39">
        <v>50741.890136796501</v>
      </c>
      <c r="K3992" s="40">
        <f t="shared" si="1119"/>
        <v>1214.5947410403023</v>
      </c>
      <c r="L3992" s="39">
        <v>50172.825316442599</v>
      </c>
      <c r="M3992" s="39">
        <f t="shared" si="1120"/>
        <v>1783.6595613942045</v>
      </c>
      <c r="N3992" s="39">
        <f t="shared" si="1125"/>
        <v>569.06482035390218</v>
      </c>
      <c r="O3992" s="40">
        <f>'Estimates from MCMC'!$B$2-L3992</f>
        <v>18888.174683557401</v>
      </c>
      <c r="P3992" s="39">
        <v>51373.879490288396</v>
      </c>
      <c r="Q3992" s="40">
        <f t="shared" si="1121"/>
        <v>1201.0541738457978</v>
      </c>
      <c r="R3992" s="39">
        <v>51403.986285414598</v>
      </c>
      <c r="S3992" s="39">
        <f t="shared" si="1122"/>
        <v>30.106795126201177</v>
      </c>
      <c r="T3992" s="39">
        <f t="shared" si="1126"/>
        <v>1231.160968971999</v>
      </c>
      <c r="U3992" s="39">
        <v>57966.778145050303</v>
      </c>
      <c r="V3992" s="39">
        <f t="shared" si="1123"/>
        <v>7793.9528286077039</v>
      </c>
      <c r="W3992" s="39">
        <v>59439.736590535103</v>
      </c>
      <c r="X3992" s="39">
        <f t="shared" si="1124"/>
        <v>241.79747651280195</v>
      </c>
      <c r="Y3992" s="39">
        <f t="shared" si="1127"/>
        <v>9266.9112740925048</v>
      </c>
      <c r="Z3992" s="39">
        <f t="shared" si="1128"/>
        <v>9621.2634094648965</v>
      </c>
      <c r="AA3992" s="45">
        <f t="shared" si="1129"/>
        <v>6.5181574694126138E-2</v>
      </c>
      <c r="AB3992" s="45">
        <f t="shared" si="1130"/>
        <v>0.41263663425309816</v>
      </c>
      <c r="AC3992" s="45">
        <f t="shared" si="1131"/>
        <v>1.2801526911083277E-2</v>
      </c>
      <c r="AD3992" s="45">
        <f t="shared" si="1132"/>
        <v>0.49061973585830759</v>
      </c>
      <c r="AE3992" s="45">
        <f t="shared" si="1133"/>
        <v>0.50938026414169246</v>
      </c>
      <c r="AF3992" s="43">
        <f>('Estimates from MCMC'!$B$2-'MCMC runs'!W3992)/'Estimates from MCMC'!$B$2</f>
        <v>0.13931543721441764</v>
      </c>
    </row>
    <row r="3993" spans="1:32" x14ac:dyDescent="0.3">
      <c r="A3993" s="38">
        <v>3650</v>
      </c>
      <c r="B3993" s="38">
        <v>2179066.7786785844</v>
      </c>
      <c r="C3993" s="39">
        <v>53022.290738780801</v>
      </c>
      <c r="D3993" s="39">
        <v>51915.438579314199</v>
      </c>
      <c r="E3993" s="39">
        <f t="shared" si="1116"/>
        <v>1106.8521594666017</v>
      </c>
      <c r="F3993" s="39">
        <v>52967.584583420699</v>
      </c>
      <c r="G3993" s="40">
        <f t="shared" si="1117"/>
        <v>54.706155360101548</v>
      </c>
      <c r="H3993" s="39">
        <v>52932.217142925299</v>
      </c>
      <c r="I3993" s="39">
        <f t="shared" si="1118"/>
        <v>90.07359585550148</v>
      </c>
      <c r="J3993" s="39">
        <v>51771.119110633997</v>
      </c>
      <c r="K3993" s="40">
        <f t="shared" si="1119"/>
        <v>1251.1716281468034</v>
      </c>
      <c r="L3993" s="39">
        <v>51183.084810879598</v>
      </c>
      <c r="M3993" s="39">
        <f t="shared" si="1120"/>
        <v>1839.2059279012028</v>
      </c>
      <c r="N3993" s="39">
        <f t="shared" si="1125"/>
        <v>588.0342997543994</v>
      </c>
      <c r="O3993" s="40">
        <f>'Estimates from MCMC'!$B$2-L3993</f>
        <v>17877.915189120402</v>
      </c>
      <c r="P3993" s="39">
        <v>52426.696461248503</v>
      </c>
      <c r="Q3993" s="40">
        <f t="shared" si="1121"/>
        <v>1243.6116503689045</v>
      </c>
      <c r="R3993" s="39">
        <v>52457.660052942199</v>
      </c>
      <c r="S3993" s="39">
        <f t="shared" si="1122"/>
        <v>30.963591693696799</v>
      </c>
      <c r="T3993" s="39">
        <f t="shared" si="1126"/>
        <v>1274.5752420626013</v>
      </c>
      <c r="U3993" s="39">
        <v>59255.820188910599</v>
      </c>
      <c r="V3993" s="39">
        <f t="shared" si="1123"/>
        <v>8072.7353780310004</v>
      </c>
      <c r="W3993" s="39">
        <v>60784.312942167897</v>
      </c>
      <c r="X3993" s="39">
        <f t="shared" si="1124"/>
        <v>253.917511194697</v>
      </c>
      <c r="Y3993" s="39">
        <f t="shared" si="1127"/>
        <v>9601.2281312882988</v>
      </c>
      <c r="Z3993" s="39">
        <f t="shared" si="1128"/>
        <v>8276.6870578321032</v>
      </c>
      <c r="AA3993" s="45">
        <f t="shared" si="1129"/>
        <v>7.1293281603564351E-2</v>
      </c>
      <c r="AB3993" s="45">
        <f t="shared" si="1130"/>
        <v>0.45154791778762104</v>
      </c>
      <c r="AC3993" s="45">
        <f t="shared" si="1131"/>
        <v>1.4202859142615152E-2</v>
      </c>
      <c r="AD3993" s="45">
        <f t="shared" si="1132"/>
        <v>0.53704405853380055</v>
      </c>
      <c r="AE3993" s="45">
        <f t="shared" si="1133"/>
        <v>0.46295594146619945</v>
      </c>
      <c r="AF3993" s="43">
        <f>('Estimates from MCMC'!$B$2-'MCMC runs'!W3993)/'Estimates from MCMC'!$B$2</f>
        <v>0.11984603550241241</v>
      </c>
    </row>
    <row r="3994" spans="1:32" x14ac:dyDescent="0.3">
      <c r="A3994" s="38">
        <v>3895</v>
      </c>
      <c r="B3994" s="38">
        <v>2023628.2481306077</v>
      </c>
      <c r="C3994" s="39">
        <v>53223.515988080602</v>
      </c>
      <c r="D3994" s="39">
        <v>52136.300974628597</v>
      </c>
      <c r="E3994" s="39">
        <f t="shared" si="1116"/>
        <v>1087.2150134520052</v>
      </c>
      <c r="F3994" s="39">
        <v>53166.301940587102</v>
      </c>
      <c r="G3994" s="40">
        <f t="shared" si="1117"/>
        <v>57.214047493500402</v>
      </c>
      <c r="H3994" s="39">
        <v>53134.294706092704</v>
      </c>
      <c r="I3994" s="39">
        <f t="shared" si="1118"/>
        <v>89.221281987898692</v>
      </c>
      <c r="J3994" s="39">
        <v>51990.573216652701</v>
      </c>
      <c r="K3994" s="40">
        <f t="shared" si="1119"/>
        <v>1232.9427714279009</v>
      </c>
      <c r="L3994" s="39">
        <v>51407.3893571136</v>
      </c>
      <c r="M3994" s="39">
        <f t="shared" si="1120"/>
        <v>1816.1266309670027</v>
      </c>
      <c r="N3994" s="39">
        <f t="shared" si="1125"/>
        <v>583.18385953910183</v>
      </c>
      <c r="O3994" s="40">
        <f>'Estimates from MCMC'!$B$2-L3994</f>
        <v>17653.6106428864</v>
      </c>
      <c r="P3994" s="39">
        <v>52632.326006660303</v>
      </c>
      <c r="Q3994" s="40">
        <f t="shared" si="1121"/>
        <v>1224.9366495467038</v>
      </c>
      <c r="R3994" s="39">
        <v>52663.193410353197</v>
      </c>
      <c r="S3994" s="39">
        <f t="shared" si="1122"/>
        <v>30.867403692893276</v>
      </c>
      <c r="T3994" s="39">
        <f t="shared" si="1126"/>
        <v>1255.8040532395971</v>
      </c>
      <c r="U3994" s="39">
        <v>59574.405615662603</v>
      </c>
      <c r="V3994" s="39">
        <f t="shared" si="1123"/>
        <v>8167.0162585490034</v>
      </c>
      <c r="W3994" s="39">
        <v>61079.810013813003</v>
      </c>
      <c r="X3994" s="39">
        <f t="shared" si="1124"/>
        <v>249.60034491080296</v>
      </c>
      <c r="Y3994" s="39">
        <f t="shared" si="1127"/>
        <v>9672.4206566994035</v>
      </c>
      <c r="Z3994" s="39">
        <f t="shared" si="1128"/>
        <v>7981.189986186997</v>
      </c>
      <c r="AA3994" s="45">
        <f t="shared" si="1129"/>
        <v>7.1135819104837281E-2</v>
      </c>
      <c r="AB3994" s="45">
        <f t="shared" si="1130"/>
        <v>0.46262582900229188</v>
      </c>
      <c r="AC3994" s="45">
        <f t="shared" si="1131"/>
        <v>1.4138770247058808E-2</v>
      </c>
      <c r="AD3994" s="45">
        <f t="shared" si="1132"/>
        <v>0.5479004183541879</v>
      </c>
      <c r="AE3994" s="45">
        <f t="shared" si="1133"/>
        <v>0.45209958164581204</v>
      </c>
      <c r="AF3994" s="43">
        <f>('Estimates from MCMC'!$B$2-'MCMC runs'!W3994)/'Estimates from MCMC'!$B$2</f>
        <v>0.11556725193940136</v>
      </c>
    </row>
    <row r="3995" spans="1:32" x14ac:dyDescent="0.3">
      <c r="A3995" s="38">
        <v>3886</v>
      </c>
      <c r="B3995" s="38">
        <v>1941634.2993554592</v>
      </c>
      <c r="C3995" s="39">
        <v>52087.763052632501</v>
      </c>
      <c r="D3995" s="39">
        <v>51033.959450323702</v>
      </c>
      <c r="E3995" s="39">
        <f t="shared" si="1116"/>
        <v>1053.8036023087989</v>
      </c>
      <c r="F3995" s="39">
        <v>52025.373331750998</v>
      </c>
      <c r="G3995" s="40">
        <f t="shared" si="1117"/>
        <v>62.389720881503308</v>
      </c>
      <c r="H3995" s="39">
        <v>52000.944947466902</v>
      </c>
      <c r="I3995" s="39">
        <f t="shared" si="1118"/>
        <v>86.818105165599263</v>
      </c>
      <c r="J3995" s="39">
        <v>50885.576084625398</v>
      </c>
      <c r="K3995" s="40">
        <f t="shared" si="1119"/>
        <v>1202.1869680071031</v>
      </c>
      <c r="L3995" s="39">
        <v>50318.5462352217</v>
      </c>
      <c r="M3995" s="39">
        <f t="shared" si="1120"/>
        <v>1769.216817410801</v>
      </c>
      <c r="N3995" s="39">
        <f t="shared" si="1125"/>
        <v>567.02984940369788</v>
      </c>
      <c r="O3995" s="40">
        <f>'Estimates from MCMC'!$B$2-L3995</f>
        <v>18742.4537647783</v>
      </c>
      <c r="P3995" s="39">
        <v>51509.795996938898</v>
      </c>
      <c r="Q3995" s="40">
        <f t="shared" si="1121"/>
        <v>1191.2497617171975</v>
      </c>
      <c r="R3995" s="39">
        <v>51539.950233606403</v>
      </c>
      <c r="S3995" s="39">
        <f t="shared" si="1122"/>
        <v>30.154236667505756</v>
      </c>
      <c r="T3995" s="39">
        <f t="shared" si="1126"/>
        <v>1221.4039983847033</v>
      </c>
      <c r="U3995" s="39">
        <v>58042.519653670497</v>
      </c>
      <c r="V3995" s="39">
        <f t="shared" si="1123"/>
        <v>7723.973418448797</v>
      </c>
      <c r="W3995" s="39">
        <v>59500.947447709703</v>
      </c>
      <c r="X3995" s="39">
        <f t="shared" si="1124"/>
        <v>237.02379565450246</v>
      </c>
      <c r="Y3995" s="39">
        <f t="shared" si="1127"/>
        <v>9182.4012124880028</v>
      </c>
      <c r="Z3995" s="39">
        <f t="shared" si="1128"/>
        <v>9560.0525522902972</v>
      </c>
      <c r="AA3995" s="45">
        <f t="shared" si="1129"/>
        <v>6.5167774386085092E-2</v>
      </c>
      <c r="AB3995" s="45">
        <f t="shared" si="1130"/>
        <v>0.41211110964371439</v>
      </c>
      <c r="AC3995" s="45">
        <f t="shared" si="1131"/>
        <v>1.2646358829489484E-2</v>
      </c>
      <c r="AD3995" s="45">
        <f t="shared" si="1132"/>
        <v>0.48992524285928896</v>
      </c>
      <c r="AE3995" s="45">
        <f t="shared" si="1133"/>
        <v>0.51007475714071104</v>
      </c>
      <c r="AF3995" s="43">
        <f>('Estimates from MCMC'!$B$2-'MCMC runs'!W3995)/'Estimates from MCMC'!$B$2</f>
        <v>0.13842910690969285</v>
      </c>
    </row>
    <row r="3996" spans="1:32" x14ac:dyDescent="0.3">
      <c r="A3996" s="38">
        <v>4284</v>
      </c>
      <c r="B3996" s="38">
        <v>2075322.3484714017</v>
      </c>
      <c r="C3996" s="39">
        <v>53102.911026957998</v>
      </c>
      <c r="D3996" s="39">
        <v>51997.722760809003</v>
      </c>
      <c r="E3996" s="39">
        <f t="shared" si="1116"/>
        <v>1105.1882661489944</v>
      </c>
      <c r="F3996" s="39">
        <v>53040.277641160697</v>
      </c>
      <c r="G3996" s="40">
        <f t="shared" si="1117"/>
        <v>62.633385797300434</v>
      </c>
      <c r="H3996" s="39">
        <v>53012.777402714601</v>
      </c>
      <c r="I3996" s="39">
        <f t="shared" si="1118"/>
        <v>90.133624243397207</v>
      </c>
      <c r="J3996" s="39">
        <v>51845.947632319898</v>
      </c>
      <c r="K3996" s="40">
        <f t="shared" si="1119"/>
        <v>1256.9633946381</v>
      </c>
      <c r="L3996" s="39">
        <v>51257.7027913454</v>
      </c>
      <c r="M3996" s="39">
        <f t="shared" si="1120"/>
        <v>1845.2082356125975</v>
      </c>
      <c r="N3996" s="39">
        <f t="shared" si="1125"/>
        <v>588.24484097449749</v>
      </c>
      <c r="O3996" s="40">
        <f>'Estimates from MCMC'!$B$2-L3996</f>
        <v>17803.2972086546</v>
      </c>
      <c r="P3996" s="39">
        <v>52509.232743604298</v>
      </c>
      <c r="Q3996" s="40">
        <f t="shared" si="1121"/>
        <v>1251.5299522588975</v>
      </c>
      <c r="R3996" s="39">
        <v>52540.0138010472</v>
      </c>
      <c r="S3996" s="39">
        <f t="shared" si="1122"/>
        <v>30.781057442902238</v>
      </c>
      <c r="T3996" s="39">
        <f t="shared" si="1126"/>
        <v>1282.3110097017998</v>
      </c>
      <c r="U3996" s="39">
        <v>59191.9330283729</v>
      </c>
      <c r="V3996" s="39">
        <f t="shared" si="1123"/>
        <v>7934.2302370274992</v>
      </c>
      <c r="W3996" s="39">
        <v>60726.342758888</v>
      </c>
      <c r="X3996" s="39">
        <f t="shared" si="1124"/>
        <v>252.09872081330104</v>
      </c>
      <c r="Y3996" s="39">
        <f t="shared" si="1127"/>
        <v>9468.6399675426001</v>
      </c>
      <c r="Z3996" s="39">
        <f t="shared" si="1128"/>
        <v>8334.6572411119996</v>
      </c>
      <c r="AA3996" s="45">
        <f t="shared" si="1129"/>
        <v>7.2026602413761784E-2</v>
      </c>
      <c r="AB3996" s="45">
        <f t="shared" si="1130"/>
        <v>0.44566071913749122</v>
      </c>
      <c r="AC3996" s="45">
        <f t="shared" si="1131"/>
        <v>1.4160226493930009E-2</v>
      </c>
      <c r="AD3996" s="45">
        <f t="shared" si="1132"/>
        <v>0.53184754804518297</v>
      </c>
      <c r="AE3996" s="45">
        <f t="shared" si="1133"/>
        <v>0.46815245195481697</v>
      </c>
      <c r="AF3996" s="43">
        <f>('Estimates from MCMC'!$B$2-'MCMC runs'!W3996)/'Estimates from MCMC'!$B$2</f>
        <v>0.12068544100305527</v>
      </c>
    </row>
    <row r="3997" spans="1:32" x14ac:dyDescent="0.3">
      <c r="A3997" s="38">
        <v>1417</v>
      </c>
      <c r="B3997" s="38">
        <v>2025401.3188797161</v>
      </c>
      <c r="C3997" s="39">
        <v>52901.520422348003</v>
      </c>
      <c r="D3997" s="39">
        <v>51800.851494288501</v>
      </c>
      <c r="E3997" s="39">
        <f t="shared" si="1116"/>
        <v>1100.6689280595019</v>
      </c>
      <c r="F3997" s="39">
        <v>52847.667059627602</v>
      </c>
      <c r="G3997" s="40">
        <f t="shared" si="1117"/>
        <v>53.853362720401492</v>
      </c>
      <c r="H3997" s="39">
        <v>52812.115011049696</v>
      </c>
      <c r="I3997" s="39">
        <f t="shared" si="1118"/>
        <v>89.405411298306717</v>
      </c>
      <c r="J3997" s="39">
        <v>51658.320258448301</v>
      </c>
      <c r="K3997" s="40">
        <f t="shared" si="1119"/>
        <v>1243.2001638997026</v>
      </c>
      <c r="L3997" s="39">
        <v>51074.675445497698</v>
      </c>
      <c r="M3997" s="39">
        <f t="shared" si="1120"/>
        <v>1826.8449768503051</v>
      </c>
      <c r="N3997" s="39">
        <f t="shared" si="1125"/>
        <v>583.6448129506025</v>
      </c>
      <c r="O3997" s="40">
        <f>'Estimates from MCMC'!$B$2-L3997</f>
        <v>17986.324554502302</v>
      </c>
      <c r="P3997" s="39">
        <v>52310.442222152102</v>
      </c>
      <c r="Q3997" s="40">
        <f t="shared" si="1121"/>
        <v>1235.7667766544037</v>
      </c>
      <c r="R3997" s="39">
        <v>52341.181535012001</v>
      </c>
      <c r="S3997" s="39">
        <f t="shared" si="1122"/>
        <v>30.739312859899655</v>
      </c>
      <c r="T3997" s="39">
        <f t="shared" si="1126"/>
        <v>1266.5060895143033</v>
      </c>
      <c r="U3997" s="39">
        <v>59023.350392156703</v>
      </c>
      <c r="V3997" s="39">
        <f t="shared" si="1123"/>
        <v>7948.6749466590045</v>
      </c>
      <c r="W3997" s="39">
        <v>60539.382872888396</v>
      </c>
      <c r="X3997" s="39">
        <f t="shared" si="1124"/>
        <v>249.52639121739048</v>
      </c>
      <c r="Y3997" s="39">
        <f t="shared" si="1127"/>
        <v>9464.7074273906983</v>
      </c>
      <c r="Z3997" s="39">
        <f t="shared" si="1128"/>
        <v>8521.6171271116036</v>
      </c>
      <c r="AA3997" s="45">
        <f t="shared" si="1129"/>
        <v>7.0414946960204491E-2</v>
      </c>
      <c r="AB3997" s="45">
        <f t="shared" si="1130"/>
        <v>0.44192880666491186</v>
      </c>
      <c r="AC3997" s="45">
        <f t="shared" si="1131"/>
        <v>1.3873117348754252E-2</v>
      </c>
      <c r="AD3997" s="45">
        <f t="shared" si="1132"/>
        <v>0.5262168709738706</v>
      </c>
      <c r="AE3997" s="45">
        <f t="shared" si="1133"/>
        <v>0.4737831290261294</v>
      </c>
      <c r="AF3997" s="43">
        <f>('Estimates from MCMC'!$B$2-'MCMC runs'!W3997)/'Estimates from MCMC'!$B$2</f>
        <v>0.12339261127281105</v>
      </c>
    </row>
    <row r="3998" spans="1:32" x14ac:dyDescent="0.3">
      <c r="A3998" s="38">
        <v>2621</v>
      </c>
      <c r="B3998" s="38">
        <v>2012498.0331787774</v>
      </c>
      <c r="C3998" s="39">
        <v>52422.337483302901</v>
      </c>
      <c r="D3998" s="39">
        <v>51373.234959797002</v>
      </c>
      <c r="E3998" s="39">
        <f t="shared" si="1116"/>
        <v>1049.1025235058987</v>
      </c>
      <c r="F3998" s="39">
        <v>52349.306375296699</v>
      </c>
      <c r="G3998" s="40">
        <f t="shared" si="1117"/>
        <v>73.031108006201976</v>
      </c>
      <c r="H3998" s="39">
        <v>52336.036736691698</v>
      </c>
      <c r="I3998" s="39">
        <f t="shared" si="1118"/>
        <v>86.300746611203067</v>
      </c>
      <c r="J3998" s="39">
        <v>51214.864234226203</v>
      </c>
      <c r="K3998" s="40">
        <f t="shared" si="1119"/>
        <v>1207.4732490766983</v>
      </c>
      <c r="L3998" s="39">
        <v>50650.915349404502</v>
      </c>
      <c r="M3998" s="39">
        <f t="shared" si="1120"/>
        <v>1771.4221338983989</v>
      </c>
      <c r="N3998" s="39">
        <f t="shared" si="1125"/>
        <v>563.94888482170063</v>
      </c>
      <c r="O3998" s="40">
        <f>'Estimates from MCMC'!$B$2-L3998</f>
        <v>18410.084650595498</v>
      </c>
      <c r="P3998" s="39">
        <v>51838.936177768999</v>
      </c>
      <c r="Q3998" s="40">
        <f t="shared" si="1121"/>
        <v>1188.020828364497</v>
      </c>
      <c r="R3998" s="39">
        <v>51868.799058255398</v>
      </c>
      <c r="S3998" s="39">
        <f t="shared" si="1122"/>
        <v>29.862880486398353</v>
      </c>
      <c r="T3998" s="39">
        <f t="shared" si="1126"/>
        <v>1217.8837088508953</v>
      </c>
      <c r="U3998" s="39">
        <v>58607.4819641922</v>
      </c>
      <c r="V3998" s="39">
        <f t="shared" si="1123"/>
        <v>7956.5666147876982</v>
      </c>
      <c r="W3998" s="39">
        <v>60068.049615357799</v>
      </c>
      <c r="X3998" s="39">
        <f t="shared" si="1124"/>
        <v>242.68394231470302</v>
      </c>
      <c r="Y3998" s="39">
        <f t="shared" si="1127"/>
        <v>9417.1342659532966</v>
      </c>
      <c r="Z3998" s="39">
        <f t="shared" si="1128"/>
        <v>8992.9503846422012</v>
      </c>
      <c r="AA3998" s="45">
        <f t="shared" si="1129"/>
        <v>6.6153074902428624E-2</v>
      </c>
      <c r="AB3998" s="45">
        <f t="shared" si="1130"/>
        <v>0.43218522705327883</v>
      </c>
      <c r="AC3998" s="45">
        <f t="shared" si="1131"/>
        <v>1.3182119850103627E-2</v>
      </c>
      <c r="AD3998" s="45">
        <f t="shared" si="1132"/>
        <v>0.51152042180581103</v>
      </c>
      <c r="AE3998" s="45">
        <f t="shared" si="1133"/>
        <v>0.48847957819418897</v>
      </c>
      <c r="AF3998" s="43">
        <f>('Estimates from MCMC'!$B$2-'MCMC runs'!W3998)/'Estimates from MCMC'!$B$2</f>
        <v>0.13021749445623726</v>
      </c>
    </row>
    <row r="3999" spans="1:32" x14ac:dyDescent="0.3">
      <c r="A3999" s="38">
        <v>4732</v>
      </c>
      <c r="B3999" s="38">
        <v>2012498.0331787774</v>
      </c>
      <c r="C3999" s="39">
        <v>52422.337483302901</v>
      </c>
      <c r="D3999" s="39">
        <v>51373.234959797002</v>
      </c>
      <c r="E3999" s="39">
        <f t="shared" si="1116"/>
        <v>1049.1025235058987</v>
      </c>
      <c r="F3999" s="39">
        <v>52349.306375296699</v>
      </c>
      <c r="G3999" s="40">
        <f t="shared" si="1117"/>
        <v>73.031108006201976</v>
      </c>
      <c r="H3999" s="39">
        <v>52336.036736691698</v>
      </c>
      <c r="I3999" s="39">
        <f t="shared" si="1118"/>
        <v>86.300746611203067</v>
      </c>
      <c r="J3999" s="39">
        <v>51214.864234226203</v>
      </c>
      <c r="K3999" s="40">
        <f t="shared" si="1119"/>
        <v>1207.4732490766983</v>
      </c>
      <c r="L3999" s="39">
        <v>50650.915349404502</v>
      </c>
      <c r="M3999" s="39">
        <f t="shared" si="1120"/>
        <v>1771.4221338983989</v>
      </c>
      <c r="N3999" s="39">
        <f t="shared" si="1125"/>
        <v>563.94888482170063</v>
      </c>
      <c r="O3999" s="40">
        <f>'Estimates from MCMC'!$B$2-L3999</f>
        <v>18410.084650595498</v>
      </c>
      <c r="P3999" s="39">
        <v>51838.936177768999</v>
      </c>
      <c r="Q3999" s="40">
        <f t="shared" si="1121"/>
        <v>1188.020828364497</v>
      </c>
      <c r="R3999" s="39">
        <v>51868.799058255398</v>
      </c>
      <c r="S3999" s="39">
        <f t="shared" si="1122"/>
        <v>29.862880486398353</v>
      </c>
      <c r="T3999" s="39">
        <f t="shared" si="1126"/>
        <v>1217.8837088508953</v>
      </c>
      <c r="U3999" s="39">
        <v>58607.4819641922</v>
      </c>
      <c r="V3999" s="39">
        <f t="shared" si="1123"/>
        <v>7956.5666147876982</v>
      </c>
      <c r="W3999" s="39">
        <v>60068.049615357799</v>
      </c>
      <c r="X3999" s="39">
        <f t="shared" si="1124"/>
        <v>242.68394231470302</v>
      </c>
      <c r="Y3999" s="39">
        <f t="shared" si="1127"/>
        <v>9417.1342659532966</v>
      </c>
      <c r="Z3999" s="39">
        <f t="shared" si="1128"/>
        <v>8992.9503846422012</v>
      </c>
      <c r="AA3999" s="45">
        <f t="shared" si="1129"/>
        <v>6.6153074902428624E-2</v>
      </c>
      <c r="AB3999" s="45">
        <f t="shared" si="1130"/>
        <v>0.43218522705327883</v>
      </c>
      <c r="AC3999" s="45">
        <f t="shared" si="1131"/>
        <v>1.3182119850103627E-2</v>
      </c>
      <c r="AD3999" s="45">
        <f t="shared" si="1132"/>
        <v>0.51152042180581103</v>
      </c>
      <c r="AE3999" s="45">
        <f t="shared" si="1133"/>
        <v>0.48847957819418897</v>
      </c>
      <c r="AF3999" s="43">
        <f>('Estimates from MCMC'!$B$2-'MCMC runs'!W3999)/'Estimates from MCMC'!$B$2</f>
        <v>0.13021749445623726</v>
      </c>
    </row>
    <row r="4000" spans="1:32" x14ac:dyDescent="0.3">
      <c r="A4000" s="38">
        <v>1571</v>
      </c>
      <c r="B4000" s="38">
        <v>2040600.9386722997</v>
      </c>
      <c r="C4000" s="39">
        <v>53124.676718700903</v>
      </c>
      <c r="D4000" s="39">
        <v>52045.951849721401</v>
      </c>
      <c r="E4000" s="39">
        <f t="shared" si="1116"/>
        <v>1078.7248689795015</v>
      </c>
      <c r="F4000" s="39">
        <v>53055.821867215403</v>
      </c>
      <c r="G4000" s="40">
        <f t="shared" si="1117"/>
        <v>68.854851485499239</v>
      </c>
      <c r="H4000" s="39">
        <v>53035.500946713997</v>
      </c>
      <c r="I4000" s="39">
        <f t="shared" si="1118"/>
        <v>89.175771986905602</v>
      </c>
      <c r="J4000" s="39">
        <v>51888.9716561967</v>
      </c>
      <c r="K4000" s="40">
        <f t="shared" si="1119"/>
        <v>1235.7050625042029</v>
      </c>
      <c r="L4000" s="39">
        <v>51306.585600994702</v>
      </c>
      <c r="M4000" s="39">
        <f t="shared" si="1120"/>
        <v>1818.0911177062007</v>
      </c>
      <c r="N4000" s="39">
        <f t="shared" si="1125"/>
        <v>582.38605520199781</v>
      </c>
      <c r="O4000" s="40">
        <f>'Estimates from MCMC'!$B$2-L4000</f>
        <v>17754.414399005298</v>
      </c>
      <c r="P4000" s="39">
        <v>52536.196800479003</v>
      </c>
      <c r="Q4000" s="40">
        <f t="shared" si="1121"/>
        <v>1229.6111994843013</v>
      </c>
      <c r="R4000" s="39">
        <v>52566.967008262</v>
      </c>
      <c r="S4000" s="39">
        <f t="shared" si="1122"/>
        <v>30.770207782996295</v>
      </c>
      <c r="T4000" s="39">
        <f t="shared" si="1126"/>
        <v>1260.3814072672976</v>
      </c>
      <c r="U4000" s="39">
        <v>59190.753295683899</v>
      </c>
      <c r="V4000" s="39">
        <f t="shared" si="1123"/>
        <v>7884.1676946891967</v>
      </c>
      <c r="W4000" s="39">
        <v>60697.867492481302</v>
      </c>
      <c r="X4000" s="39">
        <f t="shared" si="1124"/>
        <v>246.73278953010595</v>
      </c>
      <c r="Y4000" s="39">
        <f t="shared" si="1127"/>
        <v>9391.2818914866002</v>
      </c>
      <c r="Z4000" s="39">
        <f t="shared" si="1128"/>
        <v>8363.1325075186978</v>
      </c>
      <c r="AA4000" s="45">
        <f t="shared" si="1129"/>
        <v>7.0989748179918072E-2</v>
      </c>
      <c r="AB4000" s="45">
        <f t="shared" si="1130"/>
        <v>0.44406802260574202</v>
      </c>
      <c r="AC4000" s="45">
        <f t="shared" si="1131"/>
        <v>1.389698268752414E-2</v>
      </c>
      <c r="AD4000" s="45">
        <f t="shared" si="1132"/>
        <v>0.52895475347318421</v>
      </c>
      <c r="AE4000" s="45">
        <f t="shared" si="1133"/>
        <v>0.47104524652681573</v>
      </c>
      <c r="AF4000" s="43">
        <f>('Estimates from MCMC'!$B$2-'MCMC runs'!W4000)/'Estimates from MCMC'!$B$2</f>
        <v>0.121097761508213</v>
      </c>
    </row>
    <row r="4001" spans="1:32" x14ac:dyDescent="0.3">
      <c r="A4001" s="38">
        <v>1105</v>
      </c>
      <c r="B4001" s="38">
        <v>1918130.2622176474</v>
      </c>
      <c r="C4001" s="39">
        <v>53957.390176536297</v>
      </c>
      <c r="D4001" s="39">
        <v>52856.737898004299</v>
      </c>
      <c r="E4001" s="39">
        <f t="shared" si="1116"/>
        <v>1100.6522785319976</v>
      </c>
      <c r="F4001" s="39">
        <v>53903.399340853503</v>
      </c>
      <c r="G4001" s="40">
        <f t="shared" si="1117"/>
        <v>53.990835682794568</v>
      </c>
      <c r="H4001" s="39">
        <v>53866.942708152703</v>
      </c>
      <c r="I4001" s="39">
        <f t="shared" si="1118"/>
        <v>90.447468383594241</v>
      </c>
      <c r="J4001" s="39">
        <v>52712.974657270301</v>
      </c>
      <c r="K4001" s="40">
        <f t="shared" si="1119"/>
        <v>1244.4155192659964</v>
      </c>
      <c r="L4001" s="39">
        <v>52122.226682644199</v>
      </c>
      <c r="M4001" s="39">
        <f t="shared" si="1120"/>
        <v>1835.1634938920979</v>
      </c>
      <c r="N4001" s="39">
        <f t="shared" si="1125"/>
        <v>590.7479746261015</v>
      </c>
      <c r="O4001" s="40">
        <f>'Estimates from MCMC'!$B$2-L4001</f>
        <v>16938.773317355801</v>
      </c>
      <c r="P4001" s="39">
        <v>53367.956441688002</v>
      </c>
      <c r="Q4001" s="40">
        <f t="shared" si="1121"/>
        <v>1245.7297590438029</v>
      </c>
      <c r="R4001" s="39">
        <v>53399.206147587996</v>
      </c>
      <c r="S4001" s="39">
        <f t="shared" si="1122"/>
        <v>31.249705899994296</v>
      </c>
      <c r="T4001" s="39">
        <f t="shared" si="1126"/>
        <v>1276.9794649437972</v>
      </c>
      <c r="U4001" s="39">
        <v>60157.859211648203</v>
      </c>
      <c r="V4001" s="39">
        <f t="shared" si="1123"/>
        <v>8035.632529004004</v>
      </c>
      <c r="W4001" s="39">
        <v>61682.016885782097</v>
      </c>
      <c r="X4001" s="39">
        <f t="shared" si="1124"/>
        <v>247.17820919009682</v>
      </c>
      <c r="Y4001" s="39">
        <f t="shared" si="1127"/>
        <v>9559.7902031378981</v>
      </c>
      <c r="Z4001" s="39">
        <f t="shared" si="1128"/>
        <v>7378.9831142179028</v>
      </c>
      <c r="AA4001" s="45">
        <f t="shared" si="1129"/>
        <v>7.5387954075480712E-2</v>
      </c>
      <c r="AB4001" s="45">
        <f t="shared" si="1130"/>
        <v>0.47439282517409548</v>
      </c>
      <c r="AC4001" s="45">
        <f t="shared" si="1131"/>
        <v>1.4592450383454459E-2</v>
      </c>
      <c r="AD4001" s="45">
        <f t="shared" si="1132"/>
        <v>0.56437322963303072</v>
      </c>
      <c r="AE4001" s="45">
        <f t="shared" si="1133"/>
        <v>0.43562677036696934</v>
      </c>
      <c r="AF4001" s="43">
        <f>('Estimates from MCMC'!$B$2-'MCMC runs'!W4001)/'Estimates from MCMC'!$B$2</f>
        <v>0.10684732503464912</v>
      </c>
    </row>
    <row r="4002" spans="1:32" x14ac:dyDescent="0.3">
      <c r="A4002" s="38">
        <v>1260</v>
      </c>
      <c r="B4002" s="38">
        <v>2070624.1083595071</v>
      </c>
      <c r="C4002" s="39">
        <v>53005.998142903198</v>
      </c>
      <c r="D4002" s="39">
        <v>51910.908627688201</v>
      </c>
      <c r="E4002" s="39">
        <f t="shared" si="1116"/>
        <v>1095.0895152149969</v>
      </c>
      <c r="F4002" s="39">
        <v>52937.490127347002</v>
      </c>
      <c r="G4002" s="40">
        <f t="shared" si="1117"/>
        <v>68.50801555619546</v>
      </c>
      <c r="H4002" s="39">
        <v>52917.105339359099</v>
      </c>
      <c r="I4002" s="39">
        <f t="shared" si="1118"/>
        <v>88.89280354409857</v>
      </c>
      <c r="J4002" s="39">
        <v>51754.432924967899</v>
      </c>
      <c r="K4002" s="40">
        <f t="shared" si="1119"/>
        <v>1251.5652179352983</v>
      </c>
      <c r="L4002" s="39">
        <v>51173.864115367498</v>
      </c>
      <c r="M4002" s="39">
        <f t="shared" si="1120"/>
        <v>1832.1340275356997</v>
      </c>
      <c r="N4002" s="39">
        <f t="shared" si="1125"/>
        <v>580.56880960040144</v>
      </c>
      <c r="O4002" s="40">
        <f>'Estimates from MCMC'!$B$2-L4002</f>
        <v>17887.135884632502</v>
      </c>
      <c r="P4002" s="39">
        <v>52412.949754843299</v>
      </c>
      <c r="Q4002" s="40">
        <f t="shared" si="1121"/>
        <v>1239.0856394758011</v>
      </c>
      <c r="R4002" s="39">
        <v>52443.094555655902</v>
      </c>
      <c r="S4002" s="39">
        <f t="shared" si="1122"/>
        <v>30.144800812602625</v>
      </c>
      <c r="T4002" s="39">
        <f t="shared" si="1126"/>
        <v>1269.2304402884038</v>
      </c>
      <c r="U4002" s="39">
        <v>59218.663034205703</v>
      </c>
      <c r="V4002" s="39">
        <f t="shared" si="1123"/>
        <v>8044.7989188382053</v>
      </c>
      <c r="W4002" s="39">
        <v>60739.759652870402</v>
      </c>
      <c r="X4002" s="39">
        <f t="shared" si="1124"/>
        <v>251.86617837629456</v>
      </c>
      <c r="Y4002" s="39">
        <f t="shared" si="1127"/>
        <v>9565.8955375029036</v>
      </c>
      <c r="Z4002" s="39">
        <f t="shared" si="1128"/>
        <v>8321.2403471295984</v>
      </c>
      <c r="AA4002" s="45">
        <f t="shared" si="1129"/>
        <v>7.0957723387054181E-2</v>
      </c>
      <c r="AB4002" s="45">
        <f t="shared" si="1130"/>
        <v>0.44975332947237173</v>
      </c>
      <c r="AC4002" s="45">
        <f t="shared" si="1131"/>
        <v>1.4080855649600229E-2</v>
      </c>
      <c r="AD4002" s="45">
        <f t="shared" si="1132"/>
        <v>0.53479190850902614</v>
      </c>
      <c r="AE4002" s="45">
        <f t="shared" si="1133"/>
        <v>0.46520809149097386</v>
      </c>
      <c r="AF4002" s="43">
        <f>('Estimates from MCMC'!$B$2-'MCMC runs'!W4002)/'Estimates from MCMC'!$B$2</f>
        <v>0.12049116501541533</v>
      </c>
    </row>
    <row r="4003" spans="1:32" x14ac:dyDescent="0.3">
      <c r="A4003" s="38">
        <v>955</v>
      </c>
      <c r="B4003" s="38">
        <v>1951312.6848564853</v>
      </c>
      <c r="C4003" s="39">
        <v>52360.9215417335</v>
      </c>
      <c r="D4003" s="39">
        <v>51297.922716147601</v>
      </c>
      <c r="E4003" s="39">
        <f t="shared" si="1116"/>
        <v>1062.9988255858989</v>
      </c>
      <c r="F4003" s="39">
        <v>52286.412627944301</v>
      </c>
      <c r="G4003" s="40">
        <f t="shared" si="1117"/>
        <v>74.508913789199141</v>
      </c>
      <c r="H4003" s="39">
        <v>52272.9384640098</v>
      </c>
      <c r="I4003" s="39">
        <f t="shared" si="1118"/>
        <v>87.983077723700262</v>
      </c>
      <c r="J4003" s="39">
        <v>51136.530784933399</v>
      </c>
      <c r="K4003" s="40">
        <f t="shared" si="1119"/>
        <v>1224.3907568001014</v>
      </c>
      <c r="L4003" s="39">
        <v>50561.8166090296</v>
      </c>
      <c r="M4003" s="39">
        <f t="shared" si="1120"/>
        <v>1799.1049327039</v>
      </c>
      <c r="N4003" s="39">
        <f t="shared" si="1125"/>
        <v>574.7141759037986</v>
      </c>
      <c r="O4003" s="40">
        <f>'Estimates from MCMC'!$B$2-L4003</f>
        <v>18499.1833909704</v>
      </c>
      <c r="P4003" s="39">
        <v>51775.541718861998</v>
      </c>
      <c r="Q4003" s="40">
        <f t="shared" si="1121"/>
        <v>1213.7251098323977</v>
      </c>
      <c r="R4003" s="39">
        <v>51805.807946918801</v>
      </c>
      <c r="S4003" s="39">
        <f t="shared" si="1122"/>
        <v>30.266228056803811</v>
      </c>
      <c r="T4003" s="39">
        <f t="shared" si="1126"/>
        <v>1243.9913378892015</v>
      </c>
      <c r="U4003" s="39">
        <v>58383.830954768098</v>
      </c>
      <c r="V4003" s="39">
        <f t="shared" si="1123"/>
        <v>7822.0143457384984</v>
      </c>
      <c r="W4003" s="39">
        <v>59871.848691074301</v>
      </c>
      <c r="X4003" s="39">
        <f t="shared" si="1124"/>
        <v>244.02639841700147</v>
      </c>
      <c r="Y4003" s="39">
        <f t="shared" si="1127"/>
        <v>9310.0320820447014</v>
      </c>
      <c r="Z4003" s="39">
        <f t="shared" si="1128"/>
        <v>9189.1513089256987</v>
      </c>
      <c r="AA4003" s="45">
        <f t="shared" si="1129"/>
        <v>6.7245743317318737E-2</v>
      </c>
      <c r="AB4003" s="45">
        <f t="shared" si="1130"/>
        <v>0.42283025041832312</v>
      </c>
      <c r="AC4003" s="45">
        <f t="shared" si="1131"/>
        <v>1.3191198403715092E-2</v>
      </c>
      <c r="AD4003" s="45">
        <f t="shared" si="1132"/>
        <v>0.503267192139357</v>
      </c>
      <c r="AE4003" s="45">
        <f t="shared" si="1133"/>
        <v>0.49673280786064306</v>
      </c>
      <c r="AF4003" s="43">
        <f>('Estimates from MCMC'!$B$2-'MCMC runs'!W4003)/'Estimates from MCMC'!$B$2</f>
        <v>0.1330584745214477</v>
      </c>
    </row>
    <row r="4004" spans="1:32" x14ac:dyDescent="0.3">
      <c r="A4004" s="38">
        <v>59</v>
      </c>
      <c r="B4004" s="38">
        <v>1988976.463703787</v>
      </c>
      <c r="C4004" s="39">
        <v>52067.881668883303</v>
      </c>
      <c r="D4004" s="39">
        <v>50990.759964112098</v>
      </c>
      <c r="E4004" s="39">
        <f t="shared" si="1116"/>
        <v>1077.1217047712053</v>
      </c>
      <c r="F4004" s="39">
        <v>51995.703456741598</v>
      </c>
      <c r="G4004" s="40">
        <f t="shared" si="1117"/>
        <v>72.178212141705444</v>
      </c>
      <c r="H4004" s="39">
        <v>51979.117830059498</v>
      </c>
      <c r="I4004" s="39">
        <f t="shared" si="1118"/>
        <v>88.76383882380469</v>
      </c>
      <c r="J4004" s="39">
        <v>50830.860360304701</v>
      </c>
      <c r="K4004" s="40">
        <f t="shared" si="1119"/>
        <v>1237.0213085786017</v>
      </c>
      <c r="L4004" s="39">
        <v>50251.345612815399</v>
      </c>
      <c r="M4004" s="39">
        <f t="shared" si="1120"/>
        <v>1816.5360560679037</v>
      </c>
      <c r="N4004" s="39">
        <f t="shared" si="1125"/>
        <v>579.51474748930195</v>
      </c>
      <c r="O4004" s="40">
        <f>'Estimates from MCMC'!$B$2-L4004</f>
        <v>18809.654387184601</v>
      </c>
      <c r="P4004" s="39">
        <v>51480.886571054602</v>
      </c>
      <c r="Q4004" s="40">
        <f t="shared" si="1121"/>
        <v>1229.5409582392022</v>
      </c>
      <c r="R4004" s="39">
        <v>51511.250593480203</v>
      </c>
      <c r="S4004" s="39">
        <f t="shared" si="1122"/>
        <v>30.364022425601433</v>
      </c>
      <c r="T4004" s="39">
        <f t="shared" si="1126"/>
        <v>1259.9049806648036</v>
      </c>
      <c r="U4004" s="39">
        <v>57960.852192058301</v>
      </c>
      <c r="V4004" s="39">
        <f t="shared" si="1123"/>
        <v>7709.5065792429014</v>
      </c>
      <c r="W4004" s="39">
        <v>59466.270231951501</v>
      </c>
      <c r="X4004" s="39">
        <f t="shared" si="1124"/>
        <v>245.51305922839674</v>
      </c>
      <c r="Y4004" s="39">
        <f t="shared" si="1127"/>
        <v>9214.9246191361017</v>
      </c>
      <c r="Z4004" s="39">
        <f t="shared" si="1128"/>
        <v>9594.729768048499</v>
      </c>
      <c r="AA4004" s="45">
        <f t="shared" si="1129"/>
        <v>6.6981825116531779E-2</v>
      </c>
      <c r="AB4004" s="45">
        <f t="shared" si="1130"/>
        <v>0.40986965632369859</v>
      </c>
      <c r="AC4004" s="45">
        <f t="shared" si="1131"/>
        <v>1.3052502410446721E-2</v>
      </c>
      <c r="AD4004" s="45">
        <f t="shared" si="1132"/>
        <v>0.48990398385067707</v>
      </c>
      <c r="AE4004" s="45">
        <f t="shared" si="1133"/>
        <v>0.51009601614932298</v>
      </c>
      <c r="AF4004" s="43">
        <f>('Estimates from MCMC'!$B$2-'MCMC runs'!W4004)/'Estimates from MCMC'!$B$2</f>
        <v>0.13893123134690344</v>
      </c>
    </row>
    <row r="4005" spans="1:32" x14ac:dyDescent="0.3">
      <c r="A4005" s="38">
        <v>4010</v>
      </c>
      <c r="B4005" s="38">
        <v>2116756.4717651778</v>
      </c>
      <c r="C4005" s="39">
        <v>53080.827412426297</v>
      </c>
      <c r="D4005" s="39">
        <v>51999.438308043202</v>
      </c>
      <c r="E4005" s="39">
        <f t="shared" si="1116"/>
        <v>1081.3891043830954</v>
      </c>
      <c r="F4005" s="39">
        <v>53002.893207431203</v>
      </c>
      <c r="G4005" s="40">
        <f t="shared" si="1117"/>
        <v>77.934204995093751</v>
      </c>
      <c r="H4005" s="39">
        <v>52991.258748271503</v>
      </c>
      <c r="I4005" s="39">
        <f t="shared" si="1118"/>
        <v>89.568664154794533</v>
      </c>
      <c r="J4005" s="39">
        <v>51833.2736209574</v>
      </c>
      <c r="K4005" s="40">
        <f t="shared" si="1119"/>
        <v>1247.5537914688975</v>
      </c>
      <c r="L4005" s="39">
        <v>51248.186896106497</v>
      </c>
      <c r="M4005" s="39">
        <f t="shared" si="1120"/>
        <v>1832.6405163197996</v>
      </c>
      <c r="N4005" s="39">
        <f t="shared" si="1125"/>
        <v>585.0867248509021</v>
      </c>
      <c r="O4005" s="40">
        <f>'Estimates from MCMC'!$B$2-L4005</f>
        <v>17812.813103893503</v>
      </c>
      <c r="P4005" s="39">
        <v>52486.201166234299</v>
      </c>
      <c r="Q4005" s="40">
        <f t="shared" si="1121"/>
        <v>1238.0142701278019</v>
      </c>
      <c r="R4005" s="39">
        <v>52516.899028027103</v>
      </c>
      <c r="S4005" s="39">
        <f t="shared" si="1122"/>
        <v>30.697861792803451</v>
      </c>
      <c r="T4005" s="39">
        <f t="shared" si="1126"/>
        <v>1268.7121319206053</v>
      </c>
      <c r="U4005" s="39">
        <v>59281.045582913997</v>
      </c>
      <c r="V4005" s="39">
        <f t="shared" si="1123"/>
        <v>8032.8586868074999</v>
      </c>
      <c r="W4005" s="39">
        <v>60802.553649058602</v>
      </c>
      <c r="X4005" s="39">
        <f t="shared" si="1124"/>
        <v>252.79593422399921</v>
      </c>
      <c r="Y4005" s="39">
        <f t="shared" si="1127"/>
        <v>9554.3667529521044</v>
      </c>
      <c r="Z4005" s="39">
        <f t="shared" si="1128"/>
        <v>8258.4463509413981</v>
      </c>
      <c r="AA4005" s="45">
        <f t="shared" si="1129"/>
        <v>7.1224692277453455E-2</v>
      </c>
      <c r="AB4005" s="45">
        <f t="shared" si="1130"/>
        <v>0.45095957836394118</v>
      </c>
      <c r="AC4005" s="45">
        <f t="shared" si="1131"/>
        <v>1.4191802987521571E-2</v>
      </c>
      <c r="AD4005" s="45">
        <f t="shared" si="1132"/>
        <v>0.53637607362891615</v>
      </c>
      <c r="AE4005" s="45">
        <f t="shared" si="1133"/>
        <v>0.46362392637108379</v>
      </c>
      <c r="AF4005" s="43">
        <f>('Estimates from MCMC'!$B$2-'MCMC runs'!W4005)/'Estimates from MCMC'!$B$2</f>
        <v>0.11958191093296358</v>
      </c>
    </row>
    <row r="4006" spans="1:32" x14ac:dyDescent="0.3">
      <c r="A4006" s="38">
        <v>838</v>
      </c>
      <c r="B4006" s="38">
        <v>2038904.6414124763</v>
      </c>
      <c r="C4006" s="39">
        <v>52994.209075316299</v>
      </c>
      <c r="D4006" s="39">
        <v>51897.608128083099</v>
      </c>
      <c r="E4006" s="39">
        <f t="shared" si="1116"/>
        <v>1096.6009472332007</v>
      </c>
      <c r="F4006" s="39">
        <v>52927.3223086816</v>
      </c>
      <c r="G4006" s="40">
        <f t="shared" si="1117"/>
        <v>66.886766634699597</v>
      </c>
      <c r="H4006" s="39">
        <v>52903.8716410751</v>
      </c>
      <c r="I4006" s="39">
        <f t="shared" si="1118"/>
        <v>90.337434241198935</v>
      </c>
      <c r="J4006" s="39">
        <v>51741.396413926101</v>
      </c>
      <c r="K4006" s="40">
        <f t="shared" si="1119"/>
        <v>1252.8126613901986</v>
      </c>
      <c r="L4006" s="39">
        <v>51151.5887360341</v>
      </c>
      <c r="M4006" s="39">
        <f t="shared" si="1120"/>
        <v>1842.620339282199</v>
      </c>
      <c r="N4006" s="39">
        <f t="shared" si="1125"/>
        <v>589.80767789200036</v>
      </c>
      <c r="O4006" s="40">
        <f>'Estimates from MCMC'!$B$2-L4006</f>
        <v>17909.4112639659</v>
      </c>
      <c r="P4006" s="39">
        <v>52397.326120689097</v>
      </c>
      <c r="Q4006" s="40">
        <f t="shared" si="1121"/>
        <v>1245.7373846549963</v>
      </c>
      <c r="R4006" s="39">
        <v>52428.480612566898</v>
      </c>
      <c r="S4006" s="39">
        <f t="shared" si="1122"/>
        <v>31.154491877801775</v>
      </c>
      <c r="T4006" s="39">
        <f t="shared" si="1126"/>
        <v>1276.8918765327981</v>
      </c>
      <c r="U4006" s="39">
        <v>59185.562843490799</v>
      </c>
      <c r="V4006" s="39">
        <f t="shared" si="1123"/>
        <v>8033.9741074566991</v>
      </c>
      <c r="W4006" s="39">
        <v>60717.0355880239</v>
      </c>
      <c r="X4006" s="39">
        <f t="shared" si="1124"/>
        <v>254.58086800030287</v>
      </c>
      <c r="Y4006" s="39">
        <f t="shared" si="1127"/>
        <v>9565.4468519898001</v>
      </c>
      <c r="Z4006" s="39">
        <f t="shared" si="1128"/>
        <v>8343.9644119760997</v>
      </c>
      <c r="AA4006" s="45">
        <f t="shared" si="1129"/>
        <v>7.1297255823363131E-2</v>
      </c>
      <c r="AB4006" s="45">
        <f t="shared" si="1130"/>
        <v>0.44858951469952663</v>
      </c>
      <c r="AC4006" s="45">
        <f t="shared" si="1131"/>
        <v>1.4214921096402804E-2</v>
      </c>
      <c r="AD4006" s="45">
        <f t="shared" si="1132"/>
        <v>0.53410169161929255</v>
      </c>
      <c r="AE4006" s="45">
        <f t="shared" si="1133"/>
        <v>0.46589830838070739</v>
      </c>
      <c r="AF4006" s="43">
        <f>('Estimates from MCMC'!$B$2-'MCMC runs'!W4006)/'Estimates from MCMC'!$B$2</f>
        <v>0.12082020839513039</v>
      </c>
    </row>
    <row r="4007" spans="1:32" x14ac:dyDescent="0.3">
      <c r="A4007" s="38">
        <v>973</v>
      </c>
      <c r="B4007" s="38">
        <v>1942477.3655810645</v>
      </c>
      <c r="C4007" s="39">
        <v>53463.274651286098</v>
      </c>
      <c r="D4007" s="39">
        <v>52387.5588529987</v>
      </c>
      <c r="E4007" s="39">
        <f t="shared" si="1116"/>
        <v>1075.7157982873978</v>
      </c>
      <c r="F4007" s="39">
        <v>53409.357633444</v>
      </c>
      <c r="G4007" s="40">
        <f t="shared" si="1117"/>
        <v>53.917017842097266</v>
      </c>
      <c r="H4007" s="39">
        <v>53375.459896682798</v>
      </c>
      <c r="I4007" s="39">
        <f t="shared" si="1118"/>
        <v>87.814754603299662</v>
      </c>
      <c r="J4007" s="39">
        <v>52246.417240173701</v>
      </c>
      <c r="K4007" s="40">
        <f t="shared" si="1119"/>
        <v>1216.8574111123962</v>
      </c>
      <c r="L4007" s="39">
        <v>51672.604474264102</v>
      </c>
      <c r="M4007" s="39">
        <f t="shared" si="1120"/>
        <v>1790.6701770219952</v>
      </c>
      <c r="N4007" s="39">
        <f t="shared" si="1125"/>
        <v>573.81276590959897</v>
      </c>
      <c r="O4007" s="40">
        <f>'Estimates from MCMC'!$B$2-L4007</f>
        <v>17388.395525735898</v>
      </c>
      <c r="P4007" s="39">
        <v>52877.3346770723</v>
      </c>
      <c r="Q4007" s="40">
        <f t="shared" si="1121"/>
        <v>1204.7302028081976</v>
      </c>
      <c r="R4007" s="39">
        <v>52907.857862347897</v>
      </c>
      <c r="S4007" s="39">
        <f t="shared" si="1122"/>
        <v>30.523185275596916</v>
      </c>
      <c r="T4007" s="39">
        <f t="shared" si="1126"/>
        <v>1235.2533880837946</v>
      </c>
      <c r="U4007" s="39">
        <v>59801.9866084932</v>
      </c>
      <c r="V4007" s="39">
        <f t="shared" si="1123"/>
        <v>8129.3821342290976</v>
      </c>
      <c r="W4007" s="39">
        <v>61281.497539734701</v>
      </c>
      <c r="X4007" s="39">
        <f t="shared" si="1124"/>
        <v>244.2575431577061</v>
      </c>
      <c r="Y4007" s="39">
        <f t="shared" si="1127"/>
        <v>9608.8930654705982</v>
      </c>
      <c r="Z4007" s="39">
        <f t="shared" si="1128"/>
        <v>7779.5024602652993</v>
      </c>
      <c r="AA4007" s="45">
        <f t="shared" si="1129"/>
        <v>7.1038951595938996E-2</v>
      </c>
      <c r="AB4007" s="45">
        <f t="shared" si="1130"/>
        <v>0.46751766844716125</v>
      </c>
      <c r="AC4007" s="45">
        <f t="shared" si="1131"/>
        <v>1.4047158220905999E-2</v>
      </c>
      <c r="AD4007" s="45">
        <f t="shared" si="1132"/>
        <v>0.5526037782640062</v>
      </c>
      <c r="AE4007" s="45">
        <f t="shared" si="1133"/>
        <v>0.44739622173599375</v>
      </c>
      <c r="AF4007" s="43">
        <f>('Estimates from MCMC'!$B$2-'MCMC runs'!W4007)/'Estimates from MCMC'!$B$2</f>
        <v>0.11264682614305178</v>
      </c>
    </row>
    <row r="4008" spans="1:32" x14ac:dyDescent="0.3">
      <c r="A4008" s="38">
        <v>3379</v>
      </c>
      <c r="B4008" s="38">
        <v>2039440.67898907</v>
      </c>
      <c r="C4008" s="39">
        <v>52350.330878983601</v>
      </c>
      <c r="D4008" s="39">
        <v>51292.385195077601</v>
      </c>
      <c r="E4008" s="39">
        <f t="shared" si="1116"/>
        <v>1057.9456839060003</v>
      </c>
      <c r="F4008" s="39">
        <v>52279.603416584599</v>
      </c>
      <c r="G4008" s="40">
        <f t="shared" si="1117"/>
        <v>70.727462399001524</v>
      </c>
      <c r="H4008" s="39">
        <v>52262.492053337199</v>
      </c>
      <c r="I4008" s="39">
        <f t="shared" si="1118"/>
        <v>87.838825646402256</v>
      </c>
      <c r="J4008" s="39">
        <v>51134.937708457503</v>
      </c>
      <c r="K4008" s="40">
        <f t="shared" si="1119"/>
        <v>1215.3931705260984</v>
      </c>
      <c r="L4008" s="39">
        <v>50561.423964816502</v>
      </c>
      <c r="M4008" s="39">
        <f t="shared" si="1120"/>
        <v>1788.9069141670989</v>
      </c>
      <c r="N4008" s="39">
        <f t="shared" si="1125"/>
        <v>573.51374364100047</v>
      </c>
      <c r="O4008" s="40">
        <f>'Estimates from MCMC'!$B$2-L4008</f>
        <v>18499.576035183498</v>
      </c>
      <c r="P4008" s="39">
        <v>51767.126360952498</v>
      </c>
      <c r="Q4008" s="40">
        <f t="shared" si="1121"/>
        <v>1205.7023961359955</v>
      </c>
      <c r="R4008" s="39">
        <v>51797.607545291401</v>
      </c>
      <c r="S4008" s="39">
        <f t="shared" si="1122"/>
        <v>30.481184338903404</v>
      </c>
      <c r="T4008" s="39">
        <f t="shared" si="1126"/>
        <v>1236.1835804748989</v>
      </c>
      <c r="U4008" s="39">
        <v>58292.052454283199</v>
      </c>
      <c r="V4008" s="39">
        <f t="shared" si="1123"/>
        <v>7730.6284894666969</v>
      </c>
      <c r="W4008" s="39">
        <v>59769.795825743298</v>
      </c>
      <c r="X4008" s="39">
        <f t="shared" si="1124"/>
        <v>241.55979098520038</v>
      </c>
      <c r="Y4008" s="39">
        <f t="shared" si="1127"/>
        <v>9208.3718609267962</v>
      </c>
      <c r="Z4008" s="39">
        <f t="shared" si="1128"/>
        <v>9291.2041742567017</v>
      </c>
      <c r="AA4008" s="45">
        <f t="shared" si="1129"/>
        <v>6.6822265446724718E-2</v>
      </c>
      <c r="AB4008" s="45">
        <f t="shared" si="1130"/>
        <v>0.41788138683633441</v>
      </c>
      <c r="AC4008" s="45">
        <f t="shared" si="1131"/>
        <v>1.305758524010436E-2</v>
      </c>
      <c r="AD4008" s="45">
        <f t="shared" si="1132"/>
        <v>0.49776123752316348</v>
      </c>
      <c r="AE4008" s="45">
        <f t="shared" si="1133"/>
        <v>0.50223876247683652</v>
      </c>
      <c r="AF4008" s="43">
        <f>('Estimates from MCMC'!$B$2-'MCMC runs'!W4008)/'Estimates from MCMC'!$B$2</f>
        <v>0.1345361951645169</v>
      </c>
    </row>
    <row r="4009" spans="1:32" x14ac:dyDescent="0.3">
      <c r="A4009" s="38">
        <v>3560</v>
      </c>
      <c r="B4009" s="38">
        <v>1962811.2552752607</v>
      </c>
      <c r="C4009" s="39">
        <v>52864.774472074198</v>
      </c>
      <c r="D4009" s="39">
        <v>51786.860966206797</v>
      </c>
      <c r="E4009" s="39">
        <f t="shared" si="1116"/>
        <v>1077.9135058674001</v>
      </c>
      <c r="F4009" s="39">
        <v>52809.5492392905</v>
      </c>
      <c r="G4009" s="40">
        <f t="shared" si="1117"/>
        <v>55.22523278369772</v>
      </c>
      <c r="H4009" s="39">
        <v>52776.542627747804</v>
      </c>
      <c r="I4009" s="39">
        <f t="shared" si="1118"/>
        <v>88.231844326393912</v>
      </c>
      <c r="J4009" s="39">
        <v>51643.9987175309</v>
      </c>
      <c r="K4009" s="40">
        <f t="shared" si="1119"/>
        <v>1220.7757545432978</v>
      </c>
      <c r="L4009" s="39">
        <v>51067.647752149896</v>
      </c>
      <c r="M4009" s="39">
        <f t="shared" si="1120"/>
        <v>1797.1267199243011</v>
      </c>
      <c r="N4009" s="39">
        <f t="shared" si="1125"/>
        <v>576.35096538100333</v>
      </c>
      <c r="O4009" s="40">
        <f>'Estimates from MCMC'!$B$2-L4009</f>
        <v>17993.352247850104</v>
      </c>
      <c r="P4009" s="39">
        <v>52281.185990386897</v>
      </c>
      <c r="Q4009" s="40">
        <f t="shared" si="1121"/>
        <v>1213.5382382370008</v>
      </c>
      <c r="R4009" s="39">
        <v>52311.722208571096</v>
      </c>
      <c r="S4009" s="39">
        <f t="shared" si="1122"/>
        <v>30.536218184199242</v>
      </c>
      <c r="T4009" s="39">
        <f t="shared" si="1126"/>
        <v>1244.0744564212</v>
      </c>
      <c r="U4009" s="39">
        <v>58890.651951815402</v>
      </c>
      <c r="V4009" s="39">
        <f t="shared" si="1123"/>
        <v>7823.0041996655054</v>
      </c>
      <c r="W4009" s="39">
        <v>60376.570137166796</v>
      </c>
      <c r="X4009" s="39">
        <f t="shared" si="1124"/>
        <v>241.84372893019463</v>
      </c>
      <c r="Y4009" s="39">
        <f t="shared" si="1127"/>
        <v>9308.9223850169001</v>
      </c>
      <c r="Z4009" s="39">
        <f t="shared" si="1128"/>
        <v>8684.4298628332035</v>
      </c>
      <c r="AA4009" s="45">
        <f t="shared" si="1129"/>
        <v>6.9140782622640284E-2</v>
      </c>
      <c r="AB4009" s="45">
        <f t="shared" si="1130"/>
        <v>0.43477191419960226</v>
      </c>
      <c r="AC4009" s="45">
        <f t="shared" si="1131"/>
        <v>1.3440726641645711E-2</v>
      </c>
      <c r="AD4009" s="45">
        <f t="shared" si="1132"/>
        <v>0.51735342346388824</v>
      </c>
      <c r="AE4009" s="45">
        <f t="shared" si="1133"/>
        <v>0.48264657653611176</v>
      </c>
      <c r="AF4009" s="43">
        <f>('Estimates from MCMC'!$B$2-'MCMC runs'!W4009)/'Estimates from MCMC'!$B$2</f>
        <v>0.12575013195339199</v>
      </c>
    </row>
    <row r="4010" spans="1:32" x14ac:dyDescent="0.3">
      <c r="A4010" s="38">
        <v>4217</v>
      </c>
      <c r="B4010" s="38">
        <v>1930696.0372060989</v>
      </c>
      <c r="C4010" s="39">
        <v>51433.080813316999</v>
      </c>
      <c r="D4010" s="39">
        <v>50382.077107527497</v>
      </c>
      <c r="E4010" s="39">
        <f t="shared" si="1116"/>
        <v>1051.0037057895024</v>
      </c>
      <c r="F4010" s="39">
        <v>51371.325797677899</v>
      </c>
      <c r="G4010" s="40">
        <f t="shared" si="1117"/>
        <v>61.755015639100748</v>
      </c>
      <c r="H4010" s="39">
        <v>51346.970579247303</v>
      </c>
      <c r="I4010" s="39">
        <f t="shared" si="1118"/>
        <v>86.110234069696162</v>
      </c>
      <c r="J4010" s="39">
        <v>50234.917188446903</v>
      </c>
      <c r="K4010" s="40">
        <f t="shared" si="1119"/>
        <v>1198.1636248700961</v>
      </c>
      <c r="L4010" s="39">
        <v>49672.750090862901</v>
      </c>
      <c r="M4010" s="39">
        <f t="shared" si="1120"/>
        <v>1760.3307224540986</v>
      </c>
      <c r="N4010" s="39">
        <f t="shared" si="1125"/>
        <v>562.16709758400248</v>
      </c>
      <c r="O4010" s="40">
        <f>'Estimates from MCMC'!$B$2-L4010</f>
        <v>19388.249909137099</v>
      </c>
      <c r="P4010" s="39">
        <v>50856.411124020298</v>
      </c>
      <c r="Q4010" s="40">
        <f t="shared" si="1121"/>
        <v>1183.6610331573975</v>
      </c>
      <c r="R4010" s="39">
        <v>50886.297133596003</v>
      </c>
      <c r="S4010" s="39">
        <f t="shared" si="1122"/>
        <v>29.88600957570452</v>
      </c>
      <c r="T4010" s="39">
        <f t="shared" si="1126"/>
        <v>1213.547042733102</v>
      </c>
      <c r="U4010" s="39">
        <v>57214.669895407496</v>
      </c>
      <c r="V4010" s="39">
        <f t="shared" si="1123"/>
        <v>7541.9198045445955</v>
      </c>
      <c r="W4010" s="39">
        <v>58663.766589818202</v>
      </c>
      <c r="X4010" s="39">
        <f t="shared" si="1124"/>
        <v>235.54965167760383</v>
      </c>
      <c r="Y4010" s="39">
        <f t="shared" si="1127"/>
        <v>8991.0164989553014</v>
      </c>
      <c r="Z4010" s="39">
        <f t="shared" si="1128"/>
        <v>10397.233410181798</v>
      </c>
      <c r="AA4010" s="45">
        <f t="shared" si="1129"/>
        <v>6.2591881599442026E-2</v>
      </c>
      <c r="AB4010" s="45">
        <f t="shared" si="1130"/>
        <v>0.38899435688572981</v>
      </c>
      <c r="AC4010" s="45">
        <f t="shared" si="1131"/>
        <v>1.2149093021882102E-2</v>
      </c>
      <c r="AD4010" s="45">
        <f t="shared" si="1132"/>
        <v>0.46373533150705393</v>
      </c>
      <c r="AE4010" s="45">
        <f t="shared" si="1133"/>
        <v>0.53626466849294607</v>
      </c>
      <c r="AF4010" s="43">
        <f>('Estimates from MCMC'!$B$2-'MCMC runs'!W4010)/'Estimates from MCMC'!$B$2</f>
        <v>0.15055144597068965</v>
      </c>
    </row>
    <row r="4011" spans="1:32" x14ac:dyDescent="0.3">
      <c r="A4011" s="38">
        <v>4023</v>
      </c>
      <c r="B4011" s="38">
        <v>1996376.6551817472</v>
      </c>
      <c r="C4011" s="39">
        <v>52444.380633253299</v>
      </c>
      <c r="D4011" s="39">
        <v>51386.9945152902</v>
      </c>
      <c r="E4011" s="39">
        <f t="shared" si="1116"/>
        <v>1057.3861179630985</v>
      </c>
      <c r="F4011" s="39">
        <v>52381.137310707702</v>
      </c>
      <c r="G4011" s="40">
        <f t="shared" si="1117"/>
        <v>63.243322545597039</v>
      </c>
      <c r="H4011" s="39">
        <v>52358.179674401501</v>
      </c>
      <c r="I4011" s="39">
        <f t="shared" si="1118"/>
        <v>86.200958851797623</v>
      </c>
      <c r="J4011" s="39">
        <v>51238.391855633301</v>
      </c>
      <c r="K4011" s="40">
        <f t="shared" si="1119"/>
        <v>1205.9887776199976</v>
      </c>
      <c r="L4011" s="39">
        <v>50675.438360319</v>
      </c>
      <c r="M4011" s="39">
        <f t="shared" si="1120"/>
        <v>1768.9422729342987</v>
      </c>
      <c r="N4011" s="39">
        <f t="shared" si="1125"/>
        <v>562.95349531430111</v>
      </c>
      <c r="O4011" s="40">
        <f>'Estimates from MCMC'!$B$2-L4011</f>
        <v>18385.561639681</v>
      </c>
      <c r="P4011" s="39">
        <v>51865.212308609996</v>
      </c>
      <c r="Q4011" s="40">
        <f t="shared" si="1121"/>
        <v>1189.7739482909965</v>
      </c>
      <c r="R4011" s="39">
        <v>51894.906174670999</v>
      </c>
      <c r="S4011" s="39">
        <f t="shared" si="1122"/>
        <v>29.693866061003064</v>
      </c>
      <c r="T4011" s="39">
        <f t="shared" si="1126"/>
        <v>1219.4678143519996</v>
      </c>
      <c r="U4011" s="39">
        <v>58390.160899946197</v>
      </c>
      <c r="V4011" s="39">
        <f t="shared" si="1123"/>
        <v>7714.722539627197</v>
      </c>
      <c r="W4011" s="39">
        <v>59847.861466426097</v>
      </c>
      <c r="X4011" s="39">
        <f t="shared" si="1124"/>
        <v>238.23275212790031</v>
      </c>
      <c r="Y4011" s="39">
        <f t="shared" si="1127"/>
        <v>9172.4231061070968</v>
      </c>
      <c r="Z4011" s="39">
        <f t="shared" si="1128"/>
        <v>9213.1385335739033</v>
      </c>
      <c r="AA4011" s="45">
        <f t="shared" si="1129"/>
        <v>6.6327471428452814E-2</v>
      </c>
      <c r="AB4011" s="45">
        <f t="shared" si="1130"/>
        <v>0.4196076622960892</v>
      </c>
      <c r="AC4011" s="45">
        <f t="shared" si="1131"/>
        <v>1.2957599925244045E-2</v>
      </c>
      <c r="AD4011" s="45">
        <f t="shared" si="1132"/>
        <v>0.49889273364978604</v>
      </c>
      <c r="AE4011" s="45">
        <f t="shared" si="1133"/>
        <v>0.50110726635021396</v>
      </c>
      <c r="AF4011" s="43">
        <f>('Estimates from MCMC'!$B$2-'MCMC runs'!W4011)/'Estimates from MCMC'!$B$2</f>
        <v>0.13340580839509858</v>
      </c>
    </row>
    <row r="4012" spans="1:32" x14ac:dyDescent="0.3">
      <c r="A4012" s="38">
        <v>4821</v>
      </c>
      <c r="B4012" s="38">
        <v>1996376.6551817472</v>
      </c>
      <c r="C4012" s="39">
        <v>52444.380633253299</v>
      </c>
      <c r="D4012" s="39">
        <v>51386.9945152902</v>
      </c>
      <c r="E4012" s="39">
        <f t="shared" si="1116"/>
        <v>1057.3861179630985</v>
      </c>
      <c r="F4012" s="39">
        <v>52381.137310707702</v>
      </c>
      <c r="G4012" s="40">
        <f t="shared" si="1117"/>
        <v>63.243322545597039</v>
      </c>
      <c r="H4012" s="39">
        <v>52358.179674401501</v>
      </c>
      <c r="I4012" s="39">
        <f t="shared" si="1118"/>
        <v>86.200958851797623</v>
      </c>
      <c r="J4012" s="39">
        <v>51238.391855633301</v>
      </c>
      <c r="K4012" s="40">
        <f t="shared" si="1119"/>
        <v>1205.9887776199976</v>
      </c>
      <c r="L4012" s="39">
        <v>50675.438360319</v>
      </c>
      <c r="M4012" s="39">
        <f t="shared" si="1120"/>
        <v>1768.9422729342987</v>
      </c>
      <c r="N4012" s="39">
        <f t="shared" si="1125"/>
        <v>562.95349531430111</v>
      </c>
      <c r="O4012" s="40">
        <f>'Estimates from MCMC'!$B$2-L4012</f>
        <v>18385.561639681</v>
      </c>
      <c r="P4012" s="39">
        <v>51865.212308609996</v>
      </c>
      <c r="Q4012" s="40">
        <f t="shared" si="1121"/>
        <v>1189.7739482909965</v>
      </c>
      <c r="R4012" s="39">
        <v>51894.906174670999</v>
      </c>
      <c r="S4012" s="39">
        <f t="shared" si="1122"/>
        <v>29.693866061003064</v>
      </c>
      <c r="T4012" s="39">
        <f t="shared" si="1126"/>
        <v>1219.4678143519996</v>
      </c>
      <c r="U4012" s="39">
        <v>58390.160899946197</v>
      </c>
      <c r="V4012" s="39">
        <f t="shared" si="1123"/>
        <v>7714.722539627197</v>
      </c>
      <c r="W4012" s="39">
        <v>59847.861466426097</v>
      </c>
      <c r="X4012" s="39">
        <f t="shared" si="1124"/>
        <v>238.23275212790031</v>
      </c>
      <c r="Y4012" s="39">
        <f t="shared" si="1127"/>
        <v>9172.4231061070968</v>
      </c>
      <c r="Z4012" s="39">
        <f t="shared" si="1128"/>
        <v>9213.1385335739033</v>
      </c>
      <c r="AA4012" s="45">
        <f t="shared" si="1129"/>
        <v>6.6327471428452814E-2</v>
      </c>
      <c r="AB4012" s="45">
        <f t="shared" si="1130"/>
        <v>0.4196076622960892</v>
      </c>
      <c r="AC4012" s="45">
        <f t="shared" si="1131"/>
        <v>1.2957599925244045E-2</v>
      </c>
      <c r="AD4012" s="45">
        <f t="shared" si="1132"/>
        <v>0.49889273364978604</v>
      </c>
      <c r="AE4012" s="45">
        <f t="shared" si="1133"/>
        <v>0.50110726635021396</v>
      </c>
      <c r="AF4012" s="43">
        <f>('Estimates from MCMC'!$B$2-'MCMC runs'!W4012)/'Estimates from MCMC'!$B$2</f>
        <v>0.13340580839509858</v>
      </c>
    </row>
    <row r="4013" spans="1:32" x14ac:dyDescent="0.3">
      <c r="A4013" s="38">
        <v>3824</v>
      </c>
      <c r="B4013" s="38">
        <v>2128366.0920412024</v>
      </c>
      <c r="C4013" s="39">
        <v>52210.167896225699</v>
      </c>
      <c r="D4013" s="39">
        <v>51132.716754325404</v>
      </c>
      <c r="E4013" s="39">
        <f t="shared" si="1116"/>
        <v>1077.4511419002956</v>
      </c>
      <c r="F4013" s="39">
        <v>52142.072186748301</v>
      </c>
      <c r="G4013" s="40">
        <f t="shared" si="1117"/>
        <v>68.095709477398486</v>
      </c>
      <c r="H4013" s="39">
        <v>52120.941699859497</v>
      </c>
      <c r="I4013" s="39">
        <f t="shared" si="1118"/>
        <v>89.226196366202203</v>
      </c>
      <c r="J4013" s="39">
        <v>50976.373914502699</v>
      </c>
      <c r="K4013" s="40">
        <f t="shared" si="1119"/>
        <v>1233.7939817229999</v>
      </c>
      <c r="L4013" s="39">
        <v>50393.813370721902</v>
      </c>
      <c r="M4013" s="39">
        <f t="shared" si="1120"/>
        <v>1816.354525503797</v>
      </c>
      <c r="N4013" s="39">
        <f t="shared" si="1125"/>
        <v>582.56054378079716</v>
      </c>
      <c r="O4013" s="40">
        <f>'Estimates from MCMC'!$B$2-L4013</f>
        <v>18667.186629278098</v>
      </c>
      <c r="P4013" s="39">
        <v>51618.732579657801</v>
      </c>
      <c r="Q4013" s="40">
        <f t="shared" si="1121"/>
        <v>1224.9192089358985</v>
      </c>
      <c r="R4013" s="39">
        <v>51649.666606294202</v>
      </c>
      <c r="S4013" s="39">
        <f t="shared" si="1122"/>
        <v>30.934026636401541</v>
      </c>
      <c r="T4013" s="39">
        <f t="shared" si="1126"/>
        <v>1255.8532355723</v>
      </c>
      <c r="U4013" s="39">
        <v>58258.115333403097</v>
      </c>
      <c r="V4013" s="39">
        <f t="shared" si="1123"/>
        <v>7864.3019626811947</v>
      </c>
      <c r="W4013" s="39">
        <v>59763.205343513902</v>
      </c>
      <c r="X4013" s="39">
        <f t="shared" si="1124"/>
        <v>249.23677453850541</v>
      </c>
      <c r="Y4013" s="39">
        <f t="shared" si="1127"/>
        <v>9369.3919727920002</v>
      </c>
      <c r="Z4013" s="39">
        <f t="shared" si="1128"/>
        <v>9297.7946564860977</v>
      </c>
      <c r="AA4013" s="45">
        <f t="shared" si="1129"/>
        <v>6.7275977923882083E-2</v>
      </c>
      <c r="AB4013" s="45">
        <f t="shared" si="1130"/>
        <v>0.42129015576169471</v>
      </c>
      <c r="AC4013" s="45">
        <f t="shared" si="1131"/>
        <v>1.3351598153928348E-2</v>
      </c>
      <c r="AD4013" s="45">
        <f t="shared" si="1132"/>
        <v>0.50191773183950517</v>
      </c>
      <c r="AE4013" s="45">
        <f t="shared" si="1133"/>
        <v>0.49808226816049483</v>
      </c>
      <c r="AF4013" s="43">
        <f>('Estimates from MCMC'!$B$2-'MCMC runs'!W4013)/'Estimates from MCMC'!$B$2</f>
        <v>0.13463162503418857</v>
      </c>
    </row>
    <row r="4014" spans="1:32" x14ac:dyDescent="0.3">
      <c r="A4014" s="38">
        <v>4891</v>
      </c>
      <c r="B4014" s="38">
        <v>2227222.6908378024</v>
      </c>
      <c r="C4014" s="39">
        <v>53361.9015526445</v>
      </c>
      <c r="D4014" s="39">
        <v>52273.658736266902</v>
      </c>
      <c r="E4014" s="39">
        <f t="shared" si="1116"/>
        <v>1088.2428163775985</v>
      </c>
      <c r="F4014" s="39">
        <v>53293.004272356004</v>
      </c>
      <c r="G4014" s="40">
        <f t="shared" si="1117"/>
        <v>68.897280288496404</v>
      </c>
      <c r="H4014" s="39">
        <v>53273.012757256802</v>
      </c>
      <c r="I4014" s="39">
        <f t="shared" si="1118"/>
        <v>88.888795387698337</v>
      </c>
      <c r="J4014" s="39">
        <v>52116.862591276498</v>
      </c>
      <c r="K4014" s="40">
        <f t="shared" si="1119"/>
        <v>1245.0389613680018</v>
      </c>
      <c r="L4014" s="39">
        <v>51536.418157571301</v>
      </c>
      <c r="M4014" s="39">
        <f t="shared" si="1120"/>
        <v>1825.4833950731991</v>
      </c>
      <c r="N4014" s="39">
        <f t="shared" si="1125"/>
        <v>580.4444337051973</v>
      </c>
      <c r="O4014" s="40">
        <f>'Estimates from MCMC'!$B$2-L4014</f>
        <v>17524.581842428699</v>
      </c>
      <c r="P4014" s="39">
        <v>52772.745988565002</v>
      </c>
      <c r="Q4014" s="40">
        <f t="shared" si="1121"/>
        <v>1236.3278309937014</v>
      </c>
      <c r="R4014" s="39">
        <v>52803.004493588</v>
      </c>
      <c r="S4014" s="39">
        <f t="shared" si="1122"/>
        <v>30.258505022997269</v>
      </c>
      <c r="T4014" s="39">
        <f t="shared" si="1126"/>
        <v>1266.5863360166986</v>
      </c>
      <c r="U4014" s="39">
        <v>59444.770116043102</v>
      </c>
      <c r="V4014" s="39">
        <f t="shared" si="1123"/>
        <v>7908.3519584718015</v>
      </c>
      <c r="W4014" s="39">
        <v>60958.981568094699</v>
      </c>
      <c r="X4014" s="39">
        <f t="shared" si="1124"/>
        <v>247.62511603489838</v>
      </c>
      <c r="Y4014" s="39">
        <f t="shared" si="1127"/>
        <v>9422.5634105233985</v>
      </c>
      <c r="Z4014" s="39">
        <f t="shared" si="1128"/>
        <v>8102.0184319053005</v>
      </c>
      <c r="AA4014" s="45">
        <f t="shared" si="1129"/>
        <v>7.2274839274633712E-2</v>
      </c>
      <c r="AB4014" s="45">
        <f t="shared" si="1130"/>
        <v>0.4512719350212922</v>
      </c>
      <c r="AC4014" s="45">
        <f t="shared" si="1131"/>
        <v>1.4130158326253134E-2</v>
      </c>
      <c r="AD4014" s="45">
        <f t="shared" si="1132"/>
        <v>0.53767693262217908</v>
      </c>
      <c r="AE4014" s="45">
        <f t="shared" si="1133"/>
        <v>0.46232306737782092</v>
      </c>
      <c r="AF4014" s="43">
        <f>('Estimates from MCMC'!$B$2-'MCMC runs'!W4014)/'Estimates from MCMC'!$B$2</f>
        <v>0.11731684209474669</v>
      </c>
    </row>
    <row r="4015" spans="1:32" x14ac:dyDescent="0.3">
      <c r="A4015" s="38">
        <v>120</v>
      </c>
      <c r="B4015" s="38">
        <v>2127416.4578714212</v>
      </c>
      <c r="C4015" s="39">
        <v>52891.506819312301</v>
      </c>
      <c r="D4015" s="39">
        <v>51808.049956136798</v>
      </c>
      <c r="E4015" s="39">
        <f t="shared" si="1116"/>
        <v>1083.4568631755028</v>
      </c>
      <c r="F4015" s="39">
        <v>52835.987397042001</v>
      </c>
      <c r="G4015" s="40">
        <f t="shared" si="1117"/>
        <v>55.519422270299401</v>
      </c>
      <c r="H4015" s="39">
        <v>52802.569811627996</v>
      </c>
      <c r="I4015" s="39">
        <f t="shared" si="1118"/>
        <v>88.937007684304263</v>
      </c>
      <c r="J4015" s="39">
        <v>51664.119134314802</v>
      </c>
      <c r="K4015" s="40">
        <f t="shared" si="1119"/>
        <v>1227.3876849974986</v>
      </c>
      <c r="L4015" s="39">
        <v>51083.340015391397</v>
      </c>
      <c r="M4015" s="39">
        <f t="shared" si="1120"/>
        <v>1808.1668039209035</v>
      </c>
      <c r="N4015" s="39">
        <f t="shared" si="1125"/>
        <v>580.77911892340489</v>
      </c>
      <c r="O4015" s="40">
        <f>'Estimates from MCMC'!$B$2-L4015</f>
        <v>17977.659984608603</v>
      </c>
      <c r="P4015" s="39">
        <v>52302.666886838502</v>
      </c>
      <c r="Q4015" s="40">
        <f t="shared" si="1121"/>
        <v>1219.3268714471051</v>
      </c>
      <c r="R4015" s="39">
        <v>52333.599470483197</v>
      </c>
      <c r="S4015" s="39">
        <f t="shared" si="1122"/>
        <v>30.932583644695114</v>
      </c>
      <c r="T4015" s="39">
        <f t="shared" si="1126"/>
        <v>1250.2594550918002</v>
      </c>
      <c r="U4015" s="39">
        <v>59043.4330978203</v>
      </c>
      <c r="V4015" s="39">
        <f t="shared" si="1123"/>
        <v>7960.0930824289026</v>
      </c>
      <c r="W4015" s="39">
        <v>60540.304486556299</v>
      </c>
      <c r="X4015" s="39">
        <f t="shared" si="1124"/>
        <v>246.61193364419887</v>
      </c>
      <c r="Y4015" s="39">
        <f t="shared" si="1127"/>
        <v>9456.9644711649016</v>
      </c>
      <c r="Z4015" s="39">
        <f t="shared" si="1128"/>
        <v>8520.6955134437012</v>
      </c>
      <c r="AA4015" s="45">
        <f t="shared" si="1129"/>
        <v>6.9545171961322969E-2</v>
      </c>
      <c r="AB4015" s="45">
        <f t="shared" si="1130"/>
        <v>0.4427769292134715</v>
      </c>
      <c r="AC4015" s="45">
        <f t="shared" si="1131"/>
        <v>1.3717688167165986E-2</v>
      </c>
      <c r="AD4015" s="45">
        <f t="shared" si="1132"/>
        <v>0.5260397893419605</v>
      </c>
      <c r="AE4015" s="45">
        <f t="shared" si="1133"/>
        <v>0.47396021065803956</v>
      </c>
      <c r="AF4015" s="43">
        <f>('Estimates from MCMC'!$B$2-'MCMC runs'!W4015)/'Estimates from MCMC'!$B$2</f>
        <v>0.12337926635067116</v>
      </c>
    </row>
    <row r="4016" spans="1:32" x14ac:dyDescent="0.3">
      <c r="A4016" s="38">
        <v>1266</v>
      </c>
      <c r="B4016" s="38">
        <v>2020116.3890683746</v>
      </c>
      <c r="C4016" s="39">
        <v>52345.539252306597</v>
      </c>
      <c r="D4016" s="39">
        <v>51277.105767400099</v>
      </c>
      <c r="E4016" s="39">
        <f t="shared" si="1116"/>
        <v>1068.4334849064981</v>
      </c>
      <c r="F4016" s="39">
        <v>52275.334969328003</v>
      </c>
      <c r="G4016" s="40">
        <f t="shared" si="1117"/>
        <v>70.204282978593255</v>
      </c>
      <c r="H4016" s="39">
        <v>52257.158038651702</v>
      </c>
      <c r="I4016" s="39">
        <f t="shared" si="1118"/>
        <v>88.381213654894964</v>
      </c>
      <c r="J4016" s="39">
        <v>51119.3056950998</v>
      </c>
      <c r="K4016" s="40">
        <f t="shared" si="1119"/>
        <v>1226.2335572067968</v>
      </c>
      <c r="L4016" s="39">
        <v>50541.958096952003</v>
      </c>
      <c r="M4016" s="39">
        <f t="shared" si="1120"/>
        <v>1803.5811553545936</v>
      </c>
      <c r="N4016" s="39">
        <f t="shared" si="1125"/>
        <v>577.34759814779682</v>
      </c>
      <c r="O4016" s="40">
        <f>'Estimates from MCMC'!$B$2-L4016</f>
        <v>18519.041903047997</v>
      </c>
      <c r="P4016" s="39">
        <v>51758.404752897201</v>
      </c>
      <c r="Q4016" s="40">
        <f t="shared" si="1121"/>
        <v>1216.4466559451976</v>
      </c>
      <c r="R4016" s="39">
        <v>51788.938342218396</v>
      </c>
      <c r="S4016" s="39">
        <f t="shared" si="1122"/>
        <v>30.533589321195905</v>
      </c>
      <c r="T4016" s="39">
        <f t="shared" si="1126"/>
        <v>1246.9802452663935</v>
      </c>
      <c r="U4016" s="39">
        <v>58402.484814833602</v>
      </c>
      <c r="V4016" s="39">
        <f t="shared" si="1123"/>
        <v>7860.5267178815993</v>
      </c>
      <c r="W4016" s="39">
        <v>59894.741974792501</v>
      </c>
      <c r="X4016" s="39">
        <f t="shared" si="1124"/>
        <v>245.27691469250567</v>
      </c>
      <c r="Y4016" s="39">
        <f t="shared" si="1127"/>
        <v>9352.7838778404985</v>
      </c>
      <c r="Z4016" s="39">
        <f t="shared" si="1128"/>
        <v>9166.2580252074986</v>
      </c>
      <c r="AA4016" s="45">
        <f t="shared" si="1129"/>
        <v>6.7335030170278753E-2</v>
      </c>
      <c r="AB4016" s="45">
        <f t="shared" si="1130"/>
        <v>0.42445644645298075</v>
      </c>
      <c r="AC4016" s="45">
        <f t="shared" si="1131"/>
        <v>1.3244579064975075E-2</v>
      </c>
      <c r="AD4016" s="45">
        <f t="shared" si="1132"/>
        <v>0.50503605568823462</v>
      </c>
      <c r="AE4016" s="45">
        <f t="shared" si="1133"/>
        <v>0.49496394431176538</v>
      </c>
      <c r="AF4016" s="43">
        <f>('Estimates from MCMC'!$B$2-'MCMC runs'!W4016)/'Estimates from MCMC'!$B$2</f>
        <v>0.13272698086050735</v>
      </c>
    </row>
    <row r="4017" spans="1:32" x14ac:dyDescent="0.3">
      <c r="A4017" s="38">
        <v>2614</v>
      </c>
      <c r="B4017" s="38">
        <v>1990148.7754084305</v>
      </c>
      <c r="C4017" s="39">
        <v>53009.323732321202</v>
      </c>
      <c r="D4017" s="39">
        <v>51929.259986134501</v>
      </c>
      <c r="E4017" s="39">
        <f t="shared" si="1116"/>
        <v>1080.0637461867009</v>
      </c>
      <c r="F4017" s="39">
        <v>52947.934849860001</v>
      </c>
      <c r="G4017" s="40">
        <f t="shared" si="1117"/>
        <v>61.38888246120041</v>
      </c>
      <c r="H4017" s="39">
        <v>52920.085309958602</v>
      </c>
      <c r="I4017" s="39">
        <f t="shared" si="1118"/>
        <v>89.238422362599522</v>
      </c>
      <c r="J4017" s="39">
        <v>51779.333244002599</v>
      </c>
      <c r="K4017" s="40">
        <f t="shared" si="1119"/>
        <v>1229.9904883186027</v>
      </c>
      <c r="L4017" s="39">
        <v>51196.432400532904</v>
      </c>
      <c r="M4017" s="39">
        <f t="shared" si="1120"/>
        <v>1812.891331788298</v>
      </c>
      <c r="N4017" s="39">
        <f t="shared" si="1125"/>
        <v>582.90084346969525</v>
      </c>
      <c r="O4017" s="40">
        <f>'Estimates from MCMC'!$B$2-L4017</f>
        <v>17864.567599467096</v>
      </c>
      <c r="P4017" s="39">
        <v>52417.877955484502</v>
      </c>
      <c r="Q4017" s="40">
        <f t="shared" si="1121"/>
        <v>1221.4455549515988</v>
      </c>
      <c r="R4017" s="39">
        <v>52448.977747014003</v>
      </c>
      <c r="S4017" s="39">
        <f t="shared" si="1122"/>
        <v>31.09979152950109</v>
      </c>
      <c r="T4017" s="39">
        <f t="shared" si="1126"/>
        <v>1252.5453464810998</v>
      </c>
      <c r="U4017" s="39">
        <v>59236.310641166703</v>
      </c>
      <c r="V4017" s="39">
        <f t="shared" si="1123"/>
        <v>8039.8782406337996</v>
      </c>
      <c r="W4017" s="39">
        <v>60737.874029566497</v>
      </c>
      <c r="X4017" s="39">
        <f t="shared" si="1124"/>
        <v>249.01804191869451</v>
      </c>
      <c r="Y4017" s="39">
        <f t="shared" si="1127"/>
        <v>9541.4416290335939</v>
      </c>
      <c r="Z4017" s="39">
        <f t="shared" si="1128"/>
        <v>8323.1259704335025</v>
      </c>
      <c r="AA4017" s="45">
        <f t="shared" si="1129"/>
        <v>7.0113387268240596E-2</v>
      </c>
      <c r="AB4017" s="45">
        <f t="shared" si="1130"/>
        <v>0.45004605881832993</v>
      </c>
      <c r="AC4017" s="45">
        <f t="shared" si="1131"/>
        <v>1.3939214623147261E-2</v>
      </c>
      <c r="AD4017" s="45">
        <f t="shared" si="1132"/>
        <v>0.53409866070971779</v>
      </c>
      <c r="AE4017" s="45">
        <f t="shared" si="1133"/>
        <v>0.46590133929028221</v>
      </c>
      <c r="AF4017" s="43">
        <f>('Estimates from MCMC'!$B$2-'MCMC runs'!W4017)/'Estimates from MCMC'!$B$2</f>
        <v>0.12051846875129961</v>
      </c>
    </row>
    <row r="4018" spans="1:32" x14ac:dyDescent="0.3">
      <c r="A4018" s="38">
        <v>1742</v>
      </c>
      <c r="B4018" s="38">
        <v>1956334.2187722195</v>
      </c>
      <c r="C4018" s="39">
        <v>53710.456337647302</v>
      </c>
      <c r="D4018" s="39">
        <v>52617.345968200403</v>
      </c>
      <c r="E4018" s="39">
        <f t="shared" si="1116"/>
        <v>1093.1103694468984</v>
      </c>
      <c r="F4018" s="39">
        <v>53657.192051771199</v>
      </c>
      <c r="G4018" s="40">
        <f t="shared" si="1117"/>
        <v>53.264285876102804</v>
      </c>
      <c r="H4018" s="39">
        <v>53622.270147116702</v>
      </c>
      <c r="I4018" s="39">
        <f t="shared" si="1118"/>
        <v>88.186190530599561</v>
      </c>
      <c r="J4018" s="39">
        <v>52476.619565716901</v>
      </c>
      <c r="K4018" s="40">
        <f t="shared" si="1119"/>
        <v>1233.8367719304006</v>
      </c>
      <c r="L4018" s="39">
        <v>51900.449901747801</v>
      </c>
      <c r="M4018" s="39">
        <f t="shared" si="1120"/>
        <v>1810.0064358995005</v>
      </c>
      <c r="N4018" s="39">
        <f t="shared" si="1125"/>
        <v>576.16966396909993</v>
      </c>
      <c r="O4018" s="40">
        <f>'Estimates from MCMC'!$B$2-L4018</f>
        <v>17160.550098252199</v>
      </c>
      <c r="P4018" s="39">
        <v>53120.641743108703</v>
      </c>
      <c r="Q4018" s="40">
        <f t="shared" si="1121"/>
        <v>1220.1918413609019</v>
      </c>
      <c r="R4018" s="39">
        <v>53150.952665937497</v>
      </c>
      <c r="S4018" s="39">
        <f t="shared" si="1122"/>
        <v>30.310922828793991</v>
      </c>
      <c r="T4018" s="39">
        <f t="shared" si="1126"/>
        <v>1250.5027641896959</v>
      </c>
      <c r="U4018" s="39">
        <v>59939.702873316601</v>
      </c>
      <c r="V4018" s="39">
        <f t="shared" si="1123"/>
        <v>8039.2529715687997</v>
      </c>
      <c r="W4018" s="39">
        <v>61438.355752367999</v>
      </c>
      <c r="X4018" s="39">
        <f t="shared" si="1124"/>
        <v>248.1501148617026</v>
      </c>
      <c r="Y4018" s="39">
        <f t="shared" si="1127"/>
        <v>9537.9058506201982</v>
      </c>
      <c r="Z4018" s="39">
        <f t="shared" si="1128"/>
        <v>7622.6442476320008</v>
      </c>
      <c r="AA4018" s="45">
        <f t="shared" si="1129"/>
        <v>7.2870785436945848E-2</v>
      </c>
      <c r="AB4018" s="45">
        <f t="shared" si="1130"/>
        <v>0.4684729175661797</v>
      </c>
      <c r="AC4018" s="45">
        <f t="shared" si="1131"/>
        <v>1.4460498844205272E-2</v>
      </c>
      <c r="AD4018" s="45">
        <f t="shared" si="1132"/>
        <v>0.55580420184733081</v>
      </c>
      <c r="AE4018" s="45">
        <f t="shared" si="1133"/>
        <v>0.44419579815266919</v>
      </c>
      <c r="AF4018" s="43">
        <f>('Estimates from MCMC'!$B$2-'MCMC runs'!W4018)/'Estimates from MCMC'!$B$2</f>
        <v>0.11037552667398388</v>
      </c>
    </row>
    <row r="4019" spans="1:32" x14ac:dyDescent="0.3">
      <c r="A4019" s="38">
        <v>2133</v>
      </c>
      <c r="B4019" s="38">
        <v>1941445.2319164954</v>
      </c>
      <c r="C4019" s="39">
        <v>53427.122731079202</v>
      </c>
      <c r="D4019" s="39">
        <v>52344.052888457998</v>
      </c>
      <c r="E4019" s="39">
        <f t="shared" si="1116"/>
        <v>1083.0698426212039</v>
      </c>
      <c r="F4019" s="39">
        <v>53361.196656532498</v>
      </c>
      <c r="G4019" s="40">
        <f t="shared" si="1117"/>
        <v>65.926074546703603</v>
      </c>
      <c r="H4019" s="39">
        <v>53337.5864260948</v>
      </c>
      <c r="I4019" s="39">
        <f t="shared" si="1118"/>
        <v>89.536304984401795</v>
      </c>
      <c r="J4019" s="39">
        <v>52189.622725861002</v>
      </c>
      <c r="K4019" s="40">
        <f t="shared" si="1119"/>
        <v>1237.5000052182004</v>
      </c>
      <c r="L4019" s="39">
        <v>51604.673725118701</v>
      </c>
      <c r="M4019" s="39">
        <f t="shared" si="1120"/>
        <v>1822.4490059605014</v>
      </c>
      <c r="N4019" s="39">
        <f t="shared" si="1125"/>
        <v>584.949000742301</v>
      </c>
      <c r="O4019" s="40">
        <f>'Estimates from MCMC'!$B$2-L4019</f>
        <v>17456.326274881299</v>
      </c>
      <c r="P4019" s="39">
        <v>52837.913479409202</v>
      </c>
      <c r="Q4019" s="40">
        <f t="shared" si="1121"/>
        <v>1233.2397542905019</v>
      </c>
      <c r="R4019" s="39">
        <v>52868.771457862102</v>
      </c>
      <c r="S4019" s="39">
        <f t="shared" si="1122"/>
        <v>30.85797845289926</v>
      </c>
      <c r="T4019" s="39">
        <f t="shared" si="1126"/>
        <v>1264.0977327434011</v>
      </c>
      <c r="U4019" s="39">
        <v>59607.0948779475</v>
      </c>
      <c r="V4019" s="39">
        <f t="shared" si="1123"/>
        <v>8002.4211528287997</v>
      </c>
      <c r="W4019" s="39">
        <v>61118.147789364397</v>
      </c>
      <c r="X4019" s="39">
        <f t="shared" si="1124"/>
        <v>246.95517867349554</v>
      </c>
      <c r="Y4019" s="39">
        <f t="shared" si="1127"/>
        <v>9513.4740642456964</v>
      </c>
      <c r="Z4019" s="39">
        <f t="shared" si="1128"/>
        <v>7942.8522106356031</v>
      </c>
      <c r="AA4019" s="45">
        <f t="shared" si="1129"/>
        <v>7.2414877726155291E-2</v>
      </c>
      <c r="AB4019" s="45">
        <f t="shared" si="1130"/>
        <v>0.45842527384148674</v>
      </c>
      <c r="AC4019" s="45">
        <f t="shared" si="1131"/>
        <v>1.4147030410908999E-2</v>
      </c>
      <c r="AD4019" s="45">
        <f t="shared" si="1132"/>
        <v>0.54498718197855101</v>
      </c>
      <c r="AE4019" s="45">
        <f t="shared" si="1133"/>
        <v>0.45501281802144899</v>
      </c>
      <c r="AF4019" s="43">
        <f>('Estimates from MCMC'!$B$2-'MCMC runs'!W4019)/'Estimates from MCMC'!$B$2</f>
        <v>0.11501212277024085</v>
      </c>
    </row>
    <row r="4020" spans="1:32" x14ac:dyDescent="0.3">
      <c r="A4020" s="38">
        <v>1104</v>
      </c>
      <c r="B4020" s="38">
        <v>2092929.1988075876</v>
      </c>
      <c r="C4020" s="39">
        <v>52532.749814739298</v>
      </c>
      <c r="D4020" s="39">
        <v>51432.266651334998</v>
      </c>
      <c r="E4020" s="39">
        <f t="shared" si="1116"/>
        <v>1100.4831634043003</v>
      </c>
      <c r="F4020" s="39">
        <v>52466.105197263503</v>
      </c>
      <c r="G4020" s="40">
        <f t="shared" si="1117"/>
        <v>66.644617475794803</v>
      </c>
      <c r="H4020" s="39">
        <v>52441.769633120697</v>
      </c>
      <c r="I4020" s="39">
        <f t="shared" si="1118"/>
        <v>90.980181618600909</v>
      </c>
      <c r="J4020" s="39">
        <v>51275.663217317699</v>
      </c>
      <c r="K4020" s="40">
        <f t="shared" si="1119"/>
        <v>1257.0865974215994</v>
      </c>
      <c r="L4020" s="39">
        <v>50681.927741201798</v>
      </c>
      <c r="M4020" s="39">
        <f t="shared" si="1120"/>
        <v>1850.8220735374998</v>
      </c>
      <c r="N4020" s="39">
        <f t="shared" si="1125"/>
        <v>593.73547611590038</v>
      </c>
      <c r="O4020" s="40">
        <f>'Estimates from MCMC'!$B$2-L4020</f>
        <v>18379.072258798202</v>
      </c>
      <c r="P4020" s="39">
        <v>51938.334343594099</v>
      </c>
      <c r="Q4020" s="40">
        <f t="shared" si="1121"/>
        <v>1256.4066023923006</v>
      </c>
      <c r="R4020" s="39">
        <v>51969.600848274698</v>
      </c>
      <c r="S4020" s="39">
        <f t="shared" si="1122"/>
        <v>31.26650468059961</v>
      </c>
      <c r="T4020" s="39">
        <f t="shared" si="1126"/>
        <v>1287.6731070729002</v>
      </c>
      <c r="U4020" s="39">
        <v>58528.6707187067</v>
      </c>
      <c r="V4020" s="39">
        <f t="shared" si="1123"/>
        <v>7846.7429775049022</v>
      </c>
      <c r="W4020" s="39">
        <v>60068.073766673799</v>
      </c>
      <c r="X4020" s="39">
        <f t="shared" si="1124"/>
        <v>251.72994089419808</v>
      </c>
      <c r="Y4020" s="39">
        <f t="shared" si="1127"/>
        <v>9386.1460254720005</v>
      </c>
      <c r="Z4020" s="39">
        <f t="shared" si="1128"/>
        <v>8992.9262333262013</v>
      </c>
      <c r="AA4020" s="45">
        <f t="shared" si="1129"/>
        <v>7.0061920914233369E-2</v>
      </c>
      <c r="AB4020" s="45">
        <f t="shared" si="1130"/>
        <v>0.42693901340687129</v>
      </c>
      <c r="AC4020" s="45">
        <f t="shared" si="1131"/>
        <v>1.3696553196459252E-2</v>
      </c>
      <c r="AD4020" s="45">
        <f t="shared" si="1132"/>
        <v>0.51069748751756394</v>
      </c>
      <c r="AE4020" s="45">
        <f t="shared" si="1133"/>
        <v>0.48930251248243606</v>
      </c>
      <c r="AF4020" s="43">
        <f>('Estimates from MCMC'!$B$2-'MCMC runs'!W4020)/'Estimates from MCMC'!$B$2</f>
        <v>0.13021714474632862</v>
      </c>
    </row>
    <row r="4021" spans="1:32" x14ac:dyDescent="0.3">
      <c r="A4021" s="38">
        <v>678</v>
      </c>
      <c r="B4021" s="38">
        <v>2094009.8254118781</v>
      </c>
      <c r="C4021" s="39">
        <v>51940.972161323603</v>
      </c>
      <c r="D4021" s="39">
        <v>50869.232977644402</v>
      </c>
      <c r="E4021" s="39">
        <f t="shared" si="1116"/>
        <v>1071.7391836792012</v>
      </c>
      <c r="F4021" s="39">
        <v>51873.248415541901</v>
      </c>
      <c r="G4021" s="40">
        <f t="shared" si="1117"/>
        <v>67.723745781702746</v>
      </c>
      <c r="H4021" s="39">
        <v>51852.550002706899</v>
      </c>
      <c r="I4021" s="39">
        <f t="shared" si="1118"/>
        <v>88.42215861670411</v>
      </c>
      <c r="J4021" s="39">
        <v>50714.0728931548</v>
      </c>
      <c r="K4021" s="40">
        <f t="shared" si="1119"/>
        <v>1226.8992681688032</v>
      </c>
      <c r="L4021" s="39">
        <v>50136.818436769099</v>
      </c>
      <c r="M4021" s="39">
        <f t="shared" si="1120"/>
        <v>1804.1537245545042</v>
      </c>
      <c r="N4021" s="39">
        <f t="shared" si="1125"/>
        <v>577.25445638570091</v>
      </c>
      <c r="O4021" s="40">
        <f>'Estimates from MCMC'!$B$2-L4021</f>
        <v>18924.181563230901</v>
      </c>
      <c r="P4021" s="39">
        <v>51353.805914388096</v>
      </c>
      <c r="Q4021" s="40">
        <f t="shared" si="1121"/>
        <v>1216.9874776189972</v>
      </c>
      <c r="R4021" s="39">
        <v>51384.343849961602</v>
      </c>
      <c r="S4021" s="39">
        <f t="shared" si="1122"/>
        <v>30.53793557350582</v>
      </c>
      <c r="T4021" s="39">
        <f t="shared" si="1126"/>
        <v>1247.525413192503</v>
      </c>
      <c r="U4021" s="39">
        <v>57843.334775321098</v>
      </c>
      <c r="V4021" s="39">
        <f t="shared" si="1123"/>
        <v>7706.5163385519991</v>
      </c>
      <c r="W4021" s="39">
        <v>59336.047847421301</v>
      </c>
      <c r="X4021" s="39">
        <f t="shared" si="1124"/>
        <v>245.1876589077001</v>
      </c>
      <c r="Y4021" s="39">
        <f t="shared" si="1127"/>
        <v>9199.2294106522022</v>
      </c>
      <c r="Z4021" s="39">
        <f t="shared" si="1128"/>
        <v>9724.9521525786986</v>
      </c>
      <c r="AA4021" s="45">
        <f t="shared" si="1129"/>
        <v>6.5922291488494614E-2</v>
      </c>
      <c r="AB4021" s="45">
        <f t="shared" si="1130"/>
        <v>0.40723115622212808</v>
      </c>
      <c r="AC4021" s="45">
        <f t="shared" si="1131"/>
        <v>1.2956315077006666E-2</v>
      </c>
      <c r="AD4021" s="45">
        <f t="shared" si="1132"/>
        <v>0.48610976278762935</v>
      </c>
      <c r="AE4021" s="45">
        <f t="shared" si="1133"/>
        <v>0.51389023721237059</v>
      </c>
      <c r="AF4021" s="43">
        <f>('Estimates from MCMC'!$B$2-'MCMC runs'!W4021)/'Estimates from MCMC'!$B$2</f>
        <v>0.14081684529008701</v>
      </c>
    </row>
    <row r="4022" spans="1:32" x14ac:dyDescent="0.3">
      <c r="A4022" s="38">
        <v>4271</v>
      </c>
      <c r="B4022" s="38">
        <v>2041736.1539031856</v>
      </c>
      <c r="C4022" s="39">
        <v>52770.285748891103</v>
      </c>
      <c r="D4022" s="39">
        <v>51672.639537805801</v>
      </c>
      <c r="E4022" s="39">
        <f t="shared" si="1116"/>
        <v>1097.6462110853026</v>
      </c>
      <c r="F4022" s="39">
        <v>52716.700946514102</v>
      </c>
      <c r="G4022" s="40">
        <f t="shared" si="1117"/>
        <v>53.584802377001324</v>
      </c>
      <c r="H4022" s="39">
        <v>52680.469813939199</v>
      </c>
      <c r="I4022" s="39">
        <f t="shared" si="1118"/>
        <v>89.815934951904637</v>
      </c>
      <c r="J4022" s="39">
        <v>51529.976963799098</v>
      </c>
      <c r="K4022" s="40">
        <f t="shared" si="1119"/>
        <v>1240.3087850920056</v>
      </c>
      <c r="L4022" s="39">
        <v>50943.743762844497</v>
      </c>
      <c r="M4022" s="39">
        <f t="shared" si="1120"/>
        <v>1826.5419860466063</v>
      </c>
      <c r="N4022" s="39">
        <f t="shared" si="1125"/>
        <v>586.23320095460076</v>
      </c>
      <c r="O4022" s="40">
        <f>'Estimates from MCMC'!$B$2-L4022</f>
        <v>18117.256237155503</v>
      </c>
      <c r="P4022" s="39">
        <v>52180.008257834597</v>
      </c>
      <c r="Q4022" s="40">
        <f t="shared" si="1121"/>
        <v>1236.2644949901005</v>
      </c>
      <c r="R4022" s="39">
        <v>52211.046477228301</v>
      </c>
      <c r="S4022" s="39">
        <f t="shared" si="1122"/>
        <v>31.038219393703912</v>
      </c>
      <c r="T4022" s="39">
        <f t="shared" si="1126"/>
        <v>1267.3027143838044</v>
      </c>
      <c r="U4022" s="39">
        <v>58838.986565890897</v>
      </c>
      <c r="V4022" s="39">
        <f t="shared" si="1123"/>
        <v>7895.2428030463998</v>
      </c>
      <c r="W4022" s="39">
        <v>60354.078024632603</v>
      </c>
      <c r="X4022" s="39">
        <f t="shared" si="1124"/>
        <v>247.78874435790203</v>
      </c>
      <c r="Y4022" s="39">
        <f t="shared" si="1127"/>
        <v>9410.3342617881062</v>
      </c>
      <c r="Z4022" s="39">
        <f t="shared" si="1128"/>
        <v>8706.921975367397</v>
      </c>
      <c r="AA4022" s="45">
        <f t="shared" si="1129"/>
        <v>6.9950035358266646E-2</v>
      </c>
      <c r="AB4022" s="45">
        <f t="shared" si="1130"/>
        <v>0.43578578895708059</v>
      </c>
      <c r="AC4022" s="45">
        <f t="shared" si="1131"/>
        <v>1.3676946504169224E-2</v>
      </c>
      <c r="AD4022" s="45">
        <f t="shared" si="1132"/>
        <v>0.51941277081951642</v>
      </c>
      <c r="AE4022" s="45">
        <f t="shared" si="1133"/>
        <v>0.48058722918048358</v>
      </c>
      <c r="AF4022" s="43">
        <f>('Estimates from MCMC'!$B$2-'MCMC runs'!W4022)/'Estimates from MCMC'!$B$2</f>
        <v>0.12607581667464121</v>
      </c>
    </row>
    <row r="4023" spans="1:32" x14ac:dyDescent="0.3">
      <c r="A4023" s="38">
        <v>3258</v>
      </c>
      <c r="B4023" s="38">
        <v>1993912.3924448136</v>
      </c>
      <c r="C4023" s="39">
        <v>52299.786329578601</v>
      </c>
      <c r="D4023" s="39">
        <v>51232.709838045303</v>
      </c>
      <c r="E4023" s="39">
        <f t="shared" si="1116"/>
        <v>1067.0764915332984</v>
      </c>
      <c r="F4023" s="39">
        <v>52236.003747279399</v>
      </c>
      <c r="G4023" s="40">
        <f t="shared" si="1117"/>
        <v>63.782582299201749</v>
      </c>
      <c r="H4023" s="39">
        <v>52211.251150754797</v>
      </c>
      <c r="I4023" s="39">
        <f t="shared" si="1118"/>
        <v>88.535178823804017</v>
      </c>
      <c r="J4023" s="39">
        <v>51081.204767126597</v>
      </c>
      <c r="K4023" s="40">
        <f t="shared" si="1119"/>
        <v>1218.5815624520037</v>
      </c>
      <c r="L4023" s="39">
        <v>50502.8375788708</v>
      </c>
      <c r="M4023" s="39">
        <f t="shared" si="1120"/>
        <v>1796.9487507078011</v>
      </c>
      <c r="N4023" s="39">
        <f t="shared" si="1125"/>
        <v>578.36718825579737</v>
      </c>
      <c r="O4023" s="40">
        <f>'Estimates from MCMC'!$B$2-L4023</f>
        <v>18558.1624211292</v>
      </c>
      <c r="P4023" s="39">
        <v>51714.743334991101</v>
      </c>
      <c r="Q4023" s="40">
        <f t="shared" si="1121"/>
        <v>1211.9057561203008</v>
      </c>
      <c r="R4023" s="39">
        <v>51745.570937951998</v>
      </c>
      <c r="S4023" s="39">
        <f t="shared" si="1122"/>
        <v>30.827602960896911</v>
      </c>
      <c r="T4023" s="39">
        <f t="shared" si="1126"/>
        <v>1242.7333590811977</v>
      </c>
      <c r="U4023" s="39">
        <v>58299.562099620904</v>
      </c>
      <c r="V4023" s="39">
        <f t="shared" si="1123"/>
        <v>7796.7245207501037</v>
      </c>
      <c r="W4023" s="39">
        <v>59784.947000357497</v>
      </c>
      <c r="X4023" s="39">
        <f t="shared" si="1124"/>
        <v>242.6515416553957</v>
      </c>
      <c r="Y4023" s="39">
        <f t="shared" si="1127"/>
        <v>9282.1094214866971</v>
      </c>
      <c r="Z4023" s="39">
        <f t="shared" si="1128"/>
        <v>9276.052999642503</v>
      </c>
      <c r="AA4023" s="45">
        <f t="shared" si="1129"/>
        <v>6.6964246291232835E-2</v>
      </c>
      <c r="AB4023" s="45">
        <f t="shared" si="1130"/>
        <v>0.42012373551991467</v>
      </c>
      <c r="AC4023" s="45">
        <f t="shared" si="1131"/>
        <v>1.3075192260367727E-2</v>
      </c>
      <c r="AD4023" s="45">
        <f t="shared" si="1132"/>
        <v>0.50016317407151523</v>
      </c>
      <c r="AE4023" s="45">
        <f t="shared" si="1133"/>
        <v>0.49983682592848472</v>
      </c>
      <c r="AF4023" s="43">
        <f>('Estimates from MCMC'!$B$2-'MCMC runs'!W4023)/'Estimates from MCMC'!$B$2</f>
        <v>0.13431680687569689</v>
      </c>
    </row>
    <row r="4024" spans="1:32" x14ac:dyDescent="0.3">
      <c r="A4024" s="38">
        <v>2082</v>
      </c>
      <c r="B4024" s="38">
        <v>2217656.673879826</v>
      </c>
      <c r="C4024" s="39">
        <v>52451.337418888099</v>
      </c>
      <c r="D4024" s="39">
        <v>51360.166926186401</v>
      </c>
      <c r="E4024" s="39">
        <f t="shared" si="1116"/>
        <v>1091.1704927016981</v>
      </c>
      <c r="F4024" s="39">
        <v>52378.122893991902</v>
      </c>
      <c r="G4024" s="40">
        <f t="shared" si="1117"/>
        <v>73.214524896196963</v>
      </c>
      <c r="H4024" s="39">
        <v>52360.847659537802</v>
      </c>
      <c r="I4024" s="39">
        <f t="shared" si="1118"/>
        <v>90.48975935029739</v>
      </c>
      <c r="J4024" s="39">
        <v>51197.497259329197</v>
      </c>
      <c r="K4024" s="40">
        <f t="shared" si="1119"/>
        <v>1253.8401595589021</v>
      </c>
      <c r="L4024" s="39">
        <v>50606.729236344101</v>
      </c>
      <c r="M4024" s="39">
        <f t="shared" si="1120"/>
        <v>1844.6081825439978</v>
      </c>
      <c r="N4024" s="39">
        <f t="shared" si="1125"/>
        <v>590.76802298509574</v>
      </c>
      <c r="O4024" s="40">
        <f>'Estimates from MCMC'!$B$2-L4024</f>
        <v>18454.270763655899</v>
      </c>
      <c r="P4024" s="39">
        <v>51855.8772982429</v>
      </c>
      <c r="Q4024" s="40">
        <f t="shared" si="1121"/>
        <v>1249.1480618987989</v>
      </c>
      <c r="R4024" s="39">
        <v>51886.977594832199</v>
      </c>
      <c r="S4024" s="39">
        <f t="shared" si="1122"/>
        <v>31.100296589298523</v>
      </c>
      <c r="T4024" s="39">
        <f t="shared" si="1126"/>
        <v>1280.2483584880974</v>
      </c>
      <c r="U4024" s="39">
        <v>58559.136185050302</v>
      </c>
      <c r="V4024" s="39">
        <f t="shared" si="1123"/>
        <v>7952.4069487062006</v>
      </c>
      <c r="W4024" s="39">
        <v>60092.160639655303</v>
      </c>
      <c r="X4024" s="39">
        <f t="shared" si="1124"/>
        <v>252.77609611690423</v>
      </c>
      <c r="Y4024" s="39">
        <f t="shared" si="1127"/>
        <v>9485.4314033112023</v>
      </c>
      <c r="Z4024" s="39">
        <f t="shared" si="1128"/>
        <v>8968.8393603446966</v>
      </c>
      <c r="AA4024" s="45">
        <f t="shared" si="1129"/>
        <v>6.9374096374993949E-2</v>
      </c>
      <c r="AB4024" s="45">
        <f t="shared" si="1130"/>
        <v>0.43092501733353683</v>
      </c>
      <c r="AC4024" s="45">
        <f t="shared" si="1131"/>
        <v>1.3697430765713324E-2</v>
      </c>
      <c r="AD4024" s="45">
        <f t="shared" si="1132"/>
        <v>0.51399654447424414</v>
      </c>
      <c r="AE4024" s="45">
        <f t="shared" si="1133"/>
        <v>0.48600345552575586</v>
      </c>
      <c r="AF4024" s="43">
        <f>('Estimates from MCMC'!$B$2-'MCMC runs'!W4024)/'Estimates from MCMC'!$B$2</f>
        <v>0.12986836796954426</v>
      </c>
    </row>
    <row r="4025" spans="1:32" x14ac:dyDescent="0.3">
      <c r="A4025" s="38">
        <v>1134</v>
      </c>
      <c r="B4025" s="38">
        <v>1958325.2733181661</v>
      </c>
      <c r="C4025" s="39">
        <v>52993.722109321803</v>
      </c>
      <c r="D4025" s="39">
        <v>51887.496889431401</v>
      </c>
      <c r="E4025" s="39">
        <f t="shared" si="1116"/>
        <v>1106.2252198904025</v>
      </c>
      <c r="F4025" s="39">
        <v>52920.202541579201</v>
      </c>
      <c r="G4025" s="40">
        <f t="shared" si="1117"/>
        <v>73.519567742601794</v>
      </c>
      <c r="H4025" s="39">
        <v>52901.174786962802</v>
      </c>
      <c r="I4025" s="39">
        <f t="shared" si="1118"/>
        <v>92.547322359001555</v>
      </c>
      <c r="J4025" s="39">
        <v>51722.617157131601</v>
      </c>
      <c r="K4025" s="40">
        <f t="shared" si="1119"/>
        <v>1271.1049521902023</v>
      </c>
      <c r="L4025" s="39">
        <v>51118.3400711145</v>
      </c>
      <c r="M4025" s="39">
        <f t="shared" si="1120"/>
        <v>1875.3820382073027</v>
      </c>
      <c r="N4025" s="39">
        <f t="shared" si="1125"/>
        <v>604.27708601710037</v>
      </c>
      <c r="O4025" s="40">
        <f>'Estimates from MCMC'!$B$2-L4025</f>
        <v>17942.6599288855</v>
      </c>
      <c r="P4025" s="39">
        <v>52392.417879074899</v>
      </c>
      <c r="Q4025" s="40">
        <f t="shared" si="1121"/>
        <v>1274.0778079603988</v>
      </c>
      <c r="R4025" s="39">
        <v>52424.316184199401</v>
      </c>
      <c r="S4025" s="39">
        <f t="shared" si="1122"/>
        <v>31.898305124501348</v>
      </c>
      <c r="T4025" s="39">
        <f t="shared" si="1126"/>
        <v>1305.9761130849001</v>
      </c>
      <c r="U4025" s="39">
        <v>59130.030890315102</v>
      </c>
      <c r="V4025" s="39">
        <f t="shared" si="1123"/>
        <v>8011.6908192006013</v>
      </c>
      <c r="W4025" s="39">
        <v>60693.795308158697</v>
      </c>
      <c r="X4025" s="39">
        <f t="shared" si="1124"/>
        <v>257.78830475869472</v>
      </c>
      <c r="Y4025" s="39">
        <f t="shared" si="1127"/>
        <v>9575.4552370441961</v>
      </c>
      <c r="Z4025" s="39">
        <f t="shared" si="1128"/>
        <v>8367.2046918413034</v>
      </c>
      <c r="AA4025" s="45">
        <f t="shared" si="1129"/>
        <v>7.2786092934996632E-2</v>
      </c>
      <c r="AB4025" s="45">
        <f t="shared" si="1130"/>
        <v>0.44651633876774055</v>
      </c>
      <c r="AC4025" s="45">
        <f t="shared" si="1131"/>
        <v>1.436734050472009E-2</v>
      </c>
      <c r="AD4025" s="45">
        <f t="shared" si="1132"/>
        <v>0.53366977220745726</v>
      </c>
      <c r="AE4025" s="45">
        <f t="shared" si="1133"/>
        <v>0.46633022779254274</v>
      </c>
      <c r="AF4025" s="43">
        <f>('Estimates from MCMC'!$B$2-'MCMC runs'!W4025)/'Estimates from MCMC'!$B$2</f>
        <v>0.12115672654379901</v>
      </c>
    </row>
    <row r="4026" spans="1:32" x14ac:dyDescent="0.3">
      <c r="A4026" s="38">
        <v>4995</v>
      </c>
      <c r="B4026" s="38">
        <v>2129948.1597093935</v>
      </c>
      <c r="C4026" s="39">
        <v>52998.3700458358</v>
      </c>
      <c r="D4026" s="39">
        <v>51911.054395177503</v>
      </c>
      <c r="E4026" s="39">
        <f t="shared" si="1116"/>
        <v>1087.3156506582964</v>
      </c>
      <c r="F4026" s="39">
        <v>52928.994716476001</v>
      </c>
      <c r="G4026" s="40">
        <f t="shared" si="1117"/>
        <v>69.375329359798343</v>
      </c>
      <c r="H4026" s="39">
        <v>52909.015615010198</v>
      </c>
      <c r="I4026" s="39">
        <f t="shared" si="1118"/>
        <v>89.354430825602321</v>
      </c>
      <c r="J4026" s="39">
        <v>51753.220877375497</v>
      </c>
      <c r="K4026" s="40">
        <f t="shared" si="1119"/>
        <v>1245.1491684603025</v>
      </c>
      <c r="L4026" s="39">
        <v>51169.729969443601</v>
      </c>
      <c r="M4026" s="39">
        <f t="shared" si="1120"/>
        <v>1828.6400763921993</v>
      </c>
      <c r="N4026" s="39">
        <f t="shared" si="1125"/>
        <v>583.4909079318968</v>
      </c>
      <c r="O4026" s="40">
        <f>'Estimates from MCMC'!$B$2-L4026</f>
        <v>17891.270030556399</v>
      </c>
      <c r="P4026" s="39">
        <v>52404.176742550102</v>
      </c>
      <c r="Q4026" s="40">
        <f t="shared" si="1121"/>
        <v>1234.4467731065015</v>
      </c>
      <c r="R4026" s="39">
        <v>52434.885626123803</v>
      </c>
      <c r="S4026" s="39">
        <f t="shared" si="1122"/>
        <v>30.708883573701314</v>
      </c>
      <c r="T4026" s="39">
        <f t="shared" si="1126"/>
        <v>1265.1556566802028</v>
      </c>
      <c r="U4026" s="39">
        <v>59168.684906781098</v>
      </c>
      <c r="V4026" s="39">
        <f t="shared" si="1123"/>
        <v>7998.9549373374975</v>
      </c>
      <c r="W4026" s="39">
        <v>60685.657570993302</v>
      </c>
      <c r="X4026" s="39">
        <f t="shared" si="1124"/>
        <v>251.8170075320013</v>
      </c>
      <c r="Y4026" s="39">
        <f t="shared" si="1127"/>
        <v>9515.9276015497016</v>
      </c>
      <c r="Z4026" s="39">
        <f t="shared" si="1128"/>
        <v>8375.3424290066978</v>
      </c>
      <c r="AA4026" s="45">
        <f t="shared" si="1129"/>
        <v>7.0713574526540077E-2</v>
      </c>
      <c r="AB4026" s="45">
        <f t="shared" si="1130"/>
        <v>0.447087038744378</v>
      </c>
      <c r="AC4026" s="45">
        <f t="shared" si="1131"/>
        <v>1.4074853663374621E-2</v>
      </c>
      <c r="AD4026" s="45">
        <f t="shared" si="1132"/>
        <v>0.53187546693429266</v>
      </c>
      <c r="AE4026" s="45">
        <f t="shared" si="1133"/>
        <v>0.46812453306570734</v>
      </c>
      <c r="AF4026" s="43">
        <f>('Estimates from MCMC'!$B$2-'MCMC runs'!W4026)/'Estimates from MCMC'!$B$2</f>
        <v>0.12127456059145825</v>
      </c>
    </row>
    <row r="4027" spans="1:32" x14ac:dyDescent="0.3">
      <c r="A4027" s="38">
        <v>4032</v>
      </c>
      <c r="B4027" s="38">
        <v>1920264.8051990217</v>
      </c>
      <c r="C4027" s="39">
        <v>52385.7719956035</v>
      </c>
      <c r="D4027" s="39">
        <v>51308.785540772202</v>
      </c>
      <c r="E4027" s="39">
        <f t="shared" si="1116"/>
        <v>1076.986454831298</v>
      </c>
      <c r="F4027" s="39">
        <v>52318.431794319797</v>
      </c>
      <c r="G4027" s="40">
        <f t="shared" si="1117"/>
        <v>67.340201283703209</v>
      </c>
      <c r="H4027" s="39">
        <v>52297.555828616903</v>
      </c>
      <c r="I4027" s="39">
        <f t="shared" si="1118"/>
        <v>88.216166986596363</v>
      </c>
      <c r="J4027" s="39">
        <v>51154.298031177401</v>
      </c>
      <c r="K4027" s="40">
        <f t="shared" si="1119"/>
        <v>1231.473964426099</v>
      </c>
      <c r="L4027" s="39">
        <v>50578.4822392899</v>
      </c>
      <c r="M4027" s="39">
        <f t="shared" si="1120"/>
        <v>1807.2897563135994</v>
      </c>
      <c r="N4027" s="39">
        <f t="shared" si="1125"/>
        <v>575.81579188750038</v>
      </c>
      <c r="O4027" s="40">
        <f>'Estimates from MCMC'!$B$2-L4027</f>
        <v>18482.5177607101</v>
      </c>
      <c r="P4027" s="39">
        <v>51796.172521729401</v>
      </c>
      <c r="Q4027" s="40">
        <f t="shared" si="1121"/>
        <v>1217.6902824395002</v>
      </c>
      <c r="R4027" s="39">
        <v>51826.546324060299</v>
      </c>
      <c r="S4027" s="39">
        <f t="shared" si="1122"/>
        <v>30.373802330897888</v>
      </c>
      <c r="T4027" s="39">
        <f t="shared" si="1126"/>
        <v>1248.064084770398</v>
      </c>
      <c r="U4027" s="39">
        <v>58403.667258463203</v>
      </c>
      <c r="V4027" s="39">
        <f t="shared" si="1123"/>
        <v>7825.1850191733029</v>
      </c>
      <c r="W4027" s="39">
        <v>59899.2427939115</v>
      </c>
      <c r="X4027" s="39">
        <f t="shared" si="1124"/>
        <v>247.51145067789912</v>
      </c>
      <c r="Y4027" s="39">
        <f t="shared" si="1127"/>
        <v>9320.7605546216</v>
      </c>
      <c r="Z4027" s="39">
        <f t="shared" si="1128"/>
        <v>9161.7572060884995</v>
      </c>
      <c r="AA4027" s="45">
        <f t="shared" si="1129"/>
        <v>6.7526735314358349E-2</v>
      </c>
      <c r="AB4027" s="45">
        <f t="shared" si="1130"/>
        <v>0.42338306503933038</v>
      </c>
      <c r="AC4027" s="45">
        <f t="shared" si="1131"/>
        <v>1.3391652256601955E-2</v>
      </c>
      <c r="AD4027" s="45">
        <f t="shared" si="1132"/>
        <v>0.50430145261029069</v>
      </c>
      <c r="AE4027" s="45">
        <f t="shared" si="1133"/>
        <v>0.49569854738970931</v>
      </c>
      <c r="AF4027" s="43">
        <f>('Estimates from MCMC'!$B$2-'MCMC runs'!W4027)/'Estimates from MCMC'!$B$2</f>
        <v>0.13266180921342724</v>
      </c>
    </row>
    <row r="4028" spans="1:32" x14ac:dyDescent="0.3">
      <c r="A4028" s="38">
        <v>4043</v>
      </c>
      <c r="B4028" s="38">
        <v>1989558.2648738089</v>
      </c>
      <c r="C4028" s="39">
        <v>52332.831562040097</v>
      </c>
      <c r="D4028" s="39">
        <v>51277.993924185699</v>
      </c>
      <c r="E4028" s="39">
        <f t="shared" si="1116"/>
        <v>1054.8376378543981</v>
      </c>
      <c r="F4028" s="39">
        <v>52262.678836714098</v>
      </c>
      <c r="G4028" s="40">
        <f t="shared" si="1117"/>
        <v>70.152725325999199</v>
      </c>
      <c r="H4028" s="39">
        <v>52245.609236644603</v>
      </c>
      <c r="I4028" s="39">
        <f t="shared" si="1118"/>
        <v>87.222325395494408</v>
      </c>
      <c r="J4028" s="39">
        <v>51121.479338261903</v>
      </c>
      <c r="K4028" s="40">
        <f t="shared" si="1119"/>
        <v>1211.3522237781945</v>
      </c>
      <c r="L4028" s="39">
        <v>50551.688046744101</v>
      </c>
      <c r="M4028" s="39">
        <f t="shared" si="1120"/>
        <v>1781.1435152959966</v>
      </c>
      <c r="N4028" s="39">
        <f t="shared" si="1125"/>
        <v>569.79129151780216</v>
      </c>
      <c r="O4028" s="40">
        <f>'Estimates from MCMC'!$B$2-L4028</f>
        <v>18509.311953255899</v>
      </c>
      <c r="P4028" s="39">
        <v>51751.415031370503</v>
      </c>
      <c r="Q4028" s="40">
        <f t="shared" si="1121"/>
        <v>1199.7269846264026</v>
      </c>
      <c r="R4028" s="39">
        <v>51781.591441114797</v>
      </c>
      <c r="S4028" s="39">
        <f t="shared" si="1122"/>
        <v>30.176409744293778</v>
      </c>
      <c r="T4028" s="39">
        <f t="shared" si="1126"/>
        <v>1229.9033943706963</v>
      </c>
      <c r="U4028" s="39">
        <v>58283.321586286402</v>
      </c>
      <c r="V4028" s="39">
        <f t="shared" si="1123"/>
        <v>7731.6335395423012</v>
      </c>
      <c r="W4028" s="39">
        <v>59752.749373649</v>
      </c>
      <c r="X4028" s="39">
        <f t="shared" si="1124"/>
        <v>239.52439299190155</v>
      </c>
      <c r="Y4028" s="39">
        <f t="shared" si="1127"/>
        <v>9201.061326904899</v>
      </c>
      <c r="Z4028" s="39">
        <f t="shared" si="1128"/>
        <v>9308.2506263510004</v>
      </c>
      <c r="AA4028" s="45">
        <f t="shared" si="1129"/>
        <v>6.6447818129422631E-2</v>
      </c>
      <c r="AB4028" s="45">
        <f t="shared" si="1130"/>
        <v>0.4177158804750849</v>
      </c>
      <c r="AC4028" s="45">
        <f t="shared" si="1131"/>
        <v>1.294075077435646E-2</v>
      </c>
      <c r="AD4028" s="45">
        <f t="shared" si="1132"/>
        <v>0.49710444937886394</v>
      </c>
      <c r="AE4028" s="45">
        <f t="shared" si="1133"/>
        <v>0.502895550621136</v>
      </c>
      <c r="AF4028" s="43">
        <f>('Estimates from MCMC'!$B$2-'MCMC runs'!W4028)/'Estimates from MCMC'!$B$2</f>
        <v>0.13478302698123398</v>
      </c>
    </row>
    <row r="4029" spans="1:32" x14ac:dyDescent="0.3">
      <c r="A4029" s="38">
        <v>2753</v>
      </c>
      <c r="B4029" s="38">
        <v>2015826.0611330506</v>
      </c>
      <c r="C4029" s="39">
        <v>52588.945060040998</v>
      </c>
      <c r="D4029" s="39">
        <v>51536.016785413398</v>
      </c>
      <c r="E4029" s="39">
        <f t="shared" si="1116"/>
        <v>1052.9282746276003</v>
      </c>
      <c r="F4029" s="39">
        <v>52525.372441229003</v>
      </c>
      <c r="G4029" s="40">
        <f t="shared" si="1117"/>
        <v>63.572618811995198</v>
      </c>
      <c r="H4029" s="39">
        <v>52502.462767905701</v>
      </c>
      <c r="I4029" s="39">
        <f t="shared" si="1118"/>
        <v>86.48229213529703</v>
      </c>
      <c r="J4029" s="39">
        <v>51386.657685780403</v>
      </c>
      <c r="K4029" s="40">
        <f t="shared" si="1119"/>
        <v>1202.2873742605952</v>
      </c>
      <c r="L4029" s="39">
        <v>50821.522102121198</v>
      </c>
      <c r="M4029" s="39">
        <f t="shared" si="1120"/>
        <v>1767.4229579198</v>
      </c>
      <c r="N4029" s="39">
        <f t="shared" si="1125"/>
        <v>565.13558365920471</v>
      </c>
      <c r="O4029" s="40">
        <f>'Estimates from MCMC'!$B$2-L4029</f>
        <v>18239.477897878802</v>
      </c>
      <c r="P4029" s="39">
        <v>52011.198174925397</v>
      </c>
      <c r="Q4029" s="40">
        <f t="shared" si="1121"/>
        <v>1189.6760728041991</v>
      </c>
      <c r="R4029" s="39">
        <v>52041.112252270003</v>
      </c>
      <c r="S4029" s="39">
        <f t="shared" si="1122"/>
        <v>29.914077344605175</v>
      </c>
      <c r="T4029" s="39">
        <f t="shared" si="1126"/>
        <v>1219.5901501488042</v>
      </c>
      <c r="U4029" s="39">
        <v>58528.124993801801</v>
      </c>
      <c r="V4029" s="39">
        <f t="shared" si="1123"/>
        <v>7706.6028916806026</v>
      </c>
      <c r="W4029" s="39">
        <v>59983.801295661498</v>
      </c>
      <c r="X4029" s="39">
        <f t="shared" si="1124"/>
        <v>236.08615171089332</v>
      </c>
      <c r="Y4029" s="39">
        <f t="shared" si="1127"/>
        <v>9162.2791935403002</v>
      </c>
      <c r="Z4029" s="39">
        <f t="shared" si="1128"/>
        <v>9077.1987043385016</v>
      </c>
      <c r="AA4029" s="45">
        <f t="shared" si="1129"/>
        <v>6.68654090307398E-2</v>
      </c>
      <c r="AB4029" s="45">
        <f t="shared" si="1130"/>
        <v>0.42252321776035368</v>
      </c>
      <c r="AC4029" s="45">
        <f t="shared" si="1131"/>
        <v>1.2943690221437175E-2</v>
      </c>
      <c r="AD4029" s="45">
        <f t="shared" si="1132"/>
        <v>0.50233231701253067</v>
      </c>
      <c r="AE4029" s="45">
        <f t="shared" si="1133"/>
        <v>0.49766768298746938</v>
      </c>
      <c r="AF4029" s="43">
        <f>('Estimates from MCMC'!$B$2-'MCMC runs'!W4029)/'Estimates from MCMC'!$B$2</f>
        <v>0.13143740612412941</v>
      </c>
    </row>
    <row r="4030" spans="1:32" x14ac:dyDescent="0.3">
      <c r="A4030" s="38">
        <v>3766</v>
      </c>
      <c r="B4030" s="38">
        <v>1983983.0516687979</v>
      </c>
      <c r="C4030" s="39">
        <v>52762.627066524299</v>
      </c>
      <c r="D4030" s="39">
        <v>51685.617630407804</v>
      </c>
      <c r="E4030" s="39">
        <f t="shared" si="1116"/>
        <v>1077.0094361164956</v>
      </c>
      <c r="F4030" s="39">
        <v>52696.900549810402</v>
      </c>
      <c r="G4030" s="40">
        <f t="shared" si="1117"/>
        <v>65.726516713897581</v>
      </c>
      <c r="H4030" s="39">
        <v>52673.882329938198</v>
      </c>
      <c r="I4030" s="39">
        <f t="shared" si="1118"/>
        <v>88.744736586100771</v>
      </c>
      <c r="J4030" s="39">
        <v>51531.996854548997</v>
      </c>
      <c r="K4030" s="40">
        <f t="shared" si="1119"/>
        <v>1230.6302119753018</v>
      </c>
      <c r="L4030" s="39">
        <v>50952.413909577597</v>
      </c>
      <c r="M4030" s="39">
        <f t="shared" si="1120"/>
        <v>1810.2131569467019</v>
      </c>
      <c r="N4030" s="39">
        <f t="shared" si="1125"/>
        <v>579.58294497140014</v>
      </c>
      <c r="O4030" s="40">
        <f>'Estimates from MCMC'!$B$2-L4030</f>
        <v>18108.586090422403</v>
      </c>
      <c r="P4030" s="39">
        <v>52170.482751830998</v>
      </c>
      <c r="Q4030" s="40">
        <f t="shared" si="1121"/>
        <v>1218.0688422534004</v>
      </c>
      <c r="R4030" s="39">
        <v>52201.288430048196</v>
      </c>
      <c r="S4030" s="39">
        <f t="shared" si="1122"/>
        <v>30.805678217198874</v>
      </c>
      <c r="T4030" s="39">
        <f t="shared" si="1126"/>
        <v>1248.8745204705992</v>
      </c>
      <c r="U4030" s="39">
        <v>58992.756108349597</v>
      </c>
      <c r="V4030" s="39">
        <f t="shared" si="1123"/>
        <v>8040.3421987719994</v>
      </c>
      <c r="W4030" s="39">
        <v>60491.197161787801</v>
      </c>
      <c r="X4030" s="39">
        <f t="shared" si="1124"/>
        <v>249.56653296760487</v>
      </c>
      <c r="Y4030" s="39">
        <f t="shared" si="1127"/>
        <v>9538.7832522102035</v>
      </c>
      <c r="Z4030" s="39">
        <f t="shared" si="1128"/>
        <v>8569.8028382121993</v>
      </c>
      <c r="AA4030" s="45">
        <f t="shared" si="1129"/>
        <v>6.8965876973195978E-2</v>
      </c>
      <c r="AB4030" s="45">
        <f t="shared" si="1130"/>
        <v>0.44400717751368346</v>
      </c>
      <c r="AC4030" s="45">
        <f t="shared" si="1131"/>
        <v>1.3781668636161502E-2</v>
      </c>
      <c r="AD4030" s="45">
        <f t="shared" si="1132"/>
        <v>0.52675472312304095</v>
      </c>
      <c r="AE4030" s="45">
        <f t="shared" si="1133"/>
        <v>0.47324527687695905</v>
      </c>
      <c r="AF4030" s="43">
        <f>('Estimates from MCMC'!$B$2-'MCMC runs'!W4030)/'Estimates from MCMC'!$B$2</f>
        <v>0.12409033808100374</v>
      </c>
    </row>
    <row r="4031" spans="1:32" x14ac:dyDescent="0.3">
      <c r="A4031" s="38">
        <v>3353</v>
      </c>
      <c r="B4031" s="38">
        <v>2222656.5795150683</v>
      </c>
      <c r="C4031" s="39">
        <v>52853.5230430866</v>
      </c>
      <c r="D4031" s="39">
        <v>51792.370569976098</v>
      </c>
      <c r="E4031" s="39">
        <f t="shared" si="1116"/>
        <v>1061.1524731105019</v>
      </c>
      <c r="F4031" s="39">
        <v>52786.664354802902</v>
      </c>
      <c r="G4031" s="40">
        <f t="shared" si="1117"/>
        <v>66.85868828369712</v>
      </c>
      <c r="H4031" s="39">
        <v>52766.056704866802</v>
      </c>
      <c r="I4031" s="39">
        <f t="shared" si="1118"/>
        <v>87.466338219797763</v>
      </c>
      <c r="J4031" s="39">
        <v>51638.930469105297</v>
      </c>
      <c r="K4031" s="40">
        <f t="shared" si="1119"/>
        <v>1214.5925739813028</v>
      </c>
      <c r="L4031" s="39">
        <v>51067.433854897099</v>
      </c>
      <c r="M4031" s="39">
        <f t="shared" si="1120"/>
        <v>1786.0891881895004</v>
      </c>
      <c r="N4031" s="39">
        <f t="shared" si="1125"/>
        <v>571.49661420819757</v>
      </c>
      <c r="O4031" s="40">
        <f>'Estimates from MCMC'!$B$2-L4031</f>
        <v>17993.566145102901</v>
      </c>
      <c r="P4031" s="39">
        <v>52268.091882841298</v>
      </c>
      <c r="Q4031" s="40">
        <f t="shared" si="1121"/>
        <v>1200.6580279441987</v>
      </c>
      <c r="R4031" s="39">
        <v>52298.441822390603</v>
      </c>
      <c r="S4031" s="39">
        <f t="shared" si="1122"/>
        <v>30.349939549305418</v>
      </c>
      <c r="T4031" s="39">
        <f t="shared" si="1126"/>
        <v>1231.0079674935041</v>
      </c>
      <c r="U4031" s="39">
        <v>59007.266366906602</v>
      </c>
      <c r="V4031" s="39">
        <f t="shared" si="1123"/>
        <v>7939.8325120095033</v>
      </c>
      <c r="W4031" s="39">
        <v>60481.576546018201</v>
      </c>
      <c r="X4031" s="39">
        <f t="shared" si="1124"/>
        <v>243.30221161809459</v>
      </c>
      <c r="Y4031" s="39">
        <f t="shared" si="1127"/>
        <v>9414.142691121102</v>
      </c>
      <c r="Z4031" s="39">
        <f t="shared" si="1128"/>
        <v>8579.423453981799</v>
      </c>
      <c r="AA4031" s="45">
        <f t="shared" si="1129"/>
        <v>6.8413785103323341E-2</v>
      </c>
      <c r="AB4031" s="45">
        <f t="shared" si="1130"/>
        <v>0.44125952843263339</v>
      </c>
      <c r="AC4031" s="45">
        <f t="shared" si="1131"/>
        <v>1.3521622654234736E-2</v>
      </c>
      <c r="AD4031" s="45">
        <f t="shared" si="1132"/>
        <v>0.52319493619019153</v>
      </c>
      <c r="AE4031" s="45">
        <f t="shared" si="1133"/>
        <v>0.47680506380980853</v>
      </c>
      <c r="AF4031" s="43">
        <f>('Estimates from MCMC'!$B$2-'MCMC runs'!W4031)/'Estimates from MCMC'!$B$2</f>
        <v>0.12422964414042367</v>
      </c>
    </row>
    <row r="4032" spans="1:32" x14ac:dyDescent="0.3">
      <c r="A4032" s="38">
        <v>290</v>
      </c>
      <c r="B4032" s="38">
        <v>2025972.3619137409</v>
      </c>
      <c r="C4032" s="39">
        <v>53440.185300344703</v>
      </c>
      <c r="D4032" s="39">
        <v>52348.084172483002</v>
      </c>
      <c r="E4032" s="39">
        <f t="shared" si="1116"/>
        <v>1092.1011278617007</v>
      </c>
      <c r="F4032" s="39">
        <v>53384.717693742801</v>
      </c>
      <c r="G4032" s="40">
        <f t="shared" si="1117"/>
        <v>55.467606601901934</v>
      </c>
      <c r="H4032" s="39">
        <v>53351.182763831603</v>
      </c>
      <c r="I4032" s="39">
        <f t="shared" si="1118"/>
        <v>89.002536513100495</v>
      </c>
      <c r="J4032" s="39">
        <v>52204.228217706601</v>
      </c>
      <c r="K4032" s="40">
        <f t="shared" si="1119"/>
        <v>1235.9570826381023</v>
      </c>
      <c r="L4032" s="39">
        <v>51622.946018662398</v>
      </c>
      <c r="M4032" s="39">
        <f t="shared" si="1120"/>
        <v>1817.2392816823049</v>
      </c>
      <c r="N4032" s="39">
        <f t="shared" si="1125"/>
        <v>581.28219904420257</v>
      </c>
      <c r="O4032" s="40">
        <f>'Estimates from MCMC'!$B$2-L4032</f>
        <v>17438.053981337602</v>
      </c>
      <c r="P4032" s="39">
        <v>52848.362905739203</v>
      </c>
      <c r="Q4032" s="40">
        <f t="shared" si="1121"/>
        <v>1225.4168870768044</v>
      </c>
      <c r="R4032" s="39">
        <v>52879.147643609998</v>
      </c>
      <c r="S4032" s="39">
        <f t="shared" si="1122"/>
        <v>30.784737870795652</v>
      </c>
      <c r="T4032" s="39">
        <f t="shared" si="1126"/>
        <v>1256.2016249476001</v>
      </c>
      <c r="U4032" s="39">
        <v>59722.431015954397</v>
      </c>
      <c r="V4032" s="39">
        <f t="shared" si="1123"/>
        <v>8099.4849972919983</v>
      </c>
      <c r="W4032" s="39">
        <v>61227.886584323103</v>
      </c>
      <c r="X4032" s="39">
        <f t="shared" si="1124"/>
        <v>249.25394342110667</v>
      </c>
      <c r="Y4032" s="39">
        <f t="shared" si="1127"/>
        <v>9604.940565660705</v>
      </c>
      <c r="Z4032" s="39">
        <f t="shared" si="1128"/>
        <v>7833.1134156768967</v>
      </c>
      <c r="AA4032" s="45">
        <f t="shared" si="1129"/>
        <v>7.2037947943732764E-2</v>
      </c>
      <c r="AB4032" s="45">
        <f t="shared" si="1130"/>
        <v>0.4644718387705507</v>
      </c>
      <c r="AC4032" s="45">
        <f t="shared" si="1131"/>
        <v>1.4293678852460315E-2</v>
      </c>
      <c r="AD4032" s="45">
        <f t="shared" si="1132"/>
        <v>0.55080346556674376</v>
      </c>
      <c r="AE4032" s="45">
        <f t="shared" si="1133"/>
        <v>0.44919653443325624</v>
      </c>
      <c r="AF4032" s="43">
        <f>('Estimates from MCMC'!$B$2-'MCMC runs'!W4032)/'Estimates from MCMC'!$B$2</f>
        <v>0.1134231102311999</v>
      </c>
    </row>
    <row r="4033" spans="1:32" x14ac:dyDescent="0.3">
      <c r="A4033" s="38">
        <v>1024</v>
      </c>
      <c r="B4033" s="38">
        <v>1918331.7650007787</v>
      </c>
      <c r="C4033" s="39">
        <v>52112.651639811498</v>
      </c>
      <c r="D4033" s="39">
        <v>51065.265025301997</v>
      </c>
      <c r="E4033" s="39">
        <f t="shared" si="1116"/>
        <v>1047.3866145095017</v>
      </c>
      <c r="F4033" s="39">
        <v>52044.9393965337</v>
      </c>
      <c r="G4033" s="40">
        <f t="shared" si="1117"/>
        <v>67.712243277797825</v>
      </c>
      <c r="H4033" s="39">
        <v>52025.6597932523</v>
      </c>
      <c r="I4033" s="39">
        <f t="shared" si="1118"/>
        <v>86.991846559198166</v>
      </c>
      <c r="J4033" s="39">
        <v>50911.354271374003</v>
      </c>
      <c r="K4033" s="40">
        <f t="shared" si="1119"/>
        <v>1201.2973684374956</v>
      </c>
      <c r="L4033" s="39">
        <v>50342.974352468002</v>
      </c>
      <c r="M4033" s="39">
        <f t="shared" si="1120"/>
        <v>1769.6772873434966</v>
      </c>
      <c r="N4033" s="39">
        <f t="shared" si="1125"/>
        <v>568.37991890600097</v>
      </c>
      <c r="O4033" s="40">
        <f>'Estimates from MCMC'!$B$2-L4033</f>
        <v>18718.025647531998</v>
      </c>
      <c r="P4033" s="39">
        <v>51532.439978329603</v>
      </c>
      <c r="Q4033" s="40">
        <f t="shared" si="1121"/>
        <v>1189.4656258616014</v>
      </c>
      <c r="R4033" s="39">
        <v>51562.813656897197</v>
      </c>
      <c r="S4033" s="39">
        <f t="shared" si="1122"/>
        <v>30.373678567593743</v>
      </c>
      <c r="T4033" s="39">
        <f t="shared" si="1126"/>
        <v>1219.8393044291952</v>
      </c>
      <c r="U4033" s="39">
        <v>58077.3574676485</v>
      </c>
      <c r="V4033" s="39">
        <f t="shared" si="1123"/>
        <v>7734.3831151804989</v>
      </c>
      <c r="W4033" s="39">
        <v>59535.248102858197</v>
      </c>
      <c r="X4033" s="39">
        <f t="shared" si="1124"/>
        <v>238.0513307805013</v>
      </c>
      <c r="Y4033" s="39">
        <f t="shared" si="1127"/>
        <v>9192.2737503901953</v>
      </c>
      <c r="Z4033" s="39">
        <f t="shared" si="1128"/>
        <v>9525.7518971418031</v>
      </c>
      <c r="AA4033" s="45">
        <f t="shared" si="1129"/>
        <v>6.5169229244540161E-2</v>
      </c>
      <c r="AB4033" s="45">
        <f t="shared" si="1130"/>
        <v>0.41320507092051612</v>
      </c>
      <c r="AC4033" s="45">
        <f t="shared" si="1131"/>
        <v>1.2717758553338062E-2</v>
      </c>
      <c r="AD4033" s="45">
        <f t="shared" si="1132"/>
        <v>0.49109205871839434</v>
      </c>
      <c r="AE4033" s="45">
        <f t="shared" si="1133"/>
        <v>0.50890794128160566</v>
      </c>
      <c r="AF4033" s="43">
        <f>('Estimates from MCMC'!$B$2-'MCMC runs'!W4033)/'Estimates from MCMC'!$B$2</f>
        <v>0.13793243505222633</v>
      </c>
    </row>
    <row r="4034" spans="1:32" x14ac:dyDescent="0.3">
      <c r="A4034" s="38">
        <v>2665</v>
      </c>
      <c r="B4034" s="38">
        <v>2064329.7801549567</v>
      </c>
      <c r="C4034" s="39">
        <v>53109.1917033711</v>
      </c>
      <c r="D4034" s="39">
        <v>52043.585521963199</v>
      </c>
      <c r="E4034" s="39">
        <f t="shared" ref="E4034:E4097" si="1134">$C4034-D4034</f>
        <v>1065.6061814079003</v>
      </c>
      <c r="F4034" s="39">
        <v>53046.607284975798</v>
      </c>
      <c r="G4034" s="40">
        <f t="shared" ref="G4034:G4097" si="1135">$C4034-F4034</f>
        <v>62.584418395301327</v>
      </c>
      <c r="H4034" s="39">
        <v>53021.6931857128</v>
      </c>
      <c r="I4034" s="39">
        <f t="shared" ref="I4034:I4097" si="1136">$C4034-H4034</f>
        <v>87.498517658299534</v>
      </c>
      <c r="J4034" s="39">
        <v>51894.286876341299</v>
      </c>
      <c r="K4034" s="40">
        <f t="shared" ref="K4034:K4097" si="1137">$C4034-J4034</f>
        <v>1214.9048270298008</v>
      </c>
      <c r="L4034" s="39">
        <v>51322.5713136423</v>
      </c>
      <c r="M4034" s="39">
        <f t="shared" ref="M4034:M4097" si="1138">$C4034-L4034</f>
        <v>1786.6203897287996</v>
      </c>
      <c r="N4034" s="39">
        <f t="shared" si="1125"/>
        <v>571.71556269899884</v>
      </c>
      <c r="O4034" s="40">
        <f>'Estimates from MCMC'!$B$2-L4034</f>
        <v>17738.4286863577</v>
      </c>
      <c r="P4034" s="39">
        <v>52527.799796159699</v>
      </c>
      <c r="Q4034" s="40">
        <f t="shared" ref="Q4034:Q4097" si="1139">P4034-L4034</f>
        <v>1205.2284825173992</v>
      </c>
      <c r="R4034" s="39">
        <v>52558.024352468899</v>
      </c>
      <c r="S4034" s="39">
        <f t="shared" ref="S4034:S4097" si="1140">R4034-L4034-Q4034</f>
        <v>30.224556309200125</v>
      </c>
      <c r="T4034" s="39">
        <f t="shared" si="1126"/>
        <v>1235.4530388265994</v>
      </c>
      <c r="U4034" s="39">
        <v>59163.867872914198</v>
      </c>
      <c r="V4034" s="39">
        <f t="shared" ref="V4034:V4097" si="1141">U4034-L4034</f>
        <v>7841.2965592718974</v>
      </c>
      <c r="W4034" s="39">
        <v>60638.672995788103</v>
      </c>
      <c r="X4034" s="39">
        <f t="shared" ref="X4034:X4097" si="1142">W4034-V4034-S4034-Q4034-L4034</f>
        <v>239.35208404730656</v>
      </c>
      <c r="Y4034" s="39">
        <f t="shared" si="1127"/>
        <v>9316.1016821458034</v>
      </c>
      <c r="Z4034" s="39">
        <f t="shared" si="1128"/>
        <v>8422.3270042118966</v>
      </c>
      <c r="AA4034" s="45">
        <f t="shared" si="1129"/>
        <v>6.9648392237626075E-2</v>
      </c>
      <c r="AB4034" s="45">
        <f t="shared" si="1130"/>
        <v>0.44205136192826905</v>
      </c>
      <c r="AC4034" s="45">
        <f t="shared" si="1131"/>
        <v>1.3493420881827478E-2</v>
      </c>
      <c r="AD4034" s="45">
        <f t="shared" si="1132"/>
        <v>0.52519317504772256</v>
      </c>
      <c r="AE4034" s="45">
        <f t="shared" si="1133"/>
        <v>0.47480682495227738</v>
      </c>
      <c r="AF4034" s="43">
        <f>('Estimates from MCMC'!$B$2-'MCMC runs'!W4034)/'Estimates from MCMC'!$B$2</f>
        <v>0.12195489500893263</v>
      </c>
    </row>
    <row r="4035" spans="1:32" x14ac:dyDescent="0.3">
      <c r="A4035" s="38">
        <v>51</v>
      </c>
      <c r="B4035" s="38">
        <v>2085821.4863825219</v>
      </c>
      <c r="C4035" s="39">
        <v>52444.976214969</v>
      </c>
      <c r="D4035" s="39">
        <v>51386.347702610801</v>
      </c>
      <c r="E4035" s="39">
        <f t="shared" si="1134"/>
        <v>1058.6285123581983</v>
      </c>
      <c r="F4035" s="39">
        <v>52380.005827193403</v>
      </c>
      <c r="G4035" s="40">
        <f t="shared" si="1135"/>
        <v>64.970387775596464</v>
      </c>
      <c r="H4035" s="39">
        <v>52357.602634501898</v>
      </c>
      <c r="I4035" s="39">
        <f t="shared" si="1136"/>
        <v>87.373580467101419</v>
      </c>
      <c r="J4035" s="39">
        <v>51234.812192527097</v>
      </c>
      <c r="K4035" s="40">
        <f t="shared" si="1137"/>
        <v>1210.1640224419025</v>
      </c>
      <c r="L4035" s="39">
        <v>50663.901764398302</v>
      </c>
      <c r="M4035" s="39">
        <f t="shared" si="1138"/>
        <v>1781.0744505706971</v>
      </c>
      <c r="N4035" s="39">
        <f t="shared" ref="N4035:N4098" si="1143">M4035-K4035</f>
        <v>570.91042812879459</v>
      </c>
      <c r="O4035" s="40">
        <f>'Estimates from MCMC'!$B$2-L4035</f>
        <v>18397.098235601698</v>
      </c>
      <c r="P4035" s="39">
        <v>51861.073469634503</v>
      </c>
      <c r="Q4035" s="40">
        <f t="shared" si="1139"/>
        <v>1197.1717052362001</v>
      </c>
      <c r="R4035" s="39">
        <v>51891.485228713798</v>
      </c>
      <c r="S4035" s="39">
        <f t="shared" si="1140"/>
        <v>30.411759079295734</v>
      </c>
      <c r="T4035" s="39">
        <f t="shared" ref="T4035:T4098" si="1144">Q4035+S4035</f>
        <v>1227.5834643154958</v>
      </c>
      <c r="U4035" s="39">
        <v>58579.179624020602</v>
      </c>
      <c r="V4035" s="39">
        <f t="shared" si="1141"/>
        <v>7915.2778596222997</v>
      </c>
      <c r="W4035" s="39">
        <v>60048.430452161498</v>
      </c>
      <c r="X4035" s="39">
        <f t="shared" si="1142"/>
        <v>241.66736382539966</v>
      </c>
      <c r="Y4035" s="39">
        <f t="shared" ref="Y4035:Y4098" si="1145">Q4035+S4035+V4035+X4035</f>
        <v>9384.5286877631952</v>
      </c>
      <c r="Z4035" s="39">
        <f t="shared" ref="Z4035:Z4098" si="1146">O4035-Y4035</f>
        <v>9012.5695478385023</v>
      </c>
      <c r="AA4035" s="45">
        <f t="shared" ref="AA4035:AA4098" si="1147">T4035/O4035</f>
        <v>6.6727015782298796E-2</v>
      </c>
      <c r="AB4035" s="45">
        <f t="shared" ref="AB4035:AB4098" si="1148">V4035/O4035</f>
        <v>0.43024599631178856</v>
      </c>
      <c r="AC4035" s="45">
        <f t="shared" ref="AC4035:AC4098" si="1149">X4035/O4035</f>
        <v>1.313616749394368E-2</v>
      </c>
      <c r="AD4035" s="45">
        <f t="shared" ref="AD4035:AD4098" si="1150">Y4035/O4035</f>
        <v>0.51010917958803104</v>
      </c>
      <c r="AE4035" s="45">
        <f t="shared" ref="AE4035:AE4098" si="1151">Z4035/O4035</f>
        <v>0.48989082041196896</v>
      </c>
      <c r="AF4035" s="43">
        <f>('Estimates from MCMC'!$B$2-'MCMC runs'!W4035)/'Estimates from MCMC'!$B$2</f>
        <v>0.13050157900752238</v>
      </c>
    </row>
    <row r="4036" spans="1:32" x14ac:dyDescent="0.3">
      <c r="A4036" s="38">
        <v>1403</v>
      </c>
      <c r="B4036" s="38">
        <v>2191151.6857997603</v>
      </c>
      <c r="C4036" s="39">
        <v>52085.093512132502</v>
      </c>
      <c r="D4036" s="39">
        <v>51044.788548575998</v>
      </c>
      <c r="E4036" s="39">
        <f t="shared" si="1134"/>
        <v>1040.3049635565039</v>
      </c>
      <c r="F4036" s="39">
        <v>52025.363538780199</v>
      </c>
      <c r="G4036" s="40">
        <f t="shared" si="1135"/>
        <v>59.729973352303205</v>
      </c>
      <c r="H4036" s="39">
        <v>52000.585224272298</v>
      </c>
      <c r="I4036" s="39">
        <f t="shared" si="1136"/>
        <v>84.508287860204291</v>
      </c>
      <c r="J4036" s="39">
        <v>50901.178035849298</v>
      </c>
      <c r="K4036" s="40">
        <f t="shared" si="1137"/>
        <v>1183.915476283204</v>
      </c>
      <c r="L4036" s="39">
        <v>50349.014342034403</v>
      </c>
      <c r="M4036" s="39">
        <f t="shared" si="1138"/>
        <v>1736.079170098099</v>
      </c>
      <c r="N4036" s="39">
        <f t="shared" si="1143"/>
        <v>552.16369381489494</v>
      </c>
      <c r="O4036" s="40">
        <f>'Estimates from MCMC'!$B$2-L4036</f>
        <v>18711.985657965597</v>
      </c>
      <c r="P4036" s="39">
        <v>51511.5667718943</v>
      </c>
      <c r="Q4036" s="40">
        <f t="shared" si="1139"/>
        <v>1162.5524298598975</v>
      </c>
      <c r="R4036" s="39">
        <v>51540.872870211002</v>
      </c>
      <c r="S4036" s="39">
        <f t="shared" si="1140"/>
        <v>29.306098316701537</v>
      </c>
      <c r="T4036" s="39">
        <f t="shared" si="1144"/>
        <v>1191.8585281765991</v>
      </c>
      <c r="U4036" s="39">
        <v>58037.876197941099</v>
      </c>
      <c r="V4036" s="39">
        <f t="shared" si="1141"/>
        <v>7688.8618559066963</v>
      </c>
      <c r="W4036" s="39">
        <v>59462.1300965263</v>
      </c>
      <c r="X4036" s="39">
        <f t="shared" si="1142"/>
        <v>232.39537040860159</v>
      </c>
      <c r="Y4036" s="39">
        <f t="shared" si="1145"/>
        <v>9113.115754491897</v>
      </c>
      <c r="Z4036" s="39">
        <f t="shared" si="1146"/>
        <v>9598.8699034737001</v>
      </c>
      <c r="AA4036" s="45">
        <f t="shared" si="1147"/>
        <v>6.3694925272093236E-2</v>
      </c>
      <c r="AB4036" s="45">
        <f t="shared" si="1148"/>
        <v>0.41090571553712085</v>
      </c>
      <c r="AC4036" s="45">
        <f t="shared" si="1149"/>
        <v>1.2419599643593788E-2</v>
      </c>
      <c r="AD4036" s="45">
        <f t="shared" si="1150"/>
        <v>0.48702024045280784</v>
      </c>
      <c r="AE4036" s="45">
        <f t="shared" si="1151"/>
        <v>0.5129797595471921</v>
      </c>
      <c r="AF4036" s="43">
        <f>('Estimates from MCMC'!$B$2-'MCMC runs'!W4036)/'Estimates from MCMC'!$B$2</f>
        <v>0.13899118031122776</v>
      </c>
    </row>
    <row r="4037" spans="1:32" x14ac:dyDescent="0.3">
      <c r="A4037" s="38">
        <v>1222</v>
      </c>
      <c r="B4037" s="38">
        <v>2074453.8224210166</v>
      </c>
      <c r="C4037" s="39">
        <v>52736.677479926497</v>
      </c>
      <c r="D4037" s="39">
        <v>51664.223698989801</v>
      </c>
      <c r="E4037" s="39">
        <f t="shared" si="1134"/>
        <v>1072.4537809366957</v>
      </c>
      <c r="F4037" s="39">
        <v>52682.754215959001</v>
      </c>
      <c r="G4037" s="40">
        <f t="shared" si="1135"/>
        <v>53.923263967495586</v>
      </c>
      <c r="H4037" s="39">
        <v>52649.0550882639</v>
      </c>
      <c r="I4037" s="39">
        <f t="shared" si="1136"/>
        <v>87.622391662596783</v>
      </c>
      <c r="J4037" s="39">
        <v>51523.2672697495</v>
      </c>
      <c r="K4037" s="40">
        <f t="shared" si="1137"/>
        <v>1213.4102101769968</v>
      </c>
      <c r="L4037" s="39">
        <v>50950.990759586901</v>
      </c>
      <c r="M4037" s="39">
        <f t="shared" si="1138"/>
        <v>1785.6867203395959</v>
      </c>
      <c r="N4037" s="39">
        <f t="shared" si="1143"/>
        <v>572.27651016259915</v>
      </c>
      <c r="O4037" s="40">
        <f>'Estimates from MCMC'!$B$2-L4037</f>
        <v>18110.009240413099</v>
      </c>
      <c r="P4037" s="39">
        <v>52155.7624656322</v>
      </c>
      <c r="Q4037" s="40">
        <f t="shared" si="1139"/>
        <v>1204.7717060452997</v>
      </c>
      <c r="R4037" s="39">
        <v>52186.1231499032</v>
      </c>
      <c r="S4037" s="39">
        <f t="shared" si="1140"/>
        <v>30.360684270999627</v>
      </c>
      <c r="T4037" s="39">
        <f t="shared" si="1144"/>
        <v>1235.1323903162993</v>
      </c>
      <c r="U4037" s="39">
        <v>58703.6291443562</v>
      </c>
      <c r="V4037" s="39">
        <f t="shared" si="1141"/>
        <v>7752.6383847692996</v>
      </c>
      <c r="W4037" s="39">
        <v>60177.457927302799</v>
      </c>
      <c r="X4037" s="39">
        <f t="shared" si="1142"/>
        <v>238.69639263029967</v>
      </c>
      <c r="Y4037" s="39">
        <f t="shared" si="1145"/>
        <v>9226.4671677158985</v>
      </c>
      <c r="Z4037" s="39">
        <f t="shared" si="1146"/>
        <v>8883.5420726972006</v>
      </c>
      <c r="AA4037" s="45">
        <f t="shared" si="1147"/>
        <v>6.8201643296794096E-2</v>
      </c>
      <c r="AB4037" s="45">
        <f t="shared" si="1148"/>
        <v>0.42808583263828626</v>
      </c>
      <c r="AC4037" s="45">
        <f t="shared" si="1149"/>
        <v>1.3180357307473956E-2</v>
      </c>
      <c r="AD4037" s="45">
        <f t="shared" si="1150"/>
        <v>0.50946783324255429</v>
      </c>
      <c r="AE4037" s="45">
        <f t="shared" si="1151"/>
        <v>0.49053216675744571</v>
      </c>
      <c r="AF4037" s="43">
        <f>('Estimates from MCMC'!$B$2-'MCMC runs'!W4037)/'Estimates from MCMC'!$B$2</f>
        <v>0.12863326729553873</v>
      </c>
    </row>
    <row r="4038" spans="1:32" x14ac:dyDescent="0.3">
      <c r="A4038" s="38">
        <v>4928</v>
      </c>
      <c r="B4038" s="38">
        <v>2074453.8224210166</v>
      </c>
      <c r="C4038" s="39">
        <v>52736.677479926497</v>
      </c>
      <c r="D4038" s="39">
        <v>51664.223698989801</v>
      </c>
      <c r="E4038" s="39">
        <f t="shared" si="1134"/>
        <v>1072.4537809366957</v>
      </c>
      <c r="F4038" s="39">
        <v>52682.754215959001</v>
      </c>
      <c r="G4038" s="40">
        <f t="shared" si="1135"/>
        <v>53.923263967495586</v>
      </c>
      <c r="H4038" s="39">
        <v>52649.0550882639</v>
      </c>
      <c r="I4038" s="39">
        <f t="shared" si="1136"/>
        <v>87.622391662596783</v>
      </c>
      <c r="J4038" s="39">
        <v>51523.2672697495</v>
      </c>
      <c r="K4038" s="40">
        <f t="shared" si="1137"/>
        <v>1213.4102101769968</v>
      </c>
      <c r="L4038" s="39">
        <v>50950.990759586901</v>
      </c>
      <c r="M4038" s="39">
        <f t="shared" si="1138"/>
        <v>1785.6867203395959</v>
      </c>
      <c r="N4038" s="39">
        <f t="shared" si="1143"/>
        <v>572.27651016259915</v>
      </c>
      <c r="O4038" s="40">
        <f>'Estimates from MCMC'!$B$2-L4038</f>
        <v>18110.009240413099</v>
      </c>
      <c r="P4038" s="39">
        <v>52155.7624656322</v>
      </c>
      <c r="Q4038" s="40">
        <f t="shared" si="1139"/>
        <v>1204.7717060452997</v>
      </c>
      <c r="R4038" s="39">
        <v>52186.1231499032</v>
      </c>
      <c r="S4038" s="39">
        <f t="shared" si="1140"/>
        <v>30.360684270999627</v>
      </c>
      <c r="T4038" s="39">
        <f t="shared" si="1144"/>
        <v>1235.1323903162993</v>
      </c>
      <c r="U4038" s="39">
        <v>58703.6291443562</v>
      </c>
      <c r="V4038" s="39">
        <f t="shared" si="1141"/>
        <v>7752.6383847692996</v>
      </c>
      <c r="W4038" s="39">
        <v>60177.457927302799</v>
      </c>
      <c r="X4038" s="39">
        <f t="shared" si="1142"/>
        <v>238.69639263029967</v>
      </c>
      <c r="Y4038" s="39">
        <f t="shared" si="1145"/>
        <v>9226.4671677158985</v>
      </c>
      <c r="Z4038" s="39">
        <f t="shared" si="1146"/>
        <v>8883.5420726972006</v>
      </c>
      <c r="AA4038" s="45">
        <f t="shared" si="1147"/>
        <v>6.8201643296794096E-2</v>
      </c>
      <c r="AB4038" s="45">
        <f t="shared" si="1148"/>
        <v>0.42808583263828626</v>
      </c>
      <c r="AC4038" s="45">
        <f t="shared" si="1149"/>
        <v>1.3180357307473956E-2</v>
      </c>
      <c r="AD4038" s="45">
        <f t="shared" si="1150"/>
        <v>0.50946783324255429</v>
      </c>
      <c r="AE4038" s="45">
        <f t="shared" si="1151"/>
        <v>0.49053216675744571</v>
      </c>
      <c r="AF4038" s="43">
        <f>('Estimates from MCMC'!$B$2-'MCMC runs'!W4038)/'Estimates from MCMC'!$B$2</f>
        <v>0.12863326729553873</v>
      </c>
    </row>
    <row r="4039" spans="1:32" x14ac:dyDescent="0.3">
      <c r="A4039" s="38">
        <v>2748</v>
      </c>
      <c r="B4039" s="38">
        <v>2127746.4951956645</v>
      </c>
      <c r="C4039" s="39">
        <v>53753.1669682828</v>
      </c>
      <c r="D4039" s="39">
        <v>52661.7099037359</v>
      </c>
      <c r="E4039" s="39">
        <f t="shared" si="1134"/>
        <v>1091.4570645468993</v>
      </c>
      <c r="F4039" s="39">
        <v>53690.412492856798</v>
      </c>
      <c r="G4039" s="40">
        <f t="shared" si="1135"/>
        <v>62.754475426001591</v>
      </c>
      <c r="H4039" s="39">
        <v>53663.706167424003</v>
      </c>
      <c r="I4039" s="39">
        <f t="shared" si="1136"/>
        <v>89.460800858796574</v>
      </c>
      <c r="J4039" s="39">
        <v>52510.322535128202</v>
      </c>
      <c r="K4039" s="40">
        <f t="shared" si="1137"/>
        <v>1242.8444331545979</v>
      </c>
      <c r="L4039" s="39">
        <v>51925.985523466799</v>
      </c>
      <c r="M4039" s="39">
        <f t="shared" si="1138"/>
        <v>1827.1814448160003</v>
      </c>
      <c r="N4039" s="39">
        <f t="shared" si="1143"/>
        <v>584.33701166140236</v>
      </c>
      <c r="O4039" s="40">
        <f>'Estimates from MCMC'!$B$2-L4039</f>
        <v>17135.014476533201</v>
      </c>
      <c r="P4039" s="39">
        <v>53157.440512788897</v>
      </c>
      <c r="Q4039" s="40">
        <f t="shared" si="1139"/>
        <v>1231.4549893220974</v>
      </c>
      <c r="R4039" s="39">
        <v>53188.342759566804</v>
      </c>
      <c r="S4039" s="39">
        <f t="shared" si="1140"/>
        <v>30.902246777906839</v>
      </c>
      <c r="T4039" s="39">
        <f t="shared" si="1144"/>
        <v>1262.3572361000042</v>
      </c>
      <c r="U4039" s="39">
        <v>60065.418504230103</v>
      </c>
      <c r="V4039" s="39">
        <f t="shared" si="1141"/>
        <v>8139.4329807633039</v>
      </c>
      <c r="W4039" s="39">
        <v>61580.666729845303</v>
      </c>
      <c r="X4039" s="39">
        <f t="shared" si="1142"/>
        <v>252.89098951519554</v>
      </c>
      <c r="Y4039" s="39">
        <f t="shared" si="1145"/>
        <v>9654.6812063785037</v>
      </c>
      <c r="Z4039" s="39">
        <f t="shared" si="1146"/>
        <v>7480.3332701546969</v>
      </c>
      <c r="AA4039" s="45">
        <f t="shared" si="1147"/>
        <v>7.3671209197332846E-2</v>
      </c>
      <c r="AB4039" s="45">
        <f t="shared" si="1148"/>
        <v>0.47501757246312493</v>
      </c>
      <c r="AC4039" s="45">
        <f t="shared" si="1149"/>
        <v>1.4758726341406691E-2</v>
      </c>
      <c r="AD4039" s="45">
        <f t="shared" si="1150"/>
        <v>0.56344750800186449</v>
      </c>
      <c r="AE4039" s="45">
        <f t="shared" si="1151"/>
        <v>0.43655249199813556</v>
      </c>
      <c r="AF4039" s="43">
        <f>('Estimates from MCMC'!$B$2-'MCMC runs'!W4039)/'Estimates from MCMC'!$B$2</f>
        <v>0.10831487047906484</v>
      </c>
    </row>
    <row r="4040" spans="1:32" x14ac:dyDescent="0.3">
      <c r="A4040" s="38">
        <v>3291</v>
      </c>
      <c r="B4040" s="38">
        <v>2014943.0736926063</v>
      </c>
      <c r="C4040" s="39">
        <v>52907.6001682551</v>
      </c>
      <c r="D4040" s="39">
        <v>51814.871651135603</v>
      </c>
      <c r="E4040" s="39">
        <f t="shared" si="1134"/>
        <v>1092.7285171194962</v>
      </c>
      <c r="F4040" s="39">
        <v>52855.505205556299</v>
      </c>
      <c r="G4040" s="40">
        <f t="shared" si="1135"/>
        <v>52.094962698800373</v>
      </c>
      <c r="H4040" s="39">
        <v>52818.479023767599</v>
      </c>
      <c r="I4040" s="39">
        <f t="shared" si="1136"/>
        <v>89.121144487500715</v>
      </c>
      <c r="J4040" s="39">
        <v>51674.220125722801</v>
      </c>
      <c r="K4040" s="40">
        <f t="shared" si="1137"/>
        <v>1233.3800425322988</v>
      </c>
      <c r="L4040" s="39">
        <v>51092.21294723</v>
      </c>
      <c r="M4040" s="39">
        <f t="shared" si="1138"/>
        <v>1815.3872210250993</v>
      </c>
      <c r="N4040" s="39">
        <f t="shared" si="1143"/>
        <v>582.00717849280045</v>
      </c>
      <c r="O4040" s="40">
        <f>'Estimates from MCMC'!$B$2-L4040</f>
        <v>17968.78705277</v>
      </c>
      <c r="P4040" s="39">
        <v>52315.291706824297</v>
      </c>
      <c r="Q4040" s="40">
        <f t="shared" si="1139"/>
        <v>1223.0787595942966</v>
      </c>
      <c r="R4040" s="39">
        <v>52346.244217403299</v>
      </c>
      <c r="S4040" s="39">
        <f t="shared" si="1140"/>
        <v>30.952510579001682</v>
      </c>
      <c r="T4040" s="39">
        <f t="shared" si="1144"/>
        <v>1254.0312701732983</v>
      </c>
      <c r="U4040" s="39">
        <v>59126.248241276196</v>
      </c>
      <c r="V4040" s="39">
        <f t="shared" si="1141"/>
        <v>8034.0352940461962</v>
      </c>
      <c r="W4040" s="39">
        <v>60629.672689282597</v>
      </c>
      <c r="X4040" s="39">
        <f t="shared" si="1142"/>
        <v>249.39317783310253</v>
      </c>
      <c r="Y4040" s="39">
        <f t="shared" si="1145"/>
        <v>9537.459742052597</v>
      </c>
      <c r="Z4040" s="39">
        <f t="shared" si="1146"/>
        <v>8431.3273107174027</v>
      </c>
      <c r="AA4040" s="45">
        <f t="shared" si="1147"/>
        <v>6.9789422429600304E-2</v>
      </c>
      <c r="AB4040" s="45">
        <f t="shared" si="1148"/>
        <v>0.44711060743566994</v>
      </c>
      <c r="AC4040" s="45">
        <f t="shared" si="1149"/>
        <v>1.3879243885560824E-2</v>
      </c>
      <c r="AD4040" s="45">
        <f t="shared" si="1150"/>
        <v>0.53077927375083112</v>
      </c>
      <c r="AE4040" s="45">
        <f t="shared" si="1151"/>
        <v>0.46922072624916894</v>
      </c>
      <c r="AF4040" s="43">
        <f>('Estimates from MCMC'!$B$2-'MCMC runs'!W4040)/'Estimates from MCMC'!$B$2</f>
        <v>0.12208521901966961</v>
      </c>
    </row>
    <row r="4041" spans="1:32" x14ac:dyDescent="0.3">
      <c r="A4041" s="38">
        <v>3396</v>
      </c>
      <c r="B4041" s="38">
        <v>2025391.4395284827</v>
      </c>
      <c r="C4041" s="39">
        <v>53048.903701035502</v>
      </c>
      <c r="D4041" s="39">
        <v>51966.156409839503</v>
      </c>
      <c r="E4041" s="39">
        <f t="shared" si="1134"/>
        <v>1082.7472911959994</v>
      </c>
      <c r="F4041" s="39">
        <v>52963.526417500398</v>
      </c>
      <c r="G4041" s="40">
        <f t="shared" si="1135"/>
        <v>85.377283535104652</v>
      </c>
      <c r="H4041" s="39">
        <v>52958.574951708099</v>
      </c>
      <c r="I4041" s="39">
        <f t="shared" si="1136"/>
        <v>90.328749327403784</v>
      </c>
      <c r="J4041" s="39">
        <v>51792.054365979202</v>
      </c>
      <c r="K4041" s="40">
        <f t="shared" si="1137"/>
        <v>1256.8493350563003</v>
      </c>
      <c r="L4041" s="39">
        <v>51202.327962293297</v>
      </c>
      <c r="M4041" s="39">
        <f t="shared" si="1138"/>
        <v>1846.5757387422054</v>
      </c>
      <c r="N4041" s="39">
        <f t="shared" si="1143"/>
        <v>589.7264036859051</v>
      </c>
      <c r="O4041" s="40">
        <f>'Estimates from MCMC'!$B$2-L4041</f>
        <v>17858.672037706703</v>
      </c>
      <c r="P4041" s="39">
        <v>52450.602419736599</v>
      </c>
      <c r="Q4041" s="40">
        <f t="shared" si="1139"/>
        <v>1248.2744574433018</v>
      </c>
      <c r="R4041" s="39">
        <v>52481.640418989497</v>
      </c>
      <c r="S4041" s="39">
        <f t="shared" si="1140"/>
        <v>31.037999252897862</v>
      </c>
      <c r="T4041" s="39">
        <f t="shared" si="1144"/>
        <v>1279.3124566961997</v>
      </c>
      <c r="U4041" s="39">
        <v>59217.183736081803</v>
      </c>
      <c r="V4041" s="39">
        <f t="shared" si="1141"/>
        <v>8014.8557737885058</v>
      </c>
      <c r="W4041" s="39">
        <v>60751.7517636216</v>
      </c>
      <c r="X4041" s="39">
        <f t="shared" si="1142"/>
        <v>255.25557084359752</v>
      </c>
      <c r="Y4041" s="39">
        <f t="shared" si="1145"/>
        <v>9549.4238013283029</v>
      </c>
      <c r="Z4041" s="39">
        <f t="shared" si="1146"/>
        <v>8309.2482363784002</v>
      </c>
      <c r="AA4041" s="45">
        <f t="shared" si="1147"/>
        <v>7.1635363144306935E-2</v>
      </c>
      <c r="AB4041" s="45">
        <f t="shared" si="1148"/>
        <v>0.44879349130024804</v>
      </c>
      <c r="AC4041" s="45">
        <f t="shared" si="1149"/>
        <v>1.4293087991349653E-2</v>
      </c>
      <c r="AD4041" s="45">
        <f t="shared" si="1150"/>
        <v>0.53472194243590465</v>
      </c>
      <c r="AE4041" s="45">
        <f t="shared" si="1151"/>
        <v>0.4652780575640954</v>
      </c>
      <c r="AF4041" s="43">
        <f>('Estimates from MCMC'!$B$2-'MCMC runs'!W4041)/'Estimates from MCMC'!$B$2</f>
        <v>0.12031751982129422</v>
      </c>
    </row>
    <row r="4042" spans="1:32" x14ac:dyDescent="0.3">
      <c r="A4042" s="38">
        <v>1328</v>
      </c>
      <c r="B4042" s="38">
        <v>1914745.3243642603</v>
      </c>
      <c r="C4042" s="39">
        <v>53464.599357035797</v>
      </c>
      <c r="D4042" s="39">
        <v>52373.2419460784</v>
      </c>
      <c r="E4042" s="39">
        <f t="shared" si="1134"/>
        <v>1091.3574109573965</v>
      </c>
      <c r="F4042" s="39">
        <v>53393.951530494698</v>
      </c>
      <c r="G4042" s="40">
        <f t="shared" si="1135"/>
        <v>70.647826541098766</v>
      </c>
      <c r="H4042" s="39">
        <v>53375.324868782503</v>
      </c>
      <c r="I4042" s="39">
        <f t="shared" si="1136"/>
        <v>89.274488253293384</v>
      </c>
      <c r="J4042" s="39">
        <v>52214.353147864596</v>
      </c>
      <c r="K4042" s="40">
        <f t="shared" si="1137"/>
        <v>1250.2462091712005</v>
      </c>
      <c r="L4042" s="39">
        <v>51631.132234169301</v>
      </c>
      <c r="M4042" s="39">
        <f t="shared" si="1138"/>
        <v>1833.4671228664956</v>
      </c>
      <c r="N4042" s="39">
        <f t="shared" si="1143"/>
        <v>583.22091369529517</v>
      </c>
      <c r="O4042" s="40">
        <f>'Estimates from MCMC'!$B$2-L4042</f>
        <v>17429.867765830699</v>
      </c>
      <c r="P4042" s="39">
        <v>52871.855689613403</v>
      </c>
      <c r="Q4042" s="40">
        <f t="shared" si="1139"/>
        <v>1240.723455444102</v>
      </c>
      <c r="R4042" s="39">
        <v>52902.252774503497</v>
      </c>
      <c r="S4042" s="39">
        <f t="shared" si="1140"/>
        <v>30.397084890093538</v>
      </c>
      <c r="T4042" s="39">
        <f t="shared" si="1144"/>
        <v>1271.1205403341955</v>
      </c>
      <c r="U4042" s="39">
        <v>59654.8525082411</v>
      </c>
      <c r="V4042" s="39">
        <f t="shared" si="1141"/>
        <v>8023.7202740717985</v>
      </c>
      <c r="W4042" s="39">
        <v>61176.296892756</v>
      </c>
      <c r="X4042" s="39">
        <f t="shared" si="1142"/>
        <v>250.32384418070433</v>
      </c>
      <c r="Y4042" s="39">
        <f t="shared" si="1145"/>
        <v>9545.1646585866984</v>
      </c>
      <c r="Z4042" s="39">
        <f t="shared" si="1146"/>
        <v>7884.7031072440004</v>
      </c>
      <c r="AA4042" s="45">
        <f t="shared" si="1147"/>
        <v>7.2927721392475789E-2</v>
      </c>
      <c r="AB4042" s="45">
        <f t="shared" si="1148"/>
        <v>0.46034315244785751</v>
      </c>
      <c r="AC4042" s="45">
        <f t="shared" si="1149"/>
        <v>1.4361775289623032E-2</v>
      </c>
      <c r="AD4042" s="45">
        <f t="shared" si="1150"/>
        <v>0.54763264912995635</v>
      </c>
      <c r="AE4042" s="45">
        <f t="shared" si="1151"/>
        <v>0.45236735087004371</v>
      </c>
      <c r="AF4042" s="43">
        <f>('Estimates from MCMC'!$B$2-'MCMC runs'!W4042)/'Estimates from MCMC'!$B$2</f>
        <v>0.11417012651487815</v>
      </c>
    </row>
    <row r="4043" spans="1:32" x14ac:dyDescent="0.3">
      <c r="A4043" s="38">
        <v>3326</v>
      </c>
      <c r="B4043" s="38">
        <v>1941119.5199972391</v>
      </c>
      <c r="C4043" s="39">
        <v>52730.451176920098</v>
      </c>
      <c r="D4043" s="39">
        <v>51638.592339640003</v>
      </c>
      <c r="E4043" s="39">
        <f t="shared" si="1134"/>
        <v>1091.858837280095</v>
      </c>
      <c r="F4043" s="39">
        <v>52674.873829659999</v>
      </c>
      <c r="G4043" s="40">
        <f t="shared" si="1135"/>
        <v>55.577347260099486</v>
      </c>
      <c r="H4043" s="39">
        <v>52642.749056939698</v>
      </c>
      <c r="I4043" s="39">
        <f t="shared" si="1136"/>
        <v>87.702119980400312</v>
      </c>
      <c r="J4043" s="39">
        <v>51496.067829888103</v>
      </c>
      <c r="K4043" s="40">
        <f t="shared" si="1137"/>
        <v>1234.3833470319951</v>
      </c>
      <c r="L4043" s="39">
        <v>50923.397699973801</v>
      </c>
      <c r="M4043" s="39">
        <f t="shared" si="1138"/>
        <v>1807.0534769462975</v>
      </c>
      <c r="N4043" s="39">
        <f t="shared" si="1143"/>
        <v>572.67012991430238</v>
      </c>
      <c r="O4043" s="40">
        <f>'Estimates from MCMC'!$B$2-L4043</f>
        <v>18137.602300026199</v>
      </c>
      <c r="P4043" s="39">
        <v>52141.5541185537</v>
      </c>
      <c r="Q4043" s="40">
        <f t="shared" si="1139"/>
        <v>1218.1564185798998</v>
      </c>
      <c r="R4043" s="39">
        <v>52171.521361776897</v>
      </c>
      <c r="S4043" s="39">
        <f t="shared" si="1140"/>
        <v>29.967243223196419</v>
      </c>
      <c r="T4043" s="39">
        <f t="shared" si="1144"/>
        <v>1248.1236618030962</v>
      </c>
      <c r="U4043" s="39">
        <v>58746.134000049402</v>
      </c>
      <c r="V4043" s="39">
        <f t="shared" si="1141"/>
        <v>7822.7363000756013</v>
      </c>
      <c r="W4043" s="39">
        <v>60241.070050615803</v>
      </c>
      <c r="X4043" s="39">
        <f t="shared" si="1142"/>
        <v>246.81238876330463</v>
      </c>
      <c r="Y4043" s="39">
        <f t="shared" si="1145"/>
        <v>9317.6723506420021</v>
      </c>
      <c r="Z4043" s="39">
        <f t="shared" si="1146"/>
        <v>8819.9299493841972</v>
      </c>
      <c r="AA4043" s="45">
        <f t="shared" si="1147"/>
        <v>6.8814148703728789E-2</v>
      </c>
      <c r="AB4043" s="45">
        <f t="shared" si="1148"/>
        <v>0.43129936199253316</v>
      </c>
      <c r="AC4043" s="45">
        <f t="shared" si="1149"/>
        <v>1.3607773766378598E-2</v>
      </c>
      <c r="AD4043" s="45">
        <f t="shared" si="1150"/>
        <v>0.51372128446264054</v>
      </c>
      <c r="AE4043" s="45">
        <f t="shared" si="1151"/>
        <v>0.48627871553735946</v>
      </c>
      <c r="AF4043" s="43">
        <f>('Estimates from MCMC'!$B$2-'MCMC runs'!W4043)/'Estimates from MCMC'!$B$2</f>
        <v>0.12771216677117617</v>
      </c>
    </row>
    <row r="4044" spans="1:32" x14ac:dyDescent="0.3">
      <c r="A4044" s="38">
        <v>2075</v>
      </c>
      <c r="B4044" s="38">
        <v>2204884.3767574984</v>
      </c>
      <c r="C4044" s="39">
        <v>52974.611145351802</v>
      </c>
      <c r="D4044" s="39">
        <v>51877.248567279399</v>
      </c>
      <c r="E4044" s="39">
        <f t="shared" si="1134"/>
        <v>1097.3625780724033</v>
      </c>
      <c r="F4044" s="39">
        <v>52901.331289003501</v>
      </c>
      <c r="G4044" s="40">
        <f t="shared" si="1135"/>
        <v>73.279856348301109</v>
      </c>
      <c r="H4044" s="39">
        <v>52884.2868072782</v>
      </c>
      <c r="I4044" s="39">
        <f t="shared" si="1136"/>
        <v>90.324338073602121</v>
      </c>
      <c r="J4044" s="39">
        <v>51714.780939029297</v>
      </c>
      <c r="K4044" s="40">
        <f t="shared" si="1137"/>
        <v>1259.8302063225055</v>
      </c>
      <c r="L4044" s="39">
        <v>51125.037463818197</v>
      </c>
      <c r="M4044" s="39">
        <f t="shared" si="1138"/>
        <v>1849.5736815336058</v>
      </c>
      <c r="N4044" s="39">
        <f t="shared" si="1143"/>
        <v>589.7434752111003</v>
      </c>
      <c r="O4044" s="40">
        <f>'Estimates from MCMC'!$B$2-L4044</f>
        <v>17935.962536181803</v>
      </c>
      <c r="P4044" s="39">
        <v>52378.2577525624</v>
      </c>
      <c r="Q4044" s="40">
        <f t="shared" si="1139"/>
        <v>1253.2202887442036</v>
      </c>
      <c r="R4044" s="39">
        <v>52409.084190240799</v>
      </c>
      <c r="S4044" s="39">
        <f t="shared" si="1140"/>
        <v>30.826437678399088</v>
      </c>
      <c r="T4044" s="39">
        <f t="shared" si="1144"/>
        <v>1284.0467264226027</v>
      </c>
      <c r="U4044" s="39">
        <v>59052.747045869997</v>
      </c>
      <c r="V4044" s="39">
        <f t="shared" si="1141"/>
        <v>7927.7095820518007</v>
      </c>
      <c r="W4044" s="39">
        <v>60590.178687328102</v>
      </c>
      <c r="X4044" s="39">
        <f t="shared" si="1142"/>
        <v>253.38491503550176</v>
      </c>
      <c r="Y4044" s="39">
        <f t="shared" si="1145"/>
        <v>9465.1412235099051</v>
      </c>
      <c r="Z4044" s="39">
        <f t="shared" si="1146"/>
        <v>8470.8213126718983</v>
      </c>
      <c r="AA4044" s="45">
        <f t="shared" si="1147"/>
        <v>7.1590622685140243E-2</v>
      </c>
      <c r="AB4044" s="45">
        <f t="shared" si="1148"/>
        <v>0.44200078841932317</v>
      </c>
      <c r="AC4044" s="45">
        <f t="shared" si="1149"/>
        <v>1.4127199168951998E-2</v>
      </c>
      <c r="AD4044" s="45">
        <f t="shared" si="1150"/>
        <v>0.52771861027341549</v>
      </c>
      <c r="AE4044" s="45">
        <f t="shared" si="1151"/>
        <v>0.47228138972658457</v>
      </c>
      <c r="AF4044" s="43">
        <f>('Estimates from MCMC'!$B$2-'MCMC runs'!W4044)/'Estimates from MCMC'!$B$2</f>
        <v>0.12265709029223293</v>
      </c>
    </row>
    <row r="4045" spans="1:32" x14ac:dyDescent="0.3">
      <c r="A4045" s="38">
        <v>4004</v>
      </c>
      <c r="B4045" s="38">
        <v>2121117.891073165</v>
      </c>
      <c r="C4045" s="39">
        <v>52403.791537130397</v>
      </c>
      <c r="D4045" s="39">
        <v>51313.904776076</v>
      </c>
      <c r="E4045" s="39">
        <f t="shared" si="1134"/>
        <v>1089.8867610543966</v>
      </c>
      <c r="F4045" s="39">
        <v>52324.989585969997</v>
      </c>
      <c r="G4045" s="40">
        <f t="shared" si="1135"/>
        <v>78.801951160399767</v>
      </c>
      <c r="H4045" s="39">
        <v>52313.325324933998</v>
      </c>
      <c r="I4045" s="39">
        <f t="shared" si="1136"/>
        <v>90.466212196399283</v>
      </c>
      <c r="J4045" s="39">
        <v>51145.912624196098</v>
      </c>
      <c r="K4045" s="40">
        <f t="shared" si="1137"/>
        <v>1257.8789129342986</v>
      </c>
      <c r="L4045" s="39">
        <v>50555.207942682297</v>
      </c>
      <c r="M4045" s="39">
        <f t="shared" si="1138"/>
        <v>1848.5835944481005</v>
      </c>
      <c r="N4045" s="39">
        <f t="shared" si="1143"/>
        <v>590.70468151380192</v>
      </c>
      <c r="O4045" s="40">
        <f>'Estimates from MCMC'!$B$2-L4045</f>
        <v>18505.792057317703</v>
      </c>
      <c r="P4045" s="39">
        <v>51805.235877244297</v>
      </c>
      <c r="Q4045" s="40">
        <f t="shared" si="1139"/>
        <v>1250.0279345620002</v>
      </c>
      <c r="R4045" s="39">
        <v>51836.251816360702</v>
      </c>
      <c r="S4045" s="39">
        <f t="shared" si="1140"/>
        <v>31.015939116405207</v>
      </c>
      <c r="T4045" s="39">
        <f t="shared" si="1144"/>
        <v>1281.0438736784054</v>
      </c>
      <c r="U4045" s="39">
        <v>58546.231694938098</v>
      </c>
      <c r="V4045" s="39">
        <f t="shared" si="1141"/>
        <v>7991.0237522558018</v>
      </c>
      <c r="W4045" s="39">
        <v>60082.656950774399</v>
      </c>
      <c r="X4045" s="39">
        <f t="shared" si="1142"/>
        <v>255.38138215789513</v>
      </c>
      <c r="Y4045" s="39">
        <f t="shared" si="1145"/>
        <v>9527.4490080921023</v>
      </c>
      <c r="Z4045" s="39">
        <f t="shared" si="1146"/>
        <v>8978.3430492256011</v>
      </c>
      <c r="AA4045" s="45">
        <f t="shared" si="1147"/>
        <v>6.9223941872395847E-2</v>
      </c>
      <c r="AB4045" s="45">
        <f t="shared" si="1148"/>
        <v>0.43181203633464199</v>
      </c>
      <c r="AC4045" s="45">
        <f t="shared" si="1149"/>
        <v>1.3800078449325829E-2</v>
      </c>
      <c r="AD4045" s="45">
        <f t="shared" si="1150"/>
        <v>0.51483605665636367</v>
      </c>
      <c r="AE4045" s="45">
        <f t="shared" si="1151"/>
        <v>0.48516394334363633</v>
      </c>
      <c r="AF4045" s="43">
        <f>('Estimates from MCMC'!$B$2-'MCMC runs'!W4045)/'Estimates from MCMC'!$B$2</f>
        <v>0.13000598093316926</v>
      </c>
    </row>
    <row r="4046" spans="1:32" x14ac:dyDescent="0.3">
      <c r="A4046" s="38">
        <v>1411</v>
      </c>
      <c r="B4046" s="38">
        <v>2132767.7184074838</v>
      </c>
      <c r="C4046" s="39">
        <v>52632.1220749325</v>
      </c>
      <c r="D4046" s="39">
        <v>51571.801353042501</v>
      </c>
      <c r="E4046" s="39">
        <f t="shared" si="1134"/>
        <v>1060.3207218899988</v>
      </c>
      <c r="F4046" s="39">
        <v>52559.262745094296</v>
      </c>
      <c r="G4046" s="40">
        <f t="shared" si="1135"/>
        <v>72.859329838203848</v>
      </c>
      <c r="H4046" s="39">
        <v>52543.787886095</v>
      </c>
      <c r="I4046" s="39">
        <f t="shared" si="1136"/>
        <v>88.334188837499823</v>
      </c>
      <c r="J4046" s="39">
        <v>51411.625305434398</v>
      </c>
      <c r="K4046" s="40">
        <f t="shared" si="1137"/>
        <v>1220.4967694981024</v>
      </c>
      <c r="L4046" s="39">
        <v>50834.481931462797</v>
      </c>
      <c r="M4046" s="39">
        <f t="shared" si="1138"/>
        <v>1797.6401434697036</v>
      </c>
      <c r="N4046" s="39">
        <f t="shared" si="1143"/>
        <v>577.14337397160125</v>
      </c>
      <c r="O4046" s="40">
        <f>'Estimates from MCMC'!$B$2-L4046</f>
        <v>18226.518068537203</v>
      </c>
      <c r="P4046" s="39">
        <v>52045.2118259411</v>
      </c>
      <c r="Q4046" s="40">
        <f t="shared" si="1139"/>
        <v>1210.7298944783033</v>
      </c>
      <c r="R4046" s="39">
        <v>52075.911038022699</v>
      </c>
      <c r="S4046" s="39">
        <f t="shared" si="1140"/>
        <v>30.699212081599399</v>
      </c>
      <c r="T4046" s="39">
        <f t="shared" si="1144"/>
        <v>1241.4291065599027</v>
      </c>
      <c r="U4046" s="39">
        <v>58705.867017388096</v>
      </c>
      <c r="V4046" s="39">
        <f t="shared" si="1141"/>
        <v>7871.3850859252998</v>
      </c>
      <c r="W4046" s="39">
        <v>60191.301110137298</v>
      </c>
      <c r="X4046" s="39">
        <f t="shared" si="1142"/>
        <v>244.00498618929851</v>
      </c>
      <c r="Y4046" s="39">
        <f t="shared" si="1145"/>
        <v>9356.819178674501</v>
      </c>
      <c r="Z4046" s="39">
        <f t="shared" si="1146"/>
        <v>8869.6988898627023</v>
      </c>
      <c r="AA4046" s="45">
        <f t="shared" si="1147"/>
        <v>6.8111150022826902E-2</v>
      </c>
      <c r="AB4046" s="45">
        <f t="shared" si="1148"/>
        <v>0.43186444368181121</v>
      </c>
      <c r="AC4046" s="45">
        <f t="shared" si="1149"/>
        <v>1.3387361495583863E-2</v>
      </c>
      <c r="AD4046" s="45">
        <f t="shared" si="1150"/>
        <v>0.51336295520022202</v>
      </c>
      <c r="AE4046" s="45">
        <f t="shared" si="1151"/>
        <v>0.48663704479977798</v>
      </c>
      <c r="AF4046" s="43">
        <f>('Estimates from MCMC'!$B$2-'MCMC runs'!W4046)/'Estimates from MCMC'!$B$2</f>
        <v>0.12843281866556672</v>
      </c>
    </row>
    <row r="4047" spans="1:32" x14ac:dyDescent="0.3">
      <c r="A4047" s="38">
        <v>4754</v>
      </c>
      <c r="B4047" s="38">
        <v>2211564.7073614276</v>
      </c>
      <c r="C4047" s="39">
        <v>53272.332103388399</v>
      </c>
      <c r="D4047" s="39">
        <v>52172.937676240501</v>
      </c>
      <c r="E4047" s="39">
        <f t="shared" si="1134"/>
        <v>1099.3944271478977</v>
      </c>
      <c r="F4047" s="39">
        <v>53211.044605901901</v>
      </c>
      <c r="G4047" s="40">
        <f t="shared" si="1135"/>
        <v>61.287497486497159</v>
      </c>
      <c r="H4047" s="39">
        <v>53183.049109155298</v>
      </c>
      <c r="I4047" s="39">
        <f t="shared" si="1136"/>
        <v>89.282994233100908</v>
      </c>
      <c r="J4047" s="39">
        <v>52023.088817299104</v>
      </c>
      <c r="K4047" s="40">
        <f t="shared" si="1137"/>
        <v>1249.243286089295</v>
      </c>
      <c r="L4047" s="39">
        <v>51440.049471353697</v>
      </c>
      <c r="M4047" s="39">
        <f t="shared" si="1138"/>
        <v>1832.2826320347012</v>
      </c>
      <c r="N4047" s="39">
        <f t="shared" si="1143"/>
        <v>583.03934594540624</v>
      </c>
      <c r="O4047" s="40">
        <f>'Estimates from MCMC'!$B$2-L4047</f>
        <v>17620.950528646303</v>
      </c>
      <c r="P4047" s="39">
        <v>52679.7565441146</v>
      </c>
      <c r="Q4047" s="40">
        <f t="shared" si="1139"/>
        <v>1239.7070727609025</v>
      </c>
      <c r="R4047" s="39">
        <v>52710.271673680902</v>
      </c>
      <c r="S4047" s="39">
        <f t="shared" si="1140"/>
        <v>30.515129566301766</v>
      </c>
      <c r="T4047" s="39">
        <f t="shared" si="1144"/>
        <v>1270.2222023272043</v>
      </c>
      <c r="U4047" s="39">
        <v>59412.0592229994</v>
      </c>
      <c r="V4047" s="39">
        <f t="shared" si="1141"/>
        <v>7972.0097516457026</v>
      </c>
      <c r="W4047" s="39">
        <v>60932.098509397299</v>
      </c>
      <c r="X4047" s="39">
        <f t="shared" si="1142"/>
        <v>249.81708407069527</v>
      </c>
      <c r="Y4047" s="39">
        <f t="shared" si="1145"/>
        <v>9492.0490380436022</v>
      </c>
      <c r="Z4047" s="39">
        <f t="shared" si="1146"/>
        <v>8128.9014906027005</v>
      </c>
      <c r="AA4047" s="45">
        <f t="shared" si="1147"/>
        <v>7.2085907071937447E-2</v>
      </c>
      <c r="AB4047" s="45">
        <f t="shared" si="1148"/>
        <v>0.45241655600165503</v>
      </c>
      <c r="AC4047" s="45">
        <f t="shared" si="1149"/>
        <v>1.4177276286234884E-2</v>
      </c>
      <c r="AD4047" s="45">
        <f t="shared" si="1150"/>
        <v>0.53867973935982738</v>
      </c>
      <c r="AE4047" s="45">
        <f t="shared" si="1151"/>
        <v>0.46132026064017267</v>
      </c>
      <c r="AF4047" s="43">
        <f>('Estimates from MCMC'!$B$2-'MCMC runs'!W4047)/'Estimates from MCMC'!$B$2</f>
        <v>0.11770610750789448</v>
      </c>
    </row>
    <row r="4048" spans="1:32" x14ac:dyDescent="0.3">
      <c r="A4048" s="38">
        <v>4020</v>
      </c>
      <c r="B4048" s="38">
        <v>1928650.0896128903</v>
      </c>
      <c r="C4048" s="39">
        <v>52313.551702411503</v>
      </c>
      <c r="D4048" s="39">
        <v>51205.870172289302</v>
      </c>
      <c r="E4048" s="39">
        <f t="shared" si="1134"/>
        <v>1107.6815301222014</v>
      </c>
      <c r="F4048" s="39">
        <v>52262.983530460297</v>
      </c>
      <c r="G4048" s="40">
        <f t="shared" si="1135"/>
        <v>50.56817195120675</v>
      </c>
      <c r="H4048" s="39">
        <v>52223.488129797799</v>
      </c>
      <c r="I4048" s="39">
        <f t="shared" si="1136"/>
        <v>90.063572613704309</v>
      </c>
      <c r="J4048" s="39">
        <v>51065.8696689844</v>
      </c>
      <c r="K4048" s="40">
        <f t="shared" si="1137"/>
        <v>1247.6820334271033</v>
      </c>
      <c r="L4048" s="39">
        <v>50478.080009093901</v>
      </c>
      <c r="M4048" s="39">
        <f t="shared" si="1138"/>
        <v>1835.4716933176023</v>
      </c>
      <c r="N4048" s="39">
        <f t="shared" si="1143"/>
        <v>587.78965989049902</v>
      </c>
      <c r="O4048" s="40">
        <f>'Estimates from MCMC'!$B$2-L4048</f>
        <v>18582.919990906099</v>
      </c>
      <c r="P4048" s="39">
        <v>51720.006360695901</v>
      </c>
      <c r="Q4048" s="40">
        <f t="shared" si="1139"/>
        <v>1241.9263516020001</v>
      </c>
      <c r="R4048" s="39">
        <v>51751.0373958083</v>
      </c>
      <c r="S4048" s="39">
        <f t="shared" si="1140"/>
        <v>31.031035112398968</v>
      </c>
      <c r="T4048" s="39">
        <f t="shared" si="1144"/>
        <v>1272.957386714399</v>
      </c>
      <c r="U4048" s="39">
        <v>58346.750475467299</v>
      </c>
      <c r="V4048" s="39">
        <f t="shared" si="1141"/>
        <v>7868.6704663733981</v>
      </c>
      <c r="W4048" s="39">
        <v>59869.972729276502</v>
      </c>
      <c r="X4048" s="39">
        <f t="shared" si="1142"/>
        <v>250.26486709480378</v>
      </c>
      <c r="Y4048" s="39">
        <f t="shared" si="1145"/>
        <v>9391.8927201826009</v>
      </c>
      <c r="Z4048" s="39">
        <f t="shared" si="1146"/>
        <v>9191.0272707234981</v>
      </c>
      <c r="AA4048" s="45">
        <f t="shared" si="1147"/>
        <v>6.850147271458655E-2</v>
      </c>
      <c r="AB4048" s="45">
        <f t="shared" si="1148"/>
        <v>0.42343563176422649</v>
      </c>
      <c r="AC4048" s="45">
        <f t="shared" si="1149"/>
        <v>1.3467467288094422E-2</v>
      </c>
      <c r="AD4048" s="45">
        <f t="shared" si="1150"/>
        <v>0.50540457176690745</v>
      </c>
      <c r="AE4048" s="45">
        <f t="shared" si="1151"/>
        <v>0.49459542823309255</v>
      </c>
      <c r="AF4048" s="43">
        <f>('Estimates from MCMC'!$B$2-'MCMC runs'!W4048)/'Estimates from MCMC'!$B$2</f>
        <v>0.13308563835918244</v>
      </c>
    </row>
    <row r="4049" spans="1:32" x14ac:dyDescent="0.3">
      <c r="A4049" s="38">
        <v>4802</v>
      </c>
      <c r="B4049" s="38">
        <v>1975307.453557739</v>
      </c>
      <c r="C4049" s="39">
        <v>52035.180703541097</v>
      </c>
      <c r="D4049" s="39">
        <v>50966.215710737597</v>
      </c>
      <c r="E4049" s="39">
        <f t="shared" si="1134"/>
        <v>1068.9649928034996</v>
      </c>
      <c r="F4049" s="39">
        <v>51970.003170214201</v>
      </c>
      <c r="G4049" s="40">
        <f t="shared" si="1135"/>
        <v>65.177533326896082</v>
      </c>
      <c r="H4049" s="39">
        <v>51948.101504689999</v>
      </c>
      <c r="I4049" s="39">
        <f t="shared" si="1136"/>
        <v>87.079198851097317</v>
      </c>
      <c r="J4049" s="39">
        <v>50814.863813298703</v>
      </c>
      <c r="K4049" s="40">
        <f t="shared" si="1137"/>
        <v>1220.3168902423931</v>
      </c>
      <c r="L4049" s="39">
        <v>50246.436428257803</v>
      </c>
      <c r="M4049" s="39">
        <f t="shared" si="1138"/>
        <v>1788.744275283294</v>
      </c>
      <c r="N4049" s="39">
        <f t="shared" si="1143"/>
        <v>568.42738504090084</v>
      </c>
      <c r="O4049" s="40">
        <f>'Estimates from MCMC'!$B$2-L4049</f>
        <v>18814.563571742197</v>
      </c>
      <c r="P4049" s="39">
        <v>51451.275056544102</v>
      </c>
      <c r="Q4049" s="40">
        <f t="shared" si="1139"/>
        <v>1204.8386282862994</v>
      </c>
      <c r="R4049" s="39">
        <v>51481.171222272103</v>
      </c>
      <c r="S4049" s="39">
        <f t="shared" si="1140"/>
        <v>29.896165728001506</v>
      </c>
      <c r="T4049" s="39">
        <f t="shared" si="1144"/>
        <v>1234.7347940143009</v>
      </c>
      <c r="U4049" s="39">
        <v>57948.310806879999</v>
      </c>
      <c r="V4049" s="39">
        <f t="shared" si="1141"/>
        <v>7701.8743786221967</v>
      </c>
      <c r="W4049" s="39">
        <v>59424.796147585897</v>
      </c>
      <c r="X4049" s="39">
        <f t="shared" si="1142"/>
        <v>241.75054669159726</v>
      </c>
      <c r="Y4049" s="39">
        <f t="shared" si="1145"/>
        <v>9178.3597193280948</v>
      </c>
      <c r="Z4049" s="39">
        <f t="shared" si="1146"/>
        <v>9636.2038524141026</v>
      </c>
      <c r="AA4049" s="45">
        <f t="shared" si="1147"/>
        <v>6.562654452791894E-2</v>
      </c>
      <c r="AB4049" s="45">
        <f t="shared" si="1148"/>
        <v>0.40935705732710842</v>
      </c>
      <c r="AC4049" s="45">
        <f t="shared" si="1149"/>
        <v>1.2849117959594083E-2</v>
      </c>
      <c r="AD4049" s="45">
        <f t="shared" si="1150"/>
        <v>0.48783271981462145</v>
      </c>
      <c r="AE4049" s="45">
        <f t="shared" si="1151"/>
        <v>0.5121672801853786</v>
      </c>
      <c r="AF4049" s="43">
        <f>('Estimates from MCMC'!$B$2-'MCMC runs'!W4049)/'Estimates from MCMC'!$B$2</f>
        <v>0.1395317741187371</v>
      </c>
    </row>
    <row r="4050" spans="1:32" x14ac:dyDescent="0.3">
      <c r="A4050" s="38">
        <v>1926</v>
      </c>
      <c r="B4050" s="38">
        <v>1924162.0286133913</v>
      </c>
      <c r="C4050" s="39">
        <v>54215.431684388997</v>
      </c>
      <c r="D4050" s="39">
        <v>53129.9587898354</v>
      </c>
      <c r="E4050" s="39">
        <f t="shared" si="1134"/>
        <v>1085.4728945535971</v>
      </c>
      <c r="F4050" s="39">
        <v>54163.8129727626</v>
      </c>
      <c r="G4050" s="40">
        <f t="shared" si="1135"/>
        <v>51.618711626397271</v>
      </c>
      <c r="H4050" s="39">
        <v>54127.157927505097</v>
      </c>
      <c r="I4050" s="39">
        <f t="shared" si="1136"/>
        <v>88.273756883900205</v>
      </c>
      <c r="J4050" s="39">
        <v>52990.7329393451</v>
      </c>
      <c r="K4050" s="40">
        <f t="shared" si="1137"/>
        <v>1224.6987450438974</v>
      </c>
      <c r="L4050" s="39">
        <v>52413.978806254803</v>
      </c>
      <c r="M4050" s="39">
        <f t="shared" si="1138"/>
        <v>1801.4528781341942</v>
      </c>
      <c r="N4050" s="39">
        <f t="shared" si="1143"/>
        <v>576.75413309029682</v>
      </c>
      <c r="O4050" s="40">
        <f>'Estimates from MCMC'!$B$2-L4050</f>
        <v>16647.021193745197</v>
      </c>
      <c r="P4050" s="39">
        <v>53630.005752935504</v>
      </c>
      <c r="Q4050" s="40">
        <f t="shared" si="1139"/>
        <v>1216.0269466807003</v>
      </c>
      <c r="R4050" s="39">
        <v>53660.492011969902</v>
      </c>
      <c r="S4050" s="39">
        <f t="shared" si="1140"/>
        <v>30.486259034398245</v>
      </c>
      <c r="T4050" s="39">
        <f t="shared" si="1144"/>
        <v>1246.5132057150986</v>
      </c>
      <c r="U4050" s="39">
        <v>60488.3214829641</v>
      </c>
      <c r="V4050" s="39">
        <f t="shared" si="1141"/>
        <v>8074.3426767092969</v>
      </c>
      <c r="W4050" s="39">
        <v>61977.499957591201</v>
      </c>
      <c r="X4050" s="39">
        <f t="shared" si="1142"/>
        <v>242.66526891200192</v>
      </c>
      <c r="Y4050" s="39">
        <f t="shared" si="1145"/>
        <v>9563.5211513363975</v>
      </c>
      <c r="Z4050" s="39">
        <f t="shared" si="1146"/>
        <v>7083.5000424087993</v>
      </c>
      <c r="AA4050" s="45">
        <f t="shared" si="1147"/>
        <v>7.4879054409052612E-2</v>
      </c>
      <c r="AB4050" s="45">
        <f t="shared" si="1148"/>
        <v>0.48503228191618319</v>
      </c>
      <c r="AC4050" s="45">
        <f t="shared" si="1149"/>
        <v>1.457709857443918E-2</v>
      </c>
      <c r="AD4050" s="45">
        <f t="shared" si="1150"/>
        <v>0.57448843489967505</v>
      </c>
      <c r="AE4050" s="45">
        <f t="shared" si="1151"/>
        <v>0.42551156510032501</v>
      </c>
      <c r="AF4050" s="43">
        <f>('Estimates from MCMC'!$B$2-'MCMC runs'!W4050)/'Estimates from MCMC'!$B$2</f>
        <v>0.10256874418859847</v>
      </c>
    </row>
    <row r="4051" spans="1:32" x14ac:dyDescent="0.3">
      <c r="A4051" s="38">
        <v>2755</v>
      </c>
      <c r="B4051" s="38">
        <v>1942751.744781523</v>
      </c>
      <c r="C4051" s="39">
        <v>52273.510661860098</v>
      </c>
      <c r="D4051" s="39">
        <v>51202.852509336102</v>
      </c>
      <c r="E4051" s="39">
        <f t="shared" si="1134"/>
        <v>1070.6581525239963</v>
      </c>
      <c r="F4051" s="39">
        <v>52221.807786822799</v>
      </c>
      <c r="G4051" s="40">
        <f t="shared" si="1135"/>
        <v>51.702875037299236</v>
      </c>
      <c r="H4051" s="39">
        <v>52186.912048877399</v>
      </c>
      <c r="I4051" s="39">
        <f t="shared" si="1136"/>
        <v>86.598612982699706</v>
      </c>
      <c r="J4051" s="39">
        <v>51064.883844904303</v>
      </c>
      <c r="K4051" s="40">
        <f t="shared" si="1137"/>
        <v>1208.6268169557952</v>
      </c>
      <c r="L4051" s="39">
        <v>50499.159258943997</v>
      </c>
      <c r="M4051" s="39">
        <f t="shared" si="1138"/>
        <v>1774.3514029161015</v>
      </c>
      <c r="N4051" s="39">
        <f t="shared" si="1143"/>
        <v>565.72458596030629</v>
      </c>
      <c r="O4051" s="40">
        <f>'Estimates from MCMC'!$B$2-L4051</f>
        <v>18561.840741056003</v>
      </c>
      <c r="P4051" s="39">
        <v>51691.718925074798</v>
      </c>
      <c r="Q4051" s="40">
        <f t="shared" si="1139"/>
        <v>1192.5596661308009</v>
      </c>
      <c r="R4051" s="39">
        <v>51721.624201858198</v>
      </c>
      <c r="S4051" s="39">
        <f t="shared" si="1140"/>
        <v>29.905276783400041</v>
      </c>
      <c r="T4051" s="39">
        <f t="shared" si="1144"/>
        <v>1222.4649429142009</v>
      </c>
      <c r="U4051" s="39">
        <v>58348.378424634102</v>
      </c>
      <c r="V4051" s="39">
        <f t="shared" si="1141"/>
        <v>7849.219165690105</v>
      </c>
      <c r="W4051" s="39">
        <v>59810.4224159519</v>
      </c>
      <c r="X4051" s="39">
        <f t="shared" si="1142"/>
        <v>239.57904840359697</v>
      </c>
      <c r="Y4051" s="39">
        <f t="shared" si="1145"/>
        <v>9311.2631570079029</v>
      </c>
      <c r="Z4051" s="39">
        <f t="shared" si="1146"/>
        <v>9250.5775840481001</v>
      </c>
      <c r="AA4051" s="45">
        <f t="shared" si="1147"/>
        <v>6.585903628675642E-2</v>
      </c>
      <c r="AB4051" s="45">
        <f t="shared" si="1148"/>
        <v>0.42286857619292095</v>
      </c>
      <c r="AC4051" s="45">
        <f t="shared" si="1149"/>
        <v>1.2907073805114818E-2</v>
      </c>
      <c r="AD4051" s="45">
        <f t="shared" si="1150"/>
        <v>0.50163468628479224</v>
      </c>
      <c r="AE4051" s="45">
        <f t="shared" si="1151"/>
        <v>0.49836531371520781</v>
      </c>
      <c r="AF4051" s="43">
        <f>('Estimates from MCMC'!$B$2-'MCMC runs'!W4051)/'Estimates from MCMC'!$B$2</f>
        <v>0.13394792406782555</v>
      </c>
    </row>
    <row r="4052" spans="1:32" x14ac:dyDescent="0.3">
      <c r="A4052" s="38">
        <v>3460</v>
      </c>
      <c r="B4052" s="38">
        <v>2053843.6800833228</v>
      </c>
      <c r="C4052" s="39">
        <v>52150.6573695017</v>
      </c>
      <c r="D4052" s="39">
        <v>51103.398224029203</v>
      </c>
      <c r="E4052" s="39">
        <f t="shared" si="1134"/>
        <v>1047.259145472497</v>
      </c>
      <c r="F4052" s="39">
        <v>52074.0676955608</v>
      </c>
      <c r="G4052" s="40">
        <f t="shared" si="1135"/>
        <v>76.589673940899957</v>
      </c>
      <c r="H4052" s="39">
        <v>52063.354125920698</v>
      </c>
      <c r="I4052" s="39">
        <f t="shared" si="1136"/>
        <v>87.30324358100188</v>
      </c>
      <c r="J4052" s="39">
        <v>50940.5921179254</v>
      </c>
      <c r="K4052" s="40">
        <f t="shared" si="1137"/>
        <v>1210.0652515762995</v>
      </c>
      <c r="L4052" s="39">
        <v>50370.212379320699</v>
      </c>
      <c r="M4052" s="39">
        <f t="shared" si="1138"/>
        <v>1780.4449901810003</v>
      </c>
      <c r="N4052" s="39">
        <f t="shared" si="1143"/>
        <v>570.37973860470083</v>
      </c>
      <c r="O4052" s="40">
        <f>'Estimates from MCMC'!$B$2-L4052</f>
        <v>18690.787620679301</v>
      </c>
      <c r="P4052" s="39">
        <v>51568.528019015503</v>
      </c>
      <c r="Q4052" s="40">
        <f t="shared" si="1139"/>
        <v>1198.3156396948034</v>
      </c>
      <c r="R4052" s="39">
        <v>51598.838875034497</v>
      </c>
      <c r="S4052" s="39">
        <f t="shared" si="1140"/>
        <v>30.310856018993945</v>
      </c>
      <c r="T4052" s="39">
        <f t="shared" si="1144"/>
        <v>1228.6264957137973</v>
      </c>
      <c r="U4052" s="39">
        <v>58069.852438211397</v>
      </c>
      <c r="V4052" s="39">
        <f t="shared" si="1141"/>
        <v>7699.6400588906981</v>
      </c>
      <c r="W4052" s="39">
        <v>59537.978047246899</v>
      </c>
      <c r="X4052" s="39">
        <f t="shared" si="1142"/>
        <v>239.4991133217045</v>
      </c>
      <c r="Y4052" s="39">
        <f t="shared" si="1145"/>
        <v>9167.7656679262</v>
      </c>
      <c r="Z4052" s="39">
        <f t="shared" si="1146"/>
        <v>9523.0219527531008</v>
      </c>
      <c r="AA4052" s="45">
        <f t="shared" si="1147"/>
        <v>6.5734335045060238E-2</v>
      </c>
      <c r="AB4052" s="45">
        <f t="shared" si="1148"/>
        <v>0.41194840020395357</v>
      </c>
      <c r="AC4052" s="45">
        <f t="shared" si="1149"/>
        <v>1.2813751789503246E-2</v>
      </c>
      <c r="AD4052" s="45">
        <f t="shared" si="1150"/>
        <v>0.49049648703851706</v>
      </c>
      <c r="AE4052" s="45">
        <f t="shared" si="1151"/>
        <v>0.50950351296148289</v>
      </c>
      <c r="AF4052" s="43">
        <f>('Estimates from MCMC'!$B$2-'MCMC runs'!W4052)/'Estimates from MCMC'!$B$2</f>
        <v>0.13789290558713457</v>
      </c>
    </row>
    <row r="4053" spans="1:32" x14ac:dyDescent="0.3">
      <c r="A4053" s="38">
        <v>2469</v>
      </c>
      <c r="B4053" s="38">
        <v>1964926.74232239</v>
      </c>
      <c r="C4053" s="39">
        <v>53546.825467081297</v>
      </c>
      <c r="D4053" s="39">
        <v>52479.277965729598</v>
      </c>
      <c r="E4053" s="39">
        <f t="shared" si="1134"/>
        <v>1067.5475013516989</v>
      </c>
      <c r="F4053" s="39">
        <v>53472.266164611101</v>
      </c>
      <c r="G4053" s="40">
        <f t="shared" si="1135"/>
        <v>74.559302470195689</v>
      </c>
      <c r="H4053" s="39">
        <v>53457.6371977089</v>
      </c>
      <c r="I4053" s="39">
        <f t="shared" si="1136"/>
        <v>89.188269372396462</v>
      </c>
      <c r="J4053" s="39">
        <v>52316.665827318</v>
      </c>
      <c r="K4053" s="40">
        <f t="shared" si="1137"/>
        <v>1230.1596397632966</v>
      </c>
      <c r="L4053" s="39">
        <v>51759.671676186801</v>
      </c>
      <c r="M4053" s="39">
        <f t="shared" si="1138"/>
        <v>1787.1537908944956</v>
      </c>
      <c r="N4053" s="39">
        <f t="shared" si="1143"/>
        <v>556.99415113119903</v>
      </c>
      <c r="O4053" s="40">
        <f>'Estimates from MCMC'!$B$2-L4053</f>
        <v>17301.328323813199</v>
      </c>
      <c r="P4053" s="39">
        <v>52963.126726301103</v>
      </c>
      <c r="Q4053" s="40">
        <f t="shared" si="1139"/>
        <v>1203.4550501143021</v>
      </c>
      <c r="R4053" s="39">
        <v>52993.871982807599</v>
      </c>
      <c r="S4053" s="39">
        <f t="shared" si="1140"/>
        <v>30.745256506495934</v>
      </c>
      <c r="T4053" s="39">
        <f t="shared" si="1144"/>
        <v>1234.2003066207981</v>
      </c>
      <c r="U4053" s="39">
        <v>59904.083468746299</v>
      </c>
      <c r="V4053" s="39">
        <f t="shared" si="1141"/>
        <v>8144.4117925594983</v>
      </c>
      <c r="W4053" s="39">
        <v>61378.913940675899</v>
      </c>
      <c r="X4053" s="39">
        <f t="shared" si="1142"/>
        <v>240.63016530880122</v>
      </c>
      <c r="Y4053" s="39">
        <f t="shared" si="1145"/>
        <v>9619.2422644890976</v>
      </c>
      <c r="Z4053" s="39">
        <f t="shared" si="1146"/>
        <v>7682.0860593241014</v>
      </c>
      <c r="AA4053" s="45">
        <f t="shared" si="1147"/>
        <v>7.133558091733741E-2</v>
      </c>
      <c r="AB4053" s="45">
        <f t="shared" si="1148"/>
        <v>0.47073910396519636</v>
      </c>
      <c r="AC4053" s="45">
        <f t="shared" si="1149"/>
        <v>1.3908190215522512E-2</v>
      </c>
      <c r="AD4053" s="45">
        <f t="shared" si="1150"/>
        <v>0.55598287509805633</v>
      </c>
      <c r="AE4053" s="45">
        <f t="shared" si="1151"/>
        <v>0.44401712490194367</v>
      </c>
      <c r="AF4053" s="43">
        <f>('Estimates from MCMC'!$B$2-'MCMC runs'!W4053)/'Estimates from MCMC'!$B$2</f>
        <v>0.11123624128414157</v>
      </c>
    </row>
    <row r="4054" spans="1:32" x14ac:dyDescent="0.3">
      <c r="A4054" s="38">
        <v>2322</v>
      </c>
      <c r="B4054" s="38">
        <v>1932215.0018700676</v>
      </c>
      <c r="C4054" s="39">
        <v>53726.3232597526</v>
      </c>
      <c r="D4054" s="39">
        <v>52625.2721854634</v>
      </c>
      <c r="E4054" s="39">
        <f t="shared" si="1134"/>
        <v>1101.0510742892002</v>
      </c>
      <c r="F4054" s="39">
        <v>53677.725644933598</v>
      </c>
      <c r="G4054" s="40">
        <f t="shared" si="1135"/>
        <v>48.597614819002047</v>
      </c>
      <c r="H4054" s="39">
        <v>53637.146218367001</v>
      </c>
      <c r="I4054" s="39">
        <f t="shared" si="1136"/>
        <v>89.177041385599296</v>
      </c>
      <c r="J4054" s="39">
        <v>52487.890727138903</v>
      </c>
      <c r="K4054" s="40">
        <f t="shared" si="1137"/>
        <v>1238.4325326136968</v>
      </c>
      <c r="L4054" s="39">
        <v>51905.208844060202</v>
      </c>
      <c r="M4054" s="39">
        <f t="shared" si="1138"/>
        <v>1821.1144156923983</v>
      </c>
      <c r="N4054" s="39">
        <f t="shared" si="1143"/>
        <v>582.6818830787015</v>
      </c>
      <c r="O4054" s="40">
        <f>'Estimates from MCMC'!$B$2-L4054</f>
        <v>17155.791155939798</v>
      </c>
      <c r="P4054" s="39">
        <v>53133.5179424526</v>
      </c>
      <c r="Q4054" s="40">
        <f t="shared" si="1139"/>
        <v>1228.3090983923976</v>
      </c>
      <c r="R4054" s="39">
        <v>53164.284124926198</v>
      </c>
      <c r="S4054" s="39">
        <f t="shared" si="1140"/>
        <v>30.766182473598747</v>
      </c>
      <c r="T4054" s="39">
        <f t="shared" si="1144"/>
        <v>1259.0752808659963</v>
      </c>
      <c r="U4054" s="39">
        <v>60094.394003957001</v>
      </c>
      <c r="V4054" s="39">
        <f t="shared" si="1141"/>
        <v>8189.1851598967987</v>
      </c>
      <c r="W4054" s="39">
        <v>61603.147312510002</v>
      </c>
      <c r="X4054" s="39">
        <f t="shared" si="1142"/>
        <v>249.67802768700494</v>
      </c>
      <c r="Y4054" s="39">
        <f t="shared" si="1145"/>
        <v>9697.9384684498</v>
      </c>
      <c r="Z4054" s="39">
        <f t="shared" si="1146"/>
        <v>7457.8526874899981</v>
      </c>
      <c r="AA4054" s="45">
        <f t="shared" si="1147"/>
        <v>7.3390685945140477E-2</v>
      </c>
      <c r="AB4054" s="45">
        <f t="shared" si="1148"/>
        <v>0.47734232047127023</v>
      </c>
      <c r="AC4054" s="45">
        <f t="shared" si="1149"/>
        <v>1.4553571177075076E-2</v>
      </c>
      <c r="AD4054" s="45">
        <f t="shared" si="1150"/>
        <v>0.56528657759348577</v>
      </c>
      <c r="AE4054" s="45">
        <f t="shared" si="1151"/>
        <v>0.43471342240651423</v>
      </c>
      <c r="AF4054" s="43">
        <f>('Estimates from MCMC'!$B$2-'MCMC runs'!W4054)/'Estimates from MCMC'!$B$2</f>
        <v>0.10798935270977829</v>
      </c>
    </row>
    <row r="4055" spans="1:32" x14ac:dyDescent="0.3">
      <c r="A4055" s="38">
        <v>494</v>
      </c>
      <c r="B4055" s="38">
        <v>2174791.3317095144</v>
      </c>
      <c r="C4055" s="39">
        <v>53334.095069156399</v>
      </c>
      <c r="D4055" s="39">
        <v>52256.780181101698</v>
      </c>
      <c r="E4055" s="39">
        <f t="shared" si="1134"/>
        <v>1077.3148880547014</v>
      </c>
      <c r="F4055" s="39">
        <v>53265.767922165702</v>
      </c>
      <c r="G4055" s="40">
        <f t="shared" si="1135"/>
        <v>68.327146990697656</v>
      </c>
      <c r="H4055" s="39">
        <v>53246.373640767</v>
      </c>
      <c r="I4055" s="39">
        <f t="shared" si="1136"/>
        <v>87.72142838939908</v>
      </c>
      <c r="J4055" s="39">
        <v>52101.684418532197</v>
      </c>
      <c r="K4055" s="40">
        <f t="shared" si="1137"/>
        <v>1232.4106506242024</v>
      </c>
      <c r="L4055" s="39">
        <v>51528.729009171802</v>
      </c>
      <c r="M4055" s="39">
        <f t="shared" si="1138"/>
        <v>1805.3660599845971</v>
      </c>
      <c r="N4055" s="39">
        <f t="shared" si="1143"/>
        <v>572.9554093603947</v>
      </c>
      <c r="O4055" s="40">
        <f>'Estimates from MCMC'!$B$2-L4055</f>
        <v>17532.270990828198</v>
      </c>
      <c r="P4055" s="39">
        <v>52747.082351988902</v>
      </c>
      <c r="Q4055" s="40">
        <f t="shared" si="1139"/>
        <v>1218.3533428170995</v>
      </c>
      <c r="R4055" s="39">
        <v>52776.9996666445</v>
      </c>
      <c r="S4055" s="39">
        <f t="shared" si="1140"/>
        <v>29.917314655598602</v>
      </c>
      <c r="T4055" s="39">
        <f t="shared" si="1144"/>
        <v>1248.2706574726981</v>
      </c>
      <c r="U4055" s="39">
        <v>59440.533701630498</v>
      </c>
      <c r="V4055" s="39">
        <f t="shared" si="1141"/>
        <v>7911.8046924586961</v>
      </c>
      <c r="W4055" s="39">
        <v>60933.4988864314</v>
      </c>
      <c r="X4055" s="39">
        <f t="shared" si="1142"/>
        <v>244.69452732820355</v>
      </c>
      <c r="Y4055" s="39">
        <f t="shared" si="1145"/>
        <v>9404.7698772595977</v>
      </c>
      <c r="Z4055" s="39">
        <f t="shared" si="1146"/>
        <v>8127.5011135686</v>
      </c>
      <c r="AA4055" s="45">
        <f t="shared" si="1147"/>
        <v>7.1198457868105983E-2</v>
      </c>
      <c r="AB4055" s="45">
        <f t="shared" si="1148"/>
        <v>0.4512709560899249</v>
      </c>
      <c r="AC4055" s="45">
        <f t="shared" si="1149"/>
        <v>1.3956807275920651E-2</v>
      </c>
      <c r="AD4055" s="45">
        <f t="shared" si="1150"/>
        <v>0.53642622123395156</v>
      </c>
      <c r="AE4055" s="45">
        <f t="shared" si="1151"/>
        <v>0.46357377876604844</v>
      </c>
      <c r="AF4055" s="43">
        <f>('Estimates from MCMC'!$B$2-'MCMC runs'!W4055)/'Estimates from MCMC'!$B$2</f>
        <v>0.11768583011495055</v>
      </c>
    </row>
    <row r="4056" spans="1:32" x14ac:dyDescent="0.3">
      <c r="A4056" s="38">
        <v>3151</v>
      </c>
      <c r="B4056" s="38">
        <v>2174791.3317095144</v>
      </c>
      <c r="C4056" s="39">
        <v>53334.095069156399</v>
      </c>
      <c r="D4056" s="39">
        <v>52256.780181101698</v>
      </c>
      <c r="E4056" s="39">
        <f t="shared" si="1134"/>
        <v>1077.3148880547014</v>
      </c>
      <c r="F4056" s="39">
        <v>53265.767922165702</v>
      </c>
      <c r="G4056" s="40">
        <f t="shared" si="1135"/>
        <v>68.327146990697656</v>
      </c>
      <c r="H4056" s="39">
        <v>53246.373640767</v>
      </c>
      <c r="I4056" s="39">
        <f t="shared" si="1136"/>
        <v>87.72142838939908</v>
      </c>
      <c r="J4056" s="39">
        <v>52101.684418532197</v>
      </c>
      <c r="K4056" s="40">
        <f t="shared" si="1137"/>
        <v>1232.4106506242024</v>
      </c>
      <c r="L4056" s="39">
        <v>51528.729009171802</v>
      </c>
      <c r="M4056" s="39">
        <f t="shared" si="1138"/>
        <v>1805.3660599845971</v>
      </c>
      <c r="N4056" s="39">
        <f t="shared" si="1143"/>
        <v>572.9554093603947</v>
      </c>
      <c r="O4056" s="40">
        <f>'Estimates from MCMC'!$B$2-L4056</f>
        <v>17532.270990828198</v>
      </c>
      <c r="P4056" s="39">
        <v>52747.082351988902</v>
      </c>
      <c r="Q4056" s="40">
        <f t="shared" si="1139"/>
        <v>1218.3533428170995</v>
      </c>
      <c r="R4056" s="39">
        <v>52776.9996666445</v>
      </c>
      <c r="S4056" s="39">
        <f t="shared" si="1140"/>
        <v>29.917314655598602</v>
      </c>
      <c r="T4056" s="39">
        <f t="shared" si="1144"/>
        <v>1248.2706574726981</v>
      </c>
      <c r="U4056" s="39">
        <v>59440.533701630498</v>
      </c>
      <c r="V4056" s="39">
        <f t="shared" si="1141"/>
        <v>7911.8046924586961</v>
      </c>
      <c r="W4056" s="39">
        <v>60933.4988864314</v>
      </c>
      <c r="X4056" s="39">
        <f t="shared" si="1142"/>
        <v>244.69452732820355</v>
      </c>
      <c r="Y4056" s="39">
        <f t="shared" si="1145"/>
        <v>9404.7698772595977</v>
      </c>
      <c r="Z4056" s="39">
        <f t="shared" si="1146"/>
        <v>8127.5011135686</v>
      </c>
      <c r="AA4056" s="45">
        <f t="shared" si="1147"/>
        <v>7.1198457868105983E-2</v>
      </c>
      <c r="AB4056" s="45">
        <f t="shared" si="1148"/>
        <v>0.4512709560899249</v>
      </c>
      <c r="AC4056" s="45">
        <f t="shared" si="1149"/>
        <v>1.3956807275920651E-2</v>
      </c>
      <c r="AD4056" s="45">
        <f t="shared" si="1150"/>
        <v>0.53642622123395156</v>
      </c>
      <c r="AE4056" s="45">
        <f t="shared" si="1151"/>
        <v>0.46357377876604844</v>
      </c>
      <c r="AF4056" s="43">
        <f>('Estimates from MCMC'!$B$2-'MCMC runs'!W4056)/'Estimates from MCMC'!$B$2</f>
        <v>0.11768583011495055</v>
      </c>
    </row>
    <row r="4057" spans="1:32" x14ac:dyDescent="0.3">
      <c r="A4057" s="38">
        <v>4992</v>
      </c>
      <c r="B4057" s="38">
        <v>1977722.7847491361</v>
      </c>
      <c r="C4057" s="39">
        <v>52811.714229399397</v>
      </c>
      <c r="D4057" s="39">
        <v>51718.825506923196</v>
      </c>
      <c r="E4057" s="39">
        <f t="shared" si="1134"/>
        <v>1092.8887224762002</v>
      </c>
      <c r="F4057" s="39">
        <v>52745.267476538102</v>
      </c>
      <c r="G4057" s="40">
        <f t="shared" si="1135"/>
        <v>66.446752861294954</v>
      </c>
      <c r="H4057" s="39">
        <v>52721.763344250103</v>
      </c>
      <c r="I4057" s="39">
        <f t="shared" si="1136"/>
        <v>89.950885149293754</v>
      </c>
      <c r="J4057" s="39">
        <v>51563.397448419899</v>
      </c>
      <c r="K4057" s="40">
        <f t="shared" si="1137"/>
        <v>1248.3167809794977</v>
      </c>
      <c r="L4057" s="39">
        <v>50976.024305646701</v>
      </c>
      <c r="M4057" s="39">
        <f t="shared" si="1138"/>
        <v>1835.6899237526959</v>
      </c>
      <c r="N4057" s="39">
        <f t="shared" si="1143"/>
        <v>587.3731427731982</v>
      </c>
      <c r="O4057" s="40">
        <f>'Estimates from MCMC'!$B$2-L4057</f>
        <v>18084.975694353299</v>
      </c>
      <c r="P4057" s="39">
        <v>52218.526660990399</v>
      </c>
      <c r="Q4057" s="40">
        <f t="shared" si="1139"/>
        <v>1242.5023553436986</v>
      </c>
      <c r="R4057" s="39">
        <v>52249.390976375798</v>
      </c>
      <c r="S4057" s="39">
        <f t="shared" si="1140"/>
        <v>30.864315385399095</v>
      </c>
      <c r="T4057" s="39">
        <f t="shared" si="1144"/>
        <v>1273.3666707290977</v>
      </c>
      <c r="U4057" s="39">
        <v>58883.937465943498</v>
      </c>
      <c r="V4057" s="39">
        <f t="shared" si="1141"/>
        <v>7907.9131602967973</v>
      </c>
      <c r="W4057" s="39">
        <v>60407.200807744601</v>
      </c>
      <c r="X4057" s="39">
        <f t="shared" si="1142"/>
        <v>249.89667107200512</v>
      </c>
      <c r="Y4057" s="39">
        <f t="shared" si="1145"/>
        <v>9431.1765020979001</v>
      </c>
      <c r="Z4057" s="39">
        <f t="shared" si="1146"/>
        <v>8653.7991922553992</v>
      </c>
      <c r="AA4057" s="45">
        <f t="shared" si="1147"/>
        <v>7.041019530519374E-2</v>
      </c>
      <c r="AB4057" s="45">
        <f t="shared" si="1148"/>
        <v>0.43726424043610396</v>
      </c>
      <c r="AC4057" s="45">
        <f t="shared" si="1149"/>
        <v>1.3817915782437615E-2</v>
      </c>
      <c r="AD4057" s="45">
        <f t="shared" si="1150"/>
        <v>0.5214923515237353</v>
      </c>
      <c r="AE4057" s="45">
        <f t="shared" si="1151"/>
        <v>0.4785076484762647</v>
      </c>
      <c r="AF4057" s="43">
        <f>('Estimates from MCMC'!$B$2-'MCMC runs'!W4057)/'Estimates from MCMC'!$B$2</f>
        <v>0.12530660129820592</v>
      </c>
    </row>
    <row r="4058" spans="1:32" x14ac:dyDescent="0.3">
      <c r="A4058" s="38">
        <v>4663</v>
      </c>
      <c r="B4058" s="38">
        <v>1921600.2994556632</v>
      </c>
      <c r="C4058" s="39">
        <v>53376.9369626275</v>
      </c>
      <c r="D4058" s="39">
        <v>52289.325015147202</v>
      </c>
      <c r="E4058" s="39">
        <f t="shared" si="1134"/>
        <v>1087.6119474802981</v>
      </c>
      <c r="F4058" s="39">
        <v>53314.651660821197</v>
      </c>
      <c r="G4058" s="40">
        <f t="shared" si="1135"/>
        <v>62.285301806303323</v>
      </c>
      <c r="H4058" s="39">
        <v>53288.004176492097</v>
      </c>
      <c r="I4058" s="39">
        <f t="shared" si="1136"/>
        <v>88.932786135403148</v>
      </c>
      <c r="J4058" s="39">
        <v>52139.053773567903</v>
      </c>
      <c r="K4058" s="40">
        <f t="shared" si="1137"/>
        <v>1237.8831890595975</v>
      </c>
      <c r="L4058" s="39">
        <v>51558.0933363359</v>
      </c>
      <c r="M4058" s="39">
        <f t="shared" si="1138"/>
        <v>1818.8436262916002</v>
      </c>
      <c r="N4058" s="39">
        <f t="shared" si="1143"/>
        <v>580.96043723200273</v>
      </c>
      <c r="O4058" s="40">
        <f>'Estimates from MCMC'!$B$2-L4058</f>
        <v>17502.9066636641</v>
      </c>
      <c r="P4058" s="39">
        <v>52784.778537525002</v>
      </c>
      <c r="Q4058" s="40">
        <f t="shared" si="1139"/>
        <v>1226.6852011891024</v>
      </c>
      <c r="R4058" s="39">
        <v>52815.458622612801</v>
      </c>
      <c r="S4058" s="39">
        <f t="shared" si="1140"/>
        <v>30.680085087798943</v>
      </c>
      <c r="T4058" s="39">
        <f t="shared" si="1144"/>
        <v>1257.3652862769013</v>
      </c>
      <c r="U4058" s="39">
        <v>59528.084530301297</v>
      </c>
      <c r="V4058" s="39">
        <f t="shared" si="1141"/>
        <v>7969.9911939653975</v>
      </c>
      <c r="W4058" s="39">
        <v>61034.463677253698</v>
      </c>
      <c r="X4058" s="39">
        <f t="shared" si="1142"/>
        <v>249.01386067549902</v>
      </c>
      <c r="Y4058" s="39">
        <f t="shared" si="1145"/>
        <v>9476.3703409177979</v>
      </c>
      <c r="Z4058" s="39">
        <f t="shared" si="1146"/>
        <v>8026.5363227463022</v>
      </c>
      <c r="AA4058" s="45">
        <f t="shared" si="1147"/>
        <v>7.1837513073596052E-2</v>
      </c>
      <c r="AB4058" s="45">
        <f t="shared" si="1148"/>
        <v>0.4553524364333747</v>
      </c>
      <c r="AC4058" s="45">
        <f t="shared" si="1149"/>
        <v>1.4227000432588142E-2</v>
      </c>
      <c r="AD4058" s="45">
        <f t="shared" si="1150"/>
        <v>0.54141694993955891</v>
      </c>
      <c r="AE4058" s="45">
        <f t="shared" si="1151"/>
        <v>0.45858305006044109</v>
      </c>
      <c r="AF4058" s="43">
        <f>('Estimates from MCMC'!$B$2-'MCMC runs'!W4058)/'Estimates from MCMC'!$B$2</f>
        <v>0.1162238647390901</v>
      </c>
    </row>
    <row r="4059" spans="1:32" x14ac:dyDescent="0.3">
      <c r="A4059" s="38">
        <v>77</v>
      </c>
      <c r="B4059" s="38">
        <v>2084479.8427151542</v>
      </c>
      <c r="C4059" s="39">
        <v>52714.023244900003</v>
      </c>
      <c r="D4059" s="39">
        <v>51645.421279870199</v>
      </c>
      <c r="E4059" s="39">
        <f t="shared" si="1134"/>
        <v>1068.601965029804</v>
      </c>
      <c r="F4059" s="39">
        <v>52648.6103997834</v>
      </c>
      <c r="G4059" s="40">
        <f t="shared" si="1135"/>
        <v>65.412845116603421</v>
      </c>
      <c r="H4059" s="39">
        <v>52626.1656293251</v>
      </c>
      <c r="I4059" s="39">
        <f t="shared" si="1136"/>
        <v>87.857615574903321</v>
      </c>
      <c r="J4059" s="39">
        <v>51492.947989335698</v>
      </c>
      <c r="K4059" s="40">
        <f t="shared" si="1137"/>
        <v>1221.0752555643048</v>
      </c>
      <c r="L4059" s="39">
        <v>50918.877267943499</v>
      </c>
      <c r="M4059" s="39">
        <f t="shared" si="1138"/>
        <v>1795.1459769565045</v>
      </c>
      <c r="N4059" s="39">
        <f t="shared" si="1143"/>
        <v>574.07072139219963</v>
      </c>
      <c r="O4059" s="40">
        <f>'Estimates from MCMC'!$B$2-L4059</f>
        <v>18142.122732056501</v>
      </c>
      <c r="P4059" s="39">
        <v>52127.8394310687</v>
      </c>
      <c r="Q4059" s="40">
        <f t="shared" si="1139"/>
        <v>1208.9621631252012</v>
      </c>
      <c r="R4059" s="39">
        <v>52158.171562027303</v>
      </c>
      <c r="S4059" s="39">
        <f t="shared" si="1140"/>
        <v>30.332130958602647</v>
      </c>
      <c r="T4059" s="39">
        <f t="shared" si="1144"/>
        <v>1239.2942940838038</v>
      </c>
      <c r="U4059" s="39">
        <v>58826.6324051923</v>
      </c>
      <c r="V4059" s="39">
        <f t="shared" si="1141"/>
        <v>7907.7551372488015</v>
      </c>
      <c r="W4059" s="39">
        <v>60309.308947742204</v>
      </c>
      <c r="X4059" s="39">
        <f t="shared" si="1142"/>
        <v>243.38224846609955</v>
      </c>
      <c r="Y4059" s="39">
        <f t="shared" si="1145"/>
        <v>9390.4316797987049</v>
      </c>
      <c r="Z4059" s="39">
        <f t="shared" si="1146"/>
        <v>8751.6910522577964</v>
      </c>
      <c r="AA4059" s="45">
        <f t="shared" si="1147"/>
        <v>6.8310324672978526E-2</v>
      </c>
      <c r="AB4059" s="45">
        <f t="shared" si="1148"/>
        <v>0.43587816343431923</v>
      </c>
      <c r="AC4059" s="45">
        <f t="shared" si="1149"/>
        <v>1.3415312643434584E-2</v>
      </c>
      <c r="AD4059" s="45">
        <f t="shared" si="1150"/>
        <v>0.51760380075073231</v>
      </c>
      <c r="AE4059" s="45">
        <f t="shared" si="1151"/>
        <v>0.48239619924926769</v>
      </c>
      <c r="AF4059" s="43">
        <f>('Estimates from MCMC'!$B$2-'MCMC runs'!W4059)/'Estimates from MCMC'!$B$2</f>
        <v>0.12672407078174072</v>
      </c>
    </row>
    <row r="4060" spans="1:32" x14ac:dyDescent="0.3">
      <c r="A4060" s="38">
        <v>4308</v>
      </c>
      <c r="B4060" s="38">
        <v>2066311.4535136619</v>
      </c>
      <c r="C4060" s="39">
        <v>52899.031353638398</v>
      </c>
      <c r="D4060" s="39">
        <v>51821.604806982301</v>
      </c>
      <c r="E4060" s="39">
        <f t="shared" si="1134"/>
        <v>1077.4265466560973</v>
      </c>
      <c r="F4060" s="39">
        <v>52841.345955885299</v>
      </c>
      <c r="G4060" s="40">
        <f t="shared" si="1135"/>
        <v>57.685397753099096</v>
      </c>
      <c r="H4060" s="39">
        <v>52810.307484675199</v>
      </c>
      <c r="I4060" s="39">
        <f t="shared" si="1136"/>
        <v>88.723868963199493</v>
      </c>
      <c r="J4060" s="39">
        <v>51675.807673927899</v>
      </c>
      <c r="K4060" s="40">
        <f t="shared" si="1137"/>
        <v>1223.2236797104997</v>
      </c>
      <c r="L4060" s="39">
        <v>51096.321648985999</v>
      </c>
      <c r="M4060" s="39">
        <f t="shared" si="1138"/>
        <v>1802.7097046523995</v>
      </c>
      <c r="N4060" s="39">
        <f t="shared" si="1143"/>
        <v>579.48602494189981</v>
      </c>
      <c r="O4060" s="40">
        <f>'Estimates from MCMC'!$B$2-L4060</f>
        <v>17964.678351014001</v>
      </c>
      <c r="P4060" s="39">
        <v>52310.874469056202</v>
      </c>
      <c r="Q4060" s="40">
        <f t="shared" si="1139"/>
        <v>1214.5528200702029</v>
      </c>
      <c r="R4060" s="39">
        <v>52341.757047375497</v>
      </c>
      <c r="S4060" s="39">
        <f t="shared" si="1140"/>
        <v>30.882578319295135</v>
      </c>
      <c r="T4060" s="39">
        <f t="shared" si="1144"/>
        <v>1245.435398389498</v>
      </c>
      <c r="U4060" s="39">
        <v>59055.461050514197</v>
      </c>
      <c r="V4060" s="39">
        <f t="shared" si="1141"/>
        <v>7959.1394015281985</v>
      </c>
      <c r="W4060" s="39">
        <v>60545.657468490303</v>
      </c>
      <c r="X4060" s="39">
        <f t="shared" si="1142"/>
        <v>244.76101958660729</v>
      </c>
      <c r="Y4060" s="39">
        <f t="shared" si="1145"/>
        <v>9449.3358195043038</v>
      </c>
      <c r="Z4060" s="39">
        <f t="shared" si="1146"/>
        <v>8515.3425315096974</v>
      </c>
      <c r="AA4060" s="45">
        <f t="shared" si="1147"/>
        <v>6.9326896594238241E-2</v>
      </c>
      <c r="AB4060" s="45">
        <f t="shared" si="1148"/>
        <v>0.44304380217745182</v>
      </c>
      <c r="AC4060" s="45">
        <f t="shared" si="1149"/>
        <v>1.36245701038556E-2</v>
      </c>
      <c r="AD4060" s="45">
        <f t="shared" si="1150"/>
        <v>0.52599526887554571</v>
      </c>
      <c r="AE4060" s="45">
        <f t="shared" si="1151"/>
        <v>0.47400473112445435</v>
      </c>
      <c r="AF4060" s="43">
        <f>('Estimates from MCMC'!$B$2-'MCMC runs'!W4060)/'Estimates from MCMC'!$B$2</f>
        <v>0.12330175542650262</v>
      </c>
    </row>
    <row r="4061" spans="1:32" x14ac:dyDescent="0.3">
      <c r="A4061" s="38">
        <v>3973</v>
      </c>
      <c r="B4061" s="38">
        <v>1988615.3113606207</v>
      </c>
      <c r="C4061" s="39">
        <v>53188.015843656503</v>
      </c>
      <c r="D4061" s="39">
        <v>52096.428980983103</v>
      </c>
      <c r="E4061" s="39">
        <f t="shared" si="1134"/>
        <v>1091.5868626734009</v>
      </c>
      <c r="F4061" s="39">
        <v>53136.970583112598</v>
      </c>
      <c r="G4061" s="40">
        <f t="shared" si="1135"/>
        <v>51.045260543905897</v>
      </c>
      <c r="H4061" s="39">
        <v>53098.466624846602</v>
      </c>
      <c r="I4061" s="39">
        <f t="shared" si="1136"/>
        <v>89.549218809901504</v>
      </c>
      <c r="J4061" s="39">
        <v>51956.254853711798</v>
      </c>
      <c r="K4061" s="40">
        <f t="shared" si="1137"/>
        <v>1231.7609899447052</v>
      </c>
      <c r="L4061" s="39">
        <v>51371.320304658002</v>
      </c>
      <c r="M4061" s="39">
        <f t="shared" si="1138"/>
        <v>1816.6955389985014</v>
      </c>
      <c r="N4061" s="39">
        <f t="shared" si="1143"/>
        <v>584.93454905379622</v>
      </c>
      <c r="O4061" s="40">
        <f>'Estimates from MCMC'!$B$2-L4061</f>
        <v>17689.679695341998</v>
      </c>
      <c r="P4061" s="39">
        <v>52598.918451265898</v>
      </c>
      <c r="Q4061" s="40">
        <f t="shared" si="1139"/>
        <v>1227.5981466078956</v>
      </c>
      <c r="R4061" s="39">
        <v>52630.059737590498</v>
      </c>
      <c r="S4061" s="39">
        <f t="shared" si="1140"/>
        <v>31.141286324600514</v>
      </c>
      <c r="T4061" s="39">
        <f t="shared" si="1144"/>
        <v>1258.7394329324961</v>
      </c>
      <c r="U4061" s="39">
        <v>59286.114909229298</v>
      </c>
      <c r="V4061" s="39">
        <f t="shared" si="1141"/>
        <v>7914.7946045712961</v>
      </c>
      <c r="W4061" s="39">
        <v>60790.266823954997</v>
      </c>
      <c r="X4061" s="39">
        <f t="shared" si="1142"/>
        <v>245.41248179320246</v>
      </c>
      <c r="Y4061" s="39">
        <f t="shared" si="1145"/>
        <v>9418.9465192969947</v>
      </c>
      <c r="Z4061" s="39">
        <f t="shared" si="1146"/>
        <v>8270.7331760450033</v>
      </c>
      <c r="AA4061" s="45">
        <f t="shared" si="1147"/>
        <v>7.115671140523501E-2</v>
      </c>
      <c r="AB4061" s="45">
        <f t="shared" si="1148"/>
        <v>0.4474244158674846</v>
      </c>
      <c r="AC4061" s="45">
        <f t="shared" si="1149"/>
        <v>1.3873200986099475E-2</v>
      </c>
      <c r="AD4061" s="45">
        <f t="shared" si="1150"/>
        <v>0.53245432825881911</v>
      </c>
      <c r="AE4061" s="45">
        <f t="shared" si="1151"/>
        <v>0.46754567174118095</v>
      </c>
      <c r="AF4061" s="43">
        <f>('Estimates from MCMC'!$B$2-'MCMC runs'!W4061)/'Estimates from MCMC'!$B$2</f>
        <v>0.11975982357691031</v>
      </c>
    </row>
    <row r="4062" spans="1:32" x14ac:dyDescent="0.3">
      <c r="A4062" s="38">
        <v>4359</v>
      </c>
      <c r="B4062" s="38">
        <v>2100985.3392415741</v>
      </c>
      <c r="C4062" s="39">
        <v>52143.578413478303</v>
      </c>
      <c r="D4062" s="39">
        <v>51030.612851507001</v>
      </c>
      <c r="E4062" s="39">
        <f t="shared" si="1134"/>
        <v>1112.9655619713012</v>
      </c>
      <c r="F4062" s="39">
        <v>52073.542229567101</v>
      </c>
      <c r="G4062" s="40">
        <f t="shared" si="1135"/>
        <v>70.036183911201078</v>
      </c>
      <c r="H4062" s="39">
        <v>52051.076326686802</v>
      </c>
      <c r="I4062" s="39">
        <f t="shared" si="1136"/>
        <v>92.502086791500915</v>
      </c>
      <c r="J4062" s="39">
        <v>50869.161398928503</v>
      </c>
      <c r="K4062" s="40">
        <f t="shared" si="1137"/>
        <v>1274.4170145497992</v>
      </c>
      <c r="L4062" s="39">
        <v>50265.818990230197</v>
      </c>
      <c r="M4062" s="39">
        <f t="shared" si="1138"/>
        <v>1877.759423248106</v>
      </c>
      <c r="N4062" s="39">
        <f t="shared" si="1143"/>
        <v>603.34240869830683</v>
      </c>
      <c r="O4062" s="40">
        <f>'Estimates from MCMC'!$B$2-L4062</f>
        <v>18795.181009769803</v>
      </c>
      <c r="P4062" s="39">
        <v>51541.702549807902</v>
      </c>
      <c r="Q4062" s="40">
        <f t="shared" si="1139"/>
        <v>1275.8835595777055</v>
      </c>
      <c r="R4062" s="39">
        <v>51573.516267876701</v>
      </c>
      <c r="S4062" s="39">
        <f t="shared" si="1140"/>
        <v>31.813718068799062</v>
      </c>
      <c r="T4062" s="39">
        <f t="shared" si="1144"/>
        <v>1307.6972776465045</v>
      </c>
      <c r="U4062" s="39">
        <v>58103.426165014796</v>
      </c>
      <c r="V4062" s="39">
        <f t="shared" si="1141"/>
        <v>7837.6071747845999</v>
      </c>
      <c r="W4062" s="39">
        <v>59668.633537743597</v>
      </c>
      <c r="X4062" s="39">
        <f t="shared" si="1142"/>
        <v>257.51009508229617</v>
      </c>
      <c r="Y4062" s="39">
        <f t="shared" si="1145"/>
        <v>9402.8145475134006</v>
      </c>
      <c r="Z4062" s="39">
        <f t="shared" si="1146"/>
        <v>9392.3664622564029</v>
      </c>
      <c r="AA4062" s="45">
        <f t="shared" si="1147"/>
        <v>6.9576200248710487E-2</v>
      </c>
      <c r="AB4062" s="45">
        <f t="shared" si="1148"/>
        <v>0.41700088819099868</v>
      </c>
      <c r="AC4062" s="45">
        <f t="shared" si="1149"/>
        <v>1.3700857413846745E-2</v>
      </c>
      <c r="AD4062" s="45">
        <f t="shared" si="1150"/>
        <v>0.50027794585355589</v>
      </c>
      <c r="AE4062" s="45">
        <f t="shared" si="1151"/>
        <v>0.49972205414644405</v>
      </c>
      <c r="AF4062" s="43">
        <f>('Estimates from MCMC'!$B$2-'MCMC runs'!W4062)/'Estimates from MCMC'!$B$2</f>
        <v>0.13600102029012617</v>
      </c>
    </row>
    <row r="4063" spans="1:32" x14ac:dyDescent="0.3">
      <c r="A4063" s="38">
        <v>46</v>
      </c>
      <c r="B4063" s="38">
        <v>1968345.217134825</v>
      </c>
      <c r="C4063" s="39">
        <v>52680.185504494097</v>
      </c>
      <c r="D4063" s="39">
        <v>51603.620049508703</v>
      </c>
      <c r="E4063" s="39">
        <f t="shared" si="1134"/>
        <v>1076.5654549853934</v>
      </c>
      <c r="F4063" s="39">
        <v>52605.265063111503</v>
      </c>
      <c r="G4063" s="40">
        <f t="shared" si="1135"/>
        <v>74.920441382593708</v>
      </c>
      <c r="H4063" s="39">
        <v>52591.8906715474</v>
      </c>
      <c r="I4063" s="39">
        <f t="shared" si="1136"/>
        <v>88.29483294669626</v>
      </c>
      <c r="J4063" s="39">
        <v>51441.639304309901</v>
      </c>
      <c r="K4063" s="40">
        <f t="shared" si="1137"/>
        <v>1238.5462001841952</v>
      </c>
      <c r="L4063" s="39">
        <v>50865.016000126998</v>
      </c>
      <c r="M4063" s="39">
        <f t="shared" si="1138"/>
        <v>1815.1695043670989</v>
      </c>
      <c r="N4063" s="39">
        <f t="shared" si="1143"/>
        <v>576.62330418290367</v>
      </c>
      <c r="O4063" s="40">
        <f>'Estimates from MCMC'!$B$2-L4063</f>
        <v>18195.983999873002</v>
      </c>
      <c r="P4063" s="39">
        <v>52087.184101135703</v>
      </c>
      <c r="Q4063" s="40">
        <f t="shared" si="1139"/>
        <v>1222.168101008705</v>
      </c>
      <c r="R4063" s="39">
        <v>52117.487849547797</v>
      </c>
      <c r="S4063" s="39">
        <f t="shared" si="1140"/>
        <v>30.303748412094137</v>
      </c>
      <c r="T4063" s="39">
        <f t="shared" si="1144"/>
        <v>1252.4718494207991</v>
      </c>
      <c r="U4063" s="39">
        <v>58896.571957762499</v>
      </c>
      <c r="V4063" s="39">
        <f t="shared" si="1141"/>
        <v>8031.5559576355008</v>
      </c>
      <c r="W4063" s="39">
        <v>60399.182786872603</v>
      </c>
      <c r="X4063" s="39">
        <f t="shared" si="1142"/>
        <v>250.13897968930542</v>
      </c>
      <c r="Y4063" s="39">
        <f t="shared" si="1145"/>
        <v>9534.1667867456054</v>
      </c>
      <c r="Z4063" s="39">
        <f t="shared" si="1146"/>
        <v>8661.8172131273968</v>
      </c>
      <c r="AA4063" s="45">
        <f t="shared" si="1147"/>
        <v>6.8832323079067378E-2</v>
      </c>
      <c r="AB4063" s="45">
        <f t="shared" si="1148"/>
        <v>0.44139168058685679</v>
      </c>
      <c r="AC4063" s="45">
        <f t="shared" si="1149"/>
        <v>1.3746933372278808E-2</v>
      </c>
      <c r="AD4063" s="45">
        <f t="shared" si="1150"/>
        <v>0.52397093703820297</v>
      </c>
      <c r="AE4063" s="45">
        <f t="shared" si="1151"/>
        <v>0.47602906296179703</v>
      </c>
      <c r="AF4063" s="43">
        <f>('Estimates from MCMC'!$B$2-'MCMC runs'!W4063)/'Estimates from MCMC'!$B$2</f>
        <v>0.12542270185962259</v>
      </c>
    </row>
    <row r="4064" spans="1:32" x14ac:dyDescent="0.3">
      <c r="A4064" s="38">
        <v>650</v>
      </c>
      <c r="B4064" s="38">
        <v>1968345.217134825</v>
      </c>
      <c r="C4064" s="39">
        <v>52680.185504494097</v>
      </c>
      <c r="D4064" s="39">
        <v>51603.620049508703</v>
      </c>
      <c r="E4064" s="39">
        <f t="shared" si="1134"/>
        <v>1076.5654549853934</v>
      </c>
      <c r="F4064" s="39">
        <v>52605.265063111503</v>
      </c>
      <c r="G4064" s="40">
        <f t="shared" si="1135"/>
        <v>74.920441382593708</v>
      </c>
      <c r="H4064" s="39">
        <v>52591.8906715474</v>
      </c>
      <c r="I4064" s="39">
        <f t="shared" si="1136"/>
        <v>88.29483294669626</v>
      </c>
      <c r="J4064" s="39">
        <v>51441.639304309901</v>
      </c>
      <c r="K4064" s="40">
        <f t="shared" si="1137"/>
        <v>1238.5462001841952</v>
      </c>
      <c r="L4064" s="39">
        <v>50865.016000126998</v>
      </c>
      <c r="M4064" s="39">
        <f t="shared" si="1138"/>
        <v>1815.1695043670989</v>
      </c>
      <c r="N4064" s="39">
        <f t="shared" si="1143"/>
        <v>576.62330418290367</v>
      </c>
      <c r="O4064" s="40">
        <f>'Estimates from MCMC'!$B$2-L4064</f>
        <v>18195.983999873002</v>
      </c>
      <c r="P4064" s="39">
        <v>52087.184101135703</v>
      </c>
      <c r="Q4064" s="40">
        <f t="shared" si="1139"/>
        <v>1222.168101008705</v>
      </c>
      <c r="R4064" s="39">
        <v>52117.487849547797</v>
      </c>
      <c r="S4064" s="39">
        <f t="shared" si="1140"/>
        <v>30.303748412094137</v>
      </c>
      <c r="T4064" s="39">
        <f t="shared" si="1144"/>
        <v>1252.4718494207991</v>
      </c>
      <c r="U4064" s="39">
        <v>58896.571957762499</v>
      </c>
      <c r="V4064" s="39">
        <f t="shared" si="1141"/>
        <v>8031.5559576355008</v>
      </c>
      <c r="W4064" s="39">
        <v>60399.182786872603</v>
      </c>
      <c r="X4064" s="39">
        <f t="shared" si="1142"/>
        <v>250.13897968930542</v>
      </c>
      <c r="Y4064" s="39">
        <f t="shared" si="1145"/>
        <v>9534.1667867456054</v>
      </c>
      <c r="Z4064" s="39">
        <f t="shared" si="1146"/>
        <v>8661.8172131273968</v>
      </c>
      <c r="AA4064" s="45">
        <f t="shared" si="1147"/>
        <v>6.8832323079067378E-2</v>
      </c>
      <c r="AB4064" s="45">
        <f t="shared" si="1148"/>
        <v>0.44139168058685679</v>
      </c>
      <c r="AC4064" s="45">
        <f t="shared" si="1149"/>
        <v>1.3746933372278808E-2</v>
      </c>
      <c r="AD4064" s="45">
        <f t="shared" si="1150"/>
        <v>0.52397093703820297</v>
      </c>
      <c r="AE4064" s="45">
        <f t="shared" si="1151"/>
        <v>0.47602906296179703</v>
      </c>
      <c r="AF4064" s="43">
        <f>('Estimates from MCMC'!$B$2-'MCMC runs'!W4064)/'Estimates from MCMC'!$B$2</f>
        <v>0.12542270185962259</v>
      </c>
    </row>
    <row r="4065" spans="1:32" x14ac:dyDescent="0.3">
      <c r="A4065" s="38">
        <v>3732</v>
      </c>
      <c r="B4065" s="38">
        <v>2199558.4191803271</v>
      </c>
      <c r="C4065" s="39">
        <v>52179.902278079098</v>
      </c>
      <c r="D4065" s="39">
        <v>51134.072547530799</v>
      </c>
      <c r="E4065" s="39">
        <f t="shared" si="1134"/>
        <v>1045.8297305482993</v>
      </c>
      <c r="F4065" s="39">
        <v>52119.773144919403</v>
      </c>
      <c r="G4065" s="40">
        <f t="shared" si="1135"/>
        <v>60.129133159694902</v>
      </c>
      <c r="H4065" s="39">
        <v>52094.862896344697</v>
      </c>
      <c r="I4065" s="39">
        <f t="shared" si="1136"/>
        <v>85.039381734401104</v>
      </c>
      <c r="J4065" s="39">
        <v>50989.559869018201</v>
      </c>
      <c r="K4065" s="40">
        <f t="shared" si="1137"/>
        <v>1190.3424090608969</v>
      </c>
      <c r="L4065" s="39">
        <v>50433.928779057198</v>
      </c>
      <c r="M4065" s="39">
        <f t="shared" si="1138"/>
        <v>1745.9734990219004</v>
      </c>
      <c r="N4065" s="39">
        <f t="shared" si="1143"/>
        <v>555.63108996100345</v>
      </c>
      <c r="O4065" s="40">
        <f>'Estimates from MCMC'!$B$2-L4065</f>
        <v>18627.071220942802</v>
      </c>
      <c r="P4065" s="39">
        <v>51604.846311260902</v>
      </c>
      <c r="Q4065" s="40">
        <f t="shared" si="1139"/>
        <v>1170.9175322037045</v>
      </c>
      <c r="R4065" s="39">
        <v>51634.305373056101</v>
      </c>
      <c r="S4065" s="39">
        <f t="shared" si="1140"/>
        <v>29.459061795198068</v>
      </c>
      <c r="T4065" s="39">
        <f t="shared" si="1144"/>
        <v>1200.3765939989025</v>
      </c>
      <c r="U4065" s="39">
        <v>58140.699446326202</v>
      </c>
      <c r="V4065" s="39">
        <f t="shared" si="1141"/>
        <v>7706.7706672690038</v>
      </c>
      <c r="W4065" s="39">
        <v>59574.105038816699</v>
      </c>
      <c r="X4065" s="39">
        <f t="shared" si="1142"/>
        <v>233.02899849159439</v>
      </c>
      <c r="Y4065" s="39">
        <f t="shared" si="1145"/>
        <v>9140.1762597595007</v>
      </c>
      <c r="Z4065" s="39">
        <f t="shared" si="1146"/>
        <v>9486.8949611833013</v>
      </c>
      <c r="AA4065" s="45">
        <f t="shared" si="1147"/>
        <v>6.4442583579607207E-2</v>
      </c>
      <c r="AB4065" s="45">
        <f t="shared" si="1148"/>
        <v>0.41374033393956866</v>
      </c>
      <c r="AC4065" s="45">
        <f t="shared" si="1149"/>
        <v>1.2510232860955353E-2</v>
      </c>
      <c r="AD4065" s="45">
        <f t="shared" si="1150"/>
        <v>0.49069315038013123</v>
      </c>
      <c r="AE4065" s="45">
        <f t="shared" si="1151"/>
        <v>0.50930684961986883</v>
      </c>
      <c r="AF4065" s="43">
        <f>('Estimates from MCMC'!$B$2-'MCMC runs'!W4065)/'Estimates from MCMC'!$B$2</f>
        <v>0.13736978846502804</v>
      </c>
    </row>
    <row r="4066" spans="1:32" x14ac:dyDescent="0.3">
      <c r="A4066" s="38">
        <v>1245</v>
      </c>
      <c r="B4066" s="38">
        <v>1951884.1497413206</v>
      </c>
      <c r="C4066" s="39">
        <v>53010.94120506</v>
      </c>
      <c r="D4066" s="39">
        <v>51941.380473715901</v>
      </c>
      <c r="E4066" s="39">
        <f t="shared" si="1134"/>
        <v>1069.5607313440996</v>
      </c>
      <c r="F4066" s="39">
        <v>52948.230474751697</v>
      </c>
      <c r="G4066" s="40">
        <f t="shared" si="1135"/>
        <v>62.710730308303027</v>
      </c>
      <c r="H4066" s="39">
        <v>52923.761102044002</v>
      </c>
      <c r="I4066" s="39">
        <f t="shared" si="1136"/>
        <v>87.180103015998611</v>
      </c>
      <c r="J4066" s="39">
        <v>51792.2294633442</v>
      </c>
      <c r="K4066" s="40">
        <f t="shared" si="1137"/>
        <v>1218.7117417158006</v>
      </c>
      <c r="L4066" s="39">
        <v>51222.585680620898</v>
      </c>
      <c r="M4066" s="39">
        <f t="shared" si="1138"/>
        <v>1788.3555244391027</v>
      </c>
      <c r="N4066" s="39">
        <f t="shared" si="1143"/>
        <v>569.64378272330214</v>
      </c>
      <c r="O4066" s="40">
        <f>'Estimates from MCMC'!$B$2-L4066</f>
        <v>17838.414319379102</v>
      </c>
      <c r="P4066" s="39">
        <v>52424.564960599499</v>
      </c>
      <c r="Q4066" s="40">
        <f t="shared" si="1139"/>
        <v>1201.979279978601</v>
      </c>
      <c r="R4066" s="39">
        <v>52454.609447553499</v>
      </c>
      <c r="S4066" s="39">
        <f t="shared" si="1140"/>
        <v>30.044486954000604</v>
      </c>
      <c r="T4066" s="39">
        <f t="shared" si="1144"/>
        <v>1232.0237669326016</v>
      </c>
      <c r="U4066" s="39">
        <v>59229.211570885498</v>
      </c>
      <c r="V4066" s="39">
        <f t="shared" si="1141"/>
        <v>8006.6258902646005</v>
      </c>
      <c r="W4066" s="39">
        <v>60704.986208109498</v>
      </c>
      <c r="X4066" s="39">
        <f t="shared" si="1142"/>
        <v>243.75087029139831</v>
      </c>
      <c r="Y4066" s="39">
        <f t="shared" si="1145"/>
        <v>9482.4005274886003</v>
      </c>
      <c r="Z4066" s="39">
        <f t="shared" si="1146"/>
        <v>8356.013791890502</v>
      </c>
      <c r="AA4066" s="45">
        <f t="shared" si="1147"/>
        <v>6.9065766994444625E-2</v>
      </c>
      <c r="AB4066" s="45">
        <f t="shared" si="1148"/>
        <v>0.44884179428249121</v>
      </c>
      <c r="AC4066" s="45">
        <f t="shared" si="1149"/>
        <v>1.3664379912209736E-2</v>
      </c>
      <c r="AD4066" s="45">
        <f t="shared" si="1150"/>
        <v>0.53157194118914552</v>
      </c>
      <c r="AE4066" s="45">
        <f t="shared" si="1151"/>
        <v>0.46842805881085442</v>
      </c>
      <c r="AF4066" s="43">
        <f>('Estimates from MCMC'!$B$2-'MCMC runs'!W4066)/'Estimates from MCMC'!$B$2</f>
        <v>0.12099468284401474</v>
      </c>
    </row>
    <row r="4067" spans="1:32" x14ac:dyDescent="0.3">
      <c r="A4067" s="38">
        <v>4078</v>
      </c>
      <c r="B4067" s="38">
        <v>2002051.8181588585</v>
      </c>
      <c r="C4067" s="39">
        <v>52189.074576234198</v>
      </c>
      <c r="D4067" s="39">
        <v>51131.631127078799</v>
      </c>
      <c r="E4067" s="39">
        <f t="shared" si="1134"/>
        <v>1057.4434491553984</v>
      </c>
      <c r="F4067" s="39">
        <v>52120.026248046299</v>
      </c>
      <c r="G4067" s="40">
        <f t="shared" si="1135"/>
        <v>69.048328187898733</v>
      </c>
      <c r="H4067" s="39">
        <v>52101.828385878602</v>
      </c>
      <c r="I4067" s="39">
        <f t="shared" si="1136"/>
        <v>87.2461903555959</v>
      </c>
      <c r="J4067" s="39">
        <v>50976.254938503604</v>
      </c>
      <c r="K4067" s="40">
        <f t="shared" si="1137"/>
        <v>1212.819637730594</v>
      </c>
      <c r="L4067" s="39">
        <v>50406.441964408798</v>
      </c>
      <c r="M4067" s="39">
        <f t="shared" si="1138"/>
        <v>1782.6326118254001</v>
      </c>
      <c r="N4067" s="39">
        <f t="shared" si="1143"/>
        <v>569.81297409480612</v>
      </c>
      <c r="O4067" s="40">
        <f>'Estimates from MCMC'!$B$2-L4067</f>
        <v>18654.558035591202</v>
      </c>
      <c r="P4067" s="39">
        <v>51604.908785569802</v>
      </c>
      <c r="Q4067" s="40">
        <f t="shared" si="1139"/>
        <v>1198.4668211610042</v>
      </c>
      <c r="R4067" s="39">
        <v>51635.174391729597</v>
      </c>
      <c r="S4067" s="39">
        <f t="shared" si="1140"/>
        <v>30.265606159795425</v>
      </c>
      <c r="T4067" s="39">
        <f t="shared" si="1144"/>
        <v>1228.7324273207996</v>
      </c>
      <c r="U4067" s="39">
        <v>58203.574113711598</v>
      </c>
      <c r="V4067" s="39">
        <f t="shared" si="1141"/>
        <v>7797.1321493028008</v>
      </c>
      <c r="W4067" s="39">
        <v>59673.604928311397</v>
      </c>
      <c r="X4067" s="39">
        <f t="shared" si="1142"/>
        <v>241.29838727899914</v>
      </c>
      <c r="Y4067" s="39">
        <f t="shared" si="1145"/>
        <v>9267.1629639025996</v>
      </c>
      <c r="Z4067" s="39">
        <f t="shared" si="1146"/>
        <v>9387.3950716886029</v>
      </c>
      <c r="AA4067" s="45">
        <f t="shared" si="1147"/>
        <v>6.5867678289482368E-2</v>
      </c>
      <c r="AB4067" s="45">
        <f t="shared" si="1148"/>
        <v>0.41797463839274995</v>
      </c>
      <c r="AC4067" s="45">
        <f t="shared" si="1149"/>
        <v>1.2935090009563546E-2</v>
      </c>
      <c r="AD4067" s="45">
        <f t="shared" si="1150"/>
        <v>0.49677740669179588</v>
      </c>
      <c r="AE4067" s="45">
        <f t="shared" si="1151"/>
        <v>0.50322259330820407</v>
      </c>
      <c r="AF4067" s="43">
        <f>('Estimates from MCMC'!$B$2-'MCMC runs'!W4067)/'Estimates from MCMC'!$B$2</f>
        <v>0.13592903479081686</v>
      </c>
    </row>
    <row r="4068" spans="1:32" x14ac:dyDescent="0.3">
      <c r="A4068" s="38">
        <v>3193</v>
      </c>
      <c r="B4068" s="38">
        <v>1929680.8974148047</v>
      </c>
      <c r="C4068" s="39">
        <v>52485.683557456701</v>
      </c>
      <c r="D4068" s="39">
        <v>51431.722794481801</v>
      </c>
      <c r="E4068" s="39">
        <f t="shared" si="1134"/>
        <v>1053.9607629749007</v>
      </c>
      <c r="F4068" s="39">
        <v>52402.483843800197</v>
      </c>
      <c r="G4068" s="40">
        <f t="shared" si="1135"/>
        <v>83.199713656504173</v>
      </c>
      <c r="H4068" s="39">
        <v>52397.548195410302</v>
      </c>
      <c r="I4068" s="39">
        <f t="shared" si="1136"/>
        <v>88.135362046399678</v>
      </c>
      <c r="J4068" s="39">
        <v>51261.655531388104</v>
      </c>
      <c r="K4068" s="40">
        <f t="shared" si="1137"/>
        <v>1224.0280260685977</v>
      </c>
      <c r="L4068" s="39">
        <v>50685.731946555003</v>
      </c>
      <c r="M4068" s="39">
        <f t="shared" si="1138"/>
        <v>1799.9516109016986</v>
      </c>
      <c r="N4068" s="39">
        <f t="shared" si="1143"/>
        <v>575.9235848331009</v>
      </c>
      <c r="O4068" s="40">
        <f>'Estimates from MCMC'!$B$2-L4068</f>
        <v>18375.268053444997</v>
      </c>
      <c r="P4068" s="39">
        <v>51900.264978336803</v>
      </c>
      <c r="Q4068" s="40">
        <f t="shared" si="1139"/>
        <v>1214.5330317818007</v>
      </c>
      <c r="R4068" s="39">
        <v>51930.607466968097</v>
      </c>
      <c r="S4068" s="39">
        <f t="shared" si="1140"/>
        <v>30.342488631293236</v>
      </c>
      <c r="T4068" s="39">
        <f t="shared" si="1144"/>
        <v>1244.8755204130939</v>
      </c>
      <c r="U4068" s="39">
        <v>58490.160635409396</v>
      </c>
      <c r="V4068" s="39">
        <f t="shared" si="1141"/>
        <v>7804.4286888543938</v>
      </c>
      <c r="W4068" s="39">
        <v>59977.500037850798</v>
      </c>
      <c r="X4068" s="39">
        <f t="shared" si="1142"/>
        <v>242.46388202830713</v>
      </c>
      <c r="Y4068" s="39">
        <f t="shared" si="1145"/>
        <v>9291.7680912957949</v>
      </c>
      <c r="Z4068" s="39">
        <f t="shared" si="1146"/>
        <v>9083.4999621492025</v>
      </c>
      <c r="AA4068" s="45">
        <f t="shared" si="1147"/>
        <v>6.7747339347232247E-2</v>
      </c>
      <c r="AB4068" s="45">
        <f t="shared" si="1148"/>
        <v>0.42472461714054932</v>
      </c>
      <c r="AC4068" s="45">
        <f t="shared" si="1149"/>
        <v>1.3195120817998078E-2</v>
      </c>
      <c r="AD4068" s="45">
        <f t="shared" si="1150"/>
        <v>0.50566707730577964</v>
      </c>
      <c r="AE4068" s="45">
        <f t="shared" si="1151"/>
        <v>0.49433292269422036</v>
      </c>
      <c r="AF4068" s="43">
        <f>('Estimates from MCMC'!$B$2-'MCMC runs'!W4068)/'Estimates from MCMC'!$B$2</f>
        <v>0.13152864803795489</v>
      </c>
    </row>
    <row r="4069" spans="1:32" x14ac:dyDescent="0.3">
      <c r="A4069" s="38">
        <v>2025</v>
      </c>
      <c r="B4069" s="38">
        <v>2084254.6620233129</v>
      </c>
      <c r="C4069" s="39">
        <v>53631.731547237199</v>
      </c>
      <c r="D4069" s="39">
        <v>52533.436144289997</v>
      </c>
      <c r="E4069" s="39">
        <f t="shared" si="1134"/>
        <v>1098.2954029472021</v>
      </c>
      <c r="F4069" s="39">
        <v>53584.359695458203</v>
      </c>
      <c r="G4069" s="40">
        <f t="shared" si="1135"/>
        <v>47.371851778996643</v>
      </c>
      <c r="H4069" s="39">
        <v>53543.198033474197</v>
      </c>
      <c r="I4069" s="39">
        <f t="shared" si="1136"/>
        <v>88.533513763002702</v>
      </c>
      <c r="J4069" s="39">
        <v>52398.0131181986</v>
      </c>
      <c r="K4069" s="40">
        <f t="shared" si="1137"/>
        <v>1233.7184290385994</v>
      </c>
      <c r="L4069" s="39">
        <v>51819.993378297302</v>
      </c>
      <c r="M4069" s="39">
        <f t="shared" si="1138"/>
        <v>1811.7381689398972</v>
      </c>
      <c r="N4069" s="39">
        <f t="shared" si="1143"/>
        <v>578.01973990129773</v>
      </c>
      <c r="O4069" s="40">
        <f>'Estimates from MCMC'!$B$2-L4069</f>
        <v>17241.006621702698</v>
      </c>
      <c r="P4069" s="39">
        <v>53037.787579143398</v>
      </c>
      <c r="Q4069" s="40">
        <f t="shared" si="1139"/>
        <v>1217.7942008460959</v>
      </c>
      <c r="R4069" s="39">
        <v>53068.475582434701</v>
      </c>
      <c r="S4069" s="39">
        <f t="shared" si="1140"/>
        <v>30.688003291303176</v>
      </c>
      <c r="T4069" s="39">
        <f t="shared" si="1144"/>
        <v>1248.4822041373991</v>
      </c>
      <c r="U4069" s="39">
        <v>59997.408786894899</v>
      </c>
      <c r="V4069" s="39">
        <f t="shared" si="1141"/>
        <v>8177.415408597597</v>
      </c>
      <c r="W4069" s="39">
        <v>61496.532980009601</v>
      </c>
      <c r="X4069" s="39">
        <f t="shared" si="1142"/>
        <v>250.64198897730239</v>
      </c>
      <c r="Y4069" s="39">
        <f t="shared" si="1145"/>
        <v>9676.5396017122985</v>
      </c>
      <c r="Z4069" s="39">
        <f t="shared" si="1146"/>
        <v>7564.4670199903994</v>
      </c>
      <c r="AA4069" s="45">
        <f t="shared" si="1147"/>
        <v>7.2413533126646445E-2</v>
      </c>
      <c r="AB4069" s="45">
        <f t="shared" si="1148"/>
        <v>0.47430034614707473</v>
      </c>
      <c r="AC4069" s="45">
        <f t="shared" si="1149"/>
        <v>1.4537549603501593E-2</v>
      </c>
      <c r="AD4069" s="45">
        <f t="shared" si="1150"/>
        <v>0.56125142887722279</v>
      </c>
      <c r="AE4069" s="45">
        <f t="shared" si="1151"/>
        <v>0.43874857112277721</v>
      </c>
      <c r="AF4069" s="43">
        <f>('Estimates from MCMC'!$B$2-'MCMC runs'!W4069)/'Estimates from MCMC'!$B$2</f>
        <v>0.10953312318081695</v>
      </c>
    </row>
    <row r="4070" spans="1:32" x14ac:dyDescent="0.3">
      <c r="A4070" s="38">
        <v>4784</v>
      </c>
      <c r="B4070" s="38">
        <v>1958436.7215618086</v>
      </c>
      <c r="C4070" s="39">
        <v>52435.844613996298</v>
      </c>
      <c r="D4070" s="39">
        <v>51360.717374621097</v>
      </c>
      <c r="E4070" s="39">
        <f t="shared" si="1134"/>
        <v>1075.1272393752006</v>
      </c>
      <c r="F4070" s="39">
        <v>52369.122849574902</v>
      </c>
      <c r="G4070" s="40">
        <f t="shared" si="1135"/>
        <v>66.721764421396074</v>
      </c>
      <c r="H4070" s="39">
        <v>52348.060999921698</v>
      </c>
      <c r="I4070" s="39">
        <f t="shared" si="1136"/>
        <v>87.783614074600337</v>
      </c>
      <c r="J4070" s="39">
        <v>51207.026512569297</v>
      </c>
      <c r="K4070" s="40">
        <f t="shared" si="1137"/>
        <v>1228.8181014270012</v>
      </c>
      <c r="L4070" s="39">
        <v>50633.732084764801</v>
      </c>
      <c r="M4070" s="39">
        <f t="shared" si="1138"/>
        <v>1802.1125292314973</v>
      </c>
      <c r="N4070" s="39">
        <f t="shared" si="1143"/>
        <v>573.29442780449608</v>
      </c>
      <c r="O4070" s="40">
        <f>'Estimates from MCMC'!$B$2-L4070</f>
        <v>18427.267915235199</v>
      </c>
      <c r="P4070" s="39">
        <v>51851.289710891899</v>
      </c>
      <c r="Q4070" s="40">
        <f t="shared" si="1139"/>
        <v>1217.557626127098</v>
      </c>
      <c r="R4070" s="39">
        <v>51881.3244557164</v>
      </c>
      <c r="S4070" s="39">
        <f t="shared" si="1140"/>
        <v>30.034744824501104</v>
      </c>
      <c r="T4070" s="39">
        <f t="shared" si="1144"/>
        <v>1247.5923709515992</v>
      </c>
      <c r="U4070" s="39">
        <v>58350.574473838402</v>
      </c>
      <c r="V4070" s="39">
        <f t="shared" si="1141"/>
        <v>7716.8423890736012</v>
      </c>
      <c r="W4070" s="39">
        <v>59840.049371213601</v>
      </c>
      <c r="X4070" s="39">
        <f t="shared" si="1142"/>
        <v>241.88252642360021</v>
      </c>
      <c r="Y4070" s="39">
        <f t="shared" si="1145"/>
        <v>9206.3172864488006</v>
      </c>
      <c r="Z4070" s="39">
        <f t="shared" si="1146"/>
        <v>9220.9506287863987</v>
      </c>
      <c r="AA4070" s="45">
        <f t="shared" si="1147"/>
        <v>6.7703599724629901E-2</v>
      </c>
      <c r="AB4070" s="45">
        <f t="shared" si="1148"/>
        <v>0.4187730066426999</v>
      </c>
      <c r="AC4070" s="45">
        <f t="shared" si="1149"/>
        <v>1.3126336879468598E-2</v>
      </c>
      <c r="AD4070" s="45">
        <f t="shared" si="1150"/>
        <v>0.49960294324679844</v>
      </c>
      <c r="AE4070" s="45">
        <f t="shared" si="1151"/>
        <v>0.50039705675320156</v>
      </c>
      <c r="AF4070" s="43">
        <f>('Estimates from MCMC'!$B$2-'MCMC runs'!W4070)/'Estimates from MCMC'!$B$2</f>
        <v>0.13351892716274597</v>
      </c>
    </row>
    <row r="4071" spans="1:32" x14ac:dyDescent="0.3">
      <c r="A4071" s="38">
        <v>4080</v>
      </c>
      <c r="B4071" s="38">
        <v>2013986.4226930877</v>
      </c>
      <c r="C4071" s="39">
        <v>53394.157296931196</v>
      </c>
      <c r="D4071" s="39">
        <v>52315.7963718057</v>
      </c>
      <c r="E4071" s="39">
        <f t="shared" si="1134"/>
        <v>1078.3609251254966</v>
      </c>
      <c r="F4071" s="39">
        <v>53335.687170848003</v>
      </c>
      <c r="G4071" s="40">
        <f t="shared" si="1135"/>
        <v>58.470126083193463</v>
      </c>
      <c r="H4071" s="39">
        <v>53305.930959947204</v>
      </c>
      <c r="I4071" s="39">
        <f t="shared" si="1136"/>
        <v>88.226336983992951</v>
      </c>
      <c r="J4071" s="39">
        <v>52169.769867330098</v>
      </c>
      <c r="K4071" s="40">
        <f t="shared" si="1137"/>
        <v>1224.3874296010981</v>
      </c>
      <c r="L4071" s="39">
        <v>51593.578366663402</v>
      </c>
      <c r="M4071" s="39">
        <f t="shared" si="1138"/>
        <v>1800.5789302677949</v>
      </c>
      <c r="N4071" s="39">
        <f t="shared" si="1143"/>
        <v>576.19150066669681</v>
      </c>
      <c r="O4071" s="40">
        <f>'Estimates from MCMC'!$B$2-L4071</f>
        <v>17467.421633336598</v>
      </c>
      <c r="P4071" s="39">
        <v>52803.568229780903</v>
      </c>
      <c r="Q4071" s="40">
        <f t="shared" si="1139"/>
        <v>1209.989863117502</v>
      </c>
      <c r="R4071" s="39">
        <v>52834.248210788501</v>
      </c>
      <c r="S4071" s="39">
        <f t="shared" si="1140"/>
        <v>30.679981007597235</v>
      </c>
      <c r="T4071" s="39">
        <f t="shared" si="1144"/>
        <v>1240.6698441250992</v>
      </c>
      <c r="U4071" s="39">
        <v>59687.789154346799</v>
      </c>
      <c r="V4071" s="39">
        <f t="shared" si="1141"/>
        <v>8094.2107876833979</v>
      </c>
      <c r="W4071" s="39">
        <v>61175.513837149403</v>
      </c>
      <c r="X4071" s="39">
        <f t="shared" si="1142"/>
        <v>247.05483867750445</v>
      </c>
      <c r="Y4071" s="39">
        <f t="shared" si="1145"/>
        <v>9581.9354704860016</v>
      </c>
      <c r="Z4071" s="39">
        <f t="shared" si="1146"/>
        <v>7885.4861628505969</v>
      </c>
      <c r="AA4071" s="45">
        <f t="shared" si="1147"/>
        <v>7.1027646218677118E-2</v>
      </c>
      <c r="AB4071" s="45">
        <f t="shared" si="1148"/>
        <v>0.46338898536894452</v>
      </c>
      <c r="AC4071" s="45">
        <f t="shared" si="1149"/>
        <v>1.4143749653698171E-2</v>
      </c>
      <c r="AD4071" s="45">
        <f t="shared" si="1150"/>
        <v>0.54856038124131978</v>
      </c>
      <c r="AE4071" s="45">
        <f t="shared" si="1151"/>
        <v>0.45143961875868022</v>
      </c>
      <c r="AF4071" s="43">
        <f>('Estimates from MCMC'!$B$2-'MCMC runs'!W4071)/'Estimates from MCMC'!$B$2</f>
        <v>0.11418146512287104</v>
      </c>
    </row>
    <row r="4072" spans="1:32" x14ac:dyDescent="0.3">
      <c r="A4072" s="38">
        <v>4869</v>
      </c>
      <c r="B4072" s="38">
        <v>1977015.0238272541</v>
      </c>
      <c r="C4072" s="39">
        <v>52933.767609444003</v>
      </c>
      <c r="D4072" s="39">
        <v>51846.209870199098</v>
      </c>
      <c r="E4072" s="39">
        <f t="shared" si="1134"/>
        <v>1087.557739244905</v>
      </c>
      <c r="F4072" s="39">
        <v>52887.084856576803</v>
      </c>
      <c r="G4072" s="40">
        <f t="shared" si="1135"/>
        <v>46.682752867200179</v>
      </c>
      <c r="H4072" s="39">
        <v>52847.451347589398</v>
      </c>
      <c r="I4072" s="39">
        <f t="shared" si="1136"/>
        <v>86.316261854604818</v>
      </c>
      <c r="J4072" s="39">
        <v>51713.558891007102</v>
      </c>
      <c r="K4072" s="40">
        <f t="shared" si="1137"/>
        <v>1220.2087184369011</v>
      </c>
      <c r="L4072" s="39">
        <v>51149.662424531503</v>
      </c>
      <c r="M4072" s="39">
        <f t="shared" si="1138"/>
        <v>1784.1051849124997</v>
      </c>
      <c r="N4072" s="39">
        <f t="shared" si="1143"/>
        <v>563.89646647559857</v>
      </c>
      <c r="O4072" s="40">
        <f>'Estimates from MCMC'!$B$2-L4072</f>
        <v>17911.337575468497</v>
      </c>
      <c r="P4072" s="39">
        <v>52346.117330873298</v>
      </c>
      <c r="Q4072" s="40">
        <f t="shared" si="1139"/>
        <v>1196.4549063417944</v>
      </c>
      <c r="R4072" s="39">
        <v>52375.728215955198</v>
      </c>
      <c r="S4072" s="39">
        <f t="shared" si="1140"/>
        <v>29.610885081900051</v>
      </c>
      <c r="T4072" s="39">
        <f t="shared" si="1144"/>
        <v>1226.0657914236945</v>
      </c>
      <c r="U4072" s="39">
        <v>59235.209276766203</v>
      </c>
      <c r="V4072" s="39">
        <f t="shared" si="1141"/>
        <v>8085.5468522347001</v>
      </c>
      <c r="W4072" s="39">
        <v>60706.453498461102</v>
      </c>
      <c r="X4072" s="39">
        <f t="shared" si="1142"/>
        <v>245.17843027120398</v>
      </c>
      <c r="Y4072" s="39">
        <f t="shared" si="1145"/>
        <v>9556.7910739295985</v>
      </c>
      <c r="Z4072" s="39">
        <f t="shared" si="1146"/>
        <v>8354.5465015388982</v>
      </c>
      <c r="AA4072" s="45">
        <f t="shared" si="1147"/>
        <v>6.8451939240033274E-2</v>
      </c>
      <c r="AB4072" s="45">
        <f t="shared" si="1148"/>
        <v>0.45142060542193824</v>
      </c>
      <c r="AC4072" s="45">
        <f t="shared" si="1149"/>
        <v>1.3688448963577248E-2</v>
      </c>
      <c r="AD4072" s="45">
        <f t="shared" si="1150"/>
        <v>0.53356099362554876</v>
      </c>
      <c r="AE4072" s="45">
        <f t="shared" si="1151"/>
        <v>0.46643900637445124</v>
      </c>
      <c r="AF4072" s="43">
        <f>('Estimates from MCMC'!$B$2-'MCMC runs'!W4072)/'Estimates from MCMC'!$B$2</f>
        <v>0.12097343654941137</v>
      </c>
    </row>
    <row r="4073" spans="1:32" x14ac:dyDescent="0.3">
      <c r="A4073" s="38">
        <v>4311</v>
      </c>
      <c r="B4073" s="38">
        <v>1917000.7711580878</v>
      </c>
      <c r="C4073" s="39">
        <v>52989.171462337799</v>
      </c>
      <c r="D4073" s="39">
        <v>51909.910735798803</v>
      </c>
      <c r="E4073" s="39">
        <f t="shared" si="1134"/>
        <v>1079.2607265389961</v>
      </c>
      <c r="F4073" s="39">
        <v>52919.940438332203</v>
      </c>
      <c r="G4073" s="40">
        <f t="shared" si="1135"/>
        <v>69.231024005595827</v>
      </c>
      <c r="H4073" s="39">
        <v>52900.552801651698</v>
      </c>
      <c r="I4073" s="39">
        <f t="shared" si="1136"/>
        <v>88.618660686101066</v>
      </c>
      <c r="J4073" s="39">
        <v>51753.033534428803</v>
      </c>
      <c r="K4073" s="40">
        <f t="shared" si="1137"/>
        <v>1236.1379279089961</v>
      </c>
      <c r="L4073" s="39">
        <v>51174.321604299803</v>
      </c>
      <c r="M4073" s="39">
        <f t="shared" si="1138"/>
        <v>1814.8498580379965</v>
      </c>
      <c r="N4073" s="39">
        <f t="shared" si="1143"/>
        <v>578.71193012900039</v>
      </c>
      <c r="O4073" s="40">
        <f>'Estimates from MCMC'!$B$2-L4073</f>
        <v>17886.678395700197</v>
      </c>
      <c r="P4073" s="39">
        <v>52397.547612291499</v>
      </c>
      <c r="Q4073" s="40">
        <f t="shared" si="1139"/>
        <v>1223.226007991696</v>
      </c>
      <c r="R4073" s="39">
        <v>52428.017001577202</v>
      </c>
      <c r="S4073" s="39">
        <f t="shared" si="1140"/>
        <v>30.469389285703073</v>
      </c>
      <c r="T4073" s="39">
        <f t="shared" si="1144"/>
        <v>1253.695397277399</v>
      </c>
      <c r="U4073" s="39">
        <v>59142.860577004998</v>
      </c>
      <c r="V4073" s="39">
        <f t="shared" si="1141"/>
        <v>7968.5389727051952</v>
      </c>
      <c r="W4073" s="39">
        <v>60644.806595284899</v>
      </c>
      <c r="X4073" s="39">
        <f t="shared" si="1142"/>
        <v>248.25062100250216</v>
      </c>
      <c r="Y4073" s="39">
        <f t="shared" si="1145"/>
        <v>9470.4849909850964</v>
      </c>
      <c r="Z4073" s="39">
        <f t="shared" si="1146"/>
        <v>8416.1934047151008</v>
      </c>
      <c r="AA4073" s="45">
        <f t="shared" si="1147"/>
        <v>7.0091012402771019E-2</v>
      </c>
      <c r="AB4073" s="45">
        <f t="shared" si="1148"/>
        <v>0.44550132765962647</v>
      </c>
      <c r="AC4073" s="45">
        <f t="shared" si="1149"/>
        <v>1.3879078916193823E-2</v>
      </c>
      <c r="AD4073" s="45">
        <f t="shared" si="1150"/>
        <v>0.52947141897859129</v>
      </c>
      <c r="AE4073" s="45">
        <f t="shared" si="1151"/>
        <v>0.47052858102140871</v>
      </c>
      <c r="AF4073" s="43">
        <f>('Estimates from MCMC'!$B$2-'MCMC runs'!W4073)/'Estimates from MCMC'!$B$2</f>
        <v>0.12186608077952971</v>
      </c>
    </row>
    <row r="4074" spans="1:32" x14ac:dyDescent="0.3">
      <c r="A4074" s="38">
        <v>3702</v>
      </c>
      <c r="B4074" s="38">
        <v>2003216.3215795034</v>
      </c>
      <c r="C4074" s="39">
        <v>52900.870153916803</v>
      </c>
      <c r="D4074" s="39">
        <v>51821.507413723899</v>
      </c>
      <c r="E4074" s="39">
        <f t="shared" si="1134"/>
        <v>1079.3627401929043</v>
      </c>
      <c r="F4074" s="39">
        <v>52829.038788790203</v>
      </c>
      <c r="G4074" s="40">
        <f t="shared" si="1135"/>
        <v>71.831365126599849</v>
      </c>
      <c r="H4074" s="39">
        <v>52811.615074731002</v>
      </c>
      <c r="I4074" s="39">
        <f t="shared" si="1136"/>
        <v>89.255079185801151</v>
      </c>
      <c r="J4074" s="39">
        <v>51661.469925136102</v>
      </c>
      <c r="K4074" s="40">
        <f t="shared" si="1137"/>
        <v>1239.4002287807016</v>
      </c>
      <c r="L4074" s="39">
        <v>51078.249050059603</v>
      </c>
      <c r="M4074" s="39">
        <f t="shared" si="1138"/>
        <v>1822.6211038572001</v>
      </c>
      <c r="N4074" s="39">
        <f t="shared" si="1143"/>
        <v>583.22087507649849</v>
      </c>
      <c r="O4074" s="40">
        <f>'Estimates from MCMC'!$B$2-L4074</f>
        <v>17982.750949940397</v>
      </c>
      <c r="P4074" s="39">
        <v>52309.135275657201</v>
      </c>
      <c r="Q4074" s="40">
        <f t="shared" si="1139"/>
        <v>1230.8862255975982</v>
      </c>
      <c r="R4074" s="39">
        <v>52339.862946502399</v>
      </c>
      <c r="S4074" s="39">
        <f t="shared" si="1140"/>
        <v>30.727670845197281</v>
      </c>
      <c r="T4074" s="39">
        <f t="shared" si="1144"/>
        <v>1261.6138964427955</v>
      </c>
      <c r="U4074" s="39">
        <v>59015.982257703901</v>
      </c>
      <c r="V4074" s="39">
        <f t="shared" si="1141"/>
        <v>7937.7332076442981</v>
      </c>
      <c r="W4074" s="39">
        <v>60525.591654525197</v>
      </c>
      <c r="X4074" s="39">
        <f t="shared" si="1142"/>
        <v>247.99550037849986</v>
      </c>
      <c r="Y4074" s="39">
        <f t="shared" si="1145"/>
        <v>9447.3426044655935</v>
      </c>
      <c r="Z4074" s="39">
        <f t="shared" si="1146"/>
        <v>8535.4083454748034</v>
      </c>
      <c r="AA4074" s="45">
        <f t="shared" si="1147"/>
        <v>7.0156890898106838E-2</v>
      </c>
      <c r="AB4074" s="45">
        <f t="shared" si="1148"/>
        <v>0.44140817107132363</v>
      </c>
      <c r="AC4074" s="45">
        <f t="shared" si="1149"/>
        <v>1.3790743199906343E-2</v>
      </c>
      <c r="AD4074" s="45">
        <f t="shared" si="1150"/>
        <v>0.52535580516933678</v>
      </c>
      <c r="AE4074" s="45">
        <f t="shared" si="1151"/>
        <v>0.47464419483066317</v>
      </c>
      <c r="AF4074" s="43">
        <f>('Estimates from MCMC'!$B$2-'MCMC runs'!W4074)/'Estimates from MCMC'!$B$2</f>
        <v>0.12359230745970669</v>
      </c>
    </row>
    <row r="4075" spans="1:32" x14ac:dyDescent="0.3">
      <c r="A4075" s="38">
        <v>4031</v>
      </c>
      <c r="B4075" s="38">
        <v>2043175.3185383452</v>
      </c>
      <c r="C4075" s="39">
        <v>53287.682211228101</v>
      </c>
      <c r="D4075" s="39">
        <v>52182.501208334397</v>
      </c>
      <c r="E4075" s="39">
        <f t="shared" si="1134"/>
        <v>1105.1810028937034</v>
      </c>
      <c r="F4075" s="39">
        <v>53228.838295403897</v>
      </c>
      <c r="G4075" s="40">
        <f t="shared" si="1135"/>
        <v>58.843915824203577</v>
      </c>
      <c r="H4075" s="39">
        <v>53196.983381904</v>
      </c>
      <c r="I4075" s="39">
        <f t="shared" si="1136"/>
        <v>90.698829324101098</v>
      </c>
      <c r="J4075" s="39">
        <v>52033.795625380102</v>
      </c>
      <c r="K4075" s="40">
        <f t="shared" si="1137"/>
        <v>1253.8865858479985</v>
      </c>
      <c r="L4075" s="39">
        <v>51441.407199749898</v>
      </c>
      <c r="M4075" s="39">
        <f t="shared" si="1138"/>
        <v>1846.2750114782029</v>
      </c>
      <c r="N4075" s="39">
        <f t="shared" si="1143"/>
        <v>592.38842563020444</v>
      </c>
      <c r="O4075" s="40">
        <f>'Estimates from MCMC'!$B$2-L4075</f>
        <v>17619.592800250102</v>
      </c>
      <c r="P4075" s="39">
        <v>52693.370967174596</v>
      </c>
      <c r="Q4075" s="40">
        <f t="shared" si="1139"/>
        <v>1251.9637674246987</v>
      </c>
      <c r="R4075" s="39">
        <v>52724.570981427598</v>
      </c>
      <c r="S4075" s="39">
        <f t="shared" si="1140"/>
        <v>31.200014253001427</v>
      </c>
      <c r="T4075" s="39">
        <f t="shared" si="1144"/>
        <v>1283.1637816777002</v>
      </c>
      <c r="U4075" s="39">
        <v>59419.7355173908</v>
      </c>
      <c r="V4075" s="39">
        <f t="shared" si="1141"/>
        <v>7978.3283176409022</v>
      </c>
      <c r="W4075" s="39">
        <v>60952.978733101001</v>
      </c>
      <c r="X4075" s="39">
        <f t="shared" si="1142"/>
        <v>250.07943403250101</v>
      </c>
      <c r="Y4075" s="39">
        <f t="shared" si="1145"/>
        <v>9511.5715333511034</v>
      </c>
      <c r="Z4075" s="39">
        <f t="shared" si="1146"/>
        <v>8108.0212668989989</v>
      </c>
      <c r="AA4075" s="45">
        <f t="shared" si="1147"/>
        <v>7.2825961202661063E-2</v>
      </c>
      <c r="AB4075" s="45">
        <f t="shared" si="1148"/>
        <v>0.45281002847736945</v>
      </c>
      <c r="AC4075" s="45">
        <f t="shared" si="1149"/>
        <v>1.4193258429272625E-2</v>
      </c>
      <c r="AD4075" s="45">
        <f t="shared" si="1150"/>
        <v>0.53982924810930311</v>
      </c>
      <c r="AE4075" s="45">
        <f t="shared" si="1151"/>
        <v>0.46017075189069689</v>
      </c>
      <c r="AF4075" s="43">
        <f>('Estimates from MCMC'!$B$2-'MCMC runs'!W4075)/'Estimates from MCMC'!$B$2</f>
        <v>0.11740376286035532</v>
      </c>
    </row>
    <row r="4076" spans="1:32" x14ac:dyDescent="0.3">
      <c r="A4076" s="38">
        <v>1763</v>
      </c>
      <c r="B4076" s="38">
        <v>1954023.4324680017</v>
      </c>
      <c r="C4076" s="39">
        <v>52694.880189395801</v>
      </c>
      <c r="D4076" s="39">
        <v>51630.443700499804</v>
      </c>
      <c r="E4076" s="39">
        <f t="shared" si="1134"/>
        <v>1064.4364888959972</v>
      </c>
      <c r="F4076" s="39">
        <v>52634.066225551898</v>
      </c>
      <c r="G4076" s="40">
        <f t="shared" si="1135"/>
        <v>60.813963843902457</v>
      </c>
      <c r="H4076" s="39">
        <v>52608.204081690703</v>
      </c>
      <c r="I4076" s="39">
        <f t="shared" si="1136"/>
        <v>86.67610770509782</v>
      </c>
      <c r="J4076" s="39">
        <v>51483.586736705198</v>
      </c>
      <c r="K4076" s="40">
        <f t="shared" si="1137"/>
        <v>1211.2934526906029</v>
      </c>
      <c r="L4076" s="39">
        <v>50917.1247765437</v>
      </c>
      <c r="M4076" s="39">
        <f t="shared" si="1138"/>
        <v>1777.7554128521006</v>
      </c>
      <c r="N4076" s="39">
        <f t="shared" si="1143"/>
        <v>566.4619601614977</v>
      </c>
      <c r="O4076" s="40">
        <f>'Estimates from MCMC'!$B$2-L4076</f>
        <v>18143.8752234563</v>
      </c>
      <c r="P4076" s="39">
        <v>52111.610347370697</v>
      </c>
      <c r="Q4076" s="40">
        <f t="shared" si="1139"/>
        <v>1194.485570826997</v>
      </c>
      <c r="R4076" s="39">
        <v>52141.5047940406</v>
      </c>
      <c r="S4076" s="39">
        <f t="shared" si="1140"/>
        <v>29.894446669903118</v>
      </c>
      <c r="T4076" s="39">
        <f t="shared" si="1144"/>
        <v>1224.3800174969001</v>
      </c>
      <c r="U4076" s="39">
        <v>58796.157470403901</v>
      </c>
      <c r="V4076" s="39">
        <f t="shared" si="1141"/>
        <v>7879.0326938602011</v>
      </c>
      <c r="W4076" s="39">
        <v>60260.876480387902</v>
      </c>
      <c r="X4076" s="39">
        <f t="shared" si="1142"/>
        <v>240.33899248710077</v>
      </c>
      <c r="Y4076" s="39">
        <f t="shared" si="1145"/>
        <v>9343.751703844202</v>
      </c>
      <c r="Z4076" s="39">
        <f t="shared" si="1146"/>
        <v>8800.1235196120979</v>
      </c>
      <c r="AA4076" s="45">
        <f t="shared" si="1147"/>
        <v>6.7481726060044142E-2</v>
      </c>
      <c r="AB4076" s="45">
        <f t="shared" si="1148"/>
        <v>0.43425302460602416</v>
      </c>
      <c r="AC4076" s="45">
        <f t="shared" si="1149"/>
        <v>1.3246287770784041E-2</v>
      </c>
      <c r="AD4076" s="45">
        <f t="shared" si="1150"/>
        <v>0.51498103843685239</v>
      </c>
      <c r="AE4076" s="45">
        <f t="shared" si="1151"/>
        <v>0.48501896156314767</v>
      </c>
      <c r="AF4076" s="43">
        <f>('Estimates from MCMC'!$B$2-'MCMC runs'!W4076)/'Estimates from MCMC'!$B$2</f>
        <v>0.12742537060876757</v>
      </c>
    </row>
    <row r="4077" spans="1:32" x14ac:dyDescent="0.3">
      <c r="A4077" s="38">
        <v>684</v>
      </c>
      <c r="B4077" s="38">
        <v>1918816.6502387701</v>
      </c>
      <c r="C4077" s="39">
        <v>52307.990624718703</v>
      </c>
      <c r="D4077" s="39">
        <v>51237.6351315707</v>
      </c>
      <c r="E4077" s="39">
        <f t="shared" si="1134"/>
        <v>1070.355493148003</v>
      </c>
      <c r="F4077" s="39">
        <v>52234.453830308797</v>
      </c>
      <c r="G4077" s="40">
        <f t="shared" si="1135"/>
        <v>73.536794409905269</v>
      </c>
      <c r="H4077" s="39">
        <v>52219.9191198353</v>
      </c>
      <c r="I4077" s="39">
        <f t="shared" si="1136"/>
        <v>88.071504883402667</v>
      </c>
      <c r="J4077" s="39">
        <v>51077.097946651898</v>
      </c>
      <c r="K4077" s="40">
        <f t="shared" si="1137"/>
        <v>1230.8926780668044</v>
      </c>
      <c r="L4077" s="39">
        <v>50501.943794690997</v>
      </c>
      <c r="M4077" s="39">
        <f t="shared" si="1138"/>
        <v>1806.0468300277062</v>
      </c>
      <c r="N4077" s="39">
        <f t="shared" si="1143"/>
        <v>575.1541519609018</v>
      </c>
      <c r="O4077" s="40">
        <f>'Estimates from MCMC'!$B$2-L4077</f>
        <v>18559.056205309003</v>
      </c>
      <c r="P4077" s="39">
        <v>51714.934730712899</v>
      </c>
      <c r="Q4077" s="40">
        <f t="shared" si="1139"/>
        <v>1212.9909360219026</v>
      </c>
      <c r="R4077" s="39">
        <v>51745.317815412898</v>
      </c>
      <c r="S4077" s="39">
        <f t="shared" si="1140"/>
        <v>30.383084699999017</v>
      </c>
      <c r="T4077" s="39">
        <f t="shared" si="1144"/>
        <v>1243.3740207219016</v>
      </c>
      <c r="U4077" s="39">
        <v>58470.3896625856</v>
      </c>
      <c r="V4077" s="39">
        <f t="shared" si="1141"/>
        <v>7968.445867894603</v>
      </c>
      <c r="W4077" s="39">
        <v>59963.361399691101</v>
      </c>
      <c r="X4077" s="39">
        <f t="shared" si="1142"/>
        <v>249.59771638359962</v>
      </c>
      <c r="Y4077" s="39">
        <f t="shared" si="1145"/>
        <v>9461.4176050001042</v>
      </c>
      <c r="Z4077" s="39">
        <f t="shared" si="1146"/>
        <v>9097.6386003088992</v>
      </c>
      <c r="AA4077" s="45">
        <f t="shared" si="1147"/>
        <v>6.6995541527926514E-2</v>
      </c>
      <c r="AB4077" s="45">
        <f t="shared" si="1148"/>
        <v>0.4293562010774637</v>
      </c>
      <c r="AC4077" s="45">
        <f t="shared" si="1149"/>
        <v>1.3448836709282647E-2</v>
      </c>
      <c r="AD4077" s="45">
        <f t="shared" si="1150"/>
        <v>0.50980057931467282</v>
      </c>
      <c r="AE4077" s="45">
        <f t="shared" si="1151"/>
        <v>0.49019942068532713</v>
      </c>
      <c r="AF4077" s="43">
        <f>('Estimates from MCMC'!$B$2-'MCMC runs'!W4077)/'Estimates from MCMC'!$B$2</f>
        <v>0.13173337484700337</v>
      </c>
    </row>
    <row r="4078" spans="1:32" x14ac:dyDescent="0.3">
      <c r="A4078" s="38">
        <v>4721</v>
      </c>
      <c r="B4078" s="38">
        <v>2036525.3908175614</v>
      </c>
      <c r="C4078" s="39">
        <v>52800.925211229398</v>
      </c>
      <c r="D4078" s="39">
        <v>51700.767675871502</v>
      </c>
      <c r="E4078" s="39">
        <f t="shared" si="1134"/>
        <v>1100.1575353578955</v>
      </c>
      <c r="F4078" s="39">
        <v>52740.124189413997</v>
      </c>
      <c r="G4078" s="40">
        <f t="shared" si="1135"/>
        <v>60.801021815401327</v>
      </c>
      <c r="H4078" s="39">
        <v>52711.1232253337</v>
      </c>
      <c r="I4078" s="39">
        <f t="shared" si="1136"/>
        <v>89.801985895697726</v>
      </c>
      <c r="J4078" s="39">
        <v>51551.078570141697</v>
      </c>
      <c r="K4078" s="40">
        <f t="shared" si="1137"/>
        <v>1249.8466410877008</v>
      </c>
      <c r="L4078" s="39">
        <v>50964.964438680501</v>
      </c>
      <c r="M4078" s="39">
        <f t="shared" si="1138"/>
        <v>1835.9607725488968</v>
      </c>
      <c r="N4078" s="39">
        <f t="shared" si="1143"/>
        <v>586.11413146119594</v>
      </c>
      <c r="O4078" s="40">
        <f>'Estimates from MCMC'!$B$2-L4078</f>
        <v>18096.035561319499</v>
      </c>
      <c r="P4078" s="39">
        <v>52207.084841559998</v>
      </c>
      <c r="Q4078" s="40">
        <f t="shared" si="1139"/>
        <v>1242.1204028794964</v>
      </c>
      <c r="R4078" s="39">
        <v>52237.876673404098</v>
      </c>
      <c r="S4078" s="39">
        <f t="shared" si="1140"/>
        <v>30.79183184410067</v>
      </c>
      <c r="T4078" s="39">
        <f t="shared" si="1144"/>
        <v>1272.9122347235971</v>
      </c>
      <c r="U4078" s="39">
        <v>58869.354127029801</v>
      </c>
      <c r="V4078" s="39">
        <f t="shared" si="1141"/>
        <v>7904.3896883492998</v>
      </c>
      <c r="W4078" s="39">
        <v>60392.219652396197</v>
      </c>
      <c r="X4078" s="39">
        <f t="shared" si="1142"/>
        <v>249.9532906427994</v>
      </c>
      <c r="Y4078" s="39">
        <f t="shared" si="1145"/>
        <v>9427.2552137156963</v>
      </c>
      <c r="Z4078" s="39">
        <f t="shared" si="1146"/>
        <v>8668.7803476038025</v>
      </c>
      <c r="AA4078" s="45">
        <f t="shared" si="1147"/>
        <v>7.0342049804790543E-2</v>
      </c>
      <c r="AB4078" s="45">
        <f t="shared" si="1148"/>
        <v>0.436802285316295</v>
      </c>
      <c r="AC4078" s="45">
        <f t="shared" si="1149"/>
        <v>1.3812599439021753E-2</v>
      </c>
      <c r="AD4078" s="45">
        <f t="shared" si="1150"/>
        <v>0.52095693456010728</v>
      </c>
      <c r="AE4078" s="45">
        <f t="shared" si="1151"/>
        <v>0.47904306543989272</v>
      </c>
      <c r="AF4078" s="43">
        <f>('Estimates from MCMC'!$B$2-'MCMC runs'!W4078)/'Estimates from MCMC'!$B$2</f>
        <v>0.12552352771613215</v>
      </c>
    </row>
    <row r="4079" spans="1:32" x14ac:dyDescent="0.3">
      <c r="A4079" s="38">
        <v>2264</v>
      </c>
      <c r="B4079" s="38">
        <v>2094851.0967779327</v>
      </c>
      <c r="C4079" s="39">
        <v>54089.2442276691</v>
      </c>
      <c r="D4079" s="39">
        <v>52998.785844233302</v>
      </c>
      <c r="E4079" s="39">
        <f t="shared" si="1134"/>
        <v>1090.4583834357982</v>
      </c>
      <c r="F4079" s="39">
        <v>54022.372706349503</v>
      </c>
      <c r="G4079" s="40">
        <f t="shared" si="1135"/>
        <v>66.871521319597377</v>
      </c>
      <c r="H4079" s="39">
        <v>53999.178424582402</v>
      </c>
      <c r="I4079" s="39">
        <f t="shared" si="1136"/>
        <v>90.065803086697997</v>
      </c>
      <c r="J4079" s="39">
        <v>52842.796259150302</v>
      </c>
      <c r="K4079" s="40">
        <f t="shared" si="1137"/>
        <v>1246.447968518798</v>
      </c>
      <c r="L4079" s="39">
        <v>52254.3342206331</v>
      </c>
      <c r="M4079" s="39">
        <f t="shared" si="1138"/>
        <v>1834.910007036</v>
      </c>
      <c r="N4079" s="39">
        <f t="shared" si="1143"/>
        <v>588.46203851720202</v>
      </c>
      <c r="O4079" s="40">
        <f>'Estimates from MCMC'!$B$2-L4079</f>
        <v>16806.6657793669</v>
      </c>
      <c r="P4079" s="39">
        <v>53488.350742438903</v>
      </c>
      <c r="Q4079" s="40">
        <f t="shared" si="1139"/>
        <v>1234.0165218058028</v>
      </c>
      <c r="R4079" s="39">
        <v>53519.673601559902</v>
      </c>
      <c r="S4079" s="39">
        <f t="shared" si="1140"/>
        <v>31.322859120999055</v>
      </c>
      <c r="T4079" s="39">
        <f t="shared" si="1144"/>
        <v>1265.3393809268018</v>
      </c>
      <c r="U4079" s="39">
        <v>60689.194054304498</v>
      </c>
      <c r="V4079" s="39">
        <f t="shared" si="1141"/>
        <v>8434.8598336713985</v>
      </c>
      <c r="W4079" s="39">
        <v>62211.006115011602</v>
      </c>
      <c r="X4079" s="39">
        <f t="shared" si="1142"/>
        <v>256.47267978030141</v>
      </c>
      <c r="Y4079" s="39">
        <f t="shared" si="1145"/>
        <v>9956.6718943785017</v>
      </c>
      <c r="Z4079" s="39">
        <f t="shared" si="1146"/>
        <v>6849.9938849883983</v>
      </c>
      <c r="AA4079" s="45">
        <f t="shared" si="1147"/>
        <v>7.5287948099748939E-2</v>
      </c>
      <c r="AB4079" s="45">
        <f t="shared" si="1148"/>
        <v>0.50187585951918279</v>
      </c>
      <c r="AC4079" s="45">
        <f t="shared" si="1149"/>
        <v>1.5260176119832533E-2</v>
      </c>
      <c r="AD4079" s="45">
        <f t="shared" si="1150"/>
        <v>0.59242398373876426</v>
      </c>
      <c r="AE4079" s="45">
        <f t="shared" si="1151"/>
        <v>0.40757601626123574</v>
      </c>
      <c r="AF4079" s="43">
        <f>('Estimates from MCMC'!$B$2-'MCMC runs'!W4079)/'Estimates from MCMC'!$B$2</f>
        <v>9.9187586119349538E-2</v>
      </c>
    </row>
    <row r="4080" spans="1:32" x14ac:dyDescent="0.3">
      <c r="A4080" s="38">
        <v>2912</v>
      </c>
      <c r="B4080" s="38">
        <v>1996962.7300877429</v>
      </c>
      <c r="C4080" s="39">
        <v>52783.545853978401</v>
      </c>
      <c r="D4080" s="39">
        <v>51695.476740355502</v>
      </c>
      <c r="E4080" s="39">
        <f t="shared" si="1134"/>
        <v>1088.0691136228997</v>
      </c>
      <c r="F4080" s="39">
        <v>52720.6557720204</v>
      </c>
      <c r="G4080" s="40">
        <f t="shared" si="1135"/>
        <v>62.890081958001247</v>
      </c>
      <c r="H4080" s="39">
        <v>52693.740628573898</v>
      </c>
      <c r="I4080" s="39">
        <f t="shared" si="1136"/>
        <v>89.80522540450329</v>
      </c>
      <c r="J4080" s="39">
        <v>51543.656676383398</v>
      </c>
      <c r="K4080" s="40">
        <f t="shared" si="1137"/>
        <v>1239.8891775950033</v>
      </c>
      <c r="L4080" s="39">
        <v>50957.492446950098</v>
      </c>
      <c r="M4080" s="39">
        <f t="shared" si="1138"/>
        <v>1826.0534070283029</v>
      </c>
      <c r="N4080" s="39">
        <f t="shared" si="1143"/>
        <v>586.16422943329962</v>
      </c>
      <c r="O4080" s="40">
        <f>'Estimates from MCMC'!$B$2-L4080</f>
        <v>18103.507553049902</v>
      </c>
      <c r="P4080" s="39">
        <v>52190.189713894601</v>
      </c>
      <c r="Q4080" s="40">
        <f t="shared" si="1139"/>
        <v>1232.6972669445022</v>
      </c>
      <c r="R4080" s="39">
        <v>52221.350015391501</v>
      </c>
      <c r="S4080" s="39">
        <f t="shared" si="1140"/>
        <v>31.160301496900502</v>
      </c>
      <c r="T4080" s="39">
        <f t="shared" si="1144"/>
        <v>1263.8575684414027</v>
      </c>
      <c r="U4080" s="39">
        <v>58900.872735178898</v>
      </c>
      <c r="V4080" s="39">
        <f t="shared" si="1141"/>
        <v>7943.3802882288001</v>
      </c>
      <c r="W4080" s="39">
        <v>60413.828057972198</v>
      </c>
      <c r="X4080" s="39">
        <f t="shared" si="1142"/>
        <v>249.09775435189658</v>
      </c>
      <c r="Y4080" s="39">
        <f t="shared" si="1145"/>
        <v>9456.3356110220993</v>
      </c>
      <c r="Z4080" s="39">
        <f t="shared" si="1146"/>
        <v>8647.1719420278023</v>
      </c>
      <c r="AA4080" s="45">
        <f t="shared" si="1147"/>
        <v>6.9812856140603563E-2</v>
      </c>
      <c r="AB4080" s="45">
        <f t="shared" si="1148"/>
        <v>0.43877576016425485</v>
      </c>
      <c r="AC4080" s="45">
        <f t="shared" si="1149"/>
        <v>1.3759640424483984E-2</v>
      </c>
      <c r="AD4080" s="45">
        <f t="shared" si="1150"/>
        <v>0.52234825672934238</v>
      </c>
      <c r="AE4080" s="45">
        <f t="shared" si="1151"/>
        <v>0.47765174327065757</v>
      </c>
      <c r="AF4080" s="43">
        <f>('Estimates from MCMC'!$B$2-'MCMC runs'!W4080)/'Estimates from MCMC'!$B$2</f>
        <v>0.12521063902966656</v>
      </c>
    </row>
    <row r="4081" spans="1:32" x14ac:dyDescent="0.3">
      <c r="A4081" s="38">
        <v>499</v>
      </c>
      <c r="B4081" s="38">
        <v>1991270.433560207</v>
      </c>
      <c r="C4081" s="39">
        <v>53121.0956251799</v>
      </c>
      <c r="D4081" s="39">
        <v>52070.564045081497</v>
      </c>
      <c r="E4081" s="39">
        <f t="shared" si="1134"/>
        <v>1050.5315800984026</v>
      </c>
      <c r="F4081" s="39">
        <v>53061.304697585401</v>
      </c>
      <c r="G4081" s="40">
        <f t="shared" si="1135"/>
        <v>59.790927594498498</v>
      </c>
      <c r="H4081" s="39">
        <v>53034.800141509899</v>
      </c>
      <c r="I4081" s="39">
        <f t="shared" si="1136"/>
        <v>86.295483670000976</v>
      </c>
      <c r="J4081" s="39">
        <v>51925.129635753801</v>
      </c>
      <c r="K4081" s="40">
        <f t="shared" si="1137"/>
        <v>1195.9659894260985</v>
      </c>
      <c r="L4081" s="39">
        <v>51361.161945387103</v>
      </c>
      <c r="M4081" s="39">
        <f t="shared" si="1138"/>
        <v>1759.9336797927972</v>
      </c>
      <c r="N4081" s="39">
        <f t="shared" si="1143"/>
        <v>563.96769036669866</v>
      </c>
      <c r="O4081" s="40">
        <f>'Estimates from MCMC'!$B$2-L4081</f>
        <v>17699.838054612897</v>
      </c>
      <c r="P4081" s="39">
        <v>52542.172291329698</v>
      </c>
      <c r="Q4081" s="40">
        <f t="shared" si="1139"/>
        <v>1181.0103459425954</v>
      </c>
      <c r="R4081" s="39">
        <v>52572.262173340998</v>
      </c>
      <c r="S4081" s="39">
        <f t="shared" si="1140"/>
        <v>30.089882011299778</v>
      </c>
      <c r="T4081" s="39">
        <f t="shared" si="1144"/>
        <v>1211.1002279538952</v>
      </c>
      <c r="U4081" s="39">
        <v>59286.707371163597</v>
      </c>
      <c r="V4081" s="39">
        <f t="shared" si="1141"/>
        <v>7925.5454257764941</v>
      </c>
      <c r="W4081" s="39">
        <v>60733.534515579697</v>
      </c>
      <c r="X4081" s="39">
        <f t="shared" si="1142"/>
        <v>235.72691646220483</v>
      </c>
      <c r="Y4081" s="39">
        <f t="shared" si="1145"/>
        <v>9372.3725701925941</v>
      </c>
      <c r="Z4081" s="39">
        <f t="shared" si="1146"/>
        <v>8327.4654844203033</v>
      </c>
      <c r="AA4081" s="45">
        <f t="shared" si="1147"/>
        <v>6.8424367738113889E-2</v>
      </c>
      <c r="AB4081" s="45">
        <f t="shared" si="1148"/>
        <v>0.44777502490826204</v>
      </c>
      <c r="AC4081" s="45">
        <f t="shared" si="1149"/>
        <v>1.3318026737581937E-2</v>
      </c>
      <c r="AD4081" s="45">
        <f t="shared" si="1150"/>
        <v>0.5295174193839578</v>
      </c>
      <c r="AE4081" s="45">
        <f t="shared" si="1151"/>
        <v>0.47048258061604215</v>
      </c>
      <c r="AF4081" s="43">
        <f>('Estimates from MCMC'!$B$2-'MCMC runs'!W4081)/'Estimates from MCMC'!$B$2</f>
        <v>0.12058130470772654</v>
      </c>
    </row>
    <row r="4082" spans="1:32" x14ac:dyDescent="0.3">
      <c r="A4082" s="38">
        <v>3342</v>
      </c>
      <c r="B4082" s="38">
        <v>1997512.9545161605</v>
      </c>
      <c r="C4082" s="39">
        <v>52656.886278889702</v>
      </c>
      <c r="D4082" s="39">
        <v>51573.012321328402</v>
      </c>
      <c r="E4082" s="39">
        <f t="shared" si="1134"/>
        <v>1083.8739575612999</v>
      </c>
      <c r="F4082" s="39">
        <v>52587.571222245999</v>
      </c>
      <c r="G4082" s="40">
        <f t="shared" si="1135"/>
        <v>69.315056643703429</v>
      </c>
      <c r="H4082" s="39">
        <v>52567.385613385799</v>
      </c>
      <c r="I4082" s="39">
        <f t="shared" si="1136"/>
        <v>89.500665503903292</v>
      </c>
      <c r="J4082" s="39">
        <v>51415.224953745499</v>
      </c>
      <c r="K4082" s="40">
        <f t="shared" si="1137"/>
        <v>1241.6613251442031</v>
      </c>
      <c r="L4082" s="39">
        <v>50830.747177224301</v>
      </c>
      <c r="M4082" s="39">
        <f t="shared" si="1138"/>
        <v>1826.1391016654015</v>
      </c>
      <c r="N4082" s="39">
        <f t="shared" si="1143"/>
        <v>584.47777652119839</v>
      </c>
      <c r="O4082" s="40">
        <f>'Estimates from MCMC'!$B$2-L4082</f>
        <v>18230.252822775699</v>
      </c>
      <c r="P4082" s="39">
        <v>52061.323330455001</v>
      </c>
      <c r="Q4082" s="40">
        <f t="shared" si="1139"/>
        <v>1230.5761532307006</v>
      </c>
      <c r="R4082" s="39">
        <v>52092.317117525097</v>
      </c>
      <c r="S4082" s="39">
        <f t="shared" si="1140"/>
        <v>30.993787070096005</v>
      </c>
      <c r="T4082" s="39">
        <f t="shared" si="1144"/>
        <v>1261.5699403007966</v>
      </c>
      <c r="U4082" s="39">
        <v>58859.112648832299</v>
      </c>
      <c r="V4082" s="39">
        <f t="shared" si="1141"/>
        <v>8028.3654716079982</v>
      </c>
      <c r="W4082" s="39">
        <v>60372.118414497898</v>
      </c>
      <c r="X4082" s="39">
        <f t="shared" si="1142"/>
        <v>251.43582536480244</v>
      </c>
      <c r="Y4082" s="39">
        <f t="shared" si="1145"/>
        <v>9541.3712372735972</v>
      </c>
      <c r="Z4082" s="39">
        <f t="shared" si="1146"/>
        <v>8688.8815855021021</v>
      </c>
      <c r="AA4082" s="45">
        <f t="shared" si="1147"/>
        <v>6.9201999147519927E-2</v>
      </c>
      <c r="AB4082" s="45">
        <f t="shared" si="1148"/>
        <v>0.44038695182427079</v>
      </c>
      <c r="AC4082" s="45">
        <f t="shared" si="1149"/>
        <v>1.3792229203243675E-2</v>
      </c>
      <c r="AD4082" s="45">
        <f t="shared" si="1150"/>
        <v>0.52338118017503432</v>
      </c>
      <c r="AE4082" s="45">
        <f t="shared" si="1151"/>
        <v>0.47661881982496562</v>
      </c>
      <c r="AF4082" s="43">
        <f>('Estimates from MCMC'!$B$2-'MCMC runs'!W4082)/'Estimates from MCMC'!$B$2</f>
        <v>0.12581459268620643</v>
      </c>
    </row>
    <row r="4083" spans="1:32" x14ac:dyDescent="0.3">
      <c r="A4083" s="38">
        <v>277</v>
      </c>
      <c r="B4083" s="38">
        <v>1988928.1347605744</v>
      </c>
      <c r="C4083" s="39">
        <v>52240.752010591801</v>
      </c>
      <c r="D4083" s="39">
        <v>51155.129128441004</v>
      </c>
      <c r="E4083" s="39">
        <f t="shared" si="1134"/>
        <v>1085.6228821507975</v>
      </c>
      <c r="F4083" s="39">
        <v>52171.220434937903</v>
      </c>
      <c r="G4083" s="40">
        <f t="shared" si="1135"/>
        <v>69.531575653898472</v>
      </c>
      <c r="H4083" s="39">
        <v>52150.6390437304</v>
      </c>
      <c r="I4083" s="39">
        <f t="shared" si="1136"/>
        <v>90.112966861401219</v>
      </c>
      <c r="J4083" s="39">
        <v>50996.583516231403</v>
      </c>
      <c r="K4083" s="40">
        <f t="shared" si="1137"/>
        <v>1244.1684943603977</v>
      </c>
      <c r="L4083" s="39">
        <v>50408.241597862499</v>
      </c>
      <c r="M4083" s="39">
        <f t="shared" si="1138"/>
        <v>1832.5104127293016</v>
      </c>
      <c r="N4083" s="39">
        <f t="shared" si="1143"/>
        <v>588.34191836890386</v>
      </c>
      <c r="O4083" s="40">
        <f>'Estimates from MCMC'!$B$2-L4083</f>
        <v>18652.758402137501</v>
      </c>
      <c r="P4083" s="39">
        <v>51651.147188916002</v>
      </c>
      <c r="Q4083" s="40">
        <f t="shared" si="1139"/>
        <v>1242.9055910535026</v>
      </c>
      <c r="R4083" s="39">
        <v>51682.183788321199</v>
      </c>
      <c r="S4083" s="39">
        <f t="shared" si="1140"/>
        <v>31.036599405197194</v>
      </c>
      <c r="T4083" s="39">
        <f t="shared" si="1144"/>
        <v>1273.9421904586998</v>
      </c>
      <c r="U4083" s="39">
        <v>58094.625285672002</v>
      </c>
      <c r="V4083" s="39">
        <f t="shared" si="1141"/>
        <v>7686.3836878095026</v>
      </c>
      <c r="W4083" s="39">
        <v>59613.934257729401</v>
      </c>
      <c r="X4083" s="39">
        <f t="shared" si="1142"/>
        <v>245.36678159869916</v>
      </c>
      <c r="Y4083" s="39">
        <f t="shared" si="1145"/>
        <v>9205.6926598669015</v>
      </c>
      <c r="Z4083" s="39">
        <f t="shared" si="1146"/>
        <v>9447.065742270599</v>
      </c>
      <c r="AA4083" s="45">
        <f t="shared" si="1147"/>
        <v>6.8297790760679836E-2</v>
      </c>
      <c r="AB4083" s="45">
        <f t="shared" si="1148"/>
        <v>0.41207758778072667</v>
      </c>
      <c r="AC4083" s="45">
        <f t="shared" si="1149"/>
        <v>1.3154450205637228E-2</v>
      </c>
      <c r="AD4083" s="45">
        <f t="shared" si="1150"/>
        <v>0.49352982874704371</v>
      </c>
      <c r="AE4083" s="45">
        <f t="shared" si="1151"/>
        <v>0.50647017125295624</v>
      </c>
      <c r="AF4083" s="43">
        <f>('Estimates from MCMC'!$B$2-'MCMC runs'!W4083)/'Estimates from MCMC'!$B$2</f>
        <v>0.13679306326683077</v>
      </c>
    </row>
    <row r="4084" spans="1:32" x14ac:dyDescent="0.3">
      <c r="A4084" s="38">
        <v>1202</v>
      </c>
      <c r="B4084" s="38">
        <v>1986611.1999289191</v>
      </c>
      <c r="C4084" s="39">
        <v>53432.440446455003</v>
      </c>
      <c r="D4084" s="39">
        <v>52335.914567350301</v>
      </c>
      <c r="E4084" s="39">
        <f t="shared" si="1134"/>
        <v>1096.5258791047017</v>
      </c>
      <c r="F4084" s="39">
        <v>53370.768125335897</v>
      </c>
      <c r="G4084" s="40">
        <f t="shared" si="1135"/>
        <v>61.672321119105618</v>
      </c>
      <c r="H4084" s="39">
        <v>53341.629344653396</v>
      </c>
      <c r="I4084" s="39">
        <f t="shared" si="1136"/>
        <v>90.811101801606128</v>
      </c>
      <c r="J4084" s="39">
        <v>52184.427050682498</v>
      </c>
      <c r="K4084" s="40">
        <f t="shared" si="1137"/>
        <v>1248.0133957725047</v>
      </c>
      <c r="L4084" s="39">
        <v>51591.384127451201</v>
      </c>
      <c r="M4084" s="39">
        <f t="shared" si="1138"/>
        <v>1841.056319003801</v>
      </c>
      <c r="N4084" s="39">
        <f t="shared" si="1143"/>
        <v>593.0429232312963</v>
      </c>
      <c r="O4084" s="40">
        <f>'Estimates from MCMC'!$B$2-L4084</f>
        <v>17469.615872548799</v>
      </c>
      <c r="P4084" s="39">
        <v>52838.415908552699</v>
      </c>
      <c r="Q4084" s="40">
        <f t="shared" si="1139"/>
        <v>1247.0317811014975</v>
      </c>
      <c r="R4084" s="39">
        <v>52869.870111658303</v>
      </c>
      <c r="S4084" s="39">
        <f t="shared" si="1140"/>
        <v>31.454203105604392</v>
      </c>
      <c r="T4084" s="39">
        <f t="shared" si="1144"/>
        <v>1278.4859842071019</v>
      </c>
      <c r="U4084" s="39">
        <v>59591.672109180297</v>
      </c>
      <c r="V4084" s="39">
        <f t="shared" si="1141"/>
        <v>8000.2879817290959</v>
      </c>
      <c r="W4084" s="39">
        <v>61119.510931824901</v>
      </c>
      <c r="X4084" s="39">
        <f t="shared" si="1142"/>
        <v>249.35283843750221</v>
      </c>
      <c r="Y4084" s="39">
        <f t="shared" si="1145"/>
        <v>9528.1268043737</v>
      </c>
      <c r="Z4084" s="39">
        <f t="shared" si="1146"/>
        <v>7941.4890681750985</v>
      </c>
      <c r="AA4084" s="45">
        <f t="shared" si="1147"/>
        <v>7.3183405607450944E-2</v>
      </c>
      <c r="AB4084" s="45">
        <f t="shared" si="1148"/>
        <v>0.45795443014293724</v>
      </c>
      <c r="AC4084" s="45">
        <f t="shared" si="1149"/>
        <v>1.4273515814925695E-2</v>
      </c>
      <c r="AD4084" s="45">
        <f t="shared" si="1150"/>
        <v>0.54541135156531384</v>
      </c>
      <c r="AE4084" s="45">
        <f t="shared" si="1151"/>
        <v>0.45458864843468616</v>
      </c>
      <c r="AF4084" s="43">
        <f>('Estimates from MCMC'!$B$2-'MCMC runs'!W4084)/'Estimates from MCMC'!$B$2</f>
        <v>0.11499238453215416</v>
      </c>
    </row>
    <row r="4085" spans="1:32" x14ac:dyDescent="0.3">
      <c r="A4085" s="38">
        <v>3866</v>
      </c>
      <c r="B4085" s="38">
        <v>2024868.0373223983</v>
      </c>
      <c r="C4085" s="39">
        <v>52701.5474328583</v>
      </c>
      <c r="D4085" s="39">
        <v>51622.7116531586</v>
      </c>
      <c r="E4085" s="39">
        <f t="shared" si="1134"/>
        <v>1078.8357796997007</v>
      </c>
      <c r="F4085" s="39">
        <v>52655.3946411738</v>
      </c>
      <c r="G4085" s="40">
        <f t="shared" si="1135"/>
        <v>46.152791684500698</v>
      </c>
      <c r="H4085" s="39">
        <v>52613.258854077998</v>
      </c>
      <c r="I4085" s="39">
        <f t="shared" si="1136"/>
        <v>88.288578780302487</v>
      </c>
      <c r="J4085" s="39">
        <v>51488.7511281607</v>
      </c>
      <c r="K4085" s="40">
        <f t="shared" si="1137"/>
        <v>1212.7963046976001</v>
      </c>
      <c r="L4085" s="39">
        <v>50912.128976685599</v>
      </c>
      <c r="M4085" s="39">
        <f t="shared" si="1138"/>
        <v>1789.4184561727016</v>
      </c>
      <c r="N4085" s="39">
        <f t="shared" si="1143"/>
        <v>576.62215147510142</v>
      </c>
      <c r="O4085" s="40">
        <f>'Estimates from MCMC'!$B$2-L4085</f>
        <v>18148.871023314401</v>
      </c>
      <c r="P4085" s="39">
        <v>52117.882439060697</v>
      </c>
      <c r="Q4085" s="40">
        <f t="shared" si="1139"/>
        <v>1205.753462375098</v>
      </c>
      <c r="R4085" s="39">
        <v>52148.703046707102</v>
      </c>
      <c r="S4085" s="39">
        <f t="shared" si="1140"/>
        <v>30.820607646404824</v>
      </c>
      <c r="T4085" s="39">
        <f t="shared" si="1144"/>
        <v>1236.5740700215028</v>
      </c>
      <c r="U4085" s="39">
        <v>58793.9236928955</v>
      </c>
      <c r="V4085" s="39">
        <f t="shared" si="1141"/>
        <v>7881.7947162099008</v>
      </c>
      <c r="W4085" s="39">
        <v>60270.123536314502</v>
      </c>
      <c r="X4085" s="39">
        <f t="shared" si="1142"/>
        <v>239.62577339749987</v>
      </c>
      <c r="Y4085" s="39">
        <f t="shared" si="1145"/>
        <v>9357.9945596289035</v>
      </c>
      <c r="Z4085" s="39">
        <f t="shared" si="1146"/>
        <v>8790.8764636854976</v>
      </c>
      <c r="AA4085" s="45">
        <f t="shared" si="1147"/>
        <v>6.8135040930809146E-2</v>
      </c>
      <c r="AB4085" s="45">
        <f t="shared" si="1148"/>
        <v>0.43428567573623672</v>
      </c>
      <c r="AC4085" s="45">
        <f t="shared" si="1149"/>
        <v>1.320334323218628E-2</v>
      </c>
      <c r="AD4085" s="45">
        <f t="shared" si="1150"/>
        <v>0.5156240598992321</v>
      </c>
      <c r="AE4085" s="45">
        <f t="shared" si="1151"/>
        <v>0.48437594010076784</v>
      </c>
      <c r="AF4085" s="43">
        <f>('Estimates from MCMC'!$B$2-'MCMC runs'!W4085)/'Estimates from MCMC'!$B$2</f>
        <v>0.12729147367813234</v>
      </c>
    </row>
    <row r="4086" spans="1:32" x14ac:dyDescent="0.3">
      <c r="A4086" s="38">
        <v>3400</v>
      </c>
      <c r="B4086" s="38">
        <v>1919725.0407047127</v>
      </c>
      <c r="C4086" s="39">
        <v>52332.299010680501</v>
      </c>
      <c r="D4086" s="39">
        <v>51243.635217483497</v>
      </c>
      <c r="E4086" s="39">
        <f t="shared" si="1134"/>
        <v>1088.6637931970035</v>
      </c>
      <c r="F4086" s="39">
        <v>52272.411822734597</v>
      </c>
      <c r="G4086" s="40">
        <f t="shared" si="1135"/>
        <v>59.887187945903861</v>
      </c>
      <c r="H4086" s="39">
        <v>52243.6062634111</v>
      </c>
      <c r="I4086" s="39">
        <f t="shared" si="1136"/>
        <v>88.69274726940057</v>
      </c>
      <c r="J4086" s="39">
        <v>51095.812092262502</v>
      </c>
      <c r="K4086" s="40">
        <f t="shared" si="1137"/>
        <v>1236.4869184179988</v>
      </c>
      <c r="L4086" s="39">
        <v>50516.851128124697</v>
      </c>
      <c r="M4086" s="39">
        <f t="shared" si="1138"/>
        <v>1815.4478825558035</v>
      </c>
      <c r="N4086" s="39">
        <f t="shared" si="1143"/>
        <v>578.96096413780469</v>
      </c>
      <c r="O4086" s="40">
        <f>'Estimates from MCMC'!$B$2-L4086</f>
        <v>18544.148871875303</v>
      </c>
      <c r="P4086" s="39">
        <v>51743.806540202102</v>
      </c>
      <c r="Q4086" s="40">
        <f t="shared" si="1139"/>
        <v>1226.9554120774046</v>
      </c>
      <c r="R4086" s="39">
        <v>51774.260791115601</v>
      </c>
      <c r="S4086" s="39">
        <f t="shared" si="1140"/>
        <v>30.454250913498981</v>
      </c>
      <c r="T4086" s="39">
        <f t="shared" si="1144"/>
        <v>1257.4096629909036</v>
      </c>
      <c r="U4086" s="39">
        <v>58241.327687620702</v>
      </c>
      <c r="V4086" s="39">
        <f t="shared" si="1141"/>
        <v>7724.4765594960045</v>
      </c>
      <c r="W4086" s="39">
        <v>59743.5334744801</v>
      </c>
      <c r="X4086" s="39">
        <f t="shared" si="1142"/>
        <v>244.79612386849476</v>
      </c>
      <c r="Y4086" s="39">
        <f t="shared" si="1145"/>
        <v>9226.6823463554028</v>
      </c>
      <c r="Z4086" s="39">
        <f t="shared" si="1146"/>
        <v>9317.4665255198997</v>
      </c>
      <c r="AA4086" s="45">
        <f t="shared" si="1147"/>
        <v>6.780627526658474E-2</v>
      </c>
      <c r="AB4086" s="45">
        <f t="shared" si="1148"/>
        <v>0.41654521935008904</v>
      </c>
      <c r="AC4086" s="45">
        <f t="shared" si="1149"/>
        <v>1.3200720375997468E-2</v>
      </c>
      <c r="AD4086" s="45">
        <f t="shared" si="1150"/>
        <v>0.49755221499267127</v>
      </c>
      <c r="AE4086" s="45">
        <f t="shared" si="1151"/>
        <v>0.50244778500732878</v>
      </c>
      <c r="AF4086" s="43">
        <f>('Estimates from MCMC'!$B$2-'MCMC runs'!W4086)/'Estimates from MCMC'!$B$2</f>
        <v>0.1349164727634975</v>
      </c>
    </row>
    <row r="4087" spans="1:32" x14ac:dyDescent="0.3">
      <c r="A4087" s="38">
        <v>753</v>
      </c>
      <c r="B4087" s="38">
        <v>1925560.3416924509</v>
      </c>
      <c r="C4087" s="39">
        <v>52126.222195006601</v>
      </c>
      <c r="D4087" s="39">
        <v>51030.472781398399</v>
      </c>
      <c r="E4087" s="39">
        <f t="shared" si="1134"/>
        <v>1095.7494136082023</v>
      </c>
      <c r="F4087" s="39">
        <v>52062.039834290401</v>
      </c>
      <c r="G4087" s="40">
        <f t="shared" si="1135"/>
        <v>64.182360716200492</v>
      </c>
      <c r="H4087" s="39">
        <v>52036.124747211601</v>
      </c>
      <c r="I4087" s="39">
        <f t="shared" si="1136"/>
        <v>90.097447795000335</v>
      </c>
      <c r="J4087" s="39">
        <v>50877.1365050366</v>
      </c>
      <c r="K4087" s="40">
        <f t="shared" si="1137"/>
        <v>1249.0856899700011</v>
      </c>
      <c r="L4087" s="39">
        <v>50289.075983688999</v>
      </c>
      <c r="M4087" s="39">
        <f t="shared" si="1138"/>
        <v>1837.1462113176021</v>
      </c>
      <c r="N4087" s="39">
        <f t="shared" si="1143"/>
        <v>588.06052134760102</v>
      </c>
      <c r="O4087" s="40">
        <f>'Estimates from MCMC'!$B$2-L4087</f>
        <v>18771.924016311001</v>
      </c>
      <c r="P4087" s="39">
        <v>51531.483526595599</v>
      </c>
      <c r="Q4087" s="40">
        <f t="shared" si="1139"/>
        <v>1242.4075429065997</v>
      </c>
      <c r="R4087" s="39">
        <v>51562.484952638602</v>
      </c>
      <c r="S4087" s="39">
        <f t="shared" si="1140"/>
        <v>31.001426043003448</v>
      </c>
      <c r="T4087" s="39">
        <f t="shared" si="1144"/>
        <v>1273.4089689496031</v>
      </c>
      <c r="U4087" s="39">
        <v>58142.1861456486</v>
      </c>
      <c r="V4087" s="39">
        <f t="shared" si="1141"/>
        <v>7853.1101619596011</v>
      </c>
      <c r="W4087" s="39">
        <v>59666.085179659603</v>
      </c>
      <c r="X4087" s="39">
        <f t="shared" si="1142"/>
        <v>250.49006506139995</v>
      </c>
      <c r="Y4087" s="39">
        <f t="shared" si="1145"/>
        <v>9377.0091959706042</v>
      </c>
      <c r="Z4087" s="39">
        <f t="shared" si="1146"/>
        <v>9394.9148203403965</v>
      </c>
      <c r="AA4087" s="45">
        <f t="shared" si="1147"/>
        <v>6.7835825877152117E-2</v>
      </c>
      <c r="AB4087" s="45">
        <f t="shared" si="1148"/>
        <v>0.41834338105864916</v>
      </c>
      <c r="AC4087" s="45">
        <f t="shared" si="1149"/>
        <v>1.3343867407717404E-2</v>
      </c>
      <c r="AD4087" s="45">
        <f t="shared" si="1150"/>
        <v>0.49952307434351872</v>
      </c>
      <c r="AE4087" s="45">
        <f t="shared" si="1151"/>
        <v>0.50047692565648128</v>
      </c>
      <c r="AF4087" s="43">
        <f>('Estimates from MCMC'!$B$2-'MCMC runs'!W4087)/'Estimates from MCMC'!$B$2</f>
        <v>0.13603792039415005</v>
      </c>
    </row>
    <row r="4088" spans="1:32" x14ac:dyDescent="0.3">
      <c r="A4088" s="38">
        <v>1045</v>
      </c>
      <c r="B4088" s="38">
        <v>1925560.3416924509</v>
      </c>
      <c r="C4088" s="39">
        <v>52126.222195006601</v>
      </c>
      <c r="D4088" s="39">
        <v>51030.472781398399</v>
      </c>
      <c r="E4088" s="39">
        <f t="shared" si="1134"/>
        <v>1095.7494136082023</v>
      </c>
      <c r="F4088" s="39">
        <v>52062.039834290401</v>
      </c>
      <c r="G4088" s="40">
        <f t="shared" si="1135"/>
        <v>64.182360716200492</v>
      </c>
      <c r="H4088" s="39">
        <v>52036.124747211601</v>
      </c>
      <c r="I4088" s="39">
        <f t="shared" si="1136"/>
        <v>90.097447795000335</v>
      </c>
      <c r="J4088" s="39">
        <v>50877.1365050366</v>
      </c>
      <c r="K4088" s="40">
        <f t="shared" si="1137"/>
        <v>1249.0856899700011</v>
      </c>
      <c r="L4088" s="39">
        <v>50289.075983688999</v>
      </c>
      <c r="M4088" s="39">
        <f t="shared" si="1138"/>
        <v>1837.1462113176021</v>
      </c>
      <c r="N4088" s="39">
        <f t="shared" si="1143"/>
        <v>588.06052134760102</v>
      </c>
      <c r="O4088" s="40">
        <f>'Estimates from MCMC'!$B$2-L4088</f>
        <v>18771.924016311001</v>
      </c>
      <c r="P4088" s="39">
        <v>51531.483526595599</v>
      </c>
      <c r="Q4088" s="40">
        <f t="shared" si="1139"/>
        <v>1242.4075429065997</v>
      </c>
      <c r="R4088" s="39">
        <v>51562.484952638602</v>
      </c>
      <c r="S4088" s="39">
        <f t="shared" si="1140"/>
        <v>31.001426043003448</v>
      </c>
      <c r="T4088" s="39">
        <f t="shared" si="1144"/>
        <v>1273.4089689496031</v>
      </c>
      <c r="U4088" s="39">
        <v>58142.1861456486</v>
      </c>
      <c r="V4088" s="39">
        <f t="shared" si="1141"/>
        <v>7853.1101619596011</v>
      </c>
      <c r="W4088" s="39">
        <v>59666.085179659603</v>
      </c>
      <c r="X4088" s="39">
        <f t="shared" si="1142"/>
        <v>250.49006506139995</v>
      </c>
      <c r="Y4088" s="39">
        <f t="shared" si="1145"/>
        <v>9377.0091959706042</v>
      </c>
      <c r="Z4088" s="39">
        <f t="shared" si="1146"/>
        <v>9394.9148203403965</v>
      </c>
      <c r="AA4088" s="45">
        <f t="shared" si="1147"/>
        <v>6.7835825877152117E-2</v>
      </c>
      <c r="AB4088" s="45">
        <f t="shared" si="1148"/>
        <v>0.41834338105864916</v>
      </c>
      <c r="AC4088" s="45">
        <f t="shared" si="1149"/>
        <v>1.3343867407717404E-2</v>
      </c>
      <c r="AD4088" s="45">
        <f t="shared" si="1150"/>
        <v>0.49952307434351872</v>
      </c>
      <c r="AE4088" s="45">
        <f t="shared" si="1151"/>
        <v>0.50047692565648128</v>
      </c>
      <c r="AF4088" s="43">
        <f>('Estimates from MCMC'!$B$2-'MCMC runs'!W4088)/'Estimates from MCMC'!$B$2</f>
        <v>0.13603792039415005</v>
      </c>
    </row>
    <row r="4089" spans="1:32" x14ac:dyDescent="0.3">
      <c r="A4089" s="38">
        <v>1158</v>
      </c>
      <c r="B4089" s="38">
        <v>2018854.4880155609</v>
      </c>
      <c r="C4089" s="39">
        <v>52870.026162754497</v>
      </c>
      <c r="D4089" s="39">
        <v>51803.607331658</v>
      </c>
      <c r="E4089" s="39">
        <f t="shared" si="1134"/>
        <v>1066.4188310964964</v>
      </c>
      <c r="F4089" s="39">
        <v>52802.680395081799</v>
      </c>
      <c r="G4089" s="40">
        <f t="shared" si="1135"/>
        <v>67.345767672697548</v>
      </c>
      <c r="H4089" s="39">
        <v>52782.790830509497</v>
      </c>
      <c r="I4089" s="39">
        <f t="shared" si="1136"/>
        <v>87.235332244999881</v>
      </c>
      <c r="J4089" s="39">
        <v>51649.9122077465</v>
      </c>
      <c r="K4089" s="40">
        <f t="shared" si="1137"/>
        <v>1220.113955007997</v>
      </c>
      <c r="L4089" s="39">
        <v>51080.035157429302</v>
      </c>
      <c r="M4089" s="39">
        <f t="shared" si="1138"/>
        <v>1789.9910053251951</v>
      </c>
      <c r="N4089" s="39">
        <f t="shared" si="1143"/>
        <v>569.87705031719815</v>
      </c>
      <c r="O4089" s="40">
        <f>'Estimates from MCMC'!$B$2-L4089</f>
        <v>17980.964842570698</v>
      </c>
      <c r="P4089" s="39">
        <v>52284.213540219898</v>
      </c>
      <c r="Q4089" s="40">
        <f t="shared" si="1139"/>
        <v>1204.1783827905965</v>
      </c>
      <c r="R4089" s="39">
        <v>52314.298575009299</v>
      </c>
      <c r="S4089" s="39">
        <f t="shared" si="1140"/>
        <v>30.085034789401107</v>
      </c>
      <c r="T4089" s="39">
        <f t="shared" si="1144"/>
        <v>1234.2634175799976</v>
      </c>
      <c r="U4089" s="39">
        <v>58972.132716849803</v>
      </c>
      <c r="V4089" s="39">
        <f t="shared" si="1141"/>
        <v>7892.0975594205011</v>
      </c>
      <c r="W4089" s="39">
        <v>60448.843048252202</v>
      </c>
      <c r="X4089" s="39">
        <f t="shared" si="1142"/>
        <v>242.44691382240126</v>
      </c>
      <c r="Y4089" s="39">
        <f t="shared" si="1145"/>
        <v>9368.8078908228999</v>
      </c>
      <c r="Z4089" s="39">
        <f t="shared" si="1146"/>
        <v>8612.1569517477983</v>
      </c>
      <c r="AA4089" s="45">
        <f t="shared" si="1147"/>
        <v>6.8642780205977971E-2</v>
      </c>
      <c r="AB4089" s="45">
        <f t="shared" si="1148"/>
        <v>0.43891401982699085</v>
      </c>
      <c r="AC4089" s="45">
        <f t="shared" si="1149"/>
        <v>1.3483531943091168E-2</v>
      </c>
      <c r="AD4089" s="45">
        <f t="shared" si="1150"/>
        <v>0.52104033197606003</v>
      </c>
      <c r="AE4089" s="45">
        <f t="shared" si="1151"/>
        <v>0.47895966802394002</v>
      </c>
      <c r="AF4089" s="43">
        <f>('Estimates from MCMC'!$B$2-'MCMC runs'!W4089)/'Estimates from MCMC'!$B$2</f>
        <v>0.12470362363342261</v>
      </c>
    </row>
    <row r="4090" spans="1:32" x14ac:dyDescent="0.3">
      <c r="A4090" s="38">
        <v>598</v>
      </c>
      <c r="B4090" s="38">
        <v>2159062.1448843349</v>
      </c>
      <c r="C4090" s="39">
        <v>52674.125795907501</v>
      </c>
      <c r="D4090" s="39">
        <v>51569.145393859602</v>
      </c>
      <c r="E4090" s="39">
        <f t="shared" si="1134"/>
        <v>1104.9804020478987</v>
      </c>
      <c r="F4090" s="39">
        <v>52603.339836132604</v>
      </c>
      <c r="G4090" s="40">
        <f t="shared" si="1135"/>
        <v>70.785959774897492</v>
      </c>
      <c r="H4090" s="39">
        <v>52582.976172615898</v>
      </c>
      <c r="I4090" s="39">
        <f t="shared" si="1136"/>
        <v>91.149623291603348</v>
      </c>
      <c r="J4090" s="39">
        <v>51408.2170551702</v>
      </c>
      <c r="K4090" s="40">
        <f t="shared" si="1137"/>
        <v>1265.9087407373008</v>
      </c>
      <c r="L4090" s="39">
        <v>50813.225189104603</v>
      </c>
      <c r="M4090" s="39">
        <f t="shared" si="1138"/>
        <v>1860.9006068028975</v>
      </c>
      <c r="N4090" s="39">
        <f t="shared" si="1143"/>
        <v>594.9918660655967</v>
      </c>
      <c r="O4090" s="40">
        <f>'Estimates from MCMC'!$B$2-L4090</f>
        <v>18247.774810895397</v>
      </c>
      <c r="P4090" s="39">
        <v>52071.604214864703</v>
      </c>
      <c r="Q4090" s="40">
        <f t="shared" si="1139"/>
        <v>1258.3790257600995</v>
      </c>
      <c r="R4090" s="39">
        <v>52102.9021957984</v>
      </c>
      <c r="S4090" s="39">
        <f t="shared" si="1140"/>
        <v>31.297980933697545</v>
      </c>
      <c r="T4090" s="39">
        <f t="shared" si="1144"/>
        <v>1289.677006693797</v>
      </c>
      <c r="U4090" s="39">
        <v>58850.915210303101</v>
      </c>
      <c r="V4090" s="39">
        <f t="shared" si="1141"/>
        <v>8037.6900211984976</v>
      </c>
      <c r="W4090" s="39">
        <v>60398.490950498497</v>
      </c>
      <c r="X4090" s="39">
        <f t="shared" si="1142"/>
        <v>257.89873350159905</v>
      </c>
      <c r="Y4090" s="39">
        <f t="shared" si="1145"/>
        <v>9585.2657613938936</v>
      </c>
      <c r="Z4090" s="39">
        <f t="shared" si="1146"/>
        <v>8662.5090495015029</v>
      </c>
      <c r="AA4090" s="45">
        <f t="shared" si="1147"/>
        <v>7.0675850620633238E-2</v>
      </c>
      <c r="AB4090" s="45">
        <f t="shared" si="1148"/>
        <v>0.44047507734473723</v>
      </c>
      <c r="AC4090" s="45">
        <f t="shared" si="1149"/>
        <v>1.4133160682562384E-2</v>
      </c>
      <c r="AD4090" s="45">
        <f t="shared" si="1150"/>
        <v>0.52528408864793286</v>
      </c>
      <c r="AE4090" s="45">
        <f t="shared" si="1151"/>
        <v>0.47471591135206714</v>
      </c>
      <c r="AF4090" s="43">
        <f>('Estimates from MCMC'!$B$2-'MCMC runs'!W4090)/'Estimates from MCMC'!$B$2</f>
        <v>0.12543271961746141</v>
      </c>
    </row>
    <row r="4091" spans="1:32" x14ac:dyDescent="0.3">
      <c r="A4091" s="38">
        <v>3099</v>
      </c>
      <c r="B4091" s="38">
        <v>1922566.7682745189</v>
      </c>
      <c r="C4091" s="39">
        <v>52324.560902122001</v>
      </c>
      <c r="D4091" s="39">
        <v>51240.101661314999</v>
      </c>
      <c r="E4091" s="39">
        <f t="shared" si="1134"/>
        <v>1084.4592408070021</v>
      </c>
      <c r="F4091" s="39">
        <v>52247.870842947697</v>
      </c>
      <c r="G4091" s="40">
        <f t="shared" si="1135"/>
        <v>76.690059174303315</v>
      </c>
      <c r="H4091" s="39">
        <v>52234.465707465097</v>
      </c>
      <c r="I4091" s="39">
        <f t="shared" si="1136"/>
        <v>90.095194656903914</v>
      </c>
      <c r="J4091" s="39">
        <v>51074.5286681543</v>
      </c>
      <c r="K4091" s="40">
        <f t="shared" si="1137"/>
        <v>1250.0322339677004</v>
      </c>
      <c r="L4091" s="39">
        <v>50486.475297773897</v>
      </c>
      <c r="M4091" s="39">
        <f t="shared" si="1138"/>
        <v>1838.0856043481035</v>
      </c>
      <c r="N4091" s="39">
        <f t="shared" si="1143"/>
        <v>588.05337038040307</v>
      </c>
      <c r="O4091" s="40">
        <f>'Estimates from MCMC'!$B$2-L4091</f>
        <v>18574.524702226103</v>
      </c>
      <c r="P4091" s="39">
        <v>51729.890186930701</v>
      </c>
      <c r="Q4091" s="40">
        <f t="shared" si="1139"/>
        <v>1243.4148891568038</v>
      </c>
      <c r="R4091" s="39">
        <v>51760.912485919398</v>
      </c>
      <c r="S4091" s="39">
        <f t="shared" si="1140"/>
        <v>31.022298988697003</v>
      </c>
      <c r="T4091" s="39">
        <f t="shared" si="1144"/>
        <v>1274.4371881455008</v>
      </c>
      <c r="U4091" s="39">
        <v>58286.773519219903</v>
      </c>
      <c r="V4091" s="39">
        <f t="shared" si="1141"/>
        <v>7800.2982214460062</v>
      </c>
      <c r="W4091" s="39">
        <v>59811.512567948303</v>
      </c>
      <c r="X4091" s="39">
        <f t="shared" si="1142"/>
        <v>250.30186058289837</v>
      </c>
      <c r="Y4091" s="39">
        <f t="shared" si="1145"/>
        <v>9325.0372701744054</v>
      </c>
      <c r="Z4091" s="39">
        <f t="shared" si="1146"/>
        <v>9249.4874320516974</v>
      </c>
      <c r="AA4091" s="45">
        <f t="shared" si="1147"/>
        <v>6.8612102251680407E-2</v>
      </c>
      <c r="AB4091" s="45">
        <f t="shared" si="1148"/>
        <v>0.41994604688383563</v>
      </c>
      <c r="AC4091" s="45">
        <f t="shared" si="1149"/>
        <v>1.347554592085473E-2</v>
      </c>
      <c r="AD4091" s="45">
        <f t="shared" si="1150"/>
        <v>0.50203369505637074</v>
      </c>
      <c r="AE4091" s="45">
        <f t="shared" si="1151"/>
        <v>0.4979663049436292</v>
      </c>
      <c r="AF4091" s="43">
        <f>('Estimates from MCMC'!$B$2-'MCMC runs'!W4091)/'Estimates from MCMC'!$B$2</f>
        <v>0.13393213871869358</v>
      </c>
    </row>
    <row r="4092" spans="1:32" x14ac:dyDescent="0.3">
      <c r="A4092" s="38">
        <v>4859</v>
      </c>
      <c r="B4092" s="38">
        <v>2454807.5366321611</v>
      </c>
      <c r="C4092" s="39">
        <v>53193.749232871902</v>
      </c>
      <c r="D4092" s="39">
        <v>52111.418593124399</v>
      </c>
      <c r="E4092" s="39">
        <f t="shared" si="1134"/>
        <v>1082.3306397475026</v>
      </c>
      <c r="F4092" s="39">
        <v>53134.041138568798</v>
      </c>
      <c r="G4092" s="40">
        <f t="shared" si="1135"/>
        <v>59.70809430310328</v>
      </c>
      <c r="H4092" s="39">
        <v>53105.587373914197</v>
      </c>
      <c r="I4092" s="39">
        <f t="shared" si="1136"/>
        <v>88.161858957704681</v>
      </c>
      <c r="J4092" s="39">
        <v>51964.2321943313</v>
      </c>
      <c r="K4092" s="40">
        <f t="shared" si="1137"/>
        <v>1229.5170385406018</v>
      </c>
      <c r="L4092" s="39">
        <v>51388.115967106802</v>
      </c>
      <c r="M4092" s="39">
        <f t="shared" si="1138"/>
        <v>1805.6332657651001</v>
      </c>
      <c r="N4092" s="39">
        <f t="shared" si="1143"/>
        <v>576.11622722449829</v>
      </c>
      <c r="O4092" s="40">
        <f>'Estimates from MCMC'!$B$2-L4092</f>
        <v>17672.884032893198</v>
      </c>
      <c r="P4092" s="39">
        <v>52604.801755781402</v>
      </c>
      <c r="Q4092" s="40">
        <f t="shared" si="1139"/>
        <v>1216.6857886746002</v>
      </c>
      <c r="R4092" s="39">
        <v>52635.136419811999</v>
      </c>
      <c r="S4092" s="39">
        <f t="shared" si="1140"/>
        <v>30.334664030597196</v>
      </c>
      <c r="T4092" s="39">
        <f t="shared" si="1144"/>
        <v>1247.0204527051974</v>
      </c>
      <c r="U4092" s="39">
        <v>59379.336227434796</v>
      </c>
      <c r="V4092" s="39">
        <f t="shared" si="1141"/>
        <v>7991.2202603279948</v>
      </c>
      <c r="W4092" s="39">
        <v>60871.478416582097</v>
      </c>
      <c r="X4092" s="39">
        <f t="shared" si="1142"/>
        <v>245.1217364421027</v>
      </c>
      <c r="Y4092" s="39">
        <f t="shared" si="1145"/>
        <v>9483.3624494752949</v>
      </c>
      <c r="Z4092" s="39">
        <f t="shared" si="1146"/>
        <v>8189.5215834179035</v>
      </c>
      <c r="AA4092" s="45">
        <f t="shared" si="1147"/>
        <v>7.0561231001358513E-2</v>
      </c>
      <c r="AB4092" s="45">
        <f t="shared" si="1148"/>
        <v>0.45217409028738847</v>
      </c>
      <c r="AC4092" s="45">
        <f t="shared" si="1149"/>
        <v>1.3869934074476821E-2</v>
      </c>
      <c r="AD4092" s="45">
        <f t="shared" si="1150"/>
        <v>0.53660525536322379</v>
      </c>
      <c r="AE4092" s="45">
        <f t="shared" si="1151"/>
        <v>0.46339474463677621</v>
      </c>
      <c r="AF4092" s="43">
        <f>('Estimates from MCMC'!$B$2-'MCMC runs'!W4092)/'Estimates from MCMC'!$B$2</f>
        <v>0.11858388357275312</v>
      </c>
    </row>
    <row r="4093" spans="1:32" x14ac:dyDescent="0.3">
      <c r="A4093" s="38">
        <v>2441</v>
      </c>
      <c r="B4093" s="38">
        <v>2105061.2254509777</v>
      </c>
      <c r="C4093" s="39">
        <v>53369.266211829497</v>
      </c>
      <c r="D4093" s="39">
        <v>52304.691079066099</v>
      </c>
      <c r="E4093" s="39">
        <f t="shared" si="1134"/>
        <v>1064.5751327633989</v>
      </c>
      <c r="F4093" s="39">
        <v>53304.2305373001</v>
      </c>
      <c r="G4093" s="40">
        <f t="shared" si="1135"/>
        <v>65.035674529397511</v>
      </c>
      <c r="H4093" s="39">
        <v>53281.921190251902</v>
      </c>
      <c r="I4093" s="39">
        <f t="shared" si="1136"/>
        <v>87.345021577595617</v>
      </c>
      <c r="J4093" s="39">
        <v>52153.072577786399</v>
      </c>
      <c r="K4093" s="40">
        <f t="shared" si="1137"/>
        <v>1216.1936340430984</v>
      </c>
      <c r="L4093" s="39">
        <v>51582.2064516358</v>
      </c>
      <c r="M4093" s="39">
        <f t="shared" si="1138"/>
        <v>1787.059760193697</v>
      </c>
      <c r="N4093" s="39">
        <f t="shared" si="1143"/>
        <v>570.86612615059857</v>
      </c>
      <c r="O4093" s="40">
        <f>'Estimates from MCMC'!$B$2-L4093</f>
        <v>17478.7935483642</v>
      </c>
      <c r="P4093" s="39">
        <v>52785.382073741901</v>
      </c>
      <c r="Q4093" s="40">
        <f t="shared" si="1139"/>
        <v>1203.1756221061005</v>
      </c>
      <c r="R4093" s="39">
        <v>52815.495244765501</v>
      </c>
      <c r="S4093" s="39">
        <f t="shared" si="1140"/>
        <v>30.113171023600444</v>
      </c>
      <c r="T4093" s="39">
        <f t="shared" si="1144"/>
        <v>1233.2887931297009</v>
      </c>
      <c r="U4093" s="39">
        <v>59524.497905933698</v>
      </c>
      <c r="V4093" s="39">
        <f t="shared" si="1141"/>
        <v>7942.2914542978979</v>
      </c>
      <c r="W4093" s="39">
        <v>60998.009773331098</v>
      </c>
      <c r="X4093" s="39">
        <f t="shared" si="1142"/>
        <v>240.22307426769839</v>
      </c>
      <c r="Y4093" s="39">
        <f t="shared" si="1145"/>
        <v>9415.8033216952972</v>
      </c>
      <c r="Z4093" s="39">
        <f t="shared" si="1146"/>
        <v>8062.9902266689023</v>
      </c>
      <c r="AA4093" s="45">
        <f t="shared" si="1147"/>
        <v>7.0559148703093502E-2</v>
      </c>
      <c r="AB4093" s="45">
        <f t="shared" si="1148"/>
        <v>0.45439586160917833</v>
      </c>
      <c r="AC4093" s="45">
        <f t="shared" si="1149"/>
        <v>1.3743687377678325E-2</v>
      </c>
      <c r="AD4093" s="45">
        <f t="shared" si="1150"/>
        <v>0.53869869768995016</v>
      </c>
      <c r="AE4093" s="45">
        <f t="shared" si="1151"/>
        <v>0.46130130231004984</v>
      </c>
      <c r="AF4093" s="43">
        <f>('Estimates from MCMC'!$B$2-'MCMC runs'!W4093)/'Estimates from MCMC'!$B$2</f>
        <v>0.11675171553653875</v>
      </c>
    </row>
    <row r="4094" spans="1:32" x14ac:dyDescent="0.3">
      <c r="A4094" s="38">
        <v>1008</v>
      </c>
      <c r="B4094" s="38">
        <v>2087797.2647880723</v>
      </c>
      <c r="C4094" s="39">
        <v>51726.368772038099</v>
      </c>
      <c r="D4094" s="39">
        <v>50648.426060511403</v>
      </c>
      <c r="E4094" s="39">
        <f t="shared" si="1134"/>
        <v>1077.9427115266953</v>
      </c>
      <c r="F4094" s="39">
        <v>51678.663723291596</v>
      </c>
      <c r="G4094" s="40">
        <f t="shared" si="1135"/>
        <v>47.705048746502143</v>
      </c>
      <c r="H4094" s="39">
        <v>51638.586991014803</v>
      </c>
      <c r="I4094" s="39">
        <f t="shared" si="1136"/>
        <v>87.78178102329548</v>
      </c>
      <c r="J4094" s="39">
        <v>50513.416915211303</v>
      </c>
      <c r="K4094" s="40">
        <f t="shared" si="1137"/>
        <v>1212.9518568267958</v>
      </c>
      <c r="L4094" s="39">
        <v>49940.5644415809</v>
      </c>
      <c r="M4094" s="39">
        <f t="shared" si="1138"/>
        <v>1785.8043304571984</v>
      </c>
      <c r="N4094" s="39">
        <f t="shared" si="1143"/>
        <v>572.85247363040253</v>
      </c>
      <c r="O4094" s="40">
        <f>'Estimates from MCMC'!$B$2-L4094</f>
        <v>19120.4355584191</v>
      </c>
      <c r="P4094" s="39">
        <v>51146.300413895602</v>
      </c>
      <c r="Q4094" s="40">
        <f t="shared" si="1139"/>
        <v>1205.7359723147019</v>
      </c>
      <c r="R4094" s="39">
        <v>51176.7803883573</v>
      </c>
      <c r="S4094" s="39">
        <f t="shared" si="1140"/>
        <v>30.479974461697566</v>
      </c>
      <c r="T4094" s="39">
        <f t="shared" si="1144"/>
        <v>1236.2159467763995</v>
      </c>
      <c r="U4094" s="39">
        <v>57474.575968301397</v>
      </c>
      <c r="V4094" s="39">
        <f t="shared" si="1141"/>
        <v>7534.0115267204965</v>
      </c>
      <c r="W4094" s="39">
        <v>58946.814452426901</v>
      </c>
      <c r="X4094" s="39">
        <f t="shared" si="1142"/>
        <v>236.02253734910482</v>
      </c>
      <c r="Y4094" s="39">
        <f t="shared" si="1145"/>
        <v>9006.2500108460008</v>
      </c>
      <c r="Z4094" s="39">
        <f t="shared" si="1146"/>
        <v>10114.185547573099</v>
      </c>
      <c r="AA4094" s="45">
        <f t="shared" si="1147"/>
        <v>6.465417291354901E-2</v>
      </c>
      <c r="AB4094" s="45">
        <f t="shared" si="1148"/>
        <v>0.39402928367932105</v>
      </c>
      <c r="AC4094" s="45">
        <f t="shared" si="1149"/>
        <v>1.2343993766668119E-2</v>
      </c>
      <c r="AD4094" s="45">
        <f t="shared" si="1150"/>
        <v>0.47102745035953814</v>
      </c>
      <c r="AE4094" s="45">
        <f t="shared" si="1151"/>
        <v>0.52897254964046181</v>
      </c>
      <c r="AF4094" s="43">
        <f>('Estimates from MCMC'!$B$2-'MCMC runs'!W4094)/'Estimates from MCMC'!$B$2</f>
        <v>0.14645292636325999</v>
      </c>
    </row>
    <row r="4095" spans="1:32" x14ac:dyDescent="0.3">
      <c r="A4095" s="38">
        <v>625</v>
      </c>
      <c r="B4095" s="38">
        <v>2071520.0761926316</v>
      </c>
      <c r="C4095" s="39">
        <v>53591.9421796311</v>
      </c>
      <c r="D4095" s="39">
        <v>52514.579924085199</v>
      </c>
      <c r="E4095" s="39">
        <f t="shared" si="1134"/>
        <v>1077.3622555459006</v>
      </c>
      <c r="F4095" s="39">
        <v>53533.346439562498</v>
      </c>
      <c r="G4095" s="40">
        <f t="shared" si="1135"/>
        <v>58.595740068602026</v>
      </c>
      <c r="H4095" s="39">
        <v>53503.7010891342</v>
      </c>
      <c r="I4095" s="39">
        <f t="shared" si="1136"/>
        <v>88.241090496900142</v>
      </c>
      <c r="J4095" s="39">
        <v>52368.450814205396</v>
      </c>
      <c r="K4095" s="40">
        <f t="shared" si="1137"/>
        <v>1223.4913654257034</v>
      </c>
      <c r="L4095" s="39">
        <v>51791.822928631198</v>
      </c>
      <c r="M4095" s="39">
        <f t="shared" si="1138"/>
        <v>1800.1192509999019</v>
      </c>
      <c r="N4095" s="39">
        <f t="shared" si="1143"/>
        <v>576.62788557419844</v>
      </c>
      <c r="O4095" s="40">
        <f>'Estimates from MCMC'!$B$2-L4095</f>
        <v>17269.177071368802</v>
      </c>
      <c r="P4095" s="39">
        <v>53000.328298496599</v>
      </c>
      <c r="Q4095" s="40">
        <f t="shared" si="1139"/>
        <v>1208.505369865401</v>
      </c>
      <c r="R4095" s="39">
        <v>53031.034379358702</v>
      </c>
      <c r="S4095" s="39">
        <f t="shared" si="1140"/>
        <v>30.706080862102681</v>
      </c>
      <c r="T4095" s="39">
        <f t="shared" si="1144"/>
        <v>1239.2114507275037</v>
      </c>
      <c r="U4095" s="39">
        <v>59957.2144299227</v>
      </c>
      <c r="V4095" s="39">
        <f t="shared" si="1141"/>
        <v>8165.3915012915022</v>
      </c>
      <c r="W4095" s="39">
        <v>61443.5015448798</v>
      </c>
      <c r="X4095" s="39">
        <f t="shared" si="1142"/>
        <v>247.07566422959644</v>
      </c>
      <c r="Y4095" s="39">
        <f t="shared" si="1145"/>
        <v>9651.6786162486023</v>
      </c>
      <c r="Z4095" s="39">
        <f t="shared" si="1146"/>
        <v>7617.4984551201997</v>
      </c>
      <c r="AA4095" s="45">
        <f t="shared" si="1147"/>
        <v>7.1758569942631342E-2</v>
      </c>
      <c r="AB4095" s="45">
        <f t="shared" si="1148"/>
        <v>0.47283037677743212</v>
      </c>
      <c r="AC4095" s="45">
        <f t="shared" si="1149"/>
        <v>1.4307321258476884E-2</v>
      </c>
      <c r="AD4095" s="45">
        <f t="shared" si="1150"/>
        <v>0.55889626797854031</v>
      </c>
      <c r="AE4095" s="45">
        <f t="shared" si="1151"/>
        <v>0.44110373202145964</v>
      </c>
      <c r="AF4095" s="43">
        <f>('Estimates from MCMC'!$B$2-'MCMC runs'!W4095)/'Estimates from MCMC'!$B$2</f>
        <v>0.11030101584280852</v>
      </c>
    </row>
    <row r="4096" spans="1:32" x14ac:dyDescent="0.3">
      <c r="A4096" s="38">
        <v>3953</v>
      </c>
      <c r="B4096" s="38">
        <v>2186082.6758940853</v>
      </c>
      <c r="C4096" s="39">
        <v>52981.356506306598</v>
      </c>
      <c r="D4096" s="39">
        <v>51890.769553451399</v>
      </c>
      <c r="E4096" s="39">
        <f t="shared" si="1134"/>
        <v>1090.5869528551993</v>
      </c>
      <c r="F4096" s="39">
        <v>52914.857340375202</v>
      </c>
      <c r="G4096" s="40">
        <f t="shared" si="1135"/>
        <v>66.499165931396419</v>
      </c>
      <c r="H4096" s="39">
        <v>52890.759499435699</v>
      </c>
      <c r="I4096" s="39">
        <f t="shared" si="1136"/>
        <v>90.597006870899349</v>
      </c>
      <c r="J4096" s="39">
        <v>51734.493011878199</v>
      </c>
      <c r="K4096" s="40">
        <f t="shared" si="1137"/>
        <v>1246.8634944283986</v>
      </c>
      <c r="L4096" s="39">
        <v>51142.652326152704</v>
      </c>
      <c r="M4096" s="39">
        <f t="shared" si="1138"/>
        <v>1838.7041801538944</v>
      </c>
      <c r="N4096" s="39">
        <f t="shared" si="1143"/>
        <v>591.84068572549586</v>
      </c>
      <c r="O4096" s="40">
        <f>'Estimates from MCMC'!$B$2-L4096</f>
        <v>17918.347673847296</v>
      </c>
      <c r="P4096" s="39">
        <v>52384.466920328203</v>
      </c>
      <c r="Q4096" s="40">
        <f t="shared" si="1139"/>
        <v>1241.8145941754992</v>
      </c>
      <c r="R4096" s="39">
        <v>52415.888478765701</v>
      </c>
      <c r="S4096" s="39">
        <f t="shared" si="1140"/>
        <v>31.421558437497879</v>
      </c>
      <c r="T4096" s="39">
        <f t="shared" si="1144"/>
        <v>1273.2361526129971</v>
      </c>
      <c r="U4096" s="39">
        <v>59211.673217980497</v>
      </c>
      <c r="V4096" s="39">
        <f t="shared" si="1141"/>
        <v>8069.0208918277931</v>
      </c>
      <c r="W4096" s="39">
        <v>60736.518602211698</v>
      </c>
      <c r="X4096" s="39">
        <f t="shared" si="1142"/>
        <v>251.60923161820392</v>
      </c>
      <c r="Y4096" s="39">
        <f t="shared" si="1145"/>
        <v>9593.8662760589941</v>
      </c>
      <c r="Z4096" s="39">
        <f t="shared" si="1146"/>
        <v>8324.4813977883023</v>
      </c>
      <c r="AA4096" s="45">
        <f t="shared" si="1147"/>
        <v>7.1057676510616397E-2</v>
      </c>
      <c r="AB4096" s="45">
        <f t="shared" si="1148"/>
        <v>0.45032170592408605</v>
      </c>
      <c r="AC4096" s="45">
        <f t="shared" si="1149"/>
        <v>1.4041988480078434E-2</v>
      </c>
      <c r="AD4096" s="45">
        <f t="shared" si="1150"/>
        <v>0.53542137091478081</v>
      </c>
      <c r="AE4096" s="45">
        <f t="shared" si="1151"/>
        <v>0.46457862908521913</v>
      </c>
      <c r="AF4096" s="43">
        <f>('Estimates from MCMC'!$B$2-'MCMC runs'!W4096)/'Estimates from MCMC'!$B$2</f>
        <v>0.12053809527502211</v>
      </c>
    </row>
    <row r="4097" spans="1:32" x14ac:dyDescent="0.3">
      <c r="A4097" s="38">
        <v>2669</v>
      </c>
      <c r="B4097" s="38">
        <v>2048730.6677733674</v>
      </c>
      <c r="C4097" s="39">
        <v>52391.380580864898</v>
      </c>
      <c r="D4097" s="39">
        <v>51337.459976110702</v>
      </c>
      <c r="E4097" s="39">
        <f t="shared" si="1134"/>
        <v>1053.9206047541957</v>
      </c>
      <c r="F4097" s="39">
        <v>52310.063745121901</v>
      </c>
      <c r="G4097" s="40">
        <f t="shared" si="1135"/>
        <v>81.316835742996773</v>
      </c>
      <c r="H4097" s="39">
        <v>52304.199252753999</v>
      </c>
      <c r="I4097" s="39">
        <f t="shared" si="1136"/>
        <v>87.181328110898903</v>
      </c>
      <c r="J4097" s="39">
        <v>51170.253573318303</v>
      </c>
      <c r="K4097" s="40">
        <f t="shared" si="1137"/>
        <v>1221.1270075465945</v>
      </c>
      <c r="L4097" s="39">
        <v>50600.6938443693</v>
      </c>
      <c r="M4097" s="39">
        <f t="shared" si="1138"/>
        <v>1790.6867364955979</v>
      </c>
      <c r="N4097" s="39">
        <f t="shared" si="1143"/>
        <v>569.55972894900333</v>
      </c>
      <c r="O4097" s="40">
        <f>'Estimates from MCMC'!$B$2-L4097</f>
        <v>18460.3061556307</v>
      </c>
      <c r="P4097" s="39">
        <v>51807.6671967195</v>
      </c>
      <c r="Q4097" s="40">
        <f t="shared" si="1139"/>
        <v>1206.9733523502</v>
      </c>
      <c r="R4097" s="39">
        <v>51837.6095982318</v>
      </c>
      <c r="S4097" s="39">
        <f t="shared" si="1140"/>
        <v>29.942401512300421</v>
      </c>
      <c r="T4097" s="39">
        <f t="shared" si="1144"/>
        <v>1236.9157538625004</v>
      </c>
      <c r="U4097" s="39">
        <v>58269.806578318399</v>
      </c>
      <c r="V4097" s="39">
        <f t="shared" si="1141"/>
        <v>7669.1127339490995</v>
      </c>
      <c r="W4097" s="39">
        <v>59746.574453695001</v>
      </c>
      <c r="X4097" s="39">
        <f t="shared" si="1142"/>
        <v>239.85212151410087</v>
      </c>
      <c r="Y4097" s="39">
        <f t="shared" si="1145"/>
        <v>9145.8806093257008</v>
      </c>
      <c r="Z4097" s="39">
        <f t="shared" si="1146"/>
        <v>9314.4255463049994</v>
      </c>
      <c r="AA4097" s="45">
        <f t="shared" si="1147"/>
        <v>6.7004075849804931E-2</v>
      </c>
      <c r="AB4097" s="45">
        <f t="shared" si="1148"/>
        <v>0.4154380035354881</v>
      </c>
      <c r="AC4097" s="45">
        <f t="shared" si="1149"/>
        <v>1.2992857187308455E-2</v>
      </c>
      <c r="AD4097" s="45">
        <f t="shared" si="1150"/>
        <v>0.49543493657260151</v>
      </c>
      <c r="AE4097" s="45">
        <f t="shared" si="1151"/>
        <v>0.50456506342739849</v>
      </c>
      <c r="AF4097" s="43">
        <f>('Estimates from MCMC'!$B$2-'MCMC runs'!W4097)/'Estimates from MCMC'!$B$2</f>
        <v>0.13487243952889474</v>
      </c>
    </row>
    <row r="4098" spans="1:32" x14ac:dyDescent="0.3">
      <c r="A4098" s="38">
        <v>1251</v>
      </c>
      <c r="B4098" s="38">
        <v>1957584.2720966313</v>
      </c>
      <c r="C4098" s="39">
        <v>52060.138324961001</v>
      </c>
      <c r="D4098" s="39">
        <v>51024.841736742499</v>
      </c>
      <c r="E4098" s="39">
        <f t="shared" ref="E4098:E4161" si="1152">$C4098-D4098</f>
        <v>1035.2965882185017</v>
      </c>
      <c r="F4098" s="39">
        <v>51984.170877864803</v>
      </c>
      <c r="G4098" s="40">
        <f t="shared" ref="G4098:G4161" si="1153">$C4098-F4098</f>
        <v>75.967447096198157</v>
      </c>
      <c r="H4098" s="39">
        <v>51975.718139470198</v>
      </c>
      <c r="I4098" s="39">
        <f t="shared" ref="I4098:I4161" si="1154">$C4098-H4098</f>
        <v>84.420185490802396</v>
      </c>
      <c r="J4098" s="39">
        <v>50865.491817536997</v>
      </c>
      <c r="K4098" s="40">
        <f t="shared" ref="K4098:K4161" si="1155">$C4098-J4098</f>
        <v>1194.6465074240041</v>
      </c>
      <c r="L4098" s="39">
        <v>50313.723439116598</v>
      </c>
      <c r="M4098" s="39">
        <f t="shared" ref="M4098:M4161" si="1156">$C4098-L4098</f>
        <v>1746.4148858444023</v>
      </c>
      <c r="N4098" s="39">
        <f t="shared" si="1143"/>
        <v>551.76837842039822</v>
      </c>
      <c r="O4098" s="40">
        <f>'Estimates from MCMC'!$B$2-L4098</f>
        <v>18747.276560883402</v>
      </c>
      <c r="P4098" s="39">
        <v>51479.668347049897</v>
      </c>
      <c r="Q4098" s="40">
        <f t="shared" ref="Q4098:Q4161" si="1157">P4098-L4098</f>
        <v>1165.944907933299</v>
      </c>
      <c r="R4098" s="39">
        <v>51508.677084671101</v>
      </c>
      <c r="S4098" s="39">
        <f t="shared" ref="S4098:S4161" si="1158">R4098-L4098-Q4098</f>
        <v>29.008737621203181</v>
      </c>
      <c r="T4098" s="39">
        <f t="shared" si="1144"/>
        <v>1194.9536455545021</v>
      </c>
      <c r="U4098" s="39">
        <v>58190.946012164299</v>
      </c>
      <c r="V4098" s="39">
        <f t="shared" ref="V4098:V4161" si="1159">U4098-L4098</f>
        <v>7877.2225730477003</v>
      </c>
      <c r="W4098" s="39">
        <v>59623.389984835303</v>
      </c>
      <c r="X4098" s="39">
        <f t="shared" ref="X4098:X4161" si="1160">W4098-V4098-S4098-Q4098-L4098</f>
        <v>237.49032711650216</v>
      </c>
      <c r="Y4098" s="39">
        <f t="shared" si="1145"/>
        <v>9309.6665457187046</v>
      </c>
      <c r="Z4098" s="39">
        <f t="shared" si="1146"/>
        <v>9437.610015164697</v>
      </c>
      <c r="AA4098" s="45">
        <f t="shared" si="1147"/>
        <v>6.3740119354071881E-2</v>
      </c>
      <c r="AB4098" s="45">
        <f t="shared" si="1148"/>
        <v>0.42017956834774045</v>
      </c>
      <c r="AC4098" s="45">
        <f t="shared" si="1149"/>
        <v>1.2667990806303613E-2</v>
      </c>
      <c r="AD4098" s="45">
        <f t="shared" si="1150"/>
        <v>0.49658767850811597</v>
      </c>
      <c r="AE4098" s="45">
        <f t="shared" si="1151"/>
        <v>0.50341232149188408</v>
      </c>
      <c r="AF4098" s="43">
        <f>('Estimates from MCMC'!$B$2-'MCMC runs'!W4098)/'Estimates from MCMC'!$B$2</f>
        <v>0.13665614478742991</v>
      </c>
    </row>
    <row r="4099" spans="1:32" x14ac:dyDescent="0.3">
      <c r="A4099" s="38">
        <v>4791</v>
      </c>
      <c r="B4099" s="38">
        <v>2006726.3228822988</v>
      </c>
      <c r="C4099" s="39">
        <v>52894.559959525097</v>
      </c>
      <c r="D4099" s="39">
        <v>51813.861146825599</v>
      </c>
      <c r="E4099" s="39">
        <f t="shared" si="1152"/>
        <v>1080.6988126994984</v>
      </c>
      <c r="F4099" s="39">
        <v>52841.6735758371</v>
      </c>
      <c r="G4099" s="40">
        <f t="shared" si="1153"/>
        <v>52.886383687997295</v>
      </c>
      <c r="H4099" s="39">
        <v>52807.030800192799</v>
      </c>
      <c r="I4099" s="39">
        <f t="shared" si="1154"/>
        <v>87.52915933229815</v>
      </c>
      <c r="J4099" s="39">
        <v>51673.8999317466</v>
      </c>
      <c r="K4099" s="40">
        <f t="shared" si="1155"/>
        <v>1220.6600277784964</v>
      </c>
      <c r="L4099" s="39">
        <v>51102.092812299299</v>
      </c>
      <c r="M4099" s="39">
        <f t="shared" si="1156"/>
        <v>1792.4671472257978</v>
      </c>
      <c r="N4099" s="39">
        <f t="shared" ref="N4099:N4162" si="1161">M4099-K4099</f>
        <v>571.80711944730137</v>
      </c>
      <c r="O4099" s="40">
        <f>'Estimates from MCMC'!$B$2-L4099</f>
        <v>17958.907187700701</v>
      </c>
      <c r="P4099" s="39">
        <v>52307.141399043299</v>
      </c>
      <c r="Q4099" s="40">
        <f t="shared" si="1157"/>
        <v>1205.0485867440002</v>
      </c>
      <c r="R4099" s="39">
        <v>52337.406654318402</v>
      </c>
      <c r="S4099" s="39">
        <f t="shared" si="1158"/>
        <v>30.26525527510239</v>
      </c>
      <c r="T4099" s="39">
        <f t="shared" ref="T4099:T4162" si="1162">Q4099+S4099</f>
        <v>1235.3138420191026</v>
      </c>
      <c r="U4099" s="39">
        <v>59112.116305279298</v>
      </c>
      <c r="V4099" s="39">
        <f t="shared" si="1159"/>
        <v>8010.023492979999</v>
      </c>
      <c r="W4099" s="39">
        <v>60590.603606557299</v>
      </c>
      <c r="X4099" s="39">
        <f t="shared" si="1160"/>
        <v>243.17345925889822</v>
      </c>
      <c r="Y4099" s="39">
        <f t="shared" ref="Y4099:Y4162" si="1163">Q4099+S4099+V4099+X4099</f>
        <v>9488.5107942579998</v>
      </c>
      <c r="Z4099" s="39">
        <f t="shared" ref="Z4099:Z4162" si="1164">O4099-Y4099</f>
        <v>8470.3963934427011</v>
      </c>
      <c r="AA4099" s="45">
        <f t="shared" ref="AA4099:AA4162" si="1165">T4099/O4099</f>
        <v>6.8785579718632153E-2</v>
      </c>
      <c r="AB4099" s="45">
        <f t="shared" ref="AB4099:AB4162" si="1166">V4099/O4099</f>
        <v>0.44601953834171643</v>
      </c>
      <c r="AC4099" s="45">
        <f t="shared" ref="AC4099:AC4162" si="1167">X4099/O4099</f>
        <v>1.3540548804965007E-2</v>
      </c>
      <c r="AD4099" s="45">
        <f t="shared" ref="AD4099:AD4162" si="1168">Y4099/O4099</f>
        <v>0.52834566686531359</v>
      </c>
      <c r="AE4099" s="45">
        <f t="shared" ref="AE4099:AE4162" si="1169">Z4099/O4099</f>
        <v>0.47165433313468641</v>
      </c>
      <c r="AF4099" s="43">
        <f>('Estimates from MCMC'!$B$2-'MCMC runs'!W4099)/'Estimates from MCMC'!$B$2</f>
        <v>0.12265093748197536</v>
      </c>
    </row>
    <row r="4100" spans="1:32" x14ac:dyDescent="0.3">
      <c r="A4100" s="38">
        <v>2439</v>
      </c>
      <c r="B4100" s="38">
        <v>1928662.0138051666</v>
      </c>
      <c r="C4100" s="39">
        <v>53008.6197751773</v>
      </c>
      <c r="D4100" s="39">
        <v>51921.736368745202</v>
      </c>
      <c r="E4100" s="39">
        <f t="shared" si="1152"/>
        <v>1086.8834064320981</v>
      </c>
      <c r="F4100" s="39">
        <v>52951.715137202402</v>
      </c>
      <c r="G4100" s="40">
        <f t="shared" si="1153"/>
        <v>56.904637974897923</v>
      </c>
      <c r="H4100" s="39">
        <v>52919.8022809428</v>
      </c>
      <c r="I4100" s="39">
        <f t="shared" si="1154"/>
        <v>88.817494234499463</v>
      </c>
      <c r="J4100" s="39">
        <v>51776.647642678698</v>
      </c>
      <c r="K4100" s="40">
        <f t="shared" si="1155"/>
        <v>1231.9721324986022</v>
      </c>
      <c r="L4100" s="39">
        <v>51196.508458246797</v>
      </c>
      <c r="M4100" s="39">
        <f t="shared" si="1156"/>
        <v>1812.1113169305027</v>
      </c>
      <c r="N4100" s="39">
        <f t="shared" si="1161"/>
        <v>580.1391844319005</v>
      </c>
      <c r="O4100" s="40">
        <f>'Estimates from MCMC'!$B$2-L4100</f>
        <v>17864.491541753203</v>
      </c>
      <c r="P4100" s="39">
        <v>52417.475968979998</v>
      </c>
      <c r="Q4100" s="40">
        <f t="shared" si="1157"/>
        <v>1220.9675107332005</v>
      </c>
      <c r="R4100" s="39">
        <v>52448.201066643698</v>
      </c>
      <c r="S4100" s="39">
        <f t="shared" si="1158"/>
        <v>30.725097663700581</v>
      </c>
      <c r="T4100" s="39">
        <f t="shared" si="1162"/>
        <v>1251.6926083969011</v>
      </c>
      <c r="U4100" s="39">
        <v>59185.2056667258</v>
      </c>
      <c r="V4100" s="39">
        <f t="shared" si="1159"/>
        <v>7988.6972084790032</v>
      </c>
      <c r="W4100" s="39">
        <v>60683.327349036903</v>
      </c>
      <c r="X4100" s="39">
        <f t="shared" si="1160"/>
        <v>246.42907391420158</v>
      </c>
      <c r="Y4100" s="39">
        <f t="shared" si="1163"/>
        <v>9486.8188907901058</v>
      </c>
      <c r="Z4100" s="39">
        <f t="shared" si="1164"/>
        <v>8377.6726509630971</v>
      </c>
      <c r="AA4100" s="45">
        <f t="shared" si="1165"/>
        <v>7.006595208553365E-2</v>
      </c>
      <c r="AB4100" s="45">
        <f t="shared" si="1166"/>
        <v>0.44718301608571842</v>
      </c>
      <c r="AC4100" s="45">
        <f t="shared" si="1167"/>
        <v>1.3794351400275974E-2</v>
      </c>
      <c r="AD4100" s="45">
        <f t="shared" si="1168"/>
        <v>0.53104331957152806</v>
      </c>
      <c r="AE4100" s="45">
        <f t="shared" si="1169"/>
        <v>0.46895668042847194</v>
      </c>
      <c r="AF4100" s="43">
        <f>('Estimates from MCMC'!$B$2-'MCMC runs'!W4100)/'Estimates from MCMC'!$B$2</f>
        <v>0.12130830209471477</v>
      </c>
    </row>
    <row r="4101" spans="1:32" x14ac:dyDescent="0.3">
      <c r="A4101" s="38">
        <v>250</v>
      </c>
      <c r="B4101" s="38">
        <v>1990939.9161338091</v>
      </c>
      <c r="C4101" s="39">
        <v>53198.193438968803</v>
      </c>
      <c r="D4101" s="39">
        <v>52085.177439904102</v>
      </c>
      <c r="E4101" s="39">
        <f t="shared" si="1152"/>
        <v>1113.0159990647007</v>
      </c>
      <c r="F4101" s="39">
        <v>53139.4908924435</v>
      </c>
      <c r="G4101" s="40">
        <f t="shared" si="1153"/>
        <v>58.702546525302751</v>
      </c>
      <c r="H4101" s="39">
        <v>53107.363948058002</v>
      </c>
      <c r="I4101" s="39">
        <f t="shared" si="1154"/>
        <v>90.829490910800814</v>
      </c>
      <c r="J4101" s="39">
        <v>51936.442340545502</v>
      </c>
      <c r="K4101" s="40">
        <f t="shared" si="1155"/>
        <v>1261.7510984233013</v>
      </c>
      <c r="L4101" s="39">
        <v>51343.693540960099</v>
      </c>
      <c r="M4101" s="39">
        <f t="shared" si="1156"/>
        <v>1854.4998980087039</v>
      </c>
      <c r="N4101" s="39">
        <f t="shared" si="1161"/>
        <v>592.74879958540259</v>
      </c>
      <c r="O4101" s="40">
        <f>'Estimates from MCMC'!$B$2-L4101</f>
        <v>17717.306459039901</v>
      </c>
      <c r="P4101" s="39">
        <v>52600.491048805197</v>
      </c>
      <c r="Q4101" s="40">
        <f t="shared" si="1157"/>
        <v>1256.7975078450982</v>
      </c>
      <c r="R4101" s="39">
        <v>52631.674681115597</v>
      </c>
      <c r="S4101" s="39">
        <f t="shared" si="1158"/>
        <v>31.183632310399844</v>
      </c>
      <c r="T4101" s="39">
        <f t="shared" si="1162"/>
        <v>1287.981140155498</v>
      </c>
      <c r="U4101" s="39">
        <v>59260.064249856703</v>
      </c>
      <c r="V4101" s="39">
        <f t="shared" si="1159"/>
        <v>7916.3707088966039</v>
      </c>
      <c r="W4101" s="39">
        <v>60800.5698613801</v>
      </c>
      <c r="X4101" s="39">
        <f t="shared" si="1160"/>
        <v>252.52447136789851</v>
      </c>
      <c r="Y4101" s="39">
        <f t="shared" si="1163"/>
        <v>9456.8763204200004</v>
      </c>
      <c r="Z4101" s="39">
        <f t="shared" si="1164"/>
        <v>8260.4301386199004</v>
      </c>
      <c r="AA4101" s="45">
        <f t="shared" si="1165"/>
        <v>7.2696216162041458E-2</v>
      </c>
      <c r="AB4101" s="45">
        <f t="shared" si="1166"/>
        <v>0.44681570120143371</v>
      </c>
      <c r="AC4101" s="45">
        <f t="shared" si="1167"/>
        <v>1.4252983203270888E-2</v>
      </c>
      <c r="AD4101" s="45">
        <f t="shared" si="1168"/>
        <v>0.53376490056674608</v>
      </c>
      <c r="AE4101" s="45">
        <f t="shared" si="1169"/>
        <v>0.46623509943325392</v>
      </c>
      <c r="AF4101" s="43">
        <f>('Estimates from MCMC'!$B$2-'MCMC runs'!W4101)/'Estimates from MCMC'!$B$2</f>
        <v>0.1196106360843298</v>
      </c>
    </row>
    <row r="4102" spans="1:32" x14ac:dyDescent="0.3">
      <c r="A4102" s="38">
        <v>2749</v>
      </c>
      <c r="B4102" s="38">
        <v>1924180.751640928</v>
      </c>
      <c r="C4102" s="39">
        <v>52678.376059365502</v>
      </c>
      <c r="D4102" s="39">
        <v>51583.789215129204</v>
      </c>
      <c r="E4102" s="39">
        <f t="shared" si="1152"/>
        <v>1094.5868442362989</v>
      </c>
      <c r="F4102" s="39">
        <v>52615.905017273799</v>
      </c>
      <c r="G4102" s="40">
        <f t="shared" si="1153"/>
        <v>62.471042091703566</v>
      </c>
      <c r="H4102" s="39">
        <v>52588.746001142397</v>
      </c>
      <c r="I4102" s="39">
        <f t="shared" si="1154"/>
        <v>89.630058223105152</v>
      </c>
      <c r="J4102" s="39">
        <v>51432.5345392448</v>
      </c>
      <c r="K4102" s="40">
        <f t="shared" si="1155"/>
        <v>1245.8415201207026</v>
      </c>
      <c r="L4102" s="39">
        <v>50847.1898991942</v>
      </c>
      <c r="M4102" s="39">
        <f t="shared" si="1156"/>
        <v>1831.1861601713026</v>
      </c>
      <c r="N4102" s="39">
        <f t="shared" si="1161"/>
        <v>585.34464005059999</v>
      </c>
      <c r="O4102" s="40">
        <f>'Estimates from MCMC'!$B$2-L4102</f>
        <v>18213.8101008058</v>
      </c>
      <c r="P4102" s="39">
        <v>52084.160557310497</v>
      </c>
      <c r="Q4102" s="40">
        <f t="shared" si="1157"/>
        <v>1236.9706581162973</v>
      </c>
      <c r="R4102" s="39">
        <v>52115.001170615797</v>
      </c>
      <c r="S4102" s="39">
        <f t="shared" si="1158"/>
        <v>30.840613305299485</v>
      </c>
      <c r="T4102" s="39">
        <f t="shared" si="1162"/>
        <v>1267.8112714215968</v>
      </c>
      <c r="U4102" s="39">
        <v>58759.445455790003</v>
      </c>
      <c r="V4102" s="39">
        <f t="shared" si="1159"/>
        <v>7912.2555565958028</v>
      </c>
      <c r="W4102" s="39">
        <v>60276.6280703374</v>
      </c>
      <c r="X4102" s="39">
        <f t="shared" si="1160"/>
        <v>249.37134312580019</v>
      </c>
      <c r="Y4102" s="39">
        <f t="shared" si="1163"/>
        <v>9429.4381711431997</v>
      </c>
      <c r="Z4102" s="39">
        <f t="shared" si="1164"/>
        <v>8784.3719296626005</v>
      </c>
      <c r="AA4102" s="45">
        <f t="shared" si="1165"/>
        <v>6.9607142295038379E-2</v>
      </c>
      <c r="AB4102" s="45">
        <f t="shared" si="1166"/>
        <v>0.43440968763837917</v>
      </c>
      <c r="AC4102" s="45">
        <f t="shared" si="1167"/>
        <v>1.3691333210659077E-2</v>
      </c>
      <c r="AD4102" s="45">
        <f t="shared" si="1168"/>
        <v>0.51770816314407664</v>
      </c>
      <c r="AE4102" s="45">
        <f t="shared" si="1169"/>
        <v>0.48229183685592336</v>
      </c>
      <c r="AF4102" s="43">
        <f>('Estimates from MCMC'!$B$2-'MCMC runs'!W4102)/'Estimates from MCMC'!$B$2</f>
        <v>0.12719728833440871</v>
      </c>
    </row>
    <row r="4103" spans="1:32" x14ac:dyDescent="0.3">
      <c r="A4103" s="38">
        <v>2718</v>
      </c>
      <c r="B4103" s="38">
        <v>2030938.9622806211</v>
      </c>
      <c r="C4103" s="39">
        <v>52302.266822101999</v>
      </c>
      <c r="D4103" s="39">
        <v>51252.087108407402</v>
      </c>
      <c r="E4103" s="39">
        <f t="shared" si="1152"/>
        <v>1050.179713694597</v>
      </c>
      <c r="F4103" s="39">
        <v>52254.044676106299</v>
      </c>
      <c r="G4103" s="40">
        <f t="shared" si="1153"/>
        <v>48.222145995699975</v>
      </c>
      <c r="H4103" s="39">
        <v>52217.492087024802</v>
      </c>
      <c r="I4103" s="39">
        <f t="shared" si="1154"/>
        <v>84.774735077196965</v>
      </c>
      <c r="J4103" s="39">
        <v>51119.5076126411</v>
      </c>
      <c r="K4103" s="40">
        <f t="shared" si="1155"/>
        <v>1182.759209460899</v>
      </c>
      <c r="L4103" s="39">
        <v>50565.680579425003</v>
      </c>
      <c r="M4103" s="39">
        <f t="shared" si="1156"/>
        <v>1736.5862426769963</v>
      </c>
      <c r="N4103" s="39">
        <f t="shared" si="1161"/>
        <v>553.82703321609733</v>
      </c>
      <c r="O4103" s="40">
        <f>'Estimates from MCMC'!$B$2-L4103</f>
        <v>18495.319420574997</v>
      </c>
      <c r="P4103" s="39">
        <v>51725.2379008477</v>
      </c>
      <c r="Q4103" s="40">
        <f t="shared" si="1157"/>
        <v>1159.557321422697</v>
      </c>
      <c r="R4103" s="39">
        <v>51754.845109596397</v>
      </c>
      <c r="S4103" s="39">
        <f t="shared" si="1158"/>
        <v>29.607208748697303</v>
      </c>
      <c r="T4103" s="39">
        <f t="shared" si="1162"/>
        <v>1189.1645301713943</v>
      </c>
      <c r="U4103" s="39">
        <v>58390.698483515698</v>
      </c>
      <c r="V4103" s="39">
        <f t="shared" si="1159"/>
        <v>7825.0179040906951</v>
      </c>
      <c r="W4103" s="39">
        <v>59813.187237256898</v>
      </c>
      <c r="X4103" s="39">
        <f t="shared" si="1160"/>
        <v>233.32422356980533</v>
      </c>
      <c r="Y4103" s="39">
        <f t="shared" si="1163"/>
        <v>9247.5066578318947</v>
      </c>
      <c r="Z4103" s="39">
        <f t="shared" si="1164"/>
        <v>9247.8127627431022</v>
      </c>
      <c r="AA4103" s="45">
        <f t="shared" si="1165"/>
        <v>6.4295430813079979E-2</v>
      </c>
      <c r="AB4103" s="45">
        <f t="shared" si="1166"/>
        <v>0.42308098206651168</v>
      </c>
      <c r="AC4103" s="45">
        <f t="shared" si="1167"/>
        <v>1.2615311921039077E-2</v>
      </c>
      <c r="AD4103" s="45">
        <f t="shared" si="1168"/>
        <v>0.4999917248006307</v>
      </c>
      <c r="AE4103" s="45">
        <f t="shared" si="1169"/>
        <v>0.5000082751993693</v>
      </c>
      <c r="AF4103" s="43">
        <f>('Estimates from MCMC'!$B$2-'MCMC runs'!W4103)/'Estimates from MCMC'!$B$2</f>
        <v>0.13390788958664226</v>
      </c>
    </row>
    <row r="4104" spans="1:32" x14ac:dyDescent="0.3">
      <c r="A4104" s="38">
        <v>4176</v>
      </c>
      <c r="B4104" s="38">
        <v>1927511.9447739141</v>
      </c>
      <c r="C4104" s="39">
        <v>51990.377956670804</v>
      </c>
      <c r="D4104" s="39">
        <v>50934.546750469199</v>
      </c>
      <c r="E4104" s="39">
        <f t="shared" si="1152"/>
        <v>1055.8312062016048</v>
      </c>
      <c r="F4104" s="39">
        <v>51906.108318273902</v>
      </c>
      <c r="G4104" s="40">
        <f t="shared" si="1153"/>
        <v>84.269638396901428</v>
      </c>
      <c r="H4104" s="39">
        <v>51902.5829535558</v>
      </c>
      <c r="I4104" s="39">
        <f t="shared" si="1154"/>
        <v>87.795003115003055</v>
      </c>
      <c r="J4104" s="39">
        <v>50763.817917224602</v>
      </c>
      <c r="K4104" s="40">
        <f t="shared" si="1155"/>
        <v>1226.5600394462017</v>
      </c>
      <c r="L4104" s="39">
        <v>50190.2559292531</v>
      </c>
      <c r="M4104" s="39">
        <f t="shared" si="1156"/>
        <v>1800.1220274177031</v>
      </c>
      <c r="N4104" s="39">
        <f t="shared" si="1161"/>
        <v>573.56198797150137</v>
      </c>
      <c r="O4104" s="40">
        <f>'Estimates from MCMC'!$B$2-L4104</f>
        <v>18870.7440707469</v>
      </c>
      <c r="P4104" s="39">
        <v>51400.250517009103</v>
      </c>
      <c r="Q4104" s="40">
        <f t="shared" si="1157"/>
        <v>1209.9945877560021</v>
      </c>
      <c r="R4104" s="39">
        <v>51430.469880673598</v>
      </c>
      <c r="S4104" s="39">
        <f t="shared" si="1158"/>
        <v>30.219363664495177</v>
      </c>
      <c r="T4104" s="39">
        <f t="shared" si="1162"/>
        <v>1240.2139514204973</v>
      </c>
      <c r="U4104" s="39">
        <v>58033.039658278503</v>
      </c>
      <c r="V4104" s="39">
        <f t="shared" si="1159"/>
        <v>7842.7837290254029</v>
      </c>
      <c r="W4104" s="39">
        <v>59519.063612857397</v>
      </c>
      <c r="X4104" s="39">
        <f t="shared" si="1160"/>
        <v>245.81000315839628</v>
      </c>
      <c r="Y4104" s="39">
        <f t="shared" si="1163"/>
        <v>9328.8076836042965</v>
      </c>
      <c r="Z4104" s="39">
        <f t="shared" si="1164"/>
        <v>9541.9363871426031</v>
      </c>
      <c r="AA4104" s="45">
        <f t="shared" si="1165"/>
        <v>6.572151828093814E-2</v>
      </c>
      <c r="AB4104" s="45">
        <f t="shared" si="1166"/>
        <v>0.41560543132918382</v>
      </c>
      <c r="AC4104" s="45">
        <f t="shared" si="1167"/>
        <v>1.3025983619768693E-2</v>
      </c>
      <c r="AD4104" s="45">
        <f t="shared" si="1168"/>
        <v>0.4943529332298906</v>
      </c>
      <c r="AE4104" s="45">
        <f t="shared" si="1169"/>
        <v>0.5056470667701094</v>
      </c>
      <c r="AF4104" s="43">
        <f>('Estimates from MCMC'!$B$2-'MCMC runs'!W4104)/'Estimates from MCMC'!$B$2</f>
        <v>0.13816678569876781</v>
      </c>
    </row>
    <row r="4105" spans="1:32" x14ac:dyDescent="0.3">
      <c r="A4105" s="38">
        <v>4837</v>
      </c>
      <c r="B4105" s="38">
        <v>2013433.9466015659</v>
      </c>
      <c r="C4105" s="39">
        <v>52773.244998160801</v>
      </c>
      <c r="D4105" s="39">
        <v>51674.637507126397</v>
      </c>
      <c r="E4105" s="39">
        <f t="shared" si="1152"/>
        <v>1098.6074910344032</v>
      </c>
      <c r="F4105" s="39">
        <v>52714.937245513</v>
      </c>
      <c r="G4105" s="40">
        <f t="shared" si="1153"/>
        <v>58.307752647800953</v>
      </c>
      <c r="H4105" s="39">
        <v>52682.858605520298</v>
      </c>
      <c r="I4105" s="39">
        <f t="shared" si="1154"/>
        <v>90.386392640502891</v>
      </c>
      <c r="J4105" s="39">
        <v>51526.600851128402</v>
      </c>
      <c r="K4105" s="40">
        <f t="shared" si="1155"/>
        <v>1246.6441470323989</v>
      </c>
      <c r="L4105" s="39">
        <v>50936.457452544098</v>
      </c>
      <c r="M4105" s="39">
        <f t="shared" si="1156"/>
        <v>1836.7875456167021</v>
      </c>
      <c r="N4105" s="39">
        <f t="shared" si="1161"/>
        <v>590.14339858430321</v>
      </c>
      <c r="O4105" s="40">
        <f>'Estimates from MCMC'!$B$2-L4105</f>
        <v>18124.542547455902</v>
      </c>
      <c r="P4105" s="39">
        <v>52172.675984506801</v>
      </c>
      <c r="Q4105" s="40">
        <f t="shared" si="1157"/>
        <v>1236.2185319627024</v>
      </c>
      <c r="R4105" s="39">
        <v>52204.193560882799</v>
      </c>
      <c r="S4105" s="39">
        <f t="shared" si="1158"/>
        <v>31.517576375998033</v>
      </c>
      <c r="T4105" s="39">
        <f t="shared" si="1162"/>
        <v>1267.7361083387004</v>
      </c>
      <c r="U4105" s="39">
        <v>59103.2505568161</v>
      </c>
      <c r="V4105" s="39">
        <f t="shared" si="1159"/>
        <v>8166.7931042720011</v>
      </c>
      <c r="W4105" s="39">
        <v>60625.939145758501</v>
      </c>
      <c r="X4105" s="39">
        <f t="shared" si="1160"/>
        <v>254.95248060370068</v>
      </c>
      <c r="Y4105" s="39">
        <f t="shared" si="1163"/>
        <v>9689.4816932144022</v>
      </c>
      <c r="Z4105" s="39">
        <f t="shared" si="1164"/>
        <v>8435.0608542414993</v>
      </c>
      <c r="AA4105" s="45">
        <f t="shared" si="1165"/>
        <v>6.9945826495723035E-2</v>
      </c>
      <c r="AB4105" s="45">
        <f t="shared" si="1166"/>
        <v>0.45059306092215573</v>
      </c>
      <c r="AC4105" s="45">
        <f t="shared" si="1167"/>
        <v>1.4066698783494966E-2</v>
      </c>
      <c r="AD4105" s="45">
        <f t="shared" si="1168"/>
        <v>0.53460558620137377</v>
      </c>
      <c r="AE4105" s="45">
        <f t="shared" si="1169"/>
        <v>0.46539441379862623</v>
      </c>
      <c r="AF4105" s="43">
        <f>('Estimates from MCMC'!$B$2-'MCMC runs'!W4105)/'Estimates from MCMC'!$B$2</f>
        <v>0.1221392805525767</v>
      </c>
    </row>
    <row r="4106" spans="1:32" x14ac:dyDescent="0.3">
      <c r="A4106" s="38">
        <v>4077</v>
      </c>
      <c r="B4106" s="38">
        <v>1942297.9798564431</v>
      </c>
      <c r="C4106" s="39">
        <v>53682.9722891438</v>
      </c>
      <c r="D4106" s="39">
        <v>52580.302859918498</v>
      </c>
      <c r="E4106" s="39">
        <f t="shared" si="1152"/>
        <v>1102.6694292253014</v>
      </c>
      <c r="F4106" s="39">
        <v>53622.277124524902</v>
      </c>
      <c r="G4106" s="40">
        <f t="shared" si="1153"/>
        <v>60.695164618897252</v>
      </c>
      <c r="H4106" s="39">
        <v>53593.226123081702</v>
      </c>
      <c r="I4106" s="39">
        <f t="shared" si="1154"/>
        <v>89.746166062097473</v>
      </c>
      <c r="J4106" s="39">
        <v>52430.746172437699</v>
      </c>
      <c r="K4106" s="40">
        <f t="shared" si="1155"/>
        <v>1252.2261167061006</v>
      </c>
      <c r="L4106" s="39">
        <v>51844.641475121804</v>
      </c>
      <c r="M4106" s="39">
        <f t="shared" si="1156"/>
        <v>1838.330814021996</v>
      </c>
      <c r="N4106" s="39">
        <f t="shared" si="1161"/>
        <v>586.10469731589546</v>
      </c>
      <c r="O4106" s="40">
        <f>'Estimates from MCMC'!$B$2-L4106</f>
        <v>17216.358524878196</v>
      </c>
      <c r="P4106" s="39">
        <v>53086.054712042103</v>
      </c>
      <c r="Q4106" s="40">
        <f t="shared" si="1157"/>
        <v>1241.4132369202998</v>
      </c>
      <c r="R4106" s="39">
        <v>53116.8415303859</v>
      </c>
      <c r="S4106" s="39">
        <f t="shared" si="1158"/>
        <v>30.786818343796767</v>
      </c>
      <c r="T4106" s="39">
        <f t="shared" si="1162"/>
        <v>1272.2000552640966</v>
      </c>
      <c r="U4106" s="39">
        <v>59977.130117086497</v>
      </c>
      <c r="V4106" s="39">
        <f t="shared" si="1159"/>
        <v>8132.4886419646937</v>
      </c>
      <c r="W4106" s="39">
        <v>61501.342311473098</v>
      </c>
      <c r="X4106" s="39">
        <f t="shared" si="1160"/>
        <v>252.01213912250387</v>
      </c>
      <c r="Y4106" s="39">
        <f t="shared" si="1163"/>
        <v>9656.7008363512941</v>
      </c>
      <c r="Z4106" s="39">
        <f t="shared" si="1164"/>
        <v>7559.6576885269023</v>
      </c>
      <c r="AA4106" s="45">
        <f t="shared" si="1165"/>
        <v>7.3894839807484625E-2</v>
      </c>
      <c r="AB4106" s="45">
        <f t="shared" si="1166"/>
        <v>0.47236984698088064</v>
      </c>
      <c r="AC4106" s="45">
        <f t="shared" si="1167"/>
        <v>1.4637946738756524E-2</v>
      </c>
      <c r="AD4106" s="45">
        <f t="shared" si="1168"/>
        <v>0.56090263352712177</v>
      </c>
      <c r="AE4106" s="45">
        <f t="shared" si="1169"/>
        <v>0.43909736647287823</v>
      </c>
      <c r="AF4106" s="43">
        <f>('Estimates from MCMC'!$B$2-'MCMC runs'!W4106)/'Estimates from MCMC'!$B$2</f>
        <v>0.10946348428964107</v>
      </c>
    </row>
    <row r="4107" spans="1:32" x14ac:dyDescent="0.3">
      <c r="A4107" s="38">
        <v>127</v>
      </c>
      <c r="B4107" s="38">
        <v>2284692.1210084804</v>
      </c>
      <c r="C4107" s="39">
        <v>52554.794777782801</v>
      </c>
      <c r="D4107" s="39">
        <v>51481.4029327647</v>
      </c>
      <c r="E4107" s="39">
        <f t="shared" si="1152"/>
        <v>1073.3918450181009</v>
      </c>
      <c r="F4107" s="39">
        <v>52493.0737945539</v>
      </c>
      <c r="G4107" s="40">
        <f t="shared" si="1153"/>
        <v>61.720983228900877</v>
      </c>
      <c r="H4107" s="39">
        <v>52467.459942858397</v>
      </c>
      <c r="I4107" s="39">
        <f t="shared" si="1154"/>
        <v>87.334834924404277</v>
      </c>
      <c r="J4107" s="39">
        <v>51333.028246288799</v>
      </c>
      <c r="K4107" s="40">
        <f t="shared" si="1155"/>
        <v>1221.7665314940023</v>
      </c>
      <c r="L4107" s="39">
        <v>50762.711079483903</v>
      </c>
      <c r="M4107" s="39">
        <f t="shared" si="1156"/>
        <v>1792.0836982988985</v>
      </c>
      <c r="N4107" s="39">
        <f t="shared" si="1161"/>
        <v>570.31716680489626</v>
      </c>
      <c r="O4107" s="40">
        <f>'Estimates from MCMC'!$B$2-L4107</f>
        <v>18298.288920516097</v>
      </c>
      <c r="P4107" s="39">
        <v>51966.047614395102</v>
      </c>
      <c r="Q4107" s="40">
        <f t="shared" si="1157"/>
        <v>1203.3365349111991</v>
      </c>
      <c r="R4107" s="39">
        <v>51996.245471517403</v>
      </c>
      <c r="S4107" s="39">
        <f t="shared" si="1158"/>
        <v>30.197857122300775</v>
      </c>
      <c r="T4107" s="39">
        <f t="shared" si="1162"/>
        <v>1233.5343920334999</v>
      </c>
      <c r="U4107" s="39">
        <v>58704.227634453498</v>
      </c>
      <c r="V4107" s="39">
        <f t="shared" si="1159"/>
        <v>7941.5165549695957</v>
      </c>
      <c r="W4107" s="39">
        <v>60182.187422950097</v>
      </c>
      <c r="X4107" s="39">
        <f t="shared" si="1160"/>
        <v>244.42539646309888</v>
      </c>
      <c r="Y4107" s="39">
        <f t="shared" si="1163"/>
        <v>9419.4763434661945</v>
      </c>
      <c r="Z4107" s="39">
        <f t="shared" si="1164"/>
        <v>8878.8125770499028</v>
      </c>
      <c r="AA4107" s="45">
        <f t="shared" si="1165"/>
        <v>6.7412554113213147E-2</v>
      </c>
      <c r="AB4107" s="45">
        <f t="shared" si="1166"/>
        <v>0.43400323327857959</v>
      </c>
      <c r="AC4107" s="45">
        <f t="shared" si="1167"/>
        <v>1.3357828020140636E-2</v>
      </c>
      <c r="AD4107" s="45">
        <f t="shared" si="1168"/>
        <v>0.51477361541193334</v>
      </c>
      <c r="AE4107" s="45">
        <f t="shared" si="1169"/>
        <v>0.48522638458806666</v>
      </c>
      <c r="AF4107" s="43">
        <f>('Estimates from MCMC'!$B$2-'MCMC runs'!W4107)/'Estimates from MCMC'!$B$2</f>
        <v>0.12856478442318969</v>
      </c>
    </row>
    <row r="4108" spans="1:32" x14ac:dyDescent="0.3">
      <c r="A4108" s="38">
        <v>1575</v>
      </c>
      <c r="B4108" s="38">
        <v>2284692.1210084804</v>
      </c>
      <c r="C4108" s="39">
        <v>52554.794777782801</v>
      </c>
      <c r="D4108" s="39">
        <v>51481.4029327647</v>
      </c>
      <c r="E4108" s="39">
        <f t="shared" si="1152"/>
        <v>1073.3918450181009</v>
      </c>
      <c r="F4108" s="39">
        <v>52493.0737945539</v>
      </c>
      <c r="G4108" s="40">
        <f t="shared" si="1153"/>
        <v>61.720983228900877</v>
      </c>
      <c r="H4108" s="39">
        <v>52467.459942858397</v>
      </c>
      <c r="I4108" s="39">
        <f t="shared" si="1154"/>
        <v>87.334834924404277</v>
      </c>
      <c r="J4108" s="39">
        <v>51333.028246288799</v>
      </c>
      <c r="K4108" s="40">
        <f t="shared" si="1155"/>
        <v>1221.7665314940023</v>
      </c>
      <c r="L4108" s="39">
        <v>50762.711079483903</v>
      </c>
      <c r="M4108" s="39">
        <f t="shared" si="1156"/>
        <v>1792.0836982988985</v>
      </c>
      <c r="N4108" s="39">
        <f t="shared" si="1161"/>
        <v>570.31716680489626</v>
      </c>
      <c r="O4108" s="40">
        <f>'Estimates from MCMC'!$B$2-L4108</f>
        <v>18298.288920516097</v>
      </c>
      <c r="P4108" s="39">
        <v>51966.047614395102</v>
      </c>
      <c r="Q4108" s="40">
        <f t="shared" si="1157"/>
        <v>1203.3365349111991</v>
      </c>
      <c r="R4108" s="39">
        <v>51996.245471517403</v>
      </c>
      <c r="S4108" s="39">
        <f t="shared" si="1158"/>
        <v>30.197857122300775</v>
      </c>
      <c r="T4108" s="39">
        <f t="shared" si="1162"/>
        <v>1233.5343920334999</v>
      </c>
      <c r="U4108" s="39">
        <v>58704.227634453498</v>
      </c>
      <c r="V4108" s="39">
        <f t="shared" si="1159"/>
        <v>7941.5165549695957</v>
      </c>
      <c r="W4108" s="39">
        <v>60182.187422950097</v>
      </c>
      <c r="X4108" s="39">
        <f t="shared" si="1160"/>
        <v>244.42539646309888</v>
      </c>
      <c r="Y4108" s="39">
        <f t="shared" si="1163"/>
        <v>9419.4763434661945</v>
      </c>
      <c r="Z4108" s="39">
        <f t="shared" si="1164"/>
        <v>8878.8125770499028</v>
      </c>
      <c r="AA4108" s="45">
        <f t="shared" si="1165"/>
        <v>6.7412554113213147E-2</v>
      </c>
      <c r="AB4108" s="45">
        <f t="shared" si="1166"/>
        <v>0.43400323327857959</v>
      </c>
      <c r="AC4108" s="45">
        <f t="shared" si="1167"/>
        <v>1.3357828020140636E-2</v>
      </c>
      <c r="AD4108" s="45">
        <f t="shared" si="1168"/>
        <v>0.51477361541193334</v>
      </c>
      <c r="AE4108" s="45">
        <f t="shared" si="1169"/>
        <v>0.48522638458806666</v>
      </c>
      <c r="AF4108" s="43">
        <f>('Estimates from MCMC'!$B$2-'MCMC runs'!W4108)/'Estimates from MCMC'!$B$2</f>
        <v>0.12856478442318969</v>
      </c>
    </row>
    <row r="4109" spans="1:32" x14ac:dyDescent="0.3">
      <c r="A4109" s="38">
        <v>2840</v>
      </c>
      <c r="B4109" s="38">
        <v>2141806.3730928246</v>
      </c>
      <c r="C4109" s="39">
        <v>52139.536068355097</v>
      </c>
      <c r="D4109" s="39">
        <v>51073.599206491301</v>
      </c>
      <c r="E4109" s="39">
        <f t="shared" si="1152"/>
        <v>1065.9368618637964</v>
      </c>
      <c r="F4109" s="39">
        <v>52057.8964556797</v>
      </c>
      <c r="G4109" s="40">
        <f t="shared" si="1153"/>
        <v>81.639612675397075</v>
      </c>
      <c r="H4109" s="39">
        <v>52051.1125542925</v>
      </c>
      <c r="I4109" s="39">
        <f t="shared" si="1154"/>
        <v>88.423514062596951</v>
      </c>
      <c r="J4109" s="39">
        <v>50904.862467395396</v>
      </c>
      <c r="K4109" s="40">
        <f t="shared" si="1155"/>
        <v>1234.6736009597007</v>
      </c>
      <c r="L4109" s="39">
        <v>50327.514864522003</v>
      </c>
      <c r="M4109" s="39">
        <f t="shared" si="1156"/>
        <v>1812.0212038330938</v>
      </c>
      <c r="N4109" s="39">
        <f t="shared" si="1161"/>
        <v>577.34760287339304</v>
      </c>
      <c r="O4109" s="40">
        <f>'Estimates from MCMC'!$B$2-L4109</f>
        <v>18733.485135477997</v>
      </c>
      <c r="P4109" s="39">
        <v>51546.189730234502</v>
      </c>
      <c r="Q4109" s="40">
        <f t="shared" si="1157"/>
        <v>1218.674865712499</v>
      </c>
      <c r="R4109" s="39">
        <v>51576.723198371903</v>
      </c>
      <c r="S4109" s="39">
        <f t="shared" si="1158"/>
        <v>30.533468137400632</v>
      </c>
      <c r="T4109" s="39">
        <f t="shared" si="1162"/>
        <v>1249.2083338498996</v>
      </c>
      <c r="U4109" s="39">
        <v>58179.450903774698</v>
      </c>
      <c r="V4109" s="39">
        <f t="shared" si="1159"/>
        <v>7851.9360392526942</v>
      </c>
      <c r="W4109" s="39">
        <v>59677.297678081901</v>
      </c>
      <c r="X4109" s="39">
        <f t="shared" si="1160"/>
        <v>248.63844045730366</v>
      </c>
      <c r="Y4109" s="39">
        <f t="shared" si="1163"/>
        <v>9349.7828135598975</v>
      </c>
      <c r="Z4109" s="39">
        <f t="shared" si="1164"/>
        <v>9383.7023219180992</v>
      </c>
      <c r="AA4109" s="45">
        <f t="shared" si="1165"/>
        <v>6.6683178533828394E-2</v>
      </c>
      <c r="AB4109" s="45">
        <f t="shared" si="1166"/>
        <v>0.41913909678143546</v>
      </c>
      <c r="AC4109" s="45">
        <f t="shared" si="1167"/>
        <v>1.3272407064632371E-2</v>
      </c>
      <c r="AD4109" s="45">
        <f t="shared" si="1168"/>
        <v>0.49909468237989618</v>
      </c>
      <c r="AE4109" s="45">
        <f t="shared" si="1169"/>
        <v>0.50090531762010382</v>
      </c>
      <c r="AF4109" s="43">
        <f>('Estimates from MCMC'!$B$2-'MCMC runs'!W4109)/'Estimates from MCMC'!$B$2</f>
        <v>0.13587556394952433</v>
      </c>
    </row>
    <row r="4110" spans="1:32" x14ac:dyDescent="0.3">
      <c r="A4110" s="38">
        <v>2715</v>
      </c>
      <c r="B4110" s="38">
        <v>2012868.3052818181</v>
      </c>
      <c r="C4110" s="39">
        <v>52722.228884406497</v>
      </c>
      <c r="D4110" s="39">
        <v>51654.451195662601</v>
      </c>
      <c r="E4110" s="39">
        <f t="shared" si="1152"/>
        <v>1067.7776887438959</v>
      </c>
      <c r="F4110" s="39">
        <v>52648.289749164003</v>
      </c>
      <c r="G4110" s="40">
        <f t="shared" si="1153"/>
        <v>73.939135242493649</v>
      </c>
      <c r="H4110" s="39">
        <v>52634.987947379501</v>
      </c>
      <c r="I4110" s="39">
        <f t="shared" si="1154"/>
        <v>87.240937026996107</v>
      </c>
      <c r="J4110" s="39">
        <v>51494.396631228301</v>
      </c>
      <c r="K4110" s="40">
        <f t="shared" si="1155"/>
        <v>1227.832253178196</v>
      </c>
      <c r="L4110" s="39">
        <v>50924.559906679897</v>
      </c>
      <c r="M4110" s="39">
        <f t="shared" si="1156"/>
        <v>1797.6689777266001</v>
      </c>
      <c r="N4110" s="39">
        <f t="shared" si="1161"/>
        <v>569.83672454840416</v>
      </c>
      <c r="O4110" s="40">
        <f>'Estimates from MCMC'!$B$2-L4110</f>
        <v>18136.440093320103</v>
      </c>
      <c r="P4110" s="39">
        <v>52131.618879493901</v>
      </c>
      <c r="Q4110" s="40">
        <f t="shared" si="1157"/>
        <v>1207.0589728140039</v>
      </c>
      <c r="R4110" s="39">
        <v>52161.536857075</v>
      </c>
      <c r="S4110" s="39">
        <f t="shared" si="1158"/>
        <v>29.917977581098967</v>
      </c>
      <c r="T4110" s="39">
        <f t="shared" si="1162"/>
        <v>1236.9769503951029</v>
      </c>
      <c r="U4110" s="39">
        <v>58861.4473313938</v>
      </c>
      <c r="V4110" s="39">
        <f t="shared" si="1159"/>
        <v>7936.8874247139029</v>
      </c>
      <c r="W4110" s="39">
        <v>60344.853679161497</v>
      </c>
      <c r="X4110" s="39">
        <f t="shared" si="1160"/>
        <v>246.42939737259439</v>
      </c>
      <c r="Y4110" s="39">
        <f t="shared" si="1163"/>
        <v>9420.2937724816002</v>
      </c>
      <c r="Z4110" s="39">
        <f t="shared" si="1164"/>
        <v>8716.146320838503</v>
      </c>
      <c r="AA4110" s="45">
        <f t="shared" si="1165"/>
        <v>6.8203955353437762E-2</v>
      </c>
      <c r="AB4110" s="45">
        <f t="shared" si="1166"/>
        <v>0.43762102065648295</v>
      </c>
      <c r="AC4110" s="45">
        <f t="shared" si="1167"/>
        <v>1.3587528539482105E-2</v>
      </c>
      <c r="AD4110" s="45">
        <f t="shared" si="1168"/>
        <v>0.5194125045494028</v>
      </c>
      <c r="AE4110" s="45">
        <f t="shared" si="1169"/>
        <v>0.48058749545059715</v>
      </c>
      <c r="AF4110" s="43">
        <f>('Estimates from MCMC'!$B$2-'MCMC runs'!W4110)/'Estimates from MCMC'!$B$2</f>
        <v>0.12620938475895951</v>
      </c>
    </row>
    <row r="4111" spans="1:32" x14ac:dyDescent="0.3">
      <c r="A4111" s="38">
        <v>3374</v>
      </c>
      <c r="B4111" s="38">
        <v>2223023.0673239301</v>
      </c>
      <c r="C4111" s="39">
        <v>52984.495317128203</v>
      </c>
      <c r="D4111" s="39">
        <v>51927.5778710042</v>
      </c>
      <c r="E4111" s="39">
        <f t="shared" si="1152"/>
        <v>1056.9174461240036</v>
      </c>
      <c r="F4111" s="39">
        <v>52917.566243050598</v>
      </c>
      <c r="G4111" s="40">
        <f t="shared" si="1153"/>
        <v>66.929074077605037</v>
      </c>
      <c r="H4111" s="39">
        <v>52897.816066965301</v>
      </c>
      <c r="I4111" s="39">
        <f t="shared" si="1154"/>
        <v>86.679250162902463</v>
      </c>
      <c r="J4111" s="39">
        <v>51774.759217317602</v>
      </c>
      <c r="K4111" s="40">
        <f t="shared" si="1155"/>
        <v>1209.7360998106014</v>
      </c>
      <c r="L4111" s="39">
        <v>51208.229058063502</v>
      </c>
      <c r="M4111" s="39">
        <f t="shared" si="1156"/>
        <v>1776.2662590647014</v>
      </c>
      <c r="N4111" s="39">
        <f t="shared" si="1161"/>
        <v>566.5301592541</v>
      </c>
      <c r="O4111" s="40">
        <f>'Estimates from MCMC'!$B$2-L4111</f>
        <v>17852.770941936498</v>
      </c>
      <c r="P4111" s="39">
        <v>52400.754732919799</v>
      </c>
      <c r="Q4111" s="40">
        <f t="shared" si="1157"/>
        <v>1192.525674856297</v>
      </c>
      <c r="R4111" s="39">
        <v>52430.717719504202</v>
      </c>
      <c r="S4111" s="39">
        <f t="shared" si="1158"/>
        <v>29.962986584403552</v>
      </c>
      <c r="T4111" s="39">
        <f t="shared" si="1162"/>
        <v>1222.4886614407005</v>
      </c>
      <c r="U4111" s="39">
        <v>59105.3432751285</v>
      </c>
      <c r="V4111" s="39">
        <f t="shared" si="1159"/>
        <v>7897.1142170649982</v>
      </c>
      <c r="W4111" s="39">
        <v>60567.282269851101</v>
      </c>
      <c r="X4111" s="39">
        <f t="shared" si="1160"/>
        <v>239.45033328190038</v>
      </c>
      <c r="Y4111" s="39">
        <f t="shared" si="1163"/>
        <v>9359.0532117875991</v>
      </c>
      <c r="Z4111" s="39">
        <f t="shared" si="1164"/>
        <v>8493.7177301488991</v>
      </c>
      <c r="AA4111" s="45">
        <f t="shared" si="1165"/>
        <v>6.8476129863350874E-2</v>
      </c>
      <c r="AB4111" s="45">
        <f t="shared" si="1166"/>
        <v>0.44234669468113363</v>
      </c>
      <c r="AC4111" s="45">
        <f t="shared" si="1167"/>
        <v>1.3412502409887924E-2</v>
      </c>
      <c r="AD4111" s="45">
        <f t="shared" si="1168"/>
        <v>0.52423532695437236</v>
      </c>
      <c r="AE4111" s="45">
        <f t="shared" si="1169"/>
        <v>0.47576467304562758</v>
      </c>
      <c r="AF4111" s="43">
        <f>('Estimates from MCMC'!$B$2-'MCMC runs'!W4111)/'Estimates from MCMC'!$B$2</f>
        <v>0.12298862932985186</v>
      </c>
    </row>
    <row r="4112" spans="1:32" x14ac:dyDescent="0.3">
      <c r="A4112" s="38">
        <v>4415</v>
      </c>
      <c r="B4112" s="38">
        <v>2025075.9856761419</v>
      </c>
      <c r="C4112" s="39">
        <v>52558.8155721765</v>
      </c>
      <c r="D4112" s="39">
        <v>51492.290721283403</v>
      </c>
      <c r="E4112" s="39">
        <f t="shared" si="1152"/>
        <v>1066.5248508930963</v>
      </c>
      <c r="F4112" s="39">
        <v>52488.192550010703</v>
      </c>
      <c r="G4112" s="40">
        <f t="shared" si="1153"/>
        <v>70.623022165797011</v>
      </c>
      <c r="H4112" s="39">
        <v>52471.272120158603</v>
      </c>
      <c r="I4112" s="39">
        <f t="shared" si="1154"/>
        <v>87.543452017896925</v>
      </c>
      <c r="J4112" s="39">
        <v>51335.138199751702</v>
      </c>
      <c r="K4112" s="40">
        <f t="shared" si="1155"/>
        <v>1223.6773724247978</v>
      </c>
      <c r="L4112" s="39">
        <v>50799.372522389502</v>
      </c>
      <c r="M4112" s="39">
        <f t="shared" si="1156"/>
        <v>1759.443049786998</v>
      </c>
      <c r="N4112" s="39">
        <f t="shared" si="1161"/>
        <v>535.76567736220022</v>
      </c>
      <c r="O4112" s="40">
        <f>'Estimates from MCMC'!$B$2-L4112</f>
        <v>18261.627477610498</v>
      </c>
      <c r="P4112" s="39">
        <v>51980.064446527897</v>
      </c>
      <c r="Q4112" s="40">
        <f t="shared" si="1157"/>
        <v>1180.6919241383948</v>
      </c>
      <c r="R4112" s="39">
        <v>52009.966698815297</v>
      </c>
      <c r="S4112" s="39">
        <f t="shared" si="1158"/>
        <v>29.902252287400188</v>
      </c>
      <c r="T4112" s="39">
        <f t="shared" si="1162"/>
        <v>1210.594176425795</v>
      </c>
      <c r="U4112" s="39">
        <v>58585.999847218802</v>
      </c>
      <c r="V4112" s="39">
        <f t="shared" si="1159"/>
        <v>7786.6273248293001</v>
      </c>
      <c r="W4112" s="39">
        <v>60031.101754655603</v>
      </c>
      <c r="X4112" s="39">
        <f t="shared" si="1160"/>
        <v>234.5077310110064</v>
      </c>
      <c r="Y4112" s="39">
        <f t="shared" si="1163"/>
        <v>9231.7292322661015</v>
      </c>
      <c r="Z4112" s="39">
        <f t="shared" si="1164"/>
        <v>9029.8982453443969</v>
      </c>
      <c r="AA4112" s="45">
        <f t="shared" si="1165"/>
        <v>6.6291691576231798E-2</v>
      </c>
      <c r="AB4112" s="45">
        <f t="shared" si="1166"/>
        <v>0.4263928466603551</v>
      </c>
      <c r="AC4112" s="45">
        <f t="shared" si="1167"/>
        <v>1.2841557046244781E-2</v>
      </c>
      <c r="AD4112" s="45">
        <f t="shared" si="1168"/>
        <v>0.50552609528283166</v>
      </c>
      <c r="AE4112" s="45">
        <f t="shared" si="1169"/>
        <v>0.49447390471716834</v>
      </c>
      <c r="AF4112" s="43">
        <f>('Estimates from MCMC'!$B$2-'MCMC runs'!W4112)/'Estimates from MCMC'!$B$2</f>
        <v>0.13075249772439432</v>
      </c>
    </row>
    <row r="4113" spans="1:32" x14ac:dyDescent="0.3">
      <c r="A4113" s="38">
        <v>1079</v>
      </c>
      <c r="B4113" s="38">
        <v>1954232.6010986206</v>
      </c>
      <c r="C4113" s="39">
        <v>52563.5292790573</v>
      </c>
      <c r="D4113" s="39">
        <v>51491.608577094703</v>
      </c>
      <c r="E4113" s="39">
        <f t="shared" si="1152"/>
        <v>1071.9207019625974</v>
      </c>
      <c r="F4113" s="39">
        <v>52487.831233550103</v>
      </c>
      <c r="G4113" s="40">
        <f t="shared" si="1153"/>
        <v>75.698045507197094</v>
      </c>
      <c r="H4113" s="39">
        <v>52474.362515550099</v>
      </c>
      <c r="I4113" s="39">
        <f t="shared" si="1154"/>
        <v>89.166763507200812</v>
      </c>
      <c r="J4113" s="39">
        <v>51327.7729131491</v>
      </c>
      <c r="K4113" s="40">
        <f t="shared" si="1155"/>
        <v>1235.7563659082007</v>
      </c>
      <c r="L4113" s="39">
        <v>50745.227440502298</v>
      </c>
      <c r="M4113" s="39">
        <f t="shared" si="1156"/>
        <v>1818.3018385550022</v>
      </c>
      <c r="N4113" s="39">
        <f t="shared" si="1161"/>
        <v>582.5454726468015</v>
      </c>
      <c r="O4113" s="40">
        <f>'Estimates from MCMC'!$B$2-L4113</f>
        <v>18315.772559497702</v>
      </c>
      <c r="P4113" s="39">
        <v>51972.501846957297</v>
      </c>
      <c r="Q4113" s="40">
        <f t="shared" si="1157"/>
        <v>1227.2744064549988</v>
      </c>
      <c r="R4113" s="39">
        <v>52003.261582373903</v>
      </c>
      <c r="S4113" s="39">
        <f t="shared" si="1158"/>
        <v>30.759735416606418</v>
      </c>
      <c r="T4113" s="39">
        <f t="shared" si="1162"/>
        <v>1258.0341418716052</v>
      </c>
      <c r="U4113" s="39">
        <v>58638.502287613497</v>
      </c>
      <c r="V4113" s="39">
        <f t="shared" si="1159"/>
        <v>7893.2748471111991</v>
      </c>
      <c r="W4113" s="39">
        <v>60142.400404922199</v>
      </c>
      <c r="X4113" s="39">
        <f t="shared" si="1160"/>
        <v>245.86397543709609</v>
      </c>
      <c r="Y4113" s="39">
        <f t="shared" si="1163"/>
        <v>9397.1729644199004</v>
      </c>
      <c r="Z4113" s="39">
        <f t="shared" si="1164"/>
        <v>8918.5995950778015</v>
      </c>
      <c r="AA4113" s="45">
        <f t="shared" si="1165"/>
        <v>6.8685835543379661E-2</v>
      </c>
      <c r="AB4113" s="45">
        <f t="shared" si="1166"/>
        <v>0.43095505916937782</v>
      </c>
      <c r="AC4113" s="45">
        <f t="shared" si="1167"/>
        <v>1.3423620250711322E-2</v>
      </c>
      <c r="AD4113" s="45">
        <f t="shared" si="1168"/>
        <v>0.51306451496346883</v>
      </c>
      <c r="AE4113" s="45">
        <f t="shared" si="1169"/>
        <v>0.48693548503653117</v>
      </c>
      <c r="AF4113" s="43">
        <f>('Estimates from MCMC'!$B$2-'MCMC runs'!W4113)/'Estimates from MCMC'!$B$2</f>
        <v>0.1291408985545793</v>
      </c>
    </row>
    <row r="4114" spans="1:32" x14ac:dyDescent="0.3">
      <c r="A4114" s="38">
        <v>589</v>
      </c>
      <c r="B4114" s="38">
        <v>1999782.064101581</v>
      </c>
      <c r="C4114" s="39">
        <v>52304.8119638934</v>
      </c>
      <c r="D4114" s="39">
        <v>51223.3846226733</v>
      </c>
      <c r="E4114" s="39">
        <f t="shared" si="1152"/>
        <v>1081.4273412201001</v>
      </c>
      <c r="F4114" s="39">
        <v>52228.685578807301</v>
      </c>
      <c r="G4114" s="40">
        <f t="shared" si="1153"/>
        <v>76.126385086099617</v>
      </c>
      <c r="H4114" s="39">
        <v>52215.337990884997</v>
      </c>
      <c r="I4114" s="39">
        <f t="shared" si="1154"/>
        <v>89.473973008403846</v>
      </c>
      <c r="J4114" s="39">
        <v>51058.968017168001</v>
      </c>
      <c r="K4114" s="40">
        <f t="shared" si="1155"/>
        <v>1245.8439467253993</v>
      </c>
      <c r="L4114" s="39">
        <v>50474.841442289297</v>
      </c>
      <c r="M4114" s="39">
        <f t="shared" si="1156"/>
        <v>1829.9705216041039</v>
      </c>
      <c r="N4114" s="39">
        <f t="shared" si="1161"/>
        <v>584.12657487870456</v>
      </c>
      <c r="O4114" s="40">
        <f>'Estimates from MCMC'!$B$2-L4114</f>
        <v>18586.158557710703</v>
      </c>
      <c r="P4114" s="39">
        <v>51709.418265201602</v>
      </c>
      <c r="Q4114" s="40">
        <f t="shared" si="1157"/>
        <v>1234.5768229123059</v>
      </c>
      <c r="R4114" s="39">
        <v>51740.205061725501</v>
      </c>
      <c r="S4114" s="39">
        <f t="shared" si="1158"/>
        <v>30.786796523898374</v>
      </c>
      <c r="T4114" s="39">
        <f t="shared" si="1162"/>
        <v>1265.3636194362043</v>
      </c>
      <c r="U4114" s="39">
        <v>58365.497527547501</v>
      </c>
      <c r="V4114" s="39">
        <f t="shared" si="1159"/>
        <v>7890.6560852582043</v>
      </c>
      <c r="W4114" s="39">
        <v>59881.013592253898</v>
      </c>
      <c r="X4114" s="39">
        <f t="shared" si="1160"/>
        <v>250.1524452701924</v>
      </c>
      <c r="Y4114" s="39">
        <f t="shared" si="1163"/>
        <v>9406.172149964601</v>
      </c>
      <c r="Z4114" s="39">
        <f t="shared" si="1164"/>
        <v>9179.9864077461025</v>
      </c>
      <c r="AA4114" s="45">
        <f t="shared" si="1165"/>
        <v>6.8080965494144677E-2</v>
      </c>
      <c r="AB4114" s="45">
        <f t="shared" si="1166"/>
        <v>0.42454475252416618</v>
      </c>
      <c r="AC4114" s="45">
        <f t="shared" si="1167"/>
        <v>1.3459071948270531E-2</v>
      </c>
      <c r="AD4114" s="45">
        <f t="shared" si="1168"/>
        <v>0.50608478996658146</v>
      </c>
      <c r="AE4114" s="45">
        <f t="shared" si="1169"/>
        <v>0.49391521003341859</v>
      </c>
      <c r="AF4114" s="43">
        <f>('Estimates from MCMC'!$B$2-'MCMC runs'!W4114)/'Estimates from MCMC'!$B$2</f>
        <v>0.13292576718764718</v>
      </c>
    </row>
    <row r="4115" spans="1:32" x14ac:dyDescent="0.3">
      <c r="A4115" s="38">
        <v>842</v>
      </c>
      <c r="B4115" s="38">
        <v>2126955.2530773748</v>
      </c>
      <c r="C4115" s="39">
        <v>52457.092913461704</v>
      </c>
      <c r="D4115" s="39">
        <v>51412.675580806303</v>
      </c>
      <c r="E4115" s="39">
        <f t="shared" si="1152"/>
        <v>1044.417332655401</v>
      </c>
      <c r="F4115" s="39">
        <v>52385.3225643201</v>
      </c>
      <c r="G4115" s="40">
        <f t="shared" si="1153"/>
        <v>71.770349141603219</v>
      </c>
      <c r="H4115" s="39">
        <v>52370.673214972201</v>
      </c>
      <c r="I4115" s="39">
        <f t="shared" si="1154"/>
        <v>86.41969848950248</v>
      </c>
      <c r="J4115" s="39">
        <v>51255.324546921896</v>
      </c>
      <c r="K4115" s="40">
        <f t="shared" si="1155"/>
        <v>1201.7683665398072</v>
      </c>
      <c r="L4115" s="39">
        <v>50690.447649823604</v>
      </c>
      <c r="M4115" s="39">
        <f t="shared" si="1156"/>
        <v>1766.6452636381</v>
      </c>
      <c r="N4115" s="39">
        <f t="shared" si="1161"/>
        <v>564.87689709829283</v>
      </c>
      <c r="O4115" s="40">
        <f>'Estimates from MCMC'!$B$2-L4115</f>
        <v>18370.552350176396</v>
      </c>
      <c r="P4115" s="39">
        <v>51875.507038145901</v>
      </c>
      <c r="Q4115" s="40">
        <f t="shared" si="1157"/>
        <v>1185.0593883222973</v>
      </c>
      <c r="R4115" s="39">
        <v>51905.470557927001</v>
      </c>
      <c r="S4115" s="39">
        <f t="shared" si="1158"/>
        <v>29.963519781100331</v>
      </c>
      <c r="T4115" s="39">
        <f t="shared" si="1162"/>
        <v>1215.0229081033976</v>
      </c>
      <c r="U4115" s="39">
        <v>58475.579763159003</v>
      </c>
      <c r="V4115" s="39">
        <f t="shared" si="1159"/>
        <v>7785.1321133353995</v>
      </c>
      <c r="W4115" s="39">
        <v>59927.748726081802</v>
      </c>
      <c r="X4115" s="39">
        <f t="shared" si="1160"/>
        <v>237.14605481940089</v>
      </c>
      <c r="Y4115" s="39">
        <f t="shared" si="1163"/>
        <v>9237.301076258198</v>
      </c>
      <c r="Z4115" s="39">
        <f t="shared" si="1164"/>
        <v>9133.2512739181984</v>
      </c>
      <c r="AA4115" s="45">
        <f t="shared" si="1165"/>
        <v>6.6139704726501103E-2</v>
      </c>
      <c r="AB4115" s="45">
        <f t="shared" si="1166"/>
        <v>0.42378323552479608</v>
      </c>
      <c r="AC4115" s="45">
        <f t="shared" si="1167"/>
        <v>1.2909032363260639E-2</v>
      </c>
      <c r="AD4115" s="45">
        <f t="shared" si="1168"/>
        <v>0.50283197261455781</v>
      </c>
      <c r="AE4115" s="45">
        <f t="shared" si="1169"/>
        <v>0.49716802738544219</v>
      </c>
      <c r="AF4115" s="43">
        <f>('Estimates from MCMC'!$B$2-'MCMC runs'!W4115)/'Estimates from MCMC'!$B$2</f>
        <v>0.13224904466946899</v>
      </c>
    </row>
    <row r="4116" spans="1:32" x14ac:dyDescent="0.3">
      <c r="A4116" s="38">
        <v>2392</v>
      </c>
      <c r="B4116" s="38">
        <v>2126955.2530773748</v>
      </c>
      <c r="C4116" s="39">
        <v>52457.092913461704</v>
      </c>
      <c r="D4116" s="39">
        <v>51412.675580806303</v>
      </c>
      <c r="E4116" s="39">
        <f t="shared" si="1152"/>
        <v>1044.417332655401</v>
      </c>
      <c r="F4116" s="39">
        <v>52385.3225643201</v>
      </c>
      <c r="G4116" s="40">
        <f t="shared" si="1153"/>
        <v>71.770349141603219</v>
      </c>
      <c r="H4116" s="39">
        <v>52370.673214972201</v>
      </c>
      <c r="I4116" s="39">
        <f t="shared" si="1154"/>
        <v>86.41969848950248</v>
      </c>
      <c r="J4116" s="39">
        <v>51255.324546921896</v>
      </c>
      <c r="K4116" s="40">
        <f t="shared" si="1155"/>
        <v>1201.7683665398072</v>
      </c>
      <c r="L4116" s="39">
        <v>50690.447649823604</v>
      </c>
      <c r="M4116" s="39">
        <f t="shared" si="1156"/>
        <v>1766.6452636381</v>
      </c>
      <c r="N4116" s="39">
        <f t="shared" si="1161"/>
        <v>564.87689709829283</v>
      </c>
      <c r="O4116" s="40">
        <f>'Estimates from MCMC'!$B$2-L4116</f>
        <v>18370.552350176396</v>
      </c>
      <c r="P4116" s="39">
        <v>51875.507038145901</v>
      </c>
      <c r="Q4116" s="40">
        <f t="shared" si="1157"/>
        <v>1185.0593883222973</v>
      </c>
      <c r="R4116" s="39">
        <v>51905.470557927001</v>
      </c>
      <c r="S4116" s="39">
        <f t="shared" si="1158"/>
        <v>29.963519781100331</v>
      </c>
      <c r="T4116" s="39">
        <f t="shared" si="1162"/>
        <v>1215.0229081033976</v>
      </c>
      <c r="U4116" s="39">
        <v>58475.579763159003</v>
      </c>
      <c r="V4116" s="39">
        <f t="shared" si="1159"/>
        <v>7785.1321133353995</v>
      </c>
      <c r="W4116" s="39">
        <v>59927.748726081802</v>
      </c>
      <c r="X4116" s="39">
        <f t="shared" si="1160"/>
        <v>237.14605481940089</v>
      </c>
      <c r="Y4116" s="39">
        <f t="shared" si="1163"/>
        <v>9237.301076258198</v>
      </c>
      <c r="Z4116" s="39">
        <f t="shared" si="1164"/>
        <v>9133.2512739181984</v>
      </c>
      <c r="AA4116" s="45">
        <f t="shared" si="1165"/>
        <v>6.6139704726501103E-2</v>
      </c>
      <c r="AB4116" s="45">
        <f t="shared" si="1166"/>
        <v>0.42378323552479608</v>
      </c>
      <c r="AC4116" s="45">
        <f t="shared" si="1167"/>
        <v>1.2909032363260639E-2</v>
      </c>
      <c r="AD4116" s="45">
        <f t="shared" si="1168"/>
        <v>0.50283197261455781</v>
      </c>
      <c r="AE4116" s="45">
        <f t="shared" si="1169"/>
        <v>0.49716802738544219</v>
      </c>
      <c r="AF4116" s="43">
        <f>('Estimates from MCMC'!$B$2-'MCMC runs'!W4116)/'Estimates from MCMC'!$B$2</f>
        <v>0.13224904466946899</v>
      </c>
    </row>
    <row r="4117" spans="1:32" x14ac:dyDescent="0.3">
      <c r="A4117" s="38">
        <v>3631</v>
      </c>
      <c r="B4117" s="38">
        <v>2126955.2530773748</v>
      </c>
      <c r="C4117" s="39">
        <v>52457.092913461704</v>
      </c>
      <c r="D4117" s="39">
        <v>51412.675580806303</v>
      </c>
      <c r="E4117" s="39">
        <f t="shared" si="1152"/>
        <v>1044.417332655401</v>
      </c>
      <c r="F4117" s="39">
        <v>52385.3225643201</v>
      </c>
      <c r="G4117" s="40">
        <f t="shared" si="1153"/>
        <v>71.770349141603219</v>
      </c>
      <c r="H4117" s="39">
        <v>52370.673214972201</v>
      </c>
      <c r="I4117" s="39">
        <f t="shared" si="1154"/>
        <v>86.41969848950248</v>
      </c>
      <c r="J4117" s="39">
        <v>51255.324546921896</v>
      </c>
      <c r="K4117" s="40">
        <f t="shared" si="1155"/>
        <v>1201.7683665398072</v>
      </c>
      <c r="L4117" s="39">
        <v>50690.447649823604</v>
      </c>
      <c r="M4117" s="39">
        <f t="shared" si="1156"/>
        <v>1766.6452636381</v>
      </c>
      <c r="N4117" s="39">
        <f t="shared" si="1161"/>
        <v>564.87689709829283</v>
      </c>
      <c r="O4117" s="40">
        <f>'Estimates from MCMC'!$B$2-L4117</f>
        <v>18370.552350176396</v>
      </c>
      <c r="P4117" s="39">
        <v>51875.507038145901</v>
      </c>
      <c r="Q4117" s="40">
        <f t="shared" si="1157"/>
        <v>1185.0593883222973</v>
      </c>
      <c r="R4117" s="39">
        <v>51905.470557927001</v>
      </c>
      <c r="S4117" s="39">
        <f t="shared" si="1158"/>
        <v>29.963519781100331</v>
      </c>
      <c r="T4117" s="39">
        <f t="shared" si="1162"/>
        <v>1215.0229081033976</v>
      </c>
      <c r="U4117" s="39">
        <v>58475.579763159003</v>
      </c>
      <c r="V4117" s="39">
        <f t="shared" si="1159"/>
        <v>7785.1321133353995</v>
      </c>
      <c r="W4117" s="39">
        <v>59927.748726081802</v>
      </c>
      <c r="X4117" s="39">
        <f t="shared" si="1160"/>
        <v>237.14605481940089</v>
      </c>
      <c r="Y4117" s="39">
        <f t="shared" si="1163"/>
        <v>9237.301076258198</v>
      </c>
      <c r="Z4117" s="39">
        <f t="shared" si="1164"/>
        <v>9133.2512739181984</v>
      </c>
      <c r="AA4117" s="45">
        <f t="shared" si="1165"/>
        <v>6.6139704726501103E-2</v>
      </c>
      <c r="AB4117" s="45">
        <f t="shared" si="1166"/>
        <v>0.42378323552479608</v>
      </c>
      <c r="AC4117" s="45">
        <f t="shared" si="1167"/>
        <v>1.2909032363260639E-2</v>
      </c>
      <c r="AD4117" s="45">
        <f t="shared" si="1168"/>
        <v>0.50283197261455781</v>
      </c>
      <c r="AE4117" s="45">
        <f t="shared" si="1169"/>
        <v>0.49716802738544219</v>
      </c>
      <c r="AF4117" s="43">
        <f>('Estimates from MCMC'!$B$2-'MCMC runs'!W4117)/'Estimates from MCMC'!$B$2</f>
        <v>0.13224904466946899</v>
      </c>
    </row>
    <row r="4118" spans="1:32" x14ac:dyDescent="0.3">
      <c r="A4118" s="38">
        <v>3609</v>
      </c>
      <c r="B4118" s="38">
        <v>1935640.1576107149</v>
      </c>
      <c r="C4118" s="39">
        <v>53547.227691330103</v>
      </c>
      <c r="D4118" s="39">
        <v>52456.280396467999</v>
      </c>
      <c r="E4118" s="39">
        <f t="shared" si="1152"/>
        <v>1090.9472948621042</v>
      </c>
      <c r="F4118" s="39">
        <v>53484.7792711113</v>
      </c>
      <c r="G4118" s="40">
        <f t="shared" si="1153"/>
        <v>62.448420218803221</v>
      </c>
      <c r="H4118" s="39">
        <v>53459.605968752803</v>
      </c>
      <c r="I4118" s="39">
        <f t="shared" si="1154"/>
        <v>87.621722577299806</v>
      </c>
      <c r="J4118" s="39">
        <v>52307.191890836802</v>
      </c>
      <c r="K4118" s="40">
        <f t="shared" si="1155"/>
        <v>1240.0358004933005</v>
      </c>
      <c r="L4118" s="39">
        <v>51734.915262874798</v>
      </c>
      <c r="M4118" s="39">
        <f t="shared" si="1156"/>
        <v>1812.3124284553051</v>
      </c>
      <c r="N4118" s="39">
        <f t="shared" si="1161"/>
        <v>572.27662796200457</v>
      </c>
      <c r="O4118" s="40">
        <f>'Estimates from MCMC'!$B$2-L4118</f>
        <v>17326.084737125202</v>
      </c>
      <c r="P4118" s="39">
        <v>52953.385512636203</v>
      </c>
      <c r="Q4118" s="40">
        <f t="shared" si="1157"/>
        <v>1218.4702497614053</v>
      </c>
      <c r="R4118" s="39">
        <v>52983.215127895601</v>
      </c>
      <c r="S4118" s="39">
        <f t="shared" si="1158"/>
        <v>29.829615259397542</v>
      </c>
      <c r="T4118" s="39">
        <f t="shared" si="1162"/>
        <v>1248.2998650208028</v>
      </c>
      <c r="U4118" s="39">
        <v>59813.930084137501</v>
      </c>
      <c r="V4118" s="39">
        <f t="shared" si="1159"/>
        <v>8079.0148212627028</v>
      </c>
      <c r="W4118" s="39">
        <v>61311.757304308303</v>
      </c>
      <c r="X4118" s="39">
        <f t="shared" si="1160"/>
        <v>249.52735514999949</v>
      </c>
      <c r="Y4118" s="39">
        <f t="shared" si="1163"/>
        <v>9576.8420414335051</v>
      </c>
      <c r="Z4118" s="39">
        <f t="shared" si="1164"/>
        <v>7749.242695691697</v>
      </c>
      <c r="AA4118" s="45">
        <f t="shared" si="1165"/>
        <v>7.2047429292898896E-2</v>
      </c>
      <c r="AB4118" s="45">
        <f t="shared" si="1166"/>
        <v>0.4662920067539274</v>
      </c>
      <c r="AC4118" s="45">
        <f t="shared" si="1167"/>
        <v>1.4401831627622631E-2</v>
      </c>
      <c r="AD4118" s="45">
        <f t="shared" si="1168"/>
        <v>0.55274126767444887</v>
      </c>
      <c r="AE4118" s="45">
        <f t="shared" si="1169"/>
        <v>0.44725873232555108</v>
      </c>
      <c r="AF4118" s="43">
        <f>('Estimates from MCMC'!$B$2-'MCMC runs'!W4118)/'Estimates from MCMC'!$B$2</f>
        <v>0.11220866618919068</v>
      </c>
    </row>
    <row r="4119" spans="1:32" x14ac:dyDescent="0.3">
      <c r="A4119" s="38">
        <v>4002</v>
      </c>
      <c r="B4119" s="38">
        <v>1935640.1576107149</v>
      </c>
      <c r="C4119" s="39">
        <v>53547.227691330103</v>
      </c>
      <c r="D4119" s="39">
        <v>52456.280396467999</v>
      </c>
      <c r="E4119" s="39">
        <f t="shared" si="1152"/>
        <v>1090.9472948621042</v>
      </c>
      <c r="F4119" s="39">
        <v>53484.7792711113</v>
      </c>
      <c r="G4119" s="40">
        <f t="shared" si="1153"/>
        <v>62.448420218803221</v>
      </c>
      <c r="H4119" s="39">
        <v>53459.605968752803</v>
      </c>
      <c r="I4119" s="39">
        <f t="shared" si="1154"/>
        <v>87.621722577299806</v>
      </c>
      <c r="J4119" s="39">
        <v>52307.191890836802</v>
      </c>
      <c r="K4119" s="40">
        <f t="shared" si="1155"/>
        <v>1240.0358004933005</v>
      </c>
      <c r="L4119" s="39">
        <v>51734.915262874798</v>
      </c>
      <c r="M4119" s="39">
        <f t="shared" si="1156"/>
        <v>1812.3124284553051</v>
      </c>
      <c r="N4119" s="39">
        <f t="shared" si="1161"/>
        <v>572.27662796200457</v>
      </c>
      <c r="O4119" s="40">
        <f>'Estimates from MCMC'!$B$2-L4119</f>
        <v>17326.084737125202</v>
      </c>
      <c r="P4119" s="39">
        <v>52953.385512636203</v>
      </c>
      <c r="Q4119" s="40">
        <f t="shared" si="1157"/>
        <v>1218.4702497614053</v>
      </c>
      <c r="R4119" s="39">
        <v>52983.215127895601</v>
      </c>
      <c r="S4119" s="39">
        <f t="shared" si="1158"/>
        <v>29.829615259397542</v>
      </c>
      <c r="T4119" s="39">
        <f t="shared" si="1162"/>
        <v>1248.2998650208028</v>
      </c>
      <c r="U4119" s="39">
        <v>59813.930084137501</v>
      </c>
      <c r="V4119" s="39">
        <f t="shared" si="1159"/>
        <v>8079.0148212627028</v>
      </c>
      <c r="W4119" s="39">
        <v>61311.757304308303</v>
      </c>
      <c r="X4119" s="39">
        <f t="shared" si="1160"/>
        <v>249.52735514999949</v>
      </c>
      <c r="Y4119" s="39">
        <f t="shared" si="1163"/>
        <v>9576.8420414335051</v>
      </c>
      <c r="Z4119" s="39">
        <f t="shared" si="1164"/>
        <v>7749.242695691697</v>
      </c>
      <c r="AA4119" s="45">
        <f t="shared" si="1165"/>
        <v>7.2047429292898896E-2</v>
      </c>
      <c r="AB4119" s="45">
        <f t="shared" si="1166"/>
        <v>0.4662920067539274</v>
      </c>
      <c r="AC4119" s="45">
        <f t="shared" si="1167"/>
        <v>1.4401831627622631E-2</v>
      </c>
      <c r="AD4119" s="45">
        <f t="shared" si="1168"/>
        <v>0.55274126767444887</v>
      </c>
      <c r="AE4119" s="45">
        <f t="shared" si="1169"/>
        <v>0.44725873232555108</v>
      </c>
      <c r="AF4119" s="43">
        <f>('Estimates from MCMC'!$B$2-'MCMC runs'!W4119)/'Estimates from MCMC'!$B$2</f>
        <v>0.11220866618919068</v>
      </c>
    </row>
    <row r="4120" spans="1:32" x14ac:dyDescent="0.3">
      <c r="A4120" s="38">
        <v>2324</v>
      </c>
      <c r="B4120" s="38">
        <v>1954680.1563788189</v>
      </c>
      <c r="C4120" s="39">
        <v>52890.622892501</v>
      </c>
      <c r="D4120" s="39">
        <v>51781.865542952801</v>
      </c>
      <c r="E4120" s="39">
        <f t="shared" si="1152"/>
        <v>1108.7573495481993</v>
      </c>
      <c r="F4120" s="39">
        <v>52836.007091781699</v>
      </c>
      <c r="G4120" s="40">
        <f t="shared" si="1153"/>
        <v>54.615800719300751</v>
      </c>
      <c r="H4120" s="39">
        <v>52800.779821067103</v>
      </c>
      <c r="I4120" s="39">
        <f t="shared" si="1154"/>
        <v>89.843071433897421</v>
      </c>
      <c r="J4120" s="39">
        <v>51638.020804003798</v>
      </c>
      <c r="K4120" s="40">
        <f t="shared" si="1155"/>
        <v>1252.6020884972022</v>
      </c>
      <c r="L4120" s="39">
        <v>51051.427399095403</v>
      </c>
      <c r="M4120" s="39">
        <f t="shared" si="1156"/>
        <v>1839.1954934055975</v>
      </c>
      <c r="N4120" s="39">
        <f t="shared" si="1161"/>
        <v>586.59340490839531</v>
      </c>
      <c r="O4120" s="40">
        <f>'Estimates from MCMC'!$B$2-L4120</f>
        <v>18009.572600904597</v>
      </c>
      <c r="P4120" s="39">
        <v>52293.042639830397</v>
      </c>
      <c r="Q4120" s="40">
        <f t="shared" si="1157"/>
        <v>1241.6152407349946</v>
      </c>
      <c r="R4120" s="39">
        <v>52323.878070012899</v>
      </c>
      <c r="S4120" s="39">
        <f t="shared" si="1158"/>
        <v>30.835430182502023</v>
      </c>
      <c r="T4120" s="39">
        <f t="shared" si="1162"/>
        <v>1272.4506709174966</v>
      </c>
      <c r="U4120" s="39">
        <v>59068.611221002102</v>
      </c>
      <c r="V4120" s="39">
        <f t="shared" si="1159"/>
        <v>8017.1838219066994</v>
      </c>
      <c r="W4120" s="39">
        <v>60593.300358752203</v>
      </c>
      <c r="X4120" s="39">
        <f t="shared" si="1160"/>
        <v>252.2384668326049</v>
      </c>
      <c r="Y4120" s="39">
        <f t="shared" si="1163"/>
        <v>9541.872959656801</v>
      </c>
      <c r="Z4120" s="39">
        <f t="shared" si="1164"/>
        <v>8467.6996412477965</v>
      </c>
      <c r="AA4120" s="45">
        <f t="shared" si="1165"/>
        <v>7.0654129285310355E-2</v>
      </c>
      <c r="AB4120" s="45">
        <f t="shared" si="1166"/>
        <v>0.4451623589059524</v>
      </c>
      <c r="AC4120" s="45">
        <f t="shared" si="1167"/>
        <v>1.4005799716753704E-2</v>
      </c>
      <c r="AD4120" s="45">
        <f t="shared" si="1168"/>
        <v>0.52982228790801644</v>
      </c>
      <c r="AE4120" s="45">
        <f t="shared" si="1169"/>
        <v>0.4701777120919835</v>
      </c>
      <c r="AF4120" s="43">
        <f>('Estimates from MCMC'!$B$2-'MCMC runs'!W4120)/'Estimates from MCMC'!$B$2</f>
        <v>0.12261188863827337</v>
      </c>
    </row>
    <row r="4121" spans="1:32" x14ac:dyDescent="0.3">
      <c r="A4121" s="38">
        <v>989</v>
      </c>
      <c r="B4121" s="38">
        <v>2138020.1550080981</v>
      </c>
      <c r="C4121" s="39">
        <v>53143.687800251697</v>
      </c>
      <c r="D4121" s="39">
        <v>52059.928562603098</v>
      </c>
      <c r="E4121" s="39">
        <f t="shared" si="1152"/>
        <v>1083.7592376485991</v>
      </c>
      <c r="F4121" s="39">
        <v>53085.606427182902</v>
      </c>
      <c r="G4121" s="40">
        <f t="shared" si="1153"/>
        <v>58.081373068795074</v>
      </c>
      <c r="H4121" s="39">
        <v>53055.378956280001</v>
      </c>
      <c r="I4121" s="39">
        <f t="shared" si="1154"/>
        <v>88.308843971695751</v>
      </c>
      <c r="J4121" s="39">
        <v>51914.159742245502</v>
      </c>
      <c r="K4121" s="40">
        <f t="shared" si="1155"/>
        <v>1229.5280580061954</v>
      </c>
      <c r="L4121" s="39">
        <v>51337.321908389902</v>
      </c>
      <c r="M4121" s="39">
        <f t="shared" si="1156"/>
        <v>1806.3658918617948</v>
      </c>
      <c r="N4121" s="39">
        <f t="shared" si="1161"/>
        <v>576.83783385559946</v>
      </c>
      <c r="O4121" s="40">
        <f>'Estimates from MCMC'!$B$2-L4121</f>
        <v>17723.678091610098</v>
      </c>
      <c r="P4121" s="39">
        <v>52558.476285481003</v>
      </c>
      <c r="Q4121" s="40">
        <f t="shared" si="1157"/>
        <v>1221.1543770911012</v>
      </c>
      <c r="R4121" s="39">
        <v>52588.815009140999</v>
      </c>
      <c r="S4121" s="39">
        <f t="shared" si="1158"/>
        <v>30.338723659995594</v>
      </c>
      <c r="T4121" s="39">
        <f t="shared" si="1162"/>
        <v>1251.4931007510968</v>
      </c>
      <c r="U4121" s="39">
        <v>59115.783947325202</v>
      </c>
      <c r="V4121" s="39">
        <f t="shared" si="1159"/>
        <v>7778.4620389353004</v>
      </c>
      <c r="W4121" s="39">
        <v>60607.623465850702</v>
      </c>
      <c r="X4121" s="39">
        <f t="shared" si="1160"/>
        <v>240.34641777440265</v>
      </c>
      <c r="Y4121" s="39">
        <f t="shared" si="1163"/>
        <v>9270.3015574607998</v>
      </c>
      <c r="Z4121" s="39">
        <f t="shared" si="1164"/>
        <v>8453.3765341492981</v>
      </c>
      <c r="AA4121" s="45">
        <f t="shared" si="1165"/>
        <v>7.0611364880493924E-2</v>
      </c>
      <c r="AB4121" s="45">
        <f t="shared" si="1166"/>
        <v>0.43887403047663176</v>
      </c>
      <c r="AC4121" s="45">
        <f t="shared" si="1167"/>
        <v>1.3560752826365992E-2</v>
      </c>
      <c r="AD4121" s="45">
        <f t="shared" si="1168"/>
        <v>0.5230461481834916</v>
      </c>
      <c r="AE4121" s="45">
        <f t="shared" si="1169"/>
        <v>0.47695385181650835</v>
      </c>
      <c r="AF4121" s="43">
        <f>('Estimates from MCMC'!$B$2-'MCMC runs'!W4121)/'Estimates from MCMC'!$B$2</f>
        <v>0.12240449072775225</v>
      </c>
    </row>
    <row r="4122" spans="1:32" x14ac:dyDescent="0.3">
      <c r="A4122" s="38">
        <v>2626</v>
      </c>
      <c r="B4122" s="38">
        <v>2047967.3960321753</v>
      </c>
      <c r="C4122" s="39">
        <v>52531.4120271305</v>
      </c>
      <c r="D4122" s="39">
        <v>51470.193385097897</v>
      </c>
      <c r="E4122" s="39">
        <f t="shared" si="1152"/>
        <v>1061.2186420326034</v>
      </c>
      <c r="F4122" s="39">
        <v>52457.130012952701</v>
      </c>
      <c r="G4122" s="40">
        <f t="shared" si="1153"/>
        <v>74.282014177799283</v>
      </c>
      <c r="H4122" s="39">
        <v>52443.563408805603</v>
      </c>
      <c r="I4122" s="39">
        <f t="shared" si="1154"/>
        <v>87.848618324896961</v>
      </c>
      <c r="J4122" s="39">
        <v>51309.1757799845</v>
      </c>
      <c r="K4122" s="40">
        <f t="shared" si="1155"/>
        <v>1222.2362471460001</v>
      </c>
      <c r="L4122" s="39">
        <v>50735.294312402002</v>
      </c>
      <c r="M4122" s="39">
        <f t="shared" si="1156"/>
        <v>1796.117714728498</v>
      </c>
      <c r="N4122" s="39">
        <f t="shared" si="1161"/>
        <v>573.88146758249786</v>
      </c>
      <c r="O4122" s="40">
        <f>'Estimates from MCMC'!$B$2-L4122</f>
        <v>18325.705687597998</v>
      </c>
      <c r="P4122" s="39">
        <v>51944.782520011599</v>
      </c>
      <c r="Q4122" s="40">
        <f t="shared" si="1157"/>
        <v>1209.4882076095964</v>
      </c>
      <c r="R4122" s="39">
        <v>51975.133407235997</v>
      </c>
      <c r="S4122" s="39">
        <f t="shared" si="1158"/>
        <v>30.350887224398321</v>
      </c>
      <c r="T4122" s="39">
        <f t="shared" si="1162"/>
        <v>1239.8390948339947</v>
      </c>
      <c r="U4122" s="39">
        <v>58569.776192042598</v>
      </c>
      <c r="V4122" s="39">
        <f t="shared" si="1159"/>
        <v>7834.4818796405962</v>
      </c>
      <c r="W4122" s="39">
        <v>60051.367469373203</v>
      </c>
      <c r="X4122" s="39">
        <f t="shared" si="1160"/>
        <v>241.75218249660975</v>
      </c>
      <c r="Y4122" s="39">
        <f t="shared" si="1163"/>
        <v>9316.0731569712007</v>
      </c>
      <c r="Z4122" s="39">
        <f t="shared" si="1164"/>
        <v>9009.6325306267972</v>
      </c>
      <c r="AA4122" s="45">
        <f t="shared" si="1165"/>
        <v>6.7655735389937063E-2</v>
      </c>
      <c r="AB4122" s="45">
        <f t="shared" si="1166"/>
        <v>0.4275132435932667</v>
      </c>
      <c r="AC4122" s="45">
        <f t="shared" si="1167"/>
        <v>1.3191971246172343E-2</v>
      </c>
      <c r="AD4122" s="45">
        <f t="shared" si="1168"/>
        <v>0.50836095022937611</v>
      </c>
      <c r="AE4122" s="45">
        <f t="shared" si="1169"/>
        <v>0.49163904977062389</v>
      </c>
      <c r="AF4122" s="43">
        <f>('Estimates from MCMC'!$B$2-'MCMC runs'!W4122)/'Estimates from MCMC'!$B$2</f>
        <v>0.1304590511377883</v>
      </c>
    </row>
    <row r="4123" spans="1:32" x14ac:dyDescent="0.3">
      <c r="A4123" s="38">
        <v>4765</v>
      </c>
      <c r="B4123" s="38">
        <v>2047967.3960321753</v>
      </c>
      <c r="C4123" s="39">
        <v>52531.4120271305</v>
      </c>
      <c r="D4123" s="39">
        <v>51470.193385097897</v>
      </c>
      <c r="E4123" s="39">
        <f t="shared" si="1152"/>
        <v>1061.2186420326034</v>
      </c>
      <c r="F4123" s="39">
        <v>52457.130012952701</v>
      </c>
      <c r="G4123" s="40">
        <f t="shared" si="1153"/>
        <v>74.282014177799283</v>
      </c>
      <c r="H4123" s="39">
        <v>52443.563408805603</v>
      </c>
      <c r="I4123" s="39">
        <f t="shared" si="1154"/>
        <v>87.848618324896961</v>
      </c>
      <c r="J4123" s="39">
        <v>51309.1757799845</v>
      </c>
      <c r="K4123" s="40">
        <f t="shared" si="1155"/>
        <v>1222.2362471460001</v>
      </c>
      <c r="L4123" s="39">
        <v>50735.294312402002</v>
      </c>
      <c r="M4123" s="39">
        <f t="shared" si="1156"/>
        <v>1796.117714728498</v>
      </c>
      <c r="N4123" s="39">
        <f t="shared" si="1161"/>
        <v>573.88146758249786</v>
      </c>
      <c r="O4123" s="40">
        <f>'Estimates from MCMC'!$B$2-L4123</f>
        <v>18325.705687597998</v>
      </c>
      <c r="P4123" s="39">
        <v>51944.782520011599</v>
      </c>
      <c r="Q4123" s="40">
        <f t="shared" si="1157"/>
        <v>1209.4882076095964</v>
      </c>
      <c r="R4123" s="39">
        <v>51975.133407235997</v>
      </c>
      <c r="S4123" s="39">
        <f t="shared" si="1158"/>
        <v>30.350887224398321</v>
      </c>
      <c r="T4123" s="39">
        <f t="shared" si="1162"/>
        <v>1239.8390948339947</v>
      </c>
      <c r="U4123" s="39">
        <v>58569.776192042598</v>
      </c>
      <c r="V4123" s="39">
        <f t="shared" si="1159"/>
        <v>7834.4818796405962</v>
      </c>
      <c r="W4123" s="39">
        <v>60051.367469373203</v>
      </c>
      <c r="X4123" s="39">
        <f t="shared" si="1160"/>
        <v>241.75218249660975</v>
      </c>
      <c r="Y4123" s="39">
        <f t="shared" si="1163"/>
        <v>9316.0731569712007</v>
      </c>
      <c r="Z4123" s="39">
        <f t="shared" si="1164"/>
        <v>9009.6325306267972</v>
      </c>
      <c r="AA4123" s="45">
        <f t="shared" si="1165"/>
        <v>6.7655735389937063E-2</v>
      </c>
      <c r="AB4123" s="45">
        <f t="shared" si="1166"/>
        <v>0.4275132435932667</v>
      </c>
      <c r="AC4123" s="45">
        <f t="shared" si="1167"/>
        <v>1.3191971246172343E-2</v>
      </c>
      <c r="AD4123" s="45">
        <f t="shared" si="1168"/>
        <v>0.50836095022937611</v>
      </c>
      <c r="AE4123" s="45">
        <f t="shared" si="1169"/>
        <v>0.49163904977062389</v>
      </c>
      <c r="AF4123" s="43">
        <f>('Estimates from MCMC'!$B$2-'MCMC runs'!W4123)/'Estimates from MCMC'!$B$2</f>
        <v>0.1304590511377883</v>
      </c>
    </row>
    <row r="4124" spans="1:32" x14ac:dyDescent="0.3">
      <c r="A4124" s="38">
        <v>888</v>
      </c>
      <c r="B4124" s="38">
        <v>1969686.9159450354</v>
      </c>
      <c r="C4124" s="39">
        <v>52555.878019556403</v>
      </c>
      <c r="D4124" s="39">
        <v>51521.374498558704</v>
      </c>
      <c r="E4124" s="39">
        <f t="shared" si="1152"/>
        <v>1034.5035209976995</v>
      </c>
      <c r="F4124" s="39">
        <v>52486.890841656597</v>
      </c>
      <c r="G4124" s="40">
        <f t="shared" si="1153"/>
        <v>68.987177899805829</v>
      </c>
      <c r="H4124" s="39">
        <v>52470.025693903102</v>
      </c>
      <c r="I4124" s="39">
        <f t="shared" si="1154"/>
        <v>85.852325653300795</v>
      </c>
      <c r="J4124" s="39">
        <v>51367.430181824602</v>
      </c>
      <c r="K4124" s="40">
        <f t="shared" si="1155"/>
        <v>1188.447837731801</v>
      </c>
      <c r="L4124" s="39">
        <v>50806.192594378801</v>
      </c>
      <c r="M4124" s="39">
        <f t="shared" si="1156"/>
        <v>1749.6854251776022</v>
      </c>
      <c r="N4124" s="39">
        <f t="shared" si="1161"/>
        <v>561.23758744580118</v>
      </c>
      <c r="O4124" s="40">
        <f>'Estimates from MCMC'!$B$2-L4124</f>
        <v>18254.807405621199</v>
      </c>
      <c r="P4124" s="39">
        <v>51978.353619927497</v>
      </c>
      <c r="Q4124" s="40">
        <f t="shared" si="1157"/>
        <v>1172.1610255486958</v>
      </c>
      <c r="R4124" s="39">
        <v>52008.3166882039</v>
      </c>
      <c r="S4124" s="39">
        <f t="shared" si="1158"/>
        <v>29.963068276403646</v>
      </c>
      <c r="T4124" s="39">
        <f t="shared" si="1162"/>
        <v>1202.1240938250994</v>
      </c>
      <c r="U4124" s="39">
        <v>58633.157075518502</v>
      </c>
      <c r="V4124" s="39">
        <f t="shared" si="1159"/>
        <v>7826.9644811397011</v>
      </c>
      <c r="W4124" s="39">
        <v>60068.278049802801</v>
      </c>
      <c r="X4124" s="39">
        <f t="shared" si="1160"/>
        <v>232.99688045919902</v>
      </c>
      <c r="Y4124" s="39">
        <f t="shared" si="1163"/>
        <v>9262.0854554239995</v>
      </c>
      <c r="Z4124" s="39">
        <f t="shared" si="1164"/>
        <v>8992.7219501971995</v>
      </c>
      <c r="AA4124" s="45">
        <f t="shared" si="1165"/>
        <v>6.5852466537386176E-2</v>
      </c>
      <c r="AB4124" s="45">
        <f t="shared" si="1166"/>
        <v>0.42876182187107303</v>
      </c>
      <c r="AC4124" s="45">
        <f t="shared" si="1167"/>
        <v>1.2763590175563963E-2</v>
      </c>
      <c r="AD4124" s="45">
        <f t="shared" si="1168"/>
        <v>0.50737787858402317</v>
      </c>
      <c r="AE4124" s="45">
        <f t="shared" si="1169"/>
        <v>0.49262212141597683</v>
      </c>
      <c r="AF4124" s="43">
        <f>('Estimates from MCMC'!$B$2-'MCMC runs'!W4124)/'Estimates from MCMC'!$B$2</f>
        <v>0.13021418673632296</v>
      </c>
    </row>
    <row r="4125" spans="1:32" x14ac:dyDescent="0.3">
      <c r="A4125" s="38">
        <v>281</v>
      </c>
      <c r="B4125" s="38">
        <v>2009838.2646444589</v>
      </c>
      <c r="C4125" s="39">
        <v>52963.721055047899</v>
      </c>
      <c r="D4125" s="39">
        <v>51876.895772625503</v>
      </c>
      <c r="E4125" s="39">
        <f t="shared" si="1152"/>
        <v>1086.8252824223964</v>
      </c>
      <c r="F4125" s="39">
        <v>52909.500888023998</v>
      </c>
      <c r="G4125" s="40">
        <f t="shared" si="1153"/>
        <v>54.220167023901013</v>
      </c>
      <c r="H4125" s="39">
        <v>52876.066083665602</v>
      </c>
      <c r="I4125" s="39">
        <f t="shared" si="1154"/>
        <v>87.654971382296935</v>
      </c>
      <c r="J4125" s="39">
        <v>51735.762170512302</v>
      </c>
      <c r="K4125" s="40">
        <f t="shared" si="1155"/>
        <v>1227.9588845355975</v>
      </c>
      <c r="L4125" s="39">
        <v>51163.354815554601</v>
      </c>
      <c r="M4125" s="39">
        <f t="shared" si="1156"/>
        <v>1800.3662394932981</v>
      </c>
      <c r="N4125" s="39">
        <f t="shared" si="1161"/>
        <v>572.40735495770059</v>
      </c>
      <c r="O4125" s="40">
        <f>'Estimates from MCMC'!$B$2-L4125</f>
        <v>17897.645184445399</v>
      </c>
      <c r="P4125" s="39">
        <v>52375.8753155226</v>
      </c>
      <c r="Q4125" s="40">
        <f t="shared" si="1157"/>
        <v>1212.5204999679991</v>
      </c>
      <c r="R4125" s="39">
        <v>52406.0119107235</v>
      </c>
      <c r="S4125" s="39">
        <f t="shared" si="1158"/>
        <v>30.136595200900047</v>
      </c>
      <c r="T4125" s="39">
        <f t="shared" si="1162"/>
        <v>1242.6570951688991</v>
      </c>
      <c r="U4125" s="39">
        <v>59039.475913114497</v>
      </c>
      <c r="V4125" s="39">
        <f t="shared" si="1159"/>
        <v>7876.1210975598951</v>
      </c>
      <c r="W4125" s="39">
        <v>60525.248948507397</v>
      </c>
      <c r="X4125" s="39">
        <f t="shared" si="1160"/>
        <v>243.11594022400095</v>
      </c>
      <c r="Y4125" s="39">
        <f t="shared" si="1163"/>
        <v>9361.8941329527952</v>
      </c>
      <c r="Z4125" s="39">
        <f t="shared" si="1164"/>
        <v>8535.7510514926034</v>
      </c>
      <c r="AA4125" s="45">
        <f t="shared" si="1165"/>
        <v>6.943131805120796E-2</v>
      </c>
      <c r="AB4125" s="45">
        <f t="shared" si="1166"/>
        <v>0.44006465746705747</v>
      </c>
      <c r="AC4125" s="45">
        <f t="shared" si="1167"/>
        <v>1.3583683088951262E-2</v>
      </c>
      <c r="AD4125" s="45">
        <f t="shared" si="1168"/>
        <v>0.52307965860721672</v>
      </c>
      <c r="AE4125" s="45">
        <f t="shared" si="1169"/>
        <v>0.47692034139278328</v>
      </c>
      <c r="AF4125" s="43">
        <f>('Estimates from MCMC'!$B$2-'MCMC runs'!W4125)/'Estimates from MCMC'!$B$2</f>
        <v>0.12359726982656787</v>
      </c>
    </row>
    <row r="4126" spans="1:32" x14ac:dyDescent="0.3">
      <c r="A4126" s="38">
        <v>2874</v>
      </c>
      <c r="B4126" s="38">
        <v>2009838.2646444589</v>
      </c>
      <c r="C4126" s="39">
        <v>52963.721055047899</v>
      </c>
      <c r="D4126" s="39">
        <v>51876.895772625503</v>
      </c>
      <c r="E4126" s="39">
        <f t="shared" si="1152"/>
        <v>1086.8252824223964</v>
      </c>
      <c r="F4126" s="39">
        <v>52909.500888023998</v>
      </c>
      <c r="G4126" s="40">
        <f t="shared" si="1153"/>
        <v>54.220167023901013</v>
      </c>
      <c r="H4126" s="39">
        <v>52876.066083665602</v>
      </c>
      <c r="I4126" s="39">
        <f t="shared" si="1154"/>
        <v>87.654971382296935</v>
      </c>
      <c r="J4126" s="39">
        <v>51735.762170512302</v>
      </c>
      <c r="K4126" s="40">
        <f t="shared" si="1155"/>
        <v>1227.9588845355975</v>
      </c>
      <c r="L4126" s="39">
        <v>51163.354815554601</v>
      </c>
      <c r="M4126" s="39">
        <f t="shared" si="1156"/>
        <v>1800.3662394932981</v>
      </c>
      <c r="N4126" s="39">
        <f t="shared" si="1161"/>
        <v>572.40735495770059</v>
      </c>
      <c r="O4126" s="40">
        <f>'Estimates from MCMC'!$B$2-L4126</f>
        <v>17897.645184445399</v>
      </c>
      <c r="P4126" s="39">
        <v>52375.8753155226</v>
      </c>
      <c r="Q4126" s="40">
        <f t="shared" si="1157"/>
        <v>1212.5204999679991</v>
      </c>
      <c r="R4126" s="39">
        <v>52406.0119107235</v>
      </c>
      <c r="S4126" s="39">
        <f t="shared" si="1158"/>
        <v>30.136595200900047</v>
      </c>
      <c r="T4126" s="39">
        <f t="shared" si="1162"/>
        <v>1242.6570951688991</v>
      </c>
      <c r="U4126" s="39">
        <v>59039.475913114497</v>
      </c>
      <c r="V4126" s="39">
        <f t="shared" si="1159"/>
        <v>7876.1210975598951</v>
      </c>
      <c r="W4126" s="39">
        <v>60525.248948507397</v>
      </c>
      <c r="X4126" s="39">
        <f t="shared" si="1160"/>
        <v>243.11594022400095</v>
      </c>
      <c r="Y4126" s="39">
        <f t="shared" si="1163"/>
        <v>9361.8941329527952</v>
      </c>
      <c r="Z4126" s="39">
        <f t="shared" si="1164"/>
        <v>8535.7510514926034</v>
      </c>
      <c r="AA4126" s="45">
        <f t="shared" si="1165"/>
        <v>6.943131805120796E-2</v>
      </c>
      <c r="AB4126" s="45">
        <f t="shared" si="1166"/>
        <v>0.44006465746705747</v>
      </c>
      <c r="AC4126" s="45">
        <f t="shared" si="1167"/>
        <v>1.3583683088951262E-2</v>
      </c>
      <c r="AD4126" s="45">
        <f t="shared" si="1168"/>
        <v>0.52307965860721672</v>
      </c>
      <c r="AE4126" s="45">
        <f t="shared" si="1169"/>
        <v>0.47692034139278328</v>
      </c>
      <c r="AF4126" s="43">
        <f>('Estimates from MCMC'!$B$2-'MCMC runs'!W4126)/'Estimates from MCMC'!$B$2</f>
        <v>0.12359726982656787</v>
      </c>
    </row>
    <row r="4127" spans="1:32" x14ac:dyDescent="0.3">
      <c r="A4127" s="38">
        <v>2239</v>
      </c>
      <c r="B4127" s="38">
        <v>2069580.8488867132</v>
      </c>
      <c r="C4127" s="39">
        <v>52286.5601470779</v>
      </c>
      <c r="D4127" s="39">
        <v>51233.388637923897</v>
      </c>
      <c r="E4127" s="39">
        <f t="shared" si="1152"/>
        <v>1053.1715091540027</v>
      </c>
      <c r="F4127" s="39">
        <v>52216.11330936</v>
      </c>
      <c r="G4127" s="40">
        <f t="shared" si="1153"/>
        <v>70.446837717900053</v>
      </c>
      <c r="H4127" s="39">
        <v>52200.8041758658</v>
      </c>
      <c r="I4127" s="39">
        <f t="shared" si="1154"/>
        <v>85.755971212100121</v>
      </c>
      <c r="J4127" s="39">
        <v>51078.183031631903</v>
      </c>
      <c r="K4127" s="40">
        <f t="shared" si="1155"/>
        <v>1208.3771154459973</v>
      </c>
      <c r="L4127" s="39">
        <v>50518.014937512802</v>
      </c>
      <c r="M4127" s="39">
        <f t="shared" si="1156"/>
        <v>1768.545209565098</v>
      </c>
      <c r="N4127" s="39">
        <f t="shared" si="1161"/>
        <v>560.16809411910072</v>
      </c>
      <c r="O4127" s="40">
        <f>'Estimates from MCMC'!$B$2-L4127</f>
        <v>18542.985062487198</v>
      </c>
      <c r="P4127" s="39">
        <v>51703.291187811999</v>
      </c>
      <c r="Q4127" s="40">
        <f t="shared" si="1157"/>
        <v>1185.2762502991973</v>
      </c>
      <c r="R4127" s="39">
        <v>51732.768428554999</v>
      </c>
      <c r="S4127" s="39">
        <f t="shared" si="1158"/>
        <v>29.477240742999129</v>
      </c>
      <c r="T4127" s="39">
        <f t="shared" si="1162"/>
        <v>1214.7534910421964</v>
      </c>
      <c r="U4127" s="39">
        <v>58260.098129751103</v>
      </c>
      <c r="V4127" s="39">
        <f t="shared" si="1159"/>
        <v>7742.0831922383004</v>
      </c>
      <c r="W4127" s="39">
        <v>59713.899289447902</v>
      </c>
      <c r="X4127" s="39">
        <f t="shared" si="1160"/>
        <v>239.0476686546026</v>
      </c>
      <c r="Y4127" s="39">
        <f t="shared" si="1163"/>
        <v>9195.8843519350994</v>
      </c>
      <c r="Z4127" s="39">
        <f t="shared" si="1164"/>
        <v>9347.1007105520985</v>
      </c>
      <c r="AA4127" s="45">
        <f t="shared" si="1165"/>
        <v>6.5510136957380463E-2</v>
      </c>
      <c r="AB4127" s="45">
        <f t="shared" si="1166"/>
        <v>0.41752086657830934</v>
      </c>
      <c r="AC4127" s="45">
        <f t="shared" si="1167"/>
        <v>1.2891541887621991E-2</v>
      </c>
      <c r="AD4127" s="45">
        <f t="shared" si="1168"/>
        <v>0.49592254542331177</v>
      </c>
      <c r="AE4127" s="45">
        <f t="shared" si="1169"/>
        <v>0.50407745457668818</v>
      </c>
      <c r="AF4127" s="43">
        <f>('Estimates from MCMC'!$B$2-'MCMC runs'!W4127)/'Estimates from MCMC'!$B$2</f>
        <v>0.1353455743553105</v>
      </c>
    </row>
    <row r="4128" spans="1:32" x14ac:dyDescent="0.3">
      <c r="A4128" s="38">
        <v>2470</v>
      </c>
      <c r="B4128" s="38">
        <v>1994880.2839182906</v>
      </c>
      <c r="C4128" s="39">
        <v>53837.032860228202</v>
      </c>
      <c r="D4128" s="39">
        <v>52753.131069029601</v>
      </c>
      <c r="E4128" s="39">
        <f t="shared" si="1152"/>
        <v>1083.9017911986011</v>
      </c>
      <c r="F4128" s="39">
        <v>53778.857786363697</v>
      </c>
      <c r="G4128" s="40">
        <f t="shared" si="1153"/>
        <v>58.175073864505976</v>
      </c>
      <c r="H4128" s="39">
        <v>53748.331443168303</v>
      </c>
      <c r="I4128" s="39">
        <f t="shared" si="1154"/>
        <v>88.701417059899541</v>
      </c>
      <c r="J4128" s="39">
        <v>52606.942715327401</v>
      </c>
      <c r="K4128" s="40">
        <f t="shared" si="1155"/>
        <v>1230.0901449008015</v>
      </c>
      <c r="L4128" s="39">
        <v>52027.275311404002</v>
      </c>
      <c r="M4128" s="39">
        <f t="shared" si="1156"/>
        <v>1809.7575488242001</v>
      </c>
      <c r="N4128" s="39">
        <f t="shared" si="1161"/>
        <v>579.66740392339852</v>
      </c>
      <c r="O4128" s="40">
        <f>'Estimates from MCMC'!$B$2-L4128</f>
        <v>17033.724688595998</v>
      </c>
      <c r="P4128" s="39">
        <v>53244.526013182702</v>
      </c>
      <c r="Q4128" s="40">
        <f t="shared" si="1157"/>
        <v>1217.2507017786993</v>
      </c>
      <c r="R4128" s="39">
        <v>53275.261651595603</v>
      </c>
      <c r="S4128" s="39">
        <f t="shared" si="1158"/>
        <v>30.735638412901608</v>
      </c>
      <c r="T4128" s="39">
        <f t="shared" si="1162"/>
        <v>1247.9863401916009</v>
      </c>
      <c r="U4128" s="39">
        <v>60222.236579771197</v>
      </c>
      <c r="V4128" s="39">
        <f t="shared" si="1159"/>
        <v>8194.9612683671949</v>
      </c>
      <c r="W4128" s="39">
        <v>61717.249430581804</v>
      </c>
      <c r="X4128" s="39">
        <f t="shared" si="1160"/>
        <v>247.02651061900542</v>
      </c>
      <c r="Y4128" s="39">
        <f t="shared" si="1163"/>
        <v>9689.9741191778012</v>
      </c>
      <c r="Z4128" s="39">
        <f t="shared" si="1164"/>
        <v>7343.7505694181964</v>
      </c>
      <c r="AA4128" s="45">
        <f t="shared" si="1165"/>
        <v>7.326561647595034E-2</v>
      </c>
      <c r="AB4128" s="45">
        <f t="shared" si="1166"/>
        <v>0.48110213228077386</v>
      </c>
      <c r="AC4128" s="45">
        <f t="shared" si="1167"/>
        <v>1.4502201669631808E-2</v>
      </c>
      <c r="AD4128" s="45">
        <f t="shared" si="1168"/>
        <v>0.56886995042635602</v>
      </c>
      <c r="AE4128" s="45">
        <f t="shared" si="1169"/>
        <v>0.43113004957364404</v>
      </c>
      <c r="AF4128" s="43">
        <f>('Estimates from MCMC'!$B$2-'MCMC runs'!W4128)/'Estimates from MCMC'!$B$2</f>
        <v>0.10633715945929245</v>
      </c>
    </row>
    <row r="4129" spans="1:32" x14ac:dyDescent="0.3">
      <c r="A4129" s="38">
        <v>1413</v>
      </c>
      <c r="B4129" s="38">
        <v>2011399.0670781538</v>
      </c>
      <c r="C4129" s="39">
        <v>52579.373734806701</v>
      </c>
      <c r="D4129" s="39">
        <v>51497.539266422202</v>
      </c>
      <c r="E4129" s="39">
        <f t="shared" si="1152"/>
        <v>1081.8344683844989</v>
      </c>
      <c r="F4129" s="39">
        <v>52511.571105859897</v>
      </c>
      <c r="G4129" s="40">
        <f t="shared" si="1153"/>
        <v>67.802628946803452</v>
      </c>
      <c r="H4129" s="39">
        <v>52490.952998588102</v>
      </c>
      <c r="I4129" s="39">
        <f t="shared" si="1154"/>
        <v>88.420736218598904</v>
      </c>
      <c r="J4129" s="39">
        <v>51342.229577731399</v>
      </c>
      <c r="K4129" s="40">
        <f t="shared" si="1155"/>
        <v>1237.1441570753013</v>
      </c>
      <c r="L4129" s="39">
        <v>50764.815190348898</v>
      </c>
      <c r="M4129" s="39">
        <f t="shared" si="1156"/>
        <v>1814.5585444578028</v>
      </c>
      <c r="N4129" s="39">
        <f t="shared" si="1161"/>
        <v>577.41438738250145</v>
      </c>
      <c r="O4129" s="40">
        <f>'Estimates from MCMC'!$B$2-L4129</f>
        <v>18296.184809651102</v>
      </c>
      <c r="P4129" s="39">
        <v>51987.180624454799</v>
      </c>
      <c r="Q4129" s="40">
        <f t="shared" si="1157"/>
        <v>1222.3654341059009</v>
      </c>
      <c r="R4129" s="39">
        <v>52017.521882681503</v>
      </c>
      <c r="S4129" s="39">
        <f t="shared" si="1158"/>
        <v>30.341258226704667</v>
      </c>
      <c r="T4129" s="39">
        <f t="shared" si="1162"/>
        <v>1252.7066923326056</v>
      </c>
      <c r="U4129" s="39">
        <v>58655.911951216804</v>
      </c>
      <c r="V4129" s="39">
        <f t="shared" si="1159"/>
        <v>7891.0967608679057</v>
      </c>
      <c r="W4129" s="39">
        <v>60155.7168723332</v>
      </c>
      <c r="X4129" s="39">
        <f t="shared" si="1160"/>
        <v>247.09822878379055</v>
      </c>
      <c r="Y4129" s="39">
        <f t="shared" si="1163"/>
        <v>9390.9016819843018</v>
      </c>
      <c r="Z4129" s="39">
        <f t="shared" si="1164"/>
        <v>8905.2831276668003</v>
      </c>
      <c r="AA4129" s="45">
        <f t="shared" si="1165"/>
        <v>6.8468191886201984E-2</v>
      </c>
      <c r="AB4129" s="45">
        <f t="shared" si="1166"/>
        <v>0.43129739030103209</v>
      </c>
      <c r="AC4129" s="45">
        <f t="shared" si="1167"/>
        <v>1.3505451073791518E-2</v>
      </c>
      <c r="AD4129" s="45">
        <f t="shared" si="1168"/>
        <v>0.51327103326102563</v>
      </c>
      <c r="AE4129" s="45">
        <f t="shared" si="1169"/>
        <v>0.48672896673897442</v>
      </c>
      <c r="AF4129" s="43">
        <f>('Estimates from MCMC'!$B$2-'MCMC runs'!W4129)/'Estimates from MCMC'!$B$2</f>
        <v>0.12894807673892356</v>
      </c>
    </row>
    <row r="4130" spans="1:32" x14ac:dyDescent="0.3">
      <c r="A4130" s="38">
        <v>994</v>
      </c>
      <c r="B4130" s="38">
        <v>1937545.2543733174</v>
      </c>
      <c r="C4130" s="39">
        <v>53159.798383426998</v>
      </c>
      <c r="D4130" s="39">
        <v>52074.219915086898</v>
      </c>
      <c r="E4130" s="39">
        <f t="shared" si="1152"/>
        <v>1085.5784683400998</v>
      </c>
      <c r="F4130" s="39">
        <v>53089.839947353699</v>
      </c>
      <c r="G4130" s="40">
        <f t="shared" si="1153"/>
        <v>69.958436073298799</v>
      </c>
      <c r="H4130" s="39">
        <v>53070.097660132902</v>
      </c>
      <c r="I4130" s="39">
        <f t="shared" si="1154"/>
        <v>89.700723294095951</v>
      </c>
      <c r="J4130" s="39">
        <v>51915.638241353598</v>
      </c>
      <c r="K4130" s="40">
        <f t="shared" si="1155"/>
        <v>1244.1601420734005</v>
      </c>
      <c r="L4130" s="39">
        <v>51329.912019511299</v>
      </c>
      <c r="M4130" s="39">
        <f t="shared" si="1156"/>
        <v>1829.8863639156989</v>
      </c>
      <c r="N4130" s="39">
        <f t="shared" si="1161"/>
        <v>585.7262218422984</v>
      </c>
      <c r="O4130" s="40">
        <f>'Estimates from MCMC'!$B$2-L4130</f>
        <v>17731.087980488701</v>
      </c>
      <c r="P4130" s="39">
        <v>52560.974540646101</v>
      </c>
      <c r="Q4130" s="40">
        <f t="shared" si="1157"/>
        <v>1231.0625211348015</v>
      </c>
      <c r="R4130" s="39">
        <v>52592.0511698232</v>
      </c>
      <c r="S4130" s="39">
        <f t="shared" si="1158"/>
        <v>31.076629177099676</v>
      </c>
      <c r="T4130" s="39">
        <f t="shared" si="1162"/>
        <v>1262.1391503119012</v>
      </c>
      <c r="U4130" s="39">
        <v>59521.338427317503</v>
      </c>
      <c r="V4130" s="39">
        <f t="shared" si="1159"/>
        <v>8191.4264078062042</v>
      </c>
      <c r="W4130" s="39">
        <v>61036.380430730802</v>
      </c>
      <c r="X4130" s="39">
        <f t="shared" si="1160"/>
        <v>252.90285310139734</v>
      </c>
      <c r="Y4130" s="39">
        <f t="shared" si="1163"/>
        <v>9706.4684112195027</v>
      </c>
      <c r="Z4130" s="39">
        <f t="shared" si="1164"/>
        <v>8024.6195692691981</v>
      </c>
      <c r="AA4130" s="45">
        <f t="shared" si="1165"/>
        <v>7.1182273287502706E-2</v>
      </c>
      <c r="AB4130" s="45">
        <f t="shared" si="1166"/>
        <v>0.46198103674292601</v>
      </c>
      <c r="AC4130" s="45">
        <f t="shared" si="1167"/>
        <v>1.4263245063116927E-2</v>
      </c>
      <c r="AD4130" s="45">
        <f t="shared" si="1168"/>
        <v>0.54742655509354565</v>
      </c>
      <c r="AE4130" s="45">
        <f t="shared" si="1169"/>
        <v>0.45257344490645435</v>
      </c>
      <c r="AF4130" s="43">
        <f>('Estimates from MCMC'!$B$2-'MCMC runs'!W4130)/'Estimates from MCMC'!$B$2</f>
        <v>0.1161961102397764</v>
      </c>
    </row>
    <row r="4131" spans="1:32" x14ac:dyDescent="0.3">
      <c r="A4131" s="38">
        <v>3717</v>
      </c>
      <c r="B4131" s="38">
        <v>2041624.3391273974</v>
      </c>
      <c r="C4131" s="39">
        <v>52563.5560387441</v>
      </c>
      <c r="D4131" s="39">
        <v>51493.465351852297</v>
      </c>
      <c r="E4131" s="39">
        <f t="shared" si="1152"/>
        <v>1070.0906868918028</v>
      </c>
      <c r="F4131" s="39">
        <v>52500.432419578901</v>
      </c>
      <c r="G4131" s="40">
        <f t="shared" si="1153"/>
        <v>63.123619165198761</v>
      </c>
      <c r="H4131" s="39">
        <v>52476.158799031196</v>
      </c>
      <c r="I4131" s="39">
        <f t="shared" si="1154"/>
        <v>87.397239712903684</v>
      </c>
      <c r="J4131" s="39">
        <v>51343.597279667199</v>
      </c>
      <c r="K4131" s="40">
        <f t="shared" si="1155"/>
        <v>1219.9587590769006</v>
      </c>
      <c r="L4131" s="39">
        <v>50772.728217324599</v>
      </c>
      <c r="M4131" s="39">
        <f t="shared" si="1156"/>
        <v>1790.8278214195016</v>
      </c>
      <c r="N4131" s="39">
        <f t="shared" si="1161"/>
        <v>570.86906234260096</v>
      </c>
      <c r="O4131" s="40">
        <f>'Estimates from MCMC'!$B$2-L4131</f>
        <v>18288.271782675401</v>
      </c>
      <c r="P4131" s="39">
        <v>51976.015609680297</v>
      </c>
      <c r="Q4131" s="40">
        <f t="shared" si="1157"/>
        <v>1203.2873923556981</v>
      </c>
      <c r="R4131" s="39">
        <v>52006.176429733503</v>
      </c>
      <c r="S4131" s="39">
        <f t="shared" si="1158"/>
        <v>30.160820053206407</v>
      </c>
      <c r="T4131" s="39">
        <f t="shared" si="1162"/>
        <v>1233.4482124089045</v>
      </c>
      <c r="U4131" s="39">
        <v>58681.437704570599</v>
      </c>
      <c r="V4131" s="39">
        <f t="shared" si="1159"/>
        <v>7908.7094872460002</v>
      </c>
      <c r="W4131" s="39">
        <v>60157.393776185403</v>
      </c>
      <c r="X4131" s="39">
        <f t="shared" si="1160"/>
        <v>242.50785920589988</v>
      </c>
      <c r="Y4131" s="39">
        <f t="shared" si="1163"/>
        <v>9384.6655588608046</v>
      </c>
      <c r="Z4131" s="39">
        <f t="shared" si="1164"/>
        <v>8903.6062238145969</v>
      </c>
      <c r="AA4131" s="45">
        <f t="shared" si="1165"/>
        <v>6.7444766081033308E-2</v>
      </c>
      <c r="AB4131" s="45">
        <f t="shared" si="1166"/>
        <v>0.43244706668991939</v>
      </c>
      <c r="AC4131" s="45">
        <f t="shared" si="1167"/>
        <v>1.326029392430777E-2</v>
      </c>
      <c r="AD4131" s="45">
        <f t="shared" si="1168"/>
        <v>0.51315212669526045</v>
      </c>
      <c r="AE4131" s="45">
        <f t="shared" si="1169"/>
        <v>0.48684787330473955</v>
      </c>
      <c r="AF4131" s="43">
        <f>('Estimates from MCMC'!$B$2-'MCMC runs'!W4131)/'Estimates from MCMC'!$B$2</f>
        <v>0.12892379525078693</v>
      </c>
    </row>
    <row r="4132" spans="1:32" x14ac:dyDescent="0.3">
      <c r="A4132" s="38">
        <v>2019</v>
      </c>
      <c r="B4132" s="38">
        <v>2166127.3317805976</v>
      </c>
      <c r="C4132" s="39">
        <v>53123.208004159504</v>
      </c>
      <c r="D4132" s="39">
        <v>52015.111692926301</v>
      </c>
      <c r="E4132" s="39">
        <f t="shared" si="1152"/>
        <v>1108.0963112332029</v>
      </c>
      <c r="F4132" s="39">
        <v>53048.428561664703</v>
      </c>
      <c r="G4132" s="40">
        <f t="shared" si="1153"/>
        <v>74.779442494800605</v>
      </c>
      <c r="H4132" s="39">
        <v>53032.692673416699</v>
      </c>
      <c r="I4132" s="39">
        <f t="shared" si="1154"/>
        <v>90.515330742804508</v>
      </c>
      <c r="J4132" s="39">
        <v>51851.0316489818</v>
      </c>
      <c r="K4132" s="40">
        <f t="shared" si="1155"/>
        <v>1272.176355177704</v>
      </c>
      <c r="L4132" s="39">
        <v>51260.260544926197</v>
      </c>
      <c r="M4132" s="39">
        <f t="shared" si="1156"/>
        <v>1862.9474592333063</v>
      </c>
      <c r="N4132" s="39">
        <f t="shared" si="1161"/>
        <v>590.77110405560234</v>
      </c>
      <c r="O4132" s="40">
        <f>'Estimates from MCMC'!$B$2-L4132</f>
        <v>17800.739455073803</v>
      </c>
      <c r="P4132" s="39">
        <v>52523.845885741299</v>
      </c>
      <c r="Q4132" s="40">
        <f t="shared" si="1157"/>
        <v>1263.5853408151015</v>
      </c>
      <c r="R4132" s="39">
        <v>52554.535867258797</v>
      </c>
      <c r="S4132" s="39">
        <f t="shared" si="1158"/>
        <v>30.689981517498381</v>
      </c>
      <c r="T4132" s="39">
        <f t="shared" si="1162"/>
        <v>1294.2753223325999</v>
      </c>
      <c r="U4132" s="39">
        <v>59157.591768071798</v>
      </c>
      <c r="V4132" s="39">
        <f t="shared" si="1159"/>
        <v>7897.3312231456002</v>
      </c>
      <c r="W4132" s="39">
        <v>60705.649791894997</v>
      </c>
      <c r="X4132" s="39">
        <f t="shared" si="1160"/>
        <v>253.78270149059972</v>
      </c>
      <c r="Y4132" s="39">
        <f t="shared" si="1163"/>
        <v>9445.3892469687999</v>
      </c>
      <c r="Z4132" s="39">
        <f t="shared" si="1164"/>
        <v>8355.3502081050028</v>
      </c>
      <c r="AA4132" s="45">
        <f t="shared" si="1165"/>
        <v>7.2709076249284035E-2</v>
      </c>
      <c r="AB4132" s="45">
        <f t="shared" si="1166"/>
        <v>0.44365186306317167</v>
      </c>
      <c r="AC4132" s="45">
        <f t="shared" si="1167"/>
        <v>1.4256862875337643E-2</v>
      </c>
      <c r="AD4132" s="45">
        <f t="shared" si="1168"/>
        <v>0.53061780218779342</v>
      </c>
      <c r="AE4132" s="45">
        <f t="shared" si="1169"/>
        <v>0.46938219781220664</v>
      </c>
      <c r="AF4132" s="43">
        <f>('Estimates from MCMC'!$B$2-'MCMC runs'!W4132)/'Estimates from MCMC'!$B$2</f>
        <v>0.12098507418231712</v>
      </c>
    </row>
    <row r="4133" spans="1:32" x14ac:dyDescent="0.3">
      <c r="A4133" s="38">
        <v>1111</v>
      </c>
      <c r="B4133" s="38">
        <v>1975370.2138313779</v>
      </c>
      <c r="C4133" s="39">
        <v>53495.268998159503</v>
      </c>
      <c r="D4133" s="39">
        <v>52401.8645369691</v>
      </c>
      <c r="E4133" s="39">
        <f t="shared" si="1152"/>
        <v>1093.4044611904028</v>
      </c>
      <c r="F4133" s="39">
        <v>53429.431937844798</v>
      </c>
      <c r="G4133" s="40">
        <f t="shared" si="1153"/>
        <v>65.837060314705013</v>
      </c>
      <c r="H4133" s="39">
        <v>53405.722418290701</v>
      </c>
      <c r="I4133" s="39">
        <f t="shared" si="1154"/>
        <v>89.546579868801928</v>
      </c>
      <c r="J4133" s="39">
        <v>52247.488949381099</v>
      </c>
      <c r="K4133" s="40">
        <f t="shared" si="1155"/>
        <v>1247.7800487784043</v>
      </c>
      <c r="L4133" s="39">
        <v>51662.785847951804</v>
      </c>
      <c r="M4133" s="39">
        <f t="shared" si="1156"/>
        <v>1832.4831502076995</v>
      </c>
      <c r="N4133" s="39">
        <f t="shared" si="1161"/>
        <v>584.7031014292952</v>
      </c>
      <c r="O4133" s="40">
        <f>'Estimates from MCMC'!$B$2-L4133</f>
        <v>17398.214152048196</v>
      </c>
      <c r="P4133" s="39">
        <v>52895.4017212525</v>
      </c>
      <c r="Q4133" s="40">
        <f t="shared" si="1157"/>
        <v>1232.615873300696</v>
      </c>
      <c r="R4133" s="39">
        <v>52926.375678193603</v>
      </c>
      <c r="S4133" s="39">
        <f t="shared" si="1158"/>
        <v>30.973956941103097</v>
      </c>
      <c r="T4133" s="39">
        <f t="shared" si="1162"/>
        <v>1263.5898302417991</v>
      </c>
      <c r="U4133" s="39">
        <v>59761.740392617699</v>
      </c>
      <c r="V4133" s="39">
        <f t="shared" si="1159"/>
        <v>8098.9545446658958</v>
      </c>
      <c r="W4133" s="39">
        <v>61279.3110138927</v>
      </c>
      <c r="X4133" s="39">
        <f t="shared" si="1160"/>
        <v>253.98079103320197</v>
      </c>
      <c r="Y4133" s="39">
        <f t="shared" si="1163"/>
        <v>9616.5251659408968</v>
      </c>
      <c r="Z4133" s="39">
        <f t="shared" si="1164"/>
        <v>7781.6889861072996</v>
      </c>
      <c r="AA4133" s="45">
        <f t="shared" si="1165"/>
        <v>7.2627559311485054E-2</v>
      </c>
      <c r="AB4133" s="45">
        <f t="shared" si="1166"/>
        <v>0.46550493481036098</v>
      </c>
      <c r="AC4133" s="45">
        <f t="shared" si="1167"/>
        <v>1.4598095460464384E-2</v>
      </c>
      <c r="AD4133" s="45">
        <f t="shared" si="1168"/>
        <v>0.55273058958231047</v>
      </c>
      <c r="AE4133" s="45">
        <f t="shared" si="1169"/>
        <v>0.44726941041768958</v>
      </c>
      <c r="AF4133" s="43">
        <f>('Estimates from MCMC'!$B$2-'MCMC runs'!W4133)/'Estimates from MCMC'!$B$2</f>
        <v>0.11267848693339656</v>
      </c>
    </row>
    <row r="4134" spans="1:32" x14ac:dyDescent="0.3">
      <c r="A4134" s="38">
        <v>637</v>
      </c>
      <c r="B4134" s="38">
        <v>2013088.9644176338</v>
      </c>
      <c r="C4134" s="39">
        <v>52376.778339226803</v>
      </c>
      <c r="D4134" s="39">
        <v>51291.535971341902</v>
      </c>
      <c r="E4134" s="39">
        <f t="shared" si="1152"/>
        <v>1085.2423678849009</v>
      </c>
      <c r="F4134" s="39">
        <v>52306.759142104798</v>
      </c>
      <c r="G4134" s="40">
        <f t="shared" si="1153"/>
        <v>70.019197122004698</v>
      </c>
      <c r="H4134" s="39">
        <v>52287.747141375403</v>
      </c>
      <c r="I4134" s="39">
        <f t="shared" si="1154"/>
        <v>89.031197851400066</v>
      </c>
      <c r="J4134" s="39">
        <v>51133.5381190505</v>
      </c>
      <c r="K4134" s="40">
        <f t="shared" si="1155"/>
        <v>1243.2402201763034</v>
      </c>
      <c r="L4134" s="39">
        <v>50552.173647187403</v>
      </c>
      <c r="M4134" s="39">
        <f t="shared" si="1156"/>
        <v>1824.6046920394001</v>
      </c>
      <c r="N4134" s="39">
        <f t="shared" si="1161"/>
        <v>581.3644718630967</v>
      </c>
      <c r="O4134" s="40">
        <f>'Estimates from MCMC'!$B$2-L4134</f>
        <v>18508.826352812597</v>
      </c>
      <c r="P4134" s="39">
        <v>51782.890349453599</v>
      </c>
      <c r="Q4134" s="40">
        <f t="shared" si="1157"/>
        <v>1230.7167022661961</v>
      </c>
      <c r="R4134" s="39">
        <v>51813.449056178702</v>
      </c>
      <c r="S4134" s="39">
        <f t="shared" si="1158"/>
        <v>30.558706725103548</v>
      </c>
      <c r="T4134" s="39">
        <f t="shared" si="1162"/>
        <v>1261.2754089912996</v>
      </c>
      <c r="U4134" s="39">
        <v>58396.335362158003</v>
      </c>
      <c r="V4134" s="39">
        <f t="shared" si="1159"/>
        <v>7844.1617149705999</v>
      </c>
      <c r="W4134" s="39">
        <v>59905.998274855003</v>
      </c>
      <c r="X4134" s="39">
        <f t="shared" si="1160"/>
        <v>248.38750370570051</v>
      </c>
      <c r="Y4134" s="39">
        <f t="shared" si="1163"/>
        <v>9353.8246276676</v>
      </c>
      <c r="Z4134" s="39">
        <f t="shared" si="1164"/>
        <v>9155.0017251449972</v>
      </c>
      <c r="AA4134" s="45">
        <f t="shared" si="1165"/>
        <v>6.8144537365527585E-2</v>
      </c>
      <c r="AB4134" s="45">
        <f t="shared" si="1166"/>
        <v>0.42380654318357702</v>
      </c>
      <c r="AC4134" s="45">
        <f t="shared" si="1167"/>
        <v>1.3419948892002848E-2</v>
      </c>
      <c r="AD4134" s="45">
        <f t="shared" si="1168"/>
        <v>0.50537102944110746</v>
      </c>
      <c r="AE4134" s="45">
        <f t="shared" si="1169"/>
        <v>0.4946289705588926</v>
      </c>
      <c r="AF4134" s="43">
        <f>('Estimates from MCMC'!$B$2-'MCMC runs'!W4134)/'Estimates from MCMC'!$B$2</f>
        <v>0.13256399017021181</v>
      </c>
    </row>
    <row r="4135" spans="1:32" x14ac:dyDescent="0.3">
      <c r="A4135" s="38">
        <v>105</v>
      </c>
      <c r="B4135" s="38">
        <v>2193960.4098598142</v>
      </c>
      <c r="C4135" s="39">
        <v>52830.091521297501</v>
      </c>
      <c r="D4135" s="39">
        <v>51749.238601421202</v>
      </c>
      <c r="E4135" s="39">
        <f t="shared" si="1152"/>
        <v>1080.852919876299</v>
      </c>
      <c r="F4135" s="39">
        <v>52763.757422605202</v>
      </c>
      <c r="G4135" s="40">
        <f t="shared" si="1153"/>
        <v>66.334098692299449</v>
      </c>
      <c r="H4135" s="39">
        <v>52740.509078064802</v>
      </c>
      <c r="I4135" s="39">
        <f t="shared" si="1154"/>
        <v>89.582443232699006</v>
      </c>
      <c r="J4135" s="39">
        <v>51594.154093159203</v>
      </c>
      <c r="K4135" s="40">
        <f t="shared" si="1155"/>
        <v>1235.9374281382989</v>
      </c>
      <c r="L4135" s="39">
        <v>51009.048210683097</v>
      </c>
      <c r="M4135" s="39">
        <f t="shared" si="1156"/>
        <v>1821.0433106144046</v>
      </c>
      <c r="N4135" s="39">
        <f t="shared" si="1161"/>
        <v>585.10588247610576</v>
      </c>
      <c r="O4135" s="40">
        <f>'Estimates from MCMC'!$B$2-L4135</f>
        <v>18051.951789316903</v>
      </c>
      <c r="P4135" s="39">
        <v>52235.011206660703</v>
      </c>
      <c r="Q4135" s="40">
        <f t="shared" si="1157"/>
        <v>1225.9629959776066</v>
      </c>
      <c r="R4135" s="39">
        <v>52266.205314359097</v>
      </c>
      <c r="S4135" s="39">
        <f t="shared" si="1158"/>
        <v>31.194107698393054</v>
      </c>
      <c r="T4135" s="39">
        <f t="shared" si="1162"/>
        <v>1257.1571036759997</v>
      </c>
      <c r="U4135" s="39">
        <v>58983.728603702803</v>
      </c>
      <c r="V4135" s="39">
        <f t="shared" si="1159"/>
        <v>7974.6803930197057</v>
      </c>
      <c r="W4135" s="39">
        <v>60489.815793043301</v>
      </c>
      <c r="X4135" s="39">
        <f t="shared" si="1160"/>
        <v>248.93008566449862</v>
      </c>
      <c r="Y4135" s="39">
        <f t="shared" si="1163"/>
        <v>9480.767582360204</v>
      </c>
      <c r="Z4135" s="39">
        <f t="shared" si="1164"/>
        <v>8571.1842069566992</v>
      </c>
      <c r="AA4135" s="45">
        <f t="shared" si="1165"/>
        <v>6.9641062548149613E-2</v>
      </c>
      <c r="AB4135" s="45">
        <f t="shared" si="1166"/>
        <v>0.44176277923249829</v>
      </c>
      <c r="AC4135" s="45">
        <f t="shared" si="1167"/>
        <v>1.3789649372530164E-2</v>
      </c>
      <c r="AD4135" s="45">
        <f t="shared" si="1168"/>
        <v>0.52519349115317804</v>
      </c>
      <c r="AE4135" s="45">
        <f t="shared" si="1169"/>
        <v>0.47480650884682191</v>
      </c>
      <c r="AF4135" s="43">
        <f>('Estimates from MCMC'!$B$2-'MCMC runs'!W4135)/'Estimates from MCMC'!$B$2</f>
        <v>0.12411034023481704</v>
      </c>
    </row>
    <row r="4136" spans="1:32" x14ac:dyDescent="0.3">
      <c r="A4136" s="38">
        <v>1123</v>
      </c>
      <c r="B4136" s="38">
        <v>2199611.6048127352</v>
      </c>
      <c r="C4136" s="39">
        <v>52802.864719470999</v>
      </c>
      <c r="D4136" s="39">
        <v>51720.737360894796</v>
      </c>
      <c r="E4136" s="39">
        <f t="shared" si="1152"/>
        <v>1082.1273585762028</v>
      </c>
      <c r="F4136" s="39">
        <v>52738.576833482701</v>
      </c>
      <c r="G4136" s="40">
        <f t="shared" si="1153"/>
        <v>64.287885988298513</v>
      </c>
      <c r="H4136" s="39">
        <v>52714.074779778901</v>
      </c>
      <c r="I4136" s="39">
        <f t="shared" si="1154"/>
        <v>88.789939692098415</v>
      </c>
      <c r="J4136" s="39">
        <v>51568.469899262498</v>
      </c>
      <c r="K4136" s="40">
        <f t="shared" si="1155"/>
        <v>1234.3948202085012</v>
      </c>
      <c r="L4136" s="39">
        <v>50988.560521921601</v>
      </c>
      <c r="M4136" s="39">
        <f t="shared" si="1156"/>
        <v>1814.3041975493979</v>
      </c>
      <c r="N4136" s="39">
        <f t="shared" si="1161"/>
        <v>579.90937734089675</v>
      </c>
      <c r="O4136" s="40">
        <f>'Estimates from MCMC'!$B$2-L4136</f>
        <v>18072.439478078399</v>
      </c>
      <c r="P4136" s="39">
        <v>52207.683358996903</v>
      </c>
      <c r="Q4136" s="40">
        <f t="shared" si="1157"/>
        <v>1219.1228370753015</v>
      </c>
      <c r="R4136" s="39">
        <v>52238.438669327799</v>
      </c>
      <c r="S4136" s="39">
        <f t="shared" si="1158"/>
        <v>30.755310330896464</v>
      </c>
      <c r="T4136" s="39">
        <f t="shared" si="1162"/>
        <v>1249.878147406198</v>
      </c>
      <c r="U4136" s="39">
        <v>59039.075948764897</v>
      </c>
      <c r="V4136" s="39">
        <f t="shared" si="1159"/>
        <v>8050.5154268432962</v>
      </c>
      <c r="W4136" s="39">
        <v>60538.407421390802</v>
      </c>
      <c r="X4136" s="39">
        <f t="shared" si="1160"/>
        <v>249.45332521970704</v>
      </c>
      <c r="Y4136" s="39">
        <f t="shared" si="1163"/>
        <v>9549.8468994692012</v>
      </c>
      <c r="Z4136" s="39">
        <f t="shared" si="1164"/>
        <v>8522.5925786091975</v>
      </c>
      <c r="AA4136" s="45">
        <f t="shared" si="1165"/>
        <v>6.9159348903742715E-2</v>
      </c>
      <c r="AB4136" s="45">
        <f t="shared" si="1166"/>
        <v>0.44545814839266451</v>
      </c>
      <c r="AC4136" s="45">
        <f t="shared" si="1167"/>
        <v>1.380296918533274E-2</v>
      </c>
      <c r="AD4136" s="45">
        <f t="shared" si="1168"/>
        <v>0.52842046648174001</v>
      </c>
      <c r="AE4136" s="45">
        <f t="shared" si="1169"/>
        <v>0.47157953351825999</v>
      </c>
      <c r="AF4136" s="43">
        <f>('Estimates from MCMC'!$B$2-'MCMC runs'!W4136)/'Estimates from MCMC'!$B$2</f>
        <v>0.12340673576416787</v>
      </c>
    </row>
    <row r="4137" spans="1:32" x14ac:dyDescent="0.3">
      <c r="A4137" s="38">
        <v>614</v>
      </c>
      <c r="B4137" s="38">
        <v>2032538.960255181</v>
      </c>
      <c r="C4137" s="39">
        <v>52721.7514837052</v>
      </c>
      <c r="D4137" s="39">
        <v>51623.6221503052</v>
      </c>
      <c r="E4137" s="39">
        <f t="shared" si="1152"/>
        <v>1098.1293334000002</v>
      </c>
      <c r="F4137" s="39">
        <v>52661.030327004097</v>
      </c>
      <c r="G4137" s="40">
        <f t="shared" si="1153"/>
        <v>60.72115670110361</v>
      </c>
      <c r="H4137" s="39">
        <v>52631.100766104697</v>
      </c>
      <c r="I4137" s="39">
        <f t="shared" si="1154"/>
        <v>90.650717600503413</v>
      </c>
      <c r="J4137" s="39">
        <v>51473.045431087798</v>
      </c>
      <c r="K4137" s="40">
        <f t="shared" si="1155"/>
        <v>1248.7060526174027</v>
      </c>
      <c r="L4137" s="39">
        <v>50881.285057048401</v>
      </c>
      <c r="M4137" s="39">
        <f t="shared" si="1156"/>
        <v>1840.4664266567997</v>
      </c>
      <c r="N4137" s="39">
        <f t="shared" si="1161"/>
        <v>591.76037403939699</v>
      </c>
      <c r="O4137" s="40">
        <f>'Estimates from MCMC'!$B$2-L4137</f>
        <v>18179.714942951599</v>
      </c>
      <c r="P4137" s="39">
        <v>52123.913525105498</v>
      </c>
      <c r="Q4137" s="40">
        <f t="shared" si="1157"/>
        <v>1242.6284680570971</v>
      </c>
      <c r="R4137" s="39">
        <v>52155.380918086099</v>
      </c>
      <c r="S4137" s="39">
        <f t="shared" si="1158"/>
        <v>31.467392980601289</v>
      </c>
      <c r="T4137" s="39">
        <f t="shared" si="1162"/>
        <v>1274.0958610376983</v>
      </c>
      <c r="U4137" s="39">
        <v>58850.427298550901</v>
      </c>
      <c r="V4137" s="39">
        <f t="shared" si="1159"/>
        <v>7969.1422415025008</v>
      </c>
      <c r="W4137" s="39">
        <v>60375.894092820199</v>
      </c>
      <c r="X4137" s="39">
        <f t="shared" si="1160"/>
        <v>251.37093323159934</v>
      </c>
      <c r="Y4137" s="39">
        <f t="shared" si="1163"/>
        <v>9494.6090357717985</v>
      </c>
      <c r="Z4137" s="39">
        <f t="shared" si="1164"/>
        <v>8685.1059071798009</v>
      </c>
      <c r="AA4137" s="45">
        <f t="shared" si="1165"/>
        <v>7.0083379471891777E-2</v>
      </c>
      <c r="AB4137" s="45">
        <f t="shared" si="1166"/>
        <v>0.43835353120276466</v>
      </c>
      <c r="AC4137" s="45">
        <f t="shared" si="1167"/>
        <v>1.3827000809441051E-2</v>
      </c>
      <c r="AD4137" s="45">
        <f t="shared" si="1168"/>
        <v>0.52226391148409745</v>
      </c>
      <c r="AE4137" s="45">
        <f t="shared" si="1169"/>
        <v>0.47773608851590249</v>
      </c>
      <c r="AF4137" s="43">
        <f>('Estimates from MCMC'!$B$2-'MCMC runs'!W4137)/'Estimates from MCMC'!$B$2</f>
        <v>0.12575992104342248</v>
      </c>
    </row>
    <row r="4138" spans="1:32" x14ac:dyDescent="0.3">
      <c r="A4138" s="38">
        <v>1489</v>
      </c>
      <c r="B4138" s="38">
        <v>1974329.4693733281</v>
      </c>
      <c r="C4138" s="39">
        <v>51907.848374917201</v>
      </c>
      <c r="D4138" s="39">
        <v>50850.327842890103</v>
      </c>
      <c r="E4138" s="39">
        <f t="shared" si="1152"/>
        <v>1057.5205320270979</v>
      </c>
      <c r="F4138" s="39">
        <v>51840.903291979601</v>
      </c>
      <c r="G4138" s="40">
        <f t="shared" si="1153"/>
        <v>66.945082937600091</v>
      </c>
      <c r="H4138" s="39">
        <v>51821.146170373002</v>
      </c>
      <c r="I4138" s="39">
        <f t="shared" si="1154"/>
        <v>86.702204544199049</v>
      </c>
      <c r="J4138" s="39">
        <v>50697.495163414198</v>
      </c>
      <c r="K4138" s="40">
        <f t="shared" si="1155"/>
        <v>1210.353211503003</v>
      </c>
      <c r="L4138" s="39">
        <v>50131.249056804998</v>
      </c>
      <c r="M4138" s="39">
        <f t="shared" si="1156"/>
        <v>1776.599318112203</v>
      </c>
      <c r="N4138" s="39">
        <f t="shared" si="1161"/>
        <v>566.24610660920007</v>
      </c>
      <c r="O4138" s="40">
        <f>'Estimates from MCMC'!$B$2-L4138</f>
        <v>18929.750943195002</v>
      </c>
      <c r="P4138" s="39">
        <v>51321.144720830001</v>
      </c>
      <c r="Q4138" s="40">
        <f t="shared" si="1157"/>
        <v>1189.8956640250035</v>
      </c>
      <c r="R4138" s="39">
        <v>51351.267166882601</v>
      </c>
      <c r="S4138" s="39">
        <f t="shared" si="1158"/>
        <v>30.122446052599116</v>
      </c>
      <c r="T4138" s="39">
        <f t="shared" si="1162"/>
        <v>1220.0181100776026</v>
      </c>
      <c r="U4138" s="39">
        <v>57951.999150042699</v>
      </c>
      <c r="V4138" s="39">
        <f t="shared" si="1159"/>
        <v>7820.7500932377006</v>
      </c>
      <c r="W4138" s="39">
        <v>59413.507727666198</v>
      </c>
      <c r="X4138" s="39">
        <f t="shared" si="1160"/>
        <v>241.49046754589654</v>
      </c>
      <c r="Y4138" s="39">
        <f t="shared" si="1163"/>
        <v>9282.2586708611998</v>
      </c>
      <c r="Z4138" s="39">
        <f t="shared" si="1164"/>
        <v>9647.4922723338022</v>
      </c>
      <c r="AA4138" s="45">
        <f t="shared" si="1165"/>
        <v>6.4449770825758437E-2</v>
      </c>
      <c r="AB4138" s="45">
        <f t="shared" si="1166"/>
        <v>0.41314595826994532</v>
      </c>
      <c r="AC4138" s="45">
        <f t="shared" si="1167"/>
        <v>1.2757192013279456E-2</v>
      </c>
      <c r="AD4138" s="45">
        <f t="shared" si="1168"/>
        <v>0.49035292110898321</v>
      </c>
      <c r="AE4138" s="45">
        <f t="shared" si="1169"/>
        <v>0.50964707889101679</v>
      </c>
      <c r="AF4138" s="43">
        <f>('Estimates from MCMC'!$B$2-'MCMC runs'!W4138)/'Estimates from MCMC'!$B$2</f>
        <v>0.13969522990303937</v>
      </c>
    </row>
    <row r="4139" spans="1:32" x14ac:dyDescent="0.3">
      <c r="A4139" s="38">
        <v>718</v>
      </c>
      <c r="B4139" s="38">
        <v>2122602.9125779923</v>
      </c>
      <c r="C4139" s="39">
        <v>52745.608341437997</v>
      </c>
      <c r="D4139" s="39">
        <v>51660.646018004503</v>
      </c>
      <c r="E4139" s="39">
        <f t="shared" si="1152"/>
        <v>1084.962323433494</v>
      </c>
      <c r="F4139" s="39">
        <v>52682.829765465598</v>
      </c>
      <c r="G4139" s="40">
        <f t="shared" si="1153"/>
        <v>62.778575972399267</v>
      </c>
      <c r="H4139" s="39">
        <v>52656.064547047397</v>
      </c>
      <c r="I4139" s="39">
        <f t="shared" si="1154"/>
        <v>89.543794390599942</v>
      </c>
      <c r="J4139" s="39">
        <v>51509.026011023598</v>
      </c>
      <c r="K4139" s="40">
        <f t="shared" si="1155"/>
        <v>1236.5823304143996</v>
      </c>
      <c r="L4139" s="39">
        <v>50924.201339171901</v>
      </c>
      <c r="M4139" s="39">
        <f t="shared" si="1156"/>
        <v>1821.4070022660962</v>
      </c>
      <c r="N4139" s="39">
        <f t="shared" si="1161"/>
        <v>584.82467185169662</v>
      </c>
      <c r="O4139" s="40">
        <f>'Estimates from MCMC'!$B$2-L4139</f>
        <v>18136.798660828099</v>
      </c>
      <c r="P4139" s="39">
        <v>52148.465005254999</v>
      </c>
      <c r="Q4139" s="40">
        <f t="shared" si="1157"/>
        <v>1224.2636660830976</v>
      </c>
      <c r="R4139" s="39">
        <v>52179.678214480402</v>
      </c>
      <c r="S4139" s="39">
        <f t="shared" si="1158"/>
        <v>31.213209225403261</v>
      </c>
      <c r="T4139" s="39">
        <f t="shared" si="1162"/>
        <v>1255.4768753085009</v>
      </c>
      <c r="U4139" s="39">
        <v>59045.872496257398</v>
      </c>
      <c r="V4139" s="39">
        <f t="shared" si="1159"/>
        <v>8121.6711570854968</v>
      </c>
      <c r="W4139" s="39">
        <v>60552.188020325797</v>
      </c>
      <c r="X4139" s="39">
        <f t="shared" si="1160"/>
        <v>250.83864875989821</v>
      </c>
      <c r="Y4139" s="39">
        <f t="shared" si="1163"/>
        <v>9627.9866811538959</v>
      </c>
      <c r="Z4139" s="39">
        <f t="shared" si="1164"/>
        <v>8508.811979674203</v>
      </c>
      <c r="AA4139" s="45">
        <f t="shared" si="1165"/>
        <v>6.922262846861077E-2</v>
      </c>
      <c r="AB4139" s="45">
        <f t="shared" si="1166"/>
        <v>0.44780070115828663</v>
      </c>
      <c r="AC4139" s="45">
        <f t="shared" si="1167"/>
        <v>1.3830370698311832E-2</v>
      </c>
      <c r="AD4139" s="45">
        <f t="shared" si="1168"/>
        <v>0.53085370032520929</v>
      </c>
      <c r="AE4139" s="45">
        <f t="shared" si="1169"/>
        <v>0.46914629967479077</v>
      </c>
      <c r="AF4139" s="43">
        <f>('Estimates from MCMC'!$B$2-'MCMC runs'!W4139)/'Estimates from MCMC'!$B$2</f>
        <v>0.12320719334608829</v>
      </c>
    </row>
    <row r="4140" spans="1:32" x14ac:dyDescent="0.3">
      <c r="A4140" s="38">
        <v>1679</v>
      </c>
      <c r="B4140" s="38">
        <v>1995504.0409053636</v>
      </c>
      <c r="C4140" s="39">
        <v>53246.778741356997</v>
      </c>
      <c r="D4140" s="39">
        <v>52146.133571453</v>
      </c>
      <c r="E4140" s="39">
        <f t="shared" si="1152"/>
        <v>1100.6451699039972</v>
      </c>
      <c r="F4140" s="39">
        <v>53189.876570137298</v>
      </c>
      <c r="G4140" s="40">
        <f t="shared" si="1153"/>
        <v>56.902171219699085</v>
      </c>
      <c r="H4140" s="39">
        <v>53157.112706166597</v>
      </c>
      <c r="I4140" s="39">
        <f t="shared" si="1154"/>
        <v>89.666035190399271</v>
      </c>
      <c r="J4140" s="39">
        <v>52000.1574109992</v>
      </c>
      <c r="K4140" s="40">
        <f t="shared" si="1155"/>
        <v>1246.621330357797</v>
      </c>
      <c r="L4140" s="39">
        <v>51414.525338887601</v>
      </c>
      <c r="M4140" s="39">
        <f t="shared" si="1156"/>
        <v>1832.253402469396</v>
      </c>
      <c r="N4140" s="39">
        <f t="shared" si="1161"/>
        <v>585.63207211159897</v>
      </c>
      <c r="O4140" s="40">
        <f>'Estimates from MCMC'!$B$2-L4140</f>
        <v>17646.474661112399</v>
      </c>
      <c r="P4140" s="39">
        <v>52650.777930354299</v>
      </c>
      <c r="Q4140" s="40">
        <f t="shared" si="1157"/>
        <v>1236.2525914666985</v>
      </c>
      <c r="R4140" s="39">
        <v>52681.701844442403</v>
      </c>
      <c r="S4140" s="39">
        <f t="shared" si="1158"/>
        <v>30.923914088103629</v>
      </c>
      <c r="T4140" s="39">
        <f t="shared" si="1162"/>
        <v>1267.1765055548021</v>
      </c>
      <c r="U4140" s="39">
        <v>59448.254628655603</v>
      </c>
      <c r="V4140" s="39">
        <f t="shared" si="1159"/>
        <v>8033.7292897680018</v>
      </c>
      <c r="W4140" s="39">
        <v>60965.386388836603</v>
      </c>
      <c r="X4140" s="39">
        <f t="shared" si="1160"/>
        <v>249.95525462619844</v>
      </c>
      <c r="Y4140" s="39">
        <f t="shared" si="1163"/>
        <v>9550.8610499490023</v>
      </c>
      <c r="Z4140" s="39">
        <f t="shared" si="1164"/>
        <v>8095.6136111633969</v>
      </c>
      <c r="AA4140" s="45">
        <f t="shared" si="1165"/>
        <v>7.1809045709695415E-2</v>
      </c>
      <c r="AB4140" s="45">
        <f t="shared" si="1166"/>
        <v>0.45525973000556086</v>
      </c>
      <c r="AC4140" s="45">
        <f t="shared" si="1167"/>
        <v>1.4164599979678987E-2</v>
      </c>
      <c r="AD4140" s="45">
        <f t="shared" si="1168"/>
        <v>0.54123337569493524</v>
      </c>
      <c r="AE4140" s="45">
        <f t="shared" si="1169"/>
        <v>0.45876662430506476</v>
      </c>
      <c r="AF4140" s="43">
        <f>('Estimates from MCMC'!$B$2-'MCMC runs'!W4140)/'Estimates from MCMC'!$B$2</f>
        <v>0.11722410059459604</v>
      </c>
    </row>
    <row r="4141" spans="1:32" x14ac:dyDescent="0.3">
      <c r="A4141" s="38">
        <v>857</v>
      </c>
      <c r="B4141" s="38">
        <v>2009115.9984831559</v>
      </c>
      <c r="C4141" s="39">
        <v>52287.734637150897</v>
      </c>
      <c r="D4141" s="39">
        <v>51232.153674542598</v>
      </c>
      <c r="E4141" s="39">
        <f t="shared" si="1152"/>
        <v>1055.5809626082992</v>
      </c>
      <c r="F4141" s="39">
        <v>52213.644425113402</v>
      </c>
      <c r="G4141" s="40">
        <f t="shared" si="1153"/>
        <v>74.090212037495803</v>
      </c>
      <c r="H4141" s="39">
        <v>52200.262339868699</v>
      </c>
      <c r="I4141" s="39">
        <f t="shared" si="1154"/>
        <v>87.472297282198269</v>
      </c>
      <c r="J4141" s="39">
        <v>51071.556812522998</v>
      </c>
      <c r="K4141" s="40">
        <f t="shared" si="1155"/>
        <v>1216.1778246278991</v>
      </c>
      <c r="L4141" s="39">
        <v>50500.273333616897</v>
      </c>
      <c r="M4141" s="39">
        <f t="shared" si="1156"/>
        <v>1787.4613035340008</v>
      </c>
      <c r="N4141" s="39">
        <f t="shared" si="1161"/>
        <v>571.28347890610166</v>
      </c>
      <c r="O4141" s="40">
        <f>'Estimates from MCMC'!$B$2-L4141</f>
        <v>18560.726666383103</v>
      </c>
      <c r="P4141" s="39">
        <v>51699.479776360698</v>
      </c>
      <c r="Q4141" s="40">
        <f t="shared" si="1157"/>
        <v>1199.2064427438017</v>
      </c>
      <c r="R4141" s="39">
        <v>51729.920031155598</v>
      </c>
      <c r="S4141" s="39">
        <f t="shared" si="1158"/>
        <v>30.440254794899374</v>
      </c>
      <c r="T4141" s="39">
        <f t="shared" si="1162"/>
        <v>1229.6466975387011</v>
      </c>
      <c r="U4141" s="39">
        <v>58382.218016305203</v>
      </c>
      <c r="V4141" s="39">
        <f t="shared" si="1159"/>
        <v>7881.9446826883068</v>
      </c>
      <c r="W4141" s="39">
        <v>59854.363159597502</v>
      </c>
      <c r="X4141" s="39">
        <f t="shared" si="1160"/>
        <v>242.49844575359748</v>
      </c>
      <c r="Y4141" s="39">
        <f t="shared" si="1163"/>
        <v>9354.0898259806054</v>
      </c>
      <c r="Z4141" s="39">
        <f t="shared" si="1164"/>
        <v>9206.6368404024979</v>
      </c>
      <c r="AA4141" s="45">
        <f t="shared" si="1165"/>
        <v>6.624992219543957E-2</v>
      </c>
      <c r="AB4141" s="45">
        <f t="shared" si="1166"/>
        <v>0.42465711738344603</v>
      </c>
      <c r="AC4141" s="45">
        <f t="shared" si="1167"/>
        <v>1.3065137486928616E-2</v>
      </c>
      <c r="AD4141" s="45">
        <f t="shared" si="1168"/>
        <v>0.50397217706581421</v>
      </c>
      <c r="AE4141" s="45">
        <f t="shared" si="1169"/>
        <v>0.49602782293418574</v>
      </c>
      <c r="AF4141" s="43">
        <f>('Estimates from MCMC'!$B$2-'MCMC runs'!W4141)/'Estimates from MCMC'!$B$2</f>
        <v>0.13331166418676962</v>
      </c>
    </row>
    <row r="4142" spans="1:32" x14ac:dyDescent="0.3">
      <c r="A4142" s="38">
        <v>1183</v>
      </c>
      <c r="B4142" s="38">
        <v>2061076.637455313</v>
      </c>
      <c r="C4142" s="39">
        <v>52069.739967774003</v>
      </c>
      <c r="D4142" s="39">
        <v>51007.102988484003</v>
      </c>
      <c r="E4142" s="39">
        <f t="shared" si="1152"/>
        <v>1062.6369792900005</v>
      </c>
      <c r="F4142" s="39">
        <v>51992.631120258302</v>
      </c>
      <c r="G4142" s="40">
        <f t="shared" si="1153"/>
        <v>77.1088475157012</v>
      </c>
      <c r="H4142" s="39">
        <v>51981.123764825199</v>
      </c>
      <c r="I4142" s="39">
        <f t="shared" si="1154"/>
        <v>88.61620294880413</v>
      </c>
      <c r="J4142" s="39">
        <v>50842.525586128701</v>
      </c>
      <c r="K4142" s="40">
        <f t="shared" si="1155"/>
        <v>1227.2143816453026</v>
      </c>
      <c r="L4142" s="39">
        <v>50263.634277339799</v>
      </c>
      <c r="M4142" s="39">
        <f t="shared" si="1156"/>
        <v>1806.105690434204</v>
      </c>
      <c r="N4142" s="39">
        <f t="shared" si="1161"/>
        <v>578.89130878890137</v>
      </c>
      <c r="O4142" s="40">
        <f>'Estimates from MCMC'!$B$2-L4142</f>
        <v>18797.365722660201</v>
      </c>
      <c r="P4142" s="39">
        <v>51476.816384647202</v>
      </c>
      <c r="Q4142" s="40">
        <f t="shared" si="1157"/>
        <v>1213.1821073074025</v>
      </c>
      <c r="R4142" s="39">
        <v>51507.688420220598</v>
      </c>
      <c r="S4142" s="39">
        <f t="shared" si="1158"/>
        <v>30.872035573396715</v>
      </c>
      <c r="T4142" s="39">
        <f t="shared" si="1162"/>
        <v>1244.0541428807992</v>
      </c>
      <c r="U4142" s="39">
        <v>58124.845978349796</v>
      </c>
      <c r="V4142" s="39">
        <f t="shared" si="1159"/>
        <v>7861.2117010099973</v>
      </c>
      <c r="W4142" s="39">
        <v>59615.462190506798</v>
      </c>
      <c r="X4142" s="39">
        <f t="shared" si="1160"/>
        <v>246.56206927620224</v>
      </c>
      <c r="Y4142" s="39">
        <f t="shared" si="1163"/>
        <v>9351.8279131669988</v>
      </c>
      <c r="Z4142" s="39">
        <f t="shared" si="1164"/>
        <v>9445.5378094932021</v>
      </c>
      <c r="AA4142" s="45">
        <f t="shared" si="1165"/>
        <v>6.6182366254708413E-2</v>
      </c>
      <c r="AB4142" s="45">
        <f t="shared" si="1166"/>
        <v>0.41820815836621811</v>
      </c>
      <c r="AC4142" s="45">
        <f t="shared" si="1167"/>
        <v>1.3116841631642671E-2</v>
      </c>
      <c r="AD4142" s="45">
        <f t="shared" si="1168"/>
        <v>0.49750736625256919</v>
      </c>
      <c r="AE4142" s="45">
        <f t="shared" si="1169"/>
        <v>0.50249263374743081</v>
      </c>
      <c r="AF4142" s="43">
        <f>('Estimates from MCMC'!$B$2-'MCMC runs'!W4142)/'Estimates from MCMC'!$B$2</f>
        <v>0.13677093887278205</v>
      </c>
    </row>
    <row r="4143" spans="1:32" x14ac:dyDescent="0.3">
      <c r="A4143" s="38">
        <v>4174</v>
      </c>
      <c r="B4143" s="38">
        <v>2018503.9614362495</v>
      </c>
      <c r="C4143" s="39">
        <v>51642.863614485701</v>
      </c>
      <c r="D4143" s="39">
        <v>50592.987319000596</v>
      </c>
      <c r="E4143" s="39">
        <f t="shared" si="1152"/>
        <v>1049.8762954851045</v>
      </c>
      <c r="F4143" s="39">
        <v>51577.005784084999</v>
      </c>
      <c r="G4143" s="40">
        <f t="shared" si="1153"/>
        <v>65.857830400702369</v>
      </c>
      <c r="H4143" s="39">
        <v>51556.109987912299</v>
      </c>
      <c r="I4143" s="39">
        <f t="shared" si="1154"/>
        <v>86.753626573401561</v>
      </c>
      <c r="J4143" s="39">
        <v>50441.288229732803</v>
      </c>
      <c r="K4143" s="40">
        <f t="shared" si="1155"/>
        <v>1201.5753847528977</v>
      </c>
      <c r="L4143" s="39">
        <v>49874.762658197302</v>
      </c>
      <c r="M4143" s="39">
        <f t="shared" si="1156"/>
        <v>1768.1009562883992</v>
      </c>
      <c r="N4143" s="39">
        <f t="shared" si="1161"/>
        <v>566.52557153550151</v>
      </c>
      <c r="O4143" s="40">
        <f>'Estimates from MCMC'!$B$2-L4143</f>
        <v>19186.237341802698</v>
      </c>
      <c r="P4143" s="39">
        <v>51063.5760441292</v>
      </c>
      <c r="Q4143" s="40">
        <f t="shared" si="1157"/>
        <v>1188.8133859318987</v>
      </c>
      <c r="R4143" s="39">
        <v>51093.7287150622</v>
      </c>
      <c r="S4143" s="39">
        <f t="shared" si="1158"/>
        <v>30.152670932999172</v>
      </c>
      <c r="T4143" s="39">
        <f t="shared" si="1162"/>
        <v>1218.9660568648978</v>
      </c>
      <c r="U4143" s="39">
        <v>57458.114103816202</v>
      </c>
      <c r="V4143" s="39">
        <f t="shared" si="1159"/>
        <v>7583.3514456189005</v>
      </c>
      <c r="W4143" s="39">
        <v>58910.690320237598</v>
      </c>
      <c r="X4143" s="39">
        <f t="shared" si="1160"/>
        <v>233.61015955649782</v>
      </c>
      <c r="Y4143" s="39">
        <f t="shared" si="1163"/>
        <v>9035.9276620402961</v>
      </c>
      <c r="Z4143" s="39">
        <f t="shared" si="1164"/>
        <v>10150.309679762402</v>
      </c>
      <c r="AA4143" s="45">
        <f t="shared" si="1165"/>
        <v>6.3533356496587895E-2</v>
      </c>
      <c r="AB4143" s="45">
        <f t="shared" si="1166"/>
        <v>0.39524953801631563</v>
      </c>
      <c r="AC4143" s="45">
        <f t="shared" si="1167"/>
        <v>1.2175923574525547E-2</v>
      </c>
      <c r="AD4143" s="45">
        <f t="shared" si="1168"/>
        <v>0.47095881808742912</v>
      </c>
      <c r="AE4143" s="45">
        <f t="shared" si="1169"/>
        <v>0.52904118191257088</v>
      </c>
      <c r="AF4143" s="43">
        <f>('Estimates from MCMC'!$B$2-'MCMC runs'!W4143)/'Estimates from MCMC'!$B$2</f>
        <v>0.14697600208167275</v>
      </c>
    </row>
    <row r="4144" spans="1:32" x14ac:dyDescent="0.3">
      <c r="A4144" s="38">
        <v>947</v>
      </c>
      <c r="B4144" s="38">
        <v>2084204.8690842793</v>
      </c>
      <c r="C4144" s="39">
        <v>52314.109193343596</v>
      </c>
      <c r="D4144" s="39">
        <v>51248.689495562503</v>
      </c>
      <c r="E4144" s="39">
        <f t="shared" si="1152"/>
        <v>1065.4196977810934</v>
      </c>
      <c r="F4144" s="39">
        <v>52251.552438323997</v>
      </c>
      <c r="G4144" s="40">
        <f t="shared" si="1153"/>
        <v>62.556755019599223</v>
      </c>
      <c r="H4144" s="39">
        <v>52225.662909902101</v>
      </c>
      <c r="I4144" s="39">
        <f t="shared" si="1154"/>
        <v>88.446283441495325</v>
      </c>
      <c r="J4144" s="39">
        <v>51098.442585178498</v>
      </c>
      <c r="K4144" s="40">
        <f t="shared" si="1155"/>
        <v>1215.6666081650983</v>
      </c>
      <c r="L4144" s="39">
        <v>50520.898420694699</v>
      </c>
      <c r="M4144" s="39">
        <f t="shared" si="1156"/>
        <v>1793.2107726488975</v>
      </c>
      <c r="N4144" s="39">
        <f t="shared" si="1161"/>
        <v>577.54416448379925</v>
      </c>
      <c r="O4144" s="40">
        <f>'Estimates from MCMC'!$B$2-L4144</f>
        <v>18540.101579305301</v>
      </c>
      <c r="P4144" s="39">
        <v>51726.960519606699</v>
      </c>
      <c r="Q4144" s="40">
        <f t="shared" si="1157"/>
        <v>1206.0620989119998</v>
      </c>
      <c r="R4144" s="39">
        <v>51757.969184378802</v>
      </c>
      <c r="S4144" s="39">
        <f t="shared" si="1158"/>
        <v>31.008664772103657</v>
      </c>
      <c r="T4144" s="39">
        <f t="shared" si="1162"/>
        <v>1237.0707636841034</v>
      </c>
      <c r="U4144" s="39">
        <v>58303.430841543399</v>
      </c>
      <c r="V4144" s="39">
        <f t="shared" si="1159"/>
        <v>7782.5324208487</v>
      </c>
      <c r="W4144" s="39">
        <v>59781.064260318999</v>
      </c>
      <c r="X4144" s="39">
        <f t="shared" si="1160"/>
        <v>240.56265509149671</v>
      </c>
      <c r="Y4144" s="39">
        <f t="shared" si="1163"/>
        <v>9260.1658396243001</v>
      </c>
      <c r="Z4144" s="39">
        <f t="shared" si="1164"/>
        <v>9279.935739681001</v>
      </c>
      <c r="AA4144" s="45">
        <f t="shared" si="1165"/>
        <v>6.6724055334461477E-2</v>
      </c>
      <c r="AB4144" s="45">
        <f t="shared" si="1166"/>
        <v>0.41976751786169619</v>
      </c>
      <c r="AC4144" s="45">
        <f t="shared" si="1167"/>
        <v>1.2975260899326237E-2</v>
      </c>
      <c r="AD4144" s="45">
        <f t="shared" si="1168"/>
        <v>0.49946683409548392</v>
      </c>
      <c r="AE4144" s="45">
        <f t="shared" si="1169"/>
        <v>0.50053316590451613</v>
      </c>
      <c r="AF4144" s="43">
        <f>('Estimates from MCMC'!$B$2-'MCMC runs'!W4144)/'Estimates from MCMC'!$B$2</f>
        <v>0.13437302876704654</v>
      </c>
    </row>
    <row r="4145" spans="1:32" x14ac:dyDescent="0.3">
      <c r="A4145" s="38">
        <v>254</v>
      </c>
      <c r="B4145" s="38">
        <v>1968718.3561593257</v>
      </c>
      <c r="C4145" s="39">
        <v>52446.821654219297</v>
      </c>
      <c r="D4145" s="39">
        <v>51381.297592218601</v>
      </c>
      <c r="E4145" s="39">
        <f t="shared" si="1152"/>
        <v>1065.5240620006953</v>
      </c>
      <c r="F4145" s="39">
        <v>52385.169709035101</v>
      </c>
      <c r="G4145" s="40">
        <f t="shared" si="1153"/>
        <v>61.651945184195938</v>
      </c>
      <c r="H4145" s="39">
        <v>52360.727380187403</v>
      </c>
      <c r="I4145" s="39">
        <f t="shared" si="1154"/>
        <v>86.094274031893292</v>
      </c>
      <c r="J4145" s="39">
        <v>51234.396883630397</v>
      </c>
      <c r="K4145" s="40">
        <f t="shared" si="1155"/>
        <v>1212.4247705888993</v>
      </c>
      <c r="L4145" s="39">
        <v>50672.195955183197</v>
      </c>
      <c r="M4145" s="39">
        <f t="shared" si="1156"/>
        <v>1774.6256990360998</v>
      </c>
      <c r="N4145" s="39">
        <f t="shared" si="1161"/>
        <v>562.20092844720057</v>
      </c>
      <c r="O4145" s="40">
        <f>'Estimates from MCMC'!$B$2-L4145</f>
        <v>18388.804044816803</v>
      </c>
      <c r="P4145" s="39">
        <v>51862.694311617</v>
      </c>
      <c r="Q4145" s="40">
        <f t="shared" si="1157"/>
        <v>1190.4983564338036</v>
      </c>
      <c r="R4145" s="39">
        <v>51892.305881449298</v>
      </c>
      <c r="S4145" s="39">
        <f t="shared" si="1158"/>
        <v>29.611569832297391</v>
      </c>
      <c r="T4145" s="39">
        <f t="shared" si="1162"/>
        <v>1220.109926266101</v>
      </c>
      <c r="U4145" s="39">
        <v>58454.708213687198</v>
      </c>
      <c r="V4145" s="39">
        <f t="shared" si="1159"/>
        <v>7782.5122585040008</v>
      </c>
      <c r="W4145" s="39">
        <v>59913.751557716801</v>
      </c>
      <c r="X4145" s="39">
        <f t="shared" si="1160"/>
        <v>238.9334177635028</v>
      </c>
      <c r="Y4145" s="39">
        <f t="shared" si="1163"/>
        <v>9241.5556025336045</v>
      </c>
      <c r="Z4145" s="39">
        <f t="shared" si="1164"/>
        <v>9147.2484422831985</v>
      </c>
      <c r="AA4145" s="45">
        <f t="shared" si="1165"/>
        <v>6.6350694873493404E-2</v>
      </c>
      <c r="AB4145" s="45">
        <f t="shared" si="1166"/>
        <v>0.42322014196989793</v>
      </c>
      <c r="AC4145" s="45">
        <f t="shared" si="1167"/>
        <v>1.2993418015721922E-2</v>
      </c>
      <c r="AD4145" s="45">
        <f t="shared" si="1168"/>
        <v>0.50256425485911327</v>
      </c>
      <c r="AE4145" s="45">
        <f t="shared" si="1169"/>
        <v>0.49743574514088673</v>
      </c>
      <c r="AF4145" s="43">
        <f>('Estimates from MCMC'!$B$2-'MCMC runs'!W4145)/'Estimates from MCMC'!$B$2</f>
        <v>0.13245172300260927</v>
      </c>
    </row>
    <row r="4146" spans="1:32" x14ac:dyDescent="0.3">
      <c r="A4146" s="38">
        <v>104</v>
      </c>
      <c r="B4146" s="38">
        <v>1928580.1142402284</v>
      </c>
      <c r="C4146" s="39">
        <v>52895.452856007701</v>
      </c>
      <c r="D4146" s="39">
        <v>51823.206915477102</v>
      </c>
      <c r="E4146" s="39">
        <f t="shared" si="1152"/>
        <v>1072.2459405305999</v>
      </c>
      <c r="F4146" s="39">
        <v>52836.998502685601</v>
      </c>
      <c r="G4146" s="40">
        <f t="shared" si="1153"/>
        <v>58.45435332210036</v>
      </c>
      <c r="H4146" s="39">
        <v>52807.518775635697</v>
      </c>
      <c r="I4146" s="39">
        <f t="shared" si="1154"/>
        <v>87.934080372004246</v>
      </c>
      <c r="J4146" s="39">
        <v>51677.444666356198</v>
      </c>
      <c r="K4146" s="40">
        <f t="shared" si="1155"/>
        <v>1218.0081896515039</v>
      </c>
      <c r="L4146" s="39">
        <v>51102.905017399702</v>
      </c>
      <c r="M4146" s="39">
        <f t="shared" si="1156"/>
        <v>1792.5478386079994</v>
      </c>
      <c r="N4146" s="39">
        <f t="shared" si="1161"/>
        <v>574.53964895649551</v>
      </c>
      <c r="O4146" s="40">
        <f>'Estimates from MCMC'!$B$2-L4146</f>
        <v>17958.094982600298</v>
      </c>
      <c r="P4146" s="39">
        <v>52306.891496461503</v>
      </c>
      <c r="Q4146" s="40">
        <f t="shared" si="1157"/>
        <v>1203.9864790618012</v>
      </c>
      <c r="R4146" s="39">
        <v>52337.492273842501</v>
      </c>
      <c r="S4146" s="39">
        <f t="shared" si="1158"/>
        <v>30.600777380997897</v>
      </c>
      <c r="T4146" s="39">
        <f t="shared" si="1162"/>
        <v>1234.5872564427991</v>
      </c>
      <c r="U4146" s="39">
        <v>59088.953079332801</v>
      </c>
      <c r="V4146" s="39">
        <f t="shared" si="1159"/>
        <v>7986.0480619330992</v>
      </c>
      <c r="W4146" s="39">
        <v>60565.917368868097</v>
      </c>
      <c r="X4146" s="39">
        <f t="shared" si="1160"/>
        <v>242.37703309249628</v>
      </c>
      <c r="Y4146" s="39">
        <f t="shared" si="1163"/>
        <v>9463.0123514683946</v>
      </c>
      <c r="Z4146" s="39">
        <f t="shared" si="1164"/>
        <v>8495.0826311319033</v>
      </c>
      <c r="AA4146" s="45">
        <f t="shared" si="1165"/>
        <v>6.8748230680314243E-2</v>
      </c>
      <c r="AB4146" s="45">
        <f t="shared" si="1166"/>
        <v>0.44470463429839452</v>
      </c>
      <c r="AC4146" s="45">
        <f t="shared" si="1167"/>
        <v>1.3496812068726487E-2</v>
      </c>
      <c r="AD4146" s="45">
        <f t="shared" si="1168"/>
        <v>0.52694967704743523</v>
      </c>
      <c r="AE4146" s="45">
        <f t="shared" si="1169"/>
        <v>0.47305032295256472</v>
      </c>
      <c r="AF4146" s="43">
        <f>('Estimates from MCMC'!$B$2-'MCMC runs'!W4146)/'Estimates from MCMC'!$B$2</f>
        <v>0.12300839303126082</v>
      </c>
    </row>
    <row r="4147" spans="1:32" x14ac:dyDescent="0.3">
      <c r="A4147" s="38">
        <v>976</v>
      </c>
      <c r="B4147" s="38">
        <v>2150953.3142219698</v>
      </c>
      <c r="C4147" s="39">
        <v>53656.386036441501</v>
      </c>
      <c r="D4147" s="39">
        <v>52575.727908572997</v>
      </c>
      <c r="E4147" s="39">
        <f t="shared" si="1152"/>
        <v>1080.6581278685044</v>
      </c>
      <c r="F4147" s="39">
        <v>53603.545024291801</v>
      </c>
      <c r="G4147" s="40">
        <f t="shared" si="1153"/>
        <v>52.841012149699964</v>
      </c>
      <c r="H4147" s="39">
        <v>53569.407866579997</v>
      </c>
      <c r="I4147" s="39">
        <f t="shared" si="1154"/>
        <v>86.978169861504284</v>
      </c>
      <c r="J4147" s="39">
        <v>52436.505253196803</v>
      </c>
      <c r="K4147" s="40">
        <f t="shared" si="1155"/>
        <v>1219.8807832446983</v>
      </c>
      <c r="L4147" s="39">
        <v>51868.147099189096</v>
      </c>
      <c r="M4147" s="39">
        <f t="shared" si="1156"/>
        <v>1788.2389372524049</v>
      </c>
      <c r="N4147" s="39">
        <f t="shared" si="1161"/>
        <v>568.35815400770662</v>
      </c>
      <c r="O4147" s="40">
        <f>'Estimates from MCMC'!$B$2-L4147</f>
        <v>17192.852900810904</v>
      </c>
      <c r="P4147" s="39">
        <v>53072.234932658903</v>
      </c>
      <c r="Q4147" s="40">
        <f t="shared" si="1157"/>
        <v>1204.0878334698064</v>
      </c>
      <c r="R4147" s="39">
        <v>53102.071447402202</v>
      </c>
      <c r="S4147" s="39">
        <f t="shared" si="1158"/>
        <v>29.836514743299631</v>
      </c>
      <c r="T4147" s="39">
        <f t="shared" si="1162"/>
        <v>1233.924348213106</v>
      </c>
      <c r="U4147" s="39">
        <v>59727.556253903997</v>
      </c>
      <c r="V4147" s="39">
        <f t="shared" si="1159"/>
        <v>7859.4091547149001</v>
      </c>
      <c r="W4147" s="39">
        <v>61200.1671647767</v>
      </c>
      <c r="X4147" s="39">
        <f t="shared" si="1160"/>
        <v>238.68656265959726</v>
      </c>
      <c r="Y4147" s="39">
        <f t="shared" si="1163"/>
        <v>9332.0200655876033</v>
      </c>
      <c r="Z4147" s="39">
        <f t="shared" si="1164"/>
        <v>7860.8328352233002</v>
      </c>
      <c r="AA4147" s="45">
        <f t="shared" si="1165"/>
        <v>7.1769610042723489E-2</v>
      </c>
      <c r="AB4147" s="45">
        <f t="shared" si="1166"/>
        <v>0.45713234447229001</v>
      </c>
      <c r="AC4147" s="45">
        <f t="shared" si="1167"/>
        <v>1.3882894481598197E-2</v>
      </c>
      <c r="AD4147" s="45">
        <f t="shared" si="1168"/>
        <v>0.54278484899661172</v>
      </c>
      <c r="AE4147" s="45">
        <f t="shared" si="1169"/>
        <v>0.45721515100338833</v>
      </c>
      <c r="AF4147" s="43">
        <f>('Estimates from MCMC'!$B$2-'MCMC runs'!W4147)/'Estimates from MCMC'!$B$2</f>
        <v>0.11382448610971894</v>
      </c>
    </row>
    <row r="4148" spans="1:32" x14ac:dyDescent="0.3">
      <c r="A4148" s="38">
        <v>4517</v>
      </c>
      <c r="B4148" s="38">
        <v>1992395.600566016</v>
      </c>
      <c r="C4148" s="39">
        <v>52702.389999478197</v>
      </c>
      <c r="D4148" s="39">
        <v>51628.630714785402</v>
      </c>
      <c r="E4148" s="39">
        <f t="shared" si="1152"/>
        <v>1073.7592846927946</v>
      </c>
      <c r="F4148" s="39">
        <v>52632.1269789824</v>
      </c>
      <c r="G4148" s="40">
        <f t="shared" si="1153"/>
        <v>70.263020495796809</v>
      </c>
      <c r="H4148" s="39">
        <v>52614.666405971198</v>
      </c>
      <c r="I4148" s="39">
        <f t="shared" si="1154"/>
        <v>87.723593506998441</v>
      </c>
      <c r="J4148" s="39">
        <v>51471.637895260399</v>
      </c>
      <c r="K4148" s="40">
        <f t="shared" si="1155"/>
        <v>1230.7521042177978</v>
      </c>
      <c r="L4148" s="39">
        <v>50898.648762355697</v>
      </c>
      <c r="M4148" s="39">
        <f t="shared" si="1156"/>
        <v>1803.7412371225</v>
      </c>
      <c r="N4148" s="39">
        <f t="shared" si="1161"/>
        <v>572.98913290470227</v>
      </c>
      <c r="O4148" s="40">
        <f>'Estimates from MCMC'!$B$2-L4148</f>
        <v>18162.351237644303</v>
      </c>
      <c r="P4148" s="39">
        <v>52111.122707767499</v>
      </c>
      <c r="Q4148" s="40">
        <f t="shared" si="1157"/>
        <v>1212.4739454118026</v>
      </c>
      <c r="R4148" s="39">
        <v>52141.230357463202</v>
      </c>
      <c r="S4148" s="39">
        <f t="shared" si="1158"/>
        <v>30.107649695703003</v>
      </c>
      <c r="T4148" s="39">
        <f t="shared" si="1162"/>
        <v>1242.5815951075056</v>
      </c>
      <c r="U4148" s="39">
        <v>58813.874922316398</v>
      </c>
      <c r="V4148" s="39">
        <f t="shared" si="1159"/>
        <v>7915.2261599607009</v>
      </c>
      <c r="W4148" s="39">
        <v>60301.967619003801</v>
      </c>
      <c r="X4148" s="39">
        <f t="shared" si="1160"/>
        <v>245.51110157989751</v>
      </c>
      <c r="Y4148" s="39">
        <f t="shared" si="1163"/>
        <v>9403.318856648104</v>
      </c>
      <c r="Z4148" s="39">
        <f t="shared" si="1164"/>
        <v>8759.0323809961992</v>
      </c>
      <c r="AA4148" s="45">
        <f t="shared" si="1165"/>
        <v>6.8415238690685679E-2</v>
      </c>
      <c r="AB4148" s="45">
        <f t="shared" si="1166"/>
        <v>0.43580404631505865</v>
      </c>
      <c r="AC4148" s="45">
        <f t="shared" si="1167"/>
        <v>1.3517583619407024E-2</v>
      </c>
      <c r="AD4148" s="45">
        <f t="shared" si="1168"/>
        <v>0.51773686862515134</v>
      </c>
      <c r="AE4148" s="45">
        <f t="shared" si="1169"/>
        <v>0.48226313137484861</v>
      </c>
      <c r="AF4148" s="43">
        <f>('Estimates from MCMC'!$B$2-'MCMC runs'!W4148)/'Estimates from MCMC'!$B$2</f>
        <v>0.12683037287320195</v>
      </c>
    </row>
    <row r="4149" spans="1:32" x14ac:dyDescent="0.3">
      <c r="A4149" s="38">
        <v>1935</v>
      </c>
      <c r="B4149" s="38">
        <v>2106127.4245127779</v>
      </c>
      <c r="C4149" s="39">
        <v>53352.9380261552</v>
      </c>
      <c r="D4149" s="39">
        <v>52265.7997732769</v>
      </c>
      <c r="E4149" s="39">
        <f t="shared" si="1152"/>
        <v>1087.1382528782997</v>
      </c>
      <c r="F4149" s="39">
        <v>53278.472050778197</v>
      </c>
      <c r="G4149" s="40">
        <f t="shared" si="1153"/>
        <v>74.465975377002906</v>
      </c>
      <c r="H4149" s="39">
        <v>53263.7075260864</v>
      </c>
      <c r="I4149" s="39">
        <f t="shared" si="1154"/>
        <v>89.230500068799302</v>
      </c>
      <c r="J4149" s="39">
        <v>52103.262359255801</v>
      </c>
      <c r="K4149" s="40">
        <f t="shared" si="1155"/>
        <v>1249.6756668993985</v>
      </c>
      <c r="L4149" s="39">
        <v>51520.466483308097</v>
      </c>
      <c r="M4149" s="39">
        <f t="shared" si="1156"/>
        <v>1832.4715428471027</v>
      </c>
      <c r="N4149" s="39">
        <f t="shared" si="1161"/>
        <v>582.79587594770419</v>
      </c>
      <c r="O4149" s="40">
        <f>'Estimates from MCMC'!$B$2-L4149</f>
        <v>17540.533516691903</v>
      </c>
      <c r="P4149" s="39">
        <v>52753.7100594683</v>
      </c>
      <c r="Q4149" s="40">
        <f t="shared" si="1157"/>
        <v>1233.2435761602028</v>
      </c>
      <c r="R4149" s="39">
        <v>52784.2902755166</v>
      </c>
      <c r="S4149" s="39">
        <f t="shared" si="1158"/>
        <v>30.580216048299917</v>
      </c>
      <c r="T4149" s="39">
        <f t="shared" si="1162"/>
        <v>1263.8237922085027</v>
      </c>
      <c r="U4149" s="39">
        <v>59656.544097649799</v>
      </c>
      <c r="V4149" s="39">
        <f t="shared" si="1159"/>
        <v>8136.0776143417024</v>
      </c>
      <c r="W4149" s="39">
        <v>61173.353866024197</v>
      </c>
      <c r="X4149" s="39">
        <f t="shared" si="1160"/>
        <v>252.98597616589541</v>
      </c>
      <c r="Y4149" s="39">
        <f t="shared" si="1163"/>
        <v>9652.8873827161005</v>
      </c>
      <c r="Z4149" s="39">
        <f t="shared" si="1164"/>
        <v>7887.6461339758025</v>
      </c>
      <c r="AA4149" s="45">
        <f t="shared" si="1165"/>
        <v>7.2051616389309028E-2</v>
      </c>
      <c r="AB4149" s="45">
        <f t="shared" si="1166"/>
        <v>0.46384436406106216</v>
      </c>
      <c r="AC4149" s="45">
        <f t="shared" si="1167"/>
        <v>1.4422935079206637E-2</v>
      </c>
      <c r="AD4149" s="45">
        <f t="shared" si="1168"/>
        <v>0.5503189155295779</v>
      </c>
      <c r="AE4149" s="45">
        <f t="shared" si="1169"/>
        <v>0.44968108447042215</v>
      </c>
      <c r="AF4149" s="43">
        <f>('Estimates from MCMC'!$B$2-'MCMC runs'!W4149)/'Estimates from MCMC'!$B$2</f>
        <v>0.11421274140217783</v>
      </c>
    </row>
    <row r="4150" spans="1:32" x14ac:dyDescent="0.3">
      <c r="A4150" s="38">
        <v>175</v>
      </c>
      <c r="B4150" s="38">
        <v>1961308.920008363</v>
      </c>
      <c r="C4150" s="39">
        <v>52581.735433007198</v>
      </c>
      <c r="D4150" s="39">
        <v>51492.530742451403</v>
      </c>
      <c r="E4150" s="39">
        <f t="shared" si="1152"/>
        <v>1089.2046905557945</v>
      </c>
      <c r="F4150" s="39">
        <v>52506.397902121098</v>
      </c>
      <c r="G4150" s="40">
        <f t="shared" si="1153"/>
        <v>75.337530886099557</v>
      </c>
      <c r="H4150" s="39">
        <v>52492.501093532497</v>
      </c>
      <c r="I4150" s="39">
        <f t="shared" si="1154"/>
        <v>89.234339474700391</v>
      </c>
      <c r="J4150" s="39">
        <v>51329.210838225503</v>
      </c>
      <c r="K4150" s="40">
        <f t="shared" si="1155"/>
        <v>1252.5245947816948</v>
      </c>
      <c r="L4150" s="39">
        <v>50746.652723445797</v>
      </c>
      <c r="M4150" s="39">
        <f t="shared" si="1156"/>
        <v>1835.0827095614004</v>
      </c>
      <c r="N4150" s="39">
        <f t="shared" si="1161"/>
        <v>582.55811477970565</v>
      </c>
      <c r="O4150" s="40">
        <f>'Estimates from MCMC'!$B$2-L4150</f>
        <v>18314.347276554203</v>
      </c>
      <c r="P4150" s="39">
        <v>51982.893986582603</v>
      </c>
      <c r="Q4150" s="40">
        <f t="shared" si="1157"/>
        <v>1236.2412631368061</v>
      </c>
      <c r="R4150" s="39">
        <v>52013.4190959349</v>
      </c>
      <c r="S4150" s="39">
        <f t="shared" si="1158"/>
        <v>30.525109352296568</v>
      </c>
      <c r="T4150" s="39">
        <f t="shared" si="1162"/>
        <v>1266.7663724891027</v>
      </c>
      <c r="U4150" s="39">
        <v>58703.683299584998</v>
      </c>
      <c r="V4150" s="39">
        <f t="shared" si="1159"/>
        <v>7957.030576139201</v>
      </c>
      <c r="W4150" s="39">
        <v>60223.075059759904</v>
      </c>
      <c r="X4150" s="39">
        <f t="shared" si="1160"/>
        <v>252.62538768580271</v>
      </c>
      <c r="Y4150" s="39">
        <f t="shared" si="1163"/>
        <v>9476.4223363141064</v>
      </c>
      <c r="Z4150" s="39">
        <f t="shared" si="1164"/>
        <v>8837.9249402400965</v>
      </c>
      <c r="AA4150" s="45">
        <f t="shared" si="1165"/>
        <v>6.9167978162716234E-2</v>
      </c>
      <c r="AB4150" s="45">
        <f t="shared" si="1166"/>
        <v>0.43446978786547807</v>
      </c>
      <c r="AC4150" s="45">
        <f t="shared" si="1167"/>
        <v>1.3793851556435787E-2</v>
      </c>
      <c r="AD4150" s="45">
        <f t="shared" si="1168"/>
        <v>0.51743161758463008</v>
      </c>
      <c r="AE4150" s="45">
        <f t="shared" si="1169"/>
        <v>0.48256838241536987</v>
      </c>
      <c r="AF4150" s="43">
        <f>('Estimates from MCMC'!$B$2-'MCMC runs'!W4150)/'Estimates from MCMC'!$B$2</f>
        <v>0.12797273338411111</v>
      </c>
    </row>
    <row r="4151" spans="1:32" x14ac:dyDescent="0.3">
      <c r="A4151" s="38">
        <v>3162</v>
      </c>
      <c r="B4151" s="38">
        <v>2074014.7531451792</v>
      </c>
      <c r="C4151" s="39">
        <v>52819.628716955202</v>
      </c>
      <c r="D4151" s="39">
        <v>51703.057655566598</v>
      </c>
      <c r="E4151" s="39">
        <f t="shared" si="1152"/>
        <v>1116.571061388604</v>
      </c>
      <c r="F4151" s="39">
        <v>52752.823403163202</v>
      </c>
      <c r="G4151" s="40">
        <f t="shared" si="1153"/>
        <v>66.805313791999652</v>
      </c>
      <c r="H4151" s="39">
        <v>52727.962462375799</v>
      </c>
      <c r="I4151" s="39">
        <f t="shared" si="1154"/>
        <v>91.666254579402448</v>
      </c>
      <c r="J4151" s="39">
        <v>51545.600695198198</v>
      </c>
      <c r="K4151" s="40">
        <f t="shared" si="1155"/>
        <v>1274.0280217570034</v>
      </c>
      <c r="L4151" s="39">
        <v>50947.523898886197</v>
      </c>
      <c r="M4151" s="39">
        <f t="shared" si="1156"/>
        <v>1872.104818069005</v>
      </c>
      <c r="N4151" s="39">
        <f t="shared" si="1161"/>
        <v>598.07679631200153</v>
      </c>
      <c r="O4151" s="40">
        <f>'Estimates from MCMC'!$B$2-L4151</f>
        <v>18113.476101113803</v>
      </c>
      <c r="P4151" s="39">
        <v>52216.478533052497</v>
      </c>
      <c r="Q4151" s="40">
        <f t="shared" si="1157"/>
        <v>1268.9546341663008</v>
      </c>
      <c r="R4151" s="39">
        <v>52247.8868160821</v>
      </c>
      <c r="S4151" s="39">
        <f t="shared" si="1158"/>
        <v>31.408283029602899</v>
      </c>
      <c r="T4151" s="39">
        <f t="shared" si="1162"/>
        <v>1300.3629171959037</v>
      </c>
      <c r="U4151" s="39">
        <v>58879.420418753201</v>
      </c>
      <c r="V4151" s="39">
        <f t="shared" si="1159"/>
        <v>7931.8965198670048</v>
      </c>
      <c r="W4151" s="39">
        <v>60435.830102882603</v>
      </c>
      <c r="X4151" s="39">
        <f t="shared" si="1160"/>
        <v>256.04676693349757</v>
      </c>
      <c r="Y4151" s="39">
        <f t="shared" si="1163"/>
        <v>9488.3062039964061</v>
      </c>
      <c r="Z4151" s="39">
        <f t="shared" si="1164"/>
        <v>8625.1698971173973</v>
      </c>
      <c r="AA4151" s="45">
        <f t="shared" si="1165"/>
        <v>7.1789805001368237E-2</v>
      </c>
      <c r="AB4151" s="45">
        <f t="shared" si="1166"/>
        <v>0.43790029454254065</v>
      </c>
      <c r="AC4151" s="45">
        <f t="shared" si="1167"/>
        <v>1.4135705675938876E-2</v>
      </c>
      <c r="AD4151" s="45">
        <f t="shared" si="1168"/>
        <v>0.52382580521984778</v>
      </c>
      <c r="AE4151" s="45">
        <f t="shared" si="1169"/>
        <v>0.47617419478015227</v>
      </c>
      <c r="AF4151" s="43">
        <f>('Estimates from MCMC'!$B$2-'MCMC runs'!W4151)/'Estimates from MCMC'!$B$2</f>
        <v>0.12489205046433439</v>
      </c>
    </row>
    <row r="4152" spans="1:32" x14ac:dyDescent="0.3">
      <c r="A4152" s="38">
        <v>3382</v>
      </c>
      <c r="B4152" s="38">
        <v>2074014.7531451792</v>
      </c>
      <c r="C4152" s="39">
        <v>52819.628716955202</v>
      </c>
      <c r="D4152" s="39">
        <v>51703.057655566598</v>
      </c>
      <c r="E4152" s="39">
        <f t="shared" si="1152"/>
        <v>1116.571061388604</v>
      </c>
      <c r="F4152" s="39">
        <v>52752.823403163202</v>
      </c>
      <c r="G4152" s="40">
        <f t="shared" si="1153"/>
        <v>66.805313791999652</v>
      </c>
      <c r="H4152" s="39">
        <v>52727.962462375799</v>
      </c>
      <c r="I4152" s="39">
        <f t="shared" si="1154"/>
        <v>91.666254579402448</v>
      </c>
      <c r="J4152" s="39">
        <v>51545.600695198198</v>
      </c>
      <c r="K4152" s="40">
        <f t="shared" si="1155"/>
        <v>1274.0280217570034</v>
      </c>
      <c r="L4152" s="39">
        <v>50947.523898886197</v>
      </c>
      <c r="M4152" s="39">
        <f t="shared" si="1156"/>
        <v>1872.104818069005</v>
      </c>
      <c r="N4152" s="39">
        <f t="shared" si="1161"/>
        <v>598.07679631200153</v>
      </c>
      <c r="O4152" s="40">
        <f>'Estimates from MCMC'!$B$2-L4152</f>
        <v>18113.476101113803</v>
      </c>
      <c r="P4152" s="39">
        <v>52216.478533052497</v>
      </c>
      <c r="Q4152" s="40">
        <f t="shared" si="1157"/>
        <v>1268.9546341663008</v>
      </c>
      <c r="R4152" s="39">
        <v>52247.8868160821</v>
      </c>
      <c r="S4152" s="39">
        <f t="shared" si="1158"/>
        <v>31.408283029602899</v>
      </c>
      <c r="T4152" s="39">
        <f t="shared" si="1162"/>
        <v>1300.3629171959037</v>
      </c>
      <c r="U4152" s="39">
        <v>58879.420418753201</v>
      </c>
      <c r="V4152" s="39">
        <f t="shared" si="1159"/>
        <v>7931.8965198670048</v>
      </c>
      <c r="W4152" s="39">
        <v>60435.830102882603</v>
      </c>
      <c r="X4152" s="39">
        <f t="shared" si="1160"/>
        <v>256.04676693349757</v>
      </c>
      <c r="Y4152" s="39">
        <f t="shared" si="1163"/>
        <v>9488.3062039964061</v>
      </c>
      <c r="Z4152" s="39">
        <f t="shared" si="1164"/>
        <v>8625.1698971173973</v>
      </c>
      <c r="AA4152" s="45">
        <f t="shared" si="1165"/>
        <v>7.1789805001368237E-2</v>
      </c>
      <c r="AB4152" s="45">
        <f t="shared" si="1166"/>
        <v>0.43790029454254065</v>
      </c>
      <c r="AC4152" s="45">
        <f t="shared" si="1167"/>
        <v>1.4135705675938876E-2</v>
      </c>
      <c r="AD4152" s="45">
        <f t="shared" si="1168"/>
        <v>0.52382580521984778</v>
      </c>
      <c r="AE4152" s="45">
        <f t="shared" si="1169"/>
        <v>0.47617419478015227</v>
      </c>
      <c r="AF4152" s="43">
        <f>('Estimates from MCMC'!$B$2-'MCMC runs'!W4152)/'Estimates from MCMC'!$B$2</f>
        <v>0.12489205046433439</v>
      </c>
    </row>
    <row r="4153" spans="1:32" x14ac:dyDescent="0.3">
      <c r="A4153" s="38">
        <v>212</v>
      </c>
      <c r="B4153" s="38">
        <v>2035635.2464298469</v>
      </c>
      <c r="C4153" s="39">
        <v>52632.481010886098</v>
      </c>
      <c r="D4153" s="39">
        <v>51555.671424157299</v>
      </c>
      <c r="E4153" s="39">
        <f t="shared" si="1152"/>
        <v>1076.8095867287993</v>
      </c>
      <c r="F4153" s="39">
        <v>52562.664013586596</v>
      </c>
      <c r="G4153" s="40">
        <f t="shared" si="1153"/>
        <v>69.816997299501963</v>
      </c>
      <c r="H4153" s="39">
        <v>52543.341628124399</v>
      </c>
      <c r="I4153" s="39">
        <f t="shared" si="1154"/>
        <v>89.13938276169938</v>
      </c>
      <c r="J4153" s="39">
        <v>51397.589451826803</v>
      </c>
      <c r="K4153" s="40">
        <f t="shared" si="1155"/>
        <v>1234.8915590592951</v>
      </c>
      <c r="L4153" s="39">
        <v>50815.473334258197</v>
      </c>
      <c r="M4153" s="39">
        <f t="shared" si="1156"/>
        <v>1817.0076766279017</v>
      </c>
      <c r="N4153" s="39">
        <f t="shared" si="1161"/>
        <v>582.11611756860657</v>
      </c>
      <c r="O4153" s="40">
        <f>'Estimates from MCMC'!$B$2-L4153</f>
        <v>18245.526665741803</v>
      </c>
      <c r="P4153" s="39">
        <v>52035.722790591099</v>
      </c>
      <c r="Q4153" s="40">
        <f t="shared" si="1157"/>
        <v>1220.2494563329019</v>
      </c>
      <c r="R4153" s="39">
        <v>52066.804490265204</v>
      </c>
      <c r="S4153" s="39">
        <f t="shared" si="1158"/>
        <v>31.081699674105039</v>
      </c>
      <c r="T4153" s="39">
        <f t="shared" si="1162"/>
        <v>1251.3311560070069</v>
      </c>
      <c r="U4153" s="39">
        <v>58828.652989941198</v>
      </c>
      <c r="V4153" s="39">
        <f t="shared" si="1159"/>
        <v>8013.1796556830013</v>
      </c>
      <c r="W4153" s="39">
        <v>60329.873564075002</v>
      </c>
      <c r="X4153" s="39">
        <f t="shared" si="1160"/>
        <v>249.88941812679695</v>
      </c>
      <c r="Y4153" s="39">
        <f t="shared" si="1163"/>
        <v>9514.4002298168052</v>
      </c>
      <c r="Z4153" s="39">
        <f t="shared" si="1164"/>
        <v>8731.1264359249981</v>
      </c>
      <c r="AA4153" s="45">
        <f t="shared" si="1165"/>
        <v>6.8582901383522868E-2</v>
      </c>
      <c r="AB4153" s="45">
        <f t="shared" si="1166"/>
        <v>0.43918598802240777</v>
      </c>
      <c r="AC4153" s="45">
        <f t="shared" si="1167"/>
        <v>1.3695927922760089E-2</v>
      </c>
      <c r="AD4153" s="45">
        <f t="shared" si="1168"/>
        <v>0.52146481732869077</v>
      </c>
      <c r="AE4153" s="45">
        <f t="shared" si="1169"/>
        <v>0.47853518267130929</v>
      </c>
      <c r="AF4153" s="43">
        <f>('Estimates from MCMC'!$B$2-'MCMC runs'!W4153)/'Estimates from MCMC'!$B$2</f>
        <v>0.12642629611394271</v>
      </c>
    </row>
    <row r="4154" spans="1:32" x14ac:dyDescent="0.3">
      <c r="A4154" s="38">
        <v>3477</v>
      </c>
      <c r="B4154" s="38">
        <v>1931441.2066427516</v>
      </c>
      <c r="C4154" s="39">
        <v>52155.560578097902</v>
      </c>
      <c r="D4154" s="39">
        <v>51063.898128332497</v>
      </c>
      <c r="E4154" s="39">
        <f t="shared" si="1152"/>
        <v>1091.6624497654047</v>
      </c>
      <c r="F4154" s="39">
        <v>52096.633346222399</v>
      </c>
      <c r="G4154" s="40">
        <f t="shared" si="1153"/>
        <v>58.927231875502912</v>
      </c>
      <c r="H4154" s="39">
        <v>52066.532460350798</v>
      </c>
      <c r="I4154" s="39">
        <f t="shared" si="1154"/>
        <v>89.028117747104261</v>
      </c>
      <c r="J4154" s="39">
        <v>50916.615983094598</v>
      </c>
      <c r="K4154" s="40">
        <f t="shared" si="1155"/>
        <v>1238.9445950033041</v>
      </c>
      <c r="L4154" s="39">
        <v>50335.533349161597</v>
      </c>
      <c r="M4154" s="39">
        <f t="shared" si="1156"/>
        <v>1820.0272289363056</v>
      </c>
      <c r="N4154" s="39">
        <f t="shared" si="1161"/>
        <v>581.08263393300149</v>
      </c>
      <c r="O4154" s="40">
        <f>'Estimates from MCMC'!$B$2-L4154</f>
        <v>18725.466650838403</v>
      </c>
      <c r="P4154" s="39">
        <v>51562.167233429303</v>
      </c>
      <c r="Q4154" s="40">
        <f t="shared" si="1157"/>
        <v>1226.6338842677069</v>
      </c>
      <c r="R4154" s="39">
        <v>51592.875028414797</v>
      </c>
      <c r="S4154" s="39">
        <f t="shared" si="1158"/>
        <v>30.70779498549382</v>
      </c>
      <c r="T4154" s="39">
        <f t="shared" si="1162"/>
        <v>1257.3416792532007</v>
      </c>
      <c r="U4154" s="39">
        <v>58117.963127607698</v>
      </c>
      <c r="V4154" s="39">
        <f t="shared" si="1159"/>
        <v>7782.4297784461014</v>
      </c>
      <c r="W4154" s="39">
        <v>59622.202762743102</v>
      </c>
      <c r="X4154" s="39">
        <f t="shared" si="1160"/>
        <v>246.89795588220295</v>
      </c>
      <c r="Y4154" s="39">
        <f t="shared" si="1163"/>
        <v>9286.6694135815051</v>
      </c>
      <c r="Z4154" s="39">
        <f t="shared" si="1164"/>
        <v>9438.7972372568984</v>
      </c>
      <c r="AA4154" s="45">
        <f t="shared" si="1165"/>
        <v>6.7146079865353064E-2</v>
      </c>
      <c r="AB4154" s="45">
        <f t="shared" si="1166"/>
        <v>0.41560672017205269</v>
      </c>
      <c r="AC4154" s="45">
        <f t="shared" si="1167"/>
        <v>1.3185143018646666E-2</v>
      </c>
      <c r="AD4154" s="45">
        <f t="shared" si="1168"/>
        <v>0.49593794305605243</v>
      </c>
      <c r="AE4154" s="45">
        <f t="shared" si="1169"/>
        <v>0.50406205694394757</v>
      </c>
      <c r="AF4154" s="43">
        <f>('Estimates from MCMC'!$B$2-'MCMC runs'!W4154)/'Estimates from MCMC'!$B$2</f>
        <v>0.13667333570693876</v>
      </c>
    </row>
    <row r="4155" spans="1:32" x14ac:dyDescent="0.3">
      <c r="A4155" s="38">
        <v>4810</v>
      </c>
      <c r="B4155" s="38">
        <v>1935968.3554751326</v>
      </c>
      <c r="C4155" s="39">
        <v>52297.869176939901</v>
      </c>
      <c r="D4155" s="39">
        <v>51232.499299868097</v>
      </c>
      <c r="E4155" s="39">
        <f t="shared" si="1152"/>
        <v>1065.3698770718038</v>
      </c>
      <c r="F4155" s="39">
        <v>52235.954776755898</v>
      </c>
      <c r="G4155" s="40">
        <f t="shared" si="1153"/>
        <v>61.914400184003171</v>
      </c>
      <c r="H4155" s="39">
        <v>52209.6701339137</v>
      </c>
      <c r="I4155" s="39">
        <f t="shared" si="1154"/>
        <v>88.199043026201252</v>
      </c>
      <c r="J4155" s="39">
        <v>51083.1527164898</v>
      </c>
      <c r="K4155" s="40">
        <f t="shared" si="1155"/>
        <v>1214.7164604501013</v>
      </c>
      <c r="L4155" s="39">
        <v>50533.572206512203</v>
      </c>
      <c r="M4155" s="39">
        <f t="shared" si="1156"/>
        <v>1764.2969704276984</v>
      </c>
      <c r="N4155" s="39">
        <f t="shared" si="1161"/>
        <v>549.5805099775971</v>
      </c>
      <c r="O4155" s="40">
        <f>'Estimates from MCMC'!$B$2-L4155</f>
        <v>18527.427793487797</v>
      </c>
      <c r="P4155" s="39">
        <v>51718.005159919099</v>
      </c>
      <c r="Q4155" s="40">
        <f t="shared" si="1157"/>
        <v>1184.4329534068966</v>
      </c>
      <c r="R4155" s="39">
        <v>51748.611852838003</v>
      </c>
      <c r="S4155" s="39">
        <f t="shared" si="1158"/>
        <v>30.606692918903718</v>
      </c>
      <c r="T4155" s="39">
        <f t="shared" si="1162"/>
        <v>1215.0396463258003</v>
      </c>
      <c r="U4155" s="39">
        <v>58358.123680933299</v>
      </c>
      <c r="V4155" s="39">
        <f t="shared" si="1159"/>
        <v>7824.5514744210959</v>
      </c>
      <c r="W4155" s="39">
        <v>59806.626397477201</v>
      </c>
      <c r="X4155" s="39">
        <f t="shared" si="1160"/>
        <v>233.46307021810208</v>
      </c>
      <c r="Y4155" s="39">
        <f t="shared" si="1163"/>
        <v>9273.0541909649983</v>
      </c>
      <c r="Z4155" s="39">
        <f t="shared" si="1164"/>
        <v>9254.373602522799</v>
      </c>
      <c r="AA4155" s="45">
        <f t="shared" si="1165"/>
        <v>6.5580590024097912E-2</v>
      </c>
      <c r="AB4155" s="45">
        <f t="shared" si="1166"/>
        <v>0.42232259985767406</v>
      </c>
      <c r="AC4155" s="45">
        <f t="shared" si="1167"/>
        <v>1.2600943467185552E-2</v>
      </c>
      <c r="AD4155" s="45">
        <f t="shared" si="1168"/>
        <v>0.50050413334895749</v>
      </c>
      <c r="AE4155" s="45">
        <f t="shared" si="1169"/>
        <v>0.49949586665104251</v>
      </c>
      <c r="AF4155" s="43">
        <f>('Estimates from MCMC'!$B$2-'MCMC runs'!W4155)/'Estimates from MCMC'!$B$2</f>
        <v>0.13400289023505016</v>
      </c>
    </row>
    <row r="4156" spans="1:32" x14ac:dyDescent="0.3">
      <c r="A4156" s="38">
        <v>1217</v>
      </c>
      <c r="B4156" s="38">
        <v>1997854.6057049665</v>
      </c>
      <c r="C4156" s="39">
        <v>52561.893593349399</v>
      </c>
      <c r="D4156" s="39">
        <v>51487.617326592299</v>
      </c>
      <c r="E4156" s="39">
        <f t="shared" si="1152"/>
        <v>1074.2762667571005</v>
      </c>
      <c r="F4156" s="39">
        <v>52479.789447028001</v>
      </c>
      <c r="G4156" s="40">
        <f t="shared" si="1153"/>
        <v>82.10414632139873</v>
      </c>
      <c r="H4156" s="39">
        <v>52473.920781918903</v>
      </c>
      <c r="I4156" s="39">
        <f t="shared" si="1154"/>
        <v>87.972811430496222</v>
      </c>
      <c r="J4156" s="39">
        <v>51318.825611382097</v>
      </c>
      <c r="K4156" s="40">
        <f t="shared" si="1155"/>
        <v>1243.0679819673023</v>
      </c>
      <c r="L4156" s="39">
        <v>50744.289050630599</v>
      </c>
      <c r="M4156" s="39">
        <f t="shared" si="1156"/>
        <v>1817.6045427188001</v>
      </c>
      <c r="N4156" s="39">
        <f t="shared" si="1161"/>
        <v>574.53656075149775</v>
      </c>
      <c r="O4156" s="40">
        <f>'Estimates from MCMC'!$B$2-L4156</f>
        <v>18316.710949369401</v>
      </c>
      <c r="P4156" s="39">
        <v>51968.365766495903</v>
      </c>
      <c r="Q4156" s="40">
        <f t="shared" si="1157"/>
        <v>1224.0767158653034</v>
      </c>
      <c r="R4156" s="39">
        <v>51998.237518714603</v>
      </c>
      <c r="S4156" s="39">
        <f t="shared" si="1158"/>
        <v>29.871752218699839</v>
      </c>
      <c r="T4156" s="39">
        <f t="shared" si="1162"/>
        <v>1253.9484680840033</v>
      </c>
      <c r="U4156" s="39">
        <v>58587.917791719497</v>
      </c>
      <c r="V4156" s="39">
        <f t="shared" si="1159"/>
        <v>7843.6287410888981</v>
      </c>
      <c r="W4156" s="39">
        <v>60089.707374474099</v>
      </c>
      <c r="X4156" s="39">
        <f t="shared" si="1160"/>
        <v>247.84111467059847</v>
      </c>
      <c r="Y4156" s="39">
        <f t="shared" si="1163"/>
        <v>9345.4183238434998</v>
      </c>
      <c r="Z4156" s="39">
        <f t="shared" si="1164"/>
        <v>8971.2926255259008</v>
      </c>
      <c r="AA4156" s="45">
        <f t="shared" si="1165"/>
        <v>6.8459259500798841E-2</v>
      </c>
      <c r="AB4156" s="45">
        <f t="shared" si="1166"/>
        <v>0.42822255386188396</v>
      </c>
      <c r="AC4156" s="45">
        <f t="shared" si="1167"/>
        <v>1.3530874366892329E-2</v>
      </c>
      <c r="AD4156" s="45">
        <f t="shared" si="1168"/>
        <v>0.51021268772957518</v>
      </c>
      <c r="AE4156" s="45">
        <f t="shared" si="1169"/>
        <v>0.48978731227042488</v>
      </c>
      <c r="AF4156" s="43">
        <f>('Estimates from MCMC'!$B$2-'MCMC runs'!W4156)/'Estimates from MCMC'!$B$2</f>
        <v>0.12990389113285214</v>
      </c>
    </row>
    <row r="4157" spans="1:32" x14ac:dyDescent="0.3">
      <c r="A4157" s="38">
        <v>3517</v>
      </c>
      <c r="B4157" s="38">
        <v>2205415.4585211049</v>
      </c>
      <c r="C4157" s="39">
        <v>52216.203644312402</v>
      </c>
      <c r="D4157" s="39">
        <v>51138.044861570699</v>
      </c>
      <c r="E4157" s="39">
        <f t="shared" si="1152"/>
        <v>1078.1587827417025</v>
      </c>
      <c r="F4157" s="39">
        <v>52152.392320161802</v>
      </c>
      <c r="G4157" s="40">
        <f t="shared" si="1153"/>
        <v>63.81132415059983</v>
      </c>
      <c r="H4157" s="39">
        <v>52128.119388240797</v>
      </c>
      <c r="I4157" s="39">
        <f t="shared" si="1154"/>
        <v>88.084256071604614</v>
      </c>
      <c r="J4157" s="39">
        <v>50986.854786959899</v>
      </c>
      <c r="K4157" s="40">
        <f t="shared" si="1155"/>
        <v>1229.3488573525028</v>
      </c>
      <c r="L4157" s="39">
        <v>50411.710973754598</v>
      </c>
      <c r="M4157" s="39">
        <f t="shared" si="1156"/>
        <v>1804.4926705578036</v>
      </c>
      <c r="N4157" s="39">
        <f t="shared" si="1161"/>
        <v>575.14381320530083</v>
      </c>
      <c r="O4157" s="40">
        <f>'Estimates from MCMC'!$B$2-L4157</f>
        <v>18649.289026245402</v>
      </c>
      <c r="P4157" s="39">
        <v>51626.8052667097</v>
      </c>
      <c r="Q4157" s="40">
        <f t="shared" si="1157"/>
        <v>1215.094292955102</v>
      </c>
      <c r="R4157" s="39">
        <v>51657.1172561817</v>
      </c>
      <c r="S4157" s="39">
        <f t="shared" si="1158"/>
        <v>30.311989472000278</v>
      </c>
      <c r="T4157" s="39">
        <f t="shared" si="1162"/>
        <v>1245.4062824271023</v>
      </c>
      <c r="U4157" s="39">
        <v>58167.800463526597</v>
      </c>
      <c r="V4157" s="39">
        <f t="shared" si="1159"/>
        <v>7756.0894897719991</v>
      </c>
      <c r="W4157" s="39">
        <v>59656.474354909798</v>
      </c>
      <c r="X4157" s="39">
        <f t="shared" si="1160"/>
        <v>243.26760895609914</v>
      </c>
      <c r="Y4157" s="39">
        <f t="shared" si="1163"/>
        <v>9244.7633811552005</v>
      </c>
      <c r="Z4157" s="39">
        <f t="shared" si="1164"/>
        <v>9404.5256450902016</v>
      </c>
      <c r="AA4157" s="45">
        <f t="shared" si="1165"/>
        <v>6.6780362547570832E-2</v>
      </c>
      <c r="AB4157" s="45">
        <f t="shared" si="1166"/>
        <v>0.41589196665120837</v>
      </c>
      <c r="AC4157" s="45">
        <f t="shared" si="1167"/>
        <v>1.3044336897441252E-2</v>
      </c>
      <c r="AD4157" s="45">
        <f t="shared" si="1168"/>
        <v>0.49571666609622045</v>
      </c>
      <c r="AE4157" s="45">
        <f t="shared" si="1169"/>
        <v>0.50428333390377955</v>
      </c>
      <c r="AF4157" s="43">
        <f>('Estimates from MCMC'!$B$2-'MCMC runs'!W4157)/'Estimates from MCMC'!$B$2</f>
        <v>0.13617708468006837</v>
      </c>
    </row>
    <row r="4158" spans="1:32" x14ac:dyDescent="0.3">
      <c r="A4158" s="38">
        <v>4617</v>
      </c>
      <c r="B4158" s="38">
        <v>2035679.4548846597</v>
      </c>
      <c r="C4158" s="39">
        <v>53483.430433520101</v>
      </c>
      <c r="D4158" s="39">
        <v>52394.114318084903</v>
      </c>
      <c r="E4158" s="39">
        <f t="shared" si="1152"/>
        <v>1089.3161154351983</v>
      </c>
      <c r="F4158" s="39">
        <v>53429.456055172101</v>
      </c>
      <c r="G4158" s="40">
        <f t="shared" si="1153"/>
        <v>53.974378348000755</v>
      </c>
      <c r="H4158" s="39">
        <v>53396.198224745996</v>
      </c>
      <c r="I4158" s="39">
        <f t="shared" si="1154"/>
        <v>87.232208774104947</v>
      </c>
      <c r="J4158" s="39">
        <v>52253.481080515703</v>
      </c>
      <c r="K4158" s="40">
        <f t="shared" si="1155"/>
        <v>1229.9493530043983</v>
      </c>
      <c r="L4158" s="39">
        <v>51683.812380240699</v>
      </c>
      <c r="M4158" s="39">
        <f t="shared" si="1156"/>
        <v>1799.6180532794024</v>
      </c>
      <c r="N4158" s="39">
        <f t="shared" si="1161"/>
        <v>569.66870027500408</v>
      </c>
      <c r="O4158" s="40">
        <f>'Estimates from MCMC'!$B$2-L4158</f>
        <v>17377.187619759301</v>
      </c>
      <c r="P4158" s="39">
        <v>52893.744577697398</v>
      </c>
      <c r="Q4158" s="40">
        <f t="shared" si="1157"/>
        <v>1209.9321974566992</v>
      </c>
      <c r="R4158" s="39">
        <v>52923.614991809001</v>
      </c>
      <c r="S4158" s="39">
        <f t="shared" si="1158"/>
        <v>29.870414111603168</v>
      </c>
      <c r="T4158" s="39">
        <f t="shared" si="1162"/>
        <v>1239.8026115683024</v>
      </c>
      <c r="U4158" s="39">
        <v>59604.129204074401</v>
      </c>
      <c r="V4158" s="39">
        <f t="shared" si="1159"/>
        <v>7920.3168238337021</v>
      </c>
      <c r="W4158" s="39">
        <v>61087.908825204002</v>
      </c>
      <c r="X4158" s="39">
        <f t="shared" si="1160"/>
        <v>243.97700956129847</v>
      </c>
      <c r="Y4158" s="39">
        <f t="shared" si="1163"/>
        <v>9404.0964449633029</v>
      </c>
      <c r="Z4158" s="39">
        <f t="shared" si="1164"/>
        <v>7973.0911747959981</v>
      </c>
      <c r="AA4158" s="45">
        <f t="shared" si="1165"/>
        <v>7.1346563016822365E-2</v>
      </c>
      <c r="AB4158" s="45">
        <f t="shared" si="1166"/>
        <v>0.45578818604845162</v>
      </c>
      <c r="AC4158" s="45">
        <f t="shared" si="1167"/>
        <v>1.4040074544851918E-2</v>
      </c>
      <c r="AD4158" s="45">
        <f t="shared" si="1168"/>
        <v>0.54117482361012592</v>
      </c>
      <c r="AE4158" s="45">
        <f t="shared" si="1169"/>
        <v>0.45882517638987413</v>
      </c>
      <c r="AF4158" s="43">
        <f>('Estimates from MCMC'!$B$2-'MCMC runs'!W4158)/'Estimates from MCMC'!$B$2</f>
        <v>0.11544998153510662</v>
      </c>
    </row>
    <row r="4159" spans="1:32" x14ac:dyDescent="0.3">
      <c r="A4159" s="38">
        <v>2405</v>
      </c>
      <c r="B4159" s="38">
        <v>1919255.3651608007</v>
      </c>
      <c r="C4159" s="39">
        <v>53028.764769286499</v>
      </c>
      <c r="D4159" s="39">
        <v>51954.529309432102</v>
      </c>
      <c r="E4159" s="39">
        <f t="shared" si="1152"/>
        <v>1074.235459854397</v>
      </c>
      <c r="F4159" s="39">
        <v>52959.618240249103</v>
      </c>
      <c r="G4159" s="40">
        <f t="shared" si="1153"/>
        <v>69.146529037396249</v>
      </c>
      <c r="H4159" s="39">
        <v>52940.7151501505</v>
      </c>
      <c r="I4159" s="39">
        <f t="shared" si="1154"/>
        <v>88.049619135999819</v>
      </c>
      <c r="J4159" s="39">
        <v>51798.254719781202</v>
      </c>
      <c r="K4159" s="40">
        <f t="shared" si="1155"/>
        <v>1230.5100495052975</v>
      </c>
      <c r="L4159" s="39">
        <v>51223.042406949397</v>
      </c>
      <c r="M4159" s="39">
        <f t="shared" si="1156"/>
        <v>1805.7223623371028</v>
      </c>
      <c r="N4159" s="39">
        <f t="shared" si="1161"/>
        <v>575.21231283180532</v>
      </c>
      <c r="O4159" s="40">
        <f>'Estimates from MCMC'!$B$2-L4159</f>
        <v>17837.957593050603</v>
      </c>
      <c r="P4159" s="39">
        <v>52434.831756800297</v>
      </c>
      <c r="Q4159" s="40">
        <f t="shared" si="1157"/>
        <v>1211.7893498509002</v>
      </c>
      <c r="R4159" s="39">
        <v>52465.2525056999</v>
      </c>
      <c r="S4159" s="39">
        <f t="shared" si="1158"/>
        <v>30.420748899603495</v>
      </c>
      <c r="T4159" s="39">
        <f t="shared" si="1162"/>
        <v>1242.2100987505037</v>
      </c>
      <c r="U4159" s="39">
        <v>59254.196629970997</v>
      </c>
      <c r="V4159" s="39">
        <f t="shared" si="1159"/>
        <v>8031.1542230216</v>
      </c>
      <c r="W4159" s="39">
        <v>60744.059497203001</v>
      </c>
      <c r="X4159" s="39">
        <f t="shared" si="1160"/>
        <v>247.65276848150097</v>
      </c>
      <c r="Y4159" s="39">
        <f t="shared" si="1163"/>
        <v>9521.0170902536047</v>
      </c>
      <c r="Z4159" s="39">
        <f t="shared" si="1164"/>
        <v>8316.9405027969988</v>
      </c>
      <c r="AA4159" s="45">
        <f t="shared" si="1165"/>
        <v>6.9638583468459969E-2</v>
      </c>
      <c r="AB4159" s="45">
        <f t="shared" si="1166"/>
        <v>0.45022835047833143</v>
      </c>
      <c r="AC4159" s="45">
        <f t="shared" si="1167"/>
        <v>1.3883471086285277E-2</v>
      </c>
      <c r="AD4159" s="45">
        <f t="shared" si="1168"/>
        <v>0.53375040503307669</v>
      </c>
      <c r="AE4159" s="45">
        <f t="shared" si="1169"/>
        <v>0.46624959496692336</v>
      </c>
      <c r="AF4159" s="43">
        <f>('Estimates from MCMC'!$B$2-'MCMC runs'!W4159)/'Estimates from MCMC'!$B$2</f>
        <v>0.12042890347369715</v>
      </c>
    </row>
    <row r="4160" spans="1:32" x14ac:dyDescent="0.3">
      <c r="A4160" s="38">
        <v>1669</v>
      </c>
      <c r="B4160" s="38">
        <v>1921416.6469780942</v>
      </c>
      <c r="C4160" s="39">
        <v>52137.161824942399</v>
      </c>
      <c r="D4160" s="39">
        <v>51043.036141963501</v>
      </c>
      <c r="E4160" s="39">
        <f t="shared" si="1152"/>
        <v>1094.1256829788981</v>
      </c>
      <c r="F4160" s="39">
        <v>52074.704618516902</v>
      </c>
      <c r="G4160" s="40">
        <f t="shared" si="1153"/>
        <v>62.457206425497134</v>
      </c>
      <c r="H4160" s="39">
        <v>52047.355945915202</v>
      </c>
      <c r="I4160" s="39">
        <f t="shared" si="1154"/>
        <v>89.805879027197079</v>
      </c>
      <c r="J4160" s="39">
        <v>50891.550629805701</v>
      </c>
      <c r="K4160" s="40">
        <f t="shared" si="1155"/>
        <v>1245.6111951366984</v>
      </c>
      <c r="L4160" s="39">
        <v>50305.401734464598</v>
      </c>
      <c r="M4160" s="39">
        <f t="shared" si="1156"/>
        <v>1831.760090477801</v>
      </c>
      <c r="N4160" s="39">
        <f t="shared" si="1161"/>
        <v>586.14889534110262</v>
      </c>
      <c r="O4160" s="40">
        <f>'Estimates from MCMC'!$B$2-L4160</f>
        <v>18755.598265535402</v>
      </c>
      <c r="P4160" s="39">
        <v>51541.010559412302</v>
      </c>
      <c r="Q4160" s="40">
        <f t="shared" si="1157"/>
        <v>1235.6088249477034</v>
      </c>
      <c r="R4160" s="39">
        <v>51572.030501879002</v>
      </c>
      <c r="S4160" s="39">
        <f t="shared" si="1158"/>
        <v>31.019942466700741</v>
      </c>
      <c r="T4160" s="39">
        <f t="shared" si="1162"/>
        <v>1266.6287674144041</v>
      </c>
      <c r="U4160" s="39">
        <v>58150.081398325703</v>
      </c>
      <c r="V4160" s="39">
        <f t="shared" si="1159"/>
        <v>7844.6796638611049</v>
      </c>
      <c r="W4160" s="39">
        <v>59665.962463070398</v>
      </c>
      <c r="X4160" s="39">
        <f t="shared" si="1160"/>
        <v>249.25229733029119</v>
      </c>
      <c r="Y4160" s="39">
        <f t="shared" si="1163"/>
        <v>9360.5607286058003</v>
      </c>
      <c r="Z4160" s="39">
        <f t="shared" si="1164"/>
        <v>9395.0375369296016</v>
      </c>
      <c r="AA4160" s="45">
        <f t="shared" si="1165"/>
        <v>6.7533370542592328E-2</v>
      </c>
      <c r="AB4160" s="45">
        <f t="shared" si="1166"/>
        <v>0.41825803436386244</v>
      </c>
      <c r="AC4160" s="45">
        <f t="shared" si="1167"/>
        <v>1.3289487959885984E-2</v>
      </c>
      <c r="AD4160" s="45">
        <f t="shared" si="1168"/>
        <v>0.49908089286634078</v>
      </c>
      <c r="AE4160" s="45">
        <f t="shared" si="1169"/>
        <v>0.50091910713365928</v>
      </c>
      <c r="AF4160" s="43">
        <f>('Estimates from MCMC'!$B$2-'MCMC runs'!W4160)/'Estimates from MCMC'!$B$2</f>
        <v>0.13603969732453342</v>
      </c>
    </row>
    <row r="4161" spans="1:32" x14ac:dyDescent="0.3">
      <c r="A4161" s="38">
        <v>1402</v>
      </c>
      <c r="B4161" s="38">
        <v>1952272.3844434167</v>
      </c>
      <c r="C4161" s="39">
        <v>52046.995980318097</v>
      </c>
      <c r="D4161" s="39">
        <v>50975.9337832456</v>
      </c>
      <c r="E4161" s="39">
        <f t="shared" si="1152"/>
        <v>1071.0621970724969</v>
      </c>
      <c r="F4161" s="39">
        <v>51979.640703969999</v>
      </c>
      <c r="G4161" s="40">
        <f t="shared" si="1153"/>
        <v>67.355276348098414</v>
      </c>
      <c r="H4161" s="39">
        <v>51959.387472761497</v>
      </c>
      <c r="I4161" s="39">
        <f t="shared" si="1154"/>
        <v>87.608507556600671</v>
      </c>
      <c r="J4161" s="39">
        <v>50821.930907893002</v>
      </c>
      <c r="K4161" s="40">
        <f t="shared" si="1155"/>
        <v>1225.0650724250954</v>
      </c>
      <c r="L4161" s="39">
        <v>50249.8347815413</v>
      </c>
      <c r="M4161" s="39">
        <f t="shared" si="1156"/>
        <v>1797.1611987767974</v>
      </c>
      <c r="N4161" s="39">
        <f t="shared" si="1161"/>
        <v>572.09612635170197</v>
      </c>
      <c r="O4161" s="40">
        <f>'Estimates from MCMC'!$B$2-L4161</f>
        <v>18811.1652184587</v>
      </c>
      <c r="P4161" s="39">
        <v>51459.7348656787</v>
      </c>
      <c r="Q4161" s="40">
        <f t="shared" si="1157"/>
        <v>1209.9000841374</v>
      </c>
      <c r="R4161" s="39">
        <v>51489.830783217199</v>
      </c>
      <c r="S4161" s="39">
        <f t="shared" si="1158"/>
        <v>30.095917538499634</v>
      </c>
      <c r="T4161" s="39">
        <f t="shared" si="1162"/>
        <v>1239.9960016758996</v>
      </c>
      <c r="U4161" s="39">
        <v>57898.957406714399</v>
      </c>
      <c r="V4161" s="39">
        <f t="shared" si="1159"/>
        <v>7649.1226251730986</v>
      </c>
      <c r="W4161" s="39">
        <v>59380.1145746447</v>
      </c>
      <c r="X4161" s="39">
        <f t="shared" si="1160"/>
        <v>241.16116625440191</v>
      </c>
      <c r="Y4161" s="39">
        <f t="shared" si="1163"/>
        <v>9130.2797931034002</v>
      </c>
      <c r="Z4161" s="39">
        <f t="shared" si="1164"/>
        <v>9680.8854253553</v>
      </c>
      <c r="AA4161" s="45">
        <f t="shared" si="1165"/>
        <v>6.5918085736610163E-2</v>
      </c>
      <c r="AB4161" s="45">
        <f t="shared" si="1166"/>
        <v>0.40662673132376181</v>
      </c>
      <c r="AC4161" s="45">
        <f t="shared" si="1167"/>
        <v>1.2820107816487592E-2</v>
      </c>
      <c r="AD4161" s="45">
        <f t="shared" si="1168"/>
        <v>0.48536492487685956</v>
      </c>
      <c r="AE4161" s="45">
        <f t="shared" si="1169"/>
        <v>0.51463507512314044</v>
      </c>
      <c r="AF4161" s="43">
        <f>('Estimates from MCMC'!$B$2-'MCMC runs'!W4161)/'Estimates from MCMC'!$B$2</f>
        <v>0.14017876117280809</v>
      </c>
    </row>
    <row r="4162" spans="1:32" x14ac:dyDescent="0.3">
      <c r="A4162" s="38">
        <v>2884</v>
      </c>
      <c r="B4162" s="38">
        <v>2076158.0668839018</v>
      </c>
      <c r="C4162" s="39">
        <v>51999.788113630602</v>
      </c>
      <c r="D4162" s="39">
        <v>50916.4067024424</v>
      </c>
      <c r="E4162" s="39">
        <f t="shared" ref="E4162:E4225" si="1170">$C4162-D4162</f>
        <v>1083.381411188202</v>
      </c>
      <c r="F4162" s="39">
        <v>51941.504929844297</v>
      </c>
      <c r="G4162" s="40">
        <f t="shared" ref="G4162:G4225" si="1171">$C4162-F4162</f>
        <v>58.283183786305017</v>
      </c>
      <c r="H4162" s="39">
        <v>51911.437479280699</v>
      </c>
      <c r="I4162" s="39">
        <f t="shared" ref="I4162:I4225" si="1172">$C4162-H4162</f>
        <v>88.350634349902975</v>
      </c>
      <c r="J4162" s="39">
        <v>50770.445673570197</v>
      </c>
      <c r="K4162" s="40">
        <f t="shared" ref="K4162:K4225" si="1173">$C4162-J4162</f>
        <v>1229.3424400604054</v>
      </c>
      <c r="L4162" s="39">
        <v>50193.854887160298</v>
      </c>
      <c r="M4162" s="39">
        <f t="shared" ref="M4162:M4225" si="1174">$C4162-L4162</f>
        <v>1805.9332264703044</v>
      </c>
      <c r="N4162" s="39">
        <f t="shared" si="1161"/>
        <v>576.59078640989901</v>
      </c>
      <c r="O4162" s="40">
        <f>'Estimates from MCMC'!$B$2-L4162</f>
        <v>18867.145112839702</v>
      </c>
      <c r="P4162" s="39">
        <v>51412.013365706203</v>
      </c>
      <c r="Q4162" s="40">
        <f t="shared" ref="Q4162:Q4225" si="1175">P4162-L4162</f>
        <v>1218.1584785459054</v>
      </c>
      <c r="R4162" s="39">
        <v>51442.492793322497</v>
      </c>
      <c r="S4162" s="39">
        <f t="shared" ref="S4162:S4225" si="1176">R4162-L4162-Q4162</f>
        <v>30.479427616293833</v>
      </c>
      <c r="T4162" s="39">
        <f t="shared" si="1162"/>
        <v>1248.6379061621992</v>
      </c>
      <c r="U4162" s="39">
        <v>57829.9618791717</v>
      </c>
      <c r="V4162" s="39">
        <f t="shared" ref="V4162:V4225" si="1177">U4162-L4162</f>
        <v>7636.1069920114023</v>
      </c>
      <c r="W4162" s="39">
        <v>59319.875182354801</v>
      </c>
      <c r="X4162" s="39">
        <f t="shared" ref="X4162:X4225" si="1178">W4162-V4162-S4162-Q4162-L4162</f>
        <v>241.27539702090144</v>
      </c>
      <c r="Y4162" s="39">
        <f t="shared" si="1163"/>
        <v>9126.020295194503</v>
      </c>
      <c r="Z4162" s="39">
        <f t="shared" si="1164"/>
        <v>9741.1248176451991</v>
      </c>
      <c r="AA4162" s="45">
        <f t="shared" si="1165"/>
        <v>6.6180542879932622E-2</v>
      </c>
      <c r="AB4162" s="45">
        <f t="shared" si="1166"/>
        <v>0.40473038959215851</v>
      </c>
      <c r="AC4162" s="45">
        <f t="shared" si="1167"/>
        <v>1.2788124306984087E-2</v>
      </c>
      <c r="AD4162" s="45">
        <f t="shared" si="1168"/>
        <v>0.48369905677907526</v>
      </c>
      <c r="AE4162" s="45">
        <f t="shared" si="1169"/>
        <v>0.51630094322092479</v>
      </c>
      <c r="AF4162" s="43">
        <f>('Estimates from MCMC'!$B$2-'MCMC runs'!W4162)/'Estimates from MCMC'!$B$2</f>
        <v>0.14105102471214143</v>
      </c>
    </row>
    <row r="4163" spans="1:32" x14ac:dyDescent="0.3">
      <c r="A4163" s="38">
        <v>1207</v>
      </c>
      <c r="B4163" s="38">
        <v>2058113.4847593752</v>
      </c>
      <c r="C4163" s="39">
        <v>52291.469159325301</v>
      </c>
      <c r="D4163" s="39">
        <v>51245.276025343803</v>
      </c>
      <c r="E4163" s="39">
        <f t="shared" si="1170"/>
        <v>1046.1931339814982</v>
      </c>
      <c r="F4163" s="39">
        <v>52218.5799088329</v>
      </c>
      <c r="G4163" s="40">
        <f t="shared" si="1171"/>
        <v>72.889250492400606</v>
      </c>
      <c r="H4163" s="39">
        <v>52204.814968573599</v>
      </c>
      <c r="I4163" s="39">
        <f t="shared" si="1172"/>
        <v>86.654190751702117</v>
      </c>
      <c r="J4163" s="39">
        <v>51086.674213061298</v>
      </c>
      <c r="K4163" s="40">
        <f t="shared" si="1173"/>
        <v>1204.7949462640026</v>
      </c>
      <c r="L4163" s="39">
        <v>50520.402534591703</v>
      </c>
      <c r="M4163" s="39">
        <f t="shared" si="1174"/>
        <v>1771.0666247335976</v>
      </c>
      <c r="N4163" s="39">
        <f t="shared" ref="N4163:N4226" si="1179">M4163-K4163</f>
        <v>566.27167846959492</v>
      </c>
      <c r="O4163" s="40">
        <f>'Estimates from MCMC'!$B$2-L4163</f>
        <v>18540.597465408297</v>
      </c>
      <c r="P4163" s="39">
        <v>51707.751401464302</v>
      </c>
      <c r="Q4163" s="40">
        <f t="shared" si="1175"/>
        <v>1187.3488668725986</v>
      </c>
      <c r="R4163" s="39">
        <v>51737.8989578623</v>
      </c>
      <c r="S4163" s="39">
        <f t="shared" si="1176"/>
        <v>30.147556397998414</v>
      </c>
      <c r="T4163" s="39">
        <f t="shared" ref="T4163:T4226" si="1180">Q4163+S4163</f>
        <v>1217.496423270597</v>
      </c>
      <c r="U4163" s="39">
        <v>58264.341602066299</v>
      </c>
      <c r="V4163" s="39">
        <f t="shared" si="1177"/>
        <v>7743.9390674745955</v>
      </c>
      <c r="W4163" s="39">
        <v>59719.351622987699</v>
      </c>
      <c r="X4163" s="39">
        <f t="shared" si="1178"/>
        <v>237.51359765080269</v>
      </c>
      <c r="Y4163" s="39">
        <f t="shared" ref="Y4163:Y4226" si="1181">Q4163+S4163+V4163+X4163</f>
        <v>9198.9490883959952</v>
      </c>
      <c r="Z4163" s="39">
        <f t="shared" ref="Z4163:Z4226" si="1182">O4163-Y4163</f>
        <v>9341.6483770123014</v>
      </c>
      <c r="AA4163" s="45">
        <f t="shared" ref="AA4163:AA4226" si="1183">T4163/O4163</f>
        <v>6.5666515091658384E-2</v>
      </c>
      <c r="AB4163" s="45">
        <f t="shared" ref="AB4163:AB4226" si="1184">V4163/O4163</f>
        <v>0.41767473146012019</v>
      </c>
      <c r="AC4163" s="45">
        <f t="shared" ref="AC4163:AC4226" si="1185">X4163/O4163</f>
        <v>1.2810460832987629E-2</v>
      </c>
      <c r="AD4163" s="45">
        <f t="shared" ref="AD4163:AD4226" si="1186">Y4163/O4163</f>
        <v>0.49615170738476622</v>
      </c>
      <c r="AE4163" s="45">
        <f t="shared" ref="AE4163:AE4226" si="1187">Z4163/O4163</f>
        <v>0.50384829261523378</v>
      </c>
      <c r="AF4163" s="43">
        <f>('Estimates from MCMC'!$B$2-'MCMC runs'!W4163)/'Estimates from MCMC'!$B$2</f>
        <v>0.13526662482460869</v>
      </c>
    </row>
    <row r="4164" spans="1:32" x14ac:dyDescent="0.3">
      <c r="A4164" s="38">
        <v>1998</v>
      </c>
      <c r="B4164" s="38">
        <v>2058113.4847593752</v>
      </c>
      <c r="C4164" s="39">
        <v>52291.469159325301</v>
      </c>
      <c r="D4164" s="39">
        <v>51245.276025343803</v>
      </c>
      <c r="E4164" s="39">
        <f t="shared" si="1170"/>
        <v>1046.1931339814982</v>
      </c>
      <c r="F4164" s="39">
        <v>52218.5799088329</v>
      </c>
      <c r="G4164" s="40">
        <f t="shared" si="1171"/>
        <v>72.889250492400606</v>
      </c>
      <c r="H4164" s="39">
        <v>52204.814968573599</v>
      </c>
      <c r="I4164" s="39">
        <f t="shared" si="1172"/>
        <v>86.654190751702117</v>
      </c>
      <c r="J4164" s="39">
        <v>51086.674213061298</v>
      </c>
      <c r="K4164" s="40">
        <f t="shared" si="1173"/>
        <v>1204.7949462640026</v>
      </c>
      <c r="L4164" s="39">
        <v>50520.402534591703</v>
      </c>
      <c r="M4164" s="39">
        <f t="shared" si="1174"/>
        <v>1771.0666247335976</v>
      </c>
      <c r="N4164" s="39">
        <f t="shared" si="1179"/>
        <v>566.27167846959492</v>
      </c>
      <c r="O4164" s="40">
        <f>'Estimates from MCMC'!$B$2-L4164</f>
        <v>18540.597465408297</v>
      </c>
      <c r="P4164" s="39">
        <v>51707.751401464302</v>
      </c>
      <c r="Q4164" s="40">
        <f t="shared" si="1175"/>
        <v>1187.3488668725986</v>
      </c>
      <c r="R4164" s="39">
        <v>51737.8989578623</v>
      </c>
      <c r="S4164" s="39">
        <f t="shared" si="1176"/>
        <v>30.147556397998414</v>
      </c>
      <c r="T4164" s="39">
        <f t="shared" si="1180"/>
        <v>1217.496423270597</v>
      </c>
      <c r="U4164" s="39">
        <v>58264.341602066299</v>
      </c>
      <c r="V4164" s="39">
        <f t="shared" si="1177"/>
        <v>7743.9390674745955</v>
      </c>
      <c r="W4164" s="39">
        <v>59719.351622987699</v>
      </c>
      <c r="X4164" s="39">
        <f t="shared" si="1178"/>
        <v>237.51359765080269</v>
      </c>
      <c r="Y4164" s="39">
        <f t="shared" si="1181"/>
        <v>9198.9490883959952</v>
      </c>
      <c r="Z4164" s="39">
        <f t="shared" si="1182"/>
        <v>9341.6483770123014</v>
      </c>
      <c r="AA4164" s="45">
        <f t="shared" si="1183"/>
        <v>6.5666515091658384E-2</v>
      </c>
      <c r="AB4164" s="45">
        <f t="shared" si="1184"/>
        <v>0.41767473146012019</v>
      </c>
      <c r="AC4164" s="45">
        <f t="shared" si="1185"/>
        <v>1.2810460832987629E-2</v>
      </c>
      <c r="AD4164" s="45">
        <f t="shared" si="1186"/>
        <v>0.49615170738476622</v>
      </c>
      <c r="AE4164" s="45">
        <f t="shared" si="1187"/>
        <v>0.50384829261523378</v>
      </c>
      <c r="AF4164" s="43">
        <f>('Estimates from MCMC'!$B$2-'MCMC runs'!W4164)/'Estimates from MCMC'!$B$2</f>
        <v>0.13526662482460869</v>
      </c>
    </row>
    <row r="4165" spans="1:32" x14ac:dyDescent="0.3">
      <c r="A4165" s="38">
        <v>2537</v>
      </c>
      <c r="B4165" s="38">
        <v>1931780.477844716</v>
      </c>
      <c r="C4165" s="39">
        <v>53328.0062048853</v>
      </c>
      <c r="D4165" s="39">
        <v>52233.139465746703</v>
      </c>
      <c r="E4165" s="39">
        <f t="shared" si="1170"/>
        <v>1094.866739138597</v>
      </c>
      <c r="F4165" s="39">
        <v>53259.1790486557</v>
      </c>
      <c r="G4165" s="40">
        <f t="shared" si="1171"/>
        <v>68.827156229599495</v>
      </c>
      <c r="H4165" s="39">
        <v>53238.907474259802</v>
      </c>
      <c r="I4165" s="39">
        <f t="shared" si="1172"/>
        <v>89.09873062549741</v>
      </c>
      <c r="J4165" s="39">
        <v>52076.0948965801</v>
      </c>
      <c r="K4165" s="40">
        <f t="shared" si="1173"/>
        <v>1251.9113083051998</v>
      </c>
      <c r="L4165" s="39">
        <v>51494.231017050399</v>
      </c>
      <c r="M4165" s="39">
        <f t="shared" si="1174"/>
        <v>1833.7751878349009</v>
      </c>
      <c r="N4165" s="39">
        <f t="shared" si="1179"/>
        <v>581.86387952970108</v>
      </c>
      <c r="O4165" s="40">
        <f>'Estimates from MCMC'!$B$2-L4165</f>
        <v>17566.768982949601</v>
      </c>
      <c r="P4165" s="39">
        <v>52725.538474326298</v>
      </c>
      <c r="Q4165" s="40">
        <f t="shared" si="1175"/>
        <v>1231.3074572758997</v>
      </c>
      <c r="R4165" s="39">
        <v>52756.108309540097</v>
      </c>
      <c r="S4165" s="39">
        <f t="shared" si="1176"/>
        <v>30.569835213798797</v>
      </c>
      <c r="T4165" s="39">
        <f t="shared" si="1180"/>
        <v>1261.8772924896984</v>
      </c>
      <c r="U4165" s="39">
        <v>59645.613140684203</v>
      </c>
      <c r="V4165" s="39">
        <f t="shared" si="1177"/>
        <v>8151.3821236338044</v>
      </c>
      <c r="W4165" s="39">
        <v>61163.318974706803</v>
      </c>
      <c r="X4165" s="39">
        <f t="shared" si="1178"/>
        <v>255.828541532901</v>
      </c>
      <c r="Y4165" s="39">
        <f t="shared" si="1181"/>
        <v>9669.0879576564039</v>
      </c>
      <c r="Z4165" s="39">
        <f t="shared" si="1182"/>
        <v>7897.6810252931973</v>
      </c>
      <c r="AA4165" s="45">
        <f t="shared" si="1183"/>
        <v>7.1833203574002899E-2</v>
      </c>
      <c r="AB4165" s="45">
        <f t="shared" si="1184"/>
        <v>0.46402284515414183</v>
      </c>
      <c r="AC4165" s="45">
        <f t="shared" si="1185"/>
        <v>1.4563209761636277E-2</v>
      </c>
      <c r="AD4165" s="45">
        <f t="shared" si="1186"/>
        <v>0.55041925848978102</v>
      </c>
      <c r="AE4165" s="45">
        <f t="shared" si="1187"/>
        <v>0.44958074151021898</v>
      </c>
      <c r="AF4165" s="43">
        <f>('Estimates from MCMC'!$B$2-'MCMC runs'!W4165)/'Estimates from MCMC'!$B$2</f>
        <v>0.11435804615185412</v>
      </c>
    </row>
    <row r="4166" spans="1:32" x14ac:dyDescent="0.3">
      <c r="A4166" s="38">
        <v>1027</v>
      </c>
      <c r="B4166" s="38">
        <v>2178502.7707141624</v>
      </c>
      <c r="C4166" s="39">
        <v>52611.739408269801</v>
      </c>
      <c r="D4166" s="39">
        <v>51507.891168047303</v>
      </c>
      <c r="E4166" s="39">
        <f t="shared" si="1170"/>
        <v>1103.8482402224981</v>
      </c>
      <c r="F4166" s="39">
        <v>52566.5605964387</v>
      </c>
      <c r="G4166" s="40">
        <f t="shared" si="1171"/>
        <v>45.178811831101484</v>
      </c>
      <c r="H4166" s="39">
        <v>52522.416517502999</v>
      </c>
      <c r="I4166" s="39">
        <f t="shared" si="1172"/>
        <v>89.32289076680172</v>
      </c>
      <c r="J4166" s="39">
        <v>51373.8709888007</v>
      </c>
      <c r="K4166" s="40">
        <f t="shared" si="1173"/>
        <v>1237.8684194691014</v>
      </c>
      <c r="L4166" s="39">
        <v>50791.0644620288</v>
      </c>
      <c r="M4166" s="39">
        <f t="shared" si="1174"/>
        <v>1820.6749462410007</v>
      </c>
      <c r="N4166" s="39">
        <f t="shared" si="1179"/>
        <v>582.80652677189937</v>
      </c>
      <c r="O4166" s="40">
        <f>'Estimates from MCMC'!$B$2-L4166</f>
        <v>18269.9355379712</v>
      </c>
      <c r="P4166" s="39">
        <v>52017.576585862502</v>
      </c>
      <c r="Q4166" s="40">
        <f t="shared" si="1175"/>
        <v>1226.5121238337015</v>
      </c>
      <c r="R4166" s="39">
        <v>52048.599595831802</v>
      </c>
      <c r="S4166" s="39">
        <f t="shared" si="1176"/>
        <v>31.023009969299892</v>
      </c>
      <c r="T4166" s="39">
        <f t="shared" si="1180"/>
        <v>1257.5351338030014</v>
      </c>
      <c r="U4166" s="39">
        <v>58718.973973734297</v>
      </c>
      <c r="V4166" s="39">
        <f t="shared" si="1177"/>
        <v>7927.9095117054967</v>
      </c>
      <c r="W4166" s="39">
        <v>60223.542764821897</v>
      </c>
      <c r="X4166" s="39">
        <f t="shared" si="1178"/>
        <v>247.03365728459903</v>
      </c>
      <c r="Y4166" s="39">
        <f t="shared" si="1181"/>
        <v>9432.4783027930971</v>
      </c>
      <c r="Z4166" s="39">
        <f t="shared" si="1182"/>
        <v>8837.4572351781026</v>
      </c>
      <c r="AA4166" s="45">
        <f t="shared" si="1183"/>
        <v>6.8830846785934818E-2</v>
      </c>
      <c r="AB4166" s="45">
        <f t="shared" si="1184"/>
        <v>0.43393199145276556</v>
      </c>
      <c r="AC4166" s="45">
        <f t="shared" si="1185"/>
        <v>1.3521320683982615E-2</v>
      </c>
      <c r="AD4166" s="45">
        <f t="shared" si="1186"/>
        <v>0.51628415892268298</v>
      </c>
      <c r="AE4166" s="45">
        <f t="shared" si="1187"/>
        <v>0.48371584107731697</v>
      </c>
      <c r="AF4166" s="43">
        <f>('Estimates from MCMC'!$B$2-'MCMC runs'!W4166)/'Estimates from MCMC'!$B$2</f>
        <v>0.12796596103702673</v>
      </c>
    </row>
    <row r="4167" spans="1:32" x14ac:dyDescent="0.3">
      <c r="A4167" s="38">
        <v>1278</v>
      </c>
      <c r="B4167" s="38">
        <v>1971923.2384264064</v>
      </c>
      <c r="C4167" s="39">
        <v>52616.4799408338</v>
      </c>
      <c r="D4167" s="39">
        <v>51558.631788566701</v>
      </c>
      <c r="E4167" s="39">
        <f t="shared" si="1170"/>
        <v>1057.8481522670991</v>
      </c>
      <c r="F4167" s="39">
        <v>52538.962537479703</v>
      </c>
      <c r="G4167" s="40">
        <f t="shared" si="1171"/>
        <v>77.517403354097041</v>
      </c>
      <c r="H4167" s="39">
        <v>52529.144570259901</v>
      </c>
      <c r="I4167" s="39">
        <f t="shared" si="1172"/>
        <v>87.335370573899127</v>
      </c>
      <c r="J4167" s="39">
        <v>51395.061771345499</v>
      </c>
      <c r="K4167" s="40">
        <f t="shared" si="1173"/>
        <v>1221.4181694883009</v>
      </c>
      <c r="L4167" s="39">
        <v>50824.2781693254</v>
      </c>
      <c r="M4167" s="39">
        <f t="shared" si="1174"/>
        <v>1792.2017715084003</v>
      </c>
      <c r="N4167" s="39">
        <f t="shared" si="1179"/>
        <v>570.78360202009935</v>
      </c>
      <c r="O4167" s="40">
        <f>'Estimates from MCMC'!$B$2-L4167</f>
        <v>18236.7218306746</v>
      </c>
      <c r="P4167" s="39">
        <v>52027.858494846201</v>
      </c>
      <c r="Q4167" s="40">
        <f t="shared" si="1175"/>
        <v>1203.5803255208011</v>
      </c>
      <c r="R4167" s="39">
        <v>52057.920997999303</v>
      </c>
      <c r="S4167" s="39">
        <f t="shared" si="1176"/>
        <v>30.062503153101716</v>
      </c>
      <c r="T4167" s="39">
        <f t="shared" si="1180"/>
        <v>1233.6428286739028</v>
      </c>
      <c r="U4167" s="39">
        <v>58736.7848952399</v>
      </c>
      <c r="V4167" s="39">
        <f t="shared" si="1177"/>
        <v>7912.5067259144998</v>
      </c>
      <c r="W4167" s="39">
        <v>60212.864602827503</v>
      </c>
      <c r="X4167" s="39">
        <f t="shared" si="1178"/>
        <v>242.43687891370064</v>
      </c>
      <c r="Y4167" s="39">
        <f t="shared" si="1181"/>
        <v>9388.5864335021033</v>
      </c>
      <c r="Z4167" s="39">
        <f t="shared" si="1182"/>
        <v>8848.1353971724966</v>
      </c>
      <c r="AA4167" s="45">
        <f t="shared" si="1183"/>
        <v>6.7646084648770935E-2</v>
      </c>
      <c r="AB4167" s="45">
        <f t="shared" si="1184"/>
        <v>0.43387768916919461</v>
      </c>
      <c r="AC4167" s="45">
        <f t="shared" si="1185"/>
        <v>1.3293884787227277E-2</v>
      </c>
      <c r="AD4167" s="45">
        <f t="shared" si="1186"/>
        <v>0.5148176586051928</v>
      </c>
      <c r="AE4167" s="45">
        <f t="shared" si="1187"/>
        <v>0.48518234139480715</v>
      </c>
      <c r="AF4167" s="43">
        <f>('Estimates from MCMC'!$B$2-'MCMC runs'!W4167)/'Estimates from MCMC'!$B$2</f>
        <v>0.12812058031555432</v>
      </c>
    </row>
    <row r="4168" spans="1:32" x14ac:dyDescent="0.3">
      <c r="A4168" s="38">
        <v>3376</v>
      </c>
      <c r="B4168" s="38">
        <v>1926215.7282067791</v>
      </c>
      <c r="C4168" s="39">
        <v>51801.875642165403</v>
      </c>
      <c r="D4168" s="39">
        <v>50728.840243313403</v>
      </c>
      <c r="E4168" s="39">
        <f t="shared" si="1170"/>
        <v>1073.0353988520001</v>
      </c>
      <c r="F4168" s="39">
        <v>51747.269341492203</v>
      </c>
      <c r="G4168" s="40">
        <f t="shared" si="1171"/>
        <v>54.606300673200167</v>
      </c>
      <c r="H4168" s="39">
        <v>51714.686615945</v>
      </c>
      <c r="I4168" s="39">
        <f t="shared" si="1172"/>
        <v>87.189026220403321</v>
      </c>
      <c r="J4168" s="39">
        <v>50587.610514641703</v>
      </c>
      <c r="K4168" s="40">
        <f t="shared" si="1173"/>
        <v>1214.2651275237004</v>
      </c>
      <c r="L4168" s="39">
        <v>50018.317277854403</v>
      </c>
      <c r="M4168" s="39">
        <f t="shared" si="1174"/>
        <v>1783.5583643110003</v>
      </c>
      <c r="N4168" s="39">
        <f t="shared" si="1179"/>
        <v>569.29323678729997</v>
      </c>
      <c r="O4168" s="40">
        <f>'Estimates from MCMC'!$B$2-L4168</f>
        <v>19042.682722145597</v>
      </c>
      <c r="P4168" s="39">
        <v>51216.6275726936</v>
      </c>
      <c r="Q4168" s="40">
        <f t="shared" si="1175"/>
        <v>1198.310294839197</v>
      </c>
      <c r="R4168" s="39">
        <v>51246.824573407597</v>
      </c>
      <c r="S4168" s="39">
        <f t="shared" si="1176"/>
        <v>30.197000713997113</v>
      </c>
      <c r="T4168" s="39">
        <f t="shared" si="1180"/>
        <v>1228.5072955531941</v>
      </c>
      <c r="U4168" s="39">
        <v>57692.268014535701</v>
      </c>
      <c r="V4168" s="39">
        <f t="shared" si="1177"/>
        <v>7673.9507366812977</v>
      </c>
      <c r="W4168" s="39">
        <v>59159.6743139018</v>
      </c>
      <c r="X4168" s="39">
        <f t="shared" si="1178"/>
        <v>238.89900381290499</v>
      </c>
      <c r="Y4168" s="39">
        <f t="shared" si="1181"/>
        <v>9141.3570360473968</v>
      </c>
      <c r="Z4168" s="39">
        <f t="shared" si="1182"/>
        <v>9901.3256860982001</v>
      </c>
      <c r="AA4168" s="45">
        <f t="shared" si="1183"/>
        <v>6.4513352108970828E-2</v>
      </c>
      <c r="AB4168" s="45">
        <f t="shared" si="1184"/>
        <v>0.40298685057420575</v>
      </c>
      <c r="AC4168" s="45">
        <f t="shared" si="1185"/>
        <v>1.2545448942184944E-2</v>
      </c>
      <c r="AD4168" s="45">
        <f t="shared" si="1186"/>
        <v>0.48004565162536156</v>
      </c>
      <c r="AE4168" s="45">
        <f t="shared" si="1187"/>
        <v>0.5199543483746385</v>
      </c>
      <c r="AF4168" s="43">
        <f>('Estimates from MCMC'!$B$2-'MCMC runs'!W4168)/'Estimates from MCMC'!$B$2</f>
        <v>0.14337072567872172</v>
      </c>
    </row>
    <row r="4169" spans="1:32" x14ac:dyDescent="0.3">
      <c r="A4169" s="38">
        <v>2674</v>
      </c>
      <c r="B4169" s="38">
        <v>2387964.5958365249</v>
      </c>
      <c r="C4169" s="39">
        <v>53578.212928250403</v>
      </c>
      <c r="D4169" s="39">
        <v>52469.192946243696</v>
      </c>
      <c r="E4169" s="39">
        <f t="shared" si="1170"/>
        <v>1109.0199820067064</v>
      </c>
      <c r="F4169" s="39">
        <v>53516.1865208483</v>
      </c>
      <c r="G4169" s="40">
        <f t="shared" si="1171"/>
        <v>62.026407402103359</v>
      </c>
      <c r="H4169" s="39">
        <v>53487.372145437999</v>
      </c>
      <c r="I4169" s="39">
        <f t="shared" si="1172"/>
        <v>90.840782812403631</v>
      </c>
      <c r="J4169" s="39">
        <v>52317.1833722632</v>
      </c>
      <c r="K4169" s="40">
        <f t="shared" si="1173"/>
        <v>1261.0295559872029</v>
      </c>
      <c r="L4169" s="39">
        <v>51723.839931569302</v>
      </c>
      <c r="M4169" s="39">
        <f t="shared" si="1174"/>
        <v>1854.3729966811006</v>
      </c>
      <c r="N4169" s="39">
        <f t="shared" si="1179"/>
        <v>593.34344069389772</v>
      </c>
      <c r="O4169" s="40">
        <f>'Estimates from MCMC'!$B$2-L4169</f>
        <v>17337.160068430698</v>
      </c>
      <c r="P4169" s="39">
        <v>52973.091671896596</v>
      </c>
      <c r="Q4169" s="40">
        <f t="shared" si="1175"/>
        <v>1249.2517403272941</v>
      </c>
      <c r="R4169" s="39">
        <v>53004.4856761294</v>
      </c>
      <c r="S4169" s="39">
        <f t="shared" si="1176"/>
        <v>31.394004232803127</v>
      </c>
      <c r="T4169" s="39">
        <f t="shared" si="1180"/>
        <v>1280.6457445600972</v>
      </c>
      <c r="U4169" s="39">
        <v>59963.098150161502</v>
      </c>
      <c r="V4169" s="39">
        <f t="shared" si="1177"/>
        <v>8239.2582185922001</v>
      </c>
      <c r="W4169" s="39">
        <v>61501.316734351902</v>
      </c>
      <c r="X4169" s="39">
        <f t="shared" si="1178"/>
        <v>257.57283963030204</v>
      </c>
      <c r="Y4169" s="39">
        <f t="shared" si="1181"/>
        <v>9777.4768027825994</v>
      </c>
      <c r="Z4169" s="39">
        <f t="shared" si="1182"/>
        <v>7559.6832656480983</v>
      </c>
      <c r="AA4169" s="45">
        <f t="shared" si="1183"/>
        <v>7.3867100465434946E-2</v>
      </c>
      <c r="AB4169" s="45">
        <f t="shared" si="1184"/>
        <v>0.47523690074218655</v>
      </c>
      <c r="AC4169" s="45">
        <f t="shared" si="1185"/>
        <v>1.4856691558112648E-2</v>
      </c>
      <c r="AD4169" s="45">
        <f t="shared" si="1186"/>
        <v>0.56396069276573413</v>
      </c>
      <c r="AE4169" s="45">
        <f t="shared" si="1187"/>
        <v>0.43603930723426582</v>
      </c>
      <c r="AF4169" s="43">
        <f>('Estimates from MCMC'!$B$2-'MCMC runs'!W4169)/'Estimates from MCMC'!$B$2</f>
        <v>0.10946385464514123</v>
      </c>
    </row>
    <row r="4170" spans="1:32" x14ac:dyDescent="0.3">
      <c r="A4170" s="38">
        <v>4409</v>
      </c>
      <c r="B4170" s="38">
        <v>2002261.3350795973</v>
      </c>
      <c r="C4170" s="39">
        <v>52593.903552162898</v>
      </c>
      <c r="D4170" s="39">
        <v>51523.816084819096</v>
      </c>
      <c r="E4170" s="39">
        <f t="shared" si="1170"/>
        <v>1070.0874673438011</v>
      </c>
      <c r="F4170" s="39">
        <v>52519.347374527497</v>
      </c>
      <c r="G4170" s="40">
        <f t="shared" si="1171"/>
        <v>74.556177635400672</v>
      </c>
      <c r="H4170" s="39">
        <v>52505.684510219202</v>
      </c>
      <c r="I4170" s="39">
        <f t="shared" si="1172"/>
        <v>88.219041943695629</v>
      </c>
      <c r="J4170" s="39">
        <v>51362.096042682402</v>
      </c>
      <c r="K4170" s="40">
        <f t="shared" si="1173"/>
        <v>1231.8075094804954</v>
      </c>
      <c r="L4170" s="39">
        <v>50785.901338110903</v>
      </c>
      <c r="M4170" s="39">
        <f t="shared" si="1174"/>
        <v>1808.0022140519941</v>
      </c>
      <c r="N4170" s="39">
        <f t="shared" si="1179"/>
        <v>576.19470457149873</v>
      </c>
      <c r="O4170" s="40">
        <f>'Estimates from MCMC'!$B$2-L4170</f>
        <v>18275.098661889097</v>
      </c>
      <c r="P4170" s="39">
        <v>52004.379411293601</v>
      </c>
      <c r="Q4170" s="40">
        <f t="shared" si="1175"/>
        <v>1218.4780731826977</v>
      </c>
      <c r="R4170" s="39">
        <v>52034.638267261398</v>
      </c>
      <c r="S4170" s="39">
        <f t="shared" si="1176"/>
        <v>30.25885596779699</v>
      </c>
      <c r="T4170" s="39">
        <f t="shared" si="1180"/>
        <v>1248.7369291504947</v>
      </c>
      <c r="U4170" s="39">
        <v>58628.714856924402</v>
      </c>
      <c r="V4170" s="39">
        <f t="shared" si="1177"/>
        <v>7842.8135188134984</v>
      </c>
      <c r="W4170" s="39">
        <v>60120.552111999699</v>
      </c>
      <c r="X4170" s="39">
        <f t="shared" si="1178"/>
        <v>243.10032592480275</v>
      </c>
      <c r="Y4170" s="39">
        <f t="shared" si="1181"/>
        <v>9334.6507738887958</v>
      </c>
      <c r="Z4170" s="39">
        <f t="shared" si="1182"/>
        <v>8940.4478880003007</v>
      </c>
      <c r="AA4170" s="45">
        <f t="shared" si="1183"/>
        <v>6.832996922498763E-2</v>
      </c>
      <c r="AB4170" s="45">
        <f t="shared" si="1184"/>
        <v>0.42915300562337905</v>
      </c>
      <c r="AC4170" s="45">
        <f t="shared" si="1185"/>
        <v>1.3302271600413536E-2</v>
      </c>
      <c r="AD4170" s="45">
        <f t="shared" si="1186"/>
        <v>0.51078524644878021</v>
      </c>
      <c r="AE4170" s="45">
        <f t="shared" si="1187"/>
        <v>0.48921475355121979</v>
      </c>
      <c r="AF4170" s="43">
        <f>('Estimates from MCMC'!$B$2-'MCMC runs'!W4170)/'Estimates from MCMC'!$B$2</f>
        <v>0.12945726079842892</v>
      </c>
    </row>
    <row r="4171" spans="1:32" x14ac:dyDescent="0.3">
      <c r="A4171" s="38">
        <v>1946</v>
      </c>
      <c r="B4171" s="38">
        <v>2148628.9872371475</v>
      </c>
      <c r="C4171" s="39">
        <v>52631.959646869298</v>
      </c>
      <c r="D4171" s="39">
        <v>51580.2264504837</v>
      </c>
      <c r="E4171" s="39">
        <f t="shared" si="1170"/>
        <v>1051.7331963855977</v>
      </c>
      <c r="F4171" s="39">
        <v>52565.877772728098</v>
      </c>
      <c r="G4171" s="40">
        <f t="shared" si="1171"/>
        <v>66.081874141200387</v>
      </c>
      <c r="H4171" s="39">
        <v>52545.845509667597</v>
      </c>
      <c r="I4171" s="39">
        <f t="shared" si="1172"/>
        <v>86.114137201700942</v>
      </c>
      <c r="J4171" s="39">
        <v>51428.805880382999</v>
      </c>
      <c r="K4171" s="40">
        <f t="shared" si="1173"/>
        <v>1203.153766486299</v>
      </c>
      <c r="L4171" s="39">
        <v>50865.985512430503</v>
      </c>
      <c r="M4171" s="39">
        <f t="shared" si="1174"/>
        <v>1765.9741344387949</v>
      </c>
      <c r="N4171" s="39">
        <f t="shared" si="1179"/>
        <v>562.82036795249587</v>
      </c>
      <c r="O4171" s="40">
        <f>'Estimates from MCMC'!$B$2-L4171</f>
        <v>18195.014487569497</v>
      </c>
      <c r="P4171" s="39">
        <v>52052.801042904299</v>
      </c>
      <c r="Q4171" s="40">
        <f t="shared" si="1175"/>
        <v>1186.8155304737957</v>
      </c>
      <c r="R4171" s="39">
        <v>52082.481875189202</v>
      </c>
      <c r="S4171" s="39">
        <f t="shared" si="1176"/>
        <v>29.680832284902863</v>
      </c>
      <c r="T4171" s="39">
        <f t="shared" si="1180"/>
        <v>1216.4963627586985</v>
      </c>
      <c r="U4171" s="39">
        <v>58589.038435869101</v>
      </c>
      <c r="V4171" s="39">
        <f t="shared" si="1177"/>
        <v>7723.0529234385976</v>
      </c>
      <c r="W4171" s="39">
        <v>60038.830154230003</v>
      </c>
      <c r="X4171" s="39">
        <f t="shared" si="1178"/>
        <v>233.29535560220393</v>
      </c>
      <c r="Y4171" s="39">
        <f t="shared" si="1181"/>
        <v>9172.8446417995001</v>
      </c>
      <c r="Z4171" s="39">
        <f t="shared" si="1182"/>
        <v>9022.1698457699968</v>
      </c>
      <c r="AA4171" s="45">
        <f t="shared" si="1183"/>
        <v>6.6858774066367838E-2</v>
      </c>
      <c r="AB4171" s="45">
        <f t="shared" si="1184"/>
        <v>0.42445983918918267</v>
      </c>
      <c r="AC4171" s="45">
        <f t="shared" si="1185"/>
        <v>1.2821938436025268E-2</v>
      </c>
      <c r="AD4171" s="45">
        <f t="shared" si="1186"/>
        <v>0.50414055169157579</v>
      </c>
      <c r="AE4171" s="45">
        <f t="shared" si="1187"/>
        <v>0.49585944830842421</v>
      </c>
      <c r="AF4171" s="43">
        <f>('Estimates from MCMC'!$B$2-'MCMC runs'!W4171)/'Estimates from MCMC'!$B$2</f>
        <v>0.1306405908656115</v>
      </c>
    </row>
    <row r="4172" spans="1:32" x14ac:dyDescent="0.3">
      <c r="A4172" s="38">
        <v>4915</v>
      </c>
      <c r="B4172" s="38">
        <v>2200700.2937062448</v>
      </c>
      <c r="C4172" s="39">
        <v>53178.363925982201</v>
      </c>
      <c r="D4172" s="39">
        <v>52099.479221799098</v>
      </c>
      <c r="E4172" s="39">
        <f t="shared" si="1170"/>
        <v>1078.8847041831032</v>
      </c>
      <c r="F4172" s="39">
        <v>53114.505798471597</v>
      </c>
      <c r="G4172" s="40">
        <f t="shared" si="1171"/>
        <v>63.85812751060439</v>
      </c>
      <c r="H4172" s="39">
        <v>53089.5366722162</v>
      </c>
      <c r="I4172" s="39">
        <f t="shared" si="1172"/>
        <v>88.827253766001377</v>
      </c>
      <c r="J4172" s="39">
        <v>51947.640075746698</v>
      </c>
      <c r="K4172" s="40">
        <f t="shared" si="1173"/>
        <v>1230.7238502355031</v>
      </c>
      <c r="L4172" s="39">
        <v>51367.381145993699</v>
      </c>
      <c r="M4172" s="39">
        <f t="shared" si="1174"/>
        <v>1810.9827799885024</v>
      </c>
      <c r="N4172" s="39">
        <f t="shared" si="1179"/>
        <v>580.25892975299939</v>
      </c>
      <c r="O4172" s="40">
        <f>'Estimates from MCMC'!$B$2-L4172</f>
        <v>17693.618854006301</v>
      </c>
      <c r="P4172" s="39">
        <v>52583.169076137201</v>
      </c>
      <c r="Q4172" s="40">
        <f t="shared" si="1175"/>
        <v>1215.7879301435023</v>
      </c>
      <c r="R4172" s="39">
        <v>52614.096505175999</v>
      </c>
      <c r="S4172" s="39">
        <f t="shared" si="1176"/>
        <v>30.927429038798437</v>
      </c>
      <c r="T4172" s="39">
        <f t="shared" si="1180"/>
        <v>1246.7153591823007</v>
      </c>
      <c r="U4172" s="39">
        <v>59430.057126113898</v>
      </c>
      <c r="V4172" s="39">
        <f t="shared" si="1177"/>
        <v>8062.6759801201988</v>
      </c>
      <c r="W4172" s="39">
        <v>60924.842104440402</v>
      </c>
      <c r="X4172" s="39">
        <f t="shared" si="1178"/>
        <v>248.0696191442039</v>
      </c>
      <c r="Y4172" s="39">
        <f t="shared" si="1181"/>
        <v>9557.4609584467034</v>
      </c>
      <c r="Z4172" s="39">
        <f t="shared" si="1182"/>
        <v>8136.1578955595978</v>
      </c>
      <c r="AA4172" s="45">
        <f t="shared" si="1183"/>
        <v>7.0461298475411188E-2</v>
      </c>
      <c r="AB4172" s="45">
        <f t="shared" si="1184"/>
        <v>0.45568269818893475</v>
      </c>
      <c r="AC4172" s="45">
        <f t="shared" si="1185"/>
        <v>1.4020287268030214E-2</v>
      </c>
      <c r="AD4172" s="45">
        <f t="shared" si="1186"/>
        <v>0.54016428393237614</v>
      </c>
      <c r="AE4172" s="45">
        <f t="shared" si="1187"/>
        <v>0.45983571606762386</v>
      </c>
      <c r="AF4172" s="43">
        <f>('Estimates from MCMC'!$B$2-'MCMC runs'!W4172)/'Estimates from MCMC'!$B$2</f>
        <v>0.11781117990703288</v>
      </c>
    </row>
    <row r="4173" spans="1:32" x14ac:dyDescent="0.3">
      <c r="A4173" s="38">
        <v>4931</v>
      </c>
      <c r="B4173" s="38">
        <v>2087359.0626874312</v>
      </c>
      <c r="C4173" s="39">
        <v>52310.028993018801</v>
      </c>
      <c r="D4173" s="39">
        <v>51221.152588639197</v>
      </c>
      <c r="E4173" s="39">
        <f t="shared" si="1170"/>
        <v>1088.8764043796036</v>
      </c>
      <c r="F4173" s="39">
        <v>52246.233374258598</v>
      </c>
      <c r="G4173" s="40">
        <f t="shared" si="1171"/>
        <v>63.79561876020307</v>
      </c>
      <c r="H4173" s="39">
        <v>52221.070690932298</v>
      </c>
      <c r="I4173" s="39">
        <f t="shared" si="1172"/>
        <v>88.958302086502954</v>
      </c>
      <c r="J4173" s="39">
        <v>51069.227713403197</v>
      </c>
      <c r="K4173" s="40">
        <f t="shared" si="1173"/>
        <v>1240.8012796156036</v>
      </c>
      <c r="L4173" s="39">
        <v>50488.487289260898</v>
      </c>
      <c r="M4173" s="39">
        <f t="shared" si="1174"/>
        <v>1821.5417037579027</v>
      </c>
      <c r="N4173" s="39">
        <f t="shared" si="1179"/>
        <v>580.74042414229916</v>
      </c>
      <c r="O4173" s="40">
        <f>'Estimates from MCMC'!$B$2-L4173</f>
        <v>18572.512710739102</v>
      </c>
      <c r="P4173" s="39">
        <v>51715.620409760202</v>
      </c>
      <c r="Q4173" s="40">
        <f t="shared" si="1175"/>
        <v>1227.1331204993039</v>
      </c>
      <c r="R4173" s="39">
        <v>51746.285079040099</v>
      </c>
      <c r="S4173" s="39">
        <f t="shared" si="1176"/>
        <v>30.664669279896771</v>
      </c>
      <c r="T4173" s="39">
        <f t="shared" si="1180"/>
        <v>1257.7977897792007</v>
      </c>
      <c r="U4173" s="39">
        <v>58323.3947225964</v>
      </c>
      <c r="V4173" s="39">
        <f t="shared" si="1177"/>
        <v>7834.907433335502</v>
      </c>
      <c r="W4173" s="39">
        <v>59828.7126385253</v>
      </c>
      <c r="X4173" s="39">
        <f t="shared" si="1178"/>
        <v>247.52012614969863</v>
      </c>
      <c r="Y4173" s="39">
        <f t="shared" si="1181"/>
        <v>9340.2253492644013</v>
      </c>
      <c r="Z4173" s="39">
        <f t="shared" si="1182"/>
        <v>9232.2873614747004</v>
      </c>
      <c r="AA4173" s="45">
        <f t="shared" si="1183"/>
        <v>6.7723619812192118E-2</v>
      </c>
      <c r="AB4173" s="45">
        <f t="shared" si="1184"/>
        <v>0.42185500450917224</v>
      </c>
      <c r="AC4173" s="45">
        <f t="shared" si="1185"/>
        <v>1.3327228792611145E-2</v>
      </c>
      <c r="AD4173" s="45">
        <f t="shared" si="1186"/>
        <v>0.50290585311397551</v>
      </c>
      <c r="AE4173" s="45">
        <f t="shared" si="1187"/>
        <v>0.49709414688602455</v>
      </c>
      <c r="AF4173" s="43">
        <f>('Estimates from MCMC'!$B$2-'MCMC runs'!W4173)/'Estimates from MCMC'!$B$2</f>
        <v>0.13368308251364303</v>
      </c>
    </row>
    <row r="4174" spans="1:32" x14ac:dyDescent="0.3">
      <c r="A4174" s="38">
        <v>3232</v>
      </c>
      <c r="B4174" s="38">
        <v>1950656.9168788127</v>
      </c>
      <c r="C4174" s="39">
        <v>51481.937798229701</v>
      </c>
      <c r="D4174" s="39">
        <v>50424.794190209897</v>
      </c>
      <c r="E4174" s="39">
        <f t="shared" si="1170"/>
        <v>1057.1436080198037</v>
      </c>
      <c r="F4174" s="39">
        <v>51408.825042583099</v>
      </c>
      <c r="G4174" s="40">
        <f t="shared" si="1171"/>
        <v>73.112755646601727</v>
      </c>
      <c r="H4174" s="39">
        <v>51394.402633821301</v>
      </c>
      <c r="I4174" s="39">
        <f t="shared" si="1172"/>
        <v>87.535164408400306</v>
      </c>
      <c r="J4174" s="39">
        <v>50265.091216854897</v>
      </c>
      <c r="K4174" s="40">
        <f t="shared" si="1173"/>
        <v>1216.8465813748044</v>
      </c>
      <c r="L4174" s="39">
        <v>49693.5181771629</v>
      </c>
      <c r="M4174" s="39">
        <f t="shared" si="1174"/>
        <v>1788.4196210668015</v>
      </c>
      <c r="N4174" s="39">
        <f t="shared" si="1179"/>
        <v>571.57303969199711</v>
      </c>
      <c r="O4174" s="40">
        <f>'Estimates from MCMC'!$B$2-L4174</f>
        <v>19367.4818228371</v>
      </c>
      <c r="P4174" s="39">
        <v>50891.798283673597</v>
      </c>
      <c r="Q4174" s="40">
        <f t="shared" si="1175"/>
        <v>1198.2801065106978</v>
      </c>
      <c r="R4174" s="39">
        <v>50922.298938905798</v>
      </c>
      <c r="S4174" s="39">
        <f t="shared" si="1176"/>
        <v>30.500655232201098</v>
      </c>
      <c r="T4174" s="39">
        <f t="shared" si="1180"/>
        <v>1228.7807617428989</v>
      </c>
      <c r="U4174" s="39">
        <v>57468.946846519</v>
      </c>
      <c r="V4174" s="39">
        <f t="shared" si="1177"/>
        <v>7775.4286693561007</v>
      </c>
      <c r="W4174" s="39">
        <v>58941.131228185302</v>
      </c>
      <c r="X4174" s="39">
        <f t="shared" si="1178"/>
        <v>243.40361992340331</v>
      </c>
      <c r="Y4174" s="39">
        <f t="shared" si="1181"/>
        <v>9247.6130510224029</v>
      </c>
      <c r="Z4174" s="39">
        <f t="shared" si="1182"/>
        <v>10119.868771814698</v>
      </c>
      <c r="AA4174" s="45">
        <f t="shared" si="1183"/>
        <v>6.3445561636928258E-2</v>
      </c>
      <c r="AB4174" s="45">
        <f t="shared" si="1184"/>
        <v>0.40146823115577834</v>
      </c>
      <c r="AC4174" s="45">
        <f t="shared" si="1185"/>
        <v>1.2567644165097125E-2</v>
      </c>
      <c r="AD4174" s="45">
        <f t="shared" si="1186"/>
        <v>0.47748143695780376</v>
      </c>
      <c r="AE4174" s="45">
        <f t="shared" si="1187"/>
        <v>0.52251856304219624</v>
      </c>
      <c r="AF4174" s="43">
        <f>('Estimates from MCMC'!$B$2-'MCMC runs'!W4174)/'Estimates from MCMC'!$B$2</f>
        <v>0.14653521918035792</v>
      </c>
    </row>
    <row r="4175" spans="1:32" x14ac:dyDescent="0.3">
      <c r="A4175" s="38">
        <v>786</v>
      </c>
      <c r="B4175" s="38">
        <v>2169972.349829806</v>
      </c>
      <c r="C4175" s="39">
        <v>53336.411217434899</v>
      </c>
      <c r="D4175" s="39">
        <v>52246.933816981902</v>
      </c>
      <c r="E4175" s="39">
        <f t="shared" si="1170"/>
        <v>1089.4774004529972</v>
      </c>
      <c r="F4175" s="39">
        <v>53277.212970326997</v>
      </c>
      <c r="G4175" s="40">
        <f t="shared" si="1171"/>
        <v>59.198247107902716</v>
      </c>
      <c r="H4175" s="39">
        <v>53246.629576899402</v>
      </c>
      <c r="I4175" s="39">
        <f t="shared" si="1172"/>
        <v>89.78164053549699</v>
      </c>
      <c r="J4175" s="39">
        <v>52098.788061780797</v>
      </c>
      <c r="K4175" s="40">
        <f t="shared" si="1173"/>
        <v>1237.6231556541024</v>
      </c>
      <c r="L4175" s="39">
        <v>51512.468949338399</v>
      </c>
      <c r="M4175" s="39">
        <f t="shared" si="1174"/>
        <v>1823.9422680964999</v>
      </c>
      <c r="N4175" s="39">
        <f t="shared" si="1179"/>
        <v>586.31911244239745</v>
      </c>
      <c r="O4175" s="40">
        <f>'Estimates from MCMC'!$B$2-L4175</f>
        <v>17548.531050661601</v>
      </c>
      <c r="P4175" s="39">
        <v>52742.679762899897</v>
      </c>
      <c r="Q4175" s="40">
        <f t="shared" si="1175"/>
        <v>1230.2108135614981</v>
      </c>
      <c r="R4175" s="39">
        <v>52773.890014194702</v>
      </c>
      <c r="S4175" s="39">
        <f t="shared" si="1176"/>
        <v>31.210251294804038</v>
      </c>
      <c r="T4175" s="39">
        <f t="shared" si="1180"/>
        <v>1261.4210648563021</v>
      </c>
      <c r="U4175" s="39">
        <v>59496.792291247897</v>
      </c>
      <c r="V4175" s="39">
        <f t="shared" si="1177"/>
        <v>7984.3233419094977</v>
      </c>
      <c r="W4175" s="39">
        <v>61004.483125548002</v>
      </c>
      <c r="X4175" s="39">
        <f t="shared" si="1178"/>
        <v>246.26976944380294</v>
      </c>
      <c r="Y4175" s="39">
        <f t="shared" si="1181"/>
        <v>9492.0141762096027</v>
      </c>
      <c r="Z4175" s="39">
        <f t="shared" si="1182"/>
        <v>8056.5168744519979</v>
      </c>
      <c r="AA4175" s="45">
        <f t="shared" si="1183"/>
        <v>7.1881860721826341E-2</v>
      </c>
      <c r="AB4175" s="45">
        <f t="shared" si="1184"/>
        <v>0.45498528160899709</v>
      </c>
      <c r="AC4175" s="45">
        <f t="shared" si="1185"/>
        <v>1.4033640122517165E-2</v>
      </c>
      <c r="AD4175" s="45">
        <f t="shared" si="1186"/>
        <v>0.54090078245334061</v>
      </c>
      <c r="AE4175" s="45">
        <f t="shared" si="1187"/>
        <v>0.45909921754665939</v>
      </c>
      <c r="AF4175" s="43">
        <f>('Estimates from MCMC'!$B$2-'MCMC runs'!W4175)/'Estimates from MCMC'!$B$2</f>
        <v>0.11665798170388494</v>
      </c>
    </row>
    <row r="4176" spans="1:32" x14ac:dyDescent="0.3">
      <c r="A4176" s="38">
        <v>3529</v>
      </c>
      <c r="B4176" s="38">
        <v>2169972.349829806</v>
      </c>
      <c r="C4176" s="39">
        <v>53336.411217434899</v>
      </c>
      <c r="D4176" s="39">
        <v>52246.933816981902</v>
      </c>
      <c r="E4176" s="39">
        <f t="shared" si="1170"/>
        <v>1089.4774004529972</v>
      </c>
      <c r="F4176" s="39">
        <v>53277.212970326997</v>
      </c>
      <c r="G4176" s="40">
        <f t="shared" si="1171"/>
        <v>59.198247107902716</v>
      </c>
      <c r="H4176" s="39">
        <v>53246.629576899402</v>
      </c>
      <c r="I4176" s="39">
        <f t="shared" si="1172"/>
        <v>89.78164053549699</v>
      </c>
      <c r="J4176" s="39">
        <v>52098.788061780797</v>
      </c>
      <c r="K4176" s="40">
        <f t="shared" si="1173"/>
        <v>1237.6231556541024</v>
      </c>
      <c r="L4176" s="39">
        <v>51512.468949338399</v>
      </c>
      <c r="M4176" s="39">
        <f t="shared" si="1174"/>
        <v>1823.9422680964999</v>
      </c>
      <c r="N4176" s="39">
        <f t="shared" si="1179"/>
        <v>586.31911244239745</v>
      </c>
      <c r="O4176" s="40">
        <f>'Estimates from MCMC'!$B$2-L4176</f>
        <v>17548.531050661601</v>
      </c>
      <c r="P4176" s="39">
        <v>52742.679762899897</v>
      </c>
      <c r="Q4176" s="40">
        <f t="shared" si="1175"/>
        <v>1230.2108135614981</v>
      </c>
      <c r="R4176" s="39">
        <v>52773.890014194702</v>
      </c>
      <c r="S4176" s="39">
        <f t="shared" si="1176"/>
        <v>31.210251294804038</v>
      </c>
      <c r="T4176" s="39">
        <f t="shared" si="1180"/>
        <v>1261.4210648563021</v>
      </c>
      <c r="U4176" s="39">
        <v>59496.792291247897</v>
      </c>
      <c r="V4176" s="39">
        <f t="shared" si="1177"/>
        <v>7984.3233419094977</v>
      </c>
      <c r="W4176" s="39">
        <v>61004.483125548002</v>
      </c>
      <c r="X4176" s="39">
        <f t="shared" si="1178"/>
        <v>246.26976944380294</v>
      </c>
      <c r="Y4176" s="39">
        <f t="shared" si="1181"/>
        <v>9492.0141762096027</v>
      </c>
      <c r="Z4176" s="39">
        <f t="shared" si="1182"/>
        <v>8056.5168744519979</v>
      </c>
      <c r="AA4176" s="45">
        <f t="shared" si="1183"/>
        <v>7.1881860721826341E-2</v>
      </c>
      <c r="AB4176" s="45">
        <f t="shared" si="1184"/>
        <v>0.45498528160899709</v>
      </c>
      <c r="AC4176" s="45">
        <f t="shared" si="1185"/>
        <v>1.4033640122517165E-2</v>
      </c>
      <c r="AD4176" s="45">
        <f t="shared" si="1186"/>
        <v>0.54090078245334061</v>
      </c>
      <c r="AE4176" s="45">
        <f t="shared" si="1187"/>
        <v>0.45909921754665939</v>
      </c>
      <c r="AF4176" s="43">
        <f>('Estimates from MCMC'!$B$2-'MCMC runs'!W4176)/'Estimates from MCMC'!$B$2</f>
        <v>0.11665798170388494</v>
      </c>
    </row>
    <row r="4177" spans="1:32" x14ac:dyDescent="0.3">
      <c r="A4177" s="38">
        <v>2835</v>
      </c>
      <c r="B4177" s="38">
        <v>1918629.0880672212</v>
      </c>
      <c r="C4177" s="39">
        <v>52444.981793477396</v>
      </c>
      <c r="D4177" s="39">
        <v>51356.859811353497</v>
      </c>
      <c r="E4177" s="39">
        <f t="shared" si="1170"/>
        <v>1088.1219821238992</v>
      </c>
      <c r="F4177" s="39">
        <v>52370.5035764399</v>
      </c>
      <c r="G4177" s="40">
        <f t="shared" si="1171"/>
        <v>74.478217037496506</v>
      </c>
      <c r="H4177" s="39">
        <v>52355.582286532597</v>
      </c>
      <c r="I4177" s="39">
        <f t="shared" si="1172"/>
        <v>89.399506944799214</v>
      </c>
      <c r="J4177" s="39">
        <v>51194.114482033903</v>
      </c>
      <c r="K4177" s="40">
        <f t="shared" si="1173"/>
        <v>1250.8673114434932</v>
      </c>
      <c r="L4177" s="39">
        <v>50610.480157024504</v>
      </c>
      <c r="M4177" s="39">
        <f t="shared" si="1174"/>
        <v>1834.5016364528929</v>
      </c>
      <c r="N4177" s="39">
        <f t="shared" si="1179"/>
        <v>583.63432500939962</v>
      </c>
      <c r="O4177" s="40">
        <f>'Estimates from MCMC'!$B$2-L4177</f>
        <v>18450.519842975496</v>
      </c>
      <c r="P4177" s="39">
        <v>51844.802061598297</v>
      </c>
      <c r="Q4177" s="40">
        <f t="shared" si="1175"/>
        <v>1234.3219045737933</v>
      </c>
      <c r="R4177" s="39">
        <v>51875.494269716997</v>
      </c>
      <c r="S4177" s="39">
        <f t="shared" si="1176"/>
        <v>30.692208118700364</v>
      </c>
      <c r="T4177" s="39">
        <f t="shared" si="1180"/>
        <v>1265.0141126924937</v>
      </c>
      <c r="U4177" s="39">
        <v>58626.7039883287</v>
      </c>
      <c r="V4177" s="39">
        <f t="shared" si="1177"/>
        <v>8016.2238313041962</v>
      </c>
      <c r="W4177" s="39">
        <v>60144.948866675899</v>
      </c>
      <c r="X4177" s="39">
        <f t="shared" si="1178"/>
        <v>253.23076565470546</v>
      </c>
      <c r="Y4177" s="39">
        <f t="shared" si="1181"/>
        <v>9534.4687096513953</v>
      </c>
      <c r="Z4177" s="39">
        <f t="shared" si="1182"/>
        <v>8916.0511333241011</v>
      </c>
      <c r="AA4177" s="45">
        <f t="shared" si="1183"/>
        <v>6.8562518750609147E-2</v>
      </c>
      <c r="AB4177" s="45">
        <f t="shared" si="1184"/>
        <v>0.434471434925783</v>
      </c>
      <c r="AC4177" s="45">
        <f t="shared" si="1185"/>
        <v>1.3724858042474928E-2</v>
      </c>
      <c r="AD4177" s="45">
        <f t="shared" si="1186"/>
        <v>0.51675881171886706</v>
      </c>
      <c r="AE4177" s="45">
        <f t="shared" si="1187"/>
        <v>0.48324118828113294</v>
      </c>
      <c r="AF4177" s="43">
        <f>('Estimates from MCMC'!$B$2-'MCMC runs'!W4177)/'Estimates from MCMC'!$B$2</f>
        <v>0.12910399694942298</v>
      </c>
    </row>
    <row r="4178" spans="1:32" x14ac:dyDescent="0.3">
      <c r="A4178" s="38">
        <v>732</v>
      </c>
      <c r="B4178" s="38">
        <v>2144261.9941790975</v>
      </c>
      <c r="C4178" s="39">
        <v>52577.7463921866</v>
      </c>
      <c r="D4178" s="39">
        <v>51490.628451723504</v>
      </c>
      <c r="E4178" s="39">
        <f t="shared" si="1170"/>
        <v>1087.1179404630966</v>
      </c>
      <c r="F4178" s="39">
        <v>52519.197053795899</v>
      </c>
      <c r="G4178" s="40">
        <f t="shared" si="1171"/>
        <v>58.54933839070145</v>
      </c>
      <c r="H4178" s="39">
        <v>52489.136894678799</v>
      </c>
      <c r="I4178" s="39">
        <f t="shared" si="1172"/>
        <v>88.609497507801279</v>
      </c>
      <c r="J4178" s="39">
        <v>51344.162821760801</v>
      </c>
      <c r="K4178" s="40">
        <f t="shared" si="1173"/>
        <v>1233.5835704257988</v>
      </c>
      <c r="L4178" s="39">
        <v>50765.7512329483</v>
      </c>
      <c r="M4178" s="39">
        <f t="shared" si="1174"/>
        <v>1811.9951592383004</v>
      </c>
      <c r="N4178" s="39">
        <f t="shared" si="1179"/>
        <v>578.41158881250158</v>
      </c>
      <c r="O4178" s="40">
        <f>'Estimates from MCMC'!$B$2-L4178</f>
        <v>18295.2487670517</v>
      </c>
      <c r="P4178" s="39">
        <v>51986.2346783018</v>
      </c>
      <c r="Q4178" s="40">
        <f t="shared" si="1175"/>
        <v>1220.4834453535004</v>
      </c>
      <c r="R4178" s="39">
        <v>52016.824241738403</v>
      </c>
      <c r="S4178" s="39">
        <f t="shared" si="1176"/>
        <v>30.589563436602475</v>
      </c>
      <c r="T4178" s="39">
        <f t="shared" si="1180"/>
        <v>1251.0730087901029</v>
      </c>
      <c r="U4178" s="39">
        <v>58579.169632044897</v>
      </c>
      <c r="V4178" s="39">
        <f t="shared" si="1177"/>
        <v>7813.4183990965976</v>
      </c>
      <c r="W4178" s="39">
        <v>60074.882271003102</v>
      </c>
      <c r="X4178" s="39">
        <f t="shared" si="1178"/>
        <v>244.63963016810158</v>
      </c>
      <c r="Y4178" s="39">
        <f t="shared" si="1181"/>
        <v>9309.131038054802</v>
      </c>
      <c r="Z4178" s="39">
        <f t="shared" si="1182"/>
        <v>8986.1177289968982</v>
      </c>
      <c r="AA4178" s="45">
        <f t="shared" si="1183"/>
        <v>6.8382399426193466E-2</v>
      </c>
      <c r="AB4178" s="45">
        <f t="shared" si="1184"/>
        <v>0.42707363526906217</v>
      </c>
      <c r="AC4178" s="45">
        <f t="shared" si="1185"/>
        <v>1.3371757513823931E-2</v>
      </c>
      <c r="AD4178" s="45">
        <f t="shared" si="1186"/>
        <v>0.50882779220907959</v>
      </c>
      <c r="AE4178" s="45">
        <f t="shared" si="1187"/>
        <v>0.49117220779092041</v>
      </c>
      <c r="AF4178" s="43">
        <f>('Estimates from MCMC'!$B$2-'MCMC runs'!W4178)/'Estimates from MCMC'!$B$2</f>
        <v>0.13011855792700508</v>
      </c>
    </row>
    <row r="4179" spans="1:32" x14ac:dyDescent="0.3">
      <c r="A4179" s="38">
        <v>2483</v>
      </c>
      <c r="B4179" s="38">
        <v>2038160.5588571166</v>
      </c>
      <c r="C4179" s="39">
        <v>53309.474083222398</v>
      </c>
      <c r="D4179" s="39">
        <v>52215.708296629702</v>
      </c>
      <c r="E4179" s="39">
        <f t="shared" si="1170"/>
        <v>1093.7657865926958</v>
      </c>
      <c r="F4179" s="39">
        <v>53255.033355112202</v>
      </c>
      <c r="G4179" s="40">
        <f t="shared" si="1171"/>
        <v>54.440728110195778</v>
      </c>
      <c r="H4179" s="39">
        <v>53220.969810448303</v>
      </c>
      <c r="I4179" s="39">
        <f t="shared" si="1172"/>
        <v>88.504272774094716</v>
      </c>
      <c r="J4179" s="39">
        <v>52073.238856118398</v>
      </c>
      <c r="K4179" s="40">
        <f t="shared" si="1173"/>
        <v>1236.2352271039999</v>
      </c>
      <c r="L4179" s="39">
        <v>51495.329469367098</v>
      </c>
      <c r="M4179" s="39">
        <f t="shared" si="1174"/>
        <v>1814.1446138553001</v>
      </c>
      <c r="N4179" s="39">
        <f t="shared" si="1179"/>
        <v>577.90938675130019</v>
      </c>
      <c r="O4179" s="40">
        <f>'Estimates from MCMC'!$B$2-L4179</f>
        <v>17565.670530632902</v>
      </c>
      <c r="P4179" s="39">
        <v>52714.672464864198</v>
      </c>
      <c r="Q4179" s="40">
        <f t="shared" si="1175"/>
        <v>1219.3429954970998</v>
      </c>
      <c r="R4179" s="39">
        <v>52745.2809910301</v>
      </c>
      <c r="S4179" s="39">
        <f t="shared" si="1176"/>
        <v>30.608526165902731</v>
      </c>
      <c r="T4179" s="39">
        <f t="shared" si="1180"/>
        <v>1249.9515216630025</v>
      </c>
      <c r="U4179" s="39">
        <v>59536.700222890402</v>
      </c>
      <c r="V4179" s="39">
        <f t="shared" si="1177"/>
        <v>8041.3707535233043</v>
      </c>
      <c r="W4179" s="39">
        <v>61034.531307351397</v>
      </c>
      <c r="X4179" s="39">
        <f t="shared" si="1178"/>
        <v>247.87956279799255</v>
      </c>
      <c r="Y4179" s="39">
        <f t="shared" si="1181"/>
        <v>9539.2018379842993</v>
      </c>
      <c r="Z4179" s="39">
        <f t="shared" si="1182"/>
        <v>8026.4686926486029</v>
      </c>
      <c r="AA4179" s="45">
        <f t="shared" si="1183"/>
        <v>7.1158770710358185E-2</v>
      </c>
      <c r="AB4179" s="45">
        <f t="shared" si="1184"/>
        <v>0.45778900039710402</v>
      </c>
      <c r="AC4179" s="45">
        <f t="shared" si="1185"/>
        <v>1.4111591263522422E-2</v>
      </c>
      <c r="AD4179" s="45">
        <f t="shared" si="1186"/>
        <v>0.54305936237098462</v>
      </c>
      <c r="AE4179" s="45">
        <f t="shared" si="1187"/>
        <v>0.45694063762901538</v>
      </c>
      <c r="AF4179" s="43">
        <f>('Estimates from MCMC'!$B$2-'MCMC runs'!W4179)/'Estimates from MCMC'!$B$2</f>
        <v>0.11622288545848747</v>
      </c>
    </row>
    <row r="4180" spans="1:32" x14ac:dyDescent="0.3">
      <c r="A4180" s="38">
        <v>1164</v>
      </c>
      <c r="B4180" s="38">
        <v>1943706.78273789</v>
      </c>
      <c r="C4180" s="39">
        <v>52626.098145412099</v>
      </c>
      <c r="D4180" s="39">
        <v>51548.673628088101</v>
      </c>
      <c r="E4180" s="39">
        <f t="shared" si="1170"/>
        <v>1077.4245173239979</v>
      </c>
      <c r="F4180" s="39">
        <v>52563.102934936403</v>
      </c>
      <c r="G4180" s="40">
        <f t="shared" si="1171"/>
        <v>62.995210475695785</v>
      </c>
      <c r="H4180" s="39">
        <v>52538.1220645211</v>
      </c>
      <c r="I4180" s="39">
        <f t="shared" si="1172"/>
        <v>87.976080890999583</v>
      </c>
      <c r="J4180" s="39">
        <v>51398.498178005102</v>
      </c>
      <c r="K4180" s="40">
        <f t="shared" si="1173"/>
        <v>1227.5999674069972</v>
      </c>
      <c r="L4180" s="39">
        <v>50823.9699633571</v>
      </c>
      <c r="M4180" s="39">
        <f t="shared" si="1174"/>
        <v>1802.1281820549993</v>
      </c>
      <c r="N4180" s="39">
        <f t="shared" si="1179"/>
        <v>574.52821464800218</v>
      </c>
      <c r="O4180" s="40">
        <f>'Estimates from MCMC'!$B$2-L4180</f>
        <v>18237.0300366429</v>
      </c>
      <c r="P4180" s="39">
        <v>52031.696046134697</v>
      </c>
      <c r="Q4180" s="40">
        <f t="shared" si="1175"/>
        <v>1207.7260827775972</v>
      </c>
      <c r="R4180" s="39">
        <v>52062.226223363003</v>
      </c>
      <c r="S4180" s="39">
        <f t="shared" si="1176"/>
        <v>30.530177228305547</v>
      </c>
      <c r="T4180" s="39">
        <f t="shared" si="1180"/>
        <v>1238.2562600059027</v>
      </c>
      <c r="U4180" s="39">
        <v>58806.280399862801</v>
      </c>
      <c r="V4180" s="39">
        <f t="shared" si="1177"/>
        <v>7982.3104365057006</v>
      </c>
      <c r="W4180" s="39">
        <v>60292.076714179602</v>
      </c>
      <c r="X4180" s="39">
        <f t="shared" si="1178"/>
        <v>247.540054310899</v>
      </c>
      <c r="Y4180" s="39">
        <f t="shared" si="1181"/>
        <v>9468.1067508225024</v>
      </c>
      <c r="Z4180" s="39">
        <f t="shared" si="1182"/>
        <v>8768.9232858203977</v>
      </c>
      <c r="AA4180" s="45">
        <f t="shared" si="1183"/>
        <v>6.7897911969104968E-2</v>
      </c>
      <c r="AB4180" s="45">
        <f t="shared" si="1184"/>
        <v>0.43769793768322907</v>
      </c>
      <c r="AC4180" s="45">
        <f t="shared" si="1185"/>
        <v>1.3573485036408183E-2</v>
      </c>
      <c r="AD4180" s="45">
        <f t="shared" si="1186"/>
        <v>0.51916933468874216</v>
      </c>
      <c r="AE4180" s="45">
        <f t="shared" si="1187"/>
        <v>0.48083066531125779</v>
      </c>
      <c r="AF4180" s="43">
        <f>('Estimates from MCMC'!$B$2-'MCMC runs'!W4180)/'Estimates from MCMC'!$B$2</f>
        <v>0.12697359270529529</v>
      </c>
    </row>
    <row r="4181" spans="1:32" x14ac:dyDescent="0.3">
      <c r="A4181" s="38">
        <v>521</v>
      </c>
      <c r="B4181" s="38">
        <v>2047431.5045656417</v>
      </c>
      <c r="C4181" s="39">
        <v>52456.0184097487</v>
      </c>
      <c r="D4181" s="39">
        <v>51381.961549419902</v>
      </c>
      <c r="E4181" s="39">
        <f t="shared" si="1170"/>
        <v>1074.0568603287975</v>
      </c>
      <c r="F4181" s="39">
        <v>52395.370553835899</v>
      </c>
      <c r="G4181" s="40">
        <f t="shared" si="1171"/>
        <v>60.647855912800878</v>
      </c>
      <c r="H4181" s="39">
        <v>52368.859452473698</v>
      </c>
      <c r="I4181" s="39">
        <f t="shared" si="1172"/>
        <v>87.15895727500174</v>
      </c>
      <c r="J4181" s="39">
        <v>51234.855623802898</v>
      </c>
      <c r="K4181" s="40">
        <f t="shared" si="1173"/>
        <v>1221.1627859458022</v>
      </c>
      <c r="L4181" s="39">
        <v>50665.589214043699</v>
      </c>
      <c r="M4181" s="39">
        <f t="shared" si="1174"/>
        <v>1790.4291957050009</v>
      </c>
      <c r="N4181" s="39">
        <f t="shared" si="1179"/>
        <v>569.26640975919872</v>
      </c>
      <c r="O4181" s="40">
        <f>'Estimates from MCMC'!$B$2-L4181</f>
        <v>18395.410785956301</v>
      </c>
      <c r="P4181" s="39">
        <v>51868.886342260201</v>
      </c>
      <c r="Q4181" s="40">
        <f t="shared" si="1175"/>
        <v>1203.2971282165017</v>
      </c>
      <c r="R4181" s="39">
        <v>51898.889488776898</v>
      </c>
      <c r="S4181" s="39">
        <f t="shared" si="1176"/>
        <v>30.003146516697598</v>
      </c>
      <c r="T4181" s="39">
        <f t="shared" si="1180"/>
        <v>1233.3002747331993</v>
      </c>
      <c r="U4181" s="39">
        <v>58461.184456147799</v>
      </c>
      <c r="V4181" s="39">
        <f t="shared" si="1177"/>
        <v>7795.5952421041002</v>
      </c>
      <c r="W4181" s="39">
        <v>59935.233079840204</v>
      </c>
      <c r="X4181" s="39">
        <f t="shared" si="1178"/>
        <v>240.74834895920503</v>
      </c>
      <c r="Y4181" s="39">
        <f t="shared" si="1181"/>
        <v>9269.6438657965045</v>
      </c>
      <c r="Z4181" s="39">
        <f t="shared" si="1182"/>
        <v>9125.7669201597964</v>
      </c>
      <c r="AA4181" s="45">
        <f t="shared" si="1183"/>
        <v>6.7043910521136271E-2</v>
      </c>
      <c r="AB4181" s="45">
        <f t="shared" si="1184"/>
        <v>0.42377935088329366</v>
      </c>
      <c r="AC4181" s="45">
        <f t="shared" si="1185"/>
        <v>1.3087413581598336E-2</v>
      </c>
      <c r="AD4181" s="45">
        <f t="shared" si="1186"/>
        <v>0.50391067498602826</v>
      </c>
      <c r="AE4181" s="45">
        <f t="shared" si="1187"/>
        <v>0.49608932501397174</v>
      </c>
      <c r="AF4181" s="43">
        <f>('Estimates from MCMC'!$B$2-'MCMC runs'!W4181)/'Estimates from MCMC'!$B$2</f>
        <v>0.13214067158251105</v>
      </c>
    </row>
    <row r="4182" spans="1:32" x14ac:dyDescent="0.3">
      <c r="A4182" s="38">
        <v>1529</v>
      </c>
      <c r="B4182" s="38">
        <v>2160866.4827748453</v>
      </c>
      <c r="C4182" s="39">
        <v>52226.444112779602</v>
      </c>
      <c r="D4182" s="39">
        <v>51135.732972789701</v>
      </c>
      <c r="E4182" s="39">
        <f t="shared" si="1170"/>
        <v>1090.7111399899004</v>
      </c>
      <c r="F4182" s="39">
        <v>52163.412033489498</v>
      </c>
      <c r="G4182" s="40">
        <f t="shared" si="1171"/>
        <v>63.032079290103866</v>
      </c>
      <c r="H4182" s="39">
        <v>52138.964837531297</v>
      </c>
      <c r="I4182" s="39">
        <f t="shared" si="1172"/>
        <v>87.479275248304475</v>
      </c>
      <c r="J4182" s="39">
        <v>50986.071386333897</v>
      </c>
      <c r="K4182" s="40">
        <f t="shared" si="1173"/>
        <v>1240.3727264457048</v>
      </c>
      <c r="L4182" s="39">
        <v>50415.053336471203</v>
      </c>
      <c r="M4182" s="39">
        <f t="shared" si="1174"/>
        <v>1811.3907763083989</v>
      </c>
      <c r="N4182" s="39">
        <f t="shared" si="1179"/>
        <v>571.01804986269417</v>
      </c>
      <c r="O4182" s="40">
        <f>'Estimates from MCMC'!$B$2-L4182</f>
        <v>18645.946663528797</v>
      </c>
      <c r="P4182" s="39">
        <v>51634.350276962301</v>
      </c>
      <c r="Q4182" s="40">
        <f t="shared" si="1175"/>
        <v>1219.2969404910982</v>
      </c>
      <c r="R4182" s="39">
        <v>51664.061311771802</v>
      </c>
      <c r="S4182" s="39">
        <f t="shared" si="1176"/>
        <v>29.711034809501143</v>
      </c>
      <c r="T4182" s="39">
        <f t="shared" si="1180"/>
        <v>1249.0079753005994</v>
      </c>
      <c r="U4182" s="39">
        <v>58192.0625470784</v>
      </c>
      <c r="V4182" s="39">
        <f t="shared" si="1177"/>
        <v>7777.009210607197</v>
      </c>
      <c r="W4182" s="39">
        <v>59687.072165989601</v>
      </c>
      <c r="X4182" s="39">
        <f t="shared" si="1178"/>
        <v>246.0016436106016</v>
      </c>
      <c r="Y4182" s="39">
        <f t="shared" si="1181"/>
        <v>9272.018829518398</v>
      </c>
      <c r="Z4182" s="39">
        <f t="shared" si="1182"/>
        <v>9373.9278340103992</v>
      </c>
      <c r="AA4182" s="45">
        <f t="shared" si="1183"/>
        <v>6.6985495445165091E-2</v>
      </c>
      <c r="AB4182" s="45">
        <f t="shared" si="1184"/>
        <v>0.41708846168797181</v>
      </c>
      <c r="AC4182" s="45">
        <f t="shared" si="1185"/>
        <v>1.3193304048851393E-2</v>
      </c>
      <c r="AD4182" s="45">
        <f t="shared" si="1186"/>
        <v>0.49726726118198833</v>
      </c>
      <c r="AE4182" s="45">
        <f t="shared" si="1187"/>
        <v>0.50273273881801173</v>
      </c>
      <c r="AF4182" s="43">
        <f>('Estimates from MCMC'!$B$2-'MCMC runs'!W4182)/'Estimates from MCMC'!$B$2</f>
        <v>0.13573402982885274</v>
      </c>
    </row>
    <row r="4183" spans="1:32" x14ac:dyDescent="0.3">
      <c r="A4183" s="38">
        <v>3484</v>
      </c>
      <c r="B4183" s="38">
        <v>1964134.2594138354</v>
      </c>
      <c r="C4183" s="39">
        <v>53176.027382426299</v>
      </c>
      <c r="D4183" s="39">
        <v>52105.7502201959</v>
      </c>
      <c r="E4183" s="39">
        <f t="shared" si="1170"/>
        <v>1070.277162230399</v>
      </c>
      <c r="F4183" s="39">
        <v>53112.701089097201</v>
      </c>
      <c r="G4183" s="40">
        <f t="shared" si="1171"/>
        <v>63.326293329097098</v>
      </c>
      <c r="H4183" s="39">
        <v>53089.368073155099</v>
      </c>
      <c r="I4183" s="39">
        <f t="shared" si="1172"/>
        <v>86.659309271199163</v>
      </c>
      <c r="J4183" s="39">
        <v>51956.534315035096</v>
      </c>
      <c r="K4183" s="40">
        <f t="shared" si="1173"/>
        <v>1219.4930673912022</v>
      </c>
      <c r="L4183" s="39">
        <v>51390.2597180905</v>
      </c>
      <c r="M4183" s="39">
        <f t="shared" si="1174"/>
        <v>1785.7676643357991</v>
      </c>
      <c r="N4183" s="39">
        <f t="shared" si="1179"/>
        <v>566.27459694459685</v>
      </c>
      <c r="O4183" s="40">
        <f>'Estimates from MCMC'!$B$2-L4183</f>
        <v>17670.7402819095</v>
      </c>
      <c r="P4183" s="39">
        <v>52587.836288876701</v>
      </c>
      <c r="Q4183" s="40">
        <f t="shared" si="1175"/>
        <v>1197.576570786201</v>
      </c>
      <c r="R4183" s="39">
        <v>52617.580731279202</v>
      </c>
      <c r="S4183" s="39">
        <f t="shared" si="1176"/>
        <v>29.744442402501591</v>
      </c>
      <c r="T4183" s="39">
        <f t="shared" si="1180"/>
        <v>1227.3210131887026</v>
      </c>
      <c r="U4183" s="39">
        <v>59343.529611527701</v>
      </c>
      <c r="V4183" s="39">
        <f t="shared" si="1177"/>
        <v>7953.269893437202</v>
      </c>
      <c r="W4183" s="39">
        <v>60812.870216074203</v>
      </c>
      <c r="X4183" s="39">
        <f t="shared" si="1178"/>
        <v>242.01959135779907</v>
      </c>
      <c r="Y4183" s="39">
        <f t="shared" si="1181"/>
        <v>9422.6104979837037</v>
      </c>
      <c r="Z4183" s="39">
        <f t="shared" si="1182"/>
        <v>8248.1297839257968</v>
      </c>
      <c r="AA4183" s="45">
        <f t="shared" si="1183"/>
        <v>6.9454985677378664E-2</v>
      </c>
      <c r="AB4183" s="45">
        <f t="shared" si="1184"/>
        <v>0.45008130766198845</v>
      </c>
      <c r="AC4183" s="45">
        <f t="shared" si="1185"/>
        <v>1.3696064086549204E-2</v>
      </c>
      <c r="AD4183" s="45">
        <f t="shared" si="1186"/>
        <v>0.53323235742591635</v>
      </c>
      <c r="AE4183" s="45">
        <f t="shared" si="1187"/>
        <v>0.46676764257408371</v>
      </c>
      <c r="AF4183" s="43">
        <f>('Estimates from MCMC'!$B$2-'MCMC runs'!W4183)/'Estimates from MCMC'!$B$2</f>
        <v>0.11943252753255523</v>
      </c>
    </row>
    <row r="4184" spans="1:32" x14ac:dyDescent="0.3">
      <c r="A4184" s="38">
        <v>1354</v>
      </c>
      <c r="B4184" s="38">
        <v>2163302.7510421234</v>
      </c>
      <c r="C4184" s="39">
        <v>53621.760426530702</v>
      </c>
      <c r="D4184" s="39">
        <v>52521.776129703998</v>
      </c>
      <c r="E4184" s="39">
        <f t="shared" si="1170"/>
        <v>1099.9842968267039</v>
      </c>
      <c r="F4184" s="39">
        <v>53569.118030457103</v>
      </c>
      <c r="G4184" s="40">
        <f t="shared" si="1171"/>
        <v>52.64239607359923</v>
      </c>
      <c r="H4184" s="39">
        <v>53532.697035674799</v>
      </c>
      <c r="I4184" s="39">
        <f t="shared" si="1172"/>
        <v>89.063390855902981</v>
      </c>
      <c r="J4184" s="39">
        <v>52380.610307098803</v>
      </c>
      <c r="K4184" s="40">
        <f t="shared" si="1173"/>
        <v>1241.1501194318989</v>
      </c>
      <c r="L4184" s="39">
        <v>51798.667273262101</v>
      </c>
      <c r="M4184" s="39">
        <f t="shared" si="1174"/>
        <v>1823.0931532686009</v>
      </c>
      <c r="N4184" s="39">
        <f t="shared" si="1179"/>
        <v>581.94303383670194</v>
      </c>
      <c r="O4184" s="40">
        <f>'Estimates from MCMC'!$B$2-L4184</f>
        <v>17262.332726737899</v>
      </c>
      <c r="P4184" s="39">
        <v>53029.0688825709</v>
      </c>
      <c r="Q4184" s="40">
        <f t="shared" si="1175"/>
        <v>1230.4016093087994</v>
      </c>
      <c r="R4184" s="39">
        <v>53059.6504612352</v>
      </c>
      <c r="S4184" s="39">
        <f t="shared" si="1176"/>
        <v>30.581578664299741</v>
      </c>
      <c r="T4184" s="39">
        <f t="shared" si="1180"/>
        <v>1260.9831879730991</v>
      </c>
      <c r="U4184" s="39">
        <v>59806.724545799698</v>
      </c>
      <c r="V4184" s="39">
        <f t="shared" si="1177"/>
        <v>8008.0572725375969</v>
      </c>
      <c r="W4184" s="39">
        <v>61313.375440521297</v>
      </c>
      <c r="X4184" s="39">
        <f t="shared" si="1178"/>
        <v>245.66770674849977</v>
      </c>
      <c r="Y4184" s="39">
        <f t="shared" si="1181"/>
        <v>9514.7081672591958</v>
      </c>
      <c r="Z4184" s="39">
        <f t="shared" si="1182"/>
        <v>7747.6245594787033</v>
      </c>
      <c r="AA4184" s="45">
        <f t="shared" si="1183"/>
        <v>7.3048249499903475E-2</v>
      </c>
      <c r="AB4184" s="45">
        <f t="shared" si="1184"/>
        <v>0.46390354069202888</v>
      </c>
      <c r="AC4184" s="45">
        <f t="shared" si="1185"/>
        <v>1.4231431558956177E-2</v>
      </c>
      <c r="AD4184" s="45">
        <f t="shared" si="1186"/>
        <v>0.55118322175088852</v>
      </c>
      <c r="AE4184" s="45">
        <f t="shared" si="1187"/>
        <v>0.44881677824911148</v>
      </c>
      <c r="AF4184" s="43">
        <f>('Estimates from MCMC'!$B$2-'MCMC runs'!W4184)/'Estimates from MCMC'!$B$2</f>
        <v>0.11218523565367867</v>
      </c>
    </row>
    <row r="4185" spans="1:32" x14ac:dyDescent="0.3">
      <c r="A4185" s="38">
        <v>2746</v>
      </c>
      <c r="B4185" s="38">
        <v>2141820.8014379577</v>
      </c>
      <c r="C4185" s="39">
        <v>52175.922017966797</v>
      </c>
      <c r="D4185" s="39">
        <v>51123.306277919102</v>
      </c>
      <c r="E4185" s="39">
        <f t="shared" si="1170"/>
        <v>1052.615740047695</v>
      </c>
      <c r="F4185" s="39">
        <v>52122.599784155696</v>
      </c>
      <c r="G4185" s="40">
        <f t="shared" si="1171"/>
        <v>53.322233811100887</v>
      </c>
      <c r="H4185" s="39">
        <v>52089.667620553402</v>
      </c>
      <c r="I4185" s="39">
        <f t="shared" si="1172"/>
        <v>86.254397413395054</v>
      </c>
      <c r="J4185" s="39">
        <v>50984.139740489103</v>
      </c>
      <c r="K4185" s="40">
        <f t="shared" si="1173"/>
        <v>1191.7822774776942</v>
      </c>
      <c r="L4185" s="39">
        <v>50420.641800536898</v>
      </c>
      <c r="M4185" s="39">
        <f t="shared" si="1174"/>
        <v>1755.2802174298995</v>
      </c>
      <c r="N4185" s="39">
        <f t="shared" si="1179"/>
        <v>563.49793995220534</v>
      </c>
      <c r="O4185" s="40">
        <f>'Estimates from MCMC'!$B$2-L4185</f>
        <v>18640.358199463102</v>
      </c>
      <c r="P4185" s="39">
        <v>51596.000080525599</v>
      </c>
      <c r="Q4185" s="40">
        <f t="shared" si="1175"/>
        <v>1175.3582799887008</v>
      </c>
      <c r="R4185" s="39">
        <v>51626.2458061082</v>
      </c>
      <c r="S4185" s="39">
        <f t="shared" si="1176"/>
        <v>30.245725582601153</v>
      </c>
      <c r="T4185" s="39">
        <f t="shared" si="1180"/>
        <v>1205.604005571302</v>
      </c>
      <c r="U4185" s="39">
        <v>58102.386278524398</v>
      </c>
      <c r="V4185" s="39">
        <f t="shared" si="1177"/>
        <v>7681.7444779875004</v>
      </c>
      <c r="W4185" s="39">
        <v>59541.150308538403</v>
      </c>
      <c r="X4185" s="39">
        <f t="shared" si="1178"/>
        <v>233.16002444270271</v>
      </c>
      <c r="Y4185" s="39">
        <f t="shared" si="1181"/>
        <v>9120.5085080015051</v>
      </c>
      <c r="Z4185" s="39">
        <f t="shared" si="1182"/>
        <v>9519.8496914615971</v>
      </c>
      <c r="AA4185" s="45">
        <f t="shared" si="1183"/>
        <v>6.4677083598427151E-2</v>
      </c>
      <c r="AB4185" s="45">
        <f t="shared" si="1184"/>
        <v>0.41210283599640041</v>
      </c>
      <c r="AC4185" s="45">
        <f t="shared" si="1185"/>
        <v>1.2508344633067105E-2</v>
      </c>
      <c r="AD4185" s="45">
        <f t="shared" si="1186"/>
        <v>0.48928826422789468</v>
      </c>
      <c r="AE4185" s="45">
        <f t="shared" si="1187"/>
        <v>0.51071173577210538</v>
      </c>
      <c r="AF4185" s="43">
        <f>('Estimates from MCMC'!$B$2-'MCMC runs'!W4185)/'Estimates from MCMC'!$B$2</f>
        <v>0.13784697139429775</v>
      </c>
    </row>
    <row r="4186" spans="1:32" x14ac:dyDescent="0.3">
      <c r="A4186" s="38">
        <v>4905</v>
      </c>
      <c r="B4186" s="38">
        <v>1969971.4024138399</v>
      </c>
      <c r="C4186" s="39">
        <v>52324.152931302502</v>
      </c>
      <c r="D4186" s="39">
        <v>51218.008397760699</v>
      </c>
      <c r="E4186" s="39">
        <f t="shared" si="1170"/>
        <v>1106.144533541803</v>
      </c>
      <c r="F4186" s="39">
        <v>52260.773047991002</v>
      </c>
      <c r="G4186" s="40">
        <f t="shared" si="1171"/>
        <v>63.379883311499725</v>
      </c>
      <c r="H4186" s="39">
        <v>52234.145317455099</v>
      </c>
      <c r="I4186" s="39">
        <f t="shared" si="1172"/>
        <v>90.007613847403263</v>
      </c>
      <c r="J4186" s="39">
        <v>51065.695468605103</v>
      </c>
      <c r="K4186" s="40">
        <f t="shared" si="1173"/>
        <v>1258.457462697399</v>
      </c>
      <c r="L4186" s="39">
        <v>50485.732624242301</v>
      </c>
      <c r="M4186" s="39">
        <f t="shared" si="1174"/>
        <v>1838.4203070602016</v>
      </c>
      <c r="N4186" s="39">
        <f t="shared" si="1179"/>
        <v>579.96284436280257</v>
      </c>
      <c r="O4186" s="40">
        <f>'Estimates from MCMC'!$B$2-L4186</f>
        <v>18575.267375757699</v>
      </c>
      <c r="P4186" s="39">
        <v>51726.832741733197</v>
      </c>
      <c r="Q4186" s="40">
        <f t="shared" si="1175"/>
        <v>1241.1001174908961</v>
      </c>
      <c r="R4186" s="39">
        <v>51757.601647283598</v>
      </c>
      <c r="S4186" s="39">
        <f t="shared" si="1176"/>
        <v>30.768905550401541</v>
      </c>
      <c r="T4186" s="39">
        <f t="shared" si="1180"/>
        <v>1271.8690230412976</v>
      </c>
      <c r="U4186" s="39">
        <v>58408.582366940202</v>
      </c>
      <c r="V4186" s="39">
        <f t="shared" si="1177"/>
        <v>7922.8497426979011</v>
      </c>
      <c r="W4186" s="39">
        <v>59930.453403944899</v>
      </c>
      <c r="X4186" s="39">
        <f t="shared" si="1178"/>
        <v>250.0020139633998</v>
      </c>
      <c r="Y4186" s="39">
        <f t="shared" si="1181"/>
        <v>9444.7207797025985</v>
      </c>
      <c r="Z4186" s="39">
        <f t="shared" si="1182"/>
        <v>9130.546596055101</v>
      </c>
      <c r="AA4186" s="45">
        <f t="shared" si="1183"/>
        <v>6.8471101778120005E-2</v>
      </c>
      <c r="AB4186" s="45">
        <f t="shared" si="1184"/>
        <v>0.42652682098336264</v>
      </c>
      <c r="AC4186" s="45">
        <f t="shared" si="1185"/>
        <v>1.3458864893092934E-2</v>
      </c>
      <c r="AD4186" s="45">
        <f t="shared" si="1186"/>
        <v>0.50845678765457558</v>
      </c>
      <c r="AE4186" s="45">
        <f t="shared" si="1187"/>
        <v>0.49154321234542442</v>
      </c>
      <c r="AF4186" s="43">
        <f>('Estimates from MCMC'!$B$2-'MCMC runs'!W4186)/'Estimates from MCMC'!$B$2</f>
        <v>0.13220988106246798</v>
      </c>
    </row>
    <row r="4187" spans="1:32" x14ac:dyDescent="0.3">
      <c r="A4187" s="38">
        <v>1880</v>
      </c>
      <c r="B4187" s="38">
        <v>2111018.583396994</v>
      </c>
      <c r="C4187" s="39">
        <v>52273.591364743203</v>
      </c>
      <c r="D4187" s="39">
        <v>51233.723894526003</v>
      </c>
      <c r="E4187" s="39">
        <f t="shared" si="1170"/>
        <v>1039.8674702171993</v>
      </c>
      <c r="F4187" s="39">
        <v>52207.396164849699</v>
      </c>
      <c r="G4187" s="40">
        <f t="shared" si="1171"/>
        <v>66.195199893503741</v>
      </c>
      <c r="H4187" s="39">
        <v>52188.488270305701</v>
      </c>
      <c r="I4187" s="39">
        <f t="shared" si="1172"/>
        <v>85.103094437501568</v>
      </c>
      <c r="J4187" s="39">
        <v>51083.1381043847</v>
      </c>
      <c r="K4187" s="40">
        <f t="shared" si="1173"/>
        <v>1190.453260358503</v>
      </c>
      <c r="L4187" s="39">
        <v>50526.907310634197</v>
      </c>
      <c r="M4187" s="39">
        <f t="shared" si="1174"/>
        <v>1746.684054109006</v>
      </c>
      <c r="N4187" s="39">
        <f t="shared" si="1179"/>
        <v>556.23079375050293</v>
      </c>
      <c r="O4187" s="40">
        <f>'Estimates from MCMC'!$B$2-L4187</f>
        <v>18534.092689365803</v>
      </c>
      <c r="P4187" s="39">
        <v>51694.249053803098</v>
      </c>
      <c r="Q4187" s="40">
        <f t="shared" si="1175"/>
        <v>1167.3417431689013</v>
      </c>
      <c r="R4187" s="39">
        <v>51723.824029558797</v>
      </c>
      <c r="S4187" s="39">
        <f t="shared" si="1176"/>
        <v>29.574975755698688</v>
      </c>
      <c r="T4187" s="39">
        <f t="shared" si="1180"/>
        <v>1196.9167189246</v>
      </c>
      <c r="U4187" s="39">
        <v>58243.973508568401</v>
      </c>
      <c r="V4187" s="39">
        <f t="shared" si="1177"/>
        <v>7717.066197934204</v>
      </c>
      <c r="W4187" s="39">
        <v>59674.056427900701</v>
      </c>
      <c r="X4187" s="39">
        <f t="shared" si="1178"/>
        <v>233.16620040770067</v>
      </c>
      <c r="Y4187" s="39">
        <f t="shared" si="1181"/>
        <v>9147.1491172665046</v>
      </c>
      <c r="Z4187" s="39">
        <f t="shared" si="1182"/>
        <v>9386.9435720992988</v>
      </c>
      <c r="AA4187" s="45">
        <f t="shared" si="1183"/>
        <v>6.4579191384499107E-2</v>
      </c>
      <c r="AB4187" s="45">
        <f t="shared" si="1184"/>
        <v>0.41637140416169277</v>
      </c>
      <c r="AC4187" s="45">
        <f t="shared" si="1185"/>
        <v>1.2580394644377874E-2</v>
      </c>
      <c r="AD4187" s="45">
        <f t="shared" si="1186"/>
        <v>0.49353099019056973</v>
      </c>
      <c r="AE4187" s="45">
        <f t="shared" si="1187"/>
        <v>0.50646900980943022</v>
      </c>
      <c r="AF4187" s="43">
        <f>('Estimates from MCMC'!$B$2-'MCMC runs'!W4187)/'Estimates from MCMC'!$B$2</f>
        <v>0.13592249709820736</v>
      </c>
    </row>
    <row r="4188" spans="1:32" x14ac:dyDescent="0.3">
      <c r="A4188" s="38">
        <v>2484</v>
      </c>
      <c r="B4188" s="38">
        <v>1919124.5659569479</v>
      </c>
      <c r="C4188" s="39">
        <v>51818.960792780999</v>
      </c>
      <c r="D4188" s="39">
        <v>50774.9026757151</v>
      </c>
      <c r="E4188" s="39">
        <f t="shared" si="1170"/>
        <v>1044.0581170658988</v>
      </c>
      <c r="F4188" s="39">
        <v>51747.688775741699</v>
      </c>
      <c r="G4188" s="40">
        <f t="shared" si="1171"/>
        <v>71.272017039300408</v>
      </c>
      <c r="H4188" s="39">
        <v>51732.9004803516</v>
      </c>
      <c r="I4188" s="39">
        <f t="shared" si="1172"/>
        <v>86.060312429399346</v>
      </c>
      <c r="J4188" s="39">
        <v>50618.407806939198</v>
      </c>
      <c r="K4188" s="40">
        <f t="shared" si="1173"/>
        <v>1200.5529858418013</v>
      </c>
      <c r="L4188" s="39">
        <v>50056.023860544701</v>
      </c>
      <c r="M4188" s="39">
        <f t="shared" si="1174"/>
        <v>1762.9369322362982</v>
      </c>
      <c r="N4188" s="39">
        <f t="shared" si="1179"/>
        <v>562.38394639449689</v>
      </c>
      <c r="O4188" s="40">
        <f>'Estimates from MCMC'!$B$2-L4188</f>
        <v>19004.976139455299</v>
      </c>
      <c r="P4188" s="39">
        <v>51237.862812552201</v>
      </c>
      <c r="Q4188" s="40">
        <f t="shared" si="1175"/>
        <v>1181.8389520074998</v>
      </c>
      <c r="R4188" s="39">
        <v>51267.683539373204</v>
      </c>
      <c r="S4188" s="39">
        <f t="shared" si="1176"/>
        <v>29.820726821002609</v>
      </c>
      <c r="T4188" s="39">
        <f t="shared" si="1180"/>
        <v>1211.6596788285024</v>
      </c>
      <c r="U4188" s="39">
        <v>57682.814559493701</v>
      </c>
      <c r="V4188" s="39">
        <f t="shared" si="1177"/>
        <v>7626.7906989490002</v>
      </c>
      <c r="W4188" s="39">
        <v>59129.082501180703</v>
      </c>
      <c r="X4188" s="39">
        <f t="shared" si="1178"/>
        <v>234.60826285849907</v>
      </c>
      <c r="Y4188" s="39">
        <f t="shared" si="1181"/>
        <v>9073.0586406360017</v>
      </c>
      <c r="Z4188" s="39">
        <f t="shared" si="1182"/>
        <v>9931.9174988192972</v>
      </c>
      <c r="AA4188" s="45">
        <f t="shared" si="1183"/>
        <v>6.3754864512196627E-2</v>
      </c>
      <c r="AB4188" s="45">
        <f t="shared" si="1184"/>
        <v>0.40130493419117713</v>
      </c>
      <c r="AC4188" s="45">
        <f t="shared" si="1185"/>
        <v>1.2344570239761593E-2</v>
      </c>
      <c r="AD4188" s="45">
        <f t="shared" si="1186"/>
        <v>0.47740436894313537</v>
      </c>
      <c r="AE4188" s="45">
        <f t="shared" si="1187"/>
        <v>0.52259563105686468</v>
      </c>
      <c r="AF4188" s="43">
        <f>('Estimates from MCMC'!$B$2-'MCMC runs'!W4188)/'Estimates from MCMC'!$B$2</f>
        <v>0.14381369367398816</v>
      </c>
    </row>
    <row r="4189" spans="1:32" x14ac:dyDescent="0.3">
      <c r="A4189" s="38">
        <v>4476</v>
      </c>
      <c r="B4189" s="38">
        <v>2047710.9618080414</v>
      </c>
      <c r="C4189" s="39">
        <v>52266.995356172898</v>
      </c>
      <c r="D4189" s="39">
        <v>51211.7147626898</v>
      </c>
      <c r="E4189" s="39">
        <f t="shared" si="1170"/>
        <v>1055.2805934830976</v>
      </c>
      <c r="F4189" s="39">
        <v>52203.746705814498</v>
      </c>
      <c r="G4189" s="40">
        <f t="shared" si="1171"/>
        <v>63.248650358400482</v>
      </c>
      <c r="H4189" s="39">
        <v>52180.514081318397</v>
      </c>
      <c r="I4189" s="39">
        <f t="shared" si="1172"/>
        <v>86.481274854500953</v>
      </c>
      <c r="J4189" s="39">
        <v>51062.697785591503</v>
      </c>
      <c r="K4189" s="40">
        <f t="shared" si="1173"/>
        <v>1204.2975705813951</v>
      </c>
      <c r="L4189" s="39">
        <v>50497.685277674398</v>
      </c>
      <c r="M4189" s="39">
        <f t="shared" si="1174"/>
        <v>1769.3100784984999</v>
      </c>
      <c r="N4189" s="39">
        <f t="shared" si="1179"/>
        <v>565.01250791710481</v>
      </c>
      <c r="O4189" s="40">
        <f>'Estimates from MCMC'!$B$2-L4189</f>
        <v>18563.314722325602</v>
      </c>
      <c r="P4189" s="39">
        <v>51685.267181688199</v>
      </c>
      <c r="Q4189" s="40">
        <f t="shared" si="1175"/>
        <v>1187.5819040138012</v>
      </c>
      <c r="R4189" s="39">
        <v>51715.223207813702</v>
      </c>
      <c r="S4189" s="39">
        <f t="shared" si="1176"/>
        <v>29.956026125502831</v>
      </c>
      <c r="T4189" s="39">
        <f t="shared" si="1180"/>
        <v>1217.5379301393041</v>
      </c>
      <c r="U4189" s="39">
        <v>58244.4762769964</v>
      </c>
      <c r="V4189" s="39">
        <f t="shared" si="1177"/>
        <v>7746.7909993220019</v>
      </c>
      <c r="W4189" s="39">
        <v>59697.112726952299</v>
      </c>
      <c r="X4189" s="39">
        <f t="shared" si="1178"/>
        <v>235.09851981659449</v>
      </c>
      <c r="Y4189" s="39">
        <f t="shared" si="1181"/>
        <v>9199.4274492779005</v>
      </c>
      <c r="Z4189" s="39">
        <f t="shared" si="1182"/>
        <v>9363.8872730477015</v>
      </c>
      <c r="AA4189" s="45">
        <f t="shared" si="1183"/>
        <v>6.5588390239109812E-2</v>
      </c>
      <c r="AB4189" s="45">
        <f t="shared" si="1184"/>
        <v>0.4173172256787277</v>
      </c>
      <c r="AC4189" s="45">
        <f t="shared" si="1185"/>
        <v>1.2664684262118758E-2</v>
      </c>
      <c r="AD4189" s="45">
        <f t="shared" si="1186"/>
        <v>0.49557030017995629</v>
      </c>
      <c r="AE4189" s="45">
        <f t="shared" si="1187"/>
        <v>0.50442969982004371</v>
      </c>
      <c r="AF4189" s="43">
        <f>('Estimates from MCMC'!$B$2-'MCMC runs'!W4189)/'Estimates from MCMC'!$B$2</f>
        <v>0.13558864298298173</v>
      </c>
    </row>
    <row r="4190" spans="1:32" x14ac:dyDescent="0.3">
      <c r="A4190" s="38">
        <v>6</v>
      </c>
      <c r="B4190" s="38">
        <v>1935615.9928467537</v>
      </c>
      <c r="C4190" s="39">
        <v>52743.780877113</v>
      </c>
      <c r="D4190" s="39">
        <v>51660.707326331998</v>
      </c>
      <c r="E4190" s="39">
        <f t="shared" si="1170"/>
        <v>1083.0735507810023</v>
      </c>
      <c r="F4190" s="39">
        <v>52690.945626011002</v>
      </c>
      <c r="G4190" s="40">
        <f t="shared" si="1171"/>
        <v>52.835251101998438</v>
      </c>
      <c r="H4190" s="39">
        <v>52657.975041434998</v>
      </c>
      <c r="I4190" s="39">
        <f t="shared" si="1172"/>
        <v>85.80583567800204</v>
      </c>
      <c r="J4190" s="39">
        <v>51522.6212590508</v>
      </c>
      <c r="K4190" s="40">
        <f t="shared" si="1173"/>
        <v>1221.1596180622</v>
      </c>
      <c r="L4190" s="39">
        <v>50962.141511190399</v>
      </c>
      <c r="M4190" s="39">
        <f t="shared" si="1174"/>
        <v>1781.6393659226014</v>
      </c>
      <c r="N4190" s="39">
        <f t="shared" si="1179"/>
        <v>560.4797478604014</v>
      </c>
      <c r="O4190" s="40">
        <f>'Estimates from MCMC'!$B$2-L4190</f>
        <v>18098.858488809601</v>
      </c>
      <c r="P4190" s="39">
        <v>52154.1026061952</v>
      </c>
      <c r="Q4190" s="40">
        <f t="shared" si="1175"/>
        <v>1191.9610950048009</v>
      </c>
      <c r="R4190" s="39">
        <v>52183.463041336297</v>
      </c>
      <c r="S4190" s="39">
        <f t="shared" si="1176"/>
        <v>29.360435141097696</v>
      </c>
      <c r="T4190" s="39">
        <f t="shared" si="1180"/>
        <v>1221.3215301458986</v>
      </c>
      <c r="U4190" s="39">
        <v>58943.910524444997</v>
      </c>
      <c r="V4190" s="39">
        <f t="shared" si="1177"/>
        <v>7981.7690132545977</v>
      </c>
      <c r="W4190" s="39">
        <v>60408.869574272598</v>
      </c>
      <c r="X4190" s="39">
        <f t="shared" si="1178"/>
        <v>243.63751968170254</v>
      </c>
      <c r="Y4190" s="39">
        <f t="shared" si="1181"/>
        <v>9446.7280630821988</v>
      </c>
      <c r="Z4190" s="39">
        <f t="shared" si="1182"/>
        <v>8652.1304257274023</v>
      </c>
      <c r="AA4190" s="45">
        <f t="shared" si="1183"/>
        <v>6.748058342469683E-2</v>
      </c>
      <c r="AB4190" s="45">
        <f t="shared" si="1184"/>
        <v>0.44100952655050979</v>
      </c>
      <c r="AC4190" s="45">
        <f t="shared" si="1185"/>
        <v>1.3461485420881209E-2</v>
      </c>
      <c r="AD4190" s="45">
        <f t="shared" si="1186"/>
        <v>0.52195159539608782</v>
      </c>
      <c r="AE4190" s="45">
        <f t="shared" si="1187"/>
        <v>0.47804840460391218</v>
      </c>
      <c r="AF4190" s="43">
        <f>('Estimates from MCMC'!$B$2-'MCMC runs'!W4190)/'Estimates from MCMC'!$B$2</f>
        <v>0.12528243763813735</v>
      </c>
    </row>
    <row r="4191" spans="1:32" x14ac:dyDescent="0.3">
      <c r="A4191" s="38">
        <v>1352</v>
      </c>
      <c r="B4191" s="38">
        <v>2190020.4499396062</v>
      </c>
      <c r="C4191" s="39">
        <v>53980.3146444456</v>
      </c>
      <c r="D4191" s="39">
        <v>52886.004182024997</v>
      </c>
      <c r="E4191" s="39">
        <f t="shared" si="1170"/>
        <v>1094.3104624206026</v>
      </c>
      <c r="F4191" s="39">
        <v>53930.341807913297</v>
      </c>
      <c r="G4191" s="40">
        <f t="shared" si="1171"/>
        <v>49.972836532302608</v>
      </c>
      <c r="H4191" s="39">
        <v>53892.145078224697</v>
      </c>
      <c r="I4191" s="39">
        <f t="shared" si="1172"/>
        <v>88.169566220902198</v>
      </c>
      <c r="J4191" s="39">
        <v>52748.282157007598</v>
      </c>
      <c r="K4191" s="40">
        <f t="shared" si="1173"/>
        <v>1232.0324874380021</v>
      </c>
      <c r="L4191" s="39">
        <v>52172.355957460197</v>
      </c>
      <c r="M4191" s="39">
        <f t="shared" si="1174"/>
        <v>1807.9586869854029</v>
      </c>
      <c r="N4191" s="39">
        <f t="shared" si="1179"/>
        <v>575.92619954740076</v>
      </c>
      <c r="O4191" s="40">
        <f>'Estimates from MCMC'!$B$2-L4191</f>
        <v>16888.644042539803</v>
      </c>
      <c r="P4191" s="39">
        <v>53389.597290937898</v>
      </c>
      <c r="Q4191" s="40">
        <f t="shared" si="1175"/>
        <v>1217.2413334777011</v>
      </c>
      <c r="R4191" s="39">
        <v>53419.965040987699</v>
      </c>
      <c r="S4191" s="39">
        <f t="shared" si="1176"/>
        <v>30.367750049801543</v>
      </c>
      <c r="T4191" s="39">
        <f t="shared" si="1180"/>
        <v>1247.6090835275027</v>
      </c>
      <c r="U4191" s="39">
        <v>60200.163178995303</v>
      </c>
      <c r="V4191" s="39">
        <f t="shared" si="1177"/>
        <v>8027.8072215351058</v>
      </c>
      <c r="W4191" s="39">
        <v>61691.4279038327</v>
      </c>
      <c r="X4191" s="39">
        <f t="shared" si="1178"/>
        <v>243.65564130989515</v>
      </c>
      <c r="Y4191" s="39">
        <f t="shared" si="1181"/>
        <v>9519.0719463725036</v>
      </c>
      <c r="Z4191" s="39">
        <f t="shared" si="1182"/>
        <v>7369.5720961672996</v>
      </c>
      <c r="AA4191" s="45">
        <f t="shared" si="1183"/>
        <v>7.3872661439543297E-2</v>
      </c>
      <c r="AB4191" s="45">
        <f t="shared" si="1184"/>
        <v>0.4753375819464451</v>
      </c>
      <c r="AC4191" s="45">
        <f t="shared" si="1185"/>
        <v>1.4427187919655683E-2</v>
      </c>
      <c r="AD4191" s="45">
        <f t="shared" si="1186"/>
        <v>0.56363743130564414</v>
      </c>
      <c r="AE4191" s="45">
        <f t="shared" si="1187"/>
        <v>0.43636256869435591</v>
      </c>
      <c r="AF4191" s="43">
        <f>('Estimates from MCMC'!$B$2-'MCMC runs'!W4191)/'Estimates from MCMC'!$B$2</f>
        <v>0.10671105394024558</v>
      </c>
    </row>
    <row r="4192" spans="1:32" x14ac:dyDescent="0.3">
      <c r="A4192" s="38">
        <v>514</v>
      </c>
      <c r="B4192" s="38">
        <v>2107530.8179765558</v>
      </c>
      <c r="C4192" s="39">
        <v>52402.092152632198</v>
      </c>
      <c r="D4192" s="39">
        <v>51322.005206401896</v>
      </c>
      <c r="E4192" s="39">
        <f t="shared" si="1170"/>
        <v>1080.0869462303017</v>
      </c>
      <c r="F4192" s="39">
        <v>52331.431164180402</v>
      </c>
      <c r="G4192" s="40">
        <f t="shared" si="1171"/>
        <v>70.660988451796584</v>
      </c>
      <c r="H4192" s="39">
        <v>52313.1030443852</v>
      </c>
      <c r="I4192" s="39">
        <f t="shared" si="1172"/>
        <v>88.989108246998512</v>
      </c>
      <c r="J4192" s="39">
        <v>51163.3522231038</v>
      </c>
      <c r="K4192" s="40">
        <f t="shared" si="1173"/>
        <v>1238.7399295283976</v>
      </c>
      <c r="L4192" s="39">
        <v>50582.278715825101</v>
      </c>
      <c r="M4192" s="39">
        <f t="shared" si="1174"/>
        <v>1819.8134368070969</v>
      </c>
      <c r="N4192" s="39">
        <f t="shared" si="1179"/>
        <v>581.07350727869925</v>
      </c>
      <c r="O4192" s="40">
        <f>'Estimates from MCMC'!$B$2-L4192</f>
        <v>18478.721284174899</v>
      </c>
      <c r="P4192" s="39">
        <v>51806.601005064098</v>
      </c>
      <c r="Q4192" s="40">
        <f t="shared" si="1175"/>
        <v>1224.3222892389967</v>
      </c>
      <c r="R4192" s="39">
        <v>51837.379230200298</v>
      </c>
      <c r="S4192" s="39">
        <f t="shared" si="1176"/>
        <v>30.77822513620049</v>
      </c>
      <c r="T4192" s="39">
        <f t="shared" si="1180"/>
        <v>1255.1005143751972</v>
      </c>
      <c r="U4192" s="39">
        <v>58488.645832003902</v>
      </c>
      <c r="V4192" s="39">
        <f t="shared" si="1177"/>
        <v>7906.3671161788006</v>
      </c>
      <c r="W4192" s="39">
        <v>59991.763066032399</v>
      </c>
      <c r="X4192" s="39">
        <f t="shared" si="1178"/>
        <v>248.01671965330024</v>
      </c>
      <c r="Y4192" s="39">
        <f t="shared" si="1181"/>
        <v>9409.4843502072981</v>
      </c>
      <c r="Z4192" s="39">
        <f t="shared" si="1182"/>
        <v>9069.2369339676006</v>
      </c>
      <c r="AA4192" s="45">
        <f t="shared" si="1183"/>
        <v>6.7921394293124604E-2</v>
      </c>
      <c r="AB4192" s="45">
        <f t="shared" si="1184"/>
        <v>0.42786332423065337</v>
      </c>
      <c r="AC4192" s="45">
        <f t="shared" si="1185"/>
        <v>1.3421746875185608E-2</v>
      </c>
      <c r="AD4192" s="45">
        <f t="shared" si="1186"/>
        <v>0.50920646539896364</v>
      </c>
      <c r="AE4192" s="45">
        <f t="shared" si="1187"/>
        <v>0.49079353460103636</v>
      </c>
      <c r="AF4192" s="43">
        <f>('Estimates from MCMC'!$B$2-'MCMC runs'!W4192)/'Estimates from MCMC'!$B$2</f>
        <v>0.13132212006729704</v>
      </c>
    </row>
    <row r="4193" spans="1:32" x14ac:dyDescent="0.3">
      <c r="A4193" s="38">
        <v>4898</v>
      </c>
      <c r="B4193" s="38">
        <v>1960638.6176612033</v>
      </c>
      <c r="C4193" s="39">
        <v>52884.946922780502</v>
      </c>
      <c r="D4193" s="39">
        <v>51786.965378917499</v>
      </c>
      <c r="E4193" s="39">
        <f t="shared" si="1170"/>
        <v>1097.981543863003</v>
      </c>
      <c r="F4193" s="39">
        <v>52824.209228532403</v>
      </c>
      <c r="G4193" s="40">
        <f t="shared" si="1171"/>
        <v>60.737694248098705</v>
      </c>
      <c r="H4193" s="39">
        <v>52795.622204650899</v>
      </c>
      <c r="I4193" s="39">
        <f t="shared" si="1172"/>
        <v>89.324718129602843</v>
      </c>
      <c r="J4193" s="39">
        <v>51637.957636475003</v>
      </c>
      <c r="K4193" s="40">
        <f t="shared" si="1173"/>
        <v>1246.9892863054993</v>
      </c>
      <c r="L4193" s="39">
        <v>51055.049078828699</v>
      </c>
      <c r="M4193" s="39">
        <f t="shared" si="1174"/>
        <v>1829.8978439518032</v>
      </c>
      <c r="N4193" s="39">
        <f t="shared" si="1179"/>
        <v>582.90855764630396</v>
      </c>
      <c r="O4193" s="40">
        <f>'Estimates from MCMC'!$B$2-L4193</f>
        <v>18005.950921171301</v>
      </c>
      <c r="P4193" s="39">
        <v>52285.749190681403</v>
      </c>
      <c r="Q4193" s="40">
        <f t="shared" si="1175"/>
        <v>1230.7001118527041</v>
      </c>
      <c r="R4193" s="39">
        <v>52316.610985255102</v>
      </c>
      <c r="S4193" s="39">
        <f t="shared" si="1176"/>
        <v>30.861794573698717</v>
      </c>
      <c r="T4193" s="39">
        <f t="shared" si="1180"/>
        <v>1261.5619064264029</v>
      </c>
      <c r="U4193" s="39">
        <v>59038.318327501103</v>
      </c>
      <c r="V4193" s="39">
        <f t="shared" si="1177"/>
        <v>7983.2692486724045</v>
      </c>
      <c r="W4193" s="39">
        <v>60551.514186911503</v>
      </c>
      <c r="X4193" s="39">
        <f t="shared" si="1178"/>
        <v>251.63395298399701</v>
      </c>
      <c r="Y4193" s="39">
        <f t="shared" si="1181"/>
        <v>9496.4651080828044</v>
      </c>
      <c r="Z4193" s="39">
        <f t="shared" si="1182"/>
        <v>8509.4858130884968</v>
      </c>
      <c r="AA4193" s="45">
        <f t="shared" si="1183"/>
        <v>7.0063609078433342E-2</v>
      </c>
      <c r="AB4193" s="45">
        <f t="shared" si="1184"/>
        <v>0.44336837768927378</v>
      </c>
      <c r="AC4193" s="45">
        <f t="shared" si="1185"/>
        <v>1.3975043811106203E-2</v>
      </c>
      <c r="AD4193" s="45">
        <f t="shared" si="1186"/>
        <v>0.52740703057881333</v>
      </c>
      <c r="AE4193" s="45">
        <f t="shared" si="1187"/>
        <v>0.47259296942118667</v>
      </c>
      <c r="AF4193" s="43">
        <f>('Estimates from MCMC'!$B$2-'MCMC runs'!W4193)/'Estimates from MCMC'!$B$2</f>
        <v>0.12321695042192404</v>
      </c>
    </row>
    <row r="4194" spans="1:32" x14ac:dyDescent="0.3">
      <c r="A4194" s="38">
        <v>1443</v>
      </c>
      <c r="B4194" s="38">
        <v>2061998.0138634855</v>
      </c>
      <c r="C4194" s="39">
        <v>52436.9288234142</v>
      </c>
      <c r="D4194" s="39">
        <v>51335.079117312001</v>
      </c>
      <c r="E4194" s="39">
        <f t="shared" si="1170"/>
        <v>1101.849706102199</v>
      </c>
      <c r="F4194" s="39">
        <v>52369.5415159431</v>
      </c>
      <c r="G4194" s="40">
        <f t="shared" si="1171"/>
        <v>67.387307471100939</v>
      </c>
      <c r="H4194" s="39">
        <v>52346.848466514501</v>
      </c>
      <c r="I4194" s="39">
        <f t="shared" si="1172"/>
        <v>90.080356899699837</v>
      </c>
      <c r="J4194" s="39">
        <v>51178.6739468507</v>
      </c>
      <c r="K4194" s="40">
        <f t="shared" si="1173"/>
        <v>1258.2548765635001</v>
      </c>
      <c r="L4194" s="39">
        <v>50590.870129597897</v>
      </c>
      <c r="M4194" s="39">
        <f t="shared" si="1174"/>
        <v>1846.0586938163033</v>
      </c>
      <c r="N4194" s="39">
        <f t="shared" si="1179"/>
        <v>587.80381725280313</v>
      </c>
      <c r="O4194" s="40">
        <f>'Estimates from MCMC'!$B$2-L4194</f>
        <v>18470.129870402103</v>
      </c>
      <c r="P4194" s="39">
        <v>51838.326782900403</v>
      </c>
      <c r="Q4194" s="40">
        <f t="shared" si="1175"/>
        <v>1247.4566533025063</v>
      </c>
      <c r="R4194" s="39">
        <v>51869.155731023297</v>
      </c>
      <c r="S4194" s="39">
        <f t="shared" si="1176"/>
        <v>30.828948122893053</v>
      </c>
      <c r="T4194" s="39">
        <f t="shared" si="1180"/>
        <v>1278.2856014253994</v>
      </c>
      <c r="U4194" s="39">
        <v>58398.1007917713</v>
      </c>
      <c r="V4194" s="39">
        <f t="shared" si="1177"/>
        <v>7807.2306621734024</v>
      </c>
      <c r="W4194" s="39">
        <v>59927.436197642703</v>
      </c>
      <c r="X4194" s="39">
        <f t="shared" si="1178"/>
        <v>251.04980444600369</v>
      </c>
      <c r="Y4194" s="39">
        <f t="shared" si="1181"/>
        <v>9336.5660680448054</v>
      </c>
      <c r="Z4194" s="39">
        <f t="shared" si="1182"/>
        <v>9133.5638023572974</v>
      </c>
      <c r="AA4194" s="45">
        <f t="shared" si="1183"/>
        <v>6.9208262767757711E-2</v>
      </c>
      <c r="AB4194" s="45">
        <f t="shared" si="1184"/>
        <v>0.4226949521716295</v>
      </c>
      <c r="AC4194" s="45">
        <f t="shared" si="1185"/>
        <v>1.3592205696848098E-2</v>
      </c>
      <c r="AD4194" s="45">
        <f t="shared" si="1186"/>
        <v>0.50549542063623532</v>
      </c>
      <c r="AE4194" s="45">
        <f t="shared" si="1187"/>
        <v>0.49450457936376468</v>
      </c>
      <c r="AF4194" s="43">
        <f>('Estimates from MCMC'!$B$2-'MCMC runs'!W4194)/'Estimates from MCMC'!$B$2</f>
        <v>0.13225357006642385</v>
      </c>
    </row>
    <row r="4195" spans="1:32" x14ac:dyDescent="0.3">
      <c r="A4195" s="38">
        <v>2027</v>
      </c>
      <c r="B4195" s="38">
        <v>2037312.7200879781</v>
      </c>
      <c r="C4195" s="39">
        <v>52578.248100657598</v>
      </c>
      <c r="D4195" s="39">
        <v>51522.124276256902</v>
      </c>
      <c r="E4195" s="39">
        <f t="shared" si="1170"/>
        <v>1056.1238244006963</v>
      </c>
      <c r="F4195" s="39">
        <v>52500.914900169897</v>
      </c>
      <c r="G4195" s="40">
        <f t="shared" si="1171"/>
        <v>77.333200487701106</v>
      </c>
      <c r="H4195" s="39">
        <v>52491.161735202098</v>
      </c>
      <c r="I4195" s="39">
        <f t="shared" si="1172"/>
        <v>87.086365455499617</v>
      </c>
      <c r="J4195" s="39">
        <v>51358.882524387896</v>
      </c>
      <c r="K4195" s="40">
        <f t="shared" si="1173"/>
        <v>1219.3655762697017</v>
      </c>
      <c r="L4195" s="39">
        <v>50789.977103014397</v>
      </c>
      <c r="M4195" s="39">
        <f t="shared" si="1174"/>
        <v>1788.2709976432016</v>
      </c>
      <c r="N4195" s="39">
        <f t="shared" si="1179"/>
        <v>568.90542137349985</v>
      </c>
      <c r="O4195" s="40">
        <f>'Estimates from MCMC'!$B$2-L4195</f>
        <v>18271.022896985603</v>
      </c>
      <c r="P4195" s="39">
        <v>51987.576612922203</v>
      </c>
      <c r="Q4195" s="40">
        <f t="shared" si="1175"/>
        <v>1197.5995099078064</v>
      </c>
      <c r="R4195" s="39">
        <v>52017.667285289797</v>
      </c>
      <c r="S4195" s="39">
        <f t="shared" si="1176"/>
        <v>30.090672367594379</v>
      </c>
      <c r="T4195" s="39">
        <f t="shared" si="1180"/>
        <v>1227.6901822754007</v>
      </c>
      <c r="U4195" s="39">
        <v>58797.993849652703</v>
      </c>
      <c r="V4195" s="39">
        <f t="shared" si="1177"/>
        <v>8008.0167466383064</v>
      </c>
      <c r="W4195" s="39">
        <v>60269.481052868803</v>
      </c>
      <c r="X4195" s="39">
        <f t="shared" si="1178"/>
        <v>243.79702094069944</v>
      </c>
      <c r="Y4195" s="39">
        <f t="shared" si="1181"/>
        <v>9479.5039498544065</v>
      </c>
      <c r="Z4195" s="39">
        <f t="shared" si="1182"/>
        <v>8791.5189471311969</v>
      </c>
      <c r="AA4195" s="45">
        <f t="shared" si="1183"/>
        <v>6.7193292307566863E-2</v>
      </c>
      <c r="AB4195" s="45">
        <f t="shared" si="1184"/>
        <v>0.43829055394372518</v>
      </c>
      <c r="AC4195" s="45">
        <f t="shared" si="1185"/>
        <v>1.3343370117549448E-2</v>
      </c>
      <c r="AD4195" s="45">
        <f t="shared" si="1186"/>
        <v>0.51882721636884144</v>
      </c>
      <c r="AE4195" s="45">
        <f t="shared" si="1187"/>
        <v>0.48117278363115851</v>
      </c>
      <c r="AF4195" s="43">
        <f>('Estimates from MCMC'!$B$2-'MCMC runs'!W4195)/'Estimates from MCMC'!$B$2</f>
        <v>0.1273007768079118</v>
      </c>
    </row>
    <row r="4196" spans="1:32" x14ac:dyDescent="0.3">
      <c r="A4196" s="38">
        <v>4110</v>
      </c>
      <c r="B4196" s="38">
        <v>2086246.4451804627</v>
      </c>
      <c r="C4196" s="39">
        <v>52856.740236741498</v>
      </c>
      <c r="D4196" s="39">
        <v>51791.8483500203</v>
      </c>
      <c r="E4196" s="39">
        <f t="shared" si="1170"/>
        <v>1064.8918867211978</v>
      </c>
      <c r="F4196" s="39">
        <v>52786.050229832101</v>
      </c>
      <c r="G4196" s="40">
        <f t="shared" si="1171"/>
        <v>70.690006909397198</v>
      </c>
      <c r="H4196" s="39">
        <v>52768.230321845796</v>
      </c>
      <c r="I4196" s="39">
        <f t="shared" si="1172"/>
        <v>88.509914895701513</v>
      </c>
      <c r="J4196" s="39">
        <v>51633.628489159702</v>
      </c>
      <c r="K4196" s="40">
        <f t="shared" si="1173"/>
        <v>1223.1117475817955</v>
      </c>
      <c r="L4196" s="39">
        <v>51055.246707773797</v>
      </c>
      <c r="M4196" s="39">
        <f t="shared" si="1174"/>
        <v>1801.4935289677014</v>
      </c>
      <c r="N4196" s="39">
        <f t="shared" si="1179"/>
        <v>578.38178138590592</v>
      </c>
      <c r="O4196" s="40">
        <f>'Estimates from MCMC'!$B$2-L4196</f>
        <v>18005.753292226203</v>
      </c>
      <c r="P4196" s="39">
        <v>52265.514642520298</v>
      </c>
      <c r="Q4196" s="40">
        <f t="shared" si="1175"/>
        <v>1210.2679347465019</v>
      </c>
      <c r="R4196" s="39">
        <v>52296.319757837598</v>
      </c>
      <c r="S4196" s="39">
        <f t="shared" si="1176"/>
        <v>30.805115317300078</v>
      </c>
      <c r="T4196" s="39">
        <f t="shared" si="1180"/>
        <v>1241.0730500638019</v>
      </c>
      <c r="U4196" s="39">
        <v>59019.030096508402</v>
      </c>
      <c r="V4196" s="39">
        <f t="shared" si="1177"/>
        <v>7963.783388734606</v>
      </c>
      <c r="W4196" s="39">
        <v>60503.710456333298</v>
      </c>
      <c r="X4196" s="39">
        <f t="shared" si="1178"/>
        <v>243.60730976109335</v>
      </c>
      <c r="Y4196" s="39">
        <f t="shared" si="1181"/>
        <v>9448.4637485595013</v>
      </c>
      <c r="Z4196" s="39">
        <f t="shared" si="1182"/>
        <v>8557.2895436667022</v>
      </c>
      <c r="AA4196" s="45">
        <f t="shared" si="1183"/>
        <v>6.8926471996015981E-2</v>
      </c>
      <c r="AB4196" s="45">
        <f t="shared" si="1184"/>
        <v>0.4422910421733306</v>
      </c>
      <c r="AC4196" s="45">
        <f t="shared" si="1185"/>
        <v>1.3529415060144597E-2</v>
      </c>
      <c r="AD4196" s="45">
        <f t="shared" si="1186"/>
        <v>0.52474692922949118</v>
      </c>
      <c r="AE4196" s="45">
        <f t="shared" si="1187"/>
        <v>0.47525307077050882</v>
      </c>
      <c r="AF4196" s="43">
        <f>('Estimates from MCMC'!$B$2-'MCMC runs'!W4196)/'Estimates from MCMC'!$B$2</f>
        <v>0.12390914617029442</v>
      </c>
    </row>
    <row r="4197" spans="1:32" x14ac:dyDescent="0.3">
      <c r="A4197" s="38">
        <v>2286</v>
      </c>
      <c r="B4197" s="38">
        <v>1959513.402478477</v>
      </c>
      <c r="C4197" s="39">
        <v>52271.138476578599</v>
      </c>
      <c r="D4197" s="39">
        <v>51196.096626537299</v>
      </c>
      <c r="E4197" s="39">
        <f t="shared" si="1170"/>
        <v>1075.0418500412998</v>
      </c>
      <c r="F4197" s="39">
        <v>52203.336622226198</v>
      </c>
      <c r="G4197" s="40">
        <f t="shared" si="1171"/>
        <v>67.801854352401278</v>
      </c>
      <c r="H4197" s="39">
        <v>52182.869800542001</v>
      </c>
      <c r="I4197" s="39">
        <f t="shared" si="1172"/>
        <v>88.268676036597753</v>
      </c>
      <c r="J4197" s="39">
        <v>51040.913683127597</v>
      </c>
      <c r="K4197" s="40">
        <f t="shared" si="1173"/>
        <v>1230.2247934510015</v>
      </c>
      <c r="L4197" s="39">
        <v>50464.501848141801</v>
      </c>
      <c r="M4197" s="39">
        <f t="shared" si="1174"/>
        <v>1806.6366284367978</v>
      </c>
      <c r="N4197" s="39">
        <f t="shared" si="1179"/>
        <v>576.4118349857963</v>
      </c>
      <c r="O4197" s="40">
        <f>'Estimates from MCMC'!$B$2-L4197</f>
        <v>18596.498151858199</v>
      </c>
      <c r="P4197" s="39">
        <v>51678.429161521199</v>
      </c>
      <c r="Q4197" s="40">
        <f t="shared" si="1175"/>
        <v>1213.9273133793977</v>
      </c>
      <c r="R4197" s="39">
        <v>51708.965275610899</v>
      </c>
      <c r="S4197" s="39">
        <f t="shared" si="1176"/>
        <v>30.536114089700277</v>
      </c>
      <c r="T4197" s="39">
        <f t="shared" si="1180"/>
        <v>1244.463427469098</v>
      </c>
      <c r="U4197" s="39">
        <v>58268.079551598297</v>
      </c>
      <c r="V4197" s="39">
        <f t="shared" si="1177"/>
        <v>7803.5777034564962</v>
      </c>
      <c r="W4197" s="39">
        <v>59757.787977667198</v>
      </c>
      <c r="X4197" s="39">
        <f t="shared" si="1178"/>
        <v>245.24499859980278</v>
      </c>
      <c r="Y4197" s="39">
        <f t="shared" si="1181"/>
        <v>9293.286129525397</v>
      </c>
      <c r="Z4197" s="39">
        <f t="shared" si="1182"/>
        <v>9303.212022332802</v>
      </c>
      <c r="AA4197" s="45">
        <f t="shared" si="1183"/>
        <v>6.6919234863836372E-2</v>
      </c>
      <c r="AB4197" s="45">
        <f t="shared" si="1184"/>
        <v>0.41962619197081186</v>
      </c>
      <c r="AC4197" s="45">
        <f t="shared" si="1185"/>
        <v>1.3187697844892234E-2</v>
      </c>
      <c r="AD4197" s="45">
        <f t="shared" si="1186"/>
        <v>0.49973312467954045</v>
      </c>
      <c r="AE4197" s="45">
        <f t="shared" si="1187"/>
        <v>0.50026687532045955</v>
      </c>
      <c r="AF4197" s="43">
        <f>('Estimates from MCMC'!$B$2-'MCMC runs'!W4197)/'Estimates from MCMC'!$B$2</f>
        <v>0.13471006823435516</v>
      </c>
    </row>
    <row r="4198" spans="1:32" x14ac:dyDescent="0.3">
      <c r="A4198" s="38">
        <v>3476</v>
      </c>
      <c r="B4198" s="38">
        <v>2043357.7825034198</v>
      </c>
      <c r="C4198" s="39">
        <v>53405.420792198704</v>
      </c>
      <c r="D4198" s="39">
        <v>52305.232740674699</v>
      </c>
      <c r="E4198" s="39">
        <f t="shared" si="1170"/>
        <v>1100.1880515240045</v>
      </c>
      <c r="F4198" s="39">
        <v>53349.944607680503</v>
      </c>
      <c r="G4198" s="40">
        <f t="shared" si="1171"/>
        <v>55.476184518200171</v>
      </c>
      <c r="H4198" s="39">
        <v>53316.189407840102</v>
      </c>
      <c r="I4198" s="39">
        <f t="shared" si="1172"/>
        <v>89.231384358601645</v>
      </c>
      <c r="J4198" s="39">
        <v>52161.066842055203</v>
      </c>
      <c r="K4198" s="40">
        <f t="shared" si="1173"/>
        <v>1244.3539501435007</v>
      </c>
      <c r="L4198" s="39">
        <v>51578.1082291364</v>
      </c>
      <c r="M4198" s="39">
        <f t="shared" si="1174"/>
        <v>1827.3125630623035</v>
      </c>
      <c r="N4198" s="39">
        <f t="shared" si="1179"/>
        <v>582.95861291880283</v>
      </c>
      <c r="O4198" s="40">
        <f>'Estimates from MCMC'!$B$2-L4198</f>
        <v>17482.8917708636</v>
      </c>
      <c r="P4198" s="39">
        <v>52808.374289891399</v>
      </c>
      <c r="Q4198" s="40">
        <f t="shared" si="1175"/>
        <v>1230.2660607549988</v>
      </c>
      <c r="R4198" s="39">
        <v>52839.1352839186</v>
      </c>
      <c r="S4198" s="39">
        <f t="shared" si="1176"/>
        <v>30.760994027201377</v>
      </c>
      <c r="T4198" s="39">
        <f t="shared" si="1180"/>
        <v>1261.0270547822001</v>
      </c>
      <c r="U4198" s="39">
        <v>59659.485462033503</v>
      </c>
      <c r="V4198" s="39">
        <f t="shared" si="1177"/>
        <v>8081.3772328971027</v>
      </c>
      <c r="W4198" s="39">
        <v>61169.858632417097</v>
      </c>
      <c r="X4198" s="39">
        <f t="shared" si="1178"/>
        <v>249.34611560139456</v>
      </c>
      <c r="Y4198" s="39">
        <f t="shared" si="1181"/>
        <v>9591.7504032806974</v>
      </c>
      <c r="Z4198" s="39">
        <f t="shared" si="1182"/>
        <v>7891.1413675829026</v>
      </c>
      <c r="AA4198" s="45">
        <f t="shared" si="1183"/>
        <v>7.2129203298265873E-2</v>
      </c>
      <c r="AB4198" s="45">
        <f t="shared" si="1184"/>
        <v>0.46224488138542702</v>
      </c>
      <c r="AC4198" s="45">
        <f t="shared" si="1185"/>
        <v>1.426229246679582E-2</v>
      </c>
      <c r="AD4198" s="45">
        <f t="shared" si="1186"/>
        <v>0.54863637715048874</v>
      </c>
      <c r="AE4198" s="45">
        <f t="shared" si="1187"/>
        <v>0.45136362284951131</v>
      </c>
      <c r="AF4198" s="43">
        <f>('Estimates from MCMC'!$B$2-'MCMC runs'!W4198)/'Estimates from MCMC'!$B$2</f>
        <v>0.11426335221880515</v>
      </c>
    </row>
    <row r="4199" spans="1:32" x14ac:dyDescent="0.3">
      <c r="A4199" s="38">
        <v>3014</v>
      </c>
      <c r="B4199" s="38">
        <v>1918783.6166721422</v>
      </c>
      <c r="C4199" s="39">
        <v>52453.444138236599</v>
      </c>
      <c r="D4199" s="39">
        <v>51392.596738076398</v>
      </c>
      <c r="E4199" s="39">
        <f t="shared" si="1170"/>
        <v>1060.8474001602008</v>
      </c>
      <c r="F4199" s="39">
        <v>52378.062995778499</v>
      </c>
      <c r="G4199" s="40">
        <f t="shared" si="1171"/>
        <v>75.38114245809993</v>
      </c>
      <c r="H4199" s="39">
        <v>52366.023176768998</v>
      </c>
      <c r="I4199" s="39">
        <f t="shared" si="1172"/>
        <v>87.420961467600137</v>
      </c>
      <c r="J4199" s="39">
        <v>51230.906522072502</v>
      </c>
      <c r="K4199" s="40">
        <f t="shared" si="1173"/>
        <v>1222.5376161640961</v>
      </c>
      <c r="L4199" s="39">
        <v>50659.855964611699</v>
      </c>
      <c r="M4199" s="39">
        <f t="shared" si="1174"/>
        <v>1793.5881736248994</v>
      </c>
      <c r="N4199" s="39">
        <f t="shared" si="1179"/>
        <v>571.05055746080325</v>
      </c>
      <c r="O4199" s="40">
        <f>'Estimates from MCMC'!$B$2-L4199</f>
        <v>18401.144035388301</v>
      </c>
      <c r="P4199" s="39">
        <v>51865.764100196902</v>
      </c>
      <c r="Q4199" s="40">
        <f t="shared" si="1175"/>
        <v>1205.9081355852031</v>
      </c>
      <c r="R4199" s="39">
        <v>51895.853558186303</v>
      </c>
      <c r="S4199" s="39">
        <f t="shared" si="1176"/>
        <v>30.089457989401126</v>
      </c>
      <c r="T4199" s="39">
        <f t="shared" si="1180"/>
        <v>1235.9975935746043</v>
      </c>
      <c r="U4199" s="39">
        <v>58396.821518504999</v>
      </c>
      <c r="V4199" s="39">
        <f t="shared" si="1177"/>
        <v>7736.9655538933002</v>
      </c>
      <c r="W4199" s="39">
        <v>59873.453104063003</v>
      </c>
      <c r="X4199" s="39">
        <f t="shared" si="1178"/>
        <v>240.63399198339903</v>
      </c>
      <c r="Y4199" s="39">
        <f t="shared" si="1181"/>
        <v>9213.5971394513035</v>
      </c>
      <c r="Z4199" s="39">
        <f t="shared" si="1182"/>
        <v>9187.5468959369973</v>
      </c>
      <c r="AA4199" s="45">
        <f t="shared" si="1183"/>
        <v>6.7169605933065146E-2</v>
      </c>
      <c r="AB4199" s="45">
        <f t="shared" si="1184"/>
        <v>0.42046111584224849</v>
      </c>
      <c r="AC4199" s="45">
        <f t="shared" si="1185"/>
        <v>1.3077121265972481E-2</v>
      </c>
      <c r="AD4199" s="45">
        <f t="shared" si="1186"/>
        <v>0.50070784304128613</v>
      </c>
      <c r="AE4199" s="45">
        <f t="shared" si="1187"/>
        <v>0.49929215695871387</v>
      </c>
      <c r="AF4199" s="43">
        <f>('Estimates from MCMC'!$B$2-'MCMC runs'!W4199)/'Estimates from MCMC'!$B$2</f>
        <v>0.13303524269757167</v>
      </c>
    </row>
    <row r="4200" spans="1:32" x14ac:dyDescent="0.3">
      <c r="A4200" s="38">
        <v>1514</v>
      </c>
      <c r="B4200" s="38">
        <v>1917655.881664519</v>
      </c>
      <c r="C4200" s="39">
        <v>53032.393464287597</v>
      </c>
      <c r="D4200" s="39">
        <v>51959.931927418402</v>
      </c>
      <c r="E4200" s="39">
        <f t="shared" si="1170"/>
        <v>1072.4615368691957</v>
      </c>
      <c r="F4200" s="39">
        <v>52968.466907893198</v>
      </c>
      <c r="G4200" s="40">
        <f t="shared" si="1171"/>
        <v>63.926556394399086</v>
      </c>
      <c r="H4200" s="39">
        <v>52945.769749189203</v>
      </c>
      <c r="I4200" s="39">
        <f t="shared" si="1172"/>
        <v>86.623715098394314</v>
      </c>
      <c r="J4200" s="39">
        <v>51810.319307099402</v>
      </c>
      <c r="K4200" s="40">
        <f t="shared" si="1173"/>
        <v>1222.0741571881954</v>
      </c>
      <c r="L4200" s="39">
        <v>51244.309247065299</v>
      </c>
      <c r="M4200" s="39">
        <f t="shared" si="1174"/>
        <v>1788.0842172222983</v>
      </c>
      <c r="N4200" s="39">
        <f t="shared" si="1179"/>
        <v>566.01006003410293</v>
      </c>
      <c r="O4200" s="40">
        <f>'Estimates from MCMC'!$B$2-L4200</f>
        <v>17816.690752934701</v>
      </c>
      <c r="P4200" s="39">
        <v>52448.024078344599</v>
      </c>
      <c r="Q4200" s="40">
        <f t="shared" si="1175"/>
        <v>1203.7148312792997</v>
      </c>
      <c r="R4200" s="39">
        <v>52477.515503681898</v>
      </c>
      <c r="S4200" s="39">
        <f t="shared" si="1176"/>
        <v>29.491425337299006</v>
      </c>
      <c r="T4200" s="39">
        <f t="shared" si="1180"/>
        <v>1233.2062566165987</v>
      </c>
      <c r="U4200" s="39">
        <v>58966.040766894803</v>
      </c>
      <c r="V4200" s="39">
        <f t="shared" si="1177"/>
        <v>7721.7315198295037</v>
      </c>
      <c r="W4200" s="39">
        <v>60437.147492883203</v>
      </c>
      <c r="X4200" s="39">
        <f t="shared" si="1178"/>
        <v>237.90046937180159</v>
      </c>
      <c r="Y4200" s="39">
        <f t="shared" si="1181"/>
        <v>9192.838245817904</v>
      </c>
      <c r="Z4200" s="39">
        <f t="shared" si="1182"/>
        <v>8623.8525071167969</v>
      </c>
      <c r="AA4200" s="45">
        <f t="shared" si="1183"/>
        <v>6.921634739680653E-2</v>
      </c>
      <c r="AB4200" s="45">
        <f t="shared" si="1184"/>
        <v>0.43339875103111436</v>
      </c>
      <c r="AC4200" s="45">
        <f t="shared" si="1185"/>
        <v>1.3352674336148281E-2</v>
      </c>
      <c r="AD4200" s="45">
        <f t="shared" si="1186"/>
        <v>0.51596777276406913</v>
      </c>
      <c r="AE4200" s="45">
        <f t="shared" si="1187"/>
        <v>0.48403222723593087</v>
      </c>
      <c r="AF4200" s="43">
        <f>('Estimates from MCMC'!$B$2-'MCMC runs'!W4200)/'Estimates from MCMC'!$B$2</f>
        <v>0.12487297471969414</v>
      </c>
    </row>
    <row r="4201" spans="1:32" x14ac:dyDescent="0.3">
      <c r="A4201" s="38">
        <v>3456</v>
      </c>
      <c r="B4201" s="38">
        <v>1917655.881664519</v>
      </c>
      <c r="C4201" s="39">
        <v>53032.393464287597</v>
      </c>
      <c r="D4201" s="39">
        <v>51959.931927418402</v>
      </c>
      <c r="E4201" s="39">
        <f t="shared" si="1170"/>
        <v>1072.4615368691957</v>
      </c>
      <c r="F4201" s="39">
        <v>52968.466907893198</v>
      </c>
      <c r="G4201" s="40">
        <f t="shared" si="1171"/>
        <v>63.926556394399086</v>
      </c>
      <c r="H4201" s="39">
        <v>52945.769749189203</v>
      </c>
      <c r="I4201" s="39">
        <f t="shared" si="1172"/>
        <v>86.623715098394314</v>
      </c>
      <c r="J4201" s="39">
        <v>51810.319307099402</v>
      </c>
      <c r="K4201" s="40">
        <f t="shared" si="1173"/>
        <v>1222.0741571881954</v>
      </c>
      <c r="L4201" s="39">
        <v>51244.309247065299</v>
      </c>
      <c r="M4201" s="39">
        <f t="shared" si="1174"/>
        <v>1788.0842172222983</v>
      </c>
      <c r="N4201" s="39">
        <f t="shared" si="1179"/>
        <v>566.01006003410293</v>
      </c>
      <c r="O4201" s="40">
        <f>'Estimates from MCMC'!$B$2-L4201</f>
        <v>17816.690752934701</v>
      </c>
      <c r="P4201" s="39">
        <v>52448.024078344599</v>
      </c>
      <c r="Q4201" s="40">
        <f t="shared" si="1175"/>
        <v>1203.7148312792997</v>
      </c>
      <c r="R4201" s="39">
        <v>52477.515503681898</v>
      </c>
      <c r="S4201" s="39">
        <f t="shared" si="1176"/>
        <v>29.491425337299006</v>
      </c>
      <c r="T4201" s="39">
        <f t="shared" si="1180"/>
        <v>1233.2062566165987</v>
      </c>
      <c r="U4201" s="39">
        <v>58966.040766894803</v>
      </c>
      <c r="V4201" s="39">
        <f t="shared" si="1177"/>
        <v>7721.7315198295037</v>
      </c>
      <c r="W4201" s="39">
        <v>60437.147492883203</v>
      </c>
      <c r="X4201" s="39">
        <f t="shared" si="1178"/>
        <v>237.90046937180159</v>
      </c>
      <c r="Y4201" s="39">
        <f t="shared" si="1181"/>
        <v>9192.838245817904</v>
      </c>
      <c r="Z4201" s="39">
        <f t="shared" si="1182"/>
        <v>8623.8525071167969</v>
      </c>
      <c r="AA4201" s="45">
        <f t="shared" si="1183"/>
        <v>6.921634739680653E-2</v>
      </c>
      <c r="AB4201" s="45">
        <f t="shared" si="1184"/>
        <v>0.43339875103111436</v>
      </c>
      <c r="AC4201" s="45">
        <f t="shared" si="1185"/>
        <v>1.3352674336148281E-2</v>
      </c>
      <c r="AD4201" s="45">
        <f t="shared" si="1186"/>
        <v>0.51596777276406913</v>
      </c>
      <c r="AE4201" s="45">
        <f t="shared" si="1187"/>
        <v>0.48403222723593087</v>
      </c>
      <c r="AF4201" s="43">
        <f>('Estimates from MCMC'!$B$2-'MCMC runs'!W4201)/'Estimates from MCMC'!$B$2</f>
        <v>0.12487297471969414</v>
      </c>
    </row>
    <row r="4202" spans="1:32" x14ac:dyDescent="0.3">
      <c r="A4202" s="38">
        <v>3199</v>
      </c>
      <c r="B4202" s="38">
        <v>1922057.7119299478</v>
      </c>
      <c r="C4202" s="39">
        <v>53485.707001919</v>
      </c>
      <c r="D4202" s="39">
        <v>52404.5234387815</v>
      </c>
      <c r="E4202" s="39">
        <f t="shared" si="1170"/>
        <v>1081.1835631374997</v>
      </c>
      <c r="F4202" s="39">
        <v>53437.6861597065</v>
      </c>
      <c r="G4202" s="40">
        <f t="shared" si="1171"/>
        <v>48.020842212499701</v>
      </c>
      <c r="H4202" s="39">
        <v>53397.858978449003</v>
      </c>
      <c r="I4202" s="39">
        <f t="shared" si="1172"/>
        <v>87.848023469996406</v>
      </c>
      <c r="J4202" s="39">
        <v>52269.085627050801</v>
      </c>
      <c r="K4202" s="40">
        <f t="shared" si="1173"/>
        <v>1216.6213748681985</v>
      </c>
      <c r="L4202" s="39">
        <v>51695.313214370399</v>
      </c>
      <c r="M4202" s="39">
        <f t="shared" si="1174"/>
        <v>1790.3937875486008</v>
      </c>
      <c r="N4202" s="39">
        <f t="shared" si="1179"/>
        <v>573.77241268040234</v>
      </c>
      <c r="O4202" s="40">
        <f>'Estimates from MCMC'!$B$2-L4202</f>
        <v>17365.686785629601</v>
      </c>
      <c r="P4202" s="39">
        <v>52894.695692185102</v>
      </c>
      <c r="Q4202" s="40">
        <f t="shared" si="1175"/>
        <v>1199.3824778147027</v>
      </c>
      <c r="R4202" s="39">
        <v>52925.469668861202</v>
      </c>
      <c r="S4202" s="39">
        <f t="shared" si="1176"/>
        <v>30.773976676100574</v>
      </c>
      <c r="T4202" s="39">
        <f t="shared" si="1180"/>
        <v>1230.1564544908033</v>
      </c>
      <c r="U4202" s="39">
        <v>59788.6384461489</v>
      </c>
      <c r="V4202" s="39">
        <f t="shared" si="1177"/>
        <v>8093.3252317785009</v>
      </c>
      <c r="W4202" s="39">
        <v>61262.018765047702</v>
      </c>
      <c r="X4202" s="39">
        <f t="shared" si="1178"/>
        <v>243.22386440799892</v>
      </c>
      <c r="Y4202" s="39">
        <f t="shared" si="1181"/>
        <v>9566.7055506773031</v>
      </c>
      <c r="Z4202" s="39">
        <f t="shared" si="1182"/>
        <v>7798.9812349522981</v>
      </c>
      <c r="AA4202" s="45">
        <f t="shared" si="1183"/>
        <v>7.0838341706633709E-2</v>
      </c>
      <c r="AB4202" s="45">
        <f t="shared" si="1184"/>
        <v>0.4660527010354617</v>
      </c>
      <c r="AC4202" s="45">
        <f t="shared" si="1185"/>
        <v>1.4006003183776801E-2</v>
      </c>
      <c r="AD4202" s="45">
        <f t="shared" si="1186"/>
        <v>0.55089704592587219</v>
      </c>
      <c r="AE4202" s="45">
        <f t="shared" si="1187"/>
        <v>0.44910295407412776</v>
      </c>
      <c r="AF4202" s="43">
        <f>('Estimates from MCMC'!$B$2-'MCMC runs'!W4202)/'Estimates from MCMC'!$B$2</f>
        <v>0.11292887787538984</v>
      </c>
    </row>
    <row r="4203" spans="1:32" x14ac:dyDescent="0.3">
      <c r="A4203" s="38">
        <v>3646</v>
      </c>
      <c r="B4203" s="38">
        <v>2131031.273401462</v>
      </c>
      <c r="C4203" s="39">
        <v>52886.987512539199</v>
      </c>
      <c r="D4203" s="39">
        <v>51808.237800384399</v>
      </c>
      <c r="E4203" s="39">
        <f t="shared" si="1170"/>
        <v>1078.7497121548004</v>
      </c>
      <c r="F4203" s="39">
        <v>52833.906819410498</v>
      </c>
      <c r="G4203" s="40">
        <f t="shared" si="1171"/>
        <v>53.080693128700659</v>
      </c>
      <c r="H4203" s="39">
        <v>52799.342708671502</v>
      </c>
      <c r="I4203" s="39">
        <f t="shared" si="1172"/>
        <v>87.644803867697192</v>
      </c>
      <c r="J4203" s="39">
        <v>51668.057789272003</v>
      </c>
      <c r="K4203" s="40">
        <f t="shared" si="1173"/>
        <v>1218.9297232671961</v>
      </c>
      <c r="L4203" s="39">
        <v>51095.435052659297</v>
      </c>
      <c r="M4203" s="39">
        <f t="shared" si="1174"/>
        <v>1791.552459879902</v>
      </c>
      <c r="N4203" s="39">
        <f t="shared" si="1179"/>
        <v>572.62273661270592</v>
      </c>
      <c r="O4203" s="40">
        <f>'Estimates from MCMC'!$B$2-L4203</f>
        <v>17965.564947340703</v>
      </c>
      <c r="P4203" s="39">
        <v>52298.133801588199</v>
      </c>
      <c r="Q4203" s="40">
        <f t="shared" si="1175"/>
        <v>1202.6987489289022</v>
      </c>
      <c r="R4203" s="39">
        <v>52328.551731372398</v>
      </c>
      <c r="S4203" s="39">
        <f t="shared" si="1176"/>
        <v>30.41792978419835</v>
      </c>
      <c r="T4203" s="39">
        <f t="shared" si="1180"/>
        <v>1233.1166787131006</v>
      </c>
      <c r="U4203" s="39">
        <v>59065.612127714798</v>
      </c>
      <c r="V4203" s="39">
        <f t="shared" si="1177"/>
        <v>7970.1770750555006</v>
      </c>
      <c r="W4203" s="39">
        <v>60540.094066094098</v>
      </c>
      <c r="X4203" s="39">
        <f t="shared" si="1178"/>
        <v>241.36525966619956</v>
      </c>
      <c r="Y4203" s="39">
        <f t="shared" si="1181"/>
        <v>9444.6590134348007</v>
      </c>
      <c r="Z4203" s="39">
        <f t="shared" si="1182"/>
        <v>8520.9059339059022</v>
      </c>
      <c r="AA4203" s="45">
        <f t="shared" si="1183"/>
        <v>6.8637790257501968E-2</v>
      </c>
      <c r="AB4203" s="45">
        <f t="shared" si="1184"/>
        <v>0.4436363175005672</v>
      </c>
      <c r="AC4203" s="45">
        <f t="shared" si="1185"/>
        <v>1.3434882809066736E-2</v>
      </c>
      <c r="AD4203" s="45">
        <f t="shared" si="1186"/>
        <v>0.52570899056713594</v>
      </c>
      <c r="AE4203" s="45">
        <f t="shared" si="1187"/>
        <v>0.47429100943286412</v>
      </c>
      <c r="AF4203" s="43">
        <f>('Estimates from MCMC'!$B$2-'MCMC runs'!W4203)/'Estimates from MCMC'!$B$2</f>
        <v>0.12338231322897007</v>
      </c>
    </row>
    <row r="4204" spans="1:32" x14ac:dyDescent="0.3">
      <c r="A4204" s="38">
        <v>3567</v>
      </c>
      <c r="B4204" s="38">
        <v>1998861.7414569834</v>
      </c>
      <c r="C4204" s="39">
        <v>52627.694318148802</v>
      </c>
      <c r="D4204" s="39">
        <v>51548.746614393502</v>
      </c>
      <c r="E4204" s="39">
        <f t="shared" si="1170"/>
        <v>1078.9477037553006</v>
      </c>
      <c r="F4204" s="39">
        <v>52566.629126991502</v>
      </c>
      <c r="G4204" s="40">
        <f t="shared" si="1171"/>
        <v>61.065191157300433</v>
      </c>
      <c r="H4204" s="39">
        <v>52540.117296998797</v>
      </c>
      <c r="I4204" s="39">
        <f t="shared" si="1172"/>
        <v>87.577021150005748</v>
      </c>
      <c r="J4204" s="39">
        <v>51400.859889144602</v>
      </c>
      <c r="K4204" s="40">
        <f t="shared" si="1173"/>
        <v>1226.8344290042005</v>
      </c>
      <c r="L4204" s="39">
        <v>50828.6629599015</v>
      </c>
      <c r="M4204" s="39">
        <f t="shared" si="1174"/>
        <v>1799.0313582473027</v>
      </c>
      <c r="N4204" s="39">
        <f t="shared" si="1179"/>
        <v>572.1969292431022</v>
      </c>
      <c r="O4204" s="40">
        <f>'Estimates from MCMC'!$B$2-L4204</f>
        <v>18232.3370400985</v>
      </c>
      <c r="P4204" s="39">
        <v>52041.735911446303</v>
      </c>
      <c r="Q4204" s="40">
        <f t="shared" si="1175"/>
        <v>1213.0729515448038</v>
      </c>
      <c r="R4204" s="39">
        <v>52071.700296625997</v>
      </c>
      <c r="S4204" s="39">
        <f t="shared" si="1176"/>
        <v>29.964385179693636</v>
      </c>
      <c r="T4204" s="39">
        <f t="shared" si="1180"/>
        <v>1243.0373367244974</v>
      </c>
      <c r="U4204" s="39">
        <v>58556.162026722901</v>
      </c>
      <c r="V4204" s="39">
        <f t="shared" si="1177"/>
        <v>7727.4990668214014</v>
      </c>
      <c r="W4204" s="39">
        <v>60038.117185499003</v>
      </c>
      <c r="X4204" s="39">
        <f t="shared" si="1178"/>
        <v>238.91782205160416</v>
      </c>
      <c r="Y4204" s="39">
        <f t="shared" si="1181"/>
        <v>9209.454225597503</v>
      </c>
      <c r="Z4204" s="39">
        <f t="shared" si="1182"/>
        <v>9022.8828145009975</v>
      </c>
      <c r="AA4204" s="45">
        <f t="shared" si="1183"/>
        <v>6.8177619467579886E-2</v>
      </c>
      <c r="AB4204" s="45">
        <f t="shared" si="1184"/>
        <v>0.42383480789249678</v>
      </c>
      <c r="AC4204" s="45">
        <f t="shared" si="1185"/>
        <v>1.310407006661574E-2</v>
      </c>
      <c r="AD4204" s="45">
        <f t="shared" si="1186"/>
        <v>0.5051164974266924</v>
      </c>
      <c r="AE4204" s="45">
        <f t="shared" si="1187"/>
        <v>0.4948835025733076</v>
      </c>
      <c r="AF4204" s="43">
        <f>('Estimates from MCMC'!$B$2-'MCMC runs'!W4204)/'Estimates from MCMC'!$B$2</f>
        <v>0.13065091461897449</v>
      </c>
    </row>
    <row r="4205" spans="1:32" x14ac:dyDescent="0.3">
      <c r="A4205" s="38">
        <v>1537</v>
      </c>
      <c r="B4205" s="38">
        <v>1952622.9465055582</v>
      </c>
      <c r="C4205" s="39">
        <v>52411.983396000898</v>
      </c>
      <c r="D4205" s="39">
        <v>51344.332535120702</v>
      </c>
      <c r="E4205" s="39">
        <f t="shared" si="1170"/>
        <v>1067.650860880196</v>
      </c>
      <c r="F4205" s="39">
        <v>52349.314982595599</v>
      </c>
      <c r="G4205" s="40">
        <f t="shared" si="1171"/>
        <v>62.668413405299361</v>
      </c>
      <c r="H4205" s="39">
        <v>52324.5270270541</v>
      </c>
      <c r="I4205" s="39">
        <f t="shared" si="1172"/>
        <v>87.456368946797738</v>
      </c>
      <c r="J4205" s="39">
        <v>51194.882743115297</v>
      </c>
      <c r="K4205" s="40">
        <f t="shared" si="1173"/>
        <v>1217.1006528856014</v>
      </c>
      <c r="L4205" s="39">
        <v>50623.589099085002</v>
      </c>
      <c r="M4205" s="39">
        <f t="shared" si="1174"/>
        <v>1788.3942969158961</v>
      </c>
      <c r="N4205" s="39">
        <f t="shared" si="1179"/>
        <v>571.29364403029467</v>
      </c>
      <c r="O4205" s="40">
        <f>'Estimates from MCMC'!$B$2-L4205</f>
        <v>18437.410900914998</v>
      </c>
      <c r="P4205" s="39">
        <v>51824.402335364801</v>
      </c>
      <c r="Q4205" s="40">
        <f t="shared" si="1175"/>
        <v>1200.8132362797987</v>
      </c>
      <c r="R4205" s="39">
        <v>51854.689064565202</v>
      </c>
      <c r="S4205" s="39">
        <f t="shared" si="1176"/>
        <v>30.286729200401169</v>
      </c>
      <c r="T4205" s="39">
        <f t="shared" si="1180"/>
        <v>1231.0999654801999</v>
      </c>
      <c r="U4205" s="39">
        <v>58405.269081025399</v>
      </c>
      <c r="V4205" s="39">
        <f t="shared" si="1177"/>
        <v>7781.6799819403968</v>
      </c>
      <c r="W4205" s="39">
        <v>59876.522018196199</v>
      </c>
      <c r="X4205" s="39">
        <f t="shared" si="1178"/>
        <v>240.15297169060068</v>
      </c>
      <c r="Y4205" s="39">
        <f t="shared" si="1181"/>
        <v>9252.9329191111974</v>
      </c>
      <c r="Z4205" s="39">
        <f t="shared" si="1182"/>
        <v>9184.4779818038005</v>
      </c>
      <c r="AA4205" s="45">
        <f t="shared" si="1183"/>
        <v>6.6771846225930978E-2</v>
      </c>
      <c r="AB4205" s="45">
        <f t="shared" si="1184"/>
        <v>0.4220592589577864</v>
      </c>
      <c r="AC4205" s="45">
        <f t="shared" si="1185"/>
        <v>1.3025308866912683E-2</v>
      </c>
      <c r="AD4205" s="45">
        <f t="shared" si="1186"/>
        <v>0.50185641405063008</v>
      </c>
      <c r="AE4205" s="45">
        <f t="shared" si="1187"/>
        <v>0.49814358594936992</v>
      </c>
      <c r="AF4205" s="43">
        <f>('Estimates from MCMC'!$B$2-'MCMC runs'!W4205)/'Estimates from MCMC'!$B$2</f>
        <v>0.13299080496667873</v>
      </c>
    </row>
    <row r="4206" spans="1:32" x14ac:dyDescent="0.3">
      <c r="A4206" s="38">
        <v>2838</v>
      </c>
      <c r="B4206" s="38">
        <v>2207226.4594830694</v>
      </c>
      <c r="C4206" s="39">
        <v>53176.873412940397</v>
      </c>
      <c r="D4206" s="39">
        <v>52087.116493096801</v>
      </c>
      <c r="E4206" s="39">
        <f t="shared" si="1170"/>
        <v>1089.7569198435958</v>
      </c>
      <c r="F4206" s="39">
        <v>53115.619056553202</v>
      </c>
      <c r="G4206" s="40">
        <f t="shared" si="1171"/>
        <v>61.254356387195003</v>
      </c>
      <c r="H4206" s="39">
        <v>53087.955119421902</v>
      </c>
      <c r="I4206" s="39">
        <f t="shared" si="1172"/>
        <v>88.918293518494465</v>
      </c>
      <c r="J4206" s="39">
        <v>51937.6415108414</v>
      </c>
      <c r="K4206" s="40">
        <f t="shared" si="1173"/>
        <v>1239.2319020989962</v>
      </c>
      <c r="L4206" s="39">
        <v>51356.944610462502</v>
      </c>
      <c r="M4206" s="39">
        <f t="shared" si="1174"/>
        <v>1819.9288024778944</v>
      </c>
      <c r="N4206" s="39">
        <f t="shared" si="1179"/>
        <v>580.69690037889814</v>
      </c>
      <c r="O4206" s="40">
        <f>'Estimates from MCMC'!$B$2-L4206</f>
        <v>17704.055389537498</v>
      </c>
      <c r="P4206" s="39">
        <v>52577.855799430297</v>
      </c>
      <c r="Q4206" s="40">
        <f t="shared" si="1175"/>
        <v>1220.9111889677952</v>
      </c>
      <c r="R4206" s="39">
        <v>52608.676727525497</v>
      </c>
      <c r="S4206" s="39">
        <f t="shared" si="1176"/>
        <v>30.820928095199633</v>
      </c>
      <c r="T4206" s="39">
        <f t="shared" si="1180"/>
        <v>1251.7321170629948</v>
      </c>
      <c r="U4206" s="39">
        <v>59537.438853635802</v>
      </c>
      <c r="V4206" s="39">
        <f t="shared" si="1177"/>
        <v>8180.4942431732998</v>
      </c>
      <c r="W4206" s="39">
        <v>61040.1995205083</v>
      </c>
      <c r="X4206" s="39">
        <f t="shared" si="1178"/>
        <v>251.0285498095036</v>
      </c>
      <c r="Y4206" s="39">
        <f t="shared" si="1181"/>
        <v>9683.2549100457982</v>
      </c>
      <c r="Z4206" s="39">
        <f t="shared" si="1182"/>
        <v>8020.8004794916997</v>
      </c>
      <c r="AA4206" s="45">
        <f t="shared" si="1183"/>
        <v>7.0703129284306609E-2</v>
      </c>
      <c r="AB4206" s="45">
        <f t="shared" si="1184"/>
        <v>0.46206894766086742</v>
      </c>
      <c r="AC4206" s="45">
        <f t="shared" si="1185"/>
        <v>1.4179155243597636E-2</v>
      </c>
      <c r="AD4206" s="45">
        <f t="shared" si="1186"/>
        <v>0.54695123218877162</v>
      </c>
      <c r="AE4206" s="45">
        <f t="shared" si="1187"/>
        <v>0.45304876781122833</v>
      </c>
      <c r="AF4206" s="43">
        <f>('Estimates from MCMC'!$B$2-'MCMC runs'!W4206)/'Estimates from MCMC'!$B$2</f>
        <v>0.11614081000118301</v>
      </c>
    </row>
    <row r="4207" spans="1:32" x14ac:dyDescent="0.3">
      <c r="A4207" s="38">
        <v>970</v>
      </c>
      <c r="B4207" s="38">
        <v>2131112.1024131663</v>
      </c>
      <c r="C4207" s="39">
        <v>53049.754205731799</v>
      </c>
      <c r="D4207" s="39">
        <v>51938.221165075098</v>
      </c>
      <c r="E4207" s="39">
        <f t="shared" si="1170"/>
        <v>1111.5330406567009</v>
      </c>
      <c r="F4207" s="39">
        <v>52991.313254729299</v>
      </c>
      <c r="G4207" s="40">
        <f t="shared" si="1171"/>
        <v>58.440951002499787</v>
      </c>
      <c r="H4207" s="39">
        <v>52959.084176027798</v>
      </c>
      <c r="I4207" s="39">
        <f t="shared" si="1172"/>
        <v>90.670029704000626</v>
      </c>
      <c r="J4207" s="39">
        <v>51789.899255327902</v>
      </c>
      <c r="K4207" s="40">
        <f t="shared" si="1173"/>
        <v>1259.8549504038965</v>
      </c>
      <c r="L4207" s="39">
        <v>51198.005720994901</v>
      </c>
      <c r="M4207" s="39">
        <f t="shared" si="1174"/>
        <v>1851.7484847368978</v>
      </c>
      <c r="N4207" s="39">
        <f t="shared" si="1179"/>
        <v>591.8935343330013</v>
      </c>
      <c r="O4207" s="40">
        <f>'Estimates from MCMC'!$B$2-L4207</f>
        <v>17862.994279005099</v>
      </c>
      <c r="P4207" s="39">
        <v>52447.263299532999</v>
      </c>
      <c r="Q4207" s="40">
        <f t="shared" si="1175"/>
        <v>1249.2575785380977</v>
      </c>
      <c r="R4207" s="39">
        <v>52478.4944848304</v>
      </c>
      <c r="S4207" s="39">
        <f t="shared" si="1176"/>
        <v>31.23118529740168</v>
      </c>
      <c r="T4207" s="39">
        <f t="shared" si="1180"/>
        <v>1280.4887638354994</v>
      </c>
      <c r="U4207" s="39">
        <v>59278.934201004697</v>
      </c>
      <c r="V4207" s="39">
        <f t="shared" si="1177"/>
        <v>8080.9284800097957</v>
      </c>
      <c r="W4207" s="39">
        <v>60813.509326429499</v>
      </c>
      <c r="X4207" s="39">
        <f t="shared" si="1178"/>
        <v>254.08636158930312</v>
      </c>
      <c r="Y4207" s="39">
        <f t="shared" si="1181"/>
        <v>9615.5036054345983</v>
      </c>
      <c r="Z4207" s="39">
        <f t="shared" si="1182"/>
        <v>8247.4906735705008</v>
      </c>
      <c r="AA4207" s="45">
        <f t="shared" si="1183"/>
        <v>7.1683881427454493E-2</v>
      </c>
      <c r="AB4207" s="45">
        <f t="shared" si="1184"/>
        <v>0.45238375794071367</v>
      </c>
      <c r="AC4207" s="45">
        <f t="shared" si="1185"/>
        <v>1.422417527659057E-2</v>
      </c>
      <c r="AD4207" s="45">
        <f t="shared" si="1186"/>
        <v>0.53829181464475873</v>
      </c>
      <c r="AE4207" s="45">
        <f t="shared" si="1187"/>
        <v>0.46170818535524127</v>
      </c>
      <c r="AF4207" s="43">
        <f>('Estimates from MCMC'!$B$2-'MCMC runs'!W4207)/'Estimates from MCMC'!$B$2</f>
        <v>0.11942327324496461</v>
      </c>
    </row>
    <row r="4208" spans="1:32" x14ac:dyDescent="0.3">
      <c r="A4208" s="38">
        <v>2512</v>
      </c>
      <c r="B4208" s="38">
        <v>1957321.8635566367</v>
      </c>
      <c r="C4208" s="39">
        <v>53812.7865783577</v>
      </c>
      <c r="D4208" s="39">
        <v>52750.4077527146</v>
      </c>
      <c r="E4208" s="39">
        <f t="shared" si="1170"/>
        <v>1062.3788256430998</v>
      </c>
      <c r="F4208" s="39">
        <v>53744.870445543696</v>
      </c>
      <c r="G4208" s="40">
        <f t="shared" si="1171"/>
        <v>67.916132814003504</v>
      </c>
      <c r="H4208" s="39">
        <v>53725.801167863399</v>
      </c>
      <c r="I4208" s="39">
        <f t="shared" si="1172"/>
        <v>86.985410494300595</v>
      </c>
      <c r="J4208" s="39">
        <v>52596.435818436301</v>
      </c>
      <c r="K4208" s="40">
        <f t="shared" si="1173"/>
        <v>1216.350759921399</v>
      </c>
      <c r="L4208" s="39">
        <v>52027.850904736901</v>
      </c>
      <c r="M4208" s="39">
        <f t="shared" si="1174"/>
        <v>1784.9356736207992</v>
      </c>
      <c r="N4208" s="39">
        <f t="shared" si="1179"/>
        <v>568.5849136994002</v>
      </c>
      <c r="O4208" s="40">
        <f>'Estimates from MCMC'!$B$2-L4208</f>
        <v>17033.149095263099</v>
      </c>
      <c r="P4208" s="39">
        <v>53226.6413884258</v>
      </c>
      <c r="Q4208" s="40">
        <f t="shared" si="1175"/>
        <v>1198.7904836888993</v>
      </c>
      <c r="R4208" s="39">
        <v>53256.6304163963</v>
      </c>
      <c r="S4208" s="39">
        <f t="shared" si="1176"/>
        <v>29.989027970499592</v>
      </c>
      <c r="T4208" s="39">
        <f t="shared" si="1180"/>
        <v>1228.7795116593988</v>
      </c>
      <c r="U4208" s="39">
        <v>60031.542071408498</v>
      </c>
      <c r="V4208" s="39">
        <f t="shared" si="1177"/>
        <v>8003.6911666715969</v>
      </c>
      <c r="W4208" s="39">
        <v>61499.288509868202</v>
      </c>
      <c r="X4208" s="39">
        <f t="shared" si="1178"/>
        <v>238.96692680030537</v>
      </c>
      <c r="Y4208" s="39">
        <f t="shared" si="1181"/>
        <v>9471.4376051313011</v>
      </c>
      <c r="Z4208" s="39">
        <f t="shared" si="1182"/>
        <v>7561.7114901317982</v>
      </c>
      <c r="AA4208" s="45">
        <f t="shared" si="1183"/>
        <v>7.2140477652551119E-2</v>
      </c>
      <c r="AB4208" s="45">
        <f t="shared" si="1184"/>
        <v>0.4698891040000005</v>
      </c>
      <c r="AC4208" s="45">
        <f t="shared" si="1185"/>
        <v>1.402952122733205E-2</v>
      </c>
      <c r="AD4208" s="45">
        <f t="shared" si="1186"/>
        <v>0.55605910287988369</v>
      </c>
      <c r="AE4208" s="45">
        <f t="shared" si="1187"/>
        <v>0.44394089712011636</v>
      </c>
      <c r="AF4208" s="43">
        <f>('Estimates from MCMC'!$B$2-'MCMC runs'!W4208)/'Estimates from MCMC'!$B$2</f>
        <v>0.10949322323933622</v>
      </c>
    </row>
    <row r="4209" spans="1:32" x14ac:dyDescent="0.3">
      <c r="A4209" s="38">
        <v>427</v>
      </c>
      <c r="B4209" s="38">
        <v>2017628.6584401559</v>
      </c>
      <c r="C4209" s="39">
        <v>52669.0926365739</v>
      </c>
      <c r="D4209" s="39">
        <v>51589.408021750998</v>
      </c>
      <c r="E4209" s="39">
        <f t="shared" si="1170"/>
        <v>1079.6846148229015</v>
      </c>
      <c r="F4209" s="39">
        <v>52617.793517626502</v>
      </c>
      <c r="G4209" s="40">
        <f t="shared" si="1171"/>
        <v>51.299118947397801</v>
      </c>
      <c r="H4209" s="39">
        <v>52582.996597400102</v>
      </c>
      <c r="I4209" s="39">
        <f t="shared" si="1172"/>
        <v>86.09603917379718</v>
      </c>
      <c r="J4209" s="39">
        <v>51452.5036235183</v>
      </c>
      <c r="K4209" s="40">
        <f t="shared" si="1173"/>
        <v>1216.5890130555999</v>
      </c>
      <c r="L4209" s="39">
        <v>50890.346256716002</v>
      </c>
      <c r="M4209" s="39">
        <f t="shared" si="1174"/>
        <v>1778.7463798578974</v>
      </c>
      <c r="N4209" s="39">
        <f t="shared" si="1179"/>
        <v>562.15736680229747</v>
      </c>
      <c r="O4209" s="40">
        <f>'Estimates from MCMC'!$B$2-L4209</f>
        <v>18170.653743283998</v>
      </c>
      <c r="P4209" s="39">
        <v>52081.373350656497</v>
      </c>
      <c r="Q4209" s="40">
        <f t="shared" si="1175"/>
        <v>1191.0270939404945</v>
      </c>
      <c r="R4209" s="39">
        <v>52110.940773519404</v>
      </c>
      <c r="S4209" s="39">
        <f t="shared" si="1176"/>
        <v>29.567422862906824</v>
      </c>
      <c r="T4209" s="39">
        <f t="shared" si="1180"/>
        <v>1220.5945168034013</v>
      </c>
      <c r="U4209" s="39">
        <v>58738.524497254701</v>
      </c>
      <c r="V4209" s="39">
        <f t="shared" si="1177"/>
        <v>7848.1782405386984</v>
      </c>
      <c r="W4209" s="39">
        <v>60200.070578712999</v>
      </c>
      <c r="X4209" s="39">
        <f t="shared" si="1178"/>
        <v>240.95156465489708</v>
      </c>
      <c r="Y4209" s="39">
        <f t="shared" si="1181"/>
        <v>9309.7243219969969</v>
      </c>
      <c r="Z4209" s="39">
        <f t="shared" si="1182"/>
        <v>8860.9294212870009</v>
      </c>
      <c r="AA4209" s="45">
        <f t="shared" si="1183"/>
        <v>6.7173946190821107E-2</v>
      </c>
      <c r="AB4209" s="45">
        <f t="shared" si="1184"/>
        <v>0.43191501810656874</v>
      </c>
      <c r="AC4209" s="45">
        <f t="shared" si="1185"/>
        <v>1.3260478574908429E-2</v>
      </c>
      <c r="AD4209" s="45">
        <f t="shared" si="1186"/>
        <v>0.51234944287229822</v>
      </c>
      <c r="AE4209" s="45">
        <f t="shared" si="1187"/>
        <v>0.48765055712770178</v>
      </c>
      <c r="AF4209" s="43">
        <f>('Estimates from MCMC'!$B$2-'MCMC runs'!W4209)/'Estimates from MCMC'!$B$2</f>
        <v>0.12830583717708982</v>
      </c>
    </row>
    <row r="4210" spans="1:32" x14ac:dyDescent="0.3">
      <c r="A4210" s="38">
        <v>4401</v>
      </c>
      <c r="B4210" s="38">
        <v>2017628.6584401559</v>
      </c>
      <c r="C4210" s="39">
        <v>52669.0926365739</v>
      </c>
      <c r="D4210" s="39">
        <v>51589.408021750998</v>
      </c>
      <c r="E4210" s="39">
        <f t="shared" si="1170"/>
        <v>1079.6846148229015</v>
      </c>
      <c r="F4210" s="39">
        <v>52617.793517626502</v>
      </c>
      <c r="G4210" s="40">
        <f t="shared" si="1171"/>
        <v>51.299118947397801</v>
      </c>
      <c r="H4210" s="39">
        <v>52582.996597400102</v>
      </c>
      <c r="I4210" s="39">
        <f t="shared" si="1172"/>
        <v>86.09603917379718</v>
      </c>
      <c r="J4210" s="39">
        <v>51452.5036235183</v>
      </c>
      <c r="K4210" s="40">
        <f t="shared" si="1173"/>
        <v>1216.5890130555999</v>
      </c>
      <c r="L4210" s="39">
        <v>50890.346256716002</v>
      </c>
      <c r="M4210" s="39">
        <f t="shared" si="1174"/>
        <v>1778.7463798578974</v>
      </c>
      <c r="N4210" s="39">
        <f t="shared" si="1179"/>
        <v>562.15736680229747</v>
      </c>
      <c r="O4210" s="40">
        <f>'Estimates from MCMC'!$B$2-L4210</f>
        <v>18170.653743283998</v>
      </c>
      <c r="P4210" s="39">
        <v>52081.373350656497</v>
      </c>
      <c r="Q4210" s="40">
        <f t="shared" si="1175"/>
        <v>1191.0270939404945</v>
      </c>
      <c r="R4210" s="39">
        <v>52110.940773519404</v>
      </c>
      <c r="S4210" s="39">
        <f t="shared" si="1176"/>
        <v>29.567422862906824</v>
      </c>
      <c r="T4210" s="39">
        <f t="shared" si="1180"/>
        <v>1220.5945168034013</v>
      </c>
      <c r="U4210" s="39">
        <v>58738.524497254701</v>
      </c>
      <c r="V4210" s="39">
        <f t="shared" si="1177"/>
        <v>7848.1782405386984</v>
      </c>
      <c r="W4210" s="39">
        <v>60200.070578712999</v>
      </c>
      <c r="X4210" s="39">
        <f t="shared" si="1178"/>
        <v>240.95156465489708</v>
      </c>
      <c r="Y4210" s="39">
        <f t="shared" si="1181"/>
        <v>9309.7243219969969</v>
      </c>
      <c r="Z4210" s="39">
        <f t="shared" si="1182"/>
        <v>8860.9294212870009</v>
      </c>
      <c r="AA4210" s="45">
        <f t="shared" si="1183"/>
        <v>6.7173946190821107E-2</v>
      </c>
      <c r="AB4210" s="45">
        <f t="shared" si="1184"/>
        <v>0.43191501810656874</v>
      </c>
      <c r="AC4210" s="45">
        <f t="shared" si="1185"/>
        <v>1.3260478574908429E-2</v>
      </c>
      <c r="AD4210" s="45">
        <f t="shared" si="1186"/>
        <v>0.51234944287229822</v>
      </c>
      <c r="AE4210" s="45">
        <f t="shared" si="1187"/>
        <v>0.48765055712770178</v>
      </c>
      <c r="AF4210" s="43">
        <f>('Estimates from MCMC'!$B$2-'MCMC runs'!W4210)/'Estimates from MCMC'!$B$2</f>
        <v>0.12830583717708982</v>
      </c>
    </row>
    <row r="4211" spans="1:32" x14ac:dyDescent="0.3">
      <c r="A4211" s="38">
        <v>2675</v>
      </c>
      <c r="B4211" s="38">
        <v>1920596.3103622124</v>
      </c>
      <c r="C4211" s="39">
        <v>52384.3322994599</v>
      </c>
      <c r="D4211" s="39">
        <v>51319.743000349197</v>
      </c>
      <c r="E4211" s="39">
        <f t="shared" si="1170"/>
        <v>1064.589299110703</v>
      </c>
      <c r="F4211" s="39">
        <v>52313.121794993902</v>
      </c>
      <c r="G4211" s="40">
        <f t="shared" si="1171"/>
        <v>71.210504465998383</v>
      </c>
      <c r="H4211" s="39">
        <v>52295.9889295908</v>
      </c>
      <c r="I4211" s="39">
        <f t="shared" si="1172"/>
        <v>88.34336986910057</v>
      </c>
      <c r="J4211" s="39">
        <v>51161.140376667398</v>
      </c>
      <c r="K4211" s="40">
        <f t="shared" si="1173"/>
        <v>1223.1919227925027</v>
      </c>
      <c r="L4211" s="39">
        <v>50584.201941080799</v>
      </c>
      <c r="M4211" s="39">
        <f t="shared" si="1174"/>
        <v>1800.1303583791014</v>
      </c>
      <c r="N4211" s="39">
        <f t="shared" si="1179"/>
        <v>576.93843558659864</v>
      </c>
      <c r="O4211" s="40">
        <f>'Estimates from MCMC'!$B$2-L4211</f>
        <v>18476.798058919201</v>
      </c>
      <c r="P4211" s="39">
        <v>51793.391545423503</v>
      </c>
      <c r="Q4211" s="40">
        <f t="shared" si="1175"/>
        <v>1209.1896043427041</v>
      </c>
      <c r="R4211" s="39">
        <v>51824.154627820099</v>
      </c>
      <c r="S4211" s="39">
        <f t="shared" si="1176"/>
        <v>30.763082396595564</v>
      </c>
      <c r="T4211" s="39">
        <f t="shared" si="1180"/>
        <v>1239.9526867392997</v>
      </c>
      <c r="U4211" s="39">
        <v>58371.114829550301</v>
      </c>
      <c r="V4211" s="39">
        <f t="shared" si="1177"/>
        <v>7786.9128884695019</v>
      </c>
      <c r="W4211" s="39">
        <v>59853.921078388797</v>
      </c>
      <c r="X4211" s="39">
        <f t="shared" si="1178"/>
        <v>242.85356209919701</v>
      </c>
      <c r="Y4211" s="39">
        <f t="shared" si="1181"/>
        <v>9269.7191373079986</v>
      </c>
      <c r="Z4211" s="39">
        <f t="shared" si="1182"/>
        <v>9207.0789216112025</v>
      </c>
      <c r="AA4211" s="45">
        <f t="shared" si="1183"/>
        <v>6.7108634449827967E-2</v>
      </c>
      <c r="AB4211" s="45">
        <f t="shared" si="1184"/>
        <v>0.4214427664164771</v>
      </c>
      <c r="AC4211" s="45">
        <f t="shared" si="1185"/>
        <v>1.3143703867130034E-2</v>
      </c>
      <c r="AD4211" s="45">
        <f t="shared" si="1186"/>
        <v>0.50169510473343504</v>
      </c>
      <c r="AE4211" s="45">
        <f t="shared" si="1187"/>
        <v>0.49830489526656491</v>
      </c>
      <c r="AF4211" s="43">
        <f>('Estimates from MCMC'!$B$2-'MCMC runs'!W4211)/'Estimates from MCMC'!$B$2</f>
        <v>0.13331806550167535</v>
      </c>
    </row>
    <row r="4212" spans="1:32" x14ac:dyDescent="0.3">
      <c r="A4212" s="38">
        <v>2576</v>
      </c>
      <c r="B4212" s="38">
        <v>1951327.9073601016</v>
      </c>
      <c r="C4212" s="39">
        <v>53056.490937764203</v>
      </c>
      <c r="D4212" s="39">
        <v>51962.702883481899</v>
      </c>
      <c r="E4212" s="39">
        <f t="shared" si="1170"/>
        <v>1093.7880542823041</v>
      </c>
      <c r="F4212" s="39">
        <v>52984.709363060698</v>
      </c>
      <c r="G4212" s="40">
        <f t="shared" si="1171"/>
        <v>71.781574703505612</v>
      </c>
      <c r="H4212" s="39">
        <v>52965.867178595101</v>
      </c>
      <c r="I4212" s="39">
        <f t="shared" si="1172"/>
        <v>90.623759169102414</v>
      </c>
      <c r="J4212" s="39">
        <v>51801.328630036398</v>
      </c>
      <c r="K4212" s="40">
        <f t="shared" si="1173"/>
        <v>1255.1623077278055</v>
      </c>
      <c r="L4212" s="39">
        <v>51209.505176531202</v>
      </c>
      <c r="M4212" s="39">
        <f t="shared" si="1174"/>
        <v>1846.9857612330015</v>
      </c>
      <c r="N4212" s="39">
        <f t="shared" si="1179"/>
        <v>591.82345350519608</v>
      </c>
      <c r="O4212" s="40">
        <f>'Estimates from MCMC'!$B$2-L4212</f>
        <v>17851.494823468798</v>
      </c>
      <c r="P4212" s="39">
        <v>52456.008110797098</v>
      </c>
      <c r="Q4212" s="40">
        <f t="shared" si="1175"/>
        <v>1246.5029342658963</v>
      </c>
      <c r="R4212" s="39">
        <v>52487.287033173801</v>
      </c>
      <c r="S4212" s="39">
        <f t="shared" si="1176"/>
        <v>31.278922376703122</v>
      </c>
      <c r="T4212" s="39">
        <f t="shared" si="1180"/>
        <v>1277.7818566425995</v>
      </c>
      <c r="U4212" s="39">
        <v>59218.735382698796</v>
      </c>
      <c r="V4212" s="39">
        <f t="shared" si="1177"/>
        <v>8009.2302061675946</v>
      </c>
      <c r="W4212" s="39">
        <v>60748.324257914901</v>
      </c>
      <c r="X4212" s="39">
        <f t="shared" si="1178"/>
        <v>251.80701857350505</v>
      </c>
      <c r="Y4212" s="39">
        <f t="shared" si="1181"/>
        <v>9538.8190813836991</v>
      </c>
      <c r="Z4212" s="39">
        <f t="shared" si="1182"/>
        <v>8312.675742085099</v>
      </c>
      <c r="AA4212" s="45">
        <f t="shared" si="1183"/>
        <v>7.1578423503377425E-2</v>
      </c>
      <c r="AB4212" s="45">
        <f t="shared" si="1184"/>
        <v>0.44865879778527634</v>
      </c>
      <c r="AC4212" s="45">
        <f t="shared" si="1185"/>
        <v>1.410565451597153E-2</v>
      </c>
      <c r="AD4212" s="45">
        <f t="shared" si="1186"/>
        <v>0.53434287580462525</v>
      </c>
      <c r="AE4212" s="45">
        <f t="shared" si="1187"/>
        <v>0.46565712419537469</v>
      </c>
      <c r="AF4212" s="43">
        <f>('Estimates from MCMC'!$B$2-'MCMC runs'!W4212)/'Estimates from MCMC'!$B$2</f>
        <v>0.12036714994114042</v>
      </c>
    </row>
    <row r="4213" spans="1:32" x14ac:dyDescent="0.3">
      <c r="A4213" s="38">
        <v>240</v>
      </c>
      <c r="B4213" s="38">
        <v>1980522.0688973868</v>
      </c>
      <c r="C4213" s="39">
        <v>52045.701814054599</v>
      </c>
      <c r="D4213" s="39">
        <v>50971.118335772102</v>
      </c>
      <c r="E4213" s="39">
        <f t="shared" si="1170"/>
        <v>1074.5834782824968</v>
      </c>
      <c r="F4213" s="39">
        <v>51982.980195278898</v>
      </c>
      <c r="G4213" s="40">
        <f t="shared" si="1171"/>
        <v>62.721618775700335</v>
      </c>
      <c r="H4213" s="39">
        <v>51957.511347623004</v>
      </c>
      <c r="I4213" s="39">
        <f t="shared" si="1172"/>
        <v>88.190466431595269</v>
      </c>
      <c r="J4213" s="39">
        <v>50821.0952738298</v>
      </c>
      <c r="K4213" s="40">
        <f t="shared" si="1173"/>
        <v>1224.6065402247987</v>
      </c>
      <c r="L4213" s="39">
        <v>50245.367015893702</v>
      </c>
      <c r="M4213" s="39">
        <f t="shared" si="1174"/>
        <v>1800.3347981608968</v>
      </c>
      <c r="N4213" s="39">
        <f t="shared" si="1179"/>
        <v>575.72825793609809</v>
      </c>
      <c r="O4213" s="40">
        <f>'Estimates from MCMC'!$B$2-L4213</f>
        <v>18815.632984106298</v>
      </c>
      <c r="P4213" s="39">
        <v>51454.650173715498</v>
      </c>
      <c r="Q4213" s="40">
        <f t="shared" si="1175"/>
        <v>1209.2831578217956</v>
      </c>
      <c r="R4213" s="39">
        <v>51485.30479514</v>
      </c>
      <c r="S4213" s="39">
        <f t="shared" si="1176"/>
        <v>30.654621424502693</v>
      </c>
      <c r="T4213" s="39">
        <f t="shared" si="1180"/>
        <v>1239.9377792462983</v>
      </c>
      <c r="U4213" s="39">
        <v>58013.668426484299</v>
      </c>
      <c r="V4213" s="39">
        <f t="shared" si="1177"/>
        <v>7768.3014105905968</v>
      </c>
      <c r="W4213" s="39">
        <v>59496.605832277302</v>
      </c>
      <c r="X4213" s="39">
        <f t="shared" si="1178"/>
        <v>242.99962654670526</v>
      </c>
      <c r="Y4213" s="39">
        <f t="shared" si="1181"/>
        <v>9251.2388163836004</v>
      </c>
      <c r="Z4213" s="39">
        <f t="shared" si="1182"/>
        <v>9564.3941677226976</v>
      </c>
      <c r="AA4213" s="45">
        <f t="shared" si="1183"/>
        <v>6.5899339144937757E-2</v>
      </c>
      <c r="AB4213" s="45">
        <f t="shared" si="1184"/>
        <v>0.41286420803129703</v>
      </c>
      <c r="AC4213" s="45">
        <f t="shared" si="1185"/>
        <v>1.2914772878062026E-2</v>
      </c>
      <c r="AD4213" s="45">
        <f t="shared" si="1186"/>
        <v>0.49167832005429685</v>
      </c>
      <c r="AE4213" s="45">
        <f t="shared" si="1187"/>
        <v>0.50832167994570321</v>
      </c>
      <c r="AF4213" s="43">
        <f>('Estimates from MCMC'!$B$2-'MCMC runs'!W4213)/'Estimates from MCMC'!$B$2</f>
        <v>0.13849197329495225</v>
      </c>
    </row>
    <row r="4214" spans="1:32" x14ac:dyDescent="0.3">
      <c r="A4214" s="38">
        <v>2634</v>
      </c>
      <c r="B4214" s="38">
        <v>1960041.7468539886</v>
      </c>
      <c r="C4214" s="39">
        <v>52180.738851064198</v>
      </c>
      <c r="D4214" s="39">
        <v>51130.967303613303</v>
      </c>
      <c r="E4214" s="39">
        <f t="shared" si="1170"/>
        <v>1049.771547450895</v>
      </c>
      <c r="F4214" s="39">
        <v>52122.317565475903</v>
      </c>
      <c r="G4214" s="40">
        <f t="shared" si="1171"/>
        <v>58.421285588294268</v>
      </c>
      <c r="H4214" s="39">
        <v>52095.893206913199</v>
      </c>
      <c r="I4214" s="39">
        <f t="shared" si="1172"/>
        <v>84.845644150998851</v>
      </c>
      <c r="J4214" s="39">
        <v>50988.4662929525</v>
      </c>
      <c r="K4214" s="40">
        <f t="shared" si="1173"/>
        <v>1192.2725581116974</v>
      </c>
      <c r="L4214" s="39">
        <v>50434.4254518874</v>
      </c>
      <c r="M4214" s="39">
        <f t="shared" si="1174"/>
        <v>1746.3133991767972</v>
      </c>
      <c r="N4214" s="39">
        <f t="shared" si="1179"/>
        <v>554.04084106509981</v>
      </c>
      <c r="O4214" s="40">
        <f>'Estimates from MCMC'!$B$2-L4214</f>
        <v>18626.5745481126</v>
      </c>
      <c r="P4214" s="39">
        <v>51600.801257357198</v>
      </c>
      <c r="Q4214" s="40">
        <f t="shared" si="1175"/>
        <v>1166.3758054697973</v>
      </c>
      <c r="R4214" s="39">
        <v>51630.242274722201</v>
      </c>
      <c r="S4214" s="39">
        <f t="shared" si="1176"/>
        <v>29.441017365003063</v>
      </c>
      <c r="T4214" s="39">
        <f t="shared" si="1180"/>
        <v>1195.8168228348004</v>
      </c>
      <c r="U4214" s="39">
        <v>58086.835285135501</v>
      </c>
      <c r="V4214" s="39">
        <f t="shared" si="1177"/>
        <v>7652.4098332481008</v>
      </c>
      <c r="W4214" s="39">
        <v>59515.707281553703</v>
      </c>
      <c r="X4214" s="39">
        <f t="shared" si="1178"/>
        <v>233.05517358340148</v>
      </c>
      <c r="Y4214" s="39">
        <f t="shared" si="1181"/>
        <v>9081.2818296663027</v>
      </c>
      <c r="Z4214" s="39">
        <f t="shared" si="1182"/>
        <v>9545.2927184462969</v>
      </c>
      <c r="AA4214" s="45">
        <f t="shared" si="1183"/>
        <v>6.4199502691490343E-2</v>
      </c>
      <c r="AB4214" s="45">
        <f t="shared" si="1184"/>
        <v>0.41083291044640879</v>
      </c>
      <c r="AC4214" s="45">
        <f t="shared" si="1185"/>
        <v>1.2511971698361284E-2</v>
      </c>
      <c r="AD4214" s="45">
        <f t="shared" si="1186"/>
        <v>0.48754438483626039</v>
      </c>
      <c r="AE4214" s="45">
        <f t="shared" si="1187"/>
        <v>0.51245561516373961</v>
      </c>
      <c r="AF4214" s="43">
        <f>('Estimates from MCMC'!$B$2-'MCMC runs'!W4214)/'Estimates from MCMC'!$B$2</f>
        <v>0.13821538521663887</v>
      </c>
    </row>
    <row r="4215" spans="1:32" x14ac:dyDescent="0.3">
      <c r="A4215" s="38">
        <v>145</v>
      </c>
      <c r="B4215" s="38">
        <v>2071297.2984012584</v>
      </c>
      <c r="C4215" s="39">
        <v>53342.544545113</v>
      </c>
      <c r="D4215" s="39">
        <v>52231.828070189098</v>
      </c>
      <c r="E4215" s="39">
        <f t="shared" si="1170"/>
        <v>1110.7164749239018</v>
      </c>
      <c r="F4215" s="39">
        <v>53283.532418293398</v>
      </c>
      <c r="G4215" s="40">
        <f t="shared" si="1171"/>
        <v>59.01212681960169</v>
      </c>
      <c r="H4215" s="39">
        <v>53252.006192519897</v>
      </c>
      <c r="I4215" s="39">
        <f t="shared" si="1172"/>
        <v>90.5383525931029</v>
      </c>
      <c r="J4215" s="39">
        <v>52082.9931268324</v>
      </c>
      <c r="K4215" s="40">
        <f t="shared" si="1173"/>
        <v>1259.5514182806</v>
      </c>
      <c r="L4215" s="39">
        <v>51491.805780272</v>
      </c>
      <c r="M4215" s="39">
        <f t="shared" si="1174"/>
        <v>1850.7387648410004</v>
      </c>
      <c r="N4215" s="39">
        <f t="shared" si="1179"/>
        <v>591.18734656040033</v>
      </c>
      <c r="O4215" s="40">
        <f>'Estimates from MCMC'!$B$2-L4215</f>
        <v>17569.194219728</v>
      </c>
      <c r="P4215" s="39">
        <v>52742.707691464901</v>
      </c>
      <c r="Q4215" s="40">
        <f t="shared" si="1175"/>
        <v>1250.901911192901</v>
      </c>
      <c r="R4215" s="39">
        <v>52773.835285831301</v>
      </c>
      <c r="S4215" s="39">
        <f t="shared" si="1176"/>
        <v>31.127594366400444</v>
      </c>
      <c r="T4215" s="39">
        <f t="shared" si="1180"/>
        <v>1282.0295055593015</v>
      </c>
      <c r="U4215" s="39">
        <v>59492.656318764501</v>
      </c>
      <c r="V4215" s="39">
        <f t="shared" si="1177"/>
        <v>8000.8505384925011</v>
      </c>
      <c r="W4215" s="39">
        <v>61025.917556499597</v>
      </c>
      <c r="X4215" s="39">
        <f t="shared" si="1178"/>
        <v>251.2317321757946</v>
      </c>
      <c r="Y4215" s="39">
        <f t="shared" si="1181"/>
        <v>9534.1117762275971</v>
      </c>
      <c r="Z4215" s="39">
        <f t="shared" si="1182"/>
        <v>8035.0824435004033</v>
      </c>
      <c r="AA4215" s="45">
        <f t="shared" si="1183"/>
        <v>7.2970307546588745E-2</v>
      </c>
      <c r="AB4215" s="45">
        <f t="shared" si="1184"/>
        <v>0.45539086416999991</v>
      </c>
      <c r="AC4215" s="45">
        <f t="shared" si="1185"/>
        <v>1.4299559162120987E-2</v>
      </c>
      <c r="AD4215" s="45">
        <f t="shared" si="1186"/>
        <v>0.54266073087870959</v>
      </c>
      <c r="AE4215" s="45">
        <f t="shared" si="1187"/>
        <v>0.45733926912129036</v>
      </c>
      <c r="AF4215" s="43">
        <f>('Estimates from MCMC'!$B$2-'MCMC runs'!W4215)/'Estimates from MCMC'!$B$2</f>
        <v>0.11634761216171795</v>
      </c>
    </row>
    <row r="4216" spans="1:32" x14ac:dyDescent="0.3">
      <c r="A4216" s="38">
        <v>4321</v>
      </c>
      <c r="B4216" s="38">
        <v>2070915.1251141278</v>
      </c>
      <c r="C4216" s="39">
        <v>53065.722195378701</v>
      </c>
      <c r="D4216" s="39">
        <v>51966.730880848998</v>
      </c>
      <c r="E4216" s="39">
        <f t="shared" si="1170"/>
        <v>1098.9913145297032</v>
      </c>
      <c r="F4216" s="39">
        <v>52999.3399960432</v>
      </c>
      <c r="G4216" s="40">
        <f t="shared" si="1171"/>
        <v>66.382199335501355</v>
      </c>
      <c r="H4216" s="39">
        <v>52975.202002503298</v>
      </c>
      <c r="I4216" s="39">
        <f t="shared" si="1172"/>
        <v>90.520192875403154</v>
      </c>
      <c r="J4216" s="39">
        <v>51810.727241250803</v>
      </c>
      <c r="K4216" s="40">
        <f t="shared" si="1173"/>
        <v>1254.9949541278984</v>
      </c>
      <c r="L4216" s="39">
        <v>51219.3627448712</v>
      </c>
      <c r="M4216" s="39">
        <f t="shared" si="1174"/>
        <v>1846.3594505075016</v>
      </c>
      <c r="N4216" s="39">
        <f t="shared" si="1179"/>
        <v>591.36449637960322</v>
      </c>
      <c r="O4216" s="40">
        <f>'Estimates from MCMC'!$B$2-L4216</f>
        <v>17841.6372551288</v>
      </c>
      <c r="P4216" s="39">
        <v>52462.370342904098</v>
      </c>
      <c r="Q4216" s="40">
        <f t="shared" si="1175"/>
        <v>1243.0075980328984</v>
      </c>
      <c r="R4216" s="39">
        <v>52493.682777141199</v>
      </c>
      <c r="S4216" s="39">
        <f t="shared" si="1176"/>
        <v>31.312434237101115</v>
      </c>
      <c r="T4216" s="39">
        <f t="shared" si="1180"/>
        <v>1274.3200322699995</v>
      </c>
      <c r="U4216" s="39">
        <v>59340.817701932101</v>
      </c>
      <c r="V4216" s="39">
        <f t="shared" si="1177"/>
        <v>8121.4549570609015</v>
      </c>
      <c r="W4216" s="39">
        <v>60869.664124059898</v>
      </c>
      <c r="X4216" s="39">
        <f t="shared" si="1178"/>
        <v>254.52638985779777</v>
      </c>
      <c r="Y4216" s="39">
        <f t="shared" si="1181"/>
        <v>9650.3013791886988</v>
      </c>
      <c r="Z4216" s="39">
        <f t="shared" si="1182"/>
        <v>8191.3358759401017</v>
      </c>
      <c r="AA4216" s="45">
        <f t="shared" si="1183"/>
        <v>7.1423940193811555E-2</v>
      </c>
      <c r="AB4216" s="45">
        <f t="shared" si="1184"/>
        <v>0.45519673115909182</v>
      </c>
      <c r="AC4216" s="45">
        <f t="shared" si="1185"/>
        <v>1.4265865078308942E-2</v>
      </c>
      <c r="AD4216" s="45">
        <f t="shared" si="1186"/>
        <v>0.54088653643121232</v>
      </c>
      <c r="AE4216" s="45">
        <f t="shared" si="1187"/>
        <v>0.45911346356878768</v>
      </c>
      <c r="AF4216" s="43">
        <f>('Estimates from MCMC'!$B$2-'MCMC runs'!W4216)/'Estimates from MCMC'!$B$2</f>
        <v>0.1186101544423061</v>
      </c>
    </row>
    <row r="4217" spans="1:32" x14ac:dyDescent="0.3">
      <c r="A4217" s="38">
        <v>659</v>
      </c>
      <c r="B4217" s="38">
        <v>1922532.1642152935</v>
      </c>
      <c r="C4217" s="39">
        <v>52358.7291961273</v>
      </c>
      <c r="D4217" s="39">
        <v>51284.066892699899</v>
      </c>
      <c r="E4217" s="39">
        <f t="shared" si="1170"/>
        <v>1074.6623034274016</v>
      </c>
      <c r="F4217" s="39">
        <v>52298.453769666303</v>
      </c>
      <c r="G4217" s="40">
        <f t="shared" si="1171"/>
        <v>60.275426460997551</v>
      </c>
      <c r="H4217" s="39">
        <v>52272.3922287272</v>
      </c>
      <c r="I4217" s="39">
        <f t="shared" si="1172"/>
        <v>86.336967400100548</v>
      </c>
      <c r="J4217" s="39">
        <v>51138.134491532102</v>
      </c>
      <c r="K4217" s="40">
        <f t="shared" si="1173"/>
        <v>1220.594704595198</v>
      </c>
      <c r="L4217" s="39">
        <v>50744.223763543203</v>
      </c>
      <c r="M4217" s="39">
        <f t="shared" si="1174"/>
        <v>1614.5054325840974</v>
      </c>
      <c r="N4217" s="39">
        <f t="shared" si="1179"/>
        <v>393.91072798889945</v>
      </c>
      <c r="O4217" s="40">
        <f>'Estimates from MCMC'!$B$2-L4217</f>
        <v>18316.776236456797</v>
      </c>
      <c r="P4217" s="39">
        <v>51803.524614775997</v>
      </c>
      <c r="Q4217" s="40">
        <f t="shared" si="1175"/>
        <v>1059.3008512327942</v>
      </c>
      <c r="R4217" s="39">
        <v>51830.760152576899</v>
      </c>
      <c r="S4217" s="39">
        <f t="shared" si="1176"/>
        <v>27.235537800901511</v>
      </c>
      <c r="T4217" s="39">
        <f t="shared" si="1180"/>
        <v>1086.5363890336957</v>
      </c>
      <c r="U4217" s="39">
        <v>58530.984337652502</v>
      </c>
      <c r="V4217" s="39">
        <f t="shared" si="1177"/>
        <v>7786.7605741092993</v>
      </c>
      <c r="W4217" s="39">
        <v>59827.954685602002</v>
      </c>
      <c r="X4217" s="39">
        <f t="shared" si="1178"/>
        <v>210.4339589158044</v>
      </c>
      <c r="Y4217" s="39">
        <f t="shared" si="1181"/>
        <v>9083.7309220587995</v>
      </c>
      <c r="Z4217" s="39">
        <f t="shared" si="1182"/>
        <v>9233.0453143979976</v>
      </c>
      <c r="AA4217" s="45">
        <f t="shared" si="1183"/>
        <v>5.931919323614971E-2</v>
      </c>
      <c r="AB4217" s="45">
        <f t="shared" si="1184"/>
        <v>0.42511632361435525</v>
      </c>
      <c r="AC4217" s="45">
        <f t="shared" si="1185"/>
        <v>1.1488591452952685E-2</v>
      </c>
      <c r="AD4217" s="45">
        <f t="shared" si="1186"/>
        <v>0.49592410830345762</v>
      </c>
      <c r="AE4217" s="45">
        <f t="shared" si="1187"/>
        <v>0.50407589169654243</v>
      </c>
      <c r="AF4217" s="43">
        <f>('Estimates from MCMC'!$B$2-'MCMC runs'!W4217)/'Estimates from MCMC'!$B$2</f>
        <v>0.13369405763597395</v>
      </c>
    </row>
    <row r="4218" spans="1:32" x14ac:dyDescent="0.3">
      <c r="A4218" s="38">
        <v>3564</v>
      </c>
      <c r="B4218" s="38">
        <v>2134361.5878420719</v>
      </c>
      <c r="C4218" s="39">
        <v>53591.324466777798</v>
      </c>
      <c r="D4218" s="39">
        <v>52464.123828361597</v>
      </c>
      <c r="E4218" s="39">
        <f t="shared" si="1170"/>
        <v>1127.2006384162014</v>
      </c>
      <c r="F4218" s="39">
        <v>53533.273094122902</v>
      </c>
      <c r="G4218" s="40">
        <f t="shared" si="1171"/>
        <v>58.051372654896113</v>
      </c>
      <c r="H4218" s="39">
        <v>53500.692482386301</v>
      </c>
      <c r="I4218" s="39">
        <f t="shared" si="1172"/>
        <v>90.631984391497099</v>
      </c>
      <c r="J4218" s="39">
        <v>52316.324483660799</v>
      </c>
      <c r="K4218" s="40">
        <f t="shared" si="1173"/>
        <v>1274.9999831169989</v>
      </c>
      <c r="L4218" s="39">
        <v>51724.744931976602</v>
      </c>
      <c r="M4218" s="39">
        <f t="shared" si="1174"/>
        <v>1866.5795348011961</v>
      </c>
      <c r="N4218" s="39">
        <f t="shared" si="1179"/>
        <v>591.57955168419721</v>
      </c>
      <c r="O4218" s="40">
        <f>'Estimates from MCMC'!$B$2-L4218</f>
        <v>17336.255068023398</v>
      </c>
      <c r="P4218" s="39">
        <v>52982.8412744573</v>
      </c>
      <c r="Q4218" s="40">
        <f t="shared" si="1175"/>
        <v>1258.0963424806978</v>
      </c>
      <c r="R4218" s="39">
        <v>53013.801499957699</v>
      </c>
      <c r="S4218" s="39">
        <f t="shared" si="1176"/>
        <v>30.960225500399247</v>
      </c>
      <c r="T4218" s="39">
        <f t="shared" si="1180"/>
        <v>1289.056567981097</v>
      </c>
      <c r="U4218" s="39">
        <v>59927.940581351897</v>
      </c>
      <c r="V4218" s="39">
        <f t="shared" si="1177"/>
        <v>8203.195649375295</v>
      </c>
      <c r="W4218" s="39">
        <v>61476.981326755202</v>
      </c>
      <c r="X4218" s="39">
        <f t="shared" si="1178"/>
        <v>259.98417742220772</v>
      </c>
      <c r="Y4218" s="39">
        <f t="shared" si="1181"/>
        <v>9752.2363947785998</v>
      </c>
      <c r="Z4218" s="39">
        <f t="shared" si="1182"/>
        <v>7584.0186732447983</v>
      </c>
      <c r="AA4218" s="45">
        <f t="shared" si="1183"/>
        <v>7.4356114565870282E-2</v>
      </c>
      <c r="AB4218" s="45">
        <f t="shared" si="1184"/>
        <v>0.4731815272207221</v>
      </c>
      <c r="AC4218" s="45">
        <f t="shared" si="1185"/>
        <v>1.4996559314689984E-2</v>
      </c>
      <c r="AD4218" s="45">
        <f t="shared" si="1186"/>
        <v>0.56253420110128238</v>
      </c>
      <c r="AE4218" s="45">
        <f t="shared" si="1187"/>
        <v>0.43746579889871762</v>
      </c>
      <c r="AF4218" s="43">
        <f>('Estimates from MCMC'!$B$2-'MCMC runs'!W4218)/'Estimates from MCMC'!$B$2</f>
        <v>0.10981623019134965</v>
      </c>
    </row>
    <row r="4219" spans="1:32" x14ac:dyDescent="0.3">
      <c r="A4219" s="38">
        <v>4448</v>
      </c>
      <c r="B4219" s="38">
        <v>1975689.8863047126</v>
      </c>
      <c r="C4219" s="39">
        <v>52974.821590650397</v>
      </c>
      <c r="D4219" s="39">
        <v>51884.448349181002</v>
      </c>
      <c r="E4219" s="39">
        <f t="shared" si="1170"/>
        <v>1090.373241469395</v>
      </c>
      <c r="F4219" s="39">
        <v>52909.1120244743</v>
      </c>
      <c r="G4219" s="40">
        <f t="shared" si="1171"/>
        <v>65.709566176097724</v>
      </c>
      <c r="H4219" s="39">
        <v>52885.166440317902</v>
      </c>
      <c r="I4219" s="39">
        <f t="shared" si="1172"/>
        <v>89.655150332495396</v>
      </c>
      <c r="J4219" s="39">
        <v>51729.9350071765</v>
      </c>
      <c r="K4219" s="40">
        <f t="shared" si="1173"/>
        <v>1244.8865834738972</v>
      </c>
      <c r="L4219" s="39">
        <v>51144.4402267244</v>
      </c>
      <c r="M4219" s="39">
        <f t="shared" si="1174"/>
        <v>1830.381363925997</v>
      </c>
      <c r="N4219" s="39">
        <f t="shared" si="1179"/>
        <v>585.4947804520998</v>
      </c>
      <c r="O4219" s="40">
        <f>'Estimates from MCMC'!$B$2-L4219</f>
        <v>17916.5597732756</v>
      </c>
      <c r="P4219" s="39">
        <v>52374.534654987401</v>
      </c>
      <c r="Q4219" s="40">
        <f t="shared" si="1175"/>
        <v>1230.0944282630007</v>
      </c>
      <c r="R4219" s="39">
        <v>52405.621350618203</v>
      </c>
      <c r="S4219" s="39">
        <f t="shared" si="1176"/>
        <v>31.086695630801842</v>
      </c>
      <c r="T4219" s="39">
        <f t="shared" si="1180"/>
        <v>1261.1811238938026</v>
      </c>
      <c r="U4219" s="39">
        <v>59246.893332000203</v>
      </c>
      <c r="V4219" s="39">
        <f t="shared" si="1177"/>
        <v>8102.453105275803</v>
      </c>
      <c r="W4219" s="39">
        <v>60759.731319894199</v>
      </c>
      <c r="X4219" s="39">
        <f t="shared" si="1178"/>
        <v>251.65686400019331</v>
      </c>
      <c r="Y4219" s="39">
        <f t="shared" si="1181"/>
        <v>9615.2910931697988</v>
      </c>
      <c r="Z4219" s="39">
        <f t="shared" si="1182"/>
        <v>8301.2686801058007</v>
      </c>
      <c r="AA4219" s="45">
        <f t="shared" si="1183"/>
        <v>7.0391924557692401E-2</v>
      </c>
      <c r="AB4219" s="45">
        <f t="shared" si="1184"/>
        <v>0.45223263884406251</v>
      </c>
      <c r="AC4219" s="45">
        <f t="shared" si="1185"/>
        <v>1.4046048303065722E-2</v>
      </c>
      <c r="AD4219" s="45">
        <f t="shared" si="1186"/>
        <v>0.53667061170482067</v>
      </c>
      <c r="AE4219" s="45">
        <f t="shared" si="1187"/>
        <v>0.46332938829517933</v>
      </c>
      <c r="AF4219" s="43">
        <f>('Estimates from MCMC'!$B$2-'MCMC runs'!W4219)/'Estimates from MCMC'!$B$2</f>
        <v>0.12020197622544998</v>
      </c>
    </row>
    <row r="4220" spans="1:32" x14ac:dyDescent="0.3">
      <c r="A4220" s="38">
        <v>3093</v>
      </c>
      <c r="B4220" s="38">
        <v>1983583.3506396823</v>
      </c>
      <c r="C4220" s="39">
        <v>52387.041288834102</v>
      </c>
      <c r="D4220" s="39">
        <v>51319.385804617297</v>
      </c>
      <c r="E4220" s="39">
        <f t="shared" si="1170"/>
        <v>1067.6554842168043</v>
      </c>
      <c r="F4220" s="39">
        <v>52310.188588222103</v>
      </c>
      <c r="G4220" s="40">
        <f t="shared" si="1171"/>
        <v>76.852700611998443</v>
      </c>
      <c r="H4220" s="39">
        <v>52299.195052305702</v>
      </c>
      <c r="I4220" s="39">
        <f t="shared" si="1172"/>
        <v>87.846236528399459</v>
      </c>
      <c r="J4220" s="39">
        <v>51155.991325843097</v>
      </c>
      <c r="K4220" s="40">
        <f t="shared" si="1173"/>
        <v>1231.0499629910046</v>
      </c>
      <c r="L4220" s="39">
        <v>50582.304479950901</v>
      </c>
      <c r="M4220" s="39">
        <f t="shared" si="1174"/>
        <v>1804.7368088832009</v>
      </c>
      <c r="N4220" s="39">
        <f t="shared" si="1179"/>
        <v>573.68684589219629</v>
      </c>
      <c r="O4220" s="40">
        <f>'Estimates from MCMC'!$B$2-L4220</f>
        <v>18478.695520049099</v>
      </c>
      <c r="P4220" s="39">
        <v>51794.856085012099</v>
      </c>
      <c r="Q4220" s="40">
        <f t="shared" si="1175"/>
        <v>1212.5516050611986</v>
      </c>
      <c r="R4220" s="39">
        <v>51825.041971461898</v>
      </c>
      <c r="S4220" s="39">
        <f t="shared" si="1176"/>
        <v>30.185886449799</v>
      </c>
      <c r="T4220" s="39">
        <f t="shared" si="1180"/>
        <v>1242.7374915109976</v>
      </c>
      <c r="U4220" s="39">
        <v>58450.478521452103</v>
      </c>
      <c r="V4220" s="39">
        <f t="shared" si="1177"/>
        <v>7868.1740415012027</v>
      </c>
      <c r="W4220" s="39">
        <v>59937.668504522298</v>
      </c>
      <c r="X4220" s="39">
        <f t="shared" si="1178"/>
        <v>244.45249155919737</v>
      </c>
      <c r="Y4220" s="39">
        <f t="shared" si="1181"/>
        <v>9355.3640245713977</v>
      </c>
      <c r="Z4220" s="39">
        <f t="shared" si="1182"/>
        <v>9123.3314954777015</v>
      </c>
      <c r="AA4220" s="45">
        <f t="shared" si="1183"/>
        <v>6.7252447022715794E-2</v>
      </c>
      <c r="AB4220" s="45">
        <f t="shared" si="1184"/>
        <v>0.42579705006580987</v>
      </c>
      <c r="AC4220" s="45">
        <f t="shared" si="1185"/>
        <v>1.3228882487617711E-2</v>
      </c>
      <c r="AD4220" s="45">
        <f t="shared" si="1186"/>
        <v>0.50627837957614341</v>
      </c>
      <c r="AE4220" s="45">
        <f t="shared" si="1187"/>
        <v>0.49372162042385664</v>
      </c>
      <c r="AF4220" s="43">
        <f>('Estimates from MCMC'!$B$2-'MCMC runs'!W4220)/'Estimates from MCMC'!$B$2</f>
        <v>0.13210540674878299</v>
      </c>
    </row>
    <row r="4221" spans="1:32" x14ac:dyDescent="0.3">
      <c r="A4221" s="38">
        <v>2016</v>
      </c>
      <c r="B4221" s="38">
        <v>2010565.3683985537</v>
      </c>
      <c r="C4221" s="39">
        <v>52586.271941839303</v>
      </c>
      <c r="D4221" s="39">
        <v>51509.9594611551</v>
      </c>
      <c r="E4221" s="39">
        <f t="shared" si="1170"/>
        <v>1076.3124806842025</v>
      </c>
      <c r="F4221" s="39">
        <v>52515.9078399422</v>
      </c>
      <c r="G4221" s="40">
        <f t="shared" si="1171"/>
        <v>70.364101897102955</v>
      </c>
      <c r="H4221" s="39">
        <v>52497.460299671002</v>
      </c>
      <c r="I4221" s="39">
        <f t="shared" si="1172"/>
        <v>88.81164216830075</v>
      </c>
      <c r="J4221" s="39">
        <v>51351.878934347304</v>
      </c>
      <c r="K4221" s="40">
        <f t="shared" si="1173"/>
        <v>1234.393007491999</v>
      </c>
      <c r="L4221" s="39">
        <v>50771.873109443499</v>
      </c>
      <c r="M4221" s="39">
        <f t="shared" si="1174"/>
        <v>1814.3988323958038</v>
      </c>
      <c r="N4221" s="39">
        <f t="shared" si="1179"/>
        <v>580.00582490380475</v>
      </c>
      <c r="O4221" s="40">
        <f>'Estimates from MCMC'!$B$2-L4221</f>
        <v>18289.126890556501</v>
      </c>
      <c r="P4221" s="39">
        <v>51989.245751777402</v>
      </c>
      <c r="Q4221" s="40">
        <f t="shared" si="1175"/>
        <v>1217.3726423339031</v>
      </c>
      <c r="R4221" s="39">
        <v>52020.087004533903</v>
      </c>
      <c r="S4221" s="39">
        <f t="shared" si="1176"/>
        <v>30.84125275650149</v>
      </c>
      <c r="T4221" s="39">
        <f t="shared" si="1180"/>
        <v>1248.2138950904045</v>
      </c>
      <c r="U4221" s="39">
        <v>58746.817807658699</v>
      </c>
      <c r="V4221" s="39">
        <f t="shared" si="1177"/>
        <v>7974.9446982152003</v>
      </c>
      <c r="W4221" s="39">
        <v>60243.646274953702</v>
      </c>
      <c r="X4221" s="39">
        <f t="shared" si="1178"/>
        <v>248.61457220459852</v>
      </c>
      <c r="Y4221" s="39">
        <f t="shared" si="1181"/>
        <v>9471.7731655102034</v>
      </c>
      <c r="Z4221" s="39">
        <f t="shared" si="1182"/>
        <v>8817.3537250462978</v>
      </c>
      <c r="AA4221" s="45">
        <f t="shared" si="1183"/>
        <v>6.8248960300828443E-2</v>
      </c>
      <c r="AB4221" s="45">
        <f t="shared" si="1184"/>
        <v>0.43604840985236004</v>
      </c>
      <c r="AC4221" s="45">
        <f t="shared" si="1185"/>
        <v>1.3593572492132984E-2</v>
      </c>
      <c r="AD4221" s="45">
        <f t="shared" si="1186"/>
        <v>0.51789094264532143</v>
      </c>
      <c r="AE4221" s="45">
        <f t="shared" si="1187"/>
        <v>0.48210905735467852</v>
      </c>
      <c r="AF4221" s="43">
        <f>('Estimates from MCMC'!$B$2-'MCMC runs'!W4221)/'Estimates from MCMC'!$B$2</f>
        <v>0.12767486316511922</v>
      </c>
    </row>
    <row r="4222" spans="1:32" x14ac:dyDescent="0.3">
      <c r="A4222" s="38">
        <v>4313</v>
      </c>
      <c r="B4222" s="38">
        <v>2250861.6216383101</v>
      </c>
      <c r="C4222" s="39">
        <v>52741.695785046802</v>
      </c>
      <c r="D4222" s="39">
        <v>51645.1310624205</v>
      </c>
      <c r="E4222" s="39">
        <f t="shared" si="1170"/>
        <v>1096.5647226263027</v>
      </c>
      <c r="F4222" s="39">
        <v>52677.935525760797</v>
      </c>
      <c r="G4222" s="40">
        <f t="shared" si="1171"/>
        <v>63.760259286005748</v>
      </c>
      <c r="H4222" s="39">
        <v>52650.905597901103</v>
      </c>
      <c r="I4222" s="39">
        <f t="shared" si="1172"/>
        <v>90.790187145699747</v>
      </c>
      <c r="J4222" s="39">
        <v>51491.367409990802</v>
      </c>
      <c r="K4222" s="40">
        <f t="shared" si="1173"/>
        <v>1250.3283750560004</v>
      </c>
      <c r="L4222" s="39">
        <v>50898.5855170664</v>
      </c>
      <c r="M4222" s="39">
        <f t="shared" si="1174"/>
        <v>1843.1102679804026</v>
      </c>
      <c r="N4222" s="39">
        <f t="shared" si="1179"/>
        <v>592.7818929244022</v>
      </c>
      <c r="O4222" s="40">
        <f>'Estimates from MCMC'!$B$2-L4222</f>
        <v>18162.4144829336</v>
      </c>
      <c r="P4222" s="39">
        <v>52142.654309464997</v>
      </c>
      <c r="Q4222" s="40">
        <f t="shared" si="1175"/>
        <v>1244.068792398597</v>
      </c>
      <c r="R4222" s="39">
        <v>52174.195405060702</v>
      </c>
      <c r="S4222" s="39">
        <f t="shared" si="1176"/>
        <v>31.541095595704974</v>
      </c>
      <c r="T4222" s="39">
        <f t="shared" si="1180"/>
        <v>1275.609887994302</v>
      </c>
      <c r="U4222" s="39">
        <v>58808.490958748502</v>
      </c>
      <c r="V4222" s="39">
        <f t="shared" si="1177"/>
        <v>7909.9054416821018</v>
      </c>
      <c r="W4222" s="39">
        <v>60334.003706698801</v>
      </c>
      <c r="X4222" s="39">
        <f t="shared" si="1178"/>
        <v>249.90285995599697</v>
      </c>
      <c r="Y4222" s="39">
        <f t="shared" si="1181"/>
        <v>9435.4181896324008</v>
      </c>
      <c r="Z4222" s="39">
        <f t="shared" si="1182"/>
        <v>8726.9962933011993</v>
      </c>
      <c r="AA4222" s="45">
        <f t="shared" si="1183"/>
        <v>7.0233497269481152E-2</v>
      </c>
      <c r="AB4222" s="45">
        <f t="shared" si="1184"/>
        <v>0.43550957661023992</v>
      </c>
      <c r="AC4222" s="45">
        <f t="shared" si="1185"/>
        <v>1.3759341313943661E-2</v>
      </c>
      <c r="AD4222" s="45">
        <f t="shared" si="1186"/>
        <v>0.51950241519366469</v>
      </c>
      <c r="AE4222" s="45">
        <f t="shared" si="1187"/>
        <v>0.48049758480633525</v>
      </c>
      <c r="AF4222" s="43">
        <f>('Estimates from MCMC'!$B$2-'MCMC runs'!W4222)/'Estimates from MCMC'!$B$2</f>
        <v>0.12636649184490811</v>
      </c>
    </row>
    <row r="4223" spans="1:32" x14ac:dyDescent="0.3">
      <c r="A4223" s="38">
        <v>2418</v>
      </c>
      <c r="B4223" s="38">
        <v>1931821.1777140773</v>
      </c>
      <c r="C4223" s="39">
        <v>52626.548859447401</v>
      </c>
      <c r="D4223" s="39">
        <v>51555.804533677801</v>
      </c>
      <c r="E4223" s="39">
        <f t="shared" si="1170"/>
        <v>1070.7443257695995</v>
      </c>
      <c r="F4223" s="39">
        <v>52553.670871262999</v>
      </c>
      <c r="G4223" s="40">
        <f t="shared" si="1171"/>
        <v>72.877988184402057</v>
      </c>
      <c r="H4223" s="39">
        <v>52538.275158661701</v>
      </c>
      <c r="I4223" s="39">
        <f t="shared" si="1172"/>
        <v>88.273700785699475</v>
      </c>
      <c r="J4223" s="39">
        <v>51395.787752743701</v>
      </c>
      <c r="K4223" s="40">
        <f t="shared" si="1173"/>
        <v>1230.7611067036996</v>
      </c>
      <c r="L4223" s="39">
        <v>50819.103594945402</v>
      </c>
      <c r="M4223" s="39">
        <f t="shared" si="1174"/>
        <v>1807.4452645019992</v>
      </c>
      <c r="N4223" s="39">
        <f t="shared" si="1179"/>
        <v>576.68415779829957</v>
      </c>
      <c r="O4223" s="40">
        <f>'Estimates from MCMC'!$B$2-L4223</f>
        <v>18241.896405054598</v>
      </c>
      <c r="P4223" s="39">
        <v>52033.491819795898</v>
      </c>
      <c r="Q4223" s="40">
        <f t="shared" si="1175"/>
        <v>1214.388224850496</v>
      </c>
      <c r="R4223" s="39">
        <v>52063.9309258086</v>
      </c>
      <c r="S4223" s="39">
        <f t="shared" si="1176"/>
        <v>30.439106012701814</v>
      </c>
      <c r="T4223" s="39">
        <f t="shared" si="1180"/>
        <v>1244.8273308631979</v>
      </c>
      <c r="U4223" s="39">
        <v>58720.087030558898</v>
      </c>
      <c r="V4223" s="39">
        <f t="shared" si="1177"/>
        <v>7900.9834356134961</v>
      </c>
      <c r="W4223" s="39">
        <v>60209.931078932299</v>
      </c>
      <c r="X4223" s="39">
        <f t="shared" si="1178"/>
        <v>245.01671751020331</v>
      </c>
      <c r="Y4223" s="39">
        <f t="shared" si="1181"/>
        <v>9390.8274839868973</v>
      </c>
      <c r="Z4223" s="39">
        <f t="shared" si="1182"/>
        <v>8851.068921067701</v>
      </c>
      <c r="AA4223" s="45">
        <f t="shared" si="1183"/>
        <v>6.8240017552027757E-2</v>
      </c>
      <c r="AB4223" s="45">
        <f t="shared" si="1184"/>
        <v>0.43312291990783558</v>
      </c>
      <c r="AC4223" s="45">
        <f t="shared" si="1185"/>
        <v>1.3431537602763289E-2</v>
      </c>
      <c r="AD4223" s="45">
        <f t="shared" si="1186"/>
        <v>0.51479447506262666</v>
      </c>
      <c r="AE4223" s="45">
        <f t="shared" si="1187"/>
        <v>0.4852055249373734</v>
      </c>
      <c r="AF4223" s="43">
        <f>('Estimates from MCMC'!$B$2-'MCMC runs'!W4223)/'Estimates from MCMC'!$B$2</f>
        <v>0.12816305760223137</v>
      </c>
    </row>
    <row r="4224" spans="1:32" x14ac:dyDescent="0.3">
      <c r="A4224" s="38">
        <v>1801</v>
      </c>
      <c r="B4224" s="38">
        <v>1972702.1969559386</v>
      </c>
      <c r="C4224" s="39">
        <v>52505.3153463665</v>
      </c>
      <c r="D4224" s="39">
        <v>51409.742590869297</v>
      </c>
      <c r="E4224" s="39">
        <f t="shared" si="1170"/>
        <v>1095.5727554972036</v>
      </c>
      <c r="F4224" s="39">
        <v>52443.052331309002</v>
      </c>
      <c r="G4224" s="40">
        <f t="shared" si="1171"/>
        <v>62.263015057498706</v>
      </c>
      <c r="H4224" s="39">
        <v>52416.837759448601</v>
      </c>
      <c r="I4224" s="39">
        <f t="shared" si="1172"/>
        <v>88.477586917899316</v>
      </c>
      <c r="J4224" s="39">
        <v>51259.890259698899</v>
      </c>
      <c r="K4224" s="40">
        <f t="shared" si="1173"/>
        <v>1245.4250866676011</v>
      </c>
      <c r="L4224" s="39">
        <v>50682.5203116579</v>
      </c>
      <c r="M4224" s="39">
        <f t="shared" si="1174"/>
        <v>1822.7950347086007</v>
      </c>
      <c r="N4224" s="39">
        <f t="shared" si="1179"/>
        <v>577.36994804099959</v>
      </c>
      <c r="O4224" s="40">
        <f>'Estimates from MCMC'!$B$2-L4224</f>
        <v>18378.4796883421</v>
      </c>
      <c r="P4224" s="39">
        <v>51910.3560024006</v>
      </c>
      <c r="Q4224" s="40">
        <f t="shared" si="1175"/>
        <v>1227.8356907427005</v>
      </c>
      <c r="R4224" s="39">
        <v>51940.580584420597</v>
      </c>
      <c r="S4224" s="39">
        <f t="shared" si="1176"/>
        <v>30.224582019996888</v>
      </c>
      <c r="T4224" s="39">
        <f t="shared" si="1180"/>
        <v>1258.0602727626974</v>
      </c>
      <c r="U4224" s="39">
        <v>58490.354508107201</v>
      </c>
      <c r="V4224" s="39">
        <f t="shared" si="1177"/>
        <v>7807.8341964493011</v>
      </c>
      <c r="W4224" s="39">
        <v>59995.4701042261</v>
      </c>
      <c r="X4224" s="39">
        <f t="shared" si="1178"/>
        <v>247.05532335620228</v>
      </c>
      <c r="Y4224" s="39">
        <f t="shared" si="1181"/>
        <v>9312.9497925682008</v>
      </c>
      <c r="Z4224" s="39">
        <f t="shared" si="1182"/>
        <v>9065.5298957738996</v>
      </c>
      <c r="AA4224" s="45">
        <f t="shared" si="1183"/>
        <v>6.8452902203913771E-2</v>
      </c>
      <c r="AB4224" s="45">
        <f t="shared" si="1184"/>
        <v>0.42483569527255255</v>
      </c>
      <c r="AC4224" s="45">
        <f t="shared" si="1185"/>
        <v>1.3442642021848807E-2</v>
      </c>
      <c r="AD4224" s="45">
        <f t="shared" si="1186"/>
        <v>0.50673123949831511</v>
      </c>
      <c r="AE4224" s="45">
        <f t="shared" si="1187"/>
        <v>0.49326876050168489</v>
      </c>
      <c r="AF4224" s="43">
        <f>('Estimates from MCMC'!$B$2-'MCMC runs'!W4224)/'Estimates from MCMC'!$B$2</f>
        <v>0.13126844233031523</v>
      </c>
    </row>
    <row r="4225" spans="1:32" x14ac:dyDescent="0.3">
      <c r="A4225" s="38">
        <v>3491</v>
      </c>
      <c r="B4225" s="38">
        <v>1972702.1969559386</v>
      </c>
      <c r="C4225" s="39">
        <v>52505.3153463665</v>
      </c>
      <c r="D4225" s="39">
        <v>51409.742590869297</v>
      </c>
      <c r="E4225" s="39">
        <f t="shared" si="1170"/>
        <v>1095.5727554972036</v>
      </c>
      <c r="F4225" s="39">
        <v>52443.052331309002</v>
      </c>
      <c r="G4225" s="40">
        <f t="shared" si="1171"/>
        <v>62.263015057498706</v>
      </c>
      <c r="H4225" s="39">
        <v>52416.837759448601</v>
      </c>
      <c r="I4225" s="39">
        <f t="shared" si="1172"/>
        <v>88.477586917899316</v>
      </c>
      <c r="J4225" s="39">
        <v>51259.890259698899</v>
      </c>
      <c r="K4225" s="40">
        <f t="shared" si="1173"/>
        <v>1245.4250866676011</v>
      </c>
      <c r="L4225" s="39">
        <v>50682.5203116579</v>
      </c>
      <c r="M4225" s="39">
        <f t="shared" si="1174"/>
        <v>1822.7950347086007</v>
      </c>
      <c r="N4225" s="39">
        <f t="shared" si="1179"/>
        <v>577.36994804099959</v>
      </c>
      <c r="O4225" s="40">
        <f>'Estimates from MCMC'!$B$2-L4225</f>
        <v>18378.4796883421</v>
      </c>
      <c r="P4225" s="39">
        <v>51910.3560024006</v>
      </c>
      <c r="Q4225" s="40">
        <f t="shared" si="1175"/>
        <v>1227.8356907427005</v>
      </c>
      <c r="R4225" s="39">
        <v>51940.580584420597</v>
      </c>
      <c r="S4225" s="39">
        <f t="shared" si="1176"/>
        <v>30.224582019996888</v>
      </c>
      <c r="T4225" s="39">
        <f t="shared" si="1180"/>
        <v>1258.0602727626974</v>
      </c>
      <c r="U4225" s="39">
        <v>58490.354508107201</v>
      </c>
      <c r="V4225" s="39">
        <f t="shared" si="1177"/>
        <v>7807.8341964493011</v>
      </c>
      <c r="W4225" s="39">
        <v>59995.4701042261</v>
      </c>
      <c r="X4225" s="39">
        <f t="shared" si="1178"/>
        <v>247.05532335620228</v>
      </c>
      <c r="Y4225" s="39">
        <f t="shared" si="1181"/>
        <v>9312.9497925682008</v>
      </c>
      <c r="Z4225" s="39">
        <f t="shared" si="1182"/>
        <v>9065.5298957738996</v>
      </c>
      <c r="AA4225" s="45">
        <f t="shared" si="1183"/>
        <v>6.8452902203913771E-2</v>
      </c>
      <c r="AB4225" s="45">
        <f t="shared" si="1184"/>
        <v>0.42483569527255255</v>
      </c>
      <c r="AC4225" s="45">
        <f t="shared" si="1185"/>
        <v>1.3442642021848807E-2</v>
      </c>
      <c r="AD4225" s="45">
        <f t="shared" si="1186"/>
        <v>0.50673123949831511</v>
      </c>
      <c r="AE4225" s="45">
        <f t="shared" si="1187"/>
        <v>0.49326876050168489</v>
      </c>
      <c r="AF4225" s="43">
        <f>('Estimates from MCMC'!$B$2-'MCMC runs'!W4225)/'Estimates from MCMC'!$B$2</f>
        <v>0.13126844233031523</v>
      </c>
    </row>
    <row r="4226" spans="1:32" x14ac:dyDescent="0.3">
      <c r="A4226" s="38">
        <v>471</v>
      </c>
      <c r="B4226" s="38">
        <v>1953814.8150769162</v>
      </c>
      <c r="C4226" s="39">
        <v>53510.263061859499</v>
      </c>
      <c r="D4226" s="39">
        <v>52423.961022923701</v>
      </c>
      <c r="E4226" s="39">
        <f t="shared" ref="E4226:E4289" si="1188">$C4226-D4226</f>
        <v>1086.3020389357989</v>
      </c>
      <c r="F4226" s="39">
        <v>53452.531957733598</v>
      </c>
      <c r="G4226" s="40">
        <f t="shared" ref="G4226:G4289" si="1189">$C4226-F4226</f>
        <v>57.731104125901766</v>
      </c>
      <c r="H4226" s="39">
        <v>53422.038772934196</v>
      </c>
      <c r="I4226" s="39">
        <f t="shared" ref="I4226:I4289" si="1190">$C4226-H4226</f>
        <v>88.224288925302972</v>
      </c>
      <c r="J4226" s="39">
        <v>52278.781640138397</v>
      </c>
      <c r="K4226" s="40">
        <f t="shared" ref="K4226:K4289" si="1191">$C4226-J4226</f>
        <v>1231.4814217211024</v>
      </c>
      <c r="L4226" s="39">
        <v>51702.597202779201</v>
      </c>
      <c r="M4226" s="39">
        <f t="shared" ref="M4226:M4289" si="1192">$C4226-L4226</f>
        <v>1807.6658590802981</v>
      </c>
      <c r="N4226" s="39">
        <f t="shared" si="1179"/>
        <v>576.18443735919573</v>
      </c>
      <c r="O4226" s="40">
        <f>'Estimates from MCMC'!$B$2-L4226</f>
        <v>17358.402797220799</v>
      </c>
      <c r="P4226" s="39">
        <v>52916.940014396299</v>
      </c>
      <c r="Q4226" s="40">
        <f t="shared" ref="Q4226:Q4289" si="1193">P4226-L4226</f>
        <v>1214.3428116170981</v>
      </c>
      <c r="R4226" s="39">
        <v>52947.4746487827</v>
      </c>
      <c r="S4226" s="39">
        <f t="shared" ref="S4226:S4289" si="1194">R4226-L4226-Q4226</f>
        <v>30.534634386400285</v>
      </c>
      <c r="T4226" s="39">
        <f t="shared" si="1180"/>
        <v>1244.8774460034983</v>
      </c>
      <c r="U4226" s="39">
        <v>59739.646399408099</v>
      </c>
      <c r="V4226" s="39">
        <f t="shared" ref="V4226:V4289" si="1195">U4226-L4226</f>
        <v>8037.0491966288973</v>
      </c>
      <c r="W4226" s="39">
        <v>61229.583193143997</v>
      </c>
      <c r="X4226" s="39">
        <f t="shared" ref="X4226:X4289" si="1196">W4226-V4226-S4226-Q4226-L4226</f>
        <v>245.05934773240006</v>
      </c>
      <c r="Y4226" s="39">
        <f t="shared" si="1181"/>
        <v>9526.9859903647957</v>
      </c>
      <c r="Z4226" s="39">
        <f t="shared" si="1182"/>
        <v>7831.4168068560029</v>
      </c>
      <c r="AA4226" s="45">
        <f t="shared" si="1183"/>
        <v>7.17161285255353E-2</v>
      </c>
      <c r="AB4226" s="45">
        <f t="shared" si="1184"/>
        <v>0.46300626218419616</v>
      </c>
      <c r="AC4226" s="45">
        <f t="shared" si="1185"/>
        <v>1.4117620762414603E-2</v>
      </c>
      <c r="AD4226" s="45">
        <f t="shared" si="1186"/>
        <v>0.54884001147214612</v>
      </c>
      <c r="AE4226" s="45">
        <f t="shared" si="1187"/>
        <v>0.45115998852785394</v>
      </c>
      <c r="AF4226" s="43">
        <f>('Estimates from MCMC'!$B$2-'MCMC runs'!W4226)/'Estimates from MCMC'!$B$2</f>
        <v>0.11339854341605252</v>
      </c>
    </row>
    <row r="4227" spans="1:32" x14ac:dyDescent="0.3">
      <c r="A4227" s="38">
        <v>3274</v>
      </c>
      <c r="B4227" s="38">
        <v>2081522.2432372232</v>
      </c>
      <c r="C4227" s="39">
        <v>53030.7976874261</v>
      </c>
      <c r="D4227" s="39">
        <v>51974.350576141202</v>
      </c>
      <c r="E4227" s="39">
        <f t="shared" si="1188"/>
        <v>1056.4471112848987</v>
      </c>
      <c r="F4227" s="39">
        <v>52970.545529067997</v>
      </c>
      <c r="G4227" s="40">
        <f t="shared" si="1189"/>
        <v>60.25215835810377</v>
      </c>
      <c r="H4227" s="39">
        <v>52944.224639068903</v>
      </c>
      <c r="I4227" s="39">
        <f t="shared" si="1190"/>
        <v>86.573048357196967</v>
      </c>
      <c r="J4227" s="39">
        <v>51828.109676886197</v>
      </c>
      <c r="K4227" s="40">
        <f t="shared" si="1191"/>
        <v>1202.6880105399032</v>
      </c>
      <c r="L4227" s="39">
        <v>51262.272231683703</v>
      </c>
      <c r="M4227" s="39">
        <f t="shared" si="1192"/>
        <v>1768.5254557423978</v>
      </c>
      <c r="N4227" s="39">
        <f t="shared" ref="N4227:N4290" si="1197">M4227-K4227</f>
        <v>565.83744520249456</v>
      </c>
      <c r="O4227" s="40">
        <f>'Estimates from MCMC'!$B$2-L4227</f>
        <v>17798.727768316297</v>
      </c>
      <c r="P4227" s="39">
        <v>52445.254550062098</v>
      </c>
      <c r="Q4227" s="40">
        <f t="shared" si="1193"/>
        <v>1182.9823183783956</v>
      </c>
      <c r="R4227" s="39">
        <v>52475.5041580006</v>
      </c>
      <c r="S4227" s="39">
        <f t="shared" si="1194"/>
        <v>30.249607938501867</v>
      </c>
      <c r="T4227" s="39">
        <f t="shared" ref="T4227:T4290" si="1198">Q4227+S4227</f>
        <v>1213.2319263168974</v>
      </c>
      <c r="U4227" s="39">
        <v>59187.538569778102</v>
      </c>
      <c r="V4227" s="39">
        <f t="shared" si="1195"/>
        <v>7925.2663380943995</v>
      </c>
      <c r="W4227" s="39">
        <v>60638.323316811897</v>
      </c>
      <c r="X4227" s="39">
        <f t="shared" si="1196"/>
        <v>237.55282071689726</v>
      </c>
      <c r="Y4227" s="39">
        <f t="shared" ref="Y4227:Y4290" si="1199">Q4227+S4227+V4227+X4227</f>
        <v>9376.0510851281942</v>
      </c>
      <c r="Z4227" s="39">
        <f t="shared" ref="Z4227:Z4290" si="1200">O4227-Y4227</f>
        <v>8422.6766831881032</v>
      </c>
      <c r="AA4227" s="45">
        <f t="shared" ref="AA4227:AA4290" si="1201">T4227/O4227</f>
        <v>6.8163968914485243E-2</v>
      </c>
      <c r="AB4227" s="45">
        <f t="shared" ref="AB4227:AB4290" si="1202">V4227/O4227</f>
        <v>0.44527150711312352</v>
      </c>
      <c r="AC4227" s="45">
        <f t="shared" ref="AC4227:AC4290" si="1203">X4227/O4227</f>
        <v>1.3346618017258938E-2</v>
      </c>
      <c r="AD4227" s="45">
        <f t="shared" ref="AD4227:AD4290" si="1204">Y4227/O4227</f>
        <v>0.52678209404486775</v>
      </c>
      <c r="AE4227" s="45">
        <f t="shared" ref="AE4227:AE4290" si="1205">Z4227/O4227</f>
        <v>0.4732179059551323</v>
      </c>
      <c r="AF4227" s="43">
        <f>('Estimates from MCMC'!$B$2-'MCMC runs'!W4227)/'Estimates from MCMC'!$B$2</f>
        <v>0.12195995834390036</v>
      </c>
    </row>
    <row r="4228" spans="1:32" x14ac:dyDescent="0.3">
      <c r="A4228" s="38">
        <v>1697</v>
      </c>
      <c r="B4228" s="38">
        <v>1985125.0295395344</v>
      </c>
      <c r="C4228" s="39">
        <v>52464.808610923799</v>
      </c>
      <c r="D4228" s="39">
        <v>51381.193763983203</v>
      </c>
      <c r="E4228" s="39">
        <f t="shared" si="1188"/>
        <v>1083.6148469405962</v>
      </c>
      <c r="F4228" s="39">
        <v>52403.2460794457</v>
      </c>
      <c r="G4228" s="40">
        <f t="shared" si="1189"/>
        <v>61.562531478099118</v>
      </c>
      <c r="H4228" s="39">
        <v>52376.723535411802</v>
      </c>
      <c r="I4228" s="39">
        <f t="shared" si="1190"/>
        <v>88.085075511997275</v>
      </c>
      <c r="J4228" s="39">
        <v>51232.298977799102</v>
      </c>
      <c r="K4228" s="40">
        <f t="shared" si="1191"/>
        <v>1232.5096331246968</v>
      </c>
      <c r="L4228" s="39">
        <v>50657.314898004399</v>
      </c>
      <c r="M4228" s="39">
        <f t="shared" si="1192"/>
        <v>1807.4937129194004</v>
      </c>
      <c r="N4228" s="39">
        <f t="shared" si="1197"/>
        <v>574.98407979470358</v>
      </c>
      <c r="O4228" s="40">
        <f>'Estimates from MCMC'!$B$2-L4228</f>
        <v>18403.685101995601</v>
      </c>
      <c r="P4228" s="39">
        <v>51873.615249741102</v>
      </c>
      <c r="Q4228" s="40">
        <f t="shared" si="1193"/>
        <v>1216.3003517367033</v>
      </c>
      <c r="R4228" s="39">
        <v>51903.906361367597</v>
      </c>
      <c r="S4228" s="39">
        <f t="shared" si="1194"/>
        <v>30.291111626494967</v>
      </c>
      <c r="T4228" s="39">
        <f t="shared" si="1198"/>
        <v>1246.5914633631983</v>
      </c>
      <c r="U4228" s="39">
        <v>58393.387702302403</v>
      </c>
      <c r="V4228" s="39">
        <f t="shared" si="1195"/>
        <v>7736.0728042980045</v>
      </c>
      <c r="W4228" s="39">
        <v>59883.030142372198</v>
      </c>
      <c r="X4228" s="39">
        <f t="shared" si="1196"/>
        <v>243.05097670659597</v>
      </c>
      <c r="Y4228" s="39">
        <f t="shared" si="1199"/>
        <v>9225.7152443677987</v>
      </c>
      <c r="Z4228" s="39">
        <f t="shared" si="1200"/>
        <v>9177.9698576278024</v>
      </c>
      <c r="AA4228" s="45">
        <f t="shared" si="1201"/>
        <v>6.7735970076342175E-2</v>
      </c>
      <c r="AB4228" s="45">
        <f t="shared" si="1202"/>
        <v>0.42035455189673643</v>
      </c>
      <c r="AC4228" s="45">
        <f t="shared" si="1203"/>
        <v>1.3206647220900381E-2</v>
      </c>
      <c r="AD4228" s="45">
        <f t="shared" si="1204"/>
        <v>0.50129716919397893</v>
      </c>
      <c r="AE4228" s="45">
        <f t="shared" si="1205"/>
        <v>0.49870283080602107</v>
      </c>
      <c r="AF4228" s="43">
        <f>('Estimates from MCMC'!$B$2-'MCMC runs'!W4228)/'Estimates from MCMC'!$B$2</f>
        <v>0.13289656763770874</v>
      </c>
    </row>
    <row r="4229" spans="1:32" x14ac:dyDescent="0.3">
      <c r="A4229" s="38">
        <v>823</v>
      </c>
      <c r="B4229" s="38">
        <v>2109271.9507785202</v>
      </c>
      <c r="C4229" s="39">
        <v>53377.494371029097</v>
      </c>
      <c r="D4229" s="39">
        <v>52272.675308438498</v>
      </c>
      <c r="E4229" s="39">
        <f t="shared" si="1188"/>
        <v>1104.8190625905991</v>
      </c>
      <c r="F4229" s="39">
        <v>53316.852795070197</v>
      </c>
      <c r="G4229" s="40">
        <f t="shared" si="1189"/>
        <v>60.641575958899921</v>
      </c>
      <c r="H4229" s="39">
        <v>53287.518597971</v>
      </c>
      <c r="I4229" s="39">
        <f t="shared" si="1190"/>
        <v>89.97577305809682</v>
      </c>
      <c r="J4229" s="39">
        <v>52122.895942098599</v>
      </c>
      <c r="K4229" s="40">
        <f t="shared" si="1191"/>
        <v>1254.5984289304979</v>
      </c>
      <c r="L4229" s="39">
        <v>51535.422696866</v>
      </c>
      <c r="M4229" s="39">
        <f t="shared" si="1192"/>
        <v>1842.0716741630968</v>
      </c>
      <c r="N4229" s="39">
        <f t="shared" si="1197"/>
        <v>587.47324523259886</v>
      </c>
      <c r="O4229" s="40">
        <f>'Estimates from MCMC'!$B$2-L4229</f>
        <v>17525.577303134</v>
      </c>
      <c r="P4229" s="39">
        <v>52775.889403004898</v>
      </c>
      <c r="Q4229" s="40">
        <f t="shared" si="1193"/>
        <v>1240.4667061388973</v>
      </c>
      <c r="R4229" s="39">
        <v>52806.900396595302</v>
      </c>
      <c r="S4229" s="39">
        <f t="shared" si="1194"/>
        <v>31.010993590403814</v>
      </c>
      <c r="T4229" s="39">
        <f t="shared" si="1198"/>
        <v>1271.4776997293011</v>
      </c>
      <c r="U4229" s="39">
        <v>59667.206720307397</v>
      </c>
      <c r="V4229" s="39">
        <f t="shared" si="1195"/>
        <v>8131.7840234413961</v>
      </c>
      <c r="W4229" s="39">
        <v>61191.367956462498</v>
      </c>
      <c r="X4229" s="39">
        <f t="shared" si="1196"/>
        <v>252.68353642580041</v>
      </c>
      <c r="Y4229" s="39">
        <f t="shared" si="1199"/>
        <v>9655.9452595964976</v>
      </c>
      <c r="Z4229" s="39">
        <f t="shared" si="1200"/>
        <v>7869.6320435375019</v>
      </c>
      <c r="AA4229" s="45">
        <f t="shared" si="1201"/>
        <v>7.2549832609618517E-2</v>
      </c>
      <c r="AB4229" s="45">
        <f t="shared" si="1202"/>
        <v>0.46399521583732567</v>
      </c>
      <c r="AC4229" s="45">
        <f t="shared" si="1203"/>
        <v>1.4417986469445115E-2</v>
      </c>
      <c r="AD4229" s="45">
        <f t="shared" si="1204"/>
        <v>0.55096303491638932</v>
      </c>
      <c r="AE4229" s="45">
        <f t="shared" si="1205"/>
        <v>0.44903696508361068</v>
      </c>
      <c r="AF4229" s="43">
        <f>('Estimates from MCMC'!$B$2-'MCMC runs'!W4229)/'Estimates from MCMC'!$B$2</f>
        <v>0.11395189822819683</v>
      </c>
    </row>
    <row r="4230" spans="1:32" x14ac:dyDescent="0.3">
      <c r="A4230" s="38">
        <v>2701</v>
      </c>
      <c r="B4230" s="38">
        <v>2109271.9507785202</v>
      </c>
      <c r="C4230" s="39">
        <v>53377.494371029097</v>
      </c>
      <c r="D4230" s="39">
        <v>52272.675308438498</v>
      </c>
      <c r="E4230" s="39">
        <f t="shared" si="1188"/>
        <v>1104.8190625905991</v>
      </c>
      <c r="F4230" s="39">
        <v>53316.852795070197</v>
      </c>
      <c r="G4230" s="40">
        <f t="shared" si="1189"/>
        <v>60.641575958899921</v>
      </c>
      <c r="H4230" s="39">
        <v>53287.518597971</v>
      </c>
      <c r="I4230" s="39">
        <f t="shared" si="1190"/>
        <v>89.97577305809682</v>
      </c>
      <c r="J4230" s="39">
        <v>52122.895942098599</v>
      </c>
      <c r="K4230" s="40">
        <f t="shared" si="1191"/>
        <v>1254.5984289304979</v>
      </c>
      <c r="L4230" s="39">
        <v>51535.422696866</v>
      </c>
      <c r="M4230" s="39">
        <f t="shared" si="1192"/>
        <v>1842.0716741630968</v>
      </c>
      <c r="N4230" s="39">
        <f t="shared" si="1197"/>
        <v>587.47324523259886</v>
      </c>
      <c r="O4230" s="40">
        <f>'Estimates from MCMC'!$B$2-L4230</f>
        <v>17525.577303134</v>
      </c>
      <c r="P4230" s="39">
        <v>52775.889403004898</v>
      </c>
      <c r="Q4230" s="40">
        <f t="shared" si="1193"/>
        <v>1240.4667061388973</v>
      </c>
      <c r="R4230" s="39">
        <v>52806.900396595302</v>
      </c>
      <c r="S4230" s="39">
        <f t="shared" si="1194"/>
        <v>31.010993590403814</v>
      </c>
      <c r="T4230" s="39">
        <f t="shared" si="1198"/>
        <v>1271.4776997293011</v>
      </c>
      <c r="U4230" s="39">
        <v>59667.206720307397</v>
      </c>
      <c r="V4230" s="39">
        <f t="shared" si="1195"/>
        <v>8131.7840234413961</v>
      </c>
      <c r="W4230" s="39">
        <v>61191.367956462498</v>
      </c>
      <c r="X4230" s="39">
        <f t="shared" si="1196"/>
        <v>252.68353642580041</v>
      </c>
      <c r="Y4230" s="39">
        <f t="shared" si="1199"/>
        <v>9655.9452595964976</v>
      </c>
      <c r="Z4230" s="39">
        <f t="shared" si="1200"/>
        <v>7869.6320435375019</v>
      </c>
      <c r="AA4230" s="45">
        <f t="shared" si="1201"/>
        <v>7.2549832609618517E-2</v>
      </c>
      <c r="AB4230" s="45">
        <f t="shared" si="1202"/>
        <v>0.46399521583732567</v>
      </c>
      <c r="AC4230" s="45">
        <f t="shared" si="1203"/>
        <v>1.4417986469445115E-2</v>
      </c>
      <c r="AD4230" s="45">
        <f t="shared" si="1204"/>
        <v>0.55096303491638932</v>
      </c>
      <c r="AE4230" s="45">
        <f t="shared" si="1205"/>
        <v>0.44903696508361068</v>
      </c>
      <c r="AF4230" s="43">
        <f>('Estimates from MCMC'!$B$2-'MCMC runs'!W4230)/'Estimates from MCMC'!$B$2</f>
        <v>0.11395189822819683</v>
      </c>
    </row>
    <row r="4231" spans="1:32" x14ac:dyDescent="0.3">
      <c r="A4231" s="38">
        <v>4609</v>
      </c>
      <c r="B4231" s="38">
        <v>1920611.1045180806</v>
      </c>
      <c r="C4231" s="39">
        <v>52148.521860165703</v>
      </c>
      <c r="D4231" s="39">
        <v>51060.917459687698</v>
      </c>
      <c r="E4231" s="39">
        <f t="shared" si="1188"/>
        <v>1087.6044004780051</v>
      </c>
      <c r="F4231" s="39">
        <v>52090.813589612902</v>
      </c>
      <c r="G4231" s="40">
        <f t="shared" si="1189"/>
        <v>57.708270552800968</v>
      </c>
      <c r="H4231" s="39">
        <v>52059.490687148798</v>
      </c>
      <c r="I4231" s="39">
        <f t="shared" si="1190"/>
        <v>89.031173016905086</v>
      </c>
      <c r="J4231" s="39">
        <v>50914.781676794002</v>
      </c>
      <c r="K4231" s="40">
        <f t="shared" si="1191"/>
        <v>1233.7401833717013</v>
      </c>
      <c r="L4231" s="39">
        <v>50333.584234465801</v>
      </c>
      <c r="M4231" s="39">
        <f t="shared" si="1192"/>
        <v>1814.9376256999021</v>
      </c>
      <c r="N4231" s="39">
        <f t="shared" si="1197"/>
        <v>581.19744232820085</v>
      </c>
      <c r="O4231" s="40">
        <f>'Estimates from MCMC'!$B$2-L4231</f>
        <v>18727.415765534199</v>
      </c>
      <c r="P4231" s="39">
        <v>51555.329464523398</v>
      </c>
      <c r="Q4231" s="40">
        <f t="shared" si="1193"/>
        <v>1221.7452300575969</v>
      </c>
      <c r="R4231" s="39">
        <v>51586.236468404903</v>
      </c>
      <c r="S4231" s="39">
        <f t="shared" si="1194"/>
        <v>30.907003881504352</v>
      </c>
      <c r="T4231" s="39">
        <f t="shared" si="1198"/>
        <v>1252.6522339391013</v>
      </c>
      <c r="U4231" s="39">
        <v>58125.894311205899</v>
      </c>
      <c r="V4231" s="39">
        <f t="shared" si="1195"/>
        <v>7792.3100767400974</v>
      </c>
      <c r="W4231" s="39">
        <v>59622.9058926117</v>
      </c>
      <c r="X4231" s="39">
        <f t="shared" si="1196"/>
        <v>244.35934746669955</v>
      </c>
      <c r="Y4231" s="39">
        <f t="shared" si="1199"/>
        <v>9289.3216581458983</v>
      </c>
      <c r="Z4231" s="39">
        <f t="shared" si="1200"/>
        <v>9438.0941073883005</v>
      </c>
      <c r="AA4231" s="45">
        <f t="shared" si="1201"/>
        <v>6.6888686064442135E-2</v>
      </c>
      <c r="AB4231" s="45">
        <f t="shared" si="1202"/>
        <v>0.41609104930969754</v>
      </c>
      <c r="AC4231" s="45">
        <f t="shared" si="1203"/>
        <v>1.3048215008736909E-2</v>
      </c>
      <c r="AD4231" s="45">
        <f t="shared" si="1204"/>
        <v>0.49602795038287656</v>
      </c>
      <c r="AE4231" s="45">
        <f t="shared" si="1205"/>
        <v>0.50397204961712339</v>
      </c>
      <c r="AF4231" s="43">
        <f>('Estimates from MCMC'!$B$2-'MCMC runs'!W4231)/'Estimates from MCMC'!$B$2</f>
        <v>0.13666315441983609</v>
      </c>
    </row>
    <row r="4232" spans="1:32" x14ac:dyDescent="0.3">
      <c r="A4232" s="38">
        <v>3833</v>
      </c>
      <c r="B4232" s="38">
        <v>2082101.0213672093</v>
      </c>
      <c r="C4232" s="39">
        <v>52623.324469811101</v>
      </c>
      <c r="D4232" s="39">
        <v>51547.174736901201</v>
      </c>
      <c r="E4232" s="39">
        <f t="shared" si="1188"/>
        <v>1076.1497329099002</v>
      </c>
      <c r="F4232" s="39">
        <v>52551.112478078998</v>
      </c>
      <c r="G4232" s="40">
        <f t="shared" si="1189"/>
        <v>72.211991732103343</v>
      </c>
      <c r="H4232" s="39">
        <v>52535.221068147497</v>
      </c>
      <c r="I4232" s="39">
        <f t="shared" si="1190"/>
        <v>88.103401663604018</v>
      </c>
      <c r="J4232" s="39">
        <v>51387.867462988899</v>
      </c>
      <c r="K4232" s="40">
        <f t="shared" si="1191"/>
        <v>1235.4570068222019</v>
      </c>
      <c r="L4232" s="39">
        <v>50812.5932409534</v>
      </c>
      <c r="M4232" s="39">
        <f t="shared" si="1192"/>
        <v>1810.7312288577014</v>
      </c>
      <c r="N4232" s="39">
        <f t="shared" si="1197"/>
        <v>575.27422203549941</v>
      </c>
      <c r="O4232" s="40">
        <f>'Estimates from MCMC'!$B$2-L4232</f>
        <v>18248.4067590466</v>
      </c>
      <c r="P4232" s="39">
        <v>52022.169308040102</v>
      </c>
      <c r="Q4232" s="40">
        <f t="shared" si="1193"/>
        <v>1209.5760670867021</v>
      </c>
      <c r="R4232" s="39">
        <v>52052.746748451798</v>
      </c>
      <c r="S4232" s="39">
        <f t="shared" si="1194"/>
        <v>30.577440411696443</v>
      </c>
      <c r="T4232" s="39">
        <f t="shared" si="1198"/>
        <v>1240.1535074983985</v>
      </c>
      <c r="U4232" s="39">
        <v>58982.6065965448</v>
      </c>
      <c r="V4232" s="39">
        <f t="shared" si="1195"/>
        <v>8170.0133555913999</v>
      </c>
      <c r="W4232" s="39">
        <v>60475.357886869802</v>
      </c>
      <c r="X4232" s="39">
        <f t="shared" si="1196"/>
        <v>252.59778282660409</v>
      </c>
      <c r="Y4232" s="39">
        <f t="shared" si="1199"/>
        <v>9662.7646459164025</v>
      </c>
      <c r="Z4232" s="39">
        <f t="shared" si="1200"/>
        <v>8585.6421131301977</v>
      </c>
      <c r="AA4232" s="45">
        <f t="shared" si="1201"/>
        <v>6.7959549777330319E-2</v>
      </c>
      <c r="AB4232" s="45">
        <f t="shared" si="1202"/>
        <v>0.44771105025599767</v>
      </c>
      <c r="AC4232" s="45">
        <f t="shared" si="1203"/>
        <v>1.3842182836119619E-2</v>
      </c>
      <c r="AD4232" s="45">
        <f t="shared" si="1204"/>
        <v>0.52951278286944758</v>
      </c>
      <c r="AE4232" s="45">
        <f t="shared" si="1205"/>
        <v>0.47048721713055242</v>
      </c>
      <c r="AF4232" s="43">
        <f>('Estimates from MCMC'!$B$2-'MCMC runs'!W4232)/'Estimates from MCMC'!$B$2</f>
        <v>0.12431969002954196</v>
      </c>
    </row>
    <row r="4233" spans="1:32" x14ac:dyDescent="0.3">
      <c r="A4233" s="38">
        <v>3061</v>
      </c>
      <c r="B4233" s="38">
        <v>1990392.7642448568</v>
      </c>
      <c r="C4233" s="39">
        <v>52894.356447223203</v>
      </c>
      <c r="D4233" s="39">
        <v>51844.977613727198</v>
      </c>
      <c r="E4233" s="39">
        <f t="shared" si="1188"/>
        <v>1049.3788334960045</v>
      </c>
      <c r="F4233" s="39">
        <v>52823.977346677399</v>
      </c>
      <c r="G4233" s="40">
        <f t="shared" si="1189"/>
        <v>70.379100545804249</v>
      </c>
      <c r="H4233" s="39">
        <v>52808.572913474898</v>
      </c>
      <c r="I4233" s="39">
        <f t="shared" si="1190"/>
        <v>85.783533748304762</v>
      </c>
      <c r="J4233" s="39">
        <v>51689.779303974297</v>
      </c>
      <c r="K4233" s="40">
        <f t="shared" si="1191"/>
        <v>1204.5771432489055</v>
      </c>
      <c r="L4233" s="39">
        <v>51129.212880737497</v>
      </c>
      <c r="M4233" s="39">
        <f t="shared" si="1192"/>
        <v>1765.1435664857054</v>
      </c>
      <c r="N4233" s="39">
        <f t="shared" si="1197"/>
        <v>560.56642323679989</v>
      </c>
      <c r="O4233" s="40">
        <f>'Estimates from MCMC'!$B$2-L4233</f>
        <v>17931.787119262503</v>
      </c>
      <c r="P4233" s="39">
        <v>52309.996598709702</v>
      </c>
      <c r="Q4233" s="40">
        <f t="shared" si="1193"/>
        <v>1180.7837179722046</v>
      </c>
      <c r="R4233" s="39">
        <v>52339.671374242302</v>
      </c>
      <c r="S4233" s="39">
        <f t="shared" si="1194"/>
        <v>29.674775532599597</v>
      </c>
      <c r="T4233" s="39">
        <f t="shared" si="1198"/>
        <v>1210.4584935048042</v>
      </c>
      <c r="U4233" s="39">
        <v>58984.119117610899</v>
      </c>
      <c r="V4233" s="39">
        <f t="shared" si="1195"/>
        <v>7854.9062368734012</v>
      </c>
      <c r="W4233" s="39">
        <v>60431.277878841902</v>
      </c>
      <c r="X4233" s="39">
        <f t="shared" si="1196"/>
        <v>236.70026772619894</v>
      </c>
      <c r="Y4233" s="39">
        <f t="shared" si="1199"/>
        <v>9302.0649981044044</v>
      </c>
      <c r="Z4233" s="39">
        <f t="shared" si="1200"/>
        <v>8629.7221211580982</v>
      </c>
      <c r="AA4233" s="45">
        <f t="shared" si="1201"/>
        <v>6.7503505671474187E-2</v>
      </c>
      <c r="AB4233" s="45">
        <f t="shared" si="1202"/>
        <v>0.43804369216694433</v>
      </c>
      <c r="AC4233" s="45">
        <f t="shared" si="1203"/>
        <v>1.3200037796117553E-2</v>
      </c>
      <c r="AD4233" s="45">
        <f t="shared" si="1204"/>
        <v>0.51874723563453606</v>
      </c>
      <c r="AE4233" s="45">
        <f t="shared" si="1205"/>
        <v>0.48125276436546394</v>
      </c>
      <c r="AF4233" s="43">
        <f>('Estimates from MCMC'!$B$2-'MCMC runs'!W4233)/'Estimates from MCMC'!$B$2</f>
        <v>0.12495796645223929</v>
      </c>
    </row>
    <row r="4234" spans="1:32" x14ac:dyDescent="0.3">
      <c r="A4234" s="38">
        <v>2666</v>
      </c>
      <c r="B4234" s="38">
        <v>1969912.2898178971</v>
      </c>
      <c r="C4234" s="39">
        <v>53115.706856672899</v>
      </c>
      <c r="D4234" s="39">
        <v>52027.966214140899</v>
      </c>
      <c r="E4234" s="39">
        <f t="shared" si="1188"/>
        <v>1087.7406425320005</v>
      </c>
      <c r="F4234" s="39">
        <v>53059.012722457999</v>
      </c>
      <c r="G4234" s="40">
        <f t="shared" si="1189"/>
        <v>56.694134214900259</v>
      </c>
      <c r="H4234" s="39">
        <v>53027.6100063626</v>
      </c>
      <c r="I4234" s="39">
        <f t="shared" si="1190"/>
        <v>88.096850310299487</v>
      </c>
      <c r="J4234" s="39">
        <v>51883.903341651698</v>
      </c>
      <c r="K4234" s="40">
        <f t="shared" si="1191"/>
        <v>1231.8035150212017</v>
      </c>
      <c r="L4234" s="39">
        <v>51308.411614609198</v>
      </c>
      <c r="M4234" s="39">
        <f t="shared" si="1192"/>
        <v>1807.2952420637012</v>
      </c>
      <c r="N4234" s="39">
        <f t="shared" si="1197"/>
        <v>575.49172704249941</v>
      </c>
      <c r="O4234" s="40">
        <f>'Estimates from MCMC'!$B$2-L4234</f>
        <v>17752.588385390802</v>
      </c>
      <c r="P4234" s="39">
        <v>52523.433561764999</v>
      </c>
      <c r="Q4234" s="40">
        <f t="shared" si="1193"/>
        <v>1215.0219471558012</v>
      </c>
      <c r="R4234" s="39">
        <v>52553.792091964599</v>
      </c>
      <c r="S4234" s="39">
        <f t="shared" si="1194"/>
        <v>30.358530199599045</v>
      </c>
      <c r="T4234" s="39">
        <f t="shared" si="1198"/>
        <v>1245.3804773554002</v>
      </c>
      <c r="U4234" s="39">
        <v>59225.201385930399</v>
      </c>
      <c r="V4234" s="39">
        <f t="shared" si="1195"/>
        <v>7916.7897713212005</v>
      </c>
      <c r="W4234" s="39">
        <v>60714.4415618985</v>
      </c>
      <c r="X4234" s="39">
        <f t="shared" si="1196"/>
        <v>243.85969861270132</v>
      </c>
      <c r="Y4234" s="39">
        <f t="shared" si="1199"/>
        <v>9406.0299472893021</v>
      </c>
      <c r="Z4234" s="39">
        <f t="shared" si="1200"/>
        <v>8346.5584381014996</v>
      </c>
      <c r="AA4234" s="45">
        <f t="shared" si="1201"/>
        <v>7.0152050524658449E-2</v>
      </c>
      <c r="AB4234" s="45">
        <f t="shared" si="1202"/>
        <v>0.44595129450735149</v>
      </c>
      <c r="AC4234" s="45">
        <f t="shared" si="1203"/>
        <v>1.3736571440668428E-2</v>
      </c>
      <c r="AD4234" s="45">
        <f t="shared" si="1204"/>
        <v>0.52983991647267836</v>
      </c>
      <c r="AE4234" s="45">
        <f t="shared" si="1205"/>
        <v>0.47016008352732164</v>
      </c>
      <c r="AF4234" s="43">
        <f>('Estimates from MCMC'!$B$2-'MCMC runs'!W4234)/'Estimates from MCMC'!$B$2</f>
        <v>0.12085776977022487</v>
      </c>
    </row>
    <row r="4235" spans="1:32" x14ac:dyDescent="0.3">
      <c r="A4235" s="38">
        <v>1869</v>
      </c>
      <c r="B4235" s="38">
        <v>1977339.0312756367</v>
      </c>
      <c r="C4235" s="39">
        <v>53011.825586191</v>
      </c>
      <c r="D4235" s="39">
        <v>51916.222844081298</v>
      </c>
      <c r="E4235" s="39">
        <f t="shared" si="1188"/>
        <v>1095.6027421097024</v>
      </c>
      <c r="F4235" s="39">
        <v>52946.998154456502</v>
      </c>
      <c r="G4235" s="40">
        <f t="shared" si="1189"/>
        <v>64.827431734498532</v>
      </c>
      <c r="H4235" s="39">
        <v>52921.268723155903</v>
      </c>
      <c r="I4235" s="39">
        <f t="shared" si="1190"/>
        <v>90.556863035097194</v>
      </c>
      <c r="J4235" s="39">
        <v>51761.670067391598</v>
      </c>
      <c r="K4235" s="40">
        <f t="shared" si="1191"/>
        <v>1250.1555187994018</v>
      </c>
      <c r="L4235" s="39">
        <v>51170.239402248597</v>
      </c>
      <c r="M4235" s="39">
        <f t="shared" si="1192"/>
        <v>1841.5861839424033</v>
      </c>
      <c r="N4235" s="39">
        <f t="shared" si="1197"/>
        <v>591.43066514300153</v>
      </c>
      <c r="O4235" s="40">
        <f>'Estimates from MCMC'!$B$2-L4235</f>
        <v>17890.760597751403</v>
      </c>
      <c r="P4235" s="39">
        <v>52410.474661124703</v>
      </c>
      <c r="Q4235" s="40">
        <f t="shared" si="1193"/>
        <v>1240.2352588761059</v>
      </c>
      <c r="R4235" s="39">
        <v>52441.889857157199</v>
      </c>
      <c r="S4235" s="39">
        <f t="shared" si="1194"/>
        <v>31.415196032496169</v>
      </c>
      <c r="T4235" s="39">
        <f t="shared" si="1198"/>
        <v>1271.6504549086021</v>
      </c>
      <c r="U4235" s="39">
        <v>59253.978913662999</v>
      </c>
      <c r="V4235" s="39">
        <f t="shared" si="1195"/>
        <v>8083.7395114144019</v>
      </c>
      <c r="W4235" s="39">
        <v>60777.473717267902</v>
      </c>
      <c r="X4235" s="39">
        <f t="shared" si="1196"/>
        <v>251.84434869630059</v>
      </c>
      <c r="Y4235" s="39">
        <f t="shared" si="1199"/>
        <v>9607.2343150193046</v>
      </c>
      <c r="Z4235" s="39">
        <f t="shared" si="1200"/>
        <v>8283.5262827320985</v>
      </c>
      <c r="AA4235" s="45">
        <f t="shared" si="1201"/>
        <v>7.1078613341258909E-2</v>
      </c>
      <c r="AB4235" s="45">
        <f t="shared" si="1202"/>
        <v>0.45183878389331333</v>
      </c>
      <c r="AC4235" s="45">
        <f t="shared" si="1203"/>
        <v>1.4076782667806398E-2</v>
      </c>
      <c r="AD4235" s="45">
        <f t="shared" si="1204"/>
        <v>0.53699417990237863</v>
      </c>
      <c r="AE4235" s="45">
        <f t="shared" si="1205"/>
        <v>0.46300582009762131</v>
      </c>
      <c r="AF4235" s="43">
        <f>('Estimates from MCMC'!$B$2-'MCMC runs'!W4235)/'Estimates from MCMC'!$B$2</f>
        <v>0.11994506715414052</v>
      </c>
    </row>
    <row r="4236" spans="1:32" x14ac:dyDescent="0.3">
      <c r="A4236" s="38">
        <v>4924</v>
      </c>
      <c r="B4236" s="38">
        <v>1977339.0312756367</v>
      </c>
      <c r="C4236" s="39">
        <v>53011.825586191</v>
      </c>
      <c r="D4236" s="39">
        <v>51916.222844081298</v>
      </c>
      <c r="E4236" s="39">
        <f t="shared" si="1188"/>
        <v>1095.6027421097024</v>
      </c>
      <c r="F4236" s="39">
        <v>52946.998154456502</v>
      </c>
      <c r="G4236" s="40">
        <f t="shared" si="1189"/>
        <v>64.827431734498532</v>
      </c>
      <c r="H4236" s="39">
        <v>52921.268723155903</v>
      </c>
      <c r="I4236" s="39">
        <f t="shared" si="1190"/>
        <v>90.556863035097194</v>
      </c>
      <c r="J4236" s="39">
        <v>51761.670067391598</v>
      </c>
      <c r="K4236" s="40">
        <f t="shared" si="1191"/>
        <v>1250.1555187994018</v>
      </c>
      <c r="L4236" s="39">
        <v>51170.239402248597</v>
      </c>
      <c r="M4236" s="39">
        <f t="shared" si="1192"/>
        <v>1841.5861839424033</v>
      </c>
      <c r="N4236" s="39">
        <f t="shared" si="1197"/>
        <v>591.43066514300153</v>
      </c>
      <c r="O4236" s="40">
        <f>'Estimates from MCMC'!$B$2-L4236</f>
        <v>17890.760597751403</v>
      </c>
      <c r="P4236" s="39">
        <v>52410.474661124703</v>
      </c>
      <c r="Q4236" s="40">
        <f t="shared" si="1193"/>
        <v>1240.2352588761059</v>
      </c>
      <c r="R4236" s="39">
        <v>52441.889857157199</v>
      </c>
      <c r="S4236" s="39">
        <f t="shared" si="1194"/>
        <v>31.415196032496169</v>
      </c>
      <c r="T4236" s="39">
        <f t="shared" si="1198"/>
        <v>1271.6504549086021</v>
      </c>
      <c r="U4236" s="39">
        <v>59253.978913662999</v>
      </c>
      <c r="V4236" s="39">
        <f t="shared" si="1195"/>
        <v>8083.7395114144019</v>
      </c>
      <c r="W4236" s="39">
        <v>60777.473717267902</v>
      </c>
      <c r="X4236" s="39">
        <f t="shared" si="1196"/>
        <v>251.84434869630059</v>
      </c>
      <c r="Y4236" s="39">
        <f t="shared" si="1199"/>
        <v>9607.2343150193046</v>
      </c>
      <c r="Z4236" s="39">
        <f t="shared" si="1200"/>
        <v>8283.5262827320985</v>
      </c>
      <c r="AA4236" s="45">
        <f t="shared" si="1201"/>
        <v>7.1078613341258909E-2</v>
      </c>
      <c r="AB4236" s="45">
        <f t="shared" si="1202"/>
        <v>0.45183878389331333</v>
      </c>
      <c r="AC4236" s="45">
        <f t="shared" si="1203"/>
        <v>1.4076782667806398E-2</v>
      </c>
      <c r="AD4236" s="45">
        <f t="shared" si="1204"/>
        <v>0.53699417990237863</v>
      </c>
      <c r="AE4236" s="45">
        <f t="shared" si="1205"/>
        <v>0.46300582009762131</v>
      </c>
      <c r="AF4236" s="43">
        <f>('Estimates from MCMC'!$B$2-'MCMC runs'!W4236)/'Estimates from MCMC'!$B$2</f>
        <v>0.11994506715414052</v>
      </c>
    </row>
    <row r="4237" spans="1:32" x14ac:dyDescent="0.3">
      <c r="A4237" s="38">
        <v>2937</v>
      </c>
      <c r="B4237" s="38">
        <v>2065446.3394304081</v>
      </c>
      <c r="C4237" s="39">
        <v>53134.481609668001</v>
      </c>
      <c r="D4237" s="39">
        <v>52069.746211315301</v>
      </c>
      <c r="E4237" s="39">
        <f t="shared" si="1188"/>
        <v>1064.7353983526991</v>
      </c>
      <c r="F4237" s="39">
        <v>53066.6867835187</v>
      </c>
      <c r="G4237" s="40">
        <f t="shared" si="1189"/>
        <v>67.794826149300206</v>
      </c>
      <c r="H4237" s="39">
        <v>53049.112505930803</v>
      </c>
      <c r="I4237" s="39">
        <f t="shared" si="1190"/>
        <v>85.369103737197293</v>
      </c>
      <c r="J4237" s="39">
        <v>51917.369299719699</v>
      </c>
      <c r="K4237" s="40">
        <f t="shared" si="1191"/>
        <v>1217.1123099483011</v>
      </c>
      <c r="L4237" s="39">
        <v>51359.513571934498</v>
      </c>
      <c r="M4237" s="39">
        <f t="shared" si="1192"/>
        <v>1774.9680377335026</v>
      </c>
      <c r="N4237" s="39">
        <f t="shared" si="1197"/>
        <v>557.85572778520145</v>
      </c>
      <c r="O4237" s="40">
        <f>'Estimates from MCMC'!$B$2-L4237</f>
        <v>17701.486428065502</v>
      </c>
      <c r="P4237" s="39">
        <v>52547.239301684298</v>
      </c>
      <c r="Q4237" s="40">
        <f t="shared" si="1193"/>
        <v>1187.7257297497999</v>
      </c>
      <c r="R4237" s="39">
        <v>52576.378123241302</v>
      </c>
      <c r="S4237" s="39">
        <f t="shared" si="1194"/>
        <v>29.138821557004121</v>
      </c>
      <c r="T4237" s="39">
        <f t="shared" si="1198"/>
        <v>1216.8645513068041</v>
      </c>
      <c r="U4237" s="39">
        <v>59306.062876690703</v>
      </c>
      <c r="V4237" s="39">
        <f t="shared" si="1195"/>
        <v>7946.5493047562049</v>
      </c>
      <c r="W4237" s="39">
        <v>60762.913750897198</v>
      </c>
      <c r="X4237" s="39">
        <f t="shared" si="1196"/>
        <v>239.986322899691</v>
      </c>
      <c r="Y4237" s="39">
        <f t="shared" si="1199"/>
        <v>9403.4001789627</v>
      </c>
      <c r="Z4237" s="39">
        <f t="shared" si="1200"/>
        <v>8298.086249102802</v>
      </c>
      <c r="AA4237" s="45">
        <f t="shared" si="1201"/>
        <v>6.874363665739841E-2</v>
      </c>
      <c r="AB4237" s="45">
        <f t="shared" si="1202"/>
        <v>0.44891988800200661</v>
      </c>
      <c r="AC4237" s="45">
        <f t="shared" si="1203"/>
        <v>1.3557410778746551E-2</v>
      </c>
      <c r="AD4237" s="45">
        <f t="shared" si="1204"/>
        <v>0.53122093543815152</v>
      </c>
      <c r="AE4237" s="45">
        <f t="shared" si="1205"/>
        <v>0.46877906456184842</v>
      </c>
      <c r="AF4237" s="43">
        <f>('Estimates from MCMC'!$B$2-'MCMC runs'!W4237)/'Estimates from MCMC'!$B$2</f>
        <v>0.12015589477567371</v>
      </c>
    </row>
    <row r="4238" spans="1:32" x14ac:dyDescent="0.3">
      <c r="A4238" s="38">
        <v>2061</v>
      </c>
      <c r="B4238" s="38">
        <v>2011883.4578849149</v>
      </c>
      <c r="C4238" s="39">
        <v>52483.931457439903</v>
      </c>
      <c r="D4238" s="39">
        <v>51386.038853845501</v>
      </c>
      <c r="E4238" s="39">
        <f t="shared" si="1188"/>
        <v>1097.8926035944023</v>
      </c>
      <c r="F4238" s="39">
        <v>52417.352820069398</v>
      </c>
      <c r="G4238" s="40">
        <f t="shared" si="1189"/>
        <v>66.578637370505021</v>
      </c>
      <c r="H4238" s="39">
        <v>52394.199966679502</v>
      </c>
      <c r="I4238" s="39">
        <f t="shared" si="1190"/>
        <v>89.731490760401357</v>
      </c>
      <c r="J4238" s="39">
        <v>51230.822711844899</v>
      </c>
      <c r="K4238" s="40">
        <f t="shared" si="1191"/>
        <v>1253.1087455950037</v>
      </c>
      <c r="L4238" s="39">
        <v>50645.027271545499</v>
      </c>
      <c r="M4238" s="39">
        <f t="shared" si="1192"/>
        <v>1838.9041858944038</v>
      </c>
      <c r="N4238" s="39">
        <f t="shared" si="1197"/>
        <v>585.79544029940007</v>
      </c>
      <c r="O4238" s="40">
        <f>'Estimates from MCMC'!$B$2-L4238</f>
        <v>18415.972728454501</v>
      </c>
      <c r="P4238" s="39">
        <v>51884.858174474699</v>
      </c>
      <c r="Q4238" s="40">
        <f t="shared" si="1193"/>
        <v>1239.8309029291995</v>
      </c>
      <c r="R4238" s="39">
        <v>51915.645105063202</v>
      </c>
      <c r="S4238" s="39">
        <f t="shared" si="1194"/>
        <v>30.78693058850331</v>
      </c>
      <c r="T4238" s="39">
        <f t="shared" si="1198"/>
        <v>1270.6178335177028</v>
      </c>
      <c r="U4238" s="39">
        <v>58509.785900865601</v>
      </c>
      <c r="V4238" s="39">
        <f t="shared" si="1195"/>
        <v>7864.758629320102</v>
      </c>
      <c r="W4238" s="39">
        <v>60030.530972734101</v>
      </c>
      <c r="X4238" s="39">
        <f t="shared" si="1196"/>
        <v>250.12723835079669</v>
      </c>
      <c r="Y4238" s="39">
        <f t="shared" si="1199"/>
        <v>9385.5037011886016</v>
      </c>
      <c r="Z4238" s="39">
        <f t="shared" si="1200"/>
        <v>9030.4690272658991</v>
      </c>
      <c r="AA4238" s="45">
        <f t="shared" si="1201"/>
        <v>6.899542328027411E-2</v>
      </c>
      <c r="AB4238" s="45">
        <f t="shared" si="1202"/>
        <v>0.42706180907665398</v>
      </c>
      <c r="AC4238" s="45">
        <f t="shared" si="1203"/>
        <v>1.3582081274714605E-2</v>
      </c>
      <c r="AD4238" s="45">
        <f t="shared" si="1204"/>
        <v>0.50963931363164272</v>
      </c>
      <c r="AE4238" s="45">
        <f t="shared" si="1205"/>
        <v>0.49036068636835733</v>
      </c>
      <c r="AF4238" s="43">
        <f>('Estimates from MCMC'!$B$2-'MCMC runs'!W4238)/'Estimates from MCMC'!$B$2</f>
        <v>0.13076076261950884</v>
      </c>
    </row>
    <row r="4239" spans="1:32" x14ac:dyDescent="0.3">
      <c r="A4239" s="38">
        <v>840</v>
      </c>
      <c r="B4239" s="38">
        <v>1937824.4831393035</v>
      </c>
      <c r="C4239" s="39">
        <v>52818.425622440802</v>
      </c>
      <c r="D4239" s="39">
        <v>51726.762256468297</v>
      </c>
      <c r="E4239" s="39">
        <f t="shared" si="1188"/>
        <v>1091.6633659725048</v>
      </c>
      <c r="F4239" s="39">
        <v>52758.406910509802</v>
      </c>
      <c r="G4239" s="40">
        <f t="shared" si="1189"/>
        <v>60.018711930999416</v>
      </c>
      <c r="H4239" s="39">
        <v>52728.398572145699</v>
      </c>
      <c r="I4239" s="39">
        <f t="shared" si="1190"/>
        <v>90.027050295102526</v>
      </c>
      <c r="J4239" s="39">
        <v>51577.485661536899</v>
      </c>
      <c r="K4239" s="40">
        <f t="shared" si="1191"/>
        <v>1240.9399609039028</v>
      </c>
      <c r="L4239" s="39">
        <v>51072.527383270201</v>
      </c>
      <c r="M4239" s="39">
        <f t="shared" si="1192"/>
        <v>1745.8982391706013</v>
      </c>
      <c r="N4239" s="39">
        <f t="shared" si="1197"/>
        <v>504.95827826669847</v>
      </c>
      <c r="O4239" s="40">
        <f>'Estimates from MCMC'!$B$2-L4239</f>
        <v>17988.472616729799</v>
      </c>
      <c r="P4239" s="39">
        <v>52237.747637986598</v>
      </c>
      <c r="Q4239" s="40">
        <f t="shared" si="1193"/>
        <v>1165.2202547163979</v>
      </c>
      <c r="R4239" s="39">
        <v>52268.334665946</v>
      </c>
      <c r="S4239" s="39">
        <f t="shared" si="1194"/>
        <v>30.587027959401894</v>
      </c>
      <c r="T4239" s="39">
        <f t="shared" si="1198"/>
        <v>1195.8072826757998</v>
      </c>
      <c r="U4239" s="39">
        <v>59038.089894726101</v>
      </c>
      <c r="V4239" s="39">
        <f t="shared" si="1195"/>
        <v>7965.5625114559007</v>
      </c>
      <c r="W4239" s="39">
        <v>60465.771263486902</v>
      </c>
      <c r="X4239" s="39">
        <f t="shared" si="1196"/>
        <v>231.87408608500118</v>
      </c>
      <c r="Y4239" s="39">
        <f t="shared" si="1199"/>
        <v>9393.2438802167017</v>
      </c>
      <c r="Z4239" s="39">
        <f t="shared" si="1200"/>
        <v>8595.2287365130978</v>
      </c>
      <c r="AA4239" s="45">
        <f t="shared" si="1201"/>
        <v>6.6476310032218322E-2</v>
      </c>
      <c r="AB4239" s="45">
        <f t="shared" si="1202"/>
        <v>0.44281483376457975</v>
      </c>
      <c r="AC4239" s="45">
        <f t="shared" si="1203"/>
        <v>1.2890148653830208E-2</v>
      </c>
      <c r="AD4239" s="45">
        <f t="shared" si="1204"/>
        <v>0.52218129245062828</v>
      </c>
      <c r="AE4239" s="45">
        <f t="shared" si="1205"/>
        <v>0.47781870754937172</v>
      </c>
      <c r="AF4239" s="43">
        <f>('Estimates from MCMC'!$B$2-'MCMC runs'!W4239)/'Estimates from MCMC'!$B$2</f>
        <v>0.12445850388081693</v>
      </c>
    </row>
    <row r="4240" spans="1:32" x14ac:dyDescent="0.3">
      <c r="A4240" s="38">
        <v>3682</v>
      </c>
      <c r="B4240" s="38">
        <v>2118038.6198197487</v>
      </c>
      <c r="C4240" s="39">
        <v>52877.995852655396</v>
      </c>
      <c r="D4240" s="39">
        <v>51779.3810287015</v>
      </c>
      <c r="E4240" s="39">
        <f t="shared" si="1188"/>
        <v>1098.6148239538961</v>
      </c>
      <c r="F4240" s="39">
        <v>52813.3310209501</v>
      </c>
      <c r="G4240" s="40">
        <f t="shared" si="1189"/>
        <v>64.66483170529682</v>
      </c>
      <c r="H4240" s="39">
        <v>52788.6814020518</v>
      </c>
      <c r="I4240" s="39">
        <f t="shared" si="1190"/>
        <v>89.314450603596924</v>
      </c>
      <c r="J4240" s="39">
        <v>51626.178414115202</v>
      </c>
      <c r="K4240" s="40">
        <f t="shared" si="1191"/>
        <v>1251.8174385401944</v>
      </c>
      <c r="L4240" s="39">
        <v>51043.101853551103</v>
      </c>
      <c r="M4240" s="39">
        <f t="shared" si="1192"/>
        <v>1834.8939991042935</v>
      </c>
      <c r="N4240" s="39">
        <f t="shared" si="1197"/>
        <v>583.07656056409905</v>
      </c>
      <c r="O4240" s="40">
        <f>'Estimates from MCMC'!$B$2-L4240</f>
        <v>18017.898146448897</v>
      </c>
      <c r="P4240" s="39">
        <v>52279.818063467399</v>
      </c>
      <c r="Q4240" s="40">
        <f t="shared" si="1193"/>
        <v>1236.7162099162961</v>
      </c>
      <c r="R4240" s="39">
        <v>52310.371932235801</v>
      </c>
      <c r="S4240" s="39">
        <f t="shared" si="1194"/>
        <v>30.553868768402026</v>
      </c>
      <c r="T4240" s="39">
        <f t="shared" si="1198"/>
        <v>1267.2700786846981</v>
      </c>
      <c r="U4240" s="39">
        <v>58986.956674953399</v>
      </c>
      <c r="V4240" s="39">
        <f t="shared" si="1195"/>
        <v>7943.8548214022958</v>
      </c>
      <c r="W4240" s="39">
        <v>60503.514978965199</v>
      </c>
      <c r="X4240" s="39">
        <f t="shared" si="1196"/>
        <v>249.28822532710183</v>
      </c>
      <c r="Y4240" s="39">
        <f t="shared" si="1199"/>
        <v>9460.4131254140957</v>
      </c>
      <c r="Z4240" s="39">
        <f t="shared" si="1200"/>
        <v>8557.4850210348013</v>
      </c>
      <c r="AA4240" s="45">
        <f t="shared" si="1201"/>
        <v>7.0333957289821905E-2</v>
      </c>
      <c r="AB4240" s="45">
        <f t="shared" si="1202"/>
        <v>0.44088687575181629</v>
      </c>
      <c r="AC4240" s="45">
        <f t="shared" si="1203"/>
        <v>1.3835588552055026E-2</v>
      </c>
      <c r="AD4240" s="45">
        <f t="shared" si="1204"/>
        <v>0.52505642159369326</v>
      </c>
      <c r="AE4240" s="45">
        <f t="shared" si="1205"/>
        <v>0.4749435784063068</v>
      </c>
      <c r="AF4240" s="43">
        <f>('Estimates from MCMC'!$B$2-'MCMC runs'!W4240)/'Estimates from MCMC'!$B$2</f>
        <v>0.12391197667330044</v>
      </c>
    </row>
    <row r="4241" spans="1:32" x14ac:dyDescent="0.3">
      <c r="A4241" s="38">
        <v>3378</v>
      </c>
      <c r="B4241" s="38">
        <v>2060734.8135487046</v>
      </c>
      <c r="C4241" s="39">
        <v>52711.709323277399</v>
      </c>
      <c r="D4241" s="39">
        <v>51639.635204323</v>
      </c>
      <c r="E4241" s="39">
        <f t="shared" si="1188"/>
        <v>1072.0741189543987</v>
      </c>
      <c r="F4241" s="39">
        <v>52655.994050890797</v>
      </c>
      <c r="G4241" s="40">
        <f t="shared" si="1189"/>
        <v>55.71527238660201</v>
      </c>
      <c r="H4241" s="39">
        <v>52624.4277274044</v>
      </c>
      <c r="I4241" s="39">
        <f t="shared" si="1190"/>
        <v>87.281595872998878</v>
      </c>
      <c r="J4241" s="39">
        <v>51497.362746466497</v>
      </c>
      <c r="K4241" s="40">
        <f t="shared" si="1191"/>
        <v>1214.3465768109018</v>
      </c>
      <c r="L4241" s="39">
        <v>50927.423236914598</v>
      </c>
      <c r="M4241" s="39">
        <f t="shared" si="1192"/>
        <v>1784.2860863628011</v>
      </c>
      <c r="N4241" s="39">
        <f t="shared" si="1197"/>
        <v>569.93950955189939</v>
      </c>
      <c r="O4241" s="40">
        <f>'Estimates from MCMC'!$B$2-L4241</f>
        <v>18133.576763085402</v>
      </c>
      <c r="P4241" s="39">
        <v>52124.295258308797</v>
      </c>
      <c r="Q4241" s="40">
        <f t="shared" si="1193"/>
        <v>1196.8720213941997</v>
      </c>
      <c r="R4241" s="39">
        <v>52154.630472805802</v>
      </c>
      <c r="S4241" s="39">
        <f t="shared" si="1194"/>
        <v>30.335214497004927</v>
      </c>
      <c r="T4241" s="39">
        <f t="shared" si="1198"/>
        <v>1227.2072358912046</v>
      </c>
      <c r="U4241" s="39">
        <v>58741.1059147673</v>
      </c>
      <c r="V4241" s="39">
        <f t="shared" si="1195"/>
        <v>7813.6826778527029</v>
      </c>
      <c r="W4241" s="39">
        <v>60206.918262057203</v>
      </c>
      <c r="X4241" s="39">
        <f t="shared" si="1196"/>
        <v>238.60511139869777</v>
      </c>
      <c r="Y4241" s="39">
        <f t="shared" si="1199"/>
        <v>9279.4950251426053</v>
      </c>
      <c r="Z4241" s="39">
        <f t="shared" si="1200"/>
        <v>8854.0817379427972</v>
      </c>
      <c r="AA4241" s="45">
        <f t="shared" si="1201"/>
        <v>6.7675961114821839E-2</v>
      </c>
      <c r="AB4241" s="45">
        <f t="shared" si="1202"/>
        <v>0.43089583373088586</v>
      </c>
      <c r="AC4241" s="45">
        <f t="shared" si="1203"/>
        <v>1.3158193472587669E-2</v>
      </c>
      <c r="AD4241" s="45">
        <f t="shared" si="1204"/>
        <v>0.51172998831829541</v>
      </c>
      <c r="AE4241" s="45">
        <f t="shared" si="1205"/>
        <v>0.48827001168170464</v>
      </c>
      <c r="AF4241" s="43">
        <f>('Estimates from MCMC'!$B$2-'MCMC runs'!W4241)/'Estimates from MCMC'!$B$2</f>
        <v>0.1282066830474913</v>
      </c>
    </row>
    <row r="4242" spans="1:32" x14ac:dyDescent="0.3">
      <c r="A4242" s="38">
        <v>3485</v>
      </c>
      <c r="B4242" s="38">
        <v>2060734.8135487046</v>
      </c>
      <c r="C4242" s="39">
        <v>52711.709323277399</v>
      </c>
      <c r="D4242" s="39">
        <v>51639.635204323</v>
      </c>
      <c r="E4242" s="39">
        <f t="shared" si="1188"/>
        <v>1072.0741189543987</v>
      </c>
      <c r="F4242" s="39">
        <v>52655.994050890797</v>
      </c>
      <c r="G4242" s="40">
        <f t="shared" si="1189"/>
        <v>55.71527238660201</v>
      </c>
      <c r="H4242" s="39">
        <v>52624.4277274044</v>
      </c>
      <c r="I4242" s="39">
        <f t="shared" si="1190"/>
        <v>87.281595872998878</v>
      </c>
      <c r="J4242" s="39">
        <v>51497.362746466497</v>
      </c>
      <c r="K4242" s="40">
        <f t="shared" si="1191"/>
        <v>1214.3465768109018</v>
      </c>
      <c r="L4242" s="39">
        <v>50927.423236914598</v>
      </c>
      <c r="M4242" s="39">
        <f t="shared" si="1192"/>
        <v>1784.2860863628011</v>
      </c>
      <c r="N4242" s="39">
        <f t="shared" si="1197"/>
        <v>569.93950955189939</v>
      </c>
      <c r="O4242" s="40">
        <f>'Estimates from MCMC'!$B$2-L4242</f>
        <v>18133.576763085402</v>
      </c>
      <c r="P4242" s="39">
        <v>52124.295258308797</v>
      </c>
      <c r="Q4242" s="40">
        <f t="shared" si="1193"/>
        <v>1196.8720213941997</v>
      </c>
      <c r="R4242" s="39">
        <v>52154.630472805802</v>
      </c>
      <c r="S4242" s="39">
        <f t="shared" si="1194"/>
        <v>30.335214497004927</v>
      </c>
      <c r="T4242" s="39">
        <f t="shared" si="1198"/>
        <v>1227.2072358912046</v>
      </c>
      <c r="U4242" s="39">
        <v>58741.1059147673</v>
      </c>
      <c r="V4242" s="39">
        <f t="shared" si="1195"/>
        <v>7813.6826778527029</v>
      </c>
      <c r="W4242" s="39">
        <v>60206.918262057203</v>
      </c>
      <c r="X4242" s="39">
        <f t="shared" si="1196"/>
        <v>238.60511139869777</v>
      </c>
      <c r="Y4242" s="39">
        <f t="shared" si="1199"/>
        <v>9279.4950251426053</v>
      </c>
      <c r="Z4242" s="39">
        <f t="shared" si="1200"/>
        <v>8854.0817379427972</v>
      </c>
      <c r="AA4242" s="45">
        <f t="shared" si="1201"/>
        <v>6.7675961114821839E-2</v>
      </c>
      <c r="AB4242" s="45">
        <f t="shared" si="1202"/>
        <v>0.43089583373088586</v>
      </c>
      <c r="AC4242" s="45">
        <f t="shared" si="1203"/>
        <v>1.3158193472587669E-2</v>
      </c>
      <c r="AD4242" s="45">
        <f t="shared" si="1204"/>
        <v>0.51172998831829541</v>
      </c>
      <c r="AE4242" s="45">
        <f t="shared" si="1205"/>
        <v>0.48827001168170464</v>
      </c>
      <c r="AF4242" s="43">
        <f>('Estimates from MCMC'!$B$2-'MCMC runs'!W4242)/'Estimates from MCMC'!$B$2</f>
        <v>0.1282066830474913</v>
      </c>
    </row>
    <row r="4243" spans="1:32" x14ac:dyDescent="0.3">
      <c r="A4243" s="38">
        <v>1606</v>
      </c>
      <c r="B4243" s="38">
        <v>2032388.165181109</v>
      </c>
      <c r="C4243" s="39">
        <v>51463.692443273198</v>
      </c>
      <c r="D4243" s="39">
        <v>50411.654269858896</v>
      </c>
      <c r="E4243" s="39">
        <f t="shared" si="1188"/>
        <v>1052.0381734143011</v>
      </c>
      <c r="F4243" s="39">
        <v>51379.893164685403</v>
      </c>
      <c r="G4243" s="40">
        <f t="shared" si="1189"/>
        <v>83.799278587794106</v>
      </c>
      <c r="H4243" s="39">
        <v>51377.391231085501</v>
      </c>
      <c r="I4243" s="39">
        <f t="shared" si="1190"/>
        <v>86.301212187696365</v>
      </c>
      <c r="J4243" s="39">
        <v>50242.827633298002</v>
      </c>
      <c r="K4243" s="40">
        <f t="shared" si="1191"/>
        <v>1220.8648099751954</v>
      </c>
      <c r="L4243" s="39">
        <v>49679.2957333753</v>
      </c>
      <c r="M4243" s="39">
        <f t="shared" si="1192"/>
        <v>1784.3967098978974</v>
      </c>
      <c r="N4243" s="39">
        <f t="shared" si="1197"/>
        <v>563.531899922702</v>
      </c>
      <c r="O4243" s="40">
        <f>'Estimates from MCMC'!$B$2-L4243</f>
        <v>19381.7042666247</v>
      </c>
      <c r="P4243" s="39">
        <v>50871.086533887203</v>
      </c>
      <c r="Q4243" s="40">
        <f t="shared" si="1193"/>
        <v>1191.7908005119025</v>
      </c>
      <c r="R4243" s="39">
        <v>50900.810426343502</v>
      </c>
      <c r="S4243" s="39">
        <f t="shared" si="1194"/>
        <v>29.723892456298927</v>
      </c>
      <c r="T4243" s="39">
        <f t="shared" si="1198"/>
        <v>1221.5146929682014</v>
      </c>
      <c r="U4243" s="39">
        <v>57492.636900678699</v>
      </c>
      <c r="V4243" s="39">
        <f t="shared" si="1195"/>
        <v>7813.3411673033988</v>
      </c>
      <c r="W4243" s="39">
        <v>58958.5209483328</v>
      </c>
      <c r="X4243" s="39">
        <f t="shared" si="1196"/>
        <v>244.36935468589945</v>
      </c>
      <c r="Y4243" s="39">
        <f t="shared" si="1199"/>
        <v>9279.2252149574997</v>
      </c>
      <c r="Z4243" s="39">
        <f t="shared" si="1200"/>
        <v>10102.4790516672</v>
      </c>
      <c r="AA4243" s="45">
        <f t="shared" si="1201"/>
        <v>6.302411161394357E-2</v>
      </c>
      <c r="AB4243" s="45">
        <f t="shared" si="1202"/>
        <v>0.40312972790313256</v>
      </c>
      <c r="AC4243" s="45">
        <f t="shared" si="1203"/>
        <v>1.2608249064387157E-2</v>
      </c>
      <c r="AD4243" s="45">
        <f t="shared" si="1204"/>
        <v>0.4787620885814633</v>
      </c>
      <c r="AE4243" s="45">
        <f t="shared" si="1205"/>
        <v>0.5212379114185367</v>
      </c>
      <c r="AF4243" s="43">
        <f>('Estimates from MCMC'!$B$2-'MCMC runs'!W4243)/'Estimates from MCMC'!$B$2</f>
        <v>0.14628341685853377</v>
      </c>
    </row>
    <row r="4244" spans="1:32" x14ac:dyDescent="0.3">
      <c r="A4244" s="38">
        <v>29</v>
      </c>
      <c r="B4244" s="38">
        <v>2034023.89316401</v>
      </c>
      <c r="C4244" s="39">
        <v>53368.4623670656</v>
      </c>
      <c r="D4244" s="39">
        <v>52271.129623149202</v>
      </c>
      <c r="E4244" s="39">
        <f t="shared" si="1188"/>
        <v>1097.3327439163986</v>
      </c>
      <c r="F4244" s="39">
        <v>53306.586143041997</v>
      </c>
      <c r="G4244" s="40">
        <f t="shared" si="1189"/>
        <v>61.876224023602845</v>
      </c>
      <c r="H4244" s="39">
        <v>53278.832293953397</v>
      </c>
      <c r="I4244" s="39">
        <f t="shared" si="1190"/>
        <v>89.630073112202808</v>
      </c>
      <c r="J4244" s="39">
        <v>52120.5101592297</v>
      </c>
      <c r="K4244" s="40">
        <f t="shared" si="1191"/>
        <v>1247.9522078359005</v>
      </c>
      <c r="L4244" s="39">
        <v>51535.291508957402</v>
      </c>
      <c r="M4244" s="39">
        <f t="shared" si="1192"/>
        <v>1833.1708581081984</v>
      </c>
      <c r="N4244" s="39">
        <f t="shared" si="1197"/>
        <v>585.21865027229796</v>
      </c>
      <c r="O4244" s="40">
        <f>'Estimates from MCMC'!$B$2-L4244</f>
        <v>17525.708491042598</v>
      </c>
      <c r="P4244" s="39">
        <v>52768.289443735899</v>
      </c>
      <c r="Q4244" s="40">
        <f t="shared" si="1193"/>
        <v>1232.9979347784974</v>
      </c>
      <c r="R4244" s="39">
        <v>52799.257400688803</v>
      </c>
      <c r="S4244" s="39">
        <f t="shared" si="1194"/>
        <v>30.967956952903478</v>
      </c>
      <c r="T4244" s="39">
        <f t="shared" si="1198"/>
        <v>1263.9658917314009</v>
      </c>
      <c r="U4244" s="39">
        <v>59626.474991714596</v>
      </c>
      <c r="V4244" s="39">
        <f t="shared" si="1195"/>
        <v>8091.1834827571947</v>
      </c>
      <c r="W4244" s="39">
        <v>61141.025824192002</v>
      </c>
      <c r="X4244" s="39">
        <f t="shared" si="1196"/>
        <v>250.58494074600458</v>
      </c>
      <c r="Y4244" s="39">
        <f t="shared" si="1199"/>
        <v>9605.7343152346002</v>
      </c>
      <c r="Z4244" s="39">
        <f t="shared" si="1200"/>
        <v>7919.9741758079981</v>
      </c>
      <c r="AA4244" s="45">
        <f t="shared" si="1201"/>
        <v>7.2120673031701665E-2</v>
      </c>
      <c r="AB4244" s="45">
        <f t="shared" si="1202"/>
        <v>0.46167511498280395</v>
      </c>
      <c r="AC4244" s="45">
        <f t="shared" si="1203"/>
        <v>1.4298134701605856E-2</v>
      </c>
      <c r="AD4244" s="45">
        <f t="shared" si="1204"/>
        <v>0.54809392271611146</v>
      </c>
      <c r="AE4244" s="45">
        <f t="shared" si="1205"/>
        <v>0.45190607728388854</v>
      </c>
      <c r="AF4244" s="43">
        <f>('Estimates from MCMC'!$B$2-'MCMC runs'!W4244)/'Estimates from MCMC'!$B$2</f>
        <v>0.1146808499125121</v>
      </c>
    </row>
    <row r="4245" spans="1:32" x14ac:dyDescent="0.3">
      <c r="A4245" s="38">
        <v>3338</v>
      </c>
      <c r="B4245" s="38">
        <v>1977265.1539296093</v>
      </c>
      <c r="C4245" s="39">
        <v>52693.020816216696</v>
      </c>
      <c r="D4245" s="39">
        <v>51621.701887307601</v>
      </c>
      <c r="E4245" s="39">
        <f t="shared" si="1188"/>
        <v>1071.3189289090951</v>
      </c>
      <c r="F4245" s="39">
        <v>52637.175799503297</v>
      </c>
      <c r="G4245" s="40">
        <f t="shared" si="1189"/>
        <v>55.845016713399673</v>
      </c>
      <c r="H4245" s="39">
        <v>52606.043376199697</v>
      </c>
      <c r="I4245" s="39">
        <f t="shared" si="1190"/>
        <v>86.977440016999026</v>
      </c>
      <c r="J4245" s="39">
        <v>51479.364007353201</v>
      </c>
      <c r="K4245" s="40">
        <f t="shared" si="1191"/>
        <v>1213.6568088634958</v>
      </c>
      <c r="L4245" s="39">
        <v>50911.199700054</v>
      </c>
      <c r="M4245" s="39">
        <f t="shared" si="1192"/>
        <v>1781.8211161626969</v>
      </c>
      <c r="N4245" s="39">
        <f t="shared" si="1197"/>
        <v>568.16430729920103</v>
      </c>
      <c r="O4245" s="40">
        <f>'Estimates from MCMC'!$B$2-L4245</f>
        <v>18149.800299946</v>
      </c>
      <c r="P4245" s="39">
        <v>52103.402507123901</v>
      </c>
      <c r="Q4245" s="40">
        <f t="shared" si="1193"/>
        <v>1192.2028070699016</v>
      </c>
      <c r="R4245" s="39">
        <v>52133.699191786698</v>
      </c>
      <c r="S4245" s="39">
        <f t="shared" si="1194"/>
        <v>30.296684662796906</v>
      </c>
      <c r="T4245" s="39">
        <f t="shared" si="1198"/>
        <v>1222.4994917326985</v>
      </c>
      <c r="U4245" s="39">
        <v>58879.0022553854</v>
      </c>
      <c r="V4245" s="39">
        <f t="shared" si="1195"/>
        <v>7967.8025553314001</v>
      </c>
      <c r="W4245" s="39">
        <v>60342.1520190476</v>
      </c>
      <c r="X4245" s="39">
        <f t="shared" si="1196"/>
        <v>240.6502719295022</v>
      </c>
      <c r="Y4245" s="39">
        <f t="shared" si="1199"/>
        <v>9430.9523189936008</v>
      </c>
      <c r="Z4245" s="39">
        <f t="shared" si="1200"/>
        <v>8718.8479809523997</v>
      </c>
      <c r="AA4245" s="45">
        <f t="shared" si="1201"/>
        <v>6.7356084999807719E-2</v>
      </c>
      <c r="AB4245" s="45">
        <f t="shared" si="1202"/>
        <v>0.43900221620372903</v>
      </c>
      <c r="AC4245" s="45">
        <f t="shared" si="1203"/>
        <v>1.3259114037206138E-2</v>
      </c>
      <c r="AD4245" s="45">
        <f t="shared" si="1204"/>
        <v>0.5196174152407429</v>
      </c>
      <c r="AE4245" s="45">
        <f t="shared" si="1205"/>
        <v>0.4803825847592571</v>
      </c>
      <c r="AF4245" s="43">
        <f>('Estimates from MCMC'!$B$2-'MCMC runs'!W4245)/'Estimates from MCMC'!$B$2</f>
        <v>0.12624850466909543</v>
      </c>
    </row>
    <row r="4246" spans="1:32" x14ac:dyDescent="0.3">
      <c r="A4246" s="38">
        <v>160</v>
      </c>
      <c r="B4246" s="38">
        <v>1944324.5372695839</v>
      </c>
      <c r="C4246" s="39">
        <v>52501.702464144699</v>
      </c>
      <c r="D4246" s="39">
        <v>51443.305885648697</v>
      </c>
      <c r="E4246" s="39">
        <f t="shared" si="1188"/>
        <v>1058.3965784960019</v>
      </c>
      <c r="F4246" s="39">
        <v>52443.829629143103</v>
      </c>
      <c r="G4246" s="40">
        <f t="shared" si="1189"/>
        <v>57.872835001595377</v>
      </c>
      <c r="H4246" s="39">
        <v>52415.7956048462</v>
      </c>
      <c r="I4246" s="39">
        <f t="shared" si="1190"/>
        <v>85.906859298498603</v>
      </c>
      <c r="J4246" s="39">
        <v>51300.135779460499</v>
      </c>
      <c r="K4246" s="40">
        <f t="shared" si="1191"/>
        <v>1201.5666846841996</v>
      </c>
      <c r="L4246" s="39">
        <v>50738.982820978999</v>
      </c>
      <c r="M4246" s="39">
        <f t="shared" si="1192"/>
        <v>1762.7196431656994</v>
      </c>
      <c r="N4246" s="39">
        <f t="shared" si="1197"/>
        <v>561.15295848149981</v>
      </c>
      <c r="O4246" s="40">
        <f>'Estimates from MCMC'!$B$2-L4246</f>
        <v>18322.017179021001</v>
      </c>
      <c r="P4246" s="39">
        <v>51919.521006689502</v>
      </c>
      <c r="Q4246" s="40">
        <f t="shared" si="1193"/>
        <v>1180.5381857105021</v>
      </c>
      <c r="R4246" s="39">
        <v>51949.296717261102</v>
      </c>
      <c r="S4246" s="39">
        <f t="shared" si="1194"/>
        <v>29.775710571600939</v>
      </c>
      <c r="T4246" s="39">
        <f t="shared" si="1198"/>
        <v>1210.3138962821031</v>
      </c>
      <c r="U4246" s="39">
        <v>58440.597945165398</v>
      </c>
      <c r="V4246" s="39">
        <f t="shared" si="1195"/>
        <v>7701.615124186399</v>
      </c>
      <c r="W4246" s="39">
        <v>59884.608367105902</v>
      </c>
      <c r="X4246" s="39">
        <f t="shared" si="1196"/>
        <v>233.69652565840079</v>
      </c>
      <c r="Y4246" s="39">
        <f t="shared" si="1199"/>
        <v>9145.6255461269029</v>
      </c>
      <c r="Z4246" s="39">
        <f t="shared" si="1200"/>
        <v>9176.3916328940977</v>
      </c>
      <c r="AA4246" s="45">
        <f t="shared" si="1201"/>
        <v>6.605789550661112E-2</v>
      </c>
      <c r="AB4246" s="45">
        <f t="shared" si="1202"/>
        <v>0.42034755501729743</v>
      </c>
      <c r="AC4246" s="45">
        <f t="shared" si="1203"/>
        <v>1.2754956147840916E-2</v>
      </c>
      <c r="AD4246" s="45">
        <f t="shared" si="1204"/>
        <v>0.49916040667174949</v>
      </c>
      <c r="AE4246" s="45">
        <f t="shared" si="1205"/>
        <v>0.50083959332825057</v>
      </c>
      <c r="AF4246" s="43">
        <f>('Estimates from MCMC'!$B$2-'MCMC runs'!W4246)/'Estimates from MCMC'!$B$2</f>
        <v>0.13287371501852127</v>
      </c>
    </row>
    <row r="4247" spans="1:32" x14ac:dyDescent="0.3">
      <c r="A4247" s="38">
        <v>359</v>
      </c>
      <c r="B4247" s="38">
        <v>2138934.4143680162</v>
      </c>
      <c r="C4247" s="39">
        <v>53067.595330766999</v>
      </c>
      <c r="D4247" s="39">
        <v>51952.016031090301</v>
      </c>
      <c r="E4247" s="39">
        <f t="shared" si="1188"/>
        <v>1115.5792996766977</v>
      </c>
      <c r="F4247" s="39">
        <v>53007.4404947125</v>
      </c>
      <c r="G4247" s="40">
        <f t="shared" si="1189"/>
        <v>60.154836054498446</v>
      </c>
      <c r="H4247" s="39">
        <v>52977.653135653498</v>
      </c>
      <c r="I4247" s="39">
        <f t="shared" si="1190"/>
        <v>89.942195113500929</v>
      </c>
      <c r="J4247" s="39">
        <v>51802.587224883697</v>
      </c>
      <c r="K4247" s="40">
        <f t="shared" si="1191"/>
        <v>1265.0081058833021</v>
      </c>
      <c r="L4247" s="39">
        <v>51215.525616920502</v>
      </c>
      <c r="M4247" s="39">
        <f t="shared" si="1192"/>
        <v>1852.0697138464966</v>
      </c>
      <c r="N4247" s="39">
        <f t="shared" si="1197"/>
        <v>587.06160796319455</v>
      </c>
      <c r="O4247" s="40">
        <f>'Estimates from MCMC'!$B$2-L4247</f>
        <v>17845.474383079498</v>
      </c>
      <c r="P4247" s="39">
        <v>52463.730045605</v>
      </c>
      <c r="Q4247" s="40">
        <f t="shared" si="1193"/>
        <v>1248.2044286844975</v>
      </c>
      <c r="R4247" s="39">
        <v>52494.412887819803</v>
      </c>
      <c r="S4247" s="39">
        <f t="shared" si="1194"/>
        <v>30.682842214802804</v>
      </c>
      <c r="T4247" s="39">
        <f t="shared" si="1198"/>
        <v>1278.8872708993003</v>
      </c>
      <c r="U4247" s="39">
        <v>59242.076397420999</v>
      </c>
      <c r="V4247" s="39">
        <f t="shared" si="1195"/>
        <v>8026.5507805004963</v>
      </c>
      <c r="W4247" s="39">
        <v>60775.380027564301</v>
      </c>
      <c r="X4247" s="39">
        <f t="shared" si="1196"/>
        <v>254.4163592440018</v>
      </c>
      <c r="Y4247" s="39">
        <f t="shared" si="1199"/>
        <v>9559.8544106437985</v>
      </c>
      <c r="Z4247" s="39">
        <f t="shared" si="1200"/>
        <v>8285.6199724356993</v>
      </c>
      <c r="AA4247" s="45">
        <f t="shared" si="1201"/>
        <v>7.1664515240452226E-2</v>
      </c>
      <c r="AB4247" s="45">
        <f t="shared" si="1202"/>
        <v>0.44978074598627721</v>
      </c>
      <c r="AC4247" s="45">
        <f t="shared" si="1203"/>
        <v>1.4256631893474973E-2</v>
      </c>
      <c r="AD4247" s="45">
        <f t="shared" si="1204"/>
        <v>0.53570189312020444</v>
      </c>
      <c r="AE4247" s="45">
        <f t="shared" si="1205"/>
        <v>0.46429810687979561</v>
      </c>
      <c r="AF4247" s="43">
        <f>('Estimates from MCMC'!$B$2-'MCMC runs'!W4247)/'Estimates from MCMC'!$B$2</f>
        <v>0.11997538368161045</v>
      </c>
    </row>
    <row r="4248" spans="1:32" x14ac:dyDescent="0.3">
      <c r="A4248" s="38">
        <v>4299</v>
      </c>
      <c r="B4248" s="38">
        <v>2138934.4143680162</v>
      </c>
      <c r="C4248" s="39">
        <v>53067.595330766999</v>
      </c>
      <c r="D4248" s="39">
        <v>51952.016031090301</v>
      </c>
      <c r="E4248" s="39">
        <f t="shared" si="1188"/>
        <v>1115.5792996766977</v>
      </c>
      <c r="F4248" s="39">
        <v>53007.4404947125</v>
      </c>
      <c r="G4248" s="40">
        <f t="shared" si="1189"/>
        <v>60.154836054498446</v>
      </c>
      <c r="H4248" s="39">
        <v>52977.653135653498</v>
      </c>
      <c r="I4248" s="39">
        <f t="shared" si="1190"/>
        <v>89.942195113500929</v>
      </c>
      <c r="J4248" s="39">
        <v>51802.587224883697</v>
      </c>
      <c r="K4248" s="40">
        <f t="shared" si="1191"/>
        <v>1265.0081058833021</v>
      </c>
      <c r="L4248" s="39">
        <v>51215.525616920502</v>
      </c>
      <c r="M4248" s="39">
        <f t="shared" si="1192"/>
        <v>1852.0697138464966</v>
      </c>
      <c r="N4248" s="39">
        <f t="shared" si="1197"/>
        <v>587.06160796319455</v>
      </c>
      <c r="O4248" s="40">
        <f>'Estimates from MCMC'!$B$2-L4248</f>
        <v>17845.474383079498</v>
      </c>
      <c r="P4248" s="39">
        <v>52463.730045605</v>
      </c>
      <c r="Q4248" s="40">
        <f t="shared" si="1193"/>
        <v>1248.2044286844975</v>
      </c>
      <c r="R4248" s="39">
        <v>52494.412887819803</v>
      </c>
      <c r="S4248" s="39">
        <f t="shared" si="1194"/>
        <v>30.682842214802804</v>
      </c>
      <c r="T4248" s="39">
        <f t="shared" si="1198"/>
        <v>1278.8872708993003</v>
      </c>
      <c r="U4248" s="39">
        <v>59242.076397420999</v>
      </c>
      <c r="V4248" s="39">
        <f t="shared" si="1195"/>
        <v>8026.5507805004963</v>
      </c>
      <c r="W4248" s="39">
        <v>60775.380027564301</v>
      </c>
      <c r="X4248" s="39">
        <f t="shared" si="1196"/>
        <v>254.4163592440018</v>
      </c>
      <c r="Y4248" s="39">
        <f t="shared" si="1199"/>
        <v>9559.8544106437985</v>
      </c>
      <c r="Z4248" s="39">
        <f t="shared" si="1200"/>
        <v>8285.6199724356993</v>
      </c>
      <c r="AA4248" s="45">
        <f t="shared" si="1201"/>
        <v>7.1664515240452226E-2</v>
      </c>
      <c r="AB4248" s="45">
        <f t="shared" si="1202"/>
        <v>0.44978074598627721</v>
      </c>
      <c r="AC4248" s="45">
        <f t="shared" si="1203"/>
        <v>1.4256631893474973E-2</v>
      </c>
      <c r="AD4248" s="45">
        <f t="shared" si="1204"/>
        <v>0.53570189312020444</v>
      </c>
      <c r="AE4248" s="45">
        <f t="shared" si="1205"/>
        <v>0.46429810687979561</v>
      </c>
      <c r="AF4248" s="43">
        <f>('Estimates from MCMC'!$B$2-'MCMC runs'!W4248)/'Estimates from MCMC'!$B$2</f>
        <v>0.11997538368161045</v>
      </c>
    </row>
    <row r="4249" spans="1:32" x14ac:dyDescent="0.3">
      <c r="A4249" s="38">
        <v>1832</v>
      </c>
      <c r="B4249" s="38">
        <v>2219772.8968519364</v>
      </c>
      <c r="C4249" s="39">
        <v>52802.4411570148</v>
      </c>
      <c r="D4249" s="39">
        <v>51711.636880091202</v>
      </c>
      <c r="E4249" s="39">
        <f t="shared" si="1188"/>
        <v>1090.8042769235981</v>
      </c>
      <c r="F4249" s="39">
        <v>52736.909847540403</v>
      </c>
      <c r="G4249" s="40">
        <f t="shared" si="1189"/>
        <v>65.531309474397858</v>
      </c>
      <c r="H4249" s="39">
        <v>52713.160256036397</v>
      </c>
      <c r="I4249" s="39">
        <f t="shared" si="1190"/>
        <v>89.280900978403224</v>
      </c>
      <c r="J4249" s="39">
        <v>51557.707130833602</v>
      </c>
      <c r="K4249" s="40">
        <f t="shared" si="1191"/>
        <v>1244.7340261811987</v>
      </c>
      <c r="L4249" s="39">
        <v>50974.824865832998</v>
      </c>
      <c r="M4249" s="39">
        <f t="shared" si="1192"/>
        <v>1827.6162911818028</v>
      </c>
      <c r="N4249" s="39">
        <f t="shared" si="1197"/>
        <v>582.88226500060409</v>
      </c>
      <c r="O4249" s="40">
        <f>'Estimates from MCMC'!$B$2-L4249</f>
        <v>18086.175134167002</v>
      </c>
      <c r="P4249" s="39">
        <v>52205.458943737001</v>
      </c>
      <c r="Q4249" s="40">
        <f t="shared" si="1193"/>
        <v>1230.6340779040038</v>
      </c>
      <c r="R4249" s="39">
        <v>52236.232083570198</v>
      </c>
      <c r="S4249" s="39">
        <f t="shared" si="1194"/>
        <v>30.773139833196183</v>
      </c>
      <c r="T4249" s="39">
        <f t="shared" si="1198"/>
        <v>1261.4072177372</v>
      </c>
      <c r="U4249" s="39">
        <v>58900.851201280399</v>
      </c>
      <c r="V4249" s="39">
        <f t="shared" si="1195"/>
        <v>7926.0263354474009</v>
      </c>
      <c r="W4249" s="39">
        <v>60409.6948795977</v>
      </c>
      <c r="X4249" s="39">
        <f t="shared" si="1196"/>
        <v>247.43646058010199</v>
      </c>
      <c r="Y4249" s="39">
        <f t="shared" si="1199"/>
        <v>9434.8700137647029</v>
      </c>
      <c r="Z4249" s="39">
        <f t="shared" si="1200"/>
        <v>8651.3051204022995</v>
      </c>
      <c r="AA4249" s="45">
        <f t="shared" si="1201"/>
        <v>6.9744277514721564E-2</v>
      </c>
      <c r="AB4249" s="45">
        <f t="shared" si="1202"/>
        <v>0.43823673477949271</v>
      </c>
      <c r="AC4249" s="45">
        <f t="shared" si="1203"/>
        <v>1.3680972275484836E-2</v>
      </c>
      <c r="AD4249" s="45">
        <f t="shared" si="1204"/>
        <v>0.52166198456969914</v>
      </c>
      <c r="AE4249" s="45">
        <f t="shared" si="1205"/>
        <v>0.47833801543030086</v>
      </c>
      <c r="AF4249" s="43">
        <f>('Estimates from MCMC'!$B$2-'MCMC runs'!W4249)/'Estimates from MCMC'!$B$2</f>
        <v>0.12527048725622711</v>
      </c>
    </row>
    <row r="4250" spans="1:32" x14ac:dyDescent="0.3">
      <c r="A4250" s="38">
        <v>4769</v>
      </c>
      <c r="B4250" s="38">
        <v>2219772.8968519364</v>
      </c>
      <c r="C4250" s="39">
        <v>52802.4411570148</v>
      </c>
      <c r="D4250" s="39">
        <v>51711.636880091202</v>
      </c>
      <c r="E4250" s="39">
        <f t="shared" si="1188"/>
        <v>1090.8042769235981</v>
      </c>
      <c r="F4250" s="39">
        <v>52736.909847540403</v>
      </c>
      <c r="G4250" s="40">
        <f t="shared" si="1189"/>
        <v>65.531309474397858</v>
      </c>
      <c r="H4250" s="39">
        <v>52713.160256036397</v>
      </c>
      <c r="I4250" s="39">
        <f t="shared" si="1190"/>
        <v>89.280900978403224</v>
      </c>
      <c r="J4250" s="39">
        <v>51557.707130833602</v>
      </c>
      <c r="K4250" s="40">
        <f t="shared" si="1191"/>
        <v>1244.7340261811987</v>
      </c>
      <c r="L4250" s="39">
        <v>50974.824865832998</v>
      </c>
      <c r="M4250" s="39">
        <f t="shared" si="1192"/>
        <v>1827.6162911818028</v>
      </c>
      <c r="N4250" s="39">
        <f t="shared" si="1197"/>
        <v>582.88226500060409</v>
      </c>
      <c r="O4250" s="40">
        <f>'Estimates from MCMC'!$B$2-L4250</f>
        <v>18086.175134167002</v>
      </c>
      <c r="P4250" s="39">
        <v>52205.458943737001</v>
      </c>
      <c r="Q4250" s="40">
        <f t="shared" si="1193"/>
        <v>1230.6340779040038</v>
      </c>
      <c r="R4250" s="39">
        <v>52236.232083570198</v>
      </c>
      <c r="S4250" s="39">
        <f t="shared" si="1194"/>
        <v>30.773139833196183</v>
      </c>
      <c r="T4250" s="39">
        <f t="shared" si="1198"/>
        <v>1261.4072177372</v>
      </c>
      <c r="U4250" s="39">
        <v>58900.851201280399</v>
      </c>
      <c r="V4250" s="39">
        <f t="shared" si="1195"/>
        <v>7926.0263354474009</v>
      </c>
      <c r="W4250" s="39">
        <v>60409.6948795977</v>
      </c>
      <c r="X4250" s="39">
        <f t="shared" si="1196"/>
        <v>247.43646058010199</v>
      </c>
      <c r="Y4250" s="39">
        <f t="shared" si="1199"/>
        <v>9434.8700137647029</v>
      </c>
      <c r="Z4250" s="39">
        <f t="shared" si="1200"/>
        <v>8651.3051204022995</v>
      </c>
      <c r="AA4250" s="45">
        <f t="shared" si="1201"/>
        <v>6.9744277514721564E-2</v>
      </c>
      <c r="AB4250" s="45">
        <f t="shared" si="1202"/>
        <v>0.43823673477949271</v>
      </c>
      <c r="AC4250" s="45">
        <f t="shared" si="1203"/>
        <v>1.3680972275484836E-2</v>
      </c>
      <c r="AD4250" s="45">
        <f t="shared" si="1204"/>
        <v>0.52166198456969914</v>
      </c>
      <c r="AE4250" s="45">
        <f t="shared" si="1205"/>
        <v>0.47833801543030086</v>
      </c>
      <c r="AF4250" s="43">
        <f>('Estimates from MCMC'!$B$2-'MCMC runs'!W4250)/'Estimates from MCMC'!$B$2</f>
        <v>0.12527048725622711</v>
      </c>
    </row>
    <row r="4251" spans="1:32" x14ac:dyDescent="0.3">
      <c r="A4251" s="38">
        <v>765</v>
      </c>
      <c r="B4251" s="38">
        <v>1948125.3629443944</v>
      </c>
      <c r="C4251" s="39">
        <v>53741.386676182701</v>
      </c>
      <c r="D4251" s="39">
        <v>52656.054055097098</v>
      </c>
      <c r="E4251" s="39">
        <f t="shared" si="1188"/>
        <v>1085.332621085603</v>
      </c>
      <c r="F4251" s="39">
        <v>53689.746732852298</v>
      </c>
      <c r="G4251" s="40">
        <f t="shared" si="1189"/>
        <v>51.639943330403185</v>
      </c>
      <c r="H4251" s="39">
        <v>53654.049253876998</v>
      </c>
      <c r="I4251" s="39">
        <f t="shared" si="1190"/>
        <v>87.337422305703512</v>
      </c>
      <c r="J4251" s="39">
        <v>52517.4992477657</v>
      </c>
      <c r="K4251" s="40">
        <f t="shared" si="1191"/>
        <v>1223.8874284170015</v>
      </c>
      <c r="L4251" s="39">
        <v>51946.6338535869</v>
      </c>
      <c r="M4251" s="39">
        <f t="shared" si="1192"/>
        <v>1794.7528225958013</v>
      </c>
      <c r="N4251" s="39">
        <f t="shared" si="1197"/>
        <v>570.86539417879976</v>
      </c>
      <c r="O4251" s="40">
        <f>'Estimates from MCMC'!$B$2-L4251</f>
        <v>17114.3661464131</v>
      </c>
      <c r="P4251" s="39">
        <v>53148.0427737141</v>
      </c>
      <c r="Q4251" s="40">
        <f t="shared" si="1193"/>
        <v>1201.4089201272</v>
      </c>
      <c r="R4251" s="39">
        <v>53178.220859570698</v>
      </c>
      <c r="S4251" s="39">
        <f t="shared" si="1194"/>
        <v>30.178085856598045</v>
      </c>
      <c r="T4251" s="39">
        <f t="shared" si="1198"/>
        <v>1231.587005983798</v>
      </c>
      <c r="U4251" s="39">
        <v>60118.989900004097</v>
      </c>
      <c r="V4251" s="39">
        <f t="shared" si="1195"/>
        <v>8172.3560464171969</v>
      </c>
      <c r="W4251" s="39">
        <v>61594.837581043197</v>
      </c>
      <c r="X4251" s="39">
        <f t="shared" si="1196"/>
        <v>244.26067505530227</v>
      </c>
      <c r="Y4251" s="39">
        <f t="shared" si="1199"/>
        <v>9648.2037274562972</v>
      </c>
      <c r="Z4251" s="39">
        <f t="shared" si="1200"/>
        <v>7466.1624189568029</v>
      </c>
      <c r="AA4251" s="45">
        <f t="shared" si="1201"/>
        <v>7.1962174669373838E-2</v>
      </c>
      <c r="AB4251" s="45">
        <f t="shared" si="1202"/>
        <v>0.47751438624736875</v>
      </c>
      <c r="AC4251" s="45">
        <f t="shared" si="1203"/>
        <v>1.4272259513770858E-2</v>
      </c>
      <c r="AD4251" s="45">
        <f t="shared" si="1204"/>
        <v>0.56374882043051344</v>
      </c>
      <c r="AE4251" s="45">
        <f t="shared" si="1205"/>
        <v>0.43625117956948656</v>
      </c>
      <c r="AF4251" s="43">
        <f>('Estimates from MCMC'!$B$2-'MCMC runs'!W4251)/'Estimates from MCMC'!$B$2</f>
        <v>0.1081096772267532</v>
      </c>
    </row>
    <row r="4252" spans="1:32" x14ac:dyDescent="0.3">
      <c r="A4252" s="38">
        <v>630</v>
      </c>
      <c r="B4252" s="38">
        <v>1985336.6694836756</v>
      </c>
      <c r="C4252" s="39">
        <v>51546.204912895002</v>
      </c>
      <c r="D4252" s="39">
        <v>50501.184872066602</v>
      </c>
      <c r="E4252" s="39">
        <f t="shared" si="1188"/>
        <v>1045.0200408283999</v>
      </c>
      <c r="F4252" s="39">
        <v>51481.114248782498</v>
      </c>
      <c r="G4252" s="40">
        <f t="shared" si="1189"/>
        <v>65.090664112503873</v>
      </c>
      <c r="H4252" s="39">
        <v>51460.416500922103</v>
      </c>
      <c r="I4252" s="39">
        <f t="shared" si="1190"/>
        <v>85.788411972898757</v>
      </c>
      <c r="J4252" s="39">
        <v>50350.9529780839</v>
      </c>
      <c r="K4252" s="40">
        <f t="shared" si="1191"/>
        <v>1195.2519348111018</v>
      </c>
      <c r="L4252" s="39">
        <v>49790.762801308498</v>
      </c>
      <c r="M4252" s="39">
        <f t="shared" si="1192"/>
        <v>1755.4421115865043</v>
      </c>
      <c r="N4252" s="39">
        <f t="shared" si="1197"/>
        <v>560.19017677540251</v>
      </c>
      <c r="O4252" s="40">
        <f>'Estimates from MCMC'!$B$2-L4252</f>
        <v>19270.237198691502</v>
      </c>
      <c r="P4252" s="39">
        <v>50964.127099969803</v>
      </c>
      <c r="Q4252" s="40">
        <f t="shared" si="1193"/>
        <v>1173.3642986613049</v>
      </c>
      <c r="R4252" s="39">
        <v>50994.121440492097</v>
      </c>
      <c r="S4252" s="39">
        <f t="shared" si="1194"/>
        <v>29.994340522294806</v>
      </c>
      <c r="T4252" s="39">
        <f t="shared" si="1198"/>
        <v>1203.3586391835997</v>
      </c>
      <c r="U4252" s="39">
        <v>57339.360814787702</v>
      </c>
      <c r="V4252" s="39">
        <f t="shared" si="1195"/>
        <v>7548.5980134792044</v>
      </c>
      <c r="W4252" s="39">
        <v>58775.854633167401</v>
      </c>
      <c r="X4252" s="39">
        <f t="shared" si="1196"/>
        <v>233.13517919609876</v>
      </c>
      <c r="Y4252" s="39">
        <f t="shared" si="1199"/>
        <v>8985.0918318589029</v>
      </c>
      <c r="Z4252" s="39">
        <f t="shared" si="1200"/>
        <v>10285.145366832599</v>
      </c>
      <c r="AA4252" s="45">
        <f t="shared" si="1201"/>
        <v>6.2446488165973944E-2</v>
      </c>
      <c r="AB4252" s="45">
        <f t="shared" si="1202"/>
        <v>0.39172314983189588</v>
      </c>
      <c r="AC4252" s="45">
        <f t="shared" si="1203"/>
        <v>1.2098199767459491E-2</v>
      </c>
      <c r="AD4252" s="45">
        <f t="shared" si="1204"/>
        <v>0.46626783776532926</v>
      </c>
      <c r="AE4252" s="45">
        <f t="shared" si="1205"/>
        <v>0.53373216223467068</v>
      </c>
      <c r="AF4252" s="43">
        <f>('Estimates from MCMC'!$B$2-'MCMC runs'!W4252)/'Estimates from MCMC'!$B$2</f>
        <v>0.14892841642653015</v>
      </c>
    </row>
    <row r="4253" spans="1:32" x14ac:dyDescent="0.3">
      <c r="A4253" s="38">
        <v>4988</v>
      </c>
      <c r="B4253" s="38">
        <v>1985336.6694836756</v>
      </c>
      <c r="C4253" s="39">
        <v>51546.204912895002</v>
      </c>
      <c r="D4253" s="39">
        <v>50501.184872066602</v>
      </c>
      <c r="E4253" s="39">
        <f t="shared" si="1188"/>
        <v>1045.0200408283999</v>
      </c>
      <c r="F4253" s="39">
        <v>51481.114248782498</v>
      </c>
      <c r="G4253" s="40">
        <f t="shared" si="1189"/>
        <v>65.090664112503873</v>
      </c>
      <c r="H4253" s="39">
        <v>51460.416500922103</v>
      </c>
      <c r="I4253" s="39">
        <f t="shared" si="1190"/>
        <v>85.788411972898757</v>
      </c>
      <c r="J4253" s="39">
        <v>50350.9529780839</v>
      </c>
      <c r="K4253" s="40">
        <f t="shared" si="1191"/>
        <v>1195.2519348111018</v>
      </c>
      <c r="L4253" s="39">
        <v>49790.762801308498</v>
      </c>
      <c r="M4253" s="39">
        <f t="shared" si="1192"/>
        <v>1755.4421115865043</v>
      </c>
      <c r="N4253" s="39">
        <f t="shared" si="1197"/>
        <v>560.19017677540251</v>
      </c>
      <c r="O4253" s="40">
        <f>'Estimates from MCMC'!$B$2-L4253</f>
        <v>19270.237198691502</v>
      </c>
      <c r="P4253" s="39">
        <v>50964.127099969803</v>
      </c>
      <c r="Q4253" s="40">
        <f t="shared" si="1193"/>
        <v>1173.3642986613049</v>
      </c>
      <c r="R4253" s="39">
        <v>50994.121440492097</v>
      </c>
      <c r="S4253" s="39">
        <f t="shared" si="1194"/>
        <v>29.994340522294806</v>
      </c>
      <c r="T4253" s="39">
        <f t="shared" si="1198"/>
        <v>1203.3586391835997</v>
      </c>
      <c r="U4253" s="39">
        <v>57339.360814787702</v>
      </c>
      <c r="V4253" s="39">
        <f t="shared" si="1195"/>
        <v>7548.5980134792044</v>
      </c>
      <c r="W4253" s="39">
        <v>58775.854633167401</v>
      </c>
      <c r="X4253" s="39">
        <f t="shared" si="1196"/>
        <v>233.13517919609876</v>
      </c>
      <c r="Y4253" s="39">
        <f t="shared" si="1199"/>
        <v>8985.0918318589029</v>
      </c>
      <c r="Z4253" s="39">
        <f t="shared" si="1200"/>
        <v>10285.145366832599</v>
      </c>
      <c r="AA4253" s="45">
        <f t="shared" si="1201"/>
        <v>6.2446488165973944E-2</v>
      </c>
      <c r="AB4253" s="45">
        <f t="shared" si="1202"/>
        <v>0.39172314983189588</v>
      </c>
      <c r="AC4253" s="45">
        <f t="shared" si="1203"/>
        <v>1.2098199767459491E-2</v>
      </c>
      <c r="AD4253" s="45">
        <f t="shared" si="1204"/>
        <v>0.46626783776532926</v>
      </c>
      <c r="AE4253" s="45">
        <f t="shared" si="1205"/>
        <v>0.53373216223467068</v>
      </c>
      <c r="AF4253" s="43">
        <f>('Estimates from MCMC'!$B$2-'MCMC runs'!W4253)/'Estimates from MCMC'!$B$2</f>
        <v>0.14892841642653015</v>
      </c>
    </row>
    <row r="4254" spans="1:32" x14ac:dyDescent="0.3">
      <c r="A4254" s="38">
        <v>3691</v>
      </c>
      <c r="B4254" s="38">
        <v>2018587.8501791731</v>
      </c>
      <c r="C4254" s="39">
        <v>52252.446169131799</v>
      </c>
      <c r="D4254" s="39">
        <v>51175.039777973303</v>
      </c>
      <c r="E4254" s="39">
        <f t="shared" si="1188"/>
        <v>1077.4063911584963</v>
      </c>
      <c r="F4254" s="39">
        <v>52176.981378891804</v>
      </c>
      <c r="G4254" s="40">
        <f t="shared" si="1189"/>
        <v>75.464790239995637</v>
      </c>
      <c r="H4254" s="39">
        <v>52164.1822368215</v>
      </c>
      <c r="I4254" s="39">
        <f t="shared" si="1190"/>
        <v>88.263932310299424</v>
      </c>
      <c r="J4254" s="39">
        <v>51012.430357707897</v>
      </c>
      <c r="K4254" s="40">
        <f t="shared" si="1191"/>
        <v>1240.0158114239021</v>
      </c>
      <c r="L4254" s="39">
        <v>50436.234070278202</v>
      </c>
      <c r="M4254" s="39">
        <f t="shared" si="1192"/>
        <v>1816.2120988535971</v>
      </c>
      <c r="N4254" s="39">
        <f t="shared" si="1197"/>
        <v>576.19628742969508</v>
      </c>
      <c r="O4254" s="40">
        <f>'Estimates from MCMC'!$B$2-L4254</f>
        <v>18624.765929721798</v>
      </c>
      <c r="P4254" s="39">
        <v>51654.757880322497</v>
      </c>
      <c r="Q4254" s="40">
        <f t="shared" si="1193"/>
        <v>1218.5238100442948</v>
      </c>
      <c r="R4254" s="39">
        <v>51685.108708059401</v>
      </c>
      <c r="S4254" s="39">
        <f t="shared" si="1194"/>
        <v>30.350827736903739</v>
      </c>
      <c r="T4254" s="39">
        <f t="shared" si="1198"/>
        <v>1248.8746377811985</v>
      </c>
      <c r="U4254" s="39">
        <v>58361.843483101104</v>
      </c>
      <c r="V4254" s="39">
        <f t="shared" si="1195"/>
        <v>7925.6094128229015</v>
      </c>
      <c r="W4254" s="39">
        <v>59858.935569844398</v>
      </c>
      <c r="X4254" s="39">
        <f t="shared" si="1196"/>
        <v>248.21744896209566</v>
      </c>
      <c r="Y4254" s="39">
        <f t="shared" si="1199"/>
        <v>9422.7014995661957</v>
      </c>
      <c r="Z4254" s="39">
        <f t="shared" si="1200"/>
        <v>9202.0644301556022</v>
      </c>
      <c r="AA4254" s="45">
        <f t="shared" si="1201"/>
        <v>6.7054514536916562E-2</v>
      </c>
      <c r="AB4254" s="45">
        <f t="shared" si="1202"/>
        <v>0.42554142386160382</v>
      </c>
      <c r="AC4254" s="45">
        <f t="shared" si="1203"/>
        <v>1.3327278844669128E-2</v>
      </c>
      <c r="AD4254" s="45">
        <f t="shared" si="1204"/>
        <v>0.50592321724318956</v>
      </c>
      <c r="AE4254" s="45">
        <f t="shared" si="1205"/>
        <v>0.4940767827568105</v>
      </c>
      <c r="AF4254" s="43">
        <f>('Estimates from MCMC'!$B$2-'MCMC runs'!W4254)/'Estimates from MCMC'!$B$2</f>
        <v>0.13324545590355777</v>
      </c>
    </row>
    <row r="4255" spans="1:32" x14ac:dyDescent="0.3">
      <c r="A4255" s="38">
        <v>3279</v>
      </c>
      <c r="B4255" s="38">
        <v>2053716.0990379821</v>
      </c>
      <c r="C4255" s="39">
        <v>53202.4702831498</v>
      </c>
      <c r="D4255" s="39">
        <v>52156.872376523897</v>
      </c>
      <c r="E4255" s="39">
        <f t="shared" si="1188"/>
        <v>1045.5979066259024</v>
      </c>
      <c r="F4255" s="39">
        <v>53134.048455538497</v>
      </c>
      <c r="G4255" s="40">
        <f t="shared" si="1189"/>
        <v>68.421827611302433</v>
      </c>
      <c r="H4255" s="39">
        <v>53117.270926451398</v>
      </c>
      <c r="I4255" s="39">
        <f t="shared" si="1190"/>
        <v>85.199356698401971</v>
      </c>
      <c r="J4255" s="39">
        <v>52004.069328591599</v>
      </c>
      <c r="K4255" s="40">
        <f t="shared" si="1191"/>
        <v>1198.4009545582012</v>
      </c>
      <c r="L4255" s="39">
        <v>51447.124961897702</v>
      </c>
      <c r="M4255" s="39">
        <f t="shared" si="1192"/>
        <v>1755.3453212520981</v>
      </c>
      <c r="N4255" s="39">
        <f t="shared" si="1197"/>
        <v>556.94436669389688</v>
      </c>
      <c r="O4255" s="40">
        <f>'Estimates from MCMC'!$B$2-L4255</f>
        <v>17613.875038102298</v>
      </c>
      <c r="P4255" s="39">
        <v>52615.881309402997</v>
      </c>
      <c r="Q4255" s="40">
        <f t="shared" si="1193"/>
        <v>1168.7563475052957</v>
      </c>
      <c r="R4255" s="39">
        <v>52645.526825645597</v>
      </c>
      <c r="S4255" s="39">
        <f t="shared" si="1194"/>
        <v>29.645516242599115</v>
      </c>
      <c r="T4255" s="39">
        <f t="shared" si="1198"/>
        <v>1198.4018637478948</v>
      </c>
      <c r="U4255" s="39">
        <v>59510.280096802802</v>
      </c>
      <c r="V4255" s="39">
        <f t="shared" si="1195"/>
        <v>8063.1551349051006</v>
      </c>
      <c r="W4255" s="39">
        <v>60946.423533133202</v>
      </c>
      <c r="X4255" s="39">
        <f t="shared" si="1196"/>
        <v>237.74157258250489</v>
      </c>
      <c r="Y4255" s="39">
        <f t="shared" si="1199"/>
        <v>9499.2985712355003</v>
      </c>
      <c r="Z4255" s="39">
        <f t="shared" si="1200"/>
        <v>8114.576466866798</v>
      </c>
      <c r="AA4255" s="45">
        <f t="shared" si="1201"/>
        <v>6.8037377417264192E-2</v>
      </c>
      <c r="AB4255" s="45">
        <f t="shared" si="1202"/>
        <v>0.45777292716468693</v>
      </c>
      <c r="AC4255" s="45">
        <f t="shared" si="1203"/>
        <v>1.3497403159056301E-2</v>
      </c>
      <c r="AD4255" s="45">
        <f t="shared" si="1204"/>
        <v>0.53930770774100745</v>
      </c>
      <c r="AE4255" s="45">
        <f t="shared" si="1205"/>
        <v>0.46069229225899255</v>
      </c>
      <c r="AF4255" s="43">
        <f>('Estimates from MCMC'!$B$2-'MCMC runs'!W4255)/'Estimates from MCMC'!$B$2</f>
        <v>0.11749868184455478</v>
      </c>
    </row>
    <row r="4256" spans="1:32" x14ac:dyDescent="0.3">
      <c r="A4256" s="38">
        <v>3405</v>
      </c>
      <c r="B4256" s="38">
        <v>2053716.0990379821</v>
      </c>
      <c r="C4256" s="39">
        <v>53202.4702831498</v>
      </c>
      <c r="D4256" s="39">
        <v>52156.872376523897</v>
      </c>
      <c r="E4256" s="39">
        <f t="shared" si="1188"/>
        <v>1045.5979066259024</v>
      </c>
      <c r="F4256" s="39">
        <v>53134.048455538497</v>
      </c>
      <c r="G4256" s="40">
        <f t="shared" si="1189"/>
        <v>68.421827611302433</v>
      </c>
      <c r="H4256" s="39">
        <v>53117.270926451398</v>
      </c>
      <c r="I4256" s="39">
        <f t="shared" si="1190"/>
        <v>85.199356698401971</v>
      </c>
      <c r="J4256" s="39">
        <v>52004.069328591599</v>
      </c>
      <c r="K4256" s="40">
        <f t="shared" si="1191"/>
        <v>1198.4009545582012</v>
      </c>
      <c r="L4256" s="39">
        <v>51447.124961897702</v>
      </c>
      <c r="M4256" s="39">
        <f t="shared" si="1192"/>
        <v>1755.3453212520981</v>
      </c>
      <c r="N4256" s="39">
        <f t="shared" si="1197"/>
        <v>556.94436669389688</v>
      </c>
      <c r="O4256" s="40">
        <f>'Estimates from MCMC'!$B$2-L4256</f>
        <v>17613.875038102298</v>
      </c>
      <c r="P4256" s="39">
        <v>52615.881309402997</v>
      </c>
      <c r="Q4256" s="40">
        <f t="shared" si="1193"/>
        <v>1168.7563475052957</v>
      </c>
      <c r="R4256" s="39">
        <v>52645.526825645597</v>
      </c>
      <c r="S4256" s="39">
        <f t="shared" si="1194"/>
        <v>29.645516242599115</v>
      </c>
      <c r="T4256" s="39">
        <f t="shared" si="1198"/>
        <v>1198.4018637478948</v>
      </c>
      <c r="U4256" s="39">
        <v>59510.280096802802</v>
      </c>
      <c r="V4256" s="39">
        <f t="shared" si="1195"/>
        <v>8063.1551349051006</v>
      </c>
      <c r="W4256" s="39">
        <v>60946.423533133202</v>
      </c>
      <c r="X4256" s="39">
        <f t="shared" si="1196"/>
        <v>237.74157258250489</v>
      </c>
      <c r="Y4256" s="39">
        <f t="shared" si="1199"/>
        <v>9499.2985712355003</v>
      </c>
      <c r="Z4256" s="39">
        <f t="shared" si="1200"/>
        <v>8114.576466866798</v>
      </c>
      <c r="AA4256" s="45">
        <f t="shared" si="1201"/>
        <v>6.8037377417264192E-2</v>
      </c>
      <c r="AB4256" s="45">
        <f t="shared" si="1202"/>
        <v>0.45777292716468693</v>
      </c>
      <c r="AC4256" s="45">
        <f t="shared" si="1203"/>
        <v>1.3497403159056301E-2</v>
      </c>
      <c r="AD4256" s="45">
        <f t="shared" si="1204"/>
        <v>0.53930770774100745</v>
      </c>
      <c r="AE4256" s="45">
        <f t="shared" si="1205"/>
        <v>0.46069229225899255</v>
      </c>
      <c r="AF4256" s="43">
        <f>('Estimates from MCMC'!$B$2-'MCMC runs'!W4256)/'Estimates from MCMC'!$B$2</f>
        <v>0.11749868184455478</v>
      </c>
    </row>
    <row r="4257" spans="1:32" x14ac:dyDescent="0.3">
      <c r="A4257" s="38">
        <v>1664</v>
      </c>
      <c r="B4257" s="38">
        <v>2031789.8075991615</v>
      </c>
      <c r="C4257" s="39">
        <v>51953.251737210398</v>
      </c>
      <c r="D4257" s="39">
        <v>50880.602979201998</v>
      </c>
      <c r="E4257" s="39">
        <f t="shared" si="1188"/>
        <v>1072.6487580083995</v>
      </c>
      <c r="F4257" s="39">
        <v>51890.189544828201</v>
      </c>
      <c r="G4257" s="40">
        <f t="shared" si="1189"/>
        <v>63.062192382196372</v>
      </c>
      <c r="H4257" s="39">
        <v>51866.770332560103</v>
      </c>
      <c r="I4257" s="39">
        <f t="shared" si="1190"/>
        <v>86.48140465029428</v>
      </c>
      <c r="J4257" s="39">
        <v>50731.850841495798</v>
      </c>
      <c r="K4257" s="40">
        <f t="shared" si="1191"/>
        <v>1221.4008957145998</v>
      </c>
      <c r="L4257" s="39">
        <v>50167.047201484398</v>
      </c>
      <c r="M4257" s="39">
        <f t="shared" si="1192"/>
        <v>1786.2045357259994</v>
      </c>
      <c r="N4257" s="39">
        <f t="shared" si="1197"/>
        <v>564.80364001139969</v>
      </c>
      <c r="O4257" s="40">
        <f>'Estimates from MCMC'!$B$2-L4257</f>
        <v>18893.952798515602</v>
      </c>
      <c r="P4257" s="39">
        <v>51362.559676560799</v>
      </c>
      <c r="Q4257" s="40">
        <f t="shared" si="1193"/>
        <v>1195.5124750764007</v>
      </c>
      <c r="R4257" s="39">
        <v>51392.2517928335</v>
      </c>
      <c r="S4257" s="39">
        <f t="shared" si="1194"/>
        <v>29.692116272701242</v>
      </c>
      <c r="T4257" s="39">
        <f t="shared" si="1198"/>
        <v>1225.204591349102</v>
      </c>
      <c r="U4257" s="39">
        <v>58031.485581496403</v>
      </c>
      <c r="V4257" s="39">
        <f t="shared" si="1195"/>
        <v>7864.4383800120049</v>
      </c>
      <c r="W4257" s="39">
        <v>59498.487148704502</v>
      </c>
      <c r="X4257" s="39">
        <f t="shared" si="1196"/>
        <v>241.79697585899703</v>
      </c>
      <c r="Y4257" s="39">
        <f t="shared" si="1199"/>
        <v>9331.4399472201039</v>
      </c>
      <c r="Z4257" s="39">
        <f t="shared" si="1200"/>
        <v>9562.512851295498</v>
      </c>
      <c r="AA4257" s="45">
        <f t="shared" si="1201"/>
        <v>6.484638785830775E-2</v>
      </c>
      <c r="AB4257" s="45">
        <f t="shared" si="1202"/>
        <v>0.41624103033801757</v>
      </c>
      <c r="AC4257" s="45">
        <f t="shared" si="1203"/>
        <v>1.2797585472850008E-2</v>
      </c>
      <c r="AD4257" s="45">
        <f t="shared" si="1204"/>
        <v>0.49388500366917537</v>
      </c>
      <c r="AE4257" s="45">
        <f t="shared" si="1205"/>
        <v>0.50611499633082468</v>
      </c>
      <c r="AF4257" s="43">
        <f>('Estimates from MCMC'!$B$2-'MCMC runs'!W4257)/'Estimates from MCMC'!$B$2</f>
        <v>0.13846473192243811</v>
      </c>
    </row>
    <row r="4258" spans="1:32" x14ac:dyDescent="0.3">
      <c r="A4258" s="38">
        <v>4390</v>
      </c>
      <c r="B4258" s="38">
        <v>1920748.9075508353</v>
      </c>
      <c r="C4258" s="39">
        <v>52686.754944885302</v>
      </c>
      <c r="D4258" s="39">
        <v>51611.273724147897</v>
      </c>
      <c r="E4258" s="39">
        <f t="shared" si="1188"/>
        <v>1075.4812207374052</v>
      </c>
      <c r="F4258" s="39">
        <v>52611.648048175797</v>
      </c>
      <c r="G4258" s="40">
        <f t="shared" si="1189"/>
        <v>75.106896709505236</v>
      </c>
      <c r="H4258" s="39">
        <v>52598.8959197082</v>
      </c>
      <c r="I4258" s="39">
        <f t="shared" si="1190"/>
        <v>87.859025177102012</v>
      </c>
      <c r="J4258" s="39">
        <v>51449.498626419503</v>
      </c>
      <c r="K4258" s="40">
        <f t="shared" si="1191"/>
        <v>1237.2563184657993</v>
      </c>
      <c r="L4258" s="39">
        <v>50875.6697713393</v>
      </c>
      <c r="M4258" s="39">
        <f t="shared" si="1192"/>
        <v>1811.0851735460019</v>
      </c>
      <c r="N4258" s="39">
        <f t="shared" si="1197"/>
        <v>573.82885508020263</v>
      </c>
      <c r="O4258" s="40">
        <f>'Estimates from MCMC'!$B$2-L4258</f>
        <v>18185.3302286607</v>
      </c>
      <c r="P4258" s="39">
        <v>52092.962132024899</v>
      </c>
      <c r="Q4258" s="40">
        <f t="shared" si="1193"/>
        <v>1217.2923606855984</v>
      </c>
      <c r="R4258" s="39">
        <v>52123.020613033499</v>
      </c>
      <c r="S4258" s="39">
        <f t="shared" si="1194"/>
        <v>30.058481008600211</v>
      </c>
      <c r="T4258" s="39">
        <f t="shared" si="1198"/>
        <v>1247.3508416941986</v>
      </c>
      <c r="U4258" s="39">
        <v>58715.365937771101</v>
      </c>
      <c r="V4258" s="39">
        <f t="shared" si="1195"/>
        <v>7839.6961664318005</v>
      </c>
      <c r="W4258" s="39">
        <v>60207.201013824902</v>
      </c>
      <c r="X4258" s="39">
        <f t="shared" si="1196"/>
        <v>244.48423435960285</v>
      </c>
      <c r="Y4258" s="39">
        <f t="shared" si="1199"/>
        <v>9331.531242485602</v>
      </c>
      <c r="Z4258" s="39">
        <f t="shared" si="1200"/>
        <v>8853.7989861750975</v>
      </c>
      <c r="AA4258" s="45">
        <f t="shared" si="1201"/>
        <v>6.859104706981517E-2</v>
      </c>
      <c r="AB4258" s="45">
        <f t="shared" si="1202"/>
        <v>0.43110001676385135</v>
      </c>
      <c r="AC4258" s="45">
        <f t="shared" si="1203"/>
        <v>1.3444036005147016E-2</v>
      </c>
      <c r="AD4258" s="45">
        <f t="shared" si="1204"/>
        <v>0.51313509983881356</v>
      </c>
      <c r="AE4258" s="45">
        <f t="shared" si="1205"/>
        <v>0.48686490016118644</v>
      </c>
      <c r="AF4258" s="43">
        <f>('Estimates from MCMC'!$B$2-'MCMC runs'!W4258)/'Estimates from MCMC'!$B$2</f>
        <v>0.12820258881532409</v>
      </c>
    </row>
    <row r="4259" spans="1:32" x14ac:dyDescent="0.3">
      <c r="A4259" s="38">
        <v>2954</v>
      </c>
      <c r="B4259" s="38">
        <v>1977597.0671716749</v>
      </c>
      <c r="C4259" s="39">
        <v>52011.359215886499</v>
      </c>
      <c r="D4259" s="39">
        <v>50932.366829467297</v>
      </c>
      <c r="E4259" s="39">
        <f t="shared" si="1188"/>
        <v>1078.9923864192024</v>
      </c>
      <c r="F4259" s="39">
        <v>51942.5930222729</v>
      </c>
      <c r="G4259" s="40">
        <f t="shared" si="1189"/>
        <v>68.766193613599171</v>
      </c>
      <c r="H4259" s="39">
        <v>51923.379413034803</v>
      </c>
      <c r="I4259" s="39">
        <f t="shared" si="1190"/>
        <v>87.979802851696149</v>
      </c>
      <c r="J4259" s="39">
        <v>50776.582035391199</v>
      </c>
      <c r="K4259" s="40">
        <f t="shared" si="1191"/>
        <v>1234.7771804953009</v>
      </c>
      <c r="L4259" s="39">
        <v>50202.185492480799</v>
      </c>
      <c r="M4259" s="39">
        <f t="shared" si="1192"/>
        <v>1809.1737234057</v>
      </c>
      <c r="N4259" s="39">
        <f t="shared" si="1197"/>
        <v>574.39654291039915</v>
      </c>
      <c r="O4259" s="40">
        <f>'Estimates from MCMC'!$B$2-L4259</f>
        <v>18858.814507519201</v>
      </c>
      <c r="P4259" s="39">
        <v>51418.809151810798</v>
      </c>
      <c r="Q4259" s="40">
        <f t="shared" si="1193"/>
        <v>1216.6236593299982</v>
      </c>
      <c r="R4259" s="39">
        <v>51448.9481951446</v>
      </c>
      <c r="S4259" s="39">
        <f t="shared" si="1194"/>
        <v>30.139043333801965</v>
      </c>
      <c r="T4259" s="39">
        <f t="shared" si="1198"/>
        <v>1246.7627026638002</v>
      </c>
      <c r="U4259" s="39">
        <v>57915.0536454705</v>
      </c>
      <c r="V4259" s="39">
        <f t="shared" si="1195"/>
        <v>7712.8681529897003</v>
      </c>
      <c r="W4259" s="39">
        <v>59404.964860758402</v>
      </c>
      <c r="X4259" s="39">
        <f t="shared" si="1196"/>
        <v>243.1485126241023</v>
      </c>
      <c r="Y4259" s="39">
        <f t="shared" si="1199"/>
        <v>9202.7793682776028</v>
      </c>
      <c r="Z4259" s="39">
        <f t="shared" si="1200"/>
        <v>9656.0351392415978</v>
      </c>
      <c r="AA4259" s="45">
        <f t="shared" si="1201"/>
        <v>6.6110343371090646E-2</v>
      </c>
      <c r="AB4259" s="45">
        <f t="shared" si="1202"/>
        <v>0.40897948012132479</v>
      </c>
      <c r="AC4259" s="45">
        <f t="shared" si="1203"/>
        <v>1.2893096356992987E-2</v>
      </c>
      <c r="AD4259" s="45">
        <f t="shared" si="1204"/>
        <v>0.48798291984940845</v>
      </c>
      <c r="AE4259" s="45">
        <f t="shared" si="1205"/>
        <v>0.51201708015059155</v>
      </c>
      <c r="AF4259" s="43">
        <f>('Estimates from MCMC'!$B$2-'MCMC runs'!W4259)/'Estimates from MCMC'!$B$2</f>
        <v>0.13981893021012726</v>
      </c>
    </row>
    <row r="4260" spans="1:32" x14ac:dyDescent="0.3">
      <c r="A4260" s="38">
        <v>4833</v>
      </c>
      <c r="B4260" s="38">
        <v>1939614.7126137395</v>
      </c>
      <c r="C4260" s="39">
        <v>52808.313321907997</v>
      </c>
      <c r="D4260" s="39">
        <v>51733.984299300799</v>
      </c>
      <c r="E4260" s="39">
        <f t="shared" si="1188"/>
        <v>1074.3290226071986</v>
      </c>
      <c r="F4260" s="39">
        <v>52736.933905892598</v>
      </c>
      <c r="G4260" s="40">
        <f t="shared" si="1189"/>
        <v>71.379416015399329</v>
      </c>
      <c r="H4260" s="39">
        <v>52720.507815450102</v>
      </c>
      <c r="I4260" s="39">
        <f t="shared" si="1190"/>
        <v>87.805506457894808</v>
      </c>
      <c r="J4260" s="39">
        <v>51575.795891984802</v>
      </c>
      <c r="K4260" s="40">
        <f t="shared" si="1191"/>
        <v>1232.5174299231949</v>
      </c>
      <c r="L4260" s="39">
        <v>51002.243753653602</v>
      </c>
      <c r="M4260" s="39">
        <f t="shared" si="1192"/>
        <v>1806.0695682543956</v>
      </c>
      <c r="N4260" s="39">
        <f t="shared" si="1197"/>
        <v>573.55213833120069</v>
      </c>
      <c r="O4260" s="40">
        <f>'Estimates from MCMC'!$B$2-L4260</f>
        <v>18058.756246346398</v>
      </c>
      <c r="P4260" s="39">
        <v>52212.143942279698</v>
      </c>
      <c r="Q4260" s="40">
        <f t="shared" si="1193"/>
        <v>1209.9001886260958</v>
      </c>
      <c r="R4260" s="39">
        <v>52242.358839367</v>
      </c>
      <c r="S4260" s="39">
        <f t="shared" si="1194"/>
        <v>30.214897087302234</v>
      </c>
      <c r="T4260" s="39">
        <f t="shared" si="1198"/>
        <v>1240.115085713398</v>
      </c>
      <c r="U4260" s="39">
        <v>59017.452696759101</v>
      </c>
      <c r="V4260" s="39">
        <f t="shared" si="1195"/>
        <v>8015.2089431054992</v>
      </c>
      <c r="W4260" s="39">
        <v>60504.2458492839</v>
      </c>
      <c r="X4260" s="39">
        <f t="shared" si="1196"/>
        <v>246.67806681140064</v>
      </c>
      <c r="Y4260" s="39">
        <f t="shared" si="1199"/>
        <v>9502.0020956302978</v>
      </c>
      <c r="Z4260" s="39">
        <f t="shared" si="1200"/>
        <v>8556.7541507161004</v>
      </c>
      <c r="AA4260" s="45">
        <f t="shared" si="1201"/>
        <v>6.8671123791501143E-2</v>
      </c>
      <c r="AB4260" s="45">
        <f t="shared" si="1202"/>
        <v>0.44384058535189075</v>
      </c>
      <c r="AC4260" s="45">
        <f t="shared" si="1203"/>
        <v>1.3659748403841926E-2</v>
      </c>
      <c r="AD4260" s="45">
        <f t="shared" si="1204"/>
        <v>0.52617145754723382</v>
      </c>
      <c r="AE4260" s="45">
        <f t="shared" si="1205"/>
        <v>0.47382854245276618</v>
      </c>
      <c r="AF4260" s="43">
        <f>('Estimates from MCMC'!$B$2-'MCMC runs'!W4260)/'Estimates from MCMC'!$B$2</f>
        <v>0.12390139370579778</v>
      </c>
    </row>
    <row r="4261" spans="1:32" x14ac:dyDescent="0.3">
      <c r="A4261" s="38">
        <v>387</v>
      </c>
      <c r="B4261" s="38">
        <v>2032125.1158519322</v>
      </c>
      <c r="C4261" s="39">
        <v>52434.795388388498</v>
      </c>
      <c r="D4261" s="39">
        <v>51374.816742265197</v>
      </c>
      <c r="E4261" s="39">
        <f t="shared" si="1188"/>
        <v>1059.9786461233016</v>
      </c>
      <c r="F4261" s="39">
        <v>52365.632126543103</v>
      </c>
      <c r="G4261" s="40">
        <f t="shared" si="1189"/>
        <v>69.163261845395027</v>
      </c>
      <c r="H4261" s="39">
        <v>52347.432019888802</v>
      </c>
      <c r="I4261" s="39">
        <f t="shared" si="1190"/>
        <v>87.363368499696662</v>
      </c>
      <c r="J4261" s="39">
        <v>51219.105659761197</v>
      </c>
      <c r="K4261" s="40">
        <f t="shared" si="1191"/>
        <v>1215.6897286273015</v>
      </c>
      <c r="L4261" s="39">
        <v>50648.210247257397</v>
      </c>
      <c r="M4261" s="39">
        <f t="shared" si="1192"/>
        <v>1786.5851411311014</v>
      </c>
      <c r="N4261" s="39">
        <f t="shared" si="1197"/>
        <v>570.89541250379989</v>
      </c>
      <c r="O4261" s="40">
        <f>'Estimates from MCMC'!$B$2-L4261</f>
        <v>18412.789752742603</v>
      </c>
      <c r="P4261" s="39">
        <v>51846.377131270601</v>
      </c>
      <c r="Q4261" s="40">
        <f t="shared" si="1193"/>
        <v>1198.1668840132043</v>
      </c>
      <c r="R4261" s="39">
        <v>51876.705463758699</v>
      </c>
      <c r="S4261" s="39">
        <f t="shared" si="1194"/>
        <v>30.328332488097658</v>
      </c>
      <c r="T4261" s="39">
        <f t="shared" si="1198"/>
        <v>1228.4952165013019</v>
      </c>
      <c r="U4261" s="39">
        <v>58428.679899908399</v>
      </c>
      <c r="V4261" s="39">
        <f t="shared" si="1195"/>
        <v>7780.4696526510015</v>
      </c>
      <c r="W4261" s="39">
        <v>59895.987395389297</v>
      </c>
      <c r="X4261" s="39">
        <f t="shared" si="1196"/>
        <v>238.81227897959616</v>
      </c>
      <c r="Y4261" s="39">
        <f t="shared" si="1199"/>
        <v>9247.7771481318996</v>
      </c>
      <c r="Z4261" s="39">
        <f t="shared" si="1200"/>
        <v>9165.0126046107034</v>
      </c>
      <c r="AA4261" s="45">
        <f t="shared" si="1201"/>
        <v>6.6719667850349315E-2</v>
      </c>
      <c r="AB4261" s="45">
        <f t="shared" si="1202"/>
        <v>0.42255789356917484</v>
      </c>
      <c r="AC4261" s="45">
        <f t="shared" si="1203"/>
        <v>1.2969912880476183E-2</v>
      </c>
      <c r="AD4261" s="45">
        <f t="shared" si="1204"/>
        <v>0.50224747430000027</v>
      </c>
      <c r="AE4261" s="45">
        <f t="shared" si="1205"/>
        <v>0.49775252569999967</v>
      </c>
      <c r="AF4261" s="43">
        <f>('Estimates from MCMC'!$B$2-'MCMC runs'!W4261)/'Estimates from MCMC'!$B$2</f>
        <v>0.13270894722941606</v>
      </c>
    </row>
    <row r="4262" spans="1:32" x14ac:dyDescent="0.3">
      <c r="A4262" s="38">
        <v>924</v>
      </c>
      <c r="B4262" s="38">
        <v>1928163.2935443576</v>
      </c>
      <c r="C4262" s="39">
        <v>52517.484831821101</v>
      </c>
      <c r="D4262" s="39">
        <v>51405.805064442</v>
      </c>
      <c r="E4262" s="39">
        <f t="shared" si="1188"/>
        <v>1111.6797673791007</v>
      </c>
      <c r="F4262" s="39">
        <v>52461.8700177067</v>
      </c>
      <c r="G4262" s="40">
        <f t="shared" si="1189"/>
        <v>55.61481411440036</v>
      </c>
      <c r="H4262" s="39">
        <v>52426.861571463298</v>
      </c>
      <c r="I4262" s="39">
        <f t="shared" si="1190"/>
        <v>90.623260357802792</v>
      </c>
      <c r="J4262" s="39">
        <v>51260.3697940274</v>
      </c>
      <c r="K4262" s="40">
        <f t="shared" si="1191"/>
        <v>1257.115037793701</v>
      </c>
      <c r="L4262" s="39">
        <v>50669.126137430801</v>
      </c>
      <c r="M4262" s="39">
        <f t="shared" si="1192"/>
        <v>1848.3586943902992</v>
      </c>
      <c r="N4262" s="39">
        <f t="shared" si="1197"/>
        <v>591.24365659659816</v>
      </c>
      <c r="O4262" s="40">
        <f>'Estimates from MCMC'!$B$2-L4262</f>
        <v>18391.873862569199</v>
      </c>
      <c r="P4262" s="39">
        <v>51915.166386458601</v>
      </c>
      <c r="Q4262" s="40">
        <f t="shared" si="1193"/>
        <v>1246.0402490277993</v>
      </c>
      <c r="R4262" s="39">
        <v>51946.486958277797</v>
      </c>
      <c r="S4262" s="39">
        <f t="shared" si="1194"/>
        <v>31.32057181919663</v>
      </c>
      <c r="T4262" s="39">
        <f t="shared" si="1198"/>
        <v>1277.3608208469959</v>
      </c>
      <c r="U4262" s="39">
        <v>58598.374737501501</v>
      </c>
      <c r="V4262" s="39">
        <f t="shared" si="1195"/>
        <v>7929.2486000706995</v>
      </c>
      <c r="W4262" s="39">
        <v>60127.3881754709</v>
      </c>
      <c r="X4262" s="39">
        <f t="shared" si="1196"/>
        <v>251.65261712240317</v>
      </c>
      <c r="Y4262" s="39">
        <f t="shared" si="1199"/>
        <v>9458.2620380400986</v>
      </c>
      <c r="Z4262" s="39">
        <f t="shared" si="1200"/>
        <v>8933.6118245291</v>
      </c>
      <c r="AA4262" s="45">
        <f t="shared" si="1201"/>
        <v>6.9452456579025212E-2</v>
      </c>
      <c r="AB4262" s="45">
        <f t="shared" si="1202"/>
        <v>0.4311278263063863</v>
      </c>
      <c r="AC4262" s="45">
        <f t="shared" si="1203"/>
        <v>1.3682815519660664E-2</v>
      </c>
      <c r="AD4262" s="45">
        <f t="shared" si="1204"/>
        <v>0.51426309840507212</v>
      </c>
      <c r="AE4262" s="45">
        <f t="shared" si="1205"/>
        <v>0.48573690159492783</v>
      </c>
      <c r="AF4262" s="43">
        <f>('Estimates from MCMC'!$B$2-'MCMC runs'!W4262)/'Estimates from MCMC'!$B$2</f>
        <v>0.12935827492403962</v>
      </c>
    </row>
    <row r="4263" spans="1:32" x14ac:dyDescent="0.3">
      <c r="A4263" s="38">
        <v>4747</v>
      </c>
      <c r="B4263" s="38">
        <v>1928163.2935443576</v>
      </c>
      <c r="C4263" s="39">
        <v>52517.484831821101</v>
      </c>
      <c r="D4263" s="39">
        <v>51405.805064442</v>
      </c>
      <c r="E4263" s="39">
        <f t="shared" si="1188"/>
        <v>1111.6797673791007</v>
      </c>
      <c r="F4263" s="39">
        <v>52461.8700177067</v>
      </c>
      <c r="G4263" s="40">
        <f t="shared" si="1189"/>
        <v>55.61481411440036</v>
      </c>
      <c r="H4263" s="39">
        <v>52426.861571463298</v>
      </c>
      <c r="I4263" s="39">
        <f t="shared" si="1190"/>
        <v>90.623260357802792</v>
      </c>
      <c r="J4263" s="39">
        <v>51260.3697940274</v>
      </c>
      <c r="K4263" s="40">
        <f t="shared" si="1191"/>
        <v>1257.115037793701</v>
      </c>
      <c r="L4263" s="39">
        <v>50669.126137430801</v>
      </c>
      <c r="M4263" s="39">
        <f t="shared" si="1192"/>
        <v>1848.3586943902992</v>
      </c>
      <c r="N4263" s="39">
        <f t="shared" si="1197"/>
        <v>591.24365659659816</v>
      </c>
      <c r="O4263" s="40">
        <f>'Estimates from MCMC'!$B$2-L4263</f>
        <v>18391.873862569199</v>
      </c>
      <c r="P4263" s="39">
        <v>51915.166386458601</v>
      </c>
      <c r="Q4263" s="40">
        <f t="shared" si="1193"/>
        <v>1246.0402490277993</v>
      </c>
      <c r="R4263" s="39">
        <v>51946.486958277797</v>
      </c>
      <c r="S4263" s="39">
        <f t="shared" si="1194"/>
        <v>31.32057181919663</v>
      </c>
      <c r="T4263" s="39">
        <f t="shared" si="1198"/>
        <v>1277.3608208469959</v>
      </c>
      <c r="U4263" s="39">
        <v>58598.374737501501</v>
      </c>
      <c r="V4263" s="39">
        <f t="shared" si="1195"/>
        <v>7929.2486000706995</v>
      </c>
      <c r="W4263" s="39">
        <v>60127.3881754709</v>
      </c>
      <c r="X4263" s="39">
        <f t="shared" si="1196"/>
        <v>251.65261712240317</v>
      </c>
      <c r="Y4263" s="39">
        <f t="shared" si="1199"/>
        <v>9458.2620380400986</v>
      </c>
      <c r="Z4263" s="39">
        <f t="shared" si="1200"/>
        <v>8933.6118245291</v>
      </c>
      <c r="AA4263" s="45">
        <f t="shared" si="1201"/>
        <v>6.9452456579025212E-2</v>
      </c>
      <c r="AB4263" s="45">
        <f t="shared" si="1202"/>
        <v>0.4311278263063863</v>
      </c>
      <c r="AC4263" s="45">
        <f t="shared" si="1203"/>
        <v>1.3682815519660664E-2</v>
      </c>
      <c r="AD4263" s="45">
        <f t="shared" si="1204"/>
        <v>0.51426309840507212</v>
      </c>
      <c r="AE4263" s="45">
        <f t="shared" si="1205"/>
        <v>0.48573690159492783</v>
      </c>
      <c r="AF4263" s="43">
        <f>('Estimates from MCMC'!$B$2-'MCMC runs'!W4263)/'Estimates from MCMC'!$B$2</f>
        <v>0.12935827492403962</v>
      </c>
    </row>
    <row r="4264" spans="1:32" x14ac:dyDescent="0.3">
      <c r="A4264" s="38">
        <v>4030</v>
      </c>
      <c r="B4264" s="38">
        <v>1977333.9952780926</v>
      </c>
      <c r="C4264" s="39">
        <v>53364.244602004801</v>
      </c>
      <c r="D4264" s="39">
        <v>52281.263946938598</v>
      </c>
      <c r="E4264" s="39">
        <f t="shared" si="1188"/>
        <v>1082.9806550662033</v>
      </c>
      <c r="F4264" s="39">
        <v>53290.668106771998</v>
      </c>
      <c r="G4264" s="40">
        <f t="shared" si="1189"/>
        <v>73.576495232802699</v>
      </c>
      <c r="H4264" s="39">
        <v>53274.5761659278</v>
      </c>
      <c r="I4264" s="39">
        <f t="shared" si="1190"/>
        <v>89.668436077001388</v>
      </c>
      <c r="J4264" s="39">
        <v>52119.108864212598</v>
      </c>
      <c r="K4264" s="40">
        <f t="shared" si="1191"/>
        <v>1245.1357377922031</v>
      </c>
      <c r="L4264" s="39">
        <v>51533.314355479102</v>
      </c>
      <c r="M4264" s="39">
        <f t="shared" si="1192"/>
        <v>1830.9302465256987</v>
      </c>
      <c r="N4264" s="39">
        <f t="shared" si="1197"/>
        <v>585.7945087334956</v>
      </c>
      <c r="O4264" s="40">
        <f>'Estimates from MCMC'!$B$2-L4264</f>
        <v>17527.685644520898</v>
      </c>
      <c r="P4264" s="39">
        <v>52765.422592311297</v>
      </c>
      <c r="Q4264" s="40">
        <f t="shared" si="1193"/>
        <v>1232.108236832195</v>
      </c>
      <c r="R4264" s="39">
        <v>52796.447718478499</v>
      </c>
      <c r="S4264" s="39">
        <f t="shared" si="1194"/>
        <v>31.025126167201961</v>
      </c>
      <c r="T4264" s="39">
        <f t="shared" si="1198"/>
        <v>1263.1333629993969</v>
      </c>
      <c r="U4264" s="39">
        <v>59496.148451481298</v>
      </c>
      <c r="V4264" s="39">
        <f t="shared" si="1195"/>
        <v>7962.834096002196</v>
      </c>
      <c r="W4264" s="39">
        <v>61007.628799765502</v>
      </c>
      <c r="X4264" s="39">
        <f t="shared" si="1196"/>
        <v>248.34698528480658</v>
      </c>
      <c r="Y4264" s="39">
        <f t="shared" si="1199"/>
        <v>9474.3144442863995</v>
      </c>
      <c r="Z4264" s="39">
        <f t="shared" si="1200"/>
        <v>8053.3712002344982</v>
      </c>
      <c r="AA4264" s="45">
        <f t="shared" si="1201"/>
        <v>7.2065039767201022E-2</v>
      </c>
      <c r="AB4264" s="45">
        <f t="shared" si="1202"/>
        <v>0.45430037128098277</v>
      </c>
      <c r="AC4264" s="45">
        <f t="shared" si="1203"/>
        <v>1.416884067420727E-2</v>
      </c>
      <c r="AD4264" s="45">
        <f t="shared" si="1204"/>
        <v>0.54053425172239111</v>
      </c>
      <c r="AE4264" s="45">
        <f t="shared" si="1205"/>
        <v>0.45946574827760894</v>
      </c>
      <c r="AF4264" s="43">
        <f>('Estimates from MCMC'!$B$2-'MCMC runs'!W4264)/'Estimates from MCMC'!$B$2</f>
        <v>0.11661243249061697</v>
      </c>
    </row>
    <row r="4265" spans="1:32" x14ac:dyDescent="0.3">
      <c r="A4265" s="38">
        <v>1003</v>
      </c>
      <c r="B4265" s="38">
        <v>2040334.9478867757</v>
      </c>
      <c r="C4265" s="39">
        <v>53476.832548769598</v>
      </c>
      <c r="D4265" s="39">
        <v>52391.606950064903</v>
      </c>
      <c r="E4265" s="39">
        <f t="shared" si="1188"/>
        <v>1085.2255987046956</v>
      </c>
      <c r="F4265" s="39">
        <v>53424.562095611604</v>
      </c>
      <c r="G4265" s="40">
        <f t="shared" si="1189"/>
        <v>52.27045315799478</v>
      </c>
      <c r="H4265" s="39">
        <v>53389.325293398098</v>
      </c>
      <c r="I4265" s="39">
        <f t="shared" si="1190"/>
        <v>87.507255371499923</v>
      </c>
      <c r="J4265" s="39">
        <v>52252.339331211697</v>
      </c>
      <c r="K4265" s="40">
        <f t="shared" si="1191"/>
        <v>1224.4932175579015</v>
      </c>
      <c r="L4265" s="39">
        <v>51680.6161078519</v>
      </c>
      <c r="M4265" s="39">
        <f t="shared" si="1192"/>
        <v>1796.2164409176985</v>
      </c>
      <c r="N4265" s="39">
        <f t="shared" si="1197"/>
        <v>571.72322335979698</v>
      </c>
      <c r="O4265" s="40">
        <f>'Estimates from MCMC'!$B$2-L4265</f>
        <v>17380.3838921481</v>
      </c>
      <c r="P4265" s="39">
        <v>52887.269318910498</v>
      </c>
      <c r="Q4265" s="40">
        <f t="shared" si="1193"/>
        <v>1206.6532110585977</v>
      </c>
      <c r="R4265" s="39">
        <v>52917.430371562099</v>
      </c>
      <c r="S4265" s="39">
        <f t="shared" si="1194"/>
        <v>30.161052651601494</v>
      </c>
      <c r="T4265" s="39">
        <f t="shared" si="1198"/>
        <v>1236.8142637101992</v>
      </c>
      <c r="U4265" s="39">
        <v>59572.2147627956</v>
      </c>
      <c r="V4265" s="39">
        <f t="shared" si="1195"/>
        <v>7891.5986549437002</v>
      </c>
      <c r="W4265" s="39">
        <v>61048.9235479692</v>
      </c>
      <c r="X4265" s="39">
        <f t="shared" si="1196"/>
        <v>239.89452146340045</v>
      </c>
      <c r="Y4265" s="39">
        <f t="shared" si="1199"/>
        <v>9368.3074401172998</v>
      </c>
      <c r="Z4265" s="39">
        <f t="shared" si="1200"/>
        <v>8012.0764520308003</v>
      </c>
      <c r="AA4265" s="45">
        <f t="shared" si="1201"/>
        <v>7.1161504336446343E-2</v>
      </c>
      <c r="AB4265" s="45">
        <f t="shared" si="1202"/>
        <v>0.45405203382814069</v>
      </c>
      <c r="AC4265" s="45">
        <f t="shared" si="1203"/>
        <v>1.3802601999589726E-2</v>
      </c>
      <c r="AD4265" s="45">
        <f t="shared" si="1204"/>
        <v>0.53901614016417676</v>
      </c>
      <c r="AE4265" s="45">
        <f t="shared" si="1205"/>
        <v>0.4609838598358233</v>
      </c>
      <c r="AF4265" s="43">
        <f>('Estimates from MCMC'!$B$2-'MCMC runs'!W4265)/'Estimates from MCMC'!$B$2</f>
        <v>0.11601448649789027</v>
      </c>
    </row>
    <row r="4266" spans="1:32" x14ac:dyDescent="0.3">
      <c r="A4266" s="38">
        <v>4894</v>
      </c>
      <c r="B4266" s="38">
        <v>2117880.376893898</v>
      </c>
      <c r="C4266" s="39">
        <v>52762.447771221297</v>
      </c>
      <c r="D4266" s="39">
        <v>51719.030556332298</v>
      </c>
      <c r="E4266" s="39">
        <f t="shared" si="1188"/>
        <v>1043.4172148889993</v>
      </c>
      <c r="F4266" s="39">
        <v>52693.549738216898</v>
      </c>
      <c r="G4266" s="40">
        <f t="shared" si="1189"/>
        <v>68.898033004399622</v>
      </c>
      <c r="H4266" s="39">
        <v>52676.698027265702</v>
      </c>
      <c r="I4266" s="39">
        <f t="shared" si="1190"/>
        <v>85.749743955595477</v>
      </c>
      <c r="J4266" s="39">
        <v>51565.100783709597</v>
      </c>
      <c r="K4266" s="40">
        <f t="shared" si="1191"/>
        <v>1197.3469875117007</v>
      </c>
      <c r="L4266" s="39">
        <v>51004.600871617797</v>
      </c>
      <c r="M4266" s="39">
        <f t="shared" si="1192"/>
        <v>1757.8468996035008</v>
      </c>
      <c r="N4266" s="39">
        <f t="shared" si="1197"/>
        <v>560.49991209180007</v>
      </c>
      <c r="O4266" s="40">
        <f>'Estimates from MCMC'!$B$2-L4266</f>
        <v>18056.399128382203</v>
      </c>
      <c r="P4266" s="39">
        <v>52176.844518964703</v>
      </c>
      <c r="Q4266" s="40">
        <f t="shared" si="1193"/>
        <v>1172.2436473469061</v>
      </c>
      <c r="R4266" s="39">
        <v>52206.808997223197</v>
      </c>
      <c r="S4266" s="39">
        <f t="shared" si="1194"/>
        <v>29.964478258494637</v>
      </c>
      <c r="T4266" s="39">
        <f t="shared" si="1198"/>
        <v>1202.2081256054007</v>
      </c>
      <c r="U4266" s="39">
        <v>58855.966375081502</v>
      </c>
      <c r="V4266" s="39">
        <f t="shared" si="1195"/>
        <v>7851.365503463705</v>
      </c>
      <c r="W4266" s="39">
        <v>60294.278802356603</v>
      </c>
      <c r="X4266" s="39">
        <f t="shared" si="1196"/>
        <v>236.10430166970036</v>
      </c>
      <c r="Y4266" s="39">
        <f t="shared" si="1199"/>
        <v>9289.677930738806</v>
      </c>
      <c r="Z4266" s="39">
        <f t="shared" si="1200"/>
        <v>8766.7211976433973</v>
      </c>
      <c r="AA4266" s="45">
        <f t="shared" si="1201"/>
        <v>6.6580723933804334E-2</v>
      </c>
      <c r="AB4266" s="45">
        <f t="shared" si="1202"/>
        <v>0.43482454323478187</v>
      </c>
      <c r="AC4266" s="45">
        <f t="shared" si="1203"/>
        <v>1.3075935018437675E-2</v>
      </c>
      <c r="AD4266" s="45">
        <f t="shared" si="1204"/>
        <v>0.51448120218702387</v>
      </c>
      <c r="AE4266" s="45">
        <f t="shared" si="1205"/>
        <v>0.48551879781297613</v>
      </c>
      <c r="AF4266" s="43">
        <f>('Estimates from MCMC'!$B$2-'MCMC runs'!W4266)/'Estimates from MCMC'!$B$2</f>
        <v>0.12694170657307882</v>
      </c>
    </row>
    <row r="4267" spans="1:32" x14ac:dyDescent="0.3">
      <c r="A4267" s="38">
        <v>2382</v>
      </c>
      <c r="B4267" s="38">
        <v>1918628.936909226</v>
      </c>
      <c r="C4267" s="39">
        <v>52680.779991018702</v>
      </c>
      <c r="D4267" s="39">
        <v>51605.537072366998</v>
      </c>
      <c r="E4267" s="39">
        <f t="shared" si="1188"/>
        <v>1075.2429186517038</v>
      </c>
      <c r="F4267" s="39">
        <v>52615.644838701897</v>
      </c>
      <c r="G4267" s="40">
        <f t="shared" si="1189"/>
        <v>65.135152316805033</v>
      </c>
      <c r="H4267" s="39">
        <v>52593.964646797598</v>
      </c>
      <c r="I4267" s="39">
        <f t="shared" si="1190"/>
        <v>86.815344221104169</v>
      </c>
      <c r="J4267" s="39">
        <v>51454.391397707201</v>
      </c>
      <c r="K4267" s="40">
        <f t="shared" si="1191"/>
        <v>1226.3885933115016</v>
      </c>
      <c r="L4267" s="39">
        <v>50887.252274031402</v>
      </c>
      <c r="M4267" s="39">
        <f t="shared" si="1192"/>
        <v>1793.5277169873007</v>
      </c>
      <c r="N4267" s="39">
        <f t="shared" si="1197"/>
        <v>567.13912367579906</v>
      </c>
      <c r="O4267" s="40">
        <f>'Estimates from MCMC'!$B$2-L4267</f>
        <v>18173.747725968598</v>
      </c>
      <c r="P4267" s="39">
        <v>52088.289478822902</v>
      </c>
      <c r="Q4267" s="40">
        <f t="shared" si="1193"/>
        <v>1201.0372047915007</v>
      </c>
      <c r="R4267" s="39">
        <v>52118.027385271002</v>
      </c>
      <c r="S4267" s="39">
        <f t="shared" si="1194"/>
        <v>29.737906448099238</v>
      </c>
      <c r="T4267" s="39">
        <f t="shared" si="1198"/>
        <v>1230.7751112395999</v>
      </c>
      <c r="U4267" s="39">
        <v>58785.934988322399</v>
      </c>
      <c r="V4267" s="39">
        <f t="shared" si="1195"/>
        <v>7898.682714290997</v>
      </c>
      <c r="W4267" s="39">
        <v>60259.854796308602</v>
      </c>
      <c r="X4267" s="39">
        <f t="shared" si="1196"/>
        <v>243.14469674660359</v>
      </c>
      <c r="Y4267" s="39">
        <f t="shared" si="1199"/>
        <v>9372.6025222772005</v>
      </c>
      <c r="Z4267" s="39">
        <f t="shared" si="1200"/>
        <v>8801.1452036913979</v>
      </c>
      <c r="AA4267" s="45">
        <f t="shared" si="1201"/>
        <v>6.7722691532739646E-2</v>
      </c>
      <c r="AB4267" s="45">
        <f t="shared" si="1202"/>
        <v>0.43462046647673624</v>
      </c>
      <c r="AC4267" s="45">
        <f t="shared" si="1203"/>
        <v>1.337889687987538E-2</v>
      </c>
      <c r="AD4267" s="45">
        <f t="shared" si="1204"/>
        <v>0.5157220548893513</v>
      </c>
      <c r="AE4267" s="45">
        <f t="shared" si="1205"/>
        <v>0.4842779451106487</v>
      </c>
      <c r="AF4267" s="43">
        <f>('Estimates from MCMC'!$B$2-'MCMC runs'!W4267)/'Estimates from MCMC'!$B$2</f>
        <v>0.12744016454571172</v>
      </c>
    </row>
    <row r="4268" spans="1:32" x14ac:dyDescent="0.3">
      <c r="A4268" s="38">
        <v>2545</v>
      </c>
      <c r="B4268" s="38">
        <v>2102959.6408075164</v>
      </c>
      <c r="C4268" s="39">
        <v>53238.056668365301</v>
      </c>
      <c r="D4268" s="39">
        <v>52127.637680554799</v>
      </c>
      <c r="E4268" s="39">
        <f t="shared" si="1188"/>
        <v>1110.4189878105026</v>
      </c>
      <c r="F4268" s="39">
        <v>53167.7211027589</v>
      </c>
      <c r="G4268" s="40">
        <f t="shared" si="1189"/>
        <v>70.33556560640136</v>
      </c>
      <c r="H4268" s="39">
        <v>53146.953440363497</v>
      </c>
      <c r="I4268" s="39">
        <f t="shared" si="1190"/>
        <v>91.103228001804382</v>
      </c>
      <c r="J4268" s="39">
        <v>51967.308398644498</v>
      </c>
      <c r="K4268" s="40">
        <f t="shared" si="1191"/>
        <v>1270.7482697208034</v>
      </c>
      <c r="L4268" s="39">
        <v>51372.713211365102</v>
      </c>
      <c r="M4268" s="39">
        <f t="shared" si="1192"/>
        <v>1865.3434570001991</v>
      </c>
      <c r="N4268" s="39">
        <f t="shared" si="1197"/>
        <v>594.59518727939576</v>
      </c>
      <c r="O4268" s="40">
        <f>'Estimates from MCMC'!$B$2-L4268</f>
        <v>17688.286788634898</v>
      </c>
      <c r="P4268" s="39">
        <v>52627.943732017302</v>
      </c>
      <c r="Q4268" s="40">
        <f t="shared" si="1193"/>
        <v>1255.2305206521996</v>
      </c>
      <c r="R4268" s="39">
        <v>52659.352309324902</v>
      </c>
      <c r="S4268" s="39">
        <f t="shared" si="1194"/>
        <v>31.408577307600353</v>
      </c>
      <c r="T4268" s="39">
        <f t="shared" si="1198"/>
        <v>1286.6390979598</v>
      </c>
      <c r="U4268" s="39">
        <v>59533.465357957903</v>
      </c>
      <c r="V4268" s="39">
        <f t="shared" si="1195"/>
        <v>8160.7521465928003</v>
      </c>
      <c r="W4268" s="39">
        <v>61079.077595524403</v>
      </c>
      <c r="X4268" s="39">
        <f t="shared" si="1196"/>
        <v>258.97313960669999</v>
      </c>
      <c r="Y4268" s="39">
        <f t="shared" si="1199"/>
        <v>9706.3643841593002</v>
      </c>
      <c r="Z4268" s="39">
        <f t="shared" si="1200"/>
        <v>7981.9224044755974</v>
      </c>
      <c r="AA4268" s="45">
        <f t="shared" si="1201"/>
        <v>7.273961086986068E-2</v>
      </c>
      <c r="AB4268" s="45">
        <f t="shared" si="1202"/>
        <v>0.46136475759971612</v>
      </c>
      <c r="AC4268" s="45">
        <f t="shared" si="1203"/>
        <v>1.4640939662573526E-2</v>
      </c>
      <c r="AD4268" s="45">
        <f t="shared" si="1204"/>
        <v>0.54874530813215028</v>
      </c>
      <c r="AE4268" s="45">
        <f t="shared" si="1205"/>
        <v>0.45125469186784972</v>
      </c>
      <c r="AF4268" s="43">
        <f>('Estimates from MCMC'!$B$2-'MCMC runs'!W4268)/'Estimates from MCMC'!$B$2</f>
        <v>0.11557785732143463</v>
      </c>
    </row>
    <row r="4269" spans="1:32" x14ac:dyDescent="0.3">
      <c r="A4269" s="38">
        <v>2097</v>
      </c>
      <c r="B4269" s="38">
        <v>2037034.3358616815</v>
      </c>
      <c r="C4269" s="39">
        <v>52767.772987828801</v>
      </c>
      <c r="D4269" s="39">
        <v>51677.764905830198</v>
      </c>
      <c r="E4269" s="39">
        <f t="shared" si="1188"/>
        <v>1090.0080819986033</v>
      </c>
      <c r="F4269" s="39">
        <v>52721.753944313597</v>
      </c>
      <c r="G4269" s="40">
        <f t="shared" si="1189"/>
        <v>46.019043515203521</v>
      </c>
      <c r="H4269" s="39">
        <v>52680.3944915299</v>
      </c>
      <c r="I4269" s="39">
        <f t="shared" si="1190"/>
        <v>87.378496298901155</v>
      </c>
      <c r="J4269" s="39">
        <v>51544.696962382397</v>
      </c>
      <c r="K4269" s="40">
        <f t="shared" si="1191"/>
        <v>1223.0760254464039</v>
      </c>
      <c r="L4269" s="39">
        <v>50974.104837210798</v>
      </c>
      <c r="M4269" s="39">
        <f t="shared" si="1192"/>
        <v>1793.668150618003</v>
      </c>
      <c r="N4269" s="39">
        <f t="shared" si="1197"/>
        <v>570.59212517159904</v>
      </c>
      <c r="O4269" s="40">
        <f>'Estimates from MCMC'!$B$2-L4269</f>
        <v>18086.895162789202</v>
      </c>
      <c r="P4269" s="39">
        <v>52174.780136428599</v>
      </c>
      <c r="Q4269" s="40">
        <f t="shared" si="1193"/>
        <v>1200.6752992178008</v>
      </c>
      <c r="R4269" s="39">
        <v>52205.119438406</v>
      </c>
      <c r="S4269" s="39">
        <f t="shared" si="1194"/>
        <v>30.339301977401192</v>
      </c>
      <c r="T4269" s="39">
        <f t="shared" si="1198"/>
        <v>1231.014601195202</v>
      </c>
      <c r="U4269" s="39">
        <v>58972.977121739903</v>
      </c>
      <c r="V4269" s="39">
        <f t="shared" si="1195"/>
        <v>7998.8722845291049</v>
      </c>
      <c r="W4269" s="39">
        <v>60446.886371071698</v>
      </c>
      <c r="X4269" s="39">
        <f t="shared" si="1196"/>
        <v>242.89464813659288</v>
      </c>
      <c r="Y4269" s="39">
        <f t="shared" si="1199"/>
        <v>9472.7815338608998</v>
      </c>
      <c r="Z4269" s="39">
        <f t="shared" si="1200"/>
        <v>8614.1136289283022</v>
      </c>
      <c r="AA4269" s="45">
        <f t="shared" si="1201"/>
        <v>6.8061134324912273E-2</v>
      </c>
      <c r="AB4269" s="45">
        <f t="shared" si="1202"/>
        <v>0.44224684295099265</v>
      </c>
      <c r="AC4269" s="45">
        <f t="shared" si="1203"/>
        <v>1.3429316969576319E-2</v>
      </c>
      <c r="AD4269" s="45">
        <f t="shared" si="1204"/>
        <v>0.52373729424548121</v>
      </c>
      <c r="AE4269" s="45">
        <f t="shared" si="1205"/>
        <v>0.47626270575451873</v>
      </c>
      <c r="AF4269" s="43">
        <f>('Estimates from MCMC'!$B$2-'MCMC runs'!W4269)/'Estimates from MCMC'!$B$2</f>
        <v>0.12473195622606539</v>
      </c>
    </row>
    <row r="4270" spans="1:32" x14ac:dyDescent="0.3">
      <c r="A4270" s="38">
        <v>2515</v>
      </c>
      <c r="B4270" s="38">
        <v>2116948.4258721475</v>
      </c>
      <c r="C4270" s="39">
        <v>52799.248734214503</v>
      </c>
      <c r="D4270" s="39">
        <v>51722.765334139098</v>
      </c>
      <c r="E4270" s="39">
        <f t="shared" si="1188"/>
        <v>1076.4834000754054</v>
      </c>
      <c r="F4270" s="39">
        <v>52742.749824355102</v>
      </c>
      <c r="G4270" s="40">
        <f t="shared" si="1189"/>
        <v>56.498909859401465</v>
      </c>
      <c r="H4270" s="39">
        <v>52711.387128615999</v>
      </c>
      <c r="I4270" s="39">
        <f t="shared" si="1190"/>
        <v>87.861605598503957</v>
      </c>
      <c r="J4270" s="39">
        <v>51578.911425732898</v>
      </c>
      <c r="K4270" s="40">
        <f t="shared" si="1191"/>
        <v>1220.3373084816049</v>
      </c>
      <c r="L4270" s="39">
        <v>51004.979442842399</v>
      </c>
      <c r="M4270" s="39">
        <f t="shared" si="1192"/>
        <v>1794.2692913721039</v>
      </c>
      <c r="N4270" s="39">
        <f t="shared" si="1197"/>
        <v>573.93198289049906</v>
      </c>
      <c r="O4270" s="40">
        <f>'Estimates from MCMC'!$B$2-L4270</f>
        <v>18056.020557157601</v>
      </c>
      <c r="P4270" s="39">
        <v>52204.143959969697</v>
      </c>
      <c r="Q4270" s="40">
        <f t="shared" si="1193"/>
        <v>1199.1645171272976</v>
      </c>
      <c r="R4270" s="39">
        <v>52234.907646961103</v>
      </c>
      <c r="S4270" s="39">
        <f t="shared" si="1194"/>
        <v>30.763686991405848</v>
      </c>
      <c r="T4270" s="39">
        <f t="shared" si="1198"/>
        <v>1229.9282041187034</v>
      </c>
      <c r="U4270" s="39">
        <v>59098.217956811197</v>
      </c>
      <c r="V4270" s="39">
        <f t="shared" si="1195"/>
        <v>8093.2385139687976</v>
      </c>
      <c r="W4270" s="39">
        <v>60572.722734337804</v>
      </c>
      <c r="X4270" s="39">
        <f t="shared" si="1196"/>
        <v>244.5765734079032</v>
      </c>
      <c r="Y4270" s="39">
        <f t="shared" si="1199"/>
        <v>9567.7432914954043</v>
      </c>
      <c r="Z4270" s="39">
        <f t="shared" si="1200"/>
        <v>8488.2772656621964</v>
      </c>
      <c r="AA4270" s="45">
        <f t="shared" si="1201"/>
        <v>6.811734624610552E-2</v>
      </c>
      <c r="AB4270" s="45">
        <f t="shared" si="1202"/>
        <v>0.4482293586424031</v>
      </c>
      <c r="AC4270" s="45">
        <f t="shared" si="1203"/>
        <v>1.3545430602146186E-2</v>
      </c>
      <c r="AD4270" s="45">
        <f t="shared" si="1204"/>
        <v>0.52989213549065484</v>
      </c>
      <c r="AE4270" s="45">
        <f t="shared" si="1205"/>
        <v>0.47010786450934516</v>
      </c>
      <c r="AF4270" s="43">
        <f>('Estimates from MCMC'!$B$2-'MCMC runs'!W4270)/'Estimates from MCMC'!$B$2</f>
        <v>0.12290985166247514</v>
      </c>
    </row>
    <row r="4271" spans="1:32" x14ac:dyDescent="0.3">
      <c r="A4271" s="38">
        <v>3216</v>
      </c>
      <c r="B4271" s="38">
        <v>2116948.4258721475</v>
      </c>
      <c r="C4271" s="39">
        <v>52799.248734214503</v>
      </c>
      <c r="D4271" s="39">
        <v>51722.765334139098</v>
      </c>
      <c r="E4271" s="39">
        <f t="shared" si="1188"/>
        <v>1076.4834000754054</v>
      </c>
      <c r="F4271" s="39">
        <v>52742.749824355102</v>
      </c>
      <c r="G4271" s="40">
        <f t="shared" si="1189"/>
        <v>56.498909859401465</v>
      </c>
      <c r="H4271" s="39">
        <v>52711.387128615999</v>
      </c>
      <c r="I4271" s="39">
        <f t="shared" si="1190"/>
        <v>87.861605598503957</v>
      </c>
      <c r="J4271" s="39">
        <v>51578.911425732898</v>
      </c>
      <c r="K4271" s="40">
        <f t="shared" si="1191"/>
        <v>1220.3373084816049</v>
      </c>
      <c r="L4271" s="39">
        <v>51004.979442842399</v>
      </c>
      <c r="M4271" s="39">
        <f t="shared" si="1192"/>
        <v>1794.2692913721039</v>
      </c>
      <c r="N4271" s="39">
        <f t="shared" si="1197"/>
        <v>573.93198289049906</v>
      </c>
      <c r="O4271" s="40">
        <f>'Estimates from MCMC'!$B$2-L4271</f>
        <v>18056.020557157601</v>
      </c>
      <c r="P4271" s="39">
        <v>52204.143959969697</v>
      </c>
      <c r="Q4271" s="40">
        <f t="shared" si="1193"/>
        <v>1199.1645171272976</v>
      </c>
      <c r="R4271" s="39">
        <v>52234.907646961103</v>
      </c>
      <c r="S4271" s="39">
        <f t="shared" si="1194"/>
        <v>30.763686991405848</v>
      </c>
      <c r="T4271" s="39">
        <f t="shared" si="1198"/>
        <v>1229.9282041187034</v>
      </c>
      <c r="U4271" s="39">
        <v>59098.217956811197</v>
      </c>
      <c r="V4271" s="39">
        <f t="shared" si="1195"/>
        <v>8093.2385139687976</v>
      </c>
      <c r="W4271" s="39">
        <v>60572.722734337804</v>
      </c>
      <c r="X4271" s="39">
        <f t="shared" si="1196"/>
        <v>244.5765734079032</v>
      </c>
      <c r="Y4271" s="39">
        <f t="shared" si="1199"/>
        <v>9567.7432914954043</v>
      </c>
      <c r="Z4271" s="39">
        <f t="shared" si="1200"/>
        <v>8488.2772656621964</v>
      </c>
      <c r="AA4271" s="45">
        <f t="shared" si="1201"/>
        <v>6.811734624610552E-2</v>
      </c>
      <c r="AB4271" s="45">
        <f t="shared" si="1202"/>
        <v>0.4482293586424031</v>
      </c>
      <c r="AC4271" s="45">
        <f t="shared" si="1203"/>
        <v>1.3545430602146186E-2</v>
      </c>
      <c r="AD4271" s="45">
        <f t="shared" si="1204"/>
        <v>0.52989213549065484</v>
      </c>
      <c r="AE4271" s="45">
        <f t="shared" si="1205"/>
        <v>0.47010786450934516</v>
      </c>
      <c r="AF4271" s="43">
        <f>('Estimates from MCMC'!$B$2-'MCMC runs'!W4271)/'Estimates from MCMC'!$B$2</f>
        <v>0.12290985166247514</v>
      </c>
    </row>
    <row r="4272" spans="1:32" x14ac:dyDescent="0.3">
      <c r="A4272" s="38">
        <v>3963</v>
      </c>
      <c r="B4272" s="38">
        <v>2116948.4258721475</v>
      </c>
      <c r="C4272" s="39">
        <v>52799.248734214503</v>
      </c>
      <c r="D4272" s="39">
        <v>51722.765334139098</v>
      </c>
      <c r="E4272" s="39">
        <f t="shared" si="1188"/>
        <v>1076.4834000754054</v>
      </c>
      <c r="F4272" s="39">
        <v>52742.749824355102</v>
      </c>
      <c r="G4272" s="40">
        <f t="shared" si="1189"/>
        <v>56.498909859401465</v>
      </c>
      <c r="H4272" s="39">
        <v>52711.387128615999</v>
      </c>
      <c r="I4272" s="39">
        <f t="shared" si="1190"/>
        <v>87.861605598503957</v>
      </c>
      <c r="J4272" s="39">
        <v>51578.911425732898</v>
      </c>
      <c r="K4272" s="40">
        <f t="shared" si="1191"/>
        <v>1220.3373084816049</v>
      </c>
      <c r="L4272" s="39">
        <v>51004.979442842399</v>
      </c>
      <c r="M4272" s="39">
        <f t="shared" si="1192"/>
        <v>1794.2692913721039</v>
      </c>
      <c r="N4272" s="39">
        <f t="shared" si="1197"/>
        <v>573.93198289049906</v>
      </c>
      <c r="O4272" s="40">
        <f>'Estimates from MCMC'!$B$2-L4272</f>
        <v>18056.020557157601</v>
      </c>
      <c r="P4272" s="39">
        <v>52204.143959969697</v>
      </c>
      <c r="Q4272" s="40">
        <f t="shared" si="1193"/>
        <v>1199.1645171272976</v>
      </c>
      <c r="R4272" s="39">
        <v>52234.907646961103</v>
      </c>
      <c r="S4272" s="39">
        <f t="shared" si="1194"/>
        <v>30.763686991405848</v>
      </c>
      <c r="T4272" s="39">
        <f t="shared" si="1198"/>
        <v>1229.9282041187034</v>
      </c>
      <c r="U4272" s="39">
        <v>59098.217956811197</v>
      </c>
      <c r="V4272" s="39">
        <f t="shared" si="1195"/>
        <v>8093.2385139687976</v>
      </c>
      <c r="W4272" s="39">
        <v>60572.722734337804</v>
      </c>
      <c r="X4272" s="39">
        <f t="shared" si="1196"/>
        <v>244.5765734079032</v>
      </c>
      <c r="Y4272" s="39">
        <f t="shared" si="1199"/>
        <v>9567.7432914954043</v>
      </c>
      <c r="Z4272" s="39">
        <f t="shared" si="1200"/>
        <v>8488.2772656621964</v>
      </c>
      <c r="AA4272" s="45">
        <f t="shared" si="1201"/>
        <v>6.811734624610552E-2</v>
      </c>
      <c r="AB4272" s="45">
        <f t="shared" si="1202"/>
        <v>0.4482293586424031</v>
      </c>
      <c r="AC4272" s="45">
        <f t="shared" si="1203"/>
        <v>1.3545430602146186E-2</v>
      </c>
      <c r="AD4272" s="45">
        <f t="shared" si="1204"/>
        <v>0.52989213549065484</v>
      </c>
      <c r="AE4272" s="45">
        <f t="shared" si="1205"/>
        <v>0.47010786450934516</v>
      </c>
      <c r="AF4272" s="43">
        <f>('Estimates from MCMC'!$B$2-'MCMC runs'!W4272)/'Estimates from MCMC'!$B$2</f>
        <v>0.12290985166247514</v>
      </c>
    </row>
    <row r="4273" spans="1:32" x14ac:dyDescent="0.3">
      <c r="A4273" s="38">
        <v>37</v>
      </c>
      <c r="B4273" s="38">
        <v>2205467.5613194969</v>
      </c>
      <c r="C4273" s="39">
        <v>52872.910708346702</v>
      </c>
      <c r="D4273" s="39">
        <v>51790.155543229499</v>
      </c>
      <c r="E4273" s="39">
        <f t="shared" si="1188"/>
        <v>1082.7551651172034</v>
      </c>
      <c r="F4273" s="39">
        <v>52811.456124053002</v>
      </c>
      <c r="G4273" s="40">
        <f t="shared" si="1189"/>
        <v>61.454584293700464</v>
      </c>
      <c r="H4273" s="39">
        <v>52785.054265117004</v>
      </c>
      <c r="I4273" s="39">
        <f t="shared" si="1190"/>
        <v>87.856443229698925</v>
      </c>
      <c r="J4273" s="39">
        <v>51641.691222173999</v>
      </c>
      <c r="K4273" s="40">
        <f t="shared" si="1191"/>
        <v>1231.2194861727039</v>
      </c>
      <c r="L4273" s="39">
        <v>51067.7203941755</v>
      </c>
      <c r="M4273" s="39">
        <f t="shared" si="1192"/>
        <v>1805.1903141712028</v>
      </c>
      <c r="N4273" s="39">
        <f t="shared" si="1197"/>
        <v>573.97082799849886</v>
      </c>
      <c r="O4273" s="40">
        <f>'Estimates from MCMC'!$B$2-L4273</f>
        <v>17993.2796058245</v>
      </c>
      <c r="P4273" s="39">
        <v>52277.7373256098</v>
      </c>
      <c r="Q4273" s="40">
        <f t="shared" si="1193"/>
        <v>1210.0169314343002</v>
      </c>
      <c r="R4273" s="39">
        <v>52307.974307571501</v>
      </c>
      <c r="S4273" s="39">
        <f t="shared" si="1194"/>
        <v>30.236981961701531</v>
      </c>
      <c r="T4273" s="39">
        <f t="shared" si="1198"/>
        <v>1240.2539133960017</v>
      </c>
      <c r="U4273" s="39">
        <v>59023.781892018997</v>
      </c>
      <c r="V4273" s="39">
        <f t="shared" si="1195"/>
        <v>7956.0614978434969</v>
      </c>
      <c r="W4273" s="39">
        <v>60509.179640473303</v>
      </c>
      <c r="X4273" s="39">
        <f t="shared" si="1196"/>
        <v>245.14383505830483</v>
      </c>
      <c r="Y4273" s="39">
        <f t="shared" si="1199"/>
        <v>9441.4592462978035</v>
      </c>
      <c r="Z4273" s="39">
        <f t="shared" si="1200"/>
        <v>8551.8203595266968</v>
      </c>
      <c r="AA4273" s="45">
        <f t="shared" si="1201"/>
        <v>6.8928730090679319E-2</v>
      </c>
      <c r="AB4273" s="45">
        <f t="shared" si="1202"/>
        <v>0.44216850247067169</v>
      </c>
      <c r="AC4273" s="45">
        <f t="shared" si="1203"/>
        <v>1.362418860978244E-2</v>
      </c>
      <c r="AD4273" s="45">
        <f t="shared" si="1204"/>
        <v>0.52472142117113341</v>
      </c>
      <c r="AE4273" s="45">
        <f t="shared" si="1205"/>
        <v>0.47527857882886654</v>
      </c>
      <c r="AF4273" s="43">
        <f>('Estimates from MCMC'!$B$2-'MCMC runs'!W4273)/'Estimates from MCMC'!$B$2</f>
        <v>0.1238299526437019</v>
      </c>
    </row>
    <row r="4274" spans="1:32" x14ac:dyDescent="0.3">
      <c r="A4274" s="38">
        <v>4878</v>
      </c>
      <c r="B4274" s="38">
        <v>1919183.2192738275</v>
      </c>
      <c r="C4274" s="39">
        <v>52349.0763882846</v>
      </c>
      <c r="D4274" s="39">
        <v>51294.906073369697</v>
      </c>
      <c r="E4274" s="39">
        <f t="shared" si="1188"/>
        <v>1054.1703149149034</v>
      </c>
      <c r="F4274" s="39">
        <v>52270.942931151803</v>
      </c>
      <c r="G4274" s="40">
        <f t="shared" si="1189"/>
        <v>78.133457132797048</v>
      </c>
      <c r="H4274" s="39">
        <v>52262.002412753303</v>
      </c>
      <c r="I4274" s="39">
        <f t="shared" si="1190"/>
        <v>87.073975531297037</v>
      </c>
      <c r="J4274" s="39">
        <v>51130.810337620002</v>
      </c>
      <c r="K4274" s="40">
        <f t="shared" si="1191"/>
        <v>1218.2660506645989</v>
      </c>
      <c r="L4274" s="39">
        <v>50561.945569666299</v>
      </c>
      <c r="M4274" s="39">
        <f t="shared" si="1192"/>
        <v>1787.1308186183014</v>
      </c>
      <c r="N4274" s="39">
        <f t="shared" si="1197"/>
        <v>568.86476795370254</v>
      </c>
      <c r="O4274" s="40">
        <f>'Estimates from MCMC'!$B$2-L4274</f>
        <v>18499.054430333701</v>
      </c>
      <c r="P4274" s="39">
        <v>51759.040976361801</v>
      </c>
      <c r="Q4274" s="40">
        <f t="shared" si="1193"/>
        <v>1197.0954066955019</v>
      </c>
      <c r="R4274" s="39">
        <v>51789.149962126401</v>
      </c>
      <c r="S4274" s="39">
        <f t="shared" si="1194"/>
        <v>30.10898576460022</v>
      </c>
      <c r="T4274" s="39">
        <f t="shared" si="1198"/>
        <v>1227.2043924601021</v>
      </c>
      <c r="U4274" s="39">
        <v>58364.345909226497</v>
      </c>
      <c r="V4274" s="39">
        <f t="shared" si="1195"/>
        <v>7802.4003395601976</v>
      </c>
      <c r="W4274" s="39">
        <v>59831.590742452201</v>
      </c>
      <c r="X4274" s="39">
        <f t="shared" si="1196"/>
        <v>240.0404407656024</v>
      </c>
      <c r="Y4274" s="39">
        <f t="shared" si="1199"/>
        <v>9269.6451727859021</v>
      </c>
      <c r="Z4274" s="39">
        <f t="shared" si="1200"/>
        <v>9229.4092575477989</v>
      </c>
      <c r="AA4274" s="45">
        <f t="shared" si="1201"/>
        <v>6.63387632639105E-2</v>
      </c>
      <c r="AB4274" s="45">
        <f t="shared" si="1202"/>
        <v>0.42177292731061233</v>
      </c>
      <c r="AC4274" s="45">
        <f t="shared" si="1203"/>
        <v>1.2975822178889191E-2</v>
      </c>
      <c r="AD4274" s="45">
        <f t="shared" si="1204"/>
        <v>0.50108751275341201</v>
      </c>
      <c r="AE4274" s="45">
        <f t="shared" si="1205"/>
        <v>0.49891248724658793</v>
      </c>
      <c r="AF4274" s="43">
        <f>('Estimates from MCMC'!$B$2-'MCMC runs'!W4274)/'Estimates from MCMC'!$B$2</f>
        <v>0.13364140770547486</v>
      </c>
    </row>
    <row r="4275" spans="1:32" x14ac:dyDescent="0.3">
      <c r="A4275" s="38">
        <v>2350</v>
      </c>
      <c r="B4275" s="38">
        <v>2007444.782841539</v>
      </c>
      <c r="C4275" s="39">
        <v>52188.626746968599</v>
      </c>
      <c r="D4275" s="39">
        <v>51108.298061752001</v>
      </c>
      <c r="E4275" s="39">
        <f t="shared" si="1188"/>
        <v>1080.3286852165984</v>
      </c>
      <c r="F4275" s="39">
        <v>52112.150577619301</v>
      </c>
      <c r="G4275" s="40">
        <f t="shared" si="1189"/>
        <v>76.476169349298289</v>
      </c>
      <c r="H4275" s="39">
        <v>52099.822271700599</v>
      </c>
      <c r="I4275" s="39">
        <f t="shared" si="1190"/>
        <v>88.804475267999806</v>
      </c>
      <c r="J4275" s="39">
        <v>50944.138906174703</v>
      </c>
      <c r="K4275" s="40">
        <f t="shared" si="1191"/>
        <v>1244.4878407938959</v>
      </c>
      <c r="L4275" s="39">
        <v>50364.3408965993</v>
      </c>
      <c r="M4275" s="39">
        <f t="shared" si="1192"/>
        <v>1824.2858503692987</v>
      </c>
      <c r="N4275" s="39">
        <f t="shared" si="1197"/>
        <v>579.79800957540283</v>
      </c>
      <c r="O4275" s="40">
        <f>'Estimates from MCMC'!$B$2-L4275</f>
        <v>18696.6591034007</v>
      </c>
      <c r="P4275" s="39">
        <v>51589.8689503356</v>
      </c>
      <c r="Q4275" s="40">
        <f t="shared" si="1193"/>
        <v>1225.5280537362996</v>
      </c>
      <c r="R4275" s="39">
        <v>51620.381486576101</v>
      </c>
      <c r="S4275" s="39">
        <f t="shared" si="1194"/>
        <v>30.512536240501504</v>
      </c>
      <c r="T4275" s="39">
        <f t="shared" si="1198"/>
        <v>1256.0405899768011</v>
      </c>
      <c r="U4275" s="39">
        <v>58141.973943639197</v>
      </c>
      <c r="V4275" s="39">
        <f t="shared" si="1195"/>
        <v>7777.6330470398971</v>
      </c>
      <c r="W4275" s="39">
        <v>59646.339273546299</v>
      </c>
      <c r="X4275" s="39">
        <f t="shared" si="1196"/>
        <v>248.32473993029998</v>
      </c>
      <c r="Y4275" s="39">
        <f t="shared" si="1199"/>
        <v>9281.9983769469982</v>
      </c>
      <c r="Z4275" s="39">
        <f t="shared" si="1200"/>
        <v>9414.6607264537015</v>
      </c>
      <c r="AA4275" s="45">
        <f t="shared" si="1201"/>
        <v>6.7179948194506164E-2</v>
      </c>
      <c r="AB4275" s="45">
        <f t="shared" si="1202"/>
        <v>0.41599052558139854</v>
      </c>
      <c r="AC4275" s="45">
        <f t="shared" si="1203"/>
        <v>1.3281770746150721E-2</v>
      </c>
      <c r="AD4275" s="45">
        <f t="shared" si="1204"/>
        <v>0.49645224452205544</v>
      </c>
      <c r="AE4275" s="45">
        <f t="shared" si="1205"/>
        <v>0.5035477554779445</v>
      </c>
      <c r="AF4275" s="43">
        <f>('Estimates from MCMC'!$B$2-'MCMC runs'!W4275)/'Estimates from MCMC'!$B$2</f>
        <v>0.13632384017685381</v>
      </c>
    </row>
    <row r="4276" spans="1:32" x14ac:dyDescent="0.3">
      <c r="A4276" s="38">
        <v>4740</v>
      </c>
      <c r="B4276" s="38">
        <v>1992192.4459298921</v>
      </c>
      <c r="C4276" s="39">
        <v>52911.366865378601</v>
      </c>
      <c r="D4276" s="39">
        <v>51820.277765529303</v>
      </c>
      <c r="E4276" s="39">
        <f t="shared" si="1188"/>
        <v>1091.0890998492978</v>
      </c>
      <c r="F4276" s="39">
        <v>52849.435211147698</v>
      </c>
      <c r="G4276" s="40">
        <f t="shared" si="1189"/>
        <v>61.931654230902495</v>
      </c>
      <c r="H4276" s="39">
        <v>52822.245105554401</v>
      </c>
      <c r="I4276" s="39">
        <f t="shared" si="1190"/>
        <v>89.121759824200126</v>
      </c>
      <c r="J4276" s="39">
        <v>51669.839909691</v>
      </c>
      <c r="K4276" s="40">
        <f t="shared" si="1191"/>
        <v>1241.526955687601</v>
      </c>
      <c r="L4276" s="39">
        <v>51087.886522750203</v>
      </c>
      <c r="M4276" s="39">
        <f t="shared" si="1192"/>
        <v>1823.4803426283979</v>
      </c>
      <c r="N4276" s="39">
        <f t="shared" si="1197"/>
        <v>581.95338694079692</v>
      </c>
      <c r="O4276" s="40">
        <f>'Estimates from MCMC'!$B$2-L4276</f>
        <v>17973.113477249797</v>
      </c>
      <c r="P4276" s="39">
        <v>52310.811930039999</v>
      </c>
      <c r="Q4276" s="40">
        <f t="shared" si="1193"/>
        <v>1222.9254072897966</v>
      </c>
      <c r="R4276" s="39">
        <v>52341.700725101298</v>
      </c>
      <c r="S4276" s="39">
        <f t="shared" si="1194"/>
        <v>30.888795061298879</v>
      </c>
      <c r="T4276" s="39">
        <f t="shared" si="1198"/>
        <v>1253.8142023510954</v>
      </c>
      <c r="U4276" s="39">
        <v>59152.924895425102</v>
      </c>
      <c r="V4276" s="39">
        <f t="shared" si="1195"/>
        <v>8065.0383726748987</v>
      </c>
      <c r="W4276" s="39">
        <v>60656.482426352501</v>
      </c>
      <c r="X4276" s="39">
        <f t="shared" si="1196"/>
        <v>249.74332857630361</v>
      </c>
      <c r="Y4276" s="39">
        <f t="shared" si="1199"/>
        <v>9568.5959036022978</v>
      </c>
      <c r="Z4276" s="39">
        <f t="shared" si="1200"/>
        <v>8404.5175736474994</v>
      </c>
      <c r="AA4276" s="45">
        <f t="shared" si="1201"/>
        <v>6.9760545602639293E-2</v>
      </c>
      <c r="AB4276" s="45">
        <f t="shared" si="1202"/>
        <v>0.44872795038453134</v>
      </c>
      <c r="AC4276" s="45">
        <f t="shared" si="1203"/>
        <v>1.3895384842054574E-2</v>
      </c>
      <c r="AD4276" s="45">
        <f t="shared" si="1204"/>
        <v>0.53238388082922528</v>
      </c>
      <c r="AE4276" s="45">
        <f t="shared" si="1205"/>
        <v>0.46761611917077478</v>
      </c>
      <c r="AF4276" s="43">
        <f>('Estimates from MCMC'!$B$2-'MCMC runs'!W4276)/'Estimates from MCMC'!$B$2</f>
        <v>0.1216970153002056</v>
      </c>
    </row>
    <row r="4277" spans="1:32" x14ac:dyDescent="0.3">
      <c r="A4277" s="38">
        <v>2258</v>
      </c>
      <c r="B4277" s="38">
        <v>2040887.1544786606</v>
      </c>
      <c r="C4277" s="39">
        <v>54039.403173690902</v>
      </c>
      <c r="D4277" s="39">
        <v>52946.050281903299</v>
      </c>
      <c r="E4277" s="39">
        <f t="shared" si="1188"/>
        <v>1093.3528917876029</v>
      </c>
      <c r="F4277" s="39">
        <v>53976.340237895703</v>
      </c>
      <c r="G4277" s="40">
        <f t="shared" si="1189"/>
        <v>63.062935795198428</v>
      </c>
      <c r="H4277" s="39">
        <v>53950.357669104997</v>
      </c>
      <c r="I4277" s="39">
        <f t="shared" si="1190"/>
        <v>89.045504585905292</v>
      </c>
      <c r="J4277" s="39">
        <v>52794.706461572001</v>
      </c>
      <c r="K4277" s="40">
        <f t="shared" si="1191"/>
        <v>1244.6967121189009</v>
      </c>
      <c r="L4277" s="39">
        <v>52212.846613442402</v>
      </c>
      <c r="M4277" s="39">
        <f t="shared" si="1192"/>
        <v>1826.5565602485003</v>
      </c>
      <c r="N4277" s="39">
        <f t="shared" si="1197"/>
        <v>581.85984812959941</v>
      </c>
      <c r="O4277" s="40">
        <f>'Estimates from MCMC'!$B$2-L4277</f>
        <v>16848.153386557598</v>
      </c>
      <c r="P4277" s="39">
        <v>53439.600961854798</v>
      </c>
      <c r="Q4277" s="40">
        <f t="shared" si="1193"/>
        <v>1226.7543484123962</v>
      </c>
      <c r="R4277" s="39">
        <v>53470.380127921897</v>
      </c>
      <c r="S4277" s="39">
        <f t="shared" si="1194"/>
        <v>30.77916606709914</v>
      </c>
      <c r="T4277" s="39">
        <f t="shared" si="1198"/>
        <v>1257.5335144794954</v>
      </c>
      <c r="U4277" s="39">
        <v>60384.447805572803</v>
      </c>
      <c r="V4277" s="39">
        <f t="shared" si="1195"/>
        <v>8171.6011921304016</v>
      </c>
      <c r="W4277" s="39">
        <v>61890.959178617697</v>
      </c>
      <c r="X4277" s="39">
        <f t="shared" si="1196"/>
        <v>248.97785856539849</v>
      </c>
      <c r="Y4277" s="39">
        <f t="shared" si="1199"/>
        <v>9678.1125651752955</v>
      </c>
      <c r="Z4277" s="39">
        <f t="shared" si="1200"/>
        <v>7170.040821382303</v>
      </c>
      <c r="AA4277" s="45">
        <f t="shared" si="1201"/>
        <v>7.4639248921061344E-2</v>
      </c>
      <c r="AB4277" s="45">
        <f t="shared" si="1202"/>
        <v>0.48501464846884429</v>
      </c>
      <c r="AC4277" s="45">
        <f t="shared" si="1203"/>
        <v>1.4777753552745252E-2</v>
      </c>
      <c r="AD4277" s="45">
        <f t="shared" si="1204"/>
        <v>0.57443165094265092</v>
      </c>
      <c r="AE4277" s="45">
        <f t="shared" si="1205"/>
        <v>0.42556834905734914</v>
      </c>
      <c r="AF4277" s="43">
        <f>('Estimates from MCMC'!$B$2-'MCMC runs'!W4277)/'Estimates from MCMC'!$B$2</f>
        <v>0.10382185055794592</v>
      </c>
    </row>
    <row r="4278" spans="1:32" x14ac:dyDescent="0.3">
      <c r="A4278" s="38">
        <v>1810</v>
      </c>
      <c r="B4278" s="38">
        <v>2108187.0622337018</v>
      </c>
      <c r="C4278" s="39">
        <v>53590.775207982602</v>
      </c>
      <c r="D4278" s="39">
        <v>52483.388185283897</v>
      </c>
      <c r="E4278" s="39">
        <f t="shared" si="1188"/>
        <v>1107.3870226987056</v>
      </c>
      <c r="F4278" s="39">
        <v>53534.873258795902</v>
      </c>
      <c r="G4278" s="40">
        <f t="shared" si="1189"/>
        <v>55.901949186700222</v>
      </c>
      <c r="H4278" s="39">
        <v>53500.563732664901</v>
      </c>
      <c r="I4278" s="39">
        <f t="shared" si="1190"/>
        <v>90.211475317701115</v>
      </c>
      <c r="J4278" s="39">
        <v>52337.922713466702</v>
      </c>
      <c r="K4278" s="40">
        <f t="shared" si="1191"/>
        <v>1252.8524945159006</v>
      </c>
      <c r="L4278" s="39">
        <v>51748.756750707602</v>
      </c>
      <c r="M4278" s="39">
        <f t="shared" si="1192"/>
        <v>1842.0184572750004</v>
      </c>
      <c r="N4278" s="39">
        <f t="shared" si="1197"/>
        <v>589.16596275909978</v>
      </c>
      <c r="O4278" s="40">
        <f>'Estimates from MCMC'!$B$2-L4278</f>
        <v>17312.243249292398</v>
      </c>
      <c r="P4278" s="39">
        <v>52987.906125536203</v>
      </c>
      <c r="Q4278" s="40">
        <f t="shared" si="1193"/>
        <v>1239.1493748286011</v>
      </c>
      <c r="R4278" s="39">
        <v>53019.146225502001</v>
      </c>
      <c r="S4278" s="39">
        <f t="shared" si="1194"/>
        <v>31.240099965798436</v>
      </c>
      <c r="T4278" s="39">
        <f t="shared" si="1198"/>
        <v>1270.3894747943996</v>
      </c>
      <c r="U4278" s="39">
        <v>59844.064177852903</v>
      </c>
      <c r="V4278" s="39">
        <f t="shared" si="1195"/>
        <v>8095.3074271453006</v>
      </c>
      <c r="W4278" s="39">
        <v>61366.011260171697</v>
      </c>
      <c r="X4278" s="39">
        <f t="shared" si="1196"/>
        <v>251.55760752439528</v>
      </c>
      <c r="Y4278" s="39">
        <f t="shared" si="1199"/>
        <v>9617.2545094640955</v>
      </c>
      <c r="Z4278" s="39">
        <f t="shared" si="1200"/>
        <v>7694.9887398283026</v>
      </c>
      <c r="AA4278" s="45">
        <f t="shared" si="1201"/>
        <v>7.3380985727908146E-2</v>
      </c>
      <c r="AB4278" s="45">
        <f t="shared" si="1202"/>
        <v>0.46760591972829285</v>
      </c>
      <c r="AC4278" s="45">
        <f t="shared" si="1203"/>
        <v>1.4530618817100849E-2</v>
      </c>
      <c r="AD4278" s="45">
        <f t="shared" si="1204"/>
        <v>0.55551752427330181</v>
      </c>
      <c r="AE4278" s="45">
        <f t="shared" si="1205"/>
        <v>0.44448247572669819</v>
      </c>
      <c r="AF4278" s="43">
        <f>('Estimates from MCMC'!$B$2-'MCMC runs'!W4278)/'Estimates from MCMC'!$B$2</f>
        <v>0.11142307148503935</v>
      </c>
    </row>
    <row r="4279" spans="1:32" x14ac:dyDescent="0.3">
      <c r="A4279" s="38">
        <v>189</v>
      </c>
      <c r="B4279" s="38">
        <v>2056528.102788554</v>
      </c>
      <c r="C4279" s="39">
        <v>52521.841382973798</v>
      </c>
      <c r="D4279" s="39">
        <v>51443.391608446502</v>
      </c>
      <c r="E4279" s="39">
        <f t="shared" si="1188"/>
        <v>1078.4497745272965</v>
      </c>
      <c r="F4279" s="39">
        <v>52458.056232705399</v>
      </c>
      <c r="G4279" s="40">
        <f t="shared" si="1189"/>
        <v>63.785150268398866</v>
      </c>
      <c r="H4279" s="39">
        <v>52432.753052253502</v>
      </c>
      <c r="I4279" s="39">
        <f t="shared" si="1190"/>
        <v>89.088330720296653</v>
      </c>
      <c r="J4279" s="39">
        <v>51291.188604692397</v>
      </c>
      <c r="K4279" s="40">
        <f t="shared" si="1191"/>
        <v>1230.652778281401</v>
      </c>
      <c r="L4279" s="39">
        <v>50751.530753998697</v>
      </c>
      <c r="M4279" s="39">
        <f t="shared" si="1192"/>
        <v>1770.3106289751013</v>
      </c>
      <c r="N4279" s="39">
        <f t="shared" si="1197"/>
        <v>539.65785069370031</v>
      </c>
      <c r="O4279" s="40">
        <f>'Estimates from MCMC'!$B$2-L4279</f>
        <v>18309.469246001303</v>
      </c>
      <c r="P4279" s="39">
        <v>51936.045204706701</v>
      </c>
      <c r="Q4279" s="40">
        <f t="shared" si="1193"/>
        <v>1184.514450708004</v>
      </c>
      <c r="R4279" s="39">
        <v>51966.799032200703</v>
      </c>
      <c r="S4279" s="39">
        <f t="shared" si="1194"/>
        <v>30.753827494001598</v>
      </c>
      <c r="T4279" s="39">
        <f t="shared" si="1198"/>
        <v>1215.2682782020056</v>
      </c>
      <c r="U4279" s="39">
        <v>58691.553099235403</v>
      </c>
      <c r="V4279" s="39">
        <f t="shared" si="1195"/>
        <v>7940.0223452367063</v>
      </c>
      <c r="W4279" s="39">
        <v>60141.776233135701</v>
      </c>
      <c r="X4279" s="39">
        <f t="shared" si="1196"/>
        <v>234.95485569829179</v>
      </c>
      <c r="Y4279" s="39">
        <f t="shared" si="1199"/>
        <v>9390.2454791370037</v>
      </c>
      <c r="Z4279" s="39">
        <f t="shared" si="1200"/>
        <v>8919.2237668642993</v>
      </c>
      <c r="AA4279" s="45">
        <f t="shared" si="1201"/>
        <v>6.6373757855783519E-2</v>
      </c>
      <c r="AB4279" s="45">
        <f t="shared" si="1202"/>
        <v>0.43365660896864983</v>
      </c>
      <c r="AC4279" s="45">
        <f t="shared" si="1203"/>
        <v>1.2832423077998548E-2</v>
      </c>
      <c r="AD4279" s="45">
        <f t="shared" si="1204"/>
        <v>0.51286278990243184</v>
      </c>
      <c r="AE4279" s="45">
        <f t="shared" si="1205"/>
        <v>0.48713721009756816</v>
      </c>
      <c r="AF4279" s="43">
        <f>('Estimates from MCMC'!$B$2-'MCMC runs'!W4279)/'Estimates from MCMC'!$B$2</f>
        <v>0.12914993653240323</v>
      </c>
    </row>
    <row r="4280" spans="1:32" x14ac:dyDescent="0.3">
      <c r="A4280" s="38">
        <v>3708</v>
      </c>
      <c r="B4280" s="38">
        <v>2212064.3932827422</v>
      </c>
      <c r="C4280" s="39">
        <v>52805.162942855997</v>
      </c>
      <c r="D4280" s="39">
        <v>51720.220579595501</v>
      </c>
      <c r="E4280" s="39">
        <f t="shared" si="1188"/>
        <v>1084.9423632604958</v>
      </c>
      <c r="F4280" s="39">
        <v>52729.5861719065</v>
      </c>
      <c r="G4280" s="40">
        <f t="shared" si="1189"/>
        <v>75.576770949497586</v>
      </c>
      <c r="H4280" s="39">
        <v>52716.8951139688</v>
      </c>
      <c r="I4280" s="39">
        <f t="shared" si="1190"/>
        <v>88.267828887197538</v>
      </c>
      <c r="J4280" s="39">
        <v>51557.413417420197</v>
      </c>
      <c r="K4280" s="40">
        <f t="shared" si="1191"/>
        <v>1247.7495254358</v>
      </c>
      <c r="L4280" s="39">
        <v>50981.168072070803</v>
      </c>
      <c r="M4280" s="39">
        <f t="shared" si="1192"/>
        <v>1823.9948707851945</v>
      </c>
      <c r="N4280" s="39">
        <f t="shared" si="1197"/>
        <v>576.24534534939448</v>
      </c>
      <c r="O4280" s="40">
        <f>'Estimates from MCMC'!$B$2-L4280</f>
        <v>18079.831927929197</v>
      </c>
      <c r="P4280" s="39">
        <v>52205.406469485097</v>
      </c>
      <c r="Q4280" s="40">
        <f t="shared" si="1193"/>
        <v>1224.238397414294</v>
      </c>
      <c r="R4280" s="39">
        <v>52235.528774347702</v>
      </c>
      <c r="S4280" s="39">
        <f t="shared" si="1194"/>
        <v>30.122304862605233</v>
      </c>
      <c r="T4280" s="39">
        <f t="shared" si="1198"/>
        <v>1254.3607022768992</v>
      </c>
      <c r="U4280" s="39">
        <v>58918.494352588299</v>
      </c>
      <c r="V4280" s="39">
        <f t="shared" si="1195"/>
        <v>7937.3262805174963</v>
      </c>
      <c r="W4280" s="39">
        <v>60422.334353385202</v>
      </c>
      <c r="X4280" s="39">
        <f t="shared" si="1196"/>
        <v>249.47929852000379</v>
      </c>
      <c r="Y4280" s="39">
        <f t="shared" si="1199"/>
        <v>9441.1662813143994</v>
      </c>
      <c r="Z4280" s="39">
        <f t="shared" si="1200"/>
        <v>8638.6656466147979</v>
      </c>
      <c r="AA4280" s="45">
        <f t="shared" si="1201"/>
        <v>6.937900237552537E-2</v>
      </c>
      <c r="AB4280" s="45">
        <f t="shared" si="1202"/>
        <v>0.4390154904181463</v>
      </c>
      <c r="AC4280" s="45">
        <f t="shared" si="1203"/>
        <v>1.3798762041289523E-2</v>
      </c>
      <c r="AD4280" s="45">
        <f t="shared" si="1204"/>
        <v>0.52219325483496126</v>
      </c>
      <c r="AE4280" s="45">
        <f t="shared" si="1205"/>
        <v>0.47780674516503879</v>
      </c>
      <c r="AF4280" s="43">
        <f>('Estimates from MCMC'!$B$2-'MCMC runs'!W4280)/'Estimates from MCMC'!$B$2</f>
        <v>0.12508746827608633</v>
      </c>
    </row>
    <row r="4281" spans="1:32" x14ac:dyDescent="0.3">
      <c r="A4281" s="38">
        <v>74</v>
      </c>
      <c r="B4281" s="38">
        <v>1927868.3446938861</v>
      </c>
      <c r="C4281" s="39">
        <v>52852.822250939498</v>
      </c>
      <c r="D4281" s="39">
        <v>51763.742837736099</v>
      </c>
      <c r="E4281" s="39">
        <f t="shared" si="1188"/>
        <v>1089.0794132033989</v>
      </c>
      <c r="F4281" s="39">
        <v>52786.622545040897</v>
      </c>
      <c r="G4281" s="40">
        <f t="shared" si="1189"/>
        <v>66.199705898601678</v>
      </c>
      <c r="H4281" s="39">
        <v>52763.904040205998</v>
      </c>
      <c r="I4281" s="39">
        <f t="shared" si="1190"/>
        <v>88.918210733500018</v>
      </c>
      <c r="J4281" s="39">
        <v>51609.595686446599</v>
      </c>
      <c r="K4281" s="40">
        <f t="shared" si="1191"/>
        <v>1243.2265644928993</v>
      </c>
      <c r="L4281" s="39">
        <v>51028.867809416901</v>
      </c>
      <c r="M4281" s="39">
        <f t="shared" si="1192"/>
        <v>1823.9544415225973</v>
      </c>
      <c r="N4281" s="39">
        <f t="shared" si="1197"/>
        <v>580.72787702969799</v>
      </c>
      <c r="O4281" s="40">
        <f>'Estimates from MCMC'!$B$2-L4281</f>
        <v>18032.132190583099</v>
      </c>
      <c r="P4281" s="39">
        <v>52254.344496785103</v>
      </c>
      <c r="Q4281" s="40">
        <f t="shared" si="1193"/>
        <v>1225.476687368202</v>
      </c>
      <c r="R4281" s="39">
        <v>52284.993978982297</v>
      </c>
      <c r="S4281" s="39">
        <f t="shared" si="1194"/>
        <v>30.64948219719372</v>
      </c>
      <c r="T4281" s="39">
        <f t="shared" si="1198"/>
        <v>1256.1261695653957</v>
      </c>
      <c r="U4281" s="39">
        <v>58943.1107989476</v>
      </c>
      <c r="V4281" s="39">
        <f t="shared" si="1195"/>
        <v>7914.2429895306996</v>
      </c>
      <c r="W4281" s="39">
        <v>60446.910227088301</v>
      </c>
      <c r="X4281" s="39">
        <f t="shared" si="1196"/>
        <v>247.67325857530523</v>
      </c>
      <c r="Y4281" s="39">
        <f t="shared" si="1199"/>
        <v>9418.0424176714005</v>
      </c>
      <c r="Z4281" s="39">
        <f t="shared" si="1200"/>
        <v>8614.0897729116987</v>
      </c>
      <c r="AA4281" s="45">
        <f t="shared" si="1201"/>
        <v>6.9660434844270994E-2</v>
      </c>
      <c r="AB4281" s="45">
        <f t="shared" si="1202"/>
        <v>0.43889668209418664</v>
      </c>
      <c r="AC4281" s="45">
        <f t="shared" si="1203"/>
        <v>1.3735106639504748E-2</v>
      </c>
      <c r="AD4281" s="45">
        <f t="shared" si="1204"/>
        <v>0.52229222357796234</v>
      </c>
      <c r="AE4281" s="45">
        <f t="shared" si="1205"/>
        <v>0.4777077764220376</v>
      </c>
      <c r="AF4281" s="43">
        <f>('Estimates from MCMC'!$B$2-'MCMC runs'!W4281)/'Estimates from MCMC'!$B$2</f>
        <v>0.12473161079207799</v>
      </c>
    </row>
    <row r="4282" spans="1:32" x14ac:dyDescent="0.3">
      <c r="A4282" s="38">
        <v>1804</v>
      </c>
      <c r="B4282" s="38">
        <v>2035950.7950845086</v>
      </c>
      <c r="C4282" s="39">
        <v>53197.125842656598</v>
      </c>
      <c r="D4282" s="39">
        <v>52103.526148991899</v>
      </c>
      <c r="E4282" s="39">
        <f t="shared" si="1188"/>
        <v>1093.5996936646989</v>
      </c>
      <c r="F4282" s="39">
        <v>53123.942454436299</v>
      </c>
      <c r="G4282" s="40">
        <f t="shared" si="1189"/>
        <v>73.183388220299094</v>
      </c>
      <c r="H4282" s="39">
        <v>53107.436560931601</v>
      </c>
      <c r="I4282" s="39">
        <f t="shared" si="1190"/>
        <v>89.689281724997272</v>
      </c>
      <c r="J4282" s="39">
        <v>51941.873121922399</v>
      </c>
      <c r="K4282" s="40">
        <f t="shared" si="1191"/>
        <v>1255.2527207341991</v>
      </c>
      <c r="L4282" s="39">
        <v>51355.994507228897</v>
      </c>
      <c r="M4282" s="39">
        <f t="shared" si="1192"/>
        <v>1841.1313354277008</v>
      </c>
      <c r="N4282" s="39">
        <f t="shared" si="1197"/>
        <v>585.87861469350173</v>
      </c>
      <c r="O4282" s="40">
        <f>'Estimates from MCMC'!$B$2-L4282</f>
        <v>17705.005492771103</v>
      </c>
      <c r="P4282" s="39">
        <v>52593.547454098902</v>
      </c>
      <c r="Q4282" s="40">
        <f t="shared" si="1193"/>
        <v>1237.5529468700042</v>
      </c>
      <c r="R4282" s="39">
        <v>52624.358464569901</v>
      </c>
      <c r="S4282" s="39">
        <f t="shared" si="1194"/>
        <v>30.811010470999463</v>
      </c>
      <c r="T4282" s="39">
        <f t="shared" si="1198"/>
        <v>1268.3639573410037</v>
      </c>
      <c r="U4282" s="39">
        <v>59477.2354620939</v>
      </c>
      <c r="V4282" s="39">
        <f t="shared" si="1195"/>
        <v>8121.240954865003</v>
      </c>
      <c r="W4282" s="39">
        <v>60998.198043185497</v>
      </c>
      <c r="X4282" s="39">
        <f t="shared" si="1196"/>
        <v>252.59862375059311</v>
      </c>
      <c r="Y4282" s="39">
        <f t="shared" si="1199"/>
        <v>9642.2035359565998</v>
      </c>
      <c r="Z4282" s="39">
        <f t="shared" si="1200"/>
        <v>8062.8019568145028</v>
      </c>
      <c r="AA4282" s="45">
        <f t="shared" si="1201"/>
        <v>7.1638721482400705E-2</v>
      </c>
      <c r="AB4282" s="45">
        <f t="shared" si="1202"/>
        <v>0.45869745469330014</v>
      </c>
      <c r="AC4282" s="45">
        <f t="shared" si="1203"/>
        <v>1.4267074012133367E-2</v>
      </c>
      <c r="AD4282" s="45">
        <f t="shared" si="1204"/>
        <v>0.54460325018783418</v>
      </c>
      <c r="AE4282" s="45">
        <f t="shared" si="1205"/>
        <v>0.45539674981216577</v>
      </c>
      <c r="AF4282" s="43">
        <f>('Estimates from MCMC'!$B$2-'MCMC runs'!W4282)/'Estimates from MCMC'!$B$2</f>
        <v>0.11674898939798878</v>
      </c>
    </row>
    <row r="4283" spans="1:32" x14ac:dyDescent="0.3">
      <c r="A4283" s="38">
        <v>3964</v>
      </c>
      <c r="B4283" s="38">
        <v>2035950.7950845086</v>
      </c>
      <c r="C4283" s="39">
        <v>53197.125842656598</v>
      </c>
      <c r="D4283" s="39">
        <v>52103.526148991899</v>
      </c>
      <c r="E4283" s="39">
        <f t="shared" si="1188"/>
        <v>1093.5996936646989</v>
      </c>
      <c r="F4283" s="39">
        <v>53123.942454436299</v>
      </c>
      <c r="G4283" s="40">
        <f t="shared" si="1189"/>
        <v>73.183388220299094</v>
      </c>
      <c r="H4283" s="39">
        <v>53107.436560931601</v>
      </c>
      <c r="I4283" s="39">
        <f t="shared" si="1190"/>
        <v>89.689281724997272</v>
      </c>
      <c r="J4283" s="39">
        <v>51941.873121922399</v>
      </c>
      <c r="K4283" s="40">
        <f t="shared" si="1191"/>
        <v>1255.2527207341991</v>
      </c>
      <c r="L4283" s="39">
        <v>51355.994507228897</v>
      </c>
      <c r="M4283" s="39">
        <f t="shared" si="1192"/>
        <v>1841.1313354277008</v>
      </c>
      <c r="N4283" s="39">
        <f t="shared" si="1197"/>
        <v>585.87861469350173</v>
      </c>
      <c r="O4283" s="40">
        <f>'Estimates from MCMC'!$B$2-L4283</f>
        <v>17705.005492771103</v>
      </c>
      <c r="P4283" s="39">
        <v>52593.547454098902</v>
      </c>
      <c r="Q4283" s="40">
        <f t="shared" si="1193"/>
        <v>1237.5529468700042</v>
      </c>
      <c r="R4283" s="39">
        <v>52624.358464569901</v>
      </c>
      <c r="S4283" s="39">
        <f t="shared" si="1194"/>
        <v>30.811010470999463</v>
      </c>
      <c r="T4283" s="39">
        <f t="shared" si="1198"/>
        <v>1268.3639573410037</v>
      </c>
      <c r="U4283" s="39">
        <v>59477.2354620939</v>
      </c>
      <c r="V4283" s="39">
        <f t="shared" si="1195"/>
        <v>8121.240954865003</v>
      </c>
      <c r="W4283" s="39">
        <v>60998.198043185497</v>
      </c>
      <c r="X4283" s="39">
        <f t="shared" si="1196"/>
        <v>252.59862375059311</v>
      </c>
      <c r="Y4283" s="39">
        <f t="shared" si="1199"/>
        <v>9642.2035359565998</v>
      </c>
      <c r="Z4283" s="39">
        <f t="shared" si="1200"/>
        <v>8062.8019568145028</v>
      </c>
      <c r="AA4283" s="45">
        <f t="shared" si="1201"/>
        <v>7.1638721482400705E-2</v>
      </c>
      <c r="AB4283" s="45">
        <f t="shared" si="1202"/>
        <v>0.45869745469330014</v>
      </c>
      <c r="AC4283" s="45">
        <f t="shared" si="1203"/>
        <v>1.4267074012133367E-2</v>
      </c>
      <c r="AD4283" s="45">
        <f t="shared" si="1204"/>
        <v>0.54460325018783418</v>
      </c>
      <c r="AE4283" s="45">
        <f t="shared" si="1205"/>
        <v>0.45539674981216577</v>
      </c>
      <c r="AF4283" s="43">
        <f>('Estimates from MCMC'!$B$2-'MCMC runs'!W4283)/'Estimates from MCMC'!$B$2</f>
        <v>0.11674898939798878</v>
      </c>
    </row>
    <row r="4284" spans="1:32" x14ac:dyDescent="0.3">
      <c r="A4284" s="38">
        <v>1775</v>
      </c>
      <c r="B4284" s="38">
        <v>2052553.0912966642</v>
      </c>
      <c r="C4284" s="39">
        <v>52796.251324975703</v>
      </c>
      <c r="D4284" s="39">
        <v>51710.3075885332</v>
      </c>
      <c r="E4284" s="39">
        <f t="shared" si="1188"/>
        <v>1085.943736442503</v>
      </c>
      <c r="F4284" s="39">
        <v>52726.950212413401</v>
      </c>
      <c r="G4284" s="40">
        <f t="shared" si="1189"/>
        <v>69.301112562301569</v>
      </c>
      <c r="H4284" s="39">
        <v>52707.485984319297</v>
      </c>
      <c r="I4284" s="39">
        <f t="shared" si="1190"/>
        <v>88.765340656405897</v>
      </c>
      <c r="J4284" s="39">
        <v>51553.2170892875</v>
      </c>
      <c r="K4284" s="40">
        <f t="shared" si="1191"/>
        <v>1243.0342356882029</v>
      </c>
      <c r="L4284" s="39">
        <v>50973.677307382</v>
      </c>
      <c r="M4284" s="39">
        <f t="shared" si="1192"/>
        <v>1822.5740175937026</v>
      </c>
      <c r="N4284" s="39">
        <f t="shared" si="1197"/>
        <v>579.53978190549969</v>
      </c>
      <c r="O4284" s="40">
        <f>'Estimates from MCMC'!$B$2-L4284</f>
        <v>18087.322692618</v>
      </c>
      <c r="P4284" s="39">
        <v>52196.614280442198</v>
      </c>
      <c r="Q4284" s="40">
        <f t="shared" si="1193"/>
        <v>1222.9369730601975</v>
      </c>
      <c r="R4284" s="39">
        <v>52227.235573570397</v>
      </c>
      <c r="S4284" s="39">
        <f t="shared" si="1194"/>
        <v>30.621293128198886</v>
      </c>
      <c r="T4284" s="39">
        <f t="shared" si="1198"/>
        <v>1253.5582661883964</v>
      </c>
      <c r="U4284" s="39">
        <v>58934.1400734259</v>
      </c>
      <c r="V4284" s="39">
        <f t="shared" si="1195"/>
        <v>7960.4627660439</v>
      </c>
      <c r="W4284" s="39">
        <v>60436.5416390713</v>
      </c>
      <c r="X4284" s="39">
        <f t="shared" si="1196"/>
        <v>248.84329945700301</v>
      </c>
      <c r="Y4284" s="39">
        <f t="shared" si="1199"/>
        <v>9462.8643316892994</v>
      </c>
      <c r="Z4284" s="39">
        <f t="shared" si="1200"/>
        <v>8624.4583609287001</v>
      </c>
      <c r="AA4284" s="45">
        <f t="shared" si="1201"/>
        <v>6.9305904886631603E-2</v>
      </c>
      <c r="AB4284" s="45">
        <f t="shared" si="1202"/>
        <v>0.44011282937373664</v>
      </c>
      <c r="AC4284" s="45">
        <f t="shared" si="1203"/>
        <v>1.3757884662419593E-2</v>
      </c>
      <c r="AD4284" s="45">
        <f t="shared" si="1204"/>
        <v>0.52317661892278777</v>
      </c>
      <c r="AE4284" s="45">
        <f t="shared" si="1205"/>
        <v>0.47682338107721217</v>
      </c>
      <c r="AF4284" s="43">
        <f>('Estimates from MCMC'!$B$2-'MCMC runs'!W4284)/'Estimates from MCMC'!$B$2</f>
        <v>0.12488174745411593</v>
      </c>
    </row>
    <row r="4285" spans="1:32" x14ac:dyDescent="0.3">
      <c r="A4285" s="38">
        <v>2174</v>
      </c>
      <c r="B4285" s="38">
        <v>2107759.3414335684</v>
      </c>
      <c r="C4285" s="39">
        <v>53326.608817770197</v>
      </c>
      <c r="D4285" s="39">
        <v>52251.892163291297</v>
      </c>
      <c r="E4285" s="39">
        <f t="shared" si="1188"/>
        <v>1074.7166544788997</v>
      </c>
      <c r="F4285" s="39">
        <v>53256.746096781499</v>
      </c>
      <c r="G4285" s="40">
        <f t="shared" si="1189"/>
        <v>69.862720988698129</v>
      </c>
      <c r="H4285" s="39">
        <v>53239.440451764</v>
      </c>
      <c r="I4285" s="39">
        <f t="shared" si="1190"/>
        <v>87.168366006197175</v>
      </c>
      <c r="J4285" s="39">
        <v>52095.822315574304</v>
      </c>
      <c r="K4285" s="40">
        <f t="shared" si="1191"/>
        <v>1230.7865021958933</v>
      </c>
      <c r="L4285" s="39">
        <v>51526.342566258099</v>
      </c>
      <c r="M4285" s="39">
        <f t="shared" si="1192"/>
        <v>1800.2662515120974</v>
      </c>
      <c r="N4285" s="39">
        <f t="shared" si="1197"/>
        <v>569.47974931620411</v>
      </c>
      <c r="O4285" s="40">
        <f>'Estimates from MCMC'!$B$2-L4285</f>
        <v>17534.657433741901</v>
      </c>
      <c r="P4285" s="39">
        <v>52733.579560935199</v>
      </c>
      <c r="Q4285" s="40">
        <f t="shared" si="1193"/>
        <v>1207.2369946770996</v>
      </c>
      <c r="R4285" s="39">
        <v>52763.417154901203</v>
      </c>
      <c r="S4285" s="39">
        <f t="shared" si="1194"/>
        <v>29.837593966003624</v>
      </c>
      <c r="T4285" s="39">
        <f t="shared" si="1198"/>
        <v>1237.0745886431032</v>
      </c>
      <c r="U4285" s="39">
        <v>59489.767395716903</v>
      </c>
      <c r="V4285" s="39">
        <f t="shared" si="1195"/>
        <v>7963.4248294588033</v>
      </c>
      <c r="W4285" s="39">
        <v>60969.839591377997</v>
      </c>
      <c r="X4285" s="39">
        <f t="shared" si="1196"/>
        <v>242.99760701799096</v>
      </c>
      <c r="Y4285" s="39">
        <f t="shared" si="1199"/>
        <v>9443.4970251198974</v>
      </c>
      <c r="Z4285" s="39">
        <f t="shared" si="1200"/>
        <v>8091.1604086220032</v>
      </c>
      <c r="AA4285" s="45">
        <f t="shared" si="1201"/>
        <v>7.0550257016290682E-2</v>
      </c>
      <c r="AB4285" s="45">
        <f t="shared" si="1202"/>
        <v>0.45415343068720598</v>
      </c>
      <c r="AC4285" s="45">
        <f t="shared" si="1203"/>
        <v>1.3858132554696576E-2</v>
      </c>
      <c r="AD4285" s="45">
        <f t="shared" si="1204"/>
        <v>0.53856182025819321</v>
      </c>
      <c r="AE4285" s="45">
        <f t="shared" si="1205"/>
        <v>0.46143817974180673</v>
      </c>
      <c r="AF4285" s="43">
        <f>('Estimates from MCMC'!$B$2-'MCMC runs'!W4285)/'Estimates from MCMC'!$B$2</f>
        <v>0.11715961843329814</v>
      </c>
    </row>
    <row r="4286" spans="1:32" x14ac:dyDescent="0.3">
      <c r="A4286" s="38">
        <v>4917</v>
      </c>
      <c r="B4286" s="38">
        <v>2107759.3414335684</v>
      </c>
      <c r="C4286" s="39">
        <v>53326.608817770197</v>
      </c>
      <c r="D4286" s="39">
        <v>52251.892163291297</v>
      </c>
      <c r="E4286" s="39">
        <f t="shared" si="1188"/>
        <v>1074.7166544788997</v>
      </c>
      <c r="F4286" s="39">
        <v>53256.746096781499</v>
      </c>
      <c r="G4286" s="40">
        <f t="shared" si="1189"/>
        <v>69.862720988698129</v>
      </c>
      <c r="H4286" s="39">
        <v>53239.440451764</v>
      </c>
      <c r="I4286" s="39">
        <f t="shared" si="1190"/>
        <v>87.168366006197175</v>
      </c>
      <c r="J4286" s="39">
        <v>52095.822315574304</v>
      </c>
      <c r="K4286" s="40">
        <f t="shared" si="1191"/>
        <v>1230.7865021958933</v>
      </c>
      <c r="L4286" s="39">
        <v>51526.342566258099</v>
      </c>
      <c r="M4286" s="39">
        <f t="shared" si="1192"/>
        <v>1800.2662515120974</v>
      </c>
      <c r="N4286" s="39">
        <f t="shared" si="1197"/>
        <v>569.47974931620411</v>
      </c>
      <c r="O4286" s="40">
        <f>'Estimates from MCMC'!$B$2-L4286</f>
        <v>17534.657433741901</v>
      </c>
      <c r="P4286" s="39">
        <v>52733.579560935199</v>
      </c>
      <c r="Q4286" s="40">
        <f t="shared" si="1193"/>
        <v>1207.2369946770996</v>
      </c>
      <c r="R4286" s="39">
        <v>52763.417154901203</v>
      </c>
      <c r="S4286" s="39">
        <f t="shared" si="1194"/>
        <v>29.837593966003624</v>
      </c>
      <c r="T4286" s="39">
        <f t="shared" si="1198"/>
        <v>1237.0745886431032</v>
      </c>
      <c r="U4286" s="39">
        <v>59489.767395716903</v>
      </c>
      <c r="V4286" s="39">
        <f t="shared" si="1195"/>
        <v>7963.4248294588033</v>
      </c>
      <c r="W4286" s="39">
        <v>60969.839591377997</v>
      </c>
      <c r="X4286" s="39">
        <f t="shared" si="1196"/>
        <v>242.99760701799096</v>
      </c>
      <c r="Y4286" s="39">
        <f t="shared" si="1199"/>
        <v>9443.4970251198974</v>
      </c>
      <c r="Z4286" s="39">
        <f t="shared" si="1200"/>
        <v>8091.1604086220032</v>
      </c>
      <c r="AA4286" s="45">
        <f t="shared" si="1201"/>
        <v>7.0550257016290682E-2</v>
      </c>
      <c r="AB4286" s="45">
        <f t="shared" si="1202"/>
        <v>0.45415343068720598</v>
      </c>
      <c r="AC4286" s="45">
        <f t="shared" si="1203"/>
        <v>1.3858132554696576E-2</v>
      </c>
      <c r="AD4286" s="45">
        <f t="shared" si="1204"/>
        <v>0.53856182025819321</v>
      </c>
      <c r="AE4286" s="45">
        <f t="shared" si="1205"/>
        <v>0.46143817974180673</v>
      </c>
      <c r="AF4286" s="43">
        <f>('Estimates from MCMC'!$B$2-'MCMC runs'!W4286)/'Estimates from MCMC'!$B$2</f>
        <v>0.11715961843329814</v>
      </c>
    </row>
    <row r="4287" spans="1:32" x14ac:dyDescent="0.3">
      <c r="A4287" s="38">
        <v>3287</v>
      </c>
      <c r="B4287" s="38">
        <v>1979640.9365575223</v>
      </c>
      <c r="C4287" s="39">
        <v>52736.2458710465</v>
      </c>
      <c r="D4287" s="39">
        <v>51640.4537063553</v>
      </c>
      <c r="E4287" s="39">
        <f t="shared" si="1188"/>
        <v>1095.7921646912</v>
      </c>
      <c r="F4287" s="39">
        <v>52666.375593051998</v>
      </c>
      <c r="G4287" s="40">
        <f t="shared" si="1189"/>
        <v>69.870277994501521</v>
      </c>
      <c r="H4287" s="39">
        <v>52645.429917241301</v>
      </c>
      <c r="I4287" s="39">
        <f t="shared" si="1190"/>
        <v>90.81595380519866</v>
      </c>
      <c r="J4287" s="39">
        <v>51480.732869997402</v>
      </c>
      <c r="K4287" s="40">
        <f t="shared" si="1191"/>
        <v>1255.5130010490975</v>
      </c>
      <c r="L4287" s="39">
        <v>50887.809684104897</v>
      </c>
      <c r="M4287" s="39">
        <f t="shared" si="1192"/>
        <v>1848.4361869416025</v>
      </c>
      <c r="N4287" s="39">
        <f t="shared" si="1197"/>
        <v>592.92318589250499</v>
      </c>
      <c r="O4287" s="40">
        <f>'Estimates from MCMC'!$B$2-L4287</f>
        <v>18173.190315895103</v>
      </c>
      <c r="P4287" s="39">
        <v>52131.572096212301</v>
      </c>
      <c r="Q4287" s="40">
        <f t="shared" si="1193"/>
        <v>1243.7624121074041</v>
      </c>
      <c r="R4287" s="39">
        <v>52163.101665189301</v>
      </c>
      <c r="S4287" s="39">
        <f t="shared" si="1194"/>
        <v>31.529568976999144</v>
      </c>
      <c r="T4287" s="39">
        <f t="shared" si="1198"/>
        <v>1275.2919810844032</v>
      </c>
      <c r="U4287" s="39">
        <v>58917.651019686098</v>
      </c>
      <c r="V4287" s="39">
        <f t="shared" si="1195"/>
        <v>8029.8413355812008</v>
      </c>
      <c r="W4287" s="39">
        <v>60445.778549581803</v>
      </c>
      <c r="X4287" s="39">
        <f t="shared" si="1196"/>
        <v>252.83554881130112</v>
      </c>
      <c r="Y4287" s="39">
        <f t="shared" si="1199"/>
        <v>9557.9688654769052</v>
      </c>
      <c r="Z4287" s="39">
        <f t="shared" si="1200"/>
        <v>8615.2214504181975</v>
      </c>
      <c r="AA4287" s="45">
        <f t="shared" si="1201"/>
        <v>7.0174358982471804E-2</v>
      </c>
      <c r="AB4287" s="45">
        <f t="shared" si="1202"/>
        <v>0.44185094614663967</v>
      </c>
      <c r="AC4287" s="45">
        <f t="shared" si="1203"/>
        <v>1.3912557146895644E-2</v>
      </c>
      <c r="AD4287" s="45">
        <f t="shared" si="1204"/>
        <v>0.52593786227600714</v>
      </c>
      <c r="AE4287" s="45">
        <f t="shared" si="1205"/>
        <v>0.47406213772399286</v>
      </c>
      <c r="AF4287" s="43">
        <f>('Estimates from MCMC'!$B$2-'MCMC runs'!W4287)/'Estimates from MCMC'!$B$2</f>
        <v>0.12474799742862393</v>
      </c>
    </row>
    <row r="4288" spans="1:32" x14ac:dyDescent="0.3">
      <c r="A4288" s="38">
        <v>112</v>
      </c>
      <c r="B4288" s="38">
        <v>1986896.7470008864</v>
      </c>
      <c r="C4288" s="39">
        <v>52169.887264139601</v>
      </c>
      <c r="D4288" s="39">
        <v>51071.537902178097</v>
      </c>
      <c r="E4288" s="39">
        <f t="shared" si="1188"/>
        <v>1098.3493619615037</v>
      </c>
      <c r="F4288" s="39">
        <v>52101.304208361798</v>
      </c>
      <c r="G4288" s="40">
        <f t="shared" si="1189"/>
        <v>68.583055777802656</v>
      </c>
      <c r="H4288" s="39">
        <v>52080.448513053299</v>
      </c>
      <c r="I4288" s="39">
        <f t="shared" si="1190"/>
        <v>89.438751086301636</v>
      </c>
      <c r="J4288" s="39">
        <v>50914.603735060002</v>
      </c>
      <c r="K4288" s="40">
        <f t="shared" si="1191"/>
        <v>1255.2835290795992</v>
      </c>
      <c r="L4288" s="39">
        <v>50331.013140364601</v>
      </c>
      <c r="M4288" s="39">
        <f t="shared" si="1192"/>
        <v>1838.874123775</v>
      </c>
      <c r="N4288" s="39">
        <f t="shared" si="1197"/>
        <v>583.5905946954008</v>
      </c>
      <c r="O4288" s="40">
        <f>'Estimates from MCMC'!$B$2-L4288</f>
        <v>18729.986859635399</v>
      </c>
      <c r="P4288" s="39">
        <v>51567.8868547819</v>
      </c>
      <c r="Q4288" s="40">
        <f t="shared" si="1193"/>
        <v>1236.8737144172992</v>
      </c>
      <c r="R4288" s="39">
        <v>51598.574663000603</v>
      </c>
      <c r="S4288" s="39">
        <f t="shared" si="1194"/>
        <v>30.68780821870314</v>
      </c>
      <c r="T4288" s="39">
        <f t="shared" si="1198"/>
        <v>1267.5615226360023</v>
      </c>
      <c r="U4288" s="39">
        <v>58183.709642297101</v>
      </c>
      <c r="V4288" s="39">
        <f t="shared" si="1195"/>
        <v>7852.6965019324998</v>
      </c>
      <c r="W4288" s="39">
        <v>59702.2312906078</v>
      </c>
      <c r="X4288" s="39">
        <f t="shared" si="1196"/>
        <v>250.96012567469734</v>
      </c>
      <c r="Y4288" s="39">
        <f t="shared" si="1199"/>
        <v>9371.2181502431995</v>
      </c>
      <c r="Z4288" s="39">
        <f t="shared" si="1200"/>
        <v>9358.7687093921995</v>
      </c>
      <c r="AA4288" s="45">
        <f t="shared" si="1201"/>
        <v>6.7675515852480259E-2</v>
      </c>
      <c r="AB4288" s="45">
        <f t="shared" si="1202"/>
        <v>0.419257982441818</v>
      </c>
      <c r="AC4288" s="45">
        <f t="shared" si="1203"/>
        <v>1.3398841523777906E-2</v>
      </c>
      <c r="AD4288" s="45">
        <f t="shared" si="1204"/>
        <v>0.50033233981807612</v>
      </c>
      <c r="AE4288" s="45">
        <f t="shared" si="1205"/>
        <v>0.49966766018192382</v>
      </c>
      <c r="AF4288" s="43">
        <f>('Estimates from MCMC'!$B$2-'MCMC runs'!W4288)/'Estimates from MCMC'!$B$2</f>
        <v>0.13551452642435238</v>
      </c>
    </row>
    <row r="4289" spans="1:32" x14ac:dyDescent="0.3">
      <c r="A4289" s="38">
        <v>4574</v>
      </c>
      <c r="B4289" s="38">
        <v>2218235.028118182</v>
      </c>
      <c r="C4289" s="39">
        <v>52985.8853028632</v>
      </c>
      <c r="D4289" s="39">
        <v>51908.634177175998</v>
      </c>
      <c r="E4289" s="39">
        <f t="shared" si="1188"/>
        <v>1077.2511256872021</v>
      </c>
      <c r="F4289" s="39">
        <v>52933.784629335198</v>
      </c>
      <c r="G4289" s="40">
        <f t="shared" si="1189"/>
        <v>52.100673528002517</v>
      </c>
      <c r="H4289" s="39">
        <v>52900.262946791598</v>
      </c>
      <c r="I4289" s="39">
        <f t="shared" si="1190"/>
        <v>85.622356071602553</v>
      </c>
      <c r="J4289" s="39">
        <v>51771.312848265101</v>
      </c>
      <c r="K4289" s="40">
        <f t="shared" si="1191"/>
        <v>1214.5724545980993</v>
      </c>
      <c r="L4289" s="39">
        <v>51212.0069620551</v>
      </c>
      <c r="M4289" s="39">
        <f t="shared" si="1192"/>
        <v>1773.8783408080999</v>
      </c>
      <c r="N4289" s="39">
        <f t="shared" si="1197"/>
        <v>559.30588621000061</v>
      </c>
      <c r="O4289" s="40">
        <f>'Estimates from MCMC'!$B$2-L4289</f>
        <v>17848.9930379449</v>
      </c>
      <c r="P4289" s="39">
        <v>52394.1959715907</v>
      </c>
      <c r="Q4289" s="40">
        <f t="shared" si="1193"/>
        <v>1182.1890095355993</v>
      </c>
      <c r="R4289" s="39">
        <v>52423.738873247901</v>
      </c>
      <c r="S4289" s="39">
        <f t="shared" si="1194"/>
        <v>29.542901657201583</v>
      </c>
      <c r="T4289" s="39">
        <f t="shared" si="1198"/>
        <v>1211.7319111928009</v>
      </c>
      <c r="U4289" s="39">
        <v>59174.994854929297</v>
      </c>
      <c r="V4289" s="39">
        <f t="shared" si="1195"/>
        <v>7962.9878928741964</v>
      </c>
      <c r="W4289" s="39">
        <v>60628.496384924503</v>
      </c>
      <c r="X4289" s="39">
        <f t="shared" si="1196"/>
        <v>241.7696188024056</v>
      </c>
      <c r="Y4289" s="39">
        <f t="shared" si="1199"/>
        <v>9416.4894228694029</v>
      </c>
      <c r="Z4289" s="39">
        <f t="shared" si="1200"/>
        <v>8432.5036150754968</v>
      </c>
      <c r="AA4289" s="45">
        <f t="shared" si="1201"/>
        <v>6.7887970409131693E-2</v>
      </c>
      <c r="AB4289" s="45">
        <f t="shared" si="1202"/>
        <v>0.4461309316411185</v>
      </c>
      <c r="AC4289" s="45">
        <f t="shared" si="1203"/>
        <v>1.3545280581847462E-2</v>
      </c>
      <c r="AD4289" s="45">
        <f t="shared" si="1204"/>
        <v>0.5275641826320977</v>
      </c>
      <c r="AE4289" s="45">
        <f t="shared" si="1205"/>
        <v>0.47243581736790236</v>
      </c>
      <c r="AF4289" s="43">
        <f>('Estimates from MCMC'!$B$2-'MCMC runs'!W4289)/'Estimates from MCMC'!$B$2</f>
        <v>0.12210225185090712</v>
      </c>
    </row>
    <row r="4290" spans="1:32" x14ac:dyDescent="0.3">
      <c r="A4290" s="38">
        <v>3358</v>
      </c>
      <c r="B4290" s="38">
        <v>2003291.2906486848</v>
      </c>
      <c r="C4290" s="39">
        <v>52412.121509856501</v>
      </c>
      <c r="D4290" s="39">
        <v>51361.350810095697</v>
      </c>
      <c r="E4290" s="39">
        <f t="shared" ref="E4290:E4353" si="1206">$C4290-D4290</f>
        <v>1050.7706997608038</v>
      </c>
      <c r="F4290" s="39">
        <v>52344.978638011198</v>
      </c>
      <c r="G4290" s="40">
        <f t="shared" ref="G4290:G4353" si="1207">$C4290-F4290</f>
        <v>67.142871845302579</v>
      </c>
      <c r="H4290" s="39">
        <v>52326.212489061501</v>
      </c>
      <c r="I4290" s="39">
        <f t="shared" ref="I4290:I4353" si="1208">$C4290-H4290</f>
        <v>85.909020794999378</v>
      </c>
      <c r="J4290" s="39">
        <v>51209.049841860899</v>
      </c>
      <c r="K4290" s="40">
        <f t="shared" ref="K4290:K4353" si="1209">$C4290-J4290</f>
        <v>1203.0716679956022</v>
      </c>
      <c r="L4290" s="39">
        <v>50647.753522443803</v>
      </c>
      <c r="M4290" s="39">
        <f t="shared" ref="M4290:M4353" si="1210">$C4290-L4290</f>
        <v>1764.3679874126974</v>
      </c>
      <c r="N4290" s="39">
        <f t="shared" si="1197"/>
        <v>561.29631941709522</v>
      </c>
      <c r="O4290" s="40">
        <f>'Estimates from MCMC'!$B$2-L4290</f>
        <v>18413.246477556197</v>
      </c>
      <c r="P4290" s="39">
        <v>51823.086093081103</v>
      </c>
      <c r="Q4290" s="40">
        <f t="shared" ref="Q4290:Q4353" si="1211">P4290-L4290</f>
        <v>1175.3325706372998</v>
      </c>
      <c r="R4290" s="39">
        <v>51853.0212986068</v>
      </c>
      <c r="S4290" s="39">
        <f t="shared" ref="S4290:S4353" si="1212">R4290-L4290-Q4290</f>
        <v>29.935205525696801</v>
      </c>
      <c r="T4290" s="39">
        <f t="shared" si="1198"/>
        <v>1205.2677761629966</v>
      </c>
      <c r="U4290" s="39">
        <v>58534.824971289599</v>
      </c>
      <c r="V4290" s="39">
        <f t="shared" ref="V4290:V4353" si="1213">U4290-L4290</f>
        <v>7887.0714488457961</v>
      </c>
      <c r="W4290" s="39">
        <v>59978.719199515101</v>
      </c>
      <c r="X4290" s="39">
        <f t="shared" ref="X4290:X4353" si="1214">W4290-V4290-S4290-Q4290-L4290</f>
        <v>238.62645206250454</v>
      </c>
      <c r="Y4290" s="39">
        <f t="shared" si="1199"/>
        <v>9330.9656770712973</v>
      </c>
      <c r="Z4290" s="39">
        <f t="shared" si="1200"/>
        <v>9082.2808004848994</v>
      </c>
      <c r="AA4290" s="45">
        <f t="shared" si="1201"/>
        <v>6.5456560179764645E-2</v>
      </c>
      <c r="AB4290" s="45">
        <f t="shared" si="1202"/>
        <v>0.42833682036784243</v>
      </c>
      <c r="AC4290" s="45">
        <f t="shared" si="1203"/>
        <v>1.2959499149341481E-2</v>
      </c>
      <c r="AD4290" s="45">
        <f t="shared" si="1204"/>
        <v>0.5067528796969486</v>
      </c>
      <c r="AE4290" s="45">
        <f t="shared" si="1205"/>
        <v>0.49324712030305146</v>
      </c>
      <c r="AF4290" s="43">
        <f>('Estimates from MCMC'!$B$2-'MCMC runs'!W4290)/'Estimates from MCMC'!$B$2</f>
        <v>0.13151099463495894</v>
      </c>
    </row>
    <row r="4291" spans="1:32" x14ac:dyDescent="0.3">
      <c r="A4291" s="38">
        <v>3523</v>
      </c>
      <c r="B4291" s="38">
        <v>1920123.79325306</v>
      </c>
      <c r="C4291" s="39">
        <v>52923.669199745003</v>
      </c>
      <c r="D4291" s="39">
        <v>51817.048767548797</v>
      </c>
      <c r="E4291" s="39">
        <f t="shared" si="1206"/>
        <v>1106.6204321962068</v>
      </c>
      <c r="F4291" s="39">
        <v>52868.363749692297</v>
      </c>
      <c r="G4291" s="40">
        <f t="shared" si="1207"/>
        <v>55.305450052706874</v>
      </c>
      <c r="H4291" s="39">
        <v>52833.755360830102</v>
      </c>
      <c r="I4291" s="39">
        <f t="shared" si="1208"/>
        <v>89.913838914901135</v>
      </c>
      <c r="J4291" s="39">
        <v>51672.651911519002</v>
      </c>
      <c r="K4291" s="40">
        <f t="shared" si="1209"/>
        <v>1251.0172882260013</v>
      </c>
      <c r="L4291" s="39">
        <v>51085.836976862898</v>
      </c>
      <c r="M4291" s="39">
        <f t="shared" si="1210"/>
        <v>1837.8322228821053</v>
      </c>
      <c r="N4291" s="39">
        <f t="shared" ref="N4291:N4354" si="1215">M4291-K4291</f>
        <v>586.81493465610401</v>
      </c>
      <c r="O4291" s="40">
        <f>'Estimates from MCMC'!$B$2-L4291</f>
        <v>17975.163023137102</v>
      </c>
      <c r="P4291" s="39">
        <v>52322.574916942503</v>
      </c>
      <c r="Q4291" s="40">
        <f t="shared" si="1211"/>
        <v>1236.7379400796053</v>
      </c>
      <c r="R4291" s="39">
        <v>52353.655238137297</v>
      </c>
      <c r="S4291" s="39">
        <f t="shared" si="1212"/>
        <v>31.080321194793214</v>
      </c>
      <c r="T4291" s="39">
        <f t="shared" ref="T4291:T4354" si="1216">Q4291+S4291</f>
        <v>1267.8182612743985</v>
      </c>
      <c r="U4291" s="39">
        <v>59009.622287505903</v>
      </c>
      <c r="V4291" s="39">
        <f t="shared" si="1213"/>
        <v>7923.7853106430048</v>
      </c>
      <c r="W4291" s="39">
        <v>60526.9051606258</v>
      </c>
      <c r="X4291" s="39">
        <f t="shared" si="1214"/>
        <v>249.46461184549844</v>
      </c>
      <c r="Y4291" s="39">
        <f t="shared" ref="Y4291:Y4354" si="1217">Q4291+S4291+V4291+X4291</f>
        <v>9441.0681837629018</v>
      </c>
      <c r="Z4291" s="39">
        <f t="shared" ref="Z4291:Z4354" si="1218">O4291-Y4291</f>
        <v>8534.0948393742001</v>
      </c>
      <c r="AA4291" s="45">
        <f t="shared" ref="AA4291:AA4354" si="1219">T4291/O4291</f>
        <v>7.0531669706833819E-2</v>
      </c>
      <c r="AB4291" s="45">
        <f t="shared" ref="AB4291:AB4354" si="1220">V4291/O4291</f>
        <v>0.44081855059916514</v>
      </c>
      <c r="AC4291" s="45">
        <f t="shared" ref="AC4291:AC4354" si="1221">X4291/O4291</f>
        <v>1.3878294818488984E-2</v>
      </c>
      <c r="AD4291" s="45">
        <f t="shared" ref="AD4291:AD4354" si="1222">Y4291/O4291</f>
        <v>0.52522851512448798</v>
      </c>
      <c r="AE4291" s="45">
        <f t="shared" ref="AE4291:AE4354" si="1223">Z4291/O4291</f>
        <v>0.47477148487551207</v>
      </c>
      <c r="AF4291" s="43">
        <f>('Estimates from MCMC'!$B$2-'MCMC runs'!W4291)/'Estimates from MCMC'!$B$2</f>
        <v>0.12357328795375393</v>
      </c>
    </row>
    <row r="4292" spans="1:32" x14ac:dyDescent="0.3">
      <c r="A4292" s="38">
        <v>906</v>
      </c>
      <c r="B4292" s="38">
        <v>1956800.7393579686</v>
      </c>
      <c r="C4292" s="39">
        <v>52813.002353659598</v>
      </c>
      <c r="D4292" s="39">
        <v>51723.870715834601</v>
      </c>
      <c r="E4292" s="39">
        <f t="shared" si="1206"/>
        <v>1089.1316378249976</v>
      </c>
      <c r="F4292" s="39">
        <v>52739.224635517501</v>
      </c>
      <c r="G4292" s="40">
        <f t="shared" si="1207"/>
        <v>73.777718142097001</v>
      </c>
      <c r="H4292" s="39">
        <v>52724.3881919782</v>
      </c>
      <c r="I4292" s="39">
        <f t="shared" si="1208"/>
        <v>88.6141616813984</v>
      </c>
      <c r="J4292" s="39">
        <v>51562.606252516198</v>
      </c>
      <c r="K4292" s="40">
        <f t="shared" si="1209"/>
        <v>1250.3961011434003</v>
      </c>
      <c r="L4292" s="39">
        <v>50983.872846053702</v>
      </c>
      <c r="M4292" s="39">
        <f t="shared" si="1210"/>
        <v>1829.1295076058959</v>
      </c>
      <c r="N4292" s="39">
        <f t="shared" si="1215"/>
        <v>578.73340646249562</v>
      </c>
      <c r="O4292" s="40">
        <f>'Estimates from MCMC'!$B$2-L4292</f>
        <v>18077.127153946298</v>
      </c>
      <c r="P4292" s="39">
        <v>52212.998931698203</v>
      </c>
      <c r="Q4292" s="40">
        <f t="shared" si="1211"/>
        <v>1229.1260856445006</v>
      </c>
      <c r="R4292" s="39">
        <v>52243.247117412197</v>
      </c>
      <c r="S4292" s="39">
        <f t="shared" si="1212"/>
        <v>30.248185713993735</v>
      </c>
      <c r="T4292" s="39">
        <f t="shared" si="1216"/>
        <v>1259.3742713584943</v>
      </c>
      <c r="U4292" s="39">
        <v>58922.293894743903</v>
      </c>
      <c r="V4292" s="39">
        <f t="shared" si="1213"/>
        <v>7938.4210486902011</v>
      </c>
      <c r="W4292" s="39">
        <v>60430.821012477798</v>
      </c>
      <c r="X4292" s="39">
        <f t="shared" si="1214"/>
        <v>249.15284637540026</v>
      </c>
      <c r="Y4292" s="39">
        <f t="shared" si="1217"/>
        <v>9446.9481664240957</v>
      </c>
      <c r="Z4292" s="39">
        <f t="shared" si="1218"/>
        <v>8630.1789875222021</v>
      </c>
      <c r="AA4292" s="45">
        <f t="shared" si="1219"/>
        <v>6.9666726390402611E-2</v>
      </c>
      <c r="AB4292" s="45">
        <f t="shared" si="1220"/>
        <v>0.43914173867816253</v>
      </c>
      <c r="AC4292" s="45">
        <f t="shared" si="1221"/>
        <v>1.3782767817783998E-2</v>
      </c>
      <c r="AD4292" s="45">
        <f t="shared" si="1222"/>
        <v>0.52259123288634912</v>
      </c>
      <c r="AE4292" s="45">
        <f t="shared" si="1223"/>
        <v>0.47740876711365088</v>
      </c>
      <c r="AF4292" s="43">
        <f>('Estimates from MCMC'!$B$2-'MCMC runs'!W4292)/'Estimates from MCMC'!$B$2</f>
        <v>0.124964581855493</v>
      </c>
    </row>
    <row r="4293" spans="1:32" x14ac:dyDescent="0.3">
      <c r="A4293" s="38">
        <v>1730</v>
      </c>
      <c r="B4293" s="38">
        <v>1956800.7393579686</v>
      </c>
      <c r="C4293" s="39">
        <v>52813.002353659598</v>
      </c>
      <c r="D4293" s="39">
        <v>51723.870715834601</v>
      </c>
      <c r="E4293" s="39">
        <f t="shared" si="1206"/>
        <v>1089.1316378249976</v>
      </c>
      <c r="F4293" s="39">
        <v>52739.224635517501</v>
      </c>
      <c r="G4293" s="40">
        <f t="shared" si="1207"/>
        <v>73.777718142097001</v>
      </c>
      <c r="H4293" s="39">
        <v>52724.3881919782</v>
      </c>
      <c r="I4293" s="39">
        <f t="shared" si="1208"/>
        <v>88.6141616813984</v>
      </c>
      <c r="J4293" s="39">
        <v>51562.606252516198</v>
      </c>
      <c r="K4293" s="40">
        <f t="shared" si="1209"/>
        <v>1250.3961011434003</v>
      </c>
      <c r="L4293" s="39">
        <v>50983.872846053702</v>
      </c>
      <c r="M4293" s="39">
        <f t="shared" si="1210"/>
        <v>1829.1295076058959</v>
      </c>
      <c r="N4293" s="39">
        <f t="shared" si="1215"/>
        <v>578.73340646249562</v>
      </c>
      <c r="O4293" s="40">
        <f>'Estimates from MCMC'!$B$2-L4293</f>
        <v>18077.127153946298</v>
      </c>
      <c r="P4293" s="39">
        <v>52212.998931698203</v>
      </c>
      <c r="Q4293" s="40">
        <f t="shared" si="1211"/>
        <v>1229.1260856445006</v>
      </c>
      <c r="R4293" s="39">
        <v>52243.247117412197</v>
      </c>
      <c r="S4293" s="39">
        <f t="shared" si="1212"/>
        <v>30.248185713993735</v>
      </c>
      <c r="T4293" s="39">
        <f t="shared" si="1216"/>
        <v>1259.3742713584943</v>
      </c>
      <c r="U4293" s="39">
        <v>58922.293894743903</v>
      </c>
      <c r="V4293" s="39">
        <f t="shared" si="1213"/>
        <v>7938.4210486902011</v>
      </c>
      <c r="W4293" s="39">
        <v>60430.821012477798</v>
      </c>
      <c r="X4293" s="39">
        <f t="shared" si="1214"/>
        <v>249.15284637540026</v>
      </c>
      <c r="Y4293" s="39">
        <f t="shared" si="1217"/>
        <v>9446.9481664240957</v>
      </c>
      <c r="Z4293" s="39">
        <f t="shared" si="1218"/>
        <v>8630.1789875222021</v>
      </c>
      <c r="AA4293" s="45">
        <f t="shared" si="1219"/>
        <v>6.9666726390402611E-2</v>
      </c>
      <c r="AB4293" s="45">
        <f t="shared" si="1220"/>
        <v>0.43914173867816253</v>
      </c>
      <c r="AC4293" s="45">
        <f t="shared" si="1221"/>
        <v>1.3782767817783998E-2</v>
      </c>
      <c r="AD4293" s="45">
        <f t="shared" si="1222"/>
        <v>0.52259123288634912</v>
      </c>
      <c r="AE4293" s="45">
        <f t="shared" si="1223"/>
        <v>0.47740876711365088</v>
      </c>
      <c r="AF4293" s="43">
        <f>('Estimates from MCMC'!$B$2-'MCMC runs'!W4293)/'Estimates from MCMC'!$B$2</f>
        <v>0.124964581855493</v>
      </c>
    </row>
    <row r="4294" spans="1:32" x14ac:dyDescent="0.3">
      <c r="A4294" s="38">
        <v>3499</v>
      </c>
      <c r="B4294" s="38">
        <v>1956800.7393579686</v>
      </c>
      <c r="C4294" s="39">
        <v>52813.002353659598</v>
      </c>
      <c r="D4294" s="39">
        <v>51723.870715834601</v>
      </c>
      <c r="E4294" s="39">
        <f t="shared" si="1206"/>
        <v>1089.1316378249976</v>
      </c>
      <c r="F4294" s="39">
        <v>52739.224635517501</v>
      </c>
      <c r="G4294" s="40">
        <f t="shared" si="1207"/>
        <v>73.777718142097001</v>
      </c>
      <c r="H4294" s="39">
        <v>52724.3881919782</v>
      </c>
      <c r="I4294" s="39">
        <f t="shared" si="1208"/>
        <v>88.6141616813984</v>
      </c>
      <c r="J4294" s="39">
        <v>51562.606252516198</v>
      </c>
      <c r="K4294" s="40">
        <f t="shared" si="1209"/>
        <v>1250.3961011434003</v>
      </c>
      <c r="L4294" s="39">
        <v>50983.872846053702</v>
      </c>
      <c r="M4294" s="39">
        <f t="shared" si="1210"/>
        <v>1829.1295076058959</v>
      </c>
      <c r="N4294" s="39">
        <f t="shared" si="1215"/>
        <v>578.73340646249562</v>
      </c>
      <c r="O4294" s="40">
        <f>'Estimates from MCMC'!$B$2-L4294</f>
        <v>18077.127153946298</v>
      </c>
      <c r="P4294" s="39">
        <v>52212.998931698203</v>
      </c>
      <c r="Q4294" s="40">
        <f t="shared" si="1211"/>
        <v>1229.1260856445006</v>
      </c>
      <c r="R4294" s="39">
        <v>52243.247117412197</v>
      </c>
      <c r="S4294" s="39">
        <f t="shared" si="1212"/>
        <v>30.248185713993735</v>
      </c>
      <c r="T4294" s="39">
        <f t="shared" si="1216"/>
        <v>1259.3742713584943</v>
      </c>
      <c r="U4294" s="39">
        <v>58922.293894743903</v>
      </c>
      <c r="V4294" s="39">
        <f t="shared" si="1213"/>
        <v>7938.4210486902011</v>
      </c>
      <c r="W4294" s="39">
        <v>60430.821012477798</v>
      </c>
      <c r="X4294" s="39">
        <f t="shared" si="1214"/>
        <v>249.15284637540026</v>
      </c>
      <c r="Y4294" s="39">
        <f t="shared" si="1217"/>
        <v>9446.9481664240957</v>
      </c>
      <c r="Z4294" s="39">
        <f t="shared" si="1218"/>
        <v>8630.1789875222021</v>
      </c>
      <c r="AA4294" s="45">
        <f t="shared" si="1219"/>
        <v>6.9666726390402611E-2</v>
      </c>
      <c r="AB4294" s="45">
        <f t="shared" si="1220"/>
        <v>0.43914173867816253</v>
      </c>
      <c r="AC4294" s="45">
        <f t="shared" si="1221"/>
        <v>1.3782767817783998E-2</v>
      </c>
      <c r="AD4294" s="45">
        <f t="shared" si="1222"/>
        <v>0.52259123288634912</v>
      </c>
      <c r="AE4294" s="45">
        <f t="shared" si="1223"/>
        <v>0.47740876711365088</v>
      </c>
      <c r="AF4294" s="43">
        <f>('Estimates from MCMC'!$B$2-'MCMC runs'!W4294)/'Estimates from MCMC'!$B$2</f>
        <v>0.124964581855493</v>
      </c>
    </row>
    <row r="4295" spans="1:32" x14ac:dyDescent="0.3">
      <c r="A4295" s="38">
        <v>4132</v>
      </c>
      <c r="B4295" s="38">
        <v>2100058.6792467535</v>
      </c>
      <c r="C4295" s="39">
        <v>52786.0605032065</v>
      </c>
      <c r="D4295" s="39">
        <v>51717.869827497903</v>
      </c>
      <c r="E4295" s="39">
        <f t="shared" si="1206"/>
        <v>1068.1906757085962</v>
      </c>
      <c r="F4295" s="39">
        <v>52712.085477620298</v>
      </c>
      <c r="G4295" s="40">
        <f t="shared" si="1207"/>
        <v>73.975025586201809</v>
      </c>
      <c r="H4295" s="39">
        <v>52698.995711641102</v>
      </c>
      <c r="I4295" s="39">
        <f t="shared" si="1208"/>
        <v>87.064791565397172</v>
      </c>
      <c r="J4295" s="39">
        <v>51557.958093548601</v>
      </c>
      <c r="K4295" s="40">
        <f t="shared" si="1209"/>
        <v>1228.1024096578985</v>
      </c>
      <c r="L4295" s="39">
        <v>50989.117030944297</v>
      </c>
      <c r="M4295" s="39">
        <f t="shared" si="1210"/>
        <v>1796.9434722622027</v>
      </c>
      <c r="N4295" s="39">
        <f t="shared" si="1215"/>
        <v>568.84106260430417</v>
      </c>
      <c r="O4295" s="40">
        <f>'Estimates from MCMC'!$B$2-L4295</f>
        <v>18071.882969055703</v>
      </c>
      <c r="P4295" s="39">
        <v>52190.470513440603</v>
      </c>
      <c r="Q4295" s="40">
        <f t="shared" si="1211"/>
        <v>1201.3534824963062</v>
      </c>
      <c r="R4295" s="39">
        <v>52220.433782308697</v>
      </c>
      <c r="S4295" s="39">
        <f t="shared" si="1212"/>
        <v>29.963268868094019</v>
      </c>
      <c r="T4295" s="39">
        <f t="shared" si="1216"/>
        <v>1231.3167513644003</v>
      </c>
      <c r="U4295" s="39">
        <v>58993.4192267525</v>
      </c>
      <c r="V4295" s="39">
        <f t="shared" si="1213"/>
        <v>8004.3021958082027</v>
      </c>
      <c r="W4295" s="39">
        <v>60469.589755560497</v>
      </c>
      <c r="X4295" s="39">
        <f t="shared" si="1214"/>
        <v>244.85377744359721</v>
      </c>
      <c r="Y4295" s="39">
        <f t="shared" si="1217"/>
        <v>9480.4727246162001</v>
      </c>
      <c r="Z4295" s="39">
        <f t="shared" si="1218"/>
        <v>8591.410244439503</v>
      </c>
      <c r="AA4295" s="45">
        <f t="shared" si="1219"/>
        <v>6.8134391611143735E-2</v>
      </c>
      <c r="AB4295" s="45">
        <f t="shared" si="1220"/>
        <v>0.44291467632420406</v>
      </c>
      <c r="AC4295" s="45">
        <f t="shared" si="1221"/>
        <v>1.3548880205945212E-2</v>
      </c>
      <c r="AD4295" s="45">
        <f t="shared" si="1222"/>
        <v>0.52459794814129301</v>
      </c>
      <c r="AE4295" s="45">
        <f t="shared" si="1223"/>
        <v>0.47540205185870699</v>
      </c>
      <c r="AF4295" s="43">
        <f>('Estimates from MCMC'!$B$2-'MCMC runs'!W4295)/'Estimates from MCMC'!$B$2</f>
        <v>0.12440321229694767</v>
      </c>
    </row>
    <row r="4296" spans="1:32" x14ac:dyDescent="0.3">
      <c r="A4296" s="38">
        <v>3773</v>
      </c>
      <c r="B4296" s="38">
        <v>1920957.2596548449</v>
      </c>
      <c r="C4296" s="39">
        <v>52052.5318646093</v>
      </c>
      <c r="D4296" s="39">
        <v>50974.874345398501</v>
      </c>
      <c r="E4296" s="39">
        <f t="shared" si="1206"/>
        <v>1077.6575192107994</v>
      </c>
      <c r="F4296" s="39">
        <v>51971.970253400599</v>
      </c>
      <c r="G4296" s="40">
        <f t="shared" si="1207"/>
        <v>80.561611208700924</v>
      </c>
      <c r="H4296" s="39">
        <v>51963.387764921601</v>
      </c>
      <c r="I4296" s="39">
        <f t="shared" si="1208"/>
        <v>89.144099687699054</v>
      </c>
      <c r="J4296" s="39">
        <v>50806.483057362799</v>
      </c>
      <c r="K4296" s="40">
        <f t="shared" si="1209"/>
        <v>1246.0488072465014</v>
      </c>
      <c r="L4296" s="39">
        <v>50224.521401679202</v>
      </c>
      <c r="M4296" s="39">
        <f t="shared" si="1210"/>
        <v>1828.0104629300986</v>
      </c>
      <c r="N4296" s="39">
        <f t="shared" si="1215"/>
        <v>581.9616556835972</v>
      </c>
      <c r="O4296" s="40">
        <f>'Estimates from MCMC'!$B$2-L4296</f>
        <v>18836.478598320798</v>
      </c>
      <c r="P4296" s="39">
        <v>51455.057802900199</v>
      </c>
      <c r="Q4296" s="40">
        <f t="shared" si="1211"/>
        <v>1230.5364012209975</v>
      </c>
      <c r="R4296" s="39">
        <v>51485.649267205699</v>
      </c>
      <c r="S4296" s="39">
        <f t="shared" si="1212"/>
        <v>30.591464305500267</v>
      </c>
      <c r="T4296" s="39">
        <f t="shared" si="1216"/>
        <v>1261.1278655264978</v>
      </c>
      <c r="U4296" s="39">
        <v>57909.6015745482</v>
      </c>
      <c r="V4296" s="39">
        <f t="shared" si="1213"/>
        <v>7685.0801728689985</v>
      </c>
      <c r="W4296" s="39">
        <v>59416.803771616898</v>
      </c>
      <c r="X4296" s="39">
        <f t="shared" si="1214"/>
        <v>246.07433154220053</v>
      </c>
      <c r="Y4296" s="39">
        <f t="shared" si="1217"/>
        <v>9192.2823699376968</v>
      </c>
      <c r="Z4296" s="39">
        <f t="shared" si="1218"/>
        <v>9644.1962283831017</v>
      </c>
      <c r="AA4296" s="45">
        <f t="shared" si="1219"/>
        <v>6.6951360305684868E-2</v>
      </c>
      <c r="AB4296" s="45">
        <f t="shared" si="1220"/>
        <v>0.40798921798228754</v>
      </c>
      <c r="AC4296" s="45">
        <f t="shared" si="1221"/>
        <v>1.306371200210092E-2</v>
      </c>
      <c r="AD4296" s="45">
        <f t="shared" si="1222"/>
        <v>0.48800429029007336</v>
      </c>
      <c r="AE4296" s="45">
        <f t="shared" si="1223"/>
        <v>0.51199570970992669</v>
      </c>
      <c r="AF4296" s="43">
        <f>('Estimates from MCMC'!$B$2-'MCMC runs'!W4296)/'Estimates from MCMC'!$B$2</f>
        <v>0.13964750334317635</v>
      </c>
    </row>
    <row r="4297" spans="1:32" x14ac:dyDescent="0.3">
      <c r="A4297" s="38">
        <v>2547</v>
      </c>
      <c r="B4297" s="38">
        <v>2383347.5836223993</v>
      </c>
      <c r="C4297" s="39">
        <v>52539.349773148599</v>
      </c>
      <c r="D4297" s="39">
        <v>51440.090819428697</v>
      </c>
      <c r="E4297" s="39">
        <f t="shared" si="1206"/>
        <v>1099.2589537199019</v>
      </c>
      <c r="F4297" s="39">
        <v>52484.303462372198</v>
      </c>
      <c r="G4297" s="40">
        <f t="shared" si="1207"/>
        <v>55.046310776400787</v>
      </c>
      <c r="H4297" s="39">
        <v>52450.623919016303</v>
      </c>
      <c r="I4297" s="39">
        <f t="shared" si="1208"/>
        <v>88.725854132295353</v>
      </c>
      <c r="J4297" s="39">
        <v>51296.796037765402</v>
      </c>
      <c r="K4297" s="40">
        <f t="shared" si="1209"/>
        <v>1242.5537353831969</v>
      </c>
      <c r="L4297" s="39">
        <v>50717.327701243201</v>
      </c>
      <c r="M4297" s="39">
        <f t="shared" si="1210"/>
        <v>1822.0220719053978</v>
      </c>
      <c r="N4297" s="39">
        <f t="shared" si="1215"/>
        <v>579.46833652220084</v>
      </c>
      <c r="O4297" s="40">
        <f>'Estimates from MCMC'!$B$2-L4297</f>
        <v>18343.672298756799</v>
      </c>
      <c r="P4297" s="39">
        <v>51940.250060009101</v>
      </c>
      <c r="Q4297" s="40">
        <f t="shared" si="1211"/>
        <v>1222.9223587658998</v>
      </c>
      <c r="R4297" s="39">
        <v>51970.836836493203</v>
      </c>
      <c r="S4297" s="39">
        <f t="shared" si="1212"/>
        <v>30.586776484102302</v>
      </c>
      <c r="T4297" s="39">
        <f t="shared" si="1216"/>
        <v>1253.5091352500021</v>
      </c>
      <c r="U4297" s="39">
        <v>58626.917362691398</v>
      </c>
      <c r="V4297" s="39">
        <f t="shared" si="1213"/>
        <v>7909.5896614481971</v>
      </c>
      <c r="W4297" s="39">
        <v>60128.092995210602</v>
      </c>
      <c r="X4297" s="39">
        <f t="shared" si="1214"/>
        <v>247.6664972692015</v>
      </c>
      <c r="Y4297" s="39">
        <f t="shared" si="1217"/>
        <v>9410.7652939674008</v>
      </c>
      <c r="Z4297" s="39">
        <f t="shared" si="1218"/>
        <v>8932.9070047893983</v>
      </c>
      <c r="AA4297" s="45">
        <f t="shared" si="1219"/>
        <v>6.8334688650917297E-2</v>
      </c>
      <c r="AB4297" s="45">
        <f t="shared" si="1220"/>
        <v>0.43118899708998026</v>
      </c>
      <c r="AC4297" s="45">
        <f t="shared" si="1221"/>
        <v>1.3501467603408208E-2</v>
      </c>
      <c r="AD4297" s="45">
        <f t="shared" si="1222"/>
        <v>0.51302515334430576</v>
      </c>
      <c r="AE4297" s="45">
        <f t="shared" si="1223"/>
        <v>0.48697484665569424</v>
      </c>
      <c r="AF4297" s="43">
        <f>('Estimates from MCMC'!$B$2-'MCMC runs'!W4297)/'Estimates from MCMC'!$B$2</f>
        <v>0.12934806916768363</v>
      </c>
    </row>
    <row r="4298" spans="1:32" x14ac:dyDescent="0.3">
      <c r="A4298" s="38">
        <v>4492</v>
      </c>
      <c r="B4298" s="38">
        <v>2241840.2792414934</v>
      </c>
      <c r="C4298" s="39">
        <v>52601.0971105223</v>
      </c>
      <c r="D4298" s="39">
        <v>51496.902650561096</v>
      </c>
      <c r="E4298" s="39">
        <f t="shared" si="1206"/>
        <v>1104.1944599612034</v>
      </c>
      <c r="F4298" s="39">
        <v>52532.953662148197</v>
      </c>
      <c r="G4298" s="40">
        <f t="shared" si="1207"/>
        <v>68.143448374103173</v>
      </c>
      <c r="H4298" s="39">
        <v>52510.366430490998</v>
      </c>
      <c r="I4298" s="39">
        <f t="shared" si="1208"/>
        <v>90.730680031301745</v>
      </c>
      <c r="J4298" s="39">
        <v>51339.042996757496</v>
      </c>
      <c r="K4298" s="40">
        <f t="shared" si="1209"/>
        <v>1262.0541137648033</v>
      </c>
      <c r="L4298" s="39">
        <v>50746.933997787601</v>
      </c>
      <c r="M4298" s="39">
        <f t="shared" si="1210"/>
        <v>1854.1631127346991</v>
      </c>
      <c r="N4298" s="39">
        <f t="shared" si="1215"/>
        <v>592.10899896989577</v>
      </c>
      <c r="O4298" s="40">
        <f>'Estimates from MCMC'!$B$2-L4298</f>
        <v>18314.066002212399</v>
      </c>
      <c r="P4298" s="39">
        <v>51997.663217101697</v>
      </c>
      <c r="Q4298" s="40">
        <f t="shared" si="1211"/>
        <v>1250.7292193140966</v>
      </c>
      <c r="R4298" s="39">
        <v>52028.894750909902</v>
      </c>
      <c r="S4298" s="39">
        <f t="shared" si="1212"/>
        <v>31.231533808204404</v>
      </c>
      <c r="T4298" s="39">
        <f t="shared" si="1216"/>
        <v>1281.960753122301</v>
      </c>
      <c r="U4298" s="39">
        <v>58664.003091502302</v>
      </c>
      <c r="V4298" s="39">
        <f t="shared" si="1213"/>
        <v>7917.069093714701</v>
      </c>
      <c r="W4298" s="39">
        <v>60197.311847504599</v>
      </c>
      <c r="X4298" s="39">
        <f t="shared" si="1214"/>
        <v>251.34800287999678</v>
      </c>
      <c r="Y4298" s="39">
        <f t="shared" si="1217"/>
        <v>9450.3778497169988</v>
      </c>
      <c r="Z4298" s="39">
        <f t="shared" si="1218"/>
        <v>8863.6881524954006</v>
      </c>
      <c r="AA4298" s="45">
        <f t="shared" si="1219"/>
        <v>6.9998696792259882E-2</v>
      </c>
      <c r="AB4298" s="45">
        <f t="shared" si="1220"/>
        <v>0.43229445021975421</v>
      </c>
      <c r="AC4298" s="45">
        <f t="shared" si="1221"/>
        <v>1.3724314570540104E-2</v>
      </c>
      <c r="AD4298" s="45">
        <f t="shared" si="1222"/>
        <v>0.51601746158255424</v>
      </c>
      <c r="AE4298" s="45">
        <f t="shared" si="1223"/>
        <v>0.48398253841744582</v>
      </c>
      <c r="AF4298" s="43">
        <f>('Estimates from MCMC'!$B$2-'MCMC runs'!W4298)/'Estimates from MCMC'!$B$2</f>
        <v>0.12834578347396361</v>
      </c>
    </row>
    <row r="4299" spans="1:32" x14ac:dyDescent="0.3">
      <c r="A4299" s="38">
        <v>3386</v>
      </c>
      <c r="B4299" s="38">
        <v>1924493.3664028051</v>
      </c>
      <c r="C4299" s="39">
        <v>52749.829855577402</v>
      </c>
      <c r="D4299" s="39">
        <v>51663.803230914702</v>
      </c>
      <c r="E4299" s="39">
        <f t="shared" si="1206"/>
        <v>1086.0266246626998</v>
      </c>
      <c r="F4299" s="39">
        <v>52685.086025511198</v>
      </c>
      <c r="G4299" s="40">
        <f t="shared" si="1207"/>
        <v>64.743830066203373</v>
      </c>
      <c r="H4299" s="39">
        <v>52661.363664719604</v>
      </c>
      <c r="I4299" s="39">
        <f t="shared" si="1208"/>
        <v>88.46619085779821</v>
      </c>
      <c r="J4299" s="39">
        <v>51511.589653373201</v>
      </c>
      <c r="K4299" s="40">
        <f t="shared" si="1209"/>
        <v>1238.2402022042006</v>
      </c>
      <c r="L4299" s="39">
        <v>50934.012176814402</v>
      </c>
      <c r="M4299" s="39">
        <f t="shared" si="1210"/>
        <v>1815.817678763</v>
      </c>
      <c r="N4299" s="39">
        <f t="shared" si="1215"/>
        <v>577.57747655879939</v>
      </c>
      <c r="O4299" s="40">
        <f>'Estimates from MCMC'!$B$2-L4299</f>
        <v>18126.987823185598</v>
      </c>
      <c r="P4299" s="39">
        <v>52151.581492394798</v>
      </c>
      <c r="Q4299" s="40">
        <f t="shared" si="1211"/>
        <v>1217.5693155803965</v>
      </c>
      <c r="R4299" s="39">
        <v>52182.137095388498</v>
      </c>
      <c r="S4299" s="39">
        <f t="shared" si="1212"/>
        <v>30.555602993699722</v>
      </c>
      <c r="T4299" s="39">
        <f t="shared" si="1216"/>
        <v>1248.1249185740962</v>
      </c>
      <c r="U4299" s="39">
        <v>58890.558094092899</v>
      </c>
      <c r="V4299" s="39">
        <f t="shared" si="1213"/>
        <v>7956.5459172784977</v>
      </c>
      <c r="W4299" s="39">
        <v>60385.455553593201</v>
      </c>
      <c r="X4299" s="39">
        <f t="shared" si="1214"/>
        <v>246.77254092620569</v>
      </c>
      <c r="Y4299" s="39">
        <f t="shared" si="1217"/>
        <v>9451.4433767787996</v>
      </c>
      <c r="Z4299" s="39">
        <f t="shared" si="1218"/>
        <v>8675.5444464067987</v>
      </c>
      <c r="AA4299" s="45">
        <f t="shared" si="1219"/>
        <v>6.8854512991820022E-2</v>
      </c>
      <c r="AB4299" s="45">
        <f t="shared" si="1220"/>
        <v>0.43893370453427222</v>
      </c>
      <c r="AC4299" s="45">
        <f t="shared" si="1221"/>
        <v>1.3613543702532174E-2</v>
      </c>
      <c r="AD4299" s="45">
        <f t="shared" si="1222"/>
        <v>0.52140176122862447</v>
      </c>
      <c r="AE4299" s="45">
        <f t="shared" si="1223"/>
        <v>0.47859823877137558</v>
      </c>
      <c r="AF4299" s="43">
        <f>('Estimates from MCMC'!$B$2-'MCMC runs'!W4299)/'Estimates from MCMC'!$B$2</f>
        <v>0.12562147154554379</v>
      </c>
    </row>
    <row r="4300" spans="1:32" x14ac:dyDescent="0.3">
      <c r="A4300" s="38">
        <v>3146</v>
      </c>
      <c r="B4300" s="38">
        <v>1919731.0075218691</v>
      </c>
      <c r="C4300" s="39">
        <v>53628.823722795903</v>
      </c>
      <c r="D4300" s="39">
        <v>52523.224746886401</v>
      </c>
      <c r="E4300" s="39">
        <f t="shared" si="1206"/>
        <v>1105.5989759095028</v>
      </c>
      <c r="F4300" s="39">
        <v>53579.451666604298</v>
      </c>
      <c r="G4300" s="40">
        <f t="shared" si="1207"/>
        <v>49.372056191605225</v>
      </c>
      <c r="H4300" s="39">
        <v>53538.751421245797</v>
      </c>
      <c r="I4300" s="39">
        <f t="shared" si="1208"/>
        <v>90.072301550106204</v>
      </c>
      <c r="J4300" s="39">
        <v>52384.209332002603</v>
      </c>
      <c r="K4300" s="40">
        <f t="shared" si="1209"/>
        <v>1244.6143907933001</v>
      </c>
      <c r="L4300" s="39">
        <v>51795.879530992301</v>
      </c>
      <c r="M4300" s="39">
        <f t="shared" si="1210"/>
        <v>1832.9441918036027</v>
      </c>
      <c r="N4300" s="39">
        <f t="shared" si="1215"/>
        <v>588.32980101030262</v>
      </c>
      <c r="O4300" s="40">
        <f>'Estimates from MCMC'!$B$2-L4300</f>
        <v>17265.120469007699</v>
      </c>
      <c r="P4300" s="39">
        <v>53025.321323935299</v>
      </c>
      <c r="Q4300" s="40">
        <f t="shared" si="1211"/>
        <v>1229.4417929429983</v>
      </c>
      <c r="R4300" s="39">
        <v>53056.812351492299</v>
      </c>
      <c r="S4300" s="39">
        <f t="shared" si="1212"/>
        <v>31.491027557000052</v>
      </c>
      <c r="T4300" s="39">
        <f t="shared" si="1216"/>
        <v>1260.9328204999983</v>
      </c>
      <c r="U4300" s="39">
        <v>60019.338896380599</v>
      </c>
      <c r="V4300" s="39">
        <f t="shared" si="1213"/>
        <v>8223.4593653882985</v>
      </c>
      <c r="W4300" s="39">
        <v>61531.355822052101</v>
      </c>
      <c r="X4300" s="39">
        <f t="shared" si="1214"/>
        <v>251.08410517150332</v>
      </c>
      <c r="Y4300" s="39">
        <f t="shared" si="1217"/>
        <v>9735.4762910598001</v>
      </c>
      <c r="Z4300" s="39">
        <f t="shared" si="1218"/>
        <v>7529.6441779478992</v>
      </c>
      <c r="AA4300" s="45">
        <f t="shared" si="1219"/>
        <v>7.3033537342729563E-2</v>
      </c>
      <c r="AB4300" s="45">
        <f t="shared" si="1220"/>
        <v>0.47630477760928919</v>
      </c>
      <c r="AC4300" s="45">
        <f t="shared" si="1221"/>
        <v>1.4542852777785118E-2</v>
      </c>
      <c r="AD4300" s="45">
        <f t="shared" si="1222"/>
        <v>0.5638811677298039</v>
      </c>
      <c r="AE4300" s="45">
        <f t="shared" si="1223"/>
        <v>0.43611883227019616</v>
      </c>
      <c r="AF4300" s="43">
        <f>('Estimates from MCMC'!$B$2-'MCMC runs'!W4300)/'Estimates from MCMC'!$B$2</f>
        <v>0.10902889008192611</v>
      </c>
    </row>
    <row r="4301" spans="1:32" x14ac:dyDescent="0.3">
      <c r="A4301" s="38">
        <v>4022</v>
      </c>
      <c r="B4301" s="38">
        <v>1951638.5612750584</v>
      </c>
      <c r="C4301" s="39">
        <v>53239.665300123903</v>
      </c>
      <c r="D4301" s="39">
        <v>52166.561248003403</v>
      </c>
      <c r="E4301" s="39">
        <f t="shared" si="1206"/>
        <v>1073.1040521204995</v>
      </c>
      <c r="F4301" s="39">
        <v>53173.876743424902</v>
      </c>
      <c r="G4301" s="40">
        <f t="shared" si="1207"/>
        <v>65.788556699000765</v>
      </c>
      <c r="H4301" s="39">
        <v>53151.703011278798</v>
      </c>
      <c r="I4301" s="39">
        <f t="shared" si="1208"/>
        <v>87.962288845104922</v>
      </c>
      <c r="J4301" s="39">
        <v>52013.632768949101</v>
      </c>
      <c r="K4301" s="40">
        <f t="shared" si="1209"/>
        <v>1226.032531174802</v>
      </c>
      <c r="L4301" s="39">
        <v>51438.965384338801</v>
      </c>
      <c r="M4301" s="39">
        <f t="shared" si="1210"/>
        <v>1800.6999157851023</v>
      </c>
      <c r="N4301" s="39">
        <f t="shared" si="1215"/>
        <v>574.66738461030036</v>
      </c>
      <c r="O4301" s="40">
        <f>'Estimates from MCMC'!$B$2-L4301</f>
        <v>17622.034615661199</v>
      </c>
      <c r="P4301" s="39">
        <v>52645.579787603798</v>
      </c>
      <c r="Q4301" s="40">
        <f t="shared" si="1211"/>
        <v>1206.6144032649972</v>
      </c>
      <c r="R4301" s="39">
        <v>52676.078335211198</v>
      </c>
      <c r="S4301" s="39">
        <f t="shared" si="1212"/>
        <v>30.498547607399814</v>
      </c>
      <c r="T4301" s="39">
        <f t="shared" si="1216"/>
        <v>1237.1129508723971</v>
      </c>
      <c r="U4301" s="39">
        <v>59443.123957357602</v>
      </c>
      <c r="V4301" s="39">
        <f t="shared" si="1213"/>
        <v>8004.1585730188017</v>
      </c>
      <c r="W4301" s="39">
        <v>60922.7839115358</v>
      </c>
      <c r="X4301" s="39">
        <f t="shared" si="1214"/>
        <v>242.5470033058009</v>
      </c>
      <c r="Y4301" s="39">
        <f t="shared" si="1217"/>
        <v>9483.8185271969996</v>
      </c>
      <c r="Z4301" s="39">
        <f t="shared" si="1218"/>
        <v>8138.2160884641999</v>
      </c>
      <c r="AA4301" s="45">
        <f t="shared" si="1219"/>
        <v>7.0202617226329811E-2</v>
      </c>
      <c r="AB4301" s="45">
        <f t="shared" si="1220"/>
        <v>0.4542130774107821</v>
      </c>
      <c r="AC4301" s="45">
        <f t="shared" si="1221"/>
        <v>1.3763847852746954E-2</v>
      </c>
      <c r="AD4301" s="45">
        <f t="shared" si="1222"/>
        <v>0.53817954248985878</v>
      </c>
      <c r="AE4301" s="45">
        <f t="shared" si="1223"/>
        <v>0.46182045751014117</v>
      </c>
      <c r="AF4301" s="43">
        <f>('Estimates from MCMC'!$B$2-'MCMC runs'!W4301)/'Estimates from MCMC'!$B$2</f>
        <v>0.1178409824425392</v>
      </c>
    </row>
    <row r="4302" spans="1:32" x14ac:dyDescent="0.3">
      <c r="A4302" s="38">
        <v>3689</v>
      </c>
      <c r="B4302" s="38">
        <v>1934877.9794073496</v>
      </c>
      <c r="C4302" s="39">
        <v>52910.989871207799</v>
      </c>
      <c r="D4302" s="39">
        <v>51823.400441448299</v>
      </c>
      <c r="E4302" s="39">
        <f t="shared" si="1206"/>
        <v>1087.5894297595005</v>
      </c>
      <c r="F4302" s="39">
        <v>52844.986623179597</v>
      </c>
      <c r="G4302" s="40">
        <f t="shared" si="1207"/>
        <v>66.003248028202506</v>
      </c>
      <c r="H4302" s="39">
        <v>52822.3986073493</v>
      </c>
      <c r="I4302" s="39">
        <f t="shared" si="1208"/>
        <v>88.591263858499588</v>
      </c>
      <c r="J4302" s="39">
        <v>51669.943283564797</v>
      </c>
      <c r="K4302" s="40">
        <f t="shared" si="1209"/>
        <v>1241.0465876430026</v>
      </c>
      <c r="L4302" s="39">
        <v>51091.621462897601</v>
      </c>
      <c r="M4302" s="39">
        <f t="shared" si="1210"/>
        <v>1819.368408310198</v>
      </c>
      <c r="N4302" s="39">
        <f t="shared" si="1215"/>
        <v>578.32182066719542</v>
      </c>
      <c r="O4302" s="40">
        <f>'Estimates from MCMC'!$B$2-L4302</f>
        <v>17969.378537102399</v>
      </c>
      <c r="P4302" s="39">
        <v>52312.117675461399</v>
      </c>
      <c r="Q4302" s="40">
        <f t="shared" si="1211"/>
        <v>1220.4962125637976</v>
      </c>
      <c r="R4302" s="39">
        <v>52342.678754369197</v>
      </c>
      <c r="S4302" s="39">
        <f t="shared" si="1212"/>
        <v>30.561078907798219</v>
      </c>
      <c r="T4302" s="39">
        <f t="shared" si="1216"/>
        <v>1251.0572914715958</v>
      </c>
      <c r="U4302" s="39">
        <v>59041.625490475497</v>
      </c>
      <c r="V4302" s="39">
        <f t="shared" si="1213"/>
        <v>7950.0040275778956</v>
      </c>
      <c r="W4302" s="39">
        <v>60539.939786053903</v>
      </c>
      <c r="X4302" s="39">
        <f t="shared" si="1214"/>
        <v>247.2570041068102</v>
      </c>
      <c r="Y4302" s="39">
        <f t="shared" si="1217"/>
        <v>9448.3183231563016</v>
      </c>
      <c r="Z4302" s="39">
        <f t="shared" si="1218"/>
        <v>8521.0602139460971</v>
      </c>
      <c r="AA4302" s="45">
        <f t="shared" si="1219"/>
        <v>6.9621622633663519E-2</v>
      </c>
      <c r="AB4302" s="45">
        <f t="shared" si="1220"/>
        <v>0.44241953115757843</v>
      </c>
      <c r="AC4302" s="45">
        <f t="shared" si="1221"/>
        <v>1.3759908479655242E-2</v>
      </c>
      <c r="AD4302" s="45">
        <f t="shared" si="1222"/>
        <v>0.52580106227089718</v>
      </c>
      <c r="AE4302" s="45">
        <f t="shared" si="1223"/>
        <v>0.47419893772910282</v>
      </c>
      <c r="AF4302" s="43">
        <f>('Estimates from MCMC'!$B$2-'MCMC runs'!W4302)/'Estimates from MCMC'!$B$2</f>
        <v>0.12338454719662469</v>
      </c>
    </row>
    <row r="4303" spans="1:32" x14ac:dyDescent="0.3">
      <c r="A4303" s="38">
        <v>2767</v>
      </c>
      <c r="B4303" s="38">
        <v>1916392.1437409278</v>
      </c>
      <c r="C4303" s="39">
        <v>52986.437379820702</v>
      </c>
      <c r="D4303" s="39">
        <v>51877.392958318298</v>
      </c>
      <c r="E4303" s="39">
        <f t="shared" si="1206"/>
        <v>1109.0444215024036</v>
      </c>
      <c r="F4303" s="39">
        <v>52905.856968171101</v>
      </c>
      <c r="G4303" s="40">
        <f t="shared" si="1207"/>
        <v>80.580411649600137</v>
      </c>
      <c r="H4303" s="39">
        <v>52894.838015940499</v>
      </c>
      <c r="I4303" s="39">
        <f t="shared" si="1208"/>
        <v>91.599363880202873</v>
      </c>
      <c r="J4303" s="39">
        <v>51706.61442554</v>
      </c>
      <c r="K4303" s="40">
        <f t="shared" si="1209"/>
        <v>1279.8229542807021</v>
      </c>
      <c r="L4303" s="39">
        <v>51108.692190814902</v>
      </c>
      <c r="M4303" s="39">
        <f t="shared" si="1210"/>
        <v>1877.7451890058001</v>
      </c>
      <c r="N4303" s="39">
        <f t="shared" si="1215"/>
        <v>597.92223472509795</v>
      </c>
      <c r="O4303" s="40">
        <f>'Estimates from MCMC'!$B$2-L4303</f>
        <v>17952.307809185098</v>
      </c>
      <c r="P4303" s="39">
        <v>52376.300511029403</v>
      </c>
      <c r="Q4303" s="40">
        <f t="shared" si="1211"/>
        <v>1267.6083202145019</v>
      </c>
      <c r="R4303" s="39">
        <v>52407.6046628802</v>
      </c>
      <c r="S4303" s="39">
        <f t="shared" si="1212"/>
        <v>31.304151850796188</v>
      </c>
      <c r="T4303" s="39">
        <f t="shared" si="1216"/>
        <v>1298.9124720652981</v>
      </c>
      <c r="U4303" s="39">
        <v>59084.935167552801</v>
      </c>
      <c r="V4303" s="39">
        <f t="shared" si="1213"/>
        <v>7976.2429767378999</v>
      </c>
      <c r="W4303" s="39">
        <v>60641.609337111397</v>
      </c>
      <c r="X4303" s="39">
        <f t="shared" si="1214"/>
        <v>257.76169749329711</v>
      </c>
      <c r="Y4303" s="39">
        <f t="shared" si="1217"/>
        <v>9532.917146296495</v>
      </c>
      <c r="Z4303" s="39">
        <f t="shared" si="1218"/>
        <v>8419.3906628886034</v>
      </c>
      <c r="AA4303" s="45">
        <f t="shared" si="1219"/>
        <v>7.2353509413465161E-2</v>
      </c>
      <c r="AB4303" s="45">
        <f t="shared" si="1220"/>
        <v>0.44430181687598647</v>
      </c>
      <c r="AC4303" s="45">
        <f t="shared" si="1221"/>
        <v>1.4358137139416482E-2</v>
      </c>
      <c r="AD4303" s="45">
        <f t="shared" si="1222"/>
        <v>0.53101346342886813</v>
      </c>
      <c r="AE4303" s="45">
        <f t="shared" si="1223"/>
        <v>0.46898653657113187</v>
      </c>
      <c r="AF4303" s="43">
        <f>('Estimates from MCMC'!$B$2-'MCMC runs'!W4303)/'Estimates from MCMC'!$B$2</f>
        <v>0.12191237692603066</v>
      </c>
    </row>
    <row r="4304" spans="1:32" x14ac:dyDescent="0.3">
      <c r="A4304" s="38">
        <v>3036</v>
      </c>
      <c r="B4304" s="38">
        <v>1916392.1437409278</v>
      </c>
      <c r="C4304" s="39">
        <v>52986.437379820702</v>
      </c>
      <c r="D4304" s="39">
        <v>51877.392958318298</v>
      </c>
      <c r="E4304" s="39">
        <f t="shared" si="1206"/>
        <v>1109.0444215024036</v>
      </c>
      <c r="F4304" s="39">
        <v>52905.856968171101</v>
      </c>
      <c r="G4304" s="40">
        <f t="shared" si="1207"/>
        <v>80.580411649600137</v>
      </c>
      <c r="H4304" s="39">
        <v>52894.838015940499</v>
      </c>
      <c r="I4304" s="39">
        <f t="shared" si="1208"/>
        <v>91.599363880202873</v>
      </c>
      <c r="J4304" s="39">
        <v>51706.61442554</v>
      </c>
      <c r="K4304" s="40">
        <f t="shared" si="1209"/>
        <v>1279.8229542807021</v>
      </c>
      <c r="L4304" s="39">
        <v>51108.692190814902</v>
      </c>
      <c r="M4304" s="39">
        <f t="shared" si="1210"/>
        <v>1877.7451890058001</v>
      </c>
      <c r="N4304" s="39">
        <f t="shared" si="1215"/>
        <v>597.92223472509795</v>
      </c>
      <c r="O4304" s="40">
        <f>'Estimates from MCMC'!$B$2-L4304</f>
        <v>17952.307809185098</v>
      </c>
      <c r="P4304" s="39">
        <v>52376.300511029403</v>
      </c>
      <c r="Q4304" s="40">
        <f t="shared" si="1211"/>
        <v>1267.6083202145019</v>
      </c>
      <c r="R4304" s="39">
        <v>52407.6046628802</v>
      </c>
      <c r="S4304" s="39">
        <f t="shared" si="1212"/>
        <v>31.304151850796188</v>
      </c>
      <c r="T4304" s="39">
        <f t="shared" si="1216"/>
        <v>1298.9124720652981</v>
      </c>
      <c r="U4304" s="39">
        <v>59084.935167552801</v>
      </c>
      <c r="V4304" s="39">
        <f t="shared" si="1213"/>
        <v>7976.2429767378999</v>
      </c>
      <c r="W4304" s="39">
        <v>60641.609337111397</v>
      </c>
      <c r="X4304" s="39">
        <f t="shared" si="1214"/>
        <v>257.76169749329711</v>
      </c>
      <c r="Y4304" s="39">
        <f t="shared" si="1217"/>
        <v>9532.917146296495</v>
      </c>
      <c r="Z4304" s="39">
        <f t="shared" si="1218"/>
        <v>8419.3906628886034</v>
      </c>
      <c r="AA4304" s="45">
        <f t="shared" si="1219"/>
        <v>7.2353509413465161E-2</v>
      </c>
      <c r="AB4304" s="45">
        <f t="shared" si="1220"/>
        <v>0.44430181687598647</v>
      </c>
      <c r="AC4304" s="45">
        <f t="shared" si="1221"/>
        <v>1.4358137139416482E-2</v>
      </c>
      <c r="AD4304" s="45">
        <f t="shared" si="1222"/>
        <v>0.53101346342886813</v>
      </c>
      <c r="AE4304" s="45">
        <f t="shared" si="1223"/>
        <v>0.46898653657113187</v>
      </c>
      <c r="AF4304" s="43">
        <f>('Estimates from MCMC'!$B$2-'MCMC runs'!W4304)/'Estimates from MCMC'!$B$2</f>
        <v>0.12191237692603066</v>
      </c>
    </row>
    <row r="4305" spans="1:32" x14ac:dyDescent="0.3">
      <c r="A4305" s="38">
        <v>406</v>
      </c>
      <c r="B4305" s="38">
        <v>2026119.7317733441</v>
      </c>
      <c r="C4305" s="39">
        <v>53725.556276307703</v>
      </c>
      <c r="D4305" s="39">
        <v>52655.350650287102</v>
      </c>
      <c r="E4305" s="39">
        <f t="shared" si="1206"/>
        <v>1070.2056260206009</v>
      </c>
      <c r="F4305" s="39">
        <v>53651.105614556502</v>
      </c>
      <c r="G4305" s="40">
        <f t="shared" si="1207"/>
        <v>74.450661751201551</v>
      </c>
      <c r="H4305" s="39">
        <v>53639.421517929302</v>
      </c>
      <c r="I4305" s="39">
        <f t="shared" si="1208"/>
        <v>86.134758378400875</v>
      </c>
      <c r="J4305" s="39">
        <v>52495.794217619601</v>
      </c>
      <c r="K4305" s="40">
        <f t="shared" si="1209"/>
        <v>1229.7620586881021</v>
      </c>
      <c r="L4305" s="39">
        <v>51932.838923536598</v>
      </c>
      <c r="M4305" s="39">
        <f t="shared" si="1210"/>
        <v>1792.7173527711057</v>
      </c>
      <c r="N4305" s="39">
        <f t="shared" si="1215"/>
        <v>562.95529408300354</v>
      </c>
      <c r="O4305" s="40">
        <f>'Estimates from MCMC'!$B$2-L4305</f>
        <v>17128.161076463402</v>
      </c>
      <c r="P4305" s="39">
        <v>53131.121921390302</v>
      </c>
      <c r="Q4305" s="40">
        <f t="shared" si="1211"/>
        <v>1198.2829978537047</v>
      </c>
      <c r="R4305" s="39">
        <v>53160.445779922302</v>
      </c>
      <c r="S4305" s="39">
        <f t="shared" si="1212"/>
        <v>29.323858531999576</v>
      </c>
      <c r="T4305" s="39">
        <f t="shared" si="1216"/>
        <v>1227.6068563857043</v>
      </c>
      <c r="U4305" s="39">
        <v>60113.212301494503</v>
      </c>
      <c r="V4305" s="39">
        <f t="shared" si="1213"/>
        <v>8180.3733779579052</v>
      </c>
      <c r="W4305" s="39">
        <v>61584.849018287801</v>
      </c>
      <c r="X4305" s="39">
        <f t="shared" si="1214"/>
        <v>244.02986040759424</v>
      </c>
      <c r="Y4305" s="39">
        <f t="shared" si="1217"/>
        <v>9652.0100947512037</v>
      </c>
      <c r="Z4305" s="39">
        <f t="shared" si="1218"/>
        <v>7476.1509817121987</v>
      </c>
      <c r="AA4305" s="45">
        <f t="shared" si="1219"/>
        <v>7.1671842114598955E-2</v>
      </c>
      <c r="AB4305" s="45">
        <f t="shared" si="1220"/>
        <v>0.47759787763783551</v>
      </c>
      <c r="AC4305" s="45">
        <f t="shared" si="1221"/>
        <v>1.4247288971547971E-2</v>
      </c>
      <c r="AD4305" s="45">
        <f t="shared" si="1222"/>
        <v>0.56351700872398247</v>
      </c>
      <c r="AE4305" s="45">
        <f t="shared" si="1223"/>
        <v>0.43648299127601753</v>
      </c>
      <c r="AF4305" s="43">
        <f>('Estimates from MCMC'!$B$2-'MCMC runs'!W4305)/'Estimates from MCMC'!$B$2</f>
        <v>0.10825431114105209</v>
      </c>
    </row>
    <row r="4306" spans="1:32" x14ac:dyDescent="0.3">
      <c r="A4306" s="38">
        <v>2036</v>
      </c>
      <c r="B4306" s="38">
        <v>2136328.3162996382</v>
      </c>
      <c r="C4306" s="39">
        <v>53081.3314725862</v>
      </c>
      <c r="D4306" s="39">
        <v>52018.731623616302</v>
      </c>
      <c r="E4306" s="39">
        <f t="shared" si="1206"/>
        <v>1062.5998489698977</v>
      </c>
      <c r="F4306" s="39">
        <v>53016.720703492603</v>
      </c>
      <c r="G4306" s="40">
        <f t="shared" si="1207"/>
        <v>64.6107690935969</v>
      </c>
      <c r="H4306" s="39">
        <v>52994.693143525103</v>
      </c>
      <c r="I4306" s="39">
        <f t="shared" si="1208"/>
        <v>86.638329061097465</v>
      </c>
      <c r="J4306" s="39">
        <v>51868.225212998899</v>
      </c>
      <c r="K4306" s="40">
        <f t="shared" si="1209"/>
        <v>1213.1062595873009</v>
      </c>
      <c r="L4306" s="39">
        <v>51302.100251006399</v>
      </c>
      <c r="M4306" s="39">
        <f t="shared" si="1210"/>
        <v>1779.2312215798011</v>
      </c>
      <c r="N4306" s="39">
        <f t="shared" si="1215"/>
        <v>566.12496199250018</v>
      </c>
      <c r="O4306" s="40">
        <f>'Estimates from MCMC'!$B$2-L4306</f>
        <v>17758.899748993601</v>
      </c>
      <c r="P4306" s="39">
        <v>52490.784070777998</v>
      </c>
      <c r="Q4306" s="40">
        <f t="shared" si="1211"/>
        <v>1188.6838197715988</v>
      </c>
      <c r="R4306" s="39">
        <v>52520.8437041793</v>
      </c>
      <c r="S4306" s="39">
        <f t="shared" si="1212"/>
        <v>30.059633401302563</v>
      </c>
      <c r="T4306" s="39">
        <f t="shared" si="1216"/>
        <v>1218.7434531729014</v>
      </c>
      <c r="U4306" s="39">
        <v>59270.417534193701</v>
      </c>
      <c r="V4306" s="39">
        <f t="shared" si="1213"/>
        <v>7968.3172831873017</v>
      </c>
      <c r="W4306" s="39">
        <v>60728.521556439402</v>
      </c>
      <c r="X4306" s="39">
        <f t="shared" si="1214"/>
        <v>239.36056907279999</v>
      </c>
      <c r="Y4306" s="39">
        <f t="shared" si="1217"/>
        <v>9426.421305433003</v>
      </c>
      <c r="Z4306" s="39">
        <f t="shared" si="1218"/>
        <v>8332.478443560598</v>
      </c>
      <c r="AA4306" s="45">
        <f t="shared" si="1219"/>
        <v>6.8627193711252726E-2</v>
      </c>
      <c r="AB4306" s="45">
        <f t="shared" si="1220"/>
        <v>0.44869431078571559</v>
      </c>
      <c r="AC4306" s="45">
        <f t="shared" si="1221"/>
        <v>1.3478344517731994E-2</v>
      </c>
      <c r="AD4306" s="45">
        <f t="shared" si="1222"/>
        <v>0.53079984901470034</v>
      </c>
      <c r="AE4306" s="45">
        <f t="shared" si="1223"/>
        <v>0.46920015098529966</v>
      </c>
      <c r="AF4306" s="43">
        <f>('Estimates from MCMC'!$B$2-'MCMC runs'!W4306)/'Estimates from MCMC'!$B$2</f>
        <v>0.12065389211799131</v>
      </c>
    </row>
    <row r="4307" spans="1:32" x14ac:dyDescent="0.3">
      <c r="A4307" s="38">
        <v>383</v>
      </c>
      <c r="B4307" s="38">
        <v>1929013.4364387682</v>
      </c>
      <c r="C4307" s="39">
        <v>52621.474201323297</v>
      </c>
      <c r="D4307" s="39">
        <v>51529.1304651459</v>
      </c>
      <c r="E4307" s="39">
        <f t="shared" si="1206"/>
        <v>1092.3437361773977</v>
      </c>
      <c r="F4307" s="39">
        <v>52555.856857127801</v>
      </c>
      <c r="G4307" s="40">
        <f t="shared" si="1207"/>
        <v>65.617344195496116</v>
      </c>
      <c r="H4307" s="39">
        <v>52532.005130792102</v>
      </c>
      <c r="I4307" s="39">
        <f t="shared" si="1208"/>
        <v>89.46907053119503</v>
      </c>
      <c r="J4307" s="39">
        <v>51374.994939951102</v>
      </c>
      <c r="K4307" s="40">
        <f t="shared" si="1209"/>
        <v>1246.4792613721947</v>
      </c>
      <c r="L4307" s="39">
        <v>50791.018426962997</v>
      </c>
      <c r="M4307" s="39">
        <f t="shared" si="1210"/>
        <v>1830.4557743603</v>
      </c>
      <c r="N4307" s="39">
        <f t="shared" si="1215"/>
        <v>583.97651298810524</v>
      </c>
      <c r="O4307" s="40">
        <f>'Estimates from MCMC'!$B$2-L4307</f>
        <v>18269.981573037003</v>
      </c>
      <c r="P4307" s="39">
        <v>52019.796244449099</v>
      </c>
      <c r="Q4307" s="40">
        <f t="shared" si="1211"/>
        <v>1228.7778174861014</v>
      </c>
      <c r="R4307" s="39">
        <v>52050.8365072413</v>
      </c>
      <c r="S4307" s="39">
        <f t="shared" si="1212"/>
        <v>31.040262792201247</v>
      </c>
      <c r="T4307" s="39">
        <f t="shared" si="1216"/>
        <v>1259.8180802783027</v>
      </c>
      <c r="U4307" s="39">
        <v>58734.608326738497</v>
      </c>
      <c r="V4307" s="39">
        <f t="shared" si="1213"/>
        <v>7943.5898997754994</v>
      </c>
      <c r="W4307" s="39">
        <v>60243.867674883302</v>
      </c>
      <c r="X4307" s="39">
        <f t="shared" si="1214"/>
        <v>249.44126786650304</v>
      </c>
      <c r="Y4307" s="39">
        <f t="shared" si="1217"/>
        <v>9452.8492479203051</v>
      </c>
      <c r="Z4307" s="39">
        <f t="shared" si="1218"/>
        <v>8817.1323251166978</v>
      </c>
      <c r="AA4307" s="45">
        <f t="shared" si="1219"/>
        <v>6.8955629497599119E-2</v>
      </c>
      <c r="AB4307" s="45">
        <f t="shared" si="1220"/>
        <v>0.43478915772409527</v>
      </c>
      <c r="AC4307" s="45">
        <f t="shared" si="1221"/>
        <v>1.365306619874377E-2</v>
      </c>
      <c r="AD4307" s="45">
        <f t="shared" si="1222"/>
        <v>0.51739785342043809</v>
      </c>
      <c r="AE4307" s="45">
        <f t="shared" si="1223"/>
        <v>0.48260214657956185</v>
      </c>
      <c r="AF4307" s="43">
        <f>('Estimates from MCMC'!$B$2-'MCMC runs'!W4307)/'Estimates from MCMC'!$B$2</f>
        <v>0.12767165730465382</v>
      </c>
    </row>
    <row r="4308" spans="1:32" x14ac:dyDescent="0.3">
      <c r="A4308" s="38">
        <v>194</v>
      </c>
      <c r="B4308" s="38">
        <v>2013832.1723326538</v>
      </c>
      <c r="C4308" s="39">
        <v>53073.168823375803</v>
      </c>
      <c r="D4308" s="39">
        <v>52033.130693752399</v>
      </c>
      <c r="E4308" s="39">
        <f t="shared" si="1206"/>
        <v>1040.0381296234045</v>
      </c>
      <c r="F4308" s="39">
        <v>53003.922372279798</v>
      </c>
      <c r="G4308" s="40">
        <f t="shared" si="1207"/>
        <v>69.24645109600533</v>
      </c>
      <c r="H4308" s="39">
        <v>52988.131451812602</v>
      </c>
      <c r="I4308" s="39">
        <f t="shared" si="1208"/>
        <v>85.037371563201305</v>
      </c>
      <c r="J4308" s="39">
        <v>51879.563694358403</v>
      </c>
      <c r="K4308" s="40">
        <f t="shared" si="1209"/>
        <v>1193.6051290174</v>
      </c>
      <c r="L4308" s="39">
        <v>51323.550839723699</v>
      </c>
      <c r="M4308" s="39">
        <f t="shared" si="1210"/>
        <v>1749.6179836521042</v>
      </c>
      <c r="N4308" s="39">
        <f t="shared" si="1215"/>
        <v>556.01285463470413</v>
      </c>
      <c r="O4308" s="40">
        <f>'Estimates from MCMC'!$B$2-L4308</f>
        <v>17737.449160276301</v>
      </c>
      <c r="P4308" s="39">
        <v>52486.604877097801</v>
      </c>
      <c r="Q4308" s="40">
        <f t="shared" si="1211"/>
        <v>1163.0540373741023</v>
      </c>
      <c r="R4308" s="39">
        <v>52516.297335425697</v>
      </c>
      <c r="S4308" s="39">
        <f t="shared" si="1212"/>
        <v>29.69245832789602</v>
      </c>
      <c r="T4308" s="39">
        <f t="shared" si="1216"/>
        <v>1192.7464957019984</v>
      </c>
      <c r="U4308" s="39">
        <v>59323.199469305597</v>
      </c>
      <c r="V4308" s="39">
        <f t="shared" si="1213"/>
        <v>7999.6486295818977</v>
      </c>
      <c r="W4308" s="39">
        <v>60751.612664191998</v>
      </c>
      <c r="X4308" s="39">
        <f t="shared" si="1214"/>
        <v>235.66669918440311</v>
      </c>
      <c r="Y4308" s="39">
        <f t="shared" si="1217"/>
        <v>9428.0618244682992</v>
      </c>
      <c r="Z4308" s="39">
        <f t="shared" si="1218"/>
        <v>8309.3873358080018</v>
      </c>
      <c r="AA4308" s="45">
        <f t="shared" si="1219"/>
        <v>6.7244533581141977E-2</v>
      </c>
      <c r="AB4308" s="45">
        <f t="shared" si="1220"/>
        <v>0.45100332958232903</v>
      </c>
      <c r="AC4308" s="45">
        <f t="shared" si="1221"/>
        <v>1.3286391806110867E-2</v>
      </c>
      <c r="AD4308" s="45">
        <f t="shared" si="1222"/>
        <v>0.53153425496958184</v>
      </c>
      <c r="AE4308" s="45">
        <f t="shared" si="1223"/>
        <v>0.46846574503041816</v>
      </c>
      <c r="AF4308" s="43">
        <f>('Estimates from MCMC'!$B$2-'MCMC runs'!W4308)/'Estimates from MCMC'!$B$2</f>
        <v>0.12031953397442843</v>
      </c>
    </row>
    <row r="4309" spans="1:32" x14ac:dyDescent="0.3">
      <c r="A4309" s="38">
        <v>2711</v>
      </c>
      <c r="B4309" s="38">
        <v>2141666.7906487202</v>
      </c>
      <c r="C4309" s="39">
        <v>51757.764168444897</v>
      </c>
      <c r="D4309" s="39">
        <v>50721.293867392997</v>
      </c>
      <c r="E4309" s="39">
        <f t="shared" si="1206"/>
        <v>1036.4703010519006</v>
      </c>
      <c r="F4309" s="39">
        <v>51684.932736492003</v>
      </c>
      <c r="G4309" s="40">
        <f t="shared" si="1207"/>
        <v>72.831431952894491</v>
      </c>
      <c r="H4309" s="39">
        <v>51672.932017281601</v>
      </c>
      <c r="I4309" s="39">
        <f t="shared" si="1208"/>
        <v>84.832151163296658</v>
      </c>
      <c r="J4309" s="39">
        <v>50564.506671805801</v>
      </c>
      <c r="K4309" s="40">
        <f t="shared" si="1209"/>
        <v>1193.2574966390966</v>
      </c>
      <c r="L4309" s="39">
        <v>50010.2312097959</v>
      </c>
      <c r="M4309" s="39">
        <f t="shared" si="1210"/>
        <v>1747.532958648997</v>
      </c>
      <c r="N4309" s="39">
        <f t="shared" si="1215"/>
        <v>554.27546200990037</v>
      </c>
      <c r="O4309" s="40">
        <f>'Estimates from MCMC'!$B$2-L4309</f>
        <v>19050.7687902041</v>
      </c>
      <c r="P4309" s="39">
        <v>51173.4577963431</v>
      </c>
      <c r="Q4309" s="40">
        <f t="shared" si="1211"/>
        <v>1163.2265865472</v>
      </c>
      <c r="R4309" s="39">
        <v>51202.906462238701</v>
      </c>
      <c r="S4309" s="39">
        <f t="shared" si="1212"/>
        <v>29.448665895601152</v>
      </c>
      <c r="T4309" s="39">
        <f t="shared" si="1216"/>
        <v>1192.6752524428011</v>
      </c>
      <c r="U4309" s="39">
        <v>57656.5681520422</v>
      </c>
      <c r="V4309" s="39">
        <f t="shared" si="1213"/>
        <v>7646.3369422463002</v>
      </c>
      <c r="W4309" s="39">
        <v>59082.8860100362</v>
      </c>
      <c r="X4309" s="39">
        <f t="shared" si="1214"/>
        <v>233.64260555119836</v>
      </c>
      <c r="Y4309" s="39">
        <f t="shared" si="1217"/>
        <v>9072.6548002402997</v>
      </c>
      <c r="Z4309" s="39">
        <f t="shared" si="1218"/>
        <v>9978.1139899638001</v>
      </c>
      <c r="AA4309" s="45">
        <f t="shared" si="1219"/>
        <v>6.2605098281181937E-2</v>
      </c>
      <c r="AB4309" s="45">
        <f t="shared" si="1220"/>
        <v>0.40136631893711527</v>
      </c>
      <c r="AC4309" s="45">
        <f t="shared" si="1221"/>
        <v>1.2264208763655634E-2</v>
      </c>
      <c r="AD4309" s="45">
        <f t="shared" si="1222"/>
        <v>0.47623562598195285</v>
      </c>
      <c r="AE4309" s="45">
        <f t="shared" si="1223"/>
        <v>0.52376437401804721</v>
      </c>
      <c r="AF4309" s="43">
        <f>('Estimates from MCMC'!$B$2-'MCMC runs'!W4309)/'Estimates from MCMC'!$B$2</f>
        <v>0.14448261667169315</v>
      </c>
    </row>
    <row r="4310" spans="1:32" x14ac:dyDescent="0.3">
      <c r="A4310" s="38">
        <v>1173</v>
      </c>
      <c r="B4310" s="38">
        <v>2113341.5194493462</v>
      </c>
      <c r="C4310" s="39">
        <v>52580.681209487899</v>
      </c>
      <c r="D4310" s="39">
        <v>51500.968841366201</v>
      </c>
      <c r="E4310" s="39">
        <f t="shared" si="1206"/>
        <v>1079.7123681216981</v>
      </c>
      <c r="F4310" s="39">
        <v>52519.825008754196</v>
      </c>
      <c r="G4310" s="40">
        <f t="shared" si="1207"/>
        <v>60.856200733702281</v>
      </c>
      <c r="H4310" s="39">
        <v>52492.711825035003</v>
      </c>
      <c r="I4310" s="39">
        <f t="shared" si="1208"/>
        <v>87.969384452895611</v>
      </c>
      <c r="J4310" s="39">
        <v>51352.906743603198</v>
      </c>
      <c r="K4310" s="40">
        <f t="shared" si="1209"/>
        <v>1227.7744658847005</v>
      </c>
      <c r="L4310" s="39">
        <v>50778.584061629103</v>
      </c>
      <c r="M4310" s="39">
        <f t="shared" si="1210"/>
        <v>1802.0971478587962</v>
      </c>
      <c r="N4310" s="39">
        <f t="shared" si="1215"/>
        <v>574.32268197409576</v>
      </c>
      <c r="O4310" s="40">
        <f>'Estimates from MCMC'!$B$2-L4310</f>
        <v>18282.415938370897</v>
      </c>
      <c r="P4310" s="39">
        <v>51986.225292894298</v>
      </c>
      <c r="Q4310" s="40">
        <f t="shared" si="1211"/>
        <v>1207.6412312651955</v>
      </c>
      <c r="R4310" s="39">
        <v>52016.769856341598</v>
      </c>
      <c r="S4310" s="39">
        <f t="shared" si="1212"/>
        <v>30.544563447299879</v>
      </c>
      <c r="T4310" s="39">
        <f t="shared" si="1216"/>
        <v>1238.1857947124954</v>
      </c>
      <c r="U4310" s="39">
        <v>58558.841555035498</v>
      </c>
      <c r="V4310" s="39">
        <f t="shared" si="1213"/>
        <v>7780.257493406396</v>
      </c>
      <c r="W4310" s="39">
        <v>60039.7187301456</v>
      </c>
      <c r="X4310" s="39">
        <f t="shared" si="1214"/>
        <v>242.69138039760583</v>
      </c>
      <c r="Y4310" s="39">
        <f t="shared" si="1217"/>
        <v>9261.1346685164972</v>
      </c>
      <c r="Z4310" s="39">
        <f t="shared" si="1218"/>
        <v>9021.2812698544003</v>
      </c>
      <c r="AA4310" s="45">
        <f t="shared" si="1219"/>
        <v>6.7725501863996382E-2</v>
      </c>
      <c r="AB4310" s="45">
        <f t="shared" si="1220"/>
        <v>0.42555959341660599</v>
      </c>
      <c r="AC4310" s="45">
        <f t="shared" si="1221"/>
        <v>1.3274579312477422E-2</v>
      </c>
      <c r="AD4310" s="45">
        <f t="shared" si="1222"/>
        <v>0.50655967459307982</v>
      </c>
      <c r="AE4310" s="45">
        <f t="shared" si="1223"/>
        <v>0.49344032540692023</v>
      </c>
      <c r="AF4310" s="43">
        <f>('Estimates from MCMC'!$B$2-'MCMC runs'!W4310)/'Estimates from MCMC'!$B$2</f>
        <v>0.13062772432855591</v>
      </c>
    </row>
    <row r="4311" spans="1:32" x14ac:dyDescent="0.3">
      <c r="A4311" s="38">
        <v>1748</v>
      </c>
      <c r="B4311" s="38">
        <v>2093388.8012685659</v>
      </c>
      <c r="C4311" s="39">
        <v>52770.067702140397</v>
      </c>
      <c r="D4311" s="39">
        <v>51676.921461965001</v>
      </c>
      <c r="E4311" s="39">
        <f t="shared" si="1206"/>
        <v>1093.1462401753961</v>
      </c>
      <c r="F4311" s="39">
        <v>52709.926856636601</v>
      </c>
      <c r="G4311" s="40">
        <f t="shared" si="1207"/>
        <v>60.140845503796299</v>
      </c>
      <c r="H4311" s="39">
        <v>52681.395138608001</v>
      </c>
      <c r="I4311" s="39">
        <f t="shared" si="1208"/>
        <v>88.672563532396453</v>
      </c>
      <c r="J4311" s="39">
        <v>51528.751248212502</v>
      </c>
      <c r="K4311" s="40">
        <f t="shared" si="1209"/>
        <v>1241.3164539278951</v>
      </c>
      <c r="L4311" s="39">
        <v>50949.804054395099</v>
      </c>
      <c r="M4311" s="39">
        <f t="shared" si="1210"/>
        <v>1820.2636477452979</v>
      </c>
      <c r="N4311" s="39">
        <f t="shared" si="1215"/>
        <v>578.94719381740288</v>
      </c>
      <c r="O4311" s="40">
        <f>'Estimates from MCMC'!$B$2-L4311</f>
        <v>18111.195945604901</v>
      </c>
      <c r="P4311" s="39">
        <v>52171.561251629901</v>
      </c>
      <c r="Q4311" s="40">
        <f t="shared" si="1211"/>
        <v>1221.7571972348014</v>
      </c>
      <c r="R4311" s="39">
        <v>52202.208463632203</v>
      </c>
      <c r="S4311" s="39">
        <f t="shared" si="1212"/>
        <v>30.647212002302695</v>
      </c>
      <c r="T4311" s="39">
        <f t="shared" si="1216"/>
        <v>1252.4044092371041</v>
      </c>
      <c r="U4311" s="39">
        <v>58889.974811666099</v>
      </c>
      <c r="V4311" s="39">
        <f t="shared" si="1213"/>
        <v>7940.1707572710002</v>
      </c>
      <c r="W4311" s="39">
        <v>60389.014019873001</v>
      </c>
      <c r="X4311" s="39">
        <f t="shared" si="1214"/>
        <v>246.63479896979698</v>
      </c>
      <c r="Y4311" s="39">
        <f t="shared" si="1217"/>
        <v>9439.2099654779013</v>
      </c>
      <c r="Z4311" s="39">
        <f t="shared" si="1218"/>
        <v>8671.9859801269995</v>
      </c>
      <c r="AA4311" s="45">
        <f t="shared" si="1219"/>
        <v>6.9150839789849927E-2</v>
      </c>
      <c r="AB4311" s="45">
        <f t="shared" si="1220"/>
        <v>0.43841228271829646</v>
      </c>
      <c r="AC4311" s="45">
        <f t="shared" si="1221"/>
        <v>1.361780854839951E-2</v>
      </c>
      <c r="AD4311" s="45">
        <f t="shared" si="1222"/>
        <v>0.52118093105654584</v>
      </c>
      <c r="AE4311" s="45">
        <f t="shared" si="1223"/>
        <v>0.47881906894345411</v>
      </c>
      <c r="AF4311" s="43">
        <f>('Estimates from MCMC'!$B$2-'MCMC runs'!W4311)/'Estimates from MCMC'!$B$2</f>
        <v>0.12556994512281894</v>
      </c>
    </row>
    <row r="4312" spans="1:32" x14ac:dyDescent="0.3">
      <c r="A4312" s="38">
        <v>3572</v>
      </c>
      <c r="B4312" s="38">
        <v>1953796.6123049748</v>
      </c>
      <c r="C4312" s="39">
        <v>52941.211764033003</v>
      </c>
      <c r="D4312" s="39">
        <v>51868.395037151902</v>
      </c>
      <c r="E4312" s="39">
        <f t="shared" si="1206"/>
        <v>1072.8167268811012</v>
      </c>
      <c r="F4312" s="39">
        <v>52854.951187852697</v>
      </c>
      <c r="G4312" s="40">
        <f t="shared" si="1207"/>
        <v>86.260576180306089</v>
      </c>
      <c r="H4312" s="39">
        <v>52852.072633588999</v>
      </c>
      <c r="I4312" s="39">
        <f t="shared" si="1208"/>
        <v>89.139130444003968</v>
      </c>
      <c r="J4312" s="39">
        <v>51694.5216421925</v>
      </c>
      <c r="K4312" s="40">
        <f t="shared" si="1209"/>
        <v>1246.6901218405037</v>
      </c>
      <c r="L4312" s="39">
        <v>51112.269401404497</v>
      </c>
      <c r="M4312" s="39">
        <f t="shared" si="1210"/>
        <v>1828.9423626285061</v>
      </c>
      <c r="N4312" s="39">
        <f t="shared" si="1215"/>
        <v>582.25224078800238</v>
      </c>
      <c r="O4312" s="40">
        <f>'Estimates from MCMC'!$B$2-L4312</f>
        <v>17948.730598595503</v>
      </c>
      <c r="P4312" s="39">
        <v>52339.032015380399</v>
      </c>
      <c r="Q4312" s="40">
        <f t="shared" si="1211"/>
        <v>1226.7626139759013</v>
      </c>
      <c r="R4312" s="39">
        <v>52369.751523821797</v>
      </c>
      <c r="S4312" s="39">
        <f t="shared" si="1212"/>
        <v>30.71950844139792</v>
      </c>
      <c r="T4312" s="39">
        <f t="shared" si="1216"/>
        <v>1257.4821224172993</v>
      </c>
      <c r="U4312" s="39">
        <v>59159.420693697197</v>
      </c>
      <c r="V4312" s="39">
        <f t="shared" si="1213"/>
        <v>8047.1512922926995</v>
      </c>
      <c r="W4312" s="39">
        <v>60667.121738169102</v>
      </c>
      <c r="X4312" s="39">
        <f t="shared" si="1214"/>
        <v>250.21892205460608</v>
      </c>
      <c r="Y4312" s="39">
        <f t="shared" si="1217"/>
        <v>9554.8523367646048</v>
      </c>
      <c r="Z4312" s="39">
        <f t="shared" si="1218"/>
        <v>8393.8782618308978</v>
      </c>
      <c r="AA4312" s="45">
        <f t="shared" si="1219"/>
        <v>7.0059668872387987E-2</v>
      </c>
      <c r="AB4312" s="45">
        <f t="shared" si="1220"/>
        <v>0.44834097030362657</v>
      </c>
      <c r="AC4312" s="45">
        <f t="shared" si="1221"/>
        <v>1.3940758689318444E-2</v>
      </c>
      <c r="AD4312" s="45">
        <f t="shared" si="1222"/>
        <v>0.53234139786533297</v>
      </c>
      <c r="AE4312" s="45">
        <f t="shared" si="1223"/>
        <v>0.46765860213466703</v>
      </c>
      <c r="AF4312" s="43">
        <f>('Estimates from MCMC'!$B$2-'MCMC runs'!W4312)/'Estimates from MCMC'!$B$2</f>
        <v>0.12154295857040728</v>
      </c>
    </row>
    <row r="4313" spans="1:32" x14ac:dyDescent="0.3">
      <c r="A4313" s="38">
        <v>1971</v>
      </c>
      <c r="B4313" s="38">
        <v>1946900.6034428645</v>
      </c>
      <c r="C4313" s="39">
        <v>52755.113710526799</v>
      </c>
      <c r="D4313" s="39">
        <v>51659.3400684136</v>
      </c>
      <c r="E4313" s="39">
        <f t="shared" si="1206"/>
        <v>1095.7736421131995</v>
      </c>
      <c r="F4313" s="39">
        <v>52694.431508862202</v>
      </c>
      <c r="G4313" s="40">
        <f t="shared" si="1207"/>
        <v>60.682201664596505</v>
      </c>
      <c r="H4313" s="39">
        <v>52666.011434302804</v>
      </c>
      <c r="I4313" s="39">
        <f t="shared" si="1208"/>
        <v>89.102276223995432</v>
      </c>
      <c r="J4313" s="39">
        <v>51510.332339830202</v>
      </c>
      <c r="K4313" s="40">
        <f t="shared" si="1209"/>
        <v>1244.7813706965972</v>
      </c>
      <c r="L4313" s="39">
        <v>50928.732877317299</v>
      </c>
      <c r="M4313" s="39">
        <f t="shared" si="1210"/>
        <v>1826.3808332094995</v>
      </c>
      <c r="N4313" s="39">
        <f t="shared" si="1215"/>
        <v>581.59946251290239</v>
      </c>
      <c r="O4313" s="40">
        <f>'Estimates from MCMC'!$B$2-L4313</f>
        <v>18132.267122682701</v>
      </c>
      <c r="P4313" s="39">
        <v>52156.692726358502</v>
      </c>
      <c r="Q4313" s="40">
        <f t="shared" si="1211"/>
        <v>1227.9598490412027</v>
      </c>
      <c r="R4313" s="39">
        <v>52187.409145444799</v>
      </c>
      <c r="S4313" s="39">
        <f t="shared" si="1212"/>
        <v>30.71641908629681</v>
      </c>
      <c r="T4313" s="39">
        <f t="shared" si="1216"/>
        <v>1258.6762681274995</v>
      </c>
      <c r="U4313" s="39">
        <v>58851.9856406002</v>
      </c>
      <c r="V4313" s="39">
        <f t="shared" si="1213"/>
        <v>7923.2527632829006</v>
      </c>
      <c r="W4313" s="39">
        <v>60357.111544462401</v>
      </c>
      <c r="X4313" s="39">
        <f t="shared" si="1214"/>
        <v>246.44963573470159</v>
      </c>
      <c r="Y4313" s="39">
        <f t="shared" si="1217"/>
        <v>9428.3786671451016</v>
      </c>
      <c r="Z4313" s="39">
        <f t="shared" si="1218"/>
        <v>8703.8884555375989</v>
      </c>
      <c r="AA4313" s="45">
        <f t="shared" si="1219"/>
        <v>6.9416375768750316E-2</v>
      </c>
      <c r="AB4313" s="45">
        <f t="shared" si="1220"/>
        <v>0.43696977932622921</v>
      </c>
      <c r="AC4313" s="45">
        <f t="shared" si="1221"/>
        <v>1.3591771733078182E-2</v>
      </c>
      <c r="AD4313" s="45">
        <f t="shared" si="1222"/>
        <v>0.51997792682805766</v>
      </c>
      <c r="AE4313" s="45">
        <f t="shared" si="1223"/>
        <v>0.48002207317194229</v>
      </c>
      <c r="AF4313" s="43">
        <f>('Estimates from MCMC'!$B$2-'MCMC runs'!W4313)/'Estimates from MCMC'!$B$2</f>
        <v>0.12603189145158047</v>
      </c>
    </row>
    <row r="4314" spans="1:32" x14ac:dyDescent="0.3">
      <c r="A4314" s="38">
        <v>3483</v>
      </c>
      <c r="B4314" s="38">
        <v>1966866.8274392798</v>
      </c>
      <c r="C4314" s="39">
        <v>52708.667861561902</v>
      </c>
      <c r="D4314" s="39">
        <v>51620.085073443202</v>
      </c>
      <c r="E4314" s="39">
        <f t="shared" si="1206"/>
        <v>1088.5827881186997</v>
      </c>
      <c r="F4314" s="39">
        <v>52644.578282487397</v>
      </c>
      <c r="G4314" s="40">
        <f t="shared" si="1207"/>
        <v>64.089579074505309</v>
      </c>
      <c r="H4314" s="39">
        <v>52619.5224487737</v>
      </c>
      <c r="I4314" s="39">
        <f t="shared" si="1208"/>
        <v>89.14541278820252</v>
      </c>
      <c r="J4314" s="39">
        <v>51467.7056068042</v>
      </c>
      <c r="K4314" s="40">
        <f t="shared" si="1209"/>
        <v>1240.9622547577019</v>
      </c>
      <c r="L4314" s="39">
        <v>50885.749541016703</v>
      </c>
      <c r="M4314" s="39">
        <f t="shared" si="1210"/>
        <v>1822.9183205451991</v>
      </c>
      <c r="N4314" s="39">
        <f t="shared" si="1215"/>
        <v>581.95606578749721</v>
      </c>
      <c r="O4314" s="40">
        <f>'Estimates from MCMC'!$B$2-L4314</f>
        <v>18175.250458983297</v>
      </c>
      <c r="P4314" s="39">
        <v>52111.986297322503</v>
      </c>
      <c r="Q4314" s="40">
        <f t="shared" si="1211"/>
        <v>1226.2367563057996</v>
      </c>
      <c r="R4314" s="39">
        <v>52142.804379691603</v>
      </c>
      <c r="S4314" s="39">
        <f t="shared" si="1212"/>
        <v>30.818082369100011</v>
      </c>
      <c r="T4314" s="39">
        <f t="shared" si="1216"/>
        <v>1257.0548386748997</v>
      </c>
      <c r="U4314" s="39">
        <v>58732.837954928102</v>
      </c>
      <c r="V4314" s="39">
        <f t="shared" si="1213"/>
        <v>7847.0884139113987</v>
      </c>
      <c r="W4314" s="39">
        <v>60234.478798864096</v>
      </c>
      <c r="X4314" s="39">
        <f t="shared" si="1214"/>
        <v>244.58600526109512</v>
      </c>
      <c r="Y4314" s="39">
        <f t="shared" si="1217"/>
        <v>9348.7292578473935</v>
      </c>
      <c r="Z4314" s="39">
        <f t="shared" si="1218"/>
        <v>8826.5212011359035</v>
      </c>
      <c r="AA4314" s="45">
        <f t="shared" si="1219"/>
        <v>6.9162999514737797E-2</v>
      </c>
      <c r="AB4314" s="45">
        <f t="shared" si="1220"/>
        <v>0.43174582004359108</v>
      </c>
      <c r="AC4314" s="45">
        <f t="shared" si="1221"/>
        <v>1.345709132388908E-2</v>
      </c>
      <c r="AD4314" s="45">
        <f t="shared" si="1222"/>
        <v>0.51436591088221795</v>
      </c>
      <c r="AE4314" s="45">
        <f t="shared" si="1223"/>
        <v>0.48563408911778205</v>
      </c>
      <c r="AF4314" s="43">
        <f>('Estimates from MCMC'!$B$2-'MCMC runs'!W4314)/'Estimates from MCMC'!$B$2</f>
        <v>0.12780760778349434</v>
      </c>
    </row>
    <row r="4315" spans="1:32" x14ac:dyDescent="0.3">
      <c r="A4315" s="38">
        <v>3808</v>
      </c>
      <c r="B4315" s="38">
        <v>2199437.9452544437</v>
      </c>
      <c r="C4315" s="39">
        <v>52741.4269045767</v>
      </c>
      <c r="D4315" s="39">
        <v>51657.944376088999</v>
      </c>
      <c r="E4315" s="39">
        <f t="shared" si="1206"/>
        <v>1083.4825284877006</v>
      </c>
      <c r="F4315" s="39">
        <v>52670.1416362534</v>
      </c>
      <c r="G4315" s="40">
        <f t="shared" si="1207"/>
        <v>71.285268323299533</v>
      </c>
      <c r="H4315" s="39">
        <v>52652.450021258999</v>
      </c>
      <c r="I4315" s="39">
        <f t="shared" si="1208"/>
        <v>88.976883317700413</v>
      </c>
      <c r="J4315" s="39">
        <v>51498.676085478597</v>
      </c>
      <c r="K4315" s="40">
        <f t="shared" si="1209"/>
        <v>1242.7508190981025</v>
      </c>
      <c r="L4315" s="39">
        <v>50917.6705219004</v>
      </c>
      <c r="M4315" s="39">
        <f t="shared" si="1210"/>
        <v>1823.7563826762998</v>
      </c>
      <c r="N4315" s="39">
        <f t="shared" si="1215"/>
        <v>581.00556357819733</v>
      </c>
      <c r="O4315" s="40">
        <f>'Estimates from MCMC'!$B$2-L4315</f>
        <v>18143.3294780996</v>
      </c>
      <c r="P4315" s="39">
        <v>52139.240983814998</v>
      </c>
      <c r="Q4315" s="40">
        <f t="shared" si="1211"/>
        <v>1221.5704619145981</v>
      </c>
      <c r="R4315" s="39">
        <v>52170.092056549402</v>
      </c>
      <c r="S4315" s="39">
        <f t="shared" si="1212"/>
        <v>30.851072734403715</v>
      </c>
      <c r="T4315" s="39">
        <f t="shared" si="1216"/>
        <v>1252.4215346490018</v>
      </c>
      <c r="U4315" s="39">
        <v>58973.270792601797</v>
      </c>
      <c r="V4315" s="39">
        <f t="shared" si="1213"/>
        <v>8055.6002707013977</v>
      </c>
      <c r="W4315" s="39">
        <v>60475.746000385603</v>
      </c>
      <c r="X4315" s="39">
        <f t="shared" si="1214"/>
        <v>250.05367313480383</v>
      </c>
      <c r="Y4315" s="39">
        <f t="shared" si="1217"/>
        <v>9558.0754784852033</v>
      </c>
      <c r="Z4315" s="39">
        <f t="shared" si="1218"/>
        <v>8585.2539996143969</v>
      </c>
      <c r="AA4315" s="45">
        <f t="shared" si="1219"/>
        <v>6.9029311084317313E-2</v>
      </c>
      <c r="AB4315" s="45">
        <f t="shared" si="1220"/>
        <v>0.44399790459767208</v>
      </c>
      <c r="AC4315" s="45">
        <f t="shared" si="1221"/>
        <v>1.3782127113804438E-2</v>
      </c>
      <c r="AD4315" s="45">
        <f t="shared" si="1222"/>
        <v>0.52680934279579383</v>
      </c>
      <c r="AE4315" s="45">
        <f t="shared" si="1223"/>
        <v>0.47319065720420617</v>
      </c>
      <c r="AF4315" s="43">
        <f>('Estimates from MCMC'!$B$2-'MCMC runs'!W4315)/'Estimates from MCMC'!$B$2</f>
        <v>0.12431407016426632</v>
      </c>
    </row>
    <row r="4316" spans="1:32" x14ac:dyDescent="0.3">
      <c r="A4316" s="38">
        <v>4807</v>
      </c>
      <c r="B4316" s="38">
        <v>2124976.6184280915</v>
      </c>
      <c r="C4316" s="39">
        <v>53972.166842850398</v>
      </c>
      <c r="D4316" s="39">
        <v>52884.304988486598</v>
      </c>
      <c r="E4316" s="39">
        <f t="shared" si="1206"/>
        <v>1087.8618543638004</v>
      </c>
      <c r="F4316" s="39">
        <v>53915.748087098902</v>
      </c>
      <c r="G4316" s="40">
        <f t="shared" si="1207"/>
        <v>56.418755751496064</v>
      </c>
      <c r="H4316" s="39">
        <v>53883.659868974697</v>
      </c>
      <c r="I4316" s="39">
        <f t="shared" si="1208"/>
        <v>88.506973875701078</v>
      </c>
      <c r="J4316" s="39">
        <v>52740.231227845601</v>
      </c>
      <c r="K4316" s="40">
        <f t="shared" si="1209"/>
        <v>1231.935615004797</v>
      </c>
      <c r="L4316" s="39">
        <v>52162.036326506903</v>
      </c>
      <c r="M4316" s="39">
        <f t="shared" si="1210"/>
        <v>1810.1305163434954</v>
      </c>
      <c r="N4316" s="39">
        <f t="shared" si="1215"/>
        <v>578.1949013386984</v>
      </c>
      <c r="O4316" s="40">
        <f>'Estimates from MCMC'!$B$2-L4316</f>
        <v>16898.963673493097</v>
      </c>
      <c r="P4316" s="39">
        <v>53377.031868460799</v>
      </c>
      <c r="Q4316" s="40">
        <f t="shared" si="1211"/>
        <v>1214.9955419538965</v>
      </c>
      <c r="R4316" s="39">
        <v>53407.708856895399</v>
      </c>
      <c r="S4316" s="39">
        <f t="shared" si="1212"/>
        <v>30.67698843459948</v>
      </c>
      <c r="T4316" s="39">
        <f t="shared" si="1216"/>
        <v>1245.6725303884959</v>
      </c>
      <c r="U4316" s="39">
        <v>60195.385800918601</v>
      </c>
      <c r="V4316" s="39">
        <f t="shared" si="1213"/>
        <v>8033.3494744116979</v>
      </c>
      <c r="W4316" s="39">
        <v>61684.2255951025</v>
      </c>
      <c r="X4316" s="39">
        <f t="shared" si="1214"/>
        <v>243.16726379540341</v>
      </c>
      <c r="Y4316" s="39">
        <f t="shared" si="1217"/>
        <v>9522.1892685955972</v>
      </c>
      <c r="Z4316" s="39">
        <f t="shared" si="1218"/>
        <v>7376.7744048975001</v>
      </c>
      <c r="AA4316" s="45">
        <f t="shared" si="1219"/>
        <v>7.3712953909854134E-2</v>
      </c>
      <c r="AB4316" s="45">
        <f t="shared" si="1220"/>
        <v>0.47537527327858714</v>
      </c>
      <c r="AC4316" s="45">
        <f t="shared" si="1221"/>
        <v>1.4389477869392897E-2</v>
      </c>
      <c r="AD4316" s="45">
        <f t="shared" si="1222"/>
        <v>0.56347770505783412</v>
      </c>
      <c r="AE4316" s="45">
        <f t="shared" si="1223"/>
        <v>0.43652229494216582</v>
      </c>
      <c r="AF4316" s="43">
        <f>('Estimates from MCMC'!$B$2-'MCMC runs'!W4316)/'Estimates from MCMC'!$B$2</f>
        <v>0.10681534302859066</v>
      </c>
    </row>
    <row r="4317" spans="1:32" x14ac:dyDescent="0.3">
      <c r="A4317" s="38">
        <v>2330</v>
      </c>
      <c r="B4317" s="38">
        <v>1948150.1314621572</v>
      </c>
      <c r="C4317" s="39">
        <v>53828.894353433003</v>
      </c>
      <c r="D4317" s="39">
        <v>52708.234090938597</v>
      </c>
      <c r="E4317" s="39">
        <f t="shared" si="1206"/>
        <v>1120.6602624944062</v>
      </c>
      <c r="F4317" s="39">
        <v>53769.080372368997</v>
      </c>
      <c r="G4317" s="40">
        <f t="shared" si="1207"/>
        <v>59.81398106400593</v>
      </c>
      <c r="H4317" s="39">
        <v>53738.116782995203</v>
      </c>
      <c r="I4317" s="39">
        <f t="shared" si="1208"/>
        <v>90.777570437800023</v>
      </c>
      <c r="J4317" s="39">
        <v>52558.515359114303</v>
      </c>
      <c r="K4317" s="40">
        <f t="shared" si="1209"/>
        <v>1270.3789943187003</v>
      </c>
      <c r="L4317" s="39">
        <v>51965.918453162099</v>
      </c>
      <c r="M4317" s="39">
        <f t="shared" si="1210"/>
        <v>1862.9759002709034</v>
      </c>
      <c r="N4317" s="39">
        <f t="shared" si="1215"/>
        <v>592.59690595220309</v>
      </c>
      <c r="O4317" s="40">
        <f>'Estimates from MCMC'!$B$2-L4317</f>
        <v>17095.081546837901</v>
      </c>
      <c r="P4317" s="39">
        <v>53222.083484037197</v>
      </c>
      <c r="Q4317" s="40">
        <f t="shared" si="1211"/>
        <v>1256.1650308750977</v>
      </c>
      <c r="R4317" s="39">
        <v>53253.189014433498</v>
      </c>
      <c r="S4317" s="39">
        <f t="shared" si="1212"/>
        <v>31.10553039630031</v>
      </c>
      <c r="T4317" s="39">
        <f t="shared" si="1216"/>
        <v>1287.270561271398</v>
      </c>
      <c r="U4317" s="39">
        <v>60113.947931970702</v>
      </c>
      <c r="V4317" s="39">
        <f t="shared" si="1213"/>
        <v>8148.029478808603</v>
      </c>
      <c r="W4317" s="39">
        <v>61655.617939839904</v>
      </c>
      <c r="X4317" s="39">
        <f t="shared" si="1214"/>
        <v>254.39944659780303</v>
      </c>
      <c r="Y4317" s="39">
        <f t="shared" si="1217"/>
        <v>9689.6994866778041</v>
      </c>
      <c r="Z4317" s="39">
        <f t="shared" si="1218"/>
        <v>7405.3820601600964</v>
      </c>
      <c r="AA4317" s="45">
        <f t="shared" si="1219"/>
        <v>7.5300638826698435E-2</v>
      </c>
      <c r="AB4317" s="45">
        <f t="shared" si="1220"/>
        <v>0.47663004452387386</v>
      </c>
      <c r="AC4317" s="45">
        <f t="shared" si="1221"/>
        <v>1.4881440951351275E-2</v>
      </c>
      <c r="AD4317" s="45">
        <f t="shared" si="1222"/>
        <v>0.56681212430192363</v>
      </c>
      <c r="AE4317" s="45">
        <f t="shared" si="1223"/>
        <v>0.43318787569807643</v>
      </c>
      <c r="AF4317" s="43">
        <f>('Estimates from MCMC'!$B$2-'MCMC runs'!W4317)/'Estimates from MCMC'!$B$2</f>
        <v>0.1072295805180941</v>
      </c>
    </row>
    <row r="4318" spans="1:32" x14ac:dyDescent="0.3">
      <c r="A4318" s="38">
        <v>1768</v>
      </c>
      <c r="B4318" s="38">
        <v>1972498.5363961912</v>
      </c>
      <c r="C4318" s="39">
        <v>53369.143238032797</v>
      </c>
      <c r="D4318" s="39">
        <v>52320.1077548088</v>
      </c>
      <c r="E4318" s="39">
        <f t="shared" si="1206"/>
        <v>1049.0354832239973</v>
      </c>
      <c r="F4318" s="39">
        <v>53306.065226409002</v>
      </c>
      <c r="G4318" s="40">
        <f t="shared" si="1207"/>
        <v>63.078011623794737</v>
      </c>
      <c r="H4318" s="39">
        <v>53283.4021520397</v>
      </c>
      <c r="I4318" s="39">
        <f t="shared" si="1208"/>
        <v>85.741085993096931</v>
      </c>
      <c r="J4318" s="39">
        <v>52172.032846874303</v>
      </c>
      <c r="K4318" s="40">
        <f t="shared" si="1209"/>
        <v>1197.1103911584942</v>
      </c>
      <c r="L4318" s="39">
        <v>51611.620584218799</v>
      </c>
      <c r="M4318" s="39">
        <f t="shared" si="1210"/>
        <v>1757.5226538139977</v>
      </c>
      <c r="N4318" s="39">
        <f t="shared" si="1215"/>
        <v>560.41226265550358</v>
      </c>
      <c r="O4318" s="40">
        <f>'Estimates from MCMC'!$B$2-L4318</f>
        <v>17449.379415781201</v>
      </c>
      <c r="P4318" s="39">
        <v>52784.839883352302</v>
      </c>
      <c r="Q4318" s="40">
        <f t="shared" si="1211"/>
        <v>1173.2192991335032</v>
      </c>
      <c r="R4318" s="39">
        <v>52814.745623267903</v>
      </c>
      <c r="S4318" s="39">
        <f t="shared" si="1212"/>
        <v>29.905739915600861</v>
      </c>
      <c r="T4318" s="39">
        <f t="shared" si="1216"/>
        <v>1203.1250390491041</v>
      </c>
      <c r="U4318" s="39">
        <v>59515.636841179803</v>
      </c>
      <c r="V4318" s="39">
        <f t="shared" si="1213"/>
        <v>7904.0162569610038</v>
      </c>
      <c r="W4318" s="39">
        <v>60951.8527504628</v>
      </c>
      <c r="X4318" s="39">
        <f t="shared" si="1214"/>
        <v>233.09087023389293</v>
      </c>
      <c r="Y4318" s="39">
        <f t="shared" si="1217"/>
        <v>9340.2321662440008</v>
      </c>
      <c r="Z4318" s="39">
        <f t="shared" si="1218"/>
        <v>8109.1472495372</v>
      </c>
      <c r="AA4318" s="45">
        <f t="shared" si="1219"/>
        <v>6.8949445729915126E-2</v>
      </c>
      <c r="AB4318" s="45">
        <f t="shared" si="1220"/>
        <v>0.45296833019818572</v>
      </c>
      <c r="AC4318" s="45">
        <f t="shared" si="1221"/>
        <v>1.3358118055653359E-2</v>
      </c>
      <c r="AD4318" s="45">
        <f t="shared" si="1222"/>
        <v>0.53527589398375419</v>
      </c>
      <c r="AE4318" s="45">
        <f t="shared" si="1223"/>
        <v>0.46472410601624581</v>
      </c>
      <c r="AF4318" s="43">
        <f>('Estimates from MCMC'!$B$2-'MCMC runs'!W4318)/'Estimates from MCMC'!$B$2</f>
        <v>0.11742006703547878</v>
      </c>
    </row>
    <row r="4319" spans="1:32" x14ac:dyDescent="0.3">
      <c r="A4319" s="38">
        <v>312</v>
      </c>
      <c r="B4319" s="38">
        <v>2022247.3934897899</v>
      </c>
      <c r="C4319" s="39">
        <v>52849.768273780603</v>
      </c>
      <c r="D4319" s="39">
        <v>51786.070714976602</v>
      </c>
      <c r="E4319" s="39">
        <f t="shared" si="1206"/>
        <v>1063.6975588040004</v>
      </c>
      <c r="F4319" s="39">
        <v>52777.329101691103</v>
      </c>
      <c r="G4319" s="40">
        <f t="shared" si="1207"/>
        <v>72.439172089500062</v>
      </c>
      <c r="H4319" s="39">
        <v>52762.808418852401</v>
      </c>
      <c r="I4319" s="39">
        <f t="shared" si="1208"/>
        <v>86.959854928201821</v>
      </c>
      <c r="J4319" s="39">
        <v>51627.686617507199</v>
      </c>
      <c r="K4319" s="40">
        <f t="shared" si="1209"/>
        <v>1222.0816562734035</v>
      </c>
      <c r="L4319" s="39">
        <v>51059.465443165303</v>
      </c>
      <c r="M4319" s="39">
        <f t="shared" si="1210"/>
        <v>1790.3028306152992</v>
      </c>
      <c r="N4319" s="39">
        <f t="shared" si="1215"/>
        <v>568.22117434189568</v>
      </c>
      <c r="O4319" s="40">
        <f>'Estimates from MCMC'!$B$2-L4319</f>
        <v>18001.534556834697</v>
      </c>
      <c r="P4319" s="39">
        <v>52254.748587693299</v>
      </c>
      <c r="Q4319" s="40">
        <f t="shared" si="1211"/>
        <v>1195.2831445279953</v>
      </c>
      <c r="R4319" s="39">
        <v>52284.854656822397</v>
      </c>
      <c r="S4319" s="39">
        <f t="shared" si="1212"/>
        <v>30.106069129098614</v>
      </c>
      <c r="T4319" s="39">
        <f t="shared" si="1216"/>
        <v>1225.3892136570939</v>
      </c>
      <c r="U4319" s="39">
        <v>59065.718254023901</v>
      </c>
      <c r="V4319" s="39">
        <f t="shared" si="1213"/>
        <v>8006.2528108585975</v>
      </c>
      <c r="W4319" s="39">
        <v>60534.596778179999</v>
      </c>
      <c r="X4319" s="39">
        <f t="shared" si="1214"/>
        <v>243.4893104990042</v>
      </c>
      <c r="Y4319" s="39">
        <f t="shared" si="1217"/>
        <v>9475.1313350146957</v>
      </c>
      <c r="Z4319" s="39">
        <f t="shared" si="1218"/>
        <v>8526.4032218200009</v>
      </c>
      <c r="AA4319" s="45">
        <f t="shared" si="1219"/>
        <v>6.8071375236832057E-2</v>
      </c>
      <c r="AB4319" s="45">
        <f t="shared" si="1220"/>
        <v>0.44475390615067534</v>
      </c>
      <c r="AC4319" s="45">
        <f t="shared" si="1221"/>
        <v>1.3526030779779154E-2</v>
      </c>
      <c r="AD4319" s="45">
        <f t="shared" si="1222"/>
        <v>0.52635131216728659</v>
      </c>
      <c r="AE4319" s="45">
        <f t="shared" si="1223"/>
        <v>0.47364868783271347</v>
      </c>
      <c r="AF4319" s="43">
        <f>('Estimates from MCMC'!$B$2-'MCMC runs'!W4319)/'Estimates from MCMC'!$B$2</f>
        <v>0.12346191369687669</v>
      </c>
    </row>
    <row r="4320" spans="1:32" x14ac:dyDescent="0.3">
      <c r="A4320" s="38">
        <v>1637</v>
      </c>
      <c r="B4320" s="38">
        <v>1938240.8876996334</v>
      </c>
      <c r="C4320" s="39">
        <v>53784.229862840002</v>
      </c>
      <c r="D4320" s="39">
        <v>52695.789272013899</v>
      </c>
      <c r="E4320" s="39">
        <f t="shared" si="1206"/>
        <v>1088.4405908261033</v>
      </c>
      <c r="F4320" s="39">
        <v>53718.940757244898</v>
      </c>
      <c r="G4320" s="40">
        <f t="shared" si="1207"/>
        <v>65.289105595104047</v>
      </c>
      <c r="H4320" s="39">
        <v>53693.952205800902</v>
      </c>
      <c r="I4320" s="39">
        <f t="shared" si="1208"/>
        <v>90.277657039099722</v>
      </c>
      <c r="J4320" s="39">
        <v>52541.190664617701</v>
      </c>
      <c r="K4320" s="40">
        <f t="shared" si="1209"/>
        <v>1243.0391982223009</v>
      </c>
      <c r="L4320" s="39">
        <v>52025.103420888699</v>
      </c>
      <c r="M4320" s="39">
        <f t="shared" si="1210"/>
        <v>1759.1264419513027</v>
      </c>
      <c r="N4320" s="39">
        <f t="shared" si="1215"/>
        <v>516.08724372900178</v>
      </c>
      <c r="O4320" s="40">
        <f>'Estimates from MCMC'!$B$2-L4320</f>
        <v>17035.896579111301</v>
      </c>
      <c r="P4320" s="39">
        <v>53198.5975004957</v>
      </c>
      <c r="Q4320" s="40">
        <f t="shared" si="1211"/>
        <v>1173.4940796070005</v>
      </c>
      <c r="R4320" s="39">
        <v>53229.6511811487</v>
      </c>
      <c r="S4320" s="39">
        <f t="shared" si="1212"/>
        <v>31.053680652999901</v>
      </c>
      <c r="T4320" s="39">
        <f t="shared" si="1216"/>
        <v>1204.5477602600004</v>
      </c>
      <c r="U4320" s="39">
        <v>60172.960983928497</v>
      </c>
      <c r="V4320" s="39">
        <f t="shared" si="1213"/>
        <v>8147.8575630397972</v>
      </c>
      <c r="W4320" s="39">
        <v>61610.661983037702</v>
      </c>
      <c r="X4320" s="39">
        <f t="shared" si="1214"/>
        <v>233.15323884920508</v>
      </c>
      <c r="Y4320" s="39">
        <f t="shared" si="1217"/>
        <v>9585.5585621490027</v>
      </c>
      <c r="Z4320" s="39">
        <f t="shared" si="1218"/>
        <v>7450.3380169622978</v>
      </c>
      <c r="AA4320" s="45">
        <f t="shared" si="1219"/>
        <v>7.0706449447278649E-2</v>
      </c>
      <c r="AB4320" s="45">
        <f t="shared" si="1220"/>
        <v>0.4782758292293437</v>
      </c>
      <c r="AC4320" s="45">
        <f t="shared" si="1221"/>
        <v>1.3685997550318999E-2</v>
      </c>
      <c r="AD4320" s="45">
        <f t="shared" si="1222"/>
        <v>0.56266827622694138</v>
      </c>
      <c r="AE4320" s="45">
        <f t="shared" si="1223"/>
        <v>0.43733172377305862</v>
      </c>
      <c r="AF4320" s="43">
        <f>('Estimates from MCMC'!$B$2-'MCMC runs'!W4320)/'Estimates from MCMC'!$B$2</f>
        <v>0.10788054063744078</v>
      </c>
    </row>
    <row r="4321" spans="1:32" x14ac:dyDescent="0.3">
      <c r="A4321" s="38">
        <v>4933</v>
      </c>
      <c r="B4321" s="38">
        <v>2166479.5512446729</v>
      </c>
      <c r="C4321" s="39">
        <v>53166.650221943397</v>
      </c>
      <c r="D4321" s="39">
        <v>52049.441212876998</v>
      </c>
      <c r="E4321" s="39">
        <f t="shared" si="1206"/>
        <v>1117.2090090663987</v>
      </c>
      <c r="F4321" s="39">
        <v>53107.885468101798</v>
      </c>
      <c r="G4321" s="40">
        <f t="shared" si="1207"/>
        <v>58.764753841598576</v>
      </c>
      <c r="H4321" s="39">
        <v>53075.426242584603</v>
      </c>
      <c r="I4321" s="39">
        <f t="shared" si="1208"/>
        <v>91.223979358794168</v>
      </c>
      <c r="J4321" s="39">
        <v>51900.093766233702</v>
      </c>
      <c r="K4321" s="40">
        <f t="shared" si="1209"/>
        <v>1266.556455709695</v>
      </c>
      <c r="L4321" s="39">
        <v>51304.660297862698</v>
      </c>
      <c r="M4321" s="39">
        <f t="shared" si="1210"/>
        <v>1861.989924080699</v>
      </c>
      <c r="N4321" s="39">
        <f t="shared" si="1215"/>
        <v>595.43346837100398</v>
      </c>
      <c r="O4321" s="40">
        <f>'Estimates from MCMC'!$B$2-L4321</f>
        <v>17756.339702137302</v>
      </c>
      <c r="P4321" s="39">
        <v>52560.660202016697</v>
      </c>
      <c r="Q4321" s="40">
        <f t="shared" si="1211"/>
        <v>1255.9999041539995</v>
      </c>
      <c r="R4321" s="39">
        <v>52592.1520289209</v>
      </c>
      <c r="S4321" s="39">
        <f t="shared" si="1212"/>
        <v>31.491826904202753</v>
      </c>
      <c r="T4321" s="39">
        <f t="shared" si="1216"/>
        <v>1287.4917310582023</v>
      </c>
      <c r="U4321" s="39">
        <v>59286.066227270501</v>
      </c>
      <c r="V4321" s="39">
        <f t="shared" si="1213"/>
        <v>7981.4059294078033</v>
      </c>
      <c r="W4321" s="39">
        <v>60826.541806044297</v>
      </c>
      <c r="X4321" s="39">
        <f t="shared" si="1214"/>
        <v>252.98384771559358</v>
      </c>
      <c r="Y4321" s="39">
        <f t="shared" si="1217"/>
        <v>9521.8815081815992</v>
      </c>
      <c r="Z4321" s="39">
        <f t="shared" si="1218"/>
        <v>8234.4581939557029</v>
      </c>
      <c r="AA4321" s="45">
        <f t="shared" si="1219"/>
        <v>7.2508847693605966E-2</v>
      </c>
      <c r="AB4321" s="45">
        <f t="shared" si="1220"/>
        <v>0.44949612720278687</v>
      </c>
      <c r="AC4321" s="45">
        <f t="shared" si="1221"/>
        <v>1.4247522403794873E-2</v>
      </c>
      <c r="AD4321" s="45">
        <f t="shared" si="1222"/>
        <v>0.53625249730018765</v>
      </c>
      <c r="AE4321" s="45">
        <f t="shared" si="1223"/>
        <v>0.4637475026998123</v>
      </c>
      <c r="AF4321" s="43">
        <f>('Estimates from MCMC'!$B$2-'MCMC runs'!W4321)/'Estimates from MCMC'!$B$2</f>
        <v>0.11923456355911011</v>
      </c>
    </row>
    <row r="4322" spans="1:32" x14ac:dyDescent="0.3">
      <c r="A4322" s="38">
        <v>2200</v>
      </c>
      <c r="B4322" s="38">
        <v>2038946.3174265737</v>
      </c>
      <c r="C4322" s="39">
        <v>51655.658545996099</v>
      </c>
      <c r="D4322" s="39">
        <v>50610.147526976602</v>
      </c>
      <c r="E4322" s="39">
        <f t="shared" si="1206"/>
        <v>1045.5110190194973</v>
      </c>
      <c r="F4322" s="39">
        <v>51584.569168861803</v>
      </c>
      <c r="G4322" s="40">
        <f t="shared" si="1207"/>
        <v>71.089377134296228</v>
      </c>
      <c r="H4322" s="39">
        <v>51570.258394842902</v>
      </c>
      <c r="I4322" s="39">
        <f t="shared" si="1208"/>
        <v>85.40015115319693</v>
      </c>
      <c r="J4322" s="39">
        <v>50454.549801763897</v>
      </c>
      <c r="K4322" s="40">
        <f t="shared" si="1209"/>
        <v>1201.1087442322023</v>
      </c>
      <c r="L4322" s="39">
        <v>49896.860501753603</v>
      </c>
      <c r="M4322" s="39">
        <f t="shared" si="1210"/>
        <v>1758.798044242496</v>
      </c>
      <c r="N4322" s="39">
        <f t="shared" si="1215"/>
        <v>557.68930001029366</v>
      </c>
      <c r="O4322" s="40">
        <f>'Estimates from MCMC'!$B$2-L4322</f>
        <v>19164.139498246397</v>
      </c>
      <c r="P4322" s="39">
        <v>51068.984475384699</v>
      </c>
      <c r="Q4322" s="40">
        <f t="shared" si="1211"/>
        <v>1172.1239736310963</v>
      </c>
      <c r="R4322" s="39">
        <v>51098.656981917396</v>
      </c>
      <c r="S4322" s="39">
        <f t="shared" si="1212"/>
        <v>29.672506532697298</v>
      </c>
      <c r="T4322" s="39">
        <f t="shared" si="1216"/>
        <v>1201.7964801637936</v>
      </c>
      <c r="U4322" s="39">
        <v>57589.217376902903</v>
      </c>
      <c r="V4322" s="39">
        <f t="shared" si="1213"/>
        <v>7692.3568751493003</v>
      </c>
      <c r="W4322" s="39">
        <v>59026.483667101398</v>
      </c>
      <c r="X4322" s="39">
        <f t="shared" si="1214"/>
        <v>235.46981003470137</v>
      </c>
      <c r="Y4322" s="39">
        <f t="shared" si="1217"/>
        <v>9129.6231653477953</v>
      </c>
      <c r="Z4322" s="39">
        <f t="shared" si="1218"/>
        <v>10034.516332898602</v>
      </c>
      <c r="AA4322" s="45">
        <f t="shared" si="1219"/>
        <v>6.271069359904019E-2</v>
      </c>
      <c r="AB4322" s="45">
        <f t="shared" si="1220"/>
        <v>0.40139328331716562</v>
      </c>
      <c r="AC4322" s="45">
        <f t="shared" si="1221"/>
        <v>1.228700146209267E-2</v>
      </c>
      <c r="AD4322" s="45">
        <f t="shared" si="1222"/>
        <v>0.47639097837829847</v>
      </c>
      <c r="AE4322" s="45">
        <f t="shared" si="1223"/>
        <v>0.52360902162170153</v>
      </c>
      <c r="AF4322" s="43">
        <f>('Estimates from MCMC'!$B$2-'MCMC runs'!W4322)/'Estimates from MCMC'!$B$2</f>
        <v>0.14529931991860243</v>
      </c>
    </row>
    <row r="4323" spans="1:32" x14ac:dyDescent="0.3">
      <c r="A4323" s="38">
        <v>3856</v>
      </c>
      <c r="B4323" s="38">
        <v>1922261.7316681077</v>
      </c>
      <c r="C4323" s="39">
        <v>52376.231839837703</v>
      </c>
      <c r="D4323" s="39">
        <v>51260.956682159704</v>
      </c>
      <c r="E4323" s="39">
        <f t="shared" si="1206"/>
        <v>1115.2751576779992</v>
      </c>
      <c r="F4323" s="39">
        <v>52315.170650118103</v>
      </c>
      <c r="G4323" s="40">
        <f t="shared" si="1207"/>
        <v>61.061189719599497</v>
      </c>
      <c r="H4323" s="39">
        <v>52286.139076006701</v>
      </c>
      <c r="I4323" s="39">
        <f t="shared" si="1208"/>
        <v>90.09276383100223</v>
      </c>
      <c r="J4323" s="39">
        <v>51110.533182977102</v>
      </c>
      <c r="K4323" s="40">
        <f t="shared" si="1209"/>
        <v>1265.6986568606007</v>
      </c>
      <c r="L4323" s="39">
        <v>50522.626986983501</v>
      </c>
      <c r="M4323" s="39">
        <f t="shared" si="1210"/>
        <v>1853.6048528542015</v>
      </c>
      <c r="N4323" s="39">
        <f t="shared" si="1215"/>
        <v>587.9061959936007</v>
      </c>
      <c r="O4323" s="40">
        <f>'Estimates from MCMC'!$B$2-L4323</f>
        <v>18538.373013016499</v>
      </c>
      <c r="P4323" s="39">
        <v>51771.316245690898</v>
      </c>
      <c r="Q4323" s="40">
        <f t="shared" si="1211"/>
        <v>1248.6892587073962</v>
      </c>
      <c r="R4323" s="39">
        <v>51802.100734978601</v>
      </c>
      <c r="S4323" s="39">
        <f t="shared" si="1212"/>
        <v>30.784489287703764</v>
      </c>
      <c r="T4323" s="39">
        <f t="shared" si="1216"/>
        <v>1279.4737479951</v>
      </c>
      <c r="U4323" s="39">
        <v>58406.428276625898</v>
      </c>
      <c r="V4323" s="39">
        <f t="shared" si="1213"/>
        <v>7883.801289642397</v>
      </c>
      <c r="W4323" s="39">
        <v>59938.4806227398</v>
      </c>
      <c r="X4323" s="39">
        <f t="shared" si="1214"/>
        <v>252.57859811880189</v>
      </c>
      <c r="Y4323" s="39">
        <f t="shared" si="1217"/>
        <v>9415.8536357562989</v>
      </c>
      <c r="Z4323" s="39">
        <f t="shared" si="1218"/>
        <v>9122.5193772601997</v>
      </c>
      <c r="AA4323" s="45">
        <f t="shared" si="1219"/>
        <v>6.9017585690865788E-2</v>
      </c>
      <c r="AB4323" s="45">
        <f t="shared" si="1220"/>
        <v>0.42526932024222835</v>
      </c>
      <c r="AC4323" s="45">
        <f t="shared" si="1221"/>
        <v>1.3624636743551164E-2</v>
      </c>
      <c r="AD4323" s="45">
        <f t="shared" si="1222"/>
        <v>0.50791154267664529</v>
      </c>
      <c r="AE4323" s="45">
        <f t="shared" si="1223"/>
        <v>0.49208845732335471</v>
      </c>
      <c r="AF4323" s="43">
        <f>('Estimates from MCMC'!$B$2-'MCMC runs'!W4323)/'Estimates from MCMC'!$B$2</f>
        <v>0.1320936473155645</v>
      </c>
    </row>
    <row r="4324" spans="1:32" x14ac:dyDescent="0.3">
      <c r="A4324" s="38">
        <v>1546</v>
      </c>
      <c r="B4324" s="38">
        <v>1920068.2969875699</v>
      </c>
      <c r="C4324" s="39">
        <v>52783.414822282903</v>
      </c>
      <c r="D4324" s="39">
        <v>51701.4155016027</v>
      </c>
      <c r="E4324" s="39">
        <f t="shared" si="1206"/>
        <v>1081.9993206802028</v>
      </c>
      <c r="F4324" s="39">
        <v>52726.286558842097</v>
      </c>
      <c r="G4324" s="40">
        <f t="shared" si="1207"/>
        <v>57.128263440805313</v>
      </c>
      <c r="H4324" s="39">
        <v>52695.349977845799</v>
      </c>
      <c r="I4324" s="39">
        <f t="shared" si="1208"/>
        <v>88.064844437103602</v>
      </c>
      <c r="J4324" s="39">
        <v>51556.810567239198</v>
      </c>
      <c r="K4324" s="40">
        <f t="shared" si="1209"/>
        <v>1226.6042550437051</v>
      </c>
      <c r="L4324" s="39">
        <v>50981.603758586003</v>
      </c>
      <c r="M4324" s="39">
        <f t="shared" si="1210"/>
        <v>1801.8110636968995</v>
      </c>
      <c r="N4324" s="39">
        <f t="shared" si="1215"/>
        <v>575.20680865319446</v>
      </c>
      <c r="O4324" s="40">
        <f>'Estimates from MCMC'!$B$2-L4324</f>
        <v>18079.396241413997</v>
      </c>
      <c r="P4324" s="39">
        <v>52188.925531222703</v>
      </c>
      <c r="Q4324" s="40">
        <f t="shared" si="1211"/>
        <v>1207.3217726367002</v>
      </c>
      <c r="R4324" s="39">
        <v>52219.548050420999</v>
      </c>
      <c r="S4324" s="39">
        <f t="shared" si="1212"/>
        <v>30.622519198295777</v>
      </c>
      <c r="T4324" s="39">
        <f t="shared" si="1216"/>
        <v>1237.944291834996</v>
      </c>
      <c r="U4324" s="39">
        <v>58891.696190633702</v>
      </c>
      <c r="V4324" s="39">
        <f t="shared" si="1213"/>
        <v>7910.0924320476988</v>
      </c>
      <c r="W4324" s="39">
        <v>60371.932097178302</v>
      </c>
      <c r="X4324" s="39">
        <f t="shared" si="1214"/>
        <v>242.29161470960389</v>
      </c>
      <c r="Y4324" s="39">
        <f t="shared" si="1217"/>
        <v>9390.3283385922987</v>
      </c>
      <c r="Z4324" s="39">
        <f t="shared" si="1218"/>
        <v>8689.0679028216982</v>
      </c>
      <c r="AA4324" s="45">
        <f t="shared" si="1219"/>
        <v>6.8472656680828178E-2</v>
      </c>
      <c r="AB4324" s="45">
        <f t="shared" si="1220"/>
        <v>0.43751972280624385</v>
      </c>
      <c r="AC4324" s="45">
        <f t="shared" si="1221"/>
        <v>1.3401532411496844E-2</v>
      </c>
      <c r="AD4324" s="45">
        <f t="shared" si="1222"/>
        <v>0.51939391189856887</v>
      </c>
      <c r="AE4324" s="45">
        <f t="shared" si="1223"/>
        <v>0.48060608810143113</v>
      </c>
      <c r="AF4324" s="43">
        <f>('Estimates from MCMC'!$B$2-'MCMC runs'!W4324)/'Estimates from MCMC'!$B$2</f>
        <v>0.12581729055214519</v>
      </c>
    </row>
    <row r="4325" spans="1:32" x14ac:dyDescent="0.3">
      <c r="A4325" s="38">
        <v>2941</v>
      </c>
      <c r="B4325" s="38">
        <v>1920068.2969875699</v>
      </c>
      <c r="C4325" s="39">
        <v>52783.414822282903</v>
      </c>
      <c r="D4325" s="39">
        <v>51701.4155016027</v>
      </c>
      <c r="E4325" s="39">
        <f t="shared" si="1206"/>
        <v>1081.9993206802028</v>
      </c>
      <c r="F4325" s="39">
        <v>52726.286558842097</v>
      </c>
      <c r="G4325" s="40">
        <f t="shared" si="1207"/>
        <v>57.128263440805313</v>
      </c>
      <c r="H4325" s="39">
        <v>52695.349977845799</v>
      </c>
      <c r="I4325" s="39">
        <f t="shared" si="1208"/>
        <v>88.064844437103602</v>
      </c>
      <c r="J4325" s="39">
        <v>51556.810567239198</v>
      </c>
      <c r="K4325" s="40">
        <f t="shared" si="1209"/>
        <v>1226.6042550437051</v>
      </c>
      <c r="L4325" s="39">
        <v>50981.603758586003</v>
      </c>
      <c r="M4325" s="39">
        <f t="shared" si="1210"/>
        <v>1801.8110636968995</v>
      </c>
      <c r="N4325" s="39">
        <f t="shared" si="1215"/>
        <v>575.20680865319446</v>
      </c>
      <c r="O4325" s="40">
        <f>'Estimates from MCMC'!$B$2-L4325</f>
        <v>18079.396241413997</v>
      </c>
      <c r="P4325" s="39">
        <v>52188.925531222703</v>
      </c>
      <c r="Q4325" s="40">
        <f t="shared" si="1211"/>
        <v>1207.3217726367002</v>
      </c>
      <c r="R4325" s="39">
        <v>52219.548050420999</v>
      </c>
      <c r="S4325" s="39">
        <f t="shared" si="1212"/>
        <v>30.622519198295777</v>
      </c>
      <c r="T4325" s="39">
        <f t="shared" si="1216"/>
        <v>1237.944291834996</v>
      </c>
      <c r="U4325" s="39">
        <v>58891.696190633702</v>
      </c>
      <c r="V4325" s="39">
        <f t="shared" si="1213"/>
        <v>7910.0924320476988</v>
      </c>
      <c r="W4325" s="39">
        <v>60371.932097178302</v>
      </c>
      <c r="X4325" s="39">
        <f t="shared" si="1214"/>
        <v>242.29161470960389</v>
      </c>
      <c r="Y4325" s="39">
        <f t="shared" si="1217"/>
        <v>9390.3283385922987</v>
      </c>
      <c r="Z4325" s="39">
        <f t="shared" si="1218"/>
        <v>8689.0679028216982</v>
      </c>
      <c r="AA4325" s="45">
        <f t="shared" si="1219"/>
        <v>6.8472656680828178E-2</v>
      </c>
      <c r="AB4325" s="45">
        <f t="shared" si="1220"/>
        <v>0.43751972280624385</v>
      </c>
      <c r="AC4325" s="45">
        <f t="shared" si="1221"/>
        <v>1.3401532411496844E-2</v>
      </c>
      <c r="AD4325" s="45">
        <f t="shared" si="1222"/>
        <v>0.51939391189856887</v>
      </c>
      <c r="AE4325" s="45">
        <f t="shared" si="1223"/>
        <v>0.48060608810143113</v>
      </c>
      <c r="AF4325" s="43">
        <f>('Estimates from MCMC'!$B$2-'MCMC runs'!W4325)/'Estimates from MCMC'!$B$2</f>
        <v>0.12581729055214519</v>
      </c>
    </row>
    <row r="4326" spans="1:32" x14ac:dyDescent="0.3">
      <c r="A4326" s="38">
        <v>1854</v>
      </c>
      <c r="B4326" s="38">
        <v>1939023.7235227479</v>
      </c>
      <c r="C4326" s="39">
        <v>53057.370145182198</v>
      </c>
      <c r="D4326" s="39">
        <v>51965.644283308597</v>
      </c>
      <c r="E4326" s="39">
        <f t="shared" si="1206"/>
        <v>1091.7258618736014</v>
      </c>
      <c r="F4326" s="39">
        <v>52997.395608964398</v>
      </c>
      <c r="G4326" s="40">
        <f t="shared" si="1207"/>
        <v>59.974536217800051</v>
      </c>
      <c r="H4326" s="39">
        <v>52969.042572024096</v>
      </c>
      <c r="I4326" s="39">
        <f t="shared" si="1208"/>
        <v>88.327573158101586</v>
      </c>
      <c r="J4326" s="39">
        <v>51818.151376492897</v>
      </c>
      <c r="K4326" s="40">
        <f t="shared" si="1209"/>
        <v>1239.2187686893012</v>
      </c>
      <c r="L4326" s="39">
        <v>51241.316643407503</v>
      </c>
      <c r="M4326" s="39">
        <f t="shared" si="1210"/>
        <v>1816.0535017746952</v>
      </c>
      <c r="N4326" s="39">
        <f t="shared" si="1215"/>
        <v>576.83473308539396</v>
      </c>
      <c r="O4326" s="40">
        <f>'Estimates from MCMC'!$B$2-L4326</f>
        <v>17819.683356592497</v>
      </c>
      <c r="P4326" s="39">
        <v>52462.750323737397</v>
      </c>
      <c r="Q4326" s="40">
        <f t="shared" si="1211"/>
        <v>1221.4336803298938</v>
      </c>
      <c r="R4326" s="39">
        <v>52493.075354087297</v>
      </c>
      <c r="S4326" s="39">
        <f t="shared" si="1212"/>
        <v>30.325030349900771</v>
      </c>
      <c r="T4326" s="39">
        <f t="shared" si="1216"/>
        <v>1251.7587106797946</v>
      </c>
      <c r="U4326" s="39">
        <v>59025.082928807802</v>
      </c>
      <c r="V4326" s="39">
        <f t="shared" si="1213"/>
        <v>7783.7662854002992</v>
      </c>
      <c r="W4326" s="39">
        <v>60519.521083958702</v>
      </c>
      <c r="X4326" s="39">
        <f t="shared" si="1214"/>
        <v>242.67944447110494</v>
      </c>
      <c r="Y4326" s="39">
        <f t="shared" si="1217"/>
        <v>9278.2044405511988</v>
      </c>
      <c r="Z4326" s="39">
        <f t="shared" si="1218"/>
        <v>8541.4789160412984</v>
      </c>
      <c r="AA4326" s="45">
        <f t="shared" si="1219"/>
        <v>7.0245844756646539E-2</v>
      </c>
      <c r="AB4326" s="45">
        <f t="shared" si="1220"/>
        <v>0.43680721647170284</v>
      </c>
      <c r="AC4326" s="45">
        <f t="shared" si="1221"/>
        <v>1.3618617099687366E-2</v>
      </c>
      <c r="AD4326" s="45">
        <f t="shared" si="1222"/>
        <v>0.52067167832803674</v>
      </c>
      <c r="AE4326" s="45">
        <f t="shared" si="1223"/>
        <v>0.47932832167196326</v>
      </c>
      <c r="AF4326" s="43">
        <f>('Estimates from MCMC'!$B$2-'MCMC runs'!W4326)/'Estimates from MCMC'!$B$2</f>
        <v>0.12368020903319236</v>
      </c>
    </row>
    <row r="4327" spans="1:32" x14ac:dyDescent="0.3">
      <c r="A4327" s="38">
        <v>219</v>
      </c>
      <c r="B4327" s="38">
        <v>2100793.2886762619</v>
      </c>
      <c r="C4327" s="39">
        <v>52572.5452991481</v>
      </c>
      <c r="D4327" s="39">
        <v>51482.312230543597</v>
      </c>
      <c r="E4327" s="39">
        <f t="shared" si="1206"/>
        <v>1090.2330686045025</v>
      </c>
      <c r="F4327" s="39">
        <v>52513.835695325302</v>
      </c>
      <c r="G4327" s="40">
        <f t="shared" si="1207"/>
        <v>58.709603822797362</v>
      </c>
      <c r="H4327" s="39">
        <v>52483.738717769702</v>
      </c>
      <c r="I4327" s="39">
        <f t="shared" si="1208"/>
        <v>88.806581378397823</v>
      </c>
      <c r="J4327" s="39">
        <v>51335.5669132845</v>
      </c>
      <c r="K4327" s="40">
        <f t="shared" si="1209"/>
        <v>1236.9783858636001</v>
      </c>
      <c r="L4327" s="39">
        <v>50755.790399464699</v>
      </c>
      <c r="M4327" s="39">
        <f t="shared" si="1210"/>
        <v>1816.7548996834012</v>
      </c>
      <c r="N4327" s="39">
        <f t="shared" si="1215"/>
        <v>579.77651381980104</v>
      </c>
      <c r="O4327" s="40">
        <f>'Estimates from MCMC'!$B$2-L4327</f>
        <v>18305.209600535301</v>
      </c>
      <c r="P4327" s="39">
        <v>51977.141611351501</v>
      </c>
      <c r="Q4327" s="40">
        <f t="shared" si="1211"/>
        <v>1221.351211886802</v>
      </c>
      <c r="R4327" s="39">
        <v>52007.839727797</v>
      </c>
      <c r="S4327" s="39">
        <f t="shared" si="1212"/>
        <v>30.698116445499181</v>
      </c>
      <c r="T4327" s="39">
        <f t="shared" si="1216"/>
        <v>1252.0493283323012</v>
      </c>
      <c r="U4327" s="39">
        <v>58560.029557949601</v>
      </c>
      <c r="V4327" s="39">
        <f t="shared" si="1213"/>
        <v>7804.2391584849029</v>
      </c>
      <c r="W4327" s="39">
        <v>60055.167031827499</v>
      </c>
      <c r="X4327" s="39">
        <f t="shared" si="1214"/>
        <v>243.08814554559649</v>
      </c>
      <c r="Y4327" s="39">
        <f t="shared" si="1217"/>
        <v>9299.3766323628006</v>
      </c>
      <c r="Z4327" s="39">
        <f t="shared" si="1218"/>
        <v>9005.8329681725008</v>
      </c>
      <c r="AA4327" s="45">
        <f t="shared" si="1219"/>
        <v>6.8398524554216925E-2</v>
      </c>
      <c r="AB4327" s="45">
        <f t="shared" si="1220"/>
        <v>0.4263397868034618</v>
      </c>
      <c r="AC4327" s="45">
        <f t="shared" si="1221"/>
        <v>1.3279724780561258E-2</v>
      </c>
      <c r="AD4327" s="45">
        <f t="shared" si="1222"/>
        <v>0.50801803613824004</v>
      </c>
      <c r="AE4327" s="45">
        <f t="shared" si="1223"/>
        <v>0.49198196386176002</v>
      </c>
      <c r="AF4327" s="43">
        <f>('Estimates from MCMC'!$B$2-'MCMC runs'!W4327)/'Estimates from MCMC'!$B$2</f>
        <v>0.13040403365390743</v>
      </c>
    </row>
    <row r="4328" spans="1:32" x14ac:dyDescent="0.3">
      <c r="A4328" s="38">
        <v>594</v>
      </c>
      <c r="B4328" s="38">
        <v>2034704.7470324591</v>
      </c>
      <c r="C4328" s="39">
        <v>52812.759830356197</v>
      </c>
      <c r="D4328" s="39">
        <v>51767.905156613902</v>
      </c>
      <c r="E4328" s="39">
        <f t="shared" si="1206"/>
        <v>1044.8546737422948</v>
      </c>
      <c r="F4328" s="39">
        <v>52731.640344436397</v>
      </c>
      <c r="G4328" s="40">
        <f t="shared" si="1207"/>
        <v>81.119485919800354</v>
      </c>
      <c r="H4328" s="39">
        <v>52725.726666065399</v>
      </c>
      <c r="I4328" s="39">
        <f t="shared" si="1208"/>
        <v>87.033164290798595</v>
      </c>
      <c r="J4328" s="39">
        <v>51601.044843103802</v>
      </c>
      <c r="K4328" s="40">
        <f t="shared" si="1209"/>
        <v>1211.7149872523951</v>
      </c>
      <c r="L4328" s="39">
        <v>51032.155436492998</v>
      </c>
      <c r="M4328" s="39">
        <f t="shared" si="1210"/>
        <v>1780.6043938631992</v>
      </c>
      <c r="N4328" s="39">
        <f t="shared" si="1215"/>
        <v>568.88940661080414</v>
      </c>
      <c r="O4328" s="40">
        <f>'Estimates from MCMC'!$B$2-L4328</f>
        <v>18028.844563507002</v>
      </c>
      <c r="P4328" s="39">
        <v>52222.190320068497</v>
      </c>
      <c r="Q4328" s="40">
        <f t="shared" si="1211"/>
        <v>1190.0348835754994</v>
      </c>
      <c r="R4328" s="39">
        <v>52252.495766982902</v>
      </c>
      <c r="S4328" s="39">
        <f t="shared" si="1212"/>
        <v>30.305446914404456</v>
      </c>
      <c r="T4328" s="39">
        <f t="shared" si="1216"/>
        <v>1220.3403304899039</v>
      </c>
      <c r="U4328" s="39">
        <v>58988.078365507499</v>
      </c>
      <c r="V4328" s="39">
        <f t="shared" si="1213"/>
        <v>7955.9229290145013</v>
      </c>
      <c r="W4328" s="39">
        <v>60447.038892778997</v>
      </c>
      <c r="X4328" s="39">
        <f t="shared" si="1214"/>
        <v>238.62019678159413</v>
      </c>
      <c r="Y4328" s="39">
        <f t="shared" si="1217"/>
        <v>9414.8834562859993</v>
      </c>
      <c r="Z4328" s="39">
        <f t="shared" si="1218"/>
        <v>8613.9611072210027</v>
      </c>
      <c r="AA4328" s="45">
        <f t="shared" si="1219"/>
        <v>6.7688216302005833E-2</v>
      </c>
      <c r="AB4328" s="45">
        <f t="shared" si="1220"/>
        <v>0.44128856405576006</v>
      </c>
      <c r="AC4328" s="45">
        <f t="shared" si="1221"/>
        <v>1.3235468082330469E-2</v>
      </c>
      <c r="AD4328" s="45">
        <f t="shared" si="1222"/>
        <v>0.52221224844009639</v>
      </c>
      <c r="AE4328" s="45">
        <f t="shared" si="1223"/>
        <v>0.47778775155990361</v>
      </c>
      <c r="AF4328" s="43">
        <f>('Estimates from MCMC'!$B$2-'MCMC runs'!W4328)/'Estimates from MCMC'!$B$2</f>
        <v>0.12472974771898761</v>
      </c>
    </row>
    <row r="4329" spans="1:32" x14ac:dyDescent="0.3">
      <c r="A4329" s="38">
        <v>2780</v>
      </c>
      <c r="B4329" s="38">
        <v>1992004.0304226133</v>
      </c>
      <c r="C4329" s="39">
        <v>52550.150333306403</v>
      </c>
      <c r="D4329" s="39">
        <v>51460.059828662299</v>
      </c>
      <c r="E4329" s="39">
        <f t="shared" si="1206"/>
        <v>1090.0905046441039</v>
      </c>
      <c r="F4329" s="39">
        <v>52478.511189294099</v>
      </c>
      <c r="G4329" s="40">
        <f t="shared" si="1207"/>
        <v>71.639144012304314</v>
      </c>
      <c r="H4329" s="39">
        <v>52461.176500875103</v>
      </c>
      <c r="I4329" s="39">
        <f t="shared" si="1208"/>
        <v>88.973832431300252</v>
      </c>
      <c r="J4329" s="39">
        <v>51300.694870286403</v>
      </c>
      <c r="K4329" s="40">
        <f t="shared" si="1209"/>
        <v>1249.45546302</v>
      </c>
      <c r="L4329" s="39">
        <v>50719.932806147197</v>
      </c>
      <c r="M4329" s="39">
        <f t="shared" si="1210"/>
        <v>1830.2175271592059</v>
      </c>
      <c r="N4329" s="39">
        <f t="shared" si="1215"/>
        <v>580.7620641392059</v>
      </c>
      <c r="O4329" s="40">
        <f>'Estimates from MCMC'!$B$2-L4329</f>
        <v>18341.067193852803</v>
      </c>
      <c r="P4329" s="39">
        <v>51947.066930319699</v>
      </c>
      <c r="Q4329" s="40">
        <f t="shared" si="1211"/>
        <v>1227.1341241725022</v>
      </c>
      <c r="R4329" s="39">
        <v>51977.6789268949</v>
      </c>
      <c r="S4329" s="39">
        <f t="shared" si="1212"/>
        <v>30.611996575200465</v>
      </c>
      <c r="T4329" s="39">
        <f t="shared" si="1216"/>
        <v>1257.7461207477027</v>
      </c>
      <c r="U4329" s="39">
        <v>58696.369522208799</v>
      </c>
      <c r="V4329" s="39">
        <f t="shared" si="1213"/>
        <v>7976.4367160616021</v>
      </c>
      <c r="W4329" s="39">
        <v>60204.884144853997</v>
      </c>
      <c r="X4329" s="39">
        <f t="shared" si="1214"/>
        <v>250.7685018974953</v>
      </c>
      <c r="Y4329" s="39">
        <f t="shared" si="1217"/>
        <v>9484.9513387068</v>
      </c>
      <c r="Z4329" s="39">
        <f t="shared" si="1218"/>
        <v>8856.115855146003</v>
      </c>
      <c r="AA4329" s="45">
        <f t="shared" si="1219"/>
        <v>6.8575405534158293E-2</v>
      </c>
      <c r="AB4329" s="45">
        <f t="shared" si="1220"/>
        <v>0.43489490724590918</v>
      </c>
      <c r="AC4329" s="45">
        <f t="shared" si="1221"/>
        <v>1.3672514213433717E-2</v>
      </c>
      <c r="AD4329" s="45">
        <f t="shared" si="1222"/>
        <v>0.51714282699350111</v>
      </c>
      <c r="AE4329" s="45">
        <f t="shared" si="1223"/>
        <v>0.48285717300649883</v>
      </c>
      <c r="AF4329" s="43">
        <f>('Estimates from MCMC'!$B$2-'MCMC runs'!W4329)/'Estimates from MCMC'!$B$2</f>
        <v>0.12823613696798486</v>
      </c>
    </row>
    <row r="4330" spans="1:32" x14ac:dyDescent="0.3">
      <c r="A4330" s="38">
        <v>4129</v>
      </c>
      <c r="B4330" s="38">
        <v>2052132.6862795632</v>
      </c>
      <c r="C4330" s="39">
        <v>53425.290967361201</v>
      </c>
      <c r="D4330" s="39">
        <v>52353.043569579</v>
      </c>
      <c r="E4330" s="39">
        <f t="shared" si="1206"/>
        <v>1072.247397782201</v>
      </c>
      <c r="F4330" s="39">
        <v>53345.125171757201</v>
      </c>
      <c r="G4330" s="40">
        <f t="shared" si="1207"/>
        <v>80.165795603999868</v>
      </c>
      <c r="H4330" s="39">
        <v>53337.157246327399</v>
      </c>
      <c r="I4330" s="39">
        <f t="shared" si="1208"/>
        <v>88.133721033802431</v>
      </c>
      <c r="J4330" s="39">
        <v>52185.933826867797</v>
      </c>
      <c r="K4330" s="40">
        <f t="shared" si="1209"/>
        <v>1239.3571404934046</v>
      </c>
      <c r="L4330" s="39">
        <v>51609.956623033002</v>
      </c>
      <c r="M4330" s="39">
        <f t="shared" si="1210"/>
        <v>1815.3343443281992</v>
      </c>
      <c r="N4330" s="39">
        <f t="shared" si="1215"/>
        <v>575.97720383479464</v>
      </c>
      <c r="O4330" s="40">
        <f>'Estimates from MCMC'!$B$2-L4330</f>
        <v>17451.043376966998</v>
      </c>
      <c r="P4330" s="39">
        <v>52824.0472669148</v>
      </c>
      <c r="Q4330" s="40">
        <f t="shared" si="1211"/>
        <v>1214.0906438817983</v>
      </c>
      <c r="R4330" s="39">
        <v>52854.428505415897</v>
      </c>
      <c r="S4330" s="39">
        <f t="shared" si="1212"/>
        <v>30.381238501096959</v>
      </c>
      <c r="T4330" s="39">
        <f t="shared" si="1216"/>
        <v>1244.4718823828953</v>
      </c>
      <c r="U4330" s="39">
        <v>59713.7229617333</v>
      </c>
      <c r="V4330" s="39">
        <f t="shared" si="1213"/>
        <v>8103.7663387002976</v>
      </c>
      <c r="W4330" s="39">
        <v>61207.308893254602</v>
      </c>
      <c r="X4330" s="39">
        <f t="shared" si="1214"/>
        <v>249.1140491384067</v>
      </c>
      <c r="Y4330" s="39">
        <f t="shared" si="1217"/>
        <v>9597.3522702215996</v>
      </c>
      <c r="Z4330" s="39">
        <f t="shared" si="1218"/>
        <v>7853.6911067453984</v>
      </c>
      <c r="AA4330" s="45">
        <f t="shared" si="1219"/>
        <v>7.1312176326684781E-2</v>
      </c>
      <c r="AB4330" s="45">
        <f t="shared" si="1220"/>
        <v>0.46437145124492479</v>
      </c>
      <c r="AC4330" s="45">
        <f t="shared" si="1221"/>
        <v>1.4275023203896411E-2</v>
      </c>
      <c r="AD4330" s="45">
        <f t="shared" si="1222"/>
        <v>0.54995865077550599</v>
      </c>
      <c r="AE4330" s="45">
        <f t="shared" si="1223"/>
        <v>0.45004134922449401</v>
      </c>
      <c r="AF4330" s="43">
        <f>('Estimates from MCMC'!$B$2-'MCMC runs'!W4330)/'Estimates from MCMC'!$B$2</f>
        <v>0.11372107422054993</v>
      </c>
    </row>
    <row r="4331" spans="1:32" x14ac:dyDescent="0.3">
      <c r="A4331" s="38">
        <v>1110</v>
      </c>
      <c r="B4331" s="38">
        <v>2012900.5384780818</v>
      </c>
      <c r="C4331" s="39">
        <v>52690.778113681998</v>
      </c>
      <c r="D4331" s="39">
        <v>51622.250185008001</v>
      </c>
      <c r="E4331" s="39">
        <f t="shared" si="1206"/>
        <v>1068.5279286739969</v>
      </c>
      <c r="F4331" s="39">
        <v>52627.6879613169</v>
      </c>
      <c r="G4331" s="40">
        <f t="shared" si="1207"/>
        <v>63.09015236509731</v>
      </c>
      <c r="H4331" s="39">
        <v>52603.740778020598</v>
      </c>
      <c r="I4331" s="39">
        <f t="shared" si="1208"/>
        <v>87.037335661399993</v>
      </c>
      <c r="J4331" s="39">
        <v>51472.968017539599</v>
      </c>
      <c r="K4331" s="40">
        <f t="shared" si="1209"/>
        <v>1217.8100961423988</v>
      </c>
      <c r="L4331" s="39">
        <v>50904.491010164798</v>
      </c>
      <c r="M4331" s="39">
        <f t="shared" si="1210"/>
        <v>1786.2871035171993</v>
      </c>
      <c r="N4331" s="39">
        <f t="shared" si="1215"/>
        <v>568.47700737480045</v>
      </c>
      <c r="O4331" s="40">
        <f>'Estimates from MCMC'!$B$2-L4331</f>
        <v>18156.508989835202</v>
      </c>
      <c r="P4331" s="39">
        <v>52100.839123896098</v>
      </c>
      <c r="Q4331" s="40">
        <f t="shared" si="1211"/>
        <v>1196.3481137312992</v>
      </c>
      <c r="R4331" s="39">
        <v>52130.9771634258</v>
      </c>
      <c r="S4331" s="39">
        <f t="shared" si="1212"/>
        <v>30.138039529701928</v>
      </c>
      <c r="T4331" s="39">
        <f t="shared" si="1216"/>
        <v>1226.4861532610012</v>
      </c>
      <c r="U4331" s="39">
        <v>58659.117887690401</v>
      </c>
      <c r="V4331" s="39">
        <f t="shared" si="1213"/>
        <v>7754.626877525603</v>
      </c>
      <c r="W4331" s="39">
        <v>60123.560489093499</v>
      </c>
      <c r="X4331" s="39">
        <f t="shared" si="1214"/>
        <v>237.95644814209663</v>
      </c>
      <c r="Y4331" s="39">
        <f t="shared" si="1217"/>
        <v>9219.0694789287008</v>
      </c>
      <c r="Z4331" s="39">
        <f t="shared" si="1218"/>
        <v>8937.4395109065008</v>
      </c>
      <c r="AA4331" s="45">
        <f t="shared" si="1219"/>
        <v>6.7550769475984679E-2</v>
      </c>
      <c r="AB4331" s="45">
        <f t="shared" si="1220"/>
        <v>0.42709900244958865</v>
      </c>
      <c r="AC4331" s="45">
        <f t="shared" si="1221"/>
        <v>1.3105848061172714E-2</v>
      </c>
      <c r="AD4331" s="45">
        <f t="shared" si="1222"/>
        <v>0.50775561998674601</v>
      </c>
      <c r="AE4331" s="45">
        <f t="shared" si="1223"/>
        <v>0.49224438001325393</v>
      </c>
      <c r="AF4331" s="43">
        <f>('Estimates from MCMC'!$B$2-'MCMC runs'!W4331)/'Estimates from MCMC'!$B$2</f>
        <v>0.12941369964099131</v>
      </c>
    </row>
    <row r="4332" spans="1:32" x14ac:dyDescent="0.3">
      <c r="A4332" s="38">
        <v>1922</v>
      </c>
      <c r="B4332" s="38">
        <v>2012900.5384780818</v>
      </c>
      <c r="C4332" s="39">
        <v>52690.778113681998</v>
      </c>
      <c r="D4332" s="39">
        <v>51622.250185008001</v>
      </c>
      <c r="E4332" s="39">
        <f t="shared" si="1206"/>
        <v>1068.5279286739969</v>
      </c>
      <c r="F4332" s="39">
        <v>52627.6879613169</v>
      </c>
      <c r="G4332" s="40">
        <f t="shared" si="1207"/>
        <v>63.09015236509731</v>
      </c>
      <c r="H4332" s="39">
        <v>52603.740778020598</v>
      </c>
      <c r="I4332" s="39">
        <f t="shared" si="1208"/>
        <v>87.037335661399993</v>
      </c>
      <c r="J4332" s="39">
        <v>51472.968017539599</v>
      </c>
      <c r="K4332" s="40">
        <f t="shared" si="1209"/>
        <v>1217.8100961423988</v>
      </c>
      <c r="L4332" s="39">
        <v>50904.491010164798</v>
      </c>
      <c r="M4332" s="39">
        <f t="shared" si="1210"/>
        <v>1786.2871035171993</v>
      </c>
      <c r="N4332" s="39">
        <f t="shared" si="1215"/>
        <v>568.47700737480045</v>
      </c>
      <c r="O4332" s="40">
        <f>'Estimates from MCMC'!$B$2-L4332</f>
        <v>18156.508989835202</v>
      </c>
      <c r="P4332" s="39">
        <v>52100.839123896098</v>
      </c>
      <c r="Q4332" s="40">
        <f t="shared" si="1211"/>
        <v>1196.3481137312992</v>
      </c>
      <c r="R4332" s="39">
        <v>52130.9771634258</v>
      </c>
      <c r="S4332" s="39">
        <f t="shared" si="1212"/>
        <v>30.138039529701928</v>
      </c>
      <c r="T4332" s="39">
        <f t="shared" si="1216"/>
        <v>1226.4861532610012</v>
      </c>
      <c r="U4332" s="39">
        <v>58659.117887690401</v>
      </c>
      <c r="V4332" s="39">
        <f t="shared" si="1213"/>
        <v>7754.626877525603</v>
      </c>
      <c r="W4332" s="39">
        <v>60123.560489093499</v>
      </c>
      <c r="X4332" s="39">
        <f t="shared" si="1214"/>
        <v>237.95644814209663</v>
      </c>
      <c r="Y4332" s="39">
        <f t="shared" si="1217"/>
        <v>9219.0694789287008</v>
      </c>
      <c r="Z4332" s="39">
        <f t="shared" si="1218"/>
        <v>8937.4395109065008</v>
      </c>
      <c r="AA4332" s="45">
        <f t="shared" si="1219"/>
        <v>6.7550769475984679E-2</v>
      </c>
      <c r="AB4332" s="45">
        <f t="shared" si="1220"/>
        <v>0.42709900244958865</v>
      </c>
      <c r="AC4332" s="45">
        <f t="shared" si="1221"/>
        <v>1.3105848061172714E-2</v>
      </c>
      <c r="AD4332" s="45">
        <f t="shared" si="1222"/>
        <v>0.50775561998674601</v>
      </c>
      <c r="AE4332" s="45">
        <f t="shared" si="1223"/>
        <v>0.49224438001325393</v>
      </c>
      <c r="AF4332" s="43">
        <f>('Estimates from MCMC'!$B$2-'MCMC runs'!W4332)/'Estimates from MCMC'!$B$2</f>
        <v>0.12941369964099131</v>
      </c>
    </row>
    <row r="4333" spans="1:32" x14ac:dyDescent="0.3">
      <c r="A4333" s="38">
        <v>2887</v>
      </c>
      <c r="B4333" s="38">
        <v>1957728.4970715744</v>
      </c>
      <c r="C4333" s="39">
        <v>53254.491275073196</v>
      </c>
      <c r="D4333" s="39">
        <v>52196.5190275407</v>
      </c>
      <c r="E4333" s="39">
        <f t="shared" si="1206"/>
        <v>1057.9722475324961</v>
      </c>
      <c r="F4333" s="39">
        <v>53186.644083418701</v>
      </c>
      <c r="G4333" s="40">
        <f t="shared" si="1207"/>
        <v>67.847191654494964</v>
      </c>
      <c r="H4333" s="39">
        <v>53167.770016058297</v>
      </c>
      <c r="I4333" s="39">
        <f t="shared" si="1208"/>
        <v>86.72125901489926</v>
      </c>
      <c r="J4333" s="39">
        <v>52042.8358289022</v>
      </c>
      <c r="K4333" s="40">
        <f t="shared" si="1209"/>
        <v>1211.6554461709966</v>
      </c>
      <c r="L4333" s="39">
        <v>51475.800988160699</v>
      </c>
      <c r="M4333" s="39">
        <f t="shared" si="1210"/>
        <v>1778.690286912497</v>
      </c>
      <c r="N4333" s="39">
        <f t="shared" si="1215"/>
        <v>567.03484074150037</v>
      </c>
      <c r="O4333" s="40">
        <f>'Estimates from MCMC'!$B$2-L4333</f>
        <v>17585.199011839301</v>
      </c>
      <c r="P4333" s="39">
        <v>52662.536063211497</v>
      </c>
      <c r="Q4333" s="40">
        <f t="shared" si="1211"/>
        <v>1186.7350750507976</v>
      </c>
      <c r="R4333" s="39">
        <v>52692.6941772399</v>
      </c>
      <c r="S4333" s="39">
        <f t="shared" si="1212"/>
        <v>30.158114028403361</v>
      </c>
      <c r="T4333" s="39">
        <f t="shared" si="1216"/>
        <v>1216.893189079201</v>
      </c>
      <c r="U4333" s="39">
        <v>59562.119396718401</v>
      </c>
      <c r="V4333" s="39">
        <f t="shared" si="1213"/>
        <v>8086.3184085577013</v>
      </c>
      <c r="W4333" s="39">
        <v>61018.936486486498</v>
      </c>
      <c r="X4333" s="39">
        <f t="shared" si="1214"/>
        <v>239.92390068889654</v>
      </c>
      <c r="Y4333" s="39">
        <f t="shared" si="1217"/>
        <v>9543.1354983257988</v>
      </c>
      <c r="Z4333" s="39">
        <f t="shared" si="1218"/>
        <v>8042.0635135135017</v>
      </c>
      <c r="AA4333" s="45">
        <f t="shared" si="1219"/>
        <v>6.9199853141265172E-2</v>
      </c>
      <c r="AB4333" s="45">
        <f t="shared" si="1220"/>
        <v>0.4598366161857797</v>
      </c>
      <c r="AC4333" s="45">
        <f t="shared" si="1221"/>
        <v>1.3643513532452313E-2</v>
      </c>
      <c r="AD4333" s="45">
        <f t="shared" si="1222"/>
        <v>0.54267998285949726</v>
      </c>
      <c r="AE4333" s="45">
        <f t="shared" si="1223"/>
        <v>0.4573200171405028</v>
      </c>
      <c r="AF4333" s="43">
        <f>('Estimates from MCMC'!$B$2-'MCMC runs'!W4333)/'Estimates from MCMC'!$B$2</f>
        <v>0.11644869772394698</v>
      </c>
    </row>
    <row r="4334" spans="1:32" x14ac:dyDescent="0.3">
      <c r="A4334" s="38">
        <v>4986</v>
      </c>
      <c r="B4334" s="38">
        <v>2066766.1955093083</v>
      </c>
      <c r="C4334" s="39">
        <v>53151.705636000799</v>
      </c>
      <c r="D4334" s="39">
        <v>52078.836722286098</v>
      </c>
      <c r="E4334" s="39">
        <f t="shared" si="1206"/>
        <v>1072.8689137147012</v>
      </c>
      <c r="F4334" s="39">
        <v>53072.887958558</v>
      </c>
      <c r="G4334" s="40">
        <f t="shared" si="1207"/>
        <v>78.817677442799322</v>
      </c>
      <c r="H4334" s="39">
        <v>53063.274325703002</v>
      </c>
      <c r="I4334" s="39">
        <f t="shared" si="1208"/>
        <v>88.431310297797609</v>
      </c>
      <c r="J4334" s="39">
        <v>51912.892494937303</v>
      </c>
      <c r="K4334" s="40">
        <f t="shared" si="1209"/>
        <v>1238.813141063496</v>
      </c>
      <c r="L4334" s="39">
        <v>51335.121845665803</v>
      </c>
      <c r="M4334" s="39">
        <f t="shared" si="1210"/>
        <v>1816.5837903349966</v>
      </c>
      <c r="N4334" s="39">
        <f t="shared" si="1215"/>
        <v>577.77064927150059</v>
      </c>
      <c r="O4334" s="40">
        <f>'Estimates from MCMC'!$B$2-L4334</f>
        <v>17725.878154334197</v>
      </c>
      <c r="P4334" s="39">
        <v>52553.858572921599</v>
      </c>
      <c r="Q4334" s="40">
        <f t="shared" si="1211"/>
        <v>1218.7367272557967</v>
      </c>
      <c r="R4334" s="39">
        <v>52584.3218075806</v>
      </c>
      <c r="S4334" s="39">
        <f t="shared" si="1212"/>
        <v>30.463234659000591</v>
      </c>
      <c r="T4334" s="39">
        <f t="shared" si="1216"/>
        <v>1249.1999619147973</v>
      </c>
      <c r="U4334" s="39">
        <v>59283.574385760403</v>
      </c>
      <c r="V4334" s="39">
        <f t="shared" si="1213"/>
        <v>7948.4525400946004</v>
      </c>
      <c r="W4334" s="39">
        <v>60778.263146230303</v>
      </c>
      <c r="X4334" s="39">
        <f t="shared" si="1214"/>
        <v>245.48879855510313</v>
      </c>
      <c r="Y4334" s="39">
        <f t="shared" si="1217"/>
        <v>9443.1413005645009</v>
      </c>
      <c r="Z4334" s="39">
        <f t="shared" si="1218"/>
        <v>8282.7368537696966</v>
      </c>
      <c r="AA4334" s="45">
        <f t="shared" si="1219"/>
        <v>7.047323416297728E-2</v>
      </c>
      <c r="AB4334" s="45">
        <f t="shared" si="1220"/>
        <v>0.44840952142904722</v>
      </c>
      <c r="AC4334" s="45">
        <f t="shared" si="1221"/>
        <v>1.3849175562288183E-2</v>
      </c>
      <c r="AD4334" s="45">
        <f t="shared" si="1222"/>
        <v>0.53273193115431272</v>
      </c>
      <c r="AE4334" s="45">
        <f t="shared" si="1223"/>
        <v>0.46726806884568733</v>
      </c>
      <c r="AF4334" s="43">
        <f>('Estimates from MCMC'!$B$2-'MCMC runs'!W4334)/'Estimates from MCMC'!$B$2</f>
        <v>0.11993363626025827</v>
      </c>
    </row>
    <row r="4335" spans="1:32" x14ac:dyDescent="0.3">
      <c r="A4335" s="38">
        <v>4975</v>
      </c>
      <c r="B4335" s="38">
        <v>1926371.8589159078</v>
      </c>
      <c r="C4335" s="39">
        <v>52450.643084588701</v>
      </c>
      <c r="D4335" s="39">
        <v>51356.580412443502</v>
      </c>
      <c r="E4335" s="39">
        <f t="shared" si="1206"/>
        <v>1094.062672145199</v>
      </c>
      <c r="F4335" s="39">
        <v>52381.680743745201</v>
      </c>
      <c r="G4335" s="40">
        <f t="shared" si="1207"/>
        <v>68.962340843499987</v>
      </c>
      <c r="H4335" s="39">
        <v>52361.778543423403</v>
      </c>
      <c r="I4335" s="39">
        <f t="shared" si="1208"/>
        <v>88.864541165297851</v>
      </c>
      <c r="J4335" s="39">
        <v>51199.735894269703</v>
      </c>
      <c r="K4335" s="40">
        <f t="shared" si="1209"/>
        <v>1250.9071903189979</v>
      </c>
      <c r="L4335" s="39">
        <v>50619.621287260903</v>
      </c>
      <c r="M4335" s="39">
        <f t="shared" si="1210"/>
        <v>1831.0217973277977</v>
      </c>
      <c r="N4335" s="39">
        <f t="shared" si="1215"/>
        <v>580.11460700879979</v>
      </c>
      <c r="O4335" s="40">
        <f>'Estimates from MCMC'!$B$2-L4335</f>
        <v>18441.378712739097</v>
      </c>
      <c r="P4335" s="39">
        <v>51847.839366624998</v>
      </c>
      <c r="Q4335" s="40">
        <f t="shared" si="1211"/>
        <v>1228.2180793640946</v>
      </c>
      <c r="R4335" s="39">
        <v>51878.3094017365</v>
      </c>
      <c r="S4335" s="39">
        <f t="shared" si="1212"/>
        <v>30.470035111502511</v>
      </c>
      <c r="T4335" s="39">
        <f t="shared" si="1216"/>
        <v>1258.6881144755971</v>
      </c>
      <c r="U4335" s="39">
        <v>58579.598517183702</v>
      </c>
      <c r="V4335" s="39">
        <f t="shared" si="1213"/>
        <v>7959.9772299227989</v>
      </c>
      <c r="W4335" s="39">
        <v>60088.6602261874</v>
      </c>
      <c r="X4335" s="39">
        <f t="shared" si="1214"/>
        <v>250.37359452810051</v>
      </c>
      <c r="Y4335" s="39">
        <f t="shared" si="1217"/>
        <v>9469.0389389264965</v>
      </c>
      <c r="Z4335" s="39">
        <f t="shared" si="1218"/>
        <v>8972.3397738126005</v>
      </c>
      <c r="AA4335" s="45">
        <f t="shared" si="1219"/>
        <v>6.8253471396154855E-2</v>
      </c>
      <c r="AB4335" s="45">
        <f t="shared" si="1220"/>
        <v>0.43163677477238382</v>
      </c>
      <c r="AC4335" s="45">
        <f t="shared" si="1221"/>
        <v>1.3576728639879037E-2</v>
      </c>
      <c r="AD4335" s="45">
        <f t="shared" si="1222"/>
        <v>0.51346697480841774</v>
      </c>
      <c r="AE4335" s="45">
        <f t="shared" si="1223"/>
        <v>0.48653302519158231</v>
      </c>
      <c r="AF4335" s="43">
        <f>('Estimates from MCMC'!$B$2-'MCMC runs'!W4335)/'Estimates from MCMC'!$B$2</f>
        <v>0.12991905379031002</v>
      </c>
    </row>
    <row r="4336" spans="1:32" x14ac:dyDescent="0.3">
      <c r="A4336" s="38">
        <v>1911</v>
      </c>
      <c r="B4336" s="38">
        <v>1955355.907057856</v>
      </c>
      <c r="C4336" s="39">
        <v>53045.273681451901</v>
      </c>
      <c r="D4336" s="39">
        <v>51958.140084139501</v>
      </c>
      <c r="E4336" s="39">
        <f t="shared" si="1206"/>
        <v>1087.1335973124005</v>
      </c>
      <c r="F4336" s="39">
        <v>52985.515887716901</v>
      </c>
      <c r="G4336" s="40">
        <f t="shared" si="1207"/>
        <v>59.757793734999723</v>
      </c>
      <c r="H4336" s="39">
        <v>52957.969078975497</v>
      </c>
      <c r="I4336" s="39">
        <f t="shared" si="1208"/>
        <v>87.304602476404398</v>
      </c>
      <c r="J4336" s="39">
        <v>51811.778618898497</v>
      </c>
      <c r="K4336" s="40">
        <f t="shared" si="1209"/>
        <v>1233.4950625534038</v>
      </c>
      <c r="L4336" s="39">
        <v>51241.510922016801</v>
      </c>
      <c r="M4336" s="39">
        <f t="shared" si="1210"/>
        <v>1803.7627594350997</v>
      </c>
      <c r="N4336" s="39">
        <f t="shared" si="1215"/>
        <v>570.26769688169588</v>
      </c>
      <c r="O4336" s="40">
        <f>'Estimates from MCMC'!$B$2-L4336</f>
        <v>17819.489077983199</v>
      </c>
      <c r="P4336" s="39">
        <v>52449.2219779683</v>
      </c>
      <c r="Q4336" s="40">
        <f t="shared" si="1211"/>
        <v>1207.7110559514986</v>
      </c>
      <c r="R4336" s="39">
        <v>52479.225940101402</v>
      </c>
      <c r="S4336" s="39">
        <f t="shared" si="1212"/>
        <v>30.003962133101595</v>
      </c>
      <c r="T4336" s="39">
        <f t="shared" si="1216"/>
        <v>1237.7150180846002</v>
      </c>
      <c r="U4336" s="39">
        <v>59196.302005014099</v>
      </c>
      <c r="V4336" s="39">
        <f t="shared" si="1213"/>
        <v>7954.7910829972971</v>
      </c>
      <c r="W4336" s="39">
        <v>60677.986009556203</v>
      </c>
      <c r="X4336" s="39">
        <f t="shared" si="1214"/>
        <v>243.9689864575048</v>
      </c>
      <c r="Y4336" s="39">
        <f t="shared" si="1217"/>
        <v>9436.475087539402</v>
      </c>
      <c r="Z4336" s="39">
        <f t="shared" si="1218"/>
        <v>8383.0139904437965</v>
      </c>
      <c r="AA4336" s="45">
        <f t="shared" si="1219"/>
        <v>6.9458502018099624E-2</v>
      </c>
      <c r="AB4336" s="45">
        <f t="shared" si="1220"/>
        <v>0.44640960513429134</v>
      </c>
      <c r="AC4336" s="45">
        <f t="shared" si="1221"/>
        <v>1.3691132522926246E-2</v>
      </c>
      <c r="AD4336" s="45">
        <f t="shared" si="1222"/>
        <v>0.52955923967531726</v>
      </c>
      <c r="AE4336" s="45">
        <f t="shared" si="1223"/>
        <v>0.47044076032468279</v>
      </c>
      <c r="AF4336" s="43">
        <f>('Estimates from MCMC'!$B$2-'MCMC runs'!W4336)/'Estimates from MCMC'!$B$2</f>
        <v>0.12138564443671242</v>
      </c>
    </row>
    <row r="4337" spans="1:32" x14ac:dyDescent="0.3">
      <c r="A4337" s="38">
        <v>4427</v>
      </c>
      <c r="B4337" s="38">
        <v>2110284.4520956529</v>
      </c>
      <c r="C4337" s="39">
        <v>52894.459685747097</v>
      </c>
      <c r="D4337" s="39">
        <v>51792.377747258499</v>
      </c>
      <c r="E4337" s="39">
        <f t="shared" si="1206"/>
        <v>1102.0819384885981</v>
      </c>
      <c r="F4337" s="39">
        <v>52839.739497351802</v>
      </c>
      <c r="G4337" s="40">
        <f t="shared" si="1207"/>
        <v>54.720188395294826</v>
      </c>
      <c r="H4337" s="39">
        <v>52805.890378377597</v>
      </c>
      <c r="I4337" s="39">
        <f t="shared" si="1208"/>
        <v>88.569307369500166</v>
      </c>
      <c r="J4337" s="39">
        <v>51649.634776171501</v>
      </c>
      <c r="K4337" s="40">
        <f t="shared" si="1209"/>
        <v>1244.8249095755964</v>
      </c>
      <c r="L4337" s="39">
        <v>51071.545279307102</v>
      </c>
      <c r="M4337" s="39">
        <f t="shared" si="1210"/>
        <v>1822.9144064399952</v>
      </c>
      <c r="N4337" s="39">
        <f t="shared" si="1215"/>
        <v>578.08949686439882</v>
      </c>
      <c r="O4337" s="40">
        <f>'Estimates from MCMC'!$B$2-L4337</f>
        <v>17989.454720692898</v>
      </c>
      <c r="P4337" s="39">
        <v>52297.3586061487</v>
      </c>
      <c r="Q4337" s="40">
        <f t="shared" si="1211"/>
        <v>1225.8133268415986</v>
      </c>
      <c r="R4337" s="39">
        <v>52327.725312826202</v>
      </c>
      <c r="S4337" s="39">
        <f t="shared" si="1212"/>
        <v>30.366706677501497</v>
      </c>
      <c r="T4337" s="39">
        <f t="shared" si="1216"/>
        <v>1256.1800335191001</v>
      </c>
      <c r="U4337" s="39">
        <v>58903.853009723702</v>
      </c>
      <c r="V4337" s="39">
        <f t="shared" si="1213"/>
        <v>7832.3077304166</v>
      </c>
      <c r="W4337" s="39">
        <v>60404.687760770299</v>
      </c>
      <c r="X4337" s="39">
        <f t="shared" si="1214"/>
        <v>244.65471752749727</v>
      </c>
      <c r="Y4337" s="39">
        <f t="shared" si="1217"/>
        <v>9333.1424814631973</v>
      </c>
      <c r="Z4337" s="39">
        <f t="shared" si="1218"/>
        <v>8656.3122392297009</v>
      </c>
      <c r="AA4337" s="45">
        <f t="shared" si="1219"/>
        <v>6.9828688696947666E-2</v>
      </c>
      <c r="AB4337" s="45">
        <f t="shared" si="1220"/>
        <v>0.43538327603711402</v>
      </c>
      <c r="AC4337" s="45">
        <f t="shared" si="1221"/>
        <v>1.3599896235102446E-2</v>
      </c>
      <c r="AD4337" s="45">
        <f t="shared" si="1222"/>
        <v>0.5188118609691641</v>
      </c>
      <c r="AE4337" s="45">
        <f t="shared" si="1223"/>
        <v>0.48118813903083585</v>
      </c>
      <c r="AF4337" s="43">
        <f>('Estimates from MCMC'!$B$2-'MCMC runs'!W4337)/'Estimates from MCMC'!$B$2</f>
        <v>0.12534299009903854</v>
      </c>
    </row>
    <row r="4338" spans="1:32" x14ac:dyDescent="0.3">
      <c r="A4338" s="38">
        <v>1691</v>
      </c>
      <c r="B4338" s="38">
        <v>2056313.1104992263</v>
      </c>
      <c r="C4338" s="39">
        <v>52973.146900527201</v>
      </c>
      <c r="D4338" s="39">
        <v>51859.016951552803</v>
      </c>
      <c r="E4338" s="39">
        <f t="shared" si="1206"/>
        <v>1114.1299489743978</v>
      </c>
      <c r="F4338" s="39">
        <v>52919.900479276701</v>
      </c>
      <c r="G4338" s="40">
        <f t="shared" si="1207"/>
        <v>53.246421250500134</v>
      </c>
      <c r="H4338" s="39">
        <v>52882.5127573914</v>
      </c>
      <c r="I4338" s="39">
        <f t="shared" si="1208"/>
        <v>90.634143135801423</v>
      </c>
      <c r="J4338" s="39">
        <v>51715.871098262302</v>
      </c>
      <c r="K4338" s="40">
        <f t="shared" si="1209"/>
        <v>1257.2758022648995</v>
      </c>
      <c r="L4338" s="39">
        <v>51124.321209907699</v>
      </c>
      <c r="M4338" s="39">
        <f t="shared" si="1210"/>
        <v>1848.825690619502</v>
      </c>
      <c r="N4338" s="39">
        <f t="shared" si="1215"/>
        <v>591.54988835460244</v>
      </c>
      <c r="O4338" s="40">
        <f>'Estimates from MCMC'!$B$2-L4338</f>
        <v>17936.678790092301</v>
      </c>
      <c r="P4338" s="39">
        <v>52371.101968983297</v>
      </c>
      <c r="Q4338" s="40">
        <f t="shared" si="1211"/>
        <v>1246.7807590755983</v>
      </c>
      <c r="R4338" s="39">
        <v>52402.389028773301</v>
      </c>
      <c r="S4338" s="39">
        <f t="shared" si="1212"/>
        <v>31.287059790003696</v>
      </c>
      <c r="T4338" s="39">
        <f t="shared" si="1216"/>
        <v>1278.067818865602</v>
      </c>
      <c r="U4338" s="39">
        <v>59051.7001733949</v>
      </c>
      <c r="V4338" s="39">
        <f t="shared" si="1213"/>
        <v>7927.378963487201</v>
      </c>
      <c r="W4338" s="39">
        <v>60578.428390811903</v>
      </c>
      <c r="X4338" s="39">
        <f t="shared" si="1214"/>
        <v>248.66039855140116</v>
      </c>
      <c r="Y4338" s="39">
        <f t="shared" si="1217"/>
        <v>9454.1071809042041</v>
      </c>
      <c r="Z4338" s="39">
        <f t="shared" si="1218"/>
        <v>8482.5716091880968</v>
      </c>
      <c r="AA4338" s="45">
        <f t="shared" si="1219"/>
        <v>7.1254429753827647E-2</v>
      </c>
      <c r="AB4338" s="45">
        <f t="shared" si="1220"/>
        <v>0.44196470574396718</v>
      </c>
      <c r="AC4338" s="45">
        <f t="shared" si="1221"/>
        <v>1.3863235299098622E-2</v>
      </c>
      <c r="AD4338" s="45">
        <f t="shared" si="1222"/>
        <v>0.52708237079689346</v>
      </c>
      <c r="AE4338" s="45">
        <f t="shared" si="1223"/>
        <v>0.47291762920310654</v>
      </c>
      <c r="AF4338" s="43">
        <f>('Estimates from MCMC'!$B$2-'MCMC runs'!W4338)/'Estimates from MCMC'!$B$2</f>
        <v>0.12282723402771603</v>
      </c>
    </row>
    <row r="4339" spans="1:32" x14ac:dyDescent="0.3">
      <c r="A4339" s="38">
        <v>3340</v>
      </c>
      <c r="B4339" s="38">
        <v>2119450.1077379053</v>
      </c>
      <c r="C4339" s="39">
        <v>52640.390321928797</v>
      </c>
      <c r="D4339" s="39">
        <v>51552.981672622103</v>
      </c>
      <c r="E4339" s="39">
        <f t="shared" si="1206"/>
        <v>1087.4086493066934</v>
      </c>
      <c r="F4339" s="39">
        <v>52583.908449231698</v>
      </c>
      <c r="G4339" s="40">
        <f t="shared" si="1207"/>
        <v>56.481872697098879</v>
      </c>
      <c r="H4339" s="39">
        <v>52551.862074797296</v>
      </c>
      <c r="I4339" s="39">
        <f t="shared" si="1208"/>
        <v>88.528247131500393</v>
      </c>
      <c r="J4339" s="39">
        <v>51408.790141096099</v>
      </c>
      <c r="K4339" s="40">
        <f t="shared" si="1209"/>
        <v>1231.6001808326982</v>
      </c>
      <c r="L4339" s="39">
        <v>50830.915743227401</v>
      </c>
      <c r="M4339" s="39">
        <f t="shared" si="1210"/>
        <v>1809.4745787013962</v>
      </c>
      <c r="N4339" s="39">
        <f t="shared" si="1215"/>
        <v>577.874397868698</v>
      </c>
      <c r="O4339" s="40">
        <f>'Estimates from MCMC'!$B$2-L4339</f>
        <v>18230.084256772599</v>
      </c>
      <c r="P4339" s="39">
        <v>52046.8328975654</v>
      </c>
      <c r="Q4339" s="40">
        <f t="shared" si="1211"/>
        <v>1215.9171543379998</v>
      </c>
      <c r="R4339" s="39">
        <v>52077.519530003701</v>
      </c>
      <c r="S4339" s="39">
        <f t="shared" si="1212"/>
        <v>30.686632438300876</v>
      </c>
      <c r="T4339" s="39">
        <f t="shared" si="1216"/>
        <v>1246.6037867763007</v>
      </c>
      <c r="U4339" s="39">
        <v>58592.901890330897</v>
      </c>
      <c r="V4339" s="39">
        <f t="shared" si="1213"/>
        <v>7761.9861471034965</v>
      </c>
      <c r="W4339" s="39">
        <v>60080.262742184597</v>
      </c>
      <c r="X4339" s="39">
        <f t="shared" si="1214"/>
        <v>240.7570650773996</v>
      </c>
      <c r="Y4339" s="39">
        <f t="shared" si="1217"/>
        <v>9249.3469989571968</v>
      </c>
      <c r="Z4339" s="39">
        <f t="shared" si="1218"/>
        <v>8980.7372578154027</v>
      </c>
      <c r="AA4339" s="45">
        <f t="shared" si="1219"/>
        <v>6.8381679931796197E-2</v>
      </c>
      <c r="AB4339" s="45">
        <f t="shared" si="1220"/>
        <v>0.42577895075936723</v>
      </c>
      <c r="AC4339" s="45">
        <f t="shared" si="1221"/>
        <v>1.3206579941502834E-2</v>
      </c>
      <c r="AD4339" s="45">
        <f t="shared" si="1222"/>
        <v>0.50736721063266632</v>
      </c>
      <c r="AE4339" s="45">
        <f t="shared" si="1223"/>
        <v>0.49263278936733373</v>
      </c>
      <c r="AF4339" s="43">
        <f>('Estimates from MCMC'!$B$2-'MCMC runs'!W4339)/'Estimates from MCMC'!$B$2</f>
        <v>0.13004064895983844</v>
      </c>
    </row>
    <row r="4340" spans="1:32" x14ac:dyDescent="0.3">
      <c r="A4340" s="38">
        <v>497</v>
      </c>
      <c r="B4340" s="38">
        <v>2161420.1159517737</v>
      </c>
      <c r="C4340" s="39">
        <v>52015.603129392599</v>
      </c>
      <c r="D4340" s="39">
        <v>50924.428122395497</v>
      </c>
      <c r="E4340" s="39">
        <f t="shared" si="1206"/>
        <v>1091.1750069971022</v>
      </c>
      <c r="F4340" s="39">
        <v>51941.723833354998</v>
      </c>
      <c r="G4340" s="40">
        <f t="shared" si="1207"/>
        <v>73.879296037601307</v>
      </c>
      <c r="H4340" s="39">
        <v>51925.666540175298</v>
      </c>
      <c r="I4340" s="39">
        <f t="shared" si="1208"/>
        <v>89.936589217300934</v>
      </c>
      <c r="J4340" s="39">
        <v>50761.725710820603</v>
      </c>
      <c r="K4340" s="40">
        <f t="shared" si="1209"/>
        <v>1253.8774185719958</v>
      </c>
      <c r="L4340" s="39">
        <v>50174.7363735627</v>
      </c>
      <c r="M4340" s="39">
        <f t="shared" si="1210"/>
        <v>1840.8667558298985</v>
      </c>
      <c r="N4340" s="39">
        <f t="shared" si="1215"/>
        <v>586.98933725790266</v>
      </c>
      <c r="O4340" s="40">
        <f>'Estimates from MCMC'!$B$2-L4340</f>
        <v>18886.2636264373</v>
      </c>
      <c r="P4340" s="39">
        <v>51409.969564561601</v>
      </c>
      <c r="Q4340" s="40">
        <f t="shared" si="1211"/>
        <v>1235.2331909989007</v>
      </c>
      <c r="R4340" s="39">
        <v>51441.104943887804</v>
      </c>
      <c r="S4340" s="39">
        <f t="shared" si="1212"/>
        <v>31.135379326202383</v>
      </c>
      <c r="T4340" s="39">
        <f t="shared" si="1216"/>
        <v>1266.3685703251031</v>
      </c>
      <c r="U4340" s="39">
        <v>58063.891780454498</v>
      </c>
      <c r="V4340" s="39">
        <f t="shared" si="1213"/>
        <v>7889.1554068917976</v>
      </c>
      <c r="W4340" s="39">
        <v>59582.635807629304</v>
      </c>
      <c r="X4340" s="39">
        <f t="shared" si="1214"/>
        <v>252.37545684970246</v>
      </c>
      <c r="Y4340" s="39">
        <f t="shared" si="1217"/>
        <v>9407.8994340666031</v>
      </c>
      <c r="Z4340" s="39">
        <f t="shared" si="1218"/>
        <v>9478.3641923706964</v>
      </c>
      <c r="AA4340" s="45">
        <f t="shared" si="1219"/>
        <v>6.7052361196124552E-2</v>
      </c>
      <c r="AB4340" s="45">
        <f t="shared" si="1220"/>
        <v>0.41771922509058007</v>
      </c>
      <c r="AC4340" s="45">
        <f t="shared" si="1221"/>
        <v>1.3362910835175634E-2</v>
      </c>
      <c r="AD4340" s="45">
        <f t="shared" si="1222"/>
        <v>0.49813449712188029</v>
      </c>
      <c r="AE4340" s="45">
        <f t="shared" si="1223"/>
        <v>0.50186550287811971</v>
      </c>
      <c r="AF4340" s="43">
        <f>('Estimates from MCMC'!$B$2-'MCMC runs'!W4340)/'Estimates from MCMC'!$B$2</f>
        <v>0.13724626333778395</v>
      </c>
    </row>
    <row r="4341" spans="1:32" x14ac:dyDescent="0.3">
      <c r="A4341" s="38">
        <v>1320</v>
      </c>
      <c r="B4341" s="38">
        <v>1997843.4894887309</v>
      </c>
      <c r="C4341" s="39">
        <v>51982.324346257097</v>
      </c>
      <c r="D4341" s="39">
        <v>50907.0199811895</v>
      </c>
      <c r="E4341" s="39">
        <f t="shared" si="1206"/>
        <v>1075.3043650675972</v>
      </c>
      <c r="F4341" s="39">
        <v>51909.723150289698</v>
      </c>
      <c r="G4341" s="40">
        <f t="shared" si="1207"/>
        <v>72.60119596739969</v>
      </c>
      <c r="H4341" s="39">
        <v>51894.957907613498</v>
      </c>
      <c r="I4341" s="39">
        <f t="shared" si="1208"/>
        <v>87.366438643599395</v>
      </c>
      <c r="J4341" s="39">
        <v>50748.277157422599</v>
      </c>
      <c r="K4341" s="40">
        <f t="shared" si="1209"/>
        <v>1234.0471888344982</v>
      </c>
      <c r="L4341" s="39">
        <v>50177.986976892498</v>
      </c>
      <c r="M4341" s="39">
        <f t="shared" si="1210"/>
        <v>1804.337369364599</v>
      </c>
      <c r="N4341" s="39">
        <f t="shared" si="1215"/>
        <v>570.29018053010077</v>
      </c>
      <c r="O4341" s="40">
        <f>'Estimates from MCMC'!$B$2-L4341</f>
        <v>18883.013023107502</v>
      </c>
      <c r="P4341" s="39">
        <v>51387.0230414744</v>
      </c>
      <c r="Q4341" s="40">
        <f t="shared" si="1211"/>
        <v>1209.0360645819019</v>
      </c>
      <c r="R4341" s="39">
        <v>51416.9382958157</v>
      </c>
      <c r="S4341" s="39">
        <f t="shared" si="1212"/>
        <v>29.915254341300169</v>
      </c>
      <c r="T4341" s="39">
        <f t="shared" si="1216"/>
        <v>1238.9513189232021</v>
      </c>
      <c r="U4341" s="39">
        <v>57961.4928987319</v>
      </c>
      <c r="V4341" s="39">
        <f t="shared" si="1213"/>
        <v>7783.5059218394017</v>
      </c>
      <c r="W4341" s="39">
        <v>59443.695577648803</v>
      </c>
      <c r="X4341" s="39">
        <f t="shared" si="1214"/>
        <v>243.25135999370104</v>
      </c>
      <c r="Y4341" s="39">
        <f t="shared" si="1217"/>
        <v>9265.7086007563048</v>
      </c>
      <c r="Z4341" s="39">
        <f t="shared" si="1218"/>
        <v>9617.304422351197</v>
      </c>
      <c r="AA4341" s="45">
        <f t="shared" si="1219"/>
        <v>6.5611950667357685E-2</v>
      </c>
      <c r="AB4341" s="45">
        <f t="shared" si="1220"/>
        <v>0.41219618459800761</v>
      </c>
      <c r="AC4341" s="45">
        <f t="shared" si="1221"/>
        <v>1.288202045383487E-2</v>
      </c>
      <c r="AD4341" s="45">
        <f t="shared" si="1222"/>
        <v>0.49069015571920016</v>
      </c>
      <c r="AE4341" s="45">
        <f t="shared" si="1223"/>
        <v>0.50930984428079984</v>
      </c>
      <c r="AF4341" s="43">
        <f>('Estimates from MCMC'!$B$2-'MCMC runs'!W4341)/'Estimates from MCMC'!$B$2</f>
        <v>0.13925811126904036</v>
      </c>
    </row>
    <row r="4342" spans="1:32" x14ac:dyDescent="0.3">
      <c r="A4342" s="38">
        <v>378</v>
      </c>
      <c r="B4342" s="38">
        <v>1948920.8099906319</v>
      </c>
      <c r="C4342" s="39">
        <v>52881.737434808099</v>
      </c>
      <c r="D4342" s="39">
        <v>51811.928737727503</v>
      </c>
      <c r="E4342" s="39">
        <f t="shared" si="1206"/>
        <v>1069.8086970805962</v>
      </c>
      <c r="F4342" s="39">
        <v>52802.744345472602</v>
      </c>
      <c r="G4342" s="40">
        <f t="shared" si="1207"/>
        <v>78.993089335497643</v>
      </c>
      <c r="H4342" s="39">
        <v>52794.584425950503</v>
      </c>
      <c r="I4342" s="39">
        <f t="shared" si="1208"/>
        <v>87.153008857596433</v>
      </c>
      <c r="J4342" s="39">
        <v>51646.989498590301</v>
      </c>
      <c r="K4342" s="40">
        <f t="shared" si="1209"/>
        <v>1234.7479362177983</v>
      </c>
      <c r="L4342" s="39">
        <v>51077.670563059102</v>
      </c>
      <c r="M4342" s="39">
        <f t="shared" si="1210"/>
        <v>1804.0668717489971</v>
      </c>
      <c r="N4342" s="39">
        <f t="shared" si="1215"/>
        <v>569.3189355311988</v>
      </c>
      <c r="O4342" s="40">
        <f>'Estimates from MCMC'!$B$2-L4342</f>
        <v>17983.329436940898</v>
      </c>
      <c r="P4342" s="39">
        <v>52285.625420210003</v>
      </c>
      <c r="Q4342" s="40">
        <f t="shared" si="1211"/>
        <v>1207.9548571509004</v>
      </c>
      <c r="R4342" s="39">
        <v>52315.407493970801</v>
      </c>
      <c r="S4342" s="39">
        <f t="shared" si="1212"/>
        <v>29.782073760798085</v>
      </c>
      <c r="T4342" s="39">
        <f t="shared" si="1216"/>
        <v>1237.7369309116984</v>
      </c>
      <c r="U4342" s="39">
        <v>58962.978240116499</v>
      </c>
      <c r="V4342" s="39">
        <f t="shared" si="1213"/>
        <v>7885.3076770573971</v>
      </c>
      <c r="W4342" s="39">
        <v>60444.905458509202</v>
      </c>
      <c r="X4342" s="39">
        <f t="shared" si="1214"/>
        <v>244.19028748100391</v>
      </c>
      <c r="Y4342" s="39">
        <f t="shared" si="1217"/>
        <v>9367.2348954500994</v>
      </c>
      <c r="Z4342" s="39">
        <f t="shared" si="1218"/>
        <v>8616.0945414907983</v>
      </c>
      <c r="AA4342" s="45">
        <f t="shared" si="1219"/>
        <v>6.8826906344115049E-2</v>
      </c>
      <c r="AB4342" s="45">
        <f t="shared" si="1220"/>
        <v>0.43847874247688523</v>
      </c>
      <c r="AC4342" s="45">
        <f t="shared" si="1221"/>
        <v>1.3578702894659452E-2</v>
      </c>
      <c r="AD4342" s="45">
        <f t="shared" si="1222"/>
        <v>0.52088435171565972</v>
      </c>
      <c r="AE4342" s="45">
        <f t="shared" si="1223"/>
        <v>0.47911564828434028</v>
      </c>
      <c r="AF4342" s="43">
        <f>('Estimates from MCMC'!$B$2-'MCMC runs'!W4342)/'Estimates from MCMC'!$B$2</f>
        <v>0.1247606397458884</v>
      </c>
    </row>
    <row r="4343" spans="1:32" x14ac:dyDescent="0.3">
      <c r="A4343" s="38">
        <v>1314</v>
      </c>
      <c r="B4343" s="38">
        <v>2084185.0285701631</v>
      </c>
      <c r="C4343" s="39">
        <v>52148.283491838898</v>
      </c>
      <c r="D4343" s="39">
        <v>51076.900517636699</v>
      </c>
      <c r="E4343" s="39">
        <f t="shared" si="1206"/>
        <v>1071.382974202199</v>
      </c>
      <c r="F4343" s="39">
        <v>52084.212574170502</v>
      </c>
      <c r="G4343" s="40">
        <f t="shared" si="1207"/>
        <v>64.07091766839585</v>
      </c>
      <c r="H4343" s="39">
        <v>52061.070078908</v>
      </c>
      <c r="I4343" s="39">
        <f t="shared" si="1208"/>
        <v>87.213412930897903</v>
      </c>
      <c r="J4343" s="39">
        <v>50926.432666619898</v>
      </c>
      <c r="K4343" s="40">
        <f t="shared" si="1209"/>
        <v>1221.8508252190004</v>
      </c>
      <c r="L4343" s="39">
        <v>50357.029335685598</v>
      </c>
      <c r="M4343" s="39">
        <f t="shared" si="1210"/>
        <v>1791.2541561532998</v>
      </c>
      <c r="N4343" s="39">
        <f t="shared" si="1215"/>
        <v>569.40333093429945</v>
      </c>
      <c r="O4343" s="40">
        <f>'Estimates from MCMC'!$B$2-L4343</f>
        <v>18703.970664314402</v>
      </c>
      <c r="P4343" s="39">
        <v>51555.823259883597</v>
      </c>
      <c r="Q4343" s="40">
        <f t="shared" si="1211"/>
        <v>1198.7939241979984</v>
      </c>
      <c r="R4343" s="39">
        <v>51586.045884298997</v>
      </c>
      <c r="S4343" s="39">
        <f t="shared" si="1212"/>
        <v>30.222624415400787</v>
      </c>
      <c r="T4343" s="39">
        <f t="shared" si="1216"/>
        <v>1229.0165486133992</v>
      </c>
      <c r="U4343" s="39">
        <v>58081.665550135898</v>
      </c>
      <c r="V4343" s="39">
        <f t="shared" si="1213"/>
        <v>7724.6362144503</v>
      </c>
      <c r="W4343" s="39">
        <v>59550.759913886301</v>
      </c>
      <c r="X4343" s="39">
        <f t="shared" si="1214"/>
        <v>240.0778151370032</v>
      </c>
      <c r="Y4343" s="39">
        <f t="shared" si="1217"/>
        <v>9193.7305782007024</v>
      </c>
      <c r="Z4343" s="39">
        <f t="shared" si="1218"/>
        <v>9510.2400861136994</v>
      </c>
      <c r="AA4343" s="45">
        <f t="shared" si="1219"/>
        <v>6.5708857796609954E-2</v>
      </c>
      <c r="AB4343" s="45">
        <f t="shared" si="1220"/>
        <v>0.41299445733136519</v>
      </c>
      <c r="AC4343" s="45">
        <f t="shared" si="1221"/>
        <v>1.2835660376384754E-2</v>
      </c>
      <c r="AD4343" s="45">
        <f t="shared" si="1222"/>
        <v>0.49153897550435988</v>
      </c>
      <c r="AE4343" s="45">
        <f t="shared" si="1223"/>
        <v>0.50846102449564012</v>
      </c>
      <c r="AF4343" s="43">
        <f>('Estimates from MCMC'!$B$2-'MCMC runs'!W4343)/'Estimates from MCMC'!$B$2</f>
        <v>0.13770782476526114</v>
      </c>
    </row>
    <row r="4344" spans="1:32" x14ac:dyDescent="0.3">
      <c r="A4344" s="38">
        <v>3937</v>
      </c>
      <c r="B4344" s="38">
        <v>1975923.7400939155</v>
      </c>
      <c r="C4344" s="39">
        <v>52379.2268262098</v>
      </c>
      <c r="D4344" s="39">
        <v>51338.301276068298</v>
      </c>
      <c r="E4344" s="39">
        <f t="shared" si="1206"/>
        <v>1040.9255501415028</v>
      </c>
      <c r="F4344" s="39">
        <v>52308.223237149803</v>
      </c>
      <c r="G4344" s="40">
        <f t="shared" si="1207"/>
        <v>71.003589059997466</v>
      </c>
      <c r="H4344" s="39">
        <v>52293.403859170197</v>
      </c>
      <c r="I4344" s="39">
        <f t="shared" si="1208"/>
        <v>85.8229670396031</v>
      </c>
      <c r="J4344" s="39">
        <v>51182.2916076853</v>
      </c>
      <c r="K4344" s="40">
        <f t="shared" si="1209"/>
        <v>1196.9352185245007</v>
      </c>
      <c r="L4344" s="39">
        <v>50621.259762927701</v>
      </c>
      <c r="M4344" s="39">
        <f t="shared" si="1210"/>
        <v>1757.9670632820998</v>
      </c>
      <c r="N4344" s="39">
        <f t="shared" si="1215"/>
        <v>561.03184475759917</v>
      </c>
      <c r="O4344" s="40">
        <f>'Estimates from MCMC'!$B$2-L4344</f>
        <v>18439.740237072299</v>
      </c>
      <c r="P4344" s="39">
        <v>51792.558330371103</v>
      </c>
      <c r="Q4344" s="40">
        <f t="shared" si="1211"/>
        <v>1171.2985674434021</v>
      </c>
      <c r="R4344" s="39">
        <v>51822.5832759732</v>
      </c>
      <c r="S4344" s="39">
        <f t="shared" si="1212"/>
        <v>30.024945602097432</v>
      </c>
      <c r="T4344" s="39">
        <f t="shared" si="1216"/>
        <v>1201.3235130454996</v>
      </c>
      <c r="U4344" s="39">
        <v>58392.3589973856</v>
      </c>
      <c r="V4344" s="39">
        <f t="shared" si="1213"/>
        <v>7771.099234457899</v>
      </c>
      <c r="W4344" s="39">
        <v>59828.129451579996</v>
      </c>
      <c r="X4344" s="39">
        <f t="shared" si="1214"/>
        <v>234.44694114889717</v>
      </c>
      <c r="Y4344" s="39">
        <f t="shared" si="1217"/>
        <v>9206.8696886522957</v>
      </c>
      <c r="Z4344" s="39">
        <f t="shared" si="1218"/>
        <v>9232.8705484200036</v>
      </c>
      <c r="AA4344" s="45">
        <f t="shared" si="1219"/>
        <v>6.5148613678965531E-2</v>
      </c>
      <c r="AB4344" s="45">
        <f t="shared" si="1220"/>
        <v>0.42143214245688998</v>
      </c>
      <c r="AC4344" s="45">
        <f t="shared" si="1221"/>
        <v>1.2714221465959252E-2</v>
      </c>
      <c r="AD4344" s="45">
        <f t="shared" si="1222"/>
        <v>0.49929497760181474</v>
      </c>
      <c r="AE4344" s="45">
        <f t="shared" si="1223"/>
        <v>0.50070502239818526</v>
      </c>
      <c r="AF4344" s="43">
        <f>('Estimates from MCMC'!$B$2-'MCMC runs'!W4344)/'Estimates from MCMC'!$B$2</f>
        <v>0.13369152703291298</v>
      </c>
    </row>
    <row r="4345" spans="1:32" x14ac:dyDescent="0.3">
      <c r="A4345" s="38">
        <v>1350</v>
      </c>
      <c r="B4345" s="38">
        <v>1930709.5795184241</v>
      </c>
      <c r="C4345" s="39">
        <v>53394.892648374298</v>
      </c>
      <c r="D4345" s="39">
        <v>52278.452573459603</v>
      </c>
      <c r="E4345" s="39">
        <f t="shared" si="1206"/>
        <v>1116.4400749146953</v>
      </c>
      <c r="F4345" s="39">
        <v>53333.123732983098</v>
      </c>
      <c r="G4345" s="40">
        <f t="shared" si="1207"/>
        <v>61.768915391199698</v>
      </c>
      <c r="H4345" s="39">
        <v>53304.209886775803</v>
      </c>
      <c r="I4345" s="39">
        <f t="shared" si="1208"/>
        <v>90.682761598494835</v>
      </c>
      <c r="J4345" s="39">
        <v>52126.875149033898</v>
      </c>
      <c r="K4345" s="40">
        <f t="shared" si="1209"/>
        <v>1268.0174993403998</v>
      </c>
      <c r="L4345" s="39">
        <v>51534.676247606301</v>
      </c>
      <c r="M4345" s="39">
        <f t="shared" si="1210"/>
        <v>1860.2164007679967</v>
      </c>
      <c r="N4345" s="39">
        <f t="shared" si="1215"/>
        <v>592.19890142759687</v>
      </c>
      <c r="O4345" s="40">
        <f>'Estimates from MCMC'!$B$2-L4345</f>
        <v>17526.323752393699</v>
      </c>
      <c r="P4345" s="39">
        <v>52788.147797679798</v>
      </c>
      <c r="Q4345" s="40">
        <f t="shared" si="1211"/>
        <v>1253.4715500734965</v>
      </c>
      <c r="R4345" s="39">
        <v>52819.216803214302</v>
      </c>
      <c r="S4345" s="39">
        <f t="shared" si="1212"/>
        <v>31.069005534503958</v>
      </c>
      <c r="T4345" s="39">
        <f t="shared" si="1216"/>
        <v>1284.5405556080004</v>
      </c>
      <c r="U4345" s="39">
        <v>59626.126077866502</v>
      </c>
      <c r="V4345" s="39">
        <f t="shared" si="1213"/>
        <v>8091.4498302602005</v>
      </c>
      <c r="W4345" s="39">
        <v>61164.0719141019</v>
      </c>
      <c r="X4345" s="39">
        <f t="shared" si="1214"/>
        <v>253.40528062739759</v>
      </c>
      <c r="Y4345" s="39">
        <f t="shared" si="1217"/>
        <v>9629.3956664955986</v>
      </c>
      <c r="Z4345" s="39">
        <f t="shared" si="1218"/>
        <v>7896.9280858981001</v>
      </c>
      <c r="AA4345" s="45">
        <f t="shared" si="1219"/>
        <v>7.3292070473852874E-2</v>
      </c>
      <c r="AB4345" s="45">
        <f t="shared" si="1220"/>
        <v>0.46167410488209726</v>
      </c>
      <c r="AC4345" s="45">
        <f t="shared" si="1221"/>
        <v>1.4458552986206715E-2</v>
      </c>
      <c r="AD4345" s="45">
        <f t="shared" si="1222"/>
        <v>0.54942472834215683</v>
      </c>
      <c r="AE4345" s="45">
        <f t="shared" si="1223"/>
        <v>0.45057527165784317</v>
      </c>
      <c r="AF4345" s="43">
        <f>('Estimates from MCMC'!$B$2-'MCMC runs'!W4345)/'Estimates from MCMC'!$B$2</f>
        <v>0.1143471436251734</v>
      </c>
    </row>
    <row r="4346" spans="1:32" x14ac:dyDescent="0.3">
      <c r="A4346" s="38">
        <v>3072</v>
      </c>
      <c r="B4346" s="38">
        <v>1930709.5795184241</v>
      </c>
      <c r="C4346" s="39">
        <v>53394.892648374298</v>
      </c>
      <c r="D4346" s="39">
        <v>52278.452573459603</v>
      </c>
      <c r="E4346" s="39">
        <f t="shared" si="1206"/>
        <v>1116.4400749146953</v>
      </c>
      <c r="F4346" s="39">
        <v>53333.123732983098</v>
      </c>
      <c r="G4346" s="40">
        <f t="shared" si="1207"/>
        <v>61.768915391199698</v>
      </c>
      <c r="H4346" s="39">
        <v>53304.209886775803</v>
      </c>
      <c r="I4346" s="39">
        <f t="shared" si="1208"/>
        <v>90.682761598494835</v>
      </c>
      <c r="J4346" s="39">
        <v>52126.875149033898</v>
      </c>
      <c r="K4346" s="40">
        <f t="shared" si="1209"/>
        <v>1268.0174993403998</v>
      </c>
      <c r="L4346" s="39">
        <v>51534.676247606301</v>
      </c>
      <c r="M4346" s="39">
        <f t="shared" si="1210"/>
        <v>1860.2164007679967</v>
      </c>
      <c r="N4346" s="39">
        <f t="shared" si="1215"/>
        <v>592.19890142759687</v>
      </c>
      <c r="O4346" s="40">
        <f>'Estimates from MCMC'!$B$2-L4346</f>
        <v>17526.323752393699</v>
      </c>
      <c r="P4346" s="39">
        <v>52788.147797679798</v>
      </c>
      <c r="Q4346" s="40">
        <f t="shared" si="1211"/>
        <v>1253.4715500734965</v>
      </c>
      <c r="R4346" s="39">
        <v>52819.216803214302</v>
      </c>
      <c r="S4346" s="39">
        <f t="shared" si="1212"/>
        <v>31.069005534503958</v>
      </c>
      <c r="T4346" s="39">
        <f t="shared" si="1216"/>
        <v>1284.5405556080004</v>
      </c>
      <c r="U4346" s="39">
        <v>59626.126077866502</v>
      </c>
      <c r="V4346" s="39">
        <f t="shared" si="1213"/>
        <v>8091.4498302602005</v>
      </c>
      <c r="W4346" s="39">
        <v>61164.0719141019</v>
      </c>
      <c r="X4346" s="39">
        <f t="shared" si="1214"/>
        <v>253.40528062739759</v>
      </c>
      <c r="Y4346" s="39">
        <f t="shared" si="1217"/>
        <v>9629.3956664955986</v>
      </c>
      <c r="Z4346" s="39">
        <f t="shared" si="1218"/>
        <v>7896.9280858981001</v>
      </c>
      <c r="AA4346" s="45">
        <f t="shared" si="1219"/>
        <v>7.3292070473852874E-2</v>
      </c>
      <c r="AB4346" s="45">
        <f t="shared" si="1220"/>
        <v>0.46167410488209726</v>
      </c>
      <c r="AC4346" s="45">
        <f t="shared" si="1221"/>
        <v>1.4458552986206715E-2</v>
      </c>
      <c r="AD4346" s="45">
        <f t="shared" si="1222"/>
        <v>0.54942472834215683</v>
      </c>
      <c r="AE4346" s="45">
        <f t="shared" si="1223"/>
        <v>0.45057527165784317</v>
      </c>
      <c r="AF4346" s="43">
        <f>('Estimates from MCMC'!$B$2-'MCMC runs'!W4346)/'Estimates from MCMC'!$B$2</f>
        <v>0.1143471436251734</v>
      </c>
    </row>
    <row r="4347" spans="1:32" x14ac:dyDescent="0.3">
      <c r="A4347" s="38">
        <v>2188</v>
      </c>
      <c r="B4347" s="38">
        <v>2278274.6033211742</v>
      </c>
      <c r="C4347" s="39">
        <v>53245.065625029602</v>
      </c>
      <c r="D4347" s="39">
        <v>52140.106325040797</v>
      </c>
      <c r="E4347" s="39">
        <f t="shared" si="1206"/>
        <v>1104.9592999888046</v>
      </c>
      <c r="F4347" s="39">
        <v>53179.5738490851</v>
      </c>
      <c r="G4347" s="40">
        <f t="shared" si="1207"/>
        <v>65.491775944501569</v>
      </c>
      <c r="H4347" s="39">
        <v>53155.597915005303</v>
      </c>
      <c r="I4347" s="39">
        <f t="shared" si="1208"/>
        <v>89.467710024298867</v>
      </c>
      <c r="J4347" s="39">
        <v>51986.1215595881</v>
      </c>
      <c r="K4347" s="40">
        <f t="shared" si="1209"/>
        <v>1258.9440654415012</v>
      </c>
      <c r="L4347" s="39">
        <v>51401.997252387802</v>
      </c>
      <c r="M4347" s="39">
        <f t="shared" si="1210"/>
        <v>1843.0683726417992</v>
      </c>
      <c r="N4347" s="39">
        <f t="shared" si="1215"/>
        <v>584.12430720029806</v>
      </c>
      <c r="O4347" s="40">
        <f>'Estimates from MCMC'!$B$2-L4347</f>
        <v>17659.002747612198</v>
      </c>
      <c r="P4347" s="39">
        <v>52642.090491826799</v>
      </c>
      <c r="Q4347" s="40">
        <f t="shared" si="1211"/>
        <v>1240.0932394389965</v>
      </c>
      <c r="R4347" s="39">
        <v>52672.686206023798</v>
      </c>
      <c r="S4347" s="39">
        <f t="shared" si="1212"/>
        <v>30.595714196999324</v>
      </c>
      <c r="T4347" s="39">
        <f t="shared" si="1216"/>
        <v>1270.6889536359959</v>
      </c>
      <c r="U4347" s="39">
        <v>59381.825670102997</v>
      </c>
      <c r="V4347" s="39">
        <f t="shared" si="1213"/>
        <v>7979.8284177151945</v>
      </c>
      <c r="W4347" s="39">
        <v>60902.586289412699</v>
      </c>
      <c r="X4347" s="39">
        <f t="shared" si="1214"/>
        <v>250.07166567370587</v>
      </c>
      <c r="Y4347" s="39">
        <f t="shared" si="1217"/>
        <v>9500.5890370248962</v>
      </c>
      <c r="Z4347" s="39">
        <f t="shared" si="1218"/>
        <v>8158.4137105873015</v>
      </c>
      <c r="AA4347" s="45">
        <f t="shared" si="1219"/>
        <v>7.1957005262248741E-2</v>
      </c>
      <c r="AB4347" s="45">
        <f t="shared" si="1220"/>
        <v>0.45188443151435631</v>
      </c>
      <c r="AC4347" s="45">
        <f t="shared" si="1221"/>
        <v>1.4161143143121141E-2</v>
      </c>
      <c r="AD4347" s="45">
        <f t="shared" si="1222"/>
        <v>0.53800257991972622</v>
      </c>
      <c r="AE4347" s="45">
        <f t="shared" si="1223"/>
        <v>0.46199742008027378</v>
      </c>
      <c r="AF4347" s="43">
        <f>('Estimates from MCMC'!$B$2-'MCMC runs'!W4347)/'Estimates from MCMC'!$B$2</f>
        <v>0.11813344305161091</v>
      </c>
    </row>
    <row r="4348" spans="1:32" x14ac:dyDescent="0.3">
      <c r="A4348" s="38">
        <v>3112</v>
      </c>
      <c r="B4348" s="38">
        <v>2098931.3640398378</v>
      </c>
      <c r="C4348" s="39">
        <v>51801.050271876898</v>
      </c>
      <c r="D4348" s="39">
        <v>50743.639253509697</v>
      </c>
      <c r="E4348" s="39">
        <f t="shared" si="1206"/>
        <v>1057.4110183672019</v>
      </c>
      <c r="F4348" s="39">
        <v>51734.344301661004</v>
      </c>
      <c r="G4348" s="40">
        <f t="shared" si="1207"/>
        <v>66.705970215894922</v>
      </c>
      <c r="H4348" s="39">
        <v>51714.502940714097</v>
      </c>
      <c r="I4348" s="39">
        <f t="shared" si="1208"/>
        <v>86.547331162801129</v>
      </c>
      <c r="J4348" s="39">
        <v>50591.107999128602</v>
      </c>
      <c r="K4348" s="40">
        <f t="shared" si="1209"/>
        <v>1209.9422727482961</v>
      </c>
      <c r="L4348" s="39">
        <v>50025.9145182555</v>
      </c>
      <c r="M4348" s="39">
        <f t="shared" si="1210"/>
        <v>1775.1357536213982</v>
      </c>
      <c r="N4348" s="39">
        <f t="shared" si="1215"/>
        <v>565.19348087310209</v>
      </c>
      <c r="O4348" s="40">
        <f>'Estimates from MCMC'!$B$2-L4348</f>
        <v>19035.0854817445</v>
      </c>
      <c r="P4348" s="39">
        <v>51213.1482072976</v>
      </c>
      <c r="Q4348" s="40">
        <f t="shared" si="1211"/>
        <v>1187.2336890420993</v>
      </c>
      <c r="R4348" s="39">
        <v>51243.229160696101</v>
      </c>
      <c r="S4348" s="39">
        <f t="shared" si="1212"/>
        <v>30.080953398501151</v>
      </c>
      <c r="T4348" s="39">
        <f t="shared" si="1216"/>
        <v>1217.3146424406004</v>
      </c>
      <c r="U4348" s="39">
        <v>57645.482130454897</v>
      </c>
      <c r="V4348" s="39">
        <f t="shared" si="1213"/>
        <v>7619.5676121993965</v>
      </c>
      <c r="W4348" s="39">
        <v>59098.211021162097</v>
      </c>
      <c r="X4348" s="39">
        <f t="shared" si="1214"/>
        <v>235.41424826659932</v>
      </c>
      <c r="Y4348" s="39">
        <f t="shared" si="1217"/>
        <v>9072.2965029065963</v>
      </c>
      <c r="Z4348" s="39">
        <f t="shared" si="1218"/>
        <v>9962.7889788379034</v>
      </c>
      <c r="AA4348" s="45">
        <f t="shared" si="1219"/>
        <v>6.3951099332233613E-2</v>
      </c>
      <c r="AB4348" s="45">
        <f t="shared" si="1220"/>
        <v>0.40029069580522258</v>
      </c>
      <c r="AC4348" s="45">
        <f t="shared" si="1221"/>
        <v>1.2367385924921226E-2</v>
      </c>
      <c r="AD4348" s="45">
        <f t="shared" si="1222"/>
        <v>0.47660918106237743</v>
      </c>
      <c r="AE4348" s="45">
        <f t="shared" si="1223"/>
        <v>0.52339081893762252</v>
      </c>
      <c r="AF4348" s="43">
        <f>('Estimates from MCMC'!$B$2-'MCMC runs'!W4348)/'Estimates from MCMC'!$B$2</f>
        <v>0.14426071123843998</v>
      </c>
    </row>
    <row r="4349" spans="1:32" x14ac:dyDescent="0.3">
      <c r="A4349" s="38">
        <v>1499</v>
      </c>
      <c r="B4349" s="38">
        <v>2074054.6265707333</v>
      </c>
      <c r="C4349" s="39">
        <v>52678.266186749701</v>
      </c>
      <c r="D4349" s="39">
        <v>51587.183208227601</v>
      </c>
      <c r="E4349" s="39">
        <f t="shared" si="1206"/>
        <v>1091.0829785220994</v>
      </c>
      <c r="F4349" s="39">
        <v>52618.717260516103</v>
      </c>
      <c r="G4349" s="40">
        <f t="shared" si="1207"/>
        <v>59.54892623359774</v>
      </c>
      <c r="H4349" s="39">
        <v>52590.255566909102</v>
      </c>
      <c r="I4349" s="39">
        <f t="shared" si="1208"/>
        <v>88.010619840599247</v>
      </c>
      <c r="J4349" s="39">
        <v>51440.3558789733</v>
      </c>
      <c r="K4349" s="40">
        <f t="shared" si="1209"/>
        <v>1237.9103077764012</v>
      </c>
      <c r="L4349" s="39">
        <v>50865.803139006297</v>
      </c>
      <c r="M4349" s="39">
        <f t="shared" si="1210"/>
        <v>1812.4630477434039</v>
      </c>
      <c r="N4349" s="39">
        <f t="shared" si="1215"/>
        <v>574.55273996700271</v>
      </c>
      <c r="O4349" s="40">
        <f>'Estimates from MCMC'!$B$2-L4349</f>
        <v>18195.196860993703</v>
      </c>
      <c r="P4349" s="39">
        <v>52080.036459541399</v>
      </c>
      <c r="Q4349" s="40">
        <f t="shared" si="1211"/>
        <v>1214.2333205351024</v>
      </c>
      <c r="R4349" s="39">
        <v>52110.326838713103</v>
      </c>
      <c r="S4349" s="39">
        <f t="shared" si="1212"/>
        <v>30.290379171703535</v>
      </c>
      <c r="T4349" s="39">
        <f t="shared" si="1216"/>
        <v>1244.5236997068059</v>
      </c>
      <c r="U4349" s="39">
        <v>58736.9133182191</v>
      </c>
      <c r="V4349" s="39">
        <f t="shared" si="1213"/>
        <v>7871.1101792128029</v>
      </c>
      <c r="W4349" s="39">
        <v>60226.949451840599</v>
      </c>
      <c r="X4349" s="39">
        <f t="shared" si="1214"/>
        <v>245.51243391469325</v>
      </c>
      <c r="Y4349" s="39">
        <f t="shared" si="1217"/>
        <v>9361.1463128343021</v>
      </c>
      <c r="Z4349" s="39">
        <f t="shared" si="1218"/>
        <v>8834.0505481594009</v>
      </c>
      <c r="AA4349" s="45">
        <f t="shared" si="1219"/>
        <v>6.8398474015677016E-2</v>
      </c>
      <c r="AB4349" s="45">
        <f t="shared" si="1220"/>
        <v>0.43259274628056615</v>
      </c>
      <c r="AC4349" s="45">
        <f t="shared" si="1221"/>
        <v>1.3493255159058772E-2</v>
      </c>
      <c r="AD4349" s="45">
        <f t="shared" si="1222"/>
        <v>0.51448447545530196</v>
      </c>
      <c r="AE4349" s="45">
        <f t="shared" si="1223"/>
        <v>0.48551552454469804</v>
      </c>
      <c r="AF4349" s="43">
        <f>('Estimates from MCMC'!$B$2-'MCMC runs'!W4349)/'Estimates from MCMC'!$B$2</f>
        <v>0.12791663237079395</v>
      </c>
    </row>
    <row r="4350" spans="1:32" x14ac:dyDescent="0.3">
      <c r="A4350" s="38">
        <v>692</v>
      </c>
      <c r="B4350" s="38">
        <v>2011261.7601182545</v>
      </c>
      <c r="C4350" s="39">
        <v>52766.049486761898</v>
      </c>
      <c r="D4350" s="39">
        <v>51674.4959880772</v>
      </c>
      <c r="E4350" s="39">
        <f t="shared" si="1206"/>
        <v>1091.5534986846978</v>
      </c>
      <c r="F4350" s="39">
        <v>52695.945080883699</v>
      </c>
      <c r="G4350" s="40">
        <f t="shared" si="1207"/>
        <v>70.104405878199032</v>
      </c>
      <c r="H4350" s="39">
        <v>52678.113790398398</v>
      </c>
      <c r="I4350" s="39">
        <f t="shared" si="1208"/>
        <v>87.935696363500028</v>
      </c>
      <c r="J4350" s="39">
        <v>51517.465567377702</v>
      </c>
      <c r="K4350" s="40">
        <f t="shared" si="1209"/>
        <v>1248.5839193841966</v>
      </c>
      <c r="L4350" s="39">
        <v>50943.445031700103</v>
      </c>
      <c r="M4350" s="39">
        <f t="shared" si="1210"/>
        <v>1822.6044550617953</v>
      </c>
      <c r="N4350" s="39">
        <f t="shared" si="1215"/>
        <v>574.02053567759867</v>
      </c>
      <c r="O4350" s="40">
        <f>'Estimates from MCMC'!$B$2-L4350</f>
        <v>18117.554968299897</v>
      </c>
      <c r="P4350" s="39">
        <v>52164.748855495098</v>
      </c>
      <c r="Q4350" s="40">
        <f t="shared" si="1211"/>
        <v>1221.303823794995</v>
      </c>
      <c r="R4350" s="39">
        <v>52194.756762180798</v>
      </c>
      <c r="S4350" s="39">
        <f t="shared" si="1212"/>
        <v>30.007906685699709</v>
      </c>
      <c r="T4350" s="39">
        <f t="shared" si="1216"/>
        <v>1251.3117304806947</v>
      </c>
      <c r="U4350" s="39">
        <v>58882.805137494201</v>
      </c>
      <c r="V4350" s="39">
        <f t="shared" si="1213"/>
        <v>7939.3601057940978</v>
      </c>
      <c r="W4350" s="39">
        <v>60382.914628167302</v>
      </c>
      <c r="X4350" s="39">
        <f t="shared" si="1214"/>
        <v>248.79776019240671</v>
      </c>
      <c r="Y4350" s="39">
        <f t="shared" si="1217"/>
        <v>9439.4695964671992</v>
      </c>
      <c r="Z4350" s="39">
        <f t="shared" si="1218"/>
        <v>8678.085371832698</v>
      </c>
      <c r="AA4350" s="45">
        <f t="shared" si="1219"/>
        <v>6.9066258260019206E-2</v>
      </c>
      <c r="AB4350" s="45">
        <f t="shared" si="1220"/>
        <v>0.43821366181504712</v>
      </c>
      <c r="AC4350" s="45">
        <f t="shared" si="1221"/>
        <v>1.3732413707463597E-2</v>
      </c>
      <c r="AD4350" s="45">
        <f t="shared" si="1222"/>
        <v>0.52101233378252987</v>
      </c>
      <c r="AE4350" s="45">
        <f t="shared" si="1223"/>
        <v>0.47898766621747008</v>
      </c>
      <c r="AF4350" s="43">
        <f>('Estimates from MCMC'!$B$2-'MCMC runs'!W4350)/'Estimates from MCMC'!$B$2</f>
        <v>0.12565826402503147</v>
      </c>
    </row>
    <row r="4351" spans="1:32" x14ac:dyDescent="0.3">
      <c r="A4351" s="38">
        <v>1459</v>
      </c>
      <c r="B4351" s="38">
        <v>2044244.7102351538</v>
      </c>
      <c r="C4351" s="39">
        <v>53430.245501698599</v>
      </c>
      <c r="D4351" s="39">
        <v>52319.196133941303</v>
      </c>
      <c r="E4351" s="39">
        <f t="shared" si="1206"/>
        <v>1111.0493677572958</v>
      </c>
      <c r="F4351" s="39">
        <v>53367.686820413699</v>
      </c>
      <c r="G4351" s="40">
        <f t="shared" si="1207"/>
        <v>62.558681284899649</v>
      </c>
      <c r="H4351" s="39">
        <v>53339.839365144297</v>
      </c>
      <c r="I4351" s="39">
        <f t="shared" si="1208"/>
        <v>90.406136554302066</v>
      </c>
      <c r="J4351" s="39">
        <v>52167.157929574998</v>
      </c>
      <c r="K4351" s="40">
        <f t="shared" si="1209"/>
        <v>1263.0875721236007</v>
      </c>
      <c r="L4351" s="39">
        <v>51576.870675186998</v>
      </c>
      <c r="M4351" s="39">
        <f t="shared" si="1210"/>
        <v>1853.374826511601</v>
      </c>
      <c r="N4351" s="39">
        <f t="shared" si="1215"/>
        <v>590.28725438800029</v>
      </c>
      <c r="O4351" s="40">
        <f>'Estimates from MCMC'!$B$2-L4351</f>
        <v>17484.129324813002</v>
      </c>
      <c r="P4351" s="39">
        <v>52821.783939781497</v>
      </c>
      <c r="Q4351" s="40">
        <f t="shared" si="1211"/>
        <v>1244.9132645944992</v>
      </c>
      <c r="R4351" s="39">
        <v>52852.9480929532</v>
      </c>
      <c r="S4351" s="39">
        <f t="shared" si="1212"/>
        <v>31.164153171703219</v>
      </c>
      <c r="T4351" s="39">
        <f t="shared" si="1216"/>
        <v>1276.0774177662024</v>
      </c>
      <c r="U4351" s="39">
        <v>59803.030716059002</v>
      </c>
      <c r="V4351" s="39">
        <f t="shared" si="1213"/>
        <v>8226.1600408720042</v>
      </c>
      <c r="W4351" s="39">
        <v>61333.909007299502</v>
      </c>
      <c r="X4351" s="39">
        <f t="shared" si="1214"/>
        <v>254.80087347429799</v>
      </c>
      <c r="Y4351" s="39">
        <f t="shared" si="1217"/>
        <v>9757.0383321125046</v>
      </c>
      <c r="Z4351" s="39">
        <f t="shared" si="1218"/>
        <v>7727.0909927004977</v>
      </c>
      <c r="AA4351" s="45">
        <f t="shared" si="1219"/>
        <v>7.2984899279784438E-2</v>
      </c>
      <c r="AB4351" s="45">
        <f t="shared" si="1220"/>
        <v>0.47049297611849972</v>
      </c>
      <c r="AC4351" s="45">
        <f t="shared" si="1221"/>
        <v>1.457326634576487E-2</v>
      </c>
      <c r="AD4351" s="45">
        <f t="shared" si="1222"/>
        <v>0.55805114174404902</v>
      </c>
      <c r="AE4351" s="45">
        <f t="shared" si="1223"/>
        <v>0.44194885825595098</v>
      </c>
      <c r="AF4351" s="43">
        <f>('Estimates from MCMC'!$B$2-'MCMC runs'!W4351)/'Estimates from MCMC'!$B$2</f>
        <v>0.1118879105819565</v>
      </c>
    </row>
    <row r="4352" spans="1:32" x14ac:dyDescent="0.3">
      <c r="A4352" s="38">
        <v>3362</v>
      </c>
      <c r="B4352" s="38">
        <v>2044244.7102351538</v>
      </c>
      <c r="C4352" s="39">
        <v>53430.245501698599</v>
      </c>
      <c r="D4352" s="39">
        <v>52319.196133941303</v>
      </c>
      <c r="E4352" s="39">
        <f t="shared" si="1206"/>
        <v>1111.0493677572958</v>
      </c>
      <c r="F4352" s="39">
        <v>53367.686820413699</v>
      </c>
      <c r="G4352" s="40">
        <f t="shared" si="1207"/>
        <v>62.558681284899649</v>
      </c>
      <c r="H4352" s="39">
        <v>53339.839365144297</v>
      </c>
      <c r="I4352" s="39">
        <f t="shared" si="1208"/>
        <v>90.406136554302066</v>
      </c>
      <c r="J4352" s="39">
        <v>52167.157929574998</v>
      </c>
      <c r="K4352" s="40">
        <f t="shared" si="1209"/>
        <v>1263.0875721236007</v>
      </c>
      <c r="L4352" s="39">
        <v>51576.870675186998</v>
      </c>
      <c r="M4352" s="39">
        <f t="shared" si="1210"/>
        <v>1853.374826511601</v>
      </c>
      <c r="N4352" s="39">
        <f t="shared" si="1215"/>
        <v>590.28725438800029</v>
      </c>
      <c r="O4352" s="40">
        <f>'Estimates from MCMC'!$B$2-L4352</f>
        <v>17484.129324813002</v>
      </c>
      <c r="P4352" s="39">
        <v>52821.783939781497</v>
      </c>
      <c r="Q4352" s="40">
        <f t="shared" si="1211"/>
        <v>1244.9132645944992</v>
      </c>
      <c r="R4352" s="39">
        <v>52852.9480929532</v>
      </c>
      <c r="S4352" s="39">
        <f t="shared" si="1212"/>
        <v>31.164153171703219</v>
      </c>
      <c r="T4352" s="39">
        <f t="shared" si="1216"/>
        <v>1276.0774177662024</v>
      </c>
      <c r="U4352" s="39">
        <v>59803.030716059002</v>
      </c>
      <c r="V4352" s="39">
        <f t="shared" si="1213"/>
        <v>8226.1600408720042</v>
      </c>
      <c r="W4352" s="39">
        <v>61333.909007299502</v>
      </c>
      <c r="X4352" s="39">
        <f t="shared" si="1214"/>
        <v>254.80087347429799</v>
      </c>
      <c r="Y4352" s="39">
        <f t="shared" si="1217"/>
        <v>9757.0383321125046</v>
      </c>
      <c r="Z4352" s="39">
        <f t="shared" si="1218"/>
        <v>7727.0909927004977</v>
      </c>
      <c r="AA4352" s="45">
        <f t="shared" si="1219"/>
        <v>7.2984899279784438E-2</v>
      </c>
      <c r="AB4352" s="45">
        <f t="shared" si="1220"/>
        <v>0.47049297611849972</v>
      </c>
      <c r="AC4352" s="45">
        <f t="shared" si="1221"/>
        <v>1.457326634576487E-2</v>
      </c>
      <c r="AD4352" s="45">
        <f t="shared" si="1222"/>
        <v>0.55805114174404902</v>
      </c>
      <c r="AE4352" s="45">
        <f t="shared" si="1223"/>
        <v>0.44194885825595098</v>
      </c>
      <c r="AF4352" s="43">
        <f>('Estimates from MCMC'!$B$2-'MCMC runs'!W4352)/'Estimates from MCMC'!$B$2</f>
        <v>0.1118879105819565</v>
      </c>
    </row>
    <row r="4353" spans="1:32" x14ac:dyDescent="0.3">
      <c r="A4353" s="38">
        <v>2571</v>
      </c>
      <c r="B4353" s="38">
        <v>1930997.7962144637</v>
      </c>
      <c r="C4353" s="39">
        <v>53186.691080518503</v>
      </c>
      <c r="D4353" s="39">
        <v>52098.024504562898</v>
      </c>
      <c r="E4353" s="39">
        <f t="shared" si="1206"/>
        <v>1088.6665759556054</v>
      </c>
      <c r="F4353" s="39">
        <v>53127.319000335898</v>
      </c>
      <c r="G4353" s="40">
        <f t="shared" si="1207"/>
        <v>59.372080182605714</v>
      </c>
      <c r="H4353" s="39">
        <v>53099.961331697697</v>
      </c>
      <c r="I4353" s="39">
        <f t="shared" si="1208"/>
        <v>86.72974882080598</v>
      </c>
      <c r="J4353" s="39">
        <v>51952.715966317599</v>
      </c>
      <c r="K4353" s="40">
        <f t="shared" si="1209"/>
        <v>1233.9751142009045</v>
      </c>
      <c r="L4353" s="39">
        <v>51386.456677709903</v>
      </c>
      <c r="M4353" s="39">
        <f t="shared" si="1210"/>
        <v>1800.2344028086009</v>
      </c>
      <c r="N4353" s="39">
        <f t="shared" si="1215"/>
        <v>566.25928860769636</v>
      </c>
      <c r="O4353" s="40">
        <f>'Estimates from MCMC'!$B$2-L4353</f>
        <v>17674.543322290097</v>
      </c>
      <c r="P4353" s="39">
        <v>52589.9445616261</v>
      </c>
      <c r="Q4353" s="40">
        <f t="shared" si="1211"/>
        <v>1203.4878839161975</v>
      </c>
      <c r="R4353" s="39">
        <v>52619.567380878303</v>
      </c>
      <c r="S4353" s="39">
        <f t="shared" si="1212"/>
        <v>29.622819252203044</v>
      </c>
      <c r="T4353" s="39">
        <f t="shared" si="1216"/>
        <v>1233.1107031684005</v>
      </c>
      <c r="U4353" s="39">
        <v>59357.682687666798</v>
      </c>
      <c r="V4353" s="39">
        <f t="shared" si="1213"/>
        <v>7971.2260099568957</v>
      </c>
      <c r="W4353" s="39">
        <v>60835.406598374298</v>
      </c>
      <c r="X4353" s="39">
        <f t="shared" si="1214"/>
        <v>244.61320753909968</v>
      </c>
      <c r="Y4353" s="39">
        <f t="shared" si="1217"/>
        <v>9448.9499206643959</v>
      </c>
      <c r="Z4353" s="39">
        <f t="shared" si="1218"/>
        <v>8225.5934016257015</v>
      </c>
      <c r="AA4353" s="45">
        <f t="shared" si="1219"/>
        <v>6.9767613266322623E-2</v>
      </c>
      <c r="AB4353" s="45">
        <f t="shared" si="1220"/>
        <v>0.45100039444323592</v>
      </c>
      <c r="AC4353" s="45">
        <f t="shared" si="1221"/>
        <v>1.3839860135486944E-2</v>
      </c>
      <c r="AD4353" s="45">
        <f t="shared" si="1222"/>
        <v>0.53460786784504555</v>
      </c>
      <c r="AE4353" s="45">
        <f t="shared" si="1223"/>
        <v>0.46539213215495451</v>
      </c>
      <c r="AF4353" s="43">
        <f>('Estimates from MCMC'!$B$2-'MCMC runs'!W4353)/'Estimates from MCMC'!$B$2</f>
        <v>0.1191062017871983</v>
      </c>
    </row>
    <row r="4354" spans="1:32" x14ac:dyDescent="0.3">
      <c r="A4354" s="38">
        <v>1722</v>
      </c>
      <c r="B4354" s="38">
        <v>1922943.9080085994</v>
      </c>
      <c r="C4354" s="39">
        <v>52976.549528729003</v>
      </c>
      <c r="D4354" s="39">
        <v>51878.508154378302</v>
      </c>
      <c r="E4354" s="39">
        <f t="shared" ref="E4354:E4417" si="1224">$C4354-D4354</f>
        <v>1098.0413743507015</v>
      </c>
      <c r="F4354" s="39">
        <v>52919.370249546897</v>
      </c>
      <c r="G4354" s="40">
        <f t="shared" ref="G4354:G4417" si="1225">$C4354-F4354</f>
        <v>57.179279182106256</v>
      </c>
      <c r="H4354" s="39">
        <v>52886.9529716213</v>
      </c>
      <c r="I4354" s="39">
        <f t="shared" ref="I4354:I4417" si="1226">$C4354-H4354</f>
        <v>89.59655710770312</v>
      </c>
      <c r="J4354" s="39">
        <v>51732.306299251002</v>
      </c>
      <c r="K4354" s="40">
        <f t="shared" ref="K4354:K4417" si="1227">$C4354-J4354</f>
        <v>1244.243229478001</v>
      </c>
      <c r="L4354" s="39">
        <v>51147.200348400103</v>
      </c>
      <c r="M4354" s="39">
        <f t="shared" ref="M4354:M4417" si="1228">$C4354-L4354</f>
        <v>1829.3491803288998</v>
      </c>
      <c r="N4354" s="39">
        <f t="shared" si="1215"/>
        <v>585.10595085089881</v>
      </c>
      <c r="O4354" s="40">
        <f>'Estimates from MCMC'!$B$2-L4354</f>
        <v>17913.799651599897</v>
      </c>
      <c r="P4354" s="39">
        <v>52374.730587976999</v>
      </c>
      <c r="Q4354" s="40">
        <f t="shared" ref="Q4354:Q4417" si="1229">P4354-L4354</f>
        <v>1227.5302395768958</v>
      </c>
      <c r="R4354" s="39">
        <v>52405.838071742503</v>
      </c>
      <c r="S4354" s="39">
        <f t="shared" ref="S4354:S4417" si="1230">R4354-L4354-Q4354</f>
        <v>31.107483765503275</v>
      </c>
      <c r="T4354" s="39">
        <f t="shared" si="1216"/>
        <v>1258.6377233423991</v>
      </c>
      <c r="U4354" s="39">
        <v>59176.999901368101</v>
      </c>
      <c r="V4354" s="39">
        <f t="shared" ref="V4354:V4417" si="1231">U4354-L4354</f>
        <v>8029.7995529679974</v>
      </c>
      <c r="W4354" s="39">
        <v>60683.806315236601</v>
      </c>
      <c r="X4354" s="39">
        <f t="shared" ref="X4354:X4417" si="1232">W4354-V4354-S4354-Q4354-L4354</f>
        <v>248.16869052610127</v>
      </c>
      <c r="Y4354" s="39">
        <f t="shared" si="1217"/>
        <v>9536.6059668364978</v>
      </c>
      <c r="Z4354" s="39">
        <f t="shared" si="1218"/>
        <v>8377.1936847633988</v>
      </c>
      <c r="AA4354" s="45">
        <f t="shared" si="1219"/>
        <v>7.0260790442076268E-2</v>
      </c>
      <c r="AB4354" s="45">
        <f t="shared" si="1220"/>
        <v>0.44824658694063541</v>
      </c>
      <c r="AC4354" s="45">
        <f t="shared" si="1221"/>
        <v>1.3853492578495882E-2</v>
      </c>
      <c r="AD4354" s="45">
        <f t="shared" si="1222"/>
        <v>0.53236086996120757</v>
      </c>
      <c r="AE4354" s="45">
        <f t="shared" si="1223"/>
        <v>0.46763913003879243</v>
      </c>
      <c r="AF4354" s="43">
        <f>('Estimates from MCMC'!$B$2-'MCMC runs'!W4354)/'Estimates from MCMC'!$B$2</f>
        <v>0.12130136668689129</v>
      </c>
    </row>
    <row r="4355" spans="1:32" x14ac:dyDescent="0.3">
      <c r="A4355" s="38">
        <v>2494</v>
      </c>
      <c r="B4355" s="38">
        <v>1922764.2408350131</v>
      </c>
      <c r="C4355" s="39">
        <v>52279.898800776697</v>
      </c>
      <c r="D4355" s="39">
        <v>51197.225407111102</v>
      </c>
      <c r="E4355" s="39">
        <f t="shared" si="1224"/>
        <v>1082.6733936655946</v>
      </c>
      <c r="F4355" s="39">
        <v>52220.647140774301</v>
      </c>
      <c r="G4355" s="40">
        <f t="shared" si="1225"/>
        <v>59.251660002395511</v>
      </c>
      <c r="H4355" s="39">
        <v>52192.826589487297</v>
      </c>
      <c r="I4355" s="39">
        <f t="shared" si="1226"/>
        <v>87.072211289400002</v>
      </c>
      <c r="J4355" s="39">
        <v>51051.8319924998</v>
      </c>
      <c r="K4355" s="40">
        <f t="shared" si="1227"/>
        <v>1228.0668082768971</v>
      </c>
      <c r="L4355" s="39">
        <v>50483.688443341402</v>
      </c>
      <c r="M4355" s="39">
        <f t="shared" si="1228"/>
        <v>1796.210357435295</v>
      </c>
      <c r="N4355" s="39">
        <f t="shared" ref="N4355:N4418" si="1233">M4355-K4355</f>
        <v>568.14354915839795</v>
      </c>
      <c r="O4355" s="40">
        <f>'Estimates from MCMC'!$B$2-L4355</f>
        <v>18577.311556658598</v>
      </c>
      <c r="P4355" s="39">
        <v>51689.624063730203</v>
      </c>
      <c r="Q4355" s="40">
        <f t="shared" si="1229"/>
        <v>1205.9356203888019</v>
      </c>
      <c r="R4355" s="39">
        <v>51719.449866103801</v>
      </c>
      <c r="S4355" s="39">
        <f t="shared" si="1230"/>
        <v>29.82580237359798</v>
      </c>
      <c r="T4355" s="39">
        <f t="shared" ref="T4355:T4418" si="1234">Q4355+S4355</f>
        <v>1235.7614227623999</v>
      </c>
      <c r="U4355" s="39">
        <v>58135.2934904461</v>
      </c>
      <c r="V4355" s="39">
        <f t="shared" si="1231"/>
        <v>7651.6050471046983</v>
      </c>
      <c r="W4355" s="39">
        <v>59608.937190977798</v>
      </c>
      <c r="X4355" s="39">
        <f t="shared" si="1232"/>
        <v>237.88227776929853</v>
      </c>
      <c r="Y4355" s="39">
        <f t="shared" ref="Y4355:Y4418" si="1235">Q4355+S4355+V4355+X4355</f>
        <v>9125.2487476363967</v>
      </c>
      <c r="Z4355" s="39">
        <f t="shared" ref="Z4355:Z4418" si="1236">O4355-Y4355</f>
        <v>9452.0628090222017</v>
      </c>
      <c r="AA4355" s="45">
        <f t="shared" ref="AA4355:AA4418" si="1237">T4355/O4355</f>
        <v>6.6519927762070094E-2</v>
      </c>
      <c r="AB4355" s="45">
        <f t="shared" ref="AB4355:AB4418" si="1238">V4355/O4355</f>
        <v>0.41187902909246099</v>
      </c>
      <c r="AC4355" s="45">
        <f t="shared" ref="AC4355:AC4418" si="1239">X4355/O4355</f>
        <v>1.2804989411077366E-2</v>
      </c>
      <c r="AD4355" s="45">
        <f t="shared" ref="AD4355:AD4418" si="1240">Y4355/O4355</f>
        <v>0.49120394626560843</v>
      </c>
      <c r="AE4355" s="45">
        <f t="shared" ref="AE4355:AE4418" si="1241">Z4355/O4355</f>
        <v>0.50879605373439152</v>
      </c>
      <c r="AF4355" s="43">
        <f>('Estimates from MCMC'!$B$2-'MCMC runs'!W4355)/'Estimates from MCMC'!$B$2</f>
        <v>0.13686542055606205</v>
      </c>
    </row>
    <row r="4356" spans="1:32" x14ac:dyDescent="0.3">
      <c r="A4356" s="38">
        <v>1189</v>
      </c>
      <c r="B4356" s="38">
        <v>2069844.64535588</v>
      </c>
      <c r="C4356" s="39">
        <v>53635.720872071099</v>
      </c>
      <c r="D4356" s="39">
        <v>52552.448282323901</v>
      </c>
      <c r="E4356" s="39">
        <f t="shared" si="1224"/>
        <v>1083.2725897471973</v>
      </c>
      <c r="F4356" s="39">
        <v>53568.844799462102</v>
      </c>
      <c r="G4356" s="40">
        <f t="shared" si="1225"/>
        <v>66.876072608996765</v>
      </c>
      <c r="H4356" s="39">
        <v>53546.346348812804</v>
      </c>
      <c r="I4356" s="39">
        <f t="shared" si="1226"/>
        <v>89.374523258295085</v>
      </c>
      <c r="J4356" s="39">
        <v>52397.118422184198</v>
      </c>
      <c r="K4356" s="40">
        <f t="shared" si="1227"/>
        <v>1238.602449886901</v>
      </c>
      <c r="L4356" s="39">
        <v>51813.219167360498</v>
      </c>
      <c r="M4356" s="39">
        <f t="shared" si="1228"/>
        <v>1822.5017047106012</v>
      </c>
      <c r="N4356" s="39">
        <f t="shared" si="1233"/>
        <v>583.89925482370018</v>
      </c>
      <c r="O4356" s="40">
        <f>'Estimates from MCMC'!$B$2-L4356</f>
        <v>17247.780832639502</v>
      </c>
      <c r="P4356" s="39">
        <v>53036.955876011001</v>
      </c>
      <c r="Q4356" s="40">
        <f t="shared" si="1229"/>
        <v>1223.7367086505037</v>
      </c>
      <c r="R4356" s="39">
        <v>53068.043512925004</v>
      </c>
      <c r="S4356" s="39">
        <f t="shared" si="1230"/>
        <v>31.08763691400236</v>
      </c>
      <c r="T4356" s="39">
        <f t="shared" si="1234"/>
        <v>1254.8243455645061</v>
      </c>
      <c r="U4356" s="39">
        <v>59817.128526553803</v>
      </c>
      <c r="V4356" s="39">
        <f t="shared" si="1231"/>
        <v>8003.9093591933051</v>
      </c>
      <c r="W4356" s="39">
        <v>61317.041712384504</v>
      </c>
      <c r="X4356" s="39">
        <f t="shared" si="1232"/>
        <v>245.08884026619489</v>
      </c>
      <c r="Y4356" s="39">
        <f t="shared" si="1235"/>
        <v>9503.8225450240061</v>
      </c>
      <c r="Z4356" s="39">
        <f t="shared" si="1236"/>
        <v>7743.9582876154964</v>
      </c>
      <c r="AA4356" s="45">
        <f t="shared" si="1237"/>
        <v>7.2752799779893476E-2</v>
      </c>
      <c r="AB4356" s="45">
        <f t="shared" si="1238"/>
        <v>0.46405444485048181</v>
      </c>
      <c r="AC4356" s="45">
        <f t="shared" si="1239"/>
        <v>1.4209876774546647E-2</v>
      </c>
      <c r="AD4356" s="45">
        <f t="shared" si="1240"/>
        <v>0.55101712140492187</v>
      </c>
      <c r="AE4356" s="45">
        <f t="shared" si="1241"/>
        <v>0.44898287859507807</v>
      </c>
      <c r="AF4356" s="43">
        <f>('Estimates from MCMC'!$B$2-'MCMC runs'!W4356)/'Estimates from MCMC'!$B$2</f>
        <v>0.11213214821122626</v>
      </c>
    </row>
    <row r="4357" spans="1:32" x14ac:dyDescent="0.3">
      <c r="A4357" s="38">
        <v>3518</v>
      </c>
      <c r="B4357" s="38">
        <v>2069844.64535588</v>
      </c>
      <c r="C4357" s="39">
        <v>53635.720872071099</v>
      </c>
      <c r="D4357" s="39">
        <v>52552.448282323901</v>
      </c>
      <c r="E4357" s="39">
        <f t="shared" si="1224"/>
        <v>1083.2725897471973</v>
      </c>
      <c r="F4357" s="39">
        <v>53568.844799462102</v>
      </c>
      <c r="G4357" s="40">
        <f t="shared" si="1225"/>
        <v>66.876072608996765</v>
      </c>
      <c r="H4357" s="39">
        <v>53546.346348812804</v>
      </c>
      <c r="I4357" s="39">
        <f t="shared" si="1226"/>
        <v>89.374523258295085</v>
      </c>
      <c r="J4357" s="39">
        <v>52397.118422184198</v>
      </c>
      <c r="K4357" s="40">
        <f t="shared" si="1227"/>
        <v>1238.602449886901</v>
      </c>
      <c r="L4357" s="39">
        <v>51813.219167360498</v>
      </c>
      <c r="M4357" s="39">
        <f t="shared" si="1228"/>
        <v>1822.5017047106012</v>
      </c>
      <c r="N4357" s="39">
        <f t="shared" si="1233"/>
        <v>583.89925482370018</v>
      </c>
      <c r="O4357" s="40">
        <f>'Estimates from MCMC'!$B$2-L4357</f>
        <v>17247.780832639502</v>
      </c>
      <c r="P4357" s="39">
        <v>53036.955876011001</v>
      </c>
      <c r="Q4357" s="40">
        <f t="shared" si="1229"/>
        <v>1223.7367086505037</v>
      </c>
      <c r="R4357" s="39">
        <v>53068.043512925004</v>
      </c>
      <c r="S4357" s="39">
        <f t="shared" si="1230"/>
        <v>31.08763691400236</v>
      </c>
      <c r="T4357" s="39">
        <f t="shared" si="1234"/>
        <v>1254.8243455645061</v>
      </c>
      <c r="U4357" s="39">
        <v>59817.128526553803</v>
      </c>
      <c r="V4357" s="39">
        <f t="shared" si="1231"/>
        <v>8003.9093591933051</v>
      </c>
      <c r="W4357" s="39">
        <v>61317.041712384504</v>
      </c>
      <c r="X4357" s="39">
        <f t="shared" si="1232"/>
        <v>245.08884026619489</v>
      </c>
      <c r="Y4357" s="39">
        <f t="shared" si="1235"/>
        <v>9503.8225450240061</v>
      </c>
      <c r="Z4357" s="39">
        <f t="shared" si="1236"/>
        <v>7743.9582876154964</v>
      </c>
      <c r="AA4357" s="45">
        <f t="shared" si="1237"/>
        <v>7.2752799779893476E-2</v>
      </c>
      <c r="AB4357" s="45">
        <f t="shared" si="1238"/>
        <v>0.46405444485048181</v>
      </c>
      <c r="AC4357" s="45">
        <f t="shared" si="1239"/>
        <v>1.4209876774546647E-2</v>
      </c>
      <c r="AD4357" s="45">
        <f t="shared" si="1240"/>
        <v>0.55101712140492187</v>
      </c>
      <c r="AE4357" s="45">
        <f t="shared" si="1241"/>
        <v>0.44898287859507807</v>
      </c>
      <c r="AF4357" s="43">
        <f>('Estimates from MCMC'!$B$2-'MCMC runs'!W4357)/'Estimates from MCMC'!$B$2</f>
        <v>0.11213214821122626</v>
      </c>
    </row>
    <row r="4358" spans="1:32" x14ac:dyDescent="0.3">
      <c r="A4358" s="38">
        <v>804</v>
      </c>
      <c r="B4358" s="38">
        <v>2149159.0596348653</v>
      </c>
      <c r="C4358" s="39">
        <v>51591.093866918804</v>
      </c>
      <c r="D4358" s="39">
        <v>50560.8513408047</v>
      </c>
      <c r="E4358" s="39">
        <f t="shared" si="1224"/>
        <v>1030.2425261141034</v>
      </c>
      <c r="F4358" s="39">
        <v>51520.196695877697</v>
      </c>
      <c r="G4358" s="40">
        <f t="shared" si="1225"/>
        <v>70.897171041106049</v>
      </c>
      <c r="H4358" s="39">
        <v>51507.271163651698</v>
      </c>
      <c r="I4358" s="39">
        <f t="shared" si="1226"/>
        <v>83.82270326710568</v>
      </c>
      <c r="J4358" s="39">
        <v>50406.914217738296</v>
      </c>
      <c r="K4358" s="40">
        <f t="shared" si="1227"/>
        <v>1184.1796491805071</v>
      </c>
      <c r="L4358" s="39">
        <v>49859.157162847303</v>
      </c>
      <c r="M4358" s="39">
        <f t="shared" si="1228"/>
        <v>1731.9367040715006</v>
      </c>
      <c r="N4358" s="39">
        <f t="shared" si="1233"/>
        <v>547.75705489099346</v>
      </c>
      <c r="O4358" s="40">
        <f>'Estimates from MCMC'!$B$2-L4358</f>
        <v>19201.842837152697</v>
      </c>
      <c r="P4358" s="39">
        <v>51009.384332109403</v>
      </c>
      <c r="Q4358" s="40">
        <f t="shared" si="1229"/>
        <v>1150.2271692620998</v>
      </c>
      <c r="R4358" s="39">
        <v>51038.466632427</v>
      </c>
      <c r="S4358" s="39">
        <f t="shared" si="1230"/>
        <v>29.082300317597401</v>
      </c>
      <c r="T4358" s="39">
        <f t="shared" si="1234"/>
        <v>1179.3094695796972</v>
      </c>
      <c r="U4358" s="39">
        <v>57508.251235555697</v>
      </c>
      <c r="V4358" s="39">
        <f t="shared" si="1231"/>
        <v>7649.0940727083944</v>
      </c>
      <c r="W4358" s="39">
        <v>58917.586452951698</v>
      </c>
      <c r="X4358" s="39">
        <f t="shared" si="1232"/>
        <v>230.02574781630392</v>
      </c>
      <c r="Y4358" s="39">
        <f t="shared" si="1235"/>
        <v>9058.4292901043955</v>
      </c>
      <c r="Z4358" s="39">
        <f t="shared" si="1236"/>
        <v>10143.413547048302</v>
      </c>
      <c r="AA4358" s="45">
        <f t="shared" si="1237"/>
        <v>6.1416473386497548E-2</v>
      </c>
      <c r="AB4358" s="45">
        <f t="shared" si="1238"/>
        <v>0.39835208201519806</v>
      </c>
      <c r="AC4358" s="45">
        <f t="shared" si="1239"/>
        <v>1.197935790679624E-2</v>
      </c>
      <c r="AD4358" s="45">
        <f t="shared" si="1240"/>
        <v>0.47174791330849186</v>
      </c>
      <c r="AE4358" s="45">
        <f t="shared" si="1241"/>
        <v>0.52825208669150814</v>
      </c>
      <c r="AF4358" s="43">
        <f>('Estimates from MCMC'!$B$2-'MCMC runs'!W4358)/'Estimates from MCMC'!$B$2</f>
        <v>0.14687614640749919</v>
      </c>
    </row>
    <row r="4359" spans="1:32" x14ac:dyDescent="0.3">
      <c r="A4359" s="38">
        <v>2332</v>
      </c>
      <c r="B4359" s="38">
        <v>1961991.499086631</v>
      </c>
      <c r="C4359" s="39">
        <v>52298.221716950902</v>
      </c>
      <c r="D4359" s="39">
        <v>51222.065630723002</v>
      </c>
      <c r="E4359" s="39">
        <f t="shared" si="1224"/>
        <v>1076.1560862279002</v>
      </c>
      <c r="F4359" s="39">
        <v>52237.642658069002</v>
      </c>
      <c r="G4359" s="40">
        <f t="shared" si="1225"/>
        <v>60.579058881899982</v>
      </c>
      <c r="H4359" s="39">
        <v>52210.366383531102</v>
      </c>
      <c r="I4359" s="39">
        <f t="shared" si="1226"/>
        <v>87.855333419800445</v>
      </c>
      <c r="J4359" s="39">
        <v>51074.3463652754</v>
      </c>
      <c r="K4359" s="40">
        <f t="shared" si="1227"/>
        <v>1223.8753516755023</v>
      </c>
      <c r="L4359" s="39">
        <v>50500.788723281301</v>
      </c>
      <c r="M4359" s="39">
        <f t="shared" si="1228"/>
        <v>1797.4329936696013</v>
      </c>
      <c r="N4359" s="39">
        <f t="shared" si="1233"/>
        <v>573.55764199409896</v>
      </c>
      <c r="O4359" s="40">
        <f>'Estimates from MCMC'!$B$2-L4359</f>
        <v>18560.211276718699</v>
      </c>
      <c r="P4359" s="39">
        <v>51704.021969914298</v>
      </c>
      <c r="Q4359" s="40">
        <f t="shared" si="1229"/>
        <v>1203.2332466329972</v>
      </c>
      <c r="R4359" s="39">
        <v>51734.603747915098</v>
      </c>
      <c r="S4359" s="39">
        <f t="shared" si="1230"/>
        <v>30.581778000800114</v>
      </c>
      <c r="T4359" s="39">
        <f t="shared" si="1234"/>
        <v>1233.8150246337973</v>
      </c>
      <c r="U4359" s="39">
        <v>58301.4130963934</v>
      </c>
      <c r="V4359" s="39">
        <f t="shared" si="1231"/>
        <v>7800.6243731120994</v>
      </c>
      <c r="W4359" s="39">
        <v>59776.1468330317</v>
      </c>
      <c r="X4359" s="39">
        <f t="shared" si="1232"/>
        <v>240.91871200450259</v>
      </c>
      <c r="Y4359" s="39">
        <f t="shared" si="1235"/>
        <v>9275.3581097503993</v>
      </c>
      <c r="Z4359" s="39">
        <f t="shared" si="1236"/>
        <v>9284.8531669682998</v>
      </c>
      <c r="AA4359" s="45">
        <f t="shared" si="1237"/>
        <v>6.647634589060164E-2</v>
      </c>
      <c r="AB4359" s="45">
        <f t="shared" si="1238"/>
        <v>0.42028747716341669</v>
      </c>
      <c r="AC4359" s="45">
        <f t="shared" si="1239"/>
        <v>1.2980386290467657E-2</v>
      </c>
      <c r="AD4359" s="45">
        <f t="shared" si="1240"/>
        <v>0.49974420934448599</v>
      </c>
      <c r="AE4359" s="45">
        <f t="shared" si="1241"/>
        <v>0.50025579065551395</v>
      </c>
      <c r="AF4359" s="43">
        <f>('Estimates from MCMC'!$B$2-'MCMC runs'!W4359)/'Estimates from MCMC'!$B$2</f>
        <v>0.13444423288061713</v>
      </c>
    </row>
    <row r="4360" spans="1:32" x14ac:dyDescent="0.3">
      <c r="A4360" s="38">
        <v>1440</v>
      </c>
      <c r="B4360" s="38">
        <v>1977968.0449187967</v>
      </c>
      <c r="C4360" s="39">
        <v>52233.816499680099</v>
      </c>
      <c r="D4360" s="39">
        <v>51158.542930564297</v>
      </c>
      <c r="E4360" s="39">
        <f t="shared" si="1224"/>
        <v>1075.2735691158014</v>
      </c>
      <c r="F4360" s="39">
        <v>52167.507766411603</v>
      </c>
      <c r="G4360" s="40">
        <f t="shared" si="1225"/>
        <v>66.308733268495416</v>
      </c>
      <c r="H4360" s="39">
        <v>52146.360947392997</v>
      </c>
      <c r="I4360" s="39">
        <f t="shared" si="1226"/>
        <v>87.455552287101455</v>
      </c>
      <c r="J4360" s="39">
        <v>51005.568822659901</v>
      </c>
      <c r="K4360" s="40">
        <f t="shared" si="1227"/>
        <v>1228.2476770201974</v>
      </c>
      <c r="L4360" s="39">
        <v>50434.544288867801</v>
      </c>
      <c r="M4360" s="39">
        <f t="shared" si="1228"/>
        <v>1799.272210812298</v>
      </c>
      <c r="N4360" s="39">
        <f t="shared" si="1233"/>
        <v>571.02453379210056</v>
      </c>
      <c r="O4360" s="40">
        <f>'Estimates from MCMC'!$B$2-L4360</f>
        <v>18626.455711132199</v>
      </c>
      <c r="P4360" s="39">
        <v>51634.094931147098</v>
      </c>
      <c r="Q4360" s="40">
        <f t="shared" si="1229"/>
        <v>1199.5506422792969</v>
      </c>
      <c r="R4360" s="39">
        <v>51664.5146772019</v>
      </c>
      <c r="S4360" s="39">
        <f t="shared" si="1230"/>
        <v>30.41974605480209</v>
      </c>
      <c r="T4360" s="39">
        <f t="shared" si="1234"/>
        <v>1229.970388334099</v>
      </c>
      <c r="U4360" s="39">
        <v>58419.0686425694</v>
      </c>
      <c r="V4360" s="39">
        <f t="shared" si="1231"/>
        <v>7984.5243537015995</v>
      </c>
      <c r="W4360" s="39">
        <v>59895.640644588297</v>
      </c>
      <c r="X4360" s="39">
        <f t="shared" si="1232"/>
        <v>246.60161368479748</v>
      </c>
      <c r="Y4360" s="39">
        <f t="shared" si="1235"/>
        <v>9461.0963557204959</v>
      </c>
      <c r="Z4360" s="39">
        <f t="shared" si="1236"/>
        <v>9165.3593554117033</v>
      </c>
      <c r="AA4360" s="45">
        <f t="shared" si="1237"/>
        <v>6.6033517455443808E-2</v>
      </c>
      <c r="AB4360" s="45">
        <f t="shared" si="1238"/>
        <v>0.42866579007457689</v>
      </c>
      <c r="AC4360" s="45">
        <f t="shared" si="1239"/>
        <v>1.3239320325305622E-2</v>
      </c>
      <c r="AD4360" s="45">
        <f t="shared" si="1240"/>
        <v>0.50793862785532629</v>
      </c>
      <c r="AE4360" s="45">
        <f t="shared" si="1241"/>
        <v>0.49206137214467366</v>
      </c>
      <c r="AF4360" s="43">
        <f>('Estimates from MCMC'!$B$2-'MCMC runs'!W4360)/'Estimates from MCMC'!$B$2</f>
        <v>0.13271396816454589</v>
      </c>
    </row>
    <row r="4361" spans="1:32" x14ac:dyDescent="0.3">
      <c r="A4361" s="38">
        <v>3664</v>
      </c>
      <c r="B4361" s="38">
        <v>2005050.8169111749</v>
      </c>
      <c r="C4361" s="39">
        <v>52858.452428814497</v>
      </c>
      <c r="D4361" s="39">
        <v>51782.4011056167</v>
      </c>
      <c r="E4361" s="39">
        <f t="shared" si="1224"/>
        <v>1076.0513231977966</v>
      </c>
      <c r="F4361" s="39">
        <v>52798.237484446603</v>
      </c>
      <c r="G4361" s="40">
        <f t="shared" si="1225"/>
        <v>60.214944367893622</v>
      </c>
      <c r="H4361" s="39">
        <v>52770.665984198997</v>
      </c>
      <c r="I4361" s="39">
        <f t="shared" si="1226"/>
        <v>87.786444615499931</v>
      </c>
      <c r="J4361" s="39">
        <v>51635.135260240902</v>
      </c>
      <c r="K4361" s="40">
        <f t="shared" si="1227"/>
        <v>1223.3171685735942</v>
      </c>
      <c r="L4361" s="39">
        <v>51061.840009668202</v>
      </c>
      <c r="M4361" s="39">
        <f t="shared" si="1228"/>
        <v>1796.612419146295</v>
      </c>
      <c r="N4361" s="39">
        <f t="shared" si="1233"/>
        <v>573.29525057270075</v>
      </c>
      <c r="O4361" s="40">
        <f>'Estimates from MCMC'!$B$2-L4361</f>
        <v>17999.159990331798</v>
      </c>
      <c r="P4361" s="39">
        <v>52262.487268538403</v>
      </c>
      <c r="Q4361" s="40">
        <f t="shared" si="1229"/>
        <v>1200.6472588702018</v>
      </c>
      <c r="R4361" s="39">
        <v>52293.117169920297</v>
      </c>
      <c r="S4361" s="39">
        <f t="shared" si="1230"/>
        <v>30.629901381893433</v>
      </c>
      <c r="T4361" s="39">
        <f t="shared" si="1234"/>
        <v>1231.2771602520952</v>
      </c>
      <c r="U4361" s="39">
        <v>58969.940666632203</v>
      </c>
      <c r="V4361" s="39">
        <f t="shared" si="1231"/>
        <v>7908.1006569640012</v>
      </c>
      <c r="W4361" s="39">
        <v>60443.850016265103</v>
      </c>
      <c r="X4361" s="39">
        <f t="shared" si="1232"/>
        <v>242.63218938080536</v>
      </c>
      <c r="Y4361" s="39">
        <f t="shared" si="1235"/>
        <v>9382.0100065969018</v>
      </c>
      <c r="Z4361" s="39">
        <f t="shared" si="1236"/>
        <v>8617.1499837348965</v>
      </c>
      <c r="AA4361" s="45">
        <f t="shared" si="1237"/>
        <v>6.8407479066438237E-2</v>
      </c>
      <c r="AB4361" s="45">
        <f t="shared" si="1238"/>
        <v>0.43935942906290165</v>
      </c>
      <c r="AC4361" s="45">
        <f t="shared" si="1239"/>
        <v>1.3480195159726044E-2</v>
      </c>
      <c r="AD4361" s="45">
        <f t="shared" si="1240"/>
        <v>0.52124710328906598</v>
      </c>
      <c r="AE4361" s="45">
        <f t="shared" si="1241"/>
        <v>0.47875289671093407</v>
      </c>
      <c r="AF4361" s="43">
        <f>('Estimates from MCMC'!$B$2-'MCMC runs'!W4361)/'Estimates from MCMC'!$B$2</f>
        <v>0.1247759224994555</v>
      </c>
    </row>
    <row r="4362" spans="1:32" x14ac:dyDescent="0.3">
      <c r="A4362" s="38">
        <v>1732</v>
      </c>
      <c r="B4362" s="38">
        <v>1989771.8881148151</v>
      </c>
      <c r="C4362" s="39">
        <v>52578.709255458401</v>
      </c>
      <c r="D4362" s="39">
        <v>51475.2680747657</v>
      </c>
      <c r="E4362" s="39">
        <f t="shared" si="1224"/>
        <v>1103.4411806927019</v>
      </c>
      <c r="F4362" s="39">
        <v>52526.609964903502</v>
      </c>
      <c r="G4362" s="40">
        <f t="shared" si="1225"/>
        <v>52.099290554899198</v>
      </c>
      <c r="H4362" s="39">
        <v>52489.095949608898</v>
      </c>
      <c r="I4362" s="39">
        <f t="shared" si="1226"/>
        <v>89.613305849503377</v>
      </c>
      <c r="J4362" s="39">
        <v>51334.066525031601</v>
      </c>
      <c r="K4362" s="40">
        <f t="shared" si="1227"/>
        <v>1244.6427304268</v>
      </c>
      <c r="L4362" s="39">
        <v>50748.990058634598</v>
      </c>
      <c r="M4362" s="39">
        <f t="shared" si="1228"/>
        <v>1829.7191968238039</v>
      </c>
      <c r="N4362" s="39">
        <f t="shared" si="1233"/>
        <v>585.07646639700397</v>
      </c>
      <c r="O4362" s="40">
        <f>'Estimates from MCMC'!$B$2-L4362</f>
        <v>18312.009941365402</v>
      </c>
      <c r="P4362" s="39">
        <v>51980.974409961098</v>
      </c>
      <c r="Q4362" s="40">
        <f t="shared" si="1229"/>
        <v>1231.9843513265005</v>
      </c>
      <c r="R4362" s="39">
        <v>52011.955318806497</v>
      </c>
      <c r="S4362" s="39">
        <f t="shared" si="1230"/>
        <v>30.980908845398517</v>
      </c>
      <c r="T4362" s="39">
        <f t="shared" si="1234"/>
        <v>1262.965260171899</v>
      </c>
      <c r="U4362" s="39">
        <v>58499.635566250501</v>
      </c>
      <c r="V4362" s="39">
        <f t="shared" si="1231"/>
        <v>7750.6455076159036</v>
      </c>
      <c r="W4362" s="39">
        <v>60006.592499505001</v>
      </c>
      <c r="X4362" s="39">
        <f t="shared" si="1232"/>
        <v>243.99167308260076</v>
      </c>
      <c r="Y4362" s="39">
        <f t="shared" si="1235"/>
        <v>9257.6024408704034</v>
      </c>
      <c r="Z4362" s="39">
        <f t="shared" si="1236"/>
        <v>9054.4075004949991</v>
      </c>
      <c r="AA4362" s="45">
        <f t="shared" si="1237"/>
        <v>6.8969231898403399E-2</v>
      </c>
      <c r="AB4362" s="45">
        <f t="shared" si="1238"/>
        <v>0.42325476735941475</v>
      </c>
      <c r="AC4362" s="45">
        <f t="shared" si="1239"/>
        <v>1.3324133935261939E-2</v>
      </c>
      <c r="AD4362" s="45">
        <f t="shared" si="1240"/>
        <v>0.50554813319308012</v>
      </c>
      <c r="AE4362" s="45">
        <f t="shared" si="1241"/>
        <v>0.49445186680691988</v>
      </c>
      <c r="AF4362" s="43">
        <f>('Estimates from MCMC'!$B$2-'MCMC runs'!W4362)/'Estimates from MCMC'!$B$2</f>
        <v>0.13110739057492651</v>
      </c>
    </row>
    <row r="4363" spans="1:32" x14ac:dyDescent="0.3">
      <c r="A4363" s="38">
        <v>3387</v>
      </c>
      <c r="B4363" s="38">
        <v>2039263.9571406534</v>
      </c>
      <c r="C4363" s="39">
        <v>52830.633400459199</v>
      </c>
      <c r="D4363" s="39">
        <v>51773.646535563799</v>
      </c>
      <c r="E4363" s="39">
        <f t="shared" si="1224"/>
        <v>1056.9868648953998</v>
      </c>
      <c r="F4363" s="39">
        <v>52760.618137902202</v>
      </c>
      <c r="G4363" s="40">
        <f t="shared" si="1225"/>
        <v>70.015262556997186</v>
      </c>
      <c r="H4363" s="39">
        <v>52744.266985246002</v>
      </c>
      <c r="I4363" s="39">
        <f t="shared" si="1226"/>
        <v>86.366415213196888</v>
      </c>
      <c r="J4363" s="39">
        <v>51618.079976824003</v>
      </c>
      <c r="K4363" s="40">
        <f t="shared" si="1227"/>
        <v>1212.5534236351959</v>
      </c>
      <c r="L4363" s="39">
        <v>51053.659187528399</v>
      </c>
      <c r="M4363" s="39">
        <f t="shared" si="1228"/>
        <v>1776.9742129307997</v>
      </c>
      <c r="N4363" s="39">
        <f t="shared" si="1233"/>
        <v>564.42078929560375</v>
      </c>
      <c r="O4363" s="40">
        <f>'Estimates from MCMC'!$B$2-L4363</f>
        <v>18007.340812471601</v>
      </c>
      <c r="P4363" s="39">
        <v>52240.5452484661</v>
      </c>
      <c r="Q4363" s="40">
        <f t="shared" si="1229"/>
        <v>1186.8860609377007</v>
      </c>
      <c r="R4363" s="39">
        <v>52270.416413229497</v>
      </c>
      <c r="S4363" s="39">
        <f t="shared" si="1230"/>
        <v>29.871164763397246</v>
      </c>
      <c r="T4363" s="39">
        <f t="shared" si="1234"/>
        <v>1216.7572257010979</v>
      </c>
      <c r="U4363" s="39">
        <v>58923.584940893903</v>
      </c>
      <c r="V4363" s="39">
        <f t="shared" si="1231"/>
        <v>7869.9257533655036</v>
      </c>
      <c r="W4363" s="39">
        <v>60377.779788002903</v>
      </c>
      <c r="X4363" s="39">
        <f t="shared" si="1232"/>
        <v>237.43762140790204</v>
      </c>
      <c r="Y4363" s="39">
        <f t="shared" si="1235"/>
        <v>9324.1206004745036</v>
      </c>
      <c r="Z4363" s="39">
        <f t="shared" si="1236"/>
        <v>8683.2202119970971</v>
      </c>
      <c r="AA4363" s="45">
        <f t="shared" si="1237"/>
        <v>6.7570067028352734E-2</v>
      </c>
      <c r="AB4363" s="45">
        <f t="shared" si="1238"/>
        <v>0.43703986253844418</v>
      </c>
      <c r="AC4363" s="45">
        <f t="shared" si="1239"/>
        <v>1.3185601576633486E-2</v>
      </c>
      <c r="AD4363" s="45">
        <f t="shared" si="1240"/>
        <v>0.51779553114343035</v>
      </c>
      <c r="AE4363" s="45">
        <f t="shared" si="1241"/>
        <v>0.48220446885656965</v>
      </c>
      <c r="AF4363" s="43">
        <f>('Estimates from MCMC'!$B$2-'MCMC runs'!W4363)/'Estimates from MCMC'!$B$2</f>
        <v>0.12573261626673662</v>
      </c>
    </row>
    <row r="4364" spans="1:32" x14ac:dyDescent="0.3">
      <c r="A4364" s="38">
        <v>1398</v>
      </c>
      <c r="B4364" s="38">
        <v>2186772.8260903079</v>
      </c>
      <c r="C4364" s="39">
        <v>52664.5645928792</v>
      </c>
      <c r="D4364" s="39">
        <v>51580.980443645203</v>
      </c>
      <c r="E4364" s="39">
        <f t="shared" si="1224"/>
        <v>1083.5841492339969</v>
      </c>
      <c r="F4364" s="39">
        <v>52615.856410814296</v>
      </c>
      <c r="G4364" s="40">
        <f t="shared" si="1225"/>
        <v>48.708182064903667</v>
      </c>
      <c r="H4364" s="39">
        <v>52576.720987349901</v>
      </c>
      <c r="I4364" s="39">
        <f t="shared" si="1226"/>
        <v>87.843605529298657</v>
      </c>
      <c r="J4364" s="39">
        <v>51444.848880324702</v>
      </c>
      <c r="K4364" s="40">
        <f t="shared" si="1227"/>
        <v>1219.7157125544982</v>
      </c>
      <c r="L4364" s="39">
        <v>50871.074299877997</v>
      </c>
      <c r="M4364" s="39">
        <f t="shared" si="1228"/>
        <v>1793.4902930012031</v>
      </c>
      <c r="N4364" s="39">
        <f t="shared" si="1233"/>
        <v>573.77458044670493</v>
      </c>
      <c r="O4364" s="40">
        <f>'Estimates from MCMC'!$B$2-L4364</f>
        <v>18189.925700122003</v>
      </c>
      <c r="P4364" s="39">
        <v>52073.086322470903</v>
      </c>
      <c r="Q4364" s="40">
        <f t="shared" si="1229"/>
        <v>1202.0120225929059</v>
      </c>
      <c r="R4364" s="39">
        <v>52103.639775772601</v>
      </c>
      <c r="S4364" s="39">
        <f t="shared" si="1230"/>
        <v>30.553453301698028</v>
      </c>
      <c r="T4364" s="39">
        <f t="shared" si="1234"/>
        <v>1232.5654758946039</v>
      </c>
      <c r="U4364" s="39">
        <v>58779.246392376801</v>
      </c>
      <c r="V4364" s="39">
        <f t="shared" si="1231"/>
        <v>7908.172092498804</v>
      </c>
      <c r="W4364" s="39">
        <v>60249.9274094051</v>
      </c>
      <c r="X4364" s="39">
        <f t="shared" si="1232"/>
        <v>238.11554113369493</v>
      </c>
      <c r="Y4364" s="39">
        <f t="shared" si="1235"/>
        <v>9378.8531095271028</v>
      </c>
      <c r="Z4364" s="39">
        <f t="shared" si="1236"/>
        <v>8811.0725905949002</v>
      </c>
      <c r="AA4364" s="45">
        <f t="shared" si="1237"/>
        <v>6.7760885680051841E-2</v>
      </c>
      <c r="AB4364" s="45">
        <f t="shared" si="1238"/>
        <v>0.43475560169252164</v>
      </c>
      <c r="AC4364" s="45">
        <f t="shared" si="1239"/>
        <v>1.3090517523779542E-2</v>
      </c>
      <c r="AD4364" s="45">
        <f t="shared" si="1240"/>
        <v>0.51560700489635303</v>
      </c>
      <c r="AE4364" s="45">
        <f t="shared" si="1241"/>
        <v>0.48439299510364703</v>
      </c>
      <c r="AF4364" s="43">
        <f>('Estimates from MCMC'!$B$2-'MCMC runs'!W4364)/'Estimates from MCMC'!$B$2</f>
        <v>0.1275839126365807</v>
      </c>
    </row>
    <row r="4365" spans="1:32" x14ac:dyDescent="0.3">
      <c r="A4365" s="38">
        <v>4379</v>
      </c>
      <c r="B4365" s="38">
        <v>1944648.7529328994</v>
      </c>
      <c r="C4365" s="39">
        <v>51717.656078941502</v>
      </c>
      <c r="D4365" s="39">
        <v>50637.443693388297</v>
      </c>
      <c r="E4365" s="39">
        <f t="shared" si="1224"/>
        <v>1080.2123855532045</v>
      </c>
      <c r="F4365" s="39">
        <v>51642.583762849499</v>
      </c>
      <c r="G4365" s="40">
        <f t="shared" si="1225"/>
        <v>75.072316092002438</v>
      </c>
      <c r="H4365" s="39">
        <v>51629.680132388501</v>
      </c>
      <c r="I4365" s="39">
        <f t="shared" si="1226"/>
        <v>87.97594655300054</v>
      </c>
      <c r="J4365" s="39">
        <v>50475.550337581997</v>
      </c>
      <c r="K4365" s="40">
        <f t="shared" si="1227"/>
        <v>1242.1057413595045</v>
      </c>
      <c r="L4365" s="39">
        <v>49901.351224346297</v>
      </c>
      <c r="M4365" s="39">
        <f t="shared" si="1228"/>
        <v>1816.3048545952042</v>
      </c>
      <c r="N4365" s="39">
        <f t="shared" si="1233"/>
        <v>574.19911323569977</v>
      </c>
      <c r="O4365" s="40">
        <f>'Estimates from MCMC'!$B$2-L4365</f>
        <v>19159.648775653703</v>
      </c>
      <c r="P4365" s="39">
        <v>51122.276818452803</v>
      </c>
      <c r="Q4365" s="40">
        <f t="shared" si="1229"/>
        <v>1220.9255941065057</v>
      </c>
      <c r="R4365" s="39">
        <v>51152.253248872803</v>
      </c>
      <c r="S4365" s="39">
        <f t="shared" si="1230"/>
        <v>29.976430419999815</v>
      </c>
      <c r="T4365" s="39">
        <f t="shared" si="1234"/>
        <v>1250.9020245265056</v>
      </c>
      <c r="U4365" s="39">
        <v>57442.299628459601</v>
      </c>
      <c r="V4365" s="39">
        <f t="shared" si="1231"/>
        <v>7540.9484041133037</v>
      </c>
      <c r="W4365" s="39">
        <v>58935.7810082461</v>
      </c>
      <c r="X4365" s="39">
        <f t="shared" si="1232"/>
        <v>242.57935525999346</v>
      </c>
      <c r="Y4365" s="39">
        <f t="shared" si="1235"/>
        <v>9034.4297838998027</v>
      </c>
      <c r="Z4365" s="39">
        <f t="shared" si="1236"/>
        <v>10125.2189917539</v>
      </c>
      <c r="AA4365" s="45">
        <f t="shared" si="1237"/>
        <v>6.5288358840692076E-2</v>
      </c>
      <c r="AB4365" s="45">
        <f t="shared" si="1238"/>
        <v>0.39358489774069549</v>
      </c>
      <c r="AC4365" s="45">
        <f t="shared" si="1239"/>
        <v>1.2660950004899918E-2</v>
      </c>
      <c r="AD4365" s="45">
        <f t="shared" si="1240"/>
        <v>0.47153420658628747</v>
      </c>
      <c r="AE4365" s="45">
        <f t="shared" si="1241"/>
        <v>0.52846579341371258</v>
      </c>
      <c r="AF4365" s="43">
        <f>('Estimates from MCMC'!$B$2-'MCMC runs'!W4365)/'Estimates from MCMC'!$B$2</f>
        <v>0.14661269011097292</v>
      </c>
    </row>
    <row r="4366" spans="1:32" x14ac:dyDescent="0.3">
      <c r="A4366" s="38">
        <v>3297</v>
      </c>
      <c r="B4366" s="38">
        <v>1986212.4766128955</v>
      </c>
      <c r="C4366" s="39">
        <v>53328.430793112799</v>
      </c>
      <c r="D4366" s="39">
        <v>52267.514253096197</v>
      </c>
      <c r="E4366" s="39">
        <f t="shared" si="1224"/>
        <v>1060.9165400166021</v>
      </c>
      <c r="F4366" s="39">
        <v>53261.913582073998</v>
      </c>
      <c r="G4366" s="40">
        <f t="shared" si="1225"/>
        <v>66.517211038801179</v>
      </c>
      <c r="H4366" s="39">
        <v>53242.452098616297</v>
      </c>
      <c r="I4366" s="39">
        <f t="shared" si="1226"/>
        <v>85.978694496501703</v>
      </c>
      <c r="J4366" s="39">
        <v>52115.837715677902</v>
      </c>
      <c r="K4366" s="40">
        <f t="shared" si="1227"/>
        <v>1212.5930774348963</v>
      </c>
      <c r="L4366" s="39">
        <v>51554.015010329596</v>
      </c>
      <c r="M4366" s="39">
        <f t="shared" si="1228"/>
        <v>1774.4157827832023</v>
      </c>
      <c r="N4366" s="39">
        <f t="shared" si="1233"/>
        <v>561.82270534830604</v>
      </c>
      <c r="O4366" s="40">
        <f>'Estimates from MCMC'!$B$2-L4366</f>
        <v>17506.984989670404</v>
      </c>
      <c r="P4366" s="39">
        <v>52736.469999295899</v>
      </c>
      <c r="Q4366" s="40">
        <f t="shared" si="1229"/>
        <v>1182.4549889663031</v>
      </c>
      <c r="R4366" s="39">
        <v>52766.244084452002</v>
      </c>
      <c r="S4366" s="39">
        <f t="shared" si="1230"/>
        <v>29.774085156102956</v>
      </c>
      <c r="T4366" s="39">
        <f t="shared" si="1234"/>
        <v>1212.229074122406</v>
      </c>
      <c r="U4366" s="39">
        <v>59592.733676968899</v>
      </c>
      <c r="V4366" s="39">
        <f t="shared" si="1231"/>
        <v>8038.7186666393027</v>
      </c>
      <c r="W4366" s="39">
        <v>61044.287419454697</v>
      </c>
      <c r="X4366" s="39">
        <f t="shared" si="1232"/>
        <v>239.32466836339154</v>
      </c>
      <c r="Y4366" s="39">
        <f t="shared" si="1235"/>
        <v>9490.2724091251002</v>
      </c>
      <c r="Z4366" s="39">
        <f t="shared" si="1236"/>
        <v>8016.7125805453034</v>
      </c>
      <c r="AA4366" s="45">
        <f t="shared" si="1237"/>
        <v>6.9242595160597567E-2</v>
      </c>
      <c r="AB4366" s="45">
        <f t="shared" si="1238"/>
        <v>0.45917207739552895</v>
      </c>
      <c r="AC4366" s="45">
        <f t="shared" si="1239"/>
        <v>1.3670238964881709E-2</v>
      </c>
      <c r="AD4366" s="45">
        <f t="shared" si="1240"/>
        <v>0.54208491152100824</v>
      </c>
      <c r="AE4366" s="45">
        <f t="shared" si="1241"/>
        <v>0.45791508847899176</v>
      </c>
      <c r="AF4366" s="43">
        <f>('Estimates from MCMC'!$B$2-'MCMC runs'!W4366)/'Estimates from MCMC'!$B$2</f>
        <v>0.11608161741859085</v>
      </c>
    </row>
    <row r="4367" spans="1:32" x14ac:dyDescent="0.3">
      <c r="A4367" s="38">
        <v>466</v>
      </c>
      <c r="B4367" s="38">
        <v>2032601.9998116468</v>
      </c>
      <c r="C4367" s="39">
        <v>52543.389800229997</v>
      </c>
      <c r="D4367" s="39">
        <v>51454.394988373198</v>
      </c>
      <c r="E4367" s="39">
        <f t="shared" si="1224"/>
        <v>1088.9948118567991</v>
      </c>
      <c r="F4367" s="39">
        <v>52477.230803341903</v>
      </c>
      <c r="G4367" s="40">
        <f t="shared" si="1225"/>
        <v>66.158996888094407</v>
      </c>
      <c r="H4367" s="39">
        <v>52454.628761780201</v>
      </c>
      <c r="I4367" s="39">
        <f t="shared" si="1226"/>
        <v>88.761038449796615</v>
      </c>
      <c r="J4367" s="39">
        <v>51300.5233693236</v>
      </c>
      <c r="K4367" s="40">
        <f t="shared" si="1227"/>
        <v>1242.866430906397</v>
      </c>
      <c r="L4367" s="39">
        <v>50721.186783472003</v>
      </c>
      <c r="M4367" s="39">
        <f t="shared" si="1228"/>
        <v>1822.2030167579942</v>
      </c>
      <c r="N4367" s="39">
        <f t="shared" si="1233"/>
        <v>579.33658585159719</v>
      </c>
      <c r="O4367" s="40">
        <f>'Estimates from MCMC'!$B$2-L4367</f>
        <v>18339.813216527997</v>
      </c>
      <c r="P4367" s="39">
        <v>51942.514181761901</v>
      </c>
      <c r="Q4367" s="40">
        <f t="shared" si="1229"/>
        <v>1221.3273982898972</v>
      </c>
      <c r="R4367" s="39">
        <v>51973.1533125817</v>
      </c>
      <c r="S4367" s="39">
        <f t="shared" si="1230"/>
        <v>30.639130819799902</v>
      </c>
      <c r="T4367" s="39">
        <f t="shared" si="1234"/>
        <v>1251.9665291096971</v>
      </c>
      <c r="U4367" s="39">
        <v>58630.882232406497</v>
      </c>
      <c r="V4367" s="39">
        <f t="shared" si="1231"/>
        <v>7909.6954489344935</v>
      </c>
      <c r="W4367" s="39">
        <v>60130.184469150801</v>
      </c>
      <c r="X4367" s="39">
        <f t="shared" si="1232"/>
        <v>247.33570763460739</v>
      </c>
      <c r="Y4367" s="39">
        <f t="shared" si="1235"/>
        <v>9408.997685678798</v>
      </c>
      <c r="Z4367" s="39">
        <f t="shared" si="1236"/>
        <v>8930.8155308491987</v>
      </c>
      <c r="AA4367" s="45">
        <f t="shared" si="1237"/>
        <v>6.826495528217344E-2</v>
      </c>
      <c r="AB4367" s="45">
        <f t="shared" si="1238"/>
        <v>0.43128549650692233</v>
      </c>
      <c r="AC4367" s="45">
        <f t="shared" si="1239"/>
        <v>1.3486271900070734E-2</v>
      </c>
      <c r="AD4367" s="45">
        <f t="shared" si="1240"/>
        <v>0.51303672368916653</v>
      </c>
      <c r="AE4367" s="45">
        <f t="shared" si="1241"/>
        <v>0.48696327631083347</v>
      </c>
      <c r="AF4367" s="43">
        <f>('Estimates from MCMC'!$B$2-'MCMC runs'!W4367)/'Estimates from MCMC'!$B$2</f>
        <v>0.12931778472436251</v>
      </c>
    </row>
    <row r="4368" spans="1:32" x14ac:dyDescent="0.3">
      <c r="A4368" s="38">
        <v>197</v>
      </c>
      <c r="B4368" s="38">
        <v>2025591.0194556885</v>
      </c>
      <c r="C4368" s="39">
        <v>53009.2936587617</v>
      </c>
      <c r="D4368" s="39">
        <v>51939.373305104302</v>
      </c>
      <c r="E4368" s="39">
        <f t="shared" si="1224"/>
        <v>1069.9203536573987</v>
      </c>
      <c r="F4368" s="39">
        <v>52944.525315610401</v>
      </c>
      <c r="G4368" s="40">
        <f t="shared" si="1225"/>
        <v>64.768343151299632</v>
      </c>
      <c r="H4368" s="39">
        <v>52922.251654920103</v>
      </c>
      <c r="I4368" s="39">
        <f t="shared" si="1226"/>
        <v>87.042003841597761</v>
      </c>
      <c r="J4368" s="39">
        <v>51788.420624713697</v>
      </c>
      <c r="K4368" s="40">
        <f t="shared" si="1227"/>
        <v>1220.8730340480033</v>
      </c>
      <c r="L4368" s="39">
        <v>51220.014473705698</v>
      </c>
      <c r="M4368" s="39">
        <f t="shared" si="1228"/>
        <v>1789.2791850560025</v>
      </c>
      <c r="N4368" s="39">
        <f t="shared" si="1233"/>
        <v>568.40615100799914</v>
      </c>
      <c r="O4368" s="40">
        <f>'Estimates from MCMC'!$B$2-L4368</f>
        <v>17840.985526294302</v>
      </c>
      <c r="P4368" s="39">
        <v>52412.759521244603</v>
      </c>
      <c r="Q4368" s="40">
        <f t="shared" si="1229"/>
        <v>1192.7450475389051</v>
      </c>
      <c r="R4368" s="39">
        <v>52443.045356740302</v>
      </c>
      <c r="S4368" s="39">
        <f t="shared" si="1230"/>
        <v>30.285835495698848</v>
      </c>
      <c r="T4368" s="39">
        <f t="shared" si="1234"/>
        <v>1223.0308830346039</v>
      </c>
      <c r="U4368" s="39">
        <v>59213.621908307003</v>
      </c>
      <c r="V4368" s="39">
        <f t="shared" si="1231"/>
        <v>7993.6074346013047</v>
      </c>
      <c r="W4368" s="39">
        <v>60679.965760750798</v>
      </c>
      <c r="X4368" s="39">
        <f t="shared" si="1232"/>
        <v>243.31296940919128</v>
      </c>
      <c r="Y4368" s="39">
        <f t="shared" si="1235"/>
        <v>9459.9512870450999</v>
      </c>
      <c r="Z4368" s="39">
        <f t="shared" si="1236"/>
        <v>8381.0342392492021</v>
      </c>
      <c r="AA4368" s="45">
        <f t="shared" si="1237"/>
        <v>6.8551755800265818E-2</v>
      </c>
      <c r="AB4368" s="45">
        <f t="shared" si="1238"/>
        <v>0.44804741435500917</v>
      </c>
      <c r="AC4368" s="45">
        <f t="shared" si="1239"/>
        <v>1.3637865971618727E-2</v>
      </c>
      <c r="AD4368" s="45">
        <f t="shared" si="1240"/>
        <v>0.53023703612689377</v>
      </c>
      <c r="AE4368" s="45">
        <f t="shared" si="1241"/>
        <v>0.46976296387310629</v>
      </c>
      <c r="AF4368" s="43">
        <f>('Estimates from MCMC'!$B$2-'MCMC runs'!W4368)/'Estimates from MCMC'!$B$2</f>
        <v>0.12135697773344148</v>
      </c>
    </row>
    <row r="4369" spans="1:32" x14ac:dyDescent="0.3">
      <c r="A4369" s="38">
        <v>4145</v>
      </c>
      <c r="B4369" s="38">
        <v>2027854.7307313485</v>
      </c>
      <c r="C4369" s="39">
        <v>52824.3021139177</v>
      </c>
      <c r="D4369" s="39">
        <v>51728.526439645699</v>
      </c>
      <c r="E4369" s="39">
        <f t="shared" si="1224"/>
        <v>1095.7756742720012</v>
      </c>
      <c r="F4369" s="39">
        <v>52767.204043261299</v>
      </c>
      <c r="G4369" s="40">
        <f t="shared" si="1225"/>
        <v>57.098070656400523</v>
      </c>
      <c r="H4369" s="39">
        <v>52734.789717215899</v>
      </c>
      <c r="I4369" s="39">
        <f t="shared" si="1226"/>
        <v>89.512396701800753</v>
      </c>
      <c r="J4369" s="39">
        <v>51582.5859346418</v>
      </c>
      <c r="K4369" s="40">
        <f t="shared" si="1227"/>
        <v>1241.7161792758998</v>
      </c>
      <c r="L4369" s="39">
        <v>50998.1959326875</v>
      </c>
      <c r="M4369" s="39">
        <f t="shared" si="1228"/>
        <v>1826.1061812301996</v>
      </c>
      <c r="N4369" s="39">
        <f t="shared" si="1233"/>
        <v>584.39000195429981</v>
      </c>
      <c r="O4369" s="40">
        <f>'Estimates from MCMC'!$B$2-L4369</f>
        <v>18062.8040673125</v>
      </c>
      <c r="P4369" s="39">
        <v>52226.9449645563</v>
      </c>
      <c r="Q4369" s="40">
        <f t="shared" si="1229"/>
        <v>1228.7490318687996</v>
      </c>
      <c r="R4369" s="39">
        <v>52257.998685010498</v>
      </c>
      <c r="S4369" s="39">
        <f t="shared" si="1230"/>
        <v>31.053720454197901</v>
      </c>
      <c r="T4369" s="39">
        <f t="shared" si="1234"/>
        <v>1259.8027523229975</v>
      </c>
      <c r="U4369" s="39">
        <v>58813.3165308596</v>
      </c>
      <c r="V4369" s="39">
        <f t="shared" si="1231"/>
        <v>7815.1205981720996</v>
      </c>
      <c r="W4369" s="39">
        <v>60316.476406851601</v>
      </c>
      <c r="X4369" s="39">
        <f t="shared" si="1232"/>
        <v>243.35712366900407</v>
      </c>
      <c r="Y4369" s="39">
        <f t="shared" si="1235"/>
        <v>9318.2804741641012</v>
      </c>
      <c r="Z4369" s="39">
        <f t="shared" si="1236"/>
        <v>8744.5235931483985</v>
      </c>
      <c r="AA4369" s="45">
        <f t="shared" si="1237"/>
        <v>6.9745691069240459E-2</v>
      </c>
      <c r="AB4369" s="45">
        <f t="shared" si="1238"/>
        <v>0.43266375303903098</v>
      </c>
      <c r="AC4369" s="45">
        <f t="shared" si="1239"/>
        <v>1.3472831945810521E-2</v>
      </c>
      <c r="AD4369" s="45">
        <f t="shared" si="1240"/>
        <v>0.51588227605408199</v>
      </c>
      <c r="AE4369" s="45">
        <f t="shared" si="1241"/>
        <v>0.48411772394591807</v>
      </c>
      <c r="AF4369" s="43">
        <f>('Estimates from MCMC'!$B$2-'MCMC runs'!W4369)/'Estimates from MCMC'!$B$2</f>
        <v>0.12662028631424971</v>
      </c>
    </row>
    <row r="4370" spans="1:32" x14ac:dyDescent="0.3">
      <c r="A4370" s="38">
        <v>2516</v>
      </c>
      <c r="B4370" s="38">
        <v>2041800.7150994246</v>
      </c>
      <c r="C4370" s="39">
        <v>52665.159734669898</v>
      </c>
      <c r="D4370" s="39">
        <v>51583.505379462702</v>
      </c>
      <c r="E4370" s="39">
        <f t="shared" si="1224"/>
        <v>1081.6543552071962</v>
      </c>
      <c r="F4370" s="39">
        <v>52593.756512125001</v>
      </c>
      <c r="G4370" s="40">
        <f t="shared" si="1225"/>
        <v>71.403222544897289</v>
      </c>
      <c r="H4370" s="39">
        <v>52577.220437839998</v>
      </c>
      <c r="I4370" s="39">
        <f t="shared" si="1226"/>
        <v>87.939296829899831</v>
      </c>
      <c r="J4370" s="39">
        <v>51425.194858182702</v>
      </c>
      <c r="K4370" s="40">
        <f t="shared" si="1227"/>
        <v>1239.9648764871963</v>
      </c>
      <c r="L4370" s="39">
        <v>50850.909900144303</v>
      </c>
      <c r="M4370" s="39">
        <f t="shared" si="1228"/>
        <v>1814.2498345255954</v>
      </c>
      <c r="N4370" s="39">
        <f t="shared" si="1233"/>
        <v>574.28495803839905</v>
      </c>
      <c r="O4370" s="40">
        <f>'Estimates from MCMC'!$B$2-L4370</f>
        <v>18210.090099855697</v>
      </c>
      <c r="P4370" s="39">
        <v>52065.317574960798</v>
      </c>
      <c r="Q4370" s="40">
        <f t="shared" si="1229"/>
        <v>1214.4076748164953</v>
      </c>
      <c r="R4370" s="39">
        <v>52095.460395021903</v>
      </c>
      <c r="S4370" s="39">
        <f t="shared" si="1230"/>
        <v>30.14282006110443</v>
      </c>
      <c r="T4370" s="39">
        <f t="shared" si="1234"/>
        <v>1244.5504948775997</v>
      </c>
      <c r="U4370" s="39">
        <v>58802.294628533302</v>
      </c>
      <c r="V4370" s="39">
        <f t="shared" si="1231"/>
        <v>7951.3847283889991</v>
      </c>
      <c r="W4370" s="39">
        <v>60293.432398960998</v>
      </c>
      <c r="X4370" s="39">
        <f t="shared" si="1232"/>
        <v>246.58727555009682</v>
      </c>
      <c r="Y4370" s="39">
        <f t="shared" si="1235"/>
        <v>9442.5224988166956</v>
      </c>
      <c r="Z4370" s="39">
        <f t="shared" si="1236"/>
        <v>8767.5676010390016</v>
      </c>
      <c r="AA4370" s="45">
        <f t="shared" si="1237"/>
        <v>6.8344005331827648E-2</v>
      </c>
      <c r="AB4370" s="45">
        <f t="shared" si="1238"/>
        <v>0.43664719311037392</v>
      </c>
      <c r="AC4370" s="45">
        <f t="shared" si="1239"/>
        <v>1.3541244123336373E-2</v>
      </c>
      <c r="AD4370" s="45">
        <f t="shared" si="1240"/>
        <v>0.51853244256553799</v>
      </c>
      <c r="AE4370" s="45">
        <f t="shared" si="1241"/>
        <v>0.48146755743446207</v>
      </c>
      <c r="AF4370" s="43">
        <f>('Estimates from MCMC'!$B$2-'MCMC runs'!W4370)/'Estimates from MCMC'!$B$2</f>
        <v>0.12695396245404789</v>
      </c>
    </row>
    <row r="4371" spans="1:32" x14ac:dyDescent="0.3">
      <c r="A4371" s="38">
        <v>3190</v>
      </c>
      <c r="B4371" s="38">
        <v>2317137.2957705492</v>
      </c>
      <c r="C4371" s="39">
        <v>53180.0258185559</v>
      </c>
      <c r="D4371" s="39">
        <v>52089.019842517999</v>
      </c>
      <c r="E4371" s="39">
        <f t="shared" si="1224"/>
        <v>1091.0059760379008</v>
      </c>
      <c r="F4371" s="39">
        <v>53110.236968129597</v>
      </c>
      <c r="G4371" s="40">
        <f t="shared" si="1225"/>
        <v>69.788850426302815</v>
      </c>
      <c r="H4371" s="39">
        <v>53090.9796037579</v>
      </c>
      <c r="I4371" s="39">
        <f t="shared" si="1226"/>
        <v>89.04621479799971</v>
      </c>
      <c r="J4371" s="39">
        <v>51931.123645983302</v>
      </c>
      <c r="K4371" s="40">
        <f t="shared" si="1227"/>
        <v>1248.9021725725979</v>
      </c>
      <c r="L4371" s="39">
        <v>51349.501606601101</v>
      </c>
      <c r="M4371" s="39">
        <f t="shared" si="1228"/>
        <v>1830.5242119547984</v>
      </c>
      <c r="N4371" s="39">
        <f t="shared" si="1233"/>
        <v>581.62203938220046</v>
      </c>
      <c r="O4371" s="40">
        <f>'Estimates from MCMC'!$B$2-L4371</f>
        <v>17711.498393398899</v>
      </c>
      <c r="P4371" s="39">
        <v>52577.968887484902</v>
      </c>
      <c r="Q4371" s="40">
        <f t="shared" si="1229"/>
        <v>1228.4672808838004</v>
      </c>
      <c r="R4371" s="39">
        <v>52608.596058986201</v>
      </c>
      <c r="S4371" s="39">
        <f t="shared" si="1230"/>
        <v>30.627171501299017</v>
      </c>
      <c r="T4371" s="39">
        <f t="shared" si="1234"/>
        <v>1259.0944523850994</v>
      </c>
      <c r="U4371" s="39">
        <v>59355.196371799801</v>
      </c>
      <c r="V4371" s="39">
        <f t="shared" si="1231"/>
        <v>8005.6947651986993</v>
      </c>
      <c r="W4371" s="39">
        <v>60862.599166964101</v>
      </c>
      <c r="X4371" s="39">
        <f t="shared" si="1232"/>
        <v>248.30834277920076</v>
      </c>
      <c r="Y4371" s="39">
        <f t="shared" si="1235"/>
        <v>9513.0975603629995</v>
      </c>
      <c r="Z4371" s="39">
        <f t="shared" si="1236"/>
        <v>8198.4008330358993</v>
      </c>
      <c r="AA4371" s="45">
        <f t="shared" si="1237"/>
        <v>7.1089098416109484E-2</v>
      </c>
      <c r="AB4371" s="45">
        <f t="shared" si="1238"/>
        <v>0.45200550441189286</v>
      </c>
      <c r="AC4371" s="45">
        <f t="shared" si="1239"/>
        <v>1.4019612415838607E-2</v>
      </c>
      <c r="AD4371" s="45">
        <f t="shared" si="1240"/>
        <v>0.53711421524384095</v>
      </c>
      <c r="AE4371" s="45">
        <f t="shared" si="1241"/>
        <v>0.46288578475615905</v>
      </c>
      <c r="AF4371" s="43">
        <f>('Estimates from MCMC'!$B$2-'MCMC runs'!W4371)/'Estimates from MCMC'!$B$2</f>
        <v>0.11871245468550845</v>
      </c>
    </row>
    <row r="4372" spans="1:32" x14ac:dyDescent="0.3">
      <c r="A4372" s="38">
        <v>129</v>
      </c>
      <c r="B4372" s="38">
        <v>1974668.1601087267</v>
      </c>
      <c r="C4372" s="39">
        <v>53499.366481881501</v>
      </c>
      <c r="D4372" s="39">
        <v>52453.541580278397</v>
      </c>
      <c r="E4372" s="39">
        <f t="shared" si="1224"/>
        <v>1045.8249016031041</v>
      </c>
      <c r="F4372" s="39">
        <v>53432.042820684503</v>
      </c>
      <c r="G4372" s="40">
        <f t="shared" si="1225"/>
        <v>67.323661196998728</v>
      </c>
      <c r="H4372" s="39">
        <v>53415.042627004201</v>
      </c>
      <c r="I4372" s="39">
        <f t="shared" si="1226"/>
        <v>84.323854877300619</v>
      </c>
      <c r="J4372" s="39">
        <v>52302.633006931901</v>
      </c>
      <c r="K4372" s="40">
        <f t="shared" si="1227"/>
        <v>1196.7334749496003</v>
      </c>
      <c r="L4372" s="39">
        <v>51751.264118466803</v>
      </c>
      <c r="M4372" s="39">
        <f t="shared" si="1228"/>
        <v>1748.1023634146986</v>
      </c>
      <c r="N4372" s="39">
        <f t="shared" si="1233"/>
        <v>551.36888846509828</v>
      </c>
      <c r="O4372" s="40">
        <f>'Estimates from MCMC'!$B$2-L4372</f>
        <v>17309.735881533197</v>
      </c>
      <c r="P4372" s="39">
        <v>52913.878200257801</v>
      </c>
      <c r="Q4372" s="40">
        <f t="shared" si="1229"/>
        <v>1162.6140817909982</v>
      </c>
      <c r="R4372" s="39">
        <v>52942.984395885498</v>
      </c>
      <c r="S4372" s="39">
        <f t="shared" si="1230"/>
        <v>29.106195627697161</v>
      </c>
      <c r="T4372" s="39">
        <f t="shared" si="1234"/>
        <v>1191.7202774186953</v>
      </c>
      <c r="U4372" s="39">
        <v>59649.0682701482</v>
      </c>
      <c r="V4372" s="39">
        <f t="shared" si="1231"/>
        <v>7897.8041516813973</v>
      </c>
      <c r="W4372" s="39">
        <v>61074.006136385899</v>
      </c>
      <c r="X4372" s="39">
        <f t="shared" si="1232"/>
        <v>233.21758881900314</v>
      </c>
      <c r="Y4372" s="39">
        <f t="shared" si="1235"/>
        <v>9322.7420179190958</v>
      </c>
      <c r="Z4372" s="39">
        <f t="shared" si="1236"/>
        <v>7986.9938636141014</v>
      </c>
      <c r="AA4372" s="45">
        <f t="shared" si="1237"/>
        <v>6.8846820400655331E-2</v>
      </c>
      <c r="AB4372" s="45">
        <f t="shared" si="1238"/>
        <v>0.4562637007134886</v>
      </c>
      <c r="AC4372" s="45">
        <f t="shared" si="1239"/>
        <v>1.3473203197040698E-2</v>
      </c>
      <c r="AD4372" s="45">
        <f t="shared" si="1240"/>
        <v>0.53858372431118462</v>
      </c>
      <c r="AE4372" s="45">
        <f t="shared" si="1241"/>
        <v>0.46141627568881538</v>
      </c>
      <c r="AF4372" s="43">
        <f>('Estimates from MCMC'!$B$2-'MCMC runs'!W4372)/'Estimates from MCMC'!$B$2</f>
        <v>0.11565129180889505</v>
      </c>
    </row>
    <row r="4373" spans="1:32" x14ac:dyDescent="0.3">
      <c r="A4373" s="38">
        <v>861</v>
      </c>
      <c r="B4373" s="38">
        <v>1951547.1055923444</v>
      </c>
      <c r="C4373" s="39">
        <v>53235.421871097598</v>
      </c>
      <c r="D4373" s="39">
        <v>52150.682496214999</v>
      </c>
      <c r="E4373" s="39">
        <f t="shared" si="1224"/>
        <v>1084.7393748825998</v>
      </c>
      <c r="F4373" s="39">
        <v>53157.008225131904</v>
      </c>
      <c r="G4373" s="40">
        <f t="shared" si="1225"/>
        <v>78.413645965694741</v>
      </c>
      <c r="H4373" s="39">
        <v>53146.775469294698</v>
      </c>
      <c r="I4373" s="39">
        <f t="shared" si="1226"/>
        <v>88.646401802900073</v>
      </c>
      <c r="J4373" s="39">
        <v>51985.001861623801</v>
      </c>
      <c r="K4373" s="40">
        <f t="shared" si="1227"/>
        <v>1250.4200094737971</v>
      </c>
      <c r="L4373" s="39">
        <v>51406.101729555499</v>
      </c>
      <c r="M4373" s="39">
        <f t="shared" si="1228"/>
        <v>1829.320141542099</v>
      </c>
      <c r="N4373" s="39">
        <f t="shared" si="1233"/>
        <v>578.9001320683019</v>
      </c>
      <c r="O4373" s="40">
        <f>'Estimates from MCMC'!$B$2-L4373</f>
        <v>17654.898270444501</v>
      </c>
      <c r="P4373" s="39">
        <v>52629.5891338523</v>
      </c>
      <c r="Q4373" s="40">
        <f t="shared" si="1229"/>
        <v>1223.4874042968004</v>
      </c>
      <c r="R4373" s="39">
        <v>52660.085473464896</v>
      </c>
      <c r="S4373" s="39">
        <f t="shared" si="1230"/>
        <v>30.496339612596785</v>
      </c>
      <c r="T4373" s="39">
        <f t="shared" si="1234"/>
        <v>1253.9837439093972</v>
      </c>
      <c r="U4373" s="39">
        <v>59579.4475459405</v>
      </c>
      <c r="V4373" s="39">
        <f t="shared" si="1231"/>
        <v>8173.3458163850009</v>
      </c>
      <c r="W4373" s="39">
        <v>61085.586311581297</v>
      </c>
      <c r="X4373" s="39">
        <f t="shared" si="1232"/>
        <v>252.15502173139976</v>
      </c>
      <c r="Y4373" s="39">
        <f t="shared" si="1235"/>
        <v>9679.4845820257979</v>
      </c>
      <c r="Z4373" s="39">
        <f t="shared" si="1236"/>
        <v>7975.4136884187028</v>
      </c>
      <c r="AA4373" s="45">
        <f t="shared" si="1237"/>
        <v>7.1027525885473453E-2</v>
      </c>
      <c r="AB4373" s="45">
        <f t="shared" si="1238"/>
        <v>0.46295060391640641</v>
      </c>
      <c r="AC4373" s="45">
        <f t="shared" si="1239"/>
        <v>1.4282439800490066E-2</v>
      </c>
      <c r="AD4373" s="45">
        <f t="shared" si="1240"/>
        <v>0.54826056960236991</v>
      </c>
      <c r="AE4373" s="45">
        <f t="shared" si="1241"/>
        <v>0.45173943039763004</v>
      </c>
      <c r="AF4373" s="43">
        <f>('Estimates from MCMC'!$B$2-'MCMC runs'!W4373)/'Estimates from MCMC'!$B$2</f>
        <v>0.11548361142205735</v>
      </c>
    </row>
    <row r="4374" spans="1:32" x14ac:dyDescent="0.3">
      <c r="A4374" s="38">
        <v>3208</v>
      </c>
      <c r="B4374" s="38">
        <v>1975493.7280622078</v>
      </c>
      <c r="C4374" s="39">
        <v>53078.360120411198</v>
      </c>
      <c r="D4374" s="39">
        <v>51994.590624343196</v>
      </c>
      <c r="E4374" s="39">
        <f t="shared" si="1224"/>
        <v>1083.7694960680019</v>
      </c>
      <c r="F4374" s="39">
        <v>53021.828559896101</v>
      </c>
      <c r="G4374" s="40">
        <f t="shared" si="1225"/>
        <v>56.531560515097226</v>
      </c>
      <c r="H4374" s="39">
        <v>52990.193797371401</v>
      </c>
      <c r="I4374" s="39">
        <f t="shared" si="1226"/>
        <v>88.166323039797135</v>
      </c>
      <c r="J4374" s="39">
        <v>51850.441983535202</v>
      </c>
      <c r="K4374" s="40">
        <f t="shared" si="1227"/>
        <v>1227.9181368759964</v>
      </c>
      <c r="L4374" s="39">
        <v>51274.486337787603</v>
      </c>
      <c r="M4374" s="39">
        <f t="shared" si="1228"/>
        <v>1803.8737826235956</v>
      </c>
      <c r="N4374" s="39">
        <f t="shared" si="1233"/>
        <v>575.95564574759919</v>
      </c>
      <c r="O4374" s="40">
        <f>'Estimates from MCMC'!$B$2-L4374</f>
        <v>17786.513662212397</v>
      </c>
      <c r="P4374" s="39">
        <v>52485.3502183491</v>
      </c>
      <c r="Q4374" s="40">
        <f t="shared" si="1229"/>
        <v>1210.8638805614974</v>
      </c>
      <c r="R4374" s="39">
        <v>52515.901641434</v>
      </c>
      <c r="S4374" s="39">
        <f t="shared" si="1230"/>
        <v>30.551423084900307</v>
      </c>
      <c r="T4374" s="39">
        <f t="shared" si="1234"/>
        <v>1241.4153036463977</v>
      </c>
      <c r="U4374" s="39">
        <v>59046.005425777701</v>
      </c>
      <c r="V4374" s="39">
        <f t="shared" si="1231"/>
        <v>7771.5190879900983</v>
      </c>
      <c r="W4374" s="39">
        <v>60526.695723865399</v>
      </c>
      <c r="X4374" s="39">
        <f t="shared" si="1232"/>
        <v>239.27499444130081</v>
      </c>
      <c r="Y4374" s="39">
        <f t="shared" si="1235"/>
        <v>9252.2093860777968</v>
      </c>
      <c r="Z4374" s="39">
        <f t="shared" si="1236"/>
        <v>8534.3042761346005</v>
      </c>
      <c r="AA4374" s="45">
        <f t="shared" si="1237"/>
        <v>6.9795313866583941E-2</v>
      </c>
      <c r="AB4374" s="45">
        <f t="shared" si="1238"/>
        <v>0.43693324254436428</v>
      </c>
      <c r="AC4374" s="45">
        <f t="shared" si="1239"/>
        <v>1.3452607913243987E-2</v>
      </c>
      <c r="AD4374" s="45">
        <f t="shared" si="1240"/>
        <v>0.52018116432419226</v>
      </c>
      <c r="AE4374" s="45">
        <f t="shared" si="1241"/>
        <v>0.4798188356758078</v>
      </c>
      <c r="AF4374" s="43">
        <f>('Estimates from MCMC'!$B$2-'MCMC runs'!W4374)/'Estimates from MCMC'!$B$2</f>
        <v>0.12357632058809749</v>
      </c>
    </row>
    <row r="4375" spans="1:32" x14ac:dyDescent="0.3">
      <c r="A4375" s="38">
        <v>2185</v>
      </c>
      <c r="B4375" s="38">
        <v>1977113.9186466436</v>
      </c>
      <c r="C4375" s="39">
        <v>53169.063643437003</v>
      </c>
      <c r="D4375" s="39">
        <v>52103.176466343102</v>
      </c>
      <c r="E4375" s="39">
        <f t="shared" si="1224"/>
        <v>1065.8871770939004</v>
      </c>
      <c r="F4375" s="39">
        <v>53105.124629104001</v>
      </c>
      <c r="G4375" s="40">
        <f t="shared" si="1225"/>
        <v>63.939014333001978</v>
      </c>
      <c r="H4375" s="39">
        <v>53083.033918820904</v>
      </c>
      <c r="I4375" s="39">
        <f t="shared" si="1226"/>
        <v>86.029724616098974</v>
      </c>
      <c r="J4375" s="39">
        <v>51954.084342444301</v>
      </c>
      <c r="K4375" s="40">
        <f t="shared" si="1227"/>
        <v>1214.9793009927016</v>
      </c>
      <c r="L4375" s="39">
        <v>51392.031781386198</v>
      </c>
      <c r="M4375" s="39">
        <f t="shared" si="1228"/>
        <v>1777.0318620508042</v>
      </c>
      <c r="N4375" s="39">
        <f t="shared" si="1233"/>
        <v>562.05256105810258</v>
      </c>
      <c r="O4375" s="40">
        <f>'Estimates from MCMC'!$B$2-L4375</f>
        <v>17668.968218613802</v>
      </c>
      <c r="P4375" s="39">
        <v>52578.193001501997</v>
      </c>
      <c r="Q4375" s="40">
        <f t="shared" si="1229"/>
        <v>1186.1612201157986</v>
      </c>
      <c r="R4375" s="39">
        <v>52607.851957048399</v>
      </c>
      <c r="S4375" s="39">
        <f t="shared" si="1230"/>
        <v>29.658955546401558</v>
      </c>
      <c r="T4375" s="39">
        <f t="shared" si="1234"/>
        <v>1215.8201756622002</v>
      </c>
      <c r="U4375" s="39">
        <v>59246.251533677103</v>
      </c>
      <c r="V4375" s="39">
        <f t="shared" si="1231"/>
        <v>7854.2197522909046</v>
      </c>
      <c r="W4375" s="39">
        <v>60700.022296638002</v>
      </c>
      <c r="X4375" s="39">
        <f t="shared" si="1232"/>
        <v>237.95058729869925</v>
      </c>
      <c r="Y4375" s="39">
        <f t="shared" si="1235"/>
        <v>9307.990515251804</v>
      </c>
      <c r="Z4375" s="39">
        <f t="shared" si="1236"/>
        <v>8360.9777033619976</v>
      </c>
      <c r="AA4375" s="45">
        <f t="shared" si="1237"/>
        <v>6.8811045479235458E-2</v>
      </c>
      <c r="AB4375" s="45">
        <f t="shared" si="1238"/>
        <v>0.44452056595000761</v>
      </c>
      <c r="AC4375" s="45">
        <f t="shared" si="1239"/>
        <v>1.3467146714771066E-2</v>
      </c>
      <c r="AD4375" s="45">
        <f t="shared" si="1240"/>
        <v>0.52679875814401411</v>
      </c>
      <c r="AE4375" s="45">
        <f t="shared" si="1241"/>
        <v>0.47320124185598589</v>
      </c>
      <c r="AF4375" s="43">
        <f>('Estimates from MCMC'!$B$2-'MCMC runs'!W4375)/'Estimates from MCMC'!$B$2</f>
        <v>0.12106656004636478</v>
      </c>
    </row>
    <row r="4376" spans="1:32" x14ac:dyDescent="0.3">
      <c r="A4376" s="38">
        <v>3157</v>
      </c>
      <c r="B4376" s="38">
        <v>1947829.8011087701</v>
      </c>
      <c r="C4376" s="39">
        <v>52458.649591665402</v>
      </c>
      <c r="D4376" s="39">
        <v>51404.266273122499</v>
      </c>
      <c r="E4376" s="39">
        <f t="shared" si="1224"/>
        <v>1054.383318542903</v>
      </c>
      <c r="F4376" s="39">
        <v>52386.011734737898</v>
      </c>
      <c r="G4376" s="40">
        <f t="shared" si="1225"/>
        <v>72.63785692750389</v>
      </c>
      <c r="H4376" s="39">
        <v>52372.262978607301</v>
      </c>
      <c r="I4376" s="39">
        <f t="shared" si="1226"/>
        <v>86.38661305810092</v>
      </c>
      <c r="J4376" s="39">
        <v>51246.192017424299</v>
      </c>
      <c r="K4376" s="40">
        <f t="shared" si="1227"/>
        <v>1212.4575742411034</v>
      </c>
      <c r="L4376" s="39">
        <v>50681.856794846201</v>
      </c>
      <c r="M4376" s="39">
        <f t="shared" si="1228"/>
        <v>1776.7927968192016</v>
      </c>
      <c r="N4376" s="39">
        <f t="shared" si="1233"/>
        <v>564.33522257809818</v>
      </c>
      <c r="O4376" s="40">
        <f>'Estimates from MCMC'!$B$2-L4376</f>
        <v>18379.143205153799</v>
      </c>
      <c r="P4376" s="39">
        <v>51867.928956372401</v>
      </c>
      <c r="Q4376" s="40">
        <f t="shared" si="1229"/>
        <v>1186.0721615262009</v>
      </c>
      <c r="R4376" s="39">
        <v>51897.859220961996</v>
      </c>
      <c r="S4376" s="39">
        <f t="shared" si="1230"/>
        <v>29.930264589595026</v>
      </c>
      <c r="T4376" s="39">
        <f t="shared" si="1234"/>
        <v>1216.002426115796</v>
      </c>
      <c r="U4376" s="39">
        <v>58401.450162097703</v>
      </c>
      <c r="V4376" s="39">
        <f t="shared" si="1231"/>
        <v>7719.5933672515021</v>
      </c>
      <c r="W4376" s="39">
        <v>59854.928516345703</v>
      </c>
      <c r="X4376" s="39">
        <f t="shared" si="1232"/>
        <v>237.47592813220399</v>
      </c>
      <c r="Y4376" s="39">
        <f t="shared" si="1235"/>
        <v>9173.071721499502</v>
      </c>
      <c r="Z4376" s="39">
        <f t="shared" si="1236"/>
        <v>9206.0714836542975</v>
      </c>
      <c r="AA4376" s="45">
        <f t="shared" si="1237"/>
        <v>6.6162084518434458E-2</v>
      </c>
      <c r="AB4376" s="45">
        <f t="shared" si="1238"/>
        <v>0.42001921858287755</v>
      </c>
      <c r="AC4376" s="45">
        <f t="shared" si="1239"/>
        <v>1.2920946612223578E-2</v>
      </c>
      <c r="AD4376" s="45">
        <f t="shared" si="1240"/>
        <v>0.49910224971353556</v>
      </c>
      <c r="AE4376" s="45">
        <f t="shared" si="1241"/>
        <v>0.50089775028646444</v>
      </c>
      <c r="AF4376" s="43">
        <f>('Estimates from MCMC'!$B$2-'MCMC runs'!W4376)/'Estimates from MCMC'!$B$2</f>
        <v>0.13330347784790689</v>
      </c>
    </row>
    <row r="4377" spans="1:32" x14ac:dyDescent="0.3">
      <c r="A4377" s="38">
        <v>4200</v>
      </c>
      <c r="B4377" s="38">
        <v>2141817.6920093498</v>
      </c>
      <c r="C4377" s="39">
        <v>52982.658425608599</v>
      </c>
      <c r="D4377" s="39">
        <v>51883.7302789803</v>
      </c>
      <c r="E4377" s="39">
        <f t="shared" si="1224"/>
        <v>1098.9281466282991</v>
      </c>
      <c r="F4377" s="39">
        <v>52926.024200308202</v>
      </c>
      <c r="G4377" s="40">
        <f t="shared" si="1225"/>
        <v>56.634225300396793</v>
      </c>
      <c r="H4377" s="39">
        <v>52894.2881664667</v>
      </c>
      <c r="I4377" s="39">
        <f t="shared" si="1226"/>
        <v>88.370259141898714</v>
      </c>
      <c r="J4377" s="39">
        <v>51739.311875214698</v>
      </c>
      <c r="K4377" s="40">
        <f t="shared" si="1227"/>
        <v>1243.3465503939005</v>
      </c>
      <c r="L4377" s="39">
        <v>51162.4939606322</v>
      </c>
      <c r="M4377" s="39">
        <f t="shared" si="1228"/>
        <v>1820.1644649763984</v>
      </c>
      <c r="N4377" s="39">
        <f t="shared" si="1233"/>
        <v>576.81791458249791</v>
      </c>
      <c r="O4377" s="40">
        <f>'Estimates from MCMC'!$B$2-L4377</f>
        <v>17898.5060393678</v>
      </c>
      <c r="P4377" s="39">
        <v>52384.809814893801</v>
      </c>
      <c r="Q4377" s="40">
        <f t="shared" si="1229"/>
        <v>1222.3158542616002</v>
      </c>
      <c r="R4377" s="39">
        <v>52415.137399870502</v>
      </c>
      <c r="S4377" s="39">
        <f t="shared" si="1230"/>
        <v>30.327584976701473</v>
      </c>
      <c r="T4377" s="39">
        <f t="shared" si="1234"/>
        <v>1252.6434392383017</v>
      </c>
      <c r="U4377" s="39">
        <v>59007.434391352901</v>
      </c>
      <c r="V4377" s="39">
        <f t="shared" si="1231"/>
        <v>7844.9404307207005</v>
      </c>
      <c r="W4377" s="39">
        <v>60504.238282614402</v>
      </c>
      <c r="X4377" s="39">
        <f t="shared" si="1232"/>
        <v>244.16045202319947</v>
      </c>
      <c r="Y4377" s="39">
        <f t="shared" si="1235"/>
        <v>9341.7443219822017</v>
      </c>
      <c r="Z4377" s="39">
        <f t="shared" si="1236"/>
        <v>8556.7617173855979</v>
      </c>
      <c r="AA4377" s="45">
        <f t="shared" si="1237"/>
        <v>6.9985921533512907E-2</v>
      </c>
      <c r="AB4377" s="45">
        <f t="shared" si="1238"/>
        <v>0.43830140981966531</v>
      </c>
      <c r="AC4377" s="45">
        <f t="shared" si="1239"/>
        <v>1.3641387246855579E-2</v>
      </c>
      <c r="AD4377" s="45">
        <f t="shared" si="1240"/>
        <v>0.52192871860003376</v>
      </c>
      <c r="AE4377" s="45">
        <f t="shared" si="1241"/>
        <v>0.47807128139996619</v>
      </c>
      <c r="AF4377" s="43">
        <f>('Estimates from MCMC'!$B$2-'MCMC runs'!W4377)/'Estimates from MCMC'!$B$2</f>
        <v>0.12390150327081273</v>
      </c>
    </row>
    <row r="4378" spans="1:32" x14ac:dyDescent="0.3">
      <c r="A4378" s="38">
        <v>1400</v>
      </c>
      <c r="B4378" s="38">
        <v>2246488.9255842222</v>
      </c>
      <c r="C4378" s="39">
        <v>52253.459615933803</v>
      </c>
      <c r="D4378" s="39">
        <v>51157.740106944198</v>
      </c>
      <c r="E4378" s="39">
        <f t="shared" si="1224"/>
        <v>1095.7195089896049</v>
      </c>
      <c r="F4378" s="39">
        <v>52192.678978691998</v>
      </c>
      <c r="G4378" s="40">
        <f t="shared" si="1225"/>
        <v>60.78063724180538</v>
      </c>
      <c r="H4378" s="39">
        <v>52162.410617053101</v>
      </c>
      <c r="I4378" s="39">
        <f t="shared" si="1226"/>
        <v>91.048998880702129</v>
      </c>
      <c r="J4378" s="39">
        <v>51006.634959003102</v>
      </c>
      <c r="K4378" s="40">
        <f t="shared" si="1227"/>
        <v>1246.8246569307012</v>
      </c>
      <c r="L4378" s="39">
        <v>50502.484909343497</v>
      </c>
      <c r="M4378" s="39">
        <f t="shared" si="1228"/>
        <v>1750.9747065903066</v>
      </c>
      <c r="N4378" s="39">
        <f t="shared" si="1233"/>
        <v>504.15004965960543</v>
      </c>
      <c r="O4378" s="40">
        <f>'Estimates from MCMC'!$B$2-L4378</f>
        <v>18558.515090656503</v>
      </c>
      <c r="P4378" s="39">
        <v>51669.798360753601</v>
      </c>
      <c r="Q4378" s="40">
        <f t="shared" si="1229"/>
        <v>1167.3134514101039</v>
      </c>
      <c r="R4378" s="39">
        <v>51700.060843061299</v>
      </c>
      <c r="S4378" s="39">
        <f t="shared" si="1230"/>
        <v>30.262482307698519</v>
      </c>
      <c r="T4378" s="39">
        <f t="shared" si="1234"/>
        <v>1197.5759337178024</v>
      </c>
      <c r="U4378" s="39">
        <v>58311.716529738398</v>
      </c>
      <c r="V4378" s="39">
        <f t="shared" si="1231"/>
        <v>7809.2316203949013</v>
      </c>
      <c r="W4378" s="39">
        <v>59739.296429255897</v>
      </c>
      <c r="X4378" s="39">
        <f t="shared" si="1232"/>
        <v>230.00396579969674</v>
      </c>
      <c r="Y4378" s="39">
        <f t="shared" si="1235"/>
        <v>9236.8115199124004</v>
      </c>
      <c r="Z4378" s="39">
        <f t="shared" si="1236"/>
        <v>9321.7035707441028</v>
      </c>
      <c r="AA4378" s="45">
        <f t="shared" si="1237"/>
        <v>6.4529728152697724E-2</v>
      </c>
      <c r="AB4378" s="45">
        <f t="shared" si="1238"/>
        <v>0.42078967968329256</v>
      </c>
      <c r="AC4378" s="45">
        <f t="shared" si="1239"/>
        <v>1.2393446602605338E-2</v>
      </c>
      <c r="AD4378" s="45">
        <f t="shared" si="1240"/>
        <v>0.49771285443859564</v>
      </c>
      <c r="AE4378" s="45">
        <f t="shared" si="1241"/>
        <v>0.50228714556140441</v>
      </c>
      <c r="AF4378" s="43">
        <f>('Estimates from MCMC'!$B$2-'MCMC runs'!W4378)/'Estimates from MCMC'!$B$2</f>
        <v>0.1349778249771087</v>
      </c>
    </row>
    <row r="4379" spans="1:32" x14ac:dyDescent="0.3">
      <c r="A4379" s="38">
        <v>1705</v>
      </c>
      <c r="B4379" s="38">
        <v>2052918.3857386631</v>
      </c>
      <c r="C4379" s="39">
        <v>52304.580781391698</v>
      </c>
      <c r="D4379" s="39">
        <v>51231.7550497677</v>
      </c>
      <c r="E4379" s="39">
        <f t="shared" si="1224"/>
        <v>1072.8257316239979</v>
      </c>
      <c r="F4379" s="39">
        <v>52239.012186439199</v>
      </c>
      <c r="G4379" s="40">
        <f t="shared" si="1225"/>
        <v>65.568594952499552</v>
      </c>
      <c r="H4379" s="39">
        <v>52216.968580575602</v>
      </c>
      <c r="I4379" s="39">
        <f t="shared" si="1226"/>
        <v>87.612200816096447</v>
      </c>
      <c r="J4379" s="39">
        <v>51079.3483462644</v>
      </c>
      <c r="K4379" s="40">
        <f t="shared" si="1227"/>
        <v>1225.2324351272982</v>
      </c>
      <c r="L4379" s="39">
        <v>50507.169945118098</v>
      </c>
      <c r="M4379" s="39">
        <f t="shared" si="1228"/>
        <v>1797.4108362736006</v>
      </c>
      <c r="N4379" s="39">
        <f t="shared" si="1233"/>
        <v>572.17840114630235</v>
      </c>
      <c r="O4379" s="40">
        <f>'Estimates from MCMC'!$B$2-L4379</f>
        <v>18553.830054881902</v>
      </c>
      <c r="P4379" s="39">
        <v>51705.644026083603</v>
      </c>
      <c r="Q4379" s="40">
        <f t="shared" si="1229"/>
        <v>1198.474080965505</v>
      </c>
      <c r="R4379" s="39">
        <v>51736.202767005001</v>
      </c>
      <c r="S4379" s="39">
        <f t="shared" si="1230"/>
        <v>30.558740921398567</v>
      </c>
      <c r="T4379" s="39">
        <f t="shared" si="1234"/>
        <v>1229.0328218869035</v>
      </c>
      <c r="U4379" s="39">
        <v>58434.020141401998</v>
      </c>
      <c r="V4379" s="39">
        <f t="shared" si="1231"/>
        <v>7926.8501962839</v>
      </c>
      <c r="W4379" s="39">
        <v>59908.035821879203</v>
      </c>
      <c r="X4379" s="39">
        <f t="shared" si="1232"/>
        <v>244.98285859030148</v>
      </c>
      <c r="Y4379" s="39">
        <f t="shared" si="1235"/>
        <v>9400.865876761105</v>
      </c>
      <c r="Z4379" s="39">
        <f t="shared" si="1236"/>
        <v>9152.9641781207974</v>
      </c>
      <c r="AA4379" s="45">
        <f t="shared" si="1237"/>
        <v>6.624146164169048E-2</v>
      </c>
      <c r="AB4379" s="45">
        <f t="shared" si="1238"/>
        <v>0.42723524861639978</v>
      </c>
      <c r="AC4379" s="45">
        <f t="shared" si="1239"/>
        <v>1.3203896870115039E-2</v>
      </c>
      <c r="AD4379" s="45">
        <f t="shared" si="1240"/>
        <v>0.50668060712820528</v>
      </c>
      <c r="AE4379" s="45">
        <f t="shared" si="1241"/>
        <v>0.49331939287179472</v>
      </c>
      <c r="AF4379" s="43">
        <f>('Estimates from MCMC'!$B$2-'MCMC runs'!W4379)/'Estimates from MCMC'!$B$2</f>
        <v>0.13253448658607314</v>
      </c>
    </row>
    <row r="4380" spans="1:32" x14ac:dyDescent="0.3">
      <c r="A4380" s="38">
        <v>3767</v>
      </c>
      <c r="B4380" s="38">
        <v>1932712.5609890788</v>
      </c>
      <c r="C4380" s="39">
        <v>52999.524797870203</v>
      </c>
      <c r="D4380" s="39">
        <v>51909.290073867603</v>
      </c>
      <c r="E4380" s="39">
        <f t="shared" si="1224"/>
        <v>1090.2347240025993</v>
      </c>
      <c r="F4380" s="39">
        <v>52928.194107832103</v>
      </c>
      <c r="G4380" s="40">
        <f t="shared" si="1225"/>
        <v>71.330690038099419</v>
      </c>
      <c r="H4380" s="39">
        <v>52911.410139692904</v>
      </c>
      <c r="I4380" s="39">
        <f t="shared" si="1226"/>
        <v>88.114658177299134</v>
      </c>
      <c r="J4380" s="39">
        <v>51750.769034662597</v>
      </c>
      <c r="K4380" s="40">
        <f t="shared" si="1227"/>
        <v>1248.7557632076059</v>
      </c>
      <c r="L4380" s="39">
        <v>51175.407490700702</v>
      </c>
      <c r="M4380" s="39">
        <f t="shared" si="1228"/>
        <v>1824.1173071695011</v>
      </c>
      <c r="N4380" s="39">
        <f t="shared" si="1233"/>
        <v>575.36154396189522</v>
      </c>
      <c r="O4380" s="40">
        <f>'Estimates from MCMC'!$B$2-L4380</f>
        <v>17885.592509299298</v>
      </c>
      <c r="P4380" s="39">
        <v>52392.4327149889</v>
      </c>
      <c r="Q4380" s="40">
        <f t="shared" si="1229"/>
        <v>1217.0252242881979</v>
      </c>
      <c r="R4380" s="39">
        <v>52422.707302012903</v>
      </c>
      <c r="S4380" s="39">
        <f t="shared" si="1230"/>
        <v>30.274587024003267</v>
      </c>
      <c r="T4380" s="39">
        <f t="shared" si="1234"/>
        <v>1247.2998113122012</v>
      </c>
      <c r="U4380" s="39">
        <v>59266.609850014698</v>
      </c>
      <c r="V4380" s="39">
        <f t="shared" si="1231"/>
        <v>8091.2023593139966</v>
      </c>
      <c r="W4380" s="39">
        <v>60767.3080815863</v>
      </c>
      <c r="X4380" s="39">
        <f t="shared" si="1232"/>
        <v>253.39842025940015</v>
      </c>
      <c r="Y4380" s="39">
        <f t="shared" si="1235"/>
        <v>9591.9005908855979</v>
      </c>
      <c r="Z4380" s="39">
        <f t="shared" si="1236"/>
        <v>8293.6919184137005</v>
      </c>
      <c r="AA4380" s="45">
        <f t="shared" si="1237"/>
        <v>6.9737684712636139E-2</v>
      </c>
      <c r="AB4380" s="45">
        <f t="shared" si="1238"/>
        <v>0.45238659860483338</v>
      </c>
      <c r="AC4380" s="45">
        <f t="shared" si="1239"/>
        <v>1.4167739767505612E-2</v>
      </c>
      <c r="AD4380" s="45">
        <f t="shared" si="1240"/>
        <v>0.53629202308497514</v>
      </c>
      <c r="AE4380" s="45">
        <f t="shared" si="1241"/>
        <v>0.46370797691502486</v>
      </c>
      <c r="AF4380" s="43">
        <f>('Estimates from MCMC'!$B$2-'MCMC runs'!W4380)/'Estimates from MCMC'!$B$2</f>
        <v>0.12009226507600093</v>
      </c>
    </row>
    <row r="4381" spans="1:32" x14ac:dyDescent="0.3">
      <c r="A4381" s="38">
        <v>4589</v>
      </c>
      <c r="B4381" s="38">
        <v>1932712.5609890788</v>
      </c>
      <c r="C4381" s="39">
        <v>52999.524797870203</v>
      </c>
      <c r="D4381" s="39">
        <v>51909.290073867603</v>
      </c>
      <c r="E4381" s="39">
        <f t="shared" si="1224"/>
        <v>1090.2347240025993</v>
      </c>
      <c r="F4381" s="39">
        <v>52928.194107832103</v>
      </c>
      <c r="G4381" s="40">
        <f t="shared" si="1225"/>
        <v>71.330690038099419</v>
      </c>
      <c r="H4381" s="39">
        <v>52911.410139692904</v>
      </c>
      <c r="I4381" s="39">
        <f t="shared" si="1226"/>
        <v>88.114658177299134</v>
      </c>
      <c r="J4381" s="39">
        <v>51750.769034662597</v>
      </c>
      <c r="K4381" s="40">
        <f t="shared" si="1227"/>
        <v>1248.7557632076059</v>
      </c>
      <c r="L4381" s="39">
        <v>51175.407490700702</v>
      </c>
      <c r="M4381" s="39">
        <f t="shared" si="1228"/>
        <v>1824.1173071695011</v>
      </c>
      <c r="N4381" s="39">
        <f t="shared" si="1233"/>
        <v>575.36154396189522</v>
      </c>
      <c r="O4381" s="40">
        <f>'Estimates from MCMC'!$B$2-L4381</f>
        <v>17885.592509299298</v>
      </c>
      <c r="P4381" s="39">
        <v>52392.4327149889</v>
      </c>
      <c r="Q4381" s="40">
        <f t="shared" si="1229"/>
        <v>1217.0252242881979</v>
      </c>
      <c r="R4381" s="39">
        <v>52422.707302012903</v>
      </c>
      <c r="S4381" s="39">
        <f t="shared" si="1230"/>
        <v>30.274587024003267</v>
      </c>
      <c r="T4381" s="39">
        <f t="shared" si="1234"/>
        <v>1247.2998113122012</v>
      </c>
      <c r="U4381" s="39">
        <v>59266.609850014698</v>
      </c>
      <c r="V4381" s="39">
        <f t="shared" si="1231"/>
        <v>8091.2023593139966</v>
      </c>
      <c r="W4381" s="39">
        <v>60767.3080815863</v>
      </c>
      <c r="X4381" s="39">
        <f t="shared" si="1232"/>
        <v>253.39842025940015</v>
      </c>
      <c r="Y4381" s="39">
        <f t="shared" si="1235"/>
        <v>9591.9005908855979</v>
      </c>
      <c r="Z4381" s="39">
        <f t="shared" si="1236"/>
        <v>8293.6919184137005</v>
      </c>
      <c r="AA4381" s="45">
        <f t="shared" si="1237"/>
        <v>6.9737684712636139E-2</v>
      </c>
      <c r="AB4381" s="45">
        <f t="shared" si="1238"/>
        <v>0.45238659860483338</v>
      </c>
      <c r="AC4381" s="45">
        <f t="shared" si="1239"/>
        <v>1.4167739767505612E-2</v>
      </c>
      <c r="AD4381" s="45">
        <f t="shared" si="1240"/>
        <v>0.53629202308497514</v>
      </c>
      <c r="AE4381" s="45">
        <f t="shared" si="1241"/>
        <v>0.46370797691502486</v>
      </c>
      <c r="AF4381" s="43">
        <f>('Estimates from MCMC'!$B$2-'MCMC runs'!W4381)/'Estimates from MCMC'!$B$2</f>
        <v>0.12009226507600093</v>
      </c>
    </row>
    <row r="4382" spans="1:32" x14ac:dyDescent="0.3">
      <c r="A4382" s="38">
        <v>1841</v>
      </c>
      <c r="B4382" s="38">
        <v>1991027.4368506609</v>
      </c>
      <c r="C4382" s="39">
        <v>51644.829864526102</v>
      </c>
      <c r="D4382" s="39">
        <v>50556.097991382303</v>
      </c>
      <c r="E4382" s="39">
        <f t="shared" si="1224"/>
        <v>1088.731873143799</v>
      </c>
      <c r="F4382" s="39">
        <v>51572.239124103799</v>
      </c>
      <c r="G4382" s="40">
        <f t="shared" si="1225"/>
        <v>72.590740422303497</v>
      </c>
      <c r="H4382" s="39">
        <v>51556.2256831177</v>
      </c>
      <c r="I4382" s="39">
        <f t="shared" si="1226"/>
        <v>88.604181408401928</v>
      </c>
      <c r="J4382" s="39">
        <v>50396.104383106198</v>
      </c>
      <c r="K4382" s="40">
        <f t="shared" si="1227"/>
        <v>1248.7254814199041</v>
      </c>
      <c r="L4382" s="39">
        <v>49818.062953511697</v>
      </c>
      <c r="M4382" s="39">
        <f t="shared" si="1228"/>
        <v>1826.7669110144052</v>
      </c>
      <c r="N4382" s="39">
        <f t="shared" si="1233"/>
        <v>578.0414295945011</v>
      </c>
      <c r="O4382" s="40">
        <f>'Estimates from MCMC'!$B$2-L4382</f>
        <v>19242.937046488303</v>
      </c>
      <c r="P4382" s="39">
        <v>51042.084713864097</v>
      </c>
      <c r="Q4382" s="40">
        <f t="shared" si="1229"/>
        <v>1224.0217603523997</v>
      </c>
      <c r="R4382" s="39">
        <v>51072.494525618698</v>
      </c>
      <c r="S4382" s="39">
        <f t="shared" si="1230"/>
        <v>30.409811754601833</v>
      </c>
      <c r="T4382" s="39">
        <f t="shared" si="1234"/>
        <v>1254.4315721070016</v>
      </c>
      <c r="U4382" s="39">
        <v>57664.7959090656</v>
      </c>
      <c r="V4382" s="39">
        <f t="shared" si="1231"/>
        <v>7846.7329555539036</v>
      </c>
      <c r="W4382" s="39">
        <v>59168.119740183</v>
      </c>
      <c r="X4382" s="39">
        <f t="shared" si="1232"/>
        <v>248.89225901039754</v>
      </c>
      <c r="Y4382" s="39">
        <f t="shared" si="1235"/>
        <v>9350.0567866713027</v>
      </c>
      <c r="Z4382" s="39">
        <f t="shared" si="1236"/>
        <v>9892.8802598170005</v>
      </c>
      <c r="AA4382" s="45">
        <f t="shared" si="1237"/>
        <v>6.5189194823870519E-2</v>
      </c>
      <c r="AB4382" s="45">
        <f t="shared" si="1238"/>
        <v>0.40777210550537429</v>
      </c>
      <c r="AC4382" s="45">
        <f t="shared" si="1239"/>
        <v>1.2934213649876207E-2</v>
      </c>
      <c r="AD4382" s="45">
        <f t="shared" si="1240"/>
        <v>0.48589551397912101</v>
      </c>
      <c r="AE4382" s="45">
        <f t="shared" si="1241"/>
        <v>0.51410448602087899</v>
      </c>
      <c r="AF4382" s="43">
        <f>('Estimates from MCMC'!$B$2-'MCMC runs'!W4382)/'Estimates from MCMC'!$B$2</f>
        <v>0.14324843630727907</v>
      </c>
    </row>
    <row r="4383" spans="1:32" x14ac:dyDescent="0.3">
      <c r="A4383" s="38">
        <v>2373</v>
      </c>
      <c r="B4383" s="38">
        <v>2179737.3307223199</v>
      </c>
      <c r="C4383" s="39">
        <v>52759.302252856804</v>
      </c>
      <c r="D4383" s="39">
        <v>51667.152075116202</v>
      </c>
      <c r="E4383" s="39">
        <f t="shared" si="1224"/>
        <v>1092.1501777406011</v>
      </c>
      <c r="F4383" s="39">
        <v>52701.991464951599</v>
      </c>
      <c r="G4383" s="40">
        <f t="shared" si="1225"/>
        <v>57.310787905204052</v>
      </c>
      <c r="H4383" s="39">
        <v>52671.328532576597</v>
      </c>
      <c r="I4383" s="39">
        <f t="shared" si="1226"/>
        <v>87.97372028020618</v>
      </c>
      <c r="J4383" s="39">
        <v>51522.517589499599</v>
      </c>
      <c r="K4383" s="40">
        <f t="shared" si="1227"/>
        <v>1236.7846633572044</v>
      </c>
      <c r="L4383" s="39">
        <v>50948.028502113702</v>
      </c>
      <c r="M4383" s="39">
        <f t="shared" si="1228"/>
        <v>1811.2737507431011</v>
      </c>
      <c r="N4383" s="39">
        <f t="shared" si="1233"/>
        <v>574.48908738589671</v>
      </c>
      <c r="O4383" s="40">
        <f>'Estimates from MCMC'!$B$2-L4383</f>
        <v>18112.971497886298</v>
      </c>
      <c r="P4383" s="39">
        <v>52162.224141497703</v>
      </c>
      <c r="Q4383" s="40">
        <f t="shared" si="1229"/>
        <v>1214.195639384001</v>
      </c>
      <c r="R4383" s="39">
        <v>52192.490765394803</v>
      </c>
      <c r="S4383" s="39">
        <f t="shared" si="1230"/>
        <v>30.266623897099635</v>
      </c>
      <c r="T4383" s="39">
        <f t="shared" si="1234"/>
        <v>1244.4622632811006</v>
      </c>
      <c r="U4383" s="39">
        <v>58762.755158036598</v>
      </c>
      <c r="V4383" s="39">
        <f t="shared" si="1231"/>
        <v>7814.7266559228956</v>
      </c>
      <c r="W4383" s="39">
        <v>60250.519617869802</v>
      </c>
      <c r="X4383" s="39">
        <f t="shared" si="1232"/>
        <v>243.30219655210385</v>
      </c>
      <c r="Y4383" s="39">
        <f t="shared" si="1235"/>
        <v>9302.4911157561</v>
      </c>
      <c r="Z4383" s="39">
        <f t="shared" si="1236"/>
        <v>8810.4803821301975</v>
      </c>
      <c r="AA4383" s="45">
        <f t="shared" si="1237"/>
        <v>6.8705582815405175E-2</v>
      </c>
      <c r="AB4383" s="45">
        <f t="shared" si="1238"/>
        <v>0.43144365665428441</v>
      </c>
      <c r="AC4383" s="45">
        <f t="shared" si="1239"/>
        <v>1.3432483818599071E-2</v>
      </c>
      <c r="AD4383" s="45">
        <f t="shared" si="1240"/>
        <v>0.51358172328828866</v>
      </c>
      <c r="AE4383" s="45">
        <f t="shared" si="1241"/>
        <v>0.48641827671171134</v>
      </c>
      <c r="AF4383" s="43">
        <f>('Estimates from MCMC'!$B$2-'MCMC runs'!W4383)/'Estimates from MCMC'!$B$2</f>
        <v>0.12757533748613831</v>
      </c>
    </row>
    <row r="4384" spans="1:32" x14ac:dyDescent="0.3">
      <c r="A4384" s="38">
        <v>3372</v>
      </c>
      <c r="B4384" s="38">
        <v>1994069.0887548318</v>
      </c>
      <c r="C4384" s="39">
        <v>52524.698710719102</v>
      </c>
      <c r="D4384" s="39">
        <v>51404.289730652097</v>
      </c>
      <c r="E4384" s="39">
        <f t="shared" si="1224"/>
        <v>1120.4089800670044</v>
      </c>
      <c r="F4384" s="39">
        <v>52465.839565546703</v>
      </c>
      <c r="G4384" s="40">
        <f t="shared" si="1225"/>
        <v>58.859145172398712</v>
      </c>
      <c r="H4384" s="39">
        <v>52433.8210077025</v>
      </c>
      <c r="I4384" s="39">
        <f t="shared" si="1226"/>
        <v>90.877703016602027</v>
      </c>
      <c r="J4384" s="39">
        <v>51255.385281045703</v>
      </c>
      <c r="K4384" s="40">
        <f t="shared" si="1227"/>
        <v>1269.3134296733988</v>
      </c>
      <c r="L4384" s="39">
        <v>50662.3348410689</v>
      </c>
      <c r="M4384" s="39">
        <f t="shared" si="1228"/>
        <v>1862.3638696502021</v>
      </c>
      <c r="N4384" s="39">
        <f t="shared" si="1233"/>
        <v>593.05043997680332</v>
      </c>
      <c r="O4384" s="40">
        <f>'Estimates from MCMC'!$B$2-L4384</f>
        <v>18398.6651589311</v>
      </c>
      <c r="P4384" s="39">
        <v>51917.410154606601</v>
      </c>
      <c r="Q4384" s="40">
        <f t="shared" si="1229"/>
        <v>1255.0753135377017</v>
      </c>
      <c r="R4384" s="39">
        <v>51948.657848667797</v>
      </c>
      <c r="S4384" s="39">
        <f t="shared" si="1230"/>
        <v>31.247694061195944</v>
      </c>
      <c r="T4384" s="39">
        <f t="shared" si="1234"/>
        <v>1286.3230075988977</v>
      </c>
      <c r="U4384" s="39">
        <v>58538.745703131797</v>
      </c>
      <c r="V4384" s="39">
        <f t="shared" si="1231"/>
        <v>7876.4108620628976</v>
      </c>
      <c r="W4384" s="39">
        <v>60077.585496741303</v>
      </c>
      <c r="X4384" s="39">
        <f t="shared" si="1232"/>
        <v>252.51678601060848</v>
      </c>
      <c r="Y4384" s="39">
        <f t="shared" si="1235"/>
        <v>9415.2506556724038</v>
      </c>
      <c r="Z4384" s="39">
        <f t="shared" si="1236"/>
        <v>8983.4145032586966</v>
      </c>
      <c r="AA4384" s="45">
        <f t="shared" si="1237"/>
        <v>6.9913931064422313E-2</v>
      </c>
      <c r="AB4384" s="45">
        <f t="shared" si="1238"/>
        <v>0.42809686431189392</v>
      </c>
      <c r="AC4384" s="45">
        <f t="shared" si="1239"/>
        <v>1.3724734040720965E-2</v>
      </c>
      <c r="AD4384" s="45">
        <f t="shared" si="1240"/>
        <v>0.51173552941703726</v>
      </c>
      <c r="AE4384" s="45">
        <f t="shared" si="1241"/>
        <v>0.4882644705829628</v>
      </c>
      <c r="AF4384" s="43">
        <f>('Estimates from MCMC'!$B$2-'MCMC runs'!W4384)/'Estimates from MCMC'!$B$2</f>
        <v>0.13007941534670359</v>
      </c>
    </row>
    <row r="4385" spans="1:32" x14ac:dyDescent="0.3">
      <c r="A4385" s="38">
        <v>173</v>
      </c>
      <c r="B4385" s="38">
        <v>2223317.7452733177</v>
      </c>
      <c r="C4385" s="39">
        <v>52396.6675281516</v>
      </c>
      <c r="D4385" s="39">
        <v>51339.8905556432</v>
      </c>
      <c r="E4385" s="39">
        <f t="shared" si="1224"/>
        <v>1056.7769725083999</v>
      </c>
      <c r="F4385" s="39">
        <v>52335.025565714997</v>
      </c>
      <c r="G4385" s="40">
        <f t="shared" si="1225"/>
        <v>61.641962436602626</v>
      </c>
      <c r="H4385" s="39">
        <v>52310.887444482403</v>
      </c>
      <c r="I4385" s="39">
        <f t="shared" si="1226"/>
        <v>85.780083669196756</v>
      </c>
      <c r="J4385" s="39">
        <v>51193.134044046201</v>
      </c>
      <c r="K4385" s="40">
        <f t="shared" si="1227"/>
        <v>1203.5334841053991</v>
      </c>
      <c r="L4385" s="39">
        <v>50632.8047268339</v>
      </c>
      <c r="M4385" s="39">
        <f t="shared" si="1228"/>
        <v>1763.8628013177004</v>
      </c>
      <c r="N4385" s="39">
        <f t="shared" si="1233"/>
        <v>560.32931721230125</v>
      </c>
      <c r="O4385" s="40">
        <f>'Estimates from MCMC'!$B$2-L4385</f>
        <v>18428.1952731661</v>
      </c>
      <c r="P4385" s="39">
        <v>51815.746885019696</v>
      </c>
      <c r="Q4385" s="40">
        <f t="shared" si="1229"/>
        <v>1182.9421581857969</v>
      </c>
      <c r="R4385" s="39">
        <v>51845.330436706397</v>
      </c>
      <c r="S4385" s="39">
        <f t="shared" si="1230"/>
        <v>29.583551686700957</v>
      </c>
      <c r="T4385" s="39">
        <f t="shared" si="1234"/>
        <v>1212.5257098724978</v>
      </c>
      <c r="U4385" s="39">
        <v>58090.4155090735</v>
      </c>
      <c r="V4385" s="39">
        <f t="shared" si="1231"/>
        <v>7457.6107822396007</v>
      </c>
      <c r="W4385" s="39">
        <v>59530.687723921903</v>
      </c>
      <c r="X4385" s="39">
        <f t="shared" si="1232"/>
        <v>227.74650497590483</v>
      </c>
      <c r="Y4385" s="39">
        <f t="shared" si="1235"/>
        <v>8897.8829970880033</v>
      </c>
      <c r="Z4385" s="39">
        <f t="shared" si="1236"/>
        <v>9530.3122760780971</v>
      </c>
      <c r="AA4385" s="45">
        <f t="shared" si="1237"/>
        <v>6.5797311776812806E-2</v>
      </c>
      <c r="AB4385" s="45">
        <f t="shared" si="1238"/>
        <v>0.40468481431271092</v>
      </c>
      <c r="AC4385" s="45">
        <f t="shared" si="1239"/>
        <v>1.235858973708261E-2</v>
      </c>
      <c r="AD4385" s="45">
        <f t="shared" si="1240"/>
        <v>0.48284071582660637</v>
      </c>
      <c r="AE4385" s="45">
        <f t="shared" si="1241"/>
        <v>0.51715928417339363</v>
      </c>
      <c r="AF4385" s="43">
        <f>('Estimates from MCMC'!$B$2-'MCMC runs'!W4385)/'Estimates from MCMC'!$B$2</f>
        <v>0.13799846912263211</v>
      </c>
    </row>
    <row r="4386" spans="1:32" x14ac:dyDescent="0.3">
      <c r="A4386" s="38">
        <v>1667</v>
      </c>
      <c r="B4386" s="38">
        <v>2223317.7452733177</v>
      </c>
      <c r="C4386" s="39">
        <v>52396.6675281516</v>
      </c>
      <c r="D4386" s="39">
        <v>51339.8905556432</v>
      </c>
      <c r="E4386" s="39">
        <f t="shared" si="1224"/>
        <v>1056.7769725083999</v>
      </c>
      <c r="F4386" s="39">
        <v>52335.025565714997</v>
      </c>
      <c r="G4386" s="40">
        <f t="shared" si="1225"/>
        <v>61.641962436602626</v>
      </c>
      <c r="H4386" s="39">
        <v>52310.887444482403</v>
      </c>
      <c r="I4386" s="39">
        <f t="shared" si="1226"/>
        <v>85.780083669196756</v>
      </c>
      <c r="J4386" s="39">
        <v>51193.134044046201</v>
      </c>
      <c r="K4386" s="40">
        <f t="shared" si="1227"/>
        <v>1203.5334841053991</v>
      </c>
      <c r="L4386" s="39">
        <v>50632.8047268339</v>
      </c>
      <c r="M4386" s="39">
        <f t="shared" si="1228"/>
        <v>1763.8628013177004</v>
      </c>
      <c r="N4386" s="39">
        <f t="shared" si="1233"/>
        <v>560.32931721230125</v>
      </c>
      <c r="O4386" s="40">
        <f>'Estimates from MCMC'!$B$2-L4386</f>
        <v>18428.1952731661</v>
      </c>
      <c r="P4386" s="39">
        <v>51815.746885019696</v>
      </c>
      <c r="Q4386" s="40">
        <f t="shared" si="1229"/>
        <v>1182.9421581857969</v>
      </c>
      <c r="R4386" s="39">
        <v>51845.330436706397</v>
      </c>
      <c r="S4386" s="39">
        <f t="shared" si="1230"/>
        <v>29.583551686700957</v>
      </c>
      <c r="T4386" s="39">
        <f t="shared" si="1234"/>
        <v>1212.5257098724978</v>
      </c>
      <c r="U4386" s="39">
        <v>58090.4155090735</v>
      </c>
      <c r="V4386" s="39">
        <f t="shared" si="1231"/>
        <v>7457.6107822396007</v>
      </c>
      <c r="W4386" s="39">
        <v>59530.687723921903</v>
      </c>
      <c r="X4386" s="39">
        <f t="shared" si="1232"/>
        <v>227.74650497590483</v>
      </c>
      <c r="Y4386" s="39">
        <f t="shared" si="1235"/>
        <v>8897.8829970880033</v>
      </c>
      <c r="Z4386" s="39">
        <f t="shared" si="1236"/>
        <v>9530.3122760780971</v>
      </c>
      <c r="AA4386" s="45">
        <f t="shared" si="1237"/>
        <v>6.5797311776812806E-2</v>
      </c>
      <c r="AB4386" s="45">
        <f t="shared" si="1238"/>
        <v>0.40468481431271092</v>
      </c>
      <c r="AC4386" s="45">
        <f t="shared" si="1239"/>
        <v>1.235858973708261E-2</v>
      </c>
      <c r="AD4386" s="45">
        <f t="shared" si="1240"/>
        <v>0.48284071582660637</v>
      </c>
      <c r="AE4386" s="45">
        <f t="shared" si="1241"/>
        <v>0.51715928417339363</v>
      </c>
      <c r="AF4386" s="43">
        <f>('Estimates from MCMC'!$B$2-'MCMC runs'!W4386)/'Estimates from MCMC'!$B$2</f>
        <v>0.13799846912263211</v>
      </c>
    </row>
    <row r="4387" spans="1:32" x14ac:dyDescent="0.3">
      <c r="A4387" s="38">
        <v>2227</v>
      </c>
      <c r="B4387" s="38">
        <v>2053516.8467351622</v>
      </c>
      <c r="C4387" s="39">
        <v>52857.313439849102</v>
      </c>
      <c r="D4387" s="39">
        <v>51783.3481787563</v>
      </c>
      <c r="E4387" s="39">
        <f t="shared" si="1224"/>
        <v>1073.9652610928024</v>
      </c>
      <c r="F4387" s="39">
        <v>52792.408599474002</v>
      </c>
      <c r="G4387" s="40">
        <f t="shared" si="1225"/>
        <v>64.904840375100321</v>
      </c>
      <c r="H4387" s="39">
        <v>52769.425991875702</v>
      </c>
      <c r="I4387" s="39">
        <f t="shared" si="1226"/>
        <v>87.887447973400413</v>
      </c>
      <c r="J4387" s="39">
        <v>51631.290180222903</v>
      </c>
      <c r="K4387" s="40">
        <f t="shared" si="1227"/>
        <v>1226.0232596261994</v>
      </c>
      <c r="L4387" s="39">
        <v>51057.1302451511</v>
      </c>
      <c r="M4387" s="39">
        <f t="shared" si="1228"/>
        <v>1800.1831946980019</v>
      </c>
      <c r="N4387" s="39">
        <f t="shared" si="1233"/>
        <v>574.15993507180247</v>
      </c>
      <c r="O4387" s="40">
        <f>'Estimates from MCMC'!$B$2-L4387</f>
        <v>18003.8697548489</v>
      </c>
      <c r="P4387" s="39">
        <v>52264.564248420902</v>
      </c>
      <c r="Q4387" s="40">
        <f t="shared" si="1229"/>
        <v>1207.4340032698019</v>
      </c>
      <c r="R4387" s="39">
        <v>52294.991210512897</v>
      </c>
      <c r="S4387" s="39">
        <f t="shared" si="1230"/>
        <v>30.426962091994938</v>
      </c>
      <c r="T4387" s="39">
        <f t="shared" si="1234"/>
        <v>1237.8609653617968</v>
      </c>
      <c r="U4387" s="39">
        <v>58819.952994636798</v>
      </c>
      <c r="V4387" s="39">
        <f t="shared" si="1231"/>
        <v>7762.8227494856983</v>
      </c>
      <c r="W4387" s="39">
        <v>60296.543200136803</v>
      </c>
      <c r="X4387" s="39">
        <f t="shared" si="1232"/>
        <v>238.72924013820739</v>
      </c>
      <c r="Y4387" s="39">
        <f t="shared" si="1235"/>
        <v>9239.4129549857025</v>
      </c>
      <c r="Z4387" s="39">
        <f t="shared" si="1236"/>
        <v>8764.4567998631974</v>
      </c>
      <c r="AA4387" s="45">
        <f t="shared" si="1237"/>
        <v>6.8755272184104169E-2</v>
      </c>
      <c r="AB4387" s="45">
        <f t="shared" si="1238"/>
        <v>0.43117523372412603</v>
      </c>
      <c r="AC4387" s="45">
        <f t="shared" si="1239"/>
        <v>1.3259884868580075E-2</v>
      </c>
      <c r="AD4387" s="45">
        <f t="shared" si="1240"/>
        <v>0.51319039077681028</v>
      </c>
      <c r="AE4387" s="45">
        <f t="shared" si="1241"/>
        <v>0.48680960922318972</v>
      </c>
      <c r="AF4387" s="43">
        <f>('Estimates from MCMC'!$B$2-'MCMC runs'!W4387)/'Estimates from MCMC'!$B$2</f>
        <v>0.12690891820076741</v>
      </c>
    </row>
    <row r="4388" spans="1:32" x14ac:dyDescent="0.3">
      <c r="A4388" s="38">
        <v>1618</v>
      </c>
      <c r="B4388" s="38">
        <v>2016320.7805735902</v>
      </c>
      <c r="C4388" s="39">
        <v>51485.1350639788</v>
      </c>
      <c r="D4388" s="39">
        <v>50425.701851144702</v>
      </c>
      <c r="E4388" s="39">
        <f t="shared" si="1224"/>
        <v>1059.4332128340975</v>
      </c>
      <c r="F4388" s="39">
        <v>51414.843483921301</v>
      </c>
      <c r="G4388" s="40">
        <f t="shared" si="1225"/>
        <v>70.291580057499232</v>
      </c>
      <c r="H4388" s="39">
        <v>51396.745008776299</v>
      </c>
      <c r="I4388" s="39">
        <f t="shared" si="1226"/>
        <v>88.390055202500662</v>
      </c>
      <c r="J4388" s="39">
        <v>50268.047659162599</v>
      </c>
      <c r="K4388" s="40">
        <f t="shared" si="1227"/>
        <v>1217.0874048162004</v>
      </c>
      <c r="L4388" s="39">
        <v>49773.053441235497</v>
      </c>
      <c r="M4388" s="39">
        <f t="shared" si="1228"/>
        <v>1712.0816227433024</v>
      </c>
      <c r="N4388" s="39">
        <f t="shared" si="1233"/>
        <v>494.994217927102</v>
      </c>
      <c r="O4388" s="40">
        <f>'Estimates from MCMC'!$B$2-L4388</f>
        <v>19287.946558764503</v>
      </c>
      <c r="P4388" s="39">
        <v>50907.128869409396</v>
      </c>
      <c r="Q4388" s="40">
        <f t="shared" si="1229"/>
        <v>1134.0754281738991</v>
      </c>
      <c r="R4388" s="39">
        <v>50937.066160087001</v>
      </c>
      <c r="S4388" s="39">
        <f t="shared" si="1230"/>
        <v>29.937290677604324</v>
      </c>
      <c r="T4388" s="39">
        <f t="shared" si="1234"/>
        <v>1164.0127188515035</v>
      </c>
      <c r="U4388" s="39">
        <v>57447.048696856102</v>
      </c>
      <c r="V4388" s="39">
        <f t="shared" si="1231"/>
        <v>7673.9952556206044</v>
      </c>
      <c r="W4388" s="39">
        <v>58835.5054535198</v>
      </c>
      <c r="X4388" s="39">
        <f t="shared" si="1232"/>
        <v>224.44403781219444</v>
      </c>
      <c r="Y4388" s="39">
        <f t="shared" si="1235"/>
        <v>9062.4520122843023</v>
      </c>
      <c r="Z4388" s="39">
        <f t="shared" si="1236"/>
        <v>10225.4945464802</v>
      </c>
      <c r="AA4388" s="45">
        <f t="shared" si="1237"/>
        <v>6.0349229779598931E-2</v>
      </c>
      <c r="AB4388" s="45">
        <f t="shared" si="1238"/>
        <v>0.39786481325216638</v>
      </c>
      <c r="AC4388" s="45">
        <f t="shared" si="1239"/>
        <v>1.1636492102898655E-2</v>
      </c>
      <c r="AD4388" s="45">
        <f t="shared" si="1240"/>
        <v>0.46985053513466396</v>
      </c>
      <c r="AE4388" s="45">
        <f t="shared" si="1241"/>
        <v>0.53014946486533598</v>
      </c>
      <c r="AF4388" s="43">
        <f>('Estimates from MCMC'!$B$2-'MCMC runs'!W4388)/'Estimates from MCMC'!$B$2</f>
        <v>0.14806467538089804</v>
      </c>
    </row>
    <row r="4389" spans="1:32" x14ac:dyDescent="0.3">
      <c r="A4389" s="38">
        <v>4455</v>
      </c>
      <c r="B4389" s="38">
        <v>2174657.0089148241</v>
      </c>
      <c r="C4389" s="39">
        <v>52364.855467715497</v>
      </c>
      <c r="D4389" s="39">
        <v>51299.408000075302</v>
      </c>
      <c r="E4389" s="39">
        <f t="shared" si="1224"/>
        <v>1065.4474676401951</v>
      </c>
      <c r="F4389" s="39">
        <v>52302.688009372403</v>
      </c>
      <c r="G4389" s="40">
        <f t="shared" si="1225"/>
        <v>62.16745834309404</v>
      </c>
      <c r="H4389" s="39">
        <v>52278.866747526699</v>
      </c>
      <c r="I4389" s="39">
        <f t="shared" si="1226"/>
        <v>85.988720188797743</v>
      </c>
      <c r="J4389" s="39">
        <v>51151.951736499199</v>
      </c>
      <c r="K4389" s="40">
        <f t="shared" si="1227"/>
        <v>1212.9037312162982</v>
      </c>
      <c r="L4389" s="39">
        <v>50590.247385222101</v>
      </c>
      <c r="M4389" s="39">
        <f t="shared" si="1228"/>
        <v>1774.6080824933961</v>
      </c>
      <c r="N4389" s="39">
        <f t="shared" si="1233"/>
        <v>561.70435127709789</v>
      </c>
      <c r="O4389" s="40">
        <f>'Estimates from MCMC'!$B$2-L4389</f>
        <v>18470.752614777899</v>
      </c>
      <c r="P4389" s="39">
        <v>51773.578787420804</v>
      </c>
      <c r="Q4389" s="40">
        <f t="shared" si="1229"/>
        <v>1183.3314021987026</v>
      </c>
      <c r="R4389" s="39">
        <v>51803.3256428846</v>
      </c>
      <c r="S4389" s="39">
        <f t="shared" si="1230"/>
        <v>29.746855463796237</v>
      </c>
      <c r="T4389" s="39">
        <f t="shared" si="1234"/>
        <v>1213.0782576624988</v>
      </c>
      <c r="U4389" s="39">
        <v>58396.801689076303</v>
      </c>
      <c r="V4389" s="39">
        <f t="shared" si="1231"/>
        <v>7806.5543038542019</v>
      </c>
      <c r="W4389" s="39">
        <v>59847.642283175599</v>
      </c>
      <c r="X4389" s="39">
        <f t="shared" si="1232"/>
        <v>237.76233643679734</v>
      </c>
      <c r="Y4389" s="39">
        <f t="shared" si="1235"/>
        <v>9257.394897953498</v>
      </c>
      <c r="Z4389" s="39">
        <f t="shared" si="1236"/>
        <v>9213.357716824401</v>
      </c>
      <c r="AA4389" s="45">
        <f t="shared" si="1237"/>
        <v>6.5675626920147862E-2</v>
      </c>
      <c r="AB4389" s="45">
        <f t="shared" si="1238"/>
        <v>0.42264408314409507</v>
      </c>
      <c r="AC4389" s="45">
        <f t="shared" si="1239"/>
        <v>1.2872368624902202E-2</v>
      </c>
      <c r="AD4389" s="45">
        <f t="shared" si="1240"/>
        <v>0.50119207868914517</v>
      </c>
      <c r="AE4389" s="45">
        <f t="shared" si="1241"/>
        <v>0.49880792131085488</v>
      </c>
      <c r="AF4389" s="43">
        <f>('Estimates from MCMC'!$B$2-'MCMC runs'!W4389)/'Estimates from MCMC'!$B$2</f>
        <v>0.13340898215815586</v>
      </c>
    </row>
    <row r="4390" spans="1:32" x14ac:dyDescent="0.3">
      <c r="A4390" s="38">
        <v>4886</v>
      </c>
      <c r="B4390" s="38">
        <v>1961037.7494229726</v>
      </c>
      <c r="C4390" s="39">
        <v>52787.789198027604</v>
      </c>
      <c r="D4390" s="39">
        <v>51707.612895576902</v>
      </c>
      <c r="E4390" s="39">
        <f t="shared" si="1224"/>
        <v>1080.1763024507018</v>
      </c>
      <c r="F4390" s="39">
        <v>52725.960978080198</v>
      </c>
      <c r="G4390" s="40">
        <f t="shared" si="1225"/>
        <v>61.828219947405159</v>
      </c>
      <c r="H4390" s="39">
        <v>52700.860292115904</v>
      </c>
      <c r="I4390" s="39">
        <f t="shared" si="1226"/>
        <v>86.928905911699985</v>
      </c>
      <c r="J4390" s="39">
        <v>51559.764308855803</v>
      </c>
      <c r="K4390" s="40">
        <f t="shared" si="1227"/>
        <v>1228.0248891718002</v>
      </c>
      <c r="L4390" s="39">
        <v>50992.109058008296</v>
      </c>
      <c r="M4390" s="39">
        <f t="shared" si="1228"/>
        <v>1795.6801400193071</v>
      </c>
      <c r="N4390" s="39">
        <f t="shared" si="1233"/>
        <v>567.65525084750698</v>
      </c>
      <c r="O4390" s="40">
        <f>'Estimates from MCMC'!$B$2-L4390</f>
        <v>18068.890941991704</v>
      </c>
      <c r="P4390" s="39">
        <v>52196.203371975003</v>
      </c>
      <c r="Q4390" s="40">
        <f t="shared" si="1229"/>
        <v>1204.094313966707</v>
      </c>
      <c r="R4390" s="39">
        <v>52225.975225976297</v>
      </c>
      <c r="S4390" s="39">
        <f t="shared" si="1230"/>
        <v>29.771854001293832</v>
      </c>
      <c r="T4390" s="39">
        <f t="shared" si="1234"/>
        <v>1233.8661679680008</v>
      </c>
      <c r="U4390" s="39">
        <v>58679.697515452099</v>
      </c>
      <c r="V4390" s="39">
        <f t="shared" si="1231"/>
        <v>7687.5884574438023</v>
      </c>
      <c r="W4390" s="39">
        <v>60151.596157311302</v>
      </c>
      <c r="X4390" s="39">
        <f t="shared" si="1232"/>
        <v>238.03247389120224</v>
      </c>
      <c r="Y4390" s="39">
        <f t="shared" si="1235"/>
        <v>9159.4870993030054</v>
      </c>
      <c r="Z4390" s="39">
        <f t="shared" si="1236"/>
        <v>8909.4038426886982</v>
      </c>
      <c r="AA4390" s="45">
        <f t="shared" si="1237"/>
        <v>6.8286768232162107E-2</v>
      </c>
      <c r="AB4390" s="45">
        <f t="shared" si="1238"/>
        <v>0.42545989580234922</v>
      </c>
      <c r="AC4390" s="45">
        <f t="shared" si="1239"/>
        <v>1.3173607315212691E-2</v>
      </c>
      <c r="AD4390" s="45">
        <f t="shared" si="1240"/>
        <v>0.50692027134972406</v>
      </c>
      <c r="AE4390" s="45">
        <f t="shared" si="1241"/>
        <v>0.49307972865027594</v>
      </c>
      <c r="AF4390" s="43">
        <f>('Estimates from MCMC'!$B$2-'MCMC runs'!W4390)/'Estimates from MCMC'!$B$2</f>
        <v>0.12900774449673041</v>
      </c>
    </row>
    <row r="4391" spans="1:32" x14ac:dyDescent="0.3">
      <c r="A4391" s="38">
        <v>3693</v>
      </c>
      <c r="B4391" s="38">
        <v>2154469.7614920284</v>
      </c>
      <c r="C4391" s="39">
        <v>52768.228105439201</v>
      </c>
      <c r="D4391" s="39">
        <v>51657.253231058501</v>
      </c>
      <c r="E4391" s="39">
        <f t="shared" si="1224"/>
        <v>1110.9748743806995</v>
      </c>
      <c r="F4391" s="39">
        <v>52710.004047181297</v>
      </c>
      <c r="G4391" s="40">
        <f t="shared" si="1225"/>
        <v>58.22405825790338</v>
      </c>
      <c r="H4391" s="39">
        <v>52678.556547828201</v>
      </c>
      <c r="I4391" s="39">
        <f t="shared" si="1226"/>
        <v>89.671557611000026</v>
      </c>
      <c r="J4391" s="39">
        <v>51510.131638030602</v>
      </c>
      <c r="K4391" s="40">
        <f t="shared" si="1227"/>
        <v>1258.096467408599</v>
      </c>
      <c r="L4391" s="39">
        <v>50924.814739794398</v>
      </c>
      <c r="M4391" s="39">
        <f t="shared" si="1228"/>
        <v>1843.413365644803</v>
      </c>
      <c r="N4391" s="39">
        <f t="shared" si="1233"/>
        <v>585.316898236204</v>
      </c>
      <c r="O4391" s="40">
        <f>'Estimates from MCMC'!$B$2-L4391</f>
        <v>18136.185260205602</v>
      </c>
      <c r="P4391" s="39">
        <v>52163.613170152697</v>
      </c>
      <c r="Q4391" s="40">
        <f t="shared" si="1229"/>
        <v>1238.7984303582998</v>
      </c>
      <c r="R4391" s="39">
        <v>52194.380810586299</v>
      </c>
      <c r="S4391" s="39">
        <f t="shared" si="1230"/>
        <v>30.767640433601628</v>
      </c>
      <c r="T4391" s="39">
        <f t="shared" si="1234"/>
        <v>1269.5660707919014</v>
      </c>
      <c r="U4391" s="39">
        <v>58897.853672856698</v>
      </c>
      <c r="V4391" s="39">
        <f t="shared" si="1231"/>
        <v>7973.0389330623002</v>
      </c>
      <c r="W4391" s="39">
        <v>60417.460701821699</v>
      </c>
      <c r="X4391" s="39">
        <f t="shared" si="1232"/>
        <v>250.04095817310008</v>
      </c>
      <c r="Y4391" s="39">
        <f t="shared" si="1235"/>
        <v>9492.6459620273017</v>
      </c>
      <c r="Z4391" s="39">
        <f t="shared" si="1236"/>
        <v>8643.5392981783007</v>
      </c>
      <c r="AA4391" s="45">
        <f t="shared" si="1237"/>
        <v>7.0001825222726521E-2</v>
      </c>
      <c r="AB4391" s="45">
        <f t="shared" si="1238"/>
        <v>0.43962050556225479</v>
      </c>
      <c r="AC4391" s="45">
        <f t="shared" si="1239"/>
        <v>1.3786855095803397E-2</v>
      </c>
      <c r="AD4391" s="45">
        <f t="shared" si="1240"/>
        <v>0.52340918588078467</v>
      </c>
      <c r="AE4391" s="45">
        <f t="shared" si="1241"/>
        <v>0.47659081411921528</v>
      </c>
      <c r="AF4391" s="43">
        <f>('Estimates from MCMC'!$B$2-'MCMC runs'!W4391)/'Estimates from MCMC'!$B$2</f>
        <v>0.12515803851925544</v>
      </c>
    </row>
    <row r="4392" spans="1:32" x14ac:dyDescent="0.3">
      <c r="A4392" s="38">
        <v>4523</v>
      </c>
      <c r="B4392" s="38">
        <v>2024232.970074147</v>
      </c>
      <c r="C4392" s="39">
        <v>53078.349285383701</v>
      </c>
      <c r="D4392" s="39">
        <v>51997.447736488</v>
      </c>
      <c r="E4392" s="39">
        <f t="shared" si="1224"/>
        <v>1080.9015488957011</v>
      </c>
      <c r="F4392" s="39">
        <v>53020.5415803746</v>
      </c>
      <c r="G4392" s="40">
        <f t="shared" si="1225"/>
        <v>57.807705009101483</v>
      </c>
      <c r="H4392" s="39">
        <v>52990.872877388101</v>
      </c>
      <c r="I4392" s="39">
        <f t="shared" si="1226"/>
        <v>87.476407995600312</v>
      </c>
      <c r="J4392" s="39">
        <v>51852.769244153104</v>
      </c>
      <c r="K4392" s="40">
        <f t="shared" si="1227"/>
        <v>1225.580041230598</v>
      </c>
      <c r="L4392" s="39">
        <v>51281.522508197697</v>
      </c>
      <c r="M4392" s="39">
        <f t="shared" si="1228"/>
        <v>1796.8267771860046</v>
      </c>
      <c r="N4392" s="39">
        <f t="shared" si="1233"/>
        <v>571.24673595540662</v>
      </c>
      <c r="O4392" s="40">
        <f>'Estimates from MCMC'!$B$2-L4392</f>
        <v>17779.477491802303</v>
      </c>
      <c r="P4392" s="39">
        <v>52480.484892140703</v>
      </c>
      <c r="Q4392" s="40">
        <f t="shared" si="1229"/>
        <v>1198.962383943006</v>
      </c>
      <c r="R4392" s="39">
        <v>52510.936964148197</v>
      </c>
      <c r="S4392" s="39">
        <f t="shared" si="1230"/>
        <v>30.45207200749428</v>
      </c>
      <c r="T4392" s="39">
        <f t="shared" si="1234"/>
        <v>1229.4144559505003</v>
      </c>
      <c r="U4392" s="39">
        <v>59279.841722400299</v>
      </c>
      <c r="V4392" s="39">
        <f t="shared" si="1231"/>
        <v>7998.3192142026019</v>
      </c>
      <c r="W4392" s="39">
        <v>60752.844892493602</v>
      </c>
      <c r="X4392" s="39">
        <f t="shared" si="1232"/>
        <v>243.58871414280293</v>
      </c>
      <c r="Y4392" s="39">
        <f t="shared" si="1235"/>
        <v>9471.3223842959051</v>
      </c>
      <c r="Z4392" s="39">
        <f t="shared" si="1236"/>
        <v>8308.1551075063981</v>
      </c>
      <c r="AA4392" s="45">
        <f t="shared" si="1237"/>
        <v>6.9147951986629208E-2</v>
      </c>
      <c r="AB4392" s="45">
        <f t="shared" si="1238"/>
        <v>0.44986244493914052</v>
      </c>
      <c r="AC4392" s="45">
        <f t="shared" si="1239"/>
        <v>1.3700555275323245E-2</v>
      </c>
      <c r="AD4392" s="45">
        <f t="shared" si="1240"/>
        <v>0.53271095220109299</v>
      </c>
      <c r="AE4392" s="45">
        <f t="shared" si="1241"/>
        <v>0.46728904779890701</v>
      </c>
      <c r="AF4392" s="43">
        <f>('Estimates from MCMC'!$B$2-'MCMC runs'!W4392)/'Estimates from MCMC'!$B$2</f>
        <v>0.12030169136714496</v>
      </c>
    </row>
    <row r="4393" spans="1:32" x14ac:dyDescent="0.3">
      <c r="A4393" s="38">
        <v>1545</v>
      </c>
      <c r="B4393" s="38">
        <v>2201410.7694569346</v>
      </c>
      <c r="C4393" s="39">
        <v>51838.014178563601</v>
      </c>
      <c r="D4393" s="39">
        <v>50773.700718580199</v>
      </c>
      <c r="E4393" s="39">
        <f t="shared" si="1224"/>
        <v>1064.3134599834011</v>
      </c>
      <c r="F4393" s="39">
        <v>51770.136154975298</v>
      </c>
      <c r="G4393" s="40">
        <f t="shared" si="1225"/>
        <v>67.878023588302312</v>
      </c>
      <c r="H4393" s="39">
        <v>51751.311797507296</v>
      </c>
      <c r="I4393" s="39">
        <f t="shared" si="1226"/>
        <v>86.702381056304148</v>
      </c>
      <c r="J4393" s="39">
        <v>50620.005530709801</v>
      </c>
      <c r="K4393" s="40">
        <f t="shared" si="1227"/>
        <v>1218.0086478537996</v>
      </c>
      <c r="L4393" s="39">
        <v>50054.004311357101</v>
      </c>
      <c r="M4393" s="39">
        <f t="shared" si="1228"/>
        <v>1784.0098672064996</v>
      </c>
      <c r="N4393" s="39">
        <f t="shared" si="1233"/>
        <v>566.00121935269999</v>
      </c>
      <c r="O4393" s="40">
        <f>'Estimates from MCMC'!$B$2-L4393</f>
        <v>19006.995688642899</v>
      </c>
      <c r="P4393" s="39">
        <v>51246.4545132493</v>
      </c>
      <c r="Q4393" s="40">
        <f t="shared" si="1229"/>
        <v>1192.4502018921994</v>
      </c>
      <c r="R4393" s="39">
        <v>51276.461953867904</v>
      </c>
      <c r="S4393" s="39">
        <f t="shared" si="1230"/>
        <v>30.007440618603141</v>
      </c>
      <c r="T4393" s="39">
        <f t="shared" si="1234"/>
        <v>1222.4576425108025</v>
      </c>
      <c r="U4393" s="39">
        <v>57682.528457512897</v>
      </c>
      <c r="V4393" s="39">
        <f t="shared" si="1231"/>
        <v>7628.5241461557962</v>
      </c>
      <c r="W4393" s="39">
        <v>59142.709711778603</v>
      </c>
      <c r="X4393" s="39">
        <f t="shared" si="1232"/>
        <v>237.72361175490369</v>
      </c>
      <c r="Y4393" s="39">
        <f t="shared" si="1235"/>
        <v>9088.7054004215024</v>
      </c>
      <c r="Z4393" s="39">
        <f t="shared" si="1236"/>
        <v>9918.2902882213966</v>
      </c>
      <c r="AA4393" s="45">
        <f t="shared" si="1237"/>
        <v>6.431619507554516E-2</v>
      </c>
      <c r="AB4393" s="45">
        <f t="shared" si="1238"/>
        <v>0.40135349484579558</v>
      </c>
      <c r="AC4393" s="45">
        <f t="shared" si="1239"/>
        <v>1.2507163975259321E-2</v>
      </c>
      <c r="AD4393" s="45">
        <f t="shared" si="1240"/>
        <v>0.47817685389660003</v>
      </c>
      <c r="AE4393" s="45">
        <f t="shared" si="1241"/>
        <v>0.52182314610339997</v>
      </c>
      <c r="AF4393" s="43">
        <f>('Estimates from MCMC'!$B$2-'MCMC runs'!W4393)/'Estimates from MCMC'!$B$2</f>
        <v>0.14361637231174465</v>
      </c>
    </row>
    <row r="4394" spans="1:32" x14ac:dyDescent="0.3">
      <c r="A4394" s="38">
        <v>2397</v>
      </c>
      <c r="B4394" s="38">
        <v>1953739.4381465076</v>
      </c>
      <c r="C4394" s="39">
        <v>53302.955926868599</v>
      </c>
      <c r="D4394" s="39">
        <v>52227.872050164398</v>
      </c>
      <c r="E4394" s="39">
        <f t="shared" si="1224"/>
        <v>1075.0838767042005</v>
      </c>
      <c r="F4394" s="39">
        <v>53224.759050524299</v>
      </c>
      <c r="G4394" s="40">
        <f t="shared" si="1225"/>
        <v>78.196876344300108</v>
      </c>
      <c r="H4394" s="39">
        <v>53214.898290982899</v>
      </c>
      <c r="I4394" s="39">
        <f t="shared" si="1226"/>
        <v>88.05763588569971</v>
      </c>
      <c r="J4394" s="39">
        <v>52062.921955587801</v>
      </c>
      <c r="K4394" s="40">
        <f t="shared" si="1227"/>
        <v>1240.0339712807981</v>
      </c>
      <c r="L4394" s="39">
        <v>51487.829641621101</v>
      </c>
      <c r="M4394" s="39">
        <f t="shared" si="1228"/>
        <v>1815.1262852474974</v>
      </c>
      <c r="N4394" s="39">
        <f t="shared" si="1233"/>
        <v>575.09231396669929</v>
      </c>
      <c r="O4394" s="40">
        <f>'Estimates from MCMC'!$B$2-L4394</f>
        <v>17573.170358378899</v>
      </c>
      <c r="P4394" s="39">
        <v>52701.938764807797</v>
      </c>
      <c r="Q4394" s="40">
        <f t="shared" si="1229"/>
        <v>1214.1091231866958</v>
      </c>
      <c r="R4394" s="39">
        <v>52732.303249003497</v>
      </c>
      <c r="S4394" s="39">
        <f t="shared" si="1230"/>
        <v>30.364484195699333</v>
      </c>
      <c r="T4394" s="39">
        <f t="shared" si="1234"/>
        <v>1244.4736073823951</v>
      </c>
      <c r="U4394" s="39">
        <v>59482.7508848285</v>
      </c>
      <c r="V4394" s="39">
        <f t="shared" si="1231"/>
        <v>7994.9212432073982</v>
      </c>
      <c r="W4394" s="39">
        <v>60974.040144815401</v>
      </c>
      <c r="X4394" s="39">
        <f t="shared" si="1232"/>
        <v>246.81565260450589</v>
      </c>
      <c r="Y4394" s="39">
        <f t="shared" si="1235"/>
        <v>9486.2105031942992</v>
      </c>
      <c r="Z4394" s="39">
        <f t="shared" si="1236"/>
        <v>8086.9598551845993</v>
      </c>
      <c r="AA4394" s="45">
        <f t="shared" si="1237"/>
        <v>7.0816681452645761E-2</v>
      </c>
      <c r="AB4394" s="45">
        <f t="shared" si="1238"/>
        <v>0.45495042045133394</v>
      </c>
      <c r="AC4394" s="45">
        <f t="shared" si="1239"/>
        <v>1.40450270253497E-2</v>
      </c>
      <c r="AD4394" s="45">
        <f t="shared" si="1240"/>
        <v>0.53981212892932939</v>
      </c>
      <c r="AE4394" s="45">
        <f t="shared" si="1241"/>
        <v>0.46018787107067061</v>
      </c>
      <c r="AF4394" s="43">
        <f>('Estimates from MCMC'!$B$2-'MCMC runs'!W4394)/'Estimates from MCMC'!$B$2</f>
        <v>0.11709879461902664</v>
      </c>
    </row>
    <row r="4395" spans="1:32" x14ac:dyDescent="0.3">
      <c r="A4395" s="38">
        <v>3966</v>
      </c>
      <c r="B4395" s="38">
        <v>1986182.6424641644</v>
      </c>
      <c r="C4395" s="39">
        <v>52439.540969355701</v>
      </c>
      <c r="D4395" s="39">
        <v>51345.328839278103</v>
      </c>
      <c r="E4395" s="39">
        <f t="shared" si="1224"/>
        <v>1094.212130077598</v>
      </c>
      <c r="F4395" s="39">
        <v>52377.652242460601</v>
      </c>
      <c r="G4395" s="40">
        <f t="shared" si="1225"/>
        <v>61.888726895100262</v>
      </c>
      <c r="H4395" s="39">
        <v>52349.963056918597</v>
      </c>
      <c r="I4395" s="39">
        <f t="shared" si="1226"/>
        <v>89.577912437103805</v>
      </c>
      <c r="J4395" s="39">
        <v>51194.641459803199</v>
      </c>
      <c r="K4395" s="40">
        <f t="shared" si="1227"/>
        <v>1244.8995095525024</v>
      </c>
      <c r="L4395" s="39">
        <v>50609.881556474698</v>
      </c>
      <c r="M4395" s="39">
        <f t="shared" si="1228"/>
        <v>1829.6594128810029</v>
      </c>
      <c r="N4395" s="39">
        <f t="shared" si="1233"/>
        <v>584.75990332850051</v>
      </c>
      <c r="O4395" s="40">
        <f>'Estimates from MCMC'!$B$2-L4395</f>
        <v>18451.118443525302</v>
      </c>
      <c r="P4395" s="39">
        <v>51836.2937777115</v>
      </c>
      <c r="Q4395" s="40">
        <f t="shared" si="1229"/>
        <v>1226.412221236802</v>
      </c>
      <c r="R4395" s="39">
        <v>51867.458252482298</v>
      </c>
      <c r="S4395" s="39">
        <f t="shared" si="1230"/>
        <v>31.164474770797824</v>
      </c>
      <c r="T4395" s="39">
        <f t="shared" si="1234"/>
        <v>1257.5766960075998</v>
      </c>
      <c r="U4395" s="39">
        <v>58506.858404019797</v>
      </c>
      <c r="V4395" s="39">
        <f t="shared" si="1231"/>
        <v>7896.9768475450983</v>
      </c>
      <c r="W4395" s="39">
        <v>60012.679140563698</v>
      </c>
      <c r="X4395" s="39">
        <f t="shared" si="1232"/>
        <v>248.24404053630133</v>
      </c>
      <c r="Y4395" s="39">
        <f t="shared" si="1235"/>
        <v>9402.7975840889994</v>
      </c>
      <c r="Z4395" s="39">
        <f t="shared" si="1236"/>
        <v>9048.3208594363023</v>
      </c>
      <c r="AA4395" s="45">
        <f t="shared" si="1237"/>
        <v>6.8157206830402051E-2</v>
      </c>
      <c r="AB4395" s="45">
        <f t="shared" si="1238"/>
        <v>0.42799448021083153</v>
      </c>
      <c r="AC4395" s="45">
        <f t="shared" si="1239"/>
        <v>1.3454145953055375E-2</v>
      </c>
      <c r="AD4395" s="45">
        <f t="shared" si="1240"/>
        <v>0.50960583299428897</v>
      </c>
      <c r="AE4395" s="45">
        <f t="shared" si="1241"/>
        <v>0.49039416700571103</v>
      </c>
      <c r="AF4395" s="43">
        <f>('Estimates from MCMC'!$B$2-'MCMC runs'!W4395)/'Estimates from MCMC'!$B$2</f>
        <v>0.13101925630147698</v>
      </c>
    </row>
    <row r="4396" spans="1:32" x14ac:dyDescent="0.3">
      <c r="A4396" s="38">
        <v>3544</v>
      </c>
      <c r="B4396" s="38">
        <v>1916084.8336268207</v>
      </c>
      <c r="C4396" s="39">
        <v>52920.177536263502</v>
      </c>
      <c r="D4396" s="39">
        <v>51826.397470610304</v>
      </c>
      <c r="E4396" s="39">
        <f t="shared" si="1224"/>
        <v>1093.7800656531981</v>
      </c>
      <c r="F4396" s="39">
        <v>52854.543726858901</v>
      </c>
      <c r="G4396" s="40">
        <f t="shared" si="1225"/>
        <v>65.63380940460047</v>
      </c>
      <c r="H4396" s="39">
        <v>52831.476875175103</v>
      </c>
      <c r="I4396" s="39">
        <f t="shared" si="1226"/>
        <v>88.700661088398192</v>
      </c>
      <c r="J4396" s="39">
        <v>51673.132835341901</v>
      </c>
      <c r="K4396" s="40">
        <f t="shared" si="1227"/>
        <v>1247.0447009216005</v>
      </c>
      <c r="L4396" s="39">
        <v>51094.043508144598</v>
      </c>
      <c r="M4396" s="39">
        <f t="shared" si="1228"/>
        <v>1826.1340281189041</v>
      </c>
      <c r="N4396" s="39">
        <f t="shared" si="1233"/>
        <v>579.08932719730365</v>
      </c>
      <c r="O4396" s="40">
        <f>'Estimates from MCMC'!$B$2-L4396</f>
        <v>17966.956491855402</v>
      </c>
      <c r="P4396" s="39">
        <v>52319.875006572896</v>
      </c>
      <c r="Q4396" s="40">
        <f t="shared" si="1229"/>
        <v>1225.8314984282988</v>
      </c>
      <c r="R4396" s="39">
        <v>52350.265500933601</v>
      </c>
      <c r="S4396" s="39">
        <f t="shared" si="1230"/>
        <v>30.390494360704906</v>
      </c>
      <c r="T4396" s="39">
        <f t="shared" si="1234"/>
        <v>1256.2219927890037</v>
      </c>
      <c r="U4396" s="39">
        <v>59048.657428376799</v>
      </c>
      <c r="V4396" s="39">
        <f t="shared" si="1231"/>
        <v>7954.6139202322011</v>
      </c>
      <c r="W4396" s="39">
        <v>60550.916585245497</v>
      </c>
      <c r="X4396" s="39">
        <f t="shared" si="1232"/>
        <v>246.03716407969478</v>
      </c>
      <c r="Y4396" s="39">
        <f t="shared" si="1235"/>
        <v>9456.8730771008995</v>
      </c>
      <c r="Z4396" s="39">
        <f t="shared" si="1236"/>
        <v>8510.0834147545029</v>
      </c>
      <c r="AA4396" s="45">
        <f t="shared" si="1237"/>
        <v>6.9918463561619987E-2</v>
      </c>
      <c r="AB4396" s="45">
        <f t="shared" si="1238"/>
        <v>0.44273574791802417</v>
      </c>
      <c r="AC4396" s="45">
        <f t="shared" si="1239"/>
        <v>1.3693869865562697E-2</v>
      </c>
      <c r="AD4396" s="45">
        <f t="shared" si="1240"/>
        <v>0.52634808134520683</v>
      </c>
      <c r="AE4396" s="45">
        <f t="shared" si="1241"/>
        <v>0.47365191865479317</v>
      </c>
      <c r="AF4396" s="43">
        <f>('Estimates from MCMC'!$B$2-'MCMC runs'!W4396)/'Estimates from MCMC'!$B$2</f>
        <v>0.12322560366566518</v>
      </c>
    </row>
    <row r="4397" spans="1:32" x14ac:dyDescent="0.3">
      <c r="A4397" s="38">
        <v>680</v>
      </c>
      <c r="B4397" s="38">
        <v>1976165.8900109811</v>
      </c>
      <c r="C4397" s="39">
        <v>52675.639705867099</v>
      </c>
      <c r="D4397" s="39">
        <v>51574.121615682998</v>
      </c>
      <c r="E4397" s="39">
        <f t="shared" si="1224"/>
        <v>1101.5180901841013</v>
      </c>
      <c r="F4397" s="39">
        <v>52617.941880817802</v>
      </c>
      <c r="G4397" s="40">
        <f t="shared" si="1225"/>
        <v>57.697825049297535</v>
      </c>
      <c r="H4397" s="39">
        <v>52586.321512931398</v>
      </c>
      <c r="I4397" s="39">
        <f t="shared" si="1226"/>
        <v>89.318192935701518</v>
      </c>
      <c r="J4397" s="39">
        <v>51427.7825570887</v>
      </c>
      <c r="K4397" s="40">
        <f t="shared" si="1227"/>
        <v>1247.8571487783993</v>
      </c>
      <c r="L4397" s="39">
        <v>50844.808320992597</v>
      </c>
      <c r="M4397" s="39">
        <f t="shared" si="1228"/>
        <v>1830.831384874502</v>
      </c>
      <c r="N4397" s="39">
        <f t="shared" si="1233"/>
        <v>582.97423609610269</v>
      </c>
      <c r="O4397" s="40">
        <f>'Estimates from MCMC'!$B$2-L4397</f>
        <v>18216.191679007403</v>
      </c>
      <c r="P4397" s="39">
        <v>52074.899275484699</v>
      </c>
      <c r="Q4397" s="40">
        <f t="shared" si="1229"/>
        <v>1230.0909544921014</v>
      </c>
      <c r="R4397" s="39">
        <v>52105.757957485002</v>
      </c>
      <c r="S4397" s="39">
        <f t="shared" si="1230"/>
        <v>30.858682000303816</v>
      </c>
      <c r="T4397" s="39">
        <f t="shared" si="1234"/>
        <v>1260.9496364924053</v>
      </c>
      <c r="U4397" s="39">
        <v>58740.758071645199</v>
      </c>
      <c r="V4397" s="39">
        <f t="shared" si="1231"/>
        <v>7895.9497506526022</v>
      </c>
      <c r="W4397" s="39">
        <v>60247.665026524002</v>
      </c>
      <c r="X4397" s="39">
        <f t="shared" si="1232"/>
        <v>245.95731838639767</v>
      </c>
      <c r="Y4397" s="39">
        <f t="shared" si="1235"/>
        <v>9402.8567055314052</v>
      </c>
      <c r="Z4397" s="39">
        <f t="shared" si="1236"/>
        <v>8813.3349734759977</v>
      </c>
      <c r="AA4397" s="45">
        <f t="shared" si="1237"/>
        <v>6.9221364087068846E-2</v>
      </c>
      <c r="AB4397" s="45">
        <f t="shared" si="1238"/>
        <v>0.43345776602427866</v>
      </c>
      <c r="AC4397" s="45">
        <f t="shared" si="1239"/>
        <v>1.3502126169974505E-2</v>
      </c>
      <c r="AD4397" s="45">
        <f t="shared" si="1240"/>
        <v>0.51618125628132194</v>
      </c>
      <c r="AE4397" s="45">
        <f t="shared" si="1241"/>
        <v>0.483818743718678</v>
      </c>
      <c r="AF4397" s="43">
        <f>('Estimates from MCMC'!$B$2-'MCMC runs'!W4397)/'Estimates from MCMC'!$B$2</f>
        <v>0.12761667183324885</v>
      </c>
    </row>
    <row r="4398" spans="1:32" x14ac:dyDescent="0.3">
      <c r="A4398" s="38">
        <v>1161</v>
      </c>
      <c r="B4398" s="38">
        <v>1975186.802981768</v>
      </c>
      <c r="C4398" s="39">
        <v>52770.121898930302</v>
      </c>
      <c r="D4398" s="39">
        <v>51656.379352710501</v>
      </c>
      <c r="E4398" s="39">
        <f t="shared" si="1224"/>
        <v>1113.7425462198007</v>
      </c>
      <c r="F4398" s="39">
        <v>52701.909681058001</v>
      </c>
      <c r="G4398" s="40">
        <f t="shared" si="1225"/>
        <v>68.212217872300243</v>
      </c>
      <c r="H4398" s="39">
        <v>52679.953248622303</v>
      </c>
      <c r="I4398" s="39">
        <f t="shared" si="1226"/>
        <v>90.168650307998178</v>
      </c>
      <c r="J4398" s="39">
        <v>51499.111554294701</v>
      </c>
      <c r="K4398" s="40">
        <f t="shared" si="1227"/>
        <v>1271.0103446356006</v>
      </c>
      <c r="L4398" s="39">
        <v>50910.648567171898</v>
      </c>
      <c r="M4398" s="39">
        <f t="shared" si="1228"/>
        <v>1859.4733317584032</v>
      </c>
      <c r="N4398" s="39">
        <f t="shared" si="1233"/>
        <v>588.46298712280259</v>
      </c>
      <c r="O4398" s="40">
        <f>'Estimates from MCMC'!$B$2-L4398</f>
        <v>18150.351432828102</v>
      </c>
      <c r="P4398" s="39">
        <v>52160.765720567601</v>
      </c>
      <c r="Q4398" s="40">
        <f t="shared" si="1229"/>
        <v>1250.1171533957022</v>
      </c>
      <c r="R4398" s="39">
        <v>52191.593409880297</v>
      </c>
      <c r="S4398" s="39">
        <f t="shared" si="1230"/>
        <v>30.827689312696748</v>
      </c>
      <c r="T4398" s="39">
        <f t="shared" si="1234"/>
        <v>1280.9448427083989</v>
      </c>
      <c r="U4398" s="39">
        <v>58891.622870201798</v>
      </c>
      <c r="V4398" s="39">
        <f t="shared" si="1231"/>
        <v>7980.9743030298996</v>
      </c>
      <c r="W4398" s="39">
        <v>60427.134833486904</v>
      </c>
      <c r="X4398" s="39">
        <f t="shared" si="1232"/>
        <v>254.56712057670666</v>
      </c>
      <c r="Y4398" s="39">
        <f t="shared" si="1235"/>
        <v>9516.4862663150052</v>
      </c>
      <c r="Z4398" s="39">
        <f t="shared" si="1236"/>
        <v>8633.8651665130965</v>
      </c>
      <c r="AA4398" s="45">
        <f t="shared" si="1237"/>
        <v>7.0574106922887722E-2</v>
      </c>
      <c r="AB4398" s="45">
        <f t="shared" si="1238"/>
        <v>0.43971458803794311</v>
      </c>
      <c r="AC4398" s="45">
        <f t="shared" si="1239"/>
        <v>1.4025465100156533E-2</v>
      </c>
      <c r="AD4398" s="45">
        <f t="shared" si="1240"/>
        <v>0.52431416006098741</v>
      </c>
      <c r="AE4398" s="45">
        <f t="shared" si="1241"/>
        <v>0.47568583993901259</v>
      </c>
      <c r="AF4398" s="43">
        <f>('Estimates from MCMC'!$B$2-'MCMC runs'!W4398)/'Estimates from MCMC'!$B$2</f>
        <v>0.12501795755220887</v>
      </c>
    </row>
    <row r="4399" spans="1:32" x14ac:dyDescent="0.3">
      <c r="A4399" s="38">
        <v>1487</v>
      </c>
      <c r="B4399" s="38">
        <v>2064074.9297220269</v>
      </c>
      <c r="C4399" s="39">
        <v>51850.109564133701</v>
      </c>
      <c r="D4399" s="39">
        <v>50772.722919316897</v>
      </c>
      <c r="E4399" s="39">
        <f t="shared" si="1224"/>
        <v>1077.3866448168046</v>
      </c>
      <c r="F4399" s="39">
        <v>51788.665083365697</v>
      </c>
      <c r="G4399" s="40">
        <f t="shared" si="1225"/>
        <v>61.444480768004723</v>
      </c>
      <c r="H4399" s="39">
        <v>51762.971895720097</v>
      </c>
      <c r="I4399" s="39">
        <f t="shared" si="1226"/>
        <v>87.137668413604842</v>
      </c>
      <c r="J4399" s="39">
        <v>50624.870214344803</v>
      </c>
      <c r="K4399" s="40">
        <f t="shared" si="1227"/>
        <v>1225.2393497888988</v>
      </c>
      <c r="L4399" s="39">
        <v>50055.975223613001</v>
      </c>
      <c r="M4399" s="39">
        <f t="shared" si="1228"/>
        <v>1794.1343405207008</v>
      </c>
      <c r="N4399" s="39">
        <f t="shared" si="1233"/>
        <v>568.89499073180195</v>
      </c>
      <c r="O4399" s="40">
        <f>'Estimates from MCMC'!$B$2-L4399</f>
        <v>19005.024776386999</v>
      </c>
      <c r="P4399" s="39">
        <v>51256.788620261599</v>
      </c>
      <c r="Q4399" s="40">
        <f t="shared" si="1229"/>
        <v>1200.8133966485984</v>
      </c>
      <c r="R4399" s="39">
        <v>51286.825010835797</v>
      </c>
      <c r="S4399" s="39">
        <f t="shared" si="1230"/>
        <v>30.036390574197867</v>
      </c>
      <c r="T4399" s="39">
        <f t="shared" si="1234"/>
        <v>1230.8497872227963</v>
      </c>
      <c r="U4399" s="39">
        <v>57743.067623466501</v>
      </c>
      <c r="V4399" s="39">
        <f t="shared" si="1231"/>
        <v>7687.0923998535</v>
      </c>
      <c r="W4399" s="39">
        <v>59213.2121640552</v>
      </c>
      <c r="X4399" s="39">
        <f t="shared" si="1232"/>
        <v>239.29475336590258</v>
      </c>
      <c r="Y4399" s="39">
        <f t="shared" si="1235"/>
        <v>9157.2369404421988</v>
      </c>
      <c r="Z4399" s="39">
        <f t="shared" si="1236"/>
        <v>9847.7878359448005</v>
      </c>
      <c r="AA4399" s="45">
        <f t="shared" si="1237"/>
        <v>6.4764440020729633E-2</v>
      </c>
      <c r="AB4399" s="45">
        <f t="shared" si="1238"/>
        <v>0.40447684179840754</v>
      </c>
      <c r="AC4399" s="45">
        <f t="shared" si="1239"/>
        <v>1.2591130828896206E-2</v>
      </c>
      <c r="AD4399" s="45">
        <f t="shared" si="1240"/>
        <v>0.48183241264803339</v>
      </c>
      <c r="AE4399" s="45">
        <f t="shared" si="1241"/>
        <v>0.51816758735196666</v>
      </c>
      <c r="AF4399" s="43">
        <f>('Estimates from MCMC'!$B$2-'MCMC runs'!W4399)/'Estimates from MCMC'!$B$2</f>
        <v>0.1425955001512402</v>
      </c>
    </row>
    <row r="4400" spans="1:32" x14ac:dyDescent="0.3">
      <c r="A4400" s="38">
        <v>2609</v>
      </c>
      <c r="B4400" s="38">
        <v>2050181.4390264035</v>
      </c>
      <c r="C4400" s="39">
        <v>53166.123256749801</v>
      </c>
      <c r="D4400" s="39">
        <v>52052.0178777775</v>
      </c>
      <c r="E4400" s="39">
        <f t="shared" si="1224"/>
        <v>1114.105378972301</v>
      </c>
      <c r="F4400" s="39">
        <v>53115.5843450143</v>
      </c>
      <c r="G4400" s="40">
        <f t="shared" si="1225"/>
        <v>50.538911735500733</v>
      </c>
      <c r="H4400" s="39">
        <v>53076.352247073599</v>
      </c>
      <c r="I4400" s="39">
        <f t="shared" si="1226"/>
        <v>89.771009676202084</v>
      </c>
      <c r="J4400" s="39">
        <v>51912.290168381303</v>
      </c>
      <c r="K4400" s="40">
        <f t="shared" si="1227"/>
        <v>1253.8330883684976</v>
      </c>
      <c r="L4400" s="39">
        <v>51326.149797885897</v>
      </c>
      <c r="M4400" s="39">
        <f t="shared" si="1228"/>
        <v>1839.9734588639039</v>
      </c>
      <c r="N4400" s="39">
        <f t="shared" si="1233"/>
        <v>586.14037049540639</v>
      </c>
      <c r="O4400" s="40">
        <f>'Estimates from MCMC'!$B$2-L4400</f>
        <v>17734.850202114103</v>
      </c>
      <c r="P4400" s="39">
        <v>52563.907878845399</v>
      </c>
      <c r="Q4400" s="40">
        <f t="shared" si="1229"/>
        <v>1237.758080959502</v>
      </c>
      <c r="R4400" s="39">
        <v>52594.8385984411</v>
      </c>
      <c r="S4400" s="39">
        <f t="shared" si="1230"/>
        <v>30.930719595700793</v>
      </c>
      <c r="T4400" s="39">
        <f t="shared" si="1234"/>
        <v>1268.6888005552028</v>
      </c>
      <c r="U4400" s="39">
        <v>59226.1892299432</v>
      </c>
      <c r="V4400" s="39">
        <f t="shared" si="1231"/>
        <v>7900.0394320573032</v>
      </c>
      <c r="W4400" s="39">
        <v>60742.1646803275</v>
      </c>
      <c r="X4400" s="39">
        <f t="shared" si="1232"/>
        <v>247.28664982909686</v>
      </c>
      <c r="Y4400" s="39">
        <f t="shared" si="1235"/>
        <v>9416.0148824416028</v>
      </c>
      <c r="Z4400" s="39">
        <f t="shared" si="1236"/>
        <v>8318.8353196725002</v>
      </c>
      <c r="AA4400" s="45">
        <f t="shared" si="1237"/>
        <v>7.1536482467947055E-2</v>
      </c>
      <c r="AB4400" s="45">
        <f t="shared" si="1238"/>
        <v>0.44545284239928734</v>
      </c>
      <c r="AC4400" s="45">
        <f t="shared" si="1239"/>
        <v>1.394354319381952E-2</v>
      </c>
      <c r="AD4400" s="45">
        <f t="shared" si="1240"/>
        <v>0.53093286806105389</v>
      </c>
      <c r="AE4400" s="45">
        <f t="shared" si="1241"/>
        <v>0.46906713193894606</v>
      </c>
      <c r="AF4400" s="43">
        <f>('Estimates from MCMC'!$B$2-'MCMC runs'!W4400)/'Estimates from MCMC'!$B$2</f>
        <v>0.12045634033206151</v>
      </c>
    </row>
    <row r="4401" spans="1:32" x14ac:dyDescent="0.3">
      <c r="A4401" s="38">
        <v>87</v>
      </c>
      <c r="B4401" s="38">
        <v>2212809.2215832993</v>
      </c>
      <c r="C4401" s="39">
        <v>52260.805296782499</v>
      </c>
      <c r="D4401" s="39">
        <v>51210.384045471001</v>
      </c>
      <c r="E4401" s="39">
        <f t="shared" si="1224"/>
        <v>1050.4212513114981</v>
      </c>
      <c r="F4401" s="39">
        <v>52198.347515285299</v>
      </c>
      <c r="G4401" s="40">
        <f t="shared" si="1225"/>
        <v>62.457781497199903</v>
      </c>
      <c r="H4401" s="39">
        <v>52175.270865647202</v>
      </c>
      <c r="I4401" s="39">
        <f t="shared" si="1226"/>
        <v>85.534431135296472</v>
      </c>
      <c r="J4401" s="39">
        <v>51063.006021080502</v>
      </c>
      <c r="K4401" s="40">
        <f t="shared" si="1227"/>
        <v>1197.7992757019965</v>
      </c>
      <c r="L4401" s="39">
        <v>50504.119948476102</v>
      </c>
      <c r="M4401" s="39">
        <f t="shared" si="1228"/>
        <v>1756.6853483063969</v>
      </c>
      <c r="N4401" s="39">
        <f t="shared" si="1233"/>
        <v>558.8860726044004</v>
      </c>
      <c r="O4401" s="40">
        <f>'Estimates from MCMC'!$B$2-L4401</f>
        <v>18556.880051523898</v>
      </c>
      <c r="P4401" s="39">
        <v>51671.207596528096</v>
      </c>
      <c r="Q4401" s="40">
        <f t="shared" si="1229"/>
        <v>1167.0876480519946</v>
      </c>
      <c r="R4401" s="39">
        <v>51701.120805389401</v>
      </c>
      <c r="S4401" s="39">
        <f t="shared" si="1230"/>
        <v>29.913208861304156</v>
      </c>
      <c r="T4401" s="39">
        <f t="shared" si="1234"/>
        <v>1197.0008569132988</v>
      </c>
      <c r="U4401" s="39">
        <v>58342.076459348798</v>
      </c>
      <c r="V4401" s="39">
        <f t="shared" si="1231"/>
        <v>7837.9565108726965</v>
      </c>
      <c r="W4401" s="39">
        <v>59774.5956190461</v>
      </c>
      <c r="X4401" s="39">
        <f t="shared" si="1232"/>
        <v>235.51830278400303</v>
      </c>
      <c r="Y4401" s="39">
        <f t="shared" si="1235"/>
        <v>9270.4756705699983</v>
      </c>
      <c r="Z4401" s="39">
        <f t="shared" si="1236"/>
        <v>9286.4043809538998</v>
      </c>
      <c r="AA4401" s="45">
        <f t="shared" si="1237"/>
        <v>6.4504423889672161E-2</v>
      </c>
      <c r="AB4401" s="45">
        <f t="shared" si="1238"/>
        <v>0.4223746927883516</v>
      </c>
      <c r="AC4401" s="45">
        <f t="shared" si="1239"/>
        <v>1.2691697210418847E-2</v>
      </c>
      <c r="AD4401" s="45">
        <f t="shared" si="1240"/>
        <v>0.4995708138884426</v>
      </c>
      <c r="AE4401" s="45">
        <f t="shared" si="1241"/>
        <v>0.5004291861115574</v>
      </c>
      <c r="AF4401" s="43">
        <f>('Estimates from MCMC'!$B$2-'MCMC runs'!W4401)/'Estimates from MCMC'!$B$2</f>
        <v>0.13446669438545489</v>
      </c>
    </row>
    <row r="4402" spans="1:32" x14ac:dyDescent="0.3">
      <c r="A4402" s="38">
        <v>165</v>
      </c>
      <c r="B4402" s="38">
        <v>2057433.7314005208</v>
      </c>
      <c r="C4402" s="39">
        <v>51896.474961796201</v>
      </c>
      <c r="D4402" s="39">
        <v>50830.500244546602</v>
      </c>
      <c r="E4402" s="39">
        <f t="shared" si="1224"/>
        <v>1065.9747172495991</v>
      </c>
      <c r="F4402" s="39">
        <v>51838.063728975103</v>
      </c>
      <c r="G4402" s="40">
        <f t="shared" si="1225"/>
        <v>58.411232821097656</v>
      </c>
      <c r="H4402" s="39">
        <v>51810.479025515597</v>
      </c>
      <c r="I4402" s="39">
        <f t="shared" si="1226"/>
        <v>85.995936280603928</v>
      </c>
      <c r="J4402" s="39">
        <v>50686.761564882603</v>
      </c>
      <c r="K4402" s="40">
        <f t="shared" si="1227"/>
        <v>1209.7133969135975</v>
      </c>
      <c r="L4402" s="39">
        <v>50125.296394430799</v>
      </c>
      <c r="M4402" s="39">
        <f t="shared" si="1228"/>
        <v>1771.1785673654012</v>
      </c>
      <c r="N4402" s="39">
        <f t="shared" si="1233"/>
        <v>561.46517045180371</v>
      </c>
      <c r="O4402" s="40">
        <f>'Estimates from MCMC'!$B$2-L4402</f>
        <v>18935.703605569201</v>
      </c>
      <c r="P4402" s="39">
        <v>51305.8714070844</v>
      </c>
      <c r="Q4402" s="40">
        <f t="shared" si="1229"/>
        <v>1180.5750126536004</v>
      </c>
      <c r="R4402" s="39">
        <v>51335.711024933596</v>
      </c>
      <c r="S4402" s="39">
        <f t="shared" si="1230"/>
        <v>29.839617849196657</v>
      </c>
      <c r="T4402" s="39">
        <f t="shared" si="1234"/>
        <v>1210.4146305027971</v>
      </c>
      <c r="U4402" s="39">
        <v>57839.091571513003</v>
      </c>
      <c r="V4402" s="39">
        <f t="shared" si="1231"/>
        <v>7713.7951770822037</v>
      </c>
      <c r="W4402" s="39">
        <v>59286.084952200399</v>
      </c>
      <c r="X4402" s="39">
        <f t="shared" si="1232"/>
        <v>236.5787501845989</v>
      </c>
      <c r="Y4402" s="39">
        <f t="shared" si="1235"/>
        <v>9160.7885577695997</v>
      </c>
      <c r="Z4402" s="39">
        <f t="shared" si="1236"/>
        <v>9774.9150477996009</v>
      </c>
      <c r="AA4402" s="45">
        <f t="shared" si="1237"/>
        <v>6.3922347736093663E-2</v>
      </c>
      <c r="AB4402" s="45">
        <f t="shared" si="1238"/>
        <v>0.40736776080575593</v>
      </c>
      <c r="AC4402" s="45">
        <f t="shared" si="1239"/>
        <v>1.2493792420526612E-2</v>
      </c>
      <c r="AD4402" s="45">
        <f t="shared" si="1240"/>
        <v>0.48378390096237617</v>
      </c>
      <c r="AE4402" s="45">
        <f t="shared" si="1241"/>
        <v>0.51621609903762378</v>
      </c>
      <c r="AF4402" s="43">
        <f>('Estimates from MCMC'!$B$2-'MCMC runs'!W4402)/'Estimates from MCMC'!$B$2</f>
        <v>0.14154030563993572</v>
      </c>
    </row>
    <row r="4403" spans="1:32" x14ac:dyDescent="0.3">
      <c r="A4403" s="38">
        <v>991</v>
      </c>
      <c r="B4403" s="38">
        <v>1991449.0566763552</v>
      </c>
      <c r="C4403" s="39">
        <v>54007.562678457602</v>
      </c>
      <c r="D4403" s="39">
        <v>52898.456371484303</v>
      </c>
      <c r="E4403" s="39">
        <f t="shared" si="1224"/>
        <v>1109.1063069732991</v>
      </c>
      <c r="F4403" s="39">
        <v>53945.773765912701</v>
      </c>
      <c r="G4403" s="40">
        <f t="shared" si="1225"/>
        <v>61.788912544900086</v>
      </c>
      <c r="H4403" s="39">
        <v>53919.454396831999</v>
      </c>
      <c r="I4403" s="39">
        <f t="shared" si="1226"/>
        <v>88.108281625602103</v>
      </c>
      <c r="J4403" s="39">
        <v>52749.401218066603</v>
      </c>
      <c r="K4403" s="40">
        <f t="shared" si="1227"/>
        <v>1258.1614603909984</v>
      </c>
      <c r="L4403" s="39">
        <v>52173.981391956899</v>
      </c>
      <c r="M4403" s="39">
        <f t="shared" si="1228"/>
        <v>1833.5812865007028</v>
      </c>
      <c r="N4403" s="39">
        <f t="shared" si="1233"/>
        <v>575.41982610970445</v>
      </c>
      <c r="O4403" s="40">
        <f>'Estimates from MCMC'!$B$2-L4403</f>
        <v>16887.018608043101</v>
      </c>
      <c r="P4403" s="39">
        <v>53401.003372097999</v>
      </c>
      <c r="Q4403" s="40">
        <f t="shared" si="1229"/>
        <v>1227.0219801411004</v>
      </c>
      <c r="R4403" s="39">
        <v>53430.950636627</v>
      </c>
      <c r="S4403" s="39">
        <f t="shared" si="1230"/>
        <v>29.947264529000677</v>
      </c>
      <c r="T4403" s="39">
        <f t="shared" si="1234"/>
        <v>1256.969244670101</v>
      </c>
      <c r="U4403" s="39">
        <v>60369.009170598103</v>
      </c>
      <c r="V4403" s="39">
        <f t="shared" si="1231"/>
        <v>8195.0277786412043</v>
      </c>
      <c r="W4403" s="39">
        <v>61878.343767165097</v>
      </c>
      <c r="X4403" s="39">
        <f t="shared" si="1232"/>
        <v>252.36535189689312</v>
      </c>
      <c r="Y4403" s="39">
        <f t="shared" si="1235"/>
        <v>9704.3623752081985</v>
      </c>
      <c r="Z4403" s="39">
        <f t="shared" si="1236"/>
        <v>7182.6562328349028</v>
      </c>
      <c r="AA4403" s="45">
        <f t="shared" si="1237"/>
        <v>7.443405339006498E-2</v>
      </c>
      <c r="AB4403" s="45">
        <f t="shared" si="1238"/>
        <v>0.48528564863059975</v>
      </c>
      <c r="AC4403" s="45">
        <f t="shared" si="1239"/>
        <v>1.494434025060494E-2</v>
      </c>
      <c r="AD4403" s="45">
        <f t="shared" si="1240"/>
        <v>0.57466404227126966</v>
      </c>
      <c r="AE4403" s="45">
        <f t="shared" si="1241"/>
        <v>0.42533595772873034</v>
      </c>
      <c r="AF4403" s="43">
        <f>('Estimates from MCMC'!$B$2-'MCMC runs'!W4403)/'Estimates from MCMC'!$B$2</f>
        <v>0.10400452111662013</v>
      </c>
    </row>
    <row r="4404" spans="1:32" x14ac:dyDescent="0.3">
      <c r="A4404" s="38">
        <v>4244</v>
      </c>
      <c r="B4404" s="38">
        <v>1963127.1029694567</v>
      </c>
      <c r="C4404" s="39">
        <v>52314.956846770299</v>
      </c>
      <c r="D4404" s="39">
        <v>51222.651497280101</v>
      </c>
      <c r="E4404" s="39">
        <f t="shared" si="1224"/>
        <v>1092.3053494901978</v>
      </c>
      <c r="F4404" s="39">
        <v>52243.1232626766</v>
      </c>
      <c r="G4404" s="40">
        <f t="shared" si="1225"/>
        <v>71.833584093699756</v>
      </c>
      <c r="H4404" s="39">
        <v>52225.116971984797</v>
      </c>
      <c r="I4404" s="39">
        <f t="shared" si="1226"/>
        <v>89.839874785502616</v>
      </c>
      <c r="J4404" s="39">
        <v>51062.008073860401</v>
      </c>
      <c r="K4404" s="40">
        <f t="shared" si="1227"/>
        <v>1252.9487729098983</v>
      </c>
      <c r="L4404" s="39">
        <v>50475.491529792802</v>
      </c>
      <c r="M4404" s="39">
        <f t="shared" si="1228"/>
        <v>1839.4653169774974</v>
      </c>
      <c r="N4404" s="39">
        <f t="shared" si="1233"/>
        <v>586.51654406759917</v>
      </c>
      <c r="O4404" s="40">
        <f>'Estimates from MCMC'!$B$2-L4404</f>
        <v>18585.508470207198</v>
      </c>
      <c r="P4404" s="39">
        <v>51710.003397844099</v>
      </c>
      <c r="Q4404" s="40">
        <f t="shared" si="1229"/>
        <v>1234.5118680512969</v>
      </c>
      <c r="R4404" s="39">
        <v>51741.025761863901</v>
      </c>
      <c r="S4404" s="39">
        <f t="shared" si="1230"/>
        <v>31.022364019801898</v>
      </c>
      <c r="T4404" s="39">
        <f t="shared" si="1234"/>
        <v>1265.5342320710988</v>
      </c>
      <c r="U4404" s="39">
        <v>58384.919381436303</v>
      </c>
      <c r="V4404" s="39">
        <f t="shared" si="1231"/>
        <v>7909.4278516435006</v>
      </c>
      <c r="W4404" s="39">
        <v>59900.136075761598</v>
      </c>
      <c r="X4404" s="39">
        <f t="shared" si="1232"/>
        <v>249.68246225419716</v>
      </c>
      <c r="Y4404" s="39">
        <f t="shared" si="1235"/>
        <v>9424.6445459687966</v>
      </c>
      <c r="Z4404" s="39">
        <f t="shared" si="1236"/>
        <v>9160.8639242384015</v>
      </c>
      <c r="AA4404" s="45">
        <f t="shared" si="1237"/>
        <v>6.8092526717779392E-2</v>
      </c>
      <c r="AB4404" s="45">
        <f t="shared" si="1238"/>
        <v>0.42556962400691983</v>
      </c>
      <c r="AC4404" s="45">
        <f t="shared" si="1239"/>
        <v>1.3434255116261213E-2</v>
      </c>
      <c r="AD4404" s="45">
        <f t="shared" si="1240"/>
        <v>0.50709640584096038</v>
      </c>
      <c r="AE4404" s="45">
        <f t="shared" si="1241"/>
        <v>0.49290359415903962</v>
      </c>
      <c r="AF4404" s="43">
        <f>('Estimates from MCMC'!$B$2-'MCMC runs'!W4404)/'Estimates from MCMC'!$B$2</f>
        <v>0.13264887453466359</v>
      </c>
    </row>
    <row r="4405" spans="1:32" x14ac:dyDescent="0.3">
      <c r="A4405" s="38">
        <v>3248</v>
      </c>
      <c r="B4405" s="38">
        <v>2023380.7035057375</v>
      </c>
      <c r="C4405" s="39">
        <v>52258.339189640297</v>
      </c>
      <c r="D4405" s="39">
        <v>51177.888066077503</v>
      </c>
      <c r="E4405" s="39">
        <f t="shared" si="1224"/>
        <v>1080.4511235627942</v>
      </c>
      <c r="F4405" s="39">
        <v>52183.000723477497</v>
      </c>
      <c r="G4405" s="40">
        <f t="shared" si="1225"/>
        <v>75.338466162800614</v>
      </c>
      <c r="H4405" s="39">
        <v>52170.107743704903</v>
      </c>
      <c r="I4405" s="39">
        <f t="shared" si="1226"/>
        <v>88.231445935394731</v>
      </c>
      <c r="J4405" s="39">
        <v>51015.498208695899</v>
      </c>
      <c r="K4405" s="40">
        <f t="shared" si="1227"/>
        <v>1242.8409809443983</v>
      </c>
      <c r="L4405" s="39">
        <v>50439.532283978799</v>
      </c>
      <c r="M4405" s="39">
        <f t="shared" si="1228"/>
        <v>1818.8069056614986</v>
      </c>
      <c r="N4405" s="39">
        <f t="shared" si="1233"/>
        <v>575.96592471710028</v>
      </c>
      <c r="O4405" s="40">
        <f>'Estimates from MCMC'!$B$2-L4405</f>
        <v>18621.467716021201</v>
      </c>
      <c r="P4405" s="39">
        <v>51655.342998348497</v>
      </c>
      <c r="Q4405" s="40">
        <f t="shared" si="1229"/>
        <v>1215.810714369698</v>
      </c>
      <c r="R4405" s="39">
        <v>51685.7911444356</v>
      </c>
      <c r="S4405" s="39">
        <f t="shared" si="1230"/>
        <v>30.448146087102941</v>
      </c>
      <c r="T4405" s="39">
        <f t="shared" si="1234"/>
        <v>1246.2588604568009</v>
      </c>
      <c r="U4405" s="39">
        <v>58362.086828949898</v>
      </c>
      <c r="V4405" s="39">
        <f t="shared" si="1231"/>
        <v>7922.5545449710989</v>
      </c>
      <c r="W4405" s="39">
        <v>59856.562764624898</v>
      </c>
      <c r="X4405" s="39">
        <f t="shared" si="1232"/>
        <v>248.21707521819917</v>
      </c>
      <c r="Y4405" s="39">
        <f t="shared" si="1235"/>
        <v>9417.030480646099</v>
      </c>
      <c r="Z4405" s="39">
        <f t="shared" si="1236"/>
        <v>9204.4372353751023</v>
      </c>
      <c r="AA4405" s="45">
        <f t="shared" si="1237"/>
        <v>6.6925920097295408E-2</v>
      </c>
      <c r="AB4405" s="45">
        <f t="shared" si="1238"/>
        <v>0.42545274442329994</v>
      </c>
      <c r="AC4405" s="45">
        <f t="shared" si="1239"/>
        <v>1.3329619286918112E-2</v>
      </c>
      <c r="AD4405" s="45">
        <f t="shared" si="1240"/>
        <v>0.50570828380751343</v>
      </c>
      <c r="AE4405" s="45">
        <f t="shared" si="1241"/>
        <v>0.49429171619248657</v>
      </c>
      <c r="AF4405" s="43">
        <f>('Estimates from MCMC'!$B$2-'MCMC runs'!W4405)/'Estimates from MCMC'!$B$2</f>
        <v>0.13327981401044153</v>
      </c>
    </row>
    <row r="4406" spans="1:32" x14ac:dyDescent="0.3">
      <c r="A4406" s="38">
        <v>1001</v>
      </c>
      <c r="B4406" s="38">
        <v>1942316.704403488</v>
      </c>
      <c r="C4406" s="39">
        <v>52311.447959006298</v>
      </c>
      <c r="D4406" s="39">
        <v>51252.550249206703</v>
      </c>
      <c r="E4406" s="39">
        <f t="shared" si="1224"/>
        <v>1058.8977097995958</v>
      </c>
      <c r="F4406" s="39">
        <v>52243.020971589001</v>
      </c>
      <c r="G4406" s="40">
        <f t="shared" si="1225"/>
        <v>68.426987417296914</v>
      </c>
      <c r="H4406" s="39">
        <v>52225.322045939698</v>
      </c>
      <c r="I4406" s="39">
        <f t="shared" si="1226"/>
        <v>86.125913066600333</v>
      </c>
      <c r="J4406" s="39">
        <v>51098.869920187397</v>
      </c>
      <c r="K4406" s="40">
        <f t="shared" si="1227"/>
        <v>1212.5780388189014</v>
      </c>
      <c r="L4406" s="39">
        <v>50536.292670320101</v>
      </c>
      <c r="M4406" s="39">
        <f t="shared" si="1228"/>
        <v>1775.1552886861973</v>
      </c>
      <c r="N4406" s="39">
        <f t="shared" si="1233"/>
        <v>562.5772498672959</v>
      </c>
      <c r="O4406" s="40">
        <f>'Estimates from MCMC'!$B$2-L4406</f>
        <v>18524.707329679899</v>
      </c>
      <c r="P4406" s="39">
        <v>51717.487660894803</v>
      </c>
      <c r="Q4406" s="40">
        <f t="shared" si="1229"/>
        <v>1181.1949905747024</v>
      </c>
      <c r="R4406" s="39">
        <v>51747.440663786903</v>
      </c>
      <c r="S4406" s="39">
        <f t="shared" si="1230"/>
        <v>29.953002892099903</v>
      </c>
      <c r="T4406" s="39">
        <f t="shared" si="1234"/>
        <v>1211.1479934668023</v>
      </c>
      <c r="U4406" s="39">
        <v>58407.407471764403</v>
      </c>
      <c r="V4406" s="39">
        <f t="shared" si="1231"/>
        <v>7871.1148014443024</v>
      </c>
      <c r="W4406" s="39">
        <v>59858.101719076403</v>
      </c>
      <c r="X4406" s="39">
        <f t="shared" si="1232"/>
        <v>239.5462538451975</v>
      </c>
      <c r="Y4406" s="39">
        <f t="shared" si="1235"/>
        <v>9321.8090487563022</v>
      </c>
      <c r="Z4406" s="39">
        <f t="shared" si="1236"/>
        <v>9202.8982809235968</v>
      </c>
      <c r="AA4406" s="45">
        <f t="shared" si="1237"/>
        <v>6.5380141878210743E-2</v>
      </c>
      <c r="AB4406" s="45">
        <f t="shared" si="1238"/>
        <v>0.42489820008294366</v>
      </c>
      <c r="AC4406" s="45">
        <f t="shared" si="1239"/>
        <v>1.2931176162842881E-2</v>
      </c>
      <c r="AD4406" s="45">
        <f t="shared" si="1240"/>
        <v>0.50320951812399728</v>
      </c>
      <c r="AE4406" s="45">
        <f t="shared" si="1241"/>
        <v>0.49679048187600272</v>
      </c>
      <c r="AF4406" s="43">
        <f>('Estimates from MCMC'!$B$2-'MCMC runs'!W4406)/'Estimates from MCMC'!$B$2</f>
        <v>0.13325753002307519</v>
      </c>
    </row>
    <row r="4407" spans="1:32" x14ac:dyDescent="0.3">
      <c r="A4407" s="38">
        <v>3437</v>
      </c>
      <c r="B4407" s="38">
        <v>1932091.4303667722</v>
      </c>
      <c r="C4407" s="39">
        <v>52627.707565597499</v>
      </c>
      <c r="D4407" s="39">
        <v>51550.197537500702</v>
      </c>
      <c r="E4407" s="39">
        <f t="shared" si="1224"/>
        <v>1077.5100280967963</v>
      </c>
      <c r="F4407" s="39">
        <v>52546.217348804399</v>
      </c>
      <c r="G4407" s="40">
        <f t="shared" si="1225"/>
        <v>81.490216793099535</v>
      </c>
      <c r="H4407" s="39">
        <v>52539.663331245603</v>
      </c>
      <c r="I4407" s="39">
        <f t="shared" si="1226"/>
        <v>88.044234351895284</v>
      </c>
      <c r="J4407" s="39">
        <v>51382.014004947203</v>
      </c>
      <c r="K4407" s="40">
        <f t="shared" si="1227"/>
        <v>1245.6935606502957</v>
      </c>
      <c r="L4407" s="39">
        <v>50807.160552106703</v>
      </c>
      <c r="M4407" s="39">
        <f t="shared" si="1228"/>
        <v>1820.5470134907955</v>
      </c>
      <c r="N4407" s="39">
        <f t="shared" si="1233"/>
        <v>574.85345284049981</v>
      </c>
      <c r="O4407" s="40">
        <f>'Estimates from MCMC'!$B$2-L4407</f>
        <v>18253.839447893297</v>
      </c>
      <c r="P4407" s="39">
        <v>52027.096884463499</v>
      </c>
      <c r="Q4407" s="40">
        <f t="shared" si="1229"/>
        <v>1219.9363323567959</v>
      </c>
      <c r="R4407" s="39">
        <v>52057.230323417898</v>
      </c>
      <c r="S4407" s="39">
        <f t="shared" si="1230"/>
        <v>30.133438954399026</v>
      </c>
      <c r="T4407" s="39">
        <f t="shared" si="1234"/>
        <v>1250.0697713111949</v>
      </c>
      <c r="U4407" s="39">
        <v>58644.759522261302</v>
      </c>
      <c r="V4407" s="39">
        <f t="shared" si="1231"/>
        <v>7837.5989701545986</v>
      </c>
      <c r="W4407" s="39">
        <v>60140.738928061503</v>
      </c>
      <c r="X4407" s="39">
        <f t="shared" si="1232"/>
        <v>245.90963448900584</v>
      </c>
      <c r="Y4407" s="39">
        <f t="shared" si="1235"/>
        <v>9333.5783759547994</v>
      </c>
      <c r="Z4407" s="39">
        <f t="shared" si="1236"/>
        <v>8920.2610719384975</v>
      </c>
      <c r="AA4407" s="45">
        <f t="shared" si="1237"/>
        <v>6.8482566359783961E-2</v>
      </c>
      <c r="AB4407" s="45">
        <f t="shared" si="1238"/>
        <v>0.42936714725291109</v>
      </c>
      <c r="AC4407" s="45">
        <f t="shared" si="1239"/>
        <v>1.347166634126316E-2</v>
      </c>
      <c r="AD4407" s="45">
        <f t="shared" si="1240"/>
        <v>0.51132137995395821</v>
      </c>
      <c r="AE4407" s="45">
        <f t="shared" si="1241"/>
        <v>0.48867862004604179</v>
      </c>
      <c r="AF4407" s="43">
        <f>('Estimates from MCMC'!$B$2-'MCMC runs'!W4407)/'Estimates from MCMC'!$B$2</f>
        <v>0.12916495666061159</v>
      </c>
    </row>
    <row r="4408" spans="1:32" x14ac:dyDescent="0.3">
      <c r="A4408" s="38">
        <v>1791</v>
      </c>
      <c r="B4408" s="38">
        <v>1996910.949921363</v>
      </c>
      <c r="C4408" s="39">
        <v>53496.8777434242</v>
      </c>
      <c r="D4408" s="39">
        <v>52400.121433643697</v>
      </c>
      <c r="E4408" s="39">
        <f t="shared" si="1224"/>
        <v>1096.7563097805032</v>
      </c>
      <c r="F4408" s="39">
        <v>53435.985307789197</v>
      </c>
      <c r="G4408" s="40">
        <f t="shared" si="1225"/>
        <v>60.892435635003494</v>
      </c>
      <c r="H4408" s="39">
        <v>53407.927710442702</v>
      </c>
      <c r="I4408" s="39">
        <f t="shared" si="1226"/>
        <v>88.950032981498225</v>
      </c>
      <c r="J4408" s="39">
        <v>52250.957140842896</v>
      </c>
      <c r="K4408" s="40">
        <f t="shared" si="1227"/>
        <v>1245.9206025813037</v>
      </c>
      <c r="L4408" s="39">
        <v>51669.818515525803</v>
      </c>
      <c r="M4408" s="39">
        <f t="shared" si="1228"/>
        <v>1827.0592278983968</v>
      </c>
      <c r="N4408" s="39">
        <f t="shared" si="1233"/>
        <v>581.1386253170931</v>
      </c>
      <c r="O4408" s="40">
        <f>'Estimates from MCMC'!$B$2-L4408</f>
        <v>17391.181484474197</v>
      </c>
      <c r="P4408" s="39">
        <v>52893.730664424598</v>
      </c>
      <c r="Q4408" s="40">
        <f t="shared" si="1229"/>
        <v>1223.9121488987948</v>
      </c>
      <c r="R4408" s="39">
        <v>52924.466693728697</v>
      </c>
      <c r="S4408" s="39">
        <f t="shared" si="1230"/>
        <v>30.736029304098338</v>
      </c>
      <c r="T4408" s="39">
        <f t="shared" si="1234"/>
        <v>1254.6481782028932</v>
      </c>
      <c r="U4408" s="39">
        <v>59782.074159183998</v>
      </c>
      <c r="V4408" s="39">
        <f t="shared" si="1231"/>
        <v>8112.2556436581945</v>
      </c>
      <c r="W4408" s="39">
        <v>61284.511025064901</v>
      </c>
      <c r="X4408" s="39">
        <f t="shared" si="1232"/>
        <v>247.78868767801032</v>
      </c>
      <c r="Y4408" s="39">
        <f t="shared" si="1235"/>
        <v>9614.692509539098</v>
      </c>
      <c r="Z4408" s="39">
        <f t="shared" si="1236"/>
        <v>7776.4889749350987</v>
      </c>
      <c r="AA4408" s="45">
        <f t="shared" si="1237"/>
        <v>7.2142779909632235E-2</v>
      </c>
      <c r="AB4408" s="45">
        <f t="shared" si="1238"/>
        <v>0.46645799486943024</v>
      </c>
      <c r="AC4408" s="45">
        <f t="shared" si="1239"/>
        <v>1.4247950198163431E-2</v>
      </c>
      <c r="AD4408" s="45">
        <f t="shared" si="1240"/>
        <v>0.55284872497722592</v>
      </c>
      <c r="AE4408" s="45">
        <f t="shared" si="1241"/>
        <v>0.44715127502277413</v>
      </c>
      <c r="AF4408" s="43">
        <f>('Estimates from MCMC'!$B$2-'MCMC runs'!W4408)/'Estimates from MCMC'!$B$2</f>
        <v>0.11260319101859369</v>
      </c>
    </row>
    <row r="4409" spans="1:32" x14ac:dyDescent="0.3">
      <c r="A4409" s="38">
        <v>1616</v>
      </c>
      <c r="B4409" s="38">
        <v>2235667.4873077357</v>
      </c>
      <c r="C4409" s="39">
        <v>51966.246249314601</v>
      </c>
      <c r="D4409" s="39">
        <v>50883.135126229099</v>
      </c>
      <c r="E4409" s="39">
        <f t="shared" si="1224"/>
        <v>1083.1111230855022</v>
      </c>
      <c r="F4409" s="39">
        <v>51912.742400888797</v>
      </c>
      <c r="G4409" s="40">
        <f t="shared" si="1225"/>
        <v>53.503848425803881</v>
      </c>
      <c r="H4409" s="39">
        <v>51879.571363615003</v>
      </c>
      <c r="I4409" s="39">
        <f t="shared" si="1226"/>
        <v>86.674885699598235</v>
      </c>
      <c r="J4409" s="39">
        <v>50743.517511300997</v>
      </c>
      <c r="K4409" s="40">
        <f t="shared" si="1227"/>
        <v>1222.728738013604</v>
      </c>
      <c r="L4409" s="39">
        <v>50177.789032210399</v>
      </c>
      <c r="M4409" s="39">
        <f t="shared" si="1228"/>
        <v>1788.4572171042018</v>
      </c>
      <c r="N4409" s="39">
        <f t="shared" si="1233"/>
        <v>565.72847909059783</v>
      </c>
      <c r="O4409" s="40">
        <f>'Estimates from MCMC'!$B$2-L4409</f>
        <v>18883.210967789601</v>
      </c>
      <c r="P4409" s="39">
        <v>51371.244783140501</v>
      </c>
      <c r="Q4409" s="40">
        <f t="shared" si="1229"/>
        <v>1193.4557509301012</v>
      </c>
      <c r="R4409" s="39">
        <v>51401.2092147902</v>
      </c>
      <c r="S4409" s="39">
        <f t="shared" si="1230"/>
        <v>29.964431649699691</v>
      </c>
      <c r="T4409" s="39">
        <f t="shared" si="1234"/>
        <v>1223.4201825798009</v>
      </c>
      <c r="U4409" s="39">
        <v>57954.128893267698</v>
      </c>
      <c r="V4409" s="39">
        <f t="shared" si="1231"/>
        <v>7776.3398610572985</v>
      </c>
      <c r="W4409" s="39">
        <v>59417.9438147029</v>
      </c>
      <c r="X4409" s="39">
        <f t="shared" si="1232"/>
        <v>240.39473885540065</v>
      </c>
      <c r="Y4409" s="39">
        <f t="shared" si="1235"/>
        <v>9240.1547824925001</v>
      </c>
      <c r="Z4409" s="39">
        <f t="shared" si="1236"/>
        <v>9643.0561852971005</v>
      </c>
      <c r="AA4409" s="45">
        <f t="shared" si="1237"/>
        <v>6.4788779019980938E-2</v>
      </c>
      <c r="AB4409" s="45">
        <f t="shared" si="1238"/>
        <v>0.41181236995773335</v>
      </c>
      <c r="AC4409" s="45">
        <f t="shared" si="1239"/>
        <v>1.2730607059649896E-2</v>
      </c>
      <c r="AD4409" s="45">
        <f t="shared" si="1240"/>
        <v>0.48933175603736417</v>
      </c>
      <c r="AE4409" s="45">
        <f t="shared" si="1241"/>
        <v>0.51066824396263588</v>
      </c>
      <c r="AF4409" s="43">
        <f>('Estimates from MCMC'!$B$2-'MCMC runs'!W4409)/'Estimates from MCMC'!$B$2</f>
        <v>0.13963099557343653</v>
      </c>
    </row>
    <row r="4410" spans="1:32" x14ac:dyDescent="0.3">
      <c r="A4410" s="38">
        <v>2947</v>
      </c>
      <c r="B4410" s="38">
        <v>2173327.5618083966</v>
      </c>
      <c r="C4410" s="39">
        <v>53087.209956824401</v>
      </c>
      <c r="D4410" s="39">
        <v>51970.066905708001</v>
      </c>
      <c r="E4410" s="39">
        <f t="shared" si="1224"/>
        <v>1117.1430511163999</v>
      </c>
      <c r="F4410" s="39">
        <v>53029.028024060099</v>
      </c>
      <c r="G4410" s="40">
        <f t="shared" si="1225"/>
        <v>58.181932764302474</v>
      </c>
      <c r="H4410" s="39">
        <v>52996.746608317</v>
      </c>
      <c r="I4410" s="39">
        <f t="shared" si="1226"/>
        <v>90.463348507400951</v>
      </c>
      <c r="J4410" s="39">
        <v>51822.0554083057</v>
      </c>
      <c r="K4410" s="40">
        <f t="shared" si="1227"/>
        <v>1265.1545485187016</v>
      </c>
      <c r="L4410" s="39">
        <v>51231.717281168203</v>
      </c>
      <c r="M4410" s="39">
        <f t="shared" si="1228"/>
        <v>1855.4926756561981</v>
      </c>
      <c r="N4410" s="39">
        <f t="shared" si="1233"/>
        <v>590.33812713749649</v>
      </c>
      <c r="O4410" s="40">
        <f>'Estimates from MCMC'!$B$2-L4410</f>
        <v>17829.282718831797</v>
      </c>
      <c r="P4410" s="39">
        <v>52480.190145569301</v>
      </c>
      <c r="Q4410" s="40">
        <f t="shared" si="1229"/>
        <v>1248.4728644010975</v>
      </c>
      <c r="R4410" s="39">
        <v>52511.284188952901</v>
      </c>
      <c r="S4410" s="39">
        <f t="shared" si="1230"/>
        <v>31.094043383600365</v>
      </c>
      <c r="T4410" s="39">
        <f t="shared" si="1234"/>
        <v>1279.5669077846978</v>
      </c>
      <c r="U4410" s="39">
        <v>59171.8899360742</v>
      </c>
      <c r="V4410" s="39">
        <f t="shared" si="1231"/>
        <v>7940.1726549059968</v>
      </c>
      <c r="W4410" s="39">
        <v>60702.729838636798</v>
      </c>
      <c r="X4410" s="39">
        <f t="shared" si="1232"/>
        <v>251.27299477790075</v>
      </c>
      <c r="Y4410" s="39">
        <f t="shared" si="1235"/>
        <v>9471.0125574685953</v>
      </c>
      <c r="Z4410" s="39">
        <f t="shared" si="1236"/>
        <v>8358.2701613632016</v>
      </c>
      <c r="AA4410" s="45">
        <f t="shared" si="1237"/>
        <v>7.1767716512408139E-2</v>
      </c>
      <c r="AB4410" s="45">
        <f t="shared" si="1238"/>
        <v>0.4453444807692325</v>
      </c>
      <c r="AC4410" s="45">
        <f t="shared" si="1239"/>
        <v>1.4093275581552087E-2</v>
      </c>
      <c r="AD4410" s="45">
        <f t="shared" si="1240"/>
        <v>0.53120547286319275</v>
      </c>
      <c r="AE4410" s="45">
        <f t="shared" si="1241"/>
        <v>0.46879452713680725</v>
      </c>
      <c r="AF4410" s="43">
        <f>('Estimates from MCMC'!$B$2-'MCMC runs'!W4410)/'Estimates from MCMC'!$B$2</f>
        <v>0.12102735496681487</v>
      </c>
    </row>
    <row r="4411" spans="1:32" x14ac:dyDescent="0.3">
      <c r="A4411" s="38">
        <v>4144</v>
      </c>
      <c r="B4411" s="38">
        <v>2173327.5618083966</v>
      </c>
      <c r="C4411" s="39">
        <v>53087.209956824401</v>
      </c>
      <c r="D4411" s="39">
        <v>51970.066905708001</v>
      </c>
      <c r="E4411" s="39">
        <f t="shared" si="1224"/>
        <v>1117.1430511163999</v>
      </c>
      <c r="F4411" s="39">
        <v>53029.028024060099</v>
      </c>
      <c r="G4411" s="40">
        <f t="shared" si="1225"/>
        <v>58.181932764302474</v>
      </c>
      <c r="H4411" s="39">
        <v>52996.746608317</v>
      </c>
      <c r="I4411" s="39">
        <f t="shared" si="1226"/>
        <v>90.463348507400951</v>
      </c>
      <c r="J4411" s="39">
        <v>51822.0554083057</v>
      </c>
      <c r="K4411" s="40">
        <f t="shared" si="1227"/>
        <v>1265.1545485187016</v>
      </c>
      <c r="L4411" s="39">
        <v>51231.717281168203</v>
      </c>
      <c r="M4411" s="39">
        <f t="shared" si="1228"/>
        <v>1855.4926756561981</v>
      </c>
      <c r="N4411" s="39">
        <f t="shared" si="1233"/>
        <v>590.33812713749649</v>
      </c>
      <c r="O4411" s="40">
        <f>'Estimates from MCMC'!$B$2-L4411</f>
        <v>17829.282718831797</v>
      </c>
      <c r="P4411" s="39">
        <v>52480.190145569301</v>
      </c>
      <c r="Q4411" s="40">
        <f t="shared" si="1229"/>
        <v>1248.4728644010975</v>
      </c>
      <c r="R4411" s="39">
        <v>52511.284188952901</v>
      </c>
      <c r="S4411" s="39">
        <f t="shared" si="1230"/>
        <v>31.094043383600365</v>
      </c>
      <c r="T4411" s="39">
        <f t="shared" si="1234"/>
        <v>1279.5669077846978</v>
      </c>
      <c r="U4411" s="39">
        <v>59171.8899360742</v>
      </c>
      <c r="V4411" s="39">
        <f t="shared" si="1231"/>
        <v>7940.1726549059968</v>
      </c>
      <c r="W4411" s="39">
        <v>60702.729838636798</v>
      </c>
      <c r="X4411" s="39">
        <f t="shared" si="1232"/>
        <v>251.27299477790075</v>
      </c>
      <c r="Y4411" s="39">
        <f t="shared" si="1235"/>
        <v>9471.0125574685953</v>
      </c>
      <c r="Z4411" s="39">
        <f t="shared" si="1236"/>
        <v>8358.2701613632016</v>
      </c>
      <c r="AA4411" s="45">
        <f t="shared" si="1237"/>
        <v>7.1767716512408139E-2</v>
      </c>
      <c r="AB4411" s="45">
        <f t="shared" si="1238"/>
        <v>0.4453444807692325</v>
      </c>
      <c r="AC4411" s="45">
        <f t="shared" si="1239"/>
        <v>1.4093275581552087E-2</v>
      </c>
      <c r="AD4411" s="45">
        <f t="shared" si="1240"/>
        <v>0.53120547286319275</v>
      </c>
      <c r="AE4411" s="45">
        <f t="shared" si="1241"/>
        <v>0.46879452713680725</v>
      </c>
      <c r="AF4411" s="43">
        <f>('Estimates from MCMC'!$B$2-'MCMC runs'!W4411)/'Estimates from MCMC'!$B$2</f>
        <v>0.12102735496681487</v>
      </c>
    </row>
    <row r="4412" spans="1:32" x14ac:dyDescent="0.3">
      <c r="A4412" s="38">
        <v>1145</v>
      </c>
      <c r="B4412" s="38">
        <v>2175335.7926546885</v>
      </c>
      <c r="C4412" s="39">
        <v>52672.345014376398</v>
      </c>
      <c r="D4412" s="39">
        <v>51580.0101969639</v>
      </c>
      <c r="E4412" s="39">
        <f t="shared" si="1224"/>
        <v>1092.3348174124985</v>
      </c>
      <c r="F4412" s="39">
        <v>52599.55919688</v>
      </c>
      <c r="G4412" s="40">
        <f t="shared" si="1225"/>
        <v>72.785817496398522</v>
      </c>
      <c r="H4412" s="39">
        <v>52581.940359703302</v>
      </c>
      <c r="I4412" s="39">
        <f t="shared" si="1226"/>
        <v>90.404654673096957</v>
      </c>
      <c r="J4412" s="39">
        <v>51417.734292722598</v>
      </c>
      <c r="K4412" s="40">
        <f t="shared" si="1227"/>
        <v>1254.6107216538003</v>
      </c>
      <c r="L4412" s="39">
        <v>50827.271935898898</v>
      </c>
      <c r="M4412" s="39">
        <f t="shared" si="1228"/>
        <v>1845.0730784775005</v>
      </c>
      <c r="N4412" s="39">
        <f t="shared" si="1233"/>
        <v>590.46235682370025</v>
      </c>
      <c r="O4412" s="40">
        <f>'Estimates from MCMC'!$B$2-L4412</f>
        <v>18233.728064101102</v>
      </c>
      <c r="P4412" s="39">
        <v>52064.717667700999</v>
      </c>
      <c r="Q4412" s="40">
        <f t="shared" si="1229"/>
        <v>1237.4457318021014</v>
      </c>
      <c r="R4412" s="39">
        <v>52096.117601873601</v>
      </c>
      <c r="S4412" s="39">
        <f t="shared" si="1230"/>
        <v>31.399934172601206</v>
      </c>
      <c r="T4412" s="39">
        <f t="shared" si="1234"/>
        <v>1268.8456659747026</v>
      </c>
      <c r="U4412" s="39">
        <v>58851.946615762099</v>
      </c>
      <c r="V4412" s="39">
        <f t="shared" si="1231"/>
        <v>8024.6746798632012</v>
      </c>
      <c r="W4412" s="39">
        <v>60372.326430864799</v>
      </c>
      <c r="X4412" s="39">
        <f t="shared" si="1232"/>
        <v>251.53414912799781</v>
      </c>
      <c r="Y4412" s="39">
        <f t="shared" si="1235"/>
        <v>9545.0544949659015</v>
      </c>
      <c r="Z4412" s="39">
        <f t="shared" si="1236"/>
        <v>8688.6735691352005</v>
      </c>
      <c r="AA4412" s="45">
        <f t="shared" si="1237"/>
        <v>6.9587835329892253E-2</v>
      </c>
      <c r="AB4412" s="45">
        <f t="shared" si="1238"/>
        <v>0.4401006010209359</v>
      </c>
      <c r="AC4412" s="45">
        <f t="shared" si="1239"/>
        <v>1.3794992896884475E-2</v>
      </c>
      <c r="AD4412" s="45">
        <f t="shared" si="1240"/>
        <v>0.52348342924771263</v>
      </c>
      <c r="AE4412" s="45">
        <f t="shared" si="1241"/>
        <v>0.47651657075228737</v>
      </c>
      <c r="AF4412" s="43">
        <f>('Estimates from MCMC'!$B$2-'MCMC runs'!W4412)/'Estimates from MCMC'!$B$2</f>
        <v>0.12581158061909328</v>
      </c>
    </row>
    <row r="4413" spans="1:32" x14ac:dyDescent="0.3">
      <c r="A4413" s="38">
        <v>4993</v>
      </c>
      <c r="B4413" s="38">
        <v>2149655.2406668151</v>
      </c>
      <c r="C4413" s="39">
        <v>53364.862331865297</v>
      </c>
      <c r="D4413" s="39">
        <v>52232.073450788201</v>
      </c>
      <c r="E4413" s="39">
        <f t="shared" si="1224"/>
        <v>1132.7888810770964</v>
      </c>
      <c r="F4413" s="39">
        <v>53310.963766705099</v>
      </c>
      <c r="G4413" s="40">
        <f t="shared" si="1225"/>
        <v>53.898565160197904</v>
      </c>
      <c r="H4413" s="39">
        <v>53273.419580000103</v>
      </c>
      <c r="I4413" s="39">
        <f t="shared" si="1226"/>
        <v>91.442751865193713</v>
      </c>
      <c r="J4413" s="39">
        <v>52087.449898315703</v>
      </c>
      <c r="K4413" s="40">
        <f t="shared" si="1227"/>
        <v>1277.4124335495944</v>
      </c>
      <c r="L4413" s="39">
        <v>51490.786654398202</v>
      </c>
      <c r="M4413" s="39">
        <f t="shared" si="1228"/>
        <v>1874.0756774670954</v>
      </c>
      <c r="N4413" s="39">
        <f t="shared" si="1233"/>
        <v>596.66324391750095</v>
      </c>
      <c r="O4413" s="40">
        <f>'Estimates from MCMC'!$B$2-L4413</f>
        <v>17570.213345601798</v>
      </c>
      <c r="P4413" s="39">
        <v>52754.083685037098</v>
      </c>
      <c r="Q4413" s="40">
        <f t="shared" si="1229"/>
        <v>1263.2970306388961</v>
      </c>
      <c r="R4413" s="39">
        <v>52785.524047633699</v>
      </c>
      <c r="S4413" s="39">
        <f t="shared" si="1230"/>
        <v>31.440362596600608</v>
      </c>
      <c r="T4413" s="39">
        <f t="shared" si="1234"/>
        <v>1294.7373932354967</v>
      </c>
      <c r="U4413" s="39">
        <v>59482.739250182203</v>
      </c>
      <c r="V4413" s="39">
        <f t="shared" si="1231"/>
        <v>7991.9525957840015</v>
      </c>
      <c r="W4413" s="39">
        <v>61032.113903527999</v>
      </c>
      <c r="X4413" s="39">
        <f t="shared" si="1232"/>
        <v>254.63726011029939</v>
      </c>
      <c r="Y4413" s="39">
        <f t="shared" si="1235"/>
        <v>9541.3272491297976</v>
      </c>
      <c r="Z4413" s="39">
        <f t="shared" si="1236"/>
        <v>8028.8860964720006</v>
      </c>
      <c r="AA4413" s="45">
        <f t="shared" si="1237"/>
        <v>7.3689338186641723E-2</v>
      </c>
      <c r="AB4413" s="45">
        <f t="shared" si="1238"/>
        <v>0.45485802810610487</v>
      </c>
      <c r="AC4413" s="45">
        <f t="shared" si="1239"/>
        <v>1.4492553681713862E-2</v>
      </c>
      <c r="AD4413" s="45">
        <f t="shared" si="1240"/>
        <v>0.54303991997446044</v>
      </c>
      <c r="AE4413" s="45">
        <f t="shared" si="1241"/>
        <v>0.45696008002553956</v>
      </c>
      <c r="AF4413" s="43">
        <f>('Estimates from MCMC'!$B$2-'MCMC runs'!W4413)/'Estimates from MCMC'!$B$2</f>
        <v>0.11625788935103749</v>
      </c>
    </row>
    <row r="4414" spans="1:32" x14ac:dyDescent="0.3">
      <c r="A4414" s="38">
        <v>3758</v>
      </c>
      <c r="B4414" s="38">
        <v>1963418.8638599187</v>
      </c>
      <c r="C4414" s="39">
        <v>52873.172483882699</v>
      </c>
      <c r="D4414" s="39">
        <v>51787.258242306903</v>
      </c>
      <c r="E4414" s="39">
        <f t="shared" si="1224"/>
        <v>1085.914241575796</v>
      </c>
      <c r="F4414" s="39">
        <v>52814.660151808901</v>
      </c>
      <c r="G4414" s="40">
        <f t="shared" si="1225"/>
        <v>58.512332073798461</v>
      </c>
      <c r="H4414" s="39">
        <v>52784.7808575093</v>
      </c>
      <c r="I4414" s="39">
        <f t="shared" si="1226"/>
        <v>88.391626373399049</v>
      </c>
      <c r="J4414" s="39">
        <v>51641.052382731301</v>
      </c>
      <c r="K4414" s="40">
        <f t="shared" si="1227"/>
        <v>1232.1201011513986</v>
      </c>
      <c r="L4414" s="39">
        <v>51063.996735879198</v>
      </c>
      <c r="M4414" s="39">
        <f t="shared" si="1228"/>
        <v>1809.1757480035012</v>
      </c>
      <c r="N4414" s="39">
        <f t="shared" si="1233"/>
        <v>577.05564685210265</v>
      </c>
      <c r="O4414" s="40">
        <f>'Estimates from MCMC'!$B$2-L4414</f>
        <v>17997.003264120802</v>
      </c>
      <c r="P4414" s="39">
        <v>52276.589085949003</v>
      </c>
      <c r="Q4414" s="40">
        <f t="shared" si="1229"/>
        <v>1212.5923500698045</v>
      </c>
      <c r="R4414" s="39">
        <v>52307.296291023697</v>
      </c>
      <c r="S4414" s="39">
        <f t="shared" si="1230"/>
        <v>30.707205074693775</v>
      </c>
      <c r="T4414" s="39">
        <f t="shared" si="1234"/>
        <v>1243.2995551444983</v>
      </c>
      <c r="U4414" s="39">
        <v>58903.720328235002</v>
      </c>
      <c r="V4414" s="39">
        <f t="shared" si="1231"/>
        <v>7839.7235923558037</v>
      </c>
      <c r="W4414" s="39">
        <v>60388.171570689999</v>
      </c>
      <c r="X4414" s="39">
        <f t="shared" si="1232"/>
        <v>241.15168731049926</v>
      </c>
      <c r="Y4414" s="39">
        <f t="shared" si="1235"/>
        <v>9324.1748348108013</v>
      </c>
      <c r="Z4414" s="39">
        <f t="shared" si="1236"/>
        <v>8672.8284293100005</v>
      </c>
      <c r="AA4414" s="45">
        <f t="shared" si="1237"/>
        <v>6.908369893020834E-2</v>
      </c>
      <c r="AB4414" s="45">
        <f t="shared" si="1238"/>
        <v>0.43561272270174217</v>
      </c>
      <c r="AC4414" s="45">
        <f t="shared" si="1239"/>
        <v>1.3399546789618261E-2</v>
      </c>
      <c r="AD4414" s="45">
        <f t="shared" si="1240"/>
        <v>0.5180959684215688</v>
      </c>
      <c r="AE4414" s="45">
        <f t="shared" si="1241"/>
        <v>0.4819040315784312</v>
      </c>
      <c r="AF4414" s="43">
        <f>('Estimates from MCMC'!$B$2-'MCMC runs'!W4414)/'Estimates from MCMC'!$B$2</f>
        <v>0.12558214374697732</v>
      </c>
    </row>
    <row r="4415" spans="1:32" x14ac:dyDescent="0.3">
      <c r="A4415" s="38">
        <v>4543</v>
      </c>
      <c r="B4415" s="38">
        <v>1963418.8638599187</v>
      </c>
      <c r="C4415" s="39">
        <v>52873.172483882699</v>
      </c>
      <c r="D4415" s="39">
        <v>51787.258242306903</v>
      </c>
      <c r="E4415" s="39">
        <f t="shared" si="1224"/>
        <v>1085.914241575796</v>
      </c>
      <c r="F4415" s="39">
        <v>52814.660151808901</v>
      </c>
      <c r="G4415" s="40">
        <f t="shared" si="1225"/>
        <v>58.512332073798461</v>
      </c>
      <c r="H4415" s="39">
        <v>52784.7808575093</v>
      </c>
      <c r="I4415" s="39">
        <f t="shared" si="1226"/>
        <v>88.391626373399049</v>
      </c>
      <c r="J4415" s="39">
        <v>51641.052382731301</v>
      </c>
      <c r="K4415" s="40">
        <f t="shared" si="1227"/>
        <v>1232.1201011513986</v>
      </c>
      <c r="L4415" s="39">
        <v>51063.996735879198</v>
      </c>
      <c r="M4415" s="39">
        <f t="shared" si="1228"/>
        <v>1809.1757480035012</v>
      </c>
      <c r="N4415" s="39">
        <f t="shared" si="1233"/>
        <v>577.05564685210265</v>
      </c>
      <c r="O4415" s="40">
        <f>'Estimates from MCMC'!$B$2-L4415</f>
        <v>17997.003264120802</v>
      </c>
      <c r="P4415" s="39">
        <v>52276.589085949003</v>
      </c>
      <c r="Q4415" s="40">
        <f t="shared" si="1229"/>
        <v>1212.5923500698045</v>
      </c>
      <c r="R4415" s="39">
        <v>52307.296291023697</v>
      </c>
      <c r="S4415" s="39">
        <f t="shared" si="1230"/>
        <v>30.707205074693775</v>
      </c>
      <c r="T4415" s="39">
        <f t="shared" si="1234"/>
        <v>1243.2995551444983</v>
      </c>
      <c r="U4415" s="39">
        <v>58903.720328235002</v>
      </c>
      <c r="V4415" s="39">
        <f t="shared" si="1231"/>
        <v>7839.7235923558037</v>
      </c>
      <c r="W4415" s="39">
        <v>60388.171570689999</v>
      </c>
      <c r="X4415" s="39">
        <f t="shared" si="1232"/>
        <v>241.15168731049926</v>
      </c>
      <c r="Y4415" s="39">
        <f t="shared" si="1235"/>
        <v>9324.1748348108013</v>
      </c>
      <c r="Z4415" s="39">
        <f t="shared" si="1236"/>
        <v>8672.8284293100005</v>
      </c>
      <c r="AA4415" s="45">
        <f t="shared" si="1237"/>
        <v>6.908369893020834E-2</v>
      </c>
      <c r="AB4415" s="45">
        <f t="shared" si="1238"/>
        <v>0.43561272270174217</v>
      </c>
      <c r="AC4415" s="45">
        <f t="shared" si="1239"/>
        <v>1.3399546789618261E-2</v>
      </c>
      <c r="AD4415" s="45">
        <f t="shared" si="1240"/>
        <v>0.5180959684215688</v>
      </c>
      <c r="AE4415" s="45">
        <f t="shared" si="1241"/>
        <v>0.4819040315784312</v>
      </c>
      <c r="AF4415" s="43">
        <f>('Estimates from MCMC'!$B$2-'MCMC runs'!W4415)/'Estimates from MCMC'!$B$2</f>
        <v>0.12558214374697732</v>
      </c>
    </row>
    <row r="4416" spans="1:32" x14ac:dyDescent="0.3">
      <c r="A4416" s="38">
        <v>2284</v>
      </c>
      <c r="B4416" s="38">
        <v>1971868.3754975318</v>
      </c>
      <c r="C4416" s="39">
        <v>52981.675196279699</v>
      </c>
      <c r="D4416" s="39">
        <v>51864.601051800099</v>
      </c>
      <c r="E4416" s="39">
        <f t="shared" si="1224"/>
        <v>1117.0741444796004</v>
      </c>
      <c r="F4416" s="39">
        <v>52924.567427051697</v>
      </c>
      <c r="G4416" s="40">
        <f t="shared" si="1225"/>
        <v>57.107769228001416</v>
      </c>
      <c r="H4416" s="39">
        <v>52891.065173356699</v>
      </c>
      <c r="I4416" s="39">
        <f t="shared" si="1226"/>
        <v>90.610022922999633</v>
      </c>
      <c r="J4416" s="39">
        <v>51717.695288465096</v>
      </c>
      <c r="K4416" s="40">
        <f t="shared" si="1227"/>
        <v>1263.9799078146025</v>
      </c>
      <c r="L4416" s="39">
        <v>51126.339421939803</v>
      </c>
      <c r="M4416" s="39">
        <f t="shared" si="1228"/>
        <v>1855.3357743398956</v>
      </c>
      <c r="N4416" s="39">
        <f t="shared" si="1233"/>
        <v>591.3558665252931</v>
      </c>
      <c r="O4416" s="40">
        <f>'Estimates from MCMC'!$B$2-L4416</f>
        <v>17934.660578060197</v>
      </c>
      <c r="P4416" s="39">
        <v>52373.767208992504</v>
      </c>
      <c r="Q4416" s="40">
        <f t="shared" si="1229"/>
        <v>1247.4277870527003</v>
      </c>
      <c r="R4416" s="39">
        <v>52405.045551845098</v>
      </c>
      <c r="S4416" s="39">
        <f t="shared" si="1230"/>
        <v>31.278342852594506</v>
      </c>
      <c r="T4416" s="39">
        <f t="shared" si="1234"/>
        <v>1278.7061299052948</v>
      </c>
      <c r="U4416" s="39">
        <v>59097.9028463262</v>
      </c>
      <c r="V4416" s="39">
        <f t="shared" si="1231"/>
        <v>7971.5634243863969</v>
      </c>
      <c r="W4416" s="39">
        <v>60628.499336708403</v>
      </c>
      <c r="X4416" s="39">
        <f t="shared" si="1232"/>
        <v>251.89036047690752</v>
      </c>
      <c r="Y4416" s="39">
        <f t="shared" si="1235"/>
        <v>9502.1599147685993</v>
      </c>
      <c r="Z4416" s="39">
        <f t="shared" si="1236"/>
        <v>8432.5006632915974</v>
      </c>
      <c r="AA4416" s="45">
        <f t="shared" si="1237"/>
        <v>7.1298039031168492E-2</v>
      </c>
      <c r="AB4416" s="45">
        <f t="shared" si="1238"/>
        <v>0.44447807582922189</v>
      </c>
      <c r="AC4416" s="45">
        <f t="shared" si="1239"/>
        <v>1.404489142019502E-2</v>
      </c>
      <c r="AD4416" s="45">
        <f t="shared" si="1240"/>
        <v>0.52982100628058537</v>
      </c>
      <c r="AE4416" s="45">
        <f t="shared" si="1241"/>
        <v>0.47017899371941457</v>
      </c>
      <c r="AF4416" s="43">
        <f>('Estimates from MCMC'!$B$2-'MCMC runs'!W4416)/'Estimates from MCMC'!$B$2</f>
        <v>0.12210220910921646</v>
      </c>
    </row>
    <row r="4417" spans="1:32" x14ac:dyDescent="0.3">
      <c r="A4417" s="38">
        <v>1477</v>
      </c>
      <c r="B4417" s="38">
        <v>2030353.020089329</v>
      </c>
      <c r="C4417" s="39">
        <v>53366.998792311497</v>
      </c>
      <c r="D4417" s="39">
        <v>52270.187762580201</v>
      </c>
      <c r="E4417" s="39">
        <f t="shared" si="1224"/>
        <v>1096.811029731296</v>
      </c>
      <c r="F4417" s="39">
        <v>53311.919461268801</v>
      </c>
      <c r="G4417" s="40">
        <f t="shared" si="1225"/>
        <v>55.07933104269614</v>
      </c>
      <c r="H4417" s="39">
        <v>53278.892861120199</v>
      </c>
      <c r="I4417" s="39">
        <f t="shared" si="1226"/>
        <v>88.105931191297714</v>
      </c>
      <c r="J4417" s="39">
        <v>52127.662479196901</v>
      </c>
      <c r="K4417" s="40">
        <f t="shared" si="1227"/>
        <v>1239.3363131145961</v>
      </c>
      <c r="L4417" s="39">
        <v>51552.357773640797</v>
      </c>
      <c r="M4417" s="39">
        <f t="shared" si="1228"/>
        <v>1814.6410186706999</v>
      </c>
      <c r="N4417" s="39">
        <f t="shared" si="1233"/>
        <v>575.30470555610373</v>
      </c>
      <c r="O4417" s="40">
        <f>'Estimates from MCMC'!$B$2-L4417</f>
        <v>17508.642226359203</v>
      </c>
      <c r="P4417" s="39">
        <v>52766.343653365198</v>
      </c>
      <c r="Q4417" s="40">
        <f t="shared" si="1229"/>
        <v>1213.9858797244015</v>
      </c>
      <c r="R4417" s="39">
        <v>52796.755177932799</v>
      </c>
      <c r="S4417" s="39">
        <f t="shared" si="1230"/>
        <v>30.411524567600281</v>
      </c>
      <c r="T4417" s="39">
        <f t="shared" si="1234"/>
        <v>1244.3974042920017</v>
      </c>
      <c r="U4417" s="39">
        <v>59571.067870297498</v>
      </c>
      <c r="V4417" s="39">
        <f t="shared" si="1231"/>
        <v>8018.7100966567014</v>
      </c>
      <c r="W4417" s="39">
        <v>61060.908637149703</v>
      </c>
      <c r="X4417" s="39">
        <f t="shared" si="1232"/>
        <v>245.44336256020324</v>
      </c>
      <c r="Y4417" s="39">
        <f t="shared" si="1235"/>
        <v>9508.5508635089063</v>
      </c>
      <c r="Z4417" s="39">
        <f t="shared" si="1236"/>
        <v>8000.0913628502967</v>
      </c>
      <c r="AA4417" s="45">
        <f t="shared" si="1237"/>
        <v>7.1073324144950864E-2</v>
      </c>
      <c r="AB4417" s="45">
        <f t="shared" si="1238"/>
        <v>0.45798583310958058</v>
      </c>
      <c r="AC4417" s="45">
        <f t="shared" si="1239"/>
        <v>1.4018412129678968E-2</v>
      </c>
      <c r="AD4417" s="45">
        <f t="shared" si="1240"/>
        <v>0.54307756938421037</v>
      </c>
      <c r="AE4417" s="45">
        <f t="shared" si="1241"/>
        <v>0.45692243061578958</v>
      </c>
      <c r="AF4417" s="43">
        <f>('Estimates from MCMC'!$B$2-'MCMC runs'!W4417)/'Estimates from MCMC'!$B$2</f>
        <v>0.11584094297577933</v>
      </c>
    </row>
    <row r="4418" spans="1:32" x14ac:dyDescent="0.3">
      <c r="A4418" s="38">
        <v>2072</v>
      </c>
      <c r="B4418" s="38">
        <v>1914446.3282501299</v>
      </c>
      <c r="C4418" s="39">
        <v>53123.802676815401</v>
      </c>
      <c r="D4418" s="39">
        <v>52032.2756423869</v>
      </c>
      <c r="E4418" s="39">
        <f t="shared" ref="E4418:E4481" si="1242">$C4418-D4418</f>
        <v>1091.5270344285018</v>
      </c>
      <c r="F4418" s="39">
        <v>53047.395821173101</v>
      </c>
      <c r="G4418" s="40">
        <f t="shared" ref="G4418:G4481" si="1243">$C4418-F4418</f>
        <v>76.406855642300798</v>
      </c>
      <c r="H4418" s="39">
        <v>53035.360981287602</v>
      </c>
      <c r="I4418" s="39">
        <f t="shared" ref="I4418:I4481" si="1244">$C4418-H4418</f>
        <v>88.441695527799311</v>
      </c>
      <c r="J4418" s="39">
        <v>51868.679762889296</v>
      </c>
      <c r="K4418" s="40">
        <f t="shared" ref="K4418:K4481" si="1245">$C4418-J4418</f>
        <v>1255.122913926105</v>
      </c>
      <c r="L4418" s="39">
        <v>51291.250586708498</v>
      </c>
      <c r="M4418" s="39">
        <f t="shared" ref="M4418:M4481" si="1246">$C4418-L4418</f>
        <v>1832.5520901069031</v>
      </c>
      <c r="N4418" s="39">
        <f t="shared" si="1233"/>
        <v>577.42917618079809</v>
      </c>
      <c r="O4418" s="40">
        <f>'Estimates from MCMC'!$B$2-L4418</f>
        <v>17769.749413291502</v>
      </c>
      <c r="P4418" s="39">
        <v>52518.745072135804</v>
      </c>
      <c r="Q4418" s="40">
        <f t="shared" ref="Q4418:Q4481" si="1247">P4418-L4418</f>
        <v>1227.4944854273053</v>
      </c>
      <c r="R4418" s="39">
        <v>52548.915488958301</v>
      </c>
      <c r="S4418" s="39">
        <f t="shared" ref="S4418:S4481" si="1248">R4418-L4418-Q4418</f>
        <v>30.170416822496918</v>
      </c>
      <c r="T4418" s="39">
        <f t="shared" si="1234"/>
        <v>1257.6649022498023</v>
      </c>
      <c r="U4418" s="39">
        <v>59292.520511952898</v>
      </c>
      <c r="V4418" s="39">
        <f t="shared" ref="V4418:V4481" si="1249">U4418-L4418</f>
        <v>8001.2699252443999</v>
      </c>
      <c r="W4418" s="39">
        <v>60800.271456345501</v>
      </c>
      <c r="X4418" s="39">
        <f t="shared" ref="X4418:X4481" si="1250">W4418-V4418-S4418-Q4418-L4418</f>
        <v>250.08604214280058</v>
      </c>
      <c r="Y4418" s="39">
        <f t="shared" si="1235"/>
        <v>9509.0208696370028</v>
      </c>
      <c r="Z4418" s="39">
        <f t="shared" si="1236"/>
        <v>8260.7285436544989</v>
      </c>
      <c r="AA4418" s="45">
        <f t="shared" si="1237"/>
        <v>7.0775612699922941E-2</v>
      </c>
      <c r="AB4418" s="45">
        <f t="shared" si="1238"/>
        <v>0.45027477535837235</v>
      </c>
      <c r="AC4418" s="45">
        <f t="shared" si="1239"/>
        <v>1.4073695488116452E-2</v>
      </c>
      <c r="AD4418" s="45">
        <f t="shared" si="1240"/>
        <v>0.53512408354641172</v>
      </c>
      <c r="AE4418" s="45">
        <f t="shared" si="1241"/>
        <v>0.46487591645358822</v>
      </c>
      <c r="AF4418" s="43">
        <f>('Estimates from MCMC'!$B$2-'MCMC runs'!W4418)/'Estimates from MCMC'!$B$2</f>
        <v>0.11961495697505826</v>
      </c>
    </row>
    <row r="4419" spans="1:32" x14ac:dyDescent="0.3">
      <c r="A4419" s="38">
        <v>2846</v>
      </c>
      <c r="B4419" s="38">
        <v>1960095.9956879278</v>
      </c>
      <c r="C4419" s="39">
        <v>53164.124317401198</v>
      </c>
      <c r="D4419" s="39">
        <v>52073.2751157362</v>
      </c>
      <c r="E4419" s="39">
        <f t="shared" si="1242"/>
        <v>1090.849201664998</v>
      </c>
      <c r="F4419" s="39">
        <v>53095.020670117599</v>
      </c>
      <c r="G4419" s="40">
        <f t="shared" si="1243"/>
        <v>69.103647283598548</v>
      </c>
      <c r="H4419" s="39">
        <v>53075.296757808799</v>
      </c>
      <c r="I4419" s="39">
        <f t="shared" si="1244"/>
        <v>88.827559592398757</v>
      </c>
      <c r="J4419" s="39">
        <v>51916.4993388843</v>
      </c>
      <c r="K4419" s="40">
        <f t="shared" si="1245"/>
        <v>1247.6249785168984</v>
      </c>
      <c r="L4419" s="39">
        <v>51336.273218431197</v>
      </c>
      <c r="M4419" s="39">
        <f t="shared" si="1246"/>
        <v>1827.8510989700007</v>
      </c>
      <c r="N4419" s="39">
        <f t="shared" ref="N4419:N4482" si="1251">M4419-K4419</f>
        <v>580.22612045310234</v>
      </c>
      <c r="O4419" s="40">
        <f>'Estimates from MCMC'!$B$2-L4419</f>
        <v>17724.726781568803</v>
      </c>
      <c r="P4419" s="39">
        <v>52560.293550157498</v>
      </c>
      <c r="Q4419" s="40">
        <f t="shared" si="1247"/>
        <v>1224.0203317263004</v>
      </c>
      <c r="R4419" s="39">
        <v>52590.884264300497</v>
      </c>
      <c r="S4419" s="39">
        <f t="shared" si="1248"/>
        <v>30.590714142999786</v>
      </c>
      <c r="T4419" s="39">
        <f t="shared" ref="T4419:T4482" si="1252">Q4419+S4419</f>
        <v>1254.6110458693001</v>
      </c>
      <c r="U4419" s="39">
        <v>59407.3660978189</v>
      </c>
      <c r="V4419" s="39">
        <f t="shared" si="1249"/>
        <v>8071.0928793877029</v>
      </c>
      <c r="W4419" s="39">
        <v>60910.312152478902</v>
      </c>
      <c r="X4419" s="39">
        <f t="shared" si="1250"/>
        <v>248.33500879070198</v>
      </c>
      <c r="Y4419" s="39">
        <f t="shared" ref="Y4419:Y4482" si="1253">Q4419+S4419+V4419+X4419</f>
        <v>9574.038934047705</v>
      </c>
      <c r="Z4419" s="39">
        <f t="shared" ref="Z4419:Z4482" si="1254">O4419-Y4419</f>
        <v>8150.6878475210979</v>
      </c>
      <c r="AA4419" s="45">
        <f t="shared" ref="AA4419:AA4482" si="1255">T4419/O4419</f>
        <v>7.0783096480444327E-2</v>
      </c>
      <c r="AB4419" s="45">
        <f t="shared" ref="AB4419:AB4482" si="1256">V4419/O4419</f>
        <v>0.45535781616563437</v>
      </c>
      <c r="AC4419" s="45">
        <f t="shared" ref="AC4419:AC4482" si="1257">X4419/O4419</f>
        <v>1.4010653695882924E-2</v>
      </c>
      <c r="AD4419" s="45">
        <f t="shared" ref="AD4419:AD4482" si="1258">Y4419/O4419</f>
        <v>0.5401515663419616</v>
      </c>
      <c r="AE4419" s="45">
        <f t="shared" ref="AE4419:AE4482" si="1259">Z4419/O4419</f>
        <v>0.4598484336580384</v>
      </c>
      <c r="AF4419" s="43">
        <f>('Estimates from MCMC'!$B$2-'MCMC runs'!W4419)/'Estimates from MCMC'!$B$2</f>
        <v>0.11802157292134631</v>
      </c>
    </row>
    <row r="4420" spans="1:32" x14ac:dyDescent="0.3">
      <c r="A4420" s="38">
        <v>4085</v>
      </c>
      <c r="B4420" s="38">
        <v>1960095.9956879278</v>
      </c>
      <c r="C4420" s="39">
        <v>53164.124317401198</v>
      </c>
      <c r="D4420" s="39">
        <v>52073.2751157362</v>
      </c>
      <c r="E4420" s="39">
        <f t="shared" si="1242"/>
        <v>1090.849201664998</v>
      </c>
      <c r="F4420" s="39">
        <v>53095.020670117599</v>
      </c>
      <c r="G4420" s="40">
        <f t="shared" si="1243"/>
        <v>69.103647283598548</v>
      </c>
      <c r="H4420" s="39">
        <v>53075.296757808799</v>
      </c>
      <c r="I4420" s="39">
        <f t="shared" si="1244"/>
        <v>88.827559592398757</v>
      </c>
      <c r="J4420" s="39">
        <v>51916.4993388843</v>
      </c>
      <c r="K4420" s="40">
        <f t="shared" si="1245"/>
        <v>1247.6249785168984</v>
      </c>
      <c r="L4420" s="39">
        <v>51336.273218431197</v>
      </c>
      <c r="M4420" s="39">
        <f t="shared" si="1246"/>
        <v>1827.8510989700007</v>
      </c>
      <c r="N4420" s="39">
        <f t="shared" si="1251"/>
        <v>580.22612045310234</v>
      </c>
      <c r="O4420" s="40">
        <f>'Estimates from MCMC'!$B$2-L4420</f>
        <v>17724.726781568803</v>
      </c>
      <c r="P4420" s="39">
        <v>52560.293550157498</v>
      </c>
      <c r="Q4420" s="40">
        <f t="shared" si="1247"/>
        <v>1224.0203317263004</v>
      </c>
      <c r="R4420" s="39">
        <v>52590.884264300497</v>
      </c>
      <c r="S4420" s="39">
        <f t="shared" si="1248"/>
        <v>30.590714142999786</v>
      </c>
      <c r="T4420" s="39">
        <f t="shared" si="1252"/>
        <v>1254.6110458693001</v>
      </c>
      <c r="U4420" s="39">
        <v>59407.3660978189</v>
      </c>
      <c r="V4420" s="39">
        <f t="shared" si="1249"/>
        <v>8071.0928793877029</v>
      </c>
      <c r="W4420" s="39">
        <v>60910.312152478902</v>
      </c>
      <c r="X4420" s="39">
        <f t="shared" si="1250"/>
        <v>248.33500879070198</v>
      </c>
      <c r="Y4420" s="39">
        <f t="shared" si="1253"/>
        <v>9574.038934047705</v>
      </c>
      <c r="Z4420" s="39">
        <f t="shared" si="1254"/>
        <v>8150.6878475210979</v>
      </c>
      <c r="AA4420" s="45">
        <f t="shared" si="1255"/>
        <v>7.0783096480444327E-2</v>
      </c>
      <c r="AB4420" s="45">
        <f t="shared" si="1256"/>
        <v>0.45535781616563437</v>
      </c>
      <c r="AC4420" s="45">
        <f t="shared" si="1257"/>
        <v>1.4010653695882924E-2</v>
      </c>
      <c r="AD4420" s="45">
        <f t="shared" si="1258"/>
        <v>0.5401515663419616</v>
      </c>
      <c r="AE4420" s="45">
        <f t="shared" si="1259"/>
        <v>0.4598484336580384</v>
      </c>
      <c r="AF4420" s="43">
        <f>('Estimates from MCMC'!$B$2-'MCMC runs'!W4420)/'Estimates from MCMC'!$B$2</f>
        <v>0.11802157292134631</v>
      </c>
    </row>
    <row r="4421" spans="1:32" x14ac:dyDescent="0.3">
      <c r="A4421" s="38">
        <v>1220</v>
      </c>
      <c r="B4421" s="38">
        <v>1931255.8653538895</v>
      </c>
      <c r="C4421" s="39">
        <v>52075.259226047601</v>
      </c>
      <c r="D4421" s="39">
        <v>51043.996321690502</v>
      </c>
      <c r="E4421" s="39">
        <f t="shared" si="1242"/>
        <v>1031.2629043570996</v>
      </c>
      <c r="F4421" s="39">
        <v>51993.757976597102</v>
      </c>
      <c r="G4421" s="40">
        <f t="shared" si="1243"/>
        <v>81.501249450499017</v>
      </c>
      <c r="H4421" s="39">
        <v>51990.225111024803</v>
      </c>
      <c r="I4421" s="39">
        <f t="shared" si="1244"/>
        <v>85.034115022797778</v>
      </c>
      <c r="J4421" s="39">
        <v>50878.644985837003</v>
      </c>
      <c r="K4421" s="40">
        <f t="shared" si="1245"/>
        <v>1196.6142402105979</v>
      </c>
      <c r="L4421" s="39">
        <v>50322.888986998601</v>
      </c>
      <c r="M4421" s="39">
        <f t="shared" si="1246"/>
        <v>1752.3702390489998</v>
      </c>
      <c r="N4421" s="39">
        <f t="shared" si="1251"/>
        <v>555.75599883840187</v>
      </c>
      <c r="O4421" s="40">
        <f>'Estimates from MCMC'!$B$2-L4421</f>
        <v>18738.111013001399</v>
      </c>
      <c r="P4421" s="39">
        <v>51488.6557943027</v>
      </c>
      <c r="Q4421" s="40">
        <f t="shared" si="1247"/>
        <v>1165.7668073040986</v>
      </c>
      <c r="R4421" s="39">
        <v>51518.199324434398</v>
      </c>
      <c r="S4421" s="39">
        <f t="shared" si="1248"/>
        <v>29.54353013169748</v>
      </c>
      <c r="T4421" s="39">
        <f t="shared" si="1252"/>
        <v>1195.3103374357961</v>
      </c>
      <c r="U4421" s="39">
        <v>57964.3678933298</v>
      </c>
      <c r="V4421" s="39">
        <f t="shared" si="1249"/>
        <v>7641.4789063311982</v>
      </c>
      <c r="W4421" s="39">
        <v>59391.831136983899</v>
      </c>
      <c r="X4421" s="39">
        <f t="shared" si="1250"/>
        <v>232.15290621830354</v>
      </c>
      <c r="Y4421" s="39">
        <f t="shared" si="1253"/>
        <v>9068.9421499852979</v>
      </c>
      <c r="Z4421" s="39">
        <f t="shared" si="1254"/>
        <v>9669.1688630161007</v>
      </c>
      <c r="AA4421" s="45">
        <f t="shared" si="1255"/>
        <v>6.3790332793227267E-2</v>
      </c>
      <c r="AB4421" s="45">
        <f t="shared" si="1256"/>
        <v>0.4078041218257899</v>
      </c>
      <c r="AC4421" s="45">
        <f t="shared" si="1257"/>
        <v>1.2389344158395942E-2</v>
      </c>
      <c r="AD4421" s="45">
        <f t="shared" si="1258"/>
        <v>0.48398379877741315</v>
      </c>
      <c r="AE4421" s="45">
        <f t="shared" si="1259"/>
        <v>0.51601620122258685</v>
      </c>
      <c r="AF4421" s="43">
        <f>('Estimates from MCMC'!$B$2-'MCMC runs'!W4421)/'Estimates from MCMC'!$B$2</f>
        <v>0.14000910590660576</v>
      </c>
    </row>
    <row r="4422" spans="1:32" x14ac:dyDescent="0.3">
      <c r="A4422" s="38">
        <v>2421</v>
      </c>
      <c r="B4422" s="38">
        <v>2152314.8472336377</v>
      </c>
      <c r="C4422" s="39">
        <v>52269.947564376802</v>
      </c>
      <c r="D4422" s="39">
        <v>51163.966242067399</v>
      </c>
      <c r="E4422" s="39">
        <f t="shared" si="1242"/>
        <v>1105.9813223094025</v>
      </c>
      <c r="F4422" s="39">
        <v>52206.901968300801</v>
      </c>
      <c r="G4422" s="40">
        <f t="shared" si="1243"/>
        <v>63.045596076000948</v>
      </c>
      <c r="H4422" s="39">
        <v>52179.357600543102</v>
      </c>
      <c r="I4422" s="39">
        <f t="shared" si="1244"/>
        <v>90.589963833699585</v>
      </c>
      <c r="J4422" s="39">
        <v>51011.161776880603</v>
      </c>
      <c r="K4422" s="40">
        <f t="shared" si="1245"/>
        <v>1258.7857874961992</v>
      </c>
      <c r="L4422" s="39">
        <v>50420.0213645232</v>
      </c>
      <c r="M4422" s="39">
        <f t="shared" si="1246"/>
        <v>1849.9261998536022</v>
      </c>
      <c r="N4422" s="39">
        <f t="shared" si="1251"/>
        <v>591.14041235740297</v>
      </c>
      <c r="O4422" s="40">
        <f>'Estimates from MCMC'!$B$2-L4422</f>
        <v>18640.9786354768</v>
      </c>
      <c r="P4422" s="39">
        <v>51664.089682319602</v>
      </c>
      <c r="Q4422" s="40">
        <f t="shared" si="1247"/>
        <v>1244.068317796402</v>
      </c>
      <c r="R4422" s="39">
        <v>51695.443088134503</v>
      </c>
      <c r="S4422" s="39">
        <f t="shared" si="1248"/>
        <v>31.353405814901635</v>
      </c>
      <c r="T4422" s="39">
        <f t="shared" si="1252"/>
        <v>1275.4217236113036</v>
      </c>
      <c r="U4422" s="39">
        <v>58292.126870710701</v>
      </c>
      <c r="V4422" s="39">
        <f t="shared" si="1249"/>
        <v>7872.1055061875013</v>
      </c>
      <c r="W4422" s="39">
        <v>59817.1399706058</v>
      </c>
      <c r="X4422" s="39">
        <f t="shared" si="1250"/>
        <v>249.5913762837954</v>
      </c>
      <c r="Y4422" s="39">
        <f t="shared" si="1253"/>
        <v>9397.1186060826003</v>
      </c>
      <c r="Z4422" s="39">
        <f t="shared" si="1254"/>
        <v>9243.8600293942</v>
      </c>
      <c r="AA4422" s="45">
        <f t="shared" si="1255"/>
        <v>6.8420320013884331E-2</v>
      </c>
      <c r="AB4422" s="45">
        <f t="shared" si="1256"/>
        <v>0.42230108515899534</v>
      </c>
      <c r="AC4422" s="45">
        <f t="shared" si="1257"/>
        <v>1.3389392325614417E-2</v>
      </c>
      <c r="AD4422" s="45">
        <f t="shared" si="1258"/>
        <v>0.50411079749849408</v>
      </c>
      <c r="AE4422" s="45">
        <f t="shared" si="1259"/>
        <v>0.49588920250150587</v>
      </c>
      <c r="AF4422" s="43">
        <f>('Estimates from MCMC'!$B$2-'MCMC runs'!W4422)/'Estimates from MCMC'!$B$2</f>
        <v>0.13385065419548225</v>
      </c>
    </row>
    <row r="4423" spans="1:32" x14ac:dyDescent="0.3">
      <c r="A4423" s="38">
        <v>3062</v>
      </c>
      <c r="B4423" s="38">
        <v>2025485.4950349771</v>
      </c>
      <c r="C4423" s="39">
        <v>52474.099166399297</v>
      </c>
      <c r="D4423" s="39">
        <v>51371.37873217</v>
      </c>
      <c r="E4423" s="39">
        <f t="shared" si="1242"/>
        <v>1102.7204342292971</v>
      </c>
      <c r="F4423" s="39">
        <v>52401.222570871498</v>
      </c>
      <c r="G4423" s="40">
        <f t="shared" si="1243"/>
        <v>72.876595527799509</v>
      </c>
      <c r="H4423" s="39">
        <v>52384.208599399797</v>
      </c>
      <c r="I4423" s="39">
        <f t="shared" si="1244"/>
        <v>89.890566999500152</v>
      </c>
      <c r="J4423" s="39">
        <v>51209.846511191798</v>
      </c>
      <c r="K4423" s="40">
        <f t="shared" si="1245"/>
        <v>1264.2526552074996</v>
      </c>
      <c r="L4423" s="39">
        <v>50623.171549767299</v>
      </c>
      <c r="M4423" s="39">
        <f t="shared" si="1246"/>
        <v>1850.9276166319978</v>
      </c>
      <c r="N4423" s="39">
        <f t="shared" si="1251"/>
        <v>586.67496142449818</v>
      </c>
      <c r="O4423" s="40">
        <f>'Estimates from MCMC'!$B$2-L4423</f>
        <v>18437.828450232701</v>
      </c>
      <c r="P4423" s="39">
        <v>51864.444194422598</v>
      </c>
      <c r="Q4423" s="40">
        <f t="shared" si="1247"/>
        <v>1241.2726446552988</v>
      </c>
      <c r="R4423" s="39">
        <v>51895.315815921102</v>
      </c>
      <c r="S4423" s="39">
        <f t="shared" si="1248"/>
        <v>30.871621498503373</v>
      </c>
      <c r="T4423" s="39">
        <f t="shared" si="1252"/>
        <v>1272.1442661538022</v>
      </c>
      <c r="U4423" s="39">
        <v>58498.070766765297</v>
      </c>
      <c r="V4423" s="39">
        <f t="shared" si="1249"/>
        <v>7874.8992169979974</v>
      </c>
      <c r="W4423" s="39">
        <v>60024.059425740597</v>
      </c>
      <c r="X4423" s="39">
        <f t="shared" si="1250"/>
        <v>253.84439282149833</v>
      </c>
      <c r="Y4423" s="39">
        <f t="shared" si="1253"/>
        <v>9400.8878759732979</v>
      </c>
      <c r="Z4423" s="39">
        <f t="shared" si="1254"/>
        <v>9036.9405742594026</v>
      </c>
      <c r="AA4423" s="45">
        <f t="shared" si="1255"/>
        <v>6.8996425993851057E-2</v>
      </c>
      <c r="AB4423" s="45">
        <f t="shared" si="1256"/>
        <v>0.42710556930572863</v>
      </c>
      <c r="AC4423" s="45">
        <f t="shared" si="1257"/>
        <v>1.3767586215842821E-2</v>
      </c>
      <c r="AD4423" s="45">
        <f t="shared" si="1258"/>
        <v>0.5098695815154225</v>
      </c>
      <c r="AE4423" s="45">
        <f t="shared" si="1259"/>
        <v>0.4901304184845775</v>
      </c>
      <c r="AF4423" s="43">
        <f>('Estimates from MCMC'!$B$2-'MCMC runs'!W4423)/'Estimates from MCMC'!$B$2</f>
        <v>0.13085447031261352</v>
      </c>
    </row>
    <row r="4424" spans="1:32" x14ac:dyDescent="0.3">
      <c r="A4424" s="38">
        <v>4855</v>
      </c>
      <c r="B4424" s="38">
        <v>1957946.8819825852</v>
      </c>
      <c r="C4424" s="39">
        <v>53136.433472985998</v>
      </c>
      <c r="D4424" s="39">
        <v>52040.935414289597</v>
      </c>
      <c r="E4424" s="39">
        <f t="shared" si="1242"/>
        <v>1095.4980586964011</v>
      </c>
      <c r="F4424" s="39">
        <v>53078.976132288699</v>
      </c>
      <c r="G4424" s="40">
        <f t="shared" si="1243"/>
        <v>57.457340697299514</v>
      </c>
      <c r="H4424" s="39">
        <v>53048.121445977296</v>
      </c>
      <c r="I4424" s="39">
        <f t="shared" si="1244"/>
        <v>88.312027008701989</v>
      </c>
      <c r="J4424" s="39">
        <v>51896.029915869702</v>
      </c>
      <c r="K4424" s="40">
        <f t="shared" si="1245"/>
        <v>1240.4035571162967</v>
      </c>
      <c r="L4424" s="39">
        <v>51319.496566922498</v>
      </c>
      <c r="M4424" s="39">
        <f t="shared" si="1246"/>
        <v>1816.9369060634999</v>
      </c>
      <c r="N4424" s="39">
        <f t="shared" si="1251"/>
        <v>576.53334894720319</v>
      </c>
      <c r="O4424" s="40">
        <f>'Estimates from MCMC'!$B$2-L4424</f>
        <v>17741.503433077502</v>
      </c>
      <c r="P4424" s="39">
        <v>52535.465564087201</v>
      </c>
      <c r="Q4424" s="40">
        <f t="shared" si="1247"/>
        <v>1215.9689971647022</v>
      </c>
      <c r="R4424" s="39">
        <v>52565.958379761003</v>
      </c>
      <c r="S4424" s="39">
        <f t="shared" si="1248"/>
        <v>30.492815673802397</v>
      </c>
      <c r="T4424" s="39">
        <f t="shared" si="1252"/>
        <v>1246.4618128385046</v>
      </c>
      <c r="U4424" s="39">
        <v>59330.566328475397</v>
      </c>
      <c r="V4424" s="39">
        <f t="shared" si="1249"/>
        <v>8011.0697615528989</v>
      </c>
      <c r="W4424" s="39">
        <v>60822.547195006002</v>
      </c>
      <c r="X4424" s="39">
        <f t="shared" si="1250"/>
        <v>245.51905369209999</v>
      </c>
      <c r="Y4424" s="39">
        <f t="shared" si="1253"/>
        <v>9503.0506280835034</v>
      </c>
      <c r="Z4424" s="39">
        <f t="shared" si="1254"/>
        <v>8238.4528049939981</v>
      </c>
      <c r="AA4424" s="45">
        <f t="shared" si="1255"/>
        <v>7.0256831251098148E-2</v>
      </c>
      <c r="AB4424" s="45">
        <f t="shared" si="1256"/>
        <v>0.45154401890298379</v>
      </c>
      <c r="AC4424" s="45">
        <f t="shared" si="1257"/>
        <v>1.3838683661631004E-2</v>
      </c>
      <c r="AD4424" s="45">
        <f t="shared" si="1258"/>
        <v>0.53563953381571294</v>
      </c>
      <c r="AE4424" s="45">
        <f t="shared" si="1259"/>
        <v>0.46436046618428706</v>
      </c>
      <c r="AF4424" s="43">
        <f>('Estimates from MCMC'!$B$2-'MCMC runs'!W4424)/'Estimates from MCMC'!$B$2</f>
        <v>0.11929240533722359</v>
      </c>
    </row>
    <row r="4425" spans="1:32" x14ac:dyDescent="0.3">
      <c r="A4425" s="38">
        <v>760</v>
      </c>
      <c r="B4425" s="38">
        <v>2006026.9305515487</v>
      </c>
      <c r="C4425" s="39">
        <v>53018.601578373396</v>
      </c>
      <c r="D4425" s="39">
        <v>51940.991813471999</v>
      </c>
      <c r="E4425" s="39">
        <f t="shared" si="1242"/>
        <v>1077.6097649013973</v>
      </c>
      <c r="F4425" s="39">
        <v>52952.878386528799</v>
      </c>
      <c r="G4425" s="40">
        <f t="shared" si="1243"/>
        <v>65.72319184459775</v>
      </c>
      <c r="H4425" s="39">
        <v>52930.920376677597</v>
      </c>
      <c r="I4425" s="39">
        <f t="shared" si="1244"/>
        <v>87.681201695799245</v>
      </c>
      <c r="J4425" s="39">
        <v>51788.442440054598</v>
      </c>
      <c r="K4425" s="40">
        <f t="shared" si="1245"/>
        <v>1230.1591383187988</v>
      </c>
      <c r="L4425" s="39">
        <v>51215.686748098597</v>
      </c>
      <c r="M4425" s="39">
        <f t="shared" si="1246"/>
        <v>1802.9148302747999</v>
      </c>
      <c r="N4425" s="39">
        <f t="shared" si="1251"/>
        <v>572.7556919560011</v>
      </c>
      <c r="O4425" s="40">
        <f>'Estimates from MCMC'!$B$2-L4425</f>
        <v>17845.313251901403</v>
      </c>
      <c r="P4425" s="39">
        <v>52423.3295450859</v>
      </c>
      <c r="Q4425" s="40">
        <f t="shared" si="1247"/>
        <v>1207.6427969873039</v>
      </c>
      <c r="R4425" s="39">
        <v>52453.570659028002</v>
      </c>
      <c r="S4425" s="39">
        <f t="shared" si="1248"/>
        <v>30.241113942101947</v>
      </c>
      <c r="T4425" s="39">
        <f t="shared" si="1252"/>
        <v>1237.8839109294058</v>
      </c>
      <c r="U4425" s="39">
        <v>59099.4420974241</v>
      </c>
      <c r="V4425" s="39">
        <f t="shared" si="1249"/>
        <v>7883.7553493255036</v>
      </c>
      <c r="W4425" s="39">
        <v>60577.3309518514</v>
      </c>
      <c r="X4425" s="39">
        <f t="shared" si="1250"/>
        <v>240.00494349789369</v>
      </c>
      <c r="Y4425" s="39">
        <f t="shared" si="1253"/>
        <v>9361.6442037528032</v>
      </c>
      <c r="Z4425" s="39">
        <f t="shared" si="1254"/>
        <v>8483.6690481486003</v>
      </c>
      <c r="AA4425" s="45">
        <f t="shared" si="1255"/>
        <v>6.9367452028196275E-2</v>
      </c>
      <c r="AB4425" s="45">
        <f t="shared" si="1256"/>
        <v>0.44178296217274282</v>
      </c>
      <c r="AC4425" s="45">
        <f t="shared" si="1257"/>
        <v>1.3449186355544717E-2</v>
      </c>
      <c r="AD4425" s="45">
        <f t="shared" si="1258"/>
        <v>0.5245996005564838</v>
      </c>
      <c r="AE4425" s="45">
        <f t="shared" si="1259"/>
        <v>0.4754003994435162</v>
      </c>
      <c r="AF4425" s="43">
        <f>('Estimates from MCMC'!$B$2-'MCMC runs'!W4425)/'Estimates from MCMC'!$B$2</f>
        <v>0.12284312489174208</v>
      </c>
    </row>
    <row r="4426" spans="1:32" x14ac:dyDescent="0.3">
      <c r="A4426" s="38">
        <v>4049</v>
      </c>
      <c r="B4426" s="38">
        <v>2030853.7155566921</v>
      </c>
      <c r="C4426" s="39">
        <v>53152.767370440997</v>
      </c>
      <c r="D4426" s="39">
        <v>52080.694162603897</v>
      </c>
      <c r="E4426" s="39">
        <f t="shared" si="1242"/>
        <v>1072.0732078371002</v>
      </c>
      <c r="F4426" s="39">
        <v>53080.387401920198</v>
      </c>
      <c r="G4426" s="40">
        <f t="shared" si="1243"/>
        <v>72.379968520799594</v>
      </c>
      <c r="H4426" s="39">
        <v>53064.382759945103</v>
      </c>
      <c r="I4426" s="39">
        <f t="shared" si="1244"/>
        <v>88.384610495893867</v>
      </c>
      <c r="J4426" s="39">
        <v>51921.063591265003</v>
      </c>
      <c r="K4426" s="40">
        <f t="shared" si="1245"/>
        <v>1231.703779175994</v>
      </c>
      <c r="L4426" s="39">
        <v>51343.7390951009</v>
      </c>
      <c r="M4426" s="39">
        <f t="shared" si="1246"/>
        <v>1809.028275340097</v>
      </c>
      <c r="N4426" s="39">
        <f t="shared" si="1251"/>
        <v>577.32449616410304</v>
      </c>
      <c r="O4426" s="40">
        <f>'Estimates from MCMC'!$B$2-L4426</f>
        <v>17717.2609048991</v>
      </c>
      <c r="P4426" s="39">
        <v>52553.698780111597</v>
      </c>
      <c r="Q4426" s="40">
        <f t="shared" si="1247"/>
        <v>1209.9596850106973</v>
      </c>
      <c r="R4426" s="39">
        <v>52584.440488297303</v>
      </c>
      <c r="S4426" s="39">
        <f t="shared" si="1248"/>
        <v>30.741708185705647</v>
      </c>
      <c r="T4426" s="39">
        <f t="shared" si="1252"/>
        <v>1240.7013931964029</v>
      </c>
      <c r="U4426" s="39">
        <v>59301.766188470297</v>
      </c>
      <c r="V4426" s="39">
        <f t="shared" si="1249"/>
        <v>7958.0270933693973</v>
      </c>
      <c r="W4426" s="39">
        <v>60785.752620188403</v>
      </c>
      <c r="X4426" s="39">
        <f t="shared" si="1250"/>
        <v>243.28503852170252</v>
      </c>
      <c r="Y4426" s="39">
        <f t="shared" si="1253"/>
        <v>9442.0135250875028</v>
      </c>
      <c r="Z4426" s="39">
        <f t="shared" si="1254"/>
        <v>8275.2473798115971</v>
      </c>
      <c r="AA4426" s="45">
        <f t="shared" si="1255"/>
        <v>7.0027833300876072E-2</v>
      </c>
      <c r="AB4426" s="45">
        <f t="shared" si="1256"/>
        <v>0.44916802524304861</v>
      </c>
      <c r="AC4426" s="45">
        <f t="shared" si="1257"/>
        <v>1.3731526550722658E-2</v>
      </c>
      <c r="AD4426" s="45">
        <f t="shared" si="1258"/>
        <v>0.53292738509464732</v>
      </c>
      <c r="AE4426" s="45">
        <f t="shared" si="1259"/>
        <v>0.46707261490535262</v>
      </c>
      <c r="AF4426" s="43">
        <f>('Estimates from MCMC'!$B$2-'MCMC runs'!W4426)/'Estimates from MCMC'!$B$2</f>
        <v>0.11982518903305189</v>
      </c>
    </row>
    <row r="4427" spans="1:32" x14ac:dyDescent="0.3">
      <c r="A4427" s="38">
        <v>9</v>
      </c>
      <c r="B4427" s="38">
        <v>1956639.0432405618</v>
      </c>
      <c r="C4427" s="39">
        <v>53651.466293336802</v>
      </c>
      <c r="D4427" s="39">
        <v>52533.327817855301</v>
      </c>
      <c r="E4427" s="39">
        <f t="shared" si="1242"/>
        <v>1118.1384754815008</v>
      </c>
      <c r="F4427" s="39">
        <v>53592.187491184501</v>
      </c>
      <c r="G4427" s="40">
        <f t="shared" si="1243"/>
        <v>59.278802152301068</v>
      </c>
      <c r="H4427" s="39">
        <v>53561.2773889042</v>
      </c>
      <c r="I4427" s="39">
        <f t="shared" si="1244"/>
        <v>90.188904432601703</v>
      </c>
      <c r="J4427" s="39">
        <v>52384.708523734698</v>
      </c>
      <c r="K4427" s="40">
        <f t="shared" si="1245"/>
        <v>1266.7577696021035</v>
      </c>
      <c r="L4427" s="39">
        <v>51796.071046146601</v>
      </c>
      <c r="M4427" s="39">
        <f t="shared" si="1246"/>
        <v>1855.3952471902012</v>
      </c>
      <c r="N4427" s="39">
        <f t="shared" si="1251"/>
        <v>588.63747758809768</v>
      </c>
      <c r="O4427" s="40">
        <f>'Estimates from MCMC'!$B$2-L4427</f>
        <v>17264.928953853399</v>
      </c>
      <c r="P4427" s="39">
        <v>53042.4009753918</v>
      </c>
      <c r="Q4427" s="40">
        <f t="shared" si="1247"/>
        <v>1246.3299292451993</v>
      </c>
      <c r="R4427" s="39">
        <v>53073.3614304863</v>
      </c>
      <c r="S4427" s="39">
        <f t="shared" si="1248"/>
        <v>30.960455094500503</v>
      </c>
      <c r="T4427" s="39">
        <f t="shared" si="1252"/>
        <v>1277.2903843396998</v>
      </c>
      <c r="U4427" s="39">
        <v>59862.016514532799</v>
      </c>
      <c r="V4427" s="39">
        <f t="shared" si="1249"/>
        <v>8065.9454683861986</v>
      </c>
      <c r="W4427" s="39">
        <v>61392.307533764499</v>
      </c>
      <c r="X4427" s="39">
        <f t="shared" si="1250"/>
        <v>253.00063489199965</v>
      </c>
      <c r="Y4427" s="39">
        <f t="shared" si="1253"/>
        <v>9596.2364876178981</v>
      </c>
      <c r="Z4427" s="39">
        <f t="shared" si="1254"/>
        <v>7668.6924662355013</v>
      </c>
      <c r="AA4427" s="45">
        <f t="shared" si="1255"/>
        <v>7.3981792091569451E-2</v>
      </c>
      <c r="AB4427" s="45">
        <f t="shared" si="1256"/>
        <v>0.4671867164901331</v>
      </c>
      <c r="AC4427" s="45">
        <f t="shared" si="1257"/>
        <v>1.4654021199173939E-2</v>
      </c>
      <c r="AD4427" s="45">
        <f t="shared" si="1258"/>
        <v>0.55582252978087654</v>
      </c>
      <c r="AE4427" s="45">
        <f t="shared" si="1259"/>
        <v>0.44417747021912352</v>
      </c>
      <c r="AF4427" s="43">
        <f>('Estimates from MCMC'!$B$2-'MCMC runs'!W4427)/'Estimates from MCMC'!$B$2</f>
        <v>0.11104230269233722</v>
      </c>
    </row>
    <row r="4428" spans="1:32" x14ac:dyDescent="0.3">
      <c r="A4428" s="38">
        <v>4601</v>
      </c>
      <c r="B4428" s="38">
        <v>2163713.6425137259</v>
      </c>
      <c r="C4428" s="39">
        <v>52448.188417363403</v>
      </c>
      <c r="D4428" s="39">
        <v>51364.840860039803</v>
      </c>
      <c r="E4428" s="39">
        <f t="shared" si="1242"/>
        <v>1083.3475573235992</v>
      </c>
      <c r="F4428" s="39">
        <v>52378.4316546626</v>
      </c>
      <c r="G4428" s="40">
        <f t="shared" si="1243"/>
        <v>69.756762700802938</v>
      </c>
      <c r="H4428" s="39">
        <v>52359.985806897697</v>
      </c>
      <c r="I4428" s="39">
        <f t="shared" si="1244"/>
        <v>88.20261046570522</v>
      </c>
      <c r="J4428" s="39">
        <v>51207.8585643935</v>
      </c>
      <c r="K4428" s="40">
        <f t="shared" si="1245"/>
        <v>1240.3298529699023</v>
      </c>
      <c r="L4428" s="39">
        <v>50632.101844209799</v>
      </c>
      <c r="M4428" s="39">
        <f t="shared" si="1246"/>
        <v>1816.0865731536032</v>
      </c>
      <c r="N4428" s="39">
        <f t="shared" si="1251"/>
        <v>575.75672018370096</v>
      </c>
      <c r="O4428" s="40">
        <f>'Estimates from MCMC'!$B$2-L4428</f>
        <v>18428.898155790201</v>
      </c>
      <c r="P4428" s="39">
        <v>51848.660369318197</v>
      </c>
      <c r="Q4428" s="40">
        <f t="shared" si="1247"/>
        <v>1216.5585251083976</v>
      </c>
      <c r="R4428" s="39">
        <v>51879.067136582802</v>
      </c>
      <c r="S4428" s="39">
        <f t="shared" si="1248"/>
        <v>30.406767264605151</v>
      </c>
      <c r="T4428" s="39">
        <f t="shared" si="1252"/>
        <v>1246.9652923730027</v>
      </c>
      <c r="U4428" s="39">
        <v>58449.656265841702</v>
      </c>
      <c r="V4428" s="39">
        <f t="shared" si="1249"/>
        <v>7817.5544216319031</v>
      </c>
      <c r="W4428" s="39">
        <v>59940.615986714904</v>
      </c>
      <c r="X4428" s="39">
        <f t="shared" si="1250"/>
        <v>243.99442850019841</v>
      </c>
      <c r="Y4428" s="39">
        <f t="shared" si="1253"/>
        <v>9308.5141425051042</v>
      </c>
      <c r="Z4428" s="39">
        <f t="shared" si="1254"/>
        <v>9120.3840132850964</v>
      </c>
      <c r="AA4428" s="45">
        <f t="shared" si="1255"/>
        <v>6.7663583673406816E-2</v>
      </c>
      <c r="AB4428" s="45">
        <f t="shared" si="1256"/>
        <v>0.42420085864849683</v>
      </c>
      <c r="AC4428" s="45">
        <f t="shared" si="1257"/>
        <v>1.3239773015053398E-2</v>
      </c>
      <c r="AD4428" s="45">
        <f t="shared" si="1258"/>
        <v>0.50510421533695704</v>
      </c>
      <c r="AE4428" s="45">
        <f t="shared" si="1259"/>
        <v>0.49489578466304296</v>
      </c>
      <c r="AF4428" s="43">
        <f>('Estimates from MCMC'!$B$2-'MCMC runs'!W4428)/'Estimates from MCMC'!$B$2</f>
        <v>0.1320627273466225</v>
      </c>
    </row>
    <row r="4429" spans="1:32" x14ac:dyDescent="0.3">
      <c r="A4429" s="38">
        <v>2366</v>
      </c>
      <c r="B4429" s="38">
        <v>2123231.4147992781</v>
      </c>
      <c r="C4429" s="39">
        <v>52510.910815281502</v>
      </c>
      <c r="D4429" s="39">
        <v>51419.450324990103</v>
      </c>
      <c r="E4429" s="39">
        <f t="shared" si="1242"/>
        <v>1091.4604902913998</v>
      </c>
      <c r="F4429" s="39">
        <v>52445.172566319903</v>
      </c>
      <c r="G4429" s="40">
        <f t="shared" si="1243"/>
        <v>65.738248961599311</v>
      </c>
      <c r="H4429" s="39">
        <v>52422.510895968902</v>
      </c>
      <c r="I4429" s="39">
        <f t="shared" si="1244"/>
        <v>88.399919312600105</v>
      </c>
      <c r="J4429" s="39">
        <v>51266.264977774103</v>
      </c>
      <c r="K4429" s="40">
        <f t="shared" si="1245"/>
        <v>1244.6458375073998</v>
      </c>
      <c r="L4429" s="39">
        <v>50689.298597714602</v>
      </c>
      <c r="M4429" s="39">
        <f t="shared" si="1246"/>
        <v>1821.6122175669007</v>
      </c>
      <c r="N4429" s="39">
        <f t="shared" si="1251"/>
        <v>576.96638005950081</v>
      </c>
      <c r="O4429" s="40">
        <f>'Estimates from MCMC'!$B$2-L4429</f>
        <v>18371.701402285398</v>
      </c>
      <c r="P4429" s="39">
        <v>51906.348031581903</v>
      </c>
      <c r="Q4429" s="40">
        <f t="shared" si="1247"/>
        <v>1217.0494338673016</v>
      </c>
      <c r="R4429" s="39">
        <v>51936.8457986309</v>
      </c>
      <c r="S4429" s="39">
        <f t="shared" si="1248"/>
        <v>30.497767048997048</v>
      </c>
      <c r="T4429" s="39">
        <f t="shared" si="1252"/>
        <v>1247.5472009162986</v>
      </c>
      <c r="U4429" s="39">
        <v>58654.718795372697</v>
      </c>
      <c r="V4429" s="39">
        <f t="shared" si="1249"/>
        <v>7965.4201976580953</v>
      </c>
      <c r="W4429" s="39">
        <v>60151.170656491697</v>
      </c>
      <c r="X4429" s="39">
        <f t="shared" si="1250"/>
        <v>248.90466020270105</v>
      </c>
      <c r="Y4429" s="39">
        <f t="shared" si="1253"/>
        <v>9461.8720587770949</v>
      </c>
      <c r="Z4429" s="39">
        <f t="shared" si="1254"/>
        <v>8909.8293435083033</v>
      </c>
      <c r="AA4429" s="45">
        <f t="shared" si="1255"/>
        <v>6.7905915385774049E-2</v>
      </c>
      <c r="AB4429" s="45">
        <f t="shared" si="1256"/>
        <v>0.43357008821552123</v>
      </c>
      <c r="AC4429" s="45">
        <f t="shared" si="1257"/>
        <v>1.3548263971443488E-2</v>
      </c>
      <c r="AD4429" s="45">
        <f t="shared" si="1258"/>
        <v>0.51502426757273878</v>
      </c>
      <c r="AE4429" s="45">
        <f t="shared" si="1259"/>
        <v>0.48497573242726122</v>
      </c>
      <c r="AF4429" s="43">
        <f>('Estimates from MCMC'!$B$2-'MCMC runs'!W4429)/'Estimates from MCMC'!$B$2</f>
        <v>0.12901390572838944</v>
      </c>
    </row>
    <row r="4430" spans="1:32" x14ac:dyDescent="0.3">
      <c r="A4430" s="38">
        <v>2493</v>
      </c>
      <c r="B4430" s="38">
        <v>2112076.7648981484</v>
      </c>
      <c r="C4430" s="39">
        <v>54250.576510486899</v>
      </c>
      <c r="D4430" s="39">
        <v>53155.252968222201</v>
      </c>
      <c r="E4430" s="39">
        <f t="shared" si="1242"/>
        <v>1095.3235422646976</v>
      </c>
      <c r="F4430" s="39">
        <v>54184.758294885898</v>
      </c>
      <c r="G4430" s="40">
        <f t="shared" si="1243"/>
        <v>65.818215601000702</v>
      </c>
      <c r="H4430" s="39">
        <v>54161.194235757997</v>
      </c>
      <c r="I4430" s="39">
        <f t="shared" si="1244"/>
        <v>89.382274728901393</v>
      </c>
      <c r="J4430" s="39">
        <v>53000.904529899599</v>
      </c>
      <c r="K4430" s="40">
        <f t="shared" si="1245"/>
        <v>1249.6719805872999</v>
      </c>
      <c r="L4430" s="39">
        <v>52416.878924075201</v>
      </c>
      <c r="M4430" s="39">
        <f t="shared" si="1246"/>
        <v>1833.6975864116976</v>
      </c>
      <c r="N4430" s="39">
        <f t="shared" si="1251"/>
        <v>584.02560582439764</v>
      </c>
      <c r="O4430" s="40">
        <f>'Estimates from MCMC'!$B$2-L4430</f>
        <v>16644.121075924799</v>
      </c>
      <c r="P4430" s="39">
        <v>53640.715502741601</v>
      </c>
      <c r="Q4430" s="40">
        <f t="shared" si="1247"/>
        <v>1223.8365786663999</v>
      </c>
      <c r="R4430" s="39">
        <v>53671.809694463896</v>
      </c>
      <c r="S4430" s="39">
        <f t="shared" si="1248"/>
        <v>31.094191722295363</v>
      </c>
      <c r="T4430" s="39">
        <f t="shared" si="1252"/>
        <v>1254.9307703886952</v>
      </c>
      <c r="U4430" s="39">
        <v>60861.320809196397</v>
      </c>
      <c r="V4430" s="39">
        <f t="shared" si="1249"/>
        <v>8444.4418851211958</v>
      </c>
      <c r="W4430" s="39">
        <v>62369.848976246103</v>
      </c>
      <c r="X4430" s="39">
        <f t="shared" si="1250"/>
        <v>253.59739666101086</v>
      </c>
      <c r="Y4430" s="39">
        <f t="shared" si="1253"/>
        <v>9952.9700521709019</v>
      </c>
      <c r="Z4430" s="39">
        <f t="shared" si="1254"/>
        <v>6691.1510237538969</v>
      </c>
      <c r="AA4430" s="45">
        <f t="shared" si="1255"/>
        <v>7.539783955332513E-2</v>
      </c>
      <c r="AB4430" s="45">
        <f t="shared" si="1256"/>
        <v>0.5073528272595792</v>
      </c>
      <c r="AC4430" s="45">
        <f t="shared" si="1257"/>
        <v>1.5236454691971183E-2</v>
      </c>
      <c r="AD4430" s="45">
        <f t="shared" si="1258"/>
        <v>0.59798712150487554</v>
      </c>
      <c r="AE4430" s="45">
        <f t="shared" si="1259"/>
        <v>0.40201287849512451</v>
      </c>
      <c r="AF4430" s="43">
        <f>('Estimates from MCMC'!$B$2-'MCMC runs'!W4430)/'Estimates from MCMC'!$B$2</f>
        <v>9.6887549032795603E-2</v>
      </c>
    </row>
    <row r="4431" spans="1:32" x14ac:dyDescent="0.3">
      <c r="A4431" s="38">
        <v>1782</v>
      </c>
      <c r="B4431" s="38">
        <v>2032308.7061029631</v>
      </c>
      <c r="C4431" s="39">
        <v>53077.039781330503</v>
      </c>
      <c r="D4431" s="39">
        <v>51988.505388567202</v>
      </c>
      <c r="E4431" s="39">
        <f t="shared" si="1242"/>
        <v>1088.5343927633003</v>
      </c>
      <c r="F4431" s="39">
        <v>53018.689426634497</v>
      </c>
      <c r="G4431" s="40">
        <f t="shared" si="1243"/>
        <v>58.350354696005525</v>
      </c>
      <c r="H4431" s="39">
        <v>52989.222742510101</v>
      </c>
      <c r="I4431" s="39">
        <f t="shared" si="1244"/>
        <v>87.817038820401649</v>
      </c>
      <c r="J4431" s="39">
        <v>51842.996666972998</v>
      </c>
      <c r="K4431" s="40">
        <f t="shared" si="1245"/>
        <v>1234.0431143575042</v>
      </c>
      <c r="L4431" s="39">
        <v>51269.5963229482</v>
      </c>
      <c r="M4431" s="39">
        <f t="shared" si="1246"/>
        <v>1807.4434583823022</v>
      </c>
      <c r="N4431" s="39">
        <f t="shared" si="1251"/>
        <v>573.40034402479796</v>
      </c>
      <c r="O4431" s="40">
        <f>'Estimates from MCMC'!$B$2-L4431</f>
        <v>17791.4036770518</v>
      </c>
      <c r="P4431" s="39">
        <v>52477.120480837999</v>
      </c>
      <c r="Q4431" s="40">
        <f t="shared" si="1247"/>
        <v>1207.5241578897985</v>
      </c>
      <c r="R4431" s="39">
        <v>52507.5472734582</v>
      </c>
      <c r="S4431" s="39">
        <f t="shared" si="1248"/>
        <v>30.426792620201013</v>
      </c>
      <c r="T4431" s="39">
        <f t="shared" si="1252"/>
        <v>1237.9509505099995</v>
      </c>
      <c r="U4431" s="39">
        <v>59209.7536792557</v>
      </c>
      <c r="V4431" s="39">
        <f t="shared" si="1249"/>
        <v>7940.1573563074999</v>
      </c>
      <c r="W4431" s="39">
        <v>60691.979420211501</v>
      </c>
      <c r="X4431" s="39">
        <f t="shared" si="1250"/>
        <v>244.27479044580105</v>
      </c>
      <c r="Y4431" s="39">
        <f t="shared" si="1253"/>
        <v>9422.3830972633004</v>
      </c>
      <c r="Z4431" s="39">
        <f t="shared" si="1254"/>
        <v>8369.0205797884992</v>
      </c>
      <c r="AA4431" s="45">
        <f t="shared" si="1255"/>
        <v>6.9581409819100881E-2</v>
      </c>
      <c r="AB4431" s="45">
        <f t="shared" si="1256"/>
        <v>0.44629178790142865</v>
      </c>
      <c r="AC4431" s="45">
        <f t="shared" si="1257"/>
        <v>1.3729933561165739E-2</v>
      </c>
      <c r="AD4431" s="45">
        <f t="shared" si="1258"/>
        <v>0.52960313128169534</v>
      </c>
      <c r="AE4431" s="45">
        <f t="shared" si="1259"/>
        <v>0.47039686871830472</v>
      </c>
      <c r="AF4431" s="43">
        <f>('Estimates from MCMC'!$B$2-'MCMC runs'!W4431)/'Estimates from MCMC'!$B$2</f>
        <v>0.12118302051503017</v>
      </c>
    </row>
    <row r="4432" spans="1:32" x14ac:dyDescent="0.3">
      <c r="A4432" s="38">
        <v>2769</v>
      </c>
      <c r="B4432" s="38">
        <v>2135572.738286051</v>
      </c>
      <c r="C4432" s="39">
        <v>52501.045109151797</v>
      </c>
      <c r="D4432" s="39">
        <v>51451.185759694701</v>
      </c>
      <c r="E4432" s="39">
        <f t="shared" si="1242"/>
        <v>1049.859349457096</v>
      </c>
      <c r="F4432" s="39">
        <v>52426.176284468202</v>
      </c>
      <c r="G4432" s="40">
        <f t="shared" si="1243"/>
        <v>74.868824683595449</v>
      </c>
      <c r="H4432" s="39">
        <v>52413.532846262897</v>
      </c>
      <c r="I4432" s="39">
        <f t="shared" si="1244"/>
        <v>87.512262888900295</v>
      </c>
      <c r="J4432" s="39">
        <v>51289.826137005803</v>
      </c>
      <c r="K4432" s="40">
        <f t="shared" si="1245"/>
        <v>1211.2189721459945</v>
      </c>
      <c r="L4432" s="39">
        <v>50767.035710862001</v>
      </c>
      <c r="M4432" s="39">
        <f t="shared" si="1246"/>
        <v>1734.0093982897961</v>
      </c>
      <c r="N4432" s="39">
        <f t="shared" si="1251"/>
        <v>522.7904261438016</v>
      </c>
      <c r="O4432" s="40">
        <f>'Estimates from MCMC'!$B$2-L4432</f>
        <v>18293.964289137999</v>
      </c>
      <c r="P4432" s="39">
        <v>51917.880173978097</v>
      </c>
      <c r="Q4432" s="40">
        <f t="shared" si="1247"/>
        <v>1150.8444631160964</v>
      </c>
      <c r="R4432" s="39">
        <v>51948.269769462502</v>
      </c>
      <c r="S4432" s="39">
        <f t="shared" si="1248"/>
        <v>30.389595484404708</v>
      </c>
      <c r="T4432" s="39">
        <f t="shared" si="1252"/>
        <v>1181.2340586005012</v>
      </c>
      <c r="U4432" s="39">
        <v>58696.246131383901</v>
      </c>
      <c r="V4432" s="39">
        <f t="shared" si="1249"/>
        <v>7929.2104205219002</v>
      </c>
      <c r="W4432" s="39">
        <v>60104.966968289198</v>
      </c>
      <c r="X4432" s="39">
        <f t="shared" si="1250"/>
        <v>227.48677830479573</v>
      </c>
      <c r="Y4432" s="39">
        <f t="shared" si="1253"/>
        <v>9337.9312574271971</v>
      </c>
      <c r="Z4432" s="39">
        <f t="shared" si="1254"/>
        <v>8956.0330317108019</v>
      </c>
      <c r="AA4432" s="45">
        <f t="shared" si="1255"/>
        <v>6.4569605577608796E-2</v>
      </c>
      <c r="AB4432" s="45">
        <f t="shared" si="1256"/>
        <v>0.43343314194779814</v>
      </c>
      <c r="AC4432" s="45">
        <f t="shared" si="1257"/>
        <v>1.243507283109028E-2</v>
      </c>
      <c r="AD4432" s="45">
        <f t="shared" si="1258"/>
        <v>0.51043782035649721</v>
      </c>
      <c r="AE4432" s="45">
        <f t="shared" si="1259"/>
        <v>0.48956217964350279</v>
      </c>
      <c r="AF4432" s="43">
        <f>('Estimates from MCMC'!$B$2-'MCMC runs'!W4432)/'Estimates from MCMC'!$B$2</f>
        <v>0.12968293293915237</v>
      </c>
    </row>
    <row r="4433" spans="1:32" x14ac:dyDescent="0.3">
      <c r="A4433" s="38">
        <v>256</v>
      </c>
      <c r="B4433" s="38">
        <v>2038283.0561082719</v>
      </c>
      <c r="C4433" s="39">
        <v>52711.806697625099</v>
      </c>
      <c r="D4433" s="39">
        <v>51647.808723853603</v>
      </c>
      <c r="E4433" s="39">
        <f t="shared" si="1242"/>
        <v>1063.9979737714966</v>
      </c>
      <c r="F4433" s="39">
        <v>52644.643259906297</v>
      </c>
      <c r="G4433" s="40">
        <f t="shared" si="1243"/>
        <v>67.163437718802015</v>
      </c>
      <c r="H4433" s="39">
        <v>52625.648631156502</v>
      </c>
      <c r="I4433" s="39">
        <f t="shared" si="1244"/>
        <v>86.158066468597099</v>
      </c>
      <c r="J4433" s="39">
        <v>51495.3336989823</v>
      </c>
      <c r="K4433" s="40">
        <f t="shared" si="1245"/>
        <v>1216.4729986427992</v>
      </c>
      <c r="L4433" s="39">
        <v>50932.452400218201</v>
      </c>
      <c r="M4433" s="39">
        <f t="shared" si="1246"/>
        <v>1779.3542974068987</v>
      </c>
      <c r="N4433" s="39">
        <f t="shared" si="1251"/>
        <v>562.88129876409948</v>
      </c>
      <c r="O4433" s="40">
        <f>'Estimates from MCMC'!$B$2-L4433</f>
        <v>18128.547599781799</v>
      </c>
      <c r="P4433" s="39">
        <v>52118.592735955499</v>
      </c>
      <c r="Q4433" s="40">
        <f t="shared" si="1247"/>
        <v>1186.1403357372983</v>
      </c>
      <c r="R4433" s="39">
        <v>52148.3172032027</v>
      </c>
      <c r="S4433" s="39">
        <f t="shared" si="1248"/>
        <v>29.724467247200664</v>
      </c>
      <c r="T4433" s="39">
        <f t="shared" si="1252"/>
        <v>1215.864802984499</v>
      </c>
      <c r="U4433" s="39">
        <v>58829.651230553703</v>
      </c>
      <c r="V4433" s="39">
        <f t="shared" si="1249"/>
        <v>7897.1988303355029</v>
      </c>
      <c r="W4433" s="39">
        <v>60283.653312879796</v>
      </c>
      <c r="X4433" s="39">
        <f t="shared" si="1250"/>
        <v>238.13727934159397</v>
      </c>
      <c r="Y4433" s="39">
        <f t="shared" si="1253"/>
        <v>9351.2009126615958</v>
      </c>
      <c r="Z4433" s="39">
        <f t="shared" si="1254"/>
        <v>8777.3466871202036</v>
      </c>
      <c r="AA4433" s="45">
        <f t="shared" si="1255"/>
        <v>6.7069068621864306E-2</v>
      </c>
      <c r="AB4433" s="45">
        <f t="shared" si="1256"/>
        <v>0.43562225748468431</v>
      </c>
      <c r="AC4433" s="45">
        <f t="shared" si="1257"/>
        <v>1.3136037403485111E-2</v>
      </c>
      <c r="AD4433" s="45">
        <f t="shared" si="1258"/>
        <v>0.51582736351003378</v>
      </c>
      <c r="AE4433" s="45">
        <f t="shared" si="1259"/>
        <v>0.48417263648996628</v>
      </c>
      <c r="AF4433" s="43">
        <f>('Estimates from MCMC'!$B$2-'MCMC runs'!W4433)/'Estimates from MCMC'!$B$2</f>
        <v>0.12709556315605339</v>
      </c>
    </row>
    <row r="4434" spans="1:32" x14ac:dyDescent="0.3">
      <c r="A4434" s="38">
        <v>3028</v>
      </c>
      <c r="B4434" s="38">
        <v>1985505.1292537092</v>
      </c>
      <c r="C4434" s="39">
        <v>52748.164456853803</v>
      </c>
      <c r="D4434" s="39">
        <v>51673.693675910501</v>
      </c>
      <c r="E4434" s="39">
        <f t="shared" si="1242"/>
        <v>1074.4707809433021</v>
      </c>
      <c r="F4434" s="39">
        <v>52663.539391236598</v>
      </c>
      <c r="G4434" s="40">
        <f t="shared" si="1243"/>
        <v>84.625065617205109</v>
      </c>
      <c r="H4434" s="39">
        <v>52659.854469598104</v>
      </c>
      <c r="I4434" s="39">
        <f t="shared" si="1244"/>
        <v>88.309987255699525</v>
      </c>
      <c r="J4434" s="39">
        <v>51502.0535569942</v>
      </c>
      <c r="K4434" s="40">
        <f t="shared" si="1245"/>
        <v>1246.1108998596028</v>
      </c>
      <c r="L4434" s="39">
        <v>50925.231869629002</v>
      </c>
      <c r="M4434" s="39">
        <f t="shared" si="1246"/>
        <v>1822.932587224801</v>
      </c>
      <c r="N4434" s="39">
        <f t="shared" si="1251"/>
        <v>576.82168736519816</v>
      </c>
      <c r="O4434" s="40">
        <f>'Estimates from MCMC'!$B$2-L4434</f>
        <v>18135.768130370998</v>
      </c>
      <c r="P4434" s="39">
        <v>52148.030245534399</v>
      </c>
      <c r="Q4434" s="40">
        <f t="shared" si="1247"/>
        <v>1222.7983759053968</v>
      </c>
      <c r="R4434" s="39">
        <v>52178.206081332297</v>
      </c>
      <c r="S4434" s="39">
        <f t="shared" si="1248"/>
        <v>30.175835797897889</v>
      </c>
      <c r="T4434" s="39">
        <f t="shared" si="1252"/>
        <v>1252.9742117032947</v>
      </c>
      <c r="U4434" s="39">
        <v>58756.851253580302</v>
      </c>
      <c r="V4434" s="39">
        <f t="shared" si="1249"/>
        <v>7831.6193839512998</v>
      </c>
      <c r="W4434" s="39">
        <v>60254.332300817703</v>
      </c>
      <c r="X4434" s="39">
        <f t="shared" si="1250"/>
        <v>244.50683553410636</v>
      </c>
      <c r="Y4434" s="39">
        <f t="shared" si="1253"/>
        <v>9329.1004311887009</v>
      </c>
      <c r="Z4434" s="39">
        <f t="shared" si="1254"/>
        <v>8806.6676991822969</v>
      </c>
      <c r="AA4434" s="45">
        <f t="shared" si="1255"/>
        <v>6.9088565904468421E-2</v>
      </c>
      <c r="AB4434" s="45">
        <f t="shared" si="1256"/>
        <v>0.43183279184277323</v>
      </c>
      <c r="AC4434" s="45">
        <f t="shared" si="1257"/>
        <v>1.348202258522725E-2</v>
      </c>
      <c r="AD4434" s="45">
        <f t="shared" si="1258"/>
        <v>0.51440338033246891</v>
      </c>
      <c r="AE4434" s="45">
        <f t="shared" si="1259"/>
        <v>0.48559661966753109</v>
      </c>
      <c r="AF4434" s="43">
        <f>('Estimates from MCMC'!$B$2-'MCMC runs'!W4434)/'Estimates from MCMC'!$B$2</f>
        <v>0.1275201300181332</v>
      </c>
    </row>
    <row r="4435" spans="1:32" x14ac:dyDescent="0.3">
      <c r="A4435" s="38">
        <v>4536</v>
      </c>
      <c r="B4435" s="38">
        <v>2004727.3265228132</v>
      </c>
      <c r="C4435" s="39">
        <v>52195.939080110998</v>
      </c>
      <c r="D4435" s="39">
        <v>51128.001898750597</v>
      </c>
      <c r="E4435" s="39">
        <f t="shared" si="1242"/>
        <v>1067.9371813604012</v>
      </c>
      <c r="F4435" s="39">
        <v>52124.782975501003</v>
      </c>
      <c r="G4435" s="40">
        <f t="shared" si="1243"/>
        <v>71.156104609995964</v>
      </c>
      <c r="H4435" s="39">
        <v>52108.063360655702</v>
      </c>
      <c r="I4435" s="39">
        <f t="shared" si="1244"/>
        <v>87.875719455296348</v>
      </c>
      <c r="J4435" s="39">
        <v>50970.090605637102</v>
      </c>
      <c r="K4435" s="40">
        <f t="shared" si="1245"/>
        <v>1225.8484744738962</v>
      </c>
      <c r="L4435" s="39">
        <v>50396.229295720797</v>
      </c>
      <c r="M4435" s="39">
        <f t="shared" si="1246"/>
        <v>1799.7097843902011</v>
      </c>
      <c r="N4435" s="39">
        <f t="shared" si="1251"/>
        <v>573.86130991630489</v>
      </c>
      <c r="O4435" s="40">
        <f>'Estimates from MCMC'!$B$2-L4435</f>
        <v>18664.770704279203</v>
      </c>
      <c r="P4435" s="39">
        <v>51601.149714502499</v>
      </c>
      <c r="Q4435" s="40">
        <f t="shared" si="1247"/>
        <v>1204.9204187817013</v>
      </c>
      <c r="R4435" s="39">
        <v>51631.623316953497</v>
      </c>
      <c r="S4435" s="39">
        <f t="shared" si="1248"/>
        <v>30.473602450998442</v>
      </c>
      <c r="T4435" s="39">
        <f t="shared" si="1252"/>
        <v>1235.3940212326997</v>
      </c>
      <c r="U4435" s="39">
        <v>58105.558764983398</v>
      </c>
      <c r="V4435" s="39">
        <f t="shared" si="1249"/>
        <v>7709.3294692626005</v>
      </c>
      <c r="W4435" s="39">
        <v>59579.813386306101</v>
      </c>
      <c r="X4435" s="39">
        <f t="shared" si="1250"/>
        <v>238.86060009000357</v>
      </c>
      <c r="Y4435" s="39">
        <f t="shared" si="1253"/>
        <v>9183.5840905853038</v>
      </c>
      <c r="Z4435" s="39">
        <f t="shared" si="1254"/>
        <v>9481.1866136938988</v>
      </c>
      <c r="AA4435" s="45">
        <f t="shared" si="1255"/>
        <v>6.6188545297771351E-2</v>
      </c>
      <c r="AB4435" s="45">
        <f t="shared" si="1256"/>
        <v>0.41304174540408961</v>
      </c>
      <c r="AC4435" s="45">
        <f t="shared" si="1257"/>
        <v>1.2797403401009416E-2</v>
      </c>
      <c r="AD4435" s="45">
        <f t="shared" si="1258"/>
        <v>0.49202769410287034</v>
      </c>
      <c r="AE4435" s="45">
        <f t="shared" si="1259"/>
        <v>0.50797230589712961</v>
      </c>
      <c r="AF4435" s="43">
        <f>('Estimates from MCMC'!$B$2-'MCMC runs'!W4435)/'Estimates from MCMC'!$B$2</f>
        <v>0.13728713186449515</v>
      </c>
    </row>
    <row r="4436" spans="1:32" x14ac:dyDescent="0.3">
      <c r="A4436" s="38">
        <v>743</v>
      </c>
      <c r="B4436" s="38">
        <v>1987827.7995735181</v>
      </c>
      <c r="C4436" s="39">
        <v>53627.6846031737</v>
      </c>
      <c r="D4436" s="39">
        <v>52521.051352994902</v>
      </c>
      <c r="E4436" s="39">
        <f t="shared" si="1242"/>
        <v>1106.6332501787983</v>
      </c>
      <c r="F4436" s="39">
        <v>53566.782870980103</v>
      </c>
      <c r="G4436" s="40">
        <f t="shared" si="1243"/>
        <v>60.901732193597127</v>
      </c>
      <c r="H4436" s="39">
        <v>53537.8139039491</v>
      </c>
      <c r="I4436" s="39">
        <f t="shared" si="1244"/>
        <v>89.870699224600685</v>
      </c>
      <c r="J4436" s="39">
        <v>52371.132462969297</v>
      </c>
      <c r="K4436" s="40">
        <f t="shared" si="1245"/>
        <v>1256.5521402044033</v>
      </c>
      <c r="L4436" s="39">
        <v>51784.280063953702</v>
      </c>
      <c r="M4436" s="39">
        <f t="shared" si="1246"/>
        <v>1843.4045392199987</v>
      </c>
      <c r="N4436" s="39">
        <f t="shared" si="1251"/>
        <v>586.85239901559544</v>
      </c>
      <c r="O4436" s="40">
        <f>'Estimates from MCMC'!$B$2-L4436</f>
        <v>17276.719936046298</v>
      </c>
      <c r="P4436" s="39">
        <v>53020.132772624602</v>
      </c>
      <c r="Q4436" s="40">
        <f t="shared" si="1247"/>
        <v>1235.8527086709</v>
      </c>
      <c r="R4436" s="39">
        <v>53051.243574394</v>
      </c>
      <c r="S4436" s="39">
        <f t="shared" si="1248"/>
        <v>31.110801769398677</v>
      </c>
      <c r="T4436" s="39">
        <f t="shared" si="1252"/>
        <v>1266.9635104402987</v>
      </c>
      <c r="U4436" s="39">
        <v>59873.441968115403</v>
      </c>
      <c r="V4436" s="39">
        <f t="shared" si="1249"/>
        <v>8089.1619041617014</v>
      </c>
      <c r="W4436" s="39">
        <v>61391.297570175899</v>
      </c>
      <c r="X4436" s="39">
        <f t="shared" si="1250"/>
        <v>250.89209162019688</v>
      </c>
      <c r="Y4436" s="39">
        <f t="shared" si="1253"/>
        <v>9607.017506222197</v>
      </c>
      <c r="Z4436" s="39">
        <f t="shared" si="1254"/>
        <v>7669.7024298241013</v>
      </c>
      <c r="AA4436" s="45">
        <f t="shared" si="1255"/>
        <v>7.3333567663899854E-2</v>
      </c>
      <c r="AB4436" s="45">
        <f t="shared" si="1256"/>
        <v>0.46821167062414459</v>
      </c>
      <c r="AC4436" s="45">
        <f t="shared" si="1257"/>
        <v>1.4521974804762184E-2</v>
      </c>
      <c r="AD4436" s="45">
        <f t="shared" si="1258"/>
        <v>0.5560672130928066</v>
      </c>
      <c r="AE4436" s="45">
        <f t="shared" si="1259"/>
        <v>0.4439327869071934</v>
      </c>
      <c r="AF4436" s="43">
        <f>('Estimates from MCMC'!$B$2-'MCMC runs'!W4436)/'Estimates from MCMC'!$B$2</f>
        <v>0.1110569269171327</v>
      </c>
    </row>
    <row r="4437" spans="1:32" x14ac:dyDescent="0.3">
      <c r="A4437" s="38">
        <v>1468</v>
      </c>
      <c r="B4437" s="38">
        <v>2137337.728866518</v>
      </c>
      <c r="C4437" s="39">
        <v>52954.381377068101</v>
      </c>
      <c r="D4437" s="39">
        <v>51883.352908141598</v>
      </c>
      <c r="E4437" s="39">
        <f t="shared" si="1242"/>
        <v>1071.0284689265027</v>
      </c>
      <c r="F4437" s="39">
        <v>52898.346675252898</v>
      </c>
      <c r="G4437" s="40">
        <f t="shared" si="1243"/>
        <v>56.034701815202425</v>
      </c>
      <c r="H4437" s="39">
        <v>52867.5198149063</v>
      </c>
      <c r="I4437" s="39">
        <f t="shared" si="1244"/>
        <v>86.861562161800975</v>
      </c>
      <c r="J4437" s="39">
        <v>51741.018363730102</v>
      </c>
      <c r="K4437" s="40">
        <f t="shared" si="1245"/>
        <v>1213.3630133379993</v>
      </c>
      <c r="L4437" s="39">
        <v>51173.405230005897</v>
      </c>
      <c r="M4437" s="39">
        <f t="shared" si="1246"/>
        <v>1780.9761470622034</v>
      </c>
      <c r="N4437" s="39">
        <f t="shared" si="1251"/>
        <v>567.61313372420409</v>
      </c>
      <c r="O4437" s="40">
        <f>'Estimates from MCMC'!$B$2-L4437</f>
        <v>17887.594769994103</v>
      </c>
      <c r="P4437" s="39">
        <v>52366.951724395098</v>
      </c>
      <c r="Q4437" s="40">
        <f t="shared" si="1247"/>
        <v>1193.5464943892002</v>
      </c>
      <c r="R4437" s="39">
        <v>52396.998347176603</v>
      </c>
      <c r="S4437" s="39">
        <f t="shared" si="1248"/>
        <v>30.046622781504993</v>
      </c>
      <c r="T4437" s="39">
        <f t="shared" si="1252"/>
        <v>1223.5931171707052</v>
      </c>
      <c r="U4437" s="39">
        <v>58863.804157875398</v>
      </c>
      <c r="V4437" s="39">
        <f t="shared" si="1249"/>
        <v>7690.3989278695008</v>
      </c>
      <c r="W4437" s="39">
        <v>60319.034280428103</v>
      </c>
      <c r="X4437" s="39">
        <f t="shared" si="1250"/>
        <v>231.63700538199919</v>
      </c>
      <c r="Y4437" s="39">
        <f t="shared" si="1253"/>
        <v>9145.6290504222052</v>
      </c>
      <c r="Z4437" s="39">
        <f t="shared" si="1254"/>
        <v>8741.9657195718974</v>
      </c>
      <c r="AA4437" s="45">
        <f t="shared" si="1255"/>
        <v>6.8404563771941304E-2</v>
      </c>
      <c r="AB4437" s="45">
        <f t="shared" si="1256"/>
        <v>0.42992917867135</v>
      </c>
      <c r="AC4437" s="45">
        <f t="shared" si="1257"/>
        <v>1.2949589274605171E-2</v>
      </c>
      <c r="AD4437" s="45">
        <f t="shared" si="1258"/>
        <v>0.51128333171789653</v>
      </c>
      <c r="AE4437" s="45">
        <f t="shared" si="1259"/>
        <v>0.48871666828210353</v>
      </c>
      <c r="AF4437" s="43">
        <f>('Estimates from MCMC'!$B$2-'MCMC runs'!W4437)/'Estimates from MCMC'!$B$2</f>
        <v>0.12658324842634625</v>
      </c>
    </row>
    <row r="4438" spans="1:32" x14ac:dyDescent="0.3">
      <c r="A4438" s="38">
        <v>2641</v>
      </c>
      <c r="B4438" s="38">
        <v>1973826.8637443853</v>
      </c>
      <c r="C4438" s="39">
        <v>52525.436532113999</v>
      </c>
      <c r="D4438" s="39">
        <v>51423.728983832501</v>
      </c>
      <c r="E4438" s="39">
        <f t="shared" si="1242"/>
        <v>1101.707548281498</v>
      </c>
      <c r="F4438" s="39">
        <v>52459.420593871502</v>
      </c>
      <c r="G4438" s="40">
        <f t="shared" si="1243"/>
        <v>66.015938242497214</v>
      </c>
      <c r="H4438" s="39">
        <v>52436.762447889101</v>
      </c>
      <c r="I4438" s="39">
        <f t="shared" si="1244"/>
        <v>88.674084224898252</v>
      </c>
      <c r="J4438" s="39">
        <v>51269.983900246902</v>
      </c>
      <c r="K4438" s="40">
        <f t="shared" si="1245"/>
        <v>1255.4526318670978</v>
      </c>
      <c r="L4438" s="39">
        <v>50691.248886125701</v>
      </c>
      <c r="M4438" s="39">
        <f t="shared" si="1246"/>
        <v>1834.1876459882988</v>
      </c>
      <c r="N4438" s="39">
        <f t="shared" si="1251"/>
        <v>578.73501412120095</v>
      </c>
      <c r="O4438" s="40">
        <f>'Estimates from MCMC'!$B$2-L4438</f>
        <v>18369.751113874299</v>
      </c>
      <c r="P4438" s="39">
        <v>51921.915566096002</v>
      </c>
      <c r="Q4438" s="40">
        <f t="shared" si="1247"/>
        <v>1230.6666799703016</v>
      </c>
      <c r="R4438" s="39">
        <v>51952.190649744203</v>
      </c>
      <c r="S4438" s="39">
        <f t="shared" si="1248"/>
        <v>30.275083648200962</v>
      </c>
      <c r="T4438" s="39">
        <f t="shared" si="1252"/>
        <v>1260.9417636185026</v>
      </c>
      <c r="U4438" s="39">
        <v>58486.206221250701</v>
      </c>
      <c r="V4438" s="39">
        <f t="shared" si="1249"/>
        <v>7794.9573351250001</v>
      </c>
      <c r="W4438" s="39">
        <v>59994.6242437865</v>
      </c>
      <c r="X4438" s="39">
        <f t="shared" si="1250"/>
        <v>247.47625891729695</v>
      </c>
      <c r="Y4438" s="39">
        <f t="shared" si="1253"/>
        <v>9303.3753576607996</v>
      </c>
      <c r="Z4438" s="39">
        <f t="shared" si="1254"/>
        <v>9066.3757562134997</v>
      </c>
      <c r="AA4438" s="45">
        <f t="shared" si="1255"/>
        <v>6.8642288934777071E-2</v>
      </c>
      <c r="AB4438" s="45">
        <f t="shared" si="1256"/>
        <v>0.42433657847642953</v>
      </c>
      <c r="AC4438" s="45">
        <f t="shared" si="1257"/>
        <v>1.3471944033601149E-2</v>
      </c>
      <c r="AD4438" s="45">
        <f t="shared" si="1258"/>
        <v>0.50645081144480775</v>
      </c>
      <c r="AE4438" s="45">
        <f t="shared" si="1259"/>
        <v>0.49354918855519225</v>
      </c>
      <c r="AF4438" s="43">
        <f>('Estimates from MCMC'!$B$2-'MCMC runs'!W4438)/'Estimates from MCMC'!$B$2</f>
        <v>0.13128069034930712</v>
      </c>
    </row>
    <row r="4439" spans="1:32" x14ac:dyDescent="0.3">
      <c r="A4439" s="38">
        <v>581</v>
      </c>
      <c r="B4439" s="38">
        <v>1975127.8046018642</v>
      </c>
      <c r="C4439" s="39">
        <v>52485.367808697098</v>
      </c>
      <c r="D4439" s="39">
        <v>51411.324661485698</v>
      </c>
      <c r="E4439" s="39">
        <f t="shared" si="1242"/>
        <v>1074.0431472113996</v>
      </c>
      <c r="F4439" s="39">
        <v>52408.232784450003</v>
      </c>
      <c r="G4439" s="40">
        <f t="shared" si="1243"/>
        <v>77.135024247094407</v>
      </c>
      <c r="H4439" s="39">
        <v>52397.061326680203</v>
      </c>
      <c r="I4439" s="39">
        <f t="shared" si="1244"/>
        <v>88.306482016894734</v>
      </c>
      <c r="J4439" s="39">
        <v>51246.975064761398</v>
      </c>
      <c r="K4439" s="40">
        <f t="shared" si="1245"/>
        <v>1238.3927439356994</v>
      </c>
      <c r="L4439" s="39">
        <v>50670.2488485215</v>
      </c>
      <c r="M4439" s="39">
        <f t="shared" si="1246"/>
        <v>1815.1189601755977</v>
      </c>
      <c r="N4439" s="39">
        <f t="shared" si="1251"/>
        <v>576.72621623989835</v>
      </c>
      <c r="O4439" s="40">
        <f>'Estimates from MCMC'!$B$2-L4439</f>
        <v>18390.7511514785</v>
      </c>
      <c r="P4439" s="39">
        <v>51884.575966943899</v>
      </c>
      <c r="Q4439" s="40">
        <f t="shared" si="1247"/>
        <v>1214.3271184223995</v>
      </c>
      <c r="R4439" s="39">
        <v>51915.065051595098</v>
      </c>
      <c r="S4439" s="39">
        <f t="shared" si="1248"/>
        <v>30.489084651198937</v>
      </c>
      <c r="T4439" s="39">
        <f t="shared" si="1252"/>
        <v>1244.8162030735984</v>
      </c>
      <c r="U4439" s="39">
        <v>58570.538788179001</v>
      </c>
      <c r="V4439" s="39">
        <f t="shared" si="1249"/>
        <v>7900.2899396575012</v>
      </c>
      <c r="W4439" s="39">
        <v>60059.8119071361</v>
      </c>
      <c r="X4439" s="39">
        <f t="shared" si="1250"/>
        <v>244.45691588350019</v>
      </c>
      <c r="Y4439" s="39">
        <f t="shared" si="1253"/>
        <v>9389.5630586145999</v>
      </c>
      <c r="Z4439" s="39">
        <f t="shared" si="1254"/>
        <v>9001.1880928639002</v>
      </c>
      <c r="AA4439" s="45">
        <f t="shared" si="1255"/>
        <v>6.768707775013981E-2</v>
      </c>
      <c r="AB4439" s="45">
        <f t="shared" si="1256"/>
        <v>0.42957951388637911</v>
      </c>
      <c r="AC4439" s="45">
        <f t="shared" si="1257"/>
        <v>1.329238343067066E-2</v>
      </c>
      <c r="AD4439" s="45">
        <f t="shared" si="1258"/>
        <v>0.51055897506718961</v>
      </c>
      <c r="AE4439" s="45">
        <f t="shared" si="1259"/>
        <v>0.48944102493281039</v>
      </c>
      <c r="AF4439" s="43">
        <f>('Estimates from MCMC'!$B$2-'MCMC runs'!W4439)/'Estimates from MCMC'!$B$2</f>
        <v>0.13033677608004374</v>
      </c>
    </row>
    <row r="4440" spans="1:32" x14ac:dyDescent="0.3">
      <c r="A4440" s="38">
        <v>886</v>
      </c>
      <c r="B4440" s="38">
        <v>1970946.3084687053</v>
      </c>
      <c r="C4440" s="39">
        <v>53511.763135959001</v>
      </c>
      <c r="D4440" s="39">
        <v>52399.496895853197</v>
      </c>
      <c r="E4440" s="39">
        <f t="shared" si="1242"/>
        <v>1112.2662401058042</v>
      </c>
      <c r="F4440" s="39">
        <v>53458.935968127298</v>
      </c>
      <c r="G4440" s="40">
        <f t="shared" si="1243"/>
        <v>52.827167831703264</v>
      </c>
      <c r="H4440" s="39">
        <v>53422.094840322898</v>
      </c>
      <c r="I4440" s="39">
        <f t="shared" si="1244"/>
        <v>89.668295636103721</v>
      </c>
      <c r="J4440" s="39">
        <v>52257.620485508902</v>
      </c>
      <c r="K4440" s="40">
        <f t="shared" si="1245"/>
        <v>1254.1426504500996</v>
      </c>
      <c r="L4440" s="39">
        <v>51672.129721191297</v>
      </c>
      <c r="M4440" s="39">
        <f t="shared" si="1246"/>
        <v>1839.6334147677044</v>
      </c>
      <c r="N4440" s="39">
        <f t="shared" si="1251"/>
        <v>585.49076431760477</v>
      </c>
      <c r="O4440" s="40">
        <f>'Estimates from MCMC'!$B$2-L4440</f>
        <v>17388.870278808703</v>
      </c>
      <c r="P4440" s="39">
        <v>52903.113527477501</v>
      </c>
      <c r="Q4440" s="40">
        <f t="shared" si="1247"/>
        <v>1230.9838062862036</v>
      </c>
      <c r="R4440" s="39">
        <v>52934.2183092083</v>
      </c>
      <c r="S4440" s="39">
        <f t="shared" si="1248"/>
        <v>31.104781730799004</v>
      </c>
      <c r="T4440" s="39">
        <f t="shared" si="1252"/>
        <v>1262.0885880170026</v>
      </c>
      <c r="U4440" s="39">
        <v>59894.930780656097</v>
      </c>
      <c r="V4440" s="39">
        <f t="shared" si="1249"/>
        <v>8222.8010594648003</v>
      </c>
      <c r="W4440" s="39">
        <v>61408.691076432697</v>
      </c>
      <c r="X4440" s="39">
        <f t="shared" si="1250"/>
        <v>251.67170775959676</v>
      </c>
      <c r="Y4440" s="39">
        <f t="shared" si="1253"/>
        <v>9736.5613552413997</v>
      </c>
      <c r="Z4440" s="39">
        <f t="shared" si="1254"/>
        <v>7652.3089235673033</v>
      </c>
      <c r="AA4440" s="45">
        <f t="shared" si="1255"/>
        <v>7.2580252068190548E-2</v>
      </c>
      <c r="AB4440" s="45">
        <f t="shared" si="1256"/>
        <v>0.47287724433056944</v>
      </c>
      <c r="AC4440" s="45">
        <f t="shared" si="1257"/>
        <v>1.4473148843159842E-2</v>
      </c>
      <c r="AD4440" s="45">
        <f t="shared" si="1258"/>
        <v>0.55993064524191982</v>
      </c>
      <c r="AE4440" s="45">
        <f t="shared" si="1259"/>
        <v>0.44006935475808018</v>
      </c>
      <c r="AF4440" s="43">
        <f>('Estimates from MCMC'!$B$2-'MCMC runs'!W4440)/'Estimates from MCMC'!$B$2</f>
        <v>0.11080506977262569</v>
      </c>
    </row>
    <row r="4441" spans="1:32" x14ac:dyDescent="0.3">
      <c r="A4441" s="38">
        <v>483</v>
      </c>
      <c r="B4441" s="38">
        <v>1922307.1408868504</v>
      </c>
      <c r="C4441" s="39">
        <v>54126.535513171402</v>
      </c>
      <c r="D4441" s="39">
        <v>53035.426702356803</v>
      </c>
      <c r="E4441" s="39">
        <f t="shared" si="1242"/>
        <v>1091.1088108145996</v>
      </c>
      <c r="F4441" s="39">
        <v>54059.045488317701</v>
      </c>
      <c r="G4441" s="40">
        <f t="shared" si="1243"/>
        <v>67.49002485370147</v>
      </c>
      <c r="H4441" s="39">
        <v>54037.591457809402</v>
      </c>
      <c r="I4441" s="39">
        <f t="shared" si="1244"/>
        <v>88.944055362000654</v>
      </c>
      <c r="J4441" s="39">
        <v>52879.894287582101</v>
      </c>
      <c r="K4441" s="40">
        <f t="shared" si="1245"/>
        <v>1246.641225589301</v>
      </c>
      <c r="L4441" s="39">
        <v>52298.729350998503</v>
      </c>
      <c r="M4441" s="39">
        <f t="shared" si="1246"/>
        <v>1827.8061621728993</v>
      </c>
      <c r="N4441" s="39">
        <f t="shared" si="1251"/>
        <v>581.16493658359832</v>
      </c>
      <c r="O4441" s="40">
        <f>'Estimates from MCMC'!$B$2-L4441</f>
        <v>16762.270649001497</v>
      </c>
      <c r="P4441" s="39">
        <v>53523.506775636197</v>
      </c>
      <c r="Q4441" s="40">
        <f t="shared" si="1247"/>
        <v>1224.7774246376939</v>
      </c>
      <c r="R4441" s="39">
        <v>53554.199112793001</v>
      </c>
      <c r="S4441" s="39">
        <f t="shared" si="1248"/>
        <v>30.69233715680457</v>
      </c>
      <c r="T4441" s="39">
        <f t="shared" si="1252"/>
        <v>1255.4697617944985</v>
      </c>
      <c r="U4441" s="39">
        <v>60375.938562550597</v>
      </c>
      <c r="V4441" s="39">
        <f t="shared" si="1249"/>
        <v>8077.2092115520936</v>
      </c>
      <c r="W4441" s="39">
        <v>61877.867349147302</v>
      </c>
      <c r="X4441" s="39">
        <f t="shared" si="1250"/>
        <v>246.45902480220684</v>
      </c>
      <c r="Y4441" s="39">
        <f t="shared" si="1253"/>
        <v>9579.1379981487989</v>
      </c>
      <c r="Z4441" s="39">
        <f t="shared" si="1254"/>
        <v>7183.1326508526981</v>
      </c>
      <c r="AA4441" s="45">
        <f t="shared" si="1255"/>
        <v>7.4898549730151559E-2</v>
      </c>
      <c r="AB4441" s="45">
        <f t="shared" si="1256"/>
        <v>0.48186844018255015</v>
      </c>
      <c r="AC4441" s="45">
        <f t="shared" si="1257"/>
        <v>1.4703200417354437E-2</v>
      </c>
      <c r="AD4441" s="45">
        <f t="shared" si="1258"/>
        <v>0.57147019033005608</v>
      </c>
      <c r="AE4441" s="45">
        <f t="shared" si="1259"/>
        <v>0.42852980966994386</v>
      </c>
      <c r="AF4441" s="43">
        <f>('Estimates from MCMC'!$B$2-'MCMC runs'!W4441)/'Estimates from MCMC'!$B$2</f>
        <v>0.10401141962689069</v>
      </c>
    </row>
    <row r="4442" spans="1:32" x14ac:dyDescent="0.3">
      <c r="A4442" s="38">
        <v>841</v>
      </c>
      <c r="B4442" s="38">
        <v>2168291.0109795383</v>
      </c>
      <c r="C4442" s="39">
        <v>52204.499425271497</v>
      </c>
      <c r="D4442" s="39">
        <v>51150.092315933303</v>
      </c>
      <c r="E4442" s="39">
        <f t="shared" si="1242"/>
        <v>1054.4071093381935</v>
      </c>
      <c r="F4442" s="39">
        <v>52131.544950468902</v>
      </c>
      <c r="G4442" s="40">
        <f t="shared" si="1243"/>
        <v>72.954474802594632</v>
      </c>
      <c r="H4442" s="39">
        <v>52117.874216021599</v>
      </c>
      <c r="I4442" s="39">
        <f t="shared" si="1244"/>
        <v>86.625209249898035</v>
      </c>
      <c r="J4442" s="39">
        <v>50991.325599417301</v>
      </c>
      <c r="K4442" s="40">
        <f t="shared" si="1245"/>
        <v>1213.1738258541955</v>
      </c>
      <c r="L4442" s="39">
        <v>50425.302766980902</v>
      </c>
      <c r="M4442" s="39">
        <f t="shared" si="1246"/>
        <v>1779.1966582905952</v>
      </c>
      <c r="N4442" s="39">
        <f t="shared" si="1251"/>
        <v>566.02283243639977</v>
      </c>
      <c r="O4442" s="40">
        <f>'Estimates from MCMC'!$B$2-L4442</f>
        <v>18635.697233019098</v>
      </c>
      <c r="P4442" s="39">
        <v>51610.553151397202</v>
      </c>
      <c r="Q4442" s="40">
        <f t="shared" si="1247"/>
        <v>1185.2503844163002</v>
      </c>
      <c r="R4442" s="39">
        <v>51640.724217399002</v>
      </c>
      <c r="S4442" s="39">
        <f t="shared" si="1248"/>
        <v>30.171066001799772</v>
      </c>
      <c r="T4442" s="39">
        <f t="shared" si="1252"/>
        <v>1215.4214504181</v>
      </c>
      <c r="U4442" s="39">
        <v>58208.893579741598</v>
      </c>
      <c r="V4442" s="39">
        <f t="shared" si="1249"/>
        <v>7783.5908127606963</v>
      </c>
      <c r="W4442" s="39">
        <v>59662.1134159172</v>
      </c>
      <c r="X4442" s="39">
        <f t="shared" si="1250"/>
        <v>237.79838575750182</v>
      </c>
      <c r="Y4442" s="39">
        <f t="shared" si="1253"/>
        <v>9236.8106489362981</v>
      </c>
      <c r="Z4442" s="39">
        <f t="shared" si="1254"/>
        <v>9398.8865840828003</v>
      </c>
      <c r="AA4442" s="45">
        <f t="shared" si="1255"/>
        <v>6.5220068517994167E-2</v>
      </c>
      <c r="AB4442" s="45">
        <f t="shared" si="1256"/>
        <v>0.41767102756797181</v>
      </c>
      <c r="AC4442" s="45">
        <f t="shared" si="1257"/>
        <v>1.2760369670320997E-2</v>
      </c>
      <c r="AD4442" s="45">
        <f t="shared" si="1258"/>
        <v>0.49565146575628699</v>
      </c>
      <c r="AE4442" s="45">
        <f t="shared" si="1259"/>
        <v>0.50434853424371295</v>
      </c>
      <c r="AF4442" s="43">
        <f>('Estimates from MCMC'!$B$2-'MCMC runs'!W4442)/'Estimates from MCMC'!$B$2</f>
        <v>0.13609543134450414</v>
      </c>
    </row>
    <row r="4443" spans="1:32" x14ac:dyDescent="0.3">
      <c r="A4443" s="38">
        <v>3461</v>
      </c>
      <c r="B4443" s="38">
        <v>2102668.5132230897</v>
      </c>
      <c r="C4443" s="39">
        <v>51996.141256306197</v>
      </c>
      <c r="D4443" s="39">
        <v>50931.537247447697</v>
      </c>
      <c r="E4443" s="39">
        <f t="shared" si="1242"/>
        <v>1064.6040088584996</v>
      </c>
      <c r="F4443" s="39">
        <v>51928.669607554497</v>
      </c>
      <c r="G4443" s="40">
        <f t="shared" si="1243"/>
        <v>67.471648751699831</v>
      </c>
      <c r="H4443" s="39">
        <v>51909.332512301502</v>
      </c>
      <c r="I4443" s="39">
        <f t="shared" si="1244"/>
        <v>86.808744004694745</v>
      </c>
      <c r="J4443" s="39">
        <v>50778.042585019</v>
      </c>
      <c r="K4443" s="40">
        <f t="shared" si="1245"/>
        <v>1218.0986712871963</v>
      </c>
      <c r="L4443" s="39">
        <v>50211.220260025599</v>
      </c>
      <c r="M4443" s="39">
        <f t="shared" si="1246"/>
        <v>1784.920996280598</v>
      </c>
      <c r="N4443" s="39">
        <f t="shared" si="1251"/>
        <v>566.82232499340171</v>
      </c>
      <c r="O4443" s="40">
        <f>'Estimates from MCMC'!$B$2-L4443</f>
        <v>18849.779739974401</v>
      </c>
      <c r="P4443" s="39">
        <v>51399.4232949379</v>
      </c>
      <c r="Q4443" s="40">
        <f t="shared" si="1247"/>
        <v>1188.2030349123015</v>
      </c>
      <c r="R4443" s="39">
        <v>51429.659891807401</v>
      </c>
      <c r="S4443" s="39">
        <f t="shared" si="1248"/>
        <v>30.236596869501227</v>
      </c>
      <c r="T4443" s="39">
        <f t="shared" si="1252"/>
        <v>1218.4396317818027</v>
      </c>
      <c r="U4443" s="39">
        <v>57981.030664851598</v>
      </c>
      <c r="V4443" s="39">
        <f t="shared" si="1249"/>
        <v>7769.8104048259993</v>
      </c>
      <c r="W4443" s="39">
        <v>59439.9339848296</v>
      </c>
      <c r="X4443" s="39">
        <f t="shared" si="1250"/>
        <v>240.46368819619966</v>
      </c>
      <c r="Y4443" s="39">
        <f t="shared" si="1253"/>
        <v>9228.7137248040017</v>
      </c>
      <c r="Z4443" s="39">
        <f t="shared" si="1254"/>
        <v>9621.0660151703996</v>
      </c>
      <c r="AA4443" s="45">
        <f t="shared" si="1255"/>
        <v>6.4639462560821273E-2</v>
      </c>
      <c r="AB4443" s="45">
        <f t="shared" si="1256"/>
        <v>0.41219634987822679</v>
      </c>
      <c r="AC4443" s="45">
        <f t="shared" si="1257"/>
        <v>1.2756843396225606E-2</v>
      </c>
      <c r="AD4443" s="45">
        <f t="shared" si="1258"/>
        <v>0.48959265583527367</v>
      </c>
      <c r="AE4443" s="45">
        <f t="shared" si="1259"/>
        <v>0.51040734416472633</v>
      </c>
      <c r="AF4443" s="43">
        <f>('Estimates from MCMC'!$B$2-'MCMC runs'!W4443)/'Estimates from MCMC'!$B$2</f>
        <v>0.13931257895440841</v>
      </c>
    </row>
    <row r="4444" spans="1:32" x14ac:dyDescent="0.3">
      <c r="A4444" s="38">
        <v>4785</v>
      </c>
      <c r="B4444" s="38">
        <v>2092494.5854936382</v>
      </c>
      <c r="C4444" s="39">
        <v>52376.2411591239</v>
      </c>
      <c r="D4444" s="39">
        <v>51346.930312441</v>
      </c>
      <c r="E4444" s="39">
        <f t="shared" si="1242"/>
        <v>1029.3108466828999</v>
      </c>
      <c r="F4444" s="39">
        <v>52308.985564468501</v>
      </c>
      <c r="G4444" s="40">
        <f t="shared" si="1243"/>
        <v>67.255594655398454</v>
      </c>
      <c r="H4444" s="39">
        <v>52293.149783117398</v>
      </c>
      <c r="I4444" s="39">
        <f t="shared" si="1244"/>
        <v>83.091376006501378</v>
      </c>
      <c r="J4444" s="39">
        <v>51197.356122395002</v>
      </c>
      <c r="K4444" s="40">
        <f t="shared" si="1245"/>
        <v>1178.8850367288978</v>
      </c>
      <c r="L4444" s="39">
        <v>50654.084473768104</v>
      </c>
      <c r="M4444" s="39">
        <f t="shared" si="1246"/>
        <v>1722.1566853557961</v>
      </c>
      <c r="N4444" s="39">
        <f t="shared" si="1251"/>
        <v>543.27164862689824</v>
      </c>
      <c r="O4444" s="40">
        <f>'Estimates from MCMC'!$B$2-L4444</f>
        <v>18406.915526231896</v>
      </c>
      <c r="P4444" s="39">
        <v>51791.850054543502</v>
      </c>
      <c r="Q4444" s="40">
        <f t="shared" si="1247"/>
        <v>1137.7655807753981</v>
      </c>
      <c r="R4444" s="39">
        <v>51820.795215150298</v>
      </c>
      <c r="S4444" s="39">
        <f t="shared" si="1248"/>
        <v>28.94516060679598</v>
      </c>
      <c r="T4444" s="39">
        <f t="shared" si="1252"/>
        <v>1166.7107413821941</v>
      </c>
      <c r="U4444" s="39">
        <v>58543.248440258903</v>
      </c>
      <c r="V4444" s="39">
        <f t="shared" si="1249"/>
        <v>7889.1639664907998</v>
      </c>
      <c r="W4444" s="39">
        <v>59939.320538273598</v>
      </c>
      <c r="X4444" s="39">
        <f t="shared" si="1250"/>
        <v>229.36135663250025</v>
      </c>
      <c r="Y4444" s="39">
        <f t="shared" si="1253"/>
        <v>9285.2360645054941</v>
      </c>
      <c r="Z4444" s="39">
        <f t="shared" si="1254"/>
        <v>9121.6794617264022</v>
      </c>
      <c r="AA4444" s="45">
        <f t="shared" si="1255"/>
        <v>6.3384369842926794E-2</v>
      </c>
      <c r="AB4444" s="45">
        <f t="shared" si="1256"/>
        <v>0.42859782537969854</v>
      </c>
      <c r="AC4444" s="45">
        <f t="shared" si="1257"/>
        <v>1.24606078789048E-2</v>
      </c>
      <c r="AD4444" s="45">
        <f t="shared" si="1258"/>
        <v>0.50444280310153011</v>
      </c>
      <c r="AE4444" s="45">
        <f t="shared" si="1259"/>
        <v>0.49555719689846989</v>
      </c>
      <c r="AF4444" s="43">
        <f>('Estimates from MCMC'!$B$2-'MCMC runs'!W4444)/'Estimates from MCMC'!$B$2</f>
        <v>0.13208148537852626</v>
      </c>
    </row>
    <row r="4445" spans="1:32" x14ac:dyDescent="0.3">
      <c r="A4445" s="38">
        <v>4861</v>
      </c>
      <c r="B4445" s="38">
        <v>2104871.8350257506</v>
      </c>
      <c r="C4445" s="39">
        <v>52280.274716169501</v>
      </c>
      <c r="D4445" s="39">
        <v>51163.356900408697</v>
      </c>
      <c r="E4445" s="39">
        <f t="shared" si="1242"/>
        <v>1116.9178157608039</v>
      </c>
      <c r="F4445" s="39">
        <v>52216.523230901097</v>
      </c>
      <c r="G4445" s="40">
        <f t="shared" si="1243"/>
        <v>63.751485268403485</v>
      </c>
      <c r="H4445" s="39">
        <v>52189.198658056499</v>
      </c>
      <c r="I4445" s="39">
        <f t="shared" si="1244"/>
        <v>91.076058113001636</v>
      </c>
      <c r="J4445" s="39">
        <v>51009.435171781697</v>
      </c>
      <c r="K4445" s="40">
        <f t="shared" si="1245"/>
        <v>1270.8395443878035</v>
      </c>
      <c r="L4445" s="39">
        <v>50415.229983651501</v>
      </c>
      <c r="M4445" s="39">
        <f t="shared" si="1246"/>
        <v>1865.0447325179994</v>
      </c>
      <c r="N4445" s="39">
        <f t="shared" si="1251"/>
        <v>594.20518813019589</v>
      </c>
      <c r="O4445" s="40">
        <f>'Estimates from MCMC'!$B$2-L4445</f>
        <v>18645.770016348499</v>
      </c>
      <c r="P4445" s="39">
        <v>51669.697416271301</v>
      </c>
      <c r="Q4445" s="40">
        <f t="shared" si="1247"/>
        <v>1254.4674326198001</v>
      </c>
      <c r="R4445" s="39">
        <v>51701.065955635</v>
      </c>
      <c r="S4445" s="39">
        <f t="shared" si="1248"/>
        <v>31.368539363698801</v>
      </c>
      <c r="T4445" s="39">
        <f t="shared" si="1252"/>
        <v>1285.8359719834989</v>
      </c>
      <c r="U4445" s="39">
        <v>58341.042804567303</v>
      </c>
      <c r="V4445" s="39">
        <f t="shared" si="1249"/>
        <v>7925.8128209158021</v>
      </c>
      <c r="W4445" s="39">
        <v>59879.9404014545</v>
      </c>
      <c r="X4445" s="39">
        <f t="shared" si="1250"/>
        <v>253.06162490369752</v>
      </c>
      <c r="Y4445" s="39">
        <f t="shared" si="1253"/>
        <v>9464.7104178029986</v>
      </c>
      <c r="Z4445" s="39">
        <f t="shared" si="1254"/>
        <v>9181.0595985455002</v>
      </c>
      <c r="AA4445" s="45">
        <f t="shared" si="1255"/>
        <v>6.8961269545644174E-2</v>
      </c>
      <c r="AB4445" s="45">
        <f t="shared" si="1256"/>
        <v>0.42507296904158409</v>
      </c>
      <c r="AC4445" s="45">
        <f t="shared" si="1257"/>
        <v>1.3572066194199253E-2</v>
      </c>
      <c r="AD4445" s="45">
        <f t="shared" si="1258"/>
        <v>0.50760630478142754</v>
      </c>
      <c r="AE4445" s="45">
        <f t="shared" si="1259"/>
        <v>0.49239369521857251</v>
      </c>
      <c r="AF4445" s="43">
        <f>('Estimates from MCMC'!$B$2-'MCMC runs'!W4445)/'Estimates from MCMC'!$B$2</f>
        <v>0.13294130693945208</v>
      </c>
    </row>
    <row r="4446" spans="1:32" x14ac:dyDescent="0.3">
      <c r="A4446" s="38">
        <v>900</v>
      </c>
      <c r="B4446" s="38">
        <v>1984580.3886552588</v>
      </c>
      <c r="C4446" s="39">
        <v>53085.083253976598</v>
      </c>
      <c r="D4446" s="39">
        <v>51980.439423586002</v>
      </c>
      <c r="E4446" s="39">
        <f t="shared" si="1242"/>
        <v>1104.6438303905961</v>
      </c>
      <c r="F4446" s="39">
        <v>53013.254082809297</v>
      </c>
      <c r="G4446" s="40">
        <f t="shared" si="1243"/>
        <v>71.829171167300956</v>
      </c>
      <c r="H4446" s="39">
        <v>52993.7958642468</v>
      </c>
      <c r="I4446" s="39">
        <f t="shared" si="1244"/>
        <v>91.287389729797724</v>
      </c>
      <c r="J4446" s="39">
        <v>51818.404655774902</v>
      </c>
      <c r="K4446" s="40">
        <f t="shared" si="1245"/>
        <v>1266.6785982016954</v>
      </c>
      <c r="L4446" s="39">
        <v>51222.180329129304</v>
      </c>
      <c r="M4446" s="39">
        <f t="shared" si="1246"/>
        <v>1862.9029248472943</v>
      </c>
      <c r="N4446" s="39">
        <f t="shared" si="1251"/>
        <v>596.22432664559892</v>
      </c>
      <c r="O4446" s="40">
        <f>'Estimates from MCMC'!$B$2-L4446</f>
        <v>17838.819670870696</v>
      </c>
      <c r="P4446" s="39">
        <v>52475.877153002897</v>
      </c>
      <c r="Q4446" s="40">
        <f t="shared" si="1247"/>
        <v>1253.6968238735935</v>
      </c>
      <c r="R4446" s="39">
        <v>52507.448983269998</v>
      </c>
      <c r="S4446" s="39">
        <f t="shared" si="1248"/>
        <v>31.571830267101177</v>
      </c>
      <c r="T4446" s="39">
        <f t="shared" si="1252"/>
        <v>1285.2686541406947</v>
      </c>
      <c r="U4446" s="39">
        <v>59189.097802235498</v>
      </c>
      <c r="V4446" s="39">
        <f t="shared" si="1249"/>
        <v>7966.9174731061939</v>
      </c>
      <c r="W4446" s="39">
        <v>60725.678390640998</v>
      </c>
      <c r="X4446" s="39">
        <f t="shared" si="1250"/>
        <v>251.31193426480604</v>
      </c>
      <c r="Y4446" s="39">
        <f t="shared" si="1253"/>
        <v>9503.4980615116947</v>
      </c>
      <c r="Z4446" s="39">
        <f t="shared" si="1254"/>
        <v>8335.3216093590017</v>
      </c>
      <c r="AA4446" s="45">
        <f t="shared" si="1255"/>
        <v>7.2048973971043109E-2</v>
      </c>
      <c r="AB4446" s="45">
        <f t="shared" si="1256"/>
        <v>0.44660563984037044</v>
      </c>
      <c r="AC4446" s="45">
        <f t="shared" si="1257"/>
        <v>1.4087923915458232E-2</v>
      </c>
      <c r="AD4446" s="45">
        <f t="shared" si="1258"/>
        <v>0.53274253772687175</v>
      </c>
      <c r="AE4446" s="45">
        <f t="shared" si="1259"/>
        <v>0.4672574622731282</v>
      </c>
      <c r="AF4446" s="43">
        <f>('Estimates from MCMC'!$B$2-'MCMC runs'!W4446)/'Estimates from MCMC'!$B$2</f>
        <v>0.12069506102371819</v>
      </c>
    </row>
    <row r="4447" spans="1:32" x14ac:dyDescent="0.3">
      <c r="A4447" s="38">
        <v>2797</v>
      </c>
      <c r="B4447" s="38">
        <v>2160844.9603973534</v>
      </c>
      <c r="C4447" s="39">
        <v>52366.240407413403</v>
      </c>
      <c r="D4447" s="39">
        <v>51277.8007831996</v>
      </c>
      <c r="E4447" s="39">
        <f t="shared" si="1242"/>
        <v>1088.4396242138027</v>
      </c>
      <c r="F4447" s="39">
        <v>52295.102561054999</v>
      </c>
      <c r="G4447" s="40">
        <f t="shared" si="1243"/>
        <v>71.137846358404204</v>
      </c>
      <c r="H4447" s="39">
        <v>52277.753168668998</v>
      </c>
      <c r="I4447" s="39">
        <f t="shared" si="1244"/>
        <v>88.487238744404749</v>
      </c>
      <c r="J4447" s="39">
        <v>51119.150262730298</v>
      </c>
      <c r="K4447" s="40">
        <f t="shared" si="1245"/>
        <v>1247.0901446831049</v>
      </c>
      <c r="L4447" s="39">
        <v>50541.597960411003</v>
      </c>
      <c r="M4447" s="39">
        <f t="shared" si="1246"/>
        <v>1824.6424470023994</v>
      </c>
      <c r="N4447" s="39">
        <f t="shared" si="1251"/>
        <v>577.55230231929454</v>
      </c>
      <c r="O4447" s="40">
        <f>'Estimates from MCMC'!$B$2-L4447</f>
        <v>18519.402039588997</v>
      </c>
      <c r="P4447" s="39">
        <v>51763.646837385902</v>
      </c>
      <c r="Q4447" s="40">
        <f t="shared" si="1247"/>
        <v>1222.048876974899</v>
      </c>
      <c r="R4447" s="39">
        <v>51794.071409868098</v>
      </c>
      <c r="S4447" s="39">
        <f t="shared" si="1248"/>
        <v>30.424572482195799</v>
      </c>
      <c r="T4447" s="39">
        <f t="shared" si="1252"/>
        <v>1252.4734494570948</v>
      </c>
      <c r="U4447" s="39">
        <v>58362.673579807</v>
      </c>
      <c r="V4447" s="39">
        <f t="shared" si="1249"/>
        <v>7821.0756193959969</v>
      </c>
      <c r="W4447" s="39">
        <v>59860.978815647897</v>
      </c>
      <c r="X4447" s="39">
        <f t="shared" si="1250"/>
        <v>245.83178638380195</v>
      </c>
      <c r="Y4447" s="39">
        <f t="shared" si="1253"/>
        <v>9319.3808552368937</v>
      </c>
      <c r="Z4447" s="39">
        <f t="shared" si="1254"/>
        <v>9200.0211843521029</v>
      </c>
      <c r="AA4447" s="45">
        <f t="shared" si="1255"/>
        <v>6.7630339617860094E-2</v>
      </c>
      <c r="AB4447" s="45">
        <f t="shared" si="1256"/>
        <v>0.42231793460052619</v>
      </c>
      <c r="AC4447" s="45">
        <f t="shared" si="1257"/>
        <v>1.3274283146847097E-2</v>
      </c>
      <c r="AD4447" s="45">
        <f t="shared" si="1258"/>
        <v>0.50322255736523336</v>
      </c>
      <c r="AE4447" s="45">
        <f t="shared" si="1259"/>
        <v>0.49677744263476664</v>
      </c>
      <c r="AF4447" s="43">
        <f>('Estimates from MCMC'!$B$2-'MCMC runs'!W4447)/'Estimates from MCMC'!$B$2</f>
        <v>0.13321586980136549</v>
      </c>
    </row>
    <row r="4448" spans="1:32" x14ac:dyDescent="0.3">
      <c r="A4448" s="38">
        <v>3163</v>
      </c>
      <c r="B4448" s="38">
        <v>1928268.0153906923</v>
      </c>
      <c r="C4448" s="39">
        <v>51597.593977402801</v>
      </c>
      <c r="D4448" s="39">
        <v>50513.5196698613</v>
      </c>
      <c r="E4448" s="39">
        <f t="shared" si="1242"/>
        <v>1084.0743075415012</v>
      </c>
      <c r="F4448" s="39">
        <v>51527.828088840499</v>
      </c>
      <c r="G4448" s="40">
        <f t="shared" si="1243"/>
        <v>69.76588856230228</v>
      </c>
      <c r="H4448" s="39">
        <v>51510.622951420701</v>
      </c>
      <c r="I4448" s="39">
        <f t="shared" si="1244"/>
        <v>86.9710259821004</v>
      </c>
      <c r="J4448" s="39">
        <v>50357.783047812401</v>
      </c>
      <c r="K4448" s="40">
        <f t="shared" si="1245"/>
        <v>1239.8109295903996</v>
      </c>
      <c r="L4448" s="39">
        <v>49790.363497361803</v>
      </c>
      <c r="M4448" s="39">
        <f t="shared" si="1246"/>
        <v>1807.2304800409984</v>
      </c>
      <c r="N4448" s="39">
        <f t="shared" si="1251"/>
        <v>567.41955045059876</v>
      </c>
      <c r="O4448" s="40">
        <f>'Estimates from MCMC'!$B$2-L4448</f>
        <v>19270.636502638197</v>
      </c>
      <c r="P4448" s="39">
        <v>50993.015969458502</v>
      </c>
      <c r="Q4448" s="40">
        <f t="shared" si="1247"/>
        <v>1202.6524720966991</v>
      </c>
      <c r="R4448" s="39">
        <v>51022.895322860597</v>
      </c>
      <c r="S4448" s="39">
        <f t="shared" si="1248"/>
        <v>29.879353402095148</v>
      </c>
      <c r="T4448" s="39">
        <f t="shared" si="1252"/>
        <v>1232.5318254987942</v>
      </c>
      <c r="U4448" s="39">
        <v>57714.243246498401</v>
      </c>
      <c r="V4448" s="39">
        <f t="shared" si="1249"/>
        <v>7923.8797491365985</v>
      </c>
      <c r="W4448" s="39">
        <v>59195.084100207503</v>
      </c>
      <c r="X4448" s="39">
        <f t="shared" si="1250"/>
        <v>248.30902821030759</v>
      </c>
      <c r="Y4448" s="39">
        <f t="shared" si="1253"/>
        <v>9404.7206028457003</v>
      </c>
      <c r="Z4448" s="39">
        <f t="shared" si="1254"/>
        <v>9865.9158997924969</v>
      </c>
      <c r="AA4448" s="45">
        <f t="shared" si="1255"/>
        <v>6.395906151465508E-2</v>
      </c>
      <c r="AB4448" s="45">
        <f t="shared" si="1256"/>
        <v>0.41118931116010621</v>
      </c>
      <c r="AC4448" s="45">
        <f t="shared" si="1257"/>
        <v>1.2885356857637446E-2</v>
      </c>
      <c r="AD4448" s="45">
        <f t="shared" si="1258"/>
        <v>0.48803372953239876</v>
      </c>
      <c r="AE4448" s="45">
        <f t="shared" si="1259"/>
        <v>0.51196627046760124</v>
      </c>
      <c r="AF4448" s="43">
        <f>('Estimates from MCMC'!$B$2-'MCMC runs'!W4448)/'Estimates from MCMC'!$B$2</f>
        <v>0.14285799365477617</v>
      </c>
    </row>
    <row r="4449" spans="1:32" x14ac:dyDescent="0.3">
      <c r="A4449" s="38">
        <v>3999</v>
      </c>
      <c r="B4449" s="38">
        <v>2133564.3653929341</v>
      </c>
      <c r="C4449" s="39">
        <v>52441.688296422799</v>
      </c>
      <c r="D4449" s="39">
        <v>51387.475250340598</v>
      </c>
      <c r="E4449" s="39">
        <f t="shared" si="1242"/>
        <v>1054.2130460822009</v>
      </c>
      <c r="F4449" s="39">
        <v>52378.307954845499</v>
      </c>
      <c r="G4449" s="40">
        <f t="shared" si="1243"/>
        <v>63.380341577299987</v>
      </c>
      <c r="H4449" s="39">
        <v>52356.532074319402</v>
      </c>
      <c r="I4449" s="39">
        <f t="shared" si="1244"/>
        <v>85.156222103396431</v>
      </c>
      <c r="J4449" s="39">
        <v>51239.5958326982</v>
      </c>
      <c r="K4449" s="40">
        <f t="shared" si="1245"/>
        <v>1202.0924637245989</v>
      </c>
      <c r="L4449" s="39">
        <v>50683.1862803724</v>
      </c>
      <c r="M4449" s="39">
        <f t="shared" si="1246"/>
        <v>1758.5020160503991</v>
      </c>
      <c r="N4449" s="39">
        <f t="shared" si="1251"/>
        <v>556.40955232580018</v>
      </c>
      <c r="O4449" s="40">
        <f>'Estimates from MCMC'!$B$2-L4449</f>
        <v>18377.8137196276</v>
      </c>
      <c r="P4449" s="39">
        <v>51851.053960180798</v>
      </c>
      <c r="Q4449" s="40">
        <f t="shared" si="1247"/>
        <v>1167.867679808398</v>
      </c>
      <c r="R4449" s="39">
        <v>51880.611600248099</v>
      </c>
      <c r="S4449" s="39">
        <f t="shared" si="1248"/>
        <v>29.557640067301691</v>
      </c>
      <c r="T4449" s="39">
        <f t="shared" si="1252"/>
        <v>1197.4253198756996</v>
      </c>
      <c r="U4449" s="39">
        <v>58500.046944922397</v>
      </c>
      <c r="V4449" s="39">
        <f t="shared" si="1249"/>
        <v>7816.8606645499967</v>
      </c>
      <c r="W4449" s="39">
        <v>59932.093698546101</v>
      </c>
      <c r="X4449" s="39">
        <f t="shared" si="1250"/>
        <v>234.62143374800507</v>
      </c>
      <c r="Y4449" s="39">
        <f t="shared" si="1253"/>
        <v>9248.9074181737014</v>
      </c>
      <c r="Z4449" s="39">
        <f t="shared" si="1254"/>
        <v>9128.9063014538988</v>
      </c>
      <c r="AA4449" s="45">
        <f t="shared" si="1255"/>
        <v>6.515602661685721E-2</v>
      </c>
      <c r="AB4449" s="45">
        <f t="shared" si="1256"/>
        <v>0.4253422514671345</v>
      </c>
      <c r="AC4449" s="45">
        <f t="shared" si="1257"/>
        <v>1.2766558488805889E-2</v>
      </c>
      <c r="AD4449" s="45">
        <f t="shared" si="1258"/>
        <v>0.50326483657279764</v>
      </c>
      <c r="AE4449" s="45">
        <f t="shared" si="1259"/>
        <v>0.49673516342720242</v>
      </c>
      <c r="AF4449" s="43">
        <f>('Estimates from MCMC'!$B$2-'MCMC runs'!W4449)/'Estimates from MCMC'!$B$2</f>
        <v>0.13218612967454713</v>
      </c>
    </row>
    <row r="4450" spans="1:32" x14ac:dyDescent="0.3">
      <c r="A4450" s="38">
        <v>1844</v>
      </c>
      <c r="B4450" s="38">
        <v>2111387.3845858774</v>
      </c>
      <c r="C4450" s="39">
        <v>52723.391988614298</v>
      </c>
      <c r="D4450" s="39">
        <v>51608.367558106103</v>
      </c>
      <c r="E4450" s="39">
        <f t="shared" si="1242"/>
        <v>1115.0244305081942</v>
      </c>
      <c r="F4450" s="39">
        <v>52669.6157133386</v>
      </c>
      <c r="G4450" s="40">
        <f t="shared" si="1243"/>
        <v>53.776275275697117</v>
      </c>
      <c r="H4450" s="39">
        <v>52633.137903312097</v>
      </c>
      <c r="I4450" s="39">
        <f t="shared" si="1244"/>
        <v>90.25408530220011</v>
      </c>
      <c r="J4450" s="39">
        <v>51464.999668447403</v>
      </c>
      <c r="K4450" s="40">
        <f t="shared" si="1245"/>
        <v>1258.3923201668949</v>
      </c>
      <c r="L4450" s="39">
        <v>50875.986145745599</v>
      </c>
      <c r="M4450" s="39">
        <f t="shared" si="1246"/>
        <v>1847.4058428686985</v>
      </c>
      <c r="N4450" s="39">
        <f t="shared" si="1251"/>
        <v>589.01352270180359</v>
      </c>
      <c r="O4450" s="40">
        <f>'Estimates from MCMC'!$B$2-L4450</f>
        <v>18185.013854254401</v>
      </c>
      <c r="P4450" s="39">
        <v>52113.881108778201</v>
      </c>
      <c r="Q4450" s="40">
        <f t="shared" si="1247"/>
        <v>1237.8949630326024</v>
      </c>
      <c r="R4450" s="39">
        <v>52145.191860171799</v>
      </c>
      <c r="S4450" s="39">
        <f t="shared" si="1248"/>
        <v>31.310751393597457</v>
      </c>
      <c r="T4450" s="39">
        <f t="shared" si="1252"/>
        <v>1269.2057144261998</v>
      </c>
      <c r="U4450" s="39">
        <v>58919.492504981798</v>
      </c>
      <c r="V4450" s="39">
        <f t="shared" si="1249"/>
        <v>8043.5063592361985</v>
      </c>
      <c r="W4450" s="39">
        <v>60440.439075258997</v>
      </c>
      <c r="X4450" s="39">
        <f t="shared" si="1250"/>
        <v>251.74085585099965</v>
      </c>
      <c r="Y4450" s="39">
        <f t="shared" si="1253"/>
        <v>9564.452929513398</v>
      </c>
      <c r="Z4450" s="39">
        <f t="shared" si="1254"/>
        <v>8620.560924741003</v>
      </c>
      <c r="AA4450" s="45">
        <f t="shared" si="1255"/>
        <v>6.97940471532425E-2</v>
      </c>
      <c r="AB4450" s="45">
        <f t="shared" si="1256"/>
        <v>0.44231510757713349</v>
      </c>
      <c r="AC4450" s="45">
        <f t="shared" si="1257"/>
        <v>1.3843313943481249E-2</v>
      </c>
      <c r="AD4450" s="45">
        <f t="shared" si="1258"/>
        <v>0.52595246867385725</v>
      </c>
      <c r="AE4450" s="45">
        <f t="shared" si="1259"/>
        <v>0.47404753132614275</v>
      </c>
      <c r="AF4450" s="43">
        <f>('Estimates from MCMC'!$B$2-'MCMC runs'!W4450)/'Estimates from MCMC'!$B$2</f>
        <v>0.12482531276322385</v>
      </c>
    </row>
    <row r="4451" spans="1:32" x14ac:dyDescent="0.3">
      <c r="A4451" s="38">
        <v>3275</v>
      </c>
      <c r="B4451" s="38">
        <v>1954567.6034292064</v>
      </c>
      <c r="C4451" s="39">
        <v>53233.369399288596</v>
      </c>
      <c r="D4451" s="39">
        <v>52146.9854672191</v>
      </c>
      <c r="E4451" s="39">
        <f t="shared" si="1242"/>
        <v>1086.383932069497</v>
      </c>
      <c r="F4451" s="39">
        <v>53180.286340513798</v>
      </c>
      <c r="G4451" s="40">
        <f t="shared" si="1243"/>
        <v>53.083058774798701</v>
      </c>
      <c r="H4451" s="39">
        <v>53146.1721770812</v>
      </c>
      <c r="I4451" s="39">
        <f t="shared" si="1244"/>
        <v>87.197222207396408</v>
      </c>
      <c r="J4451" s="39">
        <v>52007.220202409197</v>
      </c>
      <c r="K4451" s="40">
        <f t="shared" si="1245"/>
        <v>1226.1491968793998</v>
      </c>
      <c r="L4451" s="39">
        <v>51437.581515373502</v>
      </c>
      <c r="M4451" s="39">
        <f t="shared" si="1246"/>
        <v>1795.7878839150944</v>
      </c>
      <c r="N4451" s="39">
        <f t="shared" si="1251"/>
        <v>569.6386870356946</v>
      </c>
      <c r="O4451" s="40">
        <f>'Estimates from MCMC'!$B$2-L4451</f>
        <v>17623.418484626498</v>
      </c>
      <c r="P4451" s="39">
        <v>52634.275955627498</v>
      </c>
      <c r="Q4451" s="40">
        <f t="shared" si="1247"/>
        <v>1196.6944402539957</v>
      </c>
      <c r="R4451" s="39">
        <v>52664.570548405798</v>
      </c>
      <c r="S4451" s="39">
        <f t="shared" si="1248"/>
        <v>30.294592778300284</v>
      </c>
      <c r="T4451" s="39">
        <f t="shared" si="1252"/>
        <v>1226.989033032296</v>
      </c>
      <c r="U4451" s="39">
        <v>59565.681980501096</v>
      </c>
      <c r="V4451" s="39">
        <f t="shared" si="1249"/>
        <v>8128.1004651275944</v>
      </c>
      <c r="W4451" s="39">
        <v>61034.992287647103</v>
      </c>
      <c r="X4451" s="39">
        <f t="shared" si="1250"/>
        <v>242.32127411371039</v>
      </c>
      <c r="Y4451" s="39">
        <f t="shared" si="1253"/>
        <v>9597.4107722736007</v>
      </c>
      <c r="Z4451" s="39">
        <f t="shared" si="1254"/>
        <v>8026.0077123528972</v>
      </c>
      <c r="AA4451" s="45">
        <f t="shared" si="1255"/>
        <v>6.9622646372645577E-2</v>
      </c>
      <c r="AB4451" s="45">
        <f t="shared" si="1256"/>
        <v>0.46121020573948296</v>
      </c>
      <c r="AC4451" s="45">
        <f t="shared" si="1257"/>
        <v>1.3749958575011732E-2</v>
      </c>
      <c r="AD4451" s="45">
        <f t="shared" si="1258"/>
        <v>0.54458281068714032</v>
      </c>
      <c r="AE4451" s="45">
        <f t="shared" si="1259"/>
        <v>0.45541718931285974</v>
      </c>
      <c r="AF4451" s="43">
        <f>('Estimates from MCMC'!$B$2-'MCMC runs'!W4451)/'Estimates from MCMC'!$B$2</f>
        <v>0.11621621048569956</v>
      </c>
    </row>
    <row r="4452" spans="1:32" x14ac:dyDescent="0.3">
      <c r="A4452" s="38">
        <v>3819</v>
      </c>
      <c r="B4452" s="38">
        <v>1954567.6034292064</v>
      </c>
      <c r="C4452" s="39">
        <v>53233.369399288596</v>
      </c>
      <c r="D4452" s="39">
        <v>52146.9854672191</v>
      </c>
      <c r="E4452" s="39">
        <f t="shared" si="1242"/>
        <v>1086.383932069497</v>
      </c>
      <c r="F4452" s="39">
        <v>53180.286340513798</v>
      </c>
      <c r="G4452" s="40">
        <f t="shared" si="1243"/>
        <v>53.083058774798701</v>
      </c>
      <c r="H4452" s="39">
        <v>53146.1721770812</v>
      </c>
      <c r="I4452" s="39">
        <f t="shared" si="1244"/>
        <v>87.197222207396408</v>
      </c>
      <c r="J4452" s="39">
        <v>52007.220202409197</v>
      </c>
      <c r="K4452" s="40">
        <f t="shared" si="1245"/>
        <v>1226.1491968793998</v>
      </c>
      <c r="L4452" s="39">
        <v>51437.581515373502</v>
      </c>
      <c r="M4452" s="39">
        <f t="shared" si="1246"/>
        <v>1795.7878839150944</v>
      </c>
      <c r="N4452" s="39">
        <f t="shared" si="1251"/>
        <v>569.6386870356946</v>
      </c>
      <c r="O4452" s="40">
        <f>'Estimates from MCMC'!$B$2-L4452</f>
        <v>17623.418484626498</v>
      </c>
      <c r="P4452" s="39">
        <v>52634.275955627498</v>
      </c>
      <c r="Q4452" s="40">
        <f t="shared" si="1247"/>
        <v>1196.6944402539957</v>
      </c>
      <c r="R4452" s="39">
        <v>52664.570548405798</v>
      </c>
      <c r="S4452" s="39">
        <f t="shared" si="1248"/>
        <v>30.294592778300284</v>
      </c>
      <c r="T4452" s="39">
        <f t="shared" si="1252"/>
        <v>1226.989033032296</v>
      </c>
      <c r="U4452" s="39">
        <v>59565.681980501096</v>
      </c>
      <c r="V4452" s="39">
        <f t="shared" si="1249"/>
        <v>8128.1004651275944</v>
      </c>
      <c r="W4452" s="39">
        <v>61034.992287647103</v>
      </c>
      <c r="X4452" s="39">
        <f t="shared" si="1250"/>
        <v>242.32127411371039</v>
      </c>
      <c r="Y4452" s="39">
        <f t="shared" si="1253"/>
        <v>9597.4107722736007</v>
      </c>
      <c r="Z4452" s="39">
        <f t="shared" si="1254"/>
        <v>8026.0077123528972</v>
      </c>
      <c r="AA4452" s="45">
        <f t="shared" si="1255"/>
        <v>6.9622646372645577E-2</v>
      </c>
      <c r="AB4452" s="45">
        <f t="shared" si="1256"/>
        <v>0.46121020573948296</v>
      </c>
      <c r="AC4452" s="45">
        <f t="shared" si="1257"/>
        <v>1.3749958575011732E-2</v>
      </c>
      <c r="AD4452" s="45">
        <f t="shared" si="1258"/>
        <v>0.54458281068714032</v>
      </c>
      <c r="AE4452" s="45">
        <f t="shared" si="1259"/>
        <v>0.45541718931285974</v>
      </c>
      <c r="AF4452" s="43">
        <f>('Estimates from MCMC'!$B$2-'MCMC runs'!W4452)/'Estimates from MCMC'!$B$2</f>
        <v>0.11621621048569956</v>
      </c>
    </row>
    <row r="4453" spans="1:32" x14ac:dyDescent="0.3">
      <c r="A4453" s="38">
        <v>664</v>
      </c>
      <c r="B4453" s="38">
        <v>1919257.5406155405</v>
      </c>
      <c r="C4453" s="39">
        <v>52314.6046243284</v>
      </c>
      <c r="D4453" s="39">
        <v>51224.124448209099</v>
      </c>
      <c r="E4453" s="39">
        <f t="shared" si="1242"/>
        <v>1090.4801761193012</v>
      </c>
      <c r="F4453" s="39">
        <v>52249.200014904702</v>
      </c>
      <c r="G4453" s="40">
        <f t="shared" si="1243"/>
        <v>65.404609423698275</v>
      </c>
      <c r="H4453" s="39">
        <v>52226.176870053998</v>
      </c>
      <c r="I4453" s="39">
        <f t="shared" si="1244"/>
        <v>88.427754274402105</v>
      </c>
      <c r="J4453" s="39">
        <v>51071.140679853299</v>
      </c>
      <c r="K4453" s="40">
        <f t="shared" si="1245"/>
        <v>1243.463944475101</v>
      </c>
      <c r="L4453" s="39">
        <v>50493.640268896401</v>
      </c>
      <c r="M4453" s="39">
        <f t="shared" si="1246"/>
        <v>1820.9643554319991</v>
      </c>
      <c r="N4453" s="39">
        <f t="shared" si="1251"/>
        <v>577.50041095689812</v>
      </c>
      <c r="O4453" s="40">
        <f>'Estimates from MCMC'!$B$2-L4453</f>
        <v>18567.359731103599</v>
      </c>
      <c r="P4453" s="39">
        <v>51711.9505786683</v>
      </c>
      <c r="Q4453" s="40">
        <f t="shared" si="1247"/>
        <v>1218.3103097718995</v>
      </c>
      <c r="R4453" s="39">
        <v>51742.408265505699</v>
      </c>
      <c r="S4453" s="39">
        <f t="shared" si="1248"/>
        <v>30.457686837398796</v>
      </c>
      <c r="T4453" s="39">
        <f t="shared" si="1252"/>
        <v>1248.7679966092983</v>
      </c>
      <c r="U4453" s="39">
        <v>58350.750132169</v>
      </c>
      <c r="V4453" s="39">
        <f t="shared" si="1249"/>
        <v>7857.1098632725989</v>
      </c>
      <c r="W4453" s="39">
        <v>59845.183100034999</v>
      </c>
      <c r="X4453" s="39">
        <f t="shared" si="1250"/>
        <v>245.66497125670139</v>
      </c>
      <c r="Y4453" s="39">
        <f t="shared" si="1253"/>
        <v>9351.5428311385986</v>
      </c>
      <c r="Z4453" s="39">
        <f t="shared" si="1254"/>
        <v>9215.8168999650006</v>
      </c>
      <c r="AA4453" s="45">
        <f t="shared" si="1255"/>
        <v>6.7256088894394175E-2</v>
      </c>
      <c r="AB4453" s="45">
        <f t="shared" si="1256"/>
        <v>0.42316785892345027</v>
      </c>
      <c r="AC4453" s="45">
        <f t="shared" si="1257"/>
        <v>1.3231012638009554E-2</v>
      </c>
      <c r="AD4453" s="45">
        <f t="shared" si="1258"/>
        <v>0.50365496045585401</v>
      </c>
      <c r="AE4453" s="45">
        <f t="shared" si="1259"/>
        <v>0.49634503954414605</v>
      </c>
      <c r="AF4453" s="43">
        <f>('Estimates from MCMC'!$B$2-'MCMC runs'!W4453)/'Estimates from MCMC'!$B$2</f>
        <v>0.13344459101323469</v>
      </c>
    </row>
    <row r="4454" spans="1:32" x14ac:dyDescent="0.3">
      <c r="A4454" s="38">
        <v>3677</v>
      </c>
      <c r="B4454" s="38">
        <v>1983826.1202114376</v>
      </c>
      <c r="C4454" s="39">
        <v>52227.043571382703</v>
      </c>
      <c r="D4454" s="39">
        <v>51177.868643744398</v>
      </c>
      <c r="E4454" s="39">
        <f t="shared" si="1242"/>
        <v>1049.1749276383052</v>
      </c>
      <c r="F4454" s="39">
        <v>52140.784476973</v>
      </c>
      <c r="G4454" s="40">
        <f t="shared" si="1243"/>
        <v>86.259094409702811</v>
      </c>
      <c r="H4454" s="39">
        <v>52140.321718950101</v>
      </c>
      <c r="I4454" s="39">
        <f t="shared" si="1244"/>
        <v>86.721852432601736</v>
      </c>
      <c r="J4454" s="39">
        <v>51006.416350598003</v>
      </c>
      <c r="K4454" s="40">
        <f t="shared" si="1245"/>
        <v>1220.6272207846996</v>
      </c>
      <c r="L4454" s="39">
        <v>50440.0435658918</v>
      </c>
      <c r="M4454" s="39">
        <f t="shared" si="1246"/>
        <v>1787.0000054909033</v>
      </c>
      <c r="N4454" s="39">
        <f t="shared" si="1251"/>
        <v>566.37278470620367</v>
      </c>
      <c r="O4454" s="40">
        <f>'Estimates from MCMC'!$B$2-L4454</f>
        <v>18620.9564341082</v>
      </c>
      <c r="P4454" s="39">
        <v>51630.700227812602</v>
      </c>
      <c r="Q4454" s="40">
        <f t="shared" si="1247"/>
        <v>1190.6566619208024</v>
      </c>
      <c r="R4454" s="39">
        <v>51660.750758761103</v>
      </c>
      <c r="S4454" s="39">
        <f t="shared" si="1248"/>
        <v>30.050530948501546</v>
      </c>
      <c r="T4454" s="39">
        <f t="shared" si="1252"/>
        <v>1220.707192869304</v>
      </c>
      <c r="U4454" s="39">
        <v>58245.363766722701</v>
      </c>
      <c r="V4454" s="39">
        <f t="shared" si="1249"/>
        <v>7805.3202008309017</v>
      </c>
      <c r="W4454" s="39">
        <v>59705.8262697174</v>
      </c>
      <c r="X4454" s="39">
        <f t="shared" si="1250"/>
        <v>239.75531012539432</v>
      </c>
      <c r="Y4454" s="39">
        <f t="shared" si="1253"/>
        <v>9265.7827038256</v>
      </c>
      <c r="Z4454" s="39">
        <f t="shared" si="1254"/>
        <v>9355.1737302826004</v>
      </c>
      <c r="AA4454" s="45">
        <f t="shared" si="1255"/>
        <v>6.5555558179241635E-2</v>
      </c>
      <c r="AB4454" s="45">
        <f t="shared" si="1256"/>
        <v>0.41916859794236</v>
      </c>
      <c r="AC4454" s="45">
        <f t="shared" si="1257"/>
        <v>1.287556366794522E-2</v>
      </c>
      <c r="AD4454" s="45">
        <f t="shared" si="1258"/>
        <v>0.49759971978954687</v>
      </c>
      <c r="AE4454" s="45">
        <f t="shared" si="1259"/>
        <v>0.50240028021045313</v>
      </c>
      <c r="AF4454" s="43">
        <f>('Estimates from MCMC'!$B$2-'MCMC runs'!W4454)/'Estimates from MCMC'!$B$2</f>
        <v>0.13546247129758621</v>
      </c>
    </row>
    <row r="4455" spans="1:32" x14ac:dyDescent="0.3">
      <c r="A4455" s="38">
        <v>4533</v>
      </c>
      <c r="B4455" s="38">
        <v>2019862.8973698765</v>
      </c>
      <c r="C4455" s="39">
        <v>53013.269940819198</v>
      </c>
      <c r="D4455" s="39">
        <v>51948.948169984098</v>
      </c>
      <c r="E4455" s="39">
        <f t="shared" si="1242"/>
        <v>1064.3217708351003</v>
      </c>
      <c r="F4455" s="39">
        <v>52947.551478485402</v>
      </c>
      <c r="G4455" s="40">
        <f t="shared" si="1243"/>
        <v>65.718462333796197</v>
      </c>
      <c r="H4455" s="39">
        <v>52925.735821897702</v>
      </c>
      <c r="I4455" s="39">
        <f t="shared" si="1244"/>
        <v>87.534118921495974</v>
      </c>
      <c r="J4455" s="39">
        <v>51796.5490705548</v>
      </c>
      <c r="K4455" s="40">
        <f t="shared" si="1245"/>
        <v>1216.7208702643984</v>
      </c>
      <c r="L4455" s="39">
        <v>51224.540474263798</v>
      </c>
      <c r="M4455" s="39">
        <f t="shared" si="1246"/>
        <v>1788.7294665554</v>
      </c>
      <c r="N4455" s="39">
        <f t="shared" si="1251"/>
        <v>572.0085962910016</v>
      </c>
      <c r="O4455" s="40">
        <f>'Estimates from MCMC'!$B$2-L4455</f>
        <v>17836.459525736202</v>
      </c>
      <c r="P4455" s="39">
        <v>52419.301399905598</v>
      </c>
      <c r="Q4455" s="40">
        <f t="shared" si="1247"/>
        <v>1194.7609256418</v>
      </c>
      <c r="R4455" s="39">
        <v>52449.850415576897</v>
      </c>
      <c r="S4455" s="39">
        <f t="shared" si="1248"/>
        <v>30.549015671298548</v>
      </c>
      <c r="T4455" s="39">
        <f t="shared" si="1252"/>
        <v>1225.3099413130985</v>
      </c>
      <c r="U4455" s="39">
        <v>59091.344901527496</v>
      </c>
      <c r="V4455" s="39">
        <f t="shared" si="1249"/>
        <v>7866.804427263698</v>
      </c>
      <c r="W4455" s="39">
        <v>60553.4761014943</v>
      </c>
      <c r="X4455" s="39">
        <f t="shared" si="1250"/>
        <v>236.82125865370472</v>
      </c>
      <c r="Y4455" s="39">
        <f t="shared" si="1253"/>
        <v>9328.9356272305013</v>
      </c>
      <c r="Z4455" s="39">
        <f t="shared" si="1254"/>
        <v>8507.5238985057003</v>
      </c>
      <c r="AA4455" s="45">
        <f t="shared" si="1255"/>
        <v>6.8696926065685879E-2</v>
      </c>
      <c r="AB4455" s="45">
        <f t="shared" si="1256"/>
        <v>0.441051903597387</v>
      </c>
      <c r="AC4455" s="45">
        <f t="shared" si="1257"/>
        <v>1.3277369217360412E-2</v>
      </c>
      <c r="AD4455" s="45">
        <f t="shared" si="1258"/>
        <v>0.52302619888043334</v>
      </c>
      <c r="AE4455" s="45">
        <f t="shared" si="1259"/>
        <v>0.47697380111956672</v>
      </c>
      <c r="AF4455" s="43">
        <f>('Estimates from MCMC'!$B$2-'MCMC runs'!W4455)/'Estimates from MCMC'!$B$2</f>
        <v>0.1231885419919448</v>
      </c>
    </row>
    <row r="4456" spans="1:32" x14ac:dyDescent="0.3">
      <c r="A4456" s="38">
        <v>887</v>
      </c>
      <c r="B4456" s="38">
        <v>2026762.0920355499</v>
      </c>
      <c r="C4456" s="39">
        <v>52794.262674482401</v>
      </c>
      <c r="D4456" s="39">
        <v>51678.367475413397</v>
      </c>
      <c r="E4456" s="39">
        <f t="shared" si="1242"/>
        <v>1115.8951990690039</v>
      </c>
      <c r="F4456" s="39">
        <v>52732.0237437166</v>
      </c>
      <c r="G4456" s="40">
        <f t="shared" si="1243"/>
        <v>62.238930765801342</v>
      </c>
      <c r="H4456" s="39">
        <v>52704.265754121603</v>
      </c>
      <c r="I4456" s="39">
        <f t="shared" si="1244"/>
        <v>89.996920360797958</v>
      </c>
      <c r="J4456" s="39">
        <v>51527.024098762602</v>
      </c>
      <c r="K4456" s="40">
        <f t="shared" si="1245"/>
        <v>1267.238575719799</v>
      </c>
      <c r="L4456" s="39">
        <v>50939.578776089402</v>
      </c>
      <c r="M4456" s="39">
        <f t="shared" si="1246"/>
        <v>1854.6838983929993</v>
      </c>
      <c r="N4456" s="39">
        <f t="shared" si="1251"/>
        <v>587.44532267320028</v>
      </c>
      <c r="O4456" s="40">
        <f>'Estimates from MCMC'!$B$2-L4456</f>
        <v>18121.421223910598</v>
      </c>
      <c r="P4456" s="39">
        <v>52184.917371641597</v>
      </c>
      <c r="Q4456" s="40">
        <f t="shared" si="1247"/>
        <v>1245.3385955521953</v>
      </c>
      <c r="R4456" s="39">
        <v>52215.7106991654</v>
      </c>
      <c r="S4456" s="39">
        <f t="shared" si="1248"/>
        <v>30.793327523802873</v>
      </c>
      <c r="T4456" s="39">
        <f t="shared" si="1252"/>
        <v>1276.1319230759982</v>
      </c>
      <c r="U4456" s="39">
        <v>58927.255500897802</v>
      </c>
      <c r="V4456" s="39">
        <f t="shared" si="1249"/>
        <v>7987.6767248083997</v>
      </c>
      <c r="W4456" s="39">
        <v>60455.326748883199</v>
      </c>
      <c r="X4456" s="39">
        <f t="shared" si="1250"/>
        <v>251.93932490939915</v>
      </c>
      <c r="Y4456" s="39">
        <f t="shared" si="1253"/>
        <v>9515.7479727937971</v>
      </c>
      <c r="Z4456" s="39">
        <f t="shared" si="1254"/>
        <v>8605.6732511168011</v>
      </c>
      <c r="AA4456" s="45">
        <f t="shared" si="1255"/>
        <v>7.0421183157101691E-2</v>
      </c>
      <c r="AB4456" s="45">
        <f t="shared" si="1256"/>
        <v>0.44078643866348255</v>
      </c>
      <c r="AC4456" s="45">
        <f t="shared" si="1257"/>
        <v>1.3902845797600786E-2</v>
      </c>
      <c r="AD4456" s="45">
        <f t="shared" si="1258"/>
        <v>0.52511046761818503</v>
      </c>
      <c r="AE4456" s="45">
        <f t="shared" si="1259"/>
        <v>0.47488953238181497</v>
      </c>
      <c r="AF4456" s="43">
        <f>('Estimates from MCMC'!$B$2-'MCMC runs'!W4456)/'Estimates from MCMC'!$B$2</f>
        <v>0.12460973995622422</v>
      </c>
    </row>
    <row r="4457" spans="1:32" x14ac:dyDescent="0.3">
      <c r="A4457" s="38">
        <v>184</v>
      </c>
      <c r="B4457" s="38">
        <v>1949026.8826146673</v>
      </c>
      <c r="C4457" s="39">
        <v>52919.291067141399</v>
      </c>
      <c r="D4457" s="39">
        <v>51842.331328353197</v>
      </c>
      <c r="E4457" s="39">
        <f t="shared" si="1242"/>
        <v>1076.9597387882022</v>
      </c>
      <c r="F4457" s="39">
        <v>52845.125951785602</v>
      </c>
      <c r="G4457" s="40">
        <f t="shared" si="1243"/>
        <v>74.165115355797752</v>
      </c>
      <c r="H4457" s="39">
        <v>52831.920529904302</v>
      </c>
      <c r="I4457" s="39">
        <f t="shared" si="1244"/>
        <v>87.370537237096869</v>
      </c>
      <c r="J4457" s="39">
        <v>51681.882997991197</v>
      </c>
      <c r="K4457" s="40">
        <f t="shared" si="1245"/>
        <v>1237.4080691502022</v>
      </c>
      <c r="L4457" s="39">
        <v>51111.194125783099</v>
      </c>
      <c r="M4457" s="39">
        <f t="shared" si="1246"/>
        <v>1808.0969413583007</v>
      </c>
      <c r="N4457" s="39">
        <f t="shared" si="1251"/>
        <v>570.68887220809847</v>
      </c>
      <c r="O4457" s="40">
        <f>'Estimates from MCMC'!$B$2-L4457</f>
        <v>17949.805874216901</v>
      </c>
      <c r="P4457" s="39">
        <v>52317.739219508599</v>
      </c>
      <c r="Q4457" s="40">
        <f t="shared" si="1247"/>
        <v>1206.5450937255009</v>
      </c>
      <c r="R4457" s="39">
        <v>52347.744765400501</v>
      </c>
      <c r="S4457" s="39">
        <f t="shared" si="1248"/>
        <v>30.00554589190142</v>
      </c>
      <c r="T4457" s="39">
        <f t="shared" si="1252"/>
        <v>1236.5506396174023</v>
      </c>
      <c r="U4457" s="39">
        <v>59079.2761498982</v>
      </c>
      <c r="V4457" s="39">
        <f t="shared" si="1249"/>
        <v>7968.0820241151014</v>
      </c>
      <c r="W4457" s="39">
        <v>60560.740761910398</v>
      </c>
      <c r="X4457" s="39">
        <f t="shared" si="1250"/>
        <v>244.91397239479556</v>
      </c>
      <c r="Y4457" s="39">
        <f t="shared" si="1253"/>
        <v>9449.5466361272993</v>
      </c>
      <c r="Z4457" s="39">
        <f t="shared" si="1254"/>
        <v>8500.2592380896021</v>
      </c>
      <c r="AA4457" s="45">
        <f t="shared" si="1255"/>
        <v>6.8889360045591555E-2</v>
      </c>
      <c r="AB4457" s="45">
        <f t="shared" si="1256"/>
        <v>0.44390909182814359</v>
      </c>
      <c r="AC4457" s="45">
        <f t="shared" si="1257"/>
        <v>1.3644380006726978E-2</v>
      </c>
      <c r="AD4457" s="45">
        <f t="shared" si="1258"/>
        <v>0.52644283188046215</v>
      </c>
      <c r="AE4457" s="45">
        <f t="shared" si="1259"/>
        <v>0.47355716811953791</v>
      </c>
      <c r="AF4457" s="43">
        <f>('Estimates from MCMC'!$B$2-'MCMC runs'!W4457)/'Estimates from MCMC'!$B$2</f>
        <v>0.12308335005414926</v>
      </c>
    </row>
    <row r="4458" spans="1:32" x14ac:dyDescent="0.3">
      <c r="A4458" s="38">
        <v>2126</v>
      </c>
      <c r="B4458" s="38">
        <v>1949026.8826146673</v>
      </c>
      <c r="C4458" s="39">
        <v>52919.291067141399</v>
      </c>
      <c r="D4458" s="39">
        <v>51842.331328353197</v>
      </c>
      <c r="E4458" s="39">
        <f t="shared" si="1242"/>
        <v>1076.9597387882022</v>
      </c>
      <c r="F4458" s="39">
        <v>52845.125951785602</v>
      </c>
      <c r="G4458" s="40">
        <f t="shared" si="1243"/>
        <v>74.165115355797752</v>
      </c>
      <c r="H4458" s="39">
        <v>52831.920529904302</v>
      </c>
      <c r="I4458" s="39">
        <f t="shared" si="1244"/>
        <v>87.370537237096869</v>
      </c>
      <c r="J4458" s="39">
        <v>51681.882997991197</v>
      </c>
      <c r="K4458" s="40">
        <f t="shared" si="1245"/>
        <v>1237.4080691502022</v>
      </c>
      <c r="L4458" s="39">
        <v>51111.194125783099</v>
      </c>
      <c r="M4458" s="39">
        <f t="shared" si="1246"/>
        <v>1808.0969413583007</v>
      </c>
      <c r="N4458" s="39">
        <f t="shared" si="1251"/>
        <v>570.68887220809847</v>
      </c>
      <c r="O4458" s="40">
        <f>'Estimates from MCMC'!$B$2-L4458</f>
        <v>17949.805874216901</v>
      </c>
      <c r="P4458" s="39">
        <v>52317.739219508599</v>
      </c>
      <c r="Q4458" s="40">
        <f t="shared" si="1247"/>
        <v>1206.5450937255009</v>
      </c>
      <c r="R4458" s="39">
        <v>52347.744765400501</v>
      </c>
      <c r="S4458" s="39">
        <f t="shared" si="1248"/>
        <v>30.00554589190142</v>
      </c>
      <c r="T4458" s="39">
        <f t="shared" si="1252"/>
        <v>1236.5506396174023</v>
      </c>
      <c r="U4458" s="39">
        <v>59079.2761498982</v>
      </c>
      <c r="V4458" s="39">
        <f t="shared" si="1249"/>
        <v>7968.0820241151014</v>
      </c>
      <c r="W4458" s="39">
        <v>60560.740761910398</v>
      </c>
      <c r="X4458" s="39">
        <f t="shared" si="1250"/>
        <v>244.91397239479556</v>
      </c>
      <c r="Y4458" s="39">
        <f t="shared" si="1253"/>
        <v>9449.5466361272993</v>
      </c>
      <c r="Z4458" s="39">
        <f t="shared" si="1254"/>
        <v>8500.2592380896021</v>
      </c>
      <c r="AA4458" s="45">
        <f t="shared" si="1255"/>
        <v>6.8889360045591555E-2</v>
      </c>
      <c r="AB4458" s="45">
        <f t="shared" si="1256"/>
        <v>0.44390909182814359</v>
      </c>
      <c r="AC4458" s="45">
        <f t="shared" si="1257"/>
        <v>1.3644380006726978E-2</v>
      </c>
      <c r="AD4458" s="45">
        <f t="shared" si="1258"/>
        <v>0.52644283188046215</v>
      </c>
      <c r="AE4458" s="45">
        <f t="shared" si="1259"/>
        <v>0.47355716811953791</v>
      </c>
      <c r="AF4458" s="43">
        <f>('Estimates from MCMC'!$B$2-'MCMC runs'!W4458)/'Estimates from MCMC'!$B$2</f>
        <v>0.12308335005414926</v>
      </c>
    </row>
    <row r="4459" spans="1:32" x14ac:dyDescent="0.3">
      <c r="A4459" s="38">
        <v>2156</v>
      </c>
      <c r="B4459" s="38">
        <v>1949026.8826146673</v>
      </c>
      <c r="C4459" s="39">
        <v>52919.291067141399</v>
      </c>
      <c r="D4459" s="39">
        <v>51842.331328353197</v>
      </c>
      <c r="E4459" s="39">
        <f t="shared" si="1242"/>
        <v>1076.9597387882022</v>
      </c>
      <c r="F4459" s="39">
        <v>52845.125951785602</v>
      </c>
      <c r="G4459" s="40">
        <f t="shared" si="1243"/>
        <v>74.165115355797752</v>
      </c>
      <c r="H4459" s="39">
        <v>52831.920529904302</v>
      </c>
      <c r="I4459" s="39">
        <f t="shared" si="1244"/>
        <v>87.370537237096869</v>
      </c>
      <c r="J4459" s="39">
        <v>51681.882997991197</v>
      </c>
      <c r="K4459" s="40">
        <f t="shared" si="1245"/>
        <v>1237.4080691502022</v>
      </c>
      <c r="L4459" s="39">
        <v>51111.194125783099</v>
      </c>
      <c r="M4459" s="39">
        <f t="shared" si="1246"/>
        <v>1808.0969413583007</v>
      </c>
      <c r="N4459" s="39">
        <f t="shared" si="1251"/>
        <v>570.68887220809847</v>
      </c>
      <c r="O4459" s="40">
        <f>'Estimates from MCMC'!$B$2-L4459</f>
        <v>17949.805874216901</v>
      </c>
      <c r="P4459" s="39">
        <v>52317.739219508599</v>
      </c>
      <c r="Q4459" s="40">
        <f t="shared" si="1247"/>
        <v>1206.5450937255009</v>
      </c>
      <c r="R4459" s="39">
        <v>52347.744765400501</v>
      </c>
      <c r="S4459" s="39">
        <f t="shared" si="1248"/>
        <v>30.00554589190142</v>
      </c>
      <c r="T4459" s="39">
        <f t="shared" si="1252"/>
        <v>1236.5506396174023</v>
      </c>
      <c r="U4459" s="39">
        <v>59079.2761498982</v>
      </c>
      <c r="V4459" s="39">
        <f t="shared" si="1249"/>
        <v>7968.0820241151014</v>
      </c>
      <c r="W4459" s="39">
        <v>60560.740761910398</v>
      </c>
      <c r="X4459" s="39">
        <f t="shared" si="1250"/>
        <v>244.91397239479556</v>
      </c>
      <c r="Y4459" s="39">
        <f t="shared" si="1253"/>
        <v>9449.5466361272993</v>
      </c>
      <c r="Z4459" s="39">
        <f t="shared" si="1254"/>
        <v>8500.2592380896021</v>
      </c>
      <c r="AA4459" s="45">
        <f t="shared" si="1255"/>
        <v>6.8889360045591555E-2</v>
      </c>
      <c r="AB4459" s="45">
        <f t="shared" si="1256"/>
        <v>0.44390909182814359</v>
      </c>
      <c r="AC4459" s="45">
        <f t="shared" si="1257"/>
        <v>1.3644380006726978E-2</v>
      </c>
      <c r="AD4459" s="45">
        <f t="shared" si="1258"/>
        <v>0.52644283188046215</v>
      </c>
      <c r="AE4459" s="45">
        <f t="shared" si="1259"/>
        <v>0.47355716811953791</v>
      </c>
      <c r="AF4459" s="43">
        <f>('Estimates from MCMC'!$B$2-'MCMC runs'!W4459)/'Estimates from MCMC'!$B$2</f>
        <v>0.12308335005414926</v>
      </c>
    </row>
    <row r="4460" spans="1:32" x14ac:dyDescent="0.3">
      <c r="A4460" s="38">
        <v>3991</v>
      </c>
      <c r="B4460" s="38">
        <v>2129374.0719316695</v>
      </c>
      <c r="C4460" s="39">
        <v>52371.463633207801</v>
      </c>
      <c r="D4460" s="39">
        <v>51323.574981976803</v>
      </c>
      <c r="E4460" s="39">
        <f t="shared" si="1242"/>
        <v>1047.8886512309982</v>
      </c>
      <c r="F4460" s="39">
        <v>52288.618969284697</v>
      </c>
      <c r="G4460" s="40">
        <f t="shared" si="1243"/>
        <v>82.844663923104235</v>
      </c>
      <c r="H4460" s="39">
        <v>52285.706397049304</v>
      </c>
      <c r="I4460" s="39">
        <f t="shared" si="1244"/>
        <v>85.757236158497108</v>
      </c>
      <c r="J4460" s="39">
        <v>51156.1938000343</v>
      </c>
      <c r="K4460" s="40">
        <f t="shared" si="1245"/>
        <v>1215.269833173501</v>
      </c>
      <c r="L4460" s="39">
        <v>50596.000216486602</v>
      </c>
      <c r="M4460" s="39">
        <f t="shared" si="1246"/>
        <v>1775.4634167211989</v>
      </c>
      <c r="N4460" s="39">
        <f t="shared" si="1251"/>
        <v>560.19358354769793</v>
      </c>
      <c r="O4460" s="40">
        <f>'Estimates from MCMC'!$B$2-L4460</f>
        <v>18464.999783513398</v>
      </c>
      <c r="P4460" s="39">
        <v>51777.415042821602</v>
      </c>
      <c r="Q4460" s="40">
        <f t="shared" si="1247"/>
        <v>1181.4148263349998</v>
      </c>
      <c r="R4460" s="39">
        <v>51807.048062583599</v>
      </c>
      <c r="S4460" s="39">
        <f t="shared" si="1248"/>
        <v>29.633019761997275</v>
      </c>
      <c r="T4460" s="39">
        <f t="shared" si="1252"/>
        <v>1211.0478460969971</v>
      </c>
      <c r="U4460" s="39">
        <v>58369.638531700803</v>
      </c>
      <c r="V4460" s="39">
        <f t="shared" si="1249"/>
        <v>7773.6383152142007</v>
      </c>
      <c r="W4460" s="39">
        <v>59818.4274329541</v>
      </c>
      <c r="X4460" s="39">
        <f t="shared" si="1250"/>
        <v>237.74105515630072</v>
      </c>
      <c r="Y4460" s="39">
        <f t="shared" si="1253"/>
        <v>9222.4272164674985</v>
      </c>
      <c r="Z4460" s="39">
        <f t="shared" si="1254"/>
        <v>9242.5725670458996</v>
      </c>
      <c r="AA4460" s="45">
        <f t="shared" si="1255"/>
        <v>6.5586128366938265E-2</v>
      </c>
      <c r="AB4460" s="45">
        <f t="shared" si="1256"/>
        <v>0.42099314412962774</v>
      </c>
      <c r="AC4460" s="45">
        <f t="shared" si="1257"/>
        <v>1.2875226533637409E-2</v>
      </c>
      <c r="AD4460" s="45">
        <f t="shared" si="1258"/>
        <v>0.49945449903020339</v>
      </c>
      <c r="AE4460" s="45">
        <f t="shared" si="1259"/>
        <v>0.50054550096979655</v>
      </c>
      <c r="AF4460" s="43">
        <f>('Estimates from MCMC'!$B$2-'MCMC runs'!W4460)/'Estimates from MCMC'!$B$2</f>
        <v>0.13383201180182591</v>
      </c>
    </row>
    <row r="4461" spans="1:32" x14ac:dyDescent="0.3">
      <c r="A4461" s="38">
        <v>2859</v>
      </c>
      <c r="B4461" s="38">
        <v>1986291.0169078158</v>
      </c>
      <c r="C4461" s="39">
        <v>52057.712112572801</v>
      </c>
      <c r="D4461" s="39">
        <v>51008.4739032324</v>
      </c>
      <c r="E4461" s="39">
        <f t="shared" si="1242"/>
        <v>1049.2382093404012</v>
      </c>
      <c r="F4461" s="39">
        <v>51992.398174635702</v>
      </c>
      <c r="G4461" s="40">
        <f t="shared" si="1243"/>
        <v>65.313937937098672</v>
      </c>
      <c r="H4461" s="39">
        <v>51972.559331229997</v>
      </c>
      <c r="I4461" s="39">
        <f t="shared" si="1244"/>
        <v>85.152781342803792</v>
      </c>
      <c r="J4461" s="39">
        <v>50858.665006711097</v>
      </c>
      <c r="K4461" s="40">
        <f t="shared" si="1245"/>
        <v>1199.047105861704</v>
      </c>
      <c r="L4461" s="39">
        <v>50302.231934033603</v>
      </c>
      <c r="M4461" s="39">
        <f t="shared" si="1246"/>
        <v>1755.4801785391974</v>
      </c>
      <c r="N4461" s="39">
        <f t="shared" si="1251"/>
        <v>556.43307267749333</v>
      </c>
      <c r="O4461" s="40">
        <f>'Estimates from MCMC'!$B$2-L4461</f>
        <v>18758.768065966397</v>
      </c>
      <c r="P4461" s="39">
        <v>51467.391393241502</v>
      </c>
      <c r="Q4461" s="40">
        <f t="shared" si="1247"/>
        <v>1165.1594592078982</v>
      </c>
      <c r="R4461" s="39">
        <v>51497.036173098801</v>
      </c>
      <c r="S4461" s="39">
        <f t="shared" si="1248"/>
        <v>29.644779857299</v>
      </c>
      <c r="T4461" s="39">
        <f t="shared" si="1252"/>
        <v>1194.8042390651972</v>
      </c>
      <c r="U4461" s="39">
        <v>58142.099948647498</v>
      </c>
      <c r="V4461" s="39">
        <f t="shared" si="1249"/>
        <v>7839.868014613894</v>
      </c>
      <c r="W4461" s="39">
        <v>59570.892241609203</v>
      </c>
      <c r="X4461" s="39">
        <f t="shared" si="1250"/>
        <v>233.98805389650806</v>
      </c>
      <c r="Y4461" s="39">
        <f t="shared" si="1253"/>
        <v>9268.6603075755993</v>
      </c>
      <c r="Z4461" s="39">
        <f t="shared" si="1254"/>
        <v>9490.1077583907972</v>
      </c>
      <c r="AA4461" s="45">
        <f t="shared" si="1255"/>
        <v>6.3693107930307163E-2</v>
      </c>
      <c r="AB4461" s="45">
        <f t="shared" si="1256"/>
        <v>0.41793085702880389</v>
      </c>
      <c r="AC4461" s="45">
        <f t="shared" si="1257"/>
        <v>1.2473529875398759E-2</v>
      </c>
      <c r="AD4461" s="45">
        <f t="shared" si="1258"/>
        <v>0.49409749483450982</v>
      </c>
      <c r="AE4461" s="45">
        <f t="shared" si="1259"/>
        <v>0.50590250516549018</v>
      </c>
      <c r="AF4461" s="43">
        <f>('Estimates from MCMC'!$B$2-'MCMC runs'!W4461)/'Estimates from MCMC'!$B$2</f>
        <v>0.13741630961600321</v>
      </c>
    </row>
    <row r="4462" spans="1:32" x14ac:dyDescent="0.3">
      <c r="A4462" s="38">
        <v>2165</v>
      </c>
      <c r="B4462" s="38">
        <v>2011646.8282475697</v>
      </c>
      <c r="C4462" s="39">
        <v>51422.6181127448</v>
      </c>
      <c r="D4462" s="39">
        <v>50350.063216643503</v>
      </c>
      <c r="E4462" s="39">
        <f t="shared" si="1242"/>
        <v>1072.5548961012973</v>
      </c>
      <c r="F4462" s="39">
        <v>51369.209336378801</v>
      </c>
      <c r="G4462" s="40">
        <f t="shared" si="1243"/>
        <v>53.408776365999074</v>
      </c>
      <c r="H4462" s="39">
        <v>51336.567873440203</v>
      </c>
      <c r="I4462" s="39">
        <f t="shared" si="1244"/>
        <v>86.050239304597198</v>
      </c>
      <c r="J4462" s="39">
        <v>50211.177658147302</v>
      </c>
      <c r="K4462" s="40">
        <f t="shared" si="1245"/>
        <v>1211.4404545974976</v>
      </c>
      <c r="L4462" s="39">
        <v>49649.620235521703</v>
      </c>
      <c r="M4462" s="39">
        <f t="shared" si="1246"/>
        <v>1772.997877223097</v>
      </c>
      <c r="N4462" s="39">
        <f t="shared" si="1251"/>
        <v>561.55742262559943</v>
      </c>
      <c r="O4462" s="40">
        <f>'Estimates from MCMC'!$B$2-L4462</f>
        <v>19411.379764478297</v>
      </c>
      <c r="P4462" s="39">
        <v>50833.456956281399</v>
      </c>
      <c r="Q4462" s="40">
        <f t="shared" si="1247"/>
        <v>1183.8367207596966</v>
      </c>
      <c r="R4462" s="39">
        <v>50863.197409656997</v>
      </c>
      <c r="S4462" s="39">
        <f t="shared" si="1248"/>
        <v>29.740453375598008</v>
      </c>
      <c r="T4462" s="39">
        <f t="shared" si="1252"/>
        <v>1213.5771741352946</v>
      </c>
      <c r="U4462" s="39">
        <v>57121.2399546702</v>
      </c>
      <c r="V4462" s="39">
        <f t="shared" si="1249"/>
        <v>7471.6197191484971</v>
      </c>
      <c r="W4462" s="39">
        <v>58567.548756345903</v>
      </c>
      <c r="X4462" s="39">
        <f t="shared" si="1250"/>
        <v>232.73162754040823</v>
      </c>
      <c r="Y4462" s="39">
        <f t="shared" si="1253"/>
        <v>8917.9285208241999</v>
      </c>
      <c r="Z4462" s="39">
        <f t="shared" si="1254"/>
        <v>10493.451243654097</v>
      </c>
      <c r="AA4462" s="45">
        <f t="shared" si="1255"/>
        <v>6.2518851769417794E-2</v>
      </c>
      <c r="AB4462" s="45">
        <f t="shared" si="1256"/>
        <v>0.38490925476720256</v>
      </c>
      <c r="AC4462" s="45">
        <f t="shared" si="1257"/>
        <v>1.1989442809536581E-2</v>
      </c>
      <c r="AD4462" s="45">
        <f t="shared" si="1258"/>
        <v>0.45941754934615692</v>
      </c>
      <c r="AE4462" s="45">
        <f t="shared" si="1259"/>
        <v>0.54058245065384303</v>
      </c>
      <c r="AF4462" s="43">
        <f>('Estimates from MCMC'!$B$2-'MCMC runs'!W4462)/'Estimates from MCMC'!$B$2</f>
        <v>0.15194467562957525</v>
      </c>
    </row>
    <row r="4463" spans="1:32" x14ac:dyDescent="0.3">
      <c r="A4463" s="38">
        <v>2514</v>
      </c>
      <c r="B4463" s="38">
        <v>1958826.5823500282</v>
      </c>
      <c r="C4463" s="39">
        <v>52288.042272792904</v>
      </c>
      <c r="D4463" s="39">
        <v>51216.812650840599</v>
      </c>
      <c r="E4463" s="39">
        <f t="shared" si="1242"/>
        <v>1071.229621952305</v>
      </c>
      <c r="F4463" s="39">
        <v>52219.738521434803</v>
      </c>
      <c r="G4463" s="40">
        <f t="shared" si="1243"/>
        <v>68.303751358100271</v>
      </c>
      <c r="H4463" s="39">
        <v>52200.707924305701</v>
      </c>
      <c r="I4463" s="39">
        <f t="shared" si="1244"/>
        <v>87.334348487202078</v>
      </c>
      <c r="J4463" s="39">
        <v>51062.069455847399</v>
      </c>
      <c r="K4463" s="40">
        <f t="shared" si="1245"/>
        <v>1225.9728169455047</v>
      </c>
      <c r="L4463" s="39">
        <v>50491.724733623501</v>
      </c>
      <c r="M4463" s="39">
        <f t="shared" si="1246"/>
        <v>1796.3175391694022</v>
      </c>
      <c r="N4463" s="39">
        <f t="shared" si="1251"/>
        <v>570.34472222389741</v>
      </c>
      <c r="O4463" s="40">
        <f>'Estimates from MCMC'!$B$2-L4463</f>
        <v>18569.275266376499</v>
      </c>
      <c r="P4463" s="39">
        <v>51690.390607461202</v>
      </c>
      <c r="Q4463" s="40">
        <f t="shared" si="1247"/>
        <v>1198.6658738377009</v>
      </c>
      <c r="R4463" s="39">
        <v>51720.650406011802</v>
      </c>
      <c r="S4463" s="39">
        <f t="shared" si="1248"/>
        <v>30.259798550599953</v>
      </c>
      <c r="T4463" s="39">
        <f t="shared" si="1252"/>
        <v>1228.9256723883009</v>
      </c>
      <c r="U4463" s="39">
        <v>58334.8931147002</v>
      </c>
      <c r="V4463" s="39">
        <f t="shared" si="1249"/>
        <v>7843.168381076699</v>
      </c>
      <c r="W4463" s="39">
        <v>59804.5186570921</v>
      </c>
      <c r="X4463" s="39">
        <f t="shared" si="1250"/>
        <v>240.69987000359833</v>
      </c>
      <c r="Y4463" s="39">
        <f t="shared" si="1253"/>
        <v>9312.7939234685982</v>
      </c>
      <c r="Z4463" s="39">
        <f t="shared" si="1254"/>
        <v>9256.4813429079004</v>
      </c>
      <c r="AA4463" s="45">
        <f t="shared" si="1255"/>
        <v>6.6180594275185536E-2</v>
      </c>
      <c r="AB4463" s="45">
        <f t="shared" si="1256"/>
        <v>0.4223734243025829</v>
      </c>
      <c r="AC4463" s="45">
        <f t="shared" si="1257"/>
        <v>1.2962265169251655E-2</v>
      </c>
      <c r="AD4463" s="45">
        <f t="shared" si="1258"/>
        <v>0.50151628374702006</v>
      </c>
      <c r="AE4463" s="45">
        <f t="shared" si="1259"/>
        <v>0.49848371625297988</v>
      </c>
      <c r="AF4463" s="43">
        <f>('Estimates from MCMC'!$B$2-'MCMC runs'!W4463)/'Estimates from MCMC'!$B$2</f>
        <v>0.13403341021572088</v>
      </c>
    </row>
    <row r="4464" spans="1:32" x14ac:dyDescent="0.3">
      <c r="A4464" s="38">
        <v>3786</v>
      </c>
      <c r="B4464" s="38">
        <v>2056384.8174054972</v>
      </c>
      <c r="C4464" s="39">
        <v>53290.517239437497</v>
      </c>
      <c r="D4464" s="39">
        <v>52183.666122989896</v>
      </c>
      <c r="E4464" s="39">
        <f t="shared" si="1242"/>
        <v>1106.8511164476004</v>
      </c>
      <c r="F4464" s="39">
        <v>53238.640856785802</v>
      </c>
      <c r="G4464" s="40">
        <f t="shared" si="1243"/>
        <v>51.876382651695167</v>
      </c>
      <c r="H4464" s="39">
        <v>53201.959378597698</v>
      </c>
      <c r="I4464" s="39">
        <f t="shared" si="1244"/>
        <v>88.557860839799105</v>
      </c>
      <c r="J4464" s="39">
        <v>52043.8254423822</v>
      </c>
      <c r="K4464" s="40">
        <f t="shared" si="1245"/>
        <v>1246.6917970552968</v>
      </c>
      <c r="L4464" s="39">
        <v>51465.770793974203</v>
      </c>
      <c r="M4464" s="39">
        <f t="shared" si="1246"/>
        <v>1824.7464454632936</v>
      </c>
      <c r="N4464" s="39">
        <f t="shared" si="1251"/>
        <v>578.05464840799686</v>
      </c>
      <c r="O4464" s="40">
        <f>'Estimates from MCMC'!$B$2-L4464</f>
        <v>17595.229206025797</v>
      </c>
      <c r="P4464" s="39">
        <v>52686.251480272003</v>
      </c>
      <c r="Q4464" s="40">
        <f t="shared" si="1247"/>
        <v>1220.4806862978003</v>
      </c>
      <c r="R4464" s="39">
        <v>52716.795577347199</v>
      </c>
      <c r="S4464" s="39">
        <f t="shared" si="1248"/>
        <v>30.544097075195168</v>
      </c>
      <c r="T4464" s="39">
        <f t="shared" si="1252"/>
        <v>1251.0247833729954</v>
      </c>
      <c r="U4464" s="39">
        <v>59473.623696889103</v>
      </c>
      <c r="V4464" s="39">
        <f t="shared" si="1249"/>
        <v>8007.8529029148995</v>
      </c>
      <c r="W4464" s="39">
        <v>60971.661755950401</v>
      </c>
      <c r="X4464" s="39">
        <f t="shared" si="1250"/>
        <v>247.01327568830311</v>
      </c>
      <c r="Y4464" s="39">
        <f t="shared" si="1253"/>
        <v>9505.890961976198</v>
      </c>
      <c r="Z4464" s="39">
        <f t="shared" si="1254"/>
        <v>8089.3382440495989</v>
      </c>
      <c r="AA4464" s="45">
        <f t="shared" si="1255"/>
        <v>7.1100226585542853E-2</v>
      </c>
      <c r="AB4464" s="45">
        <f t="shared" si="1256"/>
        <v>0.45511500925333037</v>
      </c>
      <c r="AC4464" s="45">
        <f t="shared" si="1257"/>
        <v>1.4038650636259347E-2</v>
      </c>
      <c r="AD4464" s="45">
        <f t="shared" si="1258"/>
        <v>0.54025388647513262</v>
      </c>
      <c r="AE4464" s="45">
        <f t="shared" si="1259"/>
        <v>0.45974611352486744</v>
      </c>
      <c r="AF4464" s="43">
        <f>('Estimates from MCMC'!$B$2-'MCMC runs'!W4464)/'Estimates from MCMC'!$B$2</f>
        <v>0.11713323357683206</v>
      </c>
    </row>
    <row r="4465" spans="1:32" x14ac:dyDescent="0.3">
      <c r="A4465" s="38">
        <v>1338</v>
      </c>
      <c r="B4465" s="38">
        <v>1972853.5544273618</v>
      </c>
      <c r="C4465" s="39">
        <v>52355.3908143441</v>
      </c>
      <c r="D4465" s="39">
        <v>51251.502746140803</v>
      </c>
      <c r="E4465" s="39">
        <f t="shared" si="1242"/>
        <v>1103.8880682032977</v>
      </c>
      <c r="F4465" s="39">
        <v>52298.126213411902</v>
      </c>
      <c r="G4465" s="40">
        <f t="shared" si="1243"/>
        <v>57.264600932197936</v>
      </c>
      <c r="H4465" s="39">
        <v>52265.178235986998</v>
      </c>
      <c r="I4465" s="39">
        <f t="shared" si="1244"/>
        <v>90.212578357102757</v>
      </c>
      <c r="J4465" s="39">
        <v>51104.747367711498</v>
      </c>
      <c r="K4465" s="40">
        <f t="shared" si="1245"/>
        <v>1250.6434466326027</v>
      </c>
      <c r="L4465" s="39">
        <v>50516.1934716385</v>
      </c>
      <c r="M4465" s="39">
        <f t="shared" si="1246"/>
        <v>1839.1973427056</v>
      </c>
      <c r="N4465" s="39">
        <f t="shared" si="1251"/>
        <v>588.5538960729973</v>
      </c>
      <c r="O4465" s="40">
        <f>'Estimates from MCMC'!$B$2-L4465</f>
        <v>18544.8065283615</v>
      </c>
      <c r="P4465" s="39">
        <v>51749.028641708202</v>
      </c>
      <c r="Q4465" s="40">
        <f t="shared" si="1247"/>
        <v>1232.8351700697021</v>
      </c>
      <c r="R4465" s="39">
        <v>51780.512361647197</v>
      </c>
      <c r="S4465" s="39">
        <f t="shared" si="1248"/>
        <v>31.483719938994909</v>
      </c>
      <c r="T4465" s="39">
        <f t="shared" si="1252"/>
        <v>1264.3188900086971</v>
      </c>
      <c r="U4465" s="39">
        <v>58344.1179453687</v>
      </c>
      <c r="V4465" s="39">
        <f t="shared" si="1249"/>
        <v>7827.9244737301997</v>
      </c>
      <c r="W4465" s="39">
        <v>59856.475140911702</v>
      </c>
      <c r="X4465" s="39">
        <f t="shared" si="1250"/>
        <v>248.03830553430453</v>
      </c>
      <c r="Y4465" s="39">
        <f t="shared" si="1253"/>
        <v>9340.2816692732013</v>
      </c>
      <c r="Z4465" s="39">
        <f t="shared" si="1254"/>
        <v>9204.5248590882984</v>
      </c>
      <c r="AA4465" s="45">
        <f t="shared" si="1255"/>
        <v>6.8176440022445689E-2</v>
      </c>
      <c r="AB4465" s="45">
        <f t="shared" si="1256"/>
        <v>0.42210871608493533</v>
      </c>
      <c r="AC4465" s="45">
        <f t="shared" si="1257"/>
        <v>1.3375081867528095E-2</v>
      </c>
      <c r="AD4465" s="45">
        <f t="shared" si="1258"/>
        <v>0.50366023797490911</v>
      </c>
      <c r="AE4465" s="45">
        <f t="shared" si="1259"/>
        <v>0.49633976202509089</v>
      </c>
      <c r="AF4465" s="43">
        <f>('Estimates from MCMC'!$B$2-'MCMC runs'!W4465)/'Estimates from MCMC'!$B$2</f>
        <v>0.13328108279764697</v>
      </c>
    </row>
    <row r="4466" spans="1:32" x14ac:dyDescent="0.3">
      <c r="A4466" s="38">
        <v>2002</v>
      </c>
      <c r="B4466" s="38">
        <v>2158589.0747565054</v>
      </c>
      <c r="C4466" s="39">
        <v>53393.0542554719</v>
      </c>
      <c r="D4466" s="39">
        <v>52309.3339314517</v>
      </c>
      <c r="E4466" s="39">
        <f t="shared" si="1242"/>
        <v>1083.7203240201998</v>
      </c>
      <c r="F4466" s="39">
        <v>53329.674015008197</v>
      </c>
      <c r="G4466" s="40">
        <f t="shared" si="1243"/>
        <v>63.380240463702648</v>
      </c>
      <c r="H4466" s="39">
        <v>53306.0335148085</v>
      </c>
      <c r="I4466" s="39">
        <f t="shared" si="1244"/>
        <v>87.02074066339992</v>
      </c>
      <c r="J4466" s="39">
        <v>52159.720916442799</v>
      </c>
      <c r="K4466" s="40">
        <f t="shared" si="1245"/>
        <v>1233.3333390291009</v>
      </c>
      <c r="L4466" s="39">
        <v>51591.0857928431</v>
      </c>
      <c r="M4466" s="39">
        <f t="shared" si="1246"/>
        <v>1801.9684626287999</v>
      </c>
      <c r="N4466" s="39">
        <f t="shared" si="1251"/>
        <v>568.635123599699</v>
      </c>
      <c r="O4466" s="40">
        <f>'Estimates from MCMC'!$B$2-L4466</f>
        <v>17469.9142071569</v>
      </c>
      <c r="P4466" s="39">
        <v>52794.732073495201</v>
      </c>
      <c r="Q4466" s="40">
        <f t="shared" si="1247"/>
        <v>1203.6462806521013</v>
      </c>
      <c r="R4466" s="39">
        <v>52824.563871591003</v>
      </c>
      <c r="S4466" s="39">
        <f t="shared" si="1248"/>
        <v>29.831798095801787</v>
      </c>
      <c r="T4466" s="39">
        <f t="shared" si="1252"/>
        <v>1233.4780787479031</v>
      </c>
      <c r="U4466" s="39">
        <v>59519.642447093</v>
      </c>
      <c r="V4466" s="39">
        <f t="shared" si="1249"/>
        <v>7928.5566542499</v>
      </c>
      <c r="W4466" s="39">
        <v>60994.766351952399</v>
      </c>
      <c r="X4466" s="39">
        <f t="shared" si="1250"/>
        <v>241.64582611149672</v>
      </c>
      <c r="Y4466" s="39">
        <f t="shared" si="1253"/>
        <v>9403.6805591092998</v>
      </c>
      <c r="Z4466" s="39">
        <f t="shared" si="1254"/>
        <v>8066.2336480476006</v>
      </c>
      <c r="AA4466" s="45">
        <f t="shared" si="1255"/>
        <v>7.0605846378031092E-2</v>
      </c>
      <c r="AB4466" s="45">
        <f t="shared" si="1256"/>
        <v>0.45384061766037798</v>
      </c>
      <c r="AC4466" s="45">
        <f t="shared" si="1257"/>
        <v>1.3832112925460256E-2</v>
      </c>
      <c r="AD4466" s="45">
        <f t="shared" si="1258"/>
        <v>0.53827857696386938</v>
      </c>
      <c r="AE4466" s="45">
        <f t="shared" si="1259"/>
        <v>0.46172142303613067</v>
      </c>
      <c r="AF4466" s="43">
        <f>('Estimates from MCMC'!$B$2-'MCMC runs'!W4466)/'Estimates from MCMC'!$B$2</f>
        <v>0.11679868012405845</v>
      </c>
    </row>
    <row r="4467" spans="1:32" x14ac:dyDescent="0.3">
      <c r="A4467" s="38">
        <v>1418</v>
      </c>
      <c r="B4467" s="38">
        <v>2163794.2307450525</v>
      </c>
      <c r="C4467" s="39">
        <v>51957.984795892597</v>
      </c>
      <c r="D4467" s="39">
        <v>50898.434968963396</v>
      </c>
      <c r="E4467" s="39">
        <f t="shared" si="1242"/>
        <v>1059.5498269292002</v>
      </c>
      <c r="F4467" s="39">
        <v>51881.338404914903</v>
      </c>
      <c r="G4467" s="40">
        <f t="shared" si="1243"/>
        <v>76.646390977693954</v>
      </c>
      <c r="H4467" s="39">
        <v>51871.267168201201</v>
      </c>
      <c r="I4467" s="39">
        <f t="shared" si="1244"/>
        <v>86.717627691396046</v>
      </c>
      <c r="J4467" s="39">
        <v>50736.335823623798</v>
      </c>
      <c r="K4467" s="40">
        <f t="shared" si="1245"/>
        <v>1221.6489722687984</v>
      </c>
      <c r="L4467" s="39">
        <v>50170.277289971498</v>
      </c>
      <c r="M4467" s="39">
        <f t="shared" si="1246"/>
        <v>1787.7075059210983</v>
      </c>
      <c r="N4467" s="39">
        <f t="shared" si="1251"/>
        <v>566.05853365229996</v>
      </c>
      <c r="O4467" s="40">
        <f>'Estimates from MCMC'!$B$2-L4467</f>
        <v>18890.722710028502</v>
      </c>
      <c r="P4467" s="39">
        <v>51362.718795063003</v>
      </c>
      <c r="Q4467" s="40">
        <f t="shared" si="1247"/>
        <v>1192.441505091505</v>
      </c>
      <c r="R4467" s="39">
        <v>51392.720450511501</v>
      </c>
      <c r="S4467" s="39">
        <f t="shared" si="1248"/>
        <v>30.001655448497331</v>
      </c>
      <c r="T4467" s="39">
        <f t="shared" si="1252"/>
        <v>1222.4431605400023</v>
      </c>
      <c r="U4467" s="39">
        <v>57828.682320126798</v>
      </c>
      <c r="V4467" s="39">
        <f t="shared" si="1249"/>
        <v>7658.4050301552998</v>
      </c>
      <c r="W4467" s="39">
        <v>59289.2927712335</v>
      </c>
      <c r="X4467" s="39">
        <f t="shared" si="1250"/>
        <v>238.1672905667001</v>
      </c>
      <c r="Y4467" s="39">
        <f t="shared" si="1253"/>
        <v>9119.0154812620021</v>
      </c>
      <c r="Z4467" s="39">
        <f t="shared" si="1254"/>
        <v>9771.7072287664996</v>
      </c>
      <c r="AA4467" s="45">
        <f t="shared" si="1255"/>
        <v>6.4711296613921762E-2</v>
      </c>
      <c r="AB4467" s="45">
        <f t="shared" si="1256"/>
        <v>0.40540561352317606</v>
      </c>
      <c r="AC4467" s="45">
        <f t="shared" si="1257"/>
        <v>1.2607632551837968E-2</v>
      </c>
      <c r="AD4467" s="45">
        <f t="shared" si="1258"/>
        <v>0.48272454268893578</v>
      </c>
      <c r="AE4467" s="45">
        <f t="shared" si="1259"/>
        <v>0.51727545731106417</v>
      </c>
      <c r="AF4467" s="43">
        <f>('Estimates from MCMC'!$B$2-'MCMC runs'!W4467)/'Estimates from MCMC'!$B$2</f>
        <v>0.14149385657268937</v>
      </c>
    </row>
    <row r="4468" spans="1:32" x14ac:dyDescent="0.3">
      <c r="A4468" s="38">
        <v>4485</v>
      </c>
      <c r="B4468" s="38">
        <v>2051089.3338328889</v>
      </c>
      <c r="C4468" s="39">
        <v>52920.112878393702</v>
      </c>
      <c r="D4468" s="39">
        <v>51842.259132984698</v>
      </c>
      <c r="E4468" s="39">
        <f t="shared" si="1242"/>
        <v>1077.8537454090037</v>
      </c>
      <c r="F4468" s="39">
        <v>52861.546317832799</v>
      </c>
      <c r="G4468" s="40">
        <f t="shared" si="1243"/>
        <v>58.566560560902872</v>
      </c>
      <c r="H4468" s="39">
        <v>52833.1994162868</v>
      </c>
      <c r="I4468" s="39">
        <f t="shared" si="1244"/>
        <v>86.913462106902443</v>
      </c>
      <c r="J4468" s="39">
        <v>51697.484272987604</v>
      </c>
      <c r="K4468" s="40">
        <f t="shared" si="1245"/>
        <v>1222.6286054060984</v>
      </c>
      <c r="L4468" s="39">
        <v>51129.685628733299</v>
      </c>
      <c r="M4468" s="39">
        <f t="shared" si="1246"/>
        <v>1790.4272496604026</v>
      </c>
      <c r="N4468" s="39">
        <f t="shared" si="1251"/>
        <v>567.79864425430424</v>
      </c>
      <c r="O4468" s="40">
        <f>'Estimates from MCMC'!$B$2-L4468</f>
        <v>17931.314371266701</v>
      </c>
      <c r="P4468" s="39">
        <v>52328.238607073799</v>
      </c>
      <c r="Q4468" s="40">
        <f t="shared" si="1247"/>
        <v>1198.5529783405</v>
      </c>
      <c r="R4468" s="39">
        <v>52358.178470561397</v>
      </c>
      <c r="S4468" s="39">
        <f t="shared" si="1248"/>
        <v>29.939863487597904</v>
      </c>
      <c r="T4468" s="39">
        <f t="shared" si="1252"/>
        <v>1228.4928418280979</v>
      </c>
      <c r="U4468" s="39">
        <v>58814.022754809797</v>
      </c>
      <c r="V4468" s="39">
        <f t="shared" si="1249"/>
        <v>7684.337126076498</v>
      </c>
      <c r="W4468" s="39">
        <v>60277.349064740098</v>
      </c>
      <c r="X4468" s="39">
        <f t="shared" si="1250"/>
        <v>234.83346810220246</v>
      </c>
      <c r="Y4468" s="39">
        <f t="shared" si="1253"/>
        <v>9147.6634360067983</v>
      </c>
      <c r="Z4468" s="39">
        <f t="shared" si="1254"/>
        <v>8783.6509352599023</v>
      </c>
      <c r="AA4468" s="45">
        <f t="shared" si="1255"/>
        <v>6.8511031394142857E-2</v>
      </c>
      <c r="AB4468" s="45">
        <f t="shared" si="1256"/>
        <v>0.42854288129541407</v>
      </c>
      <c r="AC4468" s="45">
        <f t="shared" si="1257"/>
        <v>1.3096277452951341E-2</v>
      </c>
      <c r="AD4468" s="45">
        <f t="shared" si="1258"/>
        <v>0.51015019014250829</v>
      </c>
      <c r="AE4468" s="45">
        <f t="shared" si="1259"/>
        <v>0.48984980985749171</v>
      </c>
      <c r="AF4468" s="43">
        <f>('Estimates from MCMC'!$B$2-'MCMC runs'!W4468)/'Estimates from MCMC'!$B$2</f>
        <v>0.12718684836970073</v>
      </c>
    </row>
    <row r="4469" spans="1:32" x14ac:dyDescent="0.3">
      <c r="A4469" s="38">
        <v>3993</v>
      </c>
      <c r="B4469" s="38">
        <v>2195360.3843158246</v>
      </c>
      <c r="C4469" s="39">
        <v>53334.074582094603</v>
      </c>
      <c r="D4469" s="39">
        <v>52209.885264867</v>
      </c>
      <c r="E4469" s="39">
        <f t="shared" si="1242"/>
        <v>1124.1893172276032</v>
      </c>
      <c r="F4469" s="39">
        <v>53271.533268904001</v>
      </c>
      <c r="G4469" s="40">
        <f t="shared" si="1243"/>
        <v>62.541313190602523</v>
      </c>
      <c r="H4469" s="39">
        <v>53243.806634195498</v>
      </c>
      <c r="I4469" s="39">
        <f t="shared" si="1244"/>
        <v>90.267947899104911</v>
      </c>
      <c r="J4469" s="39">
        <v>52057.911763227603</v>
      </c>
      <c r="K4469" s="40">
        <f t="shared" si="1245"/>
        <v>1276.1628188670002</v>
      </c>
      <c r="L4469" s="39">
        <v>51468.768662933202</v>
      </c>
      <c r="M4469" s="39">
        <f t="shared" si="1246"/>
        <v>1865.3059191614011</v>
      </c>
      <c r="N4469" s="39">
        <f t="shared" si="1251"/>
        <v>589.14310029440094</v>
      </c>
      <c r="O4469" s="40">
        <f>'Estimates from MCMC'!$B$2-L4469</f>
        <v>17592.231337066798</v>
      </c>
      <c r="P4469" s="39">
        <v>52720.3357471817</v>
      </c>
      <c r="Q4469" s="40">
        <f t="shared" si="1247"/>
        <v>1251.5670842484978</v>
      </c>
      <c r="R4469" s="39">
        <v>52751.2072117688</v>
      </c>
      <c r="S4469" s="39">
        <f t="shared" si="1248"/>
        <v>30.87146458710049</v>
      </c>
      <c r="T4469" s="39">
        <f t="shared" si="1252"/>
        <v>1282.4385488355983</v>
      </c>
      <c r="U4469" s="39">
        <v>59569.421822696902</v>
      </c>
      <c r="V4469" s="39">
        <f t="shared" si="1249"/>
        <v>8100.6531597637004</v>
      </c>
      <c r="W4469" s="39">
        <v>61107.623587925496</v>
      </c>
      <c r="X4469" s="39">
        <f t="shared" si="1250"/>
        <v>255.76321639299567</v>
      </c>
      <c r="Y4469" s="39">
        <f t="shared" si="1253"/>
        <v>9638.8549249922944</v>
      </c>
      <c r="Z4469" s="39">
        <f t="shared" si="1254"/>
        <v>7953.3764120745036</v>
      </c>
      <c r="AA4469" s="45">
        <f t="shared" si="1255"/>
        <v>7.2898003912300918E-2</v>
      </c>
      <c r="AB4469" s="45">
        <f t="shared" si="1256"/>
        <v>0.46046763509161226</v>
      </c>
      <c r="AC4469" s="45">
        <f t="shared" si="1257"/>
        <v>1.4538418208161182E-2</v>
      </c>
      <c r="AD4469" s="45">
        <f t="shared" si="1258"/>
        <v>0.54790405721207436</v>
      </c>
      <c r="AE4469" s="45">
        <f t="shared" si="1259"/>
        <v>0.45209594278792564</v>
      </c>
      <c r="AF4469" s="43">
        <f>('Estimates from MCMC'!$B$2-'MCMC runs'!W4469)/'Estimates from MCMC'!$B$2</f>
        <v>0.11516451270723713</v>
      </c>
    </row>
    <row r="4470" spans="1:32" x14ac:dyDescent="0.3">
      <c r="A4470" s="38">
        <v>3306</v>
      </c>
      <c r="B4470" s="38">
        <v>2005778.555734019</v>
      </c>
      <c r="C4470" s="39">
        <v>53311.269848456199</v>
      </c>
      <c r="D4470" s="39">
        <v>52212.627908835602</v>
      </c>
      <c r="E4470" s="39">
        <f t="shared" si="1242"/>
        <v>1098.6419396205965</v>
      </c>
      <c r="F4470" s="39">
        <v>53264.974022469702</v>
      </c>
      <c r="G4470" s="40">
        <f t="shared" si="1243"/>
        <v>46.295825986497221</v>
      </c>
      <c r="H4470" s="39">
        <v>53223.848335677299</v>
      </c>
      <c r="I4470" s="39">
        <f t="shared" si="1244"/>
        <v>87.421512778899341</v>
      </c>
      <c r="J4470" s="39">
        <v>52079.4542836486</v>
      </c>
      <c r="K4470" s="40">
        <f t="shared" si="1245"/>
        <v>1231.815564807599</v>
      </c>
      <c r="L4470" s="39">
        <v>51508.7065432995</v>
      </c>
      <c r="M4470" s="39">
        <f t="shared" si="1246"/>
        <v>1802.5633051566983</v>
      </c>
      <c r="N4470" s="39">
        <f t="shared" si="1251"/>
        <v>570.74774034909933</v>
      </c>
      <c r="O4470" s="40">
        <f>'Estimates from MCMC'!$B$2-L4470</f>
        <v>17552.2934567005</v>
      </c>
      <c r="P4470" s="39">
        <v>52712.270639583003</v>
      </c>
      <c r="Q4470" s="40">
        <f t="shared" si="1247"/>
        <v>1203.5640962835023</v>
      </c>
      <c r="R4470" s="39">
        <v>52742.4709690534</v>
      </c>
      <c r="S4470" s="39">
        <f t="shared" si="1248"/>
        <v>30.200329470397264</v>
      </c>
      <c r="T4470" s="39">
        <f t="shared" si="1252"/>
        <v>1233.7644257538996</v>
      </c>
      <c r="U4470" s="39">
        <v>59490.566728031699</v>
      </c>
      <c r="V4470" s="39">
        <f t="shared" si="1249"/>
        <v>7981.8601847321988</v>
      </c>
      <c r="W4470" s="39">
        <v>60966.020890858497</v>
      </c>
      <c r="X4470" s="39">
        <f t="shared" si="1250"/>
        <v>241.68973707289842</v>
      </c>
      <c r="Y4470" s="39">
        <f t="shared" si="1253"/>
        <v>9457.3143475589968</v>
      </c>
      <c r="Z4470" s="39">
        <f t="shared" si="1254"/>
        <v>8094.9791091415027</v>
      </c>
      <c r="AA4470" s="45">
        <f t="shared" si="1255"/>
        <v>7.0290781589166976E-2</v>
      </c>
      <c r="AB4470" s="45">
        <f t="shared" si="1256"/>
        <v>0.45474742115168798</v>
      </c>
      <c r="AC4470" s="45">
        <f t="shared" si="1257"/>
        <v>1.3769695548283726E-2</v>
      </c>
      <c r="AD4470" s="45">
        <f t="shared" si="1258"/>
        <v>0.53880789828913866</v>
      </c>
      <c r="AE4470" s="45">
        <f t="shared" si="1259"/>
        <v>0.46119210171086134</v>
      </c>
      <c r="AF4470" s="43">
        <f>('Estimates from MCMC'!$B$2-'MCMC runs'!W4470)/'Estimates from MCMC'!$B$2</f>
        <v>0.1172149130354542</v>
      </c>
    </row>
    <row r="4471" spans="1:32" x14ac:dyDescent="0.3">
      <c r="A4471" s="38">
        <v>3410</v>
      </c>
      <c r="B4471" s="38">
        <v>2080072.8937579438</v>
      </c>
      <c r="C4471" s="39">
        <v>52146.576187145001</v>
      </c>
      <c r="D4471" s="39">
        <v>51062.348401758703</v>
      </c>
      <c r="E4471" s="39">
        <f t="shared" si="1242"/>
        <v>1084.2277853862979</v>
      </c>
      <c r="F4471" s="39">
        <v>52074.987505716497</v>
      </c>
      <c r="G4471" s="40">
        <f t="shared" si="1243"/>
        <v>71.58868142850406</v>
      </c>
      <c r="H4471" s="39">
        <v>52059.062628943298</v>
      </c>
      <c r="I4471" s="39">
        <f t="shared" si="1244"/>
        <v>87.513558201702836</v>
      </c>
      <c r="J4471" s="39">
        <v>50904.255477081701</v>
      </c>
      <c r="K4471" s="40">
        <f t="shared" si="1245"/>
        <v>1242.3207100633008</v>
      </c>
      <c r="L4471" s="39">
        <v>50333.080644902599</v>
      </c>
      <c r="M4471" s="39">
        <f t="shared" si="1246"/>
        <v>1813.4955422424027</v>
      </c>
      <c r="N4471" s="39">
        <f t="shared" si="1251"/>
        <v>571.17483217910194</v>
      </c>
      <c r="O4471" s="40">
        <f>'Estimates from MCMC'!$B$2-L4471</f>
        <v>18727.919355097401</v>
      </c>
      <c r="P4471" s="39">
        <v>51542.891587698701</v>
      </c>
      <c r="Q4471" s="40">
        <f t="shared" si="1247"/>
        <v>1209.8109427961026</v>
      </c>
      <c r="R4471" s="39">
        <v>51572.949612984303</v>
      </c>
      <c r="S4471" s="39">
        <f t="shared" si="1248"/>
        <v>30.058025285601616</v>
      </c>
      <c r="T4471" s="39">
        <f t="shared" si="1252"/>
        <v>1239.8689680817042</v>
      </c>
      <c r="U4471" s="39">
        <v>58148.966357906502</v>
      </c>
      <c r="V4471" s="39">
        <f t="shared" si="1249"/>
        <v>7815.8857130039032</v>
      </c>
      <c r="W4471" s="39">
        <v>59635.346538818601</v>
      </c>
      <c r="X4471" s="39">
        <f t="shared" si="1250"/>
        <v>246.51121283039538</v>
      </c>
      <c r="Y4471" s="39">
        <f t="shared" si="1253"/>
        <v>9302.2658939160028</v>
      </c>
      <c r="Z4471" s="39">
        <f t="shared" si="1254"/>
        <v>9425.6534611813986</v>
      </c>
      <c r="AA4471" s="45">
        <f t="shared" si="1255"/>
        <v>6.6204309436233996E-2</v>
      </c>
      <c r="AB4471" s="45">
        <f t="shared" si="1256"/>
        <v>0.41733871044658039</v>
      </c>
      <c r="AC4471" s="45">
        <f t="shared" si="1257"/>
        <v>1.3162765609800614E-2</v>
      </c>
      <c r="AD4471" s="45">
        <f t="shared" si="1258"/>
        <v>0.49670578549261502</v>
      </c>
      <c r="AE4471" s="45">
        <f t="shared" si="1259"/>
        <v>0.50329421450738498</v>
      </c>
      <c r="AF4471" s="43">
        <f>('Estimates from MCMC'!$B$2-'MCMC runs'!W4471)/'Estimates from MCMC'!$B$2</f>
        <v>0.13648301445361924</v>
      </c>
    </row>
    <row r="4472" spans="1:32" x14ac:dyDescent="0.3">
      <c r="A4472" s="38">
        <v>3885</v>
      </c>
      <c r="B4472" s="38">
        <v>2042519.0776863697</v>
      </c>
      <c r="C4472" s="39">
        <v>53778.913389153</v>
      </c>
      <c r="D4472" s="39">
        <v>52645.9561837812</v>
      </c>
      <c r="E4472" s="39">
        <f t="shared" si="1242"/>
        <v>1132.9572053718002</v>
      </c>
      <c r="F4472" s="39">
        <v>53731.648477914598</v>
      </c>
      <c r="G4472" s="40">
        <f t="shared" si="1243"/>
        <v>47.264911238402419</v>
      </c>
      <c r="H4472" s="39">
        <v>53687.510858424997</v>
      </c>
      <c r="I4472" s="39">
        <f t="shared" si="1244"/>
        <v>91.402530728002603</v>
      </c>
      <c r="J4472" s="39">
        <v>52507.668952872198</v>
      </c>
      <c r="K4472" s="40">
        <f t="shared" si="1245"/>
        <v>1271.2444362808019</v>
      </c>
      <c r="L4472" s="39">
        <v>51910.906699004801</v>
      </c>
      <c r="M4472" s="39">
        <f t="shared" si="1246"/>
        <v>1868.0066901481987</v>
      </c>
      <c r="N4472" s="39">
        <f t="shared" si="1251"/>
        <v>596.76225386739679</v>
      </c>
      <c r="O4472" s="40">
        <f>'Estimates from MCMC'!$B$2-L4472</f>
        <v>17150.093300995199</v>
      </c>
      <c r="P4472" s="39">
        <v>53165.907103076701</v>
      </c>
      <c r="Q4472" s="40">
        <f t="shared" si="1247"/>
        <v>1255.0004040718995</v>
      </c>
      <c r="R4472" s="39">
        <v>53197.572185287601</v>
      </c>
      <c r="S4472" s="39">
        <f t="shared" si="1248"/>
        <v>31.665082210900437</v>
      </c>
      <c r="T4472" s="39">
        <f t="shared" si="1252"/>
        <v>1286.6654862828</v>
      </c>
      <c r="U4472" s="39">
        <v>60051.4141176552</v>
      </c>
      <c r="V4472" s="39">
        <f t="shared" si="1249"/>
        <v>8140.5074186503989</v>
      </c>
      <c r="W4472" s="39">
        <v>61592.281668131698</v>
      </c>
      <c r="X4472" s="39">
        <f t="shared" si="1250"/>
        <v>254.20206419369788</v>
      </c>
      <c r="Y4472" s="39">
        <f t="shared" si="1253"/>
        <v>9681.3749691268968</v>
      </c>
      <c r="Z4472" s="39">
        <f t="shared" si="1254"/>
        <v>7468.7183318683019</v>
      </c>
      <c r="AA4472" s="45">
        <f t="shared" si="1255"/>
        <v>7.5023818453986854E-2</v>
      </c>
      <c r="AB4472" s="45">
        <f t="shared" si="1256"/>
        <v>0.47466257330378581</v>
      </c>
      <c r="AC4472" s="45">
        <f t="shared" si="1257"/>
        <v>1.4822197158481164E-2</v>
      </c>
      <c r="AD4472" s="45">
        <f t="shared" si="1258"/>
        <v>0.56450858891625377</v>
      </c>
      <c r="AE4472" s="45">
        <f t="shared" si="1259"/>
        <v>0.43549141108374623</v>
      </c>
      <c r="AF4472" s="43">
        <f>('Estimates from MCMC'!$B$2-'MCMC runs'!W4472)/'Estimates from MCMC'!$B$2</f>
        <v>0.10814668672432055</v>
      </c>
    </row>
    <row r="4473" spans="1:32" x14ac:dyDescent="0.3">
      <c r="A4473" s="38">
        <v>4034</v>
      </c>
      <c r="B4473" s="38">
        <v>2042519.0776863697</v>
      </c>
      <c r="C4473" s="39">
        <v>53778.913389153</v>
      </c>
      <c r="D4473" s="39">
        <v>52645.9561837812</v>
      </c>
      <c r="E4473" s="39">
        <f t="shared" si="1242"/>
        <v>1132.9572053718002</v>
      </c>
      <c r="F4473" s="39">
        <v>53731.648477914598</v>
      </c>
      <c r="G4473" s="40">
        <f t="shared" si="1243"/>
        <v>47.264911238402419</v>
      </c>
      <c r="H4473" s="39">
        <v>53687.510858424997</v>
      </c>
      <c r="I4473" s="39">
        <f t="shared" si="1244"/>
        <v>91.402530728002603</v>
      </c>
      <c r="J4473" s="39">
        <v>52507.668952872198</v>
      </c>
      <c r="K4473" s="40">
        <f t="shared" si="1245"/>
        <v>1271.2444362808019</v>
      </c>
      <c r="L4473" s="39">
        <v>51910.906699004801</v>
      </c>
      <c r="M4473" s="39">
        <f t="shared" si="1246"/>
        <v>1868.0066901481987</v>
      </c>
      <c r="N4473" s="39">
        <f t="shared" si="1251"/>
        <v>596.76225386739679</v>
      </c>
      <c r="O4473" s="40">
        <f>'Estimates from MCMC'!$B$2-L4473</f>
        <v>17150.093300995199</v>
      </c>
      <c r="P4473" s="39">
        <v>53165.907103076701</v>
      </c>
      <c r="Q4473" s="40">
        <f t="shared" si="1247"/>
        <v>1255.0004040718995</v>
      </c>
      <c r="R4473" s="39">
        <v>53197.572185287601</v>
      </c>
      <c r="S4473" s="39">
        <f t="shared" si="1248"/>
        <v>31.665082210900437</v>
      </c>
      <c r="T4473" s="39">
        <f t="shared" si="1252"/>
        <v>1286.6654862828</v>
      </c>
      <c r="U4473" s="39">
        <v>60051.4141176552</v>
      </c>
      <c r="V4473" s="39">
        <f t="shared" si="1249"/>
        <v>8140.5074186503989</v>
      </c>
      <c r="W4473" s="39">
        <v>61592.281668131698</v>
      </c>
      <c r="X4473" s="39">
        <f t="shared" si="1250"/>
        <v>254.20206419369788</v>
      </c>
      <c r="Y4473" s="39">
        <f t="shared" si="1253"/>
        <v>9681.3749691268968</v>
      </c>
      <c r="Z4473" s="39">
        <f t="shared" si="1254"/>
        <v>7468.7183318683019</v>
      </c>
      <c r="AA4473" s="45">
        <f t="shared" si="1255"/>
        <v>7.5023818453986854E-2</v>
      </c>
      <c r="AB4473" s="45">
        <f t="shared" si="1256"/>
        <v>0.47466257330378581</v>
      </c>
      <c r="AC4473" s="45">
        <f t="shared" si="1257"/>
        <v>1.4822197158481164E-2</v>
      </c>
      <c r="AD4473" s="45">
        <f t="shared" si="1258"/>
        <v>0.56450858891625377</v>
      </c>
      <c r="AE4473" s="45">
        <f t="shared" si="1259"/>
        <v>0.43549141108374623</v>
      </c>
      <c r="AF4473" s="43">
        <f>('Estimates from MCMC'!$B$2-'MCMC runs'!W4473)/'Estimates from MCMC'!$B$2</f>
        <v>0.10814668672432055</v>
      </c>
    </row>
    <row r="4474" spans="1:32" x14ac:dyDescent="0.3">
      <c r="A4474" s="38">
        <v>4624</v>
      </c>
      <c r="B4474" s="38">
        <v>2105897.9238882205</v>
      </c>
      <c r="C4474" s="39">
        <v>52853.308388190198</v>
      </c>
      <c r="D4474" s="39">
        <v>51774.167572953003</v>
      </c>
      <c r="E4474" s="39">
        <f t="shared" si="1242"/>
        <v>1079.1408152371951</v>
      </c>
      <c r="F4474" s="39">
        <v>52789.751439959</v>
      </c>
      <c r="G4474" s="40">
        <f t="shared" si="1243"/>
        <v>63.556948231198476</v>
      </c>
      <c r="H4474" s="39">
        <v>52765.691310886403</v>
      </c>
      <c r="I4474" s="39">
        <f t="shared" si="1244"/>
        <v>87.617077303795668</v>
      </c>
      <c r="J4474" s="39">
        <v>51623.791284026003</v>
      </c>
      <c r="K4474" s="40">
        <f t="shared" si="1245"/>
        <v>1229.5171041641952</v>
      </c>
      <c r="L4474" s="39">
        <v>51051.677087585798</v>
      </c>
      <c r="M4474" s="39">
        <f t="shared" si="1246"/>
        <v>1801.6313006044002</v>
      </c>
      <c r="N4474" s="39">
        <f t="shared" si="1251"/>
        <v>572.11419644020498</v>
      </c>
      <c r="O4474" s="40">
        <f>'Estimates from MCMC'!$B$2-L4474</f>
        <v>18009.322912414202</v>
      </c>
      <c r="P4474" s="39">
        <v>52250.773498585702</v>
      </c>
      <c r="Q4474" s="40">
        <f t="shared" si="1247"/>
        <v>1199.096410999904</v>
      </c>
      <c r="R4474" s="39">
        <v>52281.320639762402</v>
      </c>
      <c r="S4474" s="39">
        <f t="shared" si="1248"/>
        <v>30.54714117669937</v>
      </c>
      <c r="T4474" s="39">
        <f t="shared" si="1252"/>
        <v>1229.6435521766034</v>
      </c>
      <c r="U4474" s="39">
        <v>59012.595997272103</v>
      </c>
      <c r="V4474" s="39">
        <f t="shared" si="1249"/>
        <v>7960.9189096863047</v>
      </c>
      <c r="W4474" s="39">
        <v>60487.006624430702</v>
      </c>
      <c r="X4474" s="39">
        <f t="shared" si="1250"/>
        <v>244.76707498199539</v>
      </c>
      <c r="Y4474" s="39">
        <f t="shared" si="1253"/>
        <v>9435.3295368449035</v>
      </c>
      <c r="Z4474" s="39">
        <f t="shared" si="1254"/>
        <v>8573.9933755692982</v>
      </c>
      <c r="AA4474" s="45">
        <f t="shared" si="1255"/>
        <v>6.8278166711586055E-2</v>
      </c>
      <c r="AB4474" s="45">
        <f t="shared" si="1256"/>
        <v>0.44204432051127684</v>
      </c>
      <c r="AC4474" s="45">
        <f t="shared" si="1257"/>
        <v>1.3591131447438945E-2</v>
      </c>
      <c r="AD4474" s="45">
        <f t="shared" si="1258"/>
        <v>0.52391361867030184</v>
      </c>
      <c r="AE4474" s="45">
        <f t="shared" si="1259"/>
        <v>0.47608638132969816</v>
      </c>
      <c r="AF4474" s="43">
        <f>('Estimates from MCMC'!$B$2-'MCMC runs'!W4474)/'Estimates from MCMC'!$B$2</f>
        <v>0.12415101686290812</v>
      </c>
    </row>
    <row r="4475" spans="1:32" x14ac:dyDescent="0.3">
      <c r="A4475" s="38">
        <v>4637</v>
      </c>
      <c r="B4475" s="38">
        <v>2013915.3200467573</v>
      </c>
      <c r="C4475" s="39">
        <v>52783.149953480599</v>
      </c>
      <c r="D4475" s="39">
        <v>51699.902885687501</v>
      </c>
      <c r="E4475" s="39">
        <f t="shared" si="1242"/>
        <v>1083.2470677930978</v>
      </c>
      <c r="F4475" s="39">
        <v>52720.745548168903</v>
      </c>
      <c r="G4475" s="40">
        <f t="shared" si="1243"/>
        <v>62.404405311695882</v>
      </c>
      <c r="H4475" s="39">
        <v>52694.687291164002</v>
      </c>
      <c r="I4475" s="39">
        <f t="shared" si="1244"/>
        <v>88.462662316596834</v>
      </c>
      <c r="J4475" s="39">
        <v>51549.937785244401</v>
      </c>
      <c r="K4475" s="40">
        <f t="shared" si="1245"/>
        <v>1233.2121682361976</v>
      </c>
      <c r="L4475" s="39">
        <v>50972.478884466203</v>
      </c>
      <c r="M4475" s="39">
        <f t="shared" si="1246"/>
        <v>1810.6710690143955</v>
      </c>
      <c r="N4475" s="39">
        <f t="shared" si="1251"/>
        <v>577.45890077819786</v>
      </c>
      <c r="O4475" s="40">
        <f>'Estimates from MCMC'!$B$2-L4475</f>
        <v>18088.521115533797</v>
      </c>
      <c r="P4475" s="39">
        <v>52183.349578265603</v>
      </c>
      <c r="Q4475" s="40">
        <f t="shared" si="1247"/>
        <v>1210.8706937993993</v>
      </c>
      <c r="R4475" s="39">
        <v>52214.1592591511</v>
      </c>
      <c r="S4475" s="39">
        <f t="shared" si="1248"/>
        <v>30.809680885497073</v>
      </c>
      <c r="T4475" s="39">
        <f t="shared" si="1252"/>
        <v>1241.6803746848964</v>
      </c>
      <c r="U4475" s="39">
        <v>58807.052710428303</v>
      </c>
      <c r="V4475" s="39">
        <f t="shared" si="1249"/>
        <v>7834.5738259620994</v>
      </c>
      <c r="W4475" s="39">
        <v>60290.5008907956</v>
      </c>
      <c r="X4475" s="39">
        <f t="shared" si="1250"/>
        <v>241.76780568240065</v>
      </c>
      <c r="Y4475" s="39">
        <f t="shared" si="1253"/>
        <v>9318.0220063293964</v>
      </c>
      <c r="Z4475" s="39">
        <f t="shared" si="1254"/>
        <v>8770.4991092044002</v>
      </c>
      <c r="AA4475" s="45">
        <f t="shared" si="1255"/>
        <v>6.8644659602303482E-2</v>
      </c>
      <c r="AB4475" s="45">
        <f t="shared" si="1256"/>
        <v>0.43312406668967746</v>
      </c>
      <c r="AC4475" s="45">
        <f t="shared" si="1257"/>
        <v>1.3365813829566133E-2</v>
      </c>
      <c r="AD4475" s="45">
        <f t="shared" si="1258"/>
        <v>0.51513454012154714</v>
      </c>
      <c r="AE4475" s="45">
        <f t="shared" si="1259"/>
        <v>0.48486545987845292</v>
      </c>
      <c r="AF4475" s="43">
        <f>('Estimates from MCMC'!$B$2-'MCMC runs'!W4475)/'Estimates from MCMC'!$B$2</f>
        <v>0.12699641055305311</v>
      </c>
    </row>
    <row r="4476" spans="1:32" x14ac:dyDescent="0.3">
      <c r="A4476" s="38">
        <v>1809</v>
      </c>
      <c r="B4476" s="38">
        <v>1976974.4584030199</v>
      </c>
      <c r="C4476" s="39">
        <v>51994.958293363998</v>
      </c>
      <c r="D4476" s="39">
        <v>50948.820977187897</v>
      </c>
      <c r="E4476" s="39">
        <f t="shared" si="1242"/>
        <v>1046.1373161761003</v>
      </c>
      <c r="F4476" s="39">
        <v>51909.655217387801</v>
      </c>
      <c r="G4476" s="40">
        <f t="shared" si="1243"/>
        <v>85.303075976196851</v>
      </c>
      <c r="H4476" s="39">
        <v>51910.084684401998</v>
      </c>
      <c r="I4476" s="39">
        <f t="shared" si="1244"/>
        <v>84.873608961999707</v>
      </c>
      <c r="J4476" s="39">
        <v>50779.960492812002</v>
      </c>
      <c r="K4476" s="40">
        <f t="shared" si="1245"/>
        <v>1214.9978005519952</v>
      </c>
      <c r="L4476" s="39">
        <v>50225.511193204598</v>
      </c>
      <c r="M4476" s="39">
        <f t="shared" si="1246"/>
        <v>1769.4471001593993</v>
      </c>
      <c r="N4476" s="39">
        <f t="shared" si="1251"/>
        <v>554.4492996074041</v>
      </c>
      <c r="O4476" s="40">
        <f>'Estimates from MCMC'!$B$2-L4476</f>
        <v>18835.488806795402</v>
      </c>
      <c r="P4476" s="39">
        <v>51397.450146882002</v>
      </c>
      <c r="Q4476" s="40">
        <f t="shared" si="1247"/>
        <v>1171.9389536774033</v>
      </c>
      <c r="R4476" s="39">
        <v>51426.663318420397</v>
      </c>
      <c r="S4476" s="39">
        <f t="shared" si="1248"/>
        <v>29.213171538394818</v>
      </c>
      <c r="T4476" s="39">
        <f t="shared" si="1252"/>
        <v>1201.1521252157982</v>
      </c>
      <c r="U4476" s="39">
        <v>58133.6143450444</v>
      </c>
      <c r="V4476" s="39">
        <f t="shared" si="1249"/>
        <v>7908.1031518398013</v>
      </c>
      <c r="W4476" s="39">
        <v>59575.790320286898</v>
      </c>
      <c r="X4476" s="39">
        <f t="shared" si="1250"/>
        <v>241.02385002670053</v>
      </c>
      <c r="Y4476" s="39">
        <f t="shared" si="1253"/>
        <v>9350.2791270823</v>
      </c>
      <c r="Z4476" s="39">
        <f t="shared" si="1254"/>
        <v>9485.2096797131017</v>
      </c>
      <c r="AA4476" s="45">
        <f t="shared" si="1255"/>
        <v>6.3770690399202731E-2</v>
      </c>
      <c r="AB4476" s="45">
        <f t="shared" si="1256"/>
        <v>0.41985123045953254</v>
      </c>
      <c r="AC4476" s="45">
        <f t="shared" si="1257"/>
        <v>1.2796262018947169E-2</v>
      </c>
      <c r="AD4476" s="45">
        <f t="shared" si="1258"/>
        <v>0.49641818287768241</v>
      </c>
      <c r="AE4476" s="45">
        <f t="shared" si="1259"/>
        <v>0.50358181712231753</v>
      </c>
      <c r="AF4476" s="43">
        <f>('Estimates from MCMC'!$B$2-'MCMC runs'!W4476)/'Estimates from MCMC'!$B$2</f>
        <v>0.1373453856693807</v>
      </c>
    </row>
    <row r="4477" spans="1:32" x14ac:dyDescent="0.3">
      <c r="A4477" s="38">
        <v>4857</v>
      </c>
      <c r="B4477" s="38">
        <v>2070639.0376604665</v>
      </c>
      <c r="C4477" s="39">
        <v>52252.527091367803</v>
      </c>
      <c r="D4477" s="39">
        <v>51154.328047898001</v>
      </c>
      <c r="E4477" s="39">
        <f t="shared" si="1242"/>
        <v>1098.1990434698018</v>
      </c>
      <c r="F4477" s="39">
        <v>52194.1627408309</v>
      </c>
      <c r="G4477" s="40">
        <f t="shared" si="1243"/>
        <v>58.364350536903657</v>
      </c>
      <c r="H4477" s="39">
        <v>52163.133204827798</v>
      </c>
      <c r="I4477" s="39">
        <f t="shared" si="1244"/>
        <v>89.393886540005042</v>
      </c>
      <c r="J4477" s="39">
        <v>51007.422693116801</v>
      </c>
      <c r="K4477" s="40">
        <f t="shared" si="1245"/>
        <v>1245.1043982510018</v>
      </c>
      <c r="L4477" s="39">
        <v>50424.150620291803</v>
      </c>
      <c r="M4477" s="39">
        <f t="shared" si="1246"/>
        <v>1828.3764710760006</v>
      </c>
      <c r="N4477" s="39">
        <f t="shared" si="1251"/>
        <v>583.27207282499876</v>
      </c>
      <c r="O4477" s="40">
        <f>'Estimates from MCMC'!$B$2-L4477</f>
        <v>18636.849379708197</v>
      </c>
      <c r="P4477" s="39">
        <v>51649.270845243504</v>
      </c>
      <c r="Q4477" s="40">
        <f t="shared" si="1247"/>
        <v>1225.1202249517009</v>
      </c>
      <c r="R4477" s="39">
        <v>51680.3316124829</v>
      </c>
      <c r="S4477" s="39">
        <f t="shared" si="1248"/>
        <v>31.060767239396228</v>
      </c>
      <c r="T4477" s="39">
        <f t="shared" si="1252"/>
        <v>1256.1809921910972</v>
      </c>
      <c r="U4477" s="39">
        <v>58203.295502528403</v>
      </c>
      <c r="V4477" s="39">
        <f t="shared" si="1249"/>
        <v>7779.1448822366001</v>
      </c>
      <c r="W4477" s="39">
        <v>59704.311192207897</v>
      </c>
      <c r="X4477" s="39">
        <f t="shared" si="1250"/>
        <v>244.83469748839707</v>
      </c>
      <c r="Y4477" s="39">
        <f t="shared" si="1253"/>
        <v>9280.1605719160943</v>
      </c>
      <c r="Z4477" s="39">
        <f t="shared" si="1254"/>
        <v>9356.688807792103</v>
      </c>
      <c r="AA4477" s="45">
        <f t="shared" si="1255"/>
        <v>6.7403076914858098E-2</v>
      </c>
      <c r="AB4477" s="45">
        <f t="shared" si="1256"/>
        <v>0.41740665086377388</v>
      </c>
      <c r="AC4477" s="45">
        <f t="shared" si="1257"/>
        <v>1.3137129162774321E-2</v>
      </c>
      <c r="AD4477" s="45">
        <f t="shared" si="1258"/>
        <v>0.49794685694140628</v>
      </c>
      <c r="AE4477" s="45">
        <f t="shared" si="1259"/>
        <v>0.50205314305859372</v>
      </c>
      <c r="AF4477" s="43">
        <f>('Estimates from MCMC'!$B$2-'MCMC runs'!W4477)/'Estimates from MCMC'!$B$2</f>
        <v>0.13548440954796634</v>
      </c>
    </row>
    <row r="4478" spans="1:32" x14ac:dyDescent="0.3">
      <c r="A4478" s="38">
        <v>4301</v>
      </c>
      <c r="B4478" s="38">
        <v>1965787.3598566377</v>
      </c>
      <c r="C4478" s="39">
        <v>52119.822845161601</v>
      </c>
      <c r="D4478" s="39">
        <v>51074.036081990002</v>
      </c>
      <c r="E4478" s="39">
        <f t="shared" si="1242"/>
        <v>1045.7867631715999</v>
      </c>
      <c r="F4478" s="39">
        <v>52043.679214458003</v>
      </c>
      <c r="G4478" s="40">
        <f t="shared" si="1243"/>
        <v>76.143630703598319</v>
      </c>
      <c r="H4478" s="39">
        <v>52035.633482756297</v>
      </c>
      <c r="I4478" s="39">
        <f t="shared" si="1244"/>
        <v>84.189362405304564</v>
      </c>
      <c r="J4478" s="39">
        <v>50914.733710864202</v>
      </c>
      <c r="K4478" s="40">
        <f t="shared" si="1245"/>
        <v>1205.0891342973991</v>
      </c>
      <c r="L4478" s="39">
        <v>50364.648423027102</v>
      </c>
      <c r="M4478" s="39">
        <f t="shared" si="1246"/>
        <v>1755.1744221344998</v>
      </c>
      <c r="N4478" s="39">
        <f t="shared" si="1251"/>
        <v>550.08528783710062</v>
      </c>
      <c r="O4478" s="40">
        <f>'Estimates from MCMC'!$B$2-L4478</f>
        <v>18696.351576972898</v>
      </c>
      <c r="P4478" s="39">
        <v>51529.4034142327</v>
      </c>
      <c r="Q4478" s="40">
        <f t="shared" si="1247"/>
        <v>1164.7549912055983</v>
      </c>
      <c r="R4478" s="39">
        <v>51558.2814014951</v>
      </c>
      <c r="S4478" s="39">
        <f t="shared" si="1248"/>
        <v>28.877987262399984</v>
      </c>
      <c r="T4478" s="39">
        <f t="shared" si="1252"/>
        <v>1193.6329784679983</v>
      </c>
      <c r="U4478" s="39">
        <v>58123.332639219399</v>
      </c>
      <c r="V4478" s="39">
        <f t="shared" si="1249"/>
        <v>7758.6842161922978</v>
      </c>
      <c r="W4478" s="39">
        <v>59551.0915416266</v>
      </c>
      <c r="X4478" s="39">
        <f t="shared" si="1250"/>
        <v>234.12592393920204</v>
      </c>
      <c r="Y4478" s="39">
        <f t="shared" si="1253"/>
        <v>9186.4431185994981</v>
      </c>
      <c r="Z4478" s="39">
        <f t="shared" si="1254"/>
        <v>9509.9084583734002</v>
      </c>
      <c r="AA4478" s="45">
        <f t="shared" si="1255"/>
        <v>6.3843096528957005E-2</v>
      </c>
      <c r="AB4478" s="45">
        <f t="shared" si="1256"/>
        <v>0.41498386379020458</v>
      </c>
      <c r="AC4478" s="45">
        <f t="shared" si="1257"/>
        <v>1.2522546068697167E-2</v>
      </c>
      <c r="AD4478" s="45">
        <f t="shared" si="1258"/>
        <v>0.49134950638785874</v>
      </c>
      <c r="AE4478" s="45">
        <f t="shared" si="1259"/>
        <v>0.50865049361214121</v>
      </c>
      <c r="AF4478" s="43">
        <f>('Estimates from MCMC'!$B$2-'MCMC runs'!W4478)/'Estimates from MCMC'!$B$2</f>
        <v>0.13770302281133201</v>
      </c>
    </row>
    <row r="4479" spans="1:32" x14ac:dyDescent="0.3">
      <c r="A4479" s="38">
        <v>368</v>
      </c>
      <c r="B4479" s="38">
        <v>2127185.1269974471</v>
      </c>
      <c r="C4479" s="39">
        <v>52237.0768644973</v>
      </c>
      <c r="D4479" s="39">
        <v>51158.483850480698</v>
      </c>
      <c r="E4479" s="39">
        <f t="shared" si="1242"/>
        <v>1078.593014016602</v>
      </c>
      <c r="F4479" s="39">
        <v>52173.694690958997</v>
      </c>
      <c r="G4479" s="40">
        <f t="shared" si="1243"/>
        <v>63.382173538302595</v>
      </c>
      <c r="H4479" s="39">
        <v>52150.310497243001</v>
      </c>
      <c r="I4479" s="39">
        <f t="shared" si="1244"/>
        <v>86.76636725429853</v>
      </c>
      <c r="J4479" s="39">
        <v>51009.114590712503</v>
      </c>
      <c r="K4479" s="40">
        <f t="shared" si="1245"/>
        <v>1227.9622737847967</v>
      </c>
      <c r="L4479" s="39">
        <v>50442.576648590803</v>
      </c>
      <c r="M4479" s="39">
        <f t="shared" si="1246"/>
        <v>1794.500215906497</v>
      </c>
      <c r="N4479" s="39">
        <f t="shared" si="1251"/>
        <v>566.53794212170033</v>
      </c>
      <c r="O4479" s="40">
        <f>'Estimates from MCMC'!$B$2-L4479</f>
        <v>18618.423351409197</v>
      </c>
      <c r="P4479" s="39">
        <v>51639.643508303401</v>
      </c>
      <c r="Q4479" s="40">
        <f t="shared" si="1247"/>
        <v>1197.0668597125987</v>
      </c>
      <c r="R4479" s="39">
        <v>51669.521848728597</v>
      </c>
      <c r="S4479" s="39">
        <f t="shared" si="1248"/>
        <v>29.878340425195347</v>
      </c>
      <c r="T4479" s="39">
        <f t="shared" si="1252"/>
        <v>1226.945200137794</v>
      </c>
      <c r="U4479" s="39">
        <v>58242.832891005302</v>
      </c>
      <c r="V4479" s="39">
        <f t="shared" si="1249"/>
        <v>7800.2562424144999</v>
      </c>
      <c r="W4479" s="39">
        <v>59709.914206483198</v>
      </c>
      <c r="X4479" s="39">
        <f t="shared" si="1250"/>
        <v>240.13611534010124</v>
      </c>
      <c r="Y4479" s="39">
        <f t="shared" si="1253"/>
        <v>9267.3375578923951</v>
      </c>
      <c r="Z4479" s="39">
        <f t="shared" si="1254"/>
        <v>9351.0857935168024</v>
      </c>
      <c r="AA4479" s="45">
        <f t="shared" si="1255"/>
        <v>6.589952204760284E-2</v>
      </c>
      <c r="AB4479" s="45">
        <f t="shared" si="1256"/>
        <v>0.41895364044475397</v>
      </c>
      <c r="AC4479" s="45">
        <f t="shared" si="1257"/>
        <v>1.2897768560081955E-2</v>
      </c>
      <c r="AD4479" s="45">
        <f t="shared" si="1258"/>
        <v>0.49775093105243873</v>
      </c>
      <c r="AE4479" s="45">
        <f t="shared" si="1259"/>
        <v>0.50224906894756127</v>
      </c>
      <c r="AF4479" s="43">
        <f>('Estimates from MCMC'!$B$2-'MCMC runs'!W4479)/'Estimates from MCMC'!$B$2</f>
        <v>0.13540327816737091</v>
      </c>
    </row>
    <row r="4480" spans="1:32" x14ac:dyDescent="0.3">
      <c r="A4480" s="38">
        <v>78</v>
      </c>
      <c r="B4480" s="38">
        <v>1943645.4945962853</v>
      </c>
      <c r="C4480" s="39">
        <v>53140.591324316803</v>
      </c>
      <c r="D4480" s="39">
        <v>52057.779117884602</v>
      </c>
      <c r="E4480" s="39">
        <f t="shared" si="1242"/>
        <v>1082.8122064322015</v>
      </c>
      <c r="F4480" s="39">
        <v>53076.1017235197</v>
      </c>
      <c r="G4480" s="40">
        <f t="shared" si="1243"/>
        <v>64.489600797103776</v>
      </c>
      <c r="H4480" s="39">
        <v>53053.317559102703</v>
      </c>
      <c r="I4480" s="39">
        <f t="shared" si="1244"/>
        <v>87.273765214100422</v>
      </c>
      <c r="J4480" s="39">
        <v>51906.927330469603</v>
      </c>
      <c r="K4480" s="40">
        <f t="shared" si="1245"/>
        <v>1233.6639938471999</v>
      </c>
      <c r="L4480" s="39">
        <v>51336.983665651504</v>
      </c>
      <c r="M4480" s="39">
        <f t="shared" si="1246"/>
        <v>1803.6076586652998</v>
      </c>
      <c r="N4480" s="39">
        <f t="shared" si="1251"/>
        <v>569.94366481809993</v>
      </c>
      <c r="O4480" s="40">
        <f>'Estimates from MCMC'!$B$2-L4480</f>
        <v>17724.016334348496</v>
      </c>
      <c r="P4480" s="39">
        <v>52540.789143970003</v>
      </c>
      <c r="Q4480" s="40">
        <f t="shared" si="1247"/>
        <v>1203.8054783184998</v>
      </c>
      <c r="R4480" s="39">
        <v>52570.8792246222</v>
      </c>
      <c r="S4480" s="39">
        <f t="shared" si="1248"/>
        <v>30.090080652196775</v>
      </c>
      <c r="T4480" s="39">
        <f t="shared" si="1252"/>
        <v>1233.8955589706966</v>
      </c>
      <c r="U4480" s="39">
        <v>59274.258047690302</v>
      </c>
      <c r="V4480" s="39">
        <f t="shared" si="1249"/>
        <v>7937.2743820387986</v>
      </c>
      <c r="W4480" s="39">
        <v>60750.4221432454</v>
      </c>
      <c r="X4480" s="39">
        <f t="shared" si="1250"/>
        <v>242.26853658440086</v>
      </c>
      <c r="Y4480" s="39">
        <f t="shared" si="1253"/>
        <v>9413.4384775938961</v>
      </c>
      <c r="Z4480" s="39">
        <f t="shared" si="1254"/>
        <v>8310.5778567546004</v>
      </c>
      <c r="AA4480" s="45">
        <f t="shared" si="1255"/>
        <v>6.9617153115541425E-2</v>
      </c>
      <c r="AB4480" s="45">
        <f t="shared" si="1256"/>
        <v>0.44782594601070475</v>
      </c>
      <c r="AC4480" s="45">
        <f t="shared" si="1257"/>
        <v>1.3668941170793963E-2</v>
      </c>
      <c r="AD4480" s="45">
        <f t="shared" si="1258"/>
        <v>0.53111204029704018</v>
      </c>
      <c r="AE4480" s="45">
        <f t="shared" si="1259"/>
        <v>0.46888795970295988</v>
      </c>
      <c r="AF4480" s="43">
        <f>('Estimates from MCMC'!$B$2-'MCMC runs'!W4480)/'Estimates from MCMC'!$B$2</f>
        <v>0.12033677266119229</v>
      </c>
    </row>
    <row r="4481" spans="1:32" x14ac:dyDescent="0.3">
      <c r="A4481" s="38">
        <v>806</v>
      </c>
      <c r="B4481" s="38">
        <v>2124559.2901897328</v>
      </c>
      <c r="C4481" s="39">
        <v>52817.741428849396</v>
      </c>
      <c r="D4481" s="39">
        <v>51753.388467205797</v>
      </c>
      <c r="E4481" s="39">
        <f t="shared" si="1242"/>
        <v>1064.352961643599</v>
      </c>
      <c r="F4481" s="39">
        <v>52764.861694899002</v>
      </c>
      <c r="G4481" s="40">
        <f t="shared" si="1243"/>
        <v>52.879733950394439</v>
      </c>
      <c r="H4481" s="39">
        <v>52731.785417444</v>
      </c>
      <c r="I4481" s="39">
        <f t="shared" si="1244"/>
        <v>85.956011405396566</v>
      </c>
      <c r="J4481" s="39">
        <v>51614.913192193497</v>
      </c>
      <c r="K4481" s="40">
        <f t="shared" si="1245"/>
        <v>1202.8282366558997</v>
      </c>
      <c r="L4481" s="39">
        <v>51053.184761065997</v>
      </c>
      <c r="M4481" s="39">
        <f t="shared" si="1246"/>
        <v>1764.5566677833995</v>
      </c>
      <c r="N4481" s="39">
        <f t="shared" si="1251"/>
        <v>561.72843112749979</v>
      </c>
      <c r="O4481" s="40">
        <f>'Estimates from MCMC'!$B$2-L4481</f>
        <v>18007.815238934003</v>
      </c>
      <c r="P4481" s="39">
        <v>52225.404855376801</v>
      </c>
      <c r="Q4481" s="40">
        <f t="shared" si="1247"/>
        <v>1172.2200943108037</v>
      </c>
      <c r="R4481" s="39">
        <v>52255.541817241101</v>
      </c>
      <c r="S4481" s="39">
        <f t="shared" si="1248"/>
        <v>30.136961864300247</v>
      </c>
      <c r="T4481" s="39">
        <f t="shared" si="1252"/>
        <v>1202.3570561751039</v>
      </c>
      <c r="U4481" s="39">
        <v>59022.360382026302</v>
      </c>
      <c r="V4481" s="39">
        <f t="shared" si="1249"/>
        <v>7969.1756209603045</v>
      </c>
      <c r="W4481" s="39">
        <v>60459.461435210498</v>
      </c>
      <c r="X4481" s="39">
        <f t="shared" si="1250"/>
        <v>234.74399700909271</v>
      </c>
      <c r="Y4481" s="39">
        <f t="shared" si="1253"/>
        <v>9406.2766741445012</v>
      </c>
      <c r="Z4481" s="39">
        <f t="shared" si="1254"/>
        <v>8601.5385647895018</v>
      </c>
      <c r="AA4481" s="45">
        <f t="shared" si="1255"/>
        <v>6.6768624634460608E-2</v>
      </c>
      <c r="AB4481" s="45">
        <f t="shared" si="1256"/>
        <v>0.44253983702200905</v>
      </c>
      <c r="AC4481" s="45">
        <f t="shared" si="1257"/>
        <v>1.3035673339293362E-2</v>
      </c>
      <c r="AD4481" s="45">
        <f t="shared" si="1258"/>
        <v>0.52234413499576304</v>
      </c>
      <c r="AE4481" s="45">
        <f t="shared" si="1259"/>
        <v>0.47765586500423701</v>
      </c>
      <c r="AF4481" s="43">
        <f>('Estimates from MCMC'!$B$2-'MCMC runs'!W4481)/'Estimates from MCMC'!$B$2</f>
        <v>0.12454986989457874</v>
      </c>
    </row>
    <row r="4482" spans="1:32" x14ac:dyDescent="0.3">
      <c r="A4482" s="38">
        <v>749</v>
      </c>
      <c r="B4482" s="38">
        <v>1946992.2447703013</v>
      </c>
      <c r="C4482" s="39">
        <v>54251.585688666499</v>
      </c>
      <c r="D4482" s="39">
        <v>53177.799780643902</v>
      </c>
      <c r="E4482" s="39">
        <f t="shared" ref="E4482:E4545" si="1260">$C4482-D4482</f>
        <v>1073.7859080225971</v>
      </c>
      <c r="F4482" s="39">
        <v>54191.397356050998</v>
      </c>
      <c r="G4482" s="40">
        <f t="shared" ref="G4482:G4545" si="1261">$C4482-F4482</f>
        <v>60.188332615500258</v>
      </c>
      <c r="H4482" s="39">
        <v>54163.740589360998</v>
      </c>
      <c r="I4482" s="39">
        <f t="shared" ref="I4482:I4545" si="1262">$C4482-H4482</f>
        <v>87.845099305501208</v>
      </c>
      <c r="J4482" s="39">
        <v>53030.389758502701</v>
      </c>
      <c r="K4482" s="40">
        <f t="shared" ref="K4482:K4545" si="1263">$C4482-J4482</f>
        <v>1221.195930163798</v>
      </c>
      <c r="L4482" s="39">
        <v>52455.954575739001</v>
      </c>
      <c r="M4482" s="39">
        <f t="shared" ref="M4482:M4545" si="1264">$C4482-L4482</f>
        <v>1795.6311129274982</v>
      </c>
      <c r="N4482" s="39">
        <f t="shared" si="1251"/>
        <v>574.43518276370014</v>
      </c>
      <c r="O4482" s="40">
        <f>'Estimates from MCMC'!$B$2-L4482</f>
        <v>16605.045424260999</v>
      </c>
      <c r="P4482" s="39">
        <v>53651.881770089902</v>
      </c>
      <c r="Q4482" s="40">
        <f t="shared" ref="Q4482:Q4545" si="1265">P4482-L4482</f>
        <v>1195.9271943509011</v>
      </c>
      <c r="R4482" s="39">
        <v>53682.689626176601</v>
      </c>
      <c r="S4482" s="39">
        <f t="shared" ref="S4482:S4545" si="1266">R4482-L4482-Q4482</f>
        <v>30.807856086699758</v>
      </c>
      <c r="T4482" s="39">
        <f t="shared" si="1252"/>
        <v>1226.7350504376009</v>
      </c>
      <c r="U4482" s="39">
        <v>60749.6676695313</v>
      </c>
      <c r="V4482" s="39">
        <f t="shared" ref="V4482:V4545" si="1267">U4482-L4482</f>
        <v>8293.7130937922993</v>
      </c>
      <c r="W4482" s="39">
        <v>62217.810017919401</v>
      </c>
      <c r="X4482" s="39">
        <f t="shared" ref="X4482:X4545" si="1268">W4482-V4482-S4482-Q4482-L4482</f>
        <v>241.40729795049992</v>
      </c>
      <c r="Y4482" s="39">
        <f t="shared" si="1253"/>
        <v>9761.8554421804001</v>
      </c>
      <c r="Z4482" s="39">
        <f t="shared" si="1254"/>
        <v>6843.1899820805993</v>
      </c>
      <c r="AA4482" s="45">
        <f t="shared" si="1255"/>
        <v>7.3877247492817155E-2</v>
      </c>
      <c r="AB4482" s="45">
        <f t="shared" si="1256"/>
        <v>0.49946946135267245</v>
      </c>
      <c r="AC4482" s="45">
        <f t="shared" si="1257"/>
        <v>1.4538189555193202E-2</v>
      </c>
      <c r="AD4482" s="45">
        <f t="shared" si="1258"/>
        <v>0.58788489840068281</v>
      </c>
      <c r="AE4482" s="45">
        <f t="shared" si="1259"/>
        <v>0.41211510159931725</v>
      </c>
      <c r="AF4482" s="43">
        <f>('Estimates from MCMC'!$B$2-'MCMC runs'!W4482)/'Estimates from MCMC'!$B$2</f>
        <v>9.9089065928390826E-2</v>
      </c>
    </row>
    <row r="4483" spans="1:32" x14ac:dyDescent="0.3">
      <c r="A4483" s="38">
        <v>2618</v>
      </c>
      <c r="B4483" s="38">
        <v>2160295.9288769765</v>
      </c>
      <c r="C4483" s="39">
        <v>52503.088255793198</v>
      </c>
      <c r="D4483" s="39">
        <v>51438.083159765702</v>
      </c>
      <c r="E4483" s="39">
        <f t="shared" si="1260"/>
        <v>1065.0050960274966</v>
      </c>
      <c r="F4483" s="39">
        <v>52437.895176825397</v>
      </c>
      <c r="G4483" s="40">
        <f t="shared" si="1261"/>
        <v>65.19307896780083</v>
      </c>
      <c r="H4483" s="39">
        <v>52416.766219642202</v>
      </c>
      <c r="I4483" s="39">
        <f t="shared" si="1262"/>
        <v>86.3220361509957</v>
      </c>
      <c r="J4483" s="39">
        <v>51287.290040013402</v>
      </c>
      <c r="K4483" s="40">
        <f t="shared" si="1263"/>
        <v>1215.798215779796</v>
      </c>
      <c r="L4483" s="39">
        <v>50723.646478979397</v>
      </c>
      <c r="M4483" s="39">
        <f t="shared" si="1264"/>
        <v>1779.441776813801</v>
      </c>
      <c r="N4483" s="39">
        <f t="shared" ref="N4483:N4546" si="1269">M4483-K4483</f>
        <v>563.64356103400496</v>
      </c>
      <c r="O4483" s="40">
        <f>'Estimates from MCMC'!$B$2-L4483</f>
        <v>18337.353521020603</v>
      </c>
      <c r="P4483" s="39">
        <v>51906.264984740097</v>
      </c>
      <c r="Q4483" s="40">
        <f t="shared" si="1265"/>
        <v>1182.6185057606999</v>
      </c>
      <c r="R4483" s="39">
        <v>51936.346019970602</v>
      </c>
      <c r="S4483" s="39">
        <f t="shared" si="1266"/>
        <v>30.081035230505222</v>
      </c>
      <c r="T4483" s="39">
        <f t="shared" ref="T4483:T4546" si="1270">Q4483+S4483</f>
        <v>1212.6995409912051</v>
      </c>
      <c r="U4483" s="39">
        <v>58556.973337463001</v>
      </c>
      <c r="V4483" s="39">
        <f t="shared" si="1267"/>
        <v>7833.3268584836042</v>
      </c>
      <c r="W4483" s="39">
        <v>60008.926083286497</v>
      </c>
      <c r="X4483" s="39">
        <f t="shared" si="1268"/>
        <v>239.25320483229007</v>
      </c>
      <c r="Y4483" s="39">
        <f t="shared" ref="Y4483:Y4546" si="1271">Q4483+S4483+V4483+X4483</f>
        <v>9285.2796043070994</v>
      </c>
      <c r="Z4483" s="39">
        <f t="shared" ref="Z4483:Z4546" si="1272">O4483-Y4483</f>
        <v>9052.0739167135034</v>
      </c>
      <c r="AA4483" s="45">
        <f t="shared" ref="AA4483:AA4546" si="1273">T4483/O4483</f>
        <v>6.613274590583941E-2</v>
      </c>
      <c r="AB4483" s="45">
        <f t="shared" ref="AB4483:AB4546" si="1274">V4483/O4483</f>
        <v>0.42717870108704892</v>
      </c>
      <c r="AC4483" s="45">
        <f t="shared" ref="AC4483:AC4546" si="1275">X4483/O4483</f>
        <v>1.3047313755391565E-2</v>
      </c>
      <c r="AD4483" s="45">
        <f t="shared" ref="AD4483:AD4546" si="1276">Y4483/O4483</f>
        <v>0.5063587607482799</v>
      </c>
      <c r="AE4483" s="45">
        <f t="shared" ref="AE4483:AE4546" si="1277">Z4483/O4483</f>
        <v>0.4936412392517201</v>
      </c>
      <c r="AF4483" s="43">
        <f>('Estimates from MCMC'!$B$2-'MCMC runs'!W4483)/'Estimates from MCMC'!$B$2</f>
        <v>0.13107360039260224</v>
      </c>
    </row>
    <row r="4484" spans="1:32" x14ac:dyDescent="0.3">
      <c r="A4484" s="38">
        <v>4664</v>
      </c>
      <c r="B4484" s="38">
        <v>2029692.5319587183</v>
      </c>
      <c r="C4484" s="39">
        <v>52700.1250905587</v>
      </c>
      <c r="D4484" s="39">
        <v>51598.187803431101</v>
      </c>
      <c r="E4484" s="39">
        <f t="shared" si="1260"/>
        <v>1101.9372871275991</v>
      </c>
      <c r="F4484" s="39">
        <v>52643.610831880898</v>
      </c>
      <c r="G4484" s="40">
        <f t="shared" si="1261"/>
        <v>56.51425867780199</v>
      </c>
      <c r="H4484" s="39">
        <v>52611.459852648601</v>
      </c>
      <c r="I4484" s="39">
        <f t="shared" si="1262"/>
        <v>88.665237910099677</v>
      </c>
      <c r="J4484" s="39">
        <v>51453.692577354603</v>
      </c>
      <c r="K4484" s="40">
        <f t="shared" si="1263"/>
        <v>1246.4325132040976</v>
      </c>
      <c r="L4484" s="39">
        <v>50874.892664294501</v>
      </c>
      <c r="M4484" s="39">
        <f t="shared" si="1264"/>
        <v>1825.2324262641996</v>
      </c>
      <c r="N4484" s="39">
        <f t="shared" si="1269"/>
        <v>578.79991306010197</v>
      </c>
      <c r="O4484" s="40">
        <f>'Estimates from MCMC'!$B$2-L4484</f>
        <v>18186.107335705499</v>
      </c>
      <c r="P4484" s="39">
        <v>52096.768985897703</v>
      </c>
      <c r="Q4484" s="40">
        <f t="shared" si="1265"/>
        <v>1221.8763216032021</v>
      </c>
      <c r="R4484" s="39">
        <v>52127.315286303397</v>
      </c>
      <c r="S4484" s="39">
        <f t="shared" si="1266"/>
        <v>30.546300405694637</v>
      </c>
      <c r="T4484" s="39">
        <f t="shared" si="1270"/>
        <v>1252.4226220088967</v>
      </c>
      <c r="U4484" s="39">
        <v>58737.787000336801</v>
      </c>
      <c r="V4484" s="39">
        <f t="shared" si="1267"/>
        <v>7862.8943360423</v>
      </c>
      <c r="W4484" s="39">
        <v>60235.523953527503</v>
      </c>
      <c r="X4484" s="39">
        <f t="shared" si="1268"/>
        <v>245.31433118180576</v>
      </c>
      <c r="Y4484" s="39">
        <f t="shared" si="1271"/>
        <v>9360.6312892330025</v>
      </c>
      <c r="Z4484" s="39">
        <f t="shared" si="1272"/>
        <v>8825.4760464724968</v>
      </c>
      <c r="AA4484" s="45">
        <f t="shared" si="1273"/>
        <v>6.8866998247061162E-2</v>
      </c>
      <c r="AB4484" s="45">
        <f t="shared" si="1274"/>
        <v>0.43235719392268024</v>
      </c>
      <c r="AC4484" s="45">
        <f t="shared" si="1275"/>
        <v>1.3489106088149523E-2</v>
      </c>
      <c r="AD4484" s="45">
        <f t="shared" si="1276"/>
        <v>0.51471329825789092</v>
      </c>
      <c r="AE4484" s="45">
        <f t="shared" si="1277"/>
        <v>0.48528670174210908</v>
      </c>
      <c r="AF4484" s="43">
        <f>('Estimates from MCMC'!$B$2-'MCMC runs'!W4484)/'Estimates from MCMC'!$B$2</f>
        <v>0.12779247399360705</v>
      </c>
    </row>
    <row r="4485" spans="1:32" x14ac:dyDescent="0.3">
      <c r="A4485" s="38">
        <v>3889</v>
      </c>
      <c r="B4485" s="38">
        <v>2002844.1267947578</v>
      </c>
      <c r="C4485" s="39">
        <v>51733.057640684099</v>
      </c>
      <c r="D4485" s="39">
        <v>50668.409305862697</v>
      </c>
      <c r="E4485" s="39">
        <f t="shared" si="1260"/>
        <v>1064.6483348214024</v>
      </c>
      <c r="F4485" s="39">
        <v>51668.6012331643</v>
      </c>
      <c r="G4485" s="40">
        <f t="shared" si="1261"/>
        <v>64.456407519799541</v>
      </c>
      <c r="H4485" s="39">
        <v>51646.738492816199</v>
      </c>
      <c r="I4485" s="39">
        <f t="shared" si="1262"/>
        <v>86.319147867900028</v>
      </c>
      <c r="J4485" s="39">
        <v>50518.372947435499</v>
      </c>
      <c r="K4485" s="40">
        <f t="shared" si="1263"/>
        <v>1214.6846932486005</v>
      </c>
      <c r="L4485" s="39">
        <v>49954.579376734298</v>
      </c>
      <c r="M4485" s="39">
        <f t="shared" si="1264"/>
        <v>1778.4782639498007</v>
      </c>
      <c r="N4485" s="39">
        <f t="shared" si="1269"/>
        <v>563.79357070120022</v>
      </c>
      <c r="O4485" s="40">
        <f>'Estimates from MCMC'!$B$2-L4485</f>
        <v>19106.420623265702</v>
      </c>
      <c r="P4485" s="39">
        <v>51137.7287822336</v>
      </c>
      <c r="Q4485" s="40">
        <f t="shared" si="1265"/>
        <v>1183.1494054993018</v>
      </c>
      <c r="R4485" s="39">
        <v>51167.768901713702</v>
      </c>
      <c r="S4485" s="39">
        <f t="shared" si="1266"/>
        <v>30.040119480101566</v>
      </c>
      <c r="T4485" s="39">
        <f t="shared" si="1270"/>
        <v>1213.1895249794034</v>
      </c>
      <c r="U4485" s="39">
        <v>57719.896251370898</v>
      </c>
      <c r="V4485" s="39">
        <f t="shared" si="1267"/>
        <v>7765.3168746365991</v>
      </c>
      <c r="W4485" s="39">
        <v>59170.819292742097</v>
      </c>
      <c r="X4485" s="39">
        <f t="shared" si="1268"/>
        <v>237.733516391796</v>
      </c>
      <c r="Y4485" s="39">
        <f t="shared" si="1271"/>
        <v>9216.2399160077985</v>
      </c>
      <c r="Z4485" s="39">
        <f t="shared" si="1272"/>
        <v>9890.1807072579031</v>
      </c>
      <c r="AA4485" s="45">
        <f t="shared" si="1273"/>
        <v>6.3496431325400338E-2</v>
      </c>
      <c r="AB4485" s="45">
        <f t="shared" si="1274"/>
        <v>0.40642446995963488</v>
      </c>
      <c r="AC4485" s="45">
        <f t="shared" si="1275"/>
        <v>1.2442598280407908E-2</v>
      </c>
      <c r="AD4485" s="45">
        <f t="shared" si="1276"/>
        <v>0.48236349956544311</v>
      </c>
      <c r="AE4485" s="45">
        <f t="shared" si="1277"/>
        <v>0.51763650043455689</v>
      </c>
      <c r="AF4485" s="43">
        <f>('Estimates from MCMC'!$B$2-'MCMC runs'!W4485)/'Estimates from MCMC'!$B$2</f>
        <v>0.14320934691443657</v>
      </c>
    </row>
    <row r="4486" spans="1:32" x14ac:dyDescent="0.3">
      <c r="A4486" s="38">
        <v>4173</v>
      </c>
      <c r="B4486" s="38">
        <v>1917776.9266691857</v>
      </c>
      <c r="C4486" s="39">
        <v>52350.346801892098</v>
      </c>
      <c r="D4486" s="39">
        <v>51240.515494741703</v>
      </c>
      <c r="E4486" s="39">
        <f t="shared" si="1260"/>
        <v>1109.8313071503944</v>
      </c>
      <c r="F4486" s="39">
        <v>52270.791190185002</v>
      </c>
      <c r="G4486" s="40">
        <f t="shared" si="1261"/>
        <v>79.555611707095522</v>
      </c>
      <c r="H4486" s="39">
        <v>52259.015832447003</v>
      </c>
      <c r="I4486" s="39">
        <f t="shared" si="1262"/>
        <v>91.330969445094524</v>
      </c>
      <c r="J4486" s="39">
        <v>51071.004815401197</v>
      </c>
      <c r="K4486" s="40">
        <f t="shared" si="1263"/>
        <v>1279.341986490901</v>
      </c>
      <c r="L4486" s="39">
        <v>50475.190054936204</v>
      </c>
      <c r="M4486" s="39">
        <f t="shared" si="1264"/>
        <v>1875.1567469558941</v>
      </c>
      <c r="N4486" s="39">
        <f t="shared" si="1269"/>
        <v>595.81476046499301</v>
      </c>
      <c r="O4486" s="40">
        <f>'Estimates from MCMC'!$B$2-L4486</f>
        <v>18585.809945063796</v>
      </c>
      <c r="P4486" s="39">
        <v>51735.0045132429</v>
      </c>
      <c r="Q4486" s="40">
        <f t="shared" si="1265"/>
        <v>1259.8144583066969</v>
      </c>
      <c r="R4486" s="39">
        <v>51766.380727168202</v>
      </c>
      <c r="S4486" s="39">
        <f t="shared" si="1266"/>
        <v>31.376213925301272</v>
      </c>
      <c r="T4486" s="39">
        <f t="shared" si="1270"/>
        <v>1291.1906722319982</v>
      </c>
      <c r="U4486" s="39">
        <v>58415.3256827199</v>
      </c>
      <c r="V4486" s="39">
        <f t="shared" si="1267"/>
        <v>7940.1356277836967</v>
      </c>
      <c r="W4486" s="39">
        <v>59962.924058557401</v>
      </c>
      <c r="X4486" s="39">
        <f t="shared" si="1268"/>
        <v>256.40770360550232</v>
      </c>
      <c r="Y4486" s="39">
        <f t="shared" si="1271"/>
        <v>9487.7340036211972</v>
      </c>
      <c r="Z4486" s="39">
        <f t="shared" si="1272"/>
        <v>9098.0759414425993</v>
      </c>
      <c r="AA4486" s="45">
        <f t="shared" si="1273"/>
        <v>6.9471853852402343E-2</v>
      </c>
      <c r="AB4486" s="45">
        <f t="shared" si="1274"/>
        <v>0.4272149371619135</v>
      </c>
      <c r="AC4486" s="45">
        <f t="shared" si="1275"/>
        <v>1.379588537510046E-2</v>
      </c>
      <c r="AD4486" s="45">
        <f t="shared" si="1276"/>
        <v>0.51048267638941636</v>
      </c>
      <c r="AE4486" s="45">
        <f t="shared" si="1277"/>
        <v>0.4895173236105837</v>
      </c>
      <c r="AF4486" s="43">
        <f>('Estimates from MCMC'!$B$2-'MCMC runs'!W4486)/'Estimates from MCMC'!$B$2</f>
        <v>0.13173970752584815</v>
      </c>
    </row>
    <row r="4487" spans="1:32" x14ac:dyDescent="0.3">
      <c r="A4487" s="38">
        <v>2115</v>
      </c>
      <c r="B4487" s="38">
        <v>2159921.4382895799</v>
      </c>
      <c r="C4487" s="39">
        <v>53121.587393321301</v>
      </c>
      <c r="D4487" s="39">
        <v>52047.235723065904</v>
      </c>
      <c r="E4487" s="39">
        <f t="shared" si="1260"/>
        <v>1074.351670255397</v>
      </c>
      <c r="F4487" s="39">
        <v>53052.282131081403</v>
      </c>
      <c r="G4487" s="40">
        <f t="shared" si="1261"/>
        <v>69.305262239897274</v>
      </c>
      <c r="H4487" s="39">
        <v>53034.614440707803</v>
      </c>
      <c r="I4487" s="39">
        <f t="shared" si="1262"/>
        <v>86.97295261349791</v>
      </c>
      <c r="J4487" s="39">
        <v>51891.797828010902</v>
      </c>
      <c r="K4487" s="40">
        <f t="shared" si="1263"/>
        <v>1229.7895653103988</v>
      </c>
      <c r="L4487" s="39">
        <v>51323.660284191203</v>
      </c>
      <c r="M4487" s="39">
        <f t="shared" si="1264"/>
        <v>1797.927109130098</v>
      </c>
      <c r="N4487" s="39">
        <f t="shared" si="1269"/>
        <v>568.1375438196992</v>
      </c>
      <c r="O4487" s="40">
        <f>'Estimates from MCMC'!$B$2-L4487</f>
        <v>17737.339715808797</v>
      </c>
      <c r="P4487" s="39">
        <v>52523.697375536904</v>
      </c>
      <c r="Q4487" s="40">
        <f t="shared" si="1265"/>
        <v>1200.0370913457009</v>
      </c>
      <c r="R4487" s="39">
        <v>52553.618708611597</v>
      </c>
      <c r="S4487" s="39">
        <f t="shared" si="1266"/>
        <v>29.921333074693393</v>
      </c>
      <c r="T4487" s="39">
        <f t="shared" si="1270"/>
        <v>1229.9584244203943</v>
      </c>
      <c r="U4487" s="39">
        <v>59209.567778442703</v>
      </c>
      <c r="V4487" s="39">
        <f t="shared" si="1267"/>
        <v>7885.9074942514999</v>
      </c>
      <c r="W4487" s="39">
        <v>60679.928475378503</v>
      </c>
      <c r="X4487" s="39">
        <f t="shared" si="1268"/>
        <v>240.40227251540637</v>
      </c>
      <c r="Y4487" s="39">
        <f t="shared" si="1271"/>
        <v>9356.2681911873005</v>
      </c>
      <c r="Z4487" s="39">
        <f t="shared" si="1272"/>
        <v>8381.0715246214968</v>
      </c>
      <c r="AA4487" s="45">
        <f t="shared" si="1273"/>
        <v>6.9342891556853178E-2</v>
      </c>
      <c r="AB4487" s="45">
        <f t="shared" si="1274"/>
        <v>0.44459358734743126</v>
      </c>
      <c r="AC4487" s="45">
        <f t="shared" si="1275"/>
        <v>1.3553457077959808E-2</v>
      </c>
      <c r="AD4487" s="45">
        <f t="shared" si="1276"/>
        <v>0.52748993598224425</v>
      </c>
      <c r="AE4487" s="45">
        <f t="shared" si="1277"/>
        <v>0.47251006401775575</v>
      </c>
      <c r="AF4487" s="43">
        <f>('Estimates from MCMC'!$B$2-'MCMC runs'!W4487)/'Estimates from MCMC'!$B$2</f>
        <v>0.12135751762386146</v>
      </c>
    </row>
    <row r="4488" spans="1:32" x14ac:dyDescent="0.3">
      <c r="A4488" s="38">
        <v>1201</v>
      </c>
      <c r="B4488" s="38">
        <v>1920964.2518657178</v>
      </c>
      <c r="C4488" s="39">
        <v>51793.5717785694</v>
      </c>
      <c r="D4488" s="39">
        <v>50690.049780723799</v>
      </c>
      <c r="E4488" s="39">
        <f t="shared" si="1260"/>
        <v>1103.5219978456007</v>
      </c>
      <c r="F4488" s="39">
        <v>51725.922923274396</v>
      </c>
      <c r="G4488" s="40">
        <f t="shared" si="1261"/>
        <v>67.648855295003159</v>
      </c>
      <c r="H4488" s="39">
        <v>51704.229966642299</v>
      </c>
      <c r="I4488" s="39">
        <f t="shared" si="1262"/>
        <v>89.341811927100935</v>
      </c>
      <c r="J4488" s="39">
        <v>50534.035383138798</v>
      </c>
      <c r="K4488" s="40">
        <f t="shared" si="1263"/>
        <v>1259.5363954306013</v>
      </c>
      <c r="L4488" s="39">
        <v>49951.025348656498</v>
      </c>
      <c r="M4488" s="39">
        <f t="shared" si="1264"/>
        <v>1842.5464299129017</v>
      </c>
      <c r="N4488" s="39">
        <f t="shared" si="1269"/>
        <v>583.0100344823004</v>
      </c>
      <c r="O4488" s="40">
        <f>'Estimates from MCMC'!$B$2-L4488</f>
        <v>19109.974651343502</v>
      </c>
      <c r="P4488" s="39">
        <v>51187.084393980702</v>
      </c>
      <c r="Q4488" s="40">
        <f t="shared" si="1265"/>
        <v>1236.0590453242039</v>
      </c>
      <c r="R4488" s="39">
        <v>51217.700709408302</v>
      </c>
      <c r="S4488" s="39">
        <f t="shared" si="1266"/>
        <v>30.616315427600057</v>
      </c>
      <c r="T4488" s="39">
        <f t="shared" si="1270"/>
        <v>1266.675360751804</v>
      </c>
      <c r="U4488" s="39">
        <v>57616.716940491002</v>
      </c>
      <c r="V4488" s="39">
        <f t="shared" si="1267"/>
        <v>7665.6915918345039</v>
      </c>
      <c r="W4488" s="39">
        <v>59131.666744378803</v>
      </c>
      <c r="X4488" s="39">
        <f t="shared" si="1268"/>
        <v>248.27444313599699</v>
      </c>
      <c r="Y4488" s="39">
        <f t="shared" si="1271"/>
        <v>9180.6413957223049</v>
      </c>
      <c r="Z4488" s="39">
        <f t="shared" si="1272"/>
        <v>9929.3332556211972</v>
      </c>
      <c r="AA4488" s="45">
        <f t="shared" si="1273"/>
        <v>6.6283466297677798E-2</v>
      </c>
      <c r="AB4488" s="45">
        <f t="shared" si="1274"/>
        <v>0.401135623238285</v>
      </c>
      <c r="AC4488" s="45">
        <f t="shared" si="1275"/>
        <v>1.2991877156600121E-2</v>
      </c>
      <c r="AD4488" s="45">
        <f t="shared" si="1276"/>
        <v>0.48041096669256295</v>
      </c>
      <c r="AE4488" s="45">
        <f t="shared" si="1277"/>
        <v>0.51958903330743711</v>
      </c>
      <c r="AF4488" s="43">
        <f>('Estimates from MCMC'!$B$2-'MCMC runs'!W4488)/'Estimates from MCMC'!$B$2</f>
        <v>0.14377627395521636</v>
      </c>
    </row>
    <row r="4489" spans="1:32" x14ac:dyDescent="0.3">
      <c r="A4489" s="38">
        <v>1237</v>
      </c>
      <c r="B4489" s="38">
        <v>1923360.7945636802</v>
      </c>
      <c r="C4489" s="39">
        <v>51930.743438603502</v>
      </c>
      <c r="D4489" s="39">
        <v>50856.416596918803</v>
      </c>
      <c r="E4489" s="39">
        <f t="shared" si="1260"/>
        <v>1074.3268416846986</v>
      </c>
      <c r="F4489" s="39">
        <v>51870.505897742303</v>
      </c>
      <c r="G4489" s="40">
        <f t="shared" si="1261"/>
        <v>60.237540861198795</v>
      </c>
      <c r="H4489" s="39">
        <v>51843.425056005202</v>
      </c>
      <c r="I4489" s="39">
        <f t="shared" si="1262"/>
        <v>87.31838259829965</v>
      </c>
      <c r="J4489" s="39">
        <v>50709.6661899791</v>
      </c>
      <c r="K4489" s="40">
        <f t="shared" si="1263"/>
        <v>1221.0772486244023</v>
      </c>
      <c r="L4489" s="39">
        <v>50139.681910041902</v>
      </c>
      <c r="M4489" s="39">
        <f t="shared" si="1264"/>
        <v>1791.0615285616004</v>
      </c>
      <c r="N4489" s="39">
        <f t="shared" si="1269"/>
        <v>569.98427993719815</v>
      </c>
      <c r="O4489" s="40">
        <f>'Estimates from MCMC'!$B$2-L4489</f>
        <v>18921.318089958098</v>
      </c>
      <c r="P4489" s="39">
        <v>51336.016633896703</v>
      </c>
      <c r="Q4489" s="40">
        <f t="shared" si="1265"/>
        <v>1196.3347238548013</v>
      </c>
      <c r="R4489" s="39">
        <v>51366.412312366803</v>
      </c>
      <c r="S4489" s="39">
        <f t="shared" si="1266"/>
        <v>30.395678470100393</v>
      </c>
      <c r="T4489" s="39">
        <f t="shared" si="1270"/>
        <v>1226.7304023249017</v>
      </c>
      <c r="U4489" s="39">
        <v>57719.608490241997</v>
      </c>
      <c r="V4489" s="39">
        <f t="shared" si="1267"/>
        <v>7579.9265802000955</v>
      </c>
      <c r="W4489" s="39">
        <v>59183.032564734996</v>
      </c>
      <c r="X4489" s="39">
        <f t="shared" si="1268"/>
        <v>236.69367216809769</v>
      </c>
      <c r="Y4489" s="39">
        <f t="shared" si="1271"/>
        <v>9043.3506546930948</v>
      </c>
      <c r="Z4489" s="39">
        <f t="shared" si="1272"/>
        <v>9877.9674352650036</v>
      </c>
      <c r="AA4489" s="45">
        <f t="shared" si="1273"/>
        <v>6.4833242403759955E-2</v>
      </c>
      <c r="AB4489" s="45">
        <f t="shared" si="1274"/>
        <v>0.40060246036574515</v>
      </c>
      <c r="AC4489" s="45">
        <f t="shared" si="1275"/>
        <v>1.2509364888998694E-2</v>
      </c>
      <c r="AD4489" s="45">
        <f t="shared" si="1276"/>
        <v>0.47794506765850375</v>
      </c>
      <c r="AE4489" s="45">
        <f t="shared" si="1277"/>
        <v>0.52205493234149625</v>
      </c>
      <c r="AF4489" s="43">
        <f>('Estimates from MCMC'!$B$2-'MCMC runs'!W4489)/'Estimates from MCMC'!$B$2</f>
        <v>0.14303249931603951</v>
      </c>
    </row>
    <row r="4490" spans="1:32" x14ac:dyDescent="0.3">
      <c r="A4490" s="38">
        <v>3421</v>
      </c>
      <c r="B4490" s="38">
        <v>1993244.0496695023</v>
      </c>
      <c r="C4490" s="39">
        <v>52909.583388002902</v>
      </c>
      <c r="D4490" s="39">
        <v>51837.638087633903</v>
      </c>
      <c r="E4490" s="39">
        <f t="shared" si="1260"/>
        <v>1071.9453003689996</v>
      </c>
      <c r="F4490" s="39">
        <v>52833.311456940697</v>
      </c>
      <c r="G4490" s="40">
        <f t="shared" si="1261"/>
        <v>76.271931062205113</v>
      </c>
      <c r="H4490" s="39">
        <v>52821.634286027598</v>
      </c>
      <c r="I4490" s="39">
        <f t="shared" si="1262"/>
        <v>87.949101975304075</v>
      </c>
      <c r="J4490" s="39">
        <v>51674.462046125802</v>
      </c>
      <c r="K4490" s="40">
        <f t="shared" si="1263"/>
        <v>1235.1213418771003</v>
      </c>
      <c r="L4490" s="39">
        <v>51099.825761371001</v>
      </c>
      <c r="M4490" s="39">
        <f t="shared" si="1264"/>
        <v>1809.7576266319011</v>
      </c>
      <c r="N4490" s="39">
        <f t="shared" si="1269"/>
        <v>574.63628475480073</v>
      </c>
      <c r="O4490" s="40">
        <f>'Estimates from MCMC'!$B$2-L4490</f>
        <v>17961.174238628999</v>
      </c>
      <c r="P4490" s="39">
        <v>52305.681448964999</v>
      </c>
      <c r="Q4490" s="40">
        <f t="shared" si="1265"/>
        <v>1205.8556875939976</v>
      </c>
      <c r="R4490" s="39">
        <v>52336.2038185454</v>
      </c>
      <c r="S4490" s="39">
        <f t="shared" si="1266"/>
        <v>30.522369580401573</v>
      </c>
      <c r="T4490" s="39">
        <f t="shared" si="1270"/>
        <v>1236.3780571743991</v>
      </c>
      <c r="U4490" s="39">
        <v>59217.250233644299</v>
      </c>
      <c r="V4490" s="39">
        <f t="shared" si="1267"/>
        <v>8117.4244722732983</v>
      </c>
      <c r="W4490" s="39">
        <v>60699.352404958197</v>
      </c>
      <c r="X4490" s="39">
        <f t="shared" si="1268"/>
        <v>245.72411413949885</v>
      </c>
      <c r="Y4490" s="39">
        <f t="shared" si="1271"/>
        <v>9599.5266435871963</v>
      </c>
      <c r="Z4490" s="39">
        <f t="shared" si="1272"/>
        <v>8361.6475950418026</v>
      </c>
      <c r="AA4490" s="45">
        <f t="shared" si="1273"/>
        <v>6.8836148502770367E-2</v>
      </c>
      <c r="AB4490" s="45">
        <f t="shared" si="1274"/>
        <v>0.45194286099709441</v>
      </c>
      <c r="AC4490" s="45">
        <f t="shared" si="1275"/>
        <v>1.3680849084522623E-2</v>
      </c>
      <c r="AD4490" s="45">
        <f t="shared" si="1276"/>
        <v>0.53445985858438738</v>
      </c>
      <c r="AE4490" s="45">
        <f t="shared" si="1277"/>
        <v>0.46554014141561262</v>
      </c>
      <c r="AF4490" s="43">
        <f>('Estimates from MCMC'!$B$2-'MCMC runs'!W4490)/'Estimates from MCMC'!$B$2</f>
        <v>0.12107626004607235</v>
      </c>
    </row>
    <row r="4491" spans="1:32" x14ac:dyDescent="0.3">
      <c r="A4491" s="38">
        <v>2784</v>
      </c>
      <c r="B4491" s="38">
        <v>2188745.4397966038</v>
      </c>
      <c r="C4491" s="39">
        <v>52698.692335753702</v>
      </c>
      <c r="D4491" s="39">
        <v>51596.658976968698</v>
      </c>
      <c r="E4491" s="39">
        <f t="shared" si="1260"/>
        <v>1102.0333587850037</v>
      </c>
      <c r="F4491" s="39">
        <v>52635.962070392401</v>
      </c>
      <c r="G4491" s="40">
        <f t="shared" si="1261"/>
        <v>62.730265361300553</v>
      </c>
      <c r="H4491" s="39">
        <v>52608.489768398103</v>
      </c>
      <c r="I4491" s="39">
        <f t="shared" si="1262"/>
        <v>90.202567355598148</v>
      </c>
      <c r="J4491" s="39">
        <v>51444.566559357503</v>
      </c>
      <c r="K4491" s="40">
        <f t="shared" si="1263"/>
        <v>1254.1257763961985</v>
      </c>
      <c r="L4491" s="39">
        <v>50855.727346273001</v>
      </c>
      <c r="M4491" s="39">
        <f t="shared" si="1264"/>
        <v>1842.9649894807008</v>
      </c>
      <c r="N4491" s="39">
        <f t="shared" si="1269"/>
        <v>588.83921308450226</v>
      </c>
      <c r="O4491" s="40">
        <f>'Estimates from MCMC'!$B$2-L4491</f>
        <v>18205.272653726999</v>
      </c>
      <c r="P4491" s="39">
        <v>52090.123085100997</v>
      </c>
      <c r="Q4491" s="40">
        <f t="shared" si="1265"/>
        <v>1234.395738827996</v>
      </c>
      <c r="R4491" s="39">
        <v>52121.503126186602</v>
      </c>
      <c r="S4491" s="39">
        <f t="shared" si="1266"/>
        <v>31.380041085605626</v>
      </c>
      <c r="T4491" s="39">
        <f t="shared" si="1270"/>
        <v>1265.7757799136016</v>
      </c>
      <c r="U4491" s="39">
        <v>58834.428069827198</v>
      </c>
      <c r="V4491" s="39">
        <f t="shared" si="1267"/>
        <v>7978.7007235541969</v>
      </c>
      <c r="W4491" s="39">
        <v>60349.688827747603</v>
      </c>
      <c r="X4491" s="39">
        <f t="shared" si="1268"/>
        <v>249.48497800680343</v>
      </c>
      <c r="Y4491" s="39">
        <f t="shared" si="1271"/>
        <v>9493.9614814746019</v>
      </c>
      <c r="Z4491" s="39">
        <f t="shared" si="1272"/>
        <v>8711.3111722523972</v>
      </c>
      <c r="AA4491" s="45">
        <f t="shared" si="1273"/>
        <v>6.9527977086048798E-2</v>
      </c>
      <c r="AB4491" s="45">
        <f t="shared" si="1274"/>
        <v>0.4382631820634002</v>
      </c>
      <c r="AC4491" s="45">
        <f t="shared" si="1275"/>
        <v>1.3703995691365196E-2</v>
      </c>
      <c r="AD4491" s="45">
        <f t="shared" si="1276"/>
        <v>0.52149515484081421</v>
      </c>
      <c r="AE4491" s="45">
        <f t="shared" si="1277"/>
        <v>0.47850484515918579</v>
      </c>
      <c r="AF4491" s="43">
        <f>('Estimates from MCMC'!$B$2-'MCMC runs'!W4491)/'Estimates from MCMC'!$B$2</f>
        <v>0.12613937203707443</v>
      </c>
    </row>
    <row r="4492" spans="1:32" x14ac:dyDescent="0.3">
      <c r="A4492" s="38">
        <v>4981</v>
      </c>
      <c r="B4492" s="38">
        <v>2188745.4397966038</v>
      </c>
      <c r="C4492" s="39">
        <v>52698.692335753702</v>
      </c>
      <c r="D4492" s="39">
        <v>51596.658976968698</v>
      </c>
      <c r="E4492" s="39">
        <f t="shared" si="1260"/>
        <v>1102.0333587850037</v>
      </c>
      <c r="F4492" s="39">
        <v>52635.962070392401</v>
      </c>
      <c r="G4492" s="40">
        <f t="shared" si="1261"/>
        <v>62.730265361300553</v>
      </c>
      <c r="H4492" s="39">
        <v>52608.489768398103</v>
      </c>
      <c r="I4492" s="39">
        <f t="shared" si="1262"/>
        <v>90.202567355598148</v>
      </c>
      <c r="J4492" s="39">
        <v>51444.566559357503</v>
      </c>
      <c r="K4492" s="40">
        <f t="shared" si="1263"/>
        <v>1254.1257763961985</v>
      </c>
      <c r="L4492" s="39">
        <v>50855.727346273001</v>
      </c>
      <c r="M4492" s="39">
        <f t="shared" si="1264"/>
        <v>1842.9649894807008</v>
      </c>
      <c r="N4492" s="39">
        <f t="shared" si="1269"/>
        <v>588.83921308450226</v>
      </c>
      <c r="O4492" s="40">
        <f>'Estimates from MCMC'!$B$2-L4492</f>
        <v>18205.272653726999</v>
      </c>
      <c r="P4492" s="39">
        <v>52090.123085100997</v>
      </c>
      <c r="Q4492" s="40">
        <f t="shared" si="1265"/>
        <v>1234.395738827996</v>
      </c>
      <c r="R4492" s="39">
        <v>52121.503126186602</v>
      </c>
      <c r="S4492" s="39">
        <f t="shared" si="1266"/>
        <v>31.380041085605626</v>
      </c>
      <c r="T4492" s="39">
        <f t="shared" si="1270"/>
        <v>1265.7757799136016</v>
      </c>
      <c r="U4492" s="39">
        <v>58834.428069827198</v>
      </c>
      <c r="V4492" s="39">
        <f t="shared" si="1267"/>
        <v>7978.7007235541969</v>
      </c>
      <c r="W4492" s="39">
        <v>60349.688827747603</v>
      </c>
      <c r="X4492" s="39">
        <f t="shared" si="1268"/>
        <v>249.48497800680343</v>
      </c>
      <c r="Y4492" s="39">
        <f t="shared" si="1271"/>
        <v>9493.9614814746019</v>
      </c>
      <c r="Z4492" s="39">
        <f t="shared" si="1272"/>
        <v>8711.3111722523972</v>
      </c>
      <c r="AA4492" s="45">
        <f t="shared" si="1273"/>
        <v>6.9527977086048798E-2</v>
      </c>
      <c r="AB4492" s="45">
        <f t="shared" si="1274"/>
        <v>0.4382631820634002</v>
      </c>
      <c r="AC4492" s="45">
        <f t="shared" si="1275"/>
        <v>1.3703995691365196E-2</v>
      </c>
      <c r="AD4492" s="45">
        <f t="shared" si="1276"/>
        <v>0.52149515484081421</v>
      </c>
      <c r="AE4492" s="45">
        <f t="shared" si="1277"/>
        <v>0.47850484515918579</v>
      </c>
      <c r="AF4492" s="43">
        <f>('Estimates from MCMC'!$B$2-'MCMC runs'!W4492)/'Estimates from MCMC'!$B$2</f>
        <v>0.12613937203707443</v>
      </c>
    </row>
    <row r="4493" spans="1:32" x14ac:dyDescent="0.3">
      <c r="A4493" s="38">
        <v>2657</v>
      </c>
      <c r="B4493" s="38">
        <v>1934544.9124526896</v>
      </c>
      <c r="C4493" s="39">
        <v>52379.731156642898</v>
      </c>
      <c r="D4493" s="39">
        <v>51288.131398737904</v>
      </c>
      <c r="E4493" s="39">
        <f t="shared" si="1260"/>
        <v>1091.5997579049945</v>
      </c>
      <c r="F4493" s="39">
        <v>52318.6008198575</v>
      </c>
      <c r="G4493" s="40">
        <f t="shared" si="1261"/>
        <v>61.130336785397958</v>
      </c>
      <c r="H4493" s="39">
        <v>52291.7916378726</v>
      </c>
      <c r="I4493" s="39">
        <f t="shared" si="1262"/>
        <v>87.939518770297582</v>
      </c>
      <c r="J4493" s="39">
        <v>51139.928974419199</v>
      </c>
      <c r="K4493" s="40">
        <f t="shared" si="1263"/>
        <v>1239.8021822236988</v>
      </c>
      <c r="L4493" s="39">
        <v>50565.993917531297</v>
      </c>
      <c r="M4493" s="39">
        <f t="shared" si="1264"/>
        <v>1813.7372391116005</v>
      </c>
      <c r="N4493" s="39">
        <f t="shared" si="1269"/>
        <v>573.93505688790174</v>
      </c>
      <c r="O4493" s="40">
        <f>'Estimates from MCMC'!$B$2-L4493</f>
        <v>18495.006082468703</v>
      </c>
      <c r="P4493" s="39">
        <v>51780.458719377501</v>
      </c>
      <c r="Q4493" s="40">
        <f t="shared" si="1265"/>
        <v>1214.464801846203</v>
      </c>
      <c r="R4493" s="39">
        <v>51810.713721936903</v>
      </c>
      <c r="S4493" s="39">
        <f t="shared" si="1266"/>
        <v>30.255002559402783</v>
      </c>
      <c r="T4493" s="39">
        <f t="shared" si="1270"/>
        <v>1244.7198044056058</v>
      </c>
      <c r="U4493" s="39">
        <v>58214.417412480601</v>
      </c>
      <c r="V4493" s="39">
        <f t="shared" si="1267"/>
        <v>7648.4234949493039</v>
      </c>
      <c r="W4493" s="39">
        <v>59700.306042890799</v>
      </c>
      <c r="X4493" s="39">
        <f t="shared" si="1268"/>
        <v>241.16882600459212</v>
      </c>
      <c r="Y4493" s="39">
        <f t="shared" si="1271"/>
        <v>9134.3121253595018</v>
      </c>
      <c r="Z4493" s="39">
        <f t="shared" si="1272"/>
        <v>9360.6939571092007</v>
      </c>
      <c r="AA4493" s="45">
        <f t="shared" si="1273"/>
        <v>6.7300318737687131E-2</v>
      </c>
      <c r="AB4493" s="45">
        <f t="shared" si="1274"/>
        <v>0.41353992860803629</v>
      </c>
      <c r="AC4493" s="45">
        <f t="shared" si="1275"/>
        <v>1.3039672705660503E-2</v>
      </c>
      <c r="AD4493" s="45">
        <f t="shared" si="1276"/>
        <v>0.49387992005138392</v>
      </c>
      <c r="AE4493" s="45">
        <f t="shared" si="1277"/>
        <v>0.50612007994861608</v>
      </c>
      <c r="AF4493" s="43">
        <f>('Estimates from MCMC'!$B$2-'MCMC runs'!W4493)/'Estimates from MCMC'!$B$2</f>
        <v>0.13554240391985636</v>
      </c>
    </row>
    <row r="4494" spans="1:32" x14ac:dyDescent="0.3">
      <c r="A4494" s="38">
        <v>1894</v>
      </c>
      <c r="B4494" s="38">
        <v>2035977.6993835429</v>
      </c>
      <c r="C4494" s="39">
        <v>52632.970789442203</v>
      </c>
      <c r="D4494" s="39">
        <v>51546.997771883798</v>
      </c>
      <c r="E4494" s="39">
        <f t="shared" si="1260"/>
        <v>1085.9730175584045</v>
      </c>
      <c r="F4494" s="39">
        <v>52567.303735322203</v>
      </c>
      <c r="G4494" s="40">
        <f t="shared" si="1261"/>
        <v>65.667054120000103</v>
      </c>
      <c r="H4494" s="39">
        <v>52545.005339490701</v>
      </c>
      <c r="I4494" s="39">
        <f t="shared" si="1262"/>
        <v>87.965449951501796</v>
      </c>
      <c r="J4494" s="39">
        <v>51394.249653445499</v>
      </c>
      <c r="K4494" s="40">
        <f t="shared" si="1263"/>
        <v>1238.7211359967041</v>
      </c>
      <c r="L4494" s="39">
        <v>50819.9454661114</v>
      </c>
      <c r="M4494" s="39">
        <f t="shared" si="1264"/>
        <v>1813.0253233308031</v>
      </c>
      <c r="N4494" s="39">
        <f t="shared" si="1269"/>
        <v>574.30418733409897</v>
      </c>
      <c r="O4494" s="40">
        <f>'Estimates from MCMC'!$B$2-L4494</f>
        <v>18241.0545338886</v>
      </c>
      <c r="P4494" s="39">
        <v>52031.815004666001</v>
      </c>
      <c r="Q4494" s="40">
        <f t="shared" si="1265"/>
        <v>1211.8695385546016</v>
      </c>
      <c r="R4494" s="39">
        <v>52062.168564682703</v>
      </c>
      <c r="S4494" s="39">
        <f t="shared" si="1266"/>
        <v>30.353560016701522</v>
      </c>
      <c r="T4494" s="39">
        <f t="shared" si="1270"/>
        <v>1242.2230985713031</v>
      </c>
      <c r="U4494" s="39">
        <v>58653.875614583703</v>
      </c>
      <c r="V4494" s="39">
        <f t="shared" si="1267"/>
        <v>7833.9301484723037</v>
      </c>
      <c r="W4494" s="39">
        <v>60139.025767761697</v>
      </c>
      <c r="X4494" s="39">
        <f t="shared" si="1268"/>
        <v>242.92705460669094</v>
      </c>
      <c r="Y4494" s="39">
        <f t="shared" si="1271"/>
        <v>9319.0803016502978</v>
      </c>
      <c r="Z4494" s="39">
        <f t="shared" si="1272"/>
        <v>8921.9742322383026</v>
      </c>
      <c r="AA4494" s="45">
        <f t="shared" si="1273"/>
        <v>6.8100399363615519E-2</v>
      </c>
      <c r="AB4494" s="45">
        <f t="shared" si="1274"/>
        <v>0.4294669550994582</v>
      </c>
      <c r="AC4494" s="45">
        <f t="shared" si="1275"/>
        <v>1.3317599273406927E-2</v>
      </c>
      <c r="AD4494" s="45">
        <f t="shared" si="1276"/>
        <v>0.51088495373648057</v>
      </c>
      <c r="AE4494" s="45">
        <f t="shared" si="1277"/>
        <v>0.48911504626351937</v>
      </c>
      <c r="AF4494" s="43">
        <f>('Estimates from MCMC'!$B$2-'MCMC runs'!W4494)/'Estimates from MCMC'!$B$2</f>
        <v>0.12918976314038752</v>
      </c>
    </row>
    <row r="4495" spans="1:32" x14ac:dyDescent="0.3">
      <c r="A4495" s="38">
        <v>3133</v>
      </c>
      <c r="B4495" s="38">
        <v>2154723.4745501122</v>
      </c>
      <c r="C4495" s="39">
        <v>53033.103289115701</v>
      </c>
      <c r="D4495" s="39">
        <v>51981.444886626399</v>
      </c>
      <c r="E4495" s="39">
        <f t="shared" si="1260"/>
        <v>1051.6584024893018</v>
      </c>
      <c r="F4495" s="39">
        <v>52966.921064207898</v>
      </c>
      <c r="G4495" s="40">
        <f t="shared" si="1261"/>
        <v>66.182224907803175</v>
      </c>
      <c r="H4495" s="39">
        <v>52948.3545615517</v>
      </c>
      <c r="I4495" s="39">
        <f t="shared" si="1262"/>
        <v>84.748727564001456</v>
      </c>
      <c r="J4495" s="39">
        <v>51831.267290071097</v>
      </c>
      <c r="K4495" s="40">
        <f t="shared" si="1263"/>
        <v>1201.8359990446043</v>
      </c>
      <c r="L4495" s="39">
        <v>51277.465476826197</v>
      </c>
      <c r="M4495" s="39">
        <f t="shared" si="1264"/>
        <v>1755.6378122895039</v>
      </c>
      <c r="N4495" s="39">
        <f t="shared" si="1269"/>
        <v>553.80181324489968</v>
      </c>
      <c r="O4495" s="40">
        <f>'Estimates from MCMC'!$B$2-L4495</f>
        <v>17783.534523173803</v>
      </c>
      <c r="P4495" s="39">
        <v>52442.387223274804</v>
      </c>
      <c r="Q4495" s="40">
        <f t="shared" si="1265"/>
        <v>1164.9217464486064</v>
      </c>
      <c r="R4495" s="39">
        <v>52471.788543426097</v>
      </c>
      <c r="S4495" s="39">
        <f t="shared" si="1266"/>
        <v>29.401320151293476</v>
      </c>
      <c r="T4495" s="39">
        <f t="shared" si="1270"/>
        <v>1194.3230665998999</v>
      </c>
      <c r="U4495" s="39">
        <v>59160.578266886601</v>
      </c>
      <c r="V4495" s="39">
        <f t="shared" si="1267"/>
        <v>7883.1127900604042</v>
      </c>
      <c r="W4495" s="39">
        <v>60588.319581042997</v>
      </c>
      <c r="X4495" s="39">
        <f t="shared" si="1268"/>
        <v>233.41824755649577</v>
      </c>
      <c r="Y4495" s="39">
        <f t="shared" si="1271"/>
        <v>9310.8541042167999</v>
      </c>
      <c r="Z4495" s="39">
        <f t="shared" si="1272"/>
        <v>8472.680418957003</v>
      </c>
      <c r="AA4495" s="45">
        <f t="shared" si="1273"/>
        <v>6.7158925299330804E-2</v>
      </c>
      <c r="AB4495" s="45">
        <f t="shared" si="1274"/>
        <v>0.44328155237013683</v>
      </c>
      <c r="AC4495" s="45">
        <f t="shared" si="1275"/>
        <v>1.3125526157487277E-2</v>
      </c>
      <c r="AD4495" s="45">
        <f t="shared" si="1276"/>
        <v>0.52356600382695495</v>
      </c>
      <c r="AE4495" s="45">
        <f t="shared" si="1277"/>
        <v>0.4764339961730451</v>
      </c>
      <c r="AF4495" s="43">
        <f>('Estimates from MCMC'!$B$2-'MCMC runs'!W4495)/'Estimates from MCMC'!$B$2</f>
        <v>0.1226840100629444</v>
      </c>
    </row>
    <row r="4496" spans="1:32" x14ac:dyDescent="0.3">
      <c r="A4496" s="38">
        <v>3630</v>
      </c>
      <c r="B4496" s="38">
        <v>2027615.721500736</v>
      </c>
      <c r="C4496" s="39">
        <v>54309.776426352699</v>
      </c>
      <c r="D4496" s="39">
        <v>53212.0656321387</v>
      </c>
      <c r="E4496" s="39">
        <f t="shared" si="1260"/>
        <v>1097.7107942139992</v>
      </c>
      <c r="F4496" s="39">
        <v>54248.146794319102</v>
      </c>
      <c r="G4496" s="40">
        <f t="shared" si="1261"/>
        <v>61.629632033596863</v>
      </c>
      <c r="H4496" s="39">
        <v>54220.951983785999</v>
      </c>
      <c r="I4496" s="39">
        <f t="shared" si="1262"/>
        <v>88.824442566699872</v>
      </c>
      <c r="J4496" s="39">
        <v>53062.251342112402</v>
      </c>
      <c r="K4496" s="40">
        <f t="shared" si="1263"/>
        <v>1247.5250842402966</v>
      </c>
      <c r="L4496" s="39">
        <v>52481.739215044101</v>
      </c>
      <c r="M4496" s="39">
        <f t="shared" si="1264"/>
        <v>1828.0372113085978</v>
      </c>
      <c r="N4496" s="39">
        <f t="shared" si="1269"/>
        <v>580.5121270683012</v>
      </c>
      <c r="O4496" s="40">
        <f>'Estimates from MCMC'!$B$2-L4496</f>
        <v>16579.260784955899</v>
      </c>
      <c r="P4496" s="39">
        <v>53703.394683791797</v>
      </c>
      <c r="Q4496" s="40">
        <f t="shared" si="1265"/>
        <v>1221.6554687476964</v>
      </c>
      <c r="R4496" s="39">
        <v>53734.0475961556</v>
      </c>
      <c r="S4496" s="39">
        <f t="shared" si="1266"/>
        <v>30.652912363802898</v>
      </c>
      <c r="T4496" s="39">
        <f t="shared" si="1270"/>
        <v>1252.3083811114993</v>
      </c>
      <c r="U4496" s="39">
        <v>60750.417686197499</v>
      </c>
      <c r="V4496" s="39">
        <f t="shared" si="1267"/>
        <v>8268.6784711533983</v>
      </c>
      <c r="W4496" s="39">
        <v>62250.5480055269</v>
      </c>
      <c r="X4496" s="39">
        <f t="shared" si="1268"/>
        <v>247.82193821790133</v>
      </c>
      <c r="Y4496" s="39">
        <f t="shared" si="1271"/>
        <v>9768.8087904827989</v>
      </c>
      <c r="Z4496" s="39">
        <f t="shared" si="1272"/>
        <v>6810.4519944731001</v>
      </c>
      <c r="AA4496" s="45">
        <f t="shared" si="1273"/>
        <v>7.5534633139244065E-2</v>
      </c>
      <c r="AB4496" s="45">
        <f t="shared" si="1274"/>
        <v>0.49873625720734405</v>
      </c>
      <c r="AC4496" s="45">
        <f t="shared" si="1275"/>
        <v>1.4947707345479249E-2</v>
      </c>
      <c r="AD4496" s="45">
        <f t="shared" si="1276"/>
        <v>0.58921859769206741</v>
      </c>
      <c r="AE4496" s="45">
        <f t="shared" si="1277"/>
        <v>0.41078140230793264</v>
      </c>
      <c r="AF4496" s="43">
        <f>('Estimates from MCMC'!$B$2-'MCMC runs'!W4496)/'Estimates from MCMC'!$B$2</f>
        <v>9.8615021422700219E-2</v>
      </c>
    </row>
    <row r="4497" spans="1:32" x14ac:dyDescent="0.3">
      <c r="A4497" s="38">
        <v>4276</v>
      </c>
      <c r="B4497" s="38">
        <v>2116422.6096552615</v>
      </c>
      <c r="C4497" s="39">
        <v>52840.337963262798</v>
      </c>
      <c r="D4497" s="39">
        <v>51742.3159636747</v>
      </c>
      <c r="E4497" s="39">
        <f t="shared" si="1260"/>
        <v>1098.021999588098</v>
      </c>
      <c r="F4497" s="39">
        <v>52776.3663248308</v>
      </c>
      <c r="G4497" s="40">
        <f t="shared" si="1261"/>
        <v>63.971638431998144</v>
      </c>
      <c r="H4497" s="39">
        <v>52751.004743140598</v>
      </c>
      <c r="I4497" s="39">
        <f t="shared" si="1262"/>
        <v>89.333220122200146</v>
      </c>
      <c r="J4497" s="39">
        <v>51589.777363856003</v>
      </c>
      <c r="K4497" s="40">
        <f t="shared" si="1263"/>
        <v>1250.5605994067955</v>
      </c>
      <c r="L4497" s="39">
        <v>51006.352603535903</v>
      </c>
      <c r="M4497" s="39">
        <f t="shared" si="1264"/>
        <v>1833.9853597268957</v>
      </c>
      <c r="N4497" s="39">
        <f t="shared" si="1269"/>
        <v>583.42476032010018</v>
      </c>
      <c r="O4497" s="40">
        <f>'Estimates from MCMC'!$B$2-L4497</f>
        <v>18054.647396464097</v>
      </c>
      <c r="P4497" s="39">
        <v>52232.686405542503</v>
      </c>
      <c r="Q4497" s="40">
        <f t="shared" si="1265"/>
        <v>1226.3338020066003</v>
      </c>
      <c r="R4497" s="39">
        <v>52263.594382156902</v>
      </c>
      <c r="S4497" s="39">
        <f t="shared" si="1266"/>
        <v>30.907976614398649</v>
      </c>
      <c r="T4497" s="39">
        <f t="shared" si="1270"/>
        <v>1257.241778620999</v>
      </c>
      <c r="U4497" s="39">
        <v>59042.4471275588</v>
      </c>
      <c r="V4497" s="39">
        <f t="shared" si="1267"/>
        <v>8036.0945240228975</v>
      </c>
      <c r="W4497" s="39">
        <v>60548.511284403197</v>
      </c>
      <c r="X4497" s="39">
        <f t="shared" si="1268"/>
        <v>248.82237822339812</v>
      </c>
      <c r="Y4497" s="39">
        <f t="shared" si="1271"/>
        <v>9542.1586808672946</v>
      </c>
      <c r="Z4497" s="39">
        <f t="shared" si="1272"/>
        <v>8512.4887155968026</v>
      </c>
      <c r="AA4497" s="45">
        <f t="shared" si="1273"/>
        <v>6.9635354876397243E-2</v>
      </c>
      <c r="AB4497" s="45">
        <f t="shared" si="1274"/>
        <v>0.44509839198503109</v>
      </c>
      <c r="AC4497" s="45">
        <f t="shared" si="1275"/>
        <v>1.3781624905736381E-2</v>
      </c>
      <c r="AD4497" s="45">
        <f t="shared" si="1276"/>
        <v>0.52851537176716468</v>
      </c>
      <c r="AE4497" s="45">
        <f t="shared" si="1277"/>
        <v>0.47148462823283532</v>
      </c>
      <c r="AF4497" s="43">
        <f>('Estimates from MCMC'!$B$2-'MCMC runs'!W4497)/'Estimates from MCMC'!$B$2</f>
        <v>0.12326043230762374</v>
      </c>
    </row>
    <row r="4498" spans="1:32" x14ac:dyDescent="0.3">
      <c r="A4498" s="38">
        <v>2796</v>
      </c>
      <c r="B4498" s="38">
        <v>1913750.9255172431</v>
      </c>
      <c r="C4498" s="39">
        <v>52646.385072519202</v>
      </c>
      <c r="D4498" s="39">
        <v>51544.154188085697</v>
      </c>
      <c r="E4498" s="39">
        <f t="shared" si="1260"/>
        <v>1102.2308844335057</v>
      </c>
      <c r="F4498" s="39">
        <v>52571.245226651998</v>
      </c>
      <c r="G4498" s="40">
        <f t="shared" si="1261"/>
        <v>75.139845867204713</v>
      </c>
      <c r="H4498" s="39">
        <v>52556.327265100503</v>
      </c>
      <c r="I4498" s="39">
        <f t="shared" si="1262"/>
        <v>90.057807418699667</v>
      </c>
      <c r="J4498" s="39">
        <v>51380.094078510701</v>
      </c>
      <c r="K4498" s="40">
        <f t="shared" si="1263"/>
        <v>1266.290994008501</v>
      </c>
      <c r="L4498" s="39">
        <v>50792.287172554497</v>
      </c>
      <c r="M4498" s="39">
        <f t="shared" si="1264"/>
        <v>1854.097899964705</v>
      </c>
      <c r="N4498" s="39">
        <f t="shared" si="1269"/>
        <v>587.80690595620399</v>
      </c>
      <c r="O4498" s="40">
        <f>'Estimates from MCMC'!$B$2-L4498</f>
        <v>18268.712827445503</v>
      </c>
      <c r="P4498" s="39">
        <v>52037.381230293802</v>
      </c>
      <c r="Q4498" s="40">
        <f t="shared" si="1265"/>
        <v>1245.0940577393048</v>
      </c>
      <c r="R4498" s="39">
        <v>52068.228893393098</v>
      </c>
      <c r="S4498" s="39">
        <f t="shared" si="1266"/>
        <v>30.84766309929546</v>
      </c>
      <c r="T4498" s="39">
        <f t="shared" si="1270"/>
        <v>1275.9417208386003</v>
      </c>
      <c r="U4498" s="39">
        <v>58666.7578307359</v>
      </c>
      <c r="V4498" s="39">
        <f t="shared" si="1267"/>
        <v>7874.4706581814025</v>
      </c>
      <c r="W4498" s="39">
        <v>60192.879374631702</v>
      </c>
      <c r="X4498" s="39">
        <f t="shared" si="1268"/>
        <v>250.17982305720216</v>
      </c>
      <c r="Y4498" s="39">
        <f t="shared" si="1271"/>
        <v>9400.592202077205</v>
      </c>
      <c r="Z4498" s="39">
        <f t="shared" si="1272"/>
        <v>8868.1206253682976</v>
      </c>
      <c r="AA4498" s="45">
        <f t="shared" si="1273"/>
        <v>6.9843000592889282E-2</v>
      </c>
      <c r="AB4498" s="45">
        <f t="shared" si="1274"/>
        <v>0.43103587716105574</v>
      </c>
      <c r="AC4498" s="45">
        <f t="shared" si="1275"/>
        <v>1.3694441716843418E-2</v>
      </c>
      <c r="AD4498" s="45">
        <f t="shared" si="1276"/>
        <v>0.51457331947078844</v>
      </c>
      <c r="AE4498" s="45">
        <f t="shared" si="1277"/>
        <v>0.48542668052921156</v>
      </c>
      <c r="AF4498" s="43">
        <f>('Estimates from MCMC'!$B$2-'MCMC runs'!W4498)/'Estimates from MCMC'!$B$2</f>
        <v>0.1284099654706462</v>
      </c>
    </row>
    <row r="4499" spans="1:32" x14ac:dyDescent="0.3">
      <c r="A4499" s="38">
        <v>787</v>
      </c>
      <c r="B4499" s="38">
        <v>2213257.7519339938</v>
      </c>
      <c r="C4499" s="39">
        <v>51894.466379927697</v>
      </c>
      <c r="D4499" s="39">
        <v>50814.556978578301</v>
      </c>
      <c r="E4499" s="39">
        <f t="shared" si="1260"/>
        <v>1079.9094013493959</v>
      </c>
      <c r="F4499" s="39">
        <v>51823.138404375801</v>
      </c>
      <c r="G4499" s="40">
        <f t="shared" si="1261"/>
        <v>71.327975551896088</v>
      </c>
      <c r="H4499" s="39">
        <v>51807.404402835797</v>
      </c>
      <c r="I4499" s="39">
        <f t="shared" si="1262"/>
        <v>87.061977091900189</v>
      </c>
      <c r="J4499" s="39">
        <v>50657.071461632702</v>
      </c>
      <c r="K4499" s="40">
        <f t="shared" si="1263"/>
        <v>1237.3949182949946</v>
      </c>
      <c r="L4499" s="39">
        <v>50088.929173231001</v>
      </c>
      <c r="M4499" s="39">
        <f t="shared" si="1264"/>
        <v>1805.5372066966956</v>
      </c>
      <c r="N4499" s="39">
        <f t="shared" si="1269"/>
        <v>568.14228840170108</v>
      </c>
      <c r="O4499" s="40">
        <f>'Estimates from MCMC'!$B$2-L4499</f>
        <v>18972.070826768999</v>
      </c>
      <c r="P4499" s="39">
        <v>51292.175748011803</v>
      </c>
      <c r="Q4499" s="40">
        <f t="shared" si="1265"/>
        <v>1203.2465747808019</v>
      </c>
      <c r="R4499" s="39">
        <v>51322.025912593803</v>
      </c>
      <c r="S4499" s="39">
        <f t="shared" si="1266"/>
        <v>29.850164581999707</v>
      </c>
      <c r="T4499" s="39">
        <f t="shared" si="1270"/>
        <v>1233.0967393628016</v>
      </c>
      <c r="U4499" s="39">
        <v>57862.998205413598</v>
      </c>
      <c r="V4499" s="39">
        <f t="shared" si="1267"/>
        <v>7774.0690321825969</v>
      </c>
      <c r="W4499" s="39">
        <v>59340.5037504551</v>
      </c>
      <c r="X4499" s="39">
        <f t="shared" si="1268"/>
        <v>244.40880567870045</v>
      </c>
      <c r="Y4499" s="39">
        <f t="shared" si="1271"/>
        <v>9251.5745772240989</v>
      </c>
      <c r="Z4499" s="39">
        <f t="shared" si="1272"/>
        <v>9720.4962495448999</v>
      </c>
      <c r="AA4499" s="45">
        <f t="shared" si="1273"/>
        <v>6.4995368751361637E-2</v>
      </c>
      <c r="AB4499" s="45">
        <f t="shared" si="1274"/>
        <v>0.4097638630577759</v>
      </c>
      <c r="AC4499" s="45">
        <f t="shared" si="1275"/>
        <v>1.2882558151419468E-2</v>
      </c>
      <c r="AD4499" s="45">
        <f t="shared" si="1276"/>
        <v>0.48764178996055701</v>
      </c>
      <c r="AE4499" s="45">
        <f t="shared" si="1277"/>
        <v>0.51235821003944304</v>
      </c>
      <c r="AF4499" s="43">
        <f>('Estimates from MCMC'!$B$2-'MCMC runs'!W4499)/'Estimates from MCMC'!$B$2</f>
        <v>0.14075232402578736</v>
      </c>
    </row>
    <row r="4500" spans="1:32" x14ac:dyDescent="0.3">
      <c r="A4500" s="38">
        <v>956</v>
      </c>
      <c r="B4500" s="38">
        <v>2036623.2710959343</v>
      </c>
      <c r="C4500" s="39">
        <v>52270.073506768502</v>
      </c>
      <c r="D4500" s="39">
        <v>51172.552054440799</v>
      </c>
      <c r="E4500" s="39">
        <f t="shared" si="1260"/>
        <v>1097.5214523277027</v>
      </c>
      <c r="F4500" s="39">
        <v>52202.857096760301</v>
      </c>
      <c r="G4500" s="40">
        <f t="shared" si="1261"/>
        <v>67.21641000820091</v>
      </c>
      <c r="H4500" s="39">
        <v>52180.6934215488</v>
      </c>
      <c r="I4500" s="39">
        <f t="shared" si="1262"/>
        <v>89.380085219701868</v>
      </c>
      <c r="J4500" s="39">
        <v>51016.852812453602</v>
      </c>
      <c r="K4500" s="40">
        <f t="shared" si="1263"/>
        <v>1253.2206943148994</v>
      </c>
      <c r="L4500" s="39">
        <v>50433.479153342298</v>
      </c>
      <c r="M4500" s="39">
        <f t="shared" si="1264"/>
        <v>1836.5943534262042</v>
      </c>
      <c r="N4500" s="39">
        <f t="shared" si="1269"/>
        <v>583.37365911130473</v>
      </c>
      <c r="O4500" s="40">
        <f>'Estimates from MCMC'!$B$2-L4500</f>
        <v>18627.520846657702</v>
      </c>
      <c r="P4500" s="39">
        <v>51662.348424039003</v>
      </c>
      <c r="Q4500" s="40">
        <f t="shared" si="1265"/>
        <v>1228.8692706967049</v>
      </c>
      <c r="R4500" s="39">
        <v>51693.2633719937</v>
      </c>
      <c r="S4500" s="39">
        <f t="shared" si="1266"/>
        <v>30.914947954697709</v>
      </c>
      <c r="T4500" s="39">
        <f t="shared" si="1270"/>
        <v>1259.7842186514026</v>
      </c>
      <c r="U4500" s="39">
        <v>58357.167214415502</v>
      </c>
      <c r="V4500" s="39">
        <f t="shared" si="1267"/>
        <v>7923.6880610732042</v>
      </c>
      <c r="W4500" s="39">
        <v>59865.588784212501</v>
      </c>
      <c r="X4500" s="39">
        <f t="shared" si="1268"/>
        <v>248.63735114559677</v>
      </c>
      <c r="Y4500" s="39">
        <f t="shared" si="1271"/>
        <v>9432.1096308702035</v>
      </c>
      <c r="Z4500" s="39">
        <f t="shared" si="1272"/>
        <v>9195.4112157874988</v>
      </c>
      <c r="AA4500" s="45">
        <f t="shared" si="1273"/>
        <v>6.7630267549932344E-2</v>
      </c>
      <c r="AB4500" s="45">
        <f t="shared" si="1274"/>
        <v>0.4253753425536998</v>
      </c>
      <c r="AC4500" s="45">
        <f t="shared" si="1275"/>
        <v>1.3347849839620996E-2</v>
      </c>
      <c r="AD4500" s="45">
        <f t="shared" si="1276"/>
        <v>0.50635345994325309</v>
      </c>
      <c r="AE4500" s="45">
        <f t="shared" si="1277"/>
        <v>0.49364654005674685</v>
      </c>
      <c r="AF4500" s="43">
        <f>('Estimates from MCMC'!$B$2-'MCMC runs'!W4500)/'Estimates from MCMC'!$B$2</f>
        <v>0.133149117675497</v>
      </c>
    </row>
    <row r="4501" spans="1:32" x14ac:dyDescent="0.3">
      <c r="A4501" s="38">
        <v>122</v>
      </c>
      <c r="B4501" s="38">
        <v>1975648.4435842966</v>
      </c>
      <c r="C4501" s="39">
        <v>52101.375192120497</v>
      </c>
      <c r="D4501" s="39">
        <v>51000.781330210702</v>
      </c>
      <c r="E4501" s="39">
        <f t="shared" si="1260"/>
        <v>1100.5938619097942</v>
      </c>
      <c r="F4501" s="39">
        <v>52020.378812082403</v>
      </c>
      <c r="G4501" s="40">
        <f t="shared" si="1261"/>
        <v>80.996380038093776</v>
      </c>
      <c r="H4501" s="39">
        <v>52011.811529249098</v>
      </c>
      <c r="I4501" s="39">
        <f t="shared" si="1262"/>
        <v>89.563662871398265</v>
      </c>
      <c r="J4501" s="39">
        <v>50831.545544832399</v>
      </c>
      <c r="K4501" s="40">
        <f t="shared" si="1263"/>
        <v>1269.8296472880975</v>
      </c>
      <c r="L4501" s="39">
        <v>50247.113228208902</v>
      </c>
      <c r="M4501" s="39">
        <f t="shared" si="1264"/>
        <v>1854.2619639115946</v>
      </c>
      <c r="N4501" s="39">
        <f t="shared" si="1269"/>
        <v>584.43231662349717</v>
      </c>
      <c r="O4501" s="40">
        <f>'Estimates from MCMC'!$B$2-L4501</f>
        <v>18813.886771791098</v>
      </c>
      <c r="P4501" s="39">
        <v>51492.915880587701</v>
      </c>
      <c r="Q4501" s="40">
        <f t="shared" si="1265"/>
        <v>1245.8026523787994</v>
      </c>
      <c r="R4501" s="39">
        <v>51523.283847271501</v>
      </c>
      <c r="S4501" s="39">
        <f t="shared" si="1266"/>
        <v>30.36796668379975</v>
      </c>
      <c r="T4501" s="39">
        <f t="shared" si="1270"/>
        <v>1276.1706190625991</v>
      </c>
      <c r="U4501" s="39">
        <v>57958.230374334998</v>
      </c>
      <c r="V4501" s="39">
        <f t="shared" si="1267"/>
        <v>7711.1171461260965</v>
      </c>
      <c r="W4501" s="39">
        <v>59484.224364067697</v>
      </c>
      <c r="X4501" s="39">
        <f t="shared" si="1268"/>
        <v>249.82337067009939</v>
      </c>
      <c r="Y4501" s="39">
        <f t="shared" si="1271"/>
        <v>9237.111135858795</v>
      </c>
      <c r="Z4501" s="39">
        <f t="shared" si="1272"/>
        <v>9576.775635932303</v>
      </c>
      <c r="AA4501" s="45">
        <f t="shared" si="1273"/>
        <v>6.7831311761482799E-2</v>
      </c>
      <c r="AB4501" s="45">
        <f t="shared" si="1274"/>
        <v>0.40986305698872832</v>
      </c>
      <c r="AC4501" s="45">
        <f t="shared" si="1275"/>
        <v>1.3278668767406215E-2</v>
      </c>
      <c r="AD4501" s="45">
        <f t="shared" si="1276"/>
        <v>0.49097303751761734</v>
      </c>
      <c r="AE4501" s="45">
        <f t="shared" si="1277"/>
        <v>0.50902696248238266</v>
      </c>
      <c r="AF4501" s="43">
        <f>('Estimates from MCMC'!$B$2-'MCMC runs'!W4501)/'Estimates from MCMC'!$B$2</f>
        <v>0.13867125636657887</v>
      </c>
    </row>
    <row r="4502" spans="1:32" x14ac:dyDescent="0.3">
      <c r="A4502" s="38">
        <v>4767</v>
      </c>
      <c r="B4502" s="38">
        <v>2109281.3821310736</v>
      </c>
      <c r="C4502" s="39">
        <v>51997.9435836255</v>
      </c>
      <c r="D4502" s="39">
        <v>50911.248839223001</v>
      </c>
      <c r="E4502" s="39">
        <f t="shared" si="1260"/>
        <v>1086.6947444024991</v>
      </c>
      <c r="F4502" s="39">
        <v>51930.707018087101</v>
      </c>
      <c r="G4502" s="40">
        <f t="shared" si="1261"/>
        <v>67.236565538398281</v>
      </c>
      <c r="H4502" s="39">
        <v>51909.592849842898</v>
      </c>
      <c r="I4502" s="39">
        <f t="shared" si="1262"/>
        <v>88.35073378260131</v>
      </c>
      <c r="J4502" s="39">
        <v>50756.4657836962</v>
      </c>
      <c r="K4502" s="40">
        <f t="shared" si="1263"/>
        <v>1241.4777999293001</v>
      </c>
      <c r="L4502" s="39">
        <v>50179.774313003101</v>
      </c>
      <c r="M4502" s="39">
        <f t="shared" si="1264"/>
        <v>1818.1692706223985</v>
      </c>
      <c r="N4502" s="39">
        <f t="shared" si="1269"/>
        <v>576.69147069309838</v>
      </c>
      <c r="O4502" s="40">
        <f>'Estimates from MCMC'!$B$2-L4502</f>
        <v>18881.225686996899</v>
      </c>
      <c r="P4502" s="39">
        <v>51393.480703879301</v>
      </c>
      <c r="Q4502" s="40">
        <f t="shared" si="1265"/>
        <v>1213.7063908761993</v>
      </c>
      <c r="R4502" s="39">
        <v>51424.052159805797</v>
      </c>
      <c r="S4502" s="39">
        <f t="shared" si="1266"/>
        <v>30.571455926496128</v>
      </c>
      <c r="T4502" s="39">
        <f t="shared" si="1270"/>
        <v>1244.2778468026954</v>
      </c>
      <c r="U4502" s="39">
        <v>58013.900690951101</v>
      </c>
      <c r="V4502" s="39">
        <f t="shared" si="1267"/>
        <v>7834.1263779479996</v>
      </c>
      <c r="W4502" s="39">
        <v>59503.773670686402</v>
      </c>
      <c r="X4502" s="39">
        <f t="shared" si="1268"/>
        <v>245.59513293260534</v>
      </c>
      <c r="Y4502" s="39">
        <f t="shared" si="1271"/>
        <v>9323.9993576833003</v>
      </c>
      <c r="Z4502" s="39">
        <f t="shared" si="1272"/>
        <v>9557.2263293135984</v>
      </c>
      <c r="AA4502" s="45">
        <f t="shared" si="1273"/>
        <v>6.5900268734121609E-2</v>
      </c>
      <c r="AB4502" s="45">
        <f t="shared" si="1274"/>
        <v>0.41491619812283675</v>
      </c>
      <c r="AC4502" s="45">
        <f t="shared" si="1275"/>
        <v>1.3007372349865058E-2</v>
      </c>
      <c r="AD4502" s="45">
        <f t="shared" si="1276"/>
        <v>0.49382383920682343</v>
      </c>
      <c r="AE4502" s="45">
        <f t="shared" si="1277"/>
        <v>0.50617616079317662</v>
      </c>
      <c r="AF4502" s="43">
        <f>('Estimates from MCMC'!$B$2-'MCMC runs'!W4502)/'Estimates from MCMC'!$B$2</f>
        <v>0.13838818333521957</v>
      </c>
    </row>
    <row r="4503" spans="1:32" x14ac:dyDescent="0.3">
      <c r="A4503" s="38">
        <v>3906</v>
      </c>
      <c r="B4503" s="38">
        <v>2038922.2903398077</v>
      </c>
      <c r="C4503" s="39">
        <v>52242.377426998799</v>
      </c>
      <c r="D4503" s="39">
        <v>51151.219420752597</v>
      </c>
      <c r="E4503" s="39">
        <f t="shared" si="1260"/>
        <v>1091.1580062462017</v>
      </c>
      <c r="F4503" s="39">
        <v>52179.611198757702</v>
      </c>
      <c r="G4503" s="40">
        <f t="shared" si="1261"/>
        <v>62.766228241096542</v>
      </c>
      <c r="H4503" s="39">
        <v>52154.673674780803</v>
      </c>
      <c r="I4503" s="39">
        <f t="shared" si="1262"/>
        <v>87.703752217996225</v>
      </c>
      <c r="J4503" s="39">
        <v>51001.479009226103</v>
      </c>
      <c r="K4503" s="40">
        <f t="shared" si="1263"/>
        <v>1240.8984177726961</v>
      </c>
      <c r="L4503" s="39">
        <v>50429.0376434387</v>
      </c>
      <c r="M4503" s="39">
        <f t="shared" si="1264"/>
        <v>1813.339783560099</v>
      </c>
      <c r="N4503" s="39">
        <f t="shared" si="1269"/>
        <v>572.4413657874029</v>
      </c>
      <c r="O4503" s="40">
        <f>'Estimates from MCMC'!$B$2-L4503</f>
        <v>18631.9623565613</v>
      </c>
      <c r="P4503" s="39">
        <v>51639.538522951203</v>
      </c>
      <c r="Q4503" s="40">
        <f t="shared" si="1265"/>
        <v>1210.5008795125032</v>
      </c>
      <c r="R4503" s="39">
        <v>51669.7071586612</v>
      </c>
      <c r="S4503" s="39">
        <f t="shared" si="1266"/>
        <v>30.168635709997034</v>
      </c>
      <c r="T4503" s="39">
        <f t="shared" si="1270"/>
        <v>1240.6695152225002</v>
      </c>
      <c r="U4503" s="39">
        <v>58262.626877569703</v>
      </c>
      <c r="V4503" s="39">
        <f t="shared" si="1267"/>
        <v>7833.5892341310027</v>
      </c>
      <c r="W4503" s="39">
        <v>59747.622010606101</v>
      </c>
      <c r="X4503" s="39">
        <f t="shared" si="1268"/>
        <v>244.32561781389813</v>
      </c>
      <c r="Y4503" s="39">
        <f t="shared" si="1271"/>
        <v>9318.5843671674011</v>
      </c>
      <c r="Z4503" s="39">
        <f t="shared" si="1272"/>
        <v>9313.377989393899</v>
      </c>
      <c r="AA4503" s="45">
        <f t="shared" si="1273"/>
        <v>6.6588236465902631E-2</v>
      </c>
      <c r="AB4503" s="45">
        <f t="shared" si="1274"/>
        <v>0.42043822782694606</v>
      </c>
      <c r="AC4503" s="45">
        <f t="shared" si="1275"/>
        <v>1.3113252009542524E-2</v>
      </c>
      <c r="AD4503" s="45">
        <f t="shared" si="1276"/>
        <v>0.50013971630239118</v>
      </c>
      <c r="AE4503" s="45">
        <f t="shared" si="1277"/>
        <v>0.49986028369760876</v>
      </c>
      <c r="AF4503" s="43">
        <f>('Estimates from MCMC'!$B$2-'MCMC runs'!W4503)/'Estimates from MCMC'!$B$2</f>
        <v>0.13485727095457492</v>
      </c>
    </row>
    <row r="4504" spans="1:32" x14ac:dyDescent="0.3">
      <c r="A4504" s="38">
        <v>2383</v>
      </c>
      <c r="B4504" s="38">
        <v>1958614.879225357</v>
      </c>
      <c r="C4504" s="39">
        <v>52913.246366228297</v>
      </c>
      <c r="D4504" s="39">
        <v>51805.7838369206</v>
      </c>
      <c r="E4504" s="39">
        <f t="shared" si="1260"/>
        <v>1107.462529307697</v>
      </c>
      <c r="F4504" s="39">
        <v>52861.298580276904</v>
      </c>
      <c r="G4504" s="40">
        <f t="shared" si="1261"/>
        <v>51.947785951393598</v>
      </c>
      <c r="H4504" s="39">
        <v>52823.359309951098</v>
      </c>
      <c r="I4504" s="39">
        <f t="shared" si="1262"/>
        <v>89.887056277199008</v>
      </c>
      <c r="J4504" s="39">
        <v>51664.455348956501</v>
      </c>
      <c r="K4504" s="40">
        <f t="shared" si="1263"/>
        <v>1248.7910172717966</v>
      </c>
      <c r="L4504" s="39">
        <v>51077.8337369492</v>
      </c>
      <c r="M4504" s="39">
        <f t="shared" si="1264"/>
        <v>1835.412629279097</v>
      </c>
      <c r="N4504" s="39">
        <f t="shared" si="1269"/>
        <v>586.62161200730043</v>
      </c>
      <c r="O4504" s="40">
        <f>'Estimates from MCMC'!$B$2-L4504</f>
        <v>17983.1662630508</v>
      </c>
      <c r="P4504" s="39">
        <v>52303.898163374499</v>
      </c>
      <c r="Q4504" s="40">
        <f t="shared" si="1265"/>
        <v>1226.0644264252987</v>
      </c>
      <c r="R4504" s="39">
        <v>52335.3563633718</v>
      </c>
      <c r="S4504" s="39">
        <f t="shared" si="1266"/>
        <v>31.458199997301563</v>
      </c>
      <c r="T4504" s="39">
        <f t="shared" si="1270"/>
        <v>1257.5226264226003</v>
      </c>
      <c r="U4504" s="39">
        <v>59098.320249637203</v>
      </c>
      <c r="V4504" s="39">
        <f t="shared" si="1267"/>
        <v>8020.4865126880031</v>
      </c>
      <c r="W4504" s="39">
        <v>60605.355832046102</v>
      </c>
      <c r="X4504" s="39">
        <f t="shared" si="1268"/>
        <v>249.51295598629804</v>
      </c>
      <c r="Y4504" s="39">
        <f t="shared" si="1271"/>
        <v>9527.5220950969015</v>
      </c>
      <c r="Z4504" s="39">
        <f t="shared" si="1272"/>
        <v>8455.6441679538984</v>
      </c>
      <c r="AA4504" s="45">
        <f t="shared" si="1273"/>
        <v>6.9927765112552803E-2</v>
      </c>
      <c r="AB4504" s="45">
        <f t="shared" si="1274"/>
        <v>0.44599968633818032</v>
      </c>
      <c r="AC4504" s="45">
        <f t="shared" si="1275"/>
        <v>1.3874806712929138E-2</v>
      </c>
      <c r="AD4504" s="45">
        <f t="shared" si="1276"/>
        <v>0.52980225816366222</v>
      </c>
      <c r="AE4504" s="45">
        <f t="shared" si="1277"/>
        <v>0.47019774183633772</v>
      </c>
      <c r="AF4504" s="43">
        <f>('Estimates from MCMC'!$B$2-'MCMC runs'!W4504)/'Estimates from MCMC'!$B$2</f>
        <v>0.12243732595754331</v>
      </c>
    </row>
    <row r="4505" spans="1:32" x14ac:dyDescent="0.3">
      <c r="A4505" s="38">
        <v>2649</v>
      </c>
      <c r="B4505" s="38">
        <v>2182214.6643906799</v>
      </c>
      <c r="C4505" s="39">
        <v>51984.067424990499</v>
      </c>
      <c r="D4505" s="39">
        <v>50935.496468739002</v>
      </c>
      <c r="E4505" s="39">
        <f t="shared" si="1260"/>
        <v>1048.5709562514967</v>
      </c>
      <c r="F4505" s="39">
        <v>51919.9163255358</v>
      </c>
      <c r="G4505" s="40">
        <f t="shared" si="1261"/>
        <v>64.151099454698851</v>
      </c>
      <c r="H4505" s="39">
        <v>51899.893049307902</v>
      </c>
      <c r="I4505" s="39">
        <f t="shared" si="1262"/>
        <v>84.174375682596292</v>
      </c>
      <c r="J4505" s="39">
        <v>50787.901822665197</v>
      </c>
      <c r="K4505" s="40">
        <f t="shared" si="1263"/>
        <v>1196.1656023253017</v>
      </c>
      <c r="L4505" s="39">
        <v>50237.958114868001</v>
      </c>
      <c r="M4505" s="39">
        <f t="shared" si="1264"/>
        <v>1746.1093101224978</v>
      </c>
      <c r="N4505" s="39">
        <f t="shared" si="1269"/>
        <v>549.94370779719611</v>
      </c>
      <c r="O4505" s="40">
        <f>'Estimates from MCMC'!$B$2-L4505</f>
        <v>18823.041885131999</v>
      </c>
      <c r="P4505" s="39">
        <v>51394.749635191998</v>
      </c>
      <c r="Q4505" s="40">
        <f t="shared" si="1265"/>
        <v>1156.7915203239972</v>
      </c>
      <c r="R4505" s="39">
        <v>51423.904776300304</v>
      </c>
      <c r="S4505" s="39">
        <f t="shared" si="1266"/>
        <v>29.155141108305543</v>
      </c>
      <c r="T4505" s="39">
        <f t="shared" si="1270"/>
        <v>1185.9466614323028</v>
      </c>
      <c r="U4505" s="39">
        <v>57923.523486828002</v>
      </c>
      <c r="V4505" s="39">
        <f t="shared" si="1267"/>
        <v>7685.5653719600014</v>
      </c>
      <c r="W4505" s="39">
        <v>59341.218255416898</v>
      </c>
      <c r="X4505" s="39">
        <f t="shared" si="1268"/>
        <v>231.7481071565926</v>
      </c>
      <c r="Y4505" s="39">
        <f t="shared" si="1271"/>
        <v>9103.2601405488967</v>
      </c>
      <c r="Z4505" s="39">
        <f t="shared" si="1272"/>
        <v>9719.7817445831024</v>
      </c>
      <c r="AA4505" s="45">
        <f t="shared" si="1273"/>
        <v>6.3005048210037815E-2</v>
      </c>
      <c r="AB4505" s="45">
        <f t="shared" si="1274"/>
        <v>0.40830623545659211</v>
      </c>
      <c r="AC4505" s="45">
        <f t="shared" si="1275"/>
        <v>1.2311937070046393E-2</v>
      </c>
      <c r="AD4505" s="45">
        <f t="shared" si="1276"/>
        <v>0.4836232207366763</v>
      </c>
      <c r="AE4505" s="45">
        <f t="shared" si="1277"/>
        <v>0.5163767792633237</v>
      </c>
      <c r="AF4505" s="43">
        <f>('Estimates from MCMC'!$B$2-'MCMC runs'!W4505)/'Estimates from MCMC'!$B$2</f>
        <v>0.14074197802787539</v>
      </c>
    </row>
    <row r="4506" spans="1:32" x14ac:dyDescent="0.3">
      <c r="A4506" s="38">
        <v>4755</v>
      </c>
      <c r="B4506" s="38">
        <v>2051781.6663819135</v>
      </c>
      <c r="C4506" s="39">
        <v>52325.553926916204</v>
      </c>
      <c r="D4506" s="39">
        <v>51242.106491936902</v>
      </c>
      <c r="E4506" s="39">
        <f t="shared" si="1260"/>
        <v>1083.4474349793018</v>
      </c>
      <c r="F4506" s="39">
        <v>52260.2347361785</v>
      </c>
      <c r="G4506" s="40">
        <f t="shared" si="1261"/>
        <v>65.319190737704048</v>
      </c>
      <c r="H4506" s="39">
        <v>52237.757876066702</v>
      </c>
      <c r="I4506" s="39">
        <f t="shared" si="1262"/>
        <v>87.796050849501626</v>
      </c>
      <c r="J4506" s="39">
        <v>51089.928087576001</v>
      </c>
      <c r="K4506" s="40">
        <f t="shared" si="1263"/>
        <v>1235.6258393402022</v>
      </c>
      <c r="L4506" s="39">
        <v>50516.885750204703</v>
      </c>
      <c r="M4506" s="39">
        <f t="shared" si="1264"/>
        <v>1808.6681767115006</v>
      </c>
      <c r="N4506" s="39">
        <f t="shared" si="1269"/>
        <v>573.04233737129834</v>
      </c>
      <c r="O4506" s="40">
        <f>'Estimates from MCMC'!$B$2-L4506</f>
        <v>18544.114249795297</v>
      </c>
      <c r="P4506" s="39">
        <v>51722.886412833403</v>
      </c>
      <c r="Q4506" s="40">
        <f t="shared" si="1265"/>
        <v>1206.0006626286995</v>
      </c>
      <c r="R4506" s="39">
        <v>51753.292597959</v>
      </c>
      <c r="S4506" s="39">
        <f t="shared" si="1266"/>
        <v>30.406185125597403</v>
      </c>
      <c r="T4506" s="39">
        <f t="shared" si="1270"/>
        <v>1236.4068477542969</v>
      </c>
      <c r="U4506" s="39">
        <v>58318.080562734598</v>
      </c>
      <c r="V4506" s="39">
        <f t="shared" si="1267"/>
        <v>7801.194812529895</v>
      </c>
      <c r="W4506" s="39">
        <v>59798.320707350198</v>
      </c>
      <c r="X4506" s="39">
        <f t="shared" si="1268"/>
        <v>243.8332968613031</v>
      </c>
      <c r="Y4506" s="39">
        <f t="shared" si="1271"/>
        <v>9281.434957145495</v>
      </c>
      <c r="Z4506" s="39">
        <f t="shared" si="1272"/>
        <v>9262.6792926498019</v>
      </c>
      <c r="AA4506" s="45">
        <f t="shared" si="1273"/>
        <v>6.6673815265560349E-2</v>
      </c>
      <c r="AB4506" s="45">
        <f t="shared" si="1274"/>
        <v>0.42068306458023519</v>
      </c>
      <c r="AC4506" s="45">
        <f t="shared" si="1275"/>
        <v>1.3148824126986529E-2</v>
      </c>
      <c r="AD4506" s="45">
        <f t="shared" si="1276"/>
        <v>0.50050570397278205</v>
      </c>
      <c r="AE4506" s="45">
        <f t="shared" si="1277"/>
        <v>0.4994942960272179</v>
      </c>
      <c r="AF4506" s="43">
        <f>('Estimates from MCMC'!$B$2-'MCMC runs'!W4506)/'Estimates from MCMC'!$B$2</f>
        <v>0.13412315623361667</v>
      </c>
    </row>
    <row r="4507" spans="1:32" x14ac:dyDescent="0.3">
      <c r="A4507" s="38">
        <v>3005</v>
      </c>
      <c r="B4507" s="38">
        <v>2292176.7599140191</v>
      </c>
      <c r="C4507" s="39">
        <v>52978.191951055604</v>
      </c>
      <c r="D4507" s="39">
        <v>51893.797359195501</v>
      </c>
      <c r="E4507" s="39">
        <f t="shared" si="1260"/>
        <v>1084.3945918601021</v>
      </c>
      <c r="F4507" s="39">
        <v>52907.982000070297</v>
      </c>
      <c r="G4507" s="40">
        <f t="shared" si="1261"/>
        <v>70.209950985306932</v>
      </c>
      <c r="H4507" s="39">
        <v>52890.3882489139</v>
      </c>
      <c r="I4507" s="39">
        <f t="shared" si="1262"/>
        <v>87.80370214170398</v>
      </c>
      <c r="J4507" s="39">
        <v>51736.684799394701</v>
      </c>
      <c r="K4507" s="40">
        <f t="shared" si="1263"/>
        <v>1241.5071516609023</v>
      </c>
      <c r="L4507" s="39">
        <v>51177.100678973002</v>
      </c>
      <c r="M4507" s="39">
        <f t="shared" si="1264"/>
        <v>1801.0912720826018</v>
      </c>
      <c r="N4507" s="39">
        <f t="shared" si="1269"/>
        <v>559.58412042169948</v>
      </c>
      <c r="O4507" s="40">
        <f>'Estimates from MCMC'!$B$2-L4507</f>
        <v>17883.899321026998</v>
      </c>
      <c r="P4507" s="39">
        <v>52379.027873961597</v>
      </c>
      <c r="Q4507" s="40">
        <f t="shared" si="1265"/>
        <v>1201.9271949885951</v>
      </c>
      <c r="R4507" s="39">
        <v>52409.0539967023</v>
      </c>
      <c r="S4507" s="39">
        <f t="shared" si="1266"/>
        <v>30.026122740702704</v>
      </c>
      <c r="T4507" s="39">
        <f t="shared" si="1270"/>
        <v>1231.9533177292979</v>
      </c>
      <c r="U4507" s="39">
        <v>59217.143421211098</v>
      </c>
      <c r="V4507" s="39">
        <f t="shared" si="1267"/>
        <v>8040.0427422380963</v>
      </c>
      <c r="W4507" s="39">
        <v>60689.7629109056</v>
      </c>
      <c r="X4507" s="39">
        <f t="shared" si="1268"/>
        <v>240.66617196520383</v>
      </c>
      <c r="Y4507" s="39">
        <f t="shared" si="1271"/>
        <v>9512.6622319325979</v>
      </c>
      <c r="Z4507" s="39">
        <f t="shared" si="1272"/>
        <v>8371.2370890944003</v>
      </c>
      <c r="AA4507" s="45">
        <f t="shared" si="1273"/>
        <v>6.8886169375871428E-2</v>
      </c>
      <c r="AB4507" s="45">
        <f t="shared" si="1274"/>
        <v>0.4495687768038939</v>
      </c>
      <c r="AC4507" s="45">
        <f t="shared" si="1275"/>
        <v>1.3457141960212252E-2</v>
      </c>
      <c r="AD4507" s="45">
        <f t="shared" si="1276"/>
        <v>0.53191208813997759</v>
      </c>
      <c r="AE4507" s="45">
        <f t="shared" si="1277"/>
        <v>0.46808791186002241</v>
      </c>
      <c r="AF4507" s="43">
        <f>('Estimates from MCMC'!$B$2-'MCMC runs'!W4507)/'Estimates from MCMC'!$B$2</f>
        <v>0.12121511546450819</v>
      </c>
    </row>
    <row r="4508" spans="1:32" x14ac:dyDescent="0.3">
      <c r="A4508" s="38">
        <v>4100</v>
      </c>
      <c r="B4508" s="38">
        <v>2292176.7599140191</v>
      </c>
      <c r="C4508" s="39">
        <v>52978.191951055604</v>
      </c>
      <c r="D4508" s="39">
        <v>51893.797359195501</v>
      </c>
      <c r="E4508" s="39">
        <f t="shared" si="1260"/>
        <v>1084.3945918601021</v>
      </c>
      <c r="F4508" s="39">
        <v>52907.982000070297</v>
      </c>
      <c r="G4508" s="40">
        <f t="shared" si="1261"/>
        <v>70.209950985306932</v>
      </c>
      <c r="H4508" s="39">
        <v>52890.3882489139</v>
      </c>
      <c r="I4508" s="39">
        <f t="shared" si="1262"/>
        <v>87.80370214170398</v>
      </c>
      <c r="J4508" s="39">
        <v>51736.684799394701</v>
      </c>
      <c r="K4508" s="40">
        <f t="shared" si="1263"/>
        <v>1241.5071516609023</v>
      </c>
      <c r="L4508" s="39">
        <v>51177.100678973002</v>
      </c>
      <c r="M4508" s="39">
        <f t="shared" si="1264"/>
        <v>1801.0912720826018</v>
      </c>
      <c r="N4508" s="39">
        <f t="shared" si="1269"/>
        <v>559.58412042169948</v>
      </c>
      <c r="O4508" s="40">
        <f>'Estimates from MCMC'!$B$2-L4508</f>
        <v>17883.899321026998</v>
      </c>
      <c r="P4508" s="39">
        <v>52379.027873961597</v>
      </c>
      <c r="Q4508" s="40">
        <f t="shared" si="1265"/>
        <v>1201.9271949885951</v>
      </c>
      <c r="R4508" s="39">
        <v>52409.0539967023</v>
      </c>
      <c r="S4508" s="39">
        <f t="shared" si="1266"/>
        <v>30.026122740702704</v>
      </c>
      <c r="T4508" s="39">
        <f t="shared" si="1270"/>
        <v>1231.9533177292979</v>
      </c>
      <c r="U4508" s="39">
        <v>59217.143421211098</v>
      </c>
      <c r="V4508" s="39">
        <f t="shared" si="1267"/>
        <v>8040.0427422380963</v>
      </c>
      <c r="W4508" s="39">
        <v>60689.7629109056</v>
      </c>
      <c r="X4508" s="39">
        <f t="shared" si="1268"/>
        <v>240.66617196520383</v>
      </c>
      <c r="Y4508" s="39">
        <f t="shared" si="1271"/>
        <v>9512.6622319325979</v>
      </c>
      <c r="Z4508" s="39">
        <f t="shared" si="1272"/>
        <v>8371.2370890944003</v>
      </c>
      <c r="AA4508" s="45">
        <f t="shared" si="1273"/>
        <v>6.8886169375871428E-2</v>
      </c>
      <c r="AB4508" s="45">
        <f t="shared" si="1274"/>
        <v>0.4495687768038939</v>
      </c>
      <c r="AC4508" s="45">
        <f t="shared" si="1275"/>
        <v>1.3457141960212252E-2</v>
      </c>
      <c r="AD4508" s="45">
        <f t="shared" si="1276"/>
        <v>0.53191208813997759</v>
      </c>
      <c r="AE4508" s="45">
        <f t="shared" si="1277"/>
        <v>0.46808791186002241</v>
      </c>
      <c r="AF4508" s="43">
        <f>('Estimates from MCMC'!$B$2-'MCMC runs'!W4508)/'Estimates from MCMC'!$B$2</f>
        <v>0.12121511546450819</v>
      </c>
    </row>
    <row r="4509" spans="1:32" x14ac:dyDescent="0.3">
      <c r="A4509" s="38">
        <v>4245</v>
      </c>
      <c r="B4509" s="38">
        <v>1919709.4299787336</v>
      </c>
      <c r="C4509" s="39">
        <v>52209.636209933196</v>
      </c>
      <c r="D4509" s="39">
        <v>51142.663936451703</v>
      </c>
      <c r="E4509" s="39">
        <f t="shared" si="1260"/>
        <v>1066.9722734814932</v>
      </c>
      <c r="F4509" s="39">
        <v>52149.516914682899</v>
      </c>
      <c r="G4509" s="40">
        <f t="shared" si="1261"/>
        <v>60.119295250297</v>
      </c>
      <c r="H4509" s="39">
        <v>52123.246593308897</v>
      </c>
      <c r="I4509" s="39">
        <f t="shared" si="1262"/>
        <v>86.389616624299379</v>
      </c>
      <c r="J4509" s="39">
        <v>50996.8254766963</v>
      </c>
      <c r="K4509" s="40">
        <f t="shared" si="1263"/>
        <v>1212.8107332368963</v>
      </c>
      <c r="L4509" s="39">
        <v>50432.3384689218</v>
      </c>
      <c r="M4509" s="39">
        <f t="shared" si="1264"/>
        <v>1777.2977410113963</v>
      </c>
      <c r="N4509" s="39">
        <f t="shared" si="1269"/>
        <v>564.48700777449994</v>
      </c>
      <c r="O4509" s="40">
        <f>'Estimates from MCMC'!$B$2-L4509</f>
        <v>18628.6615310782</v>
      </c>
      <c r="P4509" s="39">
        <v>51612.408094892999</v>
      </c>
      <c r="Q4509" s="40">
        <f t="shared" si="1265"/>
        <v>1180.0696259711985</v>
      </c>
      <c r="R4509" s="39">
        <v>51642.574500016803</v>
      </c>
      <c r="S4509" s="39">
        <f t="shared" si="1266"/>
        <v>30.166405123803997</v>
      </c>
      <c r="T4509" s="39">
        <f t="shared" si="1270"/>
        <v>1210.2360310950025</v>
      </c>
      <c r="U4509" s="39">
        <v>58330.333269554802</v>
      </c>
      <c r="V4509" s="39">
        <f t="shared" si="1267"/>
        <v>7897.9948006330014</v>
      </c>
      <c r="W4509" s="39">
        <v>59779.146725138198</v>
      </c>
      <c r="X4509" s="39">
        <f t="shared" si="1268"/>
        <v>238.57742448839417</v>
      </c>
      <c r="Y4509" s="39">
        <f t="shared" si="1271"/>
        <v>9346.8082562163981</v>
      </c>
      <c r="Z4509" s="39">
        <f t="shared" si="1272"/>
        <v>9281.8532748618018</v>
      </c>
      <c r="AA4509" s="45">
        <f t="shared" si="1273"/>
        <v>6.4966343882300159E-2</v>
      </c>
      <c r="AB4509" s="45">
        <f t="shared" si="1274"/>
        <v>0.42397006287632499</v>
      </c>
      <c r="AC4509" s="45">
        <f t="shared" si="1275"/>
        <v>1.2807008388142938E-2</v>
      </c>
      <c r="AD4509" s="45">
        <f t="shared" si="1276"/>
        <v>0.50174341514676812</v>
      </c>
      <c r="AE4509" s="45">
        <f t="shared" si="1277"/>
        <v>0.49825658485323188</v>
      </c>
      <c r="AF4509" s="43">
        <f>('Estimates from MCMC'!$B$2-'MCMC runs'!W4509)/'Estimates from MCMC'!$B$2</f>
        <v>0.13440079458539264</v>
      </c>
    </row>
    <row r="4510" spans="1:32" x14ac:dyDescent="0.3">
      <c r="A4510" s="38">
        <v>2517</v>
      </c>
      <c r="B4510" s="38">
        <v>1917803.2867637167</v>
      </c>
      <c r="C4510" s="39">
        <v>53106.078122325504</v>
      </c>
      <c r="D4510" s="39">
        <v>52042.587577888997</v>
      </c>
      <c r="E4510" s="39">
        <f t="shared" si="1260"/>
        <v>1063.4905444365068</v>
      </c>
      <c r="F4510" s="39">
        <v>53031.111328382001</v>
      </c>
      <c r="G4510" s="40">
        <f t="shared" si="1261"/>
        <v>74.966793943502125</v>
      </c>
      <c r="H4510" s="39">
        <v>53018.948844279199</v>
      </c>
      <c r="I4510" s="39">
        <f t="shared" si="1262"/>
        <v>87.129278046304535</v>
      </c>
      <c r="J4510" s="39">
        <v>51881.491105494097</v>
      </c>
      <c r="K4510" s="40">
        <f t="shared" si="1263"/>
        <v>1224.5870168314068</v>
      </c>
      <c r="L4510" s="39">
        <v>51312.144592788303</v>
      </c>
      <c r="M4510" s="39">
        <f t="shared" si="1264"/>
        <v>1793.9335295372002</v>
      </c>
      <c r="N4510" s="39">
        <f t="shared" si="1269"/>
        <v>569.34651270579343</v>
      </c>
      <c r="O4510" s="40">
        <f>'Estimates from MCMC'!$B$2-L4510</f>
        <v>17748.855407211697</v>
      </c>
      <c r="P4510" s="39">
        <v>52505.694113469799</v>
      </c>
      <c r="Q4510" s="40">
        <f t="shared" si="1265"/>
        <v>1193.5495206814958</v>
      </c>
      <c r="R4510" s="39">
        <v>52535.955274034699</v>
      </c>
      <c r="S4510" s="39">
        <f t="shared" si="1266"/>
        <v>30.26116056489991</v>
      </c>
      <c r="T4510" s="39">
        <f t="shared" si="1270"/>
        <v>1223.8106812463957</v>
      </c>
      <c r="U4510" s="39">
        <v>59309.7271144677</v>
      </c>
      <c r="V4510" s="39">
        <f t="shared" si="1267"/>
        <v>7997.5825216793965</v>
      </c>
      <c r="W4510" s="39">
        <v>60775.085033474701</v>
      </c>
      <c r="X4510" s="39">
        <f t="shared" si="1268"/>
        <v>241.54723776060564</v>
      </c>
      <c r="Y4510" s="39">
        <f t="shared" si="1271"/>
        <v>9462.9404406863978</v>
      </c>
      <c r="Z4510" s="39">
        <f t="shared" si="1272"/>
        <v>8285.914966525299</v>
      </c>
      <c r="AA4510" s="45">
        <f t="shared" si="1273"/>
        <v>6.89515269108079E-2</v>
      </c>
      <c r="AB4510" s="45">
        <f t="shared" si="1274"/>
        <v>0.45059708573826268</v>
      </c>
      <c r="AC4510" s="45">
        <f t="shared" si="1275"/>
        <v>1.3609172660365491E-2</v>
      </c>
      <c r="AD4510" s="45">
        <f t="shared" si="1276"/>
        <v>0.53315778530943614</v>
      </c>
      <c r="AE4510" s="45">
        <f t="shared" si="1277"/>
        <v>0.46684221469056392</v>
      </c>
      <c r="AF4510" s="43">
        <f>('Estimates from MCMC'!$B$2-'MCMC runs'!W4510)/'Estimates from MCMC'!$B$2</f>
        <v>0.11997965518201734</v>
      </c>
    </row>
    <row r="4511" spans="1:32" x14ac:dyDescent="0.3">
      <c r="A4511" s="38">
        <v>2430</v>
      </c>
      <c r="B4511" s="38">
        <v>2096972.7466145905</v>
      </c>
      <c r="C4511" s="39">
        <v>53024.215006153499</v>
      </c>
      <c r="D4511" s="39">
        <v>51964.492070670203</v>
      </c>
      <c r="E4511" s="39">
        <f t="shared" si="1260"/>
        <v>1059.7229354832962</v>
      </c>
      <c r="F4511" s="39">
        <v>52954.581232445897</v>
      </c>
      <c r="G4511" s="40">
        <f t="shared" si="1261"/>
        <v>69.633773707602813</v>
      </c>
      <c r="H4511" s="39">
        <v>52938.295836604797</v>
      </c>
      <c r="I4511" s="39">
        <f t="shared" si="1262"/>
        <v>85.919169548702484</v>
      </c>
      <c r="J4511" s="39">
        <v>51809.862962805302</v>
      </c>
      <c r="K4511" s="40">
        <f t="shared" si="1263"/>
        <v>1214.3520433481972</v>
      </c>
      <c r="L4511" s="39">
        <v>51248.3580919249</v>
      </c>
      <c r="M4511" s="39">
        <f t="shared" si="1264"/>
        <v>1775.8569142285996</v>
      </c>
      <c r="N4511" s="39">
        <f t="shared" si="1269"/>
        <v>561.50487088040245</v>
      </c>
      <c r="O4511" s="40">
        <f>'Estimates from MCMC'!$B$2-L4511</f>
        <v>17812.6419080751</v>
      </c>
      <c r="P4511" s="39">
        <v>52429.320815822197</v>
      </c>
      <c r="Q4511" s="40">
        <f t="shared" si="1265"/>
        <v>1180.9627238972971</v>
      </c>
      <c r="R4511" s="39">
        <v>52459.037362765899</v>
      </c>
      <c r="S4511" s="39">
        <f t="shared" si="1266"/>
        <v>29.716546943702269</v>
      </c>
      <c r="T4511" s="39">
        <f t="shared" si="1270"/>
        <v>1210.6792708409994</v>
      </c>
      <c r="U4511" s="39">
        <v>59092.942836865797</v>
      </c>
      <c r="V4511" s="39">
        <f t="shared" si="1267"/>
        <v>7844.5847449408975</v>
      </c>
      <c r="W4511" s="39">
        <v>60540.219225668501</v>
      </c>
      <c r="X4511" s="39">
        <f t="shared" si="1268"/>
        <v>236.5971179617045</v>
      </c>
      <c r="Y4511" s="39">
        <f t="shared" si="1271"/>
        <v>9291.8611337436014</v>
      </c>
      <c r="Z4511" s="39">
        <f t="shared" si="1272"/>
        <v>8520.7807743314988</v>
      </c>
      <c r="AA4511" s="45">
        <f t="shared" si="1273"/>
        <v>6.7967417584033712E-2</v>
      </c>
      <c r="AB4511" s="45">
        <f t="shared" si="1274"/>
        <v>0.4403942315476892</v>
      </c>
      <c r="AC4511" s="45">
        <f t="shared" si="1275"/>
        <v>1.328253939997787E-2</v>
      </c>
      <c r="AD4511" s="45">
        <f t="shared" si="1276"/>
        <v>0.5216441885317008</v>
      </c>
      <c r="AE4511" s="45">
        <f t="shared" si="1277"/>
        <v>0.47835581146829925</v>
      </c>
      <c r="AF4511" s="43">
        <f>('Estimates from MCMC'!$B$2-'MCMC runs'!W4511)/'Estimates from MCMC'!$B$2</f>
        <v>0.12338050092427708</v>
      </c>
    </row>
    <row r="4512" spans="1:32" x14ac:dyDescent="0.3">
      <c r="A4512" s="38">
        <v>2592</v>
      </c>
      <c r="B4512" s="38">
        <v>1987773.2302525202</v>
      </c>
      <c r="C4512" s="39">
        <v>52443.090317633898</v>
      </c>
      <c r="D4512" s="39">
        <v>51352.077487165501</v>
      </c>
      <c r="E4512" s="39">
        <f t="shared" si="1260"/>
        <v>1091.0128304683967</v>
      </c>
      <c r="F4512" s="39">
        <v>52370.857116268802</v>
      </c>
      <c r="G4512" s="40">
        <f t="shared" si="1261"/>
        <v>72.233201365095738</v>
      </c>
      <c r="H4512" s="39">
        <v>52353.723294327297</v>
      </c>
      <c r="I4512" s="39">
        <f t="shared" si="1262"/>
        <v>89.367023306600458</v>
      </c>
      <c r="J4512" s="39">
        <v>51191.510534852699</v>
      </c>
      <c r="K4512" s="40">
        <f t="shared" si="1263"/>
        <v>1251.5797827811984</v>
      </c>
      <c r="L4512" s="39">
        <v>50607.976660158798</v>
      </c>
      <c r="M4512" s="39">
        <f t="shared" si="1264"/>
        <v>1835.1136574750999</v>
      </c>
      <c r="N4512" s="39">
        <f t="shared" si="1269"/>
        <v>583.53387469390145</v>
      </c>
      <c r="O4512" s="40">
        <f>'Estimates from MCMC'!$B$2-L4512</f>
        <v>18453.023339841202</v>
      </c>
      <c r="P4512" s="39">
        <v>51835.803089114001</v>
      </c>
      <c r="Q4512" s="40">
        <f t="shared" si="1265"/>
        <v>1227.8264289552026</v>
      </c>
      <c r="R4512" s="39">
        <v>51866.667911670404</v>
      </c>
      <c r="S4512" s="39">
        <f t="shared" si="1266"/>
        <v>30.864822556402942</v>
      </c>
      <c r="T4512" s="39">
        <f t="shared" si="1270"/>
        <v>1258.6912515116055</v>
      </c>
      <c r="U4512" s="39">
        <v>58513.798229475899</v>
      </c>
      <c r="V4512" s="39">
        <f t="shared" si="1267"/>
        <v>7905.8215693171005</v>
      </c>
      <c r="W4512" s="39">
        <v>60020.327015329203</v>
      </c>
      <c r="X4512" s="39">
        <f t="shared" si="1268"/>
        <v>247.83753434169921</v>
      </c>
      <c r="Y4512" s="39">
        <f t="shared" si="1271"/>
        <v>9412.3503551704052</v>
      </c>
      <c r="Z4512" s="39">
        <f t="shared" si="1272"/>
        <v>9040.6729846707967</v>
      </c>
      <c r="AA4512" s="45">
        <f t="shared" si="1273"/>
        <v>6.8210570611159121E-2</v>
      </c>
      <c r="AB4512" s="45">
        <f t="shared" si="1274"/>
        <v>0.42842960872693148</v>
      </c>
      <c r="AC4512" s="45">
        <f t="shared" si="1275"/>
        <v>1.3430727842120205E-2</v>
      </c>
      <c r="AD4512" s="45">
        <f t="shared" si="1276"/>
        <v>0.51007090718021075</v>
      </c>
      <c r="AE4512" s="45">
        <f t="shared" si="1277"/>
        <v>0.48992909281978919</v>
      </c>
      <c r="AF4512" s="43">
        <f>('Estimates from MCMC'!$B$2-'MCMC runs'!W4512)/'Estimates from MCMC'!$B$2</f>
        <v>0.1309085154381025</v>
      </c>
    </row>
    <row r="4513" spans="1:32" x14ac:dyDescent="0.3">
      <c r="A4513" s="38">
        <v>1362</v>
      </c>
      <c r="B4513" s="38">
        <v>1922901.5735443737</v>
      </c>
      <c r="C4513" s="39">
        <v>53239.978330991602</v>
      </c>
      <c r="D4513" s="39">
        <v>52158.110445432001</v>
      </c>
      <c r="E4513" s="39">
        <f t="shared" si="1260"/>
        <v>1081.8678855596008</v>
      </c>
      <c r="F4513" s="39">
        <v>53172.947199075599</v>
      </c>
      <c r="G4513" s="40">
        <f t="shared" si="1261"/>
        <v>67.031131916002778</v>
      </c>
      <c r="H4513" s="39">
        <v>53152.2883284872</v>
      </c>
      <c r="I4513" s="39">
        <f t="shared" si="1262"/>
        <v>87.690002504401491</v>
      </c>
      <c r="J4513" s="39">
        <v>52004.305800552997</v>
      </c>
      <c r="K4513" s="40">
        <f t="shared" si="1263"/>
        <v>1235.6725304386055</v>
      </c>
      <c r="L4513" s="39">
        <v>51431.701817259302</v>
      </c>
      <c r="M4513" s="39">
        <f t="shared" si="1264"/>
        <v>1808.2765137323004</v>
      </c>
      <c r="N4513" s="39">
        <f t="shared" si="1269"/>
        <v>572.60398329369491</v>
      </c>
      <c r="O4513" s="40">
        <f>'Estimates from MCMC'!$B$2-L4513</f>
        <v>17629.298182740698</v>
      </c>
      <c r="P4513" s="39">
        <v>52634.546875378299</v>
      </c>
      <c r="Q4513" s="40">
        <f t="shared" si="1265"/>
        <v>1202.8450581189973</v>
      </c>
      <c r="R4513" s="39">
        <v>52664.999662325499</v>
      </c>
      <c r="S4513" s="39">
        <f t="shared" si="1266"/>
        <v>30.452786947200366</v>
      </c>
      <c r="T4513" s="39">
        <f t="shared" si="1270"/>
        <v>1233.2978450661976</v>
      </c>
      <c r="U4513" s="39">
        <v>59532.829746466399</v>
      </c>
      <c r="V4513" s="39">
        <f t="shared" si="1267"/>
        <v>8101.1279292070976</v>
      </c>
      <c r="W4513" s="39">
        <v>61012.342431703997</v>
      </c>
      <c r="X4513" s="39">
        <f t="shared" si="1268"/>
        <v>246.21484017140028</v>
      </c>
      <c r="Y4513" s="39">
        <f t="shared" si="1271"/>
        <v>9580.6406144446955</v>
      </c>
      <c r="Z4513" s="39">
        <f t="shared" si="1272"/>
        <v>8048.6575682960029</v>
      </c>
      <c r="AA4513" s="45">
        <f t="shared" si="1273"/>
        <v>6.9957285439394945E-2</v>
      </c>
      <c r="AB4513" s="45">
        <f t="shared" si="1274"/>
        <v>0.45952640004343465</v>
      </c>
      <c r="AC4513" s="45">
        <f t="shared" si="1275"/>
        <v>1.3966230397784505E-2</v>
      </c>
      <c r="AD4513" s="45">
        <f t="shared" si="1276"/>
        <v>0.54344991588061409</v>
      </c>
      <c r="AE4513" s="45">
        <f t="shared" si="1277"/>
        <v>0.45655008411938591</v>
      </c>
      <c r="AF4513" s="43">
        <f>('Estimates from MCMC'!$B$2-'MCMC runs'!W4513)/'Estimates from MCMC'!$B$2</f>
        <v>0.11654417932401794</v>
      </c>
    </row>
    <row r="4514" spans="1:32" x14ac:dyDescent="0.3">
      <c r="A4514" s="38">
        <v>2909</v>
      </c>
      <c r="B4514" s="38">
        <v>2078466.5994140422</v>
      </c>
      <c r="C4514" s="39">
        <v>53011.283859310803</v>
      </c>
      <c r="D4514" s="39">
        <v>51923.059002415503</v>
      </c>
      <c r="E4514" s="39">
        <f t="shared" si="1260"/>
        <v>1088.2248568953</v>
      </c>
      <c r="F4514" s="39">
        <v>52945.705542908603</v>
      </c>
      <c r="G4514" s="40">
        <f t="shared" si="1261"/>
        <v>65.578316402199562</v>
      </c>
      <c r="H4514" s="39">
        <v>52923.4228256844</v>
      </c>
      <c r="I4514" s="39">
        <f t="shared" si="1262"/>
        <v>87.861033626402786</v>
      </c>
      <c r="J4514" s="39">
        <v>51770.532475385</v>
      </c>
      <c r="K4514" s="40">
        <f t="shared" si="1263"/>
        <v>1240.7513839258027</v>
      </c>
      <c r="L4514" s="39">
        <v>51196.553008690797</v>
      </c>
      <c r="M4514" s="39">
        <f t="shared" si="1264"/>
        <v>1814.7308506200061</v>
      </c>
      <c r="N4514" s="39">
        <f t="shared" si="1269"/>
        <v>573.97946669420344</v>
      </c>
      <c r="O4514" s="40">
        <f>'Estimates from MCMC'!$B$2-L4514</f>
        <v>17864.446991309203</v>
      </c>
      <c r="P4514" s="39">
        <v>52407.098197264</v>
      </c>
      <c r="Q4514" s="40">
        <f t="shared" si="1265"/>
        <v>1210.5451885732036</v>
      </c>
      <c r="R4514" s="39">
        <v>52437.380386372701</v>
      </c>
      <c r="S4514" s="39">
        <f t="shared" si="1266"/>
        <v>30.28218910870055</v>
      </c>
      <c r="T4514" s="39">
        <f t="shared" si="1270"/>
        <v>1240.8273776819042</v>
      </c>
      <c r="U4514" s="39">
        <v>59196.537519305501</v>
      </c>
      <c r="V4514" s="39">
        <f t="shared" si="1267"/>
        <v>7999.984510614704</v>
      </c>
      <c r="W4514" s="39">
        <v>60682.455280137503</v>
      </c>
      <c r="X4514" s="39">
        <f t="shared" si="1268"/>
        <v>245.09038315009821</v>
      </c>
      <c r="Y4514" s="39">
        <f t="shared" si="1271"/>
        <v>9485.9022714467064</v>
      </c>
      <c r="Z4514" s="39">
        <f t="shared" si="1272"/>
        <v>8378.544719862497</v>
      </c>
      <c r="AA4514" s="45">
        <f t="shared" si="1273"/>
        <v>6.9457922670964789E-2</v>
      </c>
      <c r="AB4514" s="45">
        <f t="shared" si="1274"/>
        <v>0.44781596175390043</v>
      </c>
      <c r="AC4514" s="45">
        <f t="shared" si="1275"/>
        <v>1.3719449769104589E-2</v>
      </c>
      <c r="AD4514" s="45">
        <f t="shared" si="1276"/>
        <v>0.53099333419396977</v>
      </c>
      <c r="AE4514" s="45">
        <f t="shared" si="1277"/>
        <v>0.46900666580603018</v>
      </c>
      <c r="AF4514" s="43">
        <f>('Estimates from MCMC'!$B$2-'MCMC runs'!W4514)/'Estimates from MCMC'!$B$2</f>
        <v>0.12132092961095983</v>
      </c>
    </row>
    <row r="4515" spans="1:32" x14ac:dyDescent="0.3">
      <c r="A4515" s="38">
        <v>3311</v>
      </c>
      <c r="B4515" s="38">
        <v>1935582.8394189784</v>
      </c>
      <c r="C4515" s="39">
        <v>52790.933019097502</v>
      </c>
      <c r="D4515" s="39">
        <v>51685.496881528103</v>
      </c>
      <c r="E4515" s="39">
        <f t="shared" si="1260"/>
        <v>1105.4361375693989</v>
      </c>
      <c r="F4515" s="39">
        <v>52742.464015965503</v>
      </c>
      <c r="G4515" s="40">
        <f t="shared" si="1261"/>
        <v>48.469003131998761</v>
      </c>
      <c r="H4515" s="39">
        <v>52701.946638816698</v>
      </c>
      <c r="I4515" s="39">
        <f t="shared" si="1262"/>
        <v>88.986380280803132</v>
      </c>
      <c r="J4515" s="39">
        <v>51548.401257492304</v>
      </c>
      <c r="K4515" s="40">
        <f t="shared" si="1263"/>
        <v>1242.531761605198</v>
      </c>
      <c r="L4515" s="39">
        <v>50967.445594246303</v>
      </c>
      <c r="M4515" s="39">
        <f t="shared" si="1264"/>
        <v>1823.4874248511987</v>
      </c>
      <c r="N4515" s="39">
        <f t="shared" si="1269"/>
        <v>580.95566324600077</v>
      </c>
      <c r="O4515" s="40">
        <f>'Estimates from MCMC'!$B$2-L4515</f>
        <v>18093.554405753697</v>
      </c>
      <c r="P4515" s="39">
        <v>52188.1232459198</v>
      </c>
      <c r="Q4515" s="40">
        <f t="shared" si="1265"/>
        <v>1220.6776516734972</v>
      </c>
      <c r="R4515" s="39">
        <v>52219.008958053899</v>
      </c>
      <c r="S4515" s="39">
        <f t="shared" si="1266"/>
        <v>30.885712134098867</v>
      </c>
      <c r="T4515" s="39">
        <f t="shared" si="1270"/>
        <v>1251.563363807596</v>
      </c>
      <c r="U4515" s="39">
        <v>58807.073802077997</v>
      </c>
      <c r="V4515" s="39">
        <f t="shared" si="1267"/>
        <v>7839.6282078316945</v>
      </c>
      <c r="W4515" s="39">
        <v>60301.675313425199</v>
      </c>
      <c r="X4515" s="39">
        <f t="shared" si="1268"/>
        <v>243.03814753960614</v>
      </c>
      <c r="Y4515" s="39">
        <f t="shared" si="1271"/>
        <v>9334.2297191788966</v>
      </c>
      <c r="Z4515" s="39">
        <f t="shared" si="1272"/>
        <v>8759.3246865748006</v>
      </c>
      <c r="AA4515" s="45">
        <f t="shared" si="1273"/>
        <v>6.9171779946653411E-2</v>
      </c>
      <c r="AB4515" s="45">
        <f t="shared" si="1274"/>
        <v>0.43328292672769236</v>
      </c>
      <c r="AC4515" s="45">
        <f t="shared" si="1275"/>
        <v>1.3432305344179402E-2</v>
      </c>
      <c r="AD4515" s="45">
        <f t="shared" si="1276"/>
        <v>0.51588701201852516</v>
      </c>
      <c r="AE4515" s="45">
        <f t="shared" si="1277"/>
        <v>0.48411298798147484</v>
      </c>
      <c r="AF4515" s="43">
        <f>('Estimates from MCMC'!$B$2-'MCMC runs'!W4515)/'Estimates from MCMC'!$B$2</f>
        <v>0.12683460544409725</v>
      </c>
    </row>
    <row r="4516" spans="1:32" x14ac:dyDescent="0.3">
      <c r="A4516" s="38">
        <v>3511</v>
      </c>
      <c r="B4516" s="38">
        <v>1972839.8136640524</v>
      </c>
      <c r="C4516" s="39">
        <v>52959.219912566899</v>
      </c>
      <c r="D4516" s="39">
        <v>51870.601220595701</v>
      </c>
      <c r="E4516" s="39">
        <f t="shared" si="1260"/>
        <v>1088.6186919711981</v>
      </c>
      <c r="F4516" s="39">
        <v>52897.095553245199</v>
      </c>
      <c r="G4516" s="40">
        <f t="shared" si="1261"/>
        <v>62.124359321700467</v>
      </c>
      <c r="H4516" s="39">
        <v>52871.409936244003</v>
      </c>
      <c r="I4516" s="39">
        <f t="shared" si="1262"/>
        <v>87.809976322896546</v>
      </c>
      <c r="J4516" s="39">
        <v>51721.507549018497</v>
      </c>
      <c r="K4516" s="40">
        <f t="shared" si="1263"/>
        <v>1237.7123635484022</v>
      </c>
      <c r="L4516" s="39">
        <v>51148.231080659098</v>
      </c>
      <c r="M4516" s="39">
        <f t="shared" si="1264"/>
        <v>1810.9888319078018</v>
      </c>
      <c r="N4516" s="39">
        <f t="shared" si="1269"/>
        <v>573.27646835939959</v>
      </c>
      <c r="O4516" s="40">
        <f>'Estimates from MCMC'!$B$2-L4516</f>
        <v>17912.768919340902</v>
      </c>
      <c r="P4516" s="39">
        <v>52355.286704972503</v>
      </c>
      <c r="Q4516" s="40">
        <f t="shared" si="1265"/>
        <v>1207.0556243134051</v>
      </c>
      <c r="R4516" s="39">
        <v>52385.715259467899</v>
      </c>
      <c r="S4516" s="39">
        <f t="shared" si="1266"/>
        <v>30.428554495396384</v>
      </c>
      <c r="T4516" s="39">
        <f t="shared" si="1270"/>
        <v>1237.4841788088015</v>
      </c>
      <c r="U4516" s="39">
        <v>59032.177950957201</v>
      </c>
      <c r="V4516" s="39">
        <f t="shared" si="1267"/>
        <v>7883.946870298103</v>
      </c>
      <c r="W4516" s="39">
        <v>60514.2652447664</v>
      </c>
      <c r="X4516" s="39">
        <f t="shared" si="1268"/>
        <v>244.60311500039825</v>
      </c>
      <c r="Y4516" s="39">
        <f t="shared" si="1271"/>
        <v>9366.0341641073028</v>
      </c>
      <c r="Z4516" s="39">
        <f t="shared" si="1272"/>
        <v>8546.7347552335996</v>
      </c>
      <c r="AA4516" s="45">
        <f t="shared" si="1273"/>
        <v>6.9083913513374048E-2</v>
      </c>
      <c r="AB4516" s="45">
        <f t="shared" si="1274"/>
        <v>0.44012999362625571</v>
      </c>
      <c r="AC4516" s="45">
        <f t="shared" si="1275"/>
        <v>1.3655237562758576E-2</v>
      </c>
      <c r="AD4516" s="45">
        <f t="shared" si="1276"/>
        <v>0.52286914470238832</v>
      </c>
      <c r="AE4516" s="45">
        <f t="shared" si="1277"/>
        <v>0.47713085529761168</v>
      </c>
      <c r="AF4516" s="43">
        <f>('Estimates from MCMC'!$B$2-'MCMC runs'!W4516)/'Estimates from MCMC'!$B$2</f>
        <v>0.12375631333507478</v>
      </c>
    </row>
    <row r="4517" spans="1:32" x14ac:dyDescent="0.3">
      <c r="A4517" s="38">
        <v>2160</v>
      </c>
      <c r="B4517" s="38">
        <v>2041176.9711669774</v>
      </c>
      <c r="C4517" s="39">
        <v>52494.1217373947</v>
      </c>
      <c r="D4517" s="39">
        <v>51403.922477980901</v>
      </c>
      <c r="E4517" s="39">
        <f t="shared" si="1260"/>
        <v>1090.1992594137992</v>
      </c>
      <c r="F4517" s="39">
        <v>52428.342346871599</v>
      </c>
      <c r="G4517" s="40">
        <f t="shared" si="1261"/>
        <v>65.779390523101029</v>
      </c>
      <c r="H4517" s="39">
        <v>52405.868624454502</v>
      </c>
      <c r="I4517" s="39">
        <f t="shared" si="1262"/>
        <v>88.253112940197752</v>
      </c>
      <c r="J4517" s="39">
        <v>51250.663430888198</v>
      </c>
      <c r="K4517" s="40">
        <f t="shared" si="1263"/>
        <v>1243.4583065065017</v>
      </c>
      <c r="L4517" s="39">
        <v>50674.327093640299</v>
      </c>
      <c r="M4517" s="39">
        <f t="shared" si="1264"/>
        <v>1819.7946437544015</v>
      </c>
      <c r="N4517" s="39">
        <f t="shared" si="1269"/>
        <v>576.33633724789979</v>
      </c>
      <c r="O4517" s="40">
        <f>'Estimates from MCMC'!$B$2-L4517</f>
        <v>18386.672906359701</v>
      </c>
      <c r="P4517" s="39">
        <v>51888.163326755501</v>
      </c>
      <c r="Q4517" s="40">
        <f t="shared" si="1265"/>
        <v>1213.836233115202</v>
      </c>
      <c r="R4517" s="39">
        <v>51918.652428258501</v>
      </c>
      <c r="S4517" s="39">
        <f t="shared" si="1266"/>
        <v>30.489101503000711</v>
      </c>
      <c r="T4517" s="39">
        <f t="shared" si="1270"/>
        <v>1244.3253346182028</v>
      </c>
      <c r="U4517" s="39">
        <v>58645.0829890163</v>
      </c>
      <c r="V4517" s="39">
        <f t="shared" si="1267"/>
        <v>7970.7558953760017</v>
      </c>
      <c r="W4517" s="39">
        <v>60135.964363825697</v>
      </c>
      <c r="X4517" s="39">
        <f t="shared" si="1268"/>
        <v>246.55604019119346</v>
      </c>
      <c r="Y4517" s="39">
        <f t="shared" si="1271"/>
        <v>9461.6372701853979</v>
      </c>
      <c r="Z4517" s="39">
        <f t="shared" si="1272"/>
        <v>8925.0356361743034</v>
      </c>
      <c r="AA4517" s="45">
        <f t="shared" si="1273"/>
        <v>6.7675394072399447E-2</v>
      </c>
      <c r="AB4517" s="45">
        <f t="shared" si="1274"/>
        <v>0.43350724385916634</v>
      </c>
      <c r="AC4517" s="45">
        <f t="shared" si="1275"/>
        <v>1.3409497272663891E-2</v>
      </c>
      <c r="AD4517" s="45">
        <f t="shared" si="1276"/>
        <v>0.51459213520422964</v>
      </c>
      <c r="AE4517" s="45">
        <f t="shared" si="1277"/>
        <v>0.48540786479577031</v>
      </c>
      <c r="AF4517" s="43">
        <f>('Estimates from MCMC'!$B$2-'MCMC runs'!W4517)/'Estimates from MCMC'!$B$2</f>
        <v>0.12923409212398174</v>
      </c>
    </row>
    <row r="4518" spans="1:32" x14ac:dyDescent="0.3">
      <c r="A4518" s="38">
        <v>3645</v>
      </c>
      <c r="B4518" s="38">
        <v>2121882.7519186456</v>
      </c>
      <c r="C4518" s="39">
        <v>52728.020439973603</v>
      </c>
      <c r="D4518" s="39">
        <v>51638.351418404003</v>
      </c>
      <c r="E4518" s="39">
        <f t="shared" si="1260"/>
        <v>1089.6690215695999</v>
      </c>
      <c r="F4518" s="39">
        <v>52651.697926668501</v>
      </c>
      <c r="G4518" s="40">
        <f t="shared" si="1261"/>
        <v>76.322513305101893</v>
      </c>
      <c r="H4518" s="39">
        <v>52639.602104182297</v>
      </c>
      <c r="I4518" s="39">
        <f t="shared" si="1262"/>
        <v>88.418335791306163</v>
      </c>
      <c r="J4518" s="39">
        <v>51474.788784777702</v>
      </c>
      <c r="K4518" s="40">
        <f t="shared" si="1263"/>
        <v>1253.2316551959011</v>
      </c>
      <c r="L4518" s="39">
        <v>50897.429073640698</v>
      </c>
      <c r="M4518" s="39">
        <f t="shared" si="1264"/>
        <v>1830.5913663329047</v>
      </c>
      <c r="N4518" s="39">
        <f t="shared" si="1269"/>
        <v>577.35971113700361</v>
      </c>
      <c r="O4518" s="40">
        <f>'Estimates from MCMC'!$B$2-L4518</f>
        <v>18163.570926359302</v>
      </c>
      <c r="P4518" s="39">
        <v>52117.6830797605</v>
      </c>
      <c r="Q4518" s="40">
        <f t="shared" si="1265"/>
        <v>1220.2540061198015</v>
      </c>
      <c r="R4518" s="39">
        <v>52148.061789130799</v>
      </c>
      <c r="S4518" s="39">
        <f t="shared" si="1266"/>
        <v>30.378709370299475</v>
      </c>
      <c r="T4518" s="39">
        <f t="shared" si="1270"/>
        <v>1250.632715490101</v>
      </c>
      <c r="U4518" s="39">
        <v>58969.277740358899</v>
      </c>
      <c r="V4518" s="39">
        <f t="shared" si="1267"/>
        <v>8071.8486667182005</v>
      </c>
      <c r="W4518" s="39">
        <v>60470.955144583699</v>
      </c>
      <c r="X4518" s="39">
        <f t="shared" si="1268"/>
        <v>251.04468873469887</v>
      </c>
      <c r="Y4518" s="39">
        <f t="shared" si="1271"/>
        <v>9573.5260709430004</v>
      </c>
      <c r="Z4518" s="39">
        <f t="shared" si="1272"/>
        <v>8590.0448554163013</v>
      </c>
      <c r="AA4518" s="45">
        <f t="shared" si="1273"/>
        <v>6.8853901061666251E-2</v>
      </c>
      <c r="AB4518" s="45">
        <f t="shared" si="1274"/>
        <v>0.44439767375280753</v>
      </c>
      <c r="AC4518" s="45">
        <f t="shared" si="1275"/>
        <v>1.382132895301872E-2</v>
      </c>
      <c r="AD4518" s="45">
        <f t="shared" si="1276"/>
        <v>0.5270729037674925</v>
      </c>
      <c r="AE4518" s="45">
        <f t="shared" si="1277"/>
        <v>0.4729270962325075</v>
      </c>
      <c r="AF4518" s="43">
        <f>('Estimates from MCMC'!$B$2-'MCMC runs'!W4518)/'Estimates from MCMC'!$B$2</f>
        <v>0.12438344152873983</v>
      </c>
    </row>
    <row r="4519" spans="1:32" x14ac:dyDescent="0.3">
      <c r="A4519" s="38">
        <v>1719</v>
      </c>
      <c r="B4519" s="38">
        <v>1998397.8134172445</v>
      </c>
      <c r="C4519" s="39">
        <v>53218.013944251201</v>
      </c>
      <c r="D4519" s="39">
        <v>52130.616235710397</v>
      </c>
      <c r="E4519" s="39">
        <f t="shared" si="1260"/>
        <v>1087.3977085408042</v>
      </c>
      <c r="F4519" s="39">
        <v>53158.6668423339</v>
      </c>
      <c r="G4519" s="40">
        <f t="shared" si="1261"/>
        <v>59.347101917301188</v>
      </c>
      <c r="H4519" s="39">
        <v>53130.2811616654</v>
      </c>
      <c r="I4519" s="39">
        <f t="shared" si="1262"/>
        <v>87.732782585801033</v>
      </c>
      <c r="J4519" s="39">
        <v>51984.312533959303</v>
      </c>
      <c r="K4519" s="40">
        <f t="shared" si="1263"/>
        <v>1233.7014102918984</v>
      </c>
      <c r="L4519" s="39">
        <v>51411.1971337266</v>
      </c>
      <c r="M4519" s="39">
        <f t="shared" si="1264"/>
        <v>1806.8168105246004</v>
      </c>
      <c r="N4519" s="39">
        <f t="shared" si="1269"/>
        <v>573.11540023270209</v>
      </c>
      <c r="O4519" s="40">
        <f>'Estimates from MCMC'!$B$2-L4519</f>
        <v>17649.8028662734</v>
      </c>
      <c r="P4519" s="39">
        <v>52616.2336272256</v>
      </c>
      <c r="Q4519" s="40">
        <f t="shared" si="1265"/>
        <v>1205.0364934989993</v>
      </c>
      <c r="R4519" s="39">
        <v>52646.5947813194</v>
      </c>
      <c r="S4519" s="39">
        <f t="shared" si="1266"/>
        <v>30.361154093799996</v>
      </c>
      <c r="T4519" s="39">
        <f t="shared" si="1270"/>
        <v>1235.3976475927993</v>
      </c>
      <c r="U4519" s="39">
        <v>59404.3137680336</v>
      </c>
      <c r="V4519" s="39">
        <f t="shared" si="1267"/>
        <v>7993.1166343069999</v>
      </c>
      <c r="W4519" s="39">
        <v>60882.173534767702</v>
      </c>
      <c r="X4519" s="39">
        <f t="shared" si="1268"/>
        <v>242.46211914130254</v>
      </c>
      <c r="Y4519" s="39">
        <f t="shared" si="1271"/>
        <v>9470.9764010411018</v>
      </c>
      <c r="Z4519" s="39">
        <f t="shared" si="1272"/>
        <v>8178.8264652322978</v>
      </c>
      <c r="AA4519" s="45">
        <f t="shared" si="1273"/>
        <v>6.9994982774198133E-2</v>
      </c>
      <c r="AB4519" s="45">
        <f t="shared" si="1274"/>
        <v>0.45287285613715617</v>
      </c>
      <c r="AC4519" s="45">
        <f t="shared" si="1275"/>
        <v>1.3737383979773383E-2</v>
      </c>
      <c r="AD4519" s="45">
        <f t="shared" si="1276"/>
        <v>0.53660522289112766</v>
      </c>
      <c r="AE4519" s="45">
        <f t="shared" si="1277"/>
        <v>0.46339477710887234</v>
      </c>
      <c r="AF4519" s="43">
        <f>('Estimates from MCMC'!$B$2-'MCMC runs'!W4519)/'Estimates from MCMC'!$B$2</f>
        <v>0.11842901876938211</v>
      </c>
    </row>
    <row r="4520" spans="1:32" x14ac:dyDescent="0.3">
      <c r="A4520" s="38">
        <v>2765</v>
      </c>
      <c r="B4520" s="38">
        <v>1935195.6683145892</v>
      </c>
      <c r="C4520" s="39">
        <v>53584.881802376003</v>
      </c>
      <c r="D4520" s="39">
        <v>52477.603608304402</v>
      </c>
      <c r="E4520" s="39">
        <f t="shared" si="1260"/>
        <v>1107.2781940716013</v>
      </c>
      <c r="F4520" s="39">
        <v>53525.8512327852</v>
      </c>
      <c r="G4520" s="40">
        <f t="shared" si="1261"/>
        <v>59.03056959080277</v>
      </c>
      <c r="H4520" s="39">
        <v>53495.270281121702</v>
      </c>
      <c r="I4520" s="39">
        <f t="shared" si="1262"/>
        <v>89.611521254300897</v>
      </c>
      <c r="J4520" s="39">
        <v>52329.704656878501</v>
      </c>
      <c r="K4520" s="40">
        <f t="shared" si="1263"/>
        <v>1255.1771454975024</v>
      </c>
      <c r="L4520" s="39">
        <v>51744.426115090202</v>
      </c>
      <c r="M4520" s="39">
        <f t="shared" si="1264"/>
        <v>1840.4556872858011</v>
      </c>
      <c r="N4520" s="39">
        <f t="shared" si="1269"/>
        <v>585.27854178829875</v>
      </c>
      <c r="O4520" s="40">
        <f>'Estimates from MCMC'!$B$2-L4520</f>
        <v>17316.573884909798</v>
      </c>
      <c r="P4520" s="39">
        <v>52976.111251257797</v>
      </c>
      <c r="Q4520" s="40">
        <f t="shared" si="1265"/>
        <v>1231.6851361675945</v>
      </c>
      <c r="R4520" s="39">
        <v>53007.066350019399</v>
      </c>
      <c r="S4520" s="39">
        <f t="shared" si="1266"/>
        <v>30.95509876160213</v>
      </c>
      <c r="T4520" s="39">
        <f t="shared" si="1270"/>
        <v>1262.6402349291966</v>
      </c>
      <c r="U4520" s="39">
        <v>59822.621469771897</v>
      </c>
      <c r="V4520" s="39">
        <f t="shared" si="1267"/>
        <v>8078.1953546816949</v>
      </c>
      <c r="W4520" s="39">
        <v>61334.091267345902</v>
      </c>
      <c r="X4520" s="39">
        <f t="shared" si="1268"/>
        <v>248.8295626448089</v>
      </c>
      <c r="Y4520" s="39">
        <f t="shared" si="1271"/>
        <v>9589.6651522557004</v>
      </c>
      <c r="Z4520" s="39">
        <f t="shared" si="1272"/>
        <v>7726.9087326540975</v>
      </c>
      <c r="AA4520" s="45">
        <f t="shared" si="1273"/>
        <v>7.2915129939733675E-2</v>
      </c>
      <c r="AB4520" s="45">
        <f t="shared" si="1274"/>
        <v>0.46650078753287832</v>
      </c>
      <c r="AC4520" s="45">
        <f t="shared" si="1275"/>
        <v>1.4369445382128778E-2</v>
      </c>
      <c r="AD4520" s="45">
        <f t="shared" si="1276"/>
        <v>0.55378536285474078</v>
      </c>
      <c r="AE4520" s="45">
        <f t="shared" si="1277"/>
        <v>0.44621463714525922</v>
      </c>
      <c r="AF4520" s="43">
        <f>('Estimates from MCMC'!$B$2-'MCMC runs'!W4520)/'Estimates from MCMC'!$B$2</f>
        <v>0.11188527146514092</v>
      </c>
    </row>
    <row r="4521" spans="1:32" x14ac:dyDescent="0.3">
      <c r="A4521" s="38">
        <v>44</v>
      </c>
      <c r="B4521" s="38">
        <v>2052345.971210432</v>
      </c>
      <c r="C4521" s="39">
        <v>52193.752851523597</v>
      </c>
      <c r="D4521" s="39">
        <v>51095.183694220803</v>
      </c>
      <c r="E4521" s="39">
        <f t="shared" si="1260"/>
        <v>1098.5691573027943</v>
      </c>
      <c r="F4521" s="39">
        <v>52131.740721573602</v>
      </c>
      <c r="G4521" s="40">
        <f t="shared" si="1261"/>
        <v>62.012129949995142</v>
      </c>
      <c r="H4521" s="39">
        <v>52105.7481435062</v>
      </c>
      <c r="I4521" s="39">
        <f t="shared" si="1262"/>
        <v>88.004708017397206</v>
      </c>
      <c r="J4521" s="39">
        <v>50945.898073568598</v>
      </c>
      <c r="K4521" s="40">
        <f t="shared" si="1263"/>
        <v>1247.854777954999</v>
      </c>
      <c r="L4521" s="39">
        <v>50371.5640892878</v>
      </c>
      <c r="M4521" s="39">
        <f t="shared" si="1264"/>
        <v>1822.1887622357972</v>
      </c>
      <c r="N4521" s="39">
        <f t="shared" si="1269"/>
        <v>574.33398428079818</v>
      </c>
      <c r="O4521" s="40">
        <f>'Estimates from MCMC'!$B$2-L4521</f>
        <v>18689.4359107122</v>
      </c>
      <c r="P4521" s="39">
        <v>51588.554518869598</v>
      </c>
      <c r="Q4521" s="40">
        <f t="shared" si="1265"/>
        <v>1216.9904295817978</v>
      </c>
      <c r="R4521" s="39">
        <v>51618.738690402497</v>
      </c>
      <c r="S4521" s="39">
        <f t="shared" si="1266"/>
        <v>30.1841715328992</v>
      </c>
      <c r="T4521" s="39">
        <f t="shared" si="1270"/>
        <v>1247.174601114697</v>
      </c>
      <c r="U4521" s="39">
        <v>58225.5393490266</v>
      </c>
      <c r="V4521" s="39">
        <f t="shared" si="1267"/>
        <v>7853.9752597387997</v>
      </c>
      <c r="W4521" s="39">
        <v>59718.724374446399</v>
      </c>
      <c r="X4521" s="39">
        <f t="shared" si="1268"/>
        <v>246.01042430510279</v>
      </c>
      <c r="Y4521" s="39">
        <f t="shared" si="1271"/>
        <v>9347.1602851585994</v>
      </c>
      <c r="Z4521" s="39">
        <f t="shared" si="1272"/>
        <v>9342.2756255536005</v>
      </c>
      <c r="AA4521" s="45">
        <f t="shared" si="1273"/>
        <v>6.673152721532144E-2</v>
      </c>
      <c r="AB4521" s="45">
        <f t="shared" si="1274"/>
        <v>0.42023607867357554</v>
      </c>
      <c r="AC4521" s="45">
        <f t="shared" si="1275"/>
        <v>1.3163073807064305E-2</v>
      </c>
      <c r="AD4521" s="45">
        <f t="shared" si="1276"/>
        <v>0.50013067969596126</v>
      </c>
      <c r="AE4521" s="45">
        <f t="shared" si="1277"/>
        <v>0.49986932030403874</v>
      </c>
      <c r="AF4521" s="43">
        <f>('Estimates from MCMC'!$B$2-'MCMC runs'!W4521)/'Estimates from MCMC'!$B$2</f>
        <v>0.13527570735369601</v>
      </c>
    </row>
    <row r="4522" spans="1:32" x14ac:dyDescent="0.3">
      <c r="A4522" s="38">
        <v>4438</v>
      </c>
      <c r="B4522" s="38">
        <v>2059917.2228556373</v>
      </c>
      <c r="C4522" s="39">
        <v>52766.748754112697</v>
      </c>
      <c r="D4522" s="39">
        <v>51662.251935999899</v>
      </c>
      <c r="E4522" s="39">
        <f t="shared" si="1260"/>
        <v>1104.4968181127988</v>
      </c>
      <c r="F4522" s="39">
        <v>52705.588703229601</v>
      </c>
      <c r="G4522" s="40">
        <f t="shared" si="1261"/>
        <v>61.160050883096119</v>
      </c>
      <c r="H4522" s="39">
        <v>52677.6147370814</v>
      </c>
      <c r="I4522" s="39">
        <f t="shared" si="1262"/>
        <v>89.134017031297844</v>
      </c>
      <c r="J4522" s="39">
        <v>51512.748942995102</v>
      </c>
      <c r="K4522" s="40">
        <f t="shared" si="1263"/>
        <v>1253.9998111175955</v>
      </c>
      <c r="L4522" s="39">
        <v>50931.032436749098</v>
      </c>
      <c r="M4522" s="39">
        <f t="shared" si="1264"/>
        <v>1835.7163173636</v>
      </c>
      <c r="N4522" s="39">
        <f t="shared" si="1269"/>
        <v>581.71650624600443</v>
      </c>
      <c r="O4522" s="40">
        <f>'Estimates from MCMC'!$B$2-L4522</f>
        <v>18129.967563250902</v>
      </c>
      <c r="P4522" s="39">
        <v>52159.398787893297</v>
      </c>
      <c r="Q4522" s="40">
        <f t="shared" si="1265"/>
        <v>1228.3663511441991</v>
      </c>
      <c r="R4522" s="39">
        <v>52190.197837710897</v>
      </c>
      <c r="S4522" s="39">
        <f t="shared" si="1266"/>
        <v>30.799049817600462</v>
      </c>
      <c r="T4522" s="39">
        <f t="shared" si="1270"/>
        <v>1259.1654009617996</v>
      </c>
      <c r="U4522" s="39">
        <v>58836.615886523898</v>
      </c>
      <c r="V4522" s="39">
        <f t="shared" si="1267"/>
        <v>7905.5834497748001</v>
      </c>
      <c r="W4522" s="39">
        <v>60343.315804784303</v>
      </c>
      <c r="X4522" s="39">
        <f t="shared" si="1268"/>
        <v>247.53451729860535</v>
      </c>
      <c r="Y4522" s="39">
        <f t="shared" si="1271"/>
        <v>9412.2833680352051</v>
      </c>
      <c r="Z4522" s="39">
        <f t="shared" si="1272"/>
        <v>8717.6841952156974</v>
      </c>
      <c r="AA4522" s="45">
        <f t="shared" si="1273"/>
        <v>6.9452159611918099E-2</v>
      </c>
      <c r="AB4522" s="45">
        <f t="shared" si="1274"/>
        <v>0.43605061190507954</v>
      </c>
      <c r="AC4522" s="45">
        <f t="shared" si="1275"/>
        <v>1.3653334813480477E-2</v>
      </c>
      <c r="AD4522" s="45">
        <f t="shared" si="1276"/>
        <v>0.51915610633047815</v>
      </c>
      <c r="AE4522" s="45">
        <f t="shared" si="1277"/>
        <v>0.48084389366952185</v>
      </c>
      <c r="AF4522" s="43">
        <f>('Estimates from MCMC'!$B$2-'MCMC runs'!W4522)/'Estimates from MCMC'!$B$2</f>
        <v>0.1262316531069011</v>
      </c>
    </row>
    <row r="4523" spans="1:32" x14ac:dyDescent="0.3">
      <c r="A4523" s="38">
        <v>2398</v>
      </c>
      <c r="B4523" s="38">
        <v>2183925.6607370442</v>
      </c>
      <c r="C4523" s="39">
        <v>53116.770269767003</v>
      </c>
      <c r="D4523" s="39">
        <v>52024.540754125097</v>
      </c>
      <c r="E4523" s="39">
        <f t="shared" si="1260"/>
        <v>1092.2295156419059</v>
      </c>
      <c r="F4523" s="39">
        <v>53048.359761380802</v>
      </c>
      <c r="G4523" s="40">
        <f t="shared" si="1261"/>
        <v>68.4105083862014</v>
      </c>
      <c r="H4523" s="39">
        <v>53028.8146835015</v>
      </c>
      <c r="I4523" s="39">
        <f t="shared" si="1262"/>
        <v>87.955586265503371</v>
      </c>
      <c r="J4523" s="39">
        <v>51869.0668527011</v>
      </c>
      <c r="K4523" s="40">
        <f t="shared" si="1263"/>
        <v>1247.7034170659026</v>
      </c>
      <c r="L4523" s="39">
        <v>51294.797850066498</v>
      </c>
      <c r="M4523" s="39">
        <f t="shared" si="1264"/>
        <v>1821.9724197005053</v>
      </c>
      <c r="N4523" s="39">
        <f t="shared" si="1269"/>
        <v>574.26900263460266</v>
      </c>
      <c r="O4523" s="40">
        <f>'Estimates from MCMC'!$B$2-L4523</f>
        <v>17766.202149933502</v>
      </c>
      <c r="P4523" s="39">
        <v>52510.332398797596</v>
      </c>
      <c r="Q4523" s="40">
        <f t="shared" si="1265"/>
        <v>1215.5345487310988</v>
      </c>
      <c r="R4523" s="39">
        <v>52540.518838116797</v>
      </c>
      <c r="S4523" s="39">
        <f t="shared" si="1266"/>
        <v>30.186439319200872</v>
      </c>
      <c r="T4523" s="39">
        <f t="shared" si="1270"/>
        <v>1245.7209880502996</v>
      </c>
      <c r="U4523" s="39">
        <v>59273.732523525301</v>
      </c>
      <c r="V4523" s="39">
        <f t="shared" si="1267"/>
        <v>7978.9346734588034</v>
      </c>
      <c r="W4523" s="39">
        <v>60766.550626848999</v>
      </c>
      <c r="X4523" s="39">
        <f t="shared" si="1268"/>
        <v>247.09711527339823</v>
      </c>
      <c r="Y4523" s="39">
        <f t="shared" si="1271"/>
        <v>9471.7527767825013</v>
      </c>
      <c r="Z4523" s="39">
        <f t="shared" si="1272"/>
        <v>8294.4493731510011</v>
      </c>
      <c r="AA4523" s="45">
        <f t="shared" si="1273"/>
        <v>7.0117461094799161E-2</v>
      </c>
      <c r="AB4523" s="45">
        <f t="shared" si="1274"/>
        <v>0.44910750233069185</v>
      </c>
      <c r="AC4523" s="45">
        <f t="shared" si="1275"/>
        <v>1.3908268812213369E-2</v>
      </c>
      <c r="AD4523" s="45">
        <f t="shared" si="1276"/>
        <v>0.53313323223770437</v>
      </c>
      <c r="AE4523" s="45">
        <f t="shared" si="1277"/>
        <v>0.46686676776229558</v>
      </c>
      <c r="AF4523" s="43">
        <f>('Estimates from MCMC'!$B$2-'MCMC runs'!W4523)/'Estimates from MCMC'!$B$2</f>
        <v>0.1201032329846223</v>
      </c>
    </row>
    <row r="4524" spans="1:32" x14ac:dyDescent="0.3">
      <c r="A4524" s="38">
        <v>3928</v>
      </c>
      <c r="B4524" s="38">
        <v>1972748.8304582511</v>
      </c>
      <c r="C4524" s="39">
        <v>53042.980355656102</v>
      </c>
      <c r="D4524" s="39">
        <v>51968.525347603201</v>
      </c>
      <c r="E4524" s="39">
        <f t="shared" si="1260"/>
        <v>1074.4550080529007</v>
      </c>
      <c r="F4524" s="39">
        <v>52958.127419306402</v>
      </c>
      <c r="G4524" s="40">
        <f t="shared" si="1261"/>
        <v>84.85293634970003</v>
      </c>
      <c r="H4524" s="39">
        <v>52954.807789603103</v>
      </c>
      <c r="I4524" s="39">
        <f t="shared" si="1262"/>
        <v>88.172566052999173</v>
      </c>
      <c r="J4524" s="39">
        <v>51796.851164407803</v>
      </c>
      <c r="K4524" s="40">
        <f t="shared" si="1263"/>
        <v>1246.1291912482993</v>
      </c>
      <c r="L4524" s="39">
        <v>51220.846213798497</v>
      </c>
      <c r="M4524" s="39">
        <f t="shared" si="1264"/>
        <v>1822.1341418576048</v>
      </c>
      <c r="N4524" s="39">
        <f t="shared" si="1269"/>
        <v>576.00495060930552</v>
      </c>
      <c r="O4524" s="40">
        <f>'Estimates from MCMC'!$B$2-L4524</f>
        <v>17840.153786201503</v>
      </c>
      <c r="P4524" s="39">
        <v>52435.808444299997</v>
      </c>
      <c r="Q4524" s="40">
        <f t="shared" si="1265"/>
        <v>1214.9622305015</v>
      </c>
      <c r="R4524" s="39">
        <v>52466.1466761681</v>
      </c>
      <c r="S4524" s="39">
        <f t="shared" si="1266"/>
        <v>30.338231868103321</v>
      </c>
      <c r="T4524" s="39">
        <f t="shared" si="1270"/>
        <v>1245.3004623696033</v>
      </c>
      <c r="U4524" s="39">
        <v>59254.447175541398</v>
      </c>
      <c r="V4524" s="39">
        <f t="shared" si="1267"/>
        <v>8033.6009617429008</v>
      </c>
      <c r="W4524" s="39">
        <v>60747.396595154598</v>
      </c>
      <c r="X4524" s="39">
        <f t="shared" si="1268"/>
        <v>247.64895724359667</v>
      </c>
      <c r="Y4524" s="39">
        <f t="shared" si="1271"/>
        <v>9526.5503813561008</v>
      </c>
      <c r="Z4524" s="39">
        <f t="shared" si="1272"/>
        <v>8313.6034048454021</v>
      </c>
      <c r="AA4524" s="45">
        <f t="shared" si="1273"/>
        <v>6.9803235851743778E-2</v>
      </c>
      <c r="AB4524" s="45">
        <f t="shared" si="1274"/>
        <v>0.45031007344547125</v>
      </c>
      <c r="AC4524" s="45">
        <f t="shared" si="1275"/>
        <v>1.3881548343778357E-2</v>
      </c>
      <c r="AD4524" s="45">
        <f t="shared" si="1276"/>
        <v>0.53399485764099341</v>
      </c>
      <c r="AE4524" s="45">
        <f t="shared" si="1277"/>
        <v>0.46600514235900659</v>
      </c>
      <c r="AF4524" s="43">
        <f>('Estimates from MCMC'!$B$2-'MCMC runs'!W4524)/'Estimates from MCMC'!$B$2</f>
        <v>0.12038058245385097</v>
      </c>
    </row>
    <row r="4525" spans="1:32" x14ac:dyDescent="0.3">
      <c r="A4525" s="38">
        <v>798</v>
      </c>
      <c r="B4525" s="38">
        <v>1976615.0558026719</v>
      </c>
      <c r="C4525" s="39">
        <v>52822.733594322497</v>
      </c>
      <c r="D4525" s="39">
        <v>51750.800712343596</v>
      </c>
      <c r="E4525" s="39">
        <f t="shared" si="1260"/>
        <v>1071.9328819789007</v>
      </c>
      <c r="F4525" s="39">
        <v>52763.332873756503</v>
      </c>
      <c r="G4525" s="40">
        <f t="shared" si="1261"/>
        <v>59.400720565994561</v>
      </c>
      <c r="H4525" s="39">
        <v>52736.844760038999</v>
      </c>
      <c r="I4525" s="39">
        <f t="shared" si="1262"/>
        <v>85.888834283497999</v>
      </c>
      <c r="J4525" s="39">
        <v>51606.2701119306</v>
      </c>
      <c r="K4525" s="40">
        <f t="shared" si="1263"/>
        <v>1216.4634823918968</v>
      </c>
      <c r="L4525" s="39">
        <v>51045.4506030825</v>
      </c>
      <c r="M4525" s="39">
        <f t="shared" si="1264"/>
        <v>1777.2829912399975</v>
      </c>
      <c r="N4525" s="39">
        <f t="shared" si="1269"/>
        <v>560.81950884810067</v>
      </c>
      <c r="O4525" s="40">
        <f>'Estimates from MCMC'!$B$2-L4525</f>
        <v>18015.5493969175</v>
      </c>
      <c r="P4525" s="39">
        <v>52227.840643255498</v>
      </c>
      <c r="Q4525" s="40">
        <f t="shared" si="1265"/>
        <v>1182.3900401729989</v>
      </c>
      <c r="R4525" s="39">
        <v>52257.5694432171</v>
      </c>
      <c r="S4525" s="39">
        <f t="shared" si="1266"/>
        <v>29.728799961601908</v>
      </c>
      <c r="T4525" s="39">
        <f t="shared" si="1270"/>
        <v>1212.1188401346008</v>
      </c>
      <c r="U4525" s="39">
        <v>58823.577670657898</v>
      </c>
      <c r="V4525" s="39">
        <f t="shared" si="1267"/>
        <v>7778.1270675753985</v>
      </c>
      <c r="W4525" s="39">
        <v>60271.656089137701</v>
      </c>
      <c r="X4525" s="39">
        <f t="shared" si="1268"/>
        <v>235.95957834520232</v>
      </c>
      <c r="Y4525" s="39">
        <f t="shared" si="1271"/>
        <v>9226.2054860552016</v>
      </c>
      <c r="Z4525" s="39">
        <f t="shared" si="1272"/>
        <v>8789.3439108622988</v>
      </c>
      <c r="AA4525" s="45">
        <f t="shared" si="1273"/>
        <v>6.7281813805911292E-2</v>
      </c>
      <c r="AB4525" s="45">
        <f t="shared" si="1274"/>
        <v>0.43174520500086738</v>
      </c>
      <c r="AC4525" s="45">
        <f t="shared" si="1275"/>
        <v>1.3097551073606198E-2</v>
      </c>
      <c r="AD4525" s="45">
        <f t="shared" si="1276"/>
        <v>0.51212456988038491</v>
      </c>
      <c r="AE4525" s="45">
        <f t="shared" si="1277"/>
        <v>0.48787543011961515</v>
      </c>
      <c r="AF4525" s="43">
        <f>('Estimates from MCMC'!$B$2-'MCMC runs'!W4525)/'Estimates from MCMC'!$B$2</f>
        <v>0.12726928238603985</v>
      </c>
    </row>
    <row r="4526" spans="1:32" x14ac:dyDescent="0.3">
      <c r="A4526" s="38">
        <v>3509</v>
      </c>
      <c r="B4526" s="38">
        <v>1976615.0558026719</v>
      </c>
      <c r="C4526" s="39">
        <v>52822.733594322497</v>
      </c>
      <c r="D4526" s="39">
        <v>51750.800712343596</v>
      </c>
      <c r="E4526" s="39">
        <f t="shared" si="1260"/>
        <v>1071.9328819789007</v>
      </c>
      <c r="F4526" s="39">
        <v>52763.332873756503</v>
      </c>
      <c r="G4526" s="40">
        <f t="shared" si="1261"/>
        <v>59.400720565994561</v>
      </c>
      <c r="H4526" s="39">
        <v>52736.844760038999</v>
      </c>
      <c r="I4526" s="39">
        <f t="shared" si="1262"/>
        <v>85.888834283497999</v>
      </c>
      <c r="J4526" s="39">
        <v>51606.2701119306</v>
      </c>
      <c r="K4526" s="40">
        <f t="shared" si="1263"/>
        <v>1216.4634823918968</v>
      </c>
      <c r="L4526" s="39">
        <v>51045.4506030825</v>
      </c>
      <c r="M4526" s="39">
        <f t="shared" si="1264"/>
        <v>1777.2829912399975</v>
      </c>
      <c r="N4526" s="39">
        <f t="shared" si="1269"/>
        <v>560.81950884810067</v>
      </c>
      <c r="O4526" s="40">
        <f>'Estimates from MCMC'!$B$2-L4526</f>
        <v>18015.5493969175</v>
      </c>
      <c r="P4526" s="39">
        <v>52227.840643255498</v>
      </c>
      <c r="Q4526" s="40">
        <f t="shared" si="1265"/>
        <v>1182.3900401729989</v>
      </c>
      <c r="R4526" s="39">
        <v>52257.5694432171</v>
      </c>
      <c r="S4526" s="39">
        <f t="shared" si="1266"/>
        <v>29.728799961601908</v>
      </c>
      <c r="T4526" s="39">
        <f t="shared" si="1270"/>
        <v>1212.1188401346008</v>
      </c>
      <c r="U4526" s="39">
        <v>58823.577670657898</v>
      </c>
      <c r="V4526" s="39">
        <f t="shared" si="1267"/>
        <v>7778.1270675753985</v>
      </c>
      <c r="W4526" s="39">
        <v>60271.656089137701</v>
      </c>
      <c r="X4526" s="39">
        <f t="shared" si="1268"/>
        <v>235.95957834520232</v>
      </c>
      <c r="Y4526" s="39">
        <f t="shared" si="1271"/>
        <v>9226.2054860552016</v>
      </c>
      <c r="Z4526" s="39">
        <f t="shared" si="1272"/>
        <v>8789.3439108622988</v>
      </c>
      <c r="AA4526" s="45">
        <f t="shared" si="1273"/>
        <v>6.7281813805911292E-2</v>
      </c>
      <c r="AB4526" s="45">
        <f t="shared" si="1274"/>
        <v>0.43174520500086738</v>
      </c>
      <c r="AC4526" s="45">
        <f t="shared" si="1275"/>
        <v>1.3097551073606198E-2</v>
      </c>
      <c r="AD4526" s="45">
        <f t="shared" si="1276"/>
        <v>0.51212456988038491</v>
      </c>
      <c r="AE4526" s="45">
        <f t="shared" si="1277"/>
        <v>0.48787543011961515</v>
      </c>
      <c r="AF4526" s="43">
        <f>('Estimates from MCMC'!$B$2-'MCMC runs'!W4526)/'Estimates from MCMC'!$B$2</f>
        <v>0.12726928238603985</v>
      </c>
    </row>
    <row r="4527" spans="1:32" x14ac:dyDescent="0.3">
      <c r="A4527" s="38">
        <v>3138</v>
      </c>
      <c r="B4527" s="38">
        <v>2014877.9301840584</v>
      </c>
      <c r="C4527" s="39">
        <v>52739.986875282702</v>
      </c>
      <c r="D4527" s="39">
        <v>51668.554757709302</v>
      </c>
      <c r="E4527" s="39">
        <f t="shared" si="1260"/>
        <v>1071.4321175734003</v>
      </c>
      <c r="F4527" s="39">
        <v>52681.421768754102</v>
      </c>
      <c r="G4527" s="40">
        <f t="shared" si="1261"/>
        <v>58.565106528600154</v>
      </c>
      <c r="H4527" s="39">
        <v>52654.161320643398</v>
      </c>
      <c r="I4527" s="39">
        <f t="shared" si="1262"/>
        <v>85.825554639304755</v>
      </c>
      <c r="J4527" s="39">
        <v>51525.132806029796</v>
      </c>
      <c r="K4527" s="40">
        <f t="shared" si="1263"/>
        <v>1214.8540692529059</v>
      </c>
      <c r="L4527" s="39">
        <v>50964.687514125399</v>
      </c>
      <c r="M4527" s="39">
        <f t="shared" si="1264"/>
        <v>1775.2993611573038</v>
      </c>
      <c r="N4527" s="39">
        <f t="shared" si="1269"/>
        <v>560.44529190439789</v>
      </c>
      <c r="O4527" s="40">
        <f>'Estimates from MCMC'!$B$2-L4527</f>
        <v>18096.312485874601</v>
      </c>
      <c r="P4527" s="39">
        <v>52145.496435461202</v>
      </c>
      <c r="Q4527" s="40">
        <f t="shared" si="1265"/>
        <v>1180.8089213358035</v>
      </c>
      <c r="R4527" s="39">
        <v>52175.178397056698</v>
      </c>
      <c r="S4527" s="39">
        <f t="shared" si="1266"/>
        <v>29.681961595495522</v>
      </c>
      <c r="T4527" s="39">
        <f t="shared" si="1270"/>
        <v>1210.490882931299</v>
      </c>
      <c r="U4527" s="39">
        <v>58724.710823082001</v>
      </c>
      <c r="V4527" s="39">
        <f t="shared" si="1267"/>
        <v>7760.0233089566027</v>
      </c>
      <c r="W4527" s="39">
        <v>60170.785239308498</v>
      </c>
      <c r="X4527" s="39">
        <f t="shared" si="1268"/>
        <v>235.58353329519741</v>
      </c>
      <c r="Y4527" s="39">
        <f t="shared" si="1271"/>
        <v>9206.0977251830991</v>
      </c>
      <c r="Z4527" s="39">
        <f t="shared" si="1272"/>
        <v>8890.2147606915023</v>
      </c>
      <c r="AA4527" s="45">
        <f t="shared" si="1273"/>
        <v>6.6891577158394513E-2</v>
      </c>
      <c r="AB4527" s="45">
        <f t="shared" si="1274"/>
        <v>0.42881793265969664</v>
      </c>
      <c r="AC4527" s="45">
        <f t="shared" si="1275"/>
        <v>1.3018317045480196E-2</v>
      </c>
      <c r="AD4527" s="45">
        <f t="shared" si="1276"/>
        <v>0.50872782686357132</v>
      </c>
      <c r="AE4527" s="45">
        <f t="shared" si="1277"/>
        <v>0.49127217313642862</v>
      </c>
      <c r="AF4527" s="43">
        <f>('Estimates from MCMC'!$B$2-'MCMC runs'!W4527)/'Estimates from MCMC'!$B$2</f>
        <v>0.12872988750078196</v>
      </c>
    </row>
    <row r="4528" spans="1:32" x14ac:dyDescent="0.3">
      <c r="A4528" s="38">
        <v>4687</v>
      </c>
      <c r="B4528" s="38">
        <v>2044562.2681519007</v>
      </c>
      <c r="C4528" s="39">
        <v>52904.530983566299</v>
      </c>
      <c r="D4528" s="39">
        <v>51814.540704260697</v>
      </c>
      <c r="E4528" s="39">
        <f t="shared" si="1260"/>
        <v>1089.9902793056026</v>
      </c>
      <c r="F4528" s="39">
        <v>52842.585207219803</v>
      </c>
      <c r="G4528" s="40">
        <f t="shared" si="1261"/>
        <v>61.945776346496132</v>
      </c>
      <c r="H4528" s="39">
        <v>52817.622400544897</v>
      </c>
      <c r="I4528" s="39">
        <f t="shared" si="1262"/>
        <v>86.908583021402592</v>
      </c>
      <c r="J4528" s="39">
        <v>51666.416715178901</v>
      </c>
      <c r="K4528" s="40">
        <f t="shared" si="1263"/>
        <v>1238.1142683873986</v>
      </c>
      <c r="L4528" s="39">
        <v>51099.085816150699</v>
      </c>
      <c r="M4528" s="39">
        <f t="shared" si="1264"/>
        <v>1805.4451674156007</v>
      </c>
      <c r="N4528" s="39">
        <f t="shared" si="1269"/>
        <v>567.33089902820211</v>
      </c>
      <c r="O4528" s="40">
        <f>'Estimates from MCMC'!$B$2-L4528</f>
        <v>17961.914183849301</v>
      </c>
      <c r="P4528" s="39">
        <v>52299.957161509599</v>
      </c>
      <c r="Q4528" s="40">
        <f t="shared" si="1265"/>
        <v>1200.8713453589007</v>
      </c>
      <c r="R4528" s="39">
        <v>52329.829081203701</v>
      </c>
      <c r="S4528" s="39">
        <f t="shared" si="1266"/>
        <v>29.871919694101962</v>
      </c>
      <c r="T4528" s="39">
        <f t="shared" si="1270"/>
        <v>1230.7432650530027</v>
      </c>
      <c r="U4528" s="39">
        <v>59022.801635785298</v>
      </c>
      <c r="V4528" s="39">
        <f t="shared" si="1267"/>
        <v>7923.715819634599</v>
      </c>
      <c r="W4528" s="39">
        <v>60498.8021755925</v>
      </c>
      <c r="X4528" s="39">
        <f t="shared" si="1268"/>
        <v>245.2572747541999</v>
      </c>
      <c r="Y4528" s="39">
        <f t="shared" si="1271"/>
        <v>9399.7163594418016</v>
      </c>
      <c r="Z4528" s="39">
        <f t="shared" si="1272"/>
        <v>8562.1978244074999</v>
      </c>
      <c r="AA4528" s="45">
        <f t="shared" si="1273"/>
        <v>6.8519605007335033E-2</v>
      </c>
      <c r="AB4528" s="45">
        <f t="shared" si="1274"/>
        <v>0.44113983278905294</v>
      </c>
      <c r="AC4528" s="45">
        <f t="shared" si="1275"/>
        <v>1.3654294984591692E-2</v>
      </c>
      <c r="AD4528" s="45">
        <f t="shared" si="1276"/>
        <v>0.5233137327809797</v>
      </c>
      <c r="AE4528" s="45">
        <f t="shared" si="1277"/>
        <v>0.47668626721902035</v>
      </c>
      <c r="AF4528" s="43">
        <f>('Estimates from MCMC'!$B$2-'MCMC runs'!W4528)/'Estimates from MCMC'!$B$2</f>
        <v>0.12398021784230608</v>
      </c>
    </row>
    <row r="4529" spans="1:32" x14ac:dyDescent="0.3">
      <c r="A4529" s="38">
        <v>2230</v>
      </c>
      <c r="B4529" s="38">
        <v>2123595.3798692459</v>
      </c>
      <c r="C4529" s="39">
        <v>53334.9357249729</v>
      </c>
      <c r="D4529" s="39">
        <v>52231.908806990803</v>
      </c>
      <c r="E4529" s="39">
        <f t="shared" si="1260"/>
        <v>1103.0269179820971</v>
      </c>
      <c r="F4529" s="39">
        <v>53270.987918707098</v>
      </c>
      <c r="G4529" s="40">
        <f t="shared" si="1261"/>
        <v>63.947806265801773</v>
      </c>
      <c r="H4529" s="39">
        <v>53245.759303611201</v>
      </c>
      <c r="I4529" s="39">
        <f t="shared" si="1262"/>
        <v>89.176421361698885</v>
      </c>
      <c r="J4529" s="39">
        <v>52079.6267295777</v>
      </c>
      <c r="K4529" s="40">
        <f t="shared" si="1263"/>
        <v>1255.3089953952003</v>
      </c>
      <c r="L4529" s="39">
        <v>51497.293792148899</v>
      </c>
      <c r="M4529" s="39">
        <f t="shared" si="1264"/>
        <v>1837.6419328240008</v>
      </c>
      <c r="N4529" s="39">
        <f t="shared" si="1269"/>
        <v>582.33293742880051</v>
      </c>
      <c r="O4529" s="40">
        <f>'Estimates from MCMC'!$B$2-L4529</f>
        <v>17563.706207851101</v>
      </c>
      <c r="P4529" s="39">
        <v>52725.827019480203</v>
      </c>
      <c r="Q4529" s="40">
        <f t="shared" si="1265"/>
        <v>1228.5332273313034</v>
      </c>
      <c r="R4529" s="39">
        <v>52756.546832797598</v>
      </c>
      <c r="S4529" s="39">
        <f t="shared" si="1266"/>
        <v>30.719813317395165</v>
      </c>
      <c r="T4529" s="39">
        <f t="shared" si="1270"/>
        <v>1259.2530406486985</v>
      </c>
      <c r="U4529" s="39">
        <v>59526.313938131098</v>
      </c>
      <c r="V4529" s="39">
        <f t="shared" si="1267"/>
        <v>8029.0201459821983</v>
      </c>
      <c r="W4529" s="39">
        <v>61034.399256432604</v>
      </c>
      <c r="X4529" s="39">
        <f t="shared" si="1268"/>
        <v>248.83227765280753</v>
      </c>
      <c r="Y4529" s="39">
        <f t="shared" si="1271"/>
        <v>9537.1054642837044</v>
      </c>
      <c r="Z4529" s="39">
        <f t="shared" si="1272"/>
        <v>8026.6007435673964</v>
      </c>
      <c r="AA4529" s="45">
        <f t="shared" si="1273"/>
        <v>7.169631658298882E-2</v>
      </c>
      <c r="AB4529" s="45">
        <f t="shared" si="1274"/>
        <v>0.45713701031922122</v>
      </c>
      <c r="AC4529" s="45">
        <f t="shared" si="1275"/>
        <v>1.4167412885873584E-2</v>
      </c>
      <c r="AD4529" s="45">
        <f t="shared" si="1276"/>
        <v>0.54300073978808361</v>
      </c>
      <c r="AE4529" s="45">
        <f t="shared" si="1277"/>
        <v>0.45699926021191639</v>
      </c>
      <c r="AF4529" s="43">
        <f>('Estimates from MCMC'!$B$2-'MCMC runs'!W4529)/'Estimates from MCMC'!$B$2</f>
        <v>0.11622479754951993</v>
      </c>
    </row>
    <row r="4530" spans="1:32" x14ac:dyDescent="0.3">
      <c r="A4530" s="38">
        <v>785</v>
      </c>
      <c r="B4530" s="38">
        <v>2005255.3887911327</v>
      </c>
      <c r="C4530" s="39">
        <v>52888.756623252702</v>
      </c>
      <c r="D4530" s="39">
        <v>51825.014754532203</v>
      </c>
      <c r="E4530" s="39">
        <f t="shared" si="1260"/>
        <v>1063.741868720499</v>
      </c>
      <c r="F4530" s="39">
        <v>52827.557437420699</v>
      </c>
      <c r="G4530" s="40">
        <f t="shared" si="1261"/>
        <v>61.199185832003423</v>
      </c>
      <c r="H4530" s="39">
        <v>52803.219622031502</v>
      </c>
      <c r="I4530" s="39">
        <f t="shared" si="1262"/>
        <v>85.537001221200626</v>
      </c>
      <c r="J4530" s="39">
        <v>51678.846788977899</v>
      </c>
      <c r="K4530" s="40">
        <f t="shared" si="1263"/>
        <v>1209.9098342748039</v>
      </c>
      <c r="L4530" s="39">
        <v>51119.728865110999</v>
      </c>
      <c r="M4530" s="39">
        <f t="shared" si="1264"/>
        <v>1769.0277581417031</v>
      </c>
      <c r="N4530" s="39">
        <f t="shared" si="1269"/>
        <v>559.11792386689922</v>
      </c>
      <c r="O4530" s="40">
        <f>'Estimates from MCMC'!$B$2-L4530</f>
        <v>17941.271134889001</v>
      </c>
      <c r="P4530" s="39">
        <v>52292.637194230701</v>
      </c>
      <c r="Q4530" s="40">
        <f t="shared" si="1265"/>
        <v>1172.9083291197021</v>
      </c>
      <c r="R4530" s="39">
        <v>52322.347091907199</v>
      </c>
      <c r="S4530" s="39">
        <f t="shared" si="1266"/>
        <v>29.709897676497349</v>
      </c>
      <c r="T4530" s="39">
        <f t="shared" si="1270"/>
        <v>1202.6182267961995</v>
      </c>
      <c r="U4530" s="39">
        <v>59111.729417600203</v>
      </c>
      <c r="V4530" s="39">
        <f t="shared" si="1267"/>
        <v>7992.000552489204</v>
      </c>
      <c r="W4530" s="39">
        <v>60551.177132350203</v>
      </c>
      <c r="X4530" s="39">
        <f t="shared" si="1268"/>
        <v>236.82948795380071</v>
      </c>
      <c r="Y4530" s="39">
        <f t="shared" si="1271"/>
        <v>9431.4482672392041</v>
      </c>
      <c r="Z4530" s="39">
        <f t="shared" si="1272"/>
        <v>8509.8228676497965</v>
      </c>
      <c r="AA4530" s="45">
        <f t="shared" si="1273"/>
        <v>6.7030826174716285E-2</v>
      </c>
      <c r="AB4530" s="45">
        <f t="shared" si="1274"/>
        <v>0.44545341812196237</v>
      </c>
      <c r="AC4530" s="45">
        <f t="shared" si="1275"/>
        <v>1.3200262465977494E-2</v>
      </c>
      <c r="AD4530" s="45">
        <f t="shared" si="1276"/>
        <v>0.5256845067626561</v>
      </c>
      <c r="AE4530" s="45">
        <f t="shared" si="1277"/>
        <v>0.47431549323734384</v>
      </c>
      <c r="AF4530" s="43">
        <f>('Estimates from MCMC'!$B$2-'MCMC runs'!W4530)/'Estimates from MCMC'!$B$2</f>
        <v>0.12322183095596352</v>
      </c>
    </row>
    <row r="4531" spans="1:32" x14ac:dyDescent="0.3">
      <c r="A4531" s="38">
        <v>866</v>
      </c>
      <c r="B4531" s="38">
        <v>2060624.8870679247</v>
      </c>
      <c r="C4531" s="39">
        <v>53200.878028560299</v>
      </c>
      <c r="D4531" s="39">
        <v>52119.088504810497</v>
      </c>
      <c r="E4531" s="39">
        <f t="shared" si="1260"/>
        <v>1081.7895237498014</v>
      </c>
      <c r="F4531" s="39">
        <v>53129.891784938001</v>
      </c>
      <c r="G4531" s="40">
        <f t="shared" si="1261"/>
        <v>70.986243622297479</v>
      </c>
      <c r="H4531" s="39">
        <v>53112.8104173471</v>
      </c>
      <c r="I4531" s="39">
        <f t="shared" si="1262"/>
        <v>88.067611213198688</v>
      </c>
      <c r="J4531" s="39">
        <v>51961.066508831602</v>
      </c>
      <c r="K4531" s="40">
        <f t="shared" si="1263"/>
        <v>1239.811519728697</v>
      </c>
      <c r="L4531" s="39">
        <v>51385.953462223901</v>
      </c>
      <c r="M4531" s="39">
        <f t="shared" si="1264"/>
        <v>1814.9245663363981</v>
      </c>
      <c r="N4531" s="39">
        <f t="shared" si="1269"/>
        <v>575.11304660770111</v>
      </c>
      <c r="O4531" s="40">
        <f>'Estimates from MCMC'!$B$2-L4531</f>
        <v>17675.046537776099</v>
      </c>
      <c r="P4531" s="39">
        <v>52599.094530038703</v>
      </c>
      <c r="Q4531" s="40">
        <f t="shared" si="1265"/>
        <v>1213.1410678148022</v>
      </c>
      <c r="R4531" s="39">
        <v>52629.483818840701</v>
      </c>
      <c r="S4531" s="39">
        <f t="shared" si="1266"/>
        <v>30.389288801998191</v>
      </c>
      <c r="T4531" s="39">
        <f t="shared" si="1270"/>
        <v>1243.5303566168004</v>
      </c>
      <c r="U4531" s="39">
        <v>59228.049870117196</v>
      </c>
      <c r="V4531" s="39">
        <f t="shared" si="1267"/>
        <v>7842.0964078932957</v>
      </c>
      <c r="W4531" s="39">
        <v>60713.349322286202</v>
      </c>
      <c r="X4531" s="39">
        <f t="shared" si="1268"/>
        <v>241.76909555220482</v>
      </c>
      <c r="Y4531" s="39">
        <f t="shared" si="1271"/>
        <v>9327.3958600623009</v>
      </c>
      <c r="Z4531" s="39">
        <f t="shared" si="1272"/>
        <v>8347.6506777137984</v>
      </c>
      <c r="AA4531" s="45">
        <f t="shared" si="1273"/>
        <v>7.0355139035083031E-2</v>
      </c>
      <c r="AB4531" s="45">
        <f t="shared" si="1274"/>
        <v>0.44368179688425308</v>
      </c>
      <c r="AC4531" s="45">
        <f t="shared" si="1275"/>
        <v>1.367855496365921E-2</v>
      </c>
      <c r="AD4531" s="45">
        <f t="shared" si="1276"/>
        <v>0.5277154908829953</v>
      </c>
      <c r="AE4531" s="45">
        <f t="shared" si="1277"/>
        <v>0.4722845091170047</v>
      </c>
      <c r="AF4531" s="43">
        <f>('Estimates from MCMC'!$B$2-'MCMC runs'!W4531)/'Estimates from MCMC'!$B$2</f>
        <v>0.12087358534793585</v>
      </c>
    </row>
    <row r="4532" spans="1:32" x14ac:dyDescent="0.3">
      <c r="A4532" s="38">
        <v>3910</v>
      </c>
      <c r="B4532" s="38">
        <v>2059094.7794296541</v>
      </c>
      <c r="C4532" s="39">
        <v>52864.548584183503</v>
      </c>
      <c r="D4532" s="39">
        <v>51756.824578519503</v>
      </c>
      <c r="E4532" s="39">
        <f t="shared" si="1260"/>
        <v>1107.7240056640003</v>
      </c>
      <c r="F4532" s="39">
        <v>52807.741296313703</v>
      </c>
      <c r="G4532" s="40">
        <f t="shared" si="1261"/>
        <v>56.807287869800348</v>
      </c>
      <c r="H4532" s="39">
        <v>52775.224347991403</v>
      </c>
      <c r="I4532" s="39">
        <f t="shared" si="1262"/>
        <v>89.324236192100216</v>
      </c>
      <c r="J4532" s="39">
        <v>51611.3377133209</v>
      </c>
      <c r="K4532" s="40">
        <f t="shared" si="1263"/>
        <v>1253.2108708626038</v>
      </c>
      <c r="L4532" s="39">
        <v>51028.248457930102</v>
      </c>
      <c r="M4532" s="39">
        <f t="shared" si="1264"/>
        <v>1836.3001262534017</v>
      </c>
      <c r="N4532" s="39">
        <f t="shared" si="1269"/>
        <v>583.08925539079792</v>
      </c>
      <c r="O4532" s="40">
        <f>'Estimates from MCMC'!$B$2-L4532</f>
        <v>18032.751542069898</v>
      </c>
      <c r="P4532" s="39">
        <v>52254.867659955198</v>
      </c>
      <c r="Q4532" s="40">
        <f t="shared" si="1265"/>
        <v>1226.6192020250965</v>
      </c>
      <c r="R4532" s="39">
        <v>52285.8318383242</v>
      </c>
      <c r="S4532" s="39">
        <f t="shared" si="1266"/>
        <v>30.964178369002184</v>
      </c>
      <c r="T4532" s="39">
        <f t="shared" si="1270"/>
        <v>1257.5833803940986</v>
      </c>
      <c r="U4532" s="39">
        <v>59040.164229091999</v>
      </c>
      <c r="V4532" s="39">
        <f t="shared" si="1267"/>
        <v>8011.9157711618973</v>
      </c>
      <c r="W4532" s="39">
        <v>60546.670848436901</v>
      </c>
      <c r="X4532" s="39">
        <f t="shared" si="1268"/>
        <v>248.92323895080335</v>
      </c>
      <c r="Y4532" s="39">
        <f t="shared" si="1271"/>
        <v>9518.4223905067993</v>
      </c>
      <c r="Z4532" s="39">
        <f t="shared" si="1272"/>
        <v>8514.329151563099</v>
      </c>
      <c r="AA4532" s="45">
        <f t="shared" si="1273"/>
        <v>6.9738851414893194E-2</v>
      </c>
      <c r="AB4532" s="45">
        <f t="shared" si="1274"/>
        <v>0.44429801810723807</v>
      </c>
      <c r="AC4532" s="45">
        <f t="shared" si="1275"/>
        <v>1.380395212400462E-2</v>
      </c>
      <c r="AD4532" s="45">
        <f t="shared" si="1276"/>
        <v>0.52784082164613588</v>
      </c>
      <c r="AE4532" s="45">
        <f t="shared" si="1277"/>
        <v>0.47215917835386412</v>
      </c>
      <c r="AF4532" s="43">
        <f>('Estimates from MCMC'!$B$2-'MCMC runs'!W4532)/'Estimates from MCMC'!$B$2</f>
        <v>0.12328708173300559</v>
      </c>
    </row>
    <row r="4533" spans="1:32" x14ac:dyDescent="0.3">
      <c r="A4533" s="38">
        <v>3735</v>
      </c>
      <c r="B4533" s="38">
        <v>2010181.1332695193</v>
      </c>
      <c r="C4533" s="39">
        <v>52431.758851313803</v>
      </c>
      <c r="D4533" s="39">
        <v>51347.383362126297</v>
      </c>
      <c r="E4533" s="39">
        <f t="shared" si="1260"/>
        <v>1084.3754891875069</v>
      </c>
      <c r="F4533" s="39">
        <v>52369.426807241303</v>
      </c>
      <c r="G4533" s="40">
        <f t="shared" si="1261"/>
        <v>62.332044072500139</v>
      </c>
      <c r="H4533" s="39">
        <v>52344.118382860601</v>
      </c>
      <c r="I4533" s="39">
        <f t="shared" si="1262"/>
        <v>87.640468453202629</v>
      </c>
      <c r="J4533" s="39">
        <v>51198.139751220602</v>
      </c>
      <c r="K4533" s="40">
        <f t="shared" si="1263"/>
        <v>1233.6191000932013</v>
      </c>
      <c r="L4533" s="39">
        <v>50625.902330364399</v>
      </c>
      <c r="M4533" s="39">
        <f t="shared" si="1264"/>
        <v>1805.8565209494045</v>
      </c>
      <c r="N4533" s="39">
        <f t="shared" si="1269"/>
        <v>572.23742085620324</v>
      </c>
      <c r="O4533" s="40">
        <f>'Estimates from MCMC'!$B$2-L4533</f>
        <v>18435.097669635601</v>
      </c>
      <c r="P4533" s="39">
        <v>51831.822661585902</v>
      </c>
      <c r="Q4533" s="40">
        <f t="shared" si="1265"/>
        <v>1205.9203312215031</v>
      </c>
      <c r="R4533" s="39">
        <v>51862.079215769598</v>
      </c>
      <c r="S4533" s="39">
        <f t="shared" si="1266"/>
        <v>30.256554183695698</v>
      </c>
      <c r="T4533" s="39">
        <f t="shared" si="1270"/>
        <v>1236.1768854051988</v>
      </c>
      <c r="U4533" s="39">
        <v>58405.285004585901</v>
      </c>
      <c r="V4533" s="39">
        <f t="shared" si="1267"/>
        <v>7779.3826742215024</v>
      </c>
      <c r="W4533" s="39">
        <v>59881.294183643702</v>
      </c>
      <c r="X4533" s="39">
        <f t="shared" si="1268"/>
        <v>239.83229365260195</v>
      </c>
      <c r="Y4533" s="39">
        <f t="shared" si="1271"/>
        <v>9255.3918532793032</v>
      </c>
      <c r="Z4533" s="39">
        <f t="shared" si="1272"/>
        <v>9179.7058163562979</v>
      </c>
      <c r="AA4533" s="45">
        <f t="shared" si="1273"/>
        <v>6.7055618991447075E-2</v>
      </c>
      <c r="AB4533" s="45">
        <f t="shared" si="1274"/>
        <v>0.42198760286661796</v>
      </c>
      <c r="AC4533" s="45">
        <f t="shared" si="1275"/>
        <v>1.3009548305655524E-2</v>
      </c>
      <c r="AD4533" s="45">
        <f t="shared" si="1276"/>
        <v>0.50205277016372063</v>
      </c>
      <c r="AE4533" s="45">
        <f t="shared" si="1277"/>
        <v>0.49794722983627943</v>
      </c>
      <c r="AF4533" s="43">
        <f>('Estimates from MCMC'!$B$2-'MCMC runs'!W4533)/'Estimates from MCMC'!$B$2</f>
        <v>0.13292170423764929</v>
      </c>
    </row>
    <row r="4534" spans="1:32" x14ac:dyDescent="0.3">
      <c r="A4534" s="38">
        <v>4572</v>
      </c>
      <c r="B4534" s="38">
        <v>2165716.6492265491</v>
      </c>
      <c r="C4534" s="39">
        <v>53156.201560646201</v>
      </c>
      <c r="D4534" s="39">
        <v>52050.777398413302</v>
      </c>
      <c r="E4534" s="39">
        <f t="shared" si="1260"/>
        <v>1105.4241622328991</v>
      </c>
      <c r="F4534" s="39">
        <v>53091.181514665797</v>
      </c>
      <c r="G4534" s="40">
        <f t="shared" si="1261"/>
        <v>65.020045980403665</v>
      </c>
      <c r="H4534" s="39">
        <v>53066.607685970201</v>
      </c>
      <c r="I4534" s="39">
        <f t="shared" si="1262"/>
        <v>89.593874676000269</v>
      </c>
      <c r="J4534" s="39">
        <v>51897.053022404703</v>
      </c>
      <c r="K4534" s="40">
        <f t="shared" si="1263"/>
        <v>1259.1485382414976</v>
      </c>
      <c r="L4534" s="39">
        <v>51312.0001204363</v>
      </c>
      <c r="M4534" s="39">
        <f t="shared" si="1264"/>
        <v>1844.2014402099012</v>
      </c>
      <c r="N4534" s="39">
        <f t="shared" si="1269"/>
        <v>585.0529019684036</v>
      </c>
      <c r="O4534" s="40">
        <f>'Estimates from MCMC'!$B$2-L4534</f>
        <v>17748.9998795637</v>
      </c>
      <c r="P4534" s="39">
        <v>52543.784504315401</v>
      </c>
      <c r="Q4534" s="40">
        <f t="shared" si="1265"/>
        <v>1231.7843838791014</v>
      </c>
      <c r="R4534" s="39">
        <v>52574.739054961698</v>
      </c>
      <c r="S4534" s="39">
        <f t="shared" si="1266"/>
        <v>30.954550646296411</v>
      </c>
      <c r="T4534" s="39">
        <f t="shared" si="1270"/>
        <v>1262.7389345253978</v>
      </c>
      <c r="U4534" s="39">
        <v>59433.255590661996</v>
      </c>
      <c r="V4534" s="39">
        <f t="shared" si="1267"/>
        <v>8121.2554702256966</v>
      </c>
      <c r="W4534" s="39">
        <v>60947.602078910801</v>
      </c>
      <c r="X4534" s="39">
        <f t="shared" si="1268"/>
        <v>251.60755372340645</v>
      </c>
      <c r="Y4534" s="39">
        <f t="shared" si="1271"/>
        <v>9635.6019584745009</v>
      </c>
      <c r="Z4534" s="39">
        <f t="shared" si="1272"/>
        <v>8113.3979210891994</v>
      </c>
      <c r="AA4534" s="45">
        <f t="shared" si="1273"/>
        <v>7.1144230271775633E-2</v>
      </c>
      <c r="AB4534" s="45">
        <f t="shared" si="1274"/>
        <v>0.45756130065539957</v>
      </c>
      <c r="AC4534" s="45">
        <f t="shared" si="1275"/>
        <v>1.4175872186077866E-2</v>
      </c>
      <c r="AD4534" s="45">
        <f t="shared" si="1276"/>
        <v>0.54288140311325306</v>
      </c>
      <c r="AE4534" s="45">
        <f t="shared" si="1277"/>
        <v>0.45711859688674694</v>
      </c>
      <c r="AF4534" s="43">
        <f>('Estimates from MCMC'!$B$2-'MCMC runs'!W4534)/'Estimates from MCMC'!$B$2</f>
        <v>0.1174816165576693</v>
      </c>
    </row>
    <row r="4535" spans="1:32" x14ac:dyDescent="0.3">
      <c r="A4535" s="38">
        <v>1194</v>
      </c>
      <c r="B4535" s="38">
        <v>2184424.0497746509</v>
      </c>
      <c r="C4535" s="39">
        <v>53240.978301226001</v>
      </c>
      <c r="D4535" s="39">
        <v>52146.997150349198</v>
      </c>
      <c r="E4535" s="39">
        <f t="shared" si="1260"/>
        <v>1093.9811508768034</v>
      </c>
      <c r="F4535" s="39">
        <v>53179.389292321503</v>
      </c>
      <c r="G4535" s="40">
        <f t="shared" si="1261"/>
        <v>61.589008904498769</v>
      </c>
      <c r="H4535" s="39">
        <v>53152.542751790497</v>
      </c>
      <c r="I4535" s="39">
        <f t="shared" si="1262"/>
        <v>88.435549435504072</v>
      </c>
      <c r="J4535" s="39">
        <v>51997.693769577301</v>
      </c>
      <c r="K4535" s="40">
        <f t="shared" si="1263"/>
        <v>1243.2845316487001</v>
      </c>
      <c r="L4535" s="39">
        <v>51420.297728277801</v>
      </c>
      <c r="M4535" s="39">
        <f t="shared" si="1264"/>
        <v>1820.6805729482003</v>
      </c>
      <c r="N4535" s="39">
        <f t="shared" si="1269"/>
        <v>577.39604129950021</v>
      </c>
      <c r="O4535" s="40">
        <f>'Estimates from MCMC'!$B$2-L4535</f>
        <v>17640.702271722199</v>
      </c>
      <c r="P4535" s="39">
        <v>52633.490169213801</v>
      </c>
      <c r="Q4535" s="40">
        <f t="shared" si="1265"/>
        <v>1213.1924409359999</v>
      </c>
      <c r="R4535" s="39">
        <v>52664.209324702402</v>
      </c>
      <c r="S4535" s="39">
        <f t="shared" si="1266"/>
        <v>30.719155488601245</v>
      </c>
      <c r="T4535" s="39">
        <f t="shared" si="1270"/>
        <v>1243.9115964246012</v>
      </c>
      <c r="U4535" s="39">
        <v>59462.4965813608</v>
      </c>
      <c r="V4535" s="39">
        <f t="shared" si="1267"/>
        <v>8042.1988530829985</v>
      </c>
      <c r="W4535" s="39">
        <v>60953.245054467799</v>
      </c>
      <c r="X4535" s="39">
        <f t="shared" si="1268"/>
        <v>246.83687668239872</v>
      </c>
      <c r="Y4535" s="39">
        <f t="shared" si="1271"/>
        <v>9532.9473261899984</v>
      </c>
      <c r="Z4535" s="39">
        <f t="shared" si="1272"/>
        <v>8107.7549455322005</v>
      </c>
      <c r="AA4535" s="45">
        <f t="shared" si="1273"/>
        <v>7.0513723165011075E-2</v>
      </c>
      <c r="AB4535" s="45">
        <f t="shared" si="1274"/>
        <v>0.45588881492402555</v>
      </c>
      <c r="AC4535" s="45">
        <f t="shared" si="1275"/>
        <v>1.3992463161632449E-2</v>
      </c>
      <c r="AD4535" s="45">
        <f t="shared" si="1276"/>
        <v>0.54039500125066908</v>
      </c>
      <c r="AE4535" s="45">
        <f t="shared" si="1277"/>
        <v>0.45960499874933092</v>
      </c>
      <c r="AF4535" s="43">
        <f>('Estimates from MCMC'!$B$2-'MCMC runs'!W4535)/'Estimates from MCMC'!$B$2</f>
        <v>0.11739990653961281</v>
      </c>
    </row>
    <row r="4536" spans="1:32" x14ac:dyDescent="0.3">
      <c r="A4536" s="38">
        <v>2147</v>
      </c>
      <c r="B4536" s="38">
        <v>2084624.6037606308</v>
      </c>
      <c r="C4536" s="39">
        <v>53149.552251215202</v>
      </c>
      <c r="D4536" s="39">
        <v>52046.477263455497</v>
      </c>
      <c r="E4536" s="39">
        <f t="shared" si="1260"/>
        <v>1103.0749877597045</v>
      </c>
      <c r="F4536" s="39">
        <v>53088.924088562599</v>
      </c>
      <c r="G4536" s="40">
        <f t="shared" si="1261"/>
        <v>60.628162652603351</v>
      </c>
      <c r="H4536" s="39">
        <v>53060.115219071602</v>
      </c>
      <c r="I4536" s="39">
        <f t="shared" si="1262"/>
        <v>89.437032143599936</v>
      </c>
      <c r="J4536" s="39">
        <v>51897.087784916999</v>
      </c>
      <c r="K4536" s="40">
        <f t="shared" si="1263"/>
        <v>1252.4644662982028</v>
      </c>
      <c r="L4536" s="39">
        <v>51312.950797360703</v>
      </c>
      <c r="M4536" s="39">
        <f t="shared" si="1264"/>
        <v>1836.6014538544987</v>
      </c>
      <c r="N4536" s="39">
        <f t="shared" si="1269"/>
        <v>584.13698755629594</v>
      </c>
      <c r="O4536" s="40">
        <f>'Estimates from MCMC'!$B$2-L4536</f>
        <v>17748.049202639297</v>
      </c>
      <c r="P4536" s="39">
        <v>52539.511027023</v>
      </c>
      <c r="Q4536" s="40">
        <f t="shared" si="1265"/>
        <v>1226.5602296622965</v>
      </c>
      <c r="R4536" s="39">
        <v>52570.504474851499</v>
      </c>
      <c r="S4536" s="39">
        <f t="shared" si="1266"/>
        <v>30.993447828499484</v>
      </c>
      <c r="T4536" s="39">
        <f t="shared" si="1270"/>
        <v>1257.553677490796</v>
      </c>
      <c r="U4536" s="39">
        <v>59424.180507632198</v>
      </c>
      <c r="V4536" s="39">
        <f t="shared" si="1267"/>
        <v>8111.2297102714947</v>
      </c>
      <c r="W4536" s="39">
        <v>60930.811125433902</v>
      </c>
      <c r="X4536" s="39">
        <f t="shared" si="1268"/>
        <v>249.07694031090796</v>
      </c>
      <c r="Y4536" s="39">
        <f t="shared" si="1271"/>
        <v>9617.8603280731986</v>
      </c>
      <c r="Z4536" s="39">
        <f t="shared" si="1272"/>
        <v>8130.1888745660981</v>
      </c>
      <c r="AA4536" s="45">
        <f t="shared" si="1273"/>
        <v>7.0855881856795075E-2</v>
      </c>
      <c r="AB4536" s="45">
        <f t="shared" si="1274"/>
        <v>0.45702091636444647</v>
      </c>
      <c r="AC4536" s="45">
        <f t="shared" si="1275"/>
        <v>1.403404607836381E-2</v>
      </c>
      <c r="AD4536" s="45">
        <f t="shared" si="1276"/>
        <v>0.54191084429960534</v>
      </c>
      <c r="AE4536" s="45">
        <f t="shared" si="1277"/>
        <v>0.45808915570039466</v>
      </c>
      <c r="AF4536" s="43">
        <f>('Estimates from MCMC'!$B$2-'MCMC runs'!W4536)/'Estimates from MCMC'!$B$2</f>
        <v>0.11772474876654114</v>
      </c>
    </row>
    <row r="4537" spans="1:32" x14ac:dyDescent="0.3">
      <c r="A4537" s="38">
        <v>2442</v>
      </c>
      <c r="B4537" s="38">
        <v>2057878.397432328</v>
      </c>
      <c r="C4537" s="39">
        <v>53190.028566234403</v>
      </c>
      <c r="D4537" s="39">
        <v>52100.500493453801</v>
      </c>
      <c r="E4537" s="39">
        <f t="shared" si="1260"/>
        <v>1089.5280727806021</v>
      </c>
      <c r="F4537" s="39">
        <v>53130.220875610103</v>
      </c>
      <c r="G4537" s="40">
        <f t="shared" si="1261"/>
        <v>59.807690624300449</v>
      </c>
      <c r="H4537" s="39">
        <v>53102.307771336702</v>
      </c>
      <c r="I4537" s="39">
        <f t="shared" si="1262"/>
        <v>87.720794897701126</v>
      </c>
      <c r="J4537" s="39">
        <v>51953.699003018199</v>
      </c>
      <c r="K4537" s="40">
        <f t="shared" si="1263"/>
        <v>1236.3295632162044</v>
      </c>
      <c r="L4537" s="39">
        <v>51380.912354287801</v>
      </c>
      <c r="M4537" s="39">
        <f t="shared" si="1264"/>
        <v>1809.1162119466026</v>
      </c>
      <c r="N4537" s="39">
        <f t="shared" si="1269"/>
        <v>572.78664873039816</v>
      </c>
      <c r="O4537" s="40">
        <f>'Estimates from MCMC'!$B$2-L4537</f>
        <v>17680.087645712199</v>
      </c>
      <c r="P4537" s="39">
        <v>52591.920732811697</v>
      </c>
      <c r="Q4537" s="40">
        <f t="shared" si="1265"/>
        <v>1211.0083785238967</v>
      </c>
      <c r="R4537" s="39">
        <v>52622.095674900003</v>
      </c>
      <c r="S4537" s="39">
        <f t="shared" si="1266"/>
        <v>30.174942088306125</v>
      </c>
      <c r="T4537" s="39">
        <f t="shared" si="1270"/>
        <v>1241.1833206122028</v>
      </c>
      <c r="U4537" s="39">
        <v>59096.701679195598</v>
      </c>
      <c r="V4537" s="39">
        <f t="shared" si="1267"/>
        <v>7715.789324907797</v>
      </c>
      <c r="W4537" s="39">
        <v>60575.835169664599</v>
      </c>
      <c r="X4537" s="39">
        <f t="shared" si="1268"/>
        <v>237.95016985679831</v>
      </c>
      <c r="Y4537" s="39">
        <f t="shared" si="1271"/>
        <v>9194.9228153767981</v>
      </c>
      <c r="Z4537" s="39">
        <f t="shared" si="1272"/>
        <v>8485.1648303354013</v>
      </c>
      <c r="AA4537" s="45">
        <f t="shared" si="1273"/>
        <v>7.0202328488638249E-2</v>
      </c>
      <c r="AB4537" s="45">
        <f t="shared" si="1274"/>
        <v>0.43641125991697455</v>
      </c>
      <c r="AC4537" s="45">
        <f t="shared" si="1275"/>
        <v>1.3458653295449378E-2</v>
      </c>
      <c r="AD4537" s="45">
        <f t="shared" si="1276"/>
        <v>0.52007224170106214</v>
      </c>
      <c r="AE4537" s="45">
        <f t="shared" si="1277"/>
        <v>0.47992775829893786</v>
      </c>
      <c r="AF4537" s="43">
        <f>('Estimates from MCMC'!$B$2-'MCMC runs'!W4537)/'Estimates from MCMC'!$B$2</f>
        <v>0.12286478374676592</v>
      </c>
    </row>
    <row r="4538" spans="1:32" x14ac:dyDescent="0.3">
      <c r="A4538" s="38">
        <v>3659</v>
      </c>
      <c r="B4538" s="38">
        <v>1934048.5797762587</v>
      </c>
      <c r="C4538" s="39">
        <v>52010.322301453802</v>
      </c>
      <c r="D4538" s="39">
        <v>50950.862148421598</v>
      </c>
      <c r="E4538" s="39">
        <f t="shared" si="1260"/>
        <v>1059.4601530322034</v>
      </c>
      <c r="F4538" s="39">
        <v>51938.884113289299</v>
      </c>
      <c r="G4538" s="40">
        <f t="shared" si="1261"/>
        <v>71.438188164502208</v>
      </c>
      <c r="H4538" s="39">
        <v>51925.119851867203</v>
      </c>
      <c r="I4538" s="39">
        <f t="shared" si="1262"/>
        <v>85.202449586598959</v>
      </c>
      <c r="J4538" s="39">
        <v>50795.2384836942</v>
      </c>
      <c r="K4538" s="40">
        <f t="shared" si="1263"/>
        <v>1215.0838177596015</v>
      </c>
      <c r="L4538" s="39">
        <v>50238.996768630597</v>
      </c>
      <c r="M4538" s="39">
        <f t="shared" si="1264"/>
        <v>1771.3255328232044</v>
      </c>
      <c r="N4538" s="39">
        <f t="shared" si="1269"/>
        <v>556.2417150636029</v>
      </c>
      <c r="O4538" s="40">
        <f>'Estimates from MCMC'!$B$2-L4538</f>
        <v>18822.003231369403</v>
      </c>
      <c r="P4538" s="39">
        <v>51411.893577110903</v>
      </c>
      <c r="Q4538" s="40">
        <f t="shared" si="1265"/>
        <v>1172.8968084803055</v>
      </c>
      <c r="R4538" s="39">
        <v>51441.349260719398</v>
      </c>
      <c r="S4538" s="39">
        <f t="shared" si="1266"/>
        <v>29.455683608495747</v>
      </c>
      <c r="T4538" s="39">
        <f t="shared" si="1270"/>
        <v>1202.3524920888012</v>
      </c>
      <c r="U4538" s="39">
        <v>58025.149829005</v>
      </c>
      <c r="V4538" s="39">
        <f t="shared" si="1267"/>
        <v>7786.1530603744031</v>
      </c>
      <c r="W4538" s="39">
        <v>59466.465716996601</v>
      </c>
      <c r="X4538" s="39">
        <f t="shared" si="1268"/>
        <v>238.96339590279968</v>
      </c>
      <c r="Y4538" s="39">
        <f t="shared" si="1271"/>
        <v>9227.468948366004</v>
      </c>
      <c r="Z4538" s="39">
        <f t="shared" si="1272"/>
        <v>9594.5342830033987</v>
      </c>
      <c r="AA4538" s="45">
        <f t="shared" si="1273"/>
        <v>6.3880155438764297E-2</v>
      </c>
      <c r="AB4538" s="45">
        <f t="shared" si="1274"/>
        <v>0.41367292124345884</v>
      </c>
      <c r="AC4538" s="45">
        <f t="shared" si="1275"/>
        <v>1.2695959774596945E-2</v>
      </c>
      <c r="AD4538" s="45">
        <f t="shared" si="1276"/>
        <v>0.49024903645682011</v>
      </c>
      <c r="AE4538" s="45">
        <f t="shared" si="1277"/>
        <v>0.50975096354317995</v>
      </c>
      <c r="AF4538" s="43">
        <f>('Estimates from MCMC'!$B$2-'MCMC runs'!W4538)/'Estimates from MCMC'!$B$2</f>
        <v>0.1389284007327348</v>
      </c>
    </row>
    <row r="4539" spans="1:32" x14ac:dyDescent="0.3">
      <c r="A4539" s="38">
        <v>2918</v>
      </c>
      <c r="B4539" s="38">
        <v>1970877.9782084229</v>
      </c>
      <c r="C4539" s="39">
        <v>52318.473975899302</v>
      </c>
      <c r="D4539" s="39">
        <v>51221.593250931001</v>
      </c>
      <c r="E4539" s="39">
        <f t="shared" si="1260"/>
        <v>1096.8807249683014</v>
      </c>
      <c r="F4539" s="39">
        <v>52257.521057633297</v>
      </c>
      <c r="G4539" s="40">
        <f t="shared" si="1261"/>
        <v>60.952918266004417</v>
      </c>
      <c r="H4539" s="39">
        <v>52230.207919763001</v>
      </c>
      <c r="I4539" s="39">
        <f t="shared" si="1262"/>
        <v>88.266056136300904</v>
      </c>
      <c r="J4539" s="39">
        <v>51073.159420911797</v>
      </c>
      <c r="K4539" s="40">
        <f t="shared" si="1263"/>
        <v>1245.3145549875044</v>
      </c>
      <c r="L4539" s="39">
        <v>50497.060520403</v>
      </c>
      <c r="M4539" s="39">
        <f t="shared" si="1264"/>
        <v>1821.413455496302</v>
      </c>
      <c r="N4539" s="39">
        <f t="shared" si="1269"/>
        <v>576.09890050879767</v>
      </c>
      <c r="O4539" s="40">
        <f>'Estimates from MCMC'!$B$2-L4539</f>
        <v>18563.939479597</v>
      </c>
      <c r="P4539" s="39">
        <v>51712.899627669904</v>
      </c>
      <c r="Q4539" s="40">
        <f t="shared" si="1265"/>
        <v>1215.8391072669037</v>
      </c>
      <c r="R4539" s="39">
        <v>51743.345672898497</v>
      </c>
      <c r="S4539" s="39">
        <f t="shared" si="1266"/>
        <v>30.446045228592993</v>
      </c>
      <c r="T4539" s="39">
        <f t="shared" si="1270"/>
        <v>1246.2851524954967</v>
      </c>
      <c r="U4539" s="39">
        <v>58373.257765849703</v>
      </c>
      <c r="V4539" s="39">
        <f t="shared" si="1267"/>
        <v>7876.1972454467032</v>
      </c>
      <c r="W4539" s="39">
        <v>59864.619659165801</v>
      </c>
      <c r="X4539" s="39">
        <f t="shared" si="1268"/>
        <v>245.07674082060112</v>
      </c>
      <c r="Y4539" s="39">
        <f t="shared" si="1271"/>
        <v>9367.559138762801</v>
      </c>
      <c r="Z4539" s="39">
        <f t="shared" si="1272"/>
        <v>9196.3803408341992</v>
      </c>
      <c r="AA4539" s="45">
        <f t="shared" si="1273"/>
        <v>6.7134734729406259E-2</v>
      </c>
      <c r="AB4539" s="45">
        <f t="shared" si="1274"/>
        <v>0.42427402082963944</v>
      </c>
      <c r="AC4539" s="45">
        <f t="shared" si="1275"/>
        <v>1.3201763617574637E-2</v>
      </c>
      <c r="AD4539" s="45">
        <f t="shared" si="1276"/>
        <v>0.50461051917662036</v>
      </c>
      <c r="AE4539" s="45">
        <f t="shared" si="1277"/>
        <v>0.49538948082337969</v>
      </c>
      <c r="AF4539" s="43">
        <f>('Estimates from MCMC'!$B$2-'MCMC runs'!W4539)/'Estimates from MCMC'!$B$2</f>
        <v>0.13316315056014535</v>
      </c>
    </row>
    <row r="4540" spans="1:32" x14ac:dyDescent="0.3">
      <c r="A4540" s="38">
        <v>3785</v>
      </c>
      <c r="B4540" s="38">
        <v>2038228.9721595848</v>
      </c>
      <c r="C4540" s="39">
        <v>52803.848120559902</v>
      </c>
      <c r="D4540" s="39">
        <v>51707.828427865898</v>
      </c>
      <c r="E4540" s="39">
        <f t="shared" si="1260"/>
        <v>1096.0196926940043</v>
      </c>
      <c r="F4540" s="39">
        <v>52742.318474957101</v>
      </c>
      <c r="G4540" s="40">
        <f t="shared" si="1261"/>
        <v>61.529645602800883</v>
      </c>
      <c r="H4540" s="39">
        <v>52715.446154266698</v>
      </c>
      <c r="I4540" s="39">
        <f t="shared" si="1262"/>
        <v>88.401966293204168</v>
      </c>
      <c r="J4540" s="39">
        <v>51558.825666140103</v>
      </c>
      <c r="K4540" s="40">
        <f t="shared" si="1263"/>
        <v>1245.022454419799</v>
      </c>
      <c r="L4540" s="39">
        <v>50981.823124152099</v>
      </c>
      <c r="M4540" s="39">
        <f t="shared" si="1264"/>
        <v>1822.024996407803</v>
      </c>
      <c r="N4540" s="39">
        <f t="shared" si="1269"/>
        <v>577.00254198800394</v>
      </c>
      <c r="O4540" s="40">
        <f>'Estimates from MCMC'!$B$2-L4540</f>
        <v>18079.176875847901</v>
      </c>
      <c r="P4540" s="39">
        <v>52197.809534373097</v>
      </c>
      <c r="Q4540" s="40">
        <f t="shared" si="1265"/>
        <v>1215.9864102209976</v>
      </c>
      <c r="R4540" s="39">
        <v>52228.351699824503</v>
      </c>
      <c r="S4540" s="39">
        <f t="shared" si="1266"/>
        <v>30.542165451406618</v>
      </c>
      <c r="T4540" s="39">
        <f t="shared" si="1270"/>
        <v>1246.5285756724043</v>
      </c>
      <c r="U4540" s="39">
        <v>58909.1681435188</v>
      </c>
      <c r="V4540" s="39">
        <f t="shared" si="1267"/>
        <v>7927.3450193667013</v>
      </c>
      <c r="W4540" s="39">
        <v>60401.064982344004</v>
      </c>
      <c r="X4540" s="39">
        <f t="shared" si="1268"/>
        <v>245.36826315279905</v>
      </c>
      <c r="Y4540" s="39">
        <f t="shared" si="1271"/>
        <v>9419.2418581919046</v>
      </c>
      <c r="Z4540" s="39">
        <f t="shared" si="1272"/>
        <v>8659.9350176559965</v>
      </c>
      <c r="AA4540" s="45">
        <f t="shared" si="1273"/>
        <v>6.894830357778349E-2</v>
      </c>
      <c r="AB4540" s="45">
        <f t="shared" si="1274"/>
        <v>0.43847931096668991</v>
      </c>
      <c r="AC4540" s="45">
        <f t="shared" si="1275"/>
        <v>1.3571871376544151E-2</v>
      </c>
      <c r="AD4540" s="45">
        <f t="shared" si="1276"/>
        <v>0.52099948592101752</v>
      </c>
      <c r="AE4540" s="45">
        <f t="shared" si="1277"/>
        <v>0.47900051407898248</v>
      </c>
      <c r="AF4540" s="43">
        <f>('Estimates from MCMC'!$B$2-'MCMC runs'!W4540)/'Estimates from MCMC'!$B$2</f>
        <v>0.12539544775859018</v>
      </c>
    </row>
    <row r="4541" spans="1:32" x14ac:dyDescent="0.3">
      <c r="A4541" s="38">
        <v>2710</v>
      </c>
      <c r="B4541" s="38">
        <v>2077805.8174247283</v>
      </c>
      <c r="C4541" s="39">
        <v>52776.403506715702</v>
      </c>
      <c r="D4541" s="39">
        <v>51696.129988252702</v>
      </c>
      <c r="E4541" s="39">
        <f t="shared" si="1260"/>
        <v>1080.2735184630001</v>
      </c>
      <c r="F4541" s="39">
        <v>52692.510980528699</v>
      </c>
      <c r="G4541" s="40">
        <f t="shared" si="1261"/>
        <v>83.892526187002659</v>
      </c>
      <c r="H4541" s="39">
        <v>52688.862379546998</v>
      </c>
      <c r="I4541" s="39">
        <f t="shared" si="1262"/>
        <v>87.541127168704406</v>
      </c>
      <c r="J4541" s="39">
        <v>51526.2121382244</v>
      </c>
      <c r="K4541" s="40">
        <f t="shared" si="1263"/>
        <v>1250.1913684913015</v>
      </c>
      <c r="L4541" s="39">
        <v>50954.578841980801</v>
      </c>
      <c r="M4541" s="39">
        <f t="shared" si="1264"/>
        <v>1821.8246647349006</v>
      </c>
      <c r="N4541" s="39">
        <f t="shared" si="1269"/>
        <v>571.63329624359903</v>
      </c>
      <c r="O4541" s="40">
        <f>'Estimates from MCMC'!$B$2-L4541</f>
        <v>18106.421158019199</v>
      </c>
      <c r="P4541" s="39">
        <v>52171.383516869901</v>
      </c>
      <c r="Q4541" s="40">
        <f t="shared" si="1265"/>
        <v>1216.8046748890993</v>
      </c>
      <c r="R4541" s="39">
        <v>52201.189406195401</v>
      </c>
      <c r="S4541" s="39">
        <f t="shared" si="1266"/>
        <v>29.805889325500175</v>
      </c>
      <c r="T4541" s="39">
        <f t="shared" si="1270"/>
        <v>1246.6105642145994</v>
      </c>
      <c r="U4541" s="39">
        <v>58757.652663291999</v>
      </c>
      <c r="V4541" s="39">
        <f t="shared" si="1267"/>
        <v>7803.0738213111981</v>
      </c>
      <c r="W4541" s="39">
        <v>60249.318560591797</v>
      </c>
      <c r="X4541" s="39">
        <f t="shared" si="1268"/>
        <v>245.05533308519807</v>
      </c>
      <c r="Y4541" s="39">
        <f t="shared" si="1271"/>
        <v>9294.7397186109956</v>
      </c>
      <c r="Z4541" s="39">
        <f t="shared" si="1272"/>
        <v>8811.681439408203</v>
      </c>
      <c r="AA4541" s="45">
        <f t="shared" si="1273"/>
        <v>6.8849086925302463E-2</v>
      </c>
      <c r="AB4541" s="45">
        <f t="shared" si="1274"/>
        <v>0.43095616484405452</v>
      </c>
      <c r="AC4541" s="45">
        <f t="shared" si="1275"/>
        <v>1.3534167296040438E-2</v>
      </c>
      <c r="AD4541" s="45">
        <f t="shared" si="1276"/>
        <v>0.51333941906539737</v>
      </c>
      <c r="AE4541" s="45">
        <f t="shared" si="1277"/>
        <v>0.48666058093460257</v>
      </c>
      <c r="AF4541" s="43">
        <f>('Estimates from MCMC'!$B$2-'MCMC runs'!W4541)/'Estimates from MCMC'!$B$2</f>
        <v>0.12759272873848052</v>
      </c>
    </row>
    <row r="4542" spans="1:32" x14ac:dyDescent="0.3">
      <c r="A4542" s="38">
        <v>1800</v>
      </c>
      <c r="B4542" s="38">
        <v>1945608.0827811374</v>
      </c>
      <c r="C4542" s="39">
        <v>52436.786463721401</v>
      </c>
      <c r="D4542" s="39">
        <v>51343.871811940902</v>
      </c>
      <c r="E4542" s="39">
        <f t="shared" si="1260"/>
        <v>1092.9146517804984</v>
      </c>
      <c r="F4542" s="39">
        <v>52370.659104709899</v>
      </c>
      <c r="G4542" s="40">
        <f t="shared" si="1261"/>
        <v>66.127359011501539</v>
      </c>
      <c r="H4542" s="39">
        <v>52348.531232601599</v>
      </c>
      <c r="I4542" s="39">
        <f t="shared" si="1262"/>
        <v>88.255231119801465</v>
      </c>
      <c r="J4542" s="39">
        <v>51190.549503353002</v>
      </c>
      <c r="K4542" s="40">
        <f t="shared" si="1263"/>
        <v>1246.2369603683983</v>
      </c>
      <c r="L4542" s="39">
        <v>50614.5607756873</v>
      </c>
      <c r="M4542" s="39">
        <f t="shared" si="1264"/>
        <v>1822.225688034101</v>
      </c>
      <c r="N4542" s="39">
        <f t="shared" si="1269"/>
        <v>575.98872766570275</v>
      </c>
      <c r="O4542" s="40">
        <f>'Estimates from MCMC'!$B$2-L4542</f>
        <v>18446.4392243127</v>
      </c>
      <c r="P4542" s="39">
        <v>51829.646640985004</v>
      </c>
      <c r="Q4542" s="40">
        <f t="shared" si="1265"/>
        <v>1215.085865297704</v>
      </c>
      <c r="R4542" s="39">
        <v>51860.103541144497</v>
      </c>
      <c r="S4542" s="39">
        <f t="shared" si="1266"/>
        <v>30.456900159493671</v>
      </c>
      <c r="T4542" s="39">
        <f t="shared" si="1270"/>
        <v>1245.5427654571977</v>
      </c>
      <c r="U4542" s="39">
        <v>58540.943650875997</v>
      </c>
      <c r="V4542" s="39">
        <f t="shared" si="1267"/>
        <v>7926.3828751886977</v>
      </c>
      <c r="W4542" s="39">
        <v>60033.005498781997</v>
      </c>
      <c r="X4542" s="39">
        <f t="shared" si="1268"/>
        <v>246.51908244880178</v>
      </c>
      <c r="Y4542" s="39">
        <f t="shared" si="1271"/>
        <v>9418.4447230946971</v>
      </c>
      <c r="Z4542" s="39">
        <f t="shared" si="1272"/>
        <v>9027.9945012180033</v>
      </c>
      <c r="AA4542" s="45">
        <f t="shared" si="1273"/>
        <v>6.7522124476769071E-2</v>
      </c>
      <c r="AB4542" s="45">
        <f t="shared" si="1274"/>
        <v>0.42969717780229361</v>
      </c>
      <c r="AC4542" s="45">
        <f t="shared" si="1275"/>
        <v>1.3364047090664832E-2</v>
      </c>
      <c r="AD4542" s="45">
        <f t="shared" si="1276"/>
        <v>0.51058334936972749</v>
      </c>
      <c r="AE4542" s="45">
        <f t="shared" si="1277"/>
        <v>0.48941665063027245</v>
      </c>
      <c r="AF4542" s="43">
        <f>('Estimates from MCMC'!$B$2-'MCMC runs'!W4542)/'Estimates from MCMC'!$B$2</f>
        <v>0.13072493159986104</v>
      </c>
    </row>
    <row r="4543" spans="1:32" x14ac:dyDescent="0.3">
      <c r="A4543" s="38">
        <v>3700</v>
      </c>
      <c r="B4543" s="38">
        <v>1983021.4117359922</v>
      </c>
      <c r="C4543" s="39">
        <v>52898.361504580498</v>
      </c>
      <c r="D4543" s="39">
        <v>51809.254560236397</v>
      </c>
      <c r="E4543" s="39">
        <f t="shared" si="1260"/>
        <v>1089.1069443441011</v>
      </c>
      <c r="F4543" s="39">
        <v>52839.1665642675</v>
      </c>
      <c r="G4543" s="40">
        <f t="shared" si="1261"/>
        <v>59.194940312998369</v>
      </c>
      <c r="H4543" s="39">
        <v>52810.430888533199</v>
      </c>
      <c r="I4543" s="39">
        <f t="shared" si="1262"/>
        <v>87.930616047298827</v>
      </c>
      <c r="J4543" s="39">
        <v>51662.919744398598</v>
      </c>
      <c r="K4543" s="40">
        <f t="shared" si="1263"/>
        <v>1235.4417601819005</v>
      </c>
      <c r="L4543" s="39">
        <v>51088.834526256898</v>
      </c>
      <c r="M4543" s="39">
        <f t="shared" si="1264"/>
        <v>1809.5269783235999</v>
      </c>
      <c r="N4543" s="39">
        <f t="shared" si="1269"/>
        <v>574.08521814169944</v>
      </c>
      <c r="O4543" s="40">
        <f>'Estimates from MCMC'!$B$2-L4543</f>
        <v>17972.165473743102</v>
      </c>
      <c r="P4543" s="39">
        <v>52296.897296326199</v>
      </c>
      <c r="Q4543" s="40">
        <f t="shared" si="1265"/>
        <v>1208.0627700693003</v>
      </c>
      <c r="R4543" s="39">
        <v>52327.3829585024</v>
      </c>
      <c r="S4543" s="39">
        <f t="shared" si="1266"/>
        <v>30.485662176201004</v>
      </c>
      <c r="T4543" s="39">
        <f t="shared" si="1270"/>
        <v>1238.5484322455013</v>
      </c>
      <c r="U4543" s="39">
        <v>58939.383935478603</v>
      </c>
      <c r="V4543" s="39">
        <f t="shared" si="1267"/>
        <v>7850.549409221705</v>
      </c>
      <c r="W4543" s="39">
        <v>60418.712745587902</v>
      </c>
      <c r="X4543" s="39">
        <f t="shared" si="1268"/>
        <v>240.78037786379718</v>
      </c>
      <c r="Y4543" s="39">
        <f t="shared" si="1271"/>
        <v>9329.8782193310035</v>
      </c>
      <c r="Z4543" s="39">
        <f t="shared" si="1272"/>
        <v>8642.2872544120983</v>
      </c>
      <c r="AA4543" s="45">
        <f t="shared" si="1273"/>
        <v>6.8914813524001348E-2</v>
      </c>
      <c r="AB4543" s="45">
        <f t="shared" si="1274"/>
        <v>0.43681711147669811</v>
      </c>
      <c r="AC4543" s="45">
        <f t="shared" si="1275"/>
        <v>1.3397404904577108E-2</v>
      </c>
      <c r="AD4543" s="45">
        <f t="shared" si="1276"/>
        <v>0.5191293299052766</v>
      </c>
      <c r="AE4543" s="45">
        <f t="shared" si="1277"/>
        <v>0.48087067009472345</v>
      </c>
      <c r="AF4543" s="43">
        <f>('Estimates from MCMC'!$B$2-'MCMC runs'!W4543)/'Estimates from MCMC'!$B$2</f>
        <v>0.1251399089849857</v>
      </c>
    </row>
    <row r="4544" spans="1:32" x14ac:dyDescent="0.3">
      <c r="A4544" s="38">
        <v>828</v>
      </c>
      <c r="B4544" s="38">
        <v>2143849.9122514362</v>
      </c>
      <c r="C4544" s="39">
        <v>51882.652990307601</v>
      </c>
      <c r="D4544" s="39">
        <v>50837.236335393703</v>
      </c>
      <c r="E4544" s="39">
        <f t="shared" si="1260"/>
        <v>1045.4166549138972</v>
      </c>
      <c r="F4544" s="39">
        <v>51805.631820215</v>
      </c>
      <c r="G4544" s="40">
        <f t="shared" si="1261"/>
        <v>77.021170092601096</v>
      </c>
      <c r="H4544" s="39">
        <v>51796.9853757448</v>
      </c>
      <c r="I4544" s="39">
        <f t="shared" si="1262"/>
        <v>85.667614562800736</v>
      </c>
      <c r="J4544" s="39">
        <v>50675.547874107397</v>
      </c>
      <c r="K4544" s="40">
        <f t="shared" si="1263"/>
        <v>1207.1051162002041</v>
      </c>
      <c r="L4544" s="39">
        <v>50115.863576935502</v>
      </c>
      <c r="M4544" s="39">
        <f t="shared" si="1264"/>
        <v>1766.7894133720984</v>
      </c>
      <c r="N4544" s="39">
        <f t="shared" si="1269"/>
        <v>559.68429717189429</v>
      </c>
      <c r="O4544" s="40">
        <f>'Estimates from MCMC'!$B$2-L4544</f>
        <v>18945.136423064498</v>
      </c>
      <c r="P4544" s="39">
        <v>51286.849671411699</v>
      </c>
      <c r="Q4544" s="40">
        <f t="shared" si="1265"/>
        <v>1170.9860944761967</v>
      </c>
      <c r="R4544" s="39">
        <v>51316.7303495827</v>
      </c>
      <c r="S4544" s="39">
        <f t="shared" si="1266"/>
        <v>29.880678171000909</v>
      </c>
      <c r="T4544" s="39">
        <f t="shared" si="1270"/>
        <v>1200.8667726471976</v>
      </c>
      <c r="U4544" s="39">
        <v>57794.760973459903</v>
      </c>
      <c r="V4544" s="39">
        <f t="shared" si="1267"/>
        <v>7678.8973965244004</v>
      </c>
      <c r="W4544" s="39">
        <v>59231.3184034449</v>
      </c>
      <c r="X4544" s="39">
        <f t="shared" si="1268"/>
        <v>235.69065733780008</v>
      </c>
      <c r="Y4544" s="39">
        <f t="shared" si="1271"/>
        <v>9115.4548265093981</v>
      </c>
      <c r="Z4544" s="39">
        <f t="shared" si="1272"/>
        <v>9829.6815965550995</v>
      </c>
      <c r="AA4544" s="45">
        <f t="shared" si="1273"/>
        <v>6.3386546595949486E-2</v>
      </c>
      <c r="AB4544" s="45">
        <f t="shared" si="1274"/>
        <v>0.40532288736521482</v>
      </c>
      <c r="AC4544" s="45">
        <f t="shared" si="1275"/>
        <v>1.244069464978155E-2</v>
      </c>
      <c r="AD4544" s="45">
        <f t="shared" si="1276"/>
        <v>0.48115012861094586</v>
      </c>
      <c r="AE4544" s="45">
        <f t="shared" si="1277"/>
        <v>0.51884987138905414</v>
      </c>
      <c r="AF4544" s="43">
        <f>('Estimates from MCMC'!$B$2-'MCMC runs'!W4544)/'Estimates from MCMC'!$B$2</f>
        <v>0.14233332266481949</v>
      </c>
    </row>
    <row r="4545" spans="1:32" x14ac:dyDescent="0.3">
      <c r="A4545" s="38">
        <v>2883</v>
      </c>
      <c r="B4545" s="38">
        <v>1964001.0253770126</v>
      </c>
      <c r="C4545" s="39">
        <v>52079.445880993102</v>
      </c>
      <c r="D4545" s="39">
        <v>51015.336729381503</v>
      </c>
      <c r="E4545" s="39">
        <f t="shared" si="1260"/>
        <v>1064.1091516115994</v>
      </c>
      <c r="F4545" s="39">
        <v>52013.2547745185</v>
      </c>
      <c r="G4545" s="40">
        <f t="shared" si="1261"/>
        <v>66.191106474601838</v>
      </c>
      <c r="H4545" s="39">
        <v>51993.367780838802</v>
      </c>
      <c r="I4545" s="39">
        <f t="shared" si="1262"/>
        <v>86.078100154300046</v>
      </c>
      <c r="J4545" s="39">
        <v>50863.840533619397</v>
      </c>
      <c r="K4545" s="40">
        <f t="shared" si="1263"/>
        <v>1215.6053473737047</v>
      </c>
      <c r="L4545" s="39">
        <v>50301.586991665703</v>
      </c>
      <c r="M4545" s="39">
        <f t="shared" si="1264"/>
        <v>1777.8588893273991</v>
      </c>
      <c r="N4545" s="39">
        <f t="shared" si="1269"/>
        <v>562.25354195369437</v>
      </c>
      <c r="O4545" s="40">
        <f>'Estimates from MCMC'!$B$2-L4545</f>
        <v>18759.413008334297</v>
      </c>
      <c r="P4545" s="39">
        <v>51481.919162573002</v>
      </c>
      <c r="Q4545" s="40">
        <f t="shared" si="1265"/>
        <v>1180.3321709072989</v>
      </c>
      <c r="R4545" s="39">
        <v>51511.817062051901</v>
      </c>
      <c r="S4545" s="39">
        <f t="shared" si="1266"/>
        <v>29.89789947889949</v>
      </c>
      <c r="T4545" s="39">
        <f t="shared" si="1270"/>
        <v>1210.2300703861983</v>
      </c>
      <c r="U4545" s="39">
        <v>58117.070287462397</v>
      </c>
      <c r="V4545" s="39">
        <f t="shared" si="1267"/>
        <v>7815.4832957966937</v>
      </c>
      <c r="W4545" s="39">
        <v>59564.576040826301</v>
      </c>
      <c r="X4545" s="39">
        <f t="shared" si="1268"/>
        <v>237.27568297770631</v>
      </c>
      <c r="Y4545" s="39">
        <f t="shared" si="1271"/>
        <v>9262.9890491605984</v>
      </c>
      <c r="Z4545" s="39">
        <f t="shared" si="1272"/>
        <v>9496.4239591736987</v>
      </c>
      <c r="AA4545" s="45">
        <f t="shared" si="1273"/>
        <v>6.4513216370284399E-2</v>
      </c>
      <c r="AB4545" s="45">
        <f t="shared" si="1274"/>
        <v>0.41661662293614876</v>
      </c>
      <c r="AC4545" s="45">
        <f t="shared" si="1275"/>
        <v>1.264835327588828E-2</v>
      </c>
      <c r="AD4545" s="45">
        <f t="shared" si="1276"/>
        <v>0.49377819258232142</v>
      </c>
      <c r="AE4545" s="45">
        <f t="shared" si="1277"/>
        <v>0.50622180741767853</v>
      </c>
      <c r="AF4545" s="43">
        <f>('Estimates from MCMC'!$B$2-'MCMC runs'!W4545)/'Estimates from MCMC'!$B$2</f>
        <v>0.13750776790335642</v>
      </c>
    </row>
    <row r="4546" spans="1:32" x14ac:dyDescent="0.3">
      <c r="A4546" s="38">
        <v>4562</v>
      </c>
      <c r="B4546" s="38">
        <v>1942737.2702646828</v>
      </c>
      <c r="C4546" s="39">
        <v>52498.129949951697</v>
      </c>
      <c r="D4546" s="39">
        <v>51442.381578703797</v>
      </c>
      <c r="E4546" s="39">
        <f t="shared" ref="E4546:E4609" si="1278">$C4546-D4546</f>
        <v>1055.7483712479006</v>
      </c>
      <c r="F4546" s="39">
        <v>52431.929344066099</v>
      </c>
      <c r="G4546" s="40">
        <f t="shared" ref="G4546:G4609" si="1279">$C4546-F4546</f>
        <v>66.200605885598634</v>
      </c>
      <c r="H4546" s="39">
        <v>52412.468050883203</v>
      </c>
      <c r="I4546" s="39">
        <f t="shared" ref="I4546:I4609" si="1280">$C4546-H4546</f>
        <v>85.661899068494677</v>
      </c>
      <c r="J4546" s="39">
        <v>51291.278807846902</v>
      </c>
      <c r="K4546" s="40">
        <f t="shared" ref="K4546:K4609" si="1281">$C4546-J4546</f>
        <v>1206.8511421047951</v>
      </c>
      <c r="L4546" s="39">
        <v>50731.6203517467</v>
      </c>
      <c r="M4546" s="39">
        <f t="shared" ref="M4546:M4609" si="1282">$C4546-L4546</f>
        <v>1766.509598204997</v>
      </c>
      <c r="N4546" s="39">
        <f t="shared" si="1269"/>
        <v>559.65845610020187</v>
      </c>
      <c r="O4546" s="40">
        <f>'Estimates from MCMC'!$B$2-L4546</f>
        <v>18329.3796482533</v>
      </c>
      <c r="P4546" s="39">
        <v>51902.0701441864</v>
      </c>
      <c r="Q4546" s="40">
        <f t="shared" ref="Q4546:Q4609" si="1283">P4546-L4546</f>
        <v>1170.4497924397001</v>
      </c>
      <c r="R4546" s="39">
        <v>51931.966833489903</v>
      </c>
      <c r="S4546" s="39">
        <f t="shared" ref="S4546:S4609" si="1284">R4546-L4546-Q4546</f>
        <v>29.896689303503081</v>
      </c>
      <c r="T4546" s="39">
        <f t="shared" si="1270"/>
        <v>1200.3464817432032</v>
      </c>
      <c r="U4546" s="39">
        <v>58563.344003756203</v>
      </c>
      <c r="V4546" s="39">
        <f t="shared" ref="V4546:V4609" si="1285">U4546-L4546</f>
        <v>7831.723652009503</v>
      </c>
      <c r="W4546" s="39">
        <v>59999.4753963392</v>
      </c>
      <c r="X4546" s="39">
        <f t="shared" ref="X4546:X4609" si="1286">W4546-V4546-S4546-Q4546-L4546</f>
        <v>235.78491083979316</v>
      </c>
      <c r="Y4546" s="39">
        <f t="shared" si="1271"/>
        <v>9267.8550445924993</v>
      </c>
      <c r="Z4546" s="39">
        <f t="shared" si="1272"/>
        <v>9061.5246036608005</v>
      </c>
      <c r="AA4546" s="45">
        <f t="shared" si="1273"/>
        <v>6.548756721603452E-2</v>
      </c>
      <c r="AB4546" s="45">
        <f t="shared" si="1274"/>
        <v>0.42727707114494884</v>
      </c>
      <c r="AC4546" s="45">
        <f t="shared" si="1275"/>
        <v>1.2863769279952817E-2</v>
      </c>
      <c r="AD4546" s="45">
        <f t="shared" si="1276"/>
        <v>0.50562840764093619</v>
      </c>
      <c r="AE4546" s="45">
        <f t="shared" si="1277"/>
        <v>0.49437159235906381</v>
      </c>
      <c r="AF4546" s="43">
        <f>('Estimates from MCMC'!$B$2-'MCMC runs'!W4546)/'Estimates from MCMC'!$B$2</f>
        <v>0.13121044589074587</v>
      </c>
    </row>
    <row r="4547" spans="1:32" x14ac:dyDescent="0.3">
      <c r="A4547" s="38">
        <v>4400</v>
      </c>
      <c r="B4547" s="38">
        <v>1929863.7151245964</v>
      </c>
      <c r="C4547" s="39">
        <v>52547.4216868195</v>
      </c>
      <c r="D4547" s="39">
        <v>51460.219856610704</v>
      </c>
      <c r="E4547" s="39">
        <f t="shared" si="1278"/>
        <v>1087.2018302087963</v>
      </c>
      <c r="F4547" s="39">
        <v>52473.141005221201</v>
      </c>
      <c r="G4547" s="40">
        <f t="shared" si="1279"/>
        <v>74.280681598298543</v>
      </c>
      <c r="H4547" s="39">
        <v>52459.635625879702</v>
      </c>
      <c r="I4547" s="39">
        <f t="shared" si="1280"/>
        <v>87.786060939797608</v>
      </c>
      <c r="J4547" s="39">
        <v>51299.413546403797</v>
      </c>
      <c r="K4547" s="40">
        <f t="shared" si="1281"/>
        <v>1248.0081404157027</v>
      </c>
      <c r="L4547" s="39">
        <v>50726.598599661404</v>
      </c>
      <c r="M4547" s="39">
        <f t="shared" si="1282"/>
        <v>1820.8230871580963</v>
      </c>
      <c r="N4547" s="39">
        <f t="shared" ref="N4547:N4610" si="1287">M4547-K4547</f>
        <v>572.81494674239366</v>
      </c>
      <c r="O4547" s="40">
        <f>'Estimates from MCMC'!$B$2-L4547</f>
        <v>18334.401400338596</v>
      </c>
      <c r="P4547" s="39">
        <v>51944.093354876401</v>
      </c>
      <c r="Q4547" s="40">
        <f t="shared" si="1283"/>
        <v>1217.494755214997</v>
      </c>
      <c r="R4547" s="39">
        <v>51974.048988620802</v>
      </c>
      <c r="S4547" s="39">
        <f t="shared" si="1284"/>
        <v>29.955633744400984</v>
      </c>
      <c r="T4547" s="39">
        <f t="shared" ref="T4547:T4610" si="1288">Q4547+S4547</f>
        <v>1247.450388959398</v>
      </c>
      <c r="U4547" s="39">
        <v>58436.0387211001</v>
      </c>
      <c r="V4547" s="39">
        <f t="shared" si="1285"/>
        <v>7709.4401214386962</v>
      </c>
      <c r="W4547" s="39">
        <v>59926.431310638603</v>
      </c>
      <c r="X4547" s="39">
        <f t="shared" si="1286"/>
        <v>242.9422005791057</v>
      </c>
      <c r="Y4547" s="39">
        <f t="shared" ref="Y4547:Y4610" si="1289">Q4547+S4547+V4547+X4547</f>
        <v>9199.8327109771999</v>
      </c>
      <c r="Z4547" s="39">
        <f t="shared" ref="Z4547:Z4610" si="1290">O4547-Y4547</f>
        <v>9134.5686893613965</v>
      </c>
      <c r="AA4547" s="45">
        <f t="shared" ref="AA4547:AA4610" si="1291">T4547/O4547</f>
        <v>6.8038784671549751E-2</v>
      </c>
      <c r="AB4547" s="45">
        <f t="shared" ref="AB4547:AB4610" si="1292">V4547/O4547</f>
        <v>0.42049041869980658</v>
      </c>
      <c r="AC4547" s="45">
        <f t="shared" ref="AC4547:AC4610" si="1293">X4547/O4547</f>
        <v>1.3250620801539726E-2</v>
      </c>
      <c r="AD4547" s="45">
        <f t="shared" ref="AD4547:AD4610" si="1294">Y4547/O4547</f>
        <v>0.50177982417289602</v>
      </c>
      <c r="AE4547" s="45">
        <f t="shared" ref="AE4547:AE4610" si="1295">Z4547/O4547</f>
        <v>0.49822017582710398</v>
      </c>
      <c r="AF4547" s="43">
        <f>('Estimates from MCMC'!$B$2-'MCMC runs'!W4547)/'Estimates from MCMC'!$B$2</f>
        <v>0.13226812078251685</v>
      </c>
    </row>
    <row r="4548" spans="1:32" x14ac:dyDescent="0.3">
      <c r="A4548" s="38">
        <v>860</v>
      </c>
      <c r="B4548" s="38">
        <v>1923447.8414366313</v>
      </c>
      <c r="C4548" s="39">
        <v>52326.697983389298</v>
      </c>
      <c r="D4548" s="39">
        <v>51281.799171151702</v>
      </c>
      <c r="E4548" s="39">
        <f t="shared" si="1278"/>
        <v>1044.8988122375958</v>
      </c>
      <c r="F4548" s="39">
        <v>52261.8100634047</v>
      </c>
      <c r="G4548" s="40">
        <f t="shared" si="1279"/>
        <v>64.887919984597829</v>
      </c>
      <c r="H4548" s="39">
        <v>52243.101988574599</v>
      </c>
      <c r="I4548" s="39">
        <f t="shared" si="1280"/>
        <v>83.595994814699225</v>
      </c>
      <c r="J4548" s="39">
        <v>51134.059723641403</v>
      </c>
      <c r="K4548" s="40">
        <f t="shared" si="1281"/>
        <v>1192.6382597478951</v>
      </c>
      <c r="L4548" s="39">
        <v>50587.930263164999</v>
      </c>
      <c r="M4548" s="39">
        <f t="shared" si="1282"/>
        <v>1738.7677202242994</v>
      </c>
      <c r="N4548" s="39">
        <f t="shared" si="1287"/>
        <v>546.12946047640435</v>
      </c>
      <c r="O4548" s="40">
        <f>'Estimates from MCMC'!$B$2-L4548</f>
        <v>18473.069736835001</v>
      </c>
      <c r="P4548" s="39">
        <v>51732.797103254103</v>
      </c>
      <c r="Q4548" s="40">
        <f t="shared" si="1283"/>
        <v>1144.8668400891038</v>
      </c>
      <c r="R4548" s="39">
        <v>51761.934943656903</v>
      </c>
      <c r="S4548" s="39">
        <f t="shared" si="1284"/>
        <v>29.137840402800066</v>
      </c>
      <c r="T4548" s="39">
        <f t="shared" si="1288"/>
        <v>1174.0046804919039</v>
      </c>
      <c r="U4548" s="39">
        <v>58481.539796040503</v>
      </c>
      <c r="V4548" s="39">
        <f t="shared" si="1285"/>
        <v>7893.6095328755036</v>
      </c>
      <c r="W4548" s="39">
        <v>59889.858357422301</v>
      </c>
      <c r="X4548" s="39">
        <f t="shared" si="1286"/>
        <v>234.31388088989479</v>
      </c>
      <c r="Y4548" s="39">
        <f t="shared" si="1289"/>
        <v>9301.9280942573023</v>
      </c>
      <c r="Z4548" s="39">
        <f t="shared" si="1290"/>
        <v>9171.1416425776988</v>
      </c>
      <c r="AA4548" s="45">
        <f t="shared" si="1291"/>
        <v>6.3552224790823883E-2</v>
      </c>
      <c r="AB4548" s="45">
        <f t="shared" si="1292"/>
        <v>0.4273036179328536</v>
      </c>
      <c r="AC4548" s="45">
        <f t="shared" si="1293"/>
        <v>1.2684079269331005E-2</v>
      </c>
      <c r="AD4548" s="45">
        <f t="shared" si="1294"/>
        <v>0.50353992199300845</v>
      </c>
      <c r="AE4548" s="45">
        <f t="shared" si="1295"/>
        <v>0.49646007800699149</v>
      </c>
      <c r="AF4548" s="43">
        <f>('Estimates from MCMC'!$B$2-'MCMC runs'!W4548)/'Estimates from MCMC'!$B$2</f>
        <v>0.13279769540808414</v>
      </c>
    </row>
    <row r="4549" spans="1:32" x14ac:dyDescent="0.3">
      <c r="A4549" s="38">
        <v>790</v>
      </c>
      <c r="B4549" s="38">
        <v>1932330.1293078267</v>
      </c>
      <c r="C4549" s="39">
        <v>51893.835076225703</v>
      </c>
      <c r="D4549" s="39">
        <v>50823.807977280303</v>
      </c>
      <c r="E4549" s="39">
        <f t="shared" si="1278"/>
        <v>1070.0270989454002</v>
      </c>
      <c r="F4549" s="39">
        <v>51818.094977127002</v>
      </c>
      <c r="G4549" s="40">
        <f t="shared" si="1279"/>
        <v>75.740099098700739</v>
      </c>
      <c r="H4549" s="39">
        <v>51806.522067233404</v>
      </c>
      <c r="I4549" s="39">
        <f t="shared" si="1280"/>
        <v>87.313008992299729</v>
      </c>
      <c r="J4549" s="39">
        <v>50661.901091378997</v>
      </c>
      <c r="K4549" s="40">
        <f t="shared" si="1281"/>
        <v>1231.9339848467062</v>
      </c>
      <c r="L4549" s="39">
        <v>50091.909996658302</v>
      </c>
      <c r="M4549" s="39">
        <f t="shared" si="1282"/>
        <v>1801.9250795674016</v>
      </c>
      <c r="N4549" s="39">
        <f t="shared" si="1287"/>
        <v>569.9910947206954</v>
      </c>
      <c r="O4549" s="40">
        <f>'Estimates from MCMC'!$B$2-L4549</f>
        <v>18969.090003341698</v>
      </c>
      <c r="P4549" s="39">
        <v>51289.678401236699</v>
      </c>
      <c r="Q4549" s="40">
        <f t="shared" si="1283"/>
        <v>1197.7684045783972</v>
      </c>
      <c r="R4549" s="39">
        <v>51319.970649512703</v>
      </c>
      <c r="S4549" s="39">
        <f t="shared" si="1284"/>
        <v>30.292248276004102</v>
      </c>
      <c r="T4549" s="39">
        <f t="shared" si="1288"/>
        <v>1228.0606528544013</v>
      </c>
      <c r="U4549" s="39">
        <v>57929.201670421702</v>
      </c>
      <c r="V4549" s="39">
        <f t="shared" si="1285"/>
        <v>7837.2916737634005</v>
      </c>
      <c r="W4549" s="39">
        <v>59400.638748255602</v>
      </c>
      <c r="X4549" s="39">
        <f t="shared" si="1286"/>
        <v>243.37642497949855</v>
      </c>
      <c r="Y4549" s="39">
        <f t="shared" si="1289"/>
        <v>9308.7287515973003</v>
      </c>
      <c r="Z4549" s="39">
        <f t="shared" si="1290"/>
        <v>9660.361251744398</v>
      </c>
      <c r="AA4549" s="45">
        <f t="shared" si="1291"/>
        <v>6.4740093100831897E-2</v>
      </c>
      <c r="AB4549" s="45">
        <f t="shared" si="1292"/>
        <v>0.41316118339797747</v>
      </c>
      <c r="AC4549" s="45">
        <f t="shared" si="1293"/>
        <v>1.2830158164499407E-2</v>
      </c>
      <c r="AD4549" s="45">
        <f t="shared" si="1294"/>
        <v>0.49073143466330876</v>
      </c>
      <c r="AE4549" s="45">
        <f t="shared" si="1295"/>
        <v>0.50926856533669118</v>
      </c>
      <c r="AF4549" s="43">
        <f>('Estimates from MCMC'!$B$2-'MCMC runs'!W4549)/'Estimates from MCMC'!$B$2</f>
        <v>0.13988157211370236</v>
      </c>
    </row>
    <row r="4550" spans="1:32" x14ac:dyDescent="0.3">
      <c r="A4550" s="38">
        <v>334</v>
      </c>
      <c r="B4550" s="38">
        <v>2154244.754015211</v>
      </c>
      <c r="C4550" s="39">
        <v>52837.341063571497</v>
      </c>
      <c r="D4550" s="39">
        <v>51750.0315495084</v>
      </c>
      <c r="E4550" s="39">
        <f t="shared" si="1278"/>
        <v>1087.3095140630976</v>
      </c>
      <c r="F4550" s="39">
        <v>52781.151122941199</v>
      </c>
      <c r="G4550" s="40">
        <f t="shared" si="1279"/>
        <v>56.189940630298224</v>
      </c>
      <c r="H4550" s="39">
        <v>52749.319316403496</v>
      </c>
      <c r="I4550" s="39">
        <f t="shared" si="1280"/>
        <v>88.021747168000729</v>
      </c>
      <c r="J4550" s="39">
        <v>51606.379734107402</v>
      </c>
      <c r="K4550" s="40">
        <f t="shared" si="1281"/>
        <v>1230.9613294640949</v>
      </c>
      <c r="L4550" s="39">
        <v>51031.4657220277</v>
      </c>
      <c r="M4550" s="39">
        <f t="shared" si="1282"/>
        <v>1805.8753415437968</v>
      </c>
      <c r="N4550" s="39">
        <f t="shared" si="1287"/>
        <v>574.91401207970193</v>
      </c>
      <c r="O4550" s="40">
        <f>'Estimates from MCMC'!$B$2-L4550</f>
        <v>18029.5342779723</v>
      </c>
      <c r="P4550" s="39">
        <v>52232.645026163198</v>
      </c>
      <c r="Q4550" s="40">
        <f t="shared" si="1283"/>
        <v>1201.1793041354977</v>
      </c>
      <c r="R4550" s="39">
        <v>52263.377100406498</v>
      </c>
      <c r="S4550" s="39">
        <f t="shared" si="1284"/>
        <v>30.732074243300303</v>
      </c>
      <c r="T4550" s="39">
        <f t="shared" si="1288"/>
        <v>1231.911378378798</v>
      </c>
      <c r="U4550" s="39">
        <v>59043.564207958399</v>
      </c>
      <c r="V4550" s="39">
        <f t="shared" si="1285"/>
        <v>8012.0984859306991</v>
      </c>
      <c r="W4550" s="39">
        <v>60518.946240791702</v>
      </c>
      <c r="X4550" s="39">
        <f t="shared" si="1286"/>
        <v>243.47065445450426</v>
      </c>
      <c r="Y4550" s="39">
        <f t="shared" si="1289"/>
        <v>9487.4805187640013</v>
      </c>
      <c r="Z4550" s="39">
        <f t="shared" si="1290"/>
        <v>8542.0537592082983</v>
      </c>
      <c r="AA4550" s="45">
        <f t="shared" si="1291"/>
        <v>6.8327409870142547E-2</v>
      </c>
      <c r="AB4550" s="45">
        <f t="shared" si="1292"/>
        <v>0.444387434661556</v>
      </c>
      <c r="AC4550" s="45">
        <f t="shared" si="1293"/>
        <v>1.3503990214099213E-2</v>
      </c>
      <c r="AD4550" s="45">
        <f t="shared" si="1294"/>
        <v>0.52621883474579778</v>
      </c>
      <c r="AE4550" s="45">
        <f t="shared" si="1295"/>
        <v>0.47378116525420227</v>
      </c>
      <c r="AF4550" s="43">
        <f>('Estimates from MCMC'!$B$2-'MCMC runs'!W4550)/'Estimates from MCMC'!$B$2</f>
        <v>0.12368853273494879</v>
      </c>
    </row>
    <row r="4551" spans="1:32" x14ac:dyDescent="0.3">
      <c r="A4551" s="38">
        <v>1171</v>
      </c>
      <c r="B4551" s="38">
        <v>2154244.754015211</v>
      </c>
      <c r="C4551" s="39">
        <v>52837.341063571497</v>
      </c>
      <c r="D4551" s="39">
        <v>51750.0315495084</v>
      </c>
      <c r="E4551" s="39">
        <f t="shared" si="1278"/>
        <v>1087.3095140630976</v>
      </c>
      <c r="F4551" s="39">
        <v>52781.151122941199</v>
      </c>
      <c r="G4551" s="40">
        <f t="shared" si="1279"/>
        <v>56.189940630298224</v>
      </c>
      <c r="H4551" s="39">
        <v>52749.319316403496</v>
      </c>
      <c r="I4551" s="39">
        <f t="shared" si="1280"/>
        <v>88.021747168000729</v>
      </c>
      <c r="J4551" s="39">
        <v>51606.379734107402</v>
      </c>
      <c r="K4551" s="40">
        <f t="shared" si="1281"/>
        <v>1230.9613294640949</v>
      </c>
      <c r="L4551" s="39">
        <v>51031.4657220277</v>
      </c>
      <c r="M4551" s="39">
        <f t="shared" si="1282"/>
        <v>1805.8753415437968</v>
      </c>
      <c r="N4551" s="39">
        <f t="shared" si="1287"/>
        <v>574.91401207970193</v>
      </c>
      <c r="O4551" s="40">
        <f>'Estimates from MCMC'!$B$2-L4551</f>
        <v>18029.5342779723</v>
      </c>
      <c r="P4551" s="39">
        <v>52232.645026163198</v>
      </c>
      <c r="Q4551" s="40">
        <f t="shared" si="1283"/>
        <v>1201.1793041354977</v>
      </c>
      <c r="R4551" s="39">
        <v>52263.377100406498</v>
      </c>
      <c r="S4551" s="39">
        <f t="shared" si="1284"/>
        <v>30.732074243300303</v>
      </c>
      <c r="T4551" s="39">
        <f t="shared" si="1288"/>
        <v>1231.911378378798</v>
      </c>
      <c r="U4551" s="39">
        <v>59043.564207958399</v>
      </c>
      <c r="V4551" s="39">
        <f t="shared" si="1285"/>
        <v>8012.0984859306991</v>
      </c>
      <c r="W4551" s="39">
        <v>60518.946240791702</v>
      </c>
      <c r="X4551" s="39">
        <f t="shared" si="1286"/>
        <v>243.47065445450426</v>
      </c>
      <c r="Y4551" s="39">
        <f t="shared" si="1289"/>
        <v>9487.4805187640013</v>
      </c>
      <c r="Z4551" s="39">
        <f t="shared" si="1290"/>
        <v>8542.0537592082983</v>
      </c>
      <c r="AA4551" s="45">
        <f t="shared" si="1291"/>
        <v>6.8327409870142547E-2</v>
      </c>
      <c r="AB4551" s="45">
        <f t="shared" si="1292"/>
        <v>0.444387434661556</v>
      </c>
      <c r="AC4551" s="45">
        <f t="shared" si="1293"/>
        <v>1.3503990214099213E-2</v>
      </c>
      <c r="AD4551" s="45">
        <f t="shared" si="1294"/>
        <v>0.52621883474579778</v>
      </c>
      <c r="AE4551" s="45">
        <f t="shared" si="1295"/>
        <v>0.47378116525420227</v>
      </c>
      <c r="AF4551" s="43">
        <f>('Estimates from MCMC'!$B$2-'MCMC runs'!W4551)/'Estimates from MCMC'!$B$2</f>
        <v>0.12368853273494879</v>
      </c>
    </row>
    <row r="4552" spans="1:32" x14ac:dyDescent="0.3">
      <c r="A4552" s="38">
        <v>633</v>
      </c>
      <c r="B4552" s="38">
        <v>1989951.3813287765</v>
      </c>
      <c r="C4552" s="39">
        <v>52446.853616171902</v>
      </c>
      <c r="D4552" s="39">
        <v>51375.770147433599</v>
      </c>
      <c r="E4552" s="39">
        <f t="shared" si="1278"/>
        <v>1071.0834687383031</v>
      </c>
      <c r="F4552" s="39">
        <v>52384.12686412</v>
      </c>
      <c r="G4552" s="40">
        <f t="shared" si="1279"/>
        <v>62.726752051901713</v>
      </c>
      <c r="H4552" s="39">
        <v>52359.699817966997</v>
      </c>
      <c r="I4552" s="39">
        <f t="shared" si="1280"/>
        <v>87.153798204904888</v>
      </c>
      <c r="J4552" s="39">
        <v>51226.627303115602</v>
      </c>
      <c r="K4552" s="40">
        <f t="shared" si="1281"/>
        <v>1220.2263130563006</v>
      </c>
      <c r="L4552" s="39">
        <v>50657.474677014303</v>
      </c>
      <c r="M4552" s="39">
        <f t="shared" si="1282"/>
        <v>1789.3789391575992</v>
      </c>
      <c r="N4552" s="39">
        <f t="shared" si="1287"/>
        <v>569.15262610129867</v>
      </c>
      <c r="O4552" s="40">
        <f>'Estimates from MCMC'!$B$2-L4552</f>
        <v>18403.525322985697</v>
      </c>
      <c r="P4552" s="39">
        <v>51847.257879621102</v>
      </c>
      <c r="Q4552" s="40">
        <f t="shared" si="1283"/>
        <v>1189.783202606799</v>
      </c>
      <c r="R4552" s="39">
        <v>51877.714197634399</v>
      </c>
      <c r="S4552" s="39">
        <f t="shared" si="1284"/>
        <v>30.456318013297278</v>
      </c>
      <c r="T4552" s="39">
        <f t="shared" si="1288"/>
        <v>1220.2395206200963</v>
      </c>
      <c r="U4552" s="39">
        <v>58488.742953747198</v>
      </c>
      <c r="V4552" s="39">
        <f t="shared" si="1285"/>
        <v>7831.2682767328952</v>
      </c>
      <c r="W4552" s="39">
        <v>59947.601229080101</v>
      </c>
      <c r="X4552" s="39">
        <f t="shared" si="1286"/>
        <v>238.61875471280655</v>
      </c>
      <c r="Y4552" s="39">
        <f t="shared" si="1289"/>
        <v>9290.126552065798</v>
      </c>
      <c r="Z4552" s="39">
        <f t="shared" si="1290"/>
        <v>9113.3987709198991</v>
      </c>
      <c r="AA4552" s="45">
        <f t="shared" si="1291"/>
        <v>6.6304661699573261E-2</v>
      </c>
      <c r="AB4552" s="45">
        <f t="shared" si="1292"/>
        <v>0.42553087733423395</v>
      </c>
      <c r="AC4552" s="45">
        <f t="shared" si="1293"/>
        <v>1.2965926393177273E-2</v>
      </c>
      <c r="AD4552" s="45">
        <f t="shared" si="1294"/>
        <v>0.50480146542698445</v>
      </c>
      <c r="AE4552" s="45">
        <f t="shared" si="1295"/>
        <v>0.49519853457301549</v>
      </c>
      <c r="AF4552" s="43">
        <f>('Estimates from MCMC'!$B$2-'MCMC runs'!W4552)/'Estimates from MCMC'!$B$2</f>
        <v>0.13196158136893324</v>
      </c>
    </row>
    <row r="4553" spans="1:32" x14ac:dyDescent="0.3">
      <c r="A4553" s="38">
        <v>371</v>
      </c>
      <c r="B4553" s="38">
        <v>2051895.2354230357</v>
      </c>
      <c r="C4553" s="39">
        <v>53030.116649980497</v>
      </c>
      <c r="D4553" s="39">
        <v>51927.313796362898</v>
      </c>
      <c r="E4553" s="39">
        <f t="shared" si="1278"/>
        <v>1102.8028536175989</v>
      </c>
      <c r="F4553" s="39">
        <v>52974.358895494901</v>
      </c>
      <c r="G4553" s="40">
        <f t="shared" si="1279"/>
        <v>55.757754485595797</v>
      </c>
      <c r="H4553" s="39">
        <v>52942.493960654298</v>
      </c>
      <c r="I4553" s="39">
        <f t="shared" si="1280"/>
        <v>87.622689326199179</v>
      </c>
      <c r="J4553" s="39">
        <v>51784.561364088899</v>
      </c>
      <c r="K4553" s="40">
        <f t="shared" si="1281"/>
        <v>1245.555285891598</v>
      </c>
      <c r="L4553" s="39">
        <v>51212.583788088697</v>
      </c>
      <c r="M4553" s="39">
        <f t="shared" si="1282"/>
        <v>1817.5328618917993</v>
      </c>
      <c r="N4553" s="39">
        <f t="shared" si="1287"/>
        <v>571.97757600020122</v>
      </c>
      <c r="O4553" s="40">
        <f>'Estimates from MCMC'!$B$2-L4553</f>
        <v>17848.416211911303</v>
      </c>
      <c r="P4553" s="39">
        <v>52421.241981446998</v>
      </c>
      <c r="Q4553" s="40">
        <f t="shared" si="1283"/>
        <v>1208.6581933583002</v>
      </c>
      <c r="R4553" s="39">
        <v>52451.459360057401</v>
      </c>
      <c r="S4553" s="39">
        <f t="shared" si="1284"/>
        <v>30.217378610403102</v>
      </c>
      <c r="T4553" s="39">
        <f t="shared" si="1288"/>
        <v>1238.8755719687033</v>
      </c>
      <c r="U4553" s="39">
        <v>59314.037884982499</v>
      </c>
      <c r="V4553" s="39">
        <f t="shared" si="1285"/>
        <v>8101.4540968938018</v>
      </c>
      <c r="W4553" s="39">
        <v>60800.986073031803</v>
      </c>
      <c r="X4553" s="39">
        <f t="shared" si="1286"/>
        <v>248.07261608060071</v>
      </c>
      <c r="Y4553" s="39">
        <f t="shared" si="1289"/>
        <v>9588.4022849431058</v>
      </c>
      <c r="Z4553" s="39">
        <f t="shared" si="1290"/>
        <v>8260.0139269681968</v>
      </c>
      <c r="AA4553" s="45">
        <f t="shared" si="1291"/>
        <v>6.9410952616732927E-2</v>
      </c>
      <c r="AB4553" s="45">
        <f t="shared" si="1292"/>
        <v>0.45390324837266083</v>
      </c>
      <c r="AC4553" s="45">
        <f t="shared" si="1293"/>
        <v>1.3898858763448558E-2</v>
      </c>
      <c r="AD4553" s="45">
        <f t="shared" si="1294"/>
        <v>0.53721305975284228</v>
      </c>
      <c r="AE4553" s="45">
        <f t="shared" si="1295"/>
        <v>0.46278694024715772</v>
      </c>
      <c r="AF4553" s="43">
        <f>('Estimates from MCMC'!$B$2-'MCMC runs'!W4553)/'Estimates from MCMC'!$B$2</f>
        <v>0.11960460935938079</v>
      </c>
    </row>
    <row r="4554" spans="1:32" x14ac:dyDescent="0.3">
      <c r="A4554" s="38">
        <v>220</v>
      </c>
      <c r="B4554" s="38">
        <v>2037315.9640223444</v>
      </c>
      <c r="C4554" s="39">
        <v>52671.651545325301</v>
      </c>
      <c r="D4554" s="39">
        <v>51586.776110544197</v>
      </c>
      <c r="E4554" s="39">
        <f t="shared" si="1278"/>
        <v>1084.8754347811046</v>
      </c>
      <c r="F4554" s="39">
        <v>52597.205517287002</v>
      </c>
      <c r="G4554" s="40">
        <f t="shared" si="1279"/>
        <v>74.446028038299119</v>
      </c>
      <c r="H4554" s="39">
        <v>52583.510424374901</v>
      </c>
      <c r="I4554" s="39">
        <f t="shared" si="1280"/>
        <v>88.141120950400364</v>
      </c>
      <c r="J4554" s="39">
        <v>51425.451618870502</v>
      </c>
      <c r="K4554" s="40">
        <f t="shared" si="1281"/>
        <v>1246.1999264547994</v>
      </c>
      <c r="L4554" s="39">
        <v>50849.818690515</v>
      </c>
      <c r="M4554" s="39">
        <f t="shared" si="1282"/>
        <v>1821.8328548103018</v>
      </c>
      <c r="N4554" s="39">
        <f t="shared" si="1287"/>
        <v>575.63292835550237</v>
      </c>
      <c r="O4554" s="40">
        <f>'Estimates from MCMC'!$B$2-L4554</f>
        <v>18211.181309485</v>
      </c>
      <c r="P4554" s="39">
        <v>52065.325881689299</v>
      </c>
      <c r="Q4554" s="40">
        <f t="shared" si="1283"/>
        <v>1215.5071911742998</v>
      </c>
      <c r="R4554" s="39">
        <v>52095.6298895297</v>
      </c>
      <c r="S4554" s="39">
        <f t="shared" si="1284"/>
        <v>30.304007840401027</v>
      </c>
      <c r="T4554" s="39">
        <f t="shared" si="1288"/>
        <v>1245.8111990147008</v>
      </c>
      <c r="U4554" s="39">
        <v>58752.072705238999</v>
      </c>
      <c r="V4554" s="39">
        <f t="shared" si="1285"/>
        <v>7902.2540147239997</v>
      </c>
      <c r="W4554" s="39">
        <v>60243.314788496697</v>
      </c>
      <c r="X4554" s="39">
        <f t="shared" si="1286"/>
        <v>245.4308842429964</v>
      </c>
      <c r="Y4554" s="39">
        <f t="shared" si="1289"/>
        <v>9393.4960979816969</v>
      </c>
      <c r="Z4554" s="39">
        <f t="shared" si="1290"/>
        <v>8817.6852115033034</v>
      </c>
      <c r="AA4554" s="45">
        <f t="shared" si="1291"/>
        <v>6.8409137103359691E-2</v>
      </c>
      <c r="AB4554" s="45">
        <f t="shared" si="1292"/>
        <v>0.43392319698713</v>
      </c>
      <c r="AC4554" s="45">
        <f t="shared" si="1293"/>
        <v>1.3476933762400558E-2</v>
      </c>
      <c r="AD4554" s="45">
        <f t="shared" si="1294"/>
        <v>0.51580926785289027</v>
      </c>
      <c r="AE4554" s="45">
        <f t="shared" si="1295"/>
        <v>0.48419073214710978</v>
      </c>
      <c r="AF4554" s="43">
        <f>('Estimates from MCMC'!$B$2-'MCMC runs'!W4554)/'Estimates from MCMC'!$B$2</f>
        <v>0.12767966307327294</v>
      </c>
    </row>
    <row r="4555" spans="1:32" x14ac:dyDescent="0.3">
      <c r="A4555" s="38">
        <v>3859</v>
      </c>
      <c r="B4555" s="38">
        <v>1990995.5154235133</v>
      </c>
      <c r="C4555" s="39">
        <v>52919.9563996098</v>
      </c>
      <c r="D4555" s="39">
        <v>51874.651141733601</v>
      </c>
      <c r="E4555" s="39">
        <f t="shared" si="1278"/>
        <v>1045.3052578761999</v>
      </c>
      <c r="F4555" s="39">
        <v>52849.919303586401</v>
      </c>
      <c r="G4555" s="40">
        <f t="shared" si="1279"/>
        <v>70.037096023399499</v>
      </c>
      <c r="H4555" s="39">
        <v>52834.534571251999</v>
      </c>
      <c r="I4555" s="39">
        <f t="shared" si="1280"/>
        <v>85.421828357801132</v>
      </c>
      <c r="J4555" s="39">
        <v>51719.972819894501</v>
      </c>
      <c r="K4555" s="40">
        <f t="shared" si="1281"/>
        <v>1199.9835797152991</v>
      </c>
      <c r="L4555" s="39">
        <v>51161.414691607002</v>
      </c>
      <c r="M4555" s="39">
        <f t="shared" si="1282"/>
        <v>1758.5417080027983</v>
      </c>
      <c r="N4555" s="39">
        <f t="shared" si="1287"/>
        <v>558.55812828749913</v>
      </c>
      <c r="O4555" s="40">
        <f>'Estimates from MCMC'!$B$2-L4555</f>
        <v>17899.585308392998</v>
      </c>
      <c r="P4555" s="39">
        <v>52326.171314772102</v>
      </c>
      <c r="Q4555" s="40">
        <f t="shared" si="1283"/>
        <v>1164.7566231650999</v>
      </c>
      <c r="R4555" s="39">
        <v>52356.0706356382</v>
      </c>
      <c r="S4555" s="39">
        <f t="shared" si="1284"/>
        <v>29.899320866097696</v>
      </c>
      <c r="T4555" s="39">
        <f t="shared" si="1288"/>
        <v>1194.6559440311976</v>
      </c>
      <c r="U4555" s="39">
        <v>59047.243087186602</v>
      </c>
      <c r="V4555" s="39">
        <f t="shared" si="1285"/>
        <v>7885.8283955795996</v>
      </c>
      <c r="W4555" s="39">
        <v>60475.121851387303</v>
      </c>
      <c r="X4555" s="39">
        <f t="shared" si="1286"/>
        <v>233.22282016950339</v>
      </c>
      <c r="Y4555" s="39">
        <f t="shared" si="1289"/>
        <v>9313.7071597803006</v>
      </c>
      <c r="Z4555" s="39">
        <f t="shared" si="1290"/>
        <v>8585.8781486126973</v>
      </c>
      <c r="AA4555" s="45">
        <f t="shared" si="1291"/>
        <v>6.6742101755342412E-2</v>
      </c>
      <c r="AB4555" s="45">
        <f t="shared" si="1292"/>
        <v>0.44055927887234275</v>
      </c>
      <c r="AC4555" s="45">
        <f t="shared" si="1293"/>
        <v>1.3029509687028713E-2</v>
      </c>
      <c r="AD4555" s="45">
        <f t="shared" si="1294"/>
        <v>0.52033089031471391</v>
      </c>
      <c r="AE4555" s="45">
        <f t="shared" si="1295"/>
        <v>0.47966910968528614</v>
      </c>
      <c r="AF4555" s="43">
        <f>('Estimates from MCMC'!$B$2-'MCMC runs'!W4555)/'Estimates from MCMC'!$B$2</f>
        <v>0.12432310781211824</v>
      </c>
    </row>
    <row r="4556" spans="1:32" x14ac:dyDescent="0.3">
      <c r="A4556" s="38">
        <v>1622</v>
      </c>
      <c r="B4556" s="38">
        <v>2048825.9216810167</v>
      </c>
      <c r="C4556" s="39">
        <v>52637.8532111038</v>
      </c>
      <c r="D4556" s="39">
        <v>51571.5170805979</v>
      </c>
      <c r="E4556" s="39">
        <f t="shared" si="1278"/>
        <v>1066.3361305059007</v>
      </c>
      <c r="F4556" s="39">
        <v>52581.505342598801</v>
      </c>
      <c r="G4556" s="40">
        <f t="shared" si="1279"/>
        <v>56.347868504999497</v>
      </c>
      <c r="H4556" s="39">
        <v>52552.602825108901</v>
      </c>
      <c r="I4556" s="39">
        <f t="shared" si="1280"/>
        <v>85.250385994899261</v>
      </c>
      <c r="J4556" s="39">
        <v>51430.464136455201</v>
      </c>
      <c r="K4556" s="40">
        <f t="shared" si="1281"/>
        <v>1207.3890746485995</v>
      </c>
      <c r="L4556" s="39">
        <v>50873.619761943301</v>
      </c>
      <c r="M4556" s="39">
        <f t="shared" si="1282"/>
        <v>1764.2334491604997</v>
      </c>
      <c r="N4556" s="39">
        <f t="shared" si="1287"/>
        <v>556.84437451190024</v>
      </c>
      <c r="O4556" s="40">
        <f>'Estimates from MCMC'!$B$2-L4556</f>
        <v>18187.380238056699</v>
      </c>
      <c r="P4556" s="39">
        <v>52043.232891605403</v>
      </c>
      <c r="Q4556" s="40">
        <f t="shared" si="1283"/>
        <v>1169.6131296621024</v>
      </c>
      <c r="R4556" s="39">
        <v>52072.865113617197</v>
      </c>
      <c r="S4556" s="39">
        <f t="shared" si="1284"/>
        <v>29.632222011794511</v>
      </c>
      <c r="T4556" s="39">
        <f t="shared" si="1288"/>
        <v>1199.2453516738969</v>
      </c>
      <c r="U4556" s="39">
        <v>58693.369777267901</v>
      </c>
      <c r="V4556" s="39">
        <f t="shared" si="1285"/>
        <v>7819.7500153246001</v>
      </c>
      <c r="W4556" s="39">
        <v>60126.772552063798</v>
      </c>
      <c r="X4556" s="39">
        <f t="shared" si="1286"/>
        <v>234.15742312200018</v>
      </c>
      <c r="Y4556" s="39">
        <f t="shared" si="1289"/>
        <v>9253.1527901204972</v>
      </c>
      <c r="Z4556" s="39">
        <f t="shared" si="1290"/>
        <v>8934.2274479362022</v>
      </c>
      <c r="AA4556" s="45">
        <f t="shared" si="1291"/>
        <v>6.5938322945736955E-2</v>
      </c>
      <c r="AB4556" s="45">
        <f t="shared" si="1292"/>
        <v>0.42995472206392554</v>
      </c>
      <c r="AC4556" s="45">
        <f t="shared" si="1293"/>
        <v>1.287471972637548E-2</v>
      </c>
      <c r="AD4556" s="45">
        <f t="shared" si="1294"/>
        <v>0.50876776473603802</v>
      </c>
      <c r="AE4556" s="45">
        <f t="shared" si="1295"/>
        <v>0.49123223526396204</v>
      </c>
      <c r="AF4556" s="43">
        <f>('Estimates from MCMC'!$B$2-'MCMC runs'!W4556)/'Estimates from MCMC'!$B$2</f>
        <v>0.12936718912173589</v>
      </c>
    </row>
    <row r="4557" spans="1:32" x14ac:dyDescent="0.3">
      <c r="A4557" s="38">
        <v>2349</v>
      </c>
      <c r="B4557" s="38">
        <v>2145845.2659686483</v>
      </c>
      <c r="C4557" s="39">
        <v>52891.857255168397</v>
      </c>
      <c r="D4557" s="39">
        <v>51794.029826165497</v>
      </c>
      <c r="E4557" s="39">
        <f t="shared" si="1278"/>
        <v>1097.8274290029003</v>
      </c>
      <c r="F4557" s="39">
        <v>52828.669615593302</v>
      </c>
      <c r="G4557" s="40">
        <f t="shared" si="1279"/>
        <v>63.187639575095091</v>
      </c>
      <c r="H4557" s="39">
        <v>52803.414755394399</v>
      </c>
      <c r="I4557" s="39">
        <f t="shared" si="1280"/>
        <v>88.442499773998861</v>
      </c>
      <c r="J4557" s="39">
        <v>51643.232165771202</v>
      </c>
      <c r="K4557" s="40">
        <f t="shared" si="1281"/>
        <v>1248.6250893971956</v>
      </c>
      <c r="L4557" s="39">
        <v>51065.796750961897</v>
      </c>
      <c r="M4557" s="39">
        <f t="shared" si="1282"/>
        <v>1826.0605042064999</v>
      </c>
      <c r="N4557" s="39">
        <f t="shared" si="1287"/>
        <v>577.43541480930435</v>
      </c>
      <c r="O4557" s="40">
        <f>'Estimates from MCMC'!$B$2-L4557</f>
        <v>17995.203249038103</v>
      </c>
      <c r="P4557" s="39">
        <v>52285.640820711902</v>
      </c>
      <c r="Q4557" s="40">
        <f t="shared" si="1283"/>
        <v>1219.8440697500046</v>
      </c>
      <c r="R4557" s="39">
        <v>52316.0663409833</v>
      </c>
      <c r="S4557" s="39">
        <f t="shared" si="1284"/>
        <v>30.425520271397545</v>
      </c>
      <c r="T4557" s="39">
        <f t="shared" si="1288"/>
        <v>1250.2695900214021</v>
      </c>
      <c r="U4557" s="39">
        <v>58966.4196314578</v>
      </c>
      <c r="V4557" s="39">
        <f t="shared" si="1285"/>
        <v>7900.6228804959028</v>
      </c>
      <c r="W4557" s="39">
        <v>60461.634752138998</v>
      </c>
      <c r="X4557" s="39">
        <f t="shared" si="1286"/>
        <v>244.94553065979562</v>
      </c>
      <c r="Y4557" s="39">
        <f t="shared" si="1289"/>
        <v>9395.8380011771005</v>
      </c>
      <c r="Z4557" s="39">
        <f t="shared" si="1290"/>
        <v>8599.365247861002</v>
      </c>
      <c r="AA4557" s="45">
        <f t="shared" si="1291"/>
        <v>6.9477936576694835E-2</v>
      </c>
      <c r="AB4557" s="45">
        <f t="shared" si="1292"/>
        <v>0.43904049157756608</v>
      </c>
      <c r="AC4557" s="45">
        <f t="shared" si="1293"/>
        <v>1.3611712369677663E-2</v>
      </c>
      <c r="AD4557" s="45">
        <f t="shared" si="1294"/>
        <v>0.52213014052393858</v>
      </c>
      <c r="AE4557" s="45">
        <f t="shared" si="1295"/>
        <v>0.47786985947606142</v>
      </c>
      <c r="AF4557" s="43">
        <f>('Estimates from MCMC'!$B$2-'MCMC runs'!W4557)/'Estimates from MCMC'!$B$2</f>
        <v>0.12451840036867411</v>
      </c>
    </row>
    <row r="4558" spans="1:32" x14ac:dyDescent="0.3">
      <c r="A4558" s="38">
        <v>1866</v>
      </c>
      <c r="B4558" s="38">
        <v>2204692.7911539217</v>
      </c>
      <c r="C4558" s="39">
        <v>52844.187763006703</v>
      </c>
      <c r="D4558" s="39">
        <v>51732.772860912701</v>
      </c>
      <c r="E4558" s="39">
        <f t="shared" si="1278"/>
        <v>1111.4149020940022</v>
      </c>
      <c r="F4558" s="39">
        <v>52775.062403465898</v>
      </c>
      <c r="G4558" s="40">
        <f t="shared" si="1279"/>
        <v>69.125359540805221</v>
      </c>
      <c r="H4558" s="39">
        <v>52754.513167678298</v>
      </c>
      <c r="I4558" s="39">
        <f t="shared" si="1280"/>
        <v>89.674595328404394</v>
      </c>
      <c r="J4558" s="39">
        <v>51575.051560345702</v>
      </c>
      <c r="K4558" s="40">
        <f t="shared" si="1281"/>
        <v>1269.1362026610004</v>
      </c>
      <c r="L4558" s="39">
        <v>50989.9700844502</v>
      </c>
      <c r="M4558" s="39">
        <f t="shared" si="1282"/>
        <v>1854.2176785565025</v>
      </c>
      <c r="N4558" s="39">
        <f t="shared" si="1287"/>
        <v>585.08147589550208</v>
      </c>
      <c r="O4558" s="40">
        <f>'Estimates from MCMC'!$B$2-L4558</f>
        <v>18071.0299155498</v>
      </c>
      <c r="P4558" s="39">
        <v>52229.854365862702</v>
      </c>
      <c r="Q4558" s="40">
        <f t="shared" si="1283"/>
        <v>1239.8842814125019</v>
      </c>
      <c r="R4558" s="39">
        <v>52260.602936076801</v>
      </c>
      <c r="S4558" s="39">
        <f t="shared" si="1284"/>
        <v>30.748570214098436</v>
      </c>
      <c r="T4558" s="39">
        <f t="shared" si="1288"/>
        <v>1270.6328516266003</v>
      </c>
      <c r="U4558" s="39">
        <v>58959.539364591503</v>
      </c>
      <c r="V4558" s="39">
        <f t="shared" si="1285"/>
        <v>7969.5692801413024</v>
      </c>
      <c r="W4558" s="39">
        <v>60482.769986227402</v>
      </c>
      <c r="X4558" s="39">
        <f t="shared" si="1286"/>
        <v>252.59777000929898</v>
      </c>
      <c r="Y4558" s="39">
        <f t="shared" si="1289"/>
        <v>9492.7999017772017</v>
      </c>
      <c r="Z4558" s="39">
        <f t="shared" si="1290"/>
        <v>8578.2300137725979</v>
      </c>
      <c r="AA4558" s="45">
        <f t="shared" si="1291"/>
        <v>7.0313250410439718E-2</v>
      </c>
      <c r="AB4558" s="45">
        <f t="shared" si="1292"/>
        <v>0.44101356244691015</v>
      </c>
      <c r="AC4558" s="45">
        <f t="shared" si="1293"/>
        <v>1.3978050569876103E-2</v>
      </c>
      <c r="AD4558" s="45">
        <f t="shared" si="1294"/>
        <v>0.52530486342722593</v>
      </c>
      <c r="AE4558" s="45">
        <f t="shared" si="1295"/>
        <v>0.47469513657277407</v>
      </c>
      <c r="AF4558" s="43">
        <f>('Estimates from MCMC'!$B$2-'MCMC runs'!W4558)/'Estimates from MCMC'!$B$2</f>
        <v>0.12421236318287598</v>
      </c>
    </row>
    <row r="4559" spans="1:32" x14ac:dyDescent="0.3">
      <c r="A4559" s="38">
        <v>3408</v>
      </c>
      <c r="B4559" s="38">
        <v>1965674.1155352299</v>
      </c>
      <c r="C4559" s="39">
        <v>52310.661384496198</v>
      </c>
      <c r="D4559" s="39">
        <v>51196.521920417101</v>
      </c>
      <c r="E4559" s="39">
        <f t="shared" si="1278"/>
        <v>1114.1394640790968</v>
      </c>
      <c r="F4559" s="39">
        <v>52243.478194513402</v>
      </c>
      <c r="G4559" s="40">
        <f t="shared" si="1279"/>
        <v>67.183189982795739</v>
      </c>
      <c r="H4559" s="39">
        <v>52220.695704973499</v>
      </c>
      <c r="I4559" s="39">
        <f t="shared" si="1280"/>
        <v>89.965679522698338</v>
      </c>
      <c r="J4559" s="39">
        <v>51040.313767772102</v>
      </c>
      <c r="K4559" s="40">
        <f t="shared" si="1281"/>
        <v>1270.3476167240951</v>
      </c>
      <c r="L4559" s="39">
        <v>50453.361681568102</v>
      </c>
      <c r="M4559" s="39">
        <f t="shared" si="1282"/>
        <v>1857.2997029280959</v>
      </c>
      <c r="N4559" s="39">
        <f t="shared" si="1287"/>
        <v>586.95208620400081</v>
      </c>
      <c r="O4559" s="40">
        <f>'Estimates from MCMC'!$B$2-L4559</f>
        <v>18607.638318431898</v>
      </c>
      <c r="P4559" s="39">
        <v>51697.749948652701</v>
      </c>
      <c r="Q4559" s="40">
        <f t="shared" si="1283"/>
        <v>1244.3882670845996</v>
      </c>
      <c r="R4559" s="39">
        <v>51728.535909830498</v>
      </c>
      <c r="S4559" s="39">
        <f t="shared" si="1284"/>
        <v>30.785961177796707</v>
      </c>
      <c r="T4559" s="39">
        <f t="shared" si="1288"/>
        <v>1275.1742282623964</v>
      </c>
      <c r="U4559" s="39">
        <v>58293.291204027897</v>
      </c>
      <c r="V4559" s="39">
        <f t="shared" si="1285"/>
        <v>7839.9295224597954</v>
      </c>
      <c r="W4559" s="39">
        <v>59819.547960526201</v>
      </c>
      <c r="X4559" s="39">
        <f t="shared" si="1286"/>
        <v>251.08252823590738</v>
      </c>
      <c r="Y4559" s="39">
        <f t="shared" si="1289"/>
        <v>9366.1862789580991</v>
      </c>
      <c r="Z4559" s="39">
        <f t="shared" si="1290"/>
        <v>9241.4520394737992</v>
      </c>
      <c r="AA4559" s="45">
        <f t="shared" si="1291"/>
        <v>6.8529611680987243E-2</v>
      </c>
      <c r="AB4559" s="45">
        <f t="shared" si="1292"/>
        <v>0.42132856347997211</v>
      </c>
      <c r="AC4559" s="45">
        <f t="shared" si="1293"/>
        <v>1.349351937839399E-2</v>
      </c>
      <c r="AD4559" s="45">
        <f t="shared" si="1294"/>
        <v>0.50335169453935336</v>
      </c>
      <c r="AE4559" s="45">
        <f t="shared" si="1295"/>
        <v>0.49664830546064664</v>
      </c>
      <c r="AF4559" s="43">
        <f>('Estimates from MCMC'!$B$2-'MCMC runs'!W4559)/'Estimates from MCMC'!$B$2</f>
        <v>0.13381578661580051</v>
      </c>
    </row>
    <row r="4560" spans="1:32" x14ac:dyDescent="0.3">
      <c r="A4560" s="38">
        <v>1703</v>
      </c>
      <c r="B4560" s="38">
        <v>2025255.4134448208</v>
      </c>
      <c r="C4560" s="39">
        <v>52447.2352397785</v>
      </c>
      <c r="D4560" s="39">
        <v>51339.375773596003</v>
      </c>
      <c r="E4560" s="39">
        <f t="shared" si="1278"/>
        <v>1107.8594661824973</v>
      </c>
      <c r="F4560" s="39">
        <v>52379.112360309999</v>
      </c>
      <c r="G4560" s="40">
        <f t="shared" si="1279"/>
        <v>68.122879468501196</v>
      </c>
      <c r="H4560" s="39">
        <v>52357.330426634697</v>
      </c>
      <c r="I4560" s="39">
        <f t="shared" si="1280"/>
        <v>89.90481314380304</v>
      </c>
      <c r="J4560" s="39">
        <v>51182.371260277898</v>
      </c>
      <c r="K4560" s="40">
        <f t="shared" si="1281"/>
        <v>1264.863979500602</v>
      </c>
      <c r="L4560" s="39">
        <v>50595.631967896101</v>
      </c>
      <c r="M4560" s="39">
        <f t="shared" si="1282"/>
        <v>1851.603271882399</v>
      </c>
      <c r="N4560" s="39">
        <f t="shared" si="1287"/>
        <v>586.73929238179699</v>
      </c>
      <c r="O4560" s="40">
        <f>'Estimates from MCMC'!$B$2-L4560</f>
        <v>18465.368032103899</v>
      </c>
      <c r="P4560" s="39">
        <v>51835.397967615601</v>
      </c>
      <c r="Q4560" s="40">
        <f t="shared" si="1283"/>
        <v>1239.7659997195005</v>
      </c>
      <c r="R4560" s="39">
        <v>51866.346536711499</v>
      </c>
      <c r="S4560" s="39">
        <f t="shared" si="1284"/>
        <v>30.948569095897255</v>
      </c>
      <c r="T4560" s="39">
        <f t="shared" si="1288"/>
        <v>1270.7145688153978</v>
      </c>
      <c r="U4560" s="39">
        <v>58400.079371589098</v>
      </c>
      <c r="V4560" s="39">
        <f t="shared" si="1285"/>
        <v>7804.4474036929969</v>
      </c>
      <c r="W4560" s="39">
        <v>59920.511381357799</v>
      </c>
      <c r="X4560" s="39">
        <f t="shared" si="1286"/>
        <v>249.71744095330359</v>
      </c>
      <c r="Y4560" s="39">
        <f t="shared" si="1289"/>
        <v>9324.8794134616983</v>
      </c>
      <c r="Z4560" s="39">
        <f t="shared" si="1290"/>
        <v>9140.4886186422009</v>
      </c>
      <c r="AA4560" s="45">
        <f t="shared" si="1291"/>
        <v>6.8816097605318927E-2</v>
      </c>
      <c r="AB4560" s="45">
        <f t="shared" si="1292"/>
        <v>0.42265322793047938</v>
      </c>
      <c r="AC4560" s="45">
        <f t="shared" si="1293"/>
        <v>1.3523556125128117E-2</v>
      </c>
      <c r="AD4560" s="45">
        <f t="shared" si="1294"/>
        <v>0.50499288166092637</v>
      </c>
      <c r="AE4560" s="45">
        <f t="shared" si="1295"/>
        <v>0.49500711833907357</v>
      </c>
      <c r="AF4560" s="43">
        <f>('Estimates from MCMC'!$B$2-'MCMC runs'!W4560)/'Estimates from MCMC'!$B$2</f>
        <v>0.13235384107734033</v>
      </c>
    </row>
    <row r="4561" spans="1:32" x14ac:dyDescent="0.3">
      <c r="A4561" s="38">
        <v>302</v>
      </c>
      <c r="B4561" s="38">
        <v>1989974.5045116514</v>
      </c>
      <c r="C4561" s="39">
        <v>53176.784119038901</v>
      </c>
      <c r="D4561" s="39">
        <v>52101.993554298599</v>
      </c>
      <c r="E4561" s="39">
        <f t="shared" si="1278"/>
        <v>1074.7905647403022</v>
      </c>
      <c r="F4561" s="39">
        <v>53117.483768899503</v>
      </c>
      <c r="G4561" s="40">
        <f t="shared" si="1279"/>
        <v>59.300350139397779</v>
      </c>
      <c r="H4561" s="39">
        <v>53089.781656449399</v>
      </c>
      <c r="I4561" s="39">
        <f t="shared" si="1280"/>
        <v>87.002462589502102</v>
      </c>
      <c r="J4561" s="39">
        <v>51956.253315285503</v>
      </c>
      <c r="K4561" s="40">
        <f t="shared" si="1281"/>
        <v>1220.5308037533978</v>
      </c>
      <c r="L4561" s="39">
        <v>51387.7856497869</v>
      </c>
      <c r="M4561" s="39">
        <f t="shared" si="1282"/>
        <v>1788.9984692520011</v>
      </c>
      <c r="N4561" s="39">
        <f t="shared" si="1287"/>
        <v>568.46766549860331</v>
      </c>
      <c r="O4561" s="40">
        <f>'Estimates from MCMC'!$B$2-L4561</f>
        <v>17673.2143502131</v>
      </c>
      <c r="P4561" s="39">
        <v>52577.670155072497</v>
      </c>
      <c r="Q4561" s="40">
        <f t="shared" si="1283"/>
        <v>1189.8845052855977</v>
      </c>
      <c r="R4561" s="39">
        <v>52607.973268337897</v>
      </c>
      <c r="S4561" s="39">
        <f t="shared" si="1284"/>
        <v>30.303113265399588</v>
      </c>
      <c r="T4561" s="39">
        <f t="shared" si="1288"/>
        <v>1220.1876185509973</v>
      </c>
      <c r="U4561" s="39">
        <v>59322.151220456799</v>
      </c>
      <c r="V4561" s="39">
        <f t="shared" si="1285"/>
        <v>7934.3655706698992</v>
      </c>
      <c r="W4561" s="39">
        <v>60779.964419494398</v>
      </c>
      <c r="X4561" s="39">
        <f t="shared" si="1286"/>
        <v>237.62558048660139</v>
      </c>
      <c r="Y4561" s="39">
        <f t="shared" si="1289"/>
        <v>9392.1787697074978</v>
      </c>
      <c r="Z4561" s="39">
        <f t="shared" si="1290"/>
        <v>8281.0355805056024</v>
      </c>
      <c r="AA4561" s="45">
        <f t="shared" si="1291"/>
        <v>6.9041635232375512E-2</v>
      </c>
      <c r="AB4561" s="45">
        <f t="shared" si="1292"/>
        <v>0.44894864134176182</v>
      </c>
      <c r="AC4561" s="45">
        <f t="shared" si="1293"/>
        <v>1.3445521328367533E-2</v>
      </c>
      <c r="AD4561" s="45">
        <f t="shared" si="1294"/>
        <v>0.53143579790250484</v>
      </c>
      <c r="AE4561" s="45">
        <f t="shared" si="1295"/>
        <v>0.46856420209749516</v>
      </c>
      <c r="AF4561" s="43">
        <f>('Estimates from MCMC'!$B$2-'MCMC runs'!W4561)/'Estimates from MCMC'!$B$2</f>
        <v>0.11990900190419487</v>
      </c>
    </row>
    <row r="4562" spans="1:32" x14ac:dyDescent="0.3">
      <c r="A4562" s="38">
        <v>1381</v>
      </c>
      <c r="B4562" s="38">
        <v>1975479.181111349</v>
      </c>
      <c r="C4562" s="39">
        <v>52212.339414840397</v>
      </c>
      <c r="D4562" s="39">
        <v>51128.544827634403</v>
      </c>
      <c r="E4562" s="39">
        <f t="shared" si="1278"/>
        <v>1083.7945872059936</v>
      </c>
      <c r="F4562" s="39">
        <v>52133.346984933603</v>
      </c>
      <c r="G4562" s="40">
        <f t="shared" si="1279"/>
        <v>78.992429906793404</v>
      </c>
      <c r="H4562" s="39">
        <v>52124.053198929301</v>
      </c>
      <c r="I4562" s="39">
        <f t="shared" si="1280"/>
        <v>88.286215911095496</v>
      </c>
      <c r="J4562" s="39">
        <v>50962.6277552998</v>
      </c>
      <c r="K4562" s="40">
        <f t="shared" si="1281"/>
        <v>1249.7116595405969</v>
      </c>
      <c r="L4562" s="39">
        <v>50386.365731047503</v>
      </c>
      <c r="M4562" s="39">
        <f t="shared" si="1282"/>
        <v>1825.973683792894</v>
      </c>
      <c r="N4562" s="39">
        <f t="shared" si="1287"/>
        <v>576.26202425229712</v>
      </c>
      <c r="O4562" s="40">
        <f>'Estimates from MCMC'!$B$2-L4562</f>
        <v>18674.634268952497</v>
      </c>
      <c r="P4562" s="39">
        <v>51605.560631640299</v>
      </c>
      <c r="Q4562" s="40">
        <f t="shared" si="1283"/>
        <v>1219.1949005927963</v>
      </c>
      <c r="R4562" s="39">
        <v>51635.867916166702</v>
      </c>
      <c r="S4562" s="39">
        <f t="shared" si="1284"/>
        <v>30.307284526403237</v>
      </c>
      <c r="T4562" s="39">
        <f t="shared" si="1288"/>
        <v>1249.5021851191996</v>
      </c>
      <c r="U4562" s="39">
        <v>58104.686218263298</v>
      </c>
      <c r="V4562" s="39">
        <f t="shared" si="1285"/>
        <v>7718.3204872157949</v>
      </c>
      <c r="W4562" s="39">
        <v>59599.420155282598</v>
      </c>
      <c r="X4562" s="39">
        <f t="shared" si="1286"/>
        <v>245.23175190010079</v>
      </c>
      <c r="Y4562" s="39">
        <f t="shared" si="1289"/>
        <v>9213.0544242350952</v>
      </c>
      <c r="Z4562" s="39">
        <f t="shared" si="1290"/>
        <v>9461.579844717402</v>
      </c>
      <c r="AA4562" s="45">
        <f t="shared" si="1291"/>
        <v>6.6909057876252967E-2</v>
      </c>
      <c r="AB4562" s="45">
        <f t="shared" si="1292"/>
        <v>0.41330504126915535</v>
      </c>
      <c r="AC4562" s="45">
        <f t="shared" si="1293"/>
        <v>1.3131810153187883E-2</v>
      </c>
      <c r="AD4562" s="45">
        <f t="shared" si="1294"/>
        <v>0.49334590929859623</v>
      </c>
      <c r="AE4562" s="45">
        <f t="shared" si="1295"/>
        <v>0.50665409070140377</v>
      </c>
      <c r="AF4562" s="43">
        <f>('Estimates from MCMC'!$B$2-'MCMC runs'!W4562)/'Estimates from MCMC'!$B$2</f>
        <v>0.13700322678092414</v>
      </c>
    </row>
    <row r="4563" spans="1:32" x14ac:dyDescent="0.3">
      <c r="A4563" s="38">
        <v>1655</v>
      </c>
      <c r="B4563" s="38">
        <v>2158779.4812739547</v>
      </c>
      <c r="C4563" s="39">
        <v>52464.044785913597</v>
      </c>
      <c r="D4563" s="39">
        <v>51364.672371231201</v>
      </c>
      <c r="E4563" s="39">
        <f t="shared" si="1278"/>
        <v>1099.3724146823952</v>
      </c>
      <c r="F4563" s="39">
        <v>52395.5587580914</v>
      </c>
      <c r="G4563" s="40">
        <f t="shared" si="1279"/>
        <v>68.486027822196775</v>
      </c>
      <c r="H4563" s="39">
        <v>52375.742031886199</v>
      </c>
      <c r="I4563" s="39">
        <f t="shared" si="1280"/>
        <v>88.302754027397896</v>
      </c>
      <c r="J4563" s="39">
        <v>51208.821970867102</v>
      </c>
      <c r="K4563" s="40">
        <f t="shared" si="1281"/>
        <v>1255.2228150464944</v>
      </c>
      <c r="L4563" s="39">
        <v>50632.605045648597</v>
      </c>
      <c r="M4563" s="39">
        <f t="shared" si="1282"/>
        <v>1831.4397402649993</v>
      </c>
      <c r="N4563" s="39">
        <f t="shared" si="1287"/>
        <v>576.21692521850491</v>
      </c>
      <c r="O4563" s="40">
        <f>'Estimates from MCMC'!$B$2-L4563</f>
        <v>18428.394954351403</v>
      </c>
      <c r="P4563" s="39">
        <v>51856.1110573228</v>
      </c>
      <c r="Q4563" s="40">
        <f t="shared" si="1283"/>
        <v>1223.5060116742025</v>
      </c>
      <c r="R4563" s="39">
        <v>51886.347445477499</v>
      </c>
      <c r="S4563" s="39">
        <f t="shared" si="1284"/>
        <v>30.236388154698943</v>
      </c>
      <c r="T4563" s="39">
        <f t="shared" si="1288"/>
        <v>1253.7423998289014</v>
      </c>
      <c r="U4563" s="39">
        <v>58429.528294443699</v>
      </c>
      <c r="V4563" s="39">
        <f t="shared" si="1285"/>
        <v>7796.9232487951012</v>
      </c>
      <c r="W4563" s="39">
        <v>59929.706365726299</v>
      </c>
      <c r="X4563" s="39">
        <f t="shared" si="1286"/>
        <v>246.43567145369889</v>
      </c>
      <c r="Y4563" s="39">
        <f t="shared" si="1289"/>
        <v>9297.1013200777015</v>
      </c>
      <c r="Z4563" s="39">
        <f t="shared" si="1290"/>
        <v>9131.2936342737012</v>
      </c>
      <c r="AA4563" s="45">
        <f t="shared" si="1291"/>
        <v>6.8033184818022452E-2</v>
      </c>
      <c r="AB4563" s="45">
        <f t="shared" si="1292"/>
        <v>0.42309291005042488</v>
      </c>
      <c r="AC4563" s="45">
        <f t="shared" si="1293"/>
        <v>1.3372606353626543E-2</v>
      </c>
      <c r="AD4563" s="45">
        <f t="shared" si="1294"/>
        <v>0.50449870122207385</v>
      </c>
      <c r="AE4563" s="45">
        <f t="shared" si="1295"/>
        <v>0.49550129877792615</v>
      </c>
      <c r="AF4563" s="43">
        <f>('Estimates from MCMC'!$B$2-'MCMC runs'!W4563)/'Estimates from MCMC'!$B$2</f>
        <v>0.13222069814039331</v>
      </c>
    </row>
    <row r="4564" spans="1:32" x14ac:dyDescent="0.3">
      <c r="A4564" s="38">
        <v>1948</v>
      </c>
      <c r="B4564" s="38">
        <v>1927293.2054997007</v>
      </c>
      <c r="C4564" s="39">
        <v>52917.695929018802</v>
      </c>
      <c r="D4564" s="39">
        <v>51842.273212578402</v>
      </c>
      <c r="E4564" s="39">
        <f t="shared" si="1278"/>
        <v>1075.4227164404001</v>
      </c>
      <c r="F4564" s="39">
        <v>52860.411851462202</v>
      </c>
      <c r="G4564" s="40">
        <f t="shared" si="1279"/>
        <v>57.284077556600096</v>
      </c>
      <c r="H4564" s="39">
        <v>52831.606520681897</v>
      </c>
      <c r="I4564" s="39">
        <f t="shared" si="1280"/>
        <v>86.089408336905763</v>
      </c>
      <c r="J4564" s="39">
        <v>51699.542612311801</v>
      </c>
      <c r="K4564" s="40">
        <f t="shared" si="1281"/>
        <v>1218.1533167070011</v>
      </c>
      <c r="L4564" s="39">
        <v>51136.982393695303</v>
      </c>
      <c r="M4564" s="39">
        <f t="shared" si="1282"/>
        <v>1780.7135353234989</v>
      </c>
      <c r="N4564" s="39">
        <f t="shared" si="1287"/>
        <v>562.56021861649788</v>
      </c>
      <c r="O4564" s="40">
        <f>'Estimates from MCMC'!$B$2-L4564</f>
        <v>17924.017606304697</v>
      </c>
      <c r="P4564" s="39">
        <v>52317.532682264202</v>
      </c>
      <c r="Q4564" s="40">
        <f t="shared" si="1283"/>
        <v>1180.5502885688984</v>
      </c>
      <c r="R4564" s="39">
        <v>52347.459820641299</v>
      </c>
      <c r="S4564" s="39">
        <f t="shared" si="1284"/>
        <v>29.927138377097435</v>
      </c>
      <c r="T4564" s="39">
        <f t="shared" si="1288"/>
        <v>1210.4774269459958</v>
      </c>
      <c r="U4564" s="39">
        <v>59123.223276337201</v>
      </c>
      <c r="V4564" s="39">
        <f t="shared" si="1285"/>
        <v>7986.2408826418978</v>
      </c>
      <c r="W4564" s="39">
        <v>60572.665667089699</v>
      </c>
      <c r="X4564" s="39">
        <f t="shared" si="1286"/>
        <v>238.96496380650206</v>
      </c>
      <c r="Y4564" s="39">
        <f t="shared" si="1289"/>
        <v>9435.6832733943957</v>
      </c>
      <c r="Z4564" s="39">
        <f t="shared" si="1290"/>
        <v>8488.3343329103009</v>
      </c>
      <c r="AA4564" s="45">
        <f t="shared" si="1291"/>
        <v>6.7533822691638934E-2</v>
      </c>
      <c r="AB4564" s="45">
        <f t="shared" si="1292"/>
        <v>0.44556087022770896</v>
      </c>
      <c r="AC4564" s="45">
        <f t="shared" si="1293"/>
        <v>1.3332109410696359E-2</v>
      </c>
      <c r="AD4564" s="45">
        <f t="shared" si="1294"/>
        <v>0.52642680233004424</v>
      </c>
      <c r="AE4564" s="45">
        <f t="shared" si="1295"/>
        <v>0.47357319766995576</v>
      </c>
      <c r="AF4564" s="43">
        <f>('Estimates from MCMC'!$B$2-'MCMC runs'!W4564)/'Estimates from MCMC'!$B$2</f>
        <v>0.12291067799351733</v>
      </c>
    </row>
    <row r="4565" spans="1:32" x14ac:dyDescent="0.3">
      <c r="A4565" s="38">
        <v>1731</v>
      </c>
      <c r="B4565" s="38">
        <v>1963994.0889677531</v>
      </c>
      <c r="C4565" s="39">
        <v>52767.400231759399</v>
      </c>
      <c r="D4565" s="39">
        <v>51691.8714613556</v>
      </c>
      <c r="E4565" s="39">
        <f t="shared" si="1278"/>
        <v>1075.5287704037983</v>
      </c>
      <c r="F4565" s="39">
        <v>52704.317147428999</v>
      </c>
      <c r="G4565" s="40">
        <f t="shared" si="1279"/>
        <v>63.083084330399288</v>
      </c>
      <c r="H4565" s="39">
        <v>52681.670421934003</v>
      </c>
      <c r="I4565" s="39">
        <f t="shared" si="1280"/>
        <v>85.729809825395932</v>
      </c>
      <c r="J4565" s="39">
        <v>51543.824675578398</v>
      </c>
      <c r="K4565" s="40">
        <f t="shared" si="1281"/>
        <v>1223.5755561810001</v>
      </c>
      <c r="L4565" s="39">
        <v>50983.625032781303</v>
      </c>
      <c r="M4565" s="39">
        <f t="shared" si="1282"/>
        <v>1783.7751989780954</v>
      </c>
      <c r="N4565" s="39">
        <f t="shared" si="1287"/>
        <v>560.19964279709529</v>
      </c>
      <c r="O4565" s="40">
        <f>'Estimates from MCMC'!$B$2-L4565</f>
        <v>18077.374967218697</v>
      </c>
      <c r="P4565" s="39">
        <v>52165.9087296906</v>
      </c>
      <c r="Q4565" s="40">
        <f t="shared" si="1283"/>
        <v>1182.2836969092969</v>
      </c>
      <c r="R4565" s="39">
        <v>52195.457499438999</v>
      </c>
      <c r="S4565" s="39">
        <f t="shared" si="1284"/>
        <v>29.548769748398627</v>
      </c>
      <c r="T4565" s="39">
        <f t="shared" si="1288"/>
        <v>1211.8324666576955</v>
      </c>
      <c r="U4565" s="39">
        <v>59031.234538894903</v>
      </c>
      <c r="V4565" s="39">
        <f t="shared" si="1285"/>
        <v>8047.6095061136002</v>
      </c>
      <c r="W4565" s="39">
        <v>60483.702834772899</v>
      </c>
      <c r="X4565" s="39">
        <f t="shared" si="1286"/>
        <v>240.63582922030037</v>
      </c>
      <c r="Y4565" s="39">
        <f t="shared" si="1289"/>
        <v>9500.0778019915961</v>
      </c>
      <c r="Z4565" s="39">
        <f t="shared" si="1290"/>
        <v>8577.2971652271008</v>
      </c>
      <c r="AA4565" s="45">
        <f t="shared" si="1291"/>
        <v>6.703586493366534E-2</v>
      </c>
      <c r="AB4565" s="45">
        <f t="shared" si="1292"/>
        <v>0.44517578026162774</v>
      </c>
      <c r="AC4565" s="45">
        <f t="shared" si="1293"/>
        <v>1.3311436514243168E-2</v>
      </c>
      <c r="AD4565" s="45">
        <f t="shared" si="1294"/>
        <v>0.52552308170953621</v>
      </c>
      <c r="AE4565" s="45">
        <f t="shared" si="1295"/>
        <v>0.47447691829046379</v>
      </c>
      <c r="AF4565" s="43">
        <f>('Estimates from MCMC'!$B$2-'MCMC runs'!W4565)/'Estimates from MCMC'!$B$2</f>
        <v>0.12419885558024212</v>
      </c>
    </row>
    <row r="4566" spans="1:32" x14ac:dyDescent="0.3">
      <c r="A4566" s="38">
        <v>4967</v>
      </c>
      <c r="B4566" s="38">
        <v>2215797.4667656869</v>
      </c>
      <c r="C4566" s="39">
        <v>53575.970966252302</v>
      </c>
      <c r="D4566" s="39">
        <v>52488.401643954698</v>
      </c>
      <c r="E4566" s="39">
        <f t="shared" si="1278"/>
        <v>1087.5693222976042</v>
      </c>
      <c r="F4566" s="39">
        <v>53524.760252132597</v>
      </c>
      <c r="G4566" s="40">
        <f t="shared" si="1279"/>
        <v>51.210714119704789</v>
      </c>
      <c r="H4566" s="39">
        <v>53490.168996897897</v>
      </c>
      <c r="I4566" s="39">
        <f t="shared" si="1280"/>
        <v>85.801969354404719</v>
      </c>
      <c r="J4566" s="39">
        <v>52351.788990048997</v>
      </c>
      <c r="K4566" s="40">
        <f t="shared" si="1281"/>
        <v>1224.1819762033047</v>
      </c>
      <c r="L4566" s="39">
        <v>51791.297414768502</v>
      </c>
      <c r="M4566" s="39">
        <f t="shared" si="1282"/>
        <v>1784.6735514838001</v>
      </c>
      <c r="N4566" s="39">
        <f t="shared" si="1287"/>
        <v>560.49157528049545</v>
      </c>
      <c r="O4566" s="40">
        <f>'Estimates from MCMC'!$B$2-L4566</f>
        <v>17269.702585231498</v>
      </c>
      <c r="P4566" s="39">
        <v>52974.610132558999</v>
      </c>
      <c r="Q4566" s="40">
        <f t="shared" si="1283"/>
        <v>1183.3127177904971</v>
      </c>
      <c r="R4566" s="39">
        <v>53004.252334839301</v>
      </c>
      <c r="S4566" s="39">
        <f t="shared" si="1284"/>
        <v>29.642202280301717</v>
      </c>
      <c r="T4566" s="39">
        <f t="shared" si="1288"/>
        <v>1212.9549200707988</v>
      </c>
      <c r="U4566" s="39">
        <v>59806.171209550703</v>
      </c>
      <c r="V4566" s="39">
        <f t="shared" si="1285"/>
        <v>8014.873794782201</v>
      </c>
      <c r="W4566" s="39">
        <v>61259.4592381615</v>
      </c>
      <c r="X4566" s="39">
        <f t="shared" si="1286"/>
        <v>240.33310853999865</v>
      </c>
      <c r="Y4566" s="39">
        <f t="shared" si="1289"/>
        <v>9468.1618233929985</v>
      </c>
      <c r="Z4566" s="39">
        <f t="shared" si="1290"/>
        <v>7801.5407618384997</v>
      </c>
      <c r="AA4566" s="45">
        <f t="shared" si="1291"/>
        <v>7.0236005170585827E-2</v>
      </c>
      <c r="AB4566" s="45">
        <f t="shared" si="1292"/>
        <v>0.46410027938965587</v>
      </c>
      <c r="AC4566" s="45">
        <f t="shared" si="1293"/>
        <v>1.3916459033030707E-2</v>
      </c>
      <c r="AD4566" s="45">
        <f t="shared" si="1294"/>
        <v>0.54825274359327247</v>
      </c>
      <c r="AE4566" s="45">
        <f t="shared" si="1295"/>
        <v>0.45174725640672758</v>
      </c>
      <c r="AF4566" s="43">
        <f>('Estimates from MCMC'!$B$2-'MCMC runs'!W4566)/'Estimates from MCMC'!$B$2</f>
        <v>0.11296593970313926</v>
      </c>
    </row>
    <row r="4567" spans="1:32" x14ac:dyDescent="0.3">
      <c r="A4567" s="38">
        <v>1357</v>
      </c>
      <c r="B4567" s="38">
        <v>2070304.4049903036</v>
      </c>
      <c r="C4567" s="39">
        <v>52223.771046115398</v>
      </c>
      <c r="D4567" s="39">
        <v>51161.799888325797</v>
      </c>
      <c r="E4567" s="39">
        <f t="shared" si="1278"/>
        <v>1061.9711577896014</v>
      </c>
      <c r="F4567" s="39">
        <v>52165.690628330303</v>
      </c>
      <c r="G4567" s="40">
        <f t="shared" si="1279"/>
        <v>58.080417785095051</v>
      </c>
      <c r="H4567" s="39">
        <v>52138.798711986397</v>
      </c>
      <c r="I4567" s="39">
        <f t="shared" si="1280"/>
        <v>84.972334129000956</v>
      </c>
      <c r="J4567" s="39">
        <v>51019.3670220934</v>
      </c>
      <c r="K4567" s="40">
        <f t="shared" si="1281"/>
        <v>1204.4040240219983</v>
      </c>
      <c r="L4567" s="39">
        <v>50464.463550071298</v>
      </c>
      <c r="M4567" s="39">
        <f t="shared" si="1282"/>
        <v>1759.3074960441008</v>
      </c>
      <c r="N4567" s="39">
        <f t="shared" si="1287"/>
        <v>554.90347202210251</v>
      </c>
      <c r="O4567" s="40">
        <f>'Estimates from MCMC'!$B$2-L4567</f>
        <v>18596.536449928702</v>
      </c>
      <c r="P4567" s="39">
        <v>51628.337416239097</v>
      </c>
      <c r="Q4567" s="40">
        <f t="shared" si="1283"/>
        <v>1163.8738661677999</v>
      </c>
      <c r="R4567" s="39">
        <v>51657.919810321997</v>
      </c>
      <c r="S4567" s="39">
        <f t="shared" si="1284"/>
        <v>29.582394082899555</v>
      </c>
      <c r="T4567" s="39">
        <f t="shared" si="1288"/>
        <v>1193.4562602506994</v>
      </c>
      <c r="U4567" s="39">
        <v>58260.466672096998</v>
      </c>
      <c r="V4567" s="39">
        <f t="shared" si="1285"/>
        <v>7796.0031220257006</v>
      </c>
      <c r="W4567" s="39">
        <v>59688.380996750398</v>
      </c>
      <c r="X4567" s="39">
        <f t="shared" si="1286"/>
        <v>234.45806440270098</v>
      </c>
      <c r="Y4567" s="39">
        <f t="shared" si="1289"/>
        <v>9223.917446679101</v>
      </c>
      <c r="Z4567" s="39">
        <f t="shared" si="1290"/>
        <v>9372.6190032496015</v>
      </c>
      <c r="AA4567" s="45">
        <f t="shared" si="1291"/>
        <v>6.4176265481698067E-2</v>
      </c>
      <c r="AB4567" s="45">
        <f t="shared" si="1292"/>
        <v>0.41921801637721573</v>
      </c>
      <c r="AC4567" s="45">
        <f t="shared" si="1293"/>
        <v>1.2607619974503364E-2</v>
      </c>
      <c r="AD4567" s="45">
        <f t="shared" si="1294"/>
        <v>0.49600190183341719</v>
      </c>
      <c r="AE4567" s="45">
        <f t="shared" si="1295"/>
        <v>0.50399809816658281</v>
      </c>
      <c r="AF4567" s="43">
        <f>('Estimates from MCMC'!$B$2-'MCMC runs'!W4567)/'Estimates from MCMC'!$B$2</f>
        <v>0.13571507802159832</v>
      </c>
    </row>
    <row r="4568" spans="1:32" x14ac:dyDescent="0.3">
      <c r="A4568" s="38">
        <v>3161</v>
      </c>
      <c r="B4568" s="38">
        <v>2044617.7024459715</v>
      </c>
      <c r="C4568" s="39">
        <v>52359.012062315604</v>
      </c>
      <c r="D4568" s="39">
        <v>51294.418884326202</v>
      </c>
      <c r="E4568" s="39">
        <f t="shared" si="1278"/>
        <v>1064.5931779894017</v>
      </c>
      <c r="F4568" s="39">
        <v>52295.147451427802</v>
      </c>
      <c r="G4568" s="40">
        <f t="shared" si="1279"/>
        <v>63.864610887801973</v>
      </c>
      <c r="H4568" s="39">
        <v>52272.864314156301</v>
      </c>
      <c r="I4568" s="39">
        <f t="shared" si="1280"/>
        <v>86.147748159302864</v>
      </c>
      <c r="J4568" s="39">
        <v>51145.119459736699</v>
      </c>
      <c r="K4568" s="40">
        <f t="shared" si="1281"/>
        <v>1213.8926025789042</v>
      </c>
      <c r="L4568" s="39">
        <v>50582.392405457198</v>
      </c>
      <c r="M4568" s="39">
        <f t="shared" si="1282"/>
        <v>1776.6196568584055</v>
      </c>
      <c r="N4568" s="39">
        <f t="shared" si="1287"/>
        <v>562.72705427950132</v>
      </c>
      <c r="O4568" s="40">
        <f>'Estimates from MCMC'!$B$2-L4568</f>
        <v>18478.607594542802</v>
      </c>
      <c r="P4568" s="39">
        <v>51762.866039415101</v>
      </c>
      <c r="Q4568" s="40">
        <f t="shared" si="1283"/>
        <v>1180.4736339579031</v>
      </c>
      <c r="R4568" s="39">
        <v>51792.777351609002</v>
      </c>
      <c r="S4568" s="39">
        <f t="shared" si="1284"/>
        <v>29.911312193900812</v>
      </c>
      <c r="T4568" s="39">
        <f t="shared" si="1288"/>
        <v>1210.3849461518039</v>
      </c>
      <c r="U4568" s="39">
        <v>58390.869577899197</v>
      </c>
      <c r="V4568" s="39">
        <f t="shared" si="1285"/>
        <v>7808.4771724419988</v>
      </c>
      <c r="W4568" s="39">
        <v>59836.063863128897</v>
      </c>
      <c r="X4568" s="39">
        <f t="shared" si="1286"/>
        <v>234.80933907789586</v>
      </c>
      <c r="Y4568" s="39">
        <f t="shared" si="1289"/>
        <v>9253.6714576716986</v>
      </c>
      <c r="Z4568" s="39">
        <f t="shared" si="1290"/>
        <v>9224.9361368711034</v>
      </c>
      <c r="AA4568" s="45">
        <f t="shared" si="1291"/>
        <v>6.5501956246381957E-2</v>
      </c>
      <c r="AB4568" s="45">
        <f t="shared" si="1292"/>
        <v>0.42256848263545782</v>
      </c>
      <c r="AC4568" s="45">
        <f t="shared" si="1293"/>
        <v>1.2707090503249875E-2</v>
      </c>
      <c r="AD4568" s="45">
        <f t="shared" si="1294"/>
        <v>0.50077752938508968</v>
      </c>
      <c r="AE4568" s="45">
        <f t="shared" si="1295"/>
        <v>0.49922247061491037</v>
      </c>
      <c r="AF4568" s="43">
        <f>('Estimates from MCMC'!$B$2-'MCMC runs'!W4568)/'Estimates from MCMC'!$B$2</f>
        <v>0.13357663713052378</v>
      </c>
    </row>
    <row r="4569" spans="1:32" x14ac:dyDescent="0.3">
      <c r="A4569" s="38">
        <v>3184</v>
      </c>
      <c r="B4569" s="38">
        <v>2114705.2879671254</v>
      </c>
      <c r="C4569" s="39">
        <v>52689.1909159243</v>
      </c>
      <c r="D4569" s="39">
        <v>51622.487891550001</v>
      </c>
      <c r="E4569" s="39">
        <f t="shared" si="1278"/>
        <v>1066.7030243742993</v>
      </c>
      <c r="F4569" s="39">
        <v>52625.683228264403</v>
      </c>
      <c r="G4569" s="40">
        <f t="shared" si="1279"/>
        <v>63.507687659897783</v>
      </c>
      <c r="H4569" s="39">
        <v>52604.350178786801</v>
      </c>
      <c r="I4569" s="39">
        <f t="shared" si="1280"/>
        <v>84.840737137499673</v>
      </c>
      <c r="J4569" s="39">
        <v>51475.009039697303</v>
      </c>
      <c r="K4569" s="40">
        <f t="shared" si="1281"/>
        <v>1214.1818762269977</v>
      </c>
      <c r="L4569" s="39">
        <v>50920.674659854201</v>
      </c>
      <c r="M4569" s="39">
        <f t="shared" si="1282"/>
        <v>1768.5162560700992</v>
      </c>
      <c r="N4569" s="39">
        <f t="shared" si="1287"/>
        <v>554.33437984310149</v>
      </c>
      <c r="O4569" s="40">
        <f>'Estimates from MCMC'!$B$2-L4569</f>
        <v>18140.325340145799</v>
      </c>
      <c r="P4569" s="39">
        <v>52088.037916063098</v>
      </c>
      <c r="Q4569" s="40">
        <f t="shared" si="1283"/>
        <v>1167.3632562088969</v>
      </c>
      <c r="R4569" s="39">
        <v>52117.408749843897</v>
      </c>
      <c r="S4569" s="39">
        <f t="shared" si="1284"/>
        <v>29.370833780798421</v>
      </c>
      <c r="T4569" s="39">
        <f t="shared" si="1288"/>
        <v>1196.7340899896953</v>
      </c>
      <c r="U4569" s="39">
        <v>58983.528632906302</v>
      </c>
      <c r="V4569" s="39">
        <f t="shared" si="1285"/>
        <v>8062.8539730521006</v>
      </c>
      <c r="W4569" s="39">
        <v>60420.592198440099</v>
      </c>
      <c r="X4569" s="39">
        <f t="shared" si="1286"/>
        <v>240.32947554410202</v>
      </c>
      <c r="Y4569" s="39">
        <f t="shared" si="1289"/>
        <v>9499.917538585898</v>
      </c>
      <c r="Z4569" s="39">
        <f t="shared" si="1290"/>
        <v>8640.4078015599007</v>
      </c>
      <c r="AA4569" s="45">
        <f t="shared" si="1291"/>
        <v>6.5970927618439118E-2</v>
      </c>
      <c r="AB4569" s="45">
        <f t="shared" si="1292"/>
        <v>0.44447129926652668</v>
      </c>
      <c r="AC4569" s="45">
        <f t="shared" si="1293"/>
        <v>1.3248355309936819E-2</v>
      </c>
      <c r="AD4569" s="45">
        <f t="shared" si="1294"/>
        <v>0.52369058219490261</v>
      </c>
      <c r="AE4569" s="45">
        <f t="shared" si="1295"/>
        <v>0.47630941780509739</v>
      </c>
      <c r="AF4569" s="43">
        <f>('Estimates from MCMC'!$B$2-'MCMC runs'!W4569)/'Estimates from MCMC'!$B$2</f>
        <v>0.1251126945969491</v>
      </c>
    </row>
    <row r="4570" spans="1:32" x14ac:dyDescent="0.3">
      <c r="A4570" s="38">
        <v>2347</v>
      </c>
      <c r="B4570" s="38">
        <v>1925536.2912447411</v>
      </c>
      <c r="C4570" s="39">
        <v>53271.999376006897</v>
      </c>
      <c r="D4570" s="39">
        <v>52159.826225647499</v>
      </c>
      <c r="E4570" s="39">
        <f t="shared" si="1278"/>
        <v>1112.1731503593983</v>
      </c>
      <c r="F4570" s="39">
        <v>53222.001744604902</v>
      </c>
      <c r="G4570" s="40">
        <f t="shared" si="1279"/>
        <v>49.997631401995022</v>
      </c>
      <c r="H4570" s="39">
        <v>53182.588010475803</v>
      </c>
      <c r="I4570" s="39">
        <f t="shared" si="1280"/>
        <v>89.411365531093907</v>
      </c>
      <c r="J4570" s="39">
        <v>52020.826230824401</v>
      </c>
      <c r="K4570" s="40">
        <f t="shared" si="1281"/>
        <v>1251.1731451824962</v>
      </c>
      <c r="L4570" s="39">
        <v>51436.988978362999</v>
      </c>
      <c r="M4570" s="39">
        <f t="shared" si="1282"/>
        <v>1835.0103976438986</v>
      </c>
      <c r="N4570" s="39">
        <f t="shared" si="1287"/>
        <v>583.83725246140239</v>
      </c>
      <c r="O4570" s="40">
        <f>'Estimates from MCMC'!$B$2-L4570</f>
        <v>17624.011021637001</v>
      </c>
      <c r="P4570" s="39">
        <v>52658.121509498298</v>
      </c>
      <c r="Q4570" s="40">
        <f t="shared" si="1283"/>
        <v>1221.1325311352994</v>
      </c>
      <c r="R4570" s="39">
        <v>52689.351223117897</v>
      </c>
      <c r="S4570" s="39">
        <f t="shared" si="1284"/>
        <v>31.229713619599352</v>
      </c>
      <c r="T4570" s="39">
        <f t="shared" si="1288"/>
        <v>1252.3622447548987</v>
      </c>
      <c r="U4570" s="39">
        <v>59620.972781834003</v>
      </c>
      <c r="V4570" s="39">
        <f t="shared" si="1285"/>
        <v>8183.9838034710046</v>
      </c>
      <c r="W4570" s="39">
        <v>61124.390179657799</v>
      </c>
      <c r="X4570" s="39">
        <f t="shared" si="1286"/>
        <v>251.0551530688972</v>
      </c>
      <c r="Y4570" s="39">
        <f t="shared" si="1289"/>
        <v>9687.4012012948006</v>
      </c>
      <c r="Z4570" s="39">
        <f t="shared" si="1290"/>
        <v>7936.6098203422007</v>
      </c>
      <c r="AA4570" s="45">
        <f t="shared" si="1291"/>
        <v>7.1060001223182026E-2</v>
      </c>
      <c r="AB4570" s="45">
        <f t="shared" si="1292"/>
        <v>0.46436556317534788</v>
      </c>
      <c r="AC4570" s="45">
        <f t="shared" si="1293"/>
        <v>1.4245063326428742E-2</v>
      </c>
      <c r="AD4570" s="45">
        <f t="shared" si="1294"/>
        <v>0.54967062772495867</v>
      </c>
      <c r="AE4570" s="45">
        <f t="shared" si="1295"/>
        <v>0.45032937227504133</v>
      </c>
      <c r="AF4570" s="43">
        <f>('Estimates from MCMC'!$B$2-'MCMC runs'!W4570)/'Estimates from MCMC'!$B$2</f>
        <v>0.11492173325526998</v>
      </c>
    </row>
    <row r="4571" spans="1:32" x14ac:dyDescent="0.3">
      <c r="A4571" s="38">
        <v>1625</v>
      </c>
      <c r="B4571" s="38">
        <v>2060592.3780413247</v>
      </c>
      <c r="C4571" s="39">
        <v>52497.0082781565</v>
      </c>
      <c r="D4571" s="39">
        <v>51442.553269367498</v>
      </c>
      <c r="E4571" s="39">
        <f t="shared" si="1278"/>
        <v>1054.455008789002</v>
      </c>
      <c r="F4571" s="39">
        <v>52428.65887521</v>
      </c>
      <c r="G4571" s="40">
        <f t="shared" si="1279"/>
        <v>68.349402946500049</v>
      </c>
      <c r="H4571" s="39">
        <v>52412.063207399602</v>
      </c>
      <c r="I4571" s="39">
        <f t="shared" si="1280"/>
        <v>84.945070756897621</v>
      </c>
      <c r="J4571" s="39">
        <v>51290.062068010397</v>
      </c>
      <c r="K4571" s="40">
        <f t="shared" si="1281"/>
        <v>1206.9462101461031</v>
      </c>
      <c r="L4571" s="39">
        <v>50735.094829736299</v>
      </c>
      <c r="M4571" s="39">
        <f t="shared" si="1282"/>
        <v>1761.9134484202004</v>
      </c>
      <c r="N4571" s="39">
        <f t="shared" si="1287"/>
        <v>554.96723827409733</v>
      </c>
      <c r="O4571" s="40">
        <f>'Estimates from MCMC'!$B$2-L4571</f>
        <v>18325.905170263701</v>
      </c>
      <c r="P4571" s="39">
        <v>51900.849834899302</v>
      </c>
      <c r="Q4571" s="40">
        <f t="shared" si="1283"/>
        <v>1165.7550051630024</v>
      </c>
      <c r="R4571" s="39">
        <v>51930.344024816797</v>
      </c>
      <c r="S4571" s="39">
        <f t="shared" si="1284"/>
        <v>29.494189917495532</v>
      </c>
      <c r="T4571" s="39">
        <f t="shared" si="1288"/>
        <v>1195.2491950804979</v>
      </c>
      <c r="U4571" s="39">
        <v>58592.189914450697</v>
      </c>
      <c r="V4571" s="39">
        <f t="shared" si="1285"/>
        <v>7857.0950847143977</v>
      </c>
      <c r="W4571" s="39">
        <v>60022.399815006502</v>
      </c>
      <c r="X4571" s="39">
        <f t="shared" si="1286"/>
        <v>234.9607054753069</v>
      </c>
      <c r="Y4571" s="39">
        <f t="shared" si="1289"/>
        <v>9287.3049852702025</v>
      </c>
      <c r="Z4571" s="39">
        <f t="shared" si="1290"/>
        <v>9038.6001849934983</v>
      </c>
      <c r="AA4571" s="45">
        <f t="shared" si="1291"/>
        <v>6.5221836737426431E-2</v>
      </c>
      <c r="AB4571" s="45">
        <f t="shared" si="1292"/>
        <v>0.42874253750170083</v>
      </c>
      <c r="AC4571" s="45">
        <f t="shared" si="1293"/>
        <v>1.2821233292015661E-2</v>
      </c>
      <c r="AD4571" s="45">
        <f t="shared" si="1294"/>
        <v>0.50678560753114288</v>
      </c>
      <c r="AE4571" s="45">
        <f t="shared" si="1295"/>
        <v>0.49321439246885712</v>
      </c>
      <c r="AF4571" s="43">
        <f>('Estimates from MCMC'!$B$2-'MCMC runs'!W4571)/'Estimates from MCMC'!$B$2</f>
        <v>0.13087850139722126</v>
      </c>
    </row>
    <row r="4572" spans="1:32" x14ac:dyDescent="0.3">
      <c r="A4572" s="38">
        <v>2636</v>
      </c>
      <c r="B4572" s="38">
        <v>1998734.240809516</v>
      </c>
      <c r="C4572" s="39">
        <v>52964.321716830702</v>
      </c>
      <c r="D4572" s="39">
        <v>51859.304028480299</v>
      </c>
      <c r="E4572" s="39">
        <f t="shared" si="1278"/>
        <v>1105.0176883504028</v>
      </c>
      <c r="F4572" s="39">
        <v>52888.039505400702</v>
      </c>
      <c r="G4572" s="40">
        <f t="shared" si="1279"/>
        <v>76.282211429999734</v>
      </c>
      <c r="H4572" s="39">
        <v>52874.848138276502</v>
      </c>
      <c r="I4572" s="39">
        <f t="shared" si="1280"/>
        <v>89.473578554199776</v>
      </c>
      <c r="J4572" s="39">
        <v>51694.832522942299</v>
      </c>
      <c r="K4572" s="40">
        <f t="shared" si="1281"/>
        <v>1269.489193888403</v>
      </c>
      <c r="L4572" s="39">
        <v>51110.869739598696</v>
      </c>
      <c r="M4572" s="39">
        <f t="shared" si="1282"/>
        <v>1853.4519772320054</v>
      </c>
      <c r="N4572" s="39">
        <f t="shared" si="1287"/>
        <v>583.9627833436025</v>
      </c>
      <c r="O4572" s="40">
        <f>'Estimates from MCMC'!$B$2-L4572</f>
        <v>17950.130260401304</v>
      </c>
      <c r="P4572" s="39">
        <v>52349.660180132203</v>
      </c>
      <c r="Q4572" s="40">
        <f t="shared" si="1283"/>
        <v>1238.7904405335066</v>
      </c>
      <c r="R4572" s="39">
        <v>52380.264983547102</v>
      </c>
      <c r="S4572" s="39">
        <f t="shared" si="1284"/>
        <v>30.604803414898925</v>
      </c>
      <c r="T4572" s="39">
        <f t="shared" si="1288"/>
        <v>1269.3952439484056</v>
      </c>
      <c r="U4572" s="39">
        <v>59087.703683284199</v>
      </c>
      <c r="V4572" s="39">
        <f t="shared" si="1285"/>
        <v>7976.8339436855022</v>
      </c>
      <c r="W4572" s="39">
        <v>60609.311604830698</v>
      </c>
      <c r="X4572" s="39">
        <f t="shared" si="1286"/>
        <v>252.21267759809416</v>
      </c>
      <c r="Y4572" s="39">
        <f t="shared" si="1289"/>
        <v>9498.4418652320019</v>
      </c>
      <c r="Z4572" s="39">
        <f t="shared" si="1290"/>
        <v>8451.6883951693017</v>
      </c>
      <c r="AA4572" s="45">
        <f t="shared" si="1291"/>
        <v>7.0717884802693698E-2</v>
      </c>
      <c r="AB4572" s="45">
        <f t="shared" si="1292"/>
        <v>0.44438863829766811</v>
      </c>
      <c r="AC4572" s="45">
        <f t="shared" si="1293"/>
        <v>1.4050743584545751E-2</v>
      </c>
      <c r="AD4572" s="45">
        <f t="shared" si="1294"/>
        <v>0.52915726668490759</v>
      </c>
      <c r="AE4572" s="45">
        <f t="shared" si="1295"/>
        <v>0.47084273331509241</v>
      </c>
      <c r="AF4572" s="43">
        <f>('Estimates from MCMC'!$B$2-'MCMC runs'!W4572)/'Estimates from MCMC'!$B$2</f>
        <v>0.12238004655549879</v>
      </c>
    </row>
    <row r="4573" spans="1:32" x14ac:dyDescent="0.3">
      <c r="A4573" s="38">
        <v>548</v>
      </c>
      <c r="B4573" s="38">
        <v>1930169.370840678</v>
      </c>
      <c r="C4573" s="39">
        <v>52729.511179751898</v>
      </c>
      <c r="D4573" s="39">
        <v>51652.786056136298</v>
      </c>
      <c r="E4573" s="39">
        <f t="shared" si="1278"/>
        <v>1076.7251236156008</v>
      </c>
      <c r="F4573" s="39">
        <v>52669.5560408905</v>
      </c>
      <c r="G4573" s="40">
        <f t="shared" si="1279"/>
        <v>59.955138861398154</v>
      </c>
      <c r="H4573" s="39">
        <v>52643.847788164501</v>
      </c>
      <c r="I4573" s="39">
        <f t="shared" si="1280"/>
        <v>85.6633915873972</v>
      </c>
      <c r="J4573" s="39">
        <v>51507.801684157501</v>
      </c>
      <c r="K4573" s="40">
        <f t="shared" si="1281"/>
        <v>1221.7094955943976</v>
      </c>
      <c r="L4573" s="39">
        <v>50948.407661041099</v>
      </c>
      <c r="M4573" s="39">
        <f t="shared" si="1282"/>
        <v>1781.1035187107991</v>
      </c>
      <c r="N4573" s="39">
        <f t="shared" si="1287"/>
        <v>559.39402311640151</v>
      </c>
      <c r="O4573" s="40">
        <f>'Estimates from MCMC'!$B$2-L4573</f>
        <v>18112.592338958901</v>
      </c>
      <c r="P4573" s="39">
        <v>52128.906656131199</v>
      </c>
      <c r="Q4573" s="40">
        <f t="shared" si="1283"/>
        <v>1180.4989950900999</v>
      </c>
      <c r="R4573" s="39">
        <v>52158.510188383501</v>
      </c>
      <c r="S4573" s="39">
        <f t="shared" si="1284"/>
        <v>29.603532252302102</v>
      </c>
      <c r="T4573" s="39">
        <f t="shared" si="1288"/>
        <v>1210.102527342402</v>
      </c>
      <c r="U4573" s="39">
        <v>58814.310334215697</v>
      </c>
      <c r="V4573" s="39">
        <f t="shared" si="1285"/>
        <v>7865.902673174598</v>
      </c>
      <c r="W4573" s="39">
        <v>60263.503371676299</v>
      </c>
      <c r="X4573" s="39">
        <f t="shared" si="1286"/>
        <v>239.09051011819975</v>
      </c>
      <c r="Y4573" s="39">
        <f t="shared" si="1289"/>
        <v>9315.0957106351998</v>
      </c>
      <c r="Z4573" s="39">
        <f t="shared" si="1290"/>
        <v>8797.4966283237009</v>
      </c>
      <c r="AA4573" s="45">
        <f t="shared" si="1291"/>
        <v>6.6810012873726385E-2</v>
      </c>
      <c r="AB4573" s="45">
        <f t="shared" si="1292"/>
        <v>0.4342781268397235</v>
      </c>
      <c r="AC4573" s="45">
        <f t="shared" si="1293"/>
        <v>1.3200236920472893E-2</v>
      </c>
      <c r="AD4573" s="45">
        <f t="shared" si="1294"/>
        <v>0.51428837663392279</v>
      </c>
      <c r="AE4573" s="45">
        <f t="shared" si="1295"/>
        <v>0.48571162336607721</v>
      </c>
      <c r="AF4573" s="43">
        <f>('Estimates from MCMC'!$B$2-'MCMC runs'!W4573)/'Estimates from MCMC'!$B$2</f>
        <v>0.1273873333476738</v>
      </c>
    </row>
    <row r="4574" spans="1:32" x14ac:dyDescent="0.3">
      <c r="A4574" s="38">
        <v>2768</v>
      </c>
      <c r="B4574" s="38">
        <v>1930169.370840678</v>
      </c>
      <c r="C4574" s="39">
        <v>52729.511179751898</v>
      </c>
      <c r="D4574" s="39">
        <v>51652.786056136298</v>
      </c>
      <c r="E4574" s="39">
        <f t="shared" si="1278"/>
        <v>1076.7251236156008</v>
      </c>
      <c r="F4574" s="39">
        <v>52669.5560408905</v>
      </c>
      <c r="G4574" s="40">
        <f t="shared" si="1279"/>
        <v>59.955138861398154</v>
      </c>
      <c r="H4574" s="39">
        <v>52643.847788164501</v>
      </c>
      <c r="I4574" s="39">
        <f t="shared" si="1280"/>
        <v>85.6633915873972</v>
      </c>
      <c r="J4574" s="39">
        <v>51507.801684157501</v>
      </c>
      <c r="K4574" s="40">
        <f t="shared" si="1281"/>
        <v>1221.7094955943976</v>
      </c>
      <c r="L4574" s="39">
        <v>50948.407661041099</v>
      </c>
      <c r="M4574" s="39">
        <f t="shared" si="1282"/>
        <v>1781.1035187107991</v>
      </c>
      <c r="N4574" s="39">
        <f t="shared" si="1287"/>
        <v>559.39402311640151</v>
      </c>
      <c r="O4574" s="40">
        <f>'Estimates from MCMC'!$B$2-L4574</f>
        <v>18112.592338958901</v>
      </c>
      <c r="P4574" s="39">
        <v>52128.906656131199</v>
      </c>
      <c r="Q4574" s="40">
        <f t="shared" si="1283"/>
        <v>1180.4989950900999</v>
      </c>
      <c r="R4574" s="39">
        <v>52158.510188383501</v>
      </c>
      <c r="S4574" s="39">
        <f t="shared" si="1284"/>
        <v>29.603532252302102</v>
      </c>
      <c r="T4574" s="39">
        <f t="shared" si="1288"/>
        <v>1210.102527342402</v>
      </c>
      <c r="U4574" s="39">
        <v>58814.310334215697</v>
      </c>
      <c r="V4574" s="39">
        <f t="shared" si="1285"/>
        <v>7865.902673174598</v>
      </c>
      <c r="W4574" s="39">
        <v>60263.503371676299</v>
      </c>
      <c r="X4574" s="39">
        <f t="shared" si="1286"/>
        <v>239.09051011819975</v>
      </c>
      <c r="Y4574" s="39">
        <f t="shared" si="1289"/>
        <v>9315.0957106351998</v>
      </c>
      <c r="Z4574" s="39">
        <f t="shared" si="1290"/>
        <v>8797.4966283237009</v>
      </c>
      <c r="AA4574" s="45">
        <f t="shared" si="1291"/>
        <v>6.6810012873726385E-2</v>
      </c>
      <c r="AB4574" s="45">
        <f t="shared" si="1292"/>
        <v>0.4342781268397235</v>
      </c>
      <c r="AC4574" s="45">
        <f t="shared" si="1293"/>
        <v>1.3200236920472893E-2</v>
      </c>
      <c r="AD4574" s="45">
        <f t="shared" si="1294"/>
        <v>0.51428837663392279</v>
      </c>
      <c r="AE4574" s="45">
        <f t="shared" si="1295"/>
        <v>0.48571162336607721</v>
      </c>
      <c r="AF4574" s="43">
        <f>('Estimates from MCMC'!$B$2-'MCMC runs'!W4574)/'Estimates from MCMC'!$B$2</f>
        <v>0.1273873333476738</v>
      </c>
    </row>
    <row r="4575" spans="1:32" x14ac:dyDescent="0.3">
      <c r="A4575" s="38">
        <v>3434</v>
      </c>
      <c r="B4575" s="38">
        <v>1950999.0668963492</v>
      </c>
      <c r="C4575" s="39">
        <v>53151.020170367599</v>
      </c>
      <c r="D4575" s="39">
        <v>52040.089751956002</v>
      </c>
      <c r="E4575" s="39">
        <f t="shared" si="1278"/>
        <v>1110.9304184115972</v>
      </c>
      <c r="F4575" s="39">
        <v>53085.225503121197</v>
      </c>
      <c r="G4575" s="40">
        <f t="shared" si="1279"/>
        <v>65.794667246402241</v>
      </c>
      <c r="H4575" s="39">
        <v>53061.164137533</v>
      </c>
      <c r="I4575" s="39">
        <f t="shared" si="1280"/>
        <v>89.856032834599318</v>
      </c>
      <c r="J4575" s="39">
        <v>51885.298707517402</v>
      </c>
      <c r="K4575" s="40">
        <f t="shared" si="1281"/>
        <v>1265.721462850197</v>
      </c>
      <c r="L4575" s="39">
        <v>51298.641203806699</v>
      </c>
      <c r="M4575" s="39">
        <f t="shared" si="1282"/>
        <v>1852.3789665609002</v>
      </c>
      <c r="N4575" s="39">
        <f t="shared" si="1287"/>
        <v>586.65750371070317</v>
      </c>
      <c r="O4575" s="40">
        <f>'Estimates from MCMC'!$B$2-L4575</f>
        <v>17762.358796193301</v>
      </c>
      <c r="P4575" s="39">
        <v>52534.396047727401</v>
      </c>
      <c r="Q4575" s="40">
        <f t="shared" si="1283"/>
        <v>1235.7548439207021</v>
      </c>
      <c r="R4575" s="39">
        <v>52565.405309017202</v>
      </c>
      <c r="S4575" s="39">
        <f t="shared" si="1284"/>
        <v>31.009261289800634</v>
      </c>
      <c r="T4575" s="39">
        <f t="shared" si="1288"/>
        <v>1266.7641052105027</v>
      </c>
      <c r="U4575" s="39">
        <v>59487.528984244003</v>
      </c>
      <c r="V4575" s="39">
        <f t="shared" si="1285"/>
        <v>8188.8877804373042</v>
      </c>
      <c r="W4575" s="39">
        <v>61007.9626291116</v>
      </c>
      <c r="X4575" s="39">
        <f t="shared" si="1286"/>
        <v>253.66953965709399</v>
      </c>
      <c r="Y4575" s="39">
        <f t="shared" si="1289"/>
        <v>9709.3214253049009</v>
      </c>
      <c r="Z4575" s="39">
        <f t="shared" si="1290"/>
        <v>8053.0373708883999</v>
      </c>
      <c r="AA4575" s="45">
        <f t="shared" si="1291"/>
        <v>7.1317335706673507E-2</v>
      </c>
      <c r="AB4575" s="45">
        <f t="shared" si="1292"/>
        <v>0.46102479261888835</v>
      </c>
      <c r="AC4575" s="45">
        <f t="shared" si="1293"/>
        <v>1.4281298028472356E-2</v>
      </c>
      <c r="AD4575" s="45">
        <f t="shared" si="1294"/>
        <v>0.54662342635403427</v>
      </c>
      <c r="AE4575" s="45">
        <f t="shared" si="1295"/>
        <v>0.45337657364596579</v>
      </c>
      <c r="AF4575" s="43">
        <f>('Estimates from MCMC'!$B$2-'MCMC runs'!W4575)/'Estimates from MCMC'!$B$2</f>
        <v>0.11660759865754043</v>
      </c>
    </row>
    <row r="4576" spans="1:32" x14ac:dyDescent="0.3">
      <c r="A4576" s="38">
        <v>3000</v>
      </c>
      <c r="B4576" s="38">
        <v>2105237.4658274339</v>
      </c>
      <c r="C4576" s="39">
        <v>53168.2006867858</v>
      </c>
      <c r="D4576" s="39">
        <v>52093.253361839597</v>
      </c>
      <c r="E4576" s="39">
        <f t="shared" si="1278"/>
        <v>1074.9473249462026</v>
      </c>
      <c r="F4576" s="39">
        <v>53106.073937887202</v>
      </c>
      <c r="G4576" s="40">
        <f t="shared" si="1279"/>
        <v>62.126748898597725</v>
      </c>
      <c r="H4576" s="39">
        <v>53081.407771879603</v>
      </c>
      <c r="I4576" s="39">
        <f t="shared" si="1280"/>
        <v>86.792914906196529</v>
      </c>
      <c r="J4576" s="39">
        <v>51945.079062294099</v>
      </c>
      <c r="K4576" s="40">
        <f t="shared" si="1281"/>
        <v>1223.1216244917014</v>
      </c>
      <c r="L4576" s="39">
        <v>51378.155870364899</v>
      </c>
      <c r="M4576" s="39">
        <f t="shared" si="1282"/>
        <v>1790.044816420901</v>
      </c>
      <c r="N4576" s="39">
        <f t="shared" si="1287"/>
        <v>566.92319192919967</v>
      </c>
      <c r="O4576" s="40">
        <f>'Estimates from MCMC'!$B$2-L4576</f>
        <v>17682.844129635101</v>
      </c>
      <c r="P4576" s="39">
        <v>52569.241741863698</v>
      </c>
      <c r="Q4576" s="40">
        <f t="shared" si="1283"/>
        <v>1191.085871498799</v>
      </c>
      <c r="R4576" s="39">
        <v>52599.377356578902</v>
      </c>
      <c r="S4576" s="39">
        <f t="shared" si="1284"/>
        <v>30.135614715203701</v>
      </c>
      <c r="T4576" s="39">
        <f t="shared" si="1288"/>
        <v>1221.2214862140027</v>
      </c>
      <c r="U4576" s="39">
        <v>59196.686845079501</v>
      </c>
      <c r="V4576" s="39">
        <f t="shared" si="1285"/>
        <v>7818.5309747146021</v>
      </c>
      <c r="W4576" s="39">
        <v>60654.782882458501</v>
      </c>
      <c r="X4576" s="39">
        <f t="shared" si="1286"/>
        <v>236.87455116499768</v>
      </c>
      <c r="Y4576" s="39">
        <f t="shared" si="1289"/>
        <v>9276.6270120936024</v>
      </c>
      <c r="Z4576" s="39">
        <f t="shared" si="1290"/>
        <v>8406.2171175414987</v>
      </c>
      <c r="AA4576" s="45">
        <f t="shared" si="1291"/>
        <v>6.9062503591677787E-2</v>
      </c>
      <c r="AB4576" s="45">
        <f t="shared" si="1292"/>
        <v>0.44215347471232519</v>
      </c>
      <c r="AC4576" s="45">
        <f t="shared" si="1293"/>
        <v>1.3395726922006509E-2</v>
      </c>
      <c r="AD4576" s="45">
        <f t="shared" si="1294"/>
        <v>0.52461170522600953</v>
      </c>
      <c r="AE4576" s="45">
        <f t="shared" si="1295"/>
        <v>0.47538829477399047</v>
      </c>
      <c r="AF4576" s="43">
        <f>('Estimates from MCMC'!$B$2-'MCMC runs'!W4576)/'Estimates from MCMC'!$B$2</f>
        <v>0.12172162461507216</v>
      </c>
    </row>
    <row r="4577" spans="1:32" x14ac:dyDescent="0.3">
      <c r="A4577" s="38">
        <v>3439</v>
      </c>
      <c r="B4577" s="38">
        <v>2211339.263323369</v>
      </c>
      <c r="C4577" s="39">
        <v>51957.831169090903</v>
      </c>
      <c r="D4577" s="39">
        <v>50911.9853836006</v>
      </c>
      <c r="E4577" s="39">
        <f t="shared" si="1278"/>
        <v>1045.8457854903027</v>
      </c>
      <c r="F4577" s="39">
        <v>51883.350596087002</v>
      </c>
      <c r="G4577" s="40">
        <f t="shared" si="1279"/>
        <v>74.480573003900645</v>
      </c>
      <c r="H4577" s="39">
        <v>51872.647920005104</v>
      </c>
      <c r="I4577" s="39">
        <f t="shared" si="1280"/>
        <v>85.183249085799616</v>
      </c>
      <c r="J4577" s="39">
        <v>50753.163876512102</v>
      </c>
      <c r="K4577" s="40">
        <f t="shared" si="1281"/>
        <v>1204.6672925788007</v>
      </c>
      <c r="L4577" s="39">
        <v>50196.523761225399</v>
      </c>
      <c r="M4577" s="39">
        <f t="shared" si="1282"/>
        <v>1761.3074078655045</v>
      </c>
      <c r="N4577" s="39">
        <f t="shared" si="1287"/>
        <v>556.6401152867038</v>
      </c>
      <c r="O4577" s="40">
        <f>'Estimates from MCMC'!$B$2-L4577</f>
        <v>18864.476238774601</v>
      </c>
      <c r="P4577" s="39">
        <v>51364.017986355102</v>
      </c>
      <c r="Q4577" s="40">
        <f t="shared" si="1283"/>
        <v>1167.4942251297034</v>
      </c>
      <c r="R4577" s="39">
        <v>51393.588466301102</v>
      </c>
      <c r="S4577" s="39">
        <f t="shared" si="1284"/>
        <v>29.570479945999978</v>
      </c>
      <c r="T4577" s="39">
        <f t="shared" si="1288"/>
        <v>1197.0647050757034</v>
      </c>
      <c r="U4577" s="39">
        <v>57937.918388623199</v>
      </c>
      <c r="V4577" s="39">
        <f t="shared" si="1285"/>
        <v>7741.3946273977999</v>
      </c>
      <c r="W4577" s="39">
        <v>59367.210721956901</v>
      </c>
      <c r="X4577" s="39">
        <f t="shared" si="1286"/>
        <v>232.22762825799873</v>
      </c>
      <c r="Y4577" s="39">
        <f t="shared" si="1289"/>
        <v>9170.686960731502</v>
      </c>
      <c r="Z4577" s="39">
        <f t="shared" si="1290"/>
        <v>9693.7892780430993</v>
      </c>
      <c r="AA4577" s="45">
        <f t="shared" si="1291"/>
        <v>6.3456026550857594E-2</v>
      </c>
      <c r="AB4577" s="45">
        <f t="shared" si="1292"/>
        <v>0.4103689140059934</v>
      </c>
      <c r="AC4577" s="45">
        <f t="shared" si="1293"/>
        <v>1.2310314122619063E-2</v>
      </c>
      <c r="AD4577" s="45">
        <f t="shared" si="1294"/>
        <v>0.48613525467947005</v>
      </c>
      <c r="AE4577" s="45">
        <f t="shared" si="1295"/>
        <v>0.51386474532052995</v>
      </c>
      <c r="AF4577" s="43">
        <f>('Estimates from MCMC'!$B$2-'MCMC runs'!W4577)/'Estimates from MCMC'!$B$2</f>
        <v>0.1403656083468687</v>
      </c>
    </row>
    <row r="4578" spans="1:32" x14ac:dyDescent="0.3">
      <c r="A4578" s="38">
        <v>3802</v>
      </c>
      <c r="B4578" s="38">
        <v>2211339.263323369</v>
      </c>
      <c r="C4578" s="39">
        <v>51957.831169090903</v>
      </c>
      <c r="D4578" s="39">
        <v>50911.9853836006</v>
      </c>
      <c r="E4578" s="39">
        <f t="shared" si="1278"/>
        <v>1045.8457854903027</v>
      </c>
      <c r="F4578" s="39">
        <v>51883.350596087002</v>
      </c>
      <c r="G4578" s="40">
        <f t="shared" si="1279"/>
        <v>74.480573003900645</v>
      </c>
      <c r="H4578" s="39">
        <v>51872.647920005104</v>
      </c>
      <c r="I4578" s="39">
        <f t="shared" si="1280"/>
        <v>85.183249085799616</v>
      </c>
      <c r="J4578" s="39">
        <v>50753.163876512102</v>
      </c>
      <c r="K4578" s="40">
        <f t="shared" si="1281"/>
        <v>1204.6672925788007</v>
      </c>
      <c r="L4578" s="39">
        <v>50196.523761225399</v>
      </c>
      <c r="M4578" s="39">
        <f t="shared" si="1282"/>
        <v>1761.3074078655045</v>
      </c>
      <c r="N4578" s="39">
        <f t="shared" si="1287"/>
        <v>556.6401152867038</v>
      </c>
      <c r="O4578" s="40">
        <f>'Estimates from MCMC'!$B$2-L4578</f>
        <v>18864.476238774601</v>
      </c>
      <c r="P4578" s="39">
        <v>51364.017986355102</v>
      </c>
      <c r="Q4578" s="40">
        <f t="shared" si="1283"/>
        <v>1167.4942251297034</v>
      </c>
      <c r="R4578" s="39">
        <v>51393.588466301102</v>
      </c>
      <c r="S4578" s="39">
        <f t="shared" si="1284"/>
        <v>29.570479945999978</v>
      </c>
      <c r="T4578" s="39">
        <f t="shared" si="1288"/>
        <v>1197.0647050757034</v>
      </c>
      <c r="U4578" s="39">
        <v>57937.918388623199</v>
      </c>
      <c r="V4578" s="39">
        <f t="shared" si="1285"/>
        <v>7741.3946273977999</v>
      </c>
      <c r="W4578" s="39">
        <v>59367.210721956901</v>
      </c>
      <c r="X4578" s="39">
        <f t="shared" si="1286"/>
        <v>232.22762825799873</v>
      </c>
      <c r="Y4578" s="39">
        <f t="shared" si="1289"/>
        <v>9170.686960731502</v>
      </c>
      <c r="Z4578" s="39">
        <f t="shared" si="1290"/>
        <v>9693.7892780430993</v>
      </c>
      <c r="AA4578" s="45">
        <f t="shared" si="1291"/>
        <v>6.3456026550857594E-2</v>
      </c>
      <c r="AB4578" s="45">
        <f t="shared" si="1292"/>
        <v>0.4103689140059934</v>
      </c>
      <c r="AC4578" s="45">
        <f t="shared" si="1293"/>
        <v>1.2310314122619063E-2</v>
      </c>
      <c r="AD4578" s="45">
        <f t="shared" si="1294"/>
        <v>0.48613525467947005</v>
      </c>
      <c r="AE4578" s="45">
        <f t="shared" si="1295"/>
        <v>0.51386474532052995</v>
      </c>
      <c r="AF4578" s="43">
        <f>('Estimates from MCMC'!$B$2-'MCMC runs'!W4578)/'Estimates from MCMC'!$B$2</f>
        <v>0.1403656083468687</v>
      </c>
    </row>
    <row r="4579" spans="1:32" x14ac:dyDescent="0.3">
      <c r="A4579" s="38">
        <v>3240</v>
      </c>
      <c r="B4579" s="38">
        <v>1994381.4150070394</v>
      </c>
      <c r="C4579" s="39">
        <v>52905.787137031402</v>
      </c>
      <c r="D4579" s="39">
        <v>51832.463332223902</v>
      </c>
      <c r="E4579" s="39">
        <f t="shared" si="1278"/>
        <v>1073.3238048075</v>
      </c>
      <c r="F4579" s="39">
        <v>52836.943341298502</v>
      </c>
      <c r="G4579" s="40">
        <f t="shared" si="1279"/>
        <v>68.843795732900617</v>
      </c>
      <c r="H4579" s="39">
        <v>52819.6933944181</v>
      </c>
      <c r="I4579" s="39">
        <f t="shared" si="1280"/>
        <v>86.093742613302311</v>
      </c>
      <c r="J4579" s="39">
        <v>51678.430960006001</v>
      </c>
      <c r="K4579" s="40">
        <f t="shared" si="1281"/>
        <v>1227.3561770254018</v>
      </c>
      <c r="L4579" s="39">
        <v>51115.842113234299</v>
      </c>
      <c r="M4579" s="39">
        <f t="shared" si="1282"/>
        <v>1789.9450237971032</v>
      </c>
      <c r="N4579" s="39">
        <f t="shared" si="1287"/>
        <v>562.58884677170136</v>
      </c>
      <c r="O4579" s="40">
        <f>'Estimates from MCMC'!$B$2-L4579</f>
        <v>17945.157886765701</v>
      </c>
      <c r="P4579" s="39">
        <v>52300.845884116497</v>
      </c>
      <c r="Q4579" s="40">
        <f t="shared" si="1283"/>
        <v>1185.0037708821983</v>
      </c>
      <c r="R4579" s="39">
        <v>52330.556203714303</v>
      </c>
      <c r="S4579" s="39">
        <f t="shared" si="1284"/>
        <v>29.71031959780521</v>
      </c>
      <c r="T4579" s="39">
        <f t="shared" si="1288"/>
        <v>1214.7140904800035</v>
      </c>
      <c r="U4579" s="39">
        <v>59166.743041176298</v>
      </c>
      <c r="V4579" s="39">
        <f t="shared" si="1285"/>
        <v>8050.9009279419988</v>
      </c>
      <c r="W4579" s="39">
        <v>60624.663157115101</v>
      </c>
      <c r="X4579" s="39">
        <f t="shared" si="1286"/>
        <v>243.20602545879956</v>
      </c>
      <c r="Y4579" s="39">
        <f t="shared" si="1289"/>
        <v>9508.8210438808019</v>
      </c>
      <c r="Z4579" s="39">
        <f t="shared" si="1290"/>
        <v>8436.3368428848989</v>
      </c>
      <c r="AA4579" s="45">
        <f t="shared" si="1291"/>
        <v>6.7690354030032693E-2</v>
      </c>
      <c r="AB4579" s="45">
        <f t="shared" si="1292"/>
        <v>0.44863918048218587</v>
      </c>
      <c r="AC4579" s="45">
        <f t="shared" si="1293"/>
        <v>1.3552738125428284E-2</v>
      </c>
      <c r="AD4579" s="45">
        <f t="shared" si="1294"/>
        <v>0.52988227263764687</v>
      </c>
      <c r="AE4579" s="45">
        <f t="shared" si="1295"/>
        <v>0.47011772736235313</v>
      </c>
      <c r="AF4579" s="43">
        <f>('Estimates from MCMC'!$B$2-'MCMC runs'!W4579)/'Estimates from MCMC'!$B$2</f>
        <v>0.12215775680753101</v>
      </c>
    </row>
    <row r="4580" spans="1:32" x14ac:dyDescent="0.3">
      <c r="A4580" s="38">
        <v>4364</v>
      </c>
      <c r="B4580" s="38">
        <v>2062762.9289158557</v>
      </c>
      <c r="C4580" s="39">
        <v>52792.461346288903</v>
      </c>
      <c r="D4580" s="39">
        <v>51721.858163632598</v>
      </c>
      <c r="E4580" s="39">
        <f t="shared" si="1278"/>
        <v>1070.6031826563049</v>
      </c>
      <c r="F4580" s="39">
        <v>52729.470489674401</v>
      </c>
      <c r="G4580" s="40">
        <f t="shared" si="1279"/>
        <v>62.990856614502263</v>
      </c>
      <c r="H4580" s="39">
        <v>52705.782993832501</v>
      </c>
      <c r="I4580" s="39">
        <f t="shared" si="1280"/>
        <v>86.678352456401626</v>
      </c>
      <c r="J4580" s="39">
        <v>51572.872155374898</v>
      </c>
      <c r="K4580" s="40">
        <f t="shared" si="1281"/>
        <v>1219.5891909140046</v>
      </c>
      <c r="L4580" s="39">
        <v>51006.540658194601</v>
      </c>
      <c r="M4580" s="39">
        <f t="shared" si="1282"/>
        <v>1785.920688094302</v>
      </c>
      <c r="N4580" s="39">
        <f t="shared" si="1287"/>
        <v>566.33149718029745</v>
      </c>
      <c r="O4580" s="40">
        <f>'Estimates from MCMC'!$B$2-L4580</f>
        <v>18054.459341805399</v>
      </c>
      <c r="P4580" s="39">
        <v>52190.834248523999</v>
      </c>
      <c r="Q4580" s="40">
        <f t="shared" si="1283"/>
        <v>1184.2935903293983</v>
      </c>
      <c r="R4580" s="39">
        <v>52221.070677131698</v>
      </c>
      <c r="S4580" s="39">
        <f t="shared" si="1284"/>
        <v>30.236428607699054</v>
      </c>
      <c r="T4580" s="39">
        <f t="shared" si="1288"/>
        <v>1214.5300189370973</v>
      </c>
      <c r="U4580" s="39">
        <v>58965.977441388801</v>
      </c>
      <c r="V4580" s="39">
        <f t="shared" si="1285"/>
        <v>7959.4367831942</v>
      </c>
      <c r="W4580" s="39">
        <v>60419.860611199401</v>
      </c>
      <c r="X4580" s="39">
        <f t="shared" si="1286"/>
        <v>239.35315087350318</v>
      </c>
      <c r="Y4580" s="39">
        <f t="shared" si="1289"/>
        <v>9413.3199530048005</v>
      </c>
      <c r="Z4580" s="39">
        <f t="shared" si="1290"/>
        <v>8641.1393888005987</v>
      </c>
      <c r="AA4580" s="45">
        <f t="shared" si="1291"/>
        <v>6.727036218275631E-2</v>
      </c>
      <c r="AB4580" s="45">
        <f t="shared" si="1292"/>
        <v>0.4408571108393145</v>
      </c>
      <c r="AC4580" s="45">
        <f t="shared" si="1293"/>
        <v>1.3257287096893397E-2</v>
      </c>
      <c r="AD4580" s="45">
        <f t="shared" si="1294"/>
        <v>0.52138476011896417</v>
      </c>
      <c r="AE4580" s="45">
        <f t="shared" si="1295"/>
        <v>0.47861523988103577</v>
      </c>
      <c r="AF4580" s="43">
        <f>('Estimates from MCMC'!$B$2-'MCMC runs'!W4580)/'Estimates from MCMC'!$B$2</f>
        <v>0.12512328794544822</v>
      </c>
    </row>
    <row r="4581" spans="1:32" x14ac:dyDescent="0.3">
      <c r="A4581" s="38">
        <v>4681</v>
      </c>
      <c r="B4581" s="38">
        <v>2062762.9289158557</v>
      </c>
      <c r="C4581" s="39">
        <v>52792.461346288903</v>
      </c>
      <c r="D4581" s="39">
        <v>51721.858163632598</v>
      </c>
      <c r="E4581" s="39">
        <f t="shared" si="1278"/>
        <v>1070.6031826563049</v>
      </c>
      <c r="F4581" s="39">
        <v>52729.470489674401</v>
      </c>
      <c r="G4581" s="40">
        <f t="shared" si="1279"/>
        <v>62.990856614502263</v>
      </c>
      <c r="H4581" s="39">
        <v>52705.782993832501</v>
      </c>
      <c r="I4581" s="39">
        <f t="shared" si="1280"/>
        <v>86.678352456401626</v>
      </c>
      <c r="J4581" s="39">
        <v>51572.872155374898</v>
      </c>
      <c r="K4581" s="40">
        <f t="shared" si="1281"/>
        <v>1219.5891909140046</v>
      </c>
      <c r="L4581" s="39">
        <v>51006.540658194601</v>
      </c>
      <c r="M4581" s="39">
        <f t="shared" si="1282"/>
        <v>1785.920688094302</v>
      </c>
      <c r="N4581" s="39">
        <f t="shared" si="1287"/>
        <v>566.33149718029745</v>
      </c>
      <c r="O4581" s="40">
        <f>'Estimates from MCMC'!$B$2-L4581</f>
        <v>18054.459341805399</v>
      </c>
      <c r="P4581" s="39">
        <v>52190.834248523999</v>
      </c>
      <c r="Q4581" s="40">
        <f t="shared" si="1283"/>
        <v>1184.2935903293983</v>
      </c>
      <c r="R4581" s="39">
        <v>52221.070677131698</v>
      </c>
      <c r="S4581" s="39">
        <f t="shared" si="1284"/>
        <v>30.236428607699054</v>
      </c>
      <c r="T4581" s="39">
        <f t="shared" si="1288"/>
        <v>1214.5300189370973</v>
      </c>
      <c r="U4581" s="39">
        <v>58965.977441388801</v>
      </c>
      <c r="V4581" s="39">
        <f t="shared" si="1285"/>
        <v>7959.4367831942</v>
      </c>
      <c r="W4581" s="39">
        <v>60419.860611199401</v>
      </c>
      <c r="X4581" s="39">
        <f t="shared" si="1286"/>
        <v>239.35315087350318</v>
      </c>
      <c r="Y4581" s="39">
        <f t="shared" si="1289"/>
        <v>9413.3199530048005</v>
      </c>
      <c r="Z4581" s="39">
        <f t="shared" si="1290"/>
        <v>8641.1393888005987</v>
      </c>
      <c r="AA4581" s="45">
        <f t="shared" si="1291"/>
        <v>6.727036218275631E-2</v>
      </c>
      <c r="AB4581" s="45">
        <f t="shared" si="1292"/>
        <v>0.4408571108393145</v>
      </c>
      <c r="AC4581" s="45">
        <f t="shared" si="1293"/>
        <v>1.3257287096893397E-2</v>
      </c>
      <c r="AD4581" s="45">
        <f t="shared" si="1294"/>
        <v>0.52138476011896417</v>
      </c>
      <c r="AE4581" s="45">
        <f t="shared" si="1295"/>
        <v>0.47861523988103577</v>
      </c>
      <c r="AF4581" s="43">
        <f>('Estimates from MCMC'!$B$2-'MCMC runs'!W4581)/'Estimates from MCMC'!$B$2</f>
        <v>0.12512328794544822</v>
      </c>
    </row>
    <row r="4582" spans="1:32" x14ac:dyDescent="0.3">
      <c r="A4582" s="38">
        <v>1905</v>
      </c>
      <c r="B4582" s="38">
        <v>2144001.9779453576</v>
      </c>
      <c r="C4582" s="39">
        <v>52476.139850921703</v>
      </c>
      <c r="D4582" s="39">
        <v>51377.998591317701</v>
      </c>
      <c r="E4582" s="39">
        <f t="shared" si="1278"/>
        <v>1098.1412596040027</v>
      </c>
      <c r="F4582" s="39">
        <v>52410.587283242297</v>
      </c>
      <c r="G4582" s="40">
        <f t="shared" si="1279"/>
        <v>65.552567679405911</v>
      </c>
      <c r="H4582" s="39">
        <v>52386.835092457099</v>
      </c>
      <c r="I4582" s="39">
        <f t="shared" si="1280"/>
        <v>89.304758464604674</v>
      </c>
      <c r="J4582" s="39">
        <v>51224.116713584997</v>
      </c>
      <c r="K4582" s="40">
        <f t="shared" si="1281"/>
        <v>1252.023137336706</v>
      </c>
      <c r="L4582" s="39">
        <v>50641.234568795</v>
      </c>
      <c r="M4582" s="39">
        <f t="shared" si="1282"/>
        <v>1834.9052821267032</v>
      </c>
      <c r="N4582" s="39">
        <f t="shared" si="1287"/>
        <v>582.88214478999726</v>
      </c>
      <c r="O4582" s="40">
        <f>'Estimates from MCMC'!$B$2-L4582</f>
        <v>18419.765431205</v>
      </c>
      <c r="P4582" s="39">
        <v>51865.710062244099</v>
      </c>
      <c r="Q4582" s="40">
        <f t="shared" si="1283"/>
        <v>1224.4754934490993</v>
      </c>
      <c r="R4582" s="39">
        <v>51896.697172764703</v>
      </c>
      <c r="S4582" s="39">
        <f t="shared" si="1284"/>
        <v>30.987110520603892</v>
      </c>
      <c r="T4582" s="39">
        <f t="shared" si="1288"/>
        <v>1255.4626039697032</v>
      </c>
      <c r="U4582" s="39">
        <v>58546.051946684602</v>
      </c>
      <c r="V4582" s="39">
        <f t="shared" si="1285"/>
        <v>7904.8173778896016</v>
      </c>
      <c r="W4582" s="39">
        <v>60048.8771666662</v>
      </c>
      <c r="X4582" s="39">
        <f t="shared" si="1286"/>
        <v>247.36261601189472</v>
      </c>
      <c r="Y4582" s="39">
        <f t="shared" si="1289"/>
        <v>9407.6425978711995</v>
      </c>
      <c r="Z4582" s="39">
        <f t="shared" si="1290"/>
        <v>9012.1228333338004</v>
      </c>
      <c r="AA4582" s="45">
        <f t="shared" si="1291"/>
        <v>6.8158446895464742E-2</v>
      </c>
      <c r="AB4582" s="45">
        <f t="shared" si="1292"/>
        <v>0.42914864510152873</v>
      </c>
      <c r="AC4582" s="45">
        <f t="shared" si="1293"/>
        <v>1.3429194684142758E-2</v>
      </c>
      <c r="AD4582" s="45">
        <f t="shared" si="1294"/>
        <v>0.51073628668113624</v>
      </c>
      <c r="AE4582" s="45">
        <f t="shared" si="1295"/>
        <v>0.48926371331886376</v>
      </c>
      <c r="AF4582" s="43">
        <f>('Estimates from MCMC'!$B$2-'MCMC runs'!W4582)/'Estimates from MCMC'!$B$2</f>
        <v>0.13049511060271066</v>
      </c>
    </row>
    <row r="4583" spans="1:32" x14ac:dyDescent="0.3">
      <c r="A4583" s="38">
        <v>146</v>
      </c>
      <c r="B4583" s="38">
        <v>2018330.5580220555</v>
      </c>
      <c r="C4583" s="39">
        <v>52241.421047218399</v>
      </c>
      <c r="D4583" s="39">
        <v>51153.020121674999</v>
      </c>
      <c r="E4583" s="39">
        <f t="shared" si="1278"/>
        <v>1088.4009255433994</v>
      </c>
      <c r="F4583" s="39">
        <v>52162.588928490703</v>
      </c>
      <c r="G4583" s="40">
        <f t="shared" si="1279"/>
        <v>78.83211872769607</v>
      </c>
      <c r="H4583" s="39">
        <v>52153.117345370498</v>
      </c>
      <c r="I4583" s="39">
        <f t="shared" si="1280"/>
        <v>88.303701847900811</v>
      </c>
      <c r="J4583" s="39">
        <v>50987.1141123048</v>
      </c>
      <c r="K4583" s="40">
        <f t="shared" si="1281"/>
        <v>1254.3069349135985</v>
      </c>
      <c r="L4583" s="39">
        <v>50410.7372627695</v>
      </c>
      <c r="M4583" s="39">
        <f t="shared" si="1282"/>
        <v>1830.6837844488982</v>
      </c>
      <c r="N4583" s="39">
        <f t="shared" si="1287"/>
        <v>576.3768495352997</v>
      </c>
      <c r="O4583" s="40">
        <f>'Estimates from MCMC'!$B$2-L4583</f>
        <v>18650.2627372305</v>
      </c>
      <c r="P4583" s="39">
        <v>51631.318670597997</v>
      </c>
      <c r="Q4583" s="40">
        <f t="shared" si="1283"/>
        <v>1220.5814078284966</v>
      </c>
      <c r="R4583" s="39">
        <v>51661.575777914499</v>
      </c>
      <c r="S4583" s="39">
        <f t="shared" si="1284"/>
        <v>30.257107316501788</v>
      </c>
      <c r="T4583" s="39">
        <f t="shared" si="1288"/>
        <v>1250.8385151449984</v>
      </c>
      <c r="U4583" s="39">
        <v>58259.892737258</v>
      </c>
      <c r="V4583" s="39">
        <f t="shared" si="1285"/>
        <v>7849.1554744884997</v>
      </c>
      <c r="W4583" s="39">
        <v>59758.467149105199</v>
      </c>
      <c r="X4583" s="39">
        <f t="shared" si="1286"/>
        <v>247.73589670220099</v>
      </c>
      <c r="Y4583" s="39">
        <f t="shared" si="1289"/>
        <v>9347.7298863356991</v>
      </c>
      <c r="Z4583" s="39">
        <f t="shared" si="1290"/>
        <v>9302.5328508948005</v>
      </c>
      <c r="AA4583" s="45">
        <f t="shared" si="1291"/>
        <v>6.706814444217013E-2</v>
      </c>
      <c r="AB4583" s="45">
        <f t="shared" si="1292"/>
        <v>0.4208603162903255</v>
      </c>
      <c r="AC4583" s="45">
        <f t="shared" si="1293"/>
        <v>1.3283238965189448E-2</v>
      </c>
      <c r="AD4583" s="45">
        <f t="shared" si="1294"/>
        <v>0.50121169969768509</v>
      </c>
      <c r="AE4583" s="45">
        <f t="shared" si="1295"/>
        <v>0.49878830030231491</v>
      </c>
      <c r="AF4583" s="43">
        <f>('Estimates from MCMC'!$B$2-'MCMC runs'!W4583)/'Estimates from MCMC'!$B$2</f>
        <v>0.13470023386418964</v>
      </c>
    </row>
    <row r="4584" spans="1:32" x14ac:dyDescent="0.3">
      <c r="A4584" s="38">
        <v>1542</v>
      </c>
      <c r="B4584" s="38">
        <v>2167235.411105609</v>
      </c>
      <c r="C4584" s="39">
        <v>52811.421926682102</v>
      </c>
      <c r="D4584" s="39">
        <v>51728.001149838099</v>
      </c>
      <c r="E4584" s="39">
        <f t="shared" si="1278"/>
        <v>1083.4207768440028</v>
      </c>
      <c r="F4584" s="39">
        <v>52741.876787482397</v>
      </c>
      <c r="G4584" s="40">
        <f t="shared" si="1279"/>
        <v>69.545139199704863</v>
      </c>
      <c r="H4584" s="39">
        <v>52724.244434198998</v>
      </c>
      <c r="I4584" s="39">
        <f t="shared" si="1280"/>
        <v>87.177492483104288</v>
      </c>
      <c r="J4584" s="39">
        <v>51572.274887136402</v>
      </c>
      <c r="K4584" s="40">
        <f t="shared" si="1281"/>
        <v>1239.1470395457</v>
      </c>
      <c r="L4584" s="39">
        <v>51002.989259564303</v>
      </c>
      <c r="M4584" s="39">
        <f t="shared" si="1282"/>
        <v>1808.4326671177987</v>
      </c>
      <c r="N4584" s="39">
        <f t="shared" si="1287"/>
        <v>569.28562757209875</v>
      </c>
      <c r="O4584" s="40">
        <f>'Estimates from MCMC'!$B$2-L4584</f>
        <v>18058.010740435697</v>
      </c>
      <c r="P4584" s="39">
        <v>52207.212412831403</v>
      </c>
      <c r="Q4584" s="40">
        <f t="shared" si="1283"/>
        <v>1204.2231532670994</v>
      </c>
      <c r="R4584" s="39">
        <v>52237.147484499299</v>
      </c>
      <c r="S4584" s="39">
        <f t="shared" si="1284"/>
        <v>29.935071667896409</v>
      </c>
      <c r="T4584" s="39">
        <f t="shared" si="1288"/>
        <v>1234.1582249349958</v>
      </c>
      <c r="U4584" s="39">
        <v>58816.829245634101</v>
      </c>
      <c r="V4584" s="39">
        <f t="shared" si="1285"/>
        <v>7813.8399860697973</v>
      </c>
      <c r="W4584" s="39">
        <v>60293.105420804401</v>
      </c>
      <c r="X4584" s="39">
        <f t="shared" si="1286"/>
        <v>242.11795023530431</v>
      </c>
      <c r="Y4584" s="39">
        <f t="shared" si="1289"/>
        <v>9290.1161612400974</v>
      </c>
      <c r="Z4584" s="39">
        <f t="shared" si="1290"/>
        <v>8767.8945791955994</v>
      </c>
      <c r="AA4584" s="45">
        <f t="shared" si="1291"/>
        <v>6.8344085219279177E-2</v>
      </c>
      <c r="AB4584" s="45">
        <f t="shared" si="1292"/>
        <v>0.43270768294388928</v>
      </c>
      <c r="AC4584" s="45">
        <f t="shared" si="1293"/>
        <v>1.3407786367805792E-2</v>
      </c>
      <c r="AD4584" s="45">
        <f t="shared" si="1294"/>
        <v>0.51445955453097425</v>
      </c>
      <c r="AE4584" s="45">
        <f t="shared" si="1295"/>
        <v>0.48554044546902575</v>
      </c>
      <c r="AF4584" s="43">
        <f>('Estimates from MCMC'!$B$2-'MCMC runs'!W4584)/'Estimates from MCMC'!$B$2</f>
        <v>0.12695869708222585</v>
      </c>
    </row>
    <row r="4585" spans="1:32" x14ac:dyDescent="0.3">
      <c r="A4585" s="38">
        <v>2725</v>
      </c>
      <c r="B4585" s="38">
        <v>2026085.8710125682</v>
      </c>
      <c r="C4585" s="39">
        <v>52653.174932296999</v>
      </c>
      <c r="D4585" s="39">
        <v>51560.2657255183</v>
      </c>
      <c r="E4585" s="39">
        <f t="shared" si="1278"/>
        <v>1092.9092067786987</v>
      </c>
      <c r="F4585" s="39">
        <v>52592.375688431202</v>
      </c>
      <c r="G4585" s="40">
        <f t="shared" si="1279"/>
        <v>60.799243865796598</v>
      </c>
      <c r="H4585" s="39">
        <v>52565.985010607197</v>
      </c>
      <c r="I4585" s="39">
        <f t="shared" si="1280"/>
        <v>87.189921689801849</v>
      </c>
      <c r="J4585" s="39">
        <v>51413.119439210401</v>
      </c>
      <c r="K4585" s="40">
        <f t="shared" si="1281"/>
        <v>1240.0554930865983</v>
      </c>
      <c r="L4585" s="39">
        <v>50843.860818758003</v>
      </c>
      <c r="M4585" s="39">
        <f t="shared" si="1282"/>
        <v>1809.314113538996</v>
      </c>
      <c r="N4585" s="39">
        <f t="shared" si="1287"/>
        <v>569.25862045239774</v>
      </c>
      <c r="O4585" s="40">
        <f>'Estimates from MCMC'!$B$2-L4585</f>
        <v>18217.139181241997</v>
      </c>
      <c r="P4585" s="39">
        <v>52047.745553674802</v>
      </c>
      <c r="Q4585" s="40">
        <f t="shared" si="1283"/>
        <v>1203.8847349167991</v>
      </c>
      <c r="R4585" s="39">
        <v>52077.832847216603</v>
      </c>
      <c r="S4585" s="39">
        <f t="shared" si="1284"/>
        <v>30.087293541801046</v>
      </c>
      <c r="T4585" s="39">
        <f t="shared" si="1288"/>
        <v>1233.9720284586001</v>
      </c>
      <c r="U4585" s="39">
        <v>58766.548805684797</v>
      </c>
      <c r="V4585" s="39">
        <f t="shared" si="1285"/>
        <v>7922.6879869267941</v>
      </c>
      <c r="W4585" s="39">
        <v>60243.655294494201</v>
      </c>
      <c r="X4585" s="39">
        <f t="shared" si="1286"/>
        <v>243.13446035080415</v>
      </c>
      <c r="Y4585" s="39">
        <f t="shared" si="1289"/>
        <v>9399.7944757361984</v>
      </c>
      <c r="Z4585" s="39">
        <f t="shared" si="1290"/>
        <v>8817.3447055057986</v>
      </c>
      <c r="AA4585" s="45">
        <f t="shared" si="1291"/>
        <v>6.7736872193917719E-2</v>
      </c>
      <c r="AB4585" s="45">
        <f t="shared" si="1292"/>
        <v>0.43490297286001445</v>
      </c>
      <c r="AC4585" s="45">
        <f t="shared" si="1293"/>
        <v>1.3346467737434713E-2</v>
      </c>
      <c r="AD4585" s="45">
        <f t="shared" si="1294"/>
        <v>0.51598631279136686</v>
      </c>
      <c r="AE4585" s="45">
        <f t="shared" si="1295"/>
        <v>0.48401368720863314</v>
      </c>
      <c r="AF4585" s="43">
        <f>('Estimates from MCMC'!$B$2-'MCMC runs'!W4585)/'Estimates from MCMC'!$B$2</f>
        <v>0.12767473256260115</v>
      </c>
    </row>
    <row r="4586" spans="1:32" x14ac:dyDescent="0.3">
      <c r="A4586" s="38">
        <v>933</v>
      </c>
      <c r="B4586" s="38">
        <v>2136396.7868570932</v>
      </c>
      <c r="C4586" s="39">
        <v>52508.559038503401</v>
      </c>
      <c r="D4586" s="39">
        <v>51385.110332392498</v>
      </c>
      <c r="E4586" s="39">
        <f t="shared" si="1278"/>
        <v>1123.448706110903</v>
      </c>
      <c r="F4586" s="39">
        <v>52444.100599655001</v>
      </c>
      <c r="G4586" s="40">
        <f t="shared" si="1279"/>
        <v>64.458438848399965</v>
      </c>
      <c r="H4586" s="39">
        <v>52417.966963114399</v>
      </c>
      <c r="I4586" s="39">
        <f t="shared" si="1280"/>
        <v>90.592075389002275</v>
      </c>
      <c r="J4586" s="39">
        <v>51230.901270385199</v>
      </c>
      <c r="K4586" s="40">
        <f t="shared" si="1281"/>
        <v>1277.6577681182025</v>
      </c>
      <c r="L4586" s="39">
        <v>50639.9898860014</v>
      </c>
      <c r="M4586" s="39">
        <f t="shared" si="1282"/>
        <v>1868.5691525020011</v>
      </c>
      <c r="N4586" s="39">
        <f t="shared" si="1287"/>
        <v>590.91138438379858</v>
      </c>
      <c r="O4586" s="40">
        <f>'Estimates from MCMC'!$B$2-L4586</f>
        <v>18421.0101139986</v>
      </c>
      <c r="P4586" s="39">
        <v>51889.8238210165</v>
      </c>
      <c r="Q4586" s="40">
        <f t="shared" si="1283"/>
        <v>1249.8339350151</v>
      </c>
      <c r="R4586" s="39">
        <v>51921.014094001701</v>
      </c>
      <c r="S4586" s="39">
        <f t="shared" si="1284"/>
        <v>31.190272985200863</v>
      </c>
      <c r="T4586" s="39">
        <f t="shared" si="1288"/>
        <v>1281.0242080003009</v>
      </c>
      <c r="U4586" s="39">
        <v>58581.306922330798</v>
      </c>
      <c r="V4586" s="39">
        <f t="shared" si="1285"/>
        <v>7941.3170363293975</v>
      </c>
      <c r="W4586" s="39">
        <v>60117.526887833301</v>
      </c>
      <c r="X4586" s="39">
        <f t="shared" si="1286"/>
        <v>255.19575750220247</v>
      </c>
      <c r="Y4586" s="39">
        <f t="shared" si="1289"/>
        <v>9477.5370018319009</v>
      </c>
      <c r="Z4586" s="39">
        <f t="shared" si="1290"/>
        <v>8943.4731121666991</v>
      </c>
      <c r="AA4586" s="45">
        <f t="shared" si="1291"/>
        <v>6.9541474657072014E-2</v>
      </c>
      <c r="AB4586" s="45">
        <f t="shared" si="1292"/>
        <v>0.4311010627096169</v>
      </c>
      <c r="AC4586" s="45">
        <f t="shared" si="1293"/>
        <v>1.3853515953952636E-2</v>
      </c>
      <c r="AD4586" s="45">
        <f t="shared" si="1294"/>
        <v>0.51449605332064152</v>
      </c>
      <c r="AE4586" s="45">
        <f t="shared" si="1295"/>
        <v>0.48550394667935848</v>
      </c>
      <c r="AF4586" s="43">
        <f>('Estimates from MCMC'!$B$2-'MCMC runs'!W4586)/'Estimates from MCMC'!$B$2</f>
        <v>0.12950106590067764</v>
      </c>
    </row>
    <row r="4587" spans="1:32" x14ac:dyDescent="0.3">
      <c r="A4587" s="38">
        <v>4656</v>
      </c>
      <c r="B4587" s="38">
        <v>2208219.537864442</v>
      </c>
      <c r="C4587" s="39">
        <v>52588.633916958497</v>
      </c>
      <c r="D4587" s="39">
        <v>51551.466928428403</v>
      </c>
      <c r="E4587" s="39">
        <f t="shared" si="1278"/>
        <v>1037.1669885300944</v>
      </c>
      <c r="F4587" s="39">
        <v>52508.727425634403</v>
      </c>
      <c r="G4587" s="40">
        <f t="shared" si="1279"/>
        <v>79.906491324094532</v>
      </c>
      <c r="H4587" s="39">
        <v>52504.426848813797</v>
      </c>
      <c r="I4587" s="39">
        <f t="shared" si="1280"/>
        <v>84.207068144700315</v>
      </c>
      <c r="J4587" s="39">
        <v>51388.392408026702</v>
      </c>
      <c r="K4587" s="40">
        <f t="shared" si="1281"/>
        <v>1200.2415089317947</v>
      </c>
      <c r="L4587" s="39">
        <v>50837.947638703401</v>
      </c>
      <c r="M4587" s="39">
        <f t="shared" si="1282"/>
        <v>1750.6862782550961</v>
      </c>
      <c r="N4587" s="39">
        <f t="shared" si="1287"/>
        <v>550.44476932330144</v>
      </c>
      <c r="O4587" s="40">
        <f>'Estimates from MCMC'!$B$2-L4587</f>
        <v>18223.052361296599</v>
      </c>
      <c r="P4587" s="39">
        <v>51996.4415135538</v>
      </c>
      <c r="Q4587" s="40">
        <f t="shared" si="1283"/>
        <v>1158.4938748503992</v>
      </c>
      <c r="R4587" s="39">
        <v>52025.5180370573</v>
      </c>
      <c r="S4587" s="39">
        <f t="shared" si="1284"/>
        <v>29.076523503499629</v>
      </c>
      <c r="T4587" s="39">
        <f t="shared" si="1288"/>
        <v>1187.5703983538988</v>
      </c>
      <c r="U4587" s="39">
        <v>58647.2735079759</v>
      </c>
      <c r="V4587" s="39">
        <f t="shared" si="1285"/>
        <v>7809.3258692724994</v>
      </c>
      <c r="W4587" s="39">
        <v>60065.605942720002</v>
      </c>
      <c r="X4587" s="39">
        <f t="shared" si="1286"/>
        <v>230.76203639020241</v>
      </c>
      <c r="Y4587" s="39">
        <f t="shared" si="1289"/>
        <v>9227.6583040166006</v>
      </c>
      <c r="Z4587" s="39">
        <f t="shared" si="1290"/>
        <v>8995.3940572799984</v>
      </c>
      <c r="AA4587" s="45">
        <f t="shared" si="1291"/>
        <v>6.5168577404526612E-2</v>
      </c>
      <c r="AB4587" s="45">
        <f t="shared" si="1292"/>
        <v>0.42854104320407349</v>
      </c>
      <c r="AC4587" s="45">
        <f t="shared" si="1293"/>
        <v>1.2663193400042632E-2</v>
      </c>
      <c r="AD4587" s="45">
        <f t="shared" si="1294"/>
        <v>0.50637281400864276</v>
      </c>
      <c r="AE4587" s="45">
        <f t="shared" si="1295"/>
        <v>0.49362718599135724</v>
      </c>
      <c r="AF4587" s="43">
        <f>('Estimates from MCMC'!$B$2-'MCMC runs'!W4587)/'Estimates from MCMC'!$B$2</f>
        <v>0.13025287871997218</v>
      </c>
    </row>
    <row r="4588" spans="1:32" x14ac:dyDescent="0.3">
      <c r="A4588" s="38">
        <v>3569</v>
      </c>
      <c r="B4588" s="38">
        <v>2127340.8375611883</v>
      </c>
      <c r="C4588" s="39">
        <v>52652.131527089397</v>
      </c>
      <c r="D4588" s="39">
        <v>51536.053616081197</v>
      </c>
      <c r="E4588" s="39">
        <f t="shared" si="1278"/>
        <v>1116.0779110082003</v>
      </c>
      <c r="F4588" s="39">
        <v>52592.067821016302</v>
      </c>
      <c r="G4588" s="40">
        <f t="shared" si="1279"/>
        <v>60.063706073095091</v>
      </c>
      <c r="H4588" s="39">
        <v>52561.928340240898</v>
      </c>
      <c r="I4588" s="39">
        <f t="shared" si="1280"/>
        <v>90.203186848499172</v>
      </c>
      <c r="J4588" s="39">
        <v>51386.648156495699</v>
      </c>
      <c r="K4588" s="40">
        <f t="shared" si="1281"/>
        <v>1265.4833705936981</v>
      </c>
      <c r="L4588" s="39">
        <v>50805.3479654068</v>
      </c>
      <c r="M4588" s="39">
        <f t="shared" si="1282"/>
        <v>1846.7835616825978</v>
      </c>
      <c r="N4588" s="39">
        <f t="shared" si="1287"/>
        <v>581.30019108889974</v>
      </c>
      <c r="O4588" s="40">
        <f>'Estimates from MCMC'!$B$2-L4588</f>
        <v>18255.6520345932</v>
      </c>
      <c r="P4588" s="39">
        <v>52038.968738094103</v>
      </c>
      <c r="Q4588" s="40">
        <f t="shared" si="1283"/>
        <v>1233.6207726873035</v>
      </c>
      <c r="R4588" s="39">
        <v>52070.1368032885</v>
      </c>
      <c r="S4588" s="39">
        <f t="shared" si="1284"/>
        <v>31.168065194397059</v>
      </c>
      <c r="T4588" s="39">
        <f t="shared" si="1288"/>
        <v>1264.7888378817006</v>
      </c>
      <c r="U4588" s="39">
        <v>58826.300847312399</v>
      </c>
      <c r="V4588" s="39">
        <f t="shared" si="1285"/>
        <v>8020.9528819055995</v>
      </c>
      <c r="W4588" s="39">
        <v>60340.656792331501</v>
      </c>
      <c r="X4588" s="39">
        <f t="shared" si="1286"/>
        <v>249.56710713740176</v>
      </c>
      <c r="Y4588" s="39">
        <f t="shared" si="1289"/>
        <v>9535.3088269247019</v>
      </c>
      <c r="Z4588" s="39">
        <f t="shared" si="1290"/>
        <v>8720.3432076684985</v>
      </c>
      <c r="AA4588" s="45">
        <f t="shared" si="1291"/>
        <v>6.9282041281517256E-2</v>
      </c>
      <c r="AB4588" s="45">
        <f t="shared" si="1292"/>
        <v>0.43936819494074753</v>
      </c>
      <c r="AC4588" s="45">
        <f t="shared" si="1293"/>
        <v>1.367067616453739E-2</v>
      </c>
      <c r="AD4588" s="45">
        <f t="shared" si="1294"/>
        <v>0.52232091238680223</v>
      </c>
      <c r="AE4588" s="45">
        <f t="shared" si="1295"/>
        <v>0.47767908761319783</v>
      </c>
      <c r="AF4588" s="43">
        <f>('Estimates from MCMC'!$B$2-'MCMC runs'!W4588)/'Estimates from MCMC'!$B$2</f>
        <v>0.12627015548092987</v>
      </c>
    </row>
    <row r="4589" spans="1:32" x14ac:dyDescent="0.3">
      <c r="A4589" s="38">
        <v>1269</v>
      </c>
      <c r="B4589" s="38">
        <v>1923962.8869200617</v>
      </c>
      <c r="C4589" s="39">
        <v>52475.858251594203</v>
      </c>
      <c r="D4589" s="39">
        <v>51392.579275298398</v>
      </c>
      <c r="E4589" s="39">
        <f t="shared" si="1278"/>
        <v>1083.2789762958055</v>
      </c>
      <c r="F4589" s="39">
        <v>52414.054098370099</v>
      </c>
      <c r="G4589" s="40">
        <f t="shared" si="1279"/>
        <v>61.804153224104084</v>
      </c>
      <c r="H4589" s="39">
        <v>52388.7297735135</v>
      </c>
      <c r="I4589" s="39">
        <f t="shared" si="1280"/>
        <v>87.128478080703644</v>
      </c>
      <c r="J4589" s="39">
        <v>51244.4485487774</v>
      </c>
      <c r="K4589" s="40">
        <f t="shared" si="1281"/>
        <v>1231.4097028168035</v>
      </c>
      <c r="L4589" s="39">
        <v>50675.587158940798</v>
      </c>
      <c r="M4589" s="39">
        <f t="shared" si="1282"/>
        <v>1800.2710926534055</v>
      </c>
      <c r="N4589" s="39">
        <f t="shared" si="1287"/>
        <v>568.86138983660203</v>
      </c>
      <c r="O4589" s="40">
        <f>'Estimates from MCMC'!$B$2-L4589</f>
        <v>18385.412841059202</v>
      </c>
      <c r="P4589" s="39">
        <v>51870.9802459114</v>
      </c>
      <c r="Q4589" s="40">
        <f t="shared" si="1283"/>
        <v>1195.3930869706019</v>
      </c>
      <c r="R4589" s="39">
        <v>51901.193271696502</v>
      </c>
      <c r="S4589" s="39">
        <f t="shared" si="1284"/>
        <v>30.213025785102218</v>
      </c>
      <c r="T4589" s="39">
        <f t="shared" si="1288"/>
        <v>1225.6061127557041</v>
      </c>
      <c r="U4589" s="39">
        <v>58612.187466398202</v>
      </c>
      <c r="V4589" s="39">
        <f t="shared" si="1285"/>
        <v>7936.6003074574037</v>
      </c>
      <c r="W4589" s="39">
        <v>60080.016512401598</v>
      </c>
      <c r="X4589" s="39">
        <f t="shared" si="1286"/>
        <v>242.22293324769271</v>
      </c>
      <c r="Y4589" s="39">
        <f t="shared" si="1289"/>
        <v>9404.4293534608005</v>
      </c>
      <c r="Z4589" s="39">
        <f t="shared" si="1290"/>
        <v>8980.9834875984016</v>
      </c>
      <c r="AA4589" s="45">
        <f t="shared" si="1291"/>
        <v>6.6661876094433983E-2</v>
      </c>
      <c r="AB4589" s="45">
        <f t="shared" si="1292"/>
        <v>0.4316792000304176</v>
      </c>
      <c r="AC4589" s="45">
        <f t="shared" si="1293"/>
        <v>1.3174734521421712E-2</v>
      </c>
      <c r="AD4589" s="45">
        <f t="shared" si="1294"/>
        <v>0.51151581064627327</v>
      </c>
      <c r="AE4589" s="45">
        <f t="shared" si="1295"/>
        <v>0.48848418935372667</v>
      </c>
      <c r="AF4589" s="43">
        <f>('Estimates from MCMC'!$B$2-'MCMC runs'!W4589)/'Estimates from MCMC'!$B$2</f>
        <v>0.13004421435540175</v>
      </c>
    </row>
    <row r="4590" spans="1:32" x14ac:dyDescent="0.3">
      <c r="A4590" s="38">
        <v>1324</v>
      </c>
      <c r="B4590" s="38">
        <v>1923962.8869200617</v>
      </c>
      <c r="C4590" s="39">
        <v>52475.858251594203</v>
      </c>
      <c r="D4590" s="39">
        <v>51392.579275298398</v>
      </c>
      <c r="E4590" s="39">
        <f t="shared" si="1278"/>
        <v>1083.2789762958055</v>
      </c>
      <c r="F4590" s="39">
        <v>52414.054098370099</v>
      </c>
      <c r="G4590" s="40">
        <f t="shared" si="1279"/>
        <v>61.804153224104084</v>
      </c>
      <c r="H4590" s="39">
        <v>52388.7297735135</v>
      </c>
      <c r="I4590" s="39">
        <f t="shared" si="1280"/>
        <v>87.128478080703644</v>
      </c>
      <c r="J4590" s="39">
        <v>51244.4485487774</v>
      </c>
      <c r="K4590" s="40">
        <f t="shared" si="1281"/>
        <v>1231.4097028168035</v>
      </c>
      <c r="L4590" s="39">
        <v>50675.587158940798</v>
      </c>
      <c r="M4590" s="39">
        <f t="shared" si="1282"/>
        <v>1800.2710926534055</v>
      </c>
      <c r="N4590" s="39">
        <f t="shared" si="1287"/>
        <v>568.86138983660203</v>
      </c>
      <c r="O4590" s="40">
        <f>'Estimates from MCMC'!$B$2-L4590</f>
        <v>18385.412841059202</v>
      </c>
      <c r="P4590" s="39">
        <v>51870.9802459114</v>
      </c>
      <c r="Q4590" s="40">
        <f t="shared" si="1283"/>
        <v>1195.3930869706019</v>
      </c>
      <c r="R4590" s="39">
        <v>51901.193271696502</v>
      </c>
      <c r="S4590" s="39">
        <f t="shared" si="1284"/>
        <v>30.213025785102218</v>
      </c>
      <c r="T4590" s="39">
        <f t="shared" si="1288"/>
        <v>1225.6061127557041</v>
      </c>
      <c r="U4590" s="39">
        <v>58612.187466398202</v>
      </c>
      <c r="V4590" s="39">
        <f t="shared" si="1285"/>
        <v>7936.6003074574037</v>
      </c>
      <c r="W4590" s="39">
        <v>60080.016512401598</v>
      </c>
      <c r="X4590" s="39">
        <f t="shared" si="1286"/>
        <v>242.22293324769271</v>
      </c>
      <c r="Y4590" s="39">
        <f t="shared" si="1289"/>
        <v>9404.4293534608005</v>
      </c>
      <c r="Z4590" s="39">
        <f t="shared" si="1290"/>
        <v>8980.9834875984016</v>
      </c>
      <c r="AA4590" s="45">
        <f t="shared" si="1291"/>
        <v>6.6661876094433983E-2</v>
      </c>
      <c r="AB4590" s="45">
        <f t="shared" si="1292"/>
        <v>0.4316792000304176</v>
      </c>
      <c r="AC4590" s="45">
        <f t="shared" si="1293"/>
        <v>1.3174734521421712E-2</v>
      </c>
      <c r="AD4590" s="45">
        <f t="shared" si="1294"/>
        <v>0.51151581064627327</v>
      </c>
      <c r="AE4590" s="45">
        <f t="shared" si="1295"/>
        <v>0.48848418935372667</v>
      </c>
      <c r="AF4590" s="43">
        <f>('Estimates from MCMC'!$B$2-'MCMC runs'!W4590)/'Estimates from MCMC'!$B$2</f>
        <v>0.13004421435540175</v>
      </c>
    </row>
    <row r="4591" spans="1:32" x14ac:dyDescent="0.3">
      <c r="A4591" s="38">
        <v>666</v>
      </c>
      <c r="B4591" s="38">
        <v>1980218.7232482664</v>
      </c>
      <c r="C4591" s="39">
        <v>53229.126625593701</v>
      </c>
      <c r="D4591" s="39">
        <v>52165.603109266602</v>
      </c>
      <c r="E4591" s="39">
        <f t="shared" si="1278"/>
        <v>1063.5235163270991</v>
      </c>
      <c r="F4591" s="39">
        <v>53169.141144961599</v>
      </c>
      <c r="G4591" s="40">
        <f t="shared" si="1279"/>
        <v>59.985480632101826</v>
      </c>
      <c r="H4591" s="39">
        <v>53144.154067629002</v>
      </c>
      <c r="I4591" s="39">
        <f t="shared" si="1280"/>
        <v>84.972557964698353</v>
      </c>
      <c r="J4591" s="39">
        <v>52021.273503251599</v>
      </c>
      <c r="K4591" s="40">
        <f t="shared" si="1281"/>
        <v>1207.8531223421014</v>
      </c>
      <c r="L4591" s="39">
        <v>51465.987536575303</v>
      </c>
      <c r="M4591" s="39">
        <f t="shared" si="1282"/>
        <v>1763.1390890183975</v>
      </c>
      <c r="N4591" s="39">
        <f t="shared" si="1287"/>
        <v>555.28596667629608</v>
      </c>
      <c r="O4591" s="40">
        <f>'Estimates from MCMC'!$B$2-L4591</f>
        <v>17595.012463424697</v>
      </c>
      <c r="P4591" s="39">
        <v>52635.134142276002</v>
      </c>
      <c r="Q4591" s="40">
        <f t="shared" si="1283"/>
        <v>1169.1466057006983</v>
      </c>
      <c r="R4591" s="39">
        <v>52664.526623574697</v>
      </c>
      <c r="S4591" s="39">
        <f t="shared" si="1284"/>
        <v>29.392481298695202</v>
      </c>
      <c r="T4591" s="39">
        <f t="shared" si="1288"/>
        <v>1198.5390869993935</v>
      </c>
      <c r="U4591" s="39">
        <v>59329.138950175402</v>
      </c>
      <c r="V4591" s="39">
        <f t="shared" si="1285"/>
        <v>7863.1514136000987</v>
      </c>
      <c r="W4591" s="39">
        <v>60759.815533923102</v>
      </c>
      <c r="X4591" s="39">
        <f t="shared" si="1286"/>
        <v>232.13749674830615</v>
      </c>
      <c r="Y4591" s="39">
        <f t="shared" si="1289"/>
        <v>9293.8279973477984</v>
      </c>
      <c r="Z4591" s="39">
        <f t="shared" si="1290"/>
        <v>8301.1844660768984</v>
      </c>
      <c r="AA4591" s="45">
        <f t="shared" si="1291"/>
        <v>6.8118115260835096E-2</v>
      </c>
      <c r="AB4591" s="45">
        <f t="shared" si="1292"/>
        <v>0.44689660947643417</v>
      </c>
      <c r="AC4591" s="45">
        <f t="shared" si="1293"/>
        <v>1.3193369270459889E-2</v>
      </c>
      <c r="AD4591" s="45">
        <f t="shared" si="1294"/>
        <v>0.52820809400772917</v>
      </c>
      <c r="AE4591" s="45">
        <f t="shared" si="1295"/>
        <v>0.47179190599227083</v>
      </c>
      <c r="AF4591" s="43">
        <f>('Estimates from MCMC'!$B$2-'MCMC runs'!W4591)/'Estimates from MCMC'!$B$2</f>
        <v>0.12020075681031116</v>
      </c>
    </row>
    <row r="4592" spans="1:32" x14ac:dyDescent="0.3">
      <c r="A4592" s="38">
        <v>4148</v>
      </c>
      <c r="B4592" s="38">
        <v>2159612.2058607861</v>
      </c>
      <c r="C4592" s="39">
        <v>52521.916114932399</v>
      </c>
      <c r="D4592" s="39">
        <v>51461.706754864797</v>
      </c>
      <c r="E4592" s="39">
        <f t="shared" si="1278"/>
        <v>1060.2093600676017</v>
      </c>
      <c r="F4592" s="39">
        <v>52455.428958021999</v>
      </c>
      <c r="G4592" s="40">
        <f t="shared" si="1279"/>
        <v>66.48715691039979</v>
      </c>
      <c r="H4592" s="39">
        <v>52436.141949368997</v>
      </c>
      <c r="I4592" s="39">
        <f t="shared" si="1280"/>
        <v>85.774165563401766</v>
      </c>
      <c r="J4592" s="39">
        <v>51310.231711866698</v>
      </c>
      <c r="K4592" s="40">
        <f t="shared" si="1281"/>
        <v>1211.6844030657012</v>
      </c>
      <c r="L4592" s="39">
        <v>50749.733793002102</v>
      </c>
      <c r="M4592" s="39">
        <f t="shared" si="1282"/>
        <v>1772.1823219302969</v>
      </c>
      <c r="N4592" s="39">
        <f t="shared" si="1287"/>
        <v>560.4979188645957</v>
      </c>
      <c r="O4592" s="40">
        <f>'Estimates from MCMC'!$B$2-L4592</f>
        <v>18311.266206997898</v>
      </c>
      <c r="P4592" s="39">
        <v>51924.8684296785</v>
      </c>
      <c r="Q4592" s="40">
        <f t="shared" si="1283"/>
        <v>1175.1346366763973</v>
      </c>
      <c r="R4592" s="39">
        <v>51954.6847664546</v>
      </c>
      <c r="S4592" s="39">
        <f t="shared" si="1284"/>
        <v>29.816336776100798</v>
      </c>
      <c r="T4592" s="39">
        <f t="shared" si="1288"/>
        <v>1204.9509734524981</v>
      </c>
      <c r="U4592" s="39">
        <v>58615.2937342394</v>
      </c>
      <c r="V4592" s="39">
        <f t="shared" si="1285"/>
        <v>7865.5599412372976</v>
      </c>
      <c r="W4592" s="39">
        <v>60055.012902269802</v>
      </c>
      <c r="X4592" s="39">
        <f t="shared" si="1286"/>
        <v>234.76819457790407</v>
      </c>
      <c r="Y4592" s="39">
        <f t="shared" si="1289"/>
        <v>9305.2791092676998</v>
      </c>
      <c r="Z4592" s="39">
        <f t="shared" si="1290"/>
        <v>9005.987097730198</v>
      </c>
      <c r="AA4592" s="45">
        <f t="shared" si="1291"/>
        <v>6.580380405326694E-2</v>
      </c>
      <c r="AB4592" s="45">
        <f t="shared" si="1292"/>
        <v>0.42954757209697314</v>
      </c>
      <c r="AC4592" s="45">
        <f t="shared" si="1293"/>
        <v>1.2820969993226588E-2</v>
      </c>
      <c r="AD4592" s="45">
        <f t="shared" si="1294"/>
        <v>0.50817234614346662</v>
      </c>
      <c r="AE4592" s="45">
        <f t="shared" si="1295"/>
        <v>0.49182765385653332</v>
      </c>
      <c r="AF4592" s="43">
        <f>('Estimates from MCMC'!$B$2-'MCMC runs'!W4592)/'Estimates from MCMC'!$B$2</f>
        <v>0.1304062654425826</v>
      </c>
    </row>
    <row r="4593" spans="1:32" x14ac:dyDescent="0.3">
      <c r="A4593" s="38">
        <v>3475</v>
      </c>
      <c r="B4593" s="38">
        <v>2051467.4302760877</v>
      </c>
      <c r="C4593" s="39">
        <v>52322.858867097297</v>
      </c>
      <c r="D4593" s="39">
        <v>51211.735188150597</v>
      </c>
      <c r="E4593" s="39">
        <f t="shared" si="1278"/>
        <v>1111.1236789467002</v>
      </c>
      <c r="F4593" s="39">
        <v>52248.145661362403</v>
      </c>
      <c r="G4593" s="40">
        <f t="shared" si="1279"/>
        <v>74.713205734893563</v>
      </c>
      <c r="H4593" s="39">
        <v>52231.988883873797</v>
      </c>
      <c r="I4593" s="39">
        <f t="shared" si="1280"/>
        <v>90.86998322349973</v>
      </c>
      <c r="J4593" s="39">
        <v>51047.338346740602</v>
      </c>
      <c r="K4593" s="40">
        <f t="shared" si="1281"/>
        <v>1275.5205203566948</v>
      </c>
      <c r="L4593" s="39">
        <v>50454.227386881299</v>
      </c>
      <c r="M4593" s="39">
        <f t="shared" si="1282"/>
        <v>1868.6314802159977</v>
      </c>
      <c r="N4593" s="39">
        <f t="shared" si="1287"/>
        <v>593.11095985930297</v>
      </c>
      <c r="O4593" s="40">
        <f>'Estimates from MCMC'!$B$2-L4593</f>
        <v>18606.772613118701</v>
      </c>
      <c r="P4593" s="39">
        <v>51706.5152402327</v>
      </c>
      <c r="Q4593" s="40">
        <f t="shared" si="1283"/>
        <v>1252.2878533514013</v>
      </c>
      <c r="R4593" s="39">
        <v>51737.785621019902</v>
      </c>
      <c r="S4593" s="39">
        <f t="shared" si="1284"/>
        <v>31.270380787202157</v>
      </c>
      <c r="T4593" s="39">
        <f t="shared" si="1288"/>
        <v>1283.5582341386034</v>
      </c>
      <c r="U4593" s="39">
        <v>58325.283410718497</v>
      </c>
      <c r="V4593" s="39">
        <f t="shared" si="1285"/>
        <v>7871.0560238371982</v>
      </c>
      <c r="W4593" s="39">
        <v>59861.414268781104</v>
      </c>
      <c r="X4593" s="39">
        <f t="shared" si="1286"/>
        <v>252.57262392400298</v>
      </c>
      <c r="Y4593" s="39">
        <f t="shared" si="1289"/>
        <v>9407.1868818998046</v>
      </c>
      <c r="Z4593" s="39">
        <f t="shared" si="1290"/>
        <v>9199.5857312188964</v>
      </c>
      <c r="AA4593" s="45">
        <f t="shared" si="1291"/>
        <v>6.8983389050158592E-2</v>
      </c>
      <c r="AB4593" s="45">
        <f t="shared" si="1292"/>
        <v>0.42302102505878486</v>
      </c>
      <c r="AC4593" s="45">
        <f t="shared" si="1293"/>
        <v>1.3574230694146641E-2</v>
      </c>
      <c r="AD4593" s="45">
        <f t="shared" si="1294"/>
        <v>0.50557864480309012</v>
      </c>
      <c r="AE4593" s="45">
        <f t="shared" si="1295"/>
        <v>0.49442135519690988</v>
      </c>
      <c r="AF4593" s="43">
        <f>('Estimates from MCMC'!$B$2-'MCMC runs'!W4593)/'Estimates from MCMC'!$B$2</f>
        <v>0.13320956446067819</v>
      </c>
    </row>
    <row r="4594" spans="1:32" x14ac:dyDescent="0.3">
      <c r="A4594" s="38">
        <v>3108</v>
      </c>
      <c r="B4594" s="38">
        <v>1924866.4862210732</v>
      </c>
      <c r="C4594" s="39">
        <v>53280.245675955899</v>
      </c>
      <c r="D4594" s="39">
        <v>52188.324299824402</v>
      </c>
      <c r="E4594" s="39">
        <f t="shared" si="1278"/>
        <v>1091.9213761314968</v>
      </c>
      <c r="F4594" s="39">
        <v>53225.165955622702</v>
      </c>
      <c r="G4594" s="40">
        <f t="shared" si="1279"/>
        <v>55.079720333196747</v>
      </c>
      <c r="H4594" s="39">
        <v>53192.984070703598</v>
      </c>
      <c r="I4594" s="39">
        <f t="shared" si="1280"/>
        <v>87.261605252300797</v>
      </c>
      <c r="J4594" s="39">
        <v>52046.719985593598</v>
      </c>
      <c r="K4594" s="40">
        <f t="shared" si="1281"/>
        <v>1233.5256903623012</v>
      </c>
      <c r="L4594" s="39">
        <v>51476.840722538604</v>
      </c>
      <c r="M4594" s="39">
        <f t="shared" si="1282"/>
        <v>1803.4049534172955</v>
      </c>
      <c r="N4594" s="39">
        <f t="shared" si="1287"/>
        <v>569.87926305499423</v>
      </c>
      <c r="O4594" s="40">
        <f>'Estimates from MCMC'!$B$2-L4594</f>
        <v>17584.159277461396</v>
      </c>
      <c r="P4594" s="39">
        <v>52675.5189927752</v>
      </c>
      <c r="Q4594" s="40">
        <f t="shared" si="1283"/>
        <v>1198.6782702365963</v>
      </c>
      <c r="R4594" s="39">
        <v>52705.768829120403</v>
      </c>
      <c r="S4594" s="39">
        <f t="shared" si="1284"/>
        <v>30.249836345203221</v>
      </c>
      <c r="T4594" s="39">
        <f t="shared" si="1288"/>
        <v>1228.9281065817995</v>
      </c>
      <c r="U4594" s="39">
        <v>59492.106622275598</v>
      </c>
      <c r="V4594" s="39">
        <f t="shared" si="1285"/>
        <v>8015.2658997369945</v>
      </c>
      <c r="W4594" s="39">
        <v>60962.940328979901</v>
      </c>
      <c r="X4594" s="39">
        <f t="shared" si="1286"/>
        <v>241.90560012250353</v>
      </c>
      <c r="Y4594" s="39">
        <f t="shared" si="1289"/>
        <v>9486.0996064412975</v>
      </c>
      <c r="Z4594" s="39">
        <f t="shared" si="1290"/>
        <v>8098.0596710200989</v>
      </c>
      <c r="AA4594" s="45">
        <f t="shared" si="1291"/>
        <v>6.9888362997085993E-2</v>
      </c>
      <c r="AB4594" s="45">
        <f t="shared" si="1292"/>
        <v>0.4558230947106246</v>
      </c>
      <c r="AC4594" s="45">
        <f t="shared" si="1293"/>
        <v>1.3757018251794813E-2</v>
      </c>
      <c r="AD4594" s="45">
        <f t="shared" si="1294"/>
        <v>0.53946847595950542</v>
      </c>
      <c r="AE4594" s="45">
        <f t="shared" si="1295"/>
        <v>0.46053152404049458</v>
      </c>
      <c r="AF4594" s="43">
        <f>('Estimates from MCMC'!$B$2-'MCMC runs'!W4594)/'Estimates from MCMC'!$B$2</f>
        <v>0.11725951942514731</v>
      </c>
    </row>
    <row r="4595" spans="1:32" x14ac:dyDescent="0.3">
      <c r="A4595" s="38">
        <v>3986</v>
      </c>
      <c r="B4595" s="38">
        <v>1924866.4862210732</v>
      </c>
      <c r="C4595" s="39">
        <v>53280.245675955899</v>
      </c>
      <c r="D4595" s="39">
        <v>52188.324299824402</v>
      </c>
      <c r="E4595" s="39">
        <f t="shared" si="1278"/>
        <v>1091.9213761314968</v>
      </c>
      <c r="F4595" s="39">
        <v>53225.165955622702</v>
      </c>
      <c r="G4595" s="40">
        <f t="shared" si="1279"/>
        <v>55.079720333196747</v>
      </c>
      <c r="H4595" s="39">
        <v>53192.984070703598</v>
      </c>
      <c r="I4595" s="39">
        <f t="shared" si="1280"/>
        <v>87.261605252300797</v>
      </c>
      <c r="J4595" s="39">
        <v>52046.719985593598</v>
      </c>
      <c r="K4595" s="40">
        <f t="shared" si="1281"/>
        <v>1233.5256903623012</v>
      </c>
      <c r="L4595" s="39">
        <v>51476.840722538604</v>
      </c>
      <c r="M4595" s="39">
        <f t="shared" si="1282"/>
        <v>1803.4049534172955</v>
      </c>
      <c r="N4595" s="39">
        <f t="shared" si="1287"/>
        <v>569.87926305499423</v>
      </c>
      <c r="O4595" s="40">
        <f>'Estimates from MCMC'!$B$2-L4595</f>
        <v>17584.159277461396</v>
      </c>
      <c r="P4595" s="39">
        <v>52675.5189927752</v>
      </c>
      <c r="Q4595" s="40">
        <f t="shared" si="1283"/>
        <v>1198.6782702365963</v>
      </c>
      <c r="R4595" s="39">
        <v>52705.768829120403</v>
      </c>
      <c r="S4595" s="39">
        <f t="shared" si="1284"/>
        <v>30.249836345203221</v>
      </c>
      <c r="T4595" s="39">
        <f t="shared" si="1288"/>
        <v>1228.9281065817995</v>
      </c>
      <c r="U4595" s="39">
        <v>59492.106622275598</v>
      </c>
      <c r="V4595" s="39">
        <f t="shared" si="1285"/>
        <v>8015.2658997369945</v>
      </c>
      <c r="W4595" s="39">
        <v>60962.940328979901</v>
      </c>
      <c r="X4595" s="39">
        <f t="shared" si="1286"/>
        <v>241.90560012250353</v>
      </c>
      <c r="Y4595" s="39">
        <f t="shared" si="1289"/>
        <v>9486.0996064412975</v>
      </c>
      <c r="Z4595" s="39">
        <f t="shared" si="1290"/>
        <v>8098.0596710200989</v>
      </c>
      <c r="AA4595" s="45">
        <f t="shared" si="1291"/>
        <v>6.9888362997085993E-2</v>
      </c>
      <c r="AB4595" s="45">
        <f t="shared" si="1292"/>
        <v>0.4558230947106246</v>
      </c>
      <c r="AC4595" s="45">
        <f t="shared" si="1293"/>
        <v>1.3757018251794813E-2</v>
      </c>
      <c r="AD4595" s="45">
        <f t="shared" si="1294"/>
        <v>0.53946847595950542</v>
      </c>
      <c r="AE4595" s="45">
        <f t="shared" si="1295"/>
        <v>0.46053152404049458</v>
      </c>
      <c r="AF4595" s="43">
        <f>('Estimates from MCMC'!$B$2-'MCMC runs'!W4595)/'Estimates from MCMC'!$B$2</f>
        <v>0.11725951942514731</v>
      </c>
    </row>
    <row r="4596" spans="1:32" x14ac:dyDescent="0.3">
      <c r="A4596" s="38">
        <v>2001</v>
      </c>
      <c r="B4596" s="38">
        <v>1919391.8120029704</v>
      </c>
      <c r="C4596" s="39">
        <v>52411.7536121499</v>
      </c>
      <c r="D4596" s="39">
        <v>51338.000827642602</v>
      </c>
      <c r="E4596" s="39">
        <f t="shared" si="1278"/>
        <v>1073.7527845072982</v>
      </c>
      <c r="F4596" s="39">
        <v>52341.072200625502</v>
      </c>
      <c r="G4596" s="40">
        <f t="shared" si="1279"/>
        <v>70.681411524397845</v>
      </c>
      <c r="H4596" s="39">
        <v>52325.203909657801</v>
      </c>
      <c r="I4596" s="39">
        <f t="shared" si="1280"/>
        <v>86.549702492098731</v>
      </c>
      <c r="J4596" s="39">
        <v>51181.709351674901</v>
      </c>
      <c r="K4596" s="40">
        <f t="shared" si="1281"/>
        <v>1230.0442604749987</v>
      </c>
      <c r="L4596" s="39">
        <v>50616.462743463999</v>
      </c>
      <c r="M4596" s="39">
        <f t="shared" si="1282"/>
        <v>1795.2908686859009</v>
      </c>
      <c r="N4596" s="39">
        <f t="shared" si="1287"/>
        <v>565.2466082109022</v>
      </c>
      <c r="O4596" s="40">
        <f>'Estimates from MCMC'!$B$2-L4596</f>
        <v>18444.537256536001</v>
      </c>
      <c r="P4596" s="39">
        <v>51807.519297375002</v>
      </c>
      <c r="Q4596" s="40">
        <f t="shared" si="1283"/>
        <v>1191.056553911003</v>
      </c>
      <c r="R4596" s="39">
        <v>51837.358475551402</v>
      </c>
      <c r="S4596" s="39">
        <f t="shared" si="1284"/>
        <v>29.83917817640031</v>
      </c>
      <c r="T4596" s="39">
        <f t="shared" si="1288"/>
        <v>1220.8957320874033</v>
      </c>
      <c r="U4596" s="39">
        <v>58550.838320300303</v>
      </c>
      <c r="V4596" s="39">
        <f t="shared" si="1285"/>
        <v>7934.3755768363044</v>
      </c>
      <c r="W4596" s="39">
        <v>60013.529732576098</v>
      </c>
      <c r="X4596" s="39">
        <f t="shared" si="1286"/>
        <v>241.795680188392</v>
      </c>
      <c r="Y4596" s="39">
        <f t="shared" si="1289"/>
        <v>9397.0669891120997</v>
      </c>
      <c r="Z4596" s="39">
        <f t="shared" si="1290"/>
        <v>9047.4702674239015</v>
      </c>
      <c r="AA4596" s="45">
        <f t="shared" si="1291"/>
        <v>6.6192809020175714E-2</v>
      </c>
      <c r="AB4596" s="45">
        <f t="shared" si="1292"/>
        <v>0.43017482447409633</v>
      </c>
      <c r="AC4596" s="45">
        <f t="shared" si="1293"/>
        <v>1.3109338381623498E-2</v>
      </c>
      <c r="AD4596" s="45">
        <f t="shared" si="1294"/>
        <v>0.50947697187589558</v>
      </c>
      <c r="AE4596" s="45">
        <f t="shared" si="1295"/>
        <v>0.49052302812410448</v>
      </c>
      <c r="AF4596" s="43">
        <f>('Estimates from MCMC'!$B$2-'MCMC runs'!W4596)/'Estimates from MCMC'!$B$2</f>
        <v>0.13100693976953565</v>
      </c>
    </row>
    <row r="4597" spans="1:32" x14ac:dyDescent="0.3">
      <c r="A4597" s="38">
        <v>3165</v>
      </c>
      <c r="B4597" s="38">
        <v>1919391.8120029704</v>
      </c>
      <c r="C4597" s="39">
        <v>52411.7536121499</v>
      </c>
      <c r="D4597" s="39">
        <v>51338.000827642602</v>
      </c>
      <c r="E4597" s="39">
        <f t="shared" si="1278"/>
        <v>1073.7527845072982</v>
      </c>
      <c r="F4597" s="39">
        <v>52341.072200625502</v>
      </c>
      <c r="G4597" s="40">
        <f t="shared" si="1279"/>
        <v>70.681411524397845</v>
      </c>
      <c r="H4597" s="39">
        <v>52325.203909657801</v>
      </c>
      <c r="I4597" s="39">
        <f t="shared" si="1280"/>
        <v>86.549702492098731</v>
      </c>
      <c r="J4597" s="39">
        <v>51181.709351674901</v>
      </c>
      <c r="K4597" s="40">
        <f t="shared" si="1281"/>
        <v>1230.0442604749987</v>
      </c>
      <c r="L4597" s="39">
        <v>50616.462743463999</v>
      </c>
      <c r="M4597" s="39">
        <f t="shared" si="1282"/>
        <v>1795.2908686859009</v>
      </c>
      <c r="N4597" s="39">
        <f t="shared" si="1287"/>
        <v>565.2466082109022</v>
      </c>
      <c r="O4597" s="40">
        <f>'Estimates from MCMC'!$B$2-L4597</f>
        <v>18444.537256536001</v>
      </c>
      <c r="P4597" s="39">
        <v>51807.519297375002</v>
      </c>
      <c r="Q4597" s="40">
        <f t="shared" si="1283"/>
        <v>1191.056553911003</v>
      </c>
      <c r="R4597" s="39">
        <v>51837.358475551402</v>
      </c>
      <c r="S4597" s="39">
        <f t="shared" si="1284"/>
        <v>29.83917817640031</v>
      </c>
      <c r="T4597" s="39">
        <f t="shared" si="1288"/>
        <v>1220.8957320874033</v>
      </c>
      <c r="U4597" s="39">
        <v>58550.838320300303</v>
      </c>
      <c r="V4597" s="39">
        <f t="shared" si="1285"/>
        <v>7934.3755768363044</v>
      </c>
      <c r="W4597" s="39">
        <v>60013.529732576098</v>
      </c>
      <c r="X4597" s="39">
        <f t="shared" si="1286"/>
        <v>241.795680188392</v>
      </c>
      <c r="Y4597" s="39">
        <f t="shared" si="1289"/>
        <v>9397.0669891120997</v>
      </c>
      <c r="Z4597" s="39">
        <f t="shared" si="1290"/>
        <v>9047.4702674239015</v>
      </c>
      <c r="AA4597" s="45">
        <f t="shared" si="1291"/>
        <v>6.6192809020175714E-2</v>
      </c>
      <c r="AB4597" s="45">
        <f t="shared" si="1292"/>
        <v>0.43017482447409633</v>
      </c>
      <c r="AC4597" s="45">
        <f t="shared" si="1293"/>
        <v>1.3109338381623498E-2</v>
      </c>
      <c r="AD4597" s="45">
        <f t="shared" si="1294"/>
        <v>0.50947697187589558</v>
      </c>
      <c r="AE4597" s="45">
        <f t="shared" si="1295"/>
        <v>0.49052302812410448</v>
      </c>
      <c r="AF4597" s="43">
        <f>('Estimates from MCMC'!$B$2-'MCMC runs'!W4597)/'Estimates from MCMC'!$B$2</f>
        <v>0.13100693976953565</v>
      </c>
    </row>
    <row r="4598" spans="1:32" x14ac:dyDescent="0.3">
      <c r="A4598" s="38">
        <v>1332</v>
      </c>
      <c r="B4598" s="38">
        <v>2219250.7874235003</v>
      </c>
      <c r="C4598" s="39">
        <v>53075.705829016602</v>
      </c>
      <c r="D4598" s="39">
        <v>51994.990427699697</v>
      </c>
      <c r="E4598" s="39">
        <f t="shared" si="1278"/>
        <v>1080.7154013169056</v>
      </c>
      <c r="F4598" s="39">
        <v>53014.810943941498</v>
      </c>
      <c r="G4598" s="40">
        <f t="shared" si="1279"/>
        <v>60.894885075103957</v>
      </c>
      <c r="H4598" s="39">
        <v>52988.546192686801</v>
      </c>
      <c r="I4598" s="39">
        <f t="shared" si="1280"/>
        <v>87.159636329801288</v>
      </c>
      <c r="J4598" s="39">
        <v>51847.545126891397</v>
      </c>
      <c r="K4598" s="40">
        <f t="shared" si="1281"/>
        <v>1228.1607021252057</v>
      </c>
      <c r="L4598" s="39">
        <v>51278.172672447799</v>
      </c>
      <c r="M4598" s="39">
        <f t="shared" si="1282"/>
        <v>1797.533156568803</v>
      </c>
      <c r="N4598" s="39">
        <f t="shared" si="1287"/>
        <v>569.37245444359723</v>
      </c>
      <c r="O4598" s="40">
        <f>'Estimates from MCMC'!$B$2-L4598</f>
        <v>17782.827327552201</v>
      </c>
      <c r="P4598" s="39">
        <v>52470.114342116103</v>
      </c>
      <c r="Q4598" s="40">
        <f t="shared" si="1283"/>
        <v>1191.9416696683038</v>
      </c>
      <c r="R4598" s="39">
        <v>52500.510823126497</v>
      </c>
      <c r="S4598" s="39">
        <f t="shared" si="1284"/>
        <v>30.396481010393472</v>
      </c>
      <c r="T4598" s="39">
        <f t="shared" si="1288"/>
        <v>1222.3381506786973</v>
      </c>
      <c r="U4598" s="39">
        <v>59306.886110624</v>
      </c>
      <c r="V4598" s="39">
        <f t="shared" si="1285"/>
        <v>8028.7134381762007</v>
      </c>
      <c r="W4598" s="39">
        <v>60771.762385781498</v>
      </c>
      <c r="X4598" s="39">
        <f t="shared" si="1286"/>
        <v>242.53812447880046</v>
      </c>
      <c r="Y4598" s="39">
        <f t="shared" si="1289"/>
        <v>9493.5897133336985</v>
      </c>
      <c r="Z4598" s="39">
        <f t="shared" si="1290"/>
        <v>8289.2376142185021</v>
      </c>
      <c r="AA4598" s="45">
        <f t="shared" si="1291"/>
        <v>6.873699711321167E-2</v>
      </c>
      <c r="AB4598" s="45">
        <f t="shared" si="1292"/>
        <v>0.45148689183618979</v>
      </c>
      <c r="AC4598" s="45">
        <f t="shared" si="1293"/>
        <v>1.3638895548573362E-2</v>
      </c>
      <c r="AD4598" s="45">
        <f t="shared" si="1294"/>
        <v>0.53386278449797486</v>
      </c>
      <c r="AE4598" s="45">
        <f t="shared" si="1295"/>
        <v>0.46613721550202514</v>
      </c>
      <c r="AF4598" s="43">
        <f>('Estimates from MCMC'!$B$2-'MCMC runs'!W4598)/'Estimates from MCMC'!$B$2</f>
        <v>0.12002776696280827</v>
      </c>
    </row>
    <row r="4599" spans="1:32" x14ac:dyDescent="0.3">
      <c r="A4599" s="38">
        <v>4792</v>
      </c>
      <c r="B4599" s="38">
        <v>2053639.4715915071</v>
      </c>
      <c r="C4599" s="39">
        <v>51888.221790228403</v>
      </c>
      <c r="D4599" s="39">
        <v>50793.4557676119</v>
      </c>
      <c r="E4599" s="39">
        <f t="shared" si="1278"/>
        <v>1094.7660226165026</v>
      </c>
      <c r="F4599" s="39">
        <v>51824.162661629503</v>
      </c>
      <c r="G4599" s="40">
        <f t="shared" si="1279"/>
        <v>64.059128598899406</v>
      </c>
      <c r="H4599" s="39">
        <v>51800.033671987003</v>
      </c>
      <c r="I4599" s="39">
        <f t="shared" si="1280"/>
        <v>88.188118241399934</v>
      </c>
      <c r="J4599" s="39">
        <v>50642.086685008297</v>
      </c>
      <c r="K4599" s="40">
        <f t="shared" si="1281"/>
        <v>1246.1351052201062</v>
      </c>
      <c r="L4599" s="39">
        <v>50066.5671239812</v>
      </c>
      <c r="M4599" s="39">
        <f t="shared" si="1282"/>
        <v>1821.6546662472028</v>
      </c>
      <c r="N4599" s="39">
        <f t="shared" si="1287"/>
        <v>575.51956102709664</v>
      </c>
      <c r="O4599" s="40">
        <f>'Estimates from MCMC'!$B$2-L4599</f>
        <v>18994.4328760188</v>
      </c>
      <c r="P4599" s="39">
        <v>51279.782859770901</v>
      </c>
      <c r="Q4599" s="40">
        <f t="shared" si="1283"/>
        <v>1213.2157357897013</v>
      </c>
      <c r="R4599" s="39">
        <v>51310.276780112799</v>
      </c>
      <c r="S4599" s="39">
        <f t="shared" si="1284"/>
        <v>30.493920341898047</v>
      </c>
      <c r="T4599" s="39">
        <f t="shared" si="1288"/>
        <v>1243.7096561315993</v>
      </c>
      <c r="U4599" s="39">
        <v>57864.034821769703</v>
      </c>
      <c r="V4599" s="39">
        <f t="shared" si="1285"/>
        <v>7797.4676977885028</v>
      </c>
      <c r="W4599" s="39">
        <v>59353.004141435697</v>
      </c>
      <c r="X4599" s="39">
        <f t="shared" si="1286"/>
        <v>245.25966353439435</v>
      </c>
      <c r="Y4599" s="39">
        <f t="shared" si="1289"/>
        <v>9286.4370174544965</v>
      </c>
      <c r="Z4599" s="39">
        <f t="shared" si="1290"/>
        <v>9707.9958585643035</v>
      </c>
      <c r="AA4599" s="45">
        <f t="shared" si="1291"/>
        <v>6.547758831493361E-2</v>
      </c>
      <c r="AB4599" s="45">
        <f t="shared" si="1292"/>
        <v>0.41051331980714756</v>
      </c>
      <c r="AC4599" s="45">
        <f t="shared" si="1293"/>
        <v>1.2912186698874494E-2</v>
      </c>
      <c r="AD4599" s="45">
        <f t="shared" si="1294"/>
        <v>0.48890309482095562</v>
      </c>
      <c r="AE4599" s="45">
        <f t="shared" si="1295"/>
        <v>0.51109690517904438</v>
      </c>
      <c r="AF4599" s="43">
        <f>('Estimates from MCMC'!$B$2-'MCMC runs'!W4599)/'Estimates from MCMC'!$B$2</f>
        <v>0.14057131895808495</v>
      </c>
    </row>
    <row r="4600" spans="1:32" x14ac:dyDescent="0.3">
      <c r="A4600" s="38">
        <v>1467</v>
      </c>
      <c r="B4600" s="38">
        <v>1989951.1460065066</v>
      </c>
      <c r="C4600" s="39">
        <v>52484.690152199903</v>
      </c>
      <c r="D4600" s="39">
        <v>51411.338510841299</v>
      </c>
      <c r="E4600" s="39">
        <f t="shared" si="1278"/>
        <v>1073.351641358604</v>
      </c>
      <c r="F4600" s="39">
        <v>52422.0519763333</v>
      </c>
      <c r="G4600" s="40">
        <f t="shared" si="1279"/>
        <v>62.638175866602978</v>
      </c>
      <c r="H4600" s="39">
        <v>52397.439254324003</v>
      </c>
      <c r="I4600" s="39">
        <f t="shared" si="1280"/>
        <v>87.250897875899682</v>
      </c>
      <c r="J4600" s="39">
        <v>51262.189208007403</v>
      </c>
      <c r="K4600" s="40">
        <f t="shared" si="1281"/>
        <v>1222.5009441924994</v>
      </c>
      <c r="L4600" s="39">
        <v>50692.410623133699</v>
      </c>
      <c r="M4600" s="39">
        <f t="shared" si="1282"/>
        <v>1792.2795290662034</v>
      </c>
      <c r="N4600" s="39">
        <f t="shared" si="1287"/>
        <v>569.77858487370395</v>
      </c>
      <c r="O4600" s="40">
        <f>'Estimates from MCMC'!$B$2-L4600</f>
        <v>18368.589376866301</v>
      </c>
      <c r="P4600" s="39">
        <v>51882.605474479496</v>
      </c>
      <c r="Q4600" s="40">
        <f t="shared" si="1283"/>
        <v>1190.1948513457974</v>
      </c>
      <c r="R4600" s="39">
        <v>51913.120010366401</v>
      </c>
      <c r="S4600" s="39">
        <f t="shared" si="1284"/>
        <v>30.514535886904923</v>
      </c>
      <c r="T4600" s="39">
        <f t="shared" si="1288"/>
        <v>1220.7093872327023</v>
      </c>
      <c r="U4600" s="39">
        <v>58541.149287087603</v>
      </c>
      <c r="V4600" s="39">
        <f t="shared" si="1285"/>
        <v>7848.7386639539036</v>
      </c>
      <c r="W4600" s="39">
        <v>60000.610673266303</v>
      </c>
      <c r="X4600" s="39">
        <f t="shared" si="1286"/>
        <v>238.75199894599791</v>
      </c>
      <c r="Y4600" s="39">
        <f t="shared" si="1289"/>
        <v>9308.2000501326038</v>
      </c>
      <c r="Z4600" s="39">
        <f t="shared" si="1290"/>
        <v>9060.3893267336971</v>
      </c>
      <c r="AA4600" s="45">
        <f t="shared" si="1291"/>
        <v>6.6456349052588848E-2</v>
      </c>
      <c r="AB4600" s="45">
        <f t="shared" si="1292"/>
        <v>0.42729131251846331</v>
      </c>
      <c r="AC4600" s="45">
        <f t="shared" si="1293"/>
        <v>1.2997840718606626E-2</v>
      </c>
      <c r="AD4600" s="45">
        <f t="shared" si="1294"/>
        <v>0.50674550228965876</v>
      </c>
      <c r="AE4600" s="45">
        <f t="shared" si="1295"/>
        <v>0.49325449771034124</v>
      </c>
      <c r="AF4600" s="43">
        <f>('Estimates from MCMC'!$B$2-'MCMC runs'!W4600)/'Estimates from MCMC'!$B$2</f>
        <v>0.13119400713476054</v>
      </c>
    </row>
    <row r="4601" spans="1:32" x14ac:dyDescent="0.3">
      <c r="A4601" s="38">
        <v>2529</v>
      </c>
      <c r="B4601" s="38">
        <v>2005555.9071435852</v>
      </c>
      <c r="C4601" s="39">
        <v>52351.141543607897</v>
      </c>
      <c r="D4601" s="39">
        <v>51257.688831748397</v>
      </c>
      <c r="E4601" s="39">
        <f t="shared" si="1278"/>
        <v>1093.4527118594997</v>
      </c>
      <c r="F4601" s="39">
        <v>52272.786558173902</v>
      </c>
      <c r="G4601" s="40">
        <f t="shared" si="1279"/>
        <v>78.354985433994443</v>
      </c>
      <c r="H4601" s="39">
        <v>52262.1705705364</v>
      </c>
      <c r="I4601" s="39">
        <f t="shared" si="1280"/>
        <v>88.970973071496701</v>
      </c>
      <c r="J4601" s="39">
        <v>51091.6331940124</v>
      </c>
      <c r="K4601" s="40">
        <f t="shared" si="1281"/>
        <v>1259.5083495954968</v>
      </c>
      <c r="L4601" s="39">
        <v>50511.026222957902</v>
      </c>
      <c r="M4601" s="39">
        <f t="shared" si="1282"/>
        <v>1840.1153206499948</v>
      </c>
      <c r="N4601" s="39">
        <f t="shared" si="1287"/>
        <v>580.60697105449799</v>
      </c>
      <c r="O4601" s="40">
        <f>'Estimates from MCMC'!$B$2-L4601</f>
        <v>18549.973777042098</v>
      </c>
      <c r="P4601" s="39">
        <v>51739.272142257701</v>
      </c>
      <c r="Q4601" s="40">
        <f t="shared" si="1283"/>
        <v>1228.2459192997994</v>
      </c>
      <c r="R4601" s="39">
        <v>51769.849362255904</v>
      </c>
      <c r="S4601" s="39">
        <f t="shared" si="1284"/>
        <v>30.577219998202054</v>
      </c>
      <c r="T4601" s="39">
        <f t="shared" si="1288"/>
        <v>1258.8231392980015</v>
      </c>
      <c r="U4601" s="39">
        <v>58379.097070813303</v>
      </c>
      <c r="V4601" s="39">
        <f t="shared" si="1285"/>
        <v>7868.0708478554006</v>
      </c>
      <c r="W4601" s="39">
        <v>59886.322169911196</v>
      </c>
      <c r="X4601" s="39">
        <f t="shared" si="1286"/>
        <v>248.40195979989221</v>
      </c>
      <c r="Y4601" s="39">
        <f t="shared" si="1289"/>
        <v>9375.2959469532943</v>
      </c>
      <c r="Z4601" s="39">
        <f t="shared" si="1290"/>
        <v>9174.6778300888036</v>
      </c>
      <c r="AA4601" s="45">
        <f t="shared" si="1291"/>
        <v>6.7861181607488413E-2</v>
      </c>
      <c r="AB4601" s="45">
        <f t="shared" si="1292"/>
        <v>0.42415536228914341</v>
      </c>
      <c r="AC4601" s="45">
        <f t="shared" si="1293"/>
        <v>1.3390960159055349E-2</v>
      </c>
      <c r="AD4601" s="45">
        <f t="shared" si="1294"/>
        <v>0.50540750405568713</v>
      </c>
      <c r="AE4601" s="45">
        <f t="shared" si="1295"/>
        <v>0.49459249594431287</v>
      </c>
      <c r="AF4601" s="43">
        <f>('Estimates from MCMC'!$B$2-'MCMC runs'!W4601)/'Estimates from MCMC'!$B$2</f>
        <v>0.13284889923529639</v>
      </c>
    </row>
    <row r="4602" spans="1:32" x14ac:dyDescent="0.3">
      <c r="A4602" s="38">
        <v>4947</v>
      </c>
      <c r="B4602" s="38">
        <v>2122473.1661625984</v>
      </c>
      <c r="C4602" s="39">
        <v>52780.406227178297</v>
      </c>
      <c r="D4602" s="39">
        <v>51678.4698486876</v>
      </c>
      <c r="E4602" s="39">
        <f t="shared" si="1278"/>
        <v>1101.9363784906964</v>
      </c>
      <c r="F4602" s="39">
        <v>52718.411798947804</v>
      </c>
      <c r="G4602" s="40">
        <f t="shared" si="1279"/>
        <v>61.994428230493213</v>
      </c>
      <c r="H4602" s="39">
        <v>52690.908790514201</v>
      </c>
      <c r="I4602" s="39">
        <f t="shared" si="1280"/>
        <v>89.497436664096313</v>
      </c>
      <c r="J4602" s="39">
        <v>51527.833939210999</v>
      </c>
      <c r="K4602" s="40">
        <f t="shared" si="1281"/>
        <v>1252.5722879672976</v>
      </c>
      <c r="L4602" s="39">
        <v>50943.636352168804</v>
      </c>
      <c r="M4602" s="39">
        <f t="shared" si="1282"/>
        <v>1836.7698750094933</v>
      </c>
      <c r="N4602" s="39">
        <f t="shared" si="1287"/>
        <v>584.19758704219566</v>
      </c>
      <c r="O4602" s="40">
        <f>'Estimates from MCMC'!$B$2-L4602</f>
        <v>18117.363647831196</v>
      </c>
      <c r="P4602" s="39">
        <v>52171.232716692401</v>
      </c>
      <c r="Q4602" s="40">
        <f t="shared" si="1283"/>
        <v>1227.596364523597</v>
      </c>
      <c r="R4602" s="39">
        <v>52202.262263558499</v>
      </c>
      <c r="S4602" s="39">
        <f t="shared" si="1284"/>
        <v>31.029546866098826</v>
      </c>
      <c r="T4602" s="39">
        <f t="shared" si="1288"/>
        <v>1258.6259113896958</v>
      </c>
      <c r="U4602" s="39">
        <v>58820.162246344102</v>
      </c>
      <c r="V4602" s="39">
        <f t="shared" si="1285"/>
        <v>7876.5258941752982</v>
      </c>
      <c r="W4602" s="39">
        <v>60324.030103100296</v>
      </c>
      <c r="X4602" s="39">
        <f t="shared" si="1286"/>
        <v>245.24194536649884</v>
      </c>
      <c r="Y4602" s="39">
        <f t="shared" si="1289"/>
        <v>9380.3937509314928</v>
      </c>
      <c r="Z4602" s="39">
        <f t="shared" si="1290"/>
        <v>8736.9698968997036</v>
      </c>
      <c r="AA4602" s="45">
        <f t="shared" si="1291"/>
        <v>6.9470698709542325E-2</v>
      </c>
      <c r="AB4602" s="45">
        <f t="shared" si="1292"/>
        <v>0.43475011305622197</v>
      </c>
      <c r="AC4602" s="45">
        <f t="shared" si="1293"/>
        <v>1.3536293145821821E-2</v>
      </c>
      <c r="AD4602" s="45">
        <f t="shared" si="1294"/>
        <v>0.51775710491158611</v>
      </c>
      <c r="AE4602" s="45">
        <f t="shared" si="1295"/>
        <v>0.48224289508841389</v>
      </c>
      <c r="AF4602" s="43">
        <f>('Estimates from MCMC'!$B$2-'MCMC runs'!W4602)/'Estimates from MCMC'!$B$2</f>
        <v>0.12651090915132568</v>
      </c>
    </row>
    <row r="4603" spans="1:32" x14ac:dyDescent="0.3">
      <c r="A4603" s="38">
        <v>1583</v>
      </c>
      <c r="B4603" s="38">
        <v>2064065.4424229567</v>
      </c>
      <c r="C4603" s="39">
        <v>53383.9304361576</v>
      </c>
      <c r="D4603" s="39">
        <v>52262.176742417301</v>
      </c>
      <c r="E4603" s="39">
        <f t="shared" si="1278"/>
        <v>1121.7536937402983</v>
      </c>
      <c r="F4603" s="39">
        <v>53322.377692422597</v>
      </c>
      <c r="G4603" s="40">
        <f t="shared" si="1279"/>
        <v>61.552743735002878</v>
      </c>
      <c r="H4603" s="39">
        <v>53293.739560645503</v>
      </c>
      <c r="I4603" s="39">
        <f t="shared" si="1280"/>
        <v>90.190875512096682</v>
      </c>
      <c r="J4603" s="39">
        <v>52111.2762948729</v>
      </c>
      <c r="K4603" s="40">
        <f t="shared" si="1281"/>
        <v>1272.6541412847</v>
      </c>
      <c r="L4603" s="39">
        <v>51522.448891864798</v>
      </c>
      <c r="M4603" s="39">
        <f t="shared" si="1282"/>
        <v>1861.4815442928011</v>
      </c>
      <c r="N4603" s="39">
        <f t="shared" si="1287"/>
        <v>588.8274030081011</v>
      </c>
      <c r="O4603" s="40">
        <f>'Estimates from MCMC'!$B$2-L4603</f>
        <v>17538.551108135202</v>
      </c>
      <c r="P4603" s="39">
        <v>52764.392345376204</v>
      </c>
      <c r="Q4603" s="40">
        <f t="shared" si="1283"/>
        <v>1241.9434535114051</v>
      </c>
      <c r="R4603" s="39">
        <v>52795.481156690301</v>
      </c>
      <c r="S4603" s="39">
        <f t="shared" si="1284"/>
        <v>31.088811314097256</v>
      </c>
      <c r="T4603" s="39">
        <f t="shared" si="1288"/>
        <v>1273.0322648255024</v>
      </c>
      <c r="U4603" s="39">
        <v>59710.3503577929</v>
      </c>
      <c r="V4603" s="39">
        <f t="shared" si="1285"/>
        <v>8187.901465928102</v>
      </c>
      <c r="W4603" s="39">
        <v>61238.8711020962</v>
      </c>
      <c r="X4603" s="39">
        <f t="shared" si="1286"/>
        <v>255.48847947779723</v>
      </c>
      <c r="Y4603" s="39">
        <f t="shared" si="1289"/>
        <v>9716.4222102314016</v>
      </c>
      <c r="Z4603" s="39">
        <f t="shared" si="1290"/>
        <v>7822.1288979038</v>
      </c>
      <c r="AA4603" s="45">
        <f t="shared" si="1291"/>
        <v>7.2584802300744808E-2</v>
      </c>
      <c r="AB4603" s="45">
        <f t="shared" si="1292"/>
        <v>0.46685164672070145</v>
      </c>
      <c r="AC4603" s="45">
        <f t="shared" si="1293"/>
        <v>1.4567251188685119E-2</v>
      </c>
      <c r="AD4603" s="45">
        <f t="shared" si="1294"/>
        <v>0.55400370021013134</v>
      </c>
      <c r="AE4603" s="45">
        <f t="shared" si="1295"/>
        <v>0.4459962997898686</v>
      </c>
      <c r="AF4603" s="43">
        <f>('Estimates from MCMC'!$B$2-'MCMC runs'!W4603)/'Estimates from MCMC'!$B$2</f>
        <v>0.11326405493554684</v>
      </c>
    </row>
    <row r="4604" spans="1:32" x14ac:dyDescent="0.3">
      <c r="A4604" s="38">
        <v>2431</v>
      </c>
      <c r="B4604" s="38">
        <v>2152287.5222800174</v>
      </c>
      <c r="C4604" s="39">
        <v>51671.736351180101</v>
      </c>
      <c r="D4604" s="39">
        <v>50562.067210656402</v>
      </c>
      <c r="E4604" s="39">
        <f t="shared" si="1278"/>
        <v>1109.6691405236998</v>
      </c>
      <c r="F4604" s="39">
        <v>51613.573172666504</v>
      </c>
      <c r="G4604" s="40">
        <f t="shared" si="1279"/>
        <v>58.163178513597813</v>
      </c>
      <c r="H4604" s="39">
        <v>51582.509426274999</v>
      </c>
      <c r="I4604" s="39">
        <f t="shared" si="1280"/>
        <v>89.226924905102351</v>
      </c>
      <c r="J4604" s="39">
        <v>50415.297069398199</v>
      </c>
      <c r="K4604" s="40">
        <f t="shared" si="1281"/>
        <v>1256.4392817819025</v>
      </c>
      <c r="L4604" s="39">
        <v>49833.198663609503</v>
      </c>
      <c r="M4604" s="39">
        <f t="shared" si="1282"/>
        <v>1838.5376875705988</v>
      </c>
      <c r="N4604" s="39">
        <f t="shared" si="1287"/>
        <v>582.09840578869625</v>
      </c>
      <c r="O4604" s="40">
        <f>'Estimates from MCMC'!$B$2-L4604</f>
        <v>19227.801336390497</v>
      </c>
      <c r="P4604" s="39">
        <v>51060.001888340601</v>
      </c>
      <c r="Q4604" s="40">
        <f t="shared" si="1283"/>
        <v>1226.8032247310985</v>
      </c>
      <c r="R4604" s="39">
        <v>51090.848527546099</v>
      </c>
      <c r="S4604" s="39">
        <f t="shared" si="1284"/>
        <v>30.846639205497922</v>
      </c>
      <c r="T4604" s="39">
        <f t="shared" si="1288"/>
        <v>1257.6498639365964</v>
      </c>
      <c r="U4604" s="39">
        <v>57618.7676739011</v>
      </c>
      <c r="V4604" s="39">
        <f t="shared" si="1285"/>
        <v>7785.5690102915978</v>
      </c>
      <c r="W4604" s="39">
        <v>59124.201362050699</v>
      </c>
      <c r="X4604" s="39">
        <f t="shared" si="1286"/>
        <v>247.78382421300194</v>
      </c>
      <c r="Y4604" s="39">
        <f t="shared" si="1289"/>
        <v>9291.0026984411961</v>
      </c>
      <c r="Z4604" s="39">
        <f t="shared" si="1290"/>
        <v>9936.7986379493013</v>
      </c>
      <c r="AA4604" s="45">
        <f t="shared" si="1291"/>
        <v>6.5407887357166045E-2</v>
      </c>
      <c r="AB4604" s="45">
        <f t="shared" si="1292"/>
        <v>0.40491207882185914</v>
      </c>
      <c r="AC4604" s="45">
        <f t="shared" si="1293"/>
        <v>1.2886747677387678E-2</v>
      </c>
      <c r="AD4604" s="45">
        <f t="shared" si="1294"/>
        <v>0.48320671385641289</v>
      </c>
      <c r="AE4604" s="45">
        <f t="shared" si="1295"/>
        <v>0.51679328614358711</v>
      </c>
      <c r="AF4604" s="43">
        <f>('Estimates from MCMC'!$B$2-'MCMC runs'!W4604)/'Estimates from MCMC'!$B$2</f>
        <v>0.14388437233676463</v>
      </c>
    </row>
    <row r="4605" spans="1:32" x14ac:dyDescent="0.3">
      <c r="A4605" s="38">
        <v>4592</v>
      </c>
      <c r="B4605" s="38">
        <v>2152287.5222800174</v>
      </c>
      <c r="C4605" s="39">
        <v>51671.736351180101</v>
      </c>
      <c r="D4605" s="39">
        <v>50562.067210656402</v>
      </c>
      <c r="E4605" s="39">
        <f t="shared" si="1278"/>
        <v>1109.6691405236998</v>
      </c>
      <c r="F4605" s="39">
        <v>51613.573172666504</v>
      </c>
      <c r="G4605" s="40">
        <f t="shared" si="1279"/>
        <v>58.163178513597813</v>
      </c>
      <c r="H4605" s="39">
        <v>51582.509426274999</v>
      </c>
      <c r="I4605" s="39">
        <f t="shared" si="1280"/>
        <v>89.226924905102351</v>
      </c>
      <c r="J4605" s="39">
        <v>50415.297069398199</v>
      </c>
      <c r="K4605" s="40">
        <f t="shared" si="1281"/>
        <v>1256.4392817819025</v>
      </c>
      <c r="L4605" s="39">
        <v>49833.198663609503</v>
      </c>
      <c r="M4605" s="39">
        <f t="shared" si="1282"/>
        <v>1838.5376875705988</v>
      </c>
      <c r="N4605" s="39">
        <f t="shared" si="1287"/>
        <v>582.09840578869625</v>
      </c>
      <c r="O4605" s="40">
        <f>'Estimates from MCMC'!$B$2-L4605</f>
        <v>19227.801336390497</v>
      </c>
      <c r="P4605" s="39">
        <v>51060.001888340601</v>
      </c>
      <c r="Q4605" s="40">
        <f t="shared" si="1283"/>
        <v>1226.8032247310985</v>
      </c>
      <c r="R4605" s="39">
        <v>51090.848527546099</v>
      </c>
      <c r="S4605" s="39">
        <f t="shared" si="1284"/>
        <v>30.846639205497922</v>
      </c>
      <c r="T4605" s="39">
        <f t="shared" si="1288"/>
        <v>1257.6498639365964</v>
      </c>
      <c r="U4605" s="39">
        <v>57618.7676739011</v>
      </c>
      <c r="V4605" s="39">
        <f t="shared" si="1285"/>
        <v>7785.5690102915978</v>
      </c>
      <c r="W4605" s="39">
        <v>59124.201362050699</v>
      </c>
      <c r="X4605" s="39">
        <f t="shared" si="1286"/>
        <v>247.78382421300194</v>
      </c>
      <c r="Y4605" s="39">
        <f t="shared" si="1289"/>
        <v>9291.0026984411961</v>
      </c>
      <c r="Z4605" s="39">
        <f t="shared" si="1290"/>
        <v>9936.7986379493013</v>
      </c>
      <c r="AA4605" s="45">
        <f t="shared" si="1291"/>
        <v>6.5407887357166045E-2</v>
      </c>
      <c r="AB4605" s="45">
        <f t="shared" si="1292"/>
        <v>0.40491207882185914</v>
      </c>
      <c r="AC4605" s="45">
        <f t="shared" si="1293"/>
        <v>1.2886747677387678E-2</v>
      </c>
      <c r="AD4605" s="45">
        <f t="shared" si="1294"/>
        <v>0.48320671385641289</v>
      </c>
      <c r="AE4605" s="45">
        <f t="shared" si="1295"/>
        <v>0.51679328614358711</v>
      </c>
      <c r="AF4605" s="43">
        <f>('Estimates from MCMC'!$B$2-'MCMC runs'!W4605)/'Estimates from MCMC'!$B$2</f>
        <v>0.14388437233676463</v>
      </c>
    </row>
    <row r="4606" spans="1:32" x14ac:dyDescent="0.3">
      <c r="A4606" s="38">
        <v>272</v>
      </c>
      <c r="B4606" s="38">
        <v>1916293.2625763165</v>
      </c>
      <c r="C4606" s="39">
        <v>53153.730008087099</v>
      </c>
      <c r="D4606" s="39">
        <v>52050.479537227002</v>
      </c>
      <c r="E4606" s="39">
        <f t="shared" si="1278"/>
        <v>1103.2504708600973</v>
      </c>
      <c r="F4606" s="39">
        <v>53101.605422466397</v>
      </c>
      <c r="G4606" s="40">
        <f t="shared" si="1279"/>
        <v>52.124585620702419</v>
      </c>
      <c r="H4606" s="39">
        <v>53064.422215299099</v>
      </c>
      <c r="I4606" s="39">
        <f t="shared" si="1280"/>
        <v>89.30779278800037</v>
      </c>
      <c r="J4606" s="39">
        <v>51909.449847208598</v>
      </c>
      <c r="K4606" s="40">
        <f t="shared" si="1281"/>
        <v>1244.2801608785012</v>
      </c>
      <c r="L4606" s="39">
        <v>51326.239868988698</v>
      </c>
      <c r="M4606" s="39">
        <f t="shared" si="1282"/>
        <v>1827.4901390984014</v>
      </c>
      <c r="N4606" s="39">
        <f t="shared" si="1287"/>
        <v>583.20997821990022</v>
      </c>
      <c r="O4606" s="40">
        <f>'Estimates from MCMC'!$B$2-L4606</f>
        <v>17734.760131011302</v>
      </c>
      <c r="P4606" s="39">
        <v>52542.659965667699</v>
      </c>
      <c r="Q4606" s="40">
        <f t="shared" si="1283"/>
        <v>1216.4200966790013</v>
      </c>
      <c r="R4606" s="39">
        <v>52573.9814397925</v>
      </c>
      <c r="S4606" s="39">
        <f t="shared" si="1284"/>
        <v>31.321474124801171</v>
      </c>
      <c r="T4606" s="39">
        <f t="shared" si="1288"/>
        <v>1247.7415708038025</v>
      </c>
      <c r="U4606" s="39">
        <v>59422.641610705403</v>
      </c>
      <c r="V4606" s="39">
        <f t="shared" si="1285"/>
        <v>8096.4017417167051</v>
      </c>
      <c r="W4606" s="39">
        <v>60916.961877262198</v>
      </c>
      <c r="X4606" s="39">
        <f t="shared" si="1286"/>
        <v>246.57869575299264</v>
      </c>
      <c r="Y4606" s="39">
        <f t="shared" si="1289"/>
        <v>9590.7220082735003</v>
      </c>
      <c r="Z4606" s="39">
        <f t="shared" si="1290"/>
        <v>8144.038122737802</v>
      </c>
      <c r="AA4606" s="45">
        <f t="shared" si="1291"/>
        <v>7.0355706058971748E-2</v>
      </c>
      <c r="AB4606" s="45">
        <f t="shared" si="1292"/>
        <v>0.45652727648451247</v>
      </c>
      <c r="AC4606" s="45">
        <f t="shared" si="1293"/>
        <v>1.3903694999619473E-2</v>
      </c>
      <c r="AD4606" s="45">
        <f t="shared" si="1294"/>
        <v>0.54078667754310372</v>
      </c>
      <c r="AE4606" s="45">
        <f t="shared" si="1295"/>
        <v>0.45921332245689633</v>
      </c>
      <c r="AF4606" s="43">
        <f>('Estimates from MCMC'!$B$2-'MCMC runs'!W4606)/'Estimates from MCMC'!$B$2</f>
        <v>0.11792528522230784</v>
      </c>
    </row>
    <row r="4607" spans="1:32" x14ac:dyDescent="0.3">
      <c r="A4607" s="38">
        <v>2453</v>
      </c>
      <c r="B4607" s="38">
        <v>2202440.0641475818</v>
      </c>
      <c r="C4607" s="39">
        <v>52977.1605652117</v>
      </c>
      <c r="D4607" s="39">
        <v>51882.245980827902</v>
      </c>
      <c r="E4607" s="39">
        <f t="shared" si="1278"/>
        <v>1094.9145843837978</v>
      </c>
      <c r="F4607" s="39">
        <v>52911.790304137001</v>
      </c>
      <c r="G4607" s="40">
        <f t="shared" si="1279"/>
        <v>65.370261074698647</v>
      </c>
      <c r="H4607" s="39">
        <v>52888.165767452803</v>
      </c>
      <c r="I4607" s="39">
        <f t="shared" si="1280"/>
        <v>88.994797758896311</v>
      </c>
      <c r="J4607" s="39">
        <v>51728.6631525704</v>
      </c>
      <c r="K4607" s="40">
        <f t="shared" si="1281"/>
        <v>1248.4974126412999</v>
      </c>
      <c r="L4607" s="39">
        <v>51147.4580251847</v>
      </c>
      <c r="M4607" s="39">
        <f t="shared" si="1282"/>
        <v>1829.7025400269995</v>
      </c>
      <c r="N4607" s="39">
        <f t="shared" si="1287"/>
        <v>581.2051273856996</v>
      </c>
      <c r="O4607" s="40">
        <f>'Estimates from MCMC'!$B$2-L4607</f>
        <v>17913.5419748153</v>
      </c>
      <c r="P4607" s="39">
        <v>52365.062341398901</v>
      </c>
      <c r="Q4607" s="40">
        <f t="shared" si="1283"/>
        <v>1217.6043162142014</v>
      </c>
      <c r="R4607" s="39">
        <v>52396.027496797702</v>
      </c>
      <c r="S4607" s="39">
        <f t="shared" si="1284"/>
        <v>30.965155398800562</v>
      </c>
      <c r="T4607" s="39">
        <f t="shared" si="1288"/>
        <v>1248.569471613002</v>
      </c>
      <c r="U4607" s="39">
        <v>59192.552343413998</v>
      </c>
      <c r="V4607" s="39">
        <f t="shared" si="1285"/>
        <v>8045.0943182292976</v>
      </c>
      <c r="W4607" s="39">
        <v>60689.026095892703</v>
      </c>
      <c r="X4607" s="39">
        <f t="shared" si="1286"/>
        <v>247.90428086570319</v>
      </c>
      <c r="Y4607" s="39">
        <f t="shared" si="1289"/>
        <v>9541.5680707080028</v>
      </c>
      <c r="Z4607" s="39">
        <f t="shared" si="1290"/>
        <v>8371.9739041072971</v>
      </c>
      <c r="AA4607" s="45">
        <f t="shared" si="1291"/>
        <v>6.9699754150707283E-2</v>
      </c>
      <c r="AB4607" s="45">
        <f t="shared" si="1292"/>
        <v>0.44910684495226677</v>
      </c>
      <c r="AC4607" s="45">
        <f t="shared" si="1293"/>
        <v>1.3838931530918482E-2</v>
      </c>
      <c r="AD4607" s="45">
        <f t="shared" si="1294"/>
        <v>0.53264553063389253</v>
      </c>
      <c r="AE4607" s="45">
        <f t="shared" si="1295"/>
        <v>0.46735446936610747</v>
      </c>
      <c r="AF4607" s="43">
        <f>('Estimates from MCMC'!$B$2-'MCMC runs'!W4607)/'Estimates from MCMC'!$B$2</f>
        <v>0.12122578451090046</v>
      </c>
    </row>
    <row r="4608" spans="1:32" x14ac:dyDescent="0.3">
      <c r="A4608" s="38">
        <v>3211</v>
      </c>
      <c r="B4608" s="38">
        <v>1920924.9006951831</v>
      </c>
      <c r="C4608" s="39">
        <v>52954.619882296603</v>
      </c>
      <c r="D4608" s="39">
        <v>51880.767457863498</v>
      </c>
      <c r="E4608" s="39">
        <f t="shared" si="1278"/>
        <v>1073.8524244331056</v>
      </c>
      <c r="F4608" s="39">
        <v>52869.6052656955</v>
      </c>
      <c r="G4608" s="40">
        <f t="shared" si="1279"/>
        <v>85.014616601103626</v>
      </c>
      <c r="H4608" s="39">
        <v>52866.717898905903</v>
      </c>
      <c r="I4608" s="39">
        <f t="shared" si="1280"/>
        <v>87.90198339070048</v>
      </c>
      <c r="J4608" s="39">
        <v>51709.434075453901</v>
      </c>
      <c r="K4608" s="40">
        <f t="shared" si="1281"/>
        <v>1245.1858068427027</v>
      </c>
      <c r="L4608" s="39">
        <v>51135.356552308702</v>
      </c>
      <c r="M4608" s="39">
        <f t="shared" si="1282"/>
        <v>1819.2633299879017</v>
      </c>
      <c r="N4608" s="39">
        <f t="shared" si="1287"/>
        <v>574.07752314519894</v>
      </c>
      <c r="O4608" s="40">
        <f>'Estimates from MCMC'!$B$2-L4608</f>
        <v>17925.643447691298</v>
      </c>
      <c r="P4608" s="39">
        <v>52347.100923398102</v>
      </c>
      <c r="Q4608" s="40">
        <f t="shared" si="1283"/>
        <v>1211.7443710894004</v>
      </c>
      <c r="R4608" s="39">
        <v>52377.330569297897</v>
      </c>
      <c r="S4608" s="39">
        <f t="shared" si="1284"/>
        <v>30.229645899795287</v>
      </c>
      <c r="T4608" s="39">
        <f t="shared" si="1288"/>
        <v>1241.9740169891957</v>
      </c>
      <c r="U4608" s="39">
        <v>59093.4939753527</v>
      </c>
      <c r="V4608" s="39">
        <f t="shared" si="1285"/>
        <v>7958.1374230439978</v>
      </c>
      <c r="W4608" s="39">
        <v>60579.492345146202</v>
      </c>
      <c r="X4608" s="39">
        <f t="shared" si="1286"/>
        <v>244.02435280430655</v>
      </c>
      <c r="Y4608" s="39">
        <f t="shared" si="1289"/>
        <v>9444.1357928375</v>
      </c>
      <c r="Z4608" s="39">
        <f t="shared" si="1290"/>
        <v>8481.5076548537982</v>
      </c>
      <c r="AA4608" s="45">
        <f t="shared" si="1291"/>
        <v>6.9284766296584657E-2</v>
      </c>
      <c r="AB4608" s="45">
        <f t="shared" si="1292"/>
        <v>0.44395267853377685</v>
      </c>
      <c r="AC4608" s="45">
        <f t="shared" si="1293"/>
        <v>1.3613143289187493E-2</v>
      </c>
      <c r="AD4608" s="45">
        <f t="shared" si="1294"/>
        <v>0.52685058811954899</v>
      </c>
      <c r="AE4608" s="45">
        <f t="shared" si="1295"/>
        <v>0.47314941188045101</v>
      </c>
      <c r="AF4608" s="43">
        <f>('Estimates from MCMC'!$B$2-'MCMC runs'!W4608)/'Estimates from MCMC'!$B$2</f>
        <v>0.12281182801948709</v>
      </c>
    </row>
    <row r="4609" spans="1:32" x14ac:dyDescent="0.3">
      <c r="A4609" s="38">
        <v>1984</v>
      </c>
      <c r="B4609" s="38">
        <v>2036580.2603653898</v>
      </c>
      <c r="C4609" s="39">
        <v>51863.170983168697</v>
      </c>
      <c r="D4609" s="39">
        <v>50778.353655392202</v>
      </c>
      <c r="E4609" s="39">
        <f t="shared" si="1278"/>
        <v>1084.8173277764945</v>
      </c>
      <c r="F4609" s="39">
        <v>51795.455944682697</v>
      </c>
      <c r="G4609" s="40">
        <f t="shared" si="1279"/>
        <v>67.715038485999685</v>
      </c>
      <c r="H4609" s="39">
        <v>51776.161836020401</v>
      </c>
      <c r="I4609" s="39">
        <f t="shared" si="1280"/>
        <v>87.009147148295597</v>
      </c>
      <c r="J4609" s="39">
        <v>50624.510091816803</v>
      </c>
      <c r="K4609" s="40">
        <f t="shared" si="1281"/>
        <v>1238.660891351894</v>
      </c>
      <c r="L4609" s="39">
        <v>50056.561489466098</v>
      </c>
      <c r="M4609" s="39">
        <f t="shared" si="1282"/>
        <v>1806.6094937025991</v>
      </c>
      <c r="N4609" s="39">
        <f t="shared" si="1287"/>
        <v>567.94860235070519</v>
      </c>
      <c r="O4609" s="40">
        <f>'Estimates from MCMC'!$B$2-L4609</f>
        <v>19004.438510533902</v>
      </c>
      <c r="P4609" s="39">
        <v>51258.181622361102</v>
      </c>
      <c r="Q4609" s="40">
        <f t="shared" si="1283"/>
        <v>1201.6201328950046</v>
      </c>
      <c r="R4609" s="39">
        <v>51288.083815185499</v>
      </c>
      <c r="S4609" s="39">
        <f t="shared" si="1284"/>
        <v>29.902192824396479</v>
      </c>
      <c r="T4609" s="39">
        <f t="shared" si="1288"/>
        <v>1231.5223257194011</v>
      </c>
      <c r="U4609" s="39">
        <v>57757.726136392499</v>
      </c>
      <c r="V4609" s="39">
        <f t="shared" si="1285"/>
        <v>7701.1646469264015</v>
      </c>
      <c r="W4609" s="39">
        <v>59230.985065997796</v>
      </c>
      <c r="X4609" s="39">
        <f t="shared" si="1286"/>
        <v>241.73660388589633</v>
      </c>
      <c r="Y4609" s="39">
        <f t="shared" si="1289"/>
        <v>9174.4235765316989</v>
      </c>
      <c r="Z4609" s="39">
        <f t="shared" si="1290"/>
        <v>9830.0149340022035</v>
      </c>
      <c r="AA4609" s="45">
        <f t="shared" si="1291"/>
        <v>6.4801826427904455E-2</v>
      </c>
      <c r="AB4609" s="45">
        <f t="shared" si="1292"/>
        <v>0.40522979106474261</v>
      </c>
      <c r="AC4609" s="45">
        <f t="shared" si="1293"/>
        <v>1.2720007684094693E-2</v>
      </c>
      <c r="AD4609" s="45">
        <f t="shared" si="1294"/>
        <v>0.48275162517674175</v>
      </c>
      <c r="AE4609" s="45">
        <f t="shared" si="1295"/>
        <v>0.51724837482325825</v>
      </c>
      <c r="AF4609" s="43">
        <f>('Estimates from MCMC'!$B$2-'MCMC runs'!W4609)/'Estimates from MCMC'!$B$2</f>
        <v>0.14233814937522196</v>
      </c>
    </row>
    <row r="4610" spans="1:32" x14ac:dyDescent="0.3">
      <c r="A4610" s="38">
        <v>2119</v>
      </c>
      <c r="B4610" s="38">
        <v>2022620.36116646</v>
      </c>
      <c r="C4610" s="39">
        <v>53026.821827232903</v>
      </c>
      <c r="D4610" s="39">
        <v>51900.665535116103</v>
      </c>
      <c r="E4610" s="39">
        <f t="shared" ref="E4610:E4673" si="1296">$C4610-D4610</f>
        <v>1126.1562921168006</v>
      </c>
      <c r="F4610" s="39">
        <v>52967.667237616603</v>
      </c>
      <c r="G4610" s="40">
        <f t="shared" ref="G4610:G4673" si="1297">$C4610-F4610</f>
        <v>59.154589616300655</v>
      </c>
      <c r="H4610" s="39">
        <v>52936.7702233827</v>
      </c>
      <c r="I4610" s="39">
        <f t="shared" ref="I4610:I4673" si="1298">$C4610-H4610</f>
        <v>90.05160385020281</v>
      </c>
      <c r="J4610" s="39">
        <v>51752.239548018799</v>
      </c>
      <c r="K4610" s="40">
        <f t="shared" ref="K4610:K4673" si="1299">$C4610-J4610</f>
        <v>1274.5822792141043</v>
      </c>
      <c r="L4610" s="39">
        <v>51164.6225841302</v>
      </c>
      <c r="M4610" s="39">
        <f t="shared" ref="M4610:M4673" si="1300">$C4610-L4610</f>
        <v>1862.1992431027029</v>
      </c>
      <c r="N4610" s="39">
        <f t="shared" si="1287"/>
        <v>587.61696388859855</v>
      </c>
      <c r="O4610" s="40">
        <f>'Estimates from MCMC'!$B$2-L4610</f>
        <v>17896.3774158698</v>
      </c>
      <c r="P4610" s="39">
        <v>52410.768677157997</v>
      </c>
      <c r="Q4610" s="40">
        <f t="shared" ref="Q4610:Q4673" si="1301">P4610-L4610</f>
        <v>1246.1460930277972</v>
      </c>
      <c r="R4610" s="39">
        <v>52441.622423903202</v>
      </c>
      <c r="S4610" s="39">
        <f t="shared" ref="S4610:S4673" si="1302">R4610-L4610-Q4610</f>
        <v>30.853746745204262</v>
      </c>
      <c r="T4610" s="39">
        <f t="shared" si="1288"/>
        <v>1276.9998397730014</v>
      </c>
      <c r="U4610" s="39">
        <v>59127.794489686203</v>
      </c>
      <c r="V4610" s="39">
        <f t="shared" ref="V4610:V4673" si="1303">U4610-L4610</f>
        <v>7963.1719055560025</v>
      </c>
      <c r="W4610" s="39">
        <v>60656.548015856803</v>
      </c>
      <c r="X4610" s="39">
        <f t="shared" ref="X4610:X4673" si="1304">W4610-V4610-S4610-Q4610-L4610</f>
        <v>251.75368639759836</v>
      </c>
      <c r="Y4610" s="39">
        <f t="shared" si="1289"/>
        <v>9491.9254317266023</v>
      </c>
      <c r="Z4610" s="39">
        <f t="shared" si="1290"/>
        <v>8404.4519841431975</v>
      </c>
      <c r="AA4610" s="45">
        <f t="shared" si="1291"/>
        <v>7.1355213968644207E-2</v>
      </c>
      <c r="AB4610" s="45">
        <f t="shared" si="1292"/>
        <v>0.44495998941632603</v>
      </c>
      <c r="AC4610" s="45">
        <f t="shared" si="1293"/>
        <v>1.4067298679919051E-2</v>
      </c>
      <c r="AD4610" s="45">
        <f t="shared" si="1294"/>
        <v>0.53038250206488935</v>
      </c>
      <c r="AE4610" s="45">
        <f t="shared" si="1295"/>
        <v>0.46961749793511071</v>
      </c>
      <c r="AF4610" s="43">
        <f>('Estimates from MCMC'!$B$2-'MCMC runs'!W4610)/'Estimates from MCMC'!$B$2</f>
        <v>0.12169606556729844</v>
      </c>
    </row>
    <row r="4611" spans="1:32" x14ac:dyDescent="0.3">
      <c r="A4611" s="38">
        <v>2655</v>
      </c>
      <c r="B4611" s="38">
        <v>1917106.988528772</v>
      </c>
      <c r="C4611" s="39">
        <v>52496.076348208102</v>
      </c>
      <c r="D4611" s="39">
        <v>51420.310761548302</v>
      </c>
      <c r="E4611" s="39">
        <f t="shared" si="1296"/>
        <v>1075.7655866597997</v>
      </c>
      <c r="F4611" s="39">
        <v>52428.661640992803</v>
      </c>
      <c r="G4611" s="40">
        <f t="shared" si="1297"/>
        <v>67.414707215299131</v>
      </c>
      <c r="H4611" s="39">
        <v>52409.906652417703</v>
      </c>
      <c r="I4611" s="39">
        <f t="shared" si="1298"/>
        <v>86.169695790398691</v>
      </c>
      <c r="J4611" s="39">
        <v>51267.525162415797</v>
      </c>
      <c r="K4611" s="40">
        <f t="shared" si="1299"/>
        <v>1228.5511857923048</v>
      </c>
      <c r="L4611" s="39">
        <v>50704.721188024698</v>
      </c>
      <c r="M4611" s="39">
        <f t="shared" si="1300"/>
        <v>1791.3551601834042</v>
      </c>
      <c r="N4611" s="39">
        <f t="shared" ref="N4611:N4674" si="1305">M4611-K4611</f>
        <v>562.80397439109947</v>
      </c>
      <c r="O4611" s="40">
        <f>'Estimates from MCMC'!$B$2-L4611</f>
        <v>18356.278811975302</v>
      </c>
      <c r="P4611" s="39">
        <v>51892.945546027498</v>
      </c>
      <c r="Q4611" s="40">
        <f t="shared" si="1301"/>
        <v>1188.2243580028007</v>
      </c>
      <c r="R4611" s="39">
        <v>51922.644780664101</v>
      </c>
      <c r="S4611" s="39">
        <f t="shared" si="1302"/>
        <v>29.699234636602341</v>
      </c>
      <c r="T4611" s="39">
        <f t="shared" ref="T4611:T4674" si="1306">Q4611+S4611</f>
        <v>1217.9235926394031</v>
      </c>
      <c r="U4611" s="39">
        <v>58578.2442314277</v>
      </c>
      <c r="V4611" s="39">
        <f t="shared" si="1303"/>
        <v>7873.5230434030018</v>
      </c>
      <c r="W4611" s="39">
        <v>60036.0001643953</v>
      </c>
      <c r="X4611" s="39">
        <f t="shared" si="1304"/>
        <v>239.83234032819746</v>
      </c>
      <c r="Y4611" s="39">
        <f t="shared" ref="Y4611:Y4674" si="1307">Q4611+S4611+V4611+X4611</f>
        <v>9331.2789763706023</v>
      </c>
      <c r="Z4611" s="39">
        <f t="shared" ref="Z4611:Z4674" si="1308">O4611-Y4611</f>
        <v>9024.9998356046999</v>
      </c>
      <c r="AA4611" s="45">
        <f t="shared" ref="AA4611:AA4674" si="1309">T4611/O4611</f>
        <v>6.6349155246261129E-2</v>
      </c>
      <c r="AB4611" s="45">
        <f t="shared" ref="AB4611:AB4674" si="1310">V4611/O4611</f>
        <v>0.42892805911547055</v>
      </c>
      <c r="AC4611" s="45">
        <f t="shared" ref="AC4611:AC4674" si="1311">X4611/O4611</f>
        <v>1.3065411720143149E-2</v>
      </c>
      <c r="AD4611" s="45">
        <f t="shared" ref="AD4611:AD4674" si="1312">Y4611/O4611</f>
        <v>0.50834262608187486</v>
      </c>
      <c r="AE4611" s="45">
        <f t="shared" ref="AE4611:AE4674" si="1313">Z4611/O4611</f>
        <v>0.4916573739181252</v>
      </c>
      <c r="AF4611" s="43">
        <f>('Estimates from MCMC'!$B$2-'MCMC runs'!W4611)/'Estimates from MCMC'!$B$2</f>
        <v>0.13068156898400979</v>
      </c>
    </row>
    <row r="4612" spans="1:32" x14ac:dyDescent="0.3">
      <c r="A4612" s="38">
        <v>3984</v>
      </c>
      <c r="B4612" s="38">
        <v>1917106.988528772</v>
      </c>
      <c r="C4612" s="39">
        <v>52496.076348208102</v>
      </c>
      <c r="D4612" s="39">
        <v>51420.310761548302</v>
      </c>
      <c r="E4612" s="39">
        <f t="shared" si="1296"/>
        <v>1075.7655866597997</v>
      </c>
      <c r="F4612" s="39">
        <v>52428.661640992803</v>
      </c>
      <c r="G4612" s="40">
        <f t="shared" si="1297"/>
        <v>67.414707215299131</v>
      </c>
      <c r="H4612" s="39">
        <v>52409.906652417703</v>
      </c>
      <c r="I4612" s="39">
        <f t="shared" si="1298"/>
        <v>86.169695790398691</v>
      </c>
      <c r="J4612" s="39">
        <v>51267.525162415797</v>
      </c>
      <c r="K4612" s="40">
        <f t="shared" si="1299"/>
        <v>1228.5511857923048</v>
      </c>
      <c r="L4612" s="39">
        <v>50704.721188024698</v>
      </c>
      <c r="M4612" s="39">
        <f t="shared" si="1300"/>
        <v>1791.3551601834042</v>
      </c>
      <c r="N4612" s="39">
        <f t="shared" si="1305"/>
        <v>562.80397439109947</v>
      </c>
      <c r="O4612" s="40">
        <f>'Estimates from MCMC'!$B$2-L4612</f>
        <v>18356.278811975302</v>
      </c>
      <c r="P4612" s="39">
        <v>51892.945546027498</v>
      </c>
      <c r="Q4612" s="40">
        <f t="shared" si="1301"/>
        <v>1188.2243580028007</v>
      </c>
      <c r="R4612" s="39">
        <v>51922.644780664101</v>
      </c>
      <c r="S4612" s="39">
        <f t="shared" si="1302"/>
        <v>29.699234636602341</v>
      </c>
      <c r="T4612" s="39">
        <f t="shared" si="1306"/>
        <v>1217.9235926394031</v>
      </c>
      <c r="U4612" s="39">
        <v>58578.2442314277</v>
      </c>
      <c r="V4612" s="39">
        <f t="shared" si="1303"/>
        <v>7873.5230434030018</v>
      </c>
      <c r="W4612" s="39">
        <v>60036.0001643953</v>
      </c>
      <c r="X4612" s="39">
        <f t="shared" si="1304"/>
        <v>239.83234032819746</v>
      </c>
      <c r="Y4612" s="39">
        <f t="shared" si="1307"/>
        <v>9331.2789763706023</v>
      </c>
      <c r="Z4612" s="39">
        <f t="shared" si="1308"/>
        <v>9024.9998356046999</v>
      </c>
      <c r="AA4612" s="45">
        <f t="shared" si="1309"/>
        <v>6.6349155246261129E-2</v>
      </c>
      <c r="AB4612" s="45">
        <f t="shared" si="1310"/>
        <v>0.42892805911547055</v>
      </c>
      <c r="AC4612" s="45">
        <f t="shared" si="1311"/>
        <v>1.3065411720143149E-2</v>
      </c>
      <c r="AD4612" s="45">
        <f t="shared" si="1312"/>
        <v>0.50834262608187486</v>
      </c>
      <c r="AE4612" s="45">
        <f t="shared" si="1313"/>
        <v>0.4916573739181252</v>
      </c>
      <c r="AF4612" s="43">
        <f>('Estimates from MCMC'!$B$2-'MCMC runs'!W4612)/'Estimates from MCMC'!$B$2</f>
        <v>0.13068156898400979</v>
      </c>
    </row>
    <row r="4613" spans="1:32" x14ac:dyDescent="0.3">
      <c r="A4613" s="38">
        <v>355</v>
      </c>
      <c r="B4613" s="38">
        <v>1961641.8787085605</v>
      </c>
      <c r="C4613" s="39">
        <v>52212.421401482199</v>
      </c>
      <c r="D4613" s="39">
        <v>51148.753457231003</v>
      </c>
      <c r="E4613" s="39">
        <f t="shared" si="1296"/>
        <v>1063.6679442511959</v>
      </c>
      <c r="F4613" s="39">
        <v>52141.038958867801</v>
      </c>
      <c r="G4613" s="40">
        <f t="shared" si="1297"/>
        <v>71.382442614398315</v>
      </c>
      <c r="H4613" s="39">
        <v>52126.3003272387</v>
      </c>
      <c r="I4613" s="39">
        <f t="shared" si="1298"/>
        <v>86.121074243499606</v>
      </c>
      <c r="J4613" s="39">
        <v>50992.1715748274</v>
      </c>
      <c r="K4613" s="40">
        <f t="shared" si="1299"/>
        <v>1220.2498266547991</v>
      </c>
      <c r="L4613" s="39">
        <v>50429.679086210301</v>
      </c>
      <c r="M4613" s="39">
        <f t="shared" si="1300"/>
        <v>1782.7423152718984</v>
      </c>
      <c r="N4613" s="39">
        <f t="shared" si="1305"/>
        <v>562.4924886170993</v>
      </c>
      <c r="O4613" s="40">
        <f>'Estimates from MCMC'!$B$2-L4613</f>
        <v>18631.320913789699</v>
      </c>
      <c r="P4613" s="39">
        <v>51613.415334497302</v>
      </c>
      <c r="Q4613" s="40">
        <f t="shared" si="1301"/>
        <v>1183.7362482870012</v>
      </c>
      <c r="R4613" s="39">
        <v>51643.204325623003</v>
      </c>
      <c r="S4613" s="39">
        <f t="shared" si="1302"/>
        <v>29.788991125700704</v>
      </c>
      <c r="T4613" s="39">
        <f t="shared" si="1306"/>
        <v>1213.5252394127019</v>
      </c>
      <c r="U4613" s="39">
        <v>58137.500389200301</v>
      </c>
      <c r="V4613" s="39">
        <f t="shared" si="1303"/>
        <v>7707.8213029899998</v>
      </c>
      <c r="W4613" s="39">
        <v>59586.624767508001</v>
      </c>
      <c r="X4613" s="39">
        <f t="shared" si="1304"/>
        <v>235.59913889499876</v>
      </c>
      <c r="Y4613" s="39">
        <f t="shared" si="1307"/>
        <v>9156.9456812977005</v>
      </c>
      <c r="Z4613" s="39">
        <f t="shared" si="1308"/>
        <v>9474.3752324919988</v>
      </c>
      <c r="AA4613" s="45">
        <f t="shared" si="1309"/>
        <v>6.5133612642275351E-2</v>
      </c>
      <c r="AB4613" s="45">
        <f t="shared" si="1310"/>
        <v>0.41370235307820652</v>
      </c>
      <c r="AC4613" s="45">
        <f t="shared" si="1311"/>
        <v>1.2645326651027921E-2</v>
      </c>
      <c r="AD4613" s="45">
        <f t="shared" si="1312"/>
        <v>0.49148129237150984</v>
      </c>
      <c r="AE4613" s="45">
        <f t="shared" si="1313"/>
        <v>0.50851870762849016</v>
      </c>
      <c r="AF4613" s="43">
        <f>('Estimates from MCMC'!$B$2-'MCMC runs'!W4613)/'Estimates from MCMC'!$B$2</f>
        <v>0.13718850338819302</v>
      </c>
    </row>
    <row r="4614" spans="1:32" x14ac:dyDescent="0.3">
      <c r="A4614" s="38">
        <v>1224</v>
      </c>
      <c r="B4614" s="38">
        <v>1999549.8788212682</v>
      </c>
      <c r="C4614" s="39">
        <v>52887.016640088201</v>
      </c>
      <c r="D4614" s="39">
        <v>51796.873870718497</v>
      </c>
      <c r="E4614" s="39">
        <f t="shared" si="1296"/>
        <v>1090.1427693697042</v>
      </c>
      <c r="F4614" s="39">
        <v>52825.332798698902</v>
      </c>
      <c r="G4614" s="40">
        <f t="shared" si="1297"/>
        <v>61.683841389298323</v>
      </c>
      <c r="H4614" s="39">
        <v>52799.061974864402</v>
      </c>
      <c r="I4614" s="39">
        <f t="shared" si="1298"/>
        <v>87.954665223798656</v>
      </c>
      <c r="J4614" s="39">
        <v>51648.002520475799</v>
      </c>
      <c r="K4614" s="40">
        <f t="shared" si="1299"/>
        <v>1239.0141196124023</v>
      </c>
      <c r="L4614" s="39">
        <v>51073.784872552998</v>
      </c>
      <c r="M4614" s="39">
        <f t="shared" si="1300"/>
        <v>1813.2317675352024</v>
      </c>
      <c r="N4614" s="39">
        <f t="shared" si="1305"/>
        <v>574.2176479228001</v>
      </c>
      <c r="O4614" s="40">
        <f>'Estimates from MCMC'!$B$2-L4614</f>
        <v>17987.215127447002</v>
      </c>
      <c r="P4614" s="39">
        <v>52276.978846083599</v>
      </c>
      <c r="Q4614" s="40">
        <f t="shared" si="1301"/>
        <v>1203.1939735306005</v>
      </c>
      <c r="R4614" s="39">
        <v>52307.642696500297</v>
      </c>
      <c r="S4614" s="39">
        <f t="shared" si="1302"/>
        <v>30.663850416698551</v>
      </c>
      <c r="T4614" s="39">
        <f t="shared" si="1306"/>
        <v>1233.857823947299</v>
      </c>
      <c r="U4614" s="39">
        <v>59053.998400985198</v>
      </c>
      <c r="V4614" s="39">
        <f t="shared" si="1303"/>
        <v>7980.2135284321994</v>
      </c>
      <c r="W4614" s="39">
        <v>60533.574216189103</v>
      </c>
      <c r="X4614" s="39">
        <f t="shared" si="1304"/>
        <v>245.71799125660618</v>
      </c>
      <c r="Y4614" s="39">
        <f t="shared" si="1307"/>
        <v>9459.7893436361046</v>
      </c>
      <c r="Z4614" s="39">
        <f t="shared" si="1308"/>
        <v>8527.425783810897</v>
      </c>
      <c r="AA4614" s="45">
        <f t="shared" si="1309"/>
        <v>6.8596378883829218E-2</v>
      </c>
      <c r="AB4614" s="45">
        <f t="shared" si="1310"/>
        <v>0.443660314945311</v>
      </c>
      <c r="AC4614" s="45">
        <f t="shared" si="1311"/>
        <v>1.3660702310813021E-2</v>
      </c>
      <c r="AD4614" s="45">
        <f t="shared" si="1312"/>
        <v>0.52591739613995325</v>
      </c>
      <c r="AE4614" s="45">
        <f t="shared" si="1313"/>
        <v>0.47408260386004675</v>
      </c>
      <c r="AF4614" s="43">
        <f>('Estimates from MCMC'!$B$2-'MCMC runs'!W4614)/'Estimates from MCMC'!$B$2</f>
        <v>0.12347672034593905</v>
      </c>
    </row>
    <row r="4615" spans="1:32" x14ac:dyDescent="0.3">
      <c r="A4615" s="38">
        <v>3893</v>
      </c>
      <c r="B4615" s="38">
        <v>1999549.8788212682</v>
      </c>
      <c r="C4615" s="39">
        <v>52887.016640088201</v>
      </c>
      <c r="D4615" s="39">
        <v>51796.873870718497</v>
      </c>
      <c r="E4615" s="39">
        <f t="shared" si="1296"/>
        <v>1090.1427693697042</v>
      </c>
      <c r="F4615" s="39">
        <v>52825.332798698902</v>
      </c>
      <c r="G4615" s="40">
        <f t="shared" si="1297"/>
        <v>61.683841389298323</v>
      </c>
      <c r="H4615" s="39">
        <v>52799.061974864402</v>
      </c>
      <c r="I4615" s="39">
        <f t="shared" si="1298"/>
        <v>87.954665223798656</v>
      </c>
      <c r="J4615" s="39">
        <v>51648.002520475799</v>
      </c>
      <c r="K4615" s="40">
        <f t="shared" si="1299"/>
        <v>1239.0141196124023</v>
      </c>
      <c r="L4615" s="39">
        <v>51073.784872552998</v>
      </c>
      <c r="M4615" s="39">
        <f t="shared" si="1300"/>
        <v>1813.2317675352024</v>
      </c>
      <c r="N4615" s="39">
        <f t="shared" si="1305"/>
        <v>574.2176479228001</v>
      </c>
      <c r="O4615" s="40">
        <f>'Estimates from MCMC'!$B$2-L4615</f>
        <v>17987.215127447002</v>
      </c>
      <c r="P4615" s="39">
        <v>52276.978846083599</v>
      </c>
      <c r="Q4615" s="40">
        <f t="shared" si="1301"/>
        <v>1203.1939735306005</v>
      </c>
      <c r="R4615" s="39">
        <v>52307.642696500297</v>
      </c>
      <c r="S4615" s="39">
        <f t="shared" si="1302"/>
        <v>30.663850416698551</v>
      </c>
      <c r="T4615" s="39">
        <f t="shared" si="1306"/>
        <v>1233.857823947299</v>
      </c>
      <c r="U4615" s="39">
        <v>59053.998400985198</v>
      </c>
      <c r="V4615" s="39">
        <f t="shared" si="1303"/>
        <v>7980.2135284321994</v>
      </c>
      <c r="W4615" s="39">
        <v>60533.574216189103</v>
      </c>
      <c r="X4615" s="39">
        <f t="shared" si="1304"/>
        <v>245.71799125660618</v>
      </c>
      <c r="Y4615" s="39">
        <f t="shared" si="1307"/>
        <v>9459.7893436361046</v>
      </c>
      <c r="Z4615" s="39">
        <f t="shared" si="1308"/>
        <v>8527.425783810897</v>
      </c>
      <c r="AA4615" s="45">
        <f t="shared" si="1309"/>
        <v>6.8596378883829218E-2</v>
      </c>
      <c r="AB4615" s="45">
        <f t="shared" si="1310"/>
        <v>0.443660314945311</v>
      </c>
      <c r="AC4615" s="45">
        <f t="shared" si="1311"/>
        <v>1.3660702310813021E-2</v>
      </c>
      <c r="AD4615" s="45">
        <f t="shared" si="1312"/>
        <v>0.52591739613995325</v>
      </c>
      <c r="AE4615" s="45">
        <f t="shared" si="1313"/>
        <v>0.47408260386004675</v>
      </c>
      <c r="AF4615" s="43">
        <f>('Estimates from MCMC'!$B$2-'MCMC runs'!W4615)/'Estimates from MCMC'!$B$2</f>
        <v>0.12347672034593905</v>
      </c>
    </row>
    <row r="4616" spans="1:32" x14ac:dyDescent="0.3">
      <c r="A4616" s="38">
        <v>2897</v>
      </c>
      <c r="B4616" s="38">
        <v>1971881.2160741354</v>
      </c>
      <c r="C4616" s="39">
        <v>52502.600671669898</v>
      </c>
      <c r="D4616" s="39">
        <v>51401.997472381998</v>
      </c>
      <c r="E4616" s="39">
        <f t="shared" si="1296"/>
        <v>1100.6031992878998</v>
      </c>
      <c r="F4616" s="39">
        <v>52437.0053721859</v>
      </c>
      <c r="G4616" s="40">
        <f t="shared" si="1297"/>
        <v>65.595299483997223</v>
      </c>
      <c r="H4616" s="39">
        <v>52413.480533411901</v>
      </c>
      <c r="I4616" s="39">
        <f t="shared" si="1298"/>
        <v>89.120138257996587</v>
      </c>
      <c r="J4616" s="39">
        <v>51248.2981335074</v>
      </c>
      <c r="K4616" s="40">
        <f t="shared" si="1299"/>
        <v>1254.3025381624975</v>
      </c>
      <c r="L4616" s="39">
        <v>50666.676350884904</v>
      </c>
      <c r="M4616" s="39">
        <f t="shared" si="1300"/>
        <v>1835.9243207849941</v>
      </c>
      <c r="N4616" s="39">
        <f t="shared" si="1305"/>
        <v>581.62178262249654</v>
      </c>
      <c r="O4616" s="40">
        <f>'Estimates from MCMC'!$B$2-L4616</f>
        <v>18394.323649115096</v>
      </c>
      <c r="P4616" s="39">
        <v>51890.674785559298</v>
      </c>
      <c r="Q4616" s="40">
        <f t="shared" si="1301"/>
        <v>1223.998434674395</v>
      </c>
      <c r="R4616" s="39">
        <v>51921.506531810403</v>
      </c>
      <c r="S4616" s="39">
        <f t="shared" si="1302"/>
        <v>30.83174625110405</v>
      </c>
      <c r="T4616" s="39">
        <f t="shared" si="1306"/>
        <v>1254.830180925499</v>
      </c>
      <c r="U4616" s="39">
        <v>58550.609230474904</v>
      </c>
      <c r="V4616" s="39">
        <f t="shared" si="1303"/>
        <v>7883.9328795900001</v>
      </c>
      <c r="W4616" s="39">
        <v>60052.578250085797</v>
      </c>
      <c r="X4616" s="39">
        <f t="shared" si="1304"/>
        <v>247.13883868539415</v>
      </c>
      <c r="Y4616" s="39">
        <f t="shared" si="1307"/>
        <v>9385.9018992008932</v>
      </c>
      <c r="Z4616" s="39">
        <f t="shared" si="1308"/>
        <v>9008.4217499142032</v>
      </c>
      <c r="AA4616" s="45">
        <f t="shared" si="1309"/>
        <v>6.8218337616662822E-2</v>
      </c>
      <c r="AB4616" s="45">
        <f t="shared" si="1310"/>
        <v>0.42860683708635711</v>
      </c>
      <c r="AC4616" s="45">
        <f t="shared" si="1311"/>
        <v>1.3435603472013681E-2</v>
      </c>
      <c r="AD4616" s="45">
        <f t="shared" si="1312"/>
        <v>0.51026077817503357</v>
      </c>
      <c r="AE4616" s="45">
        <f t="shared" si="1313"/>
        <v>0.48973922182496638</v>
      </c>
      <c r="AF4616" s="43">
        <f>('Estimates from MCMC'!$B$2-'MCMC runs'!W4616)/'Estimates from MCMC'!$B$2</f>
        <v>0.13044151909057505</v>
      </c>
    </row>
    <row r="4617" spans="1:32" x14ac:dyDescent="0.3">
      <c r="A4617" s="38">
        <v>1712</v>
      </c>
      <c r="B4617" s="38">
        <v>2123322.7288675625</v>
      </c>
      <c r="C4617" s="39">
        <v>51706.078162185797</v>
      </c>
      <c r="D4617" s="39">
        <v>50635.471542688698</v>
      </c>
      <c r="E4617" s="39">
        <f t="shared" si="1296"/>
        <v>1070.606619497099</v>
      </c>
      <c r="F4617" s="39">
        <v>51638.405392892302</v>
      </c>
      <c r="G4617" s="40">
        <f t="shared" si="1297"/>
        <v>67.672769293494639</v>
      </c>
      <c r="H4617" s="39">
        <v>51619.988753297301</v>
      </c>
      <c r="I4617" s="39">
        <f t="shared" si="1298"/>
        <v>86.089408888496109</v>
      </c>
      <c r="J4617" s="39">
        <v>50482.652752140399</v>
      </c>
      <c r="K4617" s="40">
        <f t="shared" si="1299"/>
        <v>1223.4254100453982</v>
      </c>
      <c r="L4617" s="39">
        <v>49920.711652717</v>
      </c>
      <c r="M4617" s="39">
        <f t="shared" si="1300"/>
        <v>1785.3665094687967</v>
      </c>
      <c r="N4617" s="39">
        <f t="shared" si="1305"/>
        <v>561.94109942339855</v>
      </c>
      <c r="O4617" s="40">
        <f>'Estimates from MCMC'!$B$2-L4617</f>
        <v>19140.288347283</v>
      </c>
      <c r="P4617" s="39">
        <v>51106.141012351502</v>
      </c>
      <c r="Q4617" s="40">
        <f t="shared" si="1301"/>
        <v>1185.4293596345015</v>
      </c>
      <c r="R4617" s="39">
        <v>51135.828603713802</v>
      </c>
      <c r="S4617" s="39">
        <f t="shared" si="1302"/>
        <v>29.687591362300736</v>
      </c>
      <c r="T4617" s="39">
        <f t="shared" si="1306"/>
        <v>1215.1169509968022</v>
      </c>
      <c r="U4617" s="39">
        <v>57568.673730877097</v>
      </c>
      <c r="V4617" s="39">
        <f t="shared" si="1303"/>
        <v>7647.962078160097</v>
      </c>
      <c r="W4617" s="39">
        <v>59020.078757957999</v>
      </c>
      <c r="X4617" s="39">
        <f t="shared" si="1304"/>
        <v>236.28807608409988</v>
      </c>
      <c r="Y4617" s="39">
        <f t="shared" si="1307"/>
        <v>9099.3671052409991</v>
      </c>
      <c r="Z4617" s="39">
        <f t="shared" si="1308"/>
        <v>10040.921242042001</v>
      </c>
      <c r="AA4617" s="45">
        <f t="shared" si="1309"/>
        <v>6.3484777708131573E-2</v>
      </c>
      <c r="AB4617" s="45">
        <f t="shared" si="1310"/>
        <v>0.39957402623172811</v>
      </c>
      <c r="AC4617" s="45">
        <f t="shared" si="1311"/>
        <v>1.2345063553739065E-2</v>
      </c>
      <c r="AD4617" s="45">
        <f t="shared" si="1312"/>
        <v>0.47540386749359875</v>
      </c>
      <c r="AE4617" s="45">
        <f t="shared" si="1313"/>
        <v>0.52459613250640125</v>
      </c>
      <c r="AF4617" s="43">
        <f>('Estimates from MCMC'!$B$2-'MCMC runs'!W4617)/'Estimates from MCMC'!$B$2</f>
        <v>0.14539206269880253</v>
      </c>
    </row>
    <row r="4618" spans="1:32" x14ac:dyDescent="0.3">
      <c r="A4618" s="38">
        <v>1360</v>
      </c>
      <c r="B4618" s="38">
        <v>1982465.8958442525</v>
      </c>
      <c r="C4618" s="39">
        <v>52316.527400917701</v>
      </c>
      <c r="D4618" s="39">
        <v>51196.477324829</v>
      </c>
      <c r="E4618" s="39">
        <f t="shared" si="1296"/>
        <v>1120.0500760887007</v>
      </c>
      <c r="F4618" s="39">
        <v>52247.747754380202</v>
      </c>
      <c r="G4618" s="40">
        <f t="shared" si="1297"/>
        <v>68.779646537499502</v>
      </c>
      <c r="H4618" s="39">
        <v>52227.036374615302</v>
      </c>
      <c r="I4618" s="39">
        <f t="shared" si="1298"/>
        <v>89.491026302399405</v>
      </c>
      <c r="J4618" s="39">
        <v>51039.155275064601</v>
      </c>
      <c r="K4618" s="40">
        <f t="shared" si="1299"/>
        <v>1277.3721258531004</v>
      </c>
      <c r="L4618" s="39">
        <v>50455.347354807498</v>
      </c>
      <c r="M4618" s="39">
        <f t="shared" si="1300"/>
        <v>1861.180046110203</v>
      </c>
      <c r="N4618" s="39">
        <f t="shared" si="1305"/>
        <v>583.80792025710252</v>
      </c>
      <c r="O4618" s="40">
        <f>'Estimates from MCMC'!$B$2-L4618</f>
        <v>18605.652645192502</v>
      </c>
      <c r="P4618" s="39">
        <v>51696.067918626803</v>
      </c>
      <c r="Q4618" s="40">
        <f t="shared" si="1301"/>
        <v>1240.7205638193045</v>
      </c>
      <c r="R4618" s="39">
        <v>51726.675524258397</v>
      </c>
      <c r="S4618" s="39">
        <f t="shared" si="1302"/>
        <v>30.607605631594197</v>
      </c>
      <c r="T4618" s="39">
        <f t="shared" si="1306"/>
        <v>1271.3281694508987</v>
      </c>
      <c r="U4618" s="39">
        <v>58489.041931736501</v>
      </c>
      <c r="V4618" s="39">
        <f t="shared" si="1303"/>
        <v>8033.6945769290032</v>
      </c>
      <c r="W4618" s="39">
        <v>60016.1938197458</v>
      </c>
      <c r="X4618" s="39">
        <f t="shared" si="1304"/>
        <v>255.82371855840029</v>
      </c>
      <c r="Y4618" s="39">
        <f t="shared" si="1307"/>
        <v>9560.8464649383022</v>
      </c>
      <c r="Z4618" s="39">
        <f t="shared" si="1308"/>
        <v>9044.8061802541997</v>
      </c>
      <c r="AA4618" s="45">
        <f t="shared" si="1309"/>
        <v>6.8330210914659642E-2</v>
      </c>
      <c r="AB4618" s="45">
        <f t="shared" si="1310"/>
        <v>0.43178784050904134</v>
      </c>
      <c r="AC4618" s="45">
        <f t="shared" si="1311"/>
        <v>1.3749784726014562E-2</v>
      </c>
      <c r="AD4618" s="45">
        <f t="shared" si="1312"/>
        <v>0.51386783614971554</v>
      </c>
      <c r="AE4618" s="45">
        <f t="shared" si="1313"/>
        <v>0.48613216385028446</v>
      </c>
      <c r="AF4618" s="43">
        <f>('Estimates from MCMC'!$B$2-'MCMC runs'!W4618)/'Estimates from MCMC'!$B$2</f>
        <v>0.13096836391384717</v>
      </c>
    </row>
    <row r="4619" spans="1:32" x14ac:dyDescent="0.3">
      <c r="A4619" s="38">
        <v>2000</v>
      </c>
      <c r="B4619" s="38">
        <v>1982465.8958442525</v>
      </c>
      <c r="C4619" s="39">
        <v>52316.527400917701</v>
      </c>
      <c r="D4619" s="39">
        <v>51196.477324829</v>
      </c>
      <c r="E4619" s="39">
        <f t="shared" si="1296"/>
        <v>1120.0500760887007</v>
      </c>
      <c r="F4619" s="39">
        <v>52247.747754380202</v>
      </c>
      <c r="G4619" s="40">
        <f t="shared" si="1297"/>
        <v>68.779646537499502</v>
      </c>
      <c r="H4619" s="39">
        <v>52227.036374615302</v>
      </c>
      <c r="I4619" s="39">
        <f t="shared" si="1298"/>
        <v>89.491026302399405</v>
      </c>
      <c r="J4619" s="39">
        <v>51039.155275064601</v>
      </c>
      <c r="K4619" s="40">
        <f t="shared" si="1299"/>
        <v>1277.3721258531004</v>
      </c>
      <c r="L4619" s="39">
        <v>50455.347354807498</v>
      </c>
      <c r="M4619" s="39">
        <f t="shared" si="1300"/>
        <v>1861.180046110203</v>
      </c>
      <c r="N4619" s="39">
        <f t="shared" si="1305"/>
        <v>583.80792025710252</v>
      </c>
      <c r="O4619" s="40">
        <f>'Estimates from MCMC'!$B$2-L4619</f>
        <v>18605.652645192502</v>
      </c>
      <c r="P4619" s="39">
        <v>51696.067918626803</v>
      </c>
      <c r="Q4619" s="40">
        <f t="shared" si="1301"/>
        <v>1240.7205638193045</v>
      </c>
      <c r="R4619" s="39">
        <v>51726.675524258397</v>
      </c>
      <c r="S4619" s="39">
        <f t="shared" si="1302"/>
        <v>30.607605631594197</v>
      </c>
      <c r="T4619" s="39">
        <f t="shared" si="1306"/>
        <v>1271.3281694508987</v>
      </c>
      <c r="U4619" s="39">
        <v>58489.041931736501</v>
      </c>
      <c r="V4619" s="39">
        <f t="shared" si="1303"/>
        <v>8033.6945769290032</v>
      </c>
      <c r="W4619" s="39">
        <v>60016.1938197458</v>
      </c>
      <c r="X4619" s="39">
        <f t="shared" si="1304"/>
        <v>255.82371855840029</v>
      </c>
      <c r="Y4619" s="39">
        <f t="shared" si="1307"/>
        <v>9560.8464649383022</v>
      </c>
      <c r="Z4619" s="39">
        <f t="shared" si="1308"/>
        <v>9044.8061802541997</v>
      </c>
      <c r="AA4619" s="45">
        <f t="shared" si="1309"/>
        <v>6.8330210914659642E-2</v>
      </c>
      <c r="AB4619" s="45">
        <f t="shared" si="1310"/>
        <v>0.43178784050904134</v>
      </c>
      <c r="AC4619" s="45">
        <f t="shared" si="1311"/>
        <v>1.3749784726014562E-2</v>
      </c>
      <c r="AD4619" s="45">
        <f t="shared" si="1312"/>
        <v>0.51386783614971554</v>
      </c>
      <c r="AE4619" s="45">
        <f t="shared" si="1313"/>
        <v>0.48613216385028446</v>
      </c>
      <c r="AF4619" s="43">
        <f>('Estimates from MCMC'!$B$2-'MCMC runs'!W4619)/'Estimates from MCMC'!$B$2</f>
        <v>0.13096836391384717</v>
      </c>
    </row>
    <row r="4620" spans="1:32" x14ac:dyDescent="0.3">
      <c r="A4620" s="38">
        <v>2992</v>
      </c>
      <c r="B4620" s="38">
        <v>1952343.5875212201</v>
      </c>
      <c r="C4620" s="39">
        <v>52980.322646415603</v>
      </c>
      <c r="D4620" s="39">
        <v>51900.414168724201</v>
      </c>
      <c r="E4620" s="39">
        <f t="shared" si="1296"/>
        <v>1079.9084776914024</v>
      </c>
      <c r="F4620" s="39">
        <v>52895.773699719197</v>
      </c>
      <c r="G4620" s="40">
        <f t="shared" si="1297"/>
        <v>84.548946696406347</v>
      </c>
      <c r="H4620" s="39">
        <v>52893.491670257601</v>
      </c>
      <c r="I4620" s="39">
        <f t="shared" si="1298"/>
        <v>86.830976158002159</v>
      </c>
      <c r="J4620" s="39">
        <v>51730.547079854201</v>
      </c>
      <c r="K4620" s="40">
        <f t="shared" si="1299"/>
        <v>1249.7755665614022</v>
      </c>
      <c r="L4620" s="39">
        <v>51163.467485890003</v>
      </c>
      <c r="M4620" s="39">
        <f t="shared" si="1300"/>
        <v>1816.8551605255998</v>
      </c>
      <c r="N4620" s="39">
        <f t="shared" si="1305"/>
        <v>567.07959396419756</v>
      </c>
      <c r="O4620" s="40">
        <f>'Estimates from MCMC'!$B$2-L4620</f>
        <v>17897.532514109997</v>
      </c>
      <c r="P4620" s="39">
        <v>52368.3196531176</v>
      </c>
      <c r="Q4620" s="40">
        <f t="shared" si="1301"/>
        <v>1204.8521672275965</v>
      </c>
      <c r="R4620" s="39">
        <v>52397.940777424003</v>
      </c>
      <c r="S4620" s="39">
        <f t="shared" si="1302"/>
        <v>29.621124306402635</v>
      </c>
      <c r="T4620" s="39">
        <f t="shared" si="1306"/>
        <v>1234.4732915339991</v>
      </c>
      <c r="U4620" s="39">
        <v>59195.443463933298</v>
      </c>
      <c r="V4620" s="39">
        <f t="shared" si="1303"/>
        <v>8031.9759780432942</v>
      </c>
      <c r="W4620" s="39">
        <v>60678.238108087498</v>
      </c>
      <c r="X4620" s="39">
        <f t="shared" si="1304"/>
        <v>248.32135262020165</v>
      </c>
      <c r="Y4620" s="39">
        <f t="shared" si="1307"/>
        <v>9514.770622197495</v>
      </c>
      <c r="Z4620" s="39">
        <f t="shared" si="1308"/>
        <v>8382.7618919125016</v>
      </c>
      <c r="AA4620" s="45">
        <f t="shared" si="1309"/>
        <v>6.8974496376009886E-2</v>
      </c>
      <c r="AB4620" s="45">
        <f t="shared" si="1310"/>
        <v>0.44877560477742234</v>
      </c>
      <c r="AC4620" s="45">
        <f t="shared" si="1311"/>
        <v>1.3874613856654871E-2</v>
      </c>
      <c r="AD4620" s="45">
        <f t="shared" si="1312"/>
        <v>0.53162471501008712</v>
      </c>
      <c r="AE4620" s="45">
        <f t="shared" si="1313"/>
        <v>0.46837528498991288</v>
      </c>
      <c r="AF4620" s="43">
        <f>('Estimates from MCMC'!$B$2-'MCMC runs'!W4620)/'Estimates from MCMC'!$B$2</f>
        <v>0.12138199406195251</v>
      </c>
    </row>
    <row r="4621" spans="1:32" x14ac:dyDescent="0.3">
      <c r="A4621" s="38">
        <v>1144</v>
      </c>
      <c r="B4621" s="38">
        <v>1964465.4885364985</v>
      </c>
      <c r="C4621" s="39">
        <v>51987.5349417467</v>
      </c>
      <c r="D4621" s="39">
        <v>50908.7717339382</v>
      </c>
      <c r="E4621" s="39">
        <f t="shared" si="1296"/>
        <v>1078.7632078085007</v>
      </c>
      <c r="F4621" s="39">
        <v>51923.594361077798</v>
      </c>
      <c r="G4621" s="40">
        <f t="shared" si="1297"/>
        <v>63.94058066890284</v>
      </c>
      <c r="H4621" s="39">
        <v>51900.650076330399</v>
      </c>
      <c r="I4621" s="39">
        <f t="shared" si="1298"/>
        <v>86.884865416301182</v>
      </c>
      <c r="J4621" s="39">
        <v>50758.723703363903</v>
      </c>
      <c r="K4621" s="40">
        <f t="shared" si="1299"/>
        <v>1228.8112383827975</v>
      </c>
      <c r="L4621" s="39">
        <v>50191.585346133499</v>
      </c>
      <c r="M4621" s="39">
        <f t="shared" si="1300"/>
        <v>1795.9495956132014</v>
      </c>
      <c r="N4621" s="39">
        <f t="shared" si="1305"/>
        <v>567.13835723040393</v>
      </c>
      <c r="O4621" s="40">
        <f>'Estimates from MCMC'!$B$2-L4621</f>
        <v>18869.414653866501</v>
      </c>
      <c r="P4621" s="39">
        <v>51383.910164701898</v>
      </c>
      <c r="Q4621" s="40">
        <f t="shared" si="1301"/>
        <v>1192.3248185683988</v>
      </c>
      <c r="R4621" s="39">
        <v>51414.024415808097</v>
      </c>
      <c r="S4621" s="39">
        <f t="shared" si="1302"/>
        <v>30.114251106198935</v>
      </c>
      <c r="T4621" s="39">
        <f t="shared" si="1306"/>
        <v>1222.4390696745977</v>
      </c>
      <c r="U4621" s="39">
        <v>57946.363516636498</v>
      </c>
      <c r="V4621" s="39">
        <f t="shared" si="1303"/>
        <v>7754.7781705029993</v>
      </c>
      <c r="W4621" s="39">
        <v>59408.236106070501</v>
      </c>
      <c r="X4621" s="39">
        <f t="shared" si="1304"/>
        <v>239.43351975940459</v>
      </c>
      <c r="Y4621" s="39">
        <f t="shared" si="1307"/>
        <v>9216.6507599370016</v>
      </c>
      <c r="Z4621" s="39">
        <f t="shared" si="1308"/>
        <v>9652.7638939294993</v>
      </c>
      <c r="AA4621" s="45">
        <f t="shared" si="1309"/>
        <v>6.4784154256958354E-2</v>
      </c>
      <c r="AB4621" s="45">
        <f t="shared" si="1310"/>
        <v>0.41097078593871383</v>
      </c>
      <c r="AC4621" s="45">
        <f t="shared" si="1311"/>
        <v>1.2688974414494764E-2</v>
      </c>
      <c r="AD4621" s="45">
        <f t="shared" si="1312"/>
        <v>0.4884439146101669</v>
      </c>
      <c r="AE4621" s="45">
        <f t="shared" si="1313"/>
        <v>0.5115560853898331</v>
      </c>
      <c r="AF4621" s="43">
        <f>('Estimates from MCMC'!$B$2-'MCMC runs'!W4621)/'Estimates from MCMC'!$B$2</f>
        <v>0.13977156273337338</v>
      </c>
    </row>
    <row r="4622" spans="1:32" x14ac:dyDescent="0.3">
      <c r="A4622" s="38">
        <v>893</v>
      </c>
      <c r="B4622" s="38">
        <v>1925993.7780031243</v>
      </c>
      <c r="C4622" s="39">
        <v>52502.030398620103</v>
      </c>
      <c r="D4622" s="39">
        <v>51402.194729556097</v>
      </c>
      <c r="E4622" s="39">
        <f t="shared" si="1296"/>
        <v>1099.8356690640067</v>
      </c>
      <c r="F4622" s="39">
        <v>52433.309210940803</v>
      </c>
      <c r="G4622" s="40">
        <f t="shared" si="1297"/>
        <v>68.721187679300783</v>
      </c>
      <c r="H4622" s="39">
        <v>52413.089198282098</v>
      </c>
      <c r="I4622" s="39">
        <f t="shared" si="1298"/>
        <v>88.941200338005729</v>
      </c>
      <c r="J4622" s="39">
        <v>51245.4229331276</v>
      </c>
      <c r="K4622" s="40">
        <f t="shared" si="1299"/>
        <v>1256.6074654925033</v>
      </c>
      <c r="L4622" s="39">
        <v>50664.8674393119</v>
      </c>
      <c r="M4622" s="39">
        <f t="shared" si="1300"/>
        <v>1837.1629593082034</v>
      </c>
      <c r="N4622" s="39">
        <f t="shared" si="1305"/>
        <v>580.55549381570017</v>
      </c>
      <c r="O4622" s="40">
        <f>'Estimates from MCMC'!$B$2-L4622</f>
        <v>18396.1325606881</v>
      </c>
      <c r="P4622" s="39">
        <v>51888.440932088597</v>
      </c>
      <c r="Q4622" s="40">
        <f t="shared" si="1301"/>
        <v>1223.5734927766971</v>
      </c>
      <c r="R4622" s="39">
        <v>51919.101671872297</v>
      </c>
      <c r="S4622" s="39">
        <f t="shared" si="1302"/>
        <v>30.660739783699682</v>
      </c>
      <c r="T4622" s="39">
        <f t="shared" si="1306"/>
        <v>1254.2342325603968</v>
      </c>
      <c r="U4622" s="39">
        <v>58635.504661962703</v>
      </c>
      <c r="V4622" s="39">
        <f t="shared" si="1303"/>
        <v>7970.6372226508029</v>
      </c>
      <c r="W4622" s="39">
        <v>60138.5364570409</v>
      </c>
      <c r="X4622" s="39">
        <f t="shared" si="1304"/>
        <v>248.79756251780054</v>
      </c>
      <c r="Y4622" s="39">
        <f t="shared" si="1307"/>
        <v>9473.6690177290002</v>
      </c>
      <c r="Z4622" s="39">
        <f t="shared" si="1308"/>
        <v>8922.4635429590999</v>
      </c>
      <c r="AA4622" s="45">
        <f t="shared" si="1309"/>
        <v>6.817923432671126E-2</v>
      </c>
      <c r="AB4622" s="45">
        <f t="shared" si="1310"/>
        <v>0.43327787492050257</v>
      </c>
      <c r="AC4622" s="45">
        <f t="shared" si="1311"/>
        <v>1.3524449320911741E-2</v>
      </c>
      <c r="AD4622" s="45">
        <f t="shared" si="1312"/>
        <v>0.51498155856812555</v>
      </c>
      <c r="AE4622" s="45">
        <f t="shared" si="1313"/>
        <v>0.48501844143187445</v>
      </c>
      <c r="AF4622" s="43">
        <f>('Estimates from MCMC'!$B$2-'MCMC runs'!W4622)/'Estimates from MCMC'!$B$2</f>
        <v>0.12919684833638523</v>
      </c>
    </row>
    <row r="4623" spans="1:32" x14ac:dyDescent="0.3">
      <c r="A4623" s="38">
        <v>3246</v>
      </c>
      <c r="B4623" s="38">
        <v>2062250.1201427288</v>
      </c>
      <c r="C4623" s="39">
        <v>52536.187146095501</v>
      </c>
      <c r="D4623" s="39">
        <v>51455.046299986599</v>
      </c>
      <c r="E4623" s="39">
        <f t="shared" si="1296"/>
        <v>1081.1408461089013</v>
      </c>
      <c r="F4623" s="39">
        <v>52473.425391663397</v>
      </c>
      <c r="G4623" s="40">
        <f t="shared" si="1297"/>
        <v>62.761754432103771</v>
      </c>
      <c r="H4623" s="39">
        <v>52449.612611083801</v>
      </c>
      <c r="I4623" s="39">
        <f t="shared" si="1298"/>
        <v>86.574535011699481</v>
      </c>
      <c r="J4623" s="39">
        <v>51306.523861757101</v>
      </c>
      <c r="K4623" s="40">
        <f t="shared" si="1299"/>
        <v>1229.6632843383995</v>
      </c>
      <c r="L4623" s="39">
        <v>50741.214233267703</v>
      </c>
      <c r="M4623" s="39">
        <f t="shared" si="1300"/>
        <v>1794.9729128277977</v>
      </c>
      <c r="N4623" s="39">
        <f t="shared" si="1305"/>
        <v>565.30962848939816</v>
      </c>
      <c r="O4623" s="40">
        <f>'Estimates from MCMC'!$B$2-L4623</f>
        <v>18319.785766732297</v>
      </c>
      <c r="P4623" s="39">
        <v>51931.463303975303</v>
      </c>
      <c r="Q4623" s="40">
        <f t="shared" si="1301"/>
        <v>1190.2490707075995</v>
      </c>
      <c r="R4623" s="39">
        <v>51961.403360090997</v>
      </c>
      <c r="S4623" s="39">
        <f t="shared" si="1302"/>
        <v>29.94005611569446</v>
      </c>
      <c r="T4623" s="39">
        <f t="shared" si="1306"/>
        <v>1220.1891268232939</v>
      </c>
      <c r="U4623" s="39">
        <v>58598.4007655186</v>
      </c>
      <c r="V4623" s="39">
        <f t="shared" si="1303"/>
        <v>7857.1865322508966</v>
      </c>
      <c r="W4623" s="39">
        <v>60059.124753624601</v>
      </c>
      <c r="X4623" s="39">
        <f t="shared" si="1304"/>
        <v>240.53486128270742</v>
      </c>
      <c r="Y4623" s="39">
        <f t="shared" si="1307"/>
        <v>9317.9105203568979</v>
      </c>
      <c r="Z4623" s="39">
        <f t="shared" si="1308"/>
        <v>9001.875246375399</v>
      </c>
      <c r="AA4623" s="45">
        <f t="shared" si="1309"/>
        <v>6.6604988855223896E-2</v>
      </c>
      <c r="AB4623" s="45">
        <f t="shared" si="1310"/>
        <v>0.42889074317228681</v>
      </c>
      <c r="AC4623" s="45">
        <f t="shared" si="1311"/>
        <v>1.312978570521852E-2</v>
      </c>
      <c r="AD4623" s="45">
        <f t="shared" si="1312"/>
        <v>0.50862551773272924</v>
      </c>
      <c r="AE4623" s="45">
        <f t="shared" si="1313"/>
        <v>0.49137448226727082</v>
      </c>
      <c r="AF4623" s="43">
        <f>('Estimates from MCMC'!$B$2-'MCMC runs'!W4623)/'Estimates from MCMC'!$B$2</f>
        <v>0.13034672603025441</v>
      </c>
    </row>
    <row r="4624" spans="1:32" x14ac:dyDescent="0.3">
      <c r="A4624" s="38">
        <v>4864</v>
      </c>
      <c r="B4624" s="38">
        <v>2053183.8720308265</v>
      </c>
      <c r="C4624" s="39">
        <v>52739.472871225502</v>
      </c>
      <c r="D4624" s="39">
        <v>51649.197023135697</v>
      </c>
      <c r="E4624" s="39">
        <f t="shared" si="1296"/>
        <v>1090.2758480898046</v>
      </c>
      <c r="F4624" s="39">
        <v>52684.217610116502</v>
      </c>
      <c r="G4624" s="40">
        <f t="shared" si="1297"/>
        <v>55.255261108999548</v>
      </c>
      <c r="H4624" s="39">
        <v>52652.737083477601</v>
      </c>
      <c r="I4624" s="39">
        <f t="shared" si="1298"/>
        <v>86.735787747900758</v>
      </c>
      <c r="J4624" s="39">
        <v>51507.760209950298</v>
      </c>
      <c r="K4624" s="40">
        <f t="shared" si="1299"/>
        <v>1231.7126612752036</v>
      </c>
      <c r="L4624" s="39">
        <v>50941.392110473498</v>
      </c>
      <c r="M4624" s="39">
        <f t="shared" si="1300"/>
        <v>1798.0807607520037</v>
      </c>
      <c r="N4624" s="39">
        <f t="shared" si="1305"/>
        <v>566.36809947680013</v>
      </c>
      <c r="O4624" s="40">
        <f>'Estimates from MCMC'!$B$2-L4624</f>
        <v>18119.607889526502</v>
      </c>
      <c r="P4624" s="39">
        <v>52133.700678096902</v>
      </c>
      <c r="Q4624" s="40">
        <f t="shared" si="1301"/>
        <v>1192.3085676234041</v>
      </c>
      <c r="R4624" s="39">
        <v>52163.716147905499</v>
      </c>
      <c r="S4624" s="39">
        <f t="shared" si="1302"/>
        <v>30.015469808597118</v>
      </c>
      <c r="T4624" s="39">
        <f t="shared" si="1306"/>
        <v>1222.3240374320012</v>
      </c>
      <c r="U4624" s="39">
        <v>58898.369499428998</v>
      </c>
      <c r="V4624" s="39">
        <f t="shared" si="1303"/>
        <v>7956.9773889554999</v>
      </c>
      <c r="W4624" s="39">
        <v>60362.197472703403</v>
      </c>
      <c r="X4624" s="39">
        <f t="shared" si="1304"/>
        <v>241.50393584240373</v>
      </c>
      <c r="Y4624" s="39">
        <f t="shared" si="1307"/>
        <v>9420.8053622299049</v>
      </c>
      <c r="Z4624" s="39">
        <f t="shared" si="1308"/>
        <v>8698.802527296597</v>
      </c>
      <c r="AA4624" s="45">
        <f t="shared" si="1309"/>
        <v>6.7458636240055117E-2</v>
      </c>
      <c r="AB4624" s="45">
        <f t="shared" si="1310"/>
        <v>0.43913629022594869</v>
      </c>
      <c r="AC4624" s="45">
        <f t="shared" si="1311"/>
        <v>1.3328320199577711E-2</v>
      </c>
      <c r="AD4624" s="45">
        <f t="shared" si="1312"/>
        <v>0.51992324666558154</v>
      </c>
      <c r="AE4624" s="45">
        <f t="shared" si="1313"/>
        <v>0.48007675333441846</v>
      </c>
      <c r="AF4624" s="43">
        <f>('Estimates from MCMC'!$B$2-'MCMC runs'!W4624)/'Estimates from MCMC'!$B$2</f>
        <v>0.12595824745220308</v>
      </c>
    </row>
    <row r="4625" spans="1:32" x14ac:dyDescent="0.3">
      <c r="A4625" s="38">
        <v>3174</v>
      </c>
      <c r="B4625" s="38">
        <v>1957670.643732633</v>
      </c>
      <c r="C4625" s="39">
        <v>52585.707496666902</v>
      </c>
      <c r="D4625" s="39">
        <v>51454.7701442998</v>
      </c>
      <c r="E4625" s="39">
        <f t="shared" si="1296"/>
        <v>1130.937352367102</v>
      </c>
      <c r="F4625" s="39">
        <v>52528.945728868799</v>
      </c>
      <c r="G4625" s="40">
        <f t="shared" si="1297"/>
        <v>56.761767798103392</v>
      </c>
      <c r="H4625" s="39">
        <v>52495.158772663301</v>
      </c>
      <c r="I4625" s="39">
        <f t="shared" si="1298"/>
        <v>90.548724003601819</v>
      </c>
      <c r="J4625" s="39">
        <v>51308.314331682501</v>
      </c>
      <c r="K4625" s="40">
        <f t="shared" si="1299"/>
        <v>1277.3931649844017</v>
      </c>
      <c r="L4625" s="39">
        <v>50717.698377901201</v>
      </c>
      <c r="M4625" s="39">
        <f t="shared" si="1300"/>
        <v>1868.0091187657017</v>
      </c>
      <c r="N4625" s="39">
        <f t="shared" si="1305"/>
        <v>590.61595378130005</v>
      </c>
      <c r="O4625" s="40">
        <f>'Estimates from MCMC'!$B$2-L4625</f>
        <v>18343.301622098799</v>
      </c>
      <c r="P4625" s="39">
        <v>51969.116283621603</v>
      </c>
      <c r="Q4625" s="40">
        <f t="shared" si="1301"/>
        <v>1251.4179057204019</v>
      </c>
      <c r="R4625" s="39">
        <v>52000.1969879967</v>
      </c>
      <c r="S4625" s="39">
        <f t="shared" si="1302"/>
        <v>31.080704375097412</v>
      </c>
      <c r="T4625" s="39">
        <f t="shared" si="1306"/>
        <v>1282.4986100954993</v>
      </c>
      <c r="U4625" s="39">
        <v>58588.012388768497</v>
      </c>
      <c r="V4625" s="39">
        <f t="shared" si="1303"/>
        <v>7870.314010867296</v>
      </c>
      <c r="W4625" s="39">
        <v>60121.664514100798</v>
      </c>
      <c r="X4625" s="39">
        <f t="shared" si="1304"/>
        <v>251.15351523680147</v>
      </c>
      <c r="Y4625" s="39">
        <f t="shared" si="1307"/>
        <v>9403.9661361995968</v>
      </c>
      <c r="Z4625" s="39">
        <f t="shared" si="1308"/>
        <v>8939.3354858992025</v>
      </c>
      <c r="AA4625" s="45">
        <f t="shared" si="1309"/>
        <v>6.9916454328507016E-2</v>
      </c>
      <c r="AB4625" s="45">
        <f t="shared" si="1310"/>
        <v>0.42905656642453399</v>
      </c>
      <c r="AC4625" s="45">
        <f t="shared" si="1311"/>
        <v>1.3691838056799343E-2</v>
      </c>
      <c r="AD4625" s="45">
        <f t="shared" si="1312"/>
        <v>0.51266485880984036</v>
      </c>
      <c r="AE4625" s="45">
        <f t="shared" si="1313"/>
        <v>0.48733514119015964</v>
      </c>
      <c r="AF4625" s="43">
        <f>('Estimates from MCMC'!$B$2-'MCMC runs'!W4625)/'Estimates from MCMC'!$B$2</f>
        <v>0.12944115326883773</v>
      </c>
    </row>
    <row r="4626" spans="1:32" x14ac:dyDescent="0.3">
      <c r="A4626" s="38">
        <v>936</v>
      </c>
      <c r="B4626" s="38">
        <v>2045651.6119240848</v>
      </c>
      <c r="C4626" s="39">
        <v>52362.850119940304</v>
      </c>
      <c r="D4626" s="39">
        <v>51264.873600012397</v>
      </c>
      <c r="E4626" s="39">
        <f t="shared" si="1296"/>
        <v>1097.9765199279063</v>
      </c>
      <c r="F4626" s="39">
        <v>52288.607078467401</v>
      </c>
      <c r="G4626" s="40">
        <f t="shared" si="1297"/>
        <v>74.243041472902405</v>
      </c>
      <c r="H4626" s="39">
        <v>52273.756079608604</v>
      </c>
      <c r="I4626" s="39">
        <f t="shared" si="1298"/>
        <v>89.094040331699944</v>
      </c>
      <c r="J4626" s="39">
        <v>51102.835315777302</v>
      </c>
      <c r="K4626" s="40">
        <f t="shared" si="1299"/>
        <v>1260.0148041630018</v>
      </c>
      <c r="L4626" s="39">
        <v>50521.472212022098</v>
      </c>
      <c r="M4626" s="39">
        <f t="shared" si="1300"/>
        <v>1841.3779079182059</v>
      </c>
      <c r="N4626" s="39">
        <f t="shared" si="1305"/>
        <v>581.36310375520407</v>
      </c>
      <c r="O4626" s="40">
        <f>'Estimates from MCMC'!$B$2-L4626</f>
        <v>18539.527787977902</v>
      </c>
      <c r="P4626" s="39">
        <v>51748.762042472401</v>
      </c>
      <c r="Q4626" s="40">
        <f t="shared" si="1301"/>
        <v>1227.2898304503033</v>
      </c>
      <c r="R4626" s="39">
        <v>51779.390414928399</v>
      </c>
      <c r="S4626" s="39">
        <f t="shared" si="1302"/>
        <v>30.628372455998033</v>
      </c>
      <c r="T4626" s="39">
        <f t="shared" si="1306"/>
        <v>1257.9182029063013</v>
      </c>
      <c r="U4626" s="39">
        <v>58437.433756162201</v>
      </c>
      <c r="V4626" s="39">
        <f t="shared" si="1303"/>
        <v>7915.9615441401038</v>
      </c>
      <c r="W4626" s="39">
        <v>59944.301081760401</v>
      </c>
      <c r="X4626" s="39">
        <f t="shared" si="1304"/>
        <v>248.94912269189808</v>
      </c>
      <c r="Y4626" s="39">
        <f t="shared" si="1307"/>
        <v>9422.8288697383032</v>
      </c>
      <c r="Z4626" s="39">
        <f t="shared" si="1308"/>
        <v>9116.6989182395992</v>
      </c>
      <c r="AA4626" s="45">
        <f t="shared" si="1309"/>
        <v>6.7850606406599415E-2</v>
      </c>
      <c r="AB4626" s="45">
        <f t="shared" si="1310"/>
        <v>0.42697751715517096</v>
      </c>
      <c r="AC4626" s="45">
        <f t="shared" si="1311"/>
        <v>1.3428018530942899E-2</v>
      </c>
      <c r="AD4626" s="45">
        <f t="shared" si="1312"/>
        <v>0.5082561420927133</v>
      </c>
      <c r="AE4626" s="45">
        <f t="shared" si="1313"/>
        <v>0.4917438579072867</v>
      </c>
      <c r="AF4626" s="43">
        <f>('Estimates from MCMC'!$B$2-'MCMC runs'!W4626)/'Estimates from MCMC'!$B$2</f>
        <v>0.13200936734538452</v>
      </c>
    </row>
    <row r="4627" spans="1:32" x14ac:dyDescent="0.3">
      <c r="A4627" s="38">
        <v>2688</v>
      </c>
      <c r="B4627" s="38">
        <v>1982927.0784344876</v>
      </c>
      <c r="C4627" s="39">
        <v>53427.591448709099</v>
      </c>
      <c r="D4627" s="39">
        <v>52357.037266112202</v>
      </c>
      <c r="E4627" s="39">
        <f t="shared" si="1296"/>
        <v>1070.5541825968976</v>
      </c>
      <c r="F4627" s="39">
        <v>53356.437892288202</v>
      </c>
      <c r="G4627" s="40">
        <f t="shared" si="1297"/>
        <v>71.153556420897075</v>
      </c>
      <c r="H4627" s="39">
        <v>53340.935410494101</v>
      </c>
      <c r="I4627" s="39">
        <f t="shared" si="1298"/>
        <v>86.656038214998262</v>
      </c>
      <c r="J4627" s="39">
        <v>52200.229740835101</v>
      </c>
      <c r="K4627" s="40">
        <f t="shared" si="1299"/>
        <v>1227.361707873999</v>
      </c>
      <c r="L4627" s="39">
        <v>51633.9199931322</v>
      </c>
      <c r="M4627" s="39">
        <f t="shared" si="1300"/>
        <v>1793.6714555768995</v>
      </c>
      <c r="N4627" s="39">
        <f t="shared" si="1305"/>
        <v>566.30974770290049</v>
      </c>
      <c r="O4627" s="40">
        <f>'Estimates from MCMC'!$B$2-L4627</f>
        <v>17427.0800068678</v>
      </c>
      <c r="P4627" s="39">
        <v>52824.6068846169</v>
      </c>
      <c r="Q4627" s="40">
        <f t="shared" si="1301"/>
        <v>1190.6868914847</v>
      </c>
      <c r="R4627" s="39">
        <v>52854.582702737302</v>
      </c>
      <c r="S4627" s="39">
        <f t="shared" si="1302"/>
        <v>29.975818120401527</v>
      </c>
      <c r="T4627" s="39">
        <f t="shared" si="1306"/>
        <v>1220.6627096051016</v>
      </c>
      <c r="U4627" s="39">
        <v>59603.769496177403</v>
      </c>
      <c r="V4627" s="39">
        <f t="shared" si="1303"/>
        <v>7969.8495030452032</v>
      </c>
      <c r="W4627" s="39">
        <v>61062.833423254597</v>
      </c>
      <c r="X4627" s="39">
        <f t="shared" si="1304"/>
        <v>238.40121747209196</v>
      </c>
      <c r="Y4627" s="39">
        <f t="shared" si="1307"/>
        <v>9428.9134301223967</v>
      </c>
      <c r="Z4627" s="39">
        <f t="shared" si="1308"/>
        <v>7998.1665767454033</v>
      </c>
      <c r="AA4627" s="45">
        <f t="shared" si="1309"/>
        <v>7.0044018224742946E-2</v>
      </c>
      <c r="AB4627" s="45">
        <f t="shared" si="1310"/>
        <v>0.45732558179020139</v>
      </c>
      <c r="AC4627" s="45">
        <f t="shared" si="1311"/>
        <v>1.3679929017261696E-2</v>
      </c>
      <c r="AD4627" s="45">
        <f t="shared" si="1312"/>
        <v>0.54104952903220604</v>
      </c>
      <c r="AE4627" s="45">
        <f t="shared" si="1313"/>
        <v>0.45895047096779401</v>
      </c>
      <c r="AF4627" s="43">
        <f>('Estimates from MCMC'!$B$2-'MCMC runs'!W4627)/'Estimates from MCMC'!$B$2</f>
        <v>0.11581307216439674</v>
      </c>
    </row>
    <row r="4628" spans="1:32" x14ac:dyDescent="0.3">
      <c r="A4628" s="38">
        <v>103</v>
      </c>
      <c r="B4628" s="38">
        <v>2026979.6026839453</v>
      </c>
      <c r="C4628" s="39">
        <v>52689.500348971502</v>
      </c>
      <c r="D4628" s="39">
        <v>51573.890994948102</v>
      </c>
      <c r="E4628" s="39">
        <f t="shared" si="1296"/>
        <v>1115.6093540233996</v>
      </c>
      <c r="F4628" s="39">
        <v>52631.192713397497</v>
      </c>
      <c r="G4628" s="40">
        <f t="shared" si="1297"/>
        <v>58.307635574004962</v>
      </c>
      <c r="H4628" s="39">
        <v>52600.073766792702</v>
      </c>
      <c r="I4628" s="39">
        <f t="shared" si="1298"/>
        <v>89.426582178799435</v>
      </c>
      <c r="J4628" s="39">
        <v>51426.827418189001</v>
      </c>
      <c r="K4628" s="40">
        <f t="shared" si="1299"/>
        <v>1262.6729307825008</v>
      </c>
      <c r="L4628" s="39">
        <v>50843.303713519002</v>
      </c>
      <c r="M4628" s="39">
        <f t="shared" si="1300"/>
        <v>1846.1966354524993</v>
      </c>
      <c r="N4628" s="39">
        <f t="shared" si="1305"/>
        <v>583.52370466999855</v>
      </c>
      <c r="O4628" s="40">
        <f>'Estimates from MCMC'!$B$2-L4628</f>
        <v>18217.696286480998</v>
      </c>
      <c r="P4628" s="39">
        <v>52075.939725186799</v>
      </c>
      <c r="Q4628" s="40">
        <f t="shared" si="1301"/>
        <v>1232.636011667797</v>
      </c>
      <c r="R4628" s="39">
        <v>52106.763976196598</v>
      </c>
      <c r="S4628" s="39">
        <f t="shared" si="1302"/>
        <v>30.8242510097989</v>
      </c>
      <c r="T4628" s="39">
        <f t="shared" si="1306"/>
        <v>1263.4602626775959</v>
      </c>
      <c r="U4628" s="39">
        <v>58766.818496344997</v>
      </c>
      <c r="V4628" s="39">
        <f t="shared" si="1303"/>
        <v>7923.5147828259942</v>
      </c>
      <c r="W4628" s="39">
        <v>60278.397937125803</v>
      </c>
      <c r="X4628" s="39">
        <f t="shared" si="1304"/>
        <v>248.11917810321029</v>
      </c>
      <c r="Y4628" s="39">
        <f t="shared" si="1307"/>
        <v>9435.0942236068004</v>
      </c>
      <c r="Z4628" s="39">
        <f t="shared" si="1308"/>
        <v>8782.6020628741971</v>
      </c>
      <c r="AA4628" s="45">
        <f t="shared" si="1309"/>
        <v>6.9353459559822916E-2</v>
      </c>
      <c r="AB4628" s="45">
        <f t="shared" si="1310"/>
        <v>0.43493505755202883</v>
      </c>
      <c r="AC4628" s="45">
        <f t="shared" si="1311"/>
        <v>1.3619679140624095E-2</v>
      </c>
      <c r="AD4628" s="45">
        <f t="shared" si="1312"/>
        <v>0.51790819625247586</v>
      </c>
      <c r="AE4628" s="45">
        <f t="shared" si="1313"/>
        <v>0.48209180374752419</v>
      </c>
      <c r="AF4628" s="43">
        <f>('Estimates from MCMC'!$B$2-'MCMC runs'!W4628)/'Estimates from MCMC'!$B$2</f>
        <v>0.12717166074737113</v>
      </c>
    </row>
    <row r="4629" spans="1:32" x14ac:dyDescent="0.3">
      <c r="A4629" s="38">
        <v>4237</v>
      </c>
      <c r="B4629" s="38">
        <v>2081134.1646681908</v>
      </c>
      <c r="C4629" s="39">
        <v>52556.594943005402</v>
      </c>
      <c r="D4629" s="39">
        <v>51469.592494136603</v>
      </c>
      <c r="E4629" s="39">
        <f t="shared" si="1296"/>
        <v>1087.0024488687995</v>
      </c>
      <c r="F4629" s="39">
        <v>52496.699795318797</v>
      </c>
      <c r="G4629" s="40">
        <f t="shared" si="1297"/>
        <v>59.895147686605924</v>
      </c>
      <c r="H4629" s="39">
        <v>52469.563567324301</v>
      </c>
      <c r="I4629" s="39">
        <f t="shared" si="1298"/>
        <v>87.031375681101053</v>
      </c>
      <c r="J4629" s="39">
        <v>51323.398506354999</v>
      </c>
      <c r="K4629" s="40">
        <f t="shared" si="1299"/>
        <v>1233.1964366504035</v>
      </c>
      <c r="L4629" s="39">
        <v>50755.156067352997</v>
      </c>
      <c r="M4629" s="39">
        <f t="shared" si="1300"/>
        <v>1801.4388756524058</v>
      </c>
      <c r="N4629" s="39">
        <f t="shared" si="1305"/>
        <v>568.24243900200236</v>
      </c>
      <c r="O4629" s="40">
        <f>'Estimates from MCMC'!$B$2-L4629</f>
        <v>18305.843932647003</v>
      </c>
      <c r="P4629" s="39">
        <v>51953.021066927999</v>
      </c>
      <c r="Q4629" s="40">
        <f t="shared" si="1301"/>
        <v>1197.864999575002</v>
      </c>
      <c r="R4629" s="39">
        <v>51983.072538032</v>
      </c>
      <c r="S4629" s="39">
        <f t="shared" si="1302"/>
        <v>30.051471104001394</v>
      </c>
      <c r="T4629" s="39">
        <f t="shared" si="1306"/>
        <v>1227.9164706790034</v>
      </c>
      <c r="U4629" s="39">
        <v>58521.248741868098</v>
      </c>
      <c r="V4629" s="39">
        <f t="shared" si="1303"/>
        <v>7766.092674515101</v>
      </c>
      <c r="W4629" s="39">
        <v>59987.970559434099</v>
      </c>
      <c r="X4629" s="39">
        <f t="shared" si="1304"/>
        <v>238.80534688699845</v>
      </c>
      <c r="Y4629" s="39">
        <f t="shared" si="1307"/>
        <v>9232.8144920811028</v>
      </c>
      <c r="Z4629" s="39">
        <f t="shared" si="1308"/>
        <v>9073.0294405659006</v>
      </c>
      <c r="AA4629" s="45">
        <f t="shared" si="1309"/>
        <v>6.7077840016384768E-2</v>
      </c>
      <c r="AB4629" s="45">
        <f t="shared" si="1310"/>
        <v>0.42424117145808821</v>
      </c>
      <c r="AC4629" s="45">
        <f t="shared" si="1311"/>
        <v>1.3045306611683075E-2</v>
      </c>
      <c r="AD4629" s="45">
        <f t="shared" si="1312"/>
        <v>0.504364318086156</v>
      </c>
      <c r="AE4629" s="45">
        <f t="shared" si="1313"/>
        <v>0.49563568191384394</v>
      </c>
      <c r="AF4629" s="43">
        <f>('Estimates from MCMC'!$B$2-'MCMC runs'!W4629)/'Estimates from MCMC'!$B$2</f>
        <v>0.13137703538271819</v>
      </c>
    </row>
    <row r="4630" spans="1:32" x14ac:dyDescent="0.3">
      <c r="A4630" s="38">
        <v>4459</v>
      </c>
      <c r="B4630" s="38">
        <v>1954341.7900561562</v>
      </c>
      <c r="C4630" s="39">
        <v>52918.919023977403</v>
      </c>
      <c r="D4630" s="39">
        <v>51824.5821049152</v>
      </c>
      <c r="E4630" s="39">
        <f t="shared" si="1296"/>
        <v>1094.3369190622034</v>
      </c>
      <c r="F4630" s="39">
        <v>52854.116051278703</v>
      </c>
      <c r="G4630" s="40">
        <f t="shared" si="1297"/>
        <v>64.802972698700614</v>
      </c>
      <c r="H4630" s="39">
        <v>52830.887224935599</v>
      </c>
      <c r="I4630" s="39">
        <f t="shared" si="1298"/>
        <v>88.031799041804334</v>
      </c>
      <c r="J4630" s="39">
        <v>51672.632287986897</v>
      </c>
      <c r="K4630" s="40">
        <f t="shared" si="1299"/>
        <v>1246.2867359905067</v>
      </c>
      <c r="L4630" s="39">
        <v>51098.003984208997</v>
      </c>
      <c r="M4630" s="39">
        <f t="shared" si="1300"/>
        <v>1820.9150397684061</v>
      </c>
      <c r="N4630" s="39">
        <f t="shared" si="1305"/>
        <v>574.62830377789942</v>
      </c>
      <c r="O4630" s="40">
        <f>'Estimates from MCMC'!$B$2-L4630</f>
        <v>17962.996015791003</v>
      </c>
      <c r="P4630" s="39">
        <v>52309.309013106198</v>
      </c>
      <c r="Q4630" s="40">
        <f t="shared" si="1301"/>
        <v>1211.3050288972008</v>
      </c>
      <c r="R4630" s="39">
        <v>52339.687473079903</v>
      </c>
      <c r="S4630" s="39">
        <f t="shared" si="1302"/>
        <v>30.378459973704594</v>
      </c>
      <c r="T4630" s="39">
        <f t="shared" si="1306"/>
        <v>1241.6834888709054</v>
      </c>
      <c r="U4630" s="39">
        <v>59020.533733274002</v>
      </c>
      <c r="V4630" s="39">
        <f t="shared" si="1303"/>
        <v>7922.5297490650046</v>
      </c>
      <c r="W4630" s="39">
        <v>60506.680281532397</v>
      </c>
      <c r="X4630" s="39">
        <f t="shared" si="1304"/>
        <v>244.46305938748992</v>
      </c>
      <c r="Y4630" s="39">
        <f t="shared" si="1307"/>
        <v>9408.6762973233999</v>
      </c>
      <c r="Z4630" s="39">
        <f t="shared" si="1308"/>
        <v>8554.3197184676028</v>
      </c>
      <c r="AA4630" s="45">
        <f t="shared" si="1309"/>
        <v>6.9124520641175885E-2</v>
      </c>
      <c r="AB4630" s="45">
        <f t="shared" si="1310"/>
        <v>0.4410472363352097</v>
      </c>
      <c r="AC4630" s="45">
        <f t="shared" si="1311"/>
        <v>1.3609258676703267E-2</v>
      </c>
      <c r="AD4630" s="45">
        <f t="shared" si="1312"/>
        <v>0.52378101565308888</v>
      </c>
      <c r="AE4630" s="45">
        <f t="shared" si="1313"/>
        <v>0.47621898434691112</v>
      </c>
      <c r="AF4630" s="43">
        <f>('Estimates from MCMC'!$B$2-'MCMC runs'!W4630)/'Estimates from MCMC'!$B$2</f>
        <v>0.12386614324246105</v>
      </c>
    </row>
    <row r="4631" spans="1:32" x14ac:dyDescent="0.3">
      <c r="A4631" s="38">
        <v>4659</v>
      </c>
      <c r="B4631" s="38">
        <v>1954341.7900561562</v>
      </c>
      <c r="C4631" s="39">
        <v>52918.919023977403</v>
      </c>
      <c r="D4631" s="39">
        <v>51824.5821049152</v>
      </c>
      <c r="E4631" s="39">
        <f t="shared" si="1296"/>
        <v>1094.3369190622034</v>
      </c>
      <c r="F4631" s="39">
        <v>52854.116051278703</v>
      </c>
      <c r="G4631" s="40">
        <f t="shared" si="1297"/>
        <v>64.802972698700614</v>
      </c>
      <c r="H4631" s="39">
        <v>52830.887224935599</v>
      </c>
      <c r="I4631" s="39">
        <f t="shared" si="1298"/>
        <v>88.031799041804334</v>
      </c>
      <c r="J4631" s="39">
        <v>51672.632287986897</v>
      </c>
      <c r="K4631" s="40">
        <f t="shared" si="1299"/>
        <v>1246.2867359905067</v>
      </c>
      <c r="L4631" s="39">
        <v>51098.003984208997</v>
      </c>
      <c r="M4631" s="39">
        <f t="shared" si="1300"/>
        <v>1820.9150397684061</v>
      </c>
      <c r="N4631" s="39">
        <f t="shared" si="1305"/>
        <v>574.62830377789942</v>
      </c>
      <c r="O4631" s="40">
        <f>'Estimates from MCMC'!$B$2-L4631</f>
        <v>17962.996015791003</v>
      </c>
      <c r="P4631" s="39">
        <v>52309.309013106198</v>
      </c>
      <c r="Q4631" s="40">
        <f t="shared" si="1301"/>
        <v>1211.3050288972008</v>
      </c>
      <c r="R4631" s="39">
        <v>52339.687473079903</v>
      </c>
      <c r="S4631" s="39">
        <f t="shared" si="1302"/>
        <v>30.378459973704594</v>
      </c>
      <c r="T4631" s="39">
        <f t="shared" si="1306"/>
        <v>1241.6834888709054</v>
      </c>
      <c r="U4631" s="39">
        <v>59020.533733274002</v>
      </c>
      <c r="V4631" s="39">
        <f t="shared" si="1303"/>
        <v>7922.5297490650046</v>
      </c>
      <c r="W4631" s="39">
        <v>60506.680281532397</v>
      </c>
      <c r="X4631" s="39">
        <f t="shared" si="1304"/>
        <v>244.46305938748992</v>
      </c>
      <c r="Y4631" s="39">
        <f t="shared" si="1307"/>
        <v>9408.6762973233999</v>
      </c>
      <c r="Z4631" s="39">
        <f t="shared" si="1308"/>
        <v>8554.3197184676028</v>
      </c>
      <c r="AA4631" s="45">
        <f t="shared" si="1309"/>
        <v>6.9124520641175885E-2</v>
      </c>
      <c r="AB4631" s="45">
        <f t="shared" si="1310"/>
        <v>0.4410472363352097</v>
      </c>
      <c r="AC4631" s="45">
        <f t="shared" si="1311"/>
        <v>1.3609258676703267E-2</v>
      </c>
      <c r="AD4631" s="45">
        <f t="shared" si="1312"/>
        <v>0.52378101565308888</v>
      </c>
      <c r="AE4631" s="45">
        <f t="shared" si="1313"/>
        <v>0.47621898434691112</v>
      </c>
      <c r="AF4631" s="43">
        <f>('Estimates from MCMC'!$B$2-'MCMC runs'!W4631)/'Estimates from MCMC'!$B$2</f>
        <v>0.12386614324246105</v>
      </c>
    </row>
    <row r="4632" spans="1:32" x14ac:dyDescent="0.3">
      <c r="A4632" s="38">
        <v>4670</v>
      </c>
      <c r="B4632" s="38">
        <v>1988004.105615227</v>
      </c>
      <c r="C4632" s="39">
        <v>53210.936391704898</v>
      </c>
      <c r="D4632" s="39">
        <v>52117.319171329502</v>
      </c>
      <c r="E4632" s="39">
        <f t="shared" si="1296"/>
        <v>1093.6172203753958</v>
      </c>
      <c r="F4632" s="39">
        <v>53159.173079650398</v>
      </c>
      <c r="G4632" s="40">
        <f t="shared" si="1297"/>
        <v>51.763312054499693</v>
      </c>
      <c r="H4632" s="39">
        <v>53123.790647234797</v>
      </c>
      <c r="I4632" s="39">
        <f t="shared" si="1298"/>
        <v>87.145744470100908</v>
      </c>
      <c r="J4632" s="39">
        <v>51978.855368186298</v>
      </c>
      <c r="K4632" s="40">
        <f t="shared" si="1299"/>
        <v>1232.0810235186</v>
      </c>
      <c r="L4632" s="39">
        <v>51409.615247060603</v>
      </c>
      <c r="M4632" s="39">
        <f t="shared" si="1300"/>
        <v>1801.3211446442947</v>
      </c>
      <c r="N4632" s="39">
        <f t="shared" si="1305"/>
        <v>569.24012112569471</v>
      </c>
      <c r="O4632" s="40">
        <f>'Estimates from MCMC'!$B$2-L4632</f>
        <v>17651.384752939397</v>
      </c>
      <c r="P4632" s="39">
        <v>52604.412068377103</v>
      </c>
      <c r="Q4632" s="40">
        <f t="shared" si="1301"/>
        <v>1194.7968213165004</v>
      </c>
      <c r="R4632" s="39">
        <v>52634.722277312503</v>
      </c>
      <c r="S4632" s="39">
        <f t="shared" si="1302"/>
        <v>30.310208935399714</v>
      </c>
      <c r="T4632" s="39">
        <f t="shared" si="1306"/>
        <v>1225.1070302519001</v>
      </c>
      <c r="U4632" s="39">
        <v>59525.272039014497</v>
      </c>
      <c r="V4632" s="39">
        <f t="shared" si="1303"/>
        <v>8115.6567919538938</v>
      </c>
      <c r="W4632" s="39">
        <v>60991.785454212302</v>
      </c>
      <c r="X4632" s="39">
        <f t="shared" si="1304"/>
        <v>241.4063849459053</v>
      </c>
      <c r="Y4632" s="39">
        <f t="shared" si="1307"/>
        <v>9582.1702071516993</v>
      </c>
      <c r="Z4632" s="39">
        <f t="shared" si="1308"/>
        <v>8069.2145457876977</v>
      </c>
      <c r="AA4632" s="45">
        <f t="shared" si="1309"/>
        <v>6.9405717874224518E-2</v>
      </c>
      <c r="AB4632" s="45">
        <f t="shared" si="1310"/>
        <v>0.4597745109262566</v>
      </c>
      <c r="AC4632" s="45">
        <f t="shared" si="1311"/>
        <v>1.3676342583020581E-2</v>
      </c>
      <c r="AD4632" s="45">
        <f t="shared" si="1312"/>
        <v>0.54285657138350174</v>
      </c>
      <c r="AE4632" s="45">
        <f t="shared" si="1313"/>
        <v>0.45714342861649832</v>
      </c>
      <c r="AF4632" s="43">
        <f>('Estimates from MCMC'!$B$2-'MCMC runs'!W4632)/'Estimates from MCMC'!$B$2</f>
        <v>0.11684184338175957</v>
      </c>
    </row>
    <row r="4633" spans="1:32" x14ac:dyDescent="0.3">
      <c r="A4633" s="38">
        <v>1516</v>
      </c>
      <c r="B4633" s="38">
        <v>1932854.4816934194</v>
      </c>
      <c r="C4633" s="39">
        <v>52822.732305743702</v>
      </c>
      <c r="D4633" s="39">
        <v>51709.150741895399</v>
      </c>
      <c r="E4633" s="39">
        <f t="shared" si="1296"/>
        <v>1113.5815638483036</v>
      </c>
      <c r="F4633" s="39">
        <v>52761.395694693798</v>
      </c>
      <c r="G4633" s="40">
        <f t="shared" si="1297"/>
        <v>61.336611049904604</v>
      </c>
      <c r="H4633" s="39">
        <v>52733.247546854502</v>
      </c>
      <c r="I4633" s="39">
        <f t="shared" si="1298"/>
        <v>89.484758889200748</v>
      </c>
      <c r="J4633" s="39">
        <v>51559.173098234904</v>
      </c>
      <c r="K4633" s="40">
        <f t="shared" si="1299"/>
        <v>1263.5592075087989</v>
      </c>
      <c r="L4633" s="39">
        <v>50975.120860786003</v>
      </c>
      <c r="M4633" s="39">
        <f t="shared" si="1300"/>
        <v>1847.6114449576999</v>
      </c>
      <c r="N4633" s="39">
        <f t="shared" si="1305"/>
        <v>584.052237448901</v>
      </c>
      <c r="O4633" s="40">
        <f>'Estimates from MCMC'!$B$2-L4633</f>
        <v>18085.879139213997</v>
      </c>
      <c r="P4633" s="39">
        <v>52209.760855640903</v>
      </c>
      <c r="Q4633" s="40">
        <f t="shared" si="1301"/>
        <v>1234.6399948549006</v>
      </c>
      <c r="R4633" s="39">
        <v>52240.502957338598</v>
      </c>
      <c r="S4633" s="39">
        <f t="shared" si="1302"/>
        <v>30.742101697695034</v>
      </c>
      <c r="T4633" s="39">
        <f t="shared" si="1306"/>
        <v>1265.3820965525956</v>
      </c>
      <c r="U4633" s="39">
        <v>58868.294728930399</v>
      </c>
      <c r="V4633" s="39">
        <f t="shared" si="1303"/>
        <v>7893.1738681443967</v>
      </c>
      <c r="W4633" s="39">
        <v>60381.085872588897</v>
      </c>
      <c r="X4633" s="39">
        <f t="shared" si="1304"/>
        <v>247.40904710590257</v>
      </c>
      <c r="Y4633" s="39">
        <f t="shared" si="1307"/>
        <v>9405.9650118028949</v>
      </c>
      <c r="Z4633" s="39">
        <f t="shared" si="1308"/>
        <v>8679.9141274111025</v>
      </c>
      <c r="AA4633" s="45">
        <f t="shared" si="1309"/>
        <v>6.9965196981161978E-2</v>
      </c>
      <c r="AB4633" s="45">
        <f t="shared" si="1310"/>
        <v>0.43642743642084458</v>
      </c>
      <c r="AC4633" s="45">
        <f t="shared" si="1311"/>
        <v>1.3679680440276062E-2</v>
      </c>
      <c r="AD4633" s="45">
        <f t="shared" si="1312"/>
        <v>0.5200723138422827</v>
      </c>
      <c r="AE4633" s="45">
        <f t="shared" si="1313"/>
        <v>0.47992768615771736</v>
      </c>
      <c r="AF4633" s="43">
        <f>('Estimates from MCMC'!$B$2-'MCMC runs'!W4633)/'Estimates from MCMC'!$B$2</f>
        <v>0.12568474431895141</v>
      </c>
    </row>
    <row r="4634" spans="1:32" x14ac:dyDescent="0.3">
      <c r="A4634" s="38">
        <v>1624</v>
      </c>
      <c r="B4634" s="38">
        <v>1935989.6337286902</v>
      </c>
      <c r="C4634" s="39">
        <v>51941.686621732602</v>
      </c>
      <c r="D4634" s="39">
        <v>50866.562876693497</v>
      </c>
      <c r="E4634" s="39">
        <f t="shared" si="1296"/>
        <v>1075.1237450391054</v>
      </c>
      <c r="F4634" s="39">
        <v>51863.077718623201</v>
      </c>
      <c r="G4634" s="40">
        <f t="shared" si="1297"/>
        <v>78.608903109401581</v>
      </c>
      <c r="H4634" s="39">
        <v>51854.356699887598</v>
      </c>
      <c r="I4634" s="39">
        <f t="shared" si="1298"/>
        <v>87.329921845004719</v>
      </c>
      <c r="J4634" s="39">
        <v>50701.8278660246</v>
      </c>
      <c r="K4634" s="40">
        <f t="shared" si="1299"/>
        <v>1239.8587557080027</v>
      </c>
      <c r="L4634" s="39">
        <v>50131.586228524102</v>
      </c>
      <c r="M4634" s="39">
        <f t="shared" si="1300"/>
        <v>1810.1003932085005</v>
      </c>
      <c r="N4634" s="39">
        <f t="shared" si="1305"/>
        <v>570.24163750049775</v>
      </c>
      <c r="O4634" s="40">
        <f>'Estimates from MCMC'!$B$2-L4634</f>
        <v>18929.413771475898</v>
      </c>
      <c r="P4634" s="39">
        <v>51334.603477507801</v>
      </c>
      <c r="Q4634" s="40">
        <f t="shared" si="1301"/>
        <v>1203.0172489836987</v>
      </c>
      <c r="R4634" s="39">
        <v>51364.657557879997</v>
      </c>
      <c r="S4634" s="39">
        <f t="shared" si="1302"/>
        <v>30.05408037219604</v>
      </c>
      <c r="T4634" s="39">
        <f t="shared" si="1306"/>
        <v>1233.0713293558947</v>
      </c>
      <c r="U4634" s="39">
        <v>57925.1937191084</v>
      </c>
      <c r="V4634" s="39">
        <f t="shared" si="1303"/>
        <v>7793.6074905842979</v>
      </c>
      <c r="W4634" s="39">
        <v>59400.4605066402</v>
      </c>
      <c r="X4634" s="39">
        <f t="shared" si="1304"/>
        <v>242.19545817590551</v>
      </c>
      <c r="Y4634" s="39">
        <f t="shared" si="1307"/>
        <v>9268.8742781160981</v>
      </c>
      <c r="Z4634" s="39">
        <f t="shared" si="1308"/>
        <v>9660.5394933598</v>
      </c>
      <c r="AA4634" s="45">
        <f t="shared" si="1309"/>
        <v>6.5140492159031824E-2</v>
      </c>
      <c r="AB4634" s="45">
        <f t="shared" si="1310"/>
        <v>0.41171943223768637</v>
      </c>
      <c r="AC4634" s="45">
        <f t="shared" si="1311"/>
        <v>1.2794662375697116E-2</v>
      </c>
      <c r="AD4634" s="45">
        <f t="shared" si="1312"/>
        <v>0.4896545867724153</v>
      </c>
      <c r="AE4634" s="45">
        <f t="shared" si="1313"/>
        <v>0.51034541322758475</v>
      </c>
      <c r="AF4634" s="43">
        <f>('Estimates from MCMC'!$B$2-'MCMC runs'!W4634)/'Estimates from MCMC'!$B$2</f>
        <v>0.13988415304382792</v>
      </c>
    </row>
    <row r="4635" spans="1:32" x14ac:dyDescent="0.3">
      <c r="A4635" s="38">
        <v>4707</v>
      </c>
      <c r="B4635" s="38">
        <v>2010319.4842281204</v>
      </c>
      <c r="C4635" s="39">
        <v>53234.068208192701</v>
      </c>
      <c r="D4635" s="39">
        <v>52106.928270755598</v>
      </c>
      <c r="E4635" s="39">
        <f t="shared" si="1296"/>
        <v>1127.1399374371031</v>
      </c>
      <c r="F4635" s="39">
        <v>53172.395080664697</v>
      </c>
      <c r="G4635" s="40">
        <f t="shared" si="1297"/>
        <v>61.673127528003533</v>
      </c>
      <c r="H4635" s="39">
        <v>53143.563196593001</v>
      </c>
      <c r="I4635" s="39">
        <f t="shared" si="1298"/>
        <v>90.505011599700083</v>
      </c>
      <c r="J4635" s="39">
        <v>51955.540163596997</v>
      </c>
      <c r="K4635" s="40">
        <f t="shared" si="1299"/>
        <v>1278.5280445957032</v>
      </c>
      <c r="L4635" s="39">
        <v>51364.890929524903</v>
      </c>
      <c r="M4635" s="39">
        <f t="shared" si="1300"/>
        <v>1869.1772786677975</v>
      </c>
      <c r="N4635" s="39">
        <f t="shared" si="1305"/>
        <v>590.64923407209426</v>
      </c>
      <c r="O4635" s="40">
        <f>'Estimates from MCMC'!$B$2-L4635</f>
        <v>17696.109070475097</v>
      </c>
      <c r="P4635" s="39">
        <v>52616.051427790801</v>
      </c>
      <c r="Q4635" s="40">
        <f t="shared" si="1301"/>
        <v>1251.1604982658973</v>
      </c>
      <c r="R4635" s="39">
        <v>52647.068394555703</v>
      </c>
      <c r="S4635" s="39">
        <f t="shared" si="1302"/>
        <v>31.016966764902463</v>
      </c>
      <c r="T4635" s="39">
        <f t="shared" si="1306"/>
        <v>1282.1774650307998</v>
      </c>
      <c r="U4635" s="39">
        <v>59312.770380322298</v>
      </c>
      <c r="V4635" s="39">
        <f t="shared" si="1303"/>
        <v>7947.8794507973944</v>
      </c>
      <c r="W4635" s="39">
        <v>60847.108094396397</v>
      </c>
      <c r="X4635" s="39">
        <f t="shared" si="1304"/>
        <v>252.1602490432997</v>
      </c>
      <c r="Y4635" s="39">
        <f t="shared" si="1307"/>
        <v>9482.2171648714939</v>
      </c>
      <c r="Z4635" s="39">
        <f t="shared" si="1308"/>
        <v>8213.8919056036029</v>
      </c>
      <c r="AA4635" s="45">
        <f t="shared" si="1309"/>
        <v>7.2455332408073614E-2</v>
      </c>
      <c r="AB4635" s="45">
        <f t="shared" si="1310"/>
        <v>0.44913146834396256</v>
      </c>
      <c r="AC4635" s="45">
        <f t="shared" si="1311"/>
        <v>1.4249474166273876E-2</v>
      </c>
      <c r="AD4635" s="45">
        <f t="shared" si="1312"/>
        <v>0.53583627491830998</v>
      </c>
      <c r="AE4635" s="45">
        <f t="shared" si="1313"/>
        <v>0.46416372508168996</v>
      </c>
      <c r="AF4635" s="43">
        <f>('Estimates from MCMC'!$B$2-'MCMC runs'!W4635)/'Estimates from MCMC'!$B$2</f>
        <v>0.11893676468055202</v>
      </c>
    </row>
    <row r="4636" spans="1:32" x14ac:dyDescent="0.3">
      <c r="A4636" s="38">
        <v>1334</v>
      </c>
      <c r="B4636" s="38">
        <v>1958349.8115674048</v>
      </c>
      <c r="C4636" s="39">
        <v>52797.8959973151</v>
      </c>
      <c r="D4636" s="39">
        <v>51732.327195735998</v>
      </c>
      <c r="E4636" s="39">
        <f t="shared" si="1296"/>
        <v>1065.568801579102</v>
      </c>
      <c r="F4636" s="39">
        <v>52722.017246421899</v>
      </c>
      <c r="G4636" s="40">
        <f t="shared" si="1297"/>
        <v>75.878750893200049</v>
      </c>
      <c r="H4636" s="39">
        <v>52712.8579837242</v>
      </c>
      <c r="I4636" s="39">
        <f t="shared" si="1298"/>
        <v>85.038013590899936</v>
      </c>
      <c r="J4636" s="39">
        <v>51572.527796805</v>
      </c>
      <c r="K4636" s="40">
        <f t="shared" si="1299"/>
        <v>1225.3682005101</v>
      </c>
      <c r="L4636" s="39">
        <v>51017.101345634401</v>
      </c>
      <c r="M4636" s="39">
        <f t="shared" si="1300"/>
        <v>1780.7946516806987</v>
      </c>
      <c r="N4636" s="39">
        <f t="shared" si="1305"/>
        <v>555.42645117059874</v>
      </c>
      <c r="O4636" s="40">
        <f>'Estimates from MCMC'!$B$2-L4636</f>
        <v>18043.898654365599</v>
      </c>
      <c r="P4636" s="39">
        <v>52196.2600316194</v>
      </c>
      <c r="Q4636" s="40">
        <f t="shared" si="1301"/>
        <v>1179.1586859849995</v>
      </c>
      <c r="R4636" s="39">
        <v>52225.342542562103</v>
      </c>
      <c r="S4636" s="39">
        <f t="shared" si="1302"/>
        <v>29.082510942702356</v>
      </c>
      <c r="T4636" s="39">
        <f t="shared" si="1306"/>
        <v>1208.2411969277018</v>
      </c>
      <c r="U4636" s="39">
        <v>58790.657200416397</v>
      </c>
      <c r="V4636" s="39">
        <f t="shared" si="1303"/>
        <v>7773.5558547819965</v>
      </c>
      <c r="W4636" s="39">
        <v>60236.6005543789</v>
      </c>
      <c r="X4636" s="39">
        <f t="shared" si="1304"/>
        <v>237.70215703480062</v>
      </c>
      <c r="Y4636" s="39">
        <f t="shared" si="1307"/>
        <v>9219.4992087444989</v>
      </c>
      <c r="Z4636" s="39">
        <f t="shared" si="1308"/>
        <v>8824.3994456211003</v>
      </c>
      <c r="AA4636" s="45">
        <f t="shared" si="1309"/>
        <v>6.6961205007398772E-2</v>
      </c>
      <c r="AB4636" s="45">
        <f t="shared" si="1310"/>
        <v>0.43081354000518268</v>
      </c>
      <c r="AC4636" s="45">
        <f t="shared" si="1311"/>
        <v>1.3173547556879576E-2</v>
      </c>
      <c r="AD4636" s="45">
        <f t="shared" si="1312"/>
        <v>0.51094829256946106</v>
      </c>
      <c r="AE4636" s="45">
        <f t="shared" si="1313"/>
        <v>0.48905170743053894</v>
      </c>
      <c r="AF4636" s="43">
        <f>('Estimates from MCMC'!$B$2-'MCMC runs'!W4636)/'Estimates from MCMC'!$B$2</f>
        <v>0.12777688486441119</v>
      </c>
    </row>
    <row r="4637" spans="1:32" x14ac:dyDescent="0.3">
      <c r="A4637" s="38">
        <v>403</v>
      </c>
      <c r="B4637" s="38">
        <v>2088812.3206204649</v>
      </c>
      <c r="C4637" s="39">
        <v>52677.0250608856</v>
      </c>
      <c r="D4637" s="39">
        <v>51594.535795673</v>
      </c>
      <c r="E4637" s="39">
        <f t="shared" si="1296"/>
        <v>1082.4892652126</v>
      </c>
      <c r="F4637" s="39">
        <v>52603.701713654802</v>
      </c>
      <c r="G4637" s="40">
        <f t="shared" si="1297"/>
        <v>73.32334723079839</v>
      </c>
      <c r="H4637" s="39">
        <v>52589.5926816434</v>
      </c>
      <c r="I4637" s="39">
        <f t="shared" si="1298"/>
        <v>87.432379242200113</v>
      </c>
      <c r="J4637" s="39">
        <v>51434.863719561901</v>
      </c>
      <c r="K4637" s="40">
        <f t="shared" si="1299"/>
        <v>1242.1613413236992</v>
      </c>
      <c r="L4637" s="39">
        <v>50863.915707922002</v>
      </c>
      <c r="M4637" s="39">
        <f t="shared" si="1300"/>
        <v>1813.1093529635982</v>
      </c>
      <c r="N4637" s="39">
        <f t="shared" si="1305"/>
        <v>570.94801163989905</v>
      </c>
      <c r="O4637" s="40">
        <f>'Estimates from MCMC'!$B$2-L4637</f>
        <v>18197.084292077998</v>
      </c>
      <c r="P4637" s="39">
        <v>52070.260983718501</v>
      </c>
      <c r="Q4637" s="40">
        <f t="shared" si="1301"/>
        <v>1206.3452757964988</v>
      </c>
      <c r="R4637" s="39">
        <v>52100.309440262397</v>
      </c>
      <c r="S4637" s="39">
        <f t="shared" si="1302"/>
        <v>30.048456543896464</v>
      </c>
      <c r="T4637" s="39">
        <f t="shared" si="1306"/>
        <v>1236.3937323403952</v>
      </c>
      <c r="U4637" s="39">
        <v>58652.071342612697</v>
      </c>
      <c r="V4637" s="39">
        <f t="shared" si="1303"/>
        <v>7788.1556346906946</v>
      </c>
      <c r="W4637" s="39">
        <v>60130.310828339097</v>
      </c>
      <c r="X4637" s="39">
        <f t="shared" si="1304"/>
        <v>241.84575338600553</v>
      </c>
      <c r="Y4637" s="39">
        <f t="shared" si="1307"/>
        <v>9266.3951204170953</v>
      </c>
      <c r="Z4637" s="39">
        <f t="shared" si="1308"/>
        <v>8930.6891716609025</v>
      </c>
      <c r="AA4637" s="45">
        <f t="shared" si="1309"/>
        <v>6.7944606536699537E-2</v>
      </c>
      <c r="AB4637" s="45">
        <f t="shared" si="1310"/>
        <v>0.42798920473656465</v>
      </c>
      <c r="AC4637" s="45">
        <f t="shared" si="1311"/>
        <v>1.3290357372872739E-2</v>
      </c>
      <c r="AD4637" s="45">
        <f t="shared" si="1312"/>
        <v>0.50922416864613695</v>
      </c>
      <c r="AE4637" s="45">
        <f t="shared" si="1313"/>
        <v>0.4907758313538631</v>
      </c>
      <c r="AF4637" s="43">
        <f>('Estimates from MCMC'!$B$2-'MCMC runs'!W4637)/'Estimates from MCMC'!$B$2</f>
        <v>0.12931595504931731</v>
      </c>
    </row>
    <row r="4638" spans="1:32" x14ac:dyDescent="0.3">
      <c r="A4638" s="38">
        <v>1888</v>
      </c>
      <c r="B4638" s="38">
        <v>2048189.9826340617</v>
      </c>
      <c r="C4638" s="39">
        <v>52652.838734930301</v>
      </c>
      <c r="D4638" s="39">
        <v>51576.8180929097</v>
      </c>
      <c r="E4638" s="39">
        <f t="shared" si="1296"/>
        <v>1076.0206420206014</v>
      </c>
      <c r="F4638" s="39">
        <v>52574.779975771598</v>
      </c>
      <c r="G4638" s="40">
        <f t="shared" si="1297"/>
        <v>78.058759158702742</v>
      </c>
      <c r="H4638" s="39">
        <v>52565.446136947801</v>
      </c>
      <c r="I4638" s="39">
        <f t="shared" si="1298"/>
        <v>87.392597982499865</v>
      </c>
      <c r="J4638" s="39">
        <v>51412.649282770202</v>
      </c>
      <c r="K4638" s="40">
        <f t="shared" si="1299"/>
        <v>1240.1894521600989</v>
      </c>
      <c r="L4638" s="39">
        <v>50841.848980865703</v>
      </c>
      <c r="M4638" s="39">
        <f t="shared" si="1300"/>
        <v>1810.9897540645979</v>
      </c>
      <c r="N4638" s="39">
        <f t="shared" si="1305"/>
        <v>570.80030190449907</v>
      </c>
      <c r="O4638" s="40">
        <f>'Estimates from MCMC'!$B$2-L4638</f>
        <v>18219.151019134297</v>
      </c>
      <c r="P4638" s="39">
        <v>52042.779243290097</v>
      </c>
      <c r="Q4638" s="40">
        <f t="shared" si="1301"/>
        <v>1200.9302624243937</v>
      </c>
      <c r="R4638" s="39">
        <v>52072.984084826297</v>
      </c>
      <c r="S4638" s="39">
        <f t="shared" si="1302"/>
        <v>30.204841536200547</v>
      </c>
      <c r="T4638" s="39">
        <f t="shared" si="1306"/>
        <v>1231.1351039605943</v>
      </c>
      <c r="U4638" s="39">
        <v>58838.439403763099</v>
      </c>
      <c r="V4638" s="39">
        <f t="shared" si="1303"/>
        <v>7996.5904228973959</v>
      </c>
      <c r="W4638" s="39">
        <v>60314.520980524903</v>
      </c>
      <c r="X4638" s="39">
        <f t="shared" si="1304"/>
        <v>244.94647280120989</v>
      </c>
      <c r="Y4638" s="39">
        <f t="shared" si="1307"/>
        <v>9472.6719996592001</v>
      </c>
      <c r="Z4638" s="39">
        <f t="shared" si="1308"/>
        <v>8746.4790194750967</v>
      </c>
      <c r="AA4638" s="45">
        <f t="shared" si="1309"/>
        <v>6.7573681269100822E-2</v>
      </c>
      <c r="AB4638" s="45">
        <f t="shared" si="1310"/>
        <v>0.43891125412480186</v>
      </c>
      <c r="AC4638" s="45">
        <f t="shared" si="1311"/>
        <v>1.3444450432622233E-2</v>
      </c>
      <c r="AD4638" s="45">
        <f t="shared" si="1312"/>
        <v>0.51992938582652493</v>
      </c>
      <c r="AE4638" s="45">
        <f t="shared" si="1313"/>
        <v>0.48007061417347513</v>
      </c>
      <c r="AF4638" s="43">
        <f>('Estimates from MCMC'!$B$2-'MCMC runs'!W4638)/'Estimates from MCMC'!$B$2</f>
        <v>0.12664860079458878</v>
      </c>
    </row>
    <row r="4639" spans="1:32" x14ac:dyDescent="0.3">
      <c r="A4639" s="38">
        <v>2449</v>
      </c>
      <c r="B4639" s="38">
        <v>2162915.0579491286</v>
      </c>
      <c r="C4639" s="39">
        <v>51975.485190361898</v>
      </c>
      <c r="D4639" s="39">
        <v>50900.983332703297</v>
      </c>
      <c r="E4639" s="39">
        <f t="shared" si="1296"/>
        <v>1074.5018576586008</v>
      </c>
      <c r="F4639" s="39">
        <v>51909.676689998501</v>
      </c>
      <c r="G4639" s="40">
        <f t="shared" si="1297"/>
        <v>65.808500363396888</v>
      </c>
      <c r="H4639" s="39">
        <v>51888.980653427803</v>
      </c>
      <c r="I4639" s="39">
        <f t="shared" si="1298"/>
        <v>86.504536934095086</v>
      </c>
      <c r="J4639" s="39">
        <v>50749.467016677503</v>
      </c>
      <c r="K4639" s="40">
        <f t="shared" si="1299"/>
        <v>1226.0181736843952</v>
      </c>
      <c r="L4639" s="39">
        <v>50184.543908568397</v>
      </c>
      <c r="M4639" s="39">
        <f t="shared" si="1300"/>
        <v>1790.9412817935008</v>
      </c>
      <c r="N4639" s="39">
        <f t="shared" si="1305"/>
        <v>564.92310810910567</v>
      </c>
      <c r="O4639" s="40">
        <f>'Estimates from MCMC'!$B$2-L4639</f>
        <v>18876.456091431603</v>
      </c>
      <c r="P4639" s="39">
        <v>51371.012597150097</v>
      </c>
      <c r="Q4639" s="40">
        <f t="shared" si="1301"/>
        <v>1186.4686885816991</v>
      </c>
      <c r="R4639" s="39">
        <v>51400.994172486498</v>
      </c>
      <c r="S4639" s="39">
        <f t="shared" si="1302"/>
        <v>29.981575336401875</v>
      </c>
      <c r="T4639" s="39">
        <f t="shared" si="1306"/>
        <v>1216.450263918101</v>
      </c>
      <c r="U4639" s="39">
        <v>57959.582439567101</v>
      </c>
      <c r="V4639" s="39">
        <f t="shared" si="1303"/>
        <v>7775.0385309987032</v>
      </c>
      <c r="W4639" s="39">
        <v>59415.553170346197</v>
      </c>
      <c r="X4639" s="39">
        <f t="shared" si="1304"/>
        <v>239.52046686099493</v>
      </c>
      <c r="Y4639" s="39">
        <f t="shared" si="1307"/>
        <v>9231.0092617777991</v>
      </c>
      <c r="Z4639" s="39">
        <f t="shared" si="1308"/>
        <v>9645.4468296538034</v>
      </c>
      <c r="AA4639" s="45">
        <f t="shared" si="1309"/>
        <v>6.4442724737418897E-2</v>
      </c>
      <c r="AB4639" s="45">
        <f t="shared" si="1310"/>
        <v>0.41189079630937436</v>
      </c>
      <c r="AC4639" s="45">
        <f t="shared" si="1311"/>
        <v>1.2688847191487284E-2</v>
      </c>
      <c r="AD4639" s="45">
        <f t="shared" si="1312"/>
        <v>0.48902236823828055</v>
      </c>
      <c r="AE4639" s="45">
        <f t="shared" si="1313"/>
        <v>0.5109776317617194</v>
      </c>
      <c r="AF4639" s="43">
        <f>('Estimates from MCMC'!$B$2-'MCMC runs'!W4639)/'Estimates from MCMC'!$B$2</f>
        <v>0.13966561199017974</v>
      </c>
    </row>
    <row r="4640" spans="1:32" x14ac:dyDescent="0.3">
      <c r="A4640" s="38">
        <v>4139</v>
      </c>
      <c r="B4640" s="38">
        <v>2207206.1929627284</v>
      </c>
      <c r="C4640" s="39">
        <v>53547.394458698698</v>
      </c>
      <c r="D4640" s="39">
        <v>52431.196759943101</v>
      </c>
      <c r="E4640" s="39">
        <f t="shared" si="1296"/>
        <v>1116.1976987555972</v>
      </c>
      <c r="F4640" s="39">
        <v>53481.914840643898</v>
      </c>
      <c r="G4640" s="40">
        <f t="shared" si="1297"/>
        <v>65.479618054800085</v>
      </c>
      <c r="H4640" s="39">
        <v>53457.176707020502</v>
      </c>
      <c r="I4640" s="39">
        <f t="shared" si="1298"/>
        <v>90.217751678195782</v>
      </c>
      <c r="J4640" s="39">
        <v>52276.469088602098</v>
      </c>
      <c r="K4640" s="40">
        <f t="shared" si="1299"/>
        <v>1270.9253700966001</v>
      </c>
      <c r="L4640" s="39">
        <v>51687.665883100599</v>
      </c>
      <c r="M4640" s="39">
        <f t="shared" si="1300"/>
        <v>1859.7285755980993</v>
      </c>
      <c r="N4640" s="39">
        <f t="shared" si="1305"/>
        <v>588.80320550149918</v>
      </c>
      <c r="O4640" s="40">
        <f>'Estimates from MCMC'!$B$2-L4640</f>
        <v>17373.334116899401</v>
      </c>
      <c r="P4640" s="39">
        <v>52926.804980590503</v>
      </c>
      <c r="Q4640" s="40">
        <f t="shared" si="1301"/>
        <v>1239.1390974899041</v>
      </c>
      <c r="R4640" s="39">
        <v>52958.069991061602</v>
      </c>
      <c r="S4640" s="39">
        <f t="shared" si="1302"/>
        <v>31.265010471099231</v>
      </c>
      <c r="T4640" s="39">
        <f t="shared" si="1306"/>
        <v>1270.4041079610033</v>
      </c>
      <c r="U4640" s="39">
        <v>59808.642211857798</v>
      </c>
      <c r="V4640" s="39">
        <f t="shared" si="1303"/>
        <v>8120.9763287571986</v>
      </c>
      <c r="W4640" s="39">
        <v>61333.353620375798</v>
      </c>
      <c r="X4640" s="39">
        <f t="shared" si="1304"/>
        <v>254.30730055699678</v>
      </c>
      <c r="Y4640" s="39">
        <f t="shared" si="1307"/>
        <v>9645.6877372751987</v>
      </c>
      <c r="Z4640" s="39">
        <f t="shared" si="1308"/>
        <v>7727.6463796242024</v>
      </c>
      <c r="AA4640" s="45">
        <f t="shared" si="1309"/>
        <v>7.3123794167134271E-2</v>
      </c>
      <c r="AB4640" s="45">
        <f t="shared" si="1310"/>
        <v>0.46743913828594114</v>
      </c>
      <c r="AC4640" s="45">
        <f t="shared" si="1311"/>
        <v>1.4637794843859407E-2</v>
      </c>
      <c r="AD4640" s="45">
        <f t="shared" si="1312"/>
        <v>0.55520072729693482</v>
      </c>
      <c r="AE4640" s="45">
        <f t="shared" si="1313"/>
        <v>0.44479927270306513</v>
      </c>
      <c r="AF4640" s="43">
        <f>('Estimates from MCMC'!$B$2-'MCMC runs'!W4640)/'Estimates from MCMC'!$B$2</f>
        <v>0.11189595255823406</v>
      </c>
    </row>
    <row r="4641" spans="1:32" x14ac:dyDescent="0.3">
      <c r="A4641" s="38">
        <v>124</v>
      </c>
      <c r="B4641" s="38">
        <v>2054918.3960015867</v>
      </c>
      <c r="C4641" s="39">
        <v>53267.611557517099</v>
      </c>
      <c r="D4641" s="39">
        <v>52137.415976097996</v>
      </c>
      <c r="E4641" s="39">
        <f t="shared" si="1296"/>
        <v>1130.1955814191024</v>
      </c>
      <c r="F4641" s="39">
        <v>53219.055936947902</v>
      </c>
      <c r="G4641" s="40">
        <f t="shared" si="1297"/>
        <v>48.555620569197345</v>
      </c>
      <c r="H4641" s="39">
        <v>53178.0784736364</v>
      </c>
      <c r="I4641" s="39">
        <f t="shared" si="1298"/>
        <v>89.533083880698541</v>
      </c>
      <c r="J4641" s="39">
        <v>51999.789751742297</v>
      </c>
      <c r="K4641" s="40">
        <f t="shared" si="1299"/>
        <v>1267.8218057748018</v>
      </c>
      <c r="L4641" s="39">
        <v>51415.473119625298</v>
      </c>
      <c r="M4641" s="39">
        <f t="shared" si="1300"/>
        <v>1852.138437891801</v>
      </c>
      <c r="N4641" s="39">
        <f t="shared" si="1305"/>
        <v>584.31663211699924</v>
      </c>
      <c r="O4641" s="40">
        <f>'Estimates from MCMC'!$B$2-L4641</f>
        <v>17645.526880374702</v>
      </c>
      <c r="P4641" s="39">
        <v>52652.138435347602</v>
      </c>
      <c r="Q4641" s="40">
        <f t="shared" si="1301"/>
        <v>1236.6653157223045</v>
      </c>
      <c r="R4641" s="39">
        <v>52682.9017361113</v>
      </c>
      <c r="S4641" s="39">
        <f t="shared" si="1302"/>
        <v>30.763300763697771</v>
      </c>
      <c r="T4641" s="39">
        <f t="shared" si="1306"/>
        <v>1267.4286164860023</v>
      </c>
      <c r="U4641" s="39">
        <v>59436.148776693502</v>
      </c>
      <c r="V4641" s="39">
        <f t="shared" si="1303"/>
        <v>8020.6756570682046</v>
      </c>
      <c r="W4641" s="39">
        <v>60953.196722161301</v>
      </c>
      <c r="X4641" s="39">
        <f t="shared" si="1304"/>
        <v>249.61932898179657</v>
      </c>
      <c r="Y4641" s="39">
        <f t="shared" si="1307"/>
        <v>9537.7236025360035</v>
      </c>
      <c r="Z4641" s="39">
        <f t="shared" si="1308"/>
        <v>8107.8032778386987</v>
      </c>
      <c r="AA4641" s="45">
        <f t="shared" si="1309"/>
        <v>7.1827190260645171E-2</v>
      </c>
      <c r="AB4641" s="45">
        <f t="shared" si="1310"/>
        <v>0.45454441295197445</v>
      </c>
      <c r="AC4641" s="45">
        <f t="shared" si="1311"/>
        <v>1.4146323352884542E-2</v>
      </c>
      <c r="AD4641" s="45">
        <f t="shared" si="1312"/>
        <v>0.54051792656550424</v>
      </c>
      <c r="AE4641" s="45">
        <f t="shared" si="1313"/>
        <v>0.45948207343449582</v>
      </c>
      <c r="AF4641" s="43">
        <f>('Estimates from MCMC'!$B$2-'MCMC runs'!W4641)/'Estimates from MCMC'!$B$2</f>
        <v>0.1174006063891154</v>
      </c>
    </row>
    <row r="4642" spans="1:32" x14ac:dyDescent="0.3">
      <c r="A4642" s="38">
        <v>4688</v>
      </c>
      <c r="B4642" s="38">
        <v>2041069.4455984356</v>
      </c>
      <c r="C4642" s="39">
        <v>52373.929496521101</v>
      </c>
      <c r="D4642" s="39">
        <v>51277.945518911598</v>
      </c>
      <c r="E4642" s="39">
        <f t="shared" si="1296"/>
        <v>1095.9839776095032</v>
      </c>
      <c r="F4642" s="39">
        <v>52301.921810213702</v>
      </c>
      <c r="G4642" s="40">
        <f t="shared" si="1297"/>
        <v>72.007686307399126</v>
      </c>
      <c r="H4642" s="39">
        <v>52285.691176461201</v>
      </c>
      <c r="I4642" s="39">
        <f t="shared" si="1298"/>
        <v>88.238320059899706</v>
      </c>
      <c r="J4642" s="39">
        <v>51118.822057306803</v>
      </c>
      <c r="K4642" s="40">
        <f t="shared" si="1299"/>
        <v>1255.1074392142982</v>
      </c>
      <c r="L4642" s="39">
        <v>50542.938409212104</v>
      </c>
      <c r="M4642" s="39">
        <f t="shared" si="1300"/>
        <v>1830.9910873089975</v>
      </c>
      <c r="N4642" s="39">
        <f t="shared" si="1305"/>
        <v>575.88364809469931</v>
      </c>
      <c r="O4642" s="40">
        <f>'Estimates from MCMC'!$B$2-L4642</f>
        <v>18518.061590787896</v>
      </c>
      <c r="P4642" s="39">
        <v>51761.611210103598</v>
      </c>
      <c r="Q4642" s="40">
        <f t="shared" si="1301"/>
        <v>1218.6728008914943</v>
      </c>
      <c r="R4642" s="39">
        <v>51791.890489241297</v>
      </c>
      <c r="S4642" s="39">
        <f t="shared" si="1302"/>
        <v>30.279279137699632</v>
      </c>
      <c r="T4642" s="39">
        <f t="shared" si="1306"/>
        <v>1248.9520800291939</v>
      </c>
      <c r="U4642" s="39">
        <v>58430.997797641103</v>
      </c>
      <c r="V4642" s="39">
        <f t="shared" si="1303"/>
        <v>7888.0593884289992</v>
      </c>
      <c r="W4642" s="39">
        <v>59926.854707348299</v>
      </c>
      <c r="X4642" s="39">
        <f t="shared" si="1304"/>
        <v>246.90482967800199</v>
      </c>
      <c r="Y4642" s="39">
        <f t="shared" si="1307"/>
        <v>9383.9162981361951</v>
      </c>
      <c r="Z4642" s="39">
        <f t="shared" si="1308"/>
        <v>9134.1452926517013</v>
      </c>
      <c r="AA4642" s="45">
        <f t="shared" si="1309"/>
        <v>6.7445076467966006E-2</v>
      </c>
      <c r="AB4642" s="45">
        <f t="shared" si="1310"/>
        <v>0.42596571729478638</v>
      </c>
      <c r="AC4642" s="45">
        <f t="shared" si="1311"/>
        <v>1.333318978703628E-2</v>
      </c>
      <c r="AD4642" s="45">
        <f t="shared" si="1312"/>
        <v>0.50674398354978867</v>
      </c>
      <c r="AE4642" s="45">
        <f t="shared" si="1313"/>
        <v>0.49325601645021133</v>
      </c>
      <c r="AF4642" s="43">
        <f>('Estimates from MCMC'!$B$2-'MCMC runs'!W4642)/'Estimates from MCMC'!$B$2</f>
        <v>0.13226199001826938</v>
      </c>
    </row>
    <row r="4643" spans="1:32" x14ac:dyDescent="0.3">
      <c r="A4643" s="38">
        <v>3748</v>
      </c>
      <c r="B4643" s="38">
        <v>1972867.7497198281</v>
      </c>
      <c r="C4643" s="39">
        <v>52355.412008337502</v>
      </c>
      <c r="D4643" s="39">
        <v>51305.8585926132</v>
      </c>
      <c r="E4643" s="39">
        <f t="shared" si="1296"/>
        <v>1049.5534157243019</v>
      </c>
      <c r="F4643" s="39">
        <v>52280.691670052198</v>
      </c>
      <c r="G4643" s="40">
        <f t="shared" si="1297"/>
        <v>74.720338285304024</v>
      </c>
      <c r="H4643" s="39">
        <v>52270.299438146598</v>
      </c>
      <c r="I4643" s="39">
        <f t="shared" si="1298"/>
        <v>85.11257019090408</v>
      </c>
      <c r="J4643" s="39">
        <v>51147.047651262103</v>
      </c>
      <c r="K4643" s="40">
        <f t="shared" si="1299"/>
        <v>1208.3643570753993</v>
      </c>
      <c r="L4643" s="39">
        <v>50590.895243090097</v>
      </c>
      <c r="M4643" s="39">
        <f t="shared" si="1300"/>
        <v>1764.5167652474047</v>
      </c>
      <c r="N4643" s="39">
        <f t="shared" si="1305"/>
        <v>556.15240817200538</v>
      </c>
      <c r="O4643" s="40">
        <f>'Estimates from MCMC'!$B$2-L4643</f>
        <v>18470.104756909903</v>
      </c>
      <c r="P4643" s="39">
        <v>51758.183885830796</v>
      </c>
      <c r="Q4643" s="40">
        <f t="shared" si="1301"/>
        <v>1167.2886427406993</v>
      </c>
      <c r="R4643" s="39">
        <v>51787.718461021999</v>
      </c>
      <c r="S4643" s="39">
        <f t="shared" si="1302"/>
        <v>29.534575191202748</v>
      </c>
      <c r="T4643" s="39">
        <f t="shared" si="1306"/>
        <v>1196.823217931902</v>
      </c>
      <c r="U4643" s="39">
        <v>58341.683976513697</v>
      </c>
      <c r="V4643" s="39">
        <f t="shared" si="1303"/>
        <v>7750.7887334236002</v>
      </c>
      <c r="W4643" s="39">
        <v>59771.062159292997</v>
      </c>
      <c r="X4643" s="39">
        <f t="shared" si="1304"/>
        <v>232.55496484739706</v>
      </c>
      <c r="Y4643" s="39">
        <f t="shared" si="1307"/>
        <v>9180.1669162028993</v>
      </c>
      <c r="Z4643" s="39">
        <f t="shared" si="1308"/>
        <v>9289.9378407070035</v>
      </c>
      <c r="AA4643" s="45">
        <f t="shared" si="1309"/>
        <v>6.4797857601980036E-2</v>
      </c>
      <c r="AB4643" s="45">
        <f t="shared" si="1310"/>
        <v>0.41963967370157612</v>
      </c>
      <c r="AC4643" s="45">
        <f t="shared" si="1311"/>
        <v>1.2590884995408337E-2</v>
      </c>
      <c r="AD4643" s="45">
        <f t="shared" si="1312"/>
        <v>0.49702841629896449</v>
      </c>
      <c r="AE4643" s="45">
        <f t="shared" si="1313"/>
        <v>0.50297158370103556</v>
      </c>
      <c r="AF4643" s="43">
        <f>('Estimates from MCMC'!$B$2-'MCMC runs'!W4643)/'Estimates from MCMC'!$B$2</f>
        <v>0.13451785871486083</v>
      </c>
    </row>
    <row r="4644" spans="1:32" x14ac:dyDescent="0.3">
      <c r="A4644" s="38">
        <v>4679</v>
      </c>
      <c r="B4644" s="38">
        <v>2017269.1700543356</v>
      </c>
      <c r="C4644" s="39">
        <v>53055.405350551096</v>
      </c>
      <c r="D4644" s="39">
        <v>51942.622079336899</v>
      </c>
      <c r="E4644" s="39">
        <f t="shared" si="1296"/>
        <v>1112.7832712141972</v>
      </c>
      <c r="F4644" s="39">
        <v>52992.146974610703</v>
      </c>
      <c r="G4644" s="40">
        <f t="shared" si="1297"/>
        <v>63.258375940393307</v>
      </c>
      <c r="H4644" s="39">
        <v>52964.962925603402</v>
      </c>
      <c r="I4644" s="39">
        <f t="shared" si="1298"/>
        <v>90.442424947694235</v>
      </c>
      <c r="J4644" s="39">
        <v>51789.908604724202</v>
      </c>
      <c r="K4644" s="40">
        <f t="shared" si="1299"/>
        <v>1265.4967458268948</v>
      </c>
      <c r="L4644" s="39">
        <v>51199.316923185499</v>
      </c>
      <c r="M4644" s="39">
        <f t="shared" si="1300"/>
        <v>1856.0884273655975</v>
      </c>
      <c r="N4644" s="39">
        <f t="shared" si="1305"/>
        <v>590.59168153870269</v>
      </c>
      <c r="O4644" s="40">
        <f>'Estimates from MCMC'!$B$2-L4644</f>
        <v>17861.683076814501</v>
      </c>
      <c r="P4644" s="39">
        <v>52439.000325818197</v>
      </c>
      <c r="Q4644" s="40">
        <f t="shared" si="1301"/>
        <v>1239.6834026326978</v>
      </c>
      <c r="R4644" s="39">
        <v>52470.3430312661</v>
      </c>
      <c r="S4644" s="39">
        <f t="shared" si="1302"/>
        <v>31.342705447903427</v>
      </c>
      <c r="T4644" s="39">
        <f t="shared" si="1306"/>
        <v>1271.0261080806013</v>
      </c>
      <c r="U4644" s="39">
        <v>59197.341776449</v>
      </c>
      <c r="V4644" s="39">
        <f t="shared" si="1303"/>
        <v>7998.0248532635014</v>
      </c>
      <c r="W4644" s="39">
        <v>60718.274244135901</v>
      </c>
      <c r="X4644" s="39">
        <f t="shared" si="1304"/>
        <v>249.90635960629879</v>
      </c>
      <c r="Y4644" s="39">
        <f t="shared" si="1307"/>
        <v>9518.9573209504015</v>
      </c>
      <c r="Z4644" s="39">
        <f t="shared" si="1308"/>
        <v>8342.7257558640995</v>
      </c>
      <c r="AA4644" s="45">
        <f t="shared" si="1309"/>
        <v>7.1159369619006776E-2</v>
      </c>
      <c r="AB4644" s="45">
        <f t="shared" si="1310"/>
        <v>0.44777554382013424</v>
      </c>
      <c r="AC4644" s="45">
        <f t="shared" si="1311"/>
        <v>1.3991198843444476E-2</v>
      </c>
      <c r="AD4644" s="45">
        <f t="shared" si="1312"/>
        <v>0.53292611228258546</v>
      </c>
      <c r="AE4644" s="45">
        <f t="shared" si="1313"/>
        <v>0.46707388771741454</v>
      </c>
      <c r="AF4644" s="43">
        <f>('Estimates from MCMC'!$B$2-'MCMC runs'!W4644)/'Estimates from MCMC'!$B$2</f>
        <v>0.12080227271345766</v>
      </c>
    </row>
    <row r="4645" spans="1:32" x14ac:dyDescent="0.3">
      <c r="A4645" s="38">
        <v>43</v>
      </c>
      <c r="B4645" s="38">
        <v>1969827.0845119383</v>
      </c>
      <c r="C4645" s="39">
        <v>52475.937165151801</v>
      </c>
      <c r="D4645" s="39">
        <v>51394.216391722497</v>
      </c>
      <c r="E4645" s="39">
        <f t="shared" si="1296"/>
        <v>1081.7207734293042</v>
      </c>
      <c r="F4645" s="39">
        <v>52407.599096290702</v>
      </c>
      <c r="G4645" s="40">
        <f t="shared" si="1297"/>
        <v>68.3380688610996</v>
      </c>
      <c r="H4645" s="39">
        <v>52387.986748361902</v>
      </c>
      <c r="I4645" s="39">
        <f t="shared" si="1298"/>
        <v>87.950416789899464</v>
      </c>
      <c r="J4645" s="39">
        <v>51238.738728212498</v>
      </c>
      <c r="K4645" s="40">
        <f t="shared" si="1299"/>
        <v>1237.1984369393031</v>
      </c>
      <c r="L4645" s="39">
        <v>50664.562267216599</v>
      </c>
      <c r="M4645" s="39">
        <f t="shared" si="1300"/>
        <v>1811.3748979352022</v>
      </c>
      <c r="N4645" s="39">
        <f t="shared" si="1305"/>
        <v>574.17646099589911</v>
      </c>
      <c r="O4645" s="40">
        <f>'Estimates from MCMC'!$B$2-L4645</f>
        <v>18396.437732783401</v>
      </c>
      <c r="P4645" s="39">
        <v>51868.848392042397</v>
      </c>
      <c r="Q4645" s="40">
        <f t="shared" si="1301"/>
        <v>1204.2861248257977</v>
      </c>
      <c r="R4645" s="39">
        <v>51899.433307683197</v>
      </c>
      <c r="S4645" s="39">
        <f t="shared" si="1302"/>
        <v>30.584915640800318</v>
      </c>
      <c r="T4645" s="39">
        <f t="shared" si="1306"/>
        <v>1234.8710404665981</v>
      </c>
      <c r="U4645" s="39">
        <v>58463.0838269655</v>
      </c>
      <c r="V4645" s="39">
        <f t="shared" si="1303"/>
        <v>7798.5215597489005</v>
      </c>
      <c r="W4645" s="39">
        <v>59939.2610396522</v>
      </c>
      <c r="X4645" s="39">
        <f t="shared" si="1304"/>
        <v>241.30617222010187</v>
      </c>
      <c r="Y4645" s="39">
        <f t="shared" si="1307"/>
        <v>9274.6987724356004</v>
      </c>
      <c r="Z4645" s="39">
        <f t="shared" si="1308"/>
        <v>9121.7389603478005</v>
      </c>
      <c r="AA4645" s="45">
        <f t="shared" si="1309"/>
        <v>6.7125552153284224E-2</v>
      </c>
      <c r="AB4645" s="45">
        <f t="shared" si="1310"/>
        <v>0.42391476398996164</v>
      </c>
      <c r="AC4645" s="45">
        <f t="shared" si="1311"/>
        <v>1.3117005353165838E-2</v>
      </c>
      <c r="AD4645" s="45">
        <f t="shared" si="1312"/>
        <v>0.50415732149641168</v>
      </c>
      <c r="AE4645" s="45">
        <f t="shared" si="1313"/>
        <v>0.49584267850358826</v>
      </c>
      <c r="AF4645" s="43">
        <f>('Estimates from MCMC'!$B$2-'MCMC runs'!W4645)/'Estimates from MCMC'!$B$2</f>
        <v>0.13208234691573828</v>
      </c>
    </row>
    <row r="4646" spans="1:32" x14ac:dyDescent="0.3">
      <c r="A4646" s="38">
        <v>3292</v>
      </c>
      <c r="B4646" s="38">
        <v>2105922.4407657473</v>
      </c>
      <c r="C4646" s="39">
        <v>53740.0736856843</v>
      </c>
      <c r="D4646" s="39">
        <v>52626.128385218697</v>
      </c>
      <c r="E4646" s="39">
        <f t="shared" si="1296"/>
        <v>1113.9453004656025</v>
      </c>
      <c r="F4646" s="39">
        <v>53678.483668824403</v>
      </c>
      <c r="G4646" s="40">
        <f t="shared" si="1297"/>
        <v>61.590016859896423</v>
      </c>
      <c r="H4646" s="39">
        <v>53650.717462627901</v>
      </c>
      <c r="I4646" s="39">
        <f t="shared" si="1298"/>
        <v>89.356223056398449</v>
      </c>
      <c r="J4646" s="39">
        <v>52476.047478273598</v>
      </c>
      <c r="K4646" s="40">
        <f t="shared" si="1299"/>
        <v>1264.0262074107013</v>
      </c>
      <c r="L4646" s="39">
        <v>51892.649633721201</v>
      </c>
      <c r="M4646" s="39">
        <f t="shared" si="1300"/>
        <v>1847.4240519630985</v>
      </c>
      <c r="N4646" s="39">
        <f t="shared" si="1305"/>
        <v>583.39784455239715</v>
      </c>
      <c r="O4646" s="40">
        <f>'Estimates from MCMC'!$B$2-L4646</f>
        <v>17168.350366278799</v>
      </c>
      <c r="P4646" s="39">
        <v>53123.6827551881</v>
      </c>
      <c r="Q4646" s="40">
        <f t="shared" si="1301"/>
        <v>1231.0331214668986</v>
      </c>
      <c r="R4646" s="39">
        <v>53154.508792006702</v>
      </c>
      <c r="S4646" s="39">
        <f t="shared" si="1302"/>
        <v>30.826036818602006</v>
      </c>
      <c r="T4646" s="39">
        <f t="shared" si="1306"/>
        <v>1261.8591582855006</v>
      </c>
      <c r="U4646" s="39">
        <v>60038.758389390299</v>
      </c>
      <c r="V4646" s="39">
        <f t="shared" si="1303"/>
        <v>8146.1087556690982</v>
      </c>
      <c r="W4646" s="39">
        <v>61550.8992790009</v>
      </c>
      <c r="X4646" s="39">
        <f t="shared" si="1304"/>
        <v>250.28173132509983</v>
      </c>
      <c r="Y4646" s="39">
        <f t="shared" si="1307"/>
        <v>9658.2496452796986</v>
      </c>
      <c r="Z4646" s="39">
        <f t="shared" si="1308"/>
        <v>7510.1007209991003</v>
      </c>
      <c r="AA4646" s="45">
        <f t="shared" si="1309"/>
        <v>7.3499149968652797E-2</v>
      </c>
      <c r="AB4646" s="45">
        <f t="shared" si="1310"/>
        <v>0.47448406992376335</v>
      </c>
      <c r="AC4646" s="45">
        <f t="shared" si="1311"/>
        <v>1.4578088516686523E-2</v>
      </c>
      <c r="AD4646" s="45">
        <f t="shared" si="1312"/>
        <v>0.56256130840910268</v>
      </c>
      <c r="AE4646" s="45">
        <f t="shared" si="1313"/>
        <v>0.43743869159089732</v>
      </c>
      <c r="AF4646" s="43">
        <f>('Estimates from MCMC'!$B$2-'MCMC runs'!W4646)/'Estimates from MCMC'!$B$2</f>
        <v>0.10874590175350922</v>
      </c>
    </row>
    <row r="4647" spans="1:32" x14ac:dyDescent="0.3">
      <c r="A4647" s="38">
        <v>2826</v>
      </c>
      <c r="B4647" s="38">
        <v>2047775.9842849609</v>
      </c>
      <c r="C4647" s="39">
        <v>52142.063529020597</v>
      </c>
      <c r="D4647" s="39">
        <v>51063.337960607401</v>
      </c>
      <c r="E4647" s="39">
        <f t="shared" si="1296"/>
        <v>1078.725568413196</v>
      </c>
      <c r="F4647" s="39">
        <v>52063.132775543199</v>
      </c>
      <c r="G4647" s="40">
        <f t="shared" si="1297"/>
        <v>78.930753477397957</v>
      </c>
      <c r="H4647" s="39">
        <v>52054.273259011898</v>
      </c>
      <c r="I4647" s="39">
        <f t="shared" si="1298"/>
        <v>87.790270008699736</v>
      </c>
      <c r="J4647" s="39">
        <v>50897.8581713495</v>
      </c>
      <c r="K4647" s="40">
        <f t="shared" si="1299"/>
        <v>1244.2053576710969</v>
      </c>
      <c r="L4647" s="39">
        <v>50324.611295229202</v>
      </c>
      <c r="M4647" s="39">
        <f t="shared" si="1300"/>
        <v>1817.452233791395</v>
      </c>
      <c r="N4647" s="39">
        <f t="shared" si="1305"/>
        <v>573.24687612029811</v>
      </c>
      <c r="O4647" s="40">
        <f>'Estimates from MCMC'!$B$2-L4647</f>
        <v>18736.388704770798</v>
      </c>
      <c r="P4647" s="39">
        <v>51532.954897349897</v>
      </c>
      <c r="Q4647" s="40">
        <f t="shared" si="1301"/>
        <v>1208.3436021206944</v>
      </c>
      <c r="R4647" s="39">
        <v>51563.197591853001</v>
      </c>
      <c r="S4647" s="39">
        <f t="shared" si="1302"/>
        <v>30.242694503103849</v>
      </c>
      <c r="T4647" s="39">
        <f t="shared" si="1306"/>
        <v>1238.5862966237983</v>
      </c>
      <c r="U4647" s="39">
        <v>58117.348358371397</v>
      </c>
      <c r="V4647" s="39">
        <f t="shared" si="1303"/>
        <v>7792.7370631421945</v>
      </c>
      <c r="W4647" s="39">
        <v>59599.419805747799</v>
      </c>
      <c r="X4647" s="39">
        <f t="shared" si="1304"/>
        <v>243.48515075260366</v>
      </c>
      <c r="Y4647" s="39">
        <f t="shared" si="1307"/>
        <v>9274.8085105185964</v>
      </c>
      <c r="Z4647" s="39">
        <f t="shared" si="1308"/>
        <v>9461.5801942522012</v>
      </c>
      <c r="AA4647" s="45">
        <f t="shared" si="1309"/>
        <v>6.6105924473504343E-2</v>
      </c>
      <c r="AB4647" s="45">
        <f t="shared" si="1310"/>
        <v>0.41591457062149606</v>
      </c>
      <c r="AC4647" s="45">
        <f t="shared" si="1311"/>
        <v>1.2995308465745358E-2</v>
      </c>
      <c r="AD4647" s="45">
        <f t="shared" si="1312"/>
        <v>0.49501580356074576</v>
      </c>
      <c r="AE4647" s="45">
        <f t="shared" si="1313"/>
        <v>0.5049841964392543</v>
      </c>
      <c r="AF4647" s="43">
        <f>('Estimates from MCMC'!$B$2-'MCMC runs'!W4647)/'Estimates from MCMC'!$B$2</f>
        <v>0.13700323184217142</v>
      </c>
    </row>
    <row r="4648" spans="1:32" x14ac:dyDescent="0.3">
      <c r="A4648" s="38">
        <v>3469</v>
      </c>
      <c r="B4648" s="38">
        <v>1979300.8827395705</v>
      </c>
      <c r="C4648" s="39">
        <v>52302.538556079598</v>
      </c>
      <c r="D4648" s="39">
        <v>51208.881970296301</v>
      </c>
      <c r="E4648" s="39">
        <f t="shared" si="1296"/>
        <v>1093.6565857832975</v>
      </c>
      <c r="F4648" s="39">
        <v>52222.077136719097</v>
      </c>
      <c r="G4648" s="40">
        <f t="shared" si="1297"/>
        <v>80.461419360501168</v>
      </c>
      <c r="H4648" s="39">
        <v>52212.475581390499</v>
      </c>
      <c r="I4648" s="39">
        <f t="shared" si="1298"/>
        <v>90.062974689099065</v>
      </c>
      <c r="J4648" s="39">
        <v>51039.6454860878</v>
      </c>
      <c r="K4648" s="40">
        <f t="shared" si="1299"/>
        <v>1262.8930699917983</v>
      </c>
      <c r="L4648" s="39">
        <v>50523.496753436099</v>
      </c>
      <c r="M4648" s="39">
        <f t="shared" si="1300"/>
        <v>1779.0418026435</v>
      </c>
      <c r="N4648" s="39">
        <f t="shared" si="1305"/>
        <v>516.14873265170172</v>
      </c>
      <c r="O4648" s="40">
        <f>'Estimates from MCMC'!$B$2-L4648</f>
        <v>18537.503246563901</v>
      </c>
      <c r="P4648" s="39">
        <v>51705.2053699057</v>
      </c>
      <c r="Q4648" s="40">
        <f t="shared" si="1301"/>
        <v>1181.7086164696011</v>
      </c>
      <c r="R4648" s="39">
        <v>51735.778978382397</v>
      </c>
      <c r="S4648" s="39">
        <f t="shared" si="1302"/>
        <v>30.5736084766977</v>
      </c>
      <c r="T4648" s="39">
        <f t="shared" si="1306"/>
        <v>1212.2822249462988</v>
      </c>
      <c r="U4648" s="39">
        <v>58276.606313627402</v>
      </c>
      <c r="V4648" s="39">
        <f t="shared" si="1303"/>
        <v>7753.1095601913039</v>
      </c>
      <c r="W4648" s="39">
        <v>59720.249897533598</v>
      </c>
      <c r="X4648" s="39">
        <f t="shared" si="1304"/>
        <v>231.36135895989719</v>
      </c>
      <c r="Y4648" s="39">
        <f t="shared" si="1307"/>
        <v>9196.7531440974999</v>
      </c>
      <c r="Z4648" s="39">
        <f t="shared" si="1308"/>
        <v>9340.7501024664016</v>
      </c>
      <c r="AA4648" s="45">
        <f t="shared" si="1309"/>
        <v>6.53961975796825E-2</v>
      </c>
      <c r="AB4648" s="45">
        <f t="shared" si="1310"/>
        <v>0.4182391478004685</v>
      </c>
      <c r="AC4648" s="45">
        <f t="shared" si="1311"/>
        <v>1.2480718459363299E-2</v>
      </c>
      <c r="AD4648" s="45">
        <f t="shared" si="1312"/>
        <v>0.49611606383951429</v>
      </c>
      <c r="AE4648" s="45">
        <f t="shared" si="1313"/>
        <v>0.50388393616048577</v>
      </c>
      <c r="AF4648" s="43">
        <f>('Estimates from MCMC'!$B$2-'MCMC runs'!W4648)/'Estimates from MCMC'!$B$2</f>
        <v>0.13525361785184695</v>
      </c>
    </row>
    <row r="4649" spans="1:32" x14ac:dyDescent="0.3">
      <c r="A4649" s="38">
        <v>3607</v>
      </c>
      <c r="B4649" s="38">
        <v>1925275.6628951414</v>
      </c>
      <c r="C4649" s="39">
        <v>54093.290871544799</v>
      </c>
      <c r="D4649" s="39">
        <v>52945.581392206703</v>
      </c>
      <c r="E4649" s="39">
        <f t="shared" si="1296"/>
        <v>1147.7094793380966</v>
      </c>
      <c r="F4649" s="39">
        <v>54044.828338753403</v>
      </c>
      <c r="G4649" s="40">
        <f t="shared" si="1297"/>
        <v>48.46253279139637</v>
      </c>
      <c r="H4649" s="39">
        <v>54002.720038875603</v>
      </c>
      <c r="I4649" s="39">
        <f t="shared" si="1298"/>
        <v>90.570832669196534</v>
      </c>
      <c r="J4649" s="39">
        <v>52807.277433186602</v>
      </c>
      <c r="K4649" s="40">
        <f t="shared" si="1299"/>
        <v>1286.0134383581972</v>
      </c>
      <c r="L4649" s="39">
        <v>52216.233288554999</v>
      </c>
      <c r="M4649" s="39">
        <f t="shared" si="1300"/>
        <v>1877.0575829898007</v>
      </c>
      <c r="N4649" s="39">
        <f t="shared" si="1305"/>
        <v>591.04414463160356</v>
      </c>
      <c r="O4649" s="40">
        <f>'Estimates from MCMC'!$B$2-L4649</f>
        <v>16844.766711445001</v>
      </c>
      <c r="P4649" s="39">
        <v>53472.642307383503</v>
      </c>
      <c r="Q4649" s="40">
        <f t="shared" si="1301"/>
        <v>1256.4090188285045</v>
      </c>
      <c r="R4649" s="39">
        <v>53503.566849193499</v>
      </c>
      <c r="S4649" s="39">
        <f t="shared" si="1302"/>
        <v>30.924541809996299</v>
      </c>
      <c r="T4649" s="39">
        <f t="shared" si="1306"/>
        <v>1287.3335606385008</v>
      </c>
      <c r="U4649" s="39">
        <v>60356.542253711603</v>
      </c>
      <c r="V4649" s="39">
        <f t="shared" si="1303"/>
        <v>8140.3089651566042</v>
      </c>
      <c r="W4649" s="39">
        <v>61898.0800874548</v>
      </c>
      <c r="X4649" s="39">
        <f t="shared" si="1304"/>
        <v>254.20427310469677</v>
      </c>
      <c r="Y4649" s="39">
        <f t="shared" si="1307"/>
        <v>9681.8467988998018</v>
      </c>
      <c r="Z4649" s="39">
        <f t="shared" si="1308"/>
        <v>7162.9199125451996</v>
      </c>
      <c r="AA4649" s="45">
        <f t="shared" si="1309"/>
        <v>7.6423353477720501E-2</v>
      </c>
      <c r="AB4649" s="45">
        <f t="shared" si="1310"/>
        <v>0.4832544792458156</v>
      </c>
      <c r="AC4649" s="45">
        <f t="shared" si="1311"/>
        <v>1.5090993984023556E-2</v>
      </c>
      <c r="AD4649" s="45">
        <f t="shared" si="1312"/>
        <v>0.57476882670755969</v>
      </c>
      <c r="AE4649" s="45">
        <f t="shared" si="1313"/>
        <v>0.42523117329244031</v>
      </c>
      <c r="AF4649" s="43">
        <f>('Estimates from MCMC'!$B$2-'MCMC runs'!W4649)/'Estimates from MCMC'!$B$2</f>
        <v>0.10371874013618684</v>
      </c>
    </row>
    <row r="4650" spans="1:32" x14ac:dyDescent="0.3">
      <c r="A4650" s="38">
        <v>4608</v>
      </c>
      <c r="B4650" s="38">
        <v>1925275.6628951414</v>
      </c>
      <c r="C4650" s="39">
        <v>54093.290871544799</v>
      </c>
      <c r="D4650" s="39">
        <v>52945.581392206703</v>
      </c>
      <c r="E4650" s="39">
        <f t="shared" si="1296"/>
        <v>1147.7094793380966</v>
      </c>
      <c r="F4650" s="39">
        <v>54044.828338753403</v>
      </c>
      <c r="G4650" s="40">
        <f t="shared" si="1297"/>
        <v>48.46253279139637</v>
      </c>
      <c r="H4650" s="39">
        <v>54002.720038875603</v>
      </c>
      <c r="I4650" s="39">
        <f t="shared" si="1298"/>
        <v>90.570832669196534</v>
      </c>
      <c r="J4650" s="39">
        <v>52807.277433186602</v>
      </c>
      <c r="K4650" s="40">
        <f t="shared" si="1299"/>
        <v>1286.0134383581972</v>
      </c>
      <c r="L4650" s="39">
        <v>52216.233288554999</v>
      </c>
      <c r="M4650" s="39">
        <f t="shared" si="1300"/>
        <v>1877.0575829898007</v>
      </c>
      <c r="N4650" s="39">
        <f t="shared" si="1305"/>
        <v>591.04414463160356</v>
      </c>
      <c r="O4650" s="40">
        <f>'Estimates from MCMC'!$B$2-L4650</f>
        <v>16844.766711445001</v>
      </c>
      <c r="P4650" s="39">
        <v>53472.642307383503</v>
      </c>
      <c r="Q4650" s="40">
        <f t="shared" si="1301"/>
        <v>1256.4090188285045</v>
      </c>
      <c r="R4650" s="39">
        <v>53503.566849193499</v>
      </c>
      <c r="S4650" s="39">
        <f t="shared" si="1302"/>
        <v>30.924541809996299</v>
      </c>
      <c r="T4650" s="39">
        <f t="shared" si="1306"/>
        <v>1287.3335606385008</v>
      </c>
      <c r="U4650" s="39">
        <v>60356.542253711603</v>
      </c>
      <c r="V4650" s="39">
        <f t="shared" si="1303"/>
        <v>8140.3089651566042</v>
      </c>
      <c r="W4650" s="39">
        <v>61898.0800874548</v>
      </c>
      <c r="X4650" s="39">
        <f t="shared" si="1304"/>
        <v>254.20427310469677</v>
      </c>
      <c r="Y4650" s="39">
        <f t="shared" si="1307"/>
        <v>9681.8467988998018</v>
      </c>
      <c r="Z4650" s="39">
        <f t="shared" si="1308"/>
        <v>7162.9199125451996</v>
      </c>
      <c r="AA4650" s="45">
        <f t="shared" si="1309"/>
        <v>7.6423353477720501E-2</v>
      </c>
      <c r="AB4650" s="45">
        <f t="shared" si="1310"/>
        <v>0.4832544792458156</v>
      </c>
      <c r="AC4650" s="45">
        <f t="shared" si="1311"/>
        <v>1.5090993984023556E-2</v>
      </c>
      <c r="AD4650" s="45">
        <f t="shared" si="1312"/>
        <v>0.57476882670755969</v>
      </c>
      <c r="AE4650" s="45">
        <f t="shared" si="1313"/>
        <v>0.42523117329244031</v>
      </c>
      <c r="AF4650" s="43">
        <f>('Estimates from MCMC'!$B$2-'MCMC runs'!W4650)/'Estimates from MCMC'!$B$2</f>
        <v>0.10371874013618684</v>
      </c>
    </row>
    <row r="4651" spans="1:32" x14ac:dyDescent="0.3">
      <c r="A4651" s="38">
        <v>3891</v>
      </c>
      <c r="B4651" s="38">
        <v>2001206.257175752</v>
      </c>
      <c r="C4651" s="39">
        <v>53120.232569886197</v>
      </c>
      <c r="D4651" s="39">
        <v>52020.634604660299</v>
      </c>
      <c r="E4651" s="39">
        <f t="shared" si="1296"/>
        <v>1099.5979652258975</v>
      </c>
      <c r="F4651" s="39">
        <v>53060.421062411697</v>
      </c>
      <c r="G4651" s="40">
        <f t="shared" si="1297"/>
        <v>59.811507474500104</v>
      </c>
      <c r="H4651" s="39">
        <v>53031.660176308702</v>
      </c>
      <c r="I4651" s="39">
        <f t="shared" si="1298"/>
        <v>88.57239357749495</v>
      </c>
      <c r="J4651" s="39">
        <v>51873.022880533797</v>
      </c>
      <c r="K4651" s="40">
        <f t="shared" si="1299"/>
        <v>1247.2096893523994</v>
      </c>
      <c r="L4651" s="39">
        <v>51294.5875215954</v>
      </c>
      <c r="M4651" s="39">
        <f t="shared" si="1300"/>
        <v>1825.6450482907967</v>
      </c>
      <c r="N4651" s="39">
        <f t="shared" si="1305"/>
        <v>578.43535893839726</v>
      </c>
      <c r="O4651" s="40">
        <f>'Estimates from MCMC'!$B$2-L4651</f>
        <v>17766.4124784046</v>
      </c>
      <c r="P4651" s="39">
        <v>52508.964620353203</v>
      </c>
      <c r="Q4651" s="40">
        <f t="shared" si="1301"/>
        <v>1214.3770987578027</v>
      </c>
      <c r="R4651" s="39">
        <v>52539.719068512903</v>
      </c>
      <c r="S4651" s="39">
        <f t="shared" si="1302"/>
        <v>30.754448159699677</v>
      </c>
      <c r="T4651" s="39">
        <f t="shared" si="1306"/>
        <v>1245.1315469175024</v>
      </c>
      <c r="U4651" s="39">
        <v>59267.166337495502</v>
      </c>
      <c r="V4651" s="39">
        <f t="shared" si="1303"/>
        <v>7972.5788159001022</v>
      </c>
      <c r="W4651" s="39">
        <v>60757.100986143603</v>
      </c>
      <c r="X4651" s="39">
        <f t="shared" si="1304"/>
        <v>244.80310173059843</v>
      </c>
      <c r="Y4651" s="39">
        <f t="shared" si="1307"/>
        <v>9462.513464548203</v>
      </c>
      <c r="Z4651" s="39">
        <f t="shared" si="1308"/>
        <v>8303.8990138563968</v>
      </c>
      <c r="AA4651" s="45">
        <f t="shared" si="1309"/>
        <v>7.0083453732202983E-2</v>
      </c>
      <c r="AB4651" s="45">
        <f t="shared" si="1310"/>
        <v>0.44874443985756368</v>
      </c>
      <c r="AC4651" s="45">
        <f t="shared" si="1311"/>
        <v>1.3778983350080445E-2</v>
      </c>
      <c r="AD4651" s="45">
        <f t="shared" si="1312"/>
        <v>0.5326068769398471</v>
      </c>
      <c r="AE4651" s="45">
        <f t="shared" si="1313"/>
        <v>0.46739312306015285</v>
      </c>
      <c r="AF4651" s="43">
        <f>('Estimates from MCMC'!$B$2-'MCMC runs'!W4651)/'Estimates from MCMC'!$B$2</f>
        <v>0.12024006333323289</v>
      </c>
    </row>
    <row r="4652" spans="1:32" x14ac:dyDescent="0.3">
      <c r="A4652" s="38">
        <v>65</v>
      </c>
      <c r="B4652" s="38">
        <v>2126922.8302790583</v>
      </c>
      <c r="C4652" s="39">
        <v>52452.619490646597</v>
      </c>
      <c r="D4652" s="39">
        <v>51388.9390209501</v>
      </c>
      <c r="E4652" s="39">
        <f t="shared" si="1296"/>
        <v>1063.6804696964973</v>
      </c>
      <c r="F4652" s="39">
        <v>52380.893907813101</v>
      </c>
      <c r="G4652" s="40">
        <f t="shared" si="1297"/>
        <v>71.725582833496446</v>
      </c>
      <c r="H4652" s="39">
        <v>52366.3051593583</v>
      </c>
      <c r="I4652" s="39">
        <f t="shared" si="1298"/>
        <v>86.314331288296671</v>
      </c>
      <c r="J4652" s="39">
        <v>51231.752187794402</v>
      </c>
      <c r="K4652" s="40">
        <f t="shared" si="1299"/>
        <v>1220.8673028521953</v>
      </c>
      <c r="L4652" s="39">
        <v>50667.813639918102</v>
      </c>
      <c r="M4652" s="39">
        <f t="shared" si="1300"/>
        <v>1784.805850728495</v>
      </c>
      <c r="N4652" s="39">
        <f t="shared" si="1305"/>
        <v>563.93854787629971</v>
      </c>
      <c r="O4652" s="40">
        <f>'Estimates from MCMC'!$B$2-L4652</f>
        <v>18393.186360081898</v>
      </c>
      <c r="P4652" s="39">
        <v>51850.308766219197</v>
      </c>
      <c r="Q4652" s="40">
        <f t="shared" si="1301"/>
        <v>1182.4951263010953</v>
      </c>
      <c r="R4652" s="39">
        <v>51880.239850796803</v>
      </c>
      <c r="S4652" s="39">
        <f t="shared" si="1302"/>
        <v>29.931084577605361</v>
      </c>
      <c r="T4652" s="39">
        <f t="shared" si="1306"/>
        <v>1212.4262108787007</v>
      </c>
      <c r="U4652" s="39">
        <v>58454.163128412998</v>
      </c>
      <c r="V4652" s="39">
        <f t="shared" si="1303"/>
        <v>7786.3494884948959</v>
      </c>
      <c r="W4652" s="39">
        <v>59903.247699200001</v>
      </c>
      <c r="X4652" s="39">
        <f t="shared" si="1304"/>
        <v>236.65835990830237</v>
      </c>
      <c r="Y4652" s="39">
        <f t="shared" si="1307"/>
        <v>9235.434059281899</v>
      </c>
      <c r="Z4652" s="39">
        <f t="shared" si="1308"/>
        <v>9157.7523007999989</v>
      </c>
      <c r="AA4652" s="45">
        <f t="shared" si="1309"/>
        <v>6.5917138398053077E-2</v>
      </c>
      <c r="AB4652" s="45">
        <f t="shared" si="1310"/>
        <v>0.42332792894402155</v>
      </c>
      <c r="AC4652" s="45">
        <f t="shared" si="1311"/>
        <v>1.2866631984000005E-2</v>
      </c>
      <c r="AD4652" s="45">
        <f t="shared" si="1312"/>
        <v>0.50211169932607458</v>
      </c>
      <c r="AE4652" s="45">
        <f t="shared" si="1313"/>
        <v>0.49788830067392537</v>
      </c>
      <c r="AF4652" s="43">
        <f>('Estimates from MCMC'!$B$2-'MCMC runs'!W4652)/'Estimates from MCMC'!$B$2</f>
        <v>0.13260381837505972</v>
      </c>
    </row>
    <row r="4653" spans="1:32" x14ac:dyDescent="0.3">
      <c r="A4653" s="38">
        <v>3415</v>
      </c>
      <c r="B4653" s="38">
        <v>2126922.8302790583</v>
      </c>
      <c r="C4653" s="39">
        <v>52452.619490646597</v>
      </c>
      <c r="D4653" s="39">
        <v>51388.9390209501</v>
      </c>
      <c r="E4653" s="39">
        <f t="shared" si="1296"/>
        <v>1063.6804696964973</v>
      </c>
      <c r="F4653" s="39">
        <v>52380.893907813101</v>
      </c>
      <c r="G4653" s="40">
        <f t="shared" si="1297"/>
        <v>71.725582833496446</v>
      </c>
      <c r="H4653" s="39">
        <v>52366.3051593583</v>
      </c>
      <c r="I4653" s="39">
        <f t="shared" si="1298"/>
        <v>86.314331288296671</v>
      </c>
      <c r="J4653" s="39">
        <v>51231.752187794402</v>
      </c>
      <c r="K4653" s="40">
        <f t="shared" si="1299"/>
        <v>1220.8673028521953</v>
      </c>
      <c r="L4653" s="39">
        <v>50667.813639918102</v>
      </c>
      <c r="M4653" s="39">
        <f t="shared" si="1300"/>
        <v>1784.805850728495</v>
      </c>
      <c r="N4653" s="39">
        <f t="shared" si="1305"/>
        <v>563.93854787629971</v>
      </c>
      <c r="O4653" s="40">
        <f>'Estimates from MCMC'!$B$2-L4653</f>
        <v>18393.186360081898</v>
      </c>
      <c r="P4653" s="39">
        <v>51850.308766219197</v>
      </c>
      <c r="Q4653" s="40">
        <f t="shared" si="1301"/>
        <v>1182.4951263010953</v>
      </c>
      <c r="R4653" s="39">
        <v>51880.239850796803</v>
      </c>
      <c r="S4653" s="39">
        <f t="shared" si="1302"/>
        <v>29.931084577605361</v>
      </c>
      <c r="T4653" s="39">
        <f t="shared" si="1306"/>
        <v>1212.4262108787007</v>
      </c>
      <c r="U4653" s="39">
        <v>58454.163128412998</v>
      </c>
      <c r="V4653" s="39">
        <f t="shared" si="1303"/>
        <v>7786.3494884948959</v>
      </c>
      <c r="W4653" s="39">
        <v>59903.247699200001</v>
      </c>
      <c r="X4653" s="39">
        <f t="shared" si="1304"/>
        <v>236.65835990830237</v>
      </c>
      <c r="Y4653" s="39">
        <f t="shared" si="1307"/>
        <v>9235.434059281899</v>
      </c>
      <c r="Z4653" s="39">
        <f t="shared" si="1308"/>
        <v>9157.7523007999989</v>
      </c>
      <c r="AA4653" s="45">
        <f t="shared" si="1309"/>
        <v>6.5917138398053077E-2</v>
      </c>
      <c r="AB4653" s="45">
        <f t="shared" si="1310"/>
        <v>0.42332792894402155</v>
      </c>
      <c r="AC4653" s="45">
        <f t="shared" si="1311"/>
        <v>1.2866631984000005E-2</v>
      </c>
      <c r="AD4653" s="45">
        <f t="shared" si="1312"/>
        <v>0.50211169932607458</v>
      </c>
      <c r="AE4653" s="45">
        <f t="shared" si="1313"/>
        <v>0.49788830067392537</v>
      </c>
      <c r="AF4653" s="43">
        <f>('Estimates from MCMC'!$B$2-'MCMC runs'!W4653)/'Estimates from MCMC'!$B$2</f>
        <v>0.13260381837505972</v>
      </c>
    </row>
    <row r="4654" spans="1:32" x14ac:dyDescent="0.3">
      <c r="A4654" s="38">
        <v>3198</v>
      </c>
      <c r="B4654" s="38">
        <v>2038919.4327353479</v>
      </c>
      <c r="C4654" s="39">
        <v>52059.590739249601</v>
      </c>
      <c r="D4654" s="39">
        <v>50993.285561676297</v>
      </c>
      <c r="E4654" s="39">
        <f t="shared" si="1296"/>
        <v>1066.3051775733038</v>
      </c>
      <c r="F4654" s="39">
        <v>51991.837104810198</v>
      </c>
      <c r="G4654" s="40">
        <f t="shared" si="1297"/>
        <v>67.753634439402958</v>
      </c>
      <c r="H4654" s="39">
        <v>51973.914402681497</v>
      </c>
      <c r="I4654" s="39">
        <f t="shared" si="1298"/>
        <v>85.676336568103579</v>
      </c>
      <c r="J4654" s="39">
        <v>50840.684192062698</v>
      </c>
      <c r="K4654" s="40">
        <f t="shared" si="1299"/>
        <v>1218.9065471869035</v>
      </c>
      <c r="L4654" s="39">
        <v>50281.099598657704</v>
      </c>
      <c r="M4654" s="39">
        <f t="shared" si="1300"/>
        <v>1778.4911405918974</v>
      </c>
      <c r="N4654" s="39">
        <f t="shared" si="1305"/>
        <v>559.58459340499394</v>
      </c>
      <c r="O4654" s="40">
        <f>'Estimates from MCMC'!$B$2-L4654</f>
        <v>18779.900401342296</v>
      </c>
      <c r="P4654" s="39">
        <v>51458.9489294464</v>
      </c>
      <c r="Q4654" s="40">
        <f t="shared" si="1301"/>
        <v>1177.8493307886965</v>
      </c>
      <c r="R4654" s="39">
        <v>51488.645702948197</v>
      </c>
      <c r="S4654" s="39">
        <f t="shared" si="1302"/>
        <v>29.696773501796997</v>
      </c>
      <c r="T4654" s="39">
        <f t="shared" si="1306"/>
        <v>1207.5461042904935</v>
      </c>
      <c r="U4654" s="39">
        <v>58044.551597402802</v>
      </c>
      <c r="V4654" s="39">
        <f t="shared" si="1303"/>
        <v>7763.4519987450985</v>
      </c>
      <c r="W4654" s="39">
        <v>59487.289232096402</v>
      </c>
      <c r="X4654" s="39">
        <f t="shared" si="1304"/>
        <v>235.1915304031063</v>
      </c>
      <c r="Y4654" s="39">
        <f t="shared" si="1307"/>
        <v>9206.1896334386984</v>
      </c>
      <c r="Z4654" s="39">
        <f t="shared" si="1308"/>
        <v>9573.710767903598</v>
      </c>
      <c r="AA4654" s="45">
        <f t="shared" si="1309"/>
        <v>6.4299920579141301E-2</v>
      </c>
      <c r="AB4654" s="45">
        <f t="shared" si="1310"/>
        <v>0.41339154270435879</v>
      </c>
      <c r="AC4654" s="45">
        <f t="shared" si="1311"/>
        <v>1.2523577089167947E-2</v>
      </c>
      <c r="AD4654" s="45">
        <f t="shared" si="1312"/>
        <v>0.49021504037266805</v>
      </c>
      <c r="AE4654" s="45">
        <f t="shared" si="1313"/>
        <v>0.50978495962733195</v>
      </c>
      <c r="AF4654" s="43">
        <f>('Estimates from MCMC'!$B$2-'MCMC runs'!W4654)/'Estimates from MCMC'!$B$2</f>
        <v>0.13862687722308681</v>
      </c>
    </row>
    <row r="4655" spans="1:32" x14ac:dyDescent="0.3">
      <c r="A4655" s="38">
        <v>537</v>
      </c>
      <c r="B4655" s="38">
        <v>2097654.8250827393</v>
      </c>
      <c r="C4655" s="39">
        <v>52859.317683101501</v>
      </c>
      <c r="D4655" s="39">
        <v>51779.815823575504</v>
      </c>
      <c r="E4655" s="39">
        <f t="shared" si="1296"/>
        <v>1079.5018595259971</v>
      </c>
      <c r="F4655" s="39">
        <v>52791.981445884601</v>
      </c>
      <c r="G4655" s="40">
        <f t="shared" si="1297"/>
        <v>67.336237216899463</v>
      </c>
      <c r="H4655" s="39">
        <v>52771.864811726002</v>
      </c>
      <c r="I4655" s="39">
        <f t="shared" si="1298"/>
        <v>87.452871375498944</v>
      </c>
      <c r="J4655" s="39">
        <v>51625.829041159799</v>
      </c>
      <c r="K4655" s="40">
        <f t="shared" si="1299"/>
        <v>1233.4886419417016</v>
      </c>
      <c r="L4655" s="39">
        <v>51054.591133938498</v>
      </c>
      <c r="M4655" s="39">
        <f t="shared" si="1300"/>
        <v>1804.7265491630023</v>
      </c>
      <c r="N4655" s="39">
        <f t="shared" si="1305"/>
        <v>571.2379072213007</v>
      </c>
      <c r="O4655" s="40">
        <f>'Estimates from MCMC'!$B$2-L4655</f>
        <v>18006.408866061502</v>
      </c>
      <c r="P4655" s="39">
        <v>52252.073564621001</v>
      </c>
      <c r="Q4655" s="40">
        <f t="shared" si="1301"/>
        <v>1197.482430682503</v>
      </c>
      <c r="R4655" s="39">
        <v>52282.462095614399</v>
      </c>
      <c r="S4655" s="39">
        <f t="shared" si="1302"/>
        <v>30.38853099339758</v>
      </c>
      <c r="T4655" s="39">
        <f t="shared" si="1306"/>
        <v>1227.8709616759006</v>
      </c>
      <c r="U4655" s="39">
        <v>59000.452317510397</v>
      </c>
      <c r="V4655" s="39">
        <f t="shared" si="1303"/>
        <v>7945.8611835718984</v>
      </c>
      <c r="W4655" s="39">
        <v>60469.330661209198</v>
      </c>
      <c r="X4655" s="39">
        <f t="shared" si="1304"/>
        <v>241.00738202290086</v>
      </c>
      <c r="Y4655" s="39">
        <f t="shared" si="1307"/>
        <v>9414.7395272706999</v>
      </c>
      <c r="Z4655" s="39">
        <f t="shared" si="1308"/>
        <v>8591.6693387908017</v>
      </c>
      <c r="AA4655" s="45">
        <f t="shared" si="1309"/>
        <v>6.8190774229846193E-2</v>
      </c>
      <c r="AB4655" s="45">
        <f t="shared" si="1310"/>
        <v>0.44127961564553086</v>
      </c>
      <c r="AC4655" s="45">
        <f t="shared" si="1311"/>
        <v>1.3384533463368802E-2</v>
      </c>
      <c r="AD4655" s="45">
        <f t="shared" si="1312"/>
        <v>0.52285492333874584</v>
      </c>
      <c r="AE4655" s="45">
        <f t="shared" si="1313"/>
        <v>0.47714507666125416</v>
      </c>
      <c r="AF4655" s="43">
        <f>('Estimates from MCMC'!$B$2-'MCMC runs'!W4655)/'Estimates from MCMC'!$B$2</f>
        <v>0.12440696397084898</v>
      </c>
    </row>
    <row r="4656" spans="1:32" x14ac:dyDescent="0.3">
      <c r="A4656" s="38">
        <v>1908</v>
      </c>
      <c r="B4656" s="38">
        <v>2098957.3852938707</v>
      </c>
      <c r="C4656" s="39">
        <v>52516.109865596503</v>
      </c>
      <c r="D4656" s="39">
        <v>51416.262173943796</v>
      </c>
      <c r="E4656" s="39">
        <f t="shared" si="1296"/>
        <v>1099.847691652707</v>
      </c>
      <c r="F4656" s="39">
        <v>52447.385873728999</v>
      </c>
      <c r="G4656" s="40">
        <f t="shared" si="1297"/>
        <v>68.723991867504083</v>
      </c>
      <c r="H4656" s="39">
        <v>52427.7261840801</v>
      </c>
      <c r="I4656" s="39">
        <f t="shared" si="1298"/>
        <v>88.383681516403158</v>
      </c>
      <c r="J4656" s="39">
        <v>51260.120459715297</v>
      </c>
      <c r="K4656" s="40">
        <f t="shared" si="1299"/>
        <v>1255.989405881206</v>
      </c>
      <c r="L4656" s="39">
        <v>50683.031776432399</v>
      </c>
      <c r="M4656" s="39">
        <f t="shared" si="1300"/>
        <v>1833.0780891641043</v>
      </c>
      <c r="N4656" s="39">
        <f t="shared" si="1305"/>
        <v>577.08868328289827</v>
      </c>
      <c r="O4656" s="40">
        <f>'Estimates from MCMC'!$B$2-L4656</f>
        <v>18377.968223567601</v>
      </c>
      <c r="P4656" s="39">
        <v>51903.432731617097</v>
      </c>
      <c r="Q4656" s="40">
        <f t="shared" si="1301"/>
        <v>1220.4009551846975</v>
      </c>
      <c r="R4656" s="39">
        <v>51933.768897437498</v>
      </c>
      <c r="S4656" s="39">
        <f t="shared" si="1302"/>
        <v>30.33616582040122</v>
      </c>
      <c r="T4656" s="39">
        <f t="shared" si="1306"/>
        <v>1250.7371210050987</v>
      </c>
      <c r="U4656" s="39">
        <v>58566.1634056603</v>
      </c>
      <c r="V4656" s="39">
        <f t="shared" si="1303"/>
        <v>7883.1316292279007</v>
      </c>
      <c r="W4656" s="39">
        <v>60063.345215602501</v>
      </c>
      <c r="X4656" s="39">
        <f t="shared" si="1304"/>
        <v>246.44468893710291</v>
      </c>
      <c r="Y4656" s="39">
        <f t="shared" si="1307"/>
        <v>9380.3134391701024</v>
      </c>
      <c r="Z4656" s="39">
        <f t="shared" si="1308"/>
        <v>8997.6547843974986</v>
      </c>
      <c r="AA4656" s="45">
        <f t="shared" si="1309"/>
        <v>6.8056332767034294E-2</v>
      </c>
      <c r="AB4656" s="45">
        <f t="shared" si="1310"/>
        <v>0.4289446762193605</v>
      </c>
      <c r="AC4656" s="45">
        <f t="shared" si="1311"/>
        <v>1.3409789697049663E-2</v>
      </c>
      <c r="AD4656" s="45">
        <f t="shared" si="1312"/>
        <v>0.51041079868344452</v>
      </c>
      <c r="AE4656" s="45">
        <f t="shared" si="1313"/>
        <v>0.48958920131655553</v>
      </c>
      <c r="AF4656" s="43">
        <f>('Estimates from MCMC'!$B$2-'MCMC runs'!W4656)/'Estimates from MCMC'!$B$2</f>
        <v>0.13028561394126206</v>
      </c>
    </row>
    <row r="4657" spans="1:32" x14ac:dyDescent="0.3">
      <c r="A4657" s="38">
        <v>4565</v>
      </c>
      <c r="B4657" s="38">
        <v>2198021.6679619295</v>
      </c>
      <c r="C4657" s="39">
        <v>52943.4639959126</v>
      </c>
      <c r="D4657" s="39">
        <v>51887.485510291001</v>
      </c>
      <c r="E4657" s="39">
        <f t="shared" si="1296"/>
        <v>1055.9784856215992</v>
      </c>
      <c r="F4657" s="39">
        <v>52877.119315359902</v>
      </c>
      <c r="G4657" s="40">
        <f t="shared" si="1297"/>
        <v>66.344680552698264</v>
      </c>
      <c r="H4657" s="39">
        <v>52859.100897380202</v>
      </c>
      <c r="I4657" s="39">
        <f t="shared" si="1298"/>
        <v>84.363098532397998</v>
      </c>
      <c r="J4657" s="39">
        <v>51737.506565093201</v>
      </c>
      <c r="K4657" s="40">
        <f t="shared" si="1299"/>
        <v>1205.9574308193987</v>
      </c>
      <c r="L4657" s="39">
        <v>51186.216331416901</v>
      </c>
      <c r="M4657" s="39">
        <f t="shared" si="1300"/>
        <v>1757.2476644956987</v>
      </c>
      <c r="N4657" s="39">
        <f t="shared" si="1305"/>
        <v>551.29023367629998</v>
      </c>
      <c r="O4657" s="40">
        <f>'Estimates from MCMC'!$B$2-L4657</f>
        <v>17874.783668583099</v>
      </c>
      <c r="P4657" s="39">
        <v>52348.451827922203</v>
      </c>
      <c r="Q4657" s="40">
        <f t="shared" si="1301"/>
        <v>1162.2354965053019</v>
      </c>
      <c r="R4657" s="39">
        <v>52377.550795384101</v>
      </c>
      <c r="S4657" s="39">
        <f t="shared" si="1302"/>
        <v>29.098967461897701</v>
      </c>
      <c r="T4657" s="39">
        <f t="shared" si="1306"/>
        <v>1191.3344639671996</v>
      </c>
      <c r="U4657" s="39">
        <v>58936.714177155402</v>
      </c>
      <c r="V4657" s="39">
        <f t="shared" si="1303"/>
        <v>7750.4978457385005</v>
      </c>
      <c r="W4657" s="39">
        <v>60358.026472166501</v>
      </c>
      <c r="X4657" s="39">
        <f t="shared" si="1304"/>
        <v>229.97783104389964</v>
      </c>
      <c r="Y4657" s="39">
        <f t="shared" si="1307"/>
        <v>9171.8101407495997</v>
      </c>
      <c r="Z4657" s="39">
        <f t="shared" si="1308"/>
        <v>8702.9735278334992</v>
      </c>
      <c r="AA4657" s="45">
        <f t="shared" si="1309"/>
        <v>6.6648888515562915E-2</v>
      </c>
      <c r="AB4657" s="45">
        <f t="shared" si="1310"/>
        <v>0.43359953269593154</v>
      </c>
      <c r="AC4657" s="45">
        <f t="shared" si="1311"/>
        <v>1.2866048356608142E-2</v>
      </c>
      <c r="AD4657" s="45">
        <f t="shared" si="1312"/>
        <v>0.51311446956810258</v>
      </c>
      <c r="AE4657" s="45">
        <f t="shared" si="1313"/>
        <v>0.48688553043189742</v>
      </c>
      <c r="AF4657" s="43">
        <f>('Estimates from MCMC'!$B$2-'MCMC runs'!W4657)/'Estimates from MCMC'!$B$2</f>
        <v>0.1260186433418789</v>
      </c>
    </row>
    <row r="4658" spans="1:32" x14ac:dyDescent="0.3">
      <c r="A4658" s="38">
        <v>4393</v>
      </c>
      <c r="B4658" s="38">
        <v>2095275.9928440698</v>
      </c>
      <c r="C4658" s="39">
        <v>53167.366496561299</v>
      </c>
      <c r="D4658" s="39">
        <v>52083.836253132104</v>
      </c>
      <c r="E4658" s="39">
        <f t="shared" si="1296"/>
        <v>1083.5302434291953</v>
      </c>
      <c r="F4658" s="39">
        <v>53104.741882897601</v>
      </c>
      <c r="G4658" s="40">
        <f t="shared" si="1297"/>
        <v>62.624613663698256</v>
      </c>
      <c r="H4658" s="39">
        <v>53081.4915447616</v>
      </c>
      <c r="I4658" s="39">
        <f t="shared" si="1298"/>
        <v>85.874951799698465</v>
      </c>
      <c r="J4658" s="39">
        <v>51936.156114012301</v>
      </c>
      <c r="K4658" s="40">
        <f t="shared" si="1299"/>
        <v>1231.2103825489976</v>
      </c>
      <c r="L4658" s="39">
        <v>51375.2592866368</v>
      </c>
      <c r="M4658" s="39">
        <f t="shared" si="1300"/>
        <v>1792.1072099244993</v>
      </c>
      <c r="N4658" s="39">
        <f t="shared" si="1305"/>
        <v>560.89682737550174</v>
      </c>
      <c r="O4658" s="40">
        <f>'Estimates from MCMC'!$B$2-L4658</f>
        <v>17685.7407133632</v>
      </c>
      <c r="P4658" s="39">
        <v>52558.181850678702</v>
      </c>
      <c r="Q4658" s="40">
        <f t="shared" si="1301"/>
        <v>1182.9225640419027</v>
      </c>
      <c r="R4658" s="39">
        <v>52587.865804633897</v>
      </c>
      <c r="S4658" s="39">
        <f t="shared" si="1302"/>
        <v>29.683953955194738</v>
      </c>
      <c r="T4658" s="39">
        <f t="shared" si="1306"/>
        <v>1212.6065179970974</v>
      </c>
      <c r="U4658" s="39">
        <v>59507.516792386101</v>
      </c>
      <c r="V4658" s="39">
        <f t="shared" si="1303"/>
        <v>8132.2575057493013</v>
      </c>
      <c r="W4658" s="39">
        <v>60963.666604167003</v>
      </c>
      <c r="X4658" s="39">
        <f t="shared" si="1304"/>
        <v>243.54329378380498</v>
      </c>
      <c r="Y4658" s="39">
        <f t="shared" si="1307"/>
        <v>9588.4073175302037</v>
      </c>
      <c r="Z4658" s="39">
        <f t="shared" si="1308"/>
        <v>8097.3333958329968</v>
      </c>
      <c r="AA4658" s="45">
        <f t="shared" si="1309"/>
        <v>6.8564078691986136E-2</v>
      </c>
      <c r="AB4658" s="45">
        <f t="shared" si="1310"/>
        <v>0.45982001192659316</v>
      </c>
      <c r="AC4658" s="45">
        <f t="shared" si="1311"/>
        <v>1.3770601849872518E-2</v>
      </c>
      <c r="AD4658" s="45">
        <f t="shared" si="1312"/>
        <v>0.54215469246845183</v>
      </c>
      <c r="AE4658" s="45">
        <f t="shared" si="1313"/>
        <v>0.45784530753154817</v>
      </c>
      <c r="AF4658" s="43">
        <f>('Estimates from MCMC'!$B$2-'MCMC runs'!W4658)/'Estimates from MCMC'!$B$2</f>
        <v>0.11724900299493198</v>
      </c>
    </row>
    <row r="4659" spans="1:32" x14ac:dyDescent="0.3">
      <c r="A4659" s="38">
        <v>2228</v>
      </c>
      <c r="B4659" s="38">
        <v>2085997.8166485464</v>
      </c>
      <c r="C4659" s="39">
        <v>51453.7761341445</v>
      </c>
      <c r="D4659" s="39">
        <v>50376.662247350403</v>
      </c>
      <c r="E4659" s="39">
        <f t="shared" si="1296"/>
        <v>1077.1138867940972</v>
      </c>
      <c r="F4659" s="39">
        <v>51386.417360788801</v>
      </c>
      <c r="G4659" s="40">
        <f t="shared" si="1297"/>
        <v>67.358773355699668</v>
      </c>
      <c r="H4659" s="39">
        <v>51367.030596223798</v>
      </c>
      <c r="I4659" s="39">
        <f t="shared" si="1298"/>
        <v>86.745537920702191</v>
      </c>
      <c r="J4659" s="39">
        <v>50223.398985235202</v>
      </c>
      <c r="K4659" s="40">
        <f t="shared" si="1299"/>
        <v>1230.3771489092978</v>
      </c>
      <c r="L4659" s="39">
        <v>49657.304632912099</v>
      </c>
      <c r="M4659" s="39">
        <f t="shared" si="1300"/>
        <v>1796.4715012324014</v>
      </c>
      <c r="N4659" s="39">
        <f t="shared" si="1305"/>
        <v>566.09435232310352</v>
      </c>
      <c r="O4659" s="40">
        <f>'Estimates from MCMC'!$B$2-L4659</f>
        <v>19403.695367087901</v>
      </c>
      <c r="P4659" s="39">
        <v>50847.598476803301</v>
      </c>
      <c r="Q4659" s="40">
        <f t="shared" si="1301"/>
        <v>1190.2938438912024</v>
      </c>
      <c r="R4659" s="39">
        <v>50877.657038023703</v>
      </c>
      <c r="S4659" s="39">
        <f t="shared" si="1302"/>
        <v>30.058561220401316</v>
      </c>
      <c r="T4659" s="39">
        <f t="shared" si="1306"/>
        <v>1220.3524051116037</v>
      </c>
      <c r="U4659" s="39">
        <v>57378.0923661614</v>
      </c>
      <c r="V4659" s="39">
        <f t="shared" si="1303"/>
        <v>7720.7877332493008</v>
      </c>
      <c r="W4659" s="39">
        <v>58838.560142278402</v>
      </c>
      <c r="X4659" s="39">
        <f t="shared" si="1304"/>
        <v>240.11537100539863</v>
      </c>
      <c r="Y4659" s="39">
        <f t="shared" si="1307"/>
        <v>9181.2555093663032</v>
      </c>
      <c r="Z4659" s="39">
        <f t="shared" si="1308"/>
        <v>10222.439857721598</v>
      </c>
      <c r="AA4659" s="45">
        <f t="shared" si="1309"/>
        <v>6.2892783154158208E-2</v>
      </c>
      <c r="AB4659" s="45">
        <f t="shared" si="1310"/>
        <v>0.39790295545172916</v>
      </c>
      <c r="AC4659" s="45">
        <f t="shared" si="1311"/>
        <v>1.2374723807129891E-2</v>
      </c>
      <c r="AD4659" s="45">
        <f t="shared" si="1312"/>
        <v>0.4731704624130173</v>
      </c>
      <c r="AE4659" s="45">
        <f t="shared" si="1313"/>
        <v>0.5268295375869827</v>
      </c>
      <c r="AF4659" s="43">
        <f>('Estimates from MCMC'!$B$2-'MCMC runs'!W4659)/'Estimates from MCMC'!$B$2</f>
        <v>0.14802044363275363</v>
      </c>
    </row>
    <row r="4660" spans="1:32" x14ac:dyDescent="0.3">
      <c r="A4660" s="38">
        <v>1484</v>
      </c>
      <c r="B4660" s="38">
        <v>2006324.2438051021</v>
      </c>
      <c r="C4660" s="39">
        <v>53216.4555555353</v>
      </c>
      <c r="D4660" s="39">
        <v>52125.220119432597</v>
      </c>
      <c r="E4660" s="39">
        <f t="shared" si="1296"/>
        <v>1091.2354361027028</v>
      </c>
      <c r="F4660" s="39">
        <v>53141.151979208997</v>
      </c>
      <c r="G4660" s="40">
        <f t="shared" si="1297"/>
        <v>75.3035763263033</v>
      </c>
      <c r="H4660" s="39">
        <v>53127.805089658301</v>
      </c>
      <c r="I4660" s="39">
        <f t="shared" si="1298"/>
        <v>88.650465876999078</v>
      </c>
      <c r="J4660" s="39">
        <v>51962.455774317197</v>
      </c>
      <c r="K4660" s="40">
        <f t="shared" si="1299"/>
        <v>1253.9997812181027</v>
      </c>
      <c r="L4660" s="39">
        <v>51383.3929211836</v>
      </c>
      <c r="M4660" s="39">
        <f t="shared" si="1300"/>
        <v>1833.0626343516997</v>
      </c>
      <c r="N4660" s="39">
        <f t="shared" si="1305"/>
        <v>579.06285313359695</v>
      </c>
      <c r="O4660" s="40">
        <f>'Estimates from MCMC'!$B$2-L4660</f>
        <v>17677.6070788164</v>
      </c>
      <c r="P4660" s="39">
        <v>52603.820667090396</v>
      </c>
      <c r="Q4660" s="40">
        <f t="shared" si="1301"/>
        <v>1220.4277459067962</v>
      </c>
      <c r="R4660" s="39">
        <v>52634.337380083802</v>
      </c>
      <c r="S4660" s="39">
        <f t="shared" si="1302"/>
        <v>30.516712993405235</v>
      </c>
      <c r="T4660" s="39">
        <f t="shared" si="1306"/>
        <v>1250.9444589002014</v>
      </c>
      <c r="U4660" s="39">
        <v>59405.117401789998</v>
      </c>
      <c r="V4660" s="39">
        <f t="shared" si="1303"/>
        <v>8021.7244806063973</v>
      </c>
      <c r="W4660" s="39">
        <v>60902.163379904501</v>
      </c>
      <c r="X4660" s="39">
        <f t="shared" si="1304"/>
        <v>246.10151921430224</v>
      </c>
      <c r="Y4660" s="39">
        <f t="shared" si="1307"/>
        <v>9518.7704587209009</v>
      </c>
      <c r="Z4660" s="39">
        <f t="shared" si="1308"/>
        <v>8158.8366200954988</v>
      </c>
      <c r="AA4660" s="45">
        <f t="shared" si="1309"/>
        <v>7.0764354775101054E-2</v>
      </c>
      <c r="AB4660" s="45">
        <f t="shared" si="1310"/>
        <v>0.45377886525258654</v>
      </c>
      <c r="AC4660" s="45">
        <f t="shared" si="1311"/>
        <v>1.3921653429508171E-2</v>
      </c>
      <c r="AD4660" s="45">
        <f t="shared" si="1312"/>
        <v>0.53846487345719574</v>
      </c>
      <c r="AE4660" s="45">
        <f t="shared" si="1313"/>
        <v>0.46153512654280421</v>
      </c>
      <c r="AF4660" s="43">
        <f>('Estimates from MCMC'!$B$2-'MCMC runs'!W4660)/'Estimates from MCMC'!$B$2</f>
        <v>0.11813956676120385</v>
      </c>
    </row>
    <row r="4661" spans="1:32" x14ac:dyDescent="0.3">
      <c r="A4661" s="38">
        <v>4307</v>
      </c>
      <c r="B4661" s="38">
        <v>1948234.7422993022</v>
      </c>
      <c r="C4661" s="39">
        <v>53050.348258181701</v>
      </c>
      <c r="D4661" s="39">
        <v>51953.7257338501</v>
      </c>
      <c r="E4661" s="39">
        <f t="shared" si="1296"/>
        <v>1096.6225243316003</v>
      </c>
      <c r="F4661" s="39">
        <v>52975.895780770697</v>
      </c>
      <c r="G4661" s="40">
        <f t="shared" si="1297"/>
        <v>74.452477411003201</v>
      </c>
      <c r="H4661" s="39">
        <v>52962.625278510699</v>
      </c>
      <c r="I4661" s="39">
        <f t="shared" si="1298"/>
        <v>87.722979671001667</v>
      </c>
      <c r="J4661" s="39">
        <v>51792.694319198403</v>
      </c>
      <c r="K4661" s="40">
        <f t="shared" si="1299"/>
        <v>1257.6539389832978</v>
      </c>
      <c r="L4661" s="39">
        <v>51220.066202688198</v>
      </c>
      <c r="M4661" s="39">
        <f t="shared" si="1300"/>
        <v>1830.2820554935024</v>
      </c>
      <c r="N4661" s="39">
        <f t="shared" si="1305"/>
        <v>572.62811651020456</v>
      </c>
      <c r="O4661" s="40">
        <f>'Estimates from MCMC'!$B$2-L4661</f>
        <v>17840.933797311802</v>
      </c>
      <c r="P4661" s="39">
        <v>52436.795351141001</v>
      </c>
      <c r="Q4661" s="40">
        <f t="shared" si="1301"/>
        <v>1216.7291484528032</v>
      </c>
      <c r="R4661" s="39">
        <v>52466.744139257302</v>
      </c>
      <c r="S4661" s="39">
        <f t="shared" si="1302"/>
        <v>29.94878811630042</v>
      </c>
      <c r="T4661" s="39">
        <f t="shared" si="1306"/>
        <v>1246.6779365691036</v>
      </c>
      <c r="U4661" s="39">
        <v>59192.696819969002</v>
      </c>
      <c r="V4661" s="39">
        <f t="shared" si="1303"/>
        <v>7972.6306172808036</v>
      </c>
      <c r="W4661" s="39">
        <v>60686.930037910897</v>
      </c>
      <c r="X4661" s="39">
        <f t="shared" si="1304"/>
        <v>247.5552813727918</v>
      </c>
      <c r="Y4661" s="39">
        <f t="shared" si="1307"/>
        <v>9466.863835222699</v>
      </c>
      <c r="Z4661" s="39">
        <f t="shared" si="1308"/>
        <v>8374.0699620891028</v>
      </c>
      <c r="AA4661" s="45">
        <f t="shared" si="1309"/>
        <v>6.9877392670833621E-2</v>
      </c>
      <c r="AB4661" s="45">
        <f t="shared" si="1310"/>
        <v>0.44687294442413583</v>
      </c>
      <c r="AC4661" s="45">
        <f t="shared" si="1311"/>
        <v>1.3875690823430577E-2</v>
      </c>
      <c r="AD4661" s="45">
        <f t="shared" si="1312"/>
        <v>0.53062602791840008</v>
      </c>
      <c r="AE4661" s="45">
        <f t="shared" si="1313"/>
        <v>0.46937397208159998</v>
      </c>
      <c r="AF4661" s="43">
        <f>('Estimates from MCMC'!$B$2-'MCMC runs'!W4661)/'Estimates from MCMC'!$B$2</f>
        <v>0.12125613533092633</v>
      </c>
    </row>
    <row r="4662" spans="1:32" x14ac:dyDescent="0.3">
      <c r="A4662" s="38">
        <v>4168</v>
      </c>
      <c r="B4662" s="38">
        <v>1996991.4732183346</v>
      </c>
      <c r="C4662" s="39">
        <v>52048.481057471501</v>
      </c>
      <c r="D4662" s="39">
        <v>50972.097856056702</v>
      </c>
      <c r="E4662" s="39">
        <f t="shared" si="1296"/>
        <v>1076.3832014147993</v>
      </c>
      <c r="F4662" s="39">
        <v>51972.138942509198</v>
      </c>
      <c r="G4662" s="40">
        <f t="shared" si="1297"/>
        <v>76.34211496230273</v>
      </c>
      <c r="H4662" s="39">
        <v>51961.664356501104</v>
      </c>
      <c r="I4662" s="39">
        <f t="shared" si="1298"/>
        <v>86.816700970397505</v>
      </c>
      <c r="J4662" s="39">
        <v>50810.057908051698</v>
      </c>
      <c r="K4662" s="40">
        <f t="shared" si="1299"/>
        <v>1238.4231494198029</v>
      </c>
      <c r="L4662" s="39">
        <v>50243.385014905303</v>
      </c>
      <c r="M4662" s="39">
        <f t="shared" si="1300"/>
        <v>1805.0960425661979</v>
      </c>
      <c r="N4662" s="39">
        <f t="shared" si="1305"/>
        <v>566.67289314639493</v>
      </c>
      <c r="O4662" s="40">
        <f>'Estimates from MCMC'!$B$2-L4662</f>
        <v>18817.614985094697</v>
      </c>
      <c r="P4662" s="39">
        <v>51439.965864541002</v>
      </c>
      <c r="Q4662" s="40">
        <f t="shared" si="1301"/>
        <v>1196.5808496356985</v>
      </c>
      <c r="R4662" s="39">
        <v>51469.874402369896</v>
      </c>
      <c r="S4662" s="39">
        <f t="shared" si="1302"/>
        <v>29.908537828894623</v>
      </c>
      <c r="T4662" s="39">
        <f t="shared" si="1306"/>
        <v>1226.4893874645932</v>
      </c>
      <c r="U4662" s="39">
        <v>58091.320323772103</v>
      </c>
      <c r="V4662" s="39">
        <f t="shared" si="1303"/>
        <v>7847.9353088667995</v>
      </c>
      <c r="W4662" s="39">
        <v>59560.219630057698</v>
      </c>
      <c r="X4662" s="39">
        <f t="shared" si="1304"/>
        <v>242.40991882100207</v>
      </c>
      <c r="Y4662" s="39">
        <f t="shared" si="1307"/>
        <v>9316.8346151523947</v>
      </c>
      <c r="Z4662" s="39">
        <f t="shared" si="1308"/>
        <v>9500.7803699423021</v>
      </c>
      <c r="AA4662" s="45">
        <f t="shared" si="1309"/>
        <v>6.5177727806424293E-2</v>
      </c>
      <c r="AB4662" s="45">
        <f t="shared" si="1310"/>
        <v>0.41705260284489265</v>
      </c>
      <c r="AC4662" s="45">
        <f t="shared" si="1311"/>
        <v>1.2882074535641913E-2</v>
      </c>
      <c r="AD4662" s="45">
        <f t="shared" si="1312"/>
        <v>0.49511240518695887</v>
      </c>
      <c r="AE4662" s="45">
        <f t="shared" si="1313"/>
        <v>0.50488759481304113</v>
      </c>
      <c r="AF4662" s="43">
        <f>('Estimates from MCMC'!$B$2-'MCMC runs'!W4662)/'Estimates from MCMC'!$B$2</f>
        <v>0.13757084852438137</v>
      </c>
    </row>
    <row r="4663" spans="1:32" x14ac:dyDescent="0.3">
      <c r="A4663" s="38">
        <v>4809</v>
      </c>
      <c r="B4663" s="38">
        <v>1996991.4732183346</v>
      </c>
      <c r="C4663" s="39">
        <v>52048.481057471501</v>
      </c>
      <c r="D4663" s="39">
        <v>50972.097856056702</v>
      </c>
      <c r="E4663" s="39">
        <f t="shared" si="1296"/>
        <v>1076.3832014147993</v>
      </c>
      <c r="F4663" s="39">
        <v>51972.138942509198</v>
      </c>
      <c r="G4663" s="40">
        <f t="shared" si="1297"/>
        <v>76.34211496230273</v>
      </c>
      <c r="H4663" s="39">
        <v>51961.664356501104</v>
      </c>
      <c r="I4663" s="39">
        <f t="shared" si="1298"/>
        <v>86.816700970397505</v>
      </c>
      <c r="J4663" s="39">
        <v>50810.057908051698</v>
      </c>
      <c r="K4663" s="40">
        <f t="shared" si="1299"/>
        <v>1238.4231494198029</v>
      </c>
      <c r="L4663" s="39">
        <v>50243.385014905303</v>
      </c>
      <c r="M4663" s="39">
        <f t="shared" si="1300"/>
        <v>1805.0960425661979</v>
      </c>
      <c r="N4663" s="39">
        <f t="shared" si="1305"/>
        <v>566.67289314639493</v>
      </c>
      <c r="O4663" s="40">
        <f>'Estimates from MCMC'!$B$2-L4663</f>
        <v>18817.614985094697</v>
      </c>
      <c r="P4663" s="39">
        <v>51439.965864541002</v>
      </c>
      <c r="Q4663" s="40">
        <f t="shared" si="1301"/>
        <v>1196.5808496356985</v>
      </c>
      <c r="R4663" s="39">
        <v>51469.874402369896</v>
      </c>
      <c r="S4663" s="39">
        <f t="shared" si="1302"/>
        <v>29.908537828894623</v>
      </c>
      <c r="T4663" s="39">
        <f t="shared" si="1306"/>
        <v>1226.4893874645932</v>
      </c>
      <c r="U4663" s="39">
        <v>58091.320323772103</v>
      </c>
      <c r="V4663" s="39">
        <f t="shared" si="1303"/>
        <v>7847.9353088667995</v>
      </c>
      <c r="W4663" s="39">
        <v>59560.219630057698</v>
      </c>
      <c r="X4663" s="39">
        <f t="shared" si="1304"/>
        <v>242.40991882100207</v>
      </c>
      <c r="Y4663" s="39">
        <f t="shared" si="1307"/>
        <v>9316.8346151523947</v>
      </c>
      <c r="Z4663" s="39">
        <f t="shared" si="1308"/>
        <v>9500.7803699423021</v>
      </c>
      <c r="AA4663" s="45">
        <f t="shared" si="1309"/>
        <v>6.5177727806424293E-2</v>
      </c>
      <c r="AB4663" s="45">
        <f t="shared" si="1310"/>
        <v>0.41705260284489265</v>
      </c>
      <c r="AC4663" s="45">
        <f t="shared" si="1311"/>
        <v>1.2882074535641913E-2</v>
      </c>
      <c r="AD4663" s="45">
        <f t="shared" si="1312"/>
        <v>0.49511240518695887</v>
      </c>
      <c r="AE4663" s="45">
        <f t="shared" si="1313"/>
        <v>0.50488759481304113</v>
      </c>
      <c r="AF4663" s="43">
        <f>('Estimates from MCMC'!$B$2-'MCMC runs'!W4663)/'Estimates from MCMC'!$B$2</f>
        <v>0.13757084852438137</v>
      </c>
    </row>
    <row r="4664" spans="1:32" x14ac:dyDescent="0.3">
      <c r="A4664" s="38">
        <v>4499</v>
      </c>
      <c r="B4664" s="38">
        <v>1997903.3366579406</v>
      </c>
      <c r="C4664" s="39">
        <v>52871.440439098798</v>
      </c>
      <c r="D4664" s="39">
        <v>51789.920975676498</v>
      </c>
      <c r="E4664" s="39">
        <f t="shared" si="1296"/>
        <v>1081.5194634223008</v>
      </c>
      <c r="F4664" s="39">
        <v>52818.4801773789</v>
      </c>
      <c r="G4664" s="40">
        <f t="shared" si="1297"/>
        <v>52.960261719897971</v>
      </c>
      <c r="H4664" s="39">
        <v>52785.401023365303</v>
      </c>
      <c r="I4664" s="39">
        <f t="shared" si="1298"/>
        <v>86.039415733495844</v>
      </c>
      <c r="J4664" s="39">
        <v>51651.496983250501</v>
      </c>
      <c r="K4664" s="40">
        <f t="shared" si="1299"/>
        <v>1219.9434558482972</v>
      </c>
      <c r="L4664" s="39">
        <v>51089.618608746699</v>
      </c>
      <c r="M4664" s="39">
        <f t="shared" si="1300"/>
        <v>1781.8218303520989</v>
      </c>
      <c r="N4664" s="39">
        <f t="shared" si="1305"/>
        <v>561.87837450380175</v>
      </c>
      <c r="O4664" s="40">
        <f>'Estimates from MCMC'!$B$2-L4664</f>
        <v>17971.381391253301</v>
      </c>
      <c r="P4664" s="39">
        <v>52272.001371199804</v>
      </c>
      <c r="Q4664" s="40">
        <f t="shared" si="1301"/>
        <v>1182.3827624531041</v>
      </c>
      <c r="R4664" s="39">
        <v>52301.7920679374</v>
      </c>
      <c r="S4664" s="39">
        <f t="shared" si="1302"/>
        <v>29.790696737596591</v>
      </c>
      <c r="T4664" s="39">
        <f t="shared" si="1306"/>
        <v>1212.1734591907007</v>
      </c>
      <c r="U4664" s="39">
        <v>58789.207657712002</v>
      </c>
      <c r="V4664" s="39">
        <f t="shared" si="1303"/>
        <v>7699.5890489653029</v>
      </c>
      <c r="W4664" s="39">
        <v>60234.805132438203</v>
      </c>
      <c r="X4664" s="39">
        <f t="shared" si="1304"/>
        <v>233.42401553550008</v>
      </c>
      <c r="Y4664" s="39">
        <f t="shared" si="1307"/>
        <v>9145.1865236915037</v>
      </c>
      <c r="Z4664" s="39">
        <f t="shared" si="1308"/>
        <v>8826.1948675617969</v>
      </c>
      <c r="AA4664" s="45">
        <f t="shared" si="1309"/>
        <v>6.7450210576504008E-2</v>
      </c>
      <c r="AB4664" s="45">
        <f t="shared" si="1310"/>
        <v>0.42843612749283172</v>
      </c>
      <c r="AC4664" s="45">
        <f t="shared" si="1311"/>
        <v>1.2988651815553139E-2</v>
      </c>
      <c r="AD4664" s="45">
        <f t="shared" si="1312"/>
        <v>0.50887498988488888</v>
      </c>
      <c r="AE4664" s="45">
        <f t="shared" si="1313"/>
        <v>0.49112501011511112</v>
      </c>
      <c r="AF4664" s="43">
        <f>('Estimates from MCMC'!$B$2-'MCMC runs'!W4664)/'Estimates from MCMC'!$B$2</f>
        <v>0.12780288248884025</v>
      </c>
    </row>
    <row r="4665" spans="1:32" x14ac:dyDescent="0.3">
      <c r="A4665" s="38">
        <v>720</v>
      </c>
      <c r="B4665" s="38">
        <v>2003276.5408707033</v>
      </c>
      <c r="C4665" s="39">
        <v>52887.420686522797</v>
      </c>
      <c r="D4665" s="39">
        <v>51767.460792525497</v>
      </c>
      <c r="E4665" s="39">
        <f t="shared" si="1296"/>
        <v>1119.9598939973002</v>
      </c>
      <c r="F4665" s="39">
        <v>52825.4407273209</v>
      </c>
      <c r="G4665" s="40">
        <f t="shared" si="1297"/>
        <v>61.979959201897145</v>
      </c>
      <c r="H4665" s="39">
        <v>52797.828669820301</v>
      </c>
      <c r="I4665" s="39">
        <f t="shared" si="1298"/>
        <v>89.592016702496039</v>
      </c>
      <c r="J4665" s="39">
        <v>51616.598534023702</v>
      </c>
      <c r="K4665" s="40">
        <f t="shared" si="1299"/>
        <v>1270.822152499095</v>
      </c>
      <c r="L4665" s="39">
        <v>51031.937857461802</v>
      </c>
      <c r="M4665" s="39">
        <f t="shared" si="1300"/>
        <v>1855.4828290609948</v>
      </c>
      <c r="N4665" s="39">
        <f t="shared" si="1305"/>
        <v>584.66067656189989</v>
      </c>
      <c r="O4665" s="40">
        <f>'Estimates from MCMC'!$B$2-L4665</f>
        <v>18029.062142538198</v>
      </c>
      <c r="P4665" s="39">
        <v>52268.290774962297</v>
      </c>
      <c r="Q4665" s="40">
        <f t="shared" si="1301"/>
        <v>1236.3529175004951</v>
      </c>
      <c r="R4665" s="39">
        <v>52299.1172331052</v>
      </c>
      <c r="S4665" s="39">
        <f t="shared" si="1302"/>
        <v>30.826458142902993</v>
      </c>
      <c r="T4665" s="39">
        <f t="shared" si="1306"/>
        <v>1267.1793756433981</v>
      </c>
      <c r="U4665" s="39">
        <v>59052.167833310799</v>
      </c>
      <c r="V4665" s="39">
        <f t="shared" si="1303"/>
        <v>8020.2299758489971</v>
      </c>
      <c r="W4665" s="39">
        <v>60571.126639583301</v>
      </c>
      <c r="X4665" s="39">
        <f t="shared" si="1304"/>
        <v>251.77943062910344</v>
      </c>
      <c r="Y4665" s="39">
        <f t="shared" si="1307"/>
        <v>9539.1887821214987</v>
      </c>
      <c r="Z4665" s="39">
        <f t="shared" si="1308"/>
        <v>8489.8733604166991</v>
      </c>
      <c r="AA4665" s="45">
        <f t="shared" si="1309"/>
        <v>7.0285374004762285E-2</v>
      </c>
      <c r="AB4665" s="45">
        <f t="shared" si="1310"/>
        <v>0.4448500932794433</v>
      </c>
      <c r="AC4665" s="45">
        <f t="shared" si="1311"/>
        <v>1.396519844673723E-2</v>
      </c>
      <c r="AD4665" s="45">
        <f t="shared" si="1312"/>
        <v>0.52910066573094283</v>
      </c>
      <c r="AE4665" s="45">
        <f t="shared" si="1313"/>
        <v>0.47089933426905717</v>
      </c>
      <c r="AF4665" s="43">
        <f>('Estimates from MCMC'!$B$2-'MCMC runs'!W4665)/'Estimates from MCMC'!$B$2</f>
        <v>0.12293296303871504</v>
      </c>
    </row>
    <row r="4666" spans="1:32" x14ac:dyDescent="0.3">
      <c r="A4666" s="38">
        <v>1303</v>
      </c>
      <c r="B4666" s="38">
        <v>2080847.3008418607</v>
      </c>
      <c r="C4666" s="39">
        <v>52886.850220706001</v>
      </c>
      <c r="D4666" s="39">
        <v>51781.975590739203</v>
      </c>
      <c r="E4666" s="39">
        <f t="shared" si="1296"/>
        <v>1104.8746299667982</v>
      </c>
      <c r="F4666" s="39">
        <v>52831.717470936099</v>
      </c>
      <c r="G4666" s="40">
        <f t="shared" si="1297"/>
        <v>55.132749769902148</v>
      </c>
      <c r="H4666" s="39">
        <v>52798.194842218902</v>
      </c>
      <c r="I4666" s="39">
        <f t="shared" si="1298"/>
        <v>88.65537848709937</v>
      </c>
      <c r="J4666" s="39">
        <v>51638.711560279102</v>
      </c>
      <c r="K4666" s="40">
        <f t="shared" si="1299"/>
        <v>1248.1386604268992</v>
      </c>
      <c r="L4666" s="39">
        <v>51059.8284361232</v>
      </c>
      <c r="M4666" s="39">
        <f t="shared" si="1300"/>
        <v>1827.021784582801</v>
      </c>
      <c r="N4666" s="39">
        <f t="shared" si="1305"/>
        <v>578.8831241559019</v>
      </c>
      <c r="O4666" s="40">
        <f>'Estimates from MCMC'!$B$2-L4666</f>
        <v>18001.1715638768</v>
      </c>
      <c r="P4666" s="39">
        <v>52277.944282793302</v>
      </c>
      <c r="Q4666" s="40">
        <f t="shared" si="1301"/>
        <v>1218.1158466701017</v>
      </c>
      <c r="R4666" s="39">
        <v>52308.633850090402</v>
      </c>
      <c r="S4666" s="39">
        <f t="shared" si="1302"/>
        <v>30.689567297100439</v>
      </c>
      <c r="T4666" s="39">
        <f t="shared" si="1306"/>
        <v>1248.8054139672022</v>
      </c>
      <c r="U4666" s="39">
        <v>58910.187438660301</v>
      </c>
      <c r="V4666" s="39">
        <f t="shared" si="1303"/>
        <v>7850.3590025371013</v>
      </c>
      <c r="W4666" s="39">
        <v>60400.663702525002</v>
      </c>
      <c r="X4666" s="39">
        <f t="shared" si="1304"/>
        <v>241.67084989749856</v>
      </c>
      <c r="Y4666" s="39">
        <f t="shared" si="1307"/>
        <v>9340.8352664018021</v>
      </c>
      <c r="Z4666" s="39">
        <f t="shared" si="1308"/>
        <v>8660.336297474998</v>
      </c>
      <c r="AA4666" s="45">
        <f t="shared" si="1309"/>
        <v>6.9373563244805536E-2</v>
      </c>
      <c r="AB4666" s="45">
        <f t="shared" si="1310"/>
        <v>0.4361026711333903</v>
      </c>
      <c r="AC4666" s="45">
        <f t="shared" si="1311"/>
        <v>1.3425284517728991E-2</v>
      </c>
      <c r="AD4666" s="45">
        <f t="shared" si="1312"/>
        <v>0.51890151889592484</v>
      </c>
      <c r="AE4666" s="45">
        <f t="shared" si="1313"/>
        <v>0.48109848110407516</v>
      </c>
      <c r="AF4666" s="43">
        <f>('Estimates from MCMC'!$B$2-'MCMC runs'!W4666)/'Estimates from MCMC'!$B$2</f>
        <v>0.12540125827131085</v>
      </c>
    </row>
    <row r="4667" spans="1:32" x14ac:dyDescent="0.3">
      <c r="A4667" s="38">
        <v>2040</v>
      </c>
      <c r="B4667" s="38">
        <v>2206852.3086484703</v>
      </c>
      <c r="C4667" s="39">
        <v>51606.648978649799</v>
      </c>
      <c r="D4667" s="39">
        <v>50547.004548018202</v>
      </c>
      <c r="E4667" s="39">
        <f t="shared" si="1296"/>
        <v>1059.6444306315971</v>
      </c>
      <c r="F4667" s="39">
        <v>51525.444475129603</v>
      </c>
      <c r="G4667" s="40">
        <f t="shared" si="1297"/>
        <v>81.204503520195431</v>
      </c>
      <c r="H4667" s="39">
        <v>51520.002201539901</v>
      </c>
      <c r="I4667" s="39">
        <f t="shared" si="1298"/>
        <v>86.646777109897812</v>
      </c>
      <c r="J4667" s="39">
        <v>50380.242127566999</v>
      </c>
      <c r="K4667" s="40">
        <f t="shared" si="1299"/>
        <v>1226.4068510828001</v>
      </c>
      <c r="L4667" s="39">
        <v>49814.394315923397</v>
      </c>
      <c r="M4667" s="39">
        <f t="shared" si="1300"/>
        <v>1792.2546627264019</v>
      </c>
      <c r="N4667" s="39">
        <f t="shared" si="1305"/>
        <v>565.84781164360174</v>
      </c>
      <c r="O4667" s="40">
        <f>'Estimates from MCMC'!$B$2-L4667</f>
        <v>19246.605684076603</v>
      </c>
      <c r="P4667" s="39">
        <v>51004.747766101602</v>
      </c>
      <c r="Q4667" s="40">
        <f t="shared" si="1301"/>
        <v>1190.3534501782051</v>
      </c>
      <c r="R4667" s="39">
        <v>51034.712133839799</v>
      </c>
      <c r="S4667" s="39">
        <f t="shared" si="1302"/>
        <v>29.964367738197325</v>
      </c>
      <c r="T4667" s="39">
        <f t="shared" si="1306"/>
        <v>1220.3178179164024</v>
      </c>
      <c r="U4667" s="39">
        <v>57387.862882482201</v>
      </c>
      <c r="V4667" s="39">
        <f t="shared" si="1303"/>
        <v>7573.468566558804</v>
      </c>
      <c r="W4667" s="39">
        <v>58843.530880186299</v>
      </c>
      <c r="X4667" s="39">
        <f t="shared" si="1304"/>
        <v>235.35017978769611</v>
      </c>
      <c r="Y4667" s="39">
        <f t="shared" si="1307"/>
        <v>9029.1365642629025</v>
      </c>
      <c r="Z4667" s="39">
        <f t="shared" si="1308"/>
        <v>10217.469119813701</v>
      </c>
      <c r="AA4667" s="45">
        <f t="shared" si="1309"/>
        <v>6.3404313360356027E-2</v>
      </c>
      <c r="AB4667" s="45">
        <f t="shared" si="1310"/>
        <v>0.39349632298149079</v>
      </c>
      <c r="AC4667" s="45">
        <f t="shared" si="1311"/>
        <v>1.2228139530203481E-2</v>
      </c>
      <c r="AD4667" s="45">
        <f t="shared" si="1312"/>
        <v>0.46912877587205032</v>
      </c>
      <c r="AE4667" s="45">
        <f t="shared" si="1313"/>
        <v>0.53087122412794963</v>
      </c>
      <c r="AF4667" s="43">
        <f>('Estimates from MCMC'!$B$2-'MCMC runs'!W4667)/'Estimates from MCMC'!$B$2</f>
        <v>0.14794846758392871</v>
      </c>
    </row>
    <row r="4668" spans="1:32" x14ac:dyDescent="0.3">
      <c r="A4668" s="38">
        <v>3125</v>
      </c>
      <c r="B4668" s="38">
        <v>2005590.3460723944</v>
      </c>
      <c r="C4668" s="39">
        <v>51589.813424786204</v>
      </c>
      <c r="D4668" s="39">
        <v>50528.4815068354</v>
      </c>
      <c r="E4668" s="39">
        <f t="shared" si="1296"/>
        <v>1061.3319179508035</v>
      </c>
      <c r="F4668" s="39">
        <v>51522.604587463698</v>
      </c>
      <c r="G4668" s="40">
        <f t="shared" si="1297"/>
        <v>67.208837322505133</v>
      </c>
      <c r="H4668" s="39">
        <v>51504.497896353801</v>
      </c>
      <c r="I4668" s="39">
        <f t="shared" si="1298"/>
        <v>85.315528432402061</v>
      </c>
      <c r="J4668" s="39">
        <v>50376.846579981699</v>
      </c>
      <c r="K4668" s="40">
        <f t="shared" si="1299"/>
        <v>1212.9668448045049</v>
      </c>
      <c r="L4668" s="39">
        <v>49819.761014490599</v>
      </c>
      <c r="M4668" s="39">
        <f t="shared" si="1300"/>
        <v>1770.0524102956042</v>
      </c>
      <c r="N4668" s="39">
        <f t="shared" si="1305"/>
        <v>557.08556549109926</v>
      </c>
      <c r="O4668" s="40">
        <f>'Estimates from MCMC'!$B$2-L4668</f>
        <v>19241.238985509401</v>
      </c>
      <c r="P4668" s="39">
        <v>50988.191356066302</v>
      </c>
      <c r="Q4668" s="40">
        <f t="shared" si="1301"/>
        <v>1168.4303415757022</v>
      </c>
      <c r="R4668" s="39">
        <v>51017.881733284397</v>
      </c>
      <c r="S4668" s="39">
        <f t="shared" si="1302"/>
        <v>29.690377218095819</v>
      </c>
      <c r="T4668" s="39">
        <f t="shared" si="1306"/>
        <v>1198.120718793798</v>
      </c>
      <c r="U4668" s="39">
        <v>57485.759144308802</v>
      </c>
      <c r="V4668" s="39">
        <f t="shared" si="1303"/>
        <v>7665.9981298182029</v>
      </c>
      <c r="W4668" s="39">
        <v>58919.224555447698</v>
      </c>
      <c r="X4668" s="39">
        <f t="shared" si="1304"/>
        <v>235.34469234509743</v>
      </c>
      <c r="Y4668" s="39">
        <f t="shared" si="1307"/>
        <v>9099.4635409570983</v>
      </c>
      <c r="Z4668" s="39">
        <f t="shared" si="1308"/>
        <v>10141.775444552302</v>
      </c>
      <c r="AA4668" s="45">
        <f t="shared" si="1309"/>
        <v>6.2268376776365812E-2</v>
      </c>
      <c r="AB4668" s="45">
        <f t="shared" si="1310"/>
        <v>0.398414994771983</v>
      </c>
      <c r="AC4668" s="45">
        <f t="shared" si="1311"/>
        <v>1.2231264968037442E-2</v>
      </c>
      <c r="AD4668" s="45">
        <f t="shared" si="1312"/>
        <v>0.47291463651638621</v>
      </c>
      <c r="AE4668" s="45">
        <f t="shared" si="1313"/>
        <v>0.52708536348361379</v>
      </c>
      <c r="AF4668" s="43">
        <f>('Estimates from MCMC'!$B$2-'MCMC runs'!W4668)/'Estimates from MCMC'!$B$2</f>
        <v>0.14685242676115756</v>
      </c>
    </row>
    <row r="4669" spans="1:32" x14ac:dyDescent="0.3">
      <c r="A4669" s="38">
        <v>3888</v>
      </c>
      <c r="B4669" s="38">
        <v>2056114.6958269363</v>
      </c>
      <c r="C4669" s="39">
        <v>51970.005913716202</v>
      </c>
      <c r="D4669" s="39">
        <v>50897.367834600504</v>
      </c>
      <c r="E4669" s="39">
        <f t="shared" si="1296"/>
        <v>1072.6380791156989</v>
      </c>
      <c r="F4669" s="39">
        <v>51916.365366728402</v>
      </c>
      <c r="G4669" s="40">
        <f t="shared" si="1297"/>
        <v>53.640546987800917</v>
      </c>
      <c r="H4669" s="39">
        <v>51883.575647367397</v>
      </c>
      <c r="I4669" s="39">
        <f t="shared" si="1298"/>
        <v>86.430266348805162</v>
      </c>
      <c r="J4669" s="39">
        <v>50757.7426167714</v>
      </c>
      <c r="K4669" s="40">
        <f t="shared" si="1299"/>
        <v>1212.2632969448023</v>
      </c>
      <c r="L4669" s="39">
        <v>50193.344717745902</v>
      </c>
      <c r="M4669" s="39">
        <f t="shared" si="1300"/>
        <v>1776.6611959703005</v>
      </c>
      <c r="N4669" s="39">
        <f t="shared" si="1305"/>
        <v>564.39789902549819</v>
      </c>
      <c r="O4669" s="40">
        <f>'Estimates from MCMC'!$B$2-L4669</f>
        <v>18867.655282254098</v>
      </c>
      <c r="P4669" s="39">
        <v>51369.989570591097</v>
      </c>
      <c r="Q4669" s="40">
        <f t="shared" si="1301"/>
        <v>1176.6448528451947</v>
      </c>
      <c r="R4669" s="39">
        <v>51400.293049109903</v>
      </c>
      <c r="S4669" s="39">
        <f t="shared" si="1302"/>
        <v>30.303478518806514</v>
      </c>
      <c r="T4669" s="39">
        <f t="shared" si="1306"/>
        <v>1206.9483313640012</v>
      </c>
      <c r="U4669" s="39">
        <v>57892.785597190901</v>
      </c>
      <c r="V4669" s="39">
        <f t="shared" si="1303"/>
        <v>7699.4408794449992</v>
      </c>
      <c r="W4669" s="39">
        <v>59332.655844323002</v>
      </c>
      <c r="X4669" s="39">
        <f t="shared" si="1304"/>
        <v>232.92191576810001</v>
      </c>
      <c r="Y4669" s="39">
        <f t="shared" si="1307"/>
        <v>9139.3111265771004</v>
      </c>
      <c r="Z4669" s="39">
        <f t="shared" si="1308"/>
        <v>9728.3441556769976</v>
      </c>
      <c r="AA4669" s="45">
        <f t="shared" si="1309"/>
        <v>6.3969174405003673E-2</v>
      </c>
      <c r="AB4669" s="45">
        <f t="shared" si="1310"/>
        <v>0.40807618987435496</v>
      </c>
      <c r="AC4669" s="45">
        <f t="shared" si="1311"/>
        <v>1.2345037699897657E-2</v>
      </c>
      <c r="AD4669" s="45">
        <f t="shared" si="1312"/>
        <v>0.48439040197925626</v>
      </c>
      <c r="AE4669" s="45">
        <f t="shared" si="1313"/>
        <v>0.51560959802074369</v>
      </c>
      <c r="AF4669" s="43">
        <f>('Estimates from MCMC'!$B$2-'MCMC runs'!W4669)/'Estimates from MCMC'!$B$2</f>
        <v>0.14086596133384974</v>
      </c>
    </row>
    <row r="4670" spans="1:32" x14ac:dyDescent="0.3">
      <c r="A4670" s="38">
        <v>4797</v>
      </c>
      <c r="B4670" s="38">
        <v>1919559.255153755</v>
      </c>
      <c r="C4670" s="39">
        <v>53006.5875392198</v>
      </c>
      <c r="D4670" s="39">
        <v>51906.843983063198</v>
      </c>
      <c r="E4670" s="39">
        <f t="shared" si="1296"/>
        <v>1099.7435561566017</v>
      </c>
      <c r="F4670" s="39">
        <v>52947.781615395601</v>
      </c>
      <c r="G4670" s="40">
        <f t="shared" si="1297"/>
        <v>58.805923824198544</v>
      </c>
      <c r="H4670" s="39">
        <v>52919.397093469903</v>
      </c>
      <c r="I4670" s="39">
        <f t="shared" si="1298"/>
        <v>87.190445749896753</v>
      </c>
      <c r="J4670" s="39">
        <v>51761.456363517798</v>
      </c>
      <c r="K4670" s="40">
        <f t="shared" si="1299"/>
        <v>1245.1311757020012</v>
      </c>
      <c r="L4670" s="39">
        <v>51192.352047944303</v>
      </c>
      <c r="M4670" s="39">
        <f t="shared" si="1300"/>
        <v>1814.2354912754963</v>
      </c>
      <c r="N4670" s="39">
        <f t="shared" si="1305"/>
        <v>569.10431557349511</v>
      </c>
      <c r="O4670" s="40">
        <f>'Estimates from MCMC'!$B$2-L4670</f>
        <v>17868.647952055697</v>
      </c>
      <c r="P4670" s="39">
        <v>52395.305376901</v>
      </c>
      <c r="Q4670" s="40">
        <f t="shared" si="1301"/>
        <v>1202.9533289566971</v>
      </c>
      <c r="R4670" s="39">
        <v>52425.363335520597</v>
      </c>
      <c r="S4670" s="39">
        <f t="shared" si="1302"/>
        <v>30.05795861959632</v>
      </c>
      <c r="T4670" s="39">
        <f t="shared" si="1306"/>
        <v>1233.0112875762934</v>
      </c>
      <c r="U4670" s="39">
        <v>59136.5134094518</v>
      </c>
      <c r="V4670" s="39">
        <f t="shared" si="1303"/>
        <v>7944.1613615074966</v>
      </c>
      <c r="W4670" s="39">
        <v>60613.881240309202</v>
      </c>
      <c r="X4670" s="39">
        <f t="shared" si="1304"/>
        <v>244.35654328110832</v>
      </c>
      <c r="Y4670" s="39">
        <f t="shared" si="1307"/>
        <v>9421.5291923648983</v>
      </c>
      <c r="Z4670" s="39">
        <f t="shared" si="1308"/>
        <v>8447.1187596907985</v>
      </c>
      <c r="AA4670" s="45">
        <f t="shared" si="1309"/>
        <v>6.9004173728457269E-2</v>
      </c>
      <c r="AB4670" s="45">
        <f t="shared" si="1310"/>
        <v>0.44458659562955694</v>
      </c>
      <c r="AC4670" s="45">
        <f t="shared" si="1311"/>
        <v>1.367515572172859E-2</v>
      </c>
      <c r="AD4670" s="45">
        <f t="shared" si="1312"/>
        <v>0.52726592507974279</v>
      </c>
      <c r="AE4670" s="45">
        <f t="shared" si="1313"/>
        <v>0.47273407492025721</v>
      </c>
      <c r="AF4670" s="43">
        <f>('Estimates from MCMC'!$B$2-'MCMC runs'!W4670)/'Estimates from MCMC'!$B$2</f>
        <v>0.12231387845080144</v>
      </c>
    </row>
    <row r="4671" spans="1:32" x14ac:dyDescent="0.3">
      <c r="A4671" s="38">
        <v>2971</v>
      </c>
      <c r="B4671" s="38">
        <v>1917785.4252315061</v>
      </c>
      <c r="C4671" s="39">
        <v>53142.1436590386</v>
      </c>
      <c r="D4671" s="39">
        <v>52044.425604125303</v>
      </c>
      <c r="E4671" s="39">
        <f t="shared" si="1296"/>
        <v>1097.7180549132972</v>
      </c>
      <c r="F4671" s="39">
        <v>53063.556468983203</v>
      </c>
      <c r="G4671" s="40">
        <f t="shared" si="1297"/>
        <v>78.587190055397514</v>
      </c>
      <c r="H4671" s="39">
        <v>53053.540291112397</v>
      </c>
      <c r="I4671" s="39">
        <f t="shared" si="1298"/>
        <v>88.603367926203646</v>
      </c>
      <c r="J4671" s="39">
        <v>51878.526312658403</v>
      </c>
      <c r="K4671" s="40">
        <f t="shared" si="1299"/>
        <v>1263.617346380197</v>
      </c>
      <c r="L4671" s="39">
        <v>51300.023204363803</v>
      </c>
      <c r="M4671" s="39">
        <f t="shared" si="1300"/>
        <v>1842.1204546747977</v>
      </c>
      <c r="N4671" s="39">
        <f t="shared" si="1305"/>
        <v>578.50310829460068</v>
      </c>
      <c r="O4671" s="40">
        <f>'Estimates from MCMC'!$B$2-L4671</f>
        <v>17760.976795636197</v>
      </c>
      <c r="P4671" s="39">
        <v>52525.3778092965</v>
      </c>
      <c r="Q4671" s="40">
        <f t="shared" si="1301"/>
        <v>1225.3546049326978</v>
      </c>
      <c r="R4671" s="39">
        <v>52555.703829148297</v>
      </c>
      <c r="S4671" s="39">
        <f t="shared" si="1302"/>
        <v>30.326019851796445</v>
      </c>
      <c r="T4671" s="39">
        <f t="shared" si="1306"/>
        <v>1255.6806247844943</v>
      </c>
      <c r="U4671" s="39">
        <v>59350.817691774202</v>
      </c>
      <c r="V4671" s="39">
        <f t="shared" si="1303"/>
        <v>8050.7944874103996</v>
      </c>
      <c r="W4671" s="39">
        <v>60855.813302600902</v>
      </c>
      <c r="X4671" s="39">
        <f t="shared" si="1304"/>
        <v>249.31498604220542</v>
      </c>
      <c r="Y4671" s="39">
        <f t="shared" si="1307"/>
        <v>9555.7900982370993</v>
      </c>
      <c r="Z4671" s="39">
        <f t="shared" si="1308"/>
        <v>8205.1866973990982</v>
      </c>
      <c r="AA4671" s="45">
        <f t="shared" si="1309"/>
        <v>7.0698849462660751E-2</v>
      </c>
      <c r="AB4671" s="45">
        <f t="shared" si="1310"/>
        <v>0.45328556982228863</v>
      </c>
      <c r="AC4671" s="45">
        <f t="shared" si="1311"/>
        <v>1.4037233926428029E-2</v>
      </c>
      <c r="AD4671" s="45">
        <f t="shared" si="1312"/>
        <v>0.5380216532113774</v>
      </c>
      <c r="AE4671" s="45">
        <f t="shared" si="1313"/>
        <v>0.4619783467886226</v>
      </c>
      <c r="AF4671" s="43">
        <f>('Estimates from MCMC'!$B$2-'MCMC runs'!W4671)/'Estimates from MCMC'!$B$2</f>
        <v>0.11881071367919807</v>
      </c>
    </row>
    <row r="4672" spans="1:32" x14ac:dyDescent="0.3">
      <c r="A4672" s="38">
        <v>1387</v>
      </c>
      <c r="B4672" s="38">
        <v>2222717.6110015246</v>
      </c>
      <c r="C4672" s="39">
        <v>52577.797395456902</v>
      </c>
      <c r="D4672" s="39">
        <v>51517.9565752083</v>
      </c>
      <c r="E4672" s="39">
        <f t="shared" si="1296"/>
        <v>1059.8408202486025</v>
      </c>
      <c r="F4672" s="39">
        <v>52503.846327569598</v>
      </c>
      <c r="G4672" s="40">
        <f t="shared" si="1297"/>
        <v>73.951067887304816</v>
      </c>
      <c r="H4672" s="39">
        <v>52492.477987113998</v>
      </c>
      <c r="I4672" s="39">
        <f t="shared" si="1298"/>
        <v>85.319408342904353</v>
      </c>
      <c r="J4672" s="39">
        <v>51359.684781352698</v>
      </c>
      <c r="K4672" s="40">
        <f t="shared" si="1299"/>
        <v>1218.1126141042041</v>
      </c>
      <c r="L4672" s="39">
        <v>50802.178181740303</v>
      </c>
      <c r="M4672" s="39">
        <f t="shared" si="1300"/>
        <v>1775.6192137165999</v>
      </c>
      <c r="N4672" s="39">
        <f t="shared" si="1305"/>
        <v>557.5065996123958</v>
      </c>
      <c r="O4672" s="40">
        <f>'Estimates from MCMC'!$B$2-L4672</f>
        <v>18258.821818259697</v>
      </c>
      <c r="P4672" s="39">
        <v>51973.260902364796</v>
      </c>
      <c r="Q4672" s="40">
        <f t="shared" si="1301"/>
        <v>1171.082720624494</v>
      </c>
      <c r="R4672" s="39">
        <v>52002.820932528499</v>
      </c>
      <c r="S4672" s="39">
        <f t="shared" si="1302"/>
        <v>29.560030163702322</v>
      </c>
      <c r="T4672" s="39">
        <f t="shared" si="1306"/>
        <v>1200.6427507881963</v>
      </c>
      <c r="U4672" s="39">
        <v>58741.934455052004</v>
      </c>
      <c r="V4672" s="39">
        <f t="shared" si="1303"/>
        <v>7939.7562733117011</v>
      </c>
      <c r="W4672" s="39">
        <v>60180.317830526299</v>
      </c>
      <c r="X4672" s="39">
        <f t="shared" si="1304"/>
        <v>237.74062468609918</v>
      </c>
      <c r="Y4672" s="39">
        <f t="shared" si="1307"/>
        <v>9378.1396487859965</v>
      </c>
      <c r="Z4672" s="39">
        <f t="shared" si="1308"/>
        <v>8880.6821694737009</v>
      </c>
      <c r="AA4672" s="45">
        <f t="shared" si="1309"/>
        <v>6.5756857848708286E-2</v>
      </c>
      <c r="AB4672" s="45">
        <f t="shared" si="1310"/>
        <v>0.4348449397414878</v>
      </c>
      <c r="AC4672" s="45">
        <f t="shared" si="1311"/>
        <v>1.3020589556788772E-2</v>
      </c>
      <c r="AD4672" s="45">
        <f t="shared" si="1312"/>
        <v>0.51362238714698483</v>
      </c>
      <c r="AE4672" s="45">
        <f t="shared" si="1313"/>
        <v>0.48637761285301512</v>
      </c>
      <c r="AF4672" s="43">
        <f>('Estimates from MCMC'!$B$2-'MCMC runs'!W4672)/'Estimates from MCMC'!$B$2</f>
        <v>0.12859185603269141</v>
      </c>
    </row>
    <row r="4673" spans="1:32" x14ac:dyDescent="0.3">
      <c r="A4673" s="38">
        <v>2858</v>
      </c>
      <c r="B4673" s="38">
        <v>2222717.6110015246</v>
      </c>
      <c r="C4673" s="39">
        <v>52577.797395456902</v>
      </c>
      <c r="D4673" s="39">
        <v>51517.9565752083</v>
      </c>
      <c r="E4673" s="39">
        <f t="shared" si="1296"/>
        <v>1059.8408202486025</v>
      </c>
      <c r="F4673" s="39">
        <v>52503.846327569598</v>
      </c>
      <c r="G4673" s="40">
        <f t="shared" si="1297"/>
        <v>73.951067887304816</v>
      </c>
      <c r="H4673" s="39">
        <v>52492.477987113998</v>
      </c>
      <c r="I4673" s="39">
        <f t="shared" si="1298"/>
        <v>85.319408342904353</v>
      </c>
      <c r="J4673" s="39">
        <v>51359.684781352698</v>
      </c>
      <c r="K4673" s="40">
        <f t="shared" si="1299"/>
        <v>1218.1126141042041</v>
      </c>
      <c r="L4673" s="39">
        <v>50802.178181740303</v>
      </c>
      <c r="M4673" s="39">
        <f t="shared" si="1300"/>
        <v>1775.6192137165999</v>
      </c>
      <c r="N4673" s="39">
        <f t="shared" si="1305"/>
        <v>557.5065996123958</v>
      </c>
      <c r="O4673" s="40">
        <f>'Estimates from MCMC'!$B$2-L4673</f>
        <v>18258.821818259697</v>
      </c>
      <c r="P4673" s="39">
        <v>51973.260902364796</v>
      </c>
      <c r="Q4673" s="40">
        <f t="shared" si="1301"/>
        <v>1171.082720624494</v>
      </c>
      <c r="R4673" s="39">
        <v>52002.820932528499</v>
      </c>
      <c r="S4673" s="39">
        <f t="shared" si="1302"/>
        <v>29.560030163702322</v>
      </c>
      <c r="T4673" s="39">
        <f t="shared" si="1306"/>
        <v>1200.6427507881963</v>
      </c>
      <c r="U4673" s="39">
        <v>58741.934455052004</v>
      </c>
      <c r="V4673" s="39">
        <f t="shared" si="1303"/>
        <v>7939.7562733117011</v>
      </c>
      <c r="W4673" s="39">
        <v>60180.317830526299</v>
      </c>
      <c r="X4673" s="39">
        <f t="shared" si="1304"/>
        <v>237.74062468609918</v>
      </c>
      <c r="Y4673" s="39">
        <f t="shared" si="1307"/>
        <v>9378.1396487859965</v>
      </c>
      <c r="Z4673" s="39">
        <f t="shared" si="1308"/>
        <v>8880.6821694737009</v>
      </c>
      <c r="AA4673" s="45">
        <f t="shared" si="1309"/>
        <v>6.5756857848708286E-2</v>
      </c>
      <c r="AB4673" s="45">
        <f t="shared" si="1310"/>
        <v>0.4348449397414878</v>
      </c>
      <c r="AC4673" s="45">
        <f t="shared" si="1311"/>
        <v>1.3020589556788772E-2</v>
      </c>
      <c r="AD4673" s="45">
        <f t="shared" si="1312"/>
        <v>0.51362238714698483</v>
      </c>
      <c r="AE4673" s="45">
        <f t="shared" si="1313"/>
        <v>0.48637761285301512</v>
      </c>
      <c r="AF4673" s="43">
        <f>('Estimates from MCMC'!$B$2-'MCMC runs'!W4673)/'Estimates from MCMC'!$B$2</f>
        <v>0.12859185603269141</v>
      </c>
    </row>
    <row r="4674" spans="1:32" x14ac:dyDescent="0.3">
      <c r="A4674" s="38">
        <v>3243</v>
      </c>
      <c r="B4674" s="38">
        <v>1963147.2432535624</v>
      </c>
      <c r="C4674" s="39">
        <v>52949.306653259897</v>
      </c>
      <c r="D4674" s="39">
        <v>51889.183622368902</v>
      </c>
      <c r="E4674" s="39">
        <f t="shared" ref="E4674:E4737" si="1314">$C4674-D4674</f>
        <v>1060.1230308909944</v>
      </c>
      <c r="F4674" s="39">
        <v>52882.294238934701</v>
      </c>
      <c r="G4674" s="40">
        <f t="shared" ref="G4674:G4737" si="1315">$C4674-F4674</f>
        <v>67.012414325196005</v>
      </c>
      <c r="H4674" s="39">
        <v>52863.972214429101</v>
      </c>
      <c r="I4674" s="39">
        <f t="shared" ref="I4674:I4737" si="1316">$C4674-H4674</f>
        <v>85.334438830795989</v>
      </c>
      <c r="J4674" s="39">
        <v>51737.599845259399</v>
      </c>
      <c r="K4674" s="40">
        <f t="shared" ref="K4674:K4737" si="1317">$C4674-J4674</f>
        <v>1211.7068080004974</v>
      </c>
      <c r="L4674" s="39">
        <v>51179.884410274797</v>
      </c>
      <c r="M4674" s="39">
        <f t="shared" ref="M4674:M4737" si="1318">$C4674-L4674</f>
        <v>1769.4222429850997</v>
      </c>
      <c r="N4674" s="39">
        <f t="shared" si="1305"/>
        <v>557.71543498460233</v>
      </c>
      <c r="O4674" s="40">
        <f>'Estimates from MCMC'!$B$2-L4674</f>
        <v>17881.115589725203</v>
      </c>
      <c r="P4674" s="39">
        <v>52347.4319887397</v>
      </c>
      <c r="Q4674" s="40">
        <f t="shared" ref="Q4674:Q4737" si="1319">P4674-L4674</f>
        <v>1167.5475784649025</v>
      </c>
      <c r="R4674" s="39">
        <v>52377.165247646997</v>
      </c>
      <c r="S4674" s="39">
        <f t="shared" ref="S4674:S4737" si="1320">R4674-L4674-Q4674</f>
        <v>29.733258907297568</v>
      </c>
      <c r="T4674" s="39">
        <f t="shared" si="1306"/>
        <v>1197.2808373722</v>
      </c>
      <c r="U4674" s="39">
        <v>59136.345637919301</v>
      </c>
      <c r="V4674" s="39">
        <f t="shared" ref="V4674:V4737" si="1321">U4674-L4674</f>
        <v>7956.4612276445041</v>
      </c>
      <c r="W4674" s="39">
        <v>60568.503109395402</v>
      </c>
      <c r="X4674" s="39">
        <f t="shared" ref="X4674:X4737" si="1322">W4674-V4674-S4674-Q4674-L4674</f>
        <v>234.87663410390087</v>
      </c>
      <c r="Y4674" s="39">
        <f t="shared" si="1307"/>
        <v>9388.618699120605</v>
      </c>
      <c r="Z4674" s="39">
        <f t="shared" si="1308"/>
        <v>8492.4968906045979</v>
      </c>
      <c r="AA4674" s="45">
        <f t="shared" si="1309"/>
        <v>6.6957837801807973E-2</v>
      </c>
      <c r="AB4674" s="45">
        <f t="shared" si="1310"/>
        <v>0.44496447594222943</v>
      </c>
      <c r="AC4674" s="45">
        <f t="shared" si="1311"/>
        <v>1.3135457512442066E-2</v>
      </c>
      <c r="AD4674" s="45">
        <f t="shared" si="1312"/>
        <v>0.52505777125647946</v>
      </c>
      <c r="AE4674" s="45">
        <f t="shared" si="1313"/>
        <v>0.47494222874352049</v>
      </c>
      <c r="AF4674" s="43">
        <f>('Estimates from MCMC'!$B$2-'MCMC runs'!W4674)/'Estimates from MCMC'!$B$2</f>
        <v>0.12297095163123323</v>
      </c>
    </row>
    <row r="4675" spans="1:32" x14ac:dyDescent="0.3">
      <c r="A4675" s="38">
        <v>289</v>
      </c>
      <c r="B4675" s="38">
        <v>1921421.5362860537</v>
      </c>
      <c r="C4675" s="39">
        <v>52483.792036758103</v>
      </c>
      <c r="D4675" s="39">
        <v>51383.887102395202</v>
      </c>
      <c r="E4675" s="39">
        <f t="shared" si="1314"/>
        <v>1099.9049343629013</v>
      </c>
      <c r="F4675" s="39">
        <v>52420.233567105497</v>
      </c>
      <c r="G4675" s="40">
        <f t="shared" si="1315"/>
        <v>63.558469652605709</v>
      </c>
      <c r="H4675" s="39">
        <v>52395.102469010599</v>
      </c>
      <c r="I4675" s="39">
        <f t="shared" si="1316"/>
        <v>88.689567747504043</v>
      </c>
      <c r="J4675" s="39">
        <v>51232.393525884603</v>
      </c>
      <c r="K4675" s="40">
        <f t="shared" si="1317"/>
        <v>1251.3985108734996</v>
      </c>
      <c r="L4675" s="39">
        <v>50653.2610994352</v>
      </c>
      <c r="M4675" s="39">
        <f t="shared" si="1318"/>
        <v>1830.5309373229029</v>
      </c>
      <c r="N4675" s="39">
        <f t="shared" ref="N4675:N4738" si="1323">M4675-K4675</f>
        <v>579.13242644940328</v>
      </c>
      <c r="O4675" s="40">
        <f>'Estimates from MCMC'!$B$2-L4675</f>
        <v>18407.7389005648</v>
      </c>
      <c r="P4675" s="39">
        <v>51872.641141953703</v>
      </c>
      <c r="Q4675" s="40">
        <f t="shared" si="1319"/>
        <v>1219.3800425185036</v>
      </c>
      <c r="R4675" s="39">
        <v>51903.253500988998</v>
      </c>
      <c r="S4675" s="39">
        <f t="shared" si="1320"/>
        <v>30.612359035294503</v>
      </c>
      <c r="T4675" s="39">
        <f t="shared" ref="T4675:T4738" si="1324">Q4675+S4675</f>
        <v>1249.9924015537981</v>
      </c>
      <c r="U4675" s="39">
        <v>58500.368431946801</v>
      </c>
      <c r="V4675" s="39">
        <f t="shared" si="1321"/>
        <v>7847.1073325116013</v>
      </c>
      <c r="W4675" s="39">
        <v>59993.627480160801</v>
      </c>
      <c r="X4675" s="39">
        <f t="shared" si="1322"/>
        <v>243.26664666020224</v>
      </c>
      <c r="Y4675" s="39">
        <f t="shared" ref="Y4675:Y4738" si="1325">Q4675+S4675+V4675+X4675</f>
        <v>9340.3663807256016</v>
      </c>
      <c r="Z4675" s="39">
        <f t="shared" ref="Z4675:Z4738" si="1326">O4675-Y4675</f>
        <v>9067.3725198391985</v>
      </c>
      <c r="AA4675" s="45">
        <f t="shared" ref="AA4675:AA4738" si="1327">T4675/O4675</f>
        <v>6.7905808980995755E-2</v>
      </c>
      <c r="AB4675" s="45">
        <f t="shared" ref="AB4675:AB4738" si="1328">V4675/O4675</f>
        <v>0.42629392859710924</v>
      </c>
      <c r="AC4675" s="45">
        <f t="shared" ref="AC4675:AC4738" si="1329">X4675/O4675</f>
        <v>1.3215455085183665E-2</v>
      </c>
      <c r="AD4675" s="45">
        <f t="shared" ref="AD4675:AD4738" si="1330">Y4675/O4675</f>
        <v>0.50741519266328872</v>
      </c>
      <c r="AE4675" s="45">
        <f t="shared" ref="AE4675:AE4738" si="1331">Z4675/O4675</f>
        <v>0.49258480733671134</v>
      </c>
      <c r="AF4675" s="43">
        <f>('Estimates from MCMC'!$B$2-'MCMC runs'!W4675)/'Estimates from MCMC'!$B$2</f>
        <v>0.13129512343926672</v>
      </c>
    </row>
    <row r="4676" spans="1:32" x14ac:dyDescent="0.3">
      <c r="A4676" s="38">
        <v>915</v>
      </c>
      <c r="B4676" s="38">
        <v>2201226.9354438046</v>
      </c>
      <c r="C4676" s="39">
        <v>51629.034545804403</v>
      </c>
      <c r="D4676" s="39">
        <v>50565.335390134198</v>
      </c>
      <c r="E4676" s="39">
        <f t="shared" si="1314"/>
        <v>1063.6991556702051</v>
      </c>
      <c r="F4676" s="39">
        <v>51540.386781991103</v>
      </c>
      <c r="G4676" s="40">
        <f t="shared" si="1315"/>
        <v>88.647763813300116</v>
      </c>
      <c r="H4676" s="39">
        <v>51542.232764526401</v>
      </c>
      <c r="I4676" s="39">
        <f t="shared" si="1316"/>
        <v>86.801781278001727</v>
      </c>
      <c r="J4676" s="39">
        <v>50391.429770610499</v>
      </c>
      <c r="K4676" s="40">
        <f t="shared" si="1317"/>
        <v>1237.6047751939041</v>
      </c>
      <c r="L4676" s="39">
        <v>49824.769930467301</v>
      </c>
      <c r="M4676" s="39">
        <f t="shared" si="1318"/>
        <v>1804.2646153371024</v>
      </c>
      <c r="N4676" s="39">
        <f t="shared" si="1323"/>
        <v>566.65984014319838</v>
      </c>
      <c r="O4676" s="40">
        <f>'Estimates from MCMC'!$B$2-L4676</f>
        <v>19236.230069532699</v>
      </c>
      <c r="P4676" s="39">
        <v>51023.340830954301</v>
      </c>
      <c r="Q4676" s="40">
        <f t="shared" si="1319"/>
        <v>1198.5709004870005</v>
      </c>
      <c r="R4676" s="39">
        <v>51053.150652376899</v>
      </c>
      <c r="S4676" s="39">
        <f t="shared" si="1320"/>
        <v>29.809821422597452</v>
      </c>
      <c r="T4676" s="39">
        <f t="shared" si="1324"/>
        <v>1228.3807219095979</v>
      </c>
      <c r="U4676" s="39">
        <v>57431.4623035806</v>
      </c>
      <c r="V4676" s="39">
        <f t="shared" si="1321"/>
        <v>7606.6923731132993</v>
      </c>
      <c r="W4676" s="39">
        <v>58898.452895258903</v>
      </c>
      <c r="X4676" s="39">
        <f t="shared" si="1322"/>
        <v>238.60986976870481</v>
      </c>
      <c r="Y4676" s="39">
        <f t="shared" si="1325"/>
        <v>9073.682964791602</v>
      </c>
      <c r="Z4676" s="39">
        <f t="shared" si="1326"/>
        <v>10162.547104741097</v>
      </c>
      <c r="AA4676" s="45">
        <f t="shared" si="1327"/>
        <v>6.3857664286058241E-2</v>
      </c>
      <c r="AB4676" s="45">
        <f t="shared" si="1328"/>
        <v>0.39543571404675376</v>
      </c>
      <c r="AC4676" s="45">
        <f t="shared" si="1329"/>
        <v>1.2404190889077951E-2</v>
      </c>
      <c r="AD4676" s="45">
        <f t="shared" si="1330"/>
        <v>0.47169756922188999</v>
      </c>
      <c r="AE4676" s="45">
        <f t="shared" si="1331"/>
        <v>0.52830243077811001</v>
      </c>
      <c r="AF4676" s="43">
        <f>('Estimates from MCMC'!$B$2-'MCMC runs'!W4676)/'Estimates from MCMC'!$B$2</f>
        <v>0.147153199414157</v>
      </c>
    </row>
    <row r="4677" spans="1:32" x14ac:dyDescent="0.3">
      <c r="A4677" s="38">
        <v>2744</v>
      </c>
      <c r="B4677" s="38">
        <v>2010394.6012697928</v>
      </c>
      <c r="C4677" s="39">
        <v>53061.4714032681</v>
      </c>
      <c r="D4677" s="39">
        <v>51963.485056928897</v>
      </c>
      <c r="E4677" s="39">
        <f t="shared" si="1314"/>
        <v>1097.986346339203</v>
      </c>
      <c r="F4677" s="39">
        <v>52999.865766516399</v>
      </c>
      <c r="G4677" s="40">
        <f t="shared" si="1315"/>
        <v>61.60563675170124</v>
      </c>
      <c r="H4677" s="39">
        <v>52974.157631861301</v>
      </c>
      <c r="I4677" s="39">
        <f t="shared" si="1316"/>
        <v>87.313771406799788</v>
      </c>
      <c r="J4677" s="39">
        <v>51815.430088356901</v>
      </c>
      <c r="K4677" s="40">
        <f t="shared" si="1317"/>
        <v>1246.0413149111992</v>
      </c>
      <c r="L4677" s="39">
        <v>51245.251714731501</v>
      </c>
      <c r="M4677" s="39">
        <f t="shared" si="1318"/>
        <v>1816.2196885365993</v>
      </c>
      <c r="N4677" s="39">
        <f t="shared" si="1323"/>
        <v>570.17837362540013</v>
      </c>
      <c r="O4677" s="40">
        <f>'Estimates from MCMC'!$B$2-L4677</f>
        <v>17815.748285268499</v>
      </c>
      <c r="P4677" s="39">
        <v>52447.868634123799</v>
      </c>
      <c r="Q4677" s="40">
        <f t="shared" si="1319"/>
        <v>1202.6169193922979</v>
      </c>
      <c r="R4677" s="39">
        <v>52478.064501370303</v>
      </c>
      <c r="S4677" s="39">
        <f t="shared" si="1320"/>
        <v>30.195867246504349</v>
      </c>
      <c r="T4677" s="39">
        <f t="shared" si="1324"/>
        <v>1232.8127866388022</v>
      </c>
      <c r="U4677" s="39">
        <v>59320.701578377601</v>
      </c>
      <c r="V4677" s="39">
        <f t="shared" si="1321"/>
        <v>8075.4498636460994</v>
      </c>
      <c r="W4677" s="39">
        <v>60799.586526661697</v>
      </c>
      <c r="X4677" s="39">
        <f t="shared" si="1322"/>
        <v>246.07216164529382</v>
      </c>
      <c r="Y4677" s="39">
        <f t="shared" si="1325"/>
        <v>9554.3348119301954</v>
      </c>
      <c r="Z4677" s="39">
        <f t="shared" si="1326"/>
        <v>8261.4134733383034</v>
      </c>
      <c r="AA4677" s="45">
        <f t="shared" si="1327"/>
        <v>6.9197923483134943E-2</v>
      </c>
      <c r="AB4677" s="45">
        <f t="shared" si="1328"/>
        <v>0.45327592949455481</v>
      </c>
      <c r="AC4677" s="45">
        <f t="shared" si="1329"/>
        <v>1.3812058730576372E-2</v>
      </c>
      <c r="AD4677" s="45">
        <f t="shared" si="1330"/>
        <v>0.53628591170826612</v>
      </c>
      <c r="AE4677" s="45">
        <f t="shared" si="1331"/>
        <v>0.46371408829173388</v>
      </c>
      <c r="AF4677" s="43">
        <f>('Estimates from MCMC'!$B$2-'MCMC runs'!W4677)/'Estimates from MCMC'!$B$2</f>
        <v>0.11962487472434954</v>
      </c>
    </row>
    <row r="4678" spans="1:32" x14ac:dyDescent="0.3">
      <c r="A4678" s="38">
        <v>3519</v>
      </c>
      <c r="B4678" s="38">
        <v>2228788.2775114821</v>
      </c>
      <c r="C4678" s="39">
        <v>52625.133621032699</v>
      </c>
      <c r="D4678" s="39">
        <v>51539.9349231124</v>
      </c>
      <c r="E4678" s="39">
        <f t="shared" si="1314"/>
        <v>1085.1986979202993</v>
      </c>
      <c r="F4678" s="39">
        <v>52555.688038229797</v>
      </c>
      <c r="G4678" s="40">
        <f t="shared" si="1315"/>
        <v>69.445582802902209</v>
      </c>
      <c r="H4678" s="39">
        <v>52538.070091947702</v>
      </c>
      <c r="I4678" s="39">
        <f t="shared" si="1316"/>
        <v>87.063529084996844</v>
      </c>
      <c r="J4678" s="39">
        <v>51384.4733228185</v>
      </c>
      <c r="K4678" s="40">
        <f t="shared" si="1317"/>
        <v>1240.6602982141994</v>
      </c>
      <c r="L4678" s="39">
        <v>50816.009137265297</v>
      </c>
      <c r="M4678" s="39">
        <f t="shared" si="1318"/>
        <v>1809.1244837674021</v>
      </c>
      <c r="N4678" s="39">
        <f t="shared" si="1323"/>
        <v>568.4641855532027</v>
      </c>
      <c r="O4678" s="40">
        <f>'Estimates from MCMC'!$B$2-L4678</f>
        <v>18244.990862734703</v>
      </c>
      <c r="P4678" s="39">
        <v>52016.264551413296</v>
      </c>
      <c r="Q4678" s="40">
        <f t="shared" si="1319"/>
        <v>1200.2554141479995</v>
      </c>
      <c r="R4678" s="39">
        <v>52046.222010406302</v>
      </c>
      <c r="S4678" s="39">
        <f t="shared" si="1320"/>
        <v>29.957458993005275</v>
      </c>
      <c r="T4678" s="39">
        <f t="shared" si="1324"/>
        <v>1230.2128731410048</v>
      </c>
      <c r="U4678" s="39">
        <v>58674.583715563102</v>
      </c>
      <c r="V4678" s="39">
        <f t="shared" si="1321"/>
        <v>7858.5745782978047</v>
      </c>
      <c r="W4678" s="39">
        <v>60146.192029037898</v>
      </c>
      <c r="X4678" s="39">
        <f t="shared" si="1322"/>
        <v>241.39544033379207</v>
      </c>
      <c r="Y4678" s="39">
        <f t="shared" si="1325"/>
        <v>9330.1828917726016</v>
      </c>
      <c r="Z4678" s="39">
        <f t="shared" si="1326"/>
        <v>8914.8079709621015</v>
      </c>
      <c r="AA4678" s="45">
        <f t="shared" si="1327"/>
        <v>6.7427431583630335E-2</v>
      </c>
      <c r="AB4678" s="45">
        <f t="shared" si="1328"/>
        <v>0.43072504872276485</v>
      </c>
      <c r="AC4678" s="45">
        <f t="shared" si="1329"/>
        <v>1.3230778910766185E-2</v>
      </c>
      <c r="AD4678" s="45">
        <f t="shared" si="1330"/>
        <v>0.51138325921716143</v>
      </c>
      <c r="AE4678" s="45">
        <f t="shared" si="1331"/>
        <v>0.48861674078283862</v>
      </c>
      <c r="AF4678" s="43">
        <f>('Estimates from MCMC'!$B$2-'MCMC runs'!W4678)/'Estimates from MCMC'!$B$2</f>
        <v>0.12908599601746429</v>
      </c>
    </row>
    <row r="4679" spans="1:32" x14ac:dyDescent="0.3">
      <c r="A4679" s="38">
        <v>1212</v>
      </c>
      <c r="B4679" s="38">
        <v>1960937.2979257985</v>
      </c>
      <c r="C4679" s="39">
        <v>52547.957024104398</v>
      </c>
      <c r="D4679" s="39">
        <v>51447.384782879897</v>
      </c>
      <c r="E4679" s="39">
        <f t="shared" si="1314"/>
        <v>1100.5722412245013</v>
      </c>
      <c r="F4679" s="39">
        <v>52478.498391517802</v>
      </c>
      <c r="G4679" s="40">
        <f t="shared" si="1315"/>
        <v>69.45863258659665</v>
      </c>
      <c r="H4679" s="39">
        <v>52458.759402885</v>
      </c>
      <c r="I4679" s="39">
        <f t="shared" si="1316"/>
        <v>89.19762121939857</v>
      </c>
      <c r="J4679" s="39">
        <v>51289.624415861901</v>
      </c>
      <c r="K4679" s="40">
        <f t="shared" si="1317"/>
        <v>1258.3326082424974</v>
      </c>
      <c r="L4679" s="39">
        <v>50707.486075114597</v>
      </c>
      <c r="M4679" s="39">
        <f t="shared" si="1318"/>
        <v>1840.4709489898014</v>
      </c>
      <c r="N4679" s="39">
        <f t="shared" si="1323"/>
        <v>582.13834074730403</v>
      </c>
      <c r="O4679" s="40">
        <f>'Estimates from MCMC'!$B$2-L4679</f>
        <v>18353.513924885403</v>
      </c>
      <c r="P4679" s="39">
        <v>51930.956132123698</v>
      </c>
      <c r="Q4679" s="40">
        <f t="shared" si="1319"/>
        <v>1223.4700570091009</v>
      </c>
      <c r="R4679" s="39">
        <v>51961.915657563797</v>
      </c>
      <c r="S4679" s="39">
        <f t="shared" si="1320"/>
        <v>30.959525440099242</v>
      </c>
      <c r="T4679" s="39">
        <f t="shared" si="1324"/>
        <v>1254.4295824492001</v>
      </c>
      <c r="U4679" s="39">
        <v>58654.787574159702</v>
      </c>
      <c r="V4679" s="39">
        <f t="shared" si="1321"/>
        <v>7947.3014990451047</v>
      </c>
      <c r="W4679" s="39">
        <v>60157.662580772601</v>
      </c>
      <c r="X4679" s="39">
        <f t="shared" si="1322"/>
        <v>248.4454241636995</v>
      </c>
      <c r="Y4679" s="39">
        <f t="shared" si="1325"/>
        <v>9450.1765056580043</v>
      </c>
      <c r="Z4679" s="39">
        <f t="shared" si="1326"/>
        <v>8903.3374192273986</v>
      </c>
      <c r="AA4679" s="45">
        <f t="shared" si="1327"/>
        <v>6.8348196840297026E-2</v>
      </c>
      <c r="AB4679" s="45">
        <f t="shared" si="1328"/>
        <v>0.43301253000219286</v>
      </c>
      <c r="AC4679" s="45">
        <f t="shared" si="1329"/>
        <v>1.353666797434545E-2</v>
      </c>
      <c r="AD4679" s="45">
        <f t="shared" si="1330"/>
        <v>0.51489739481683527</v>
      </c>
      <c r="AE4679" s="45">
        <f t="shared" si="1331"/>
        <v>0.48510260518316467</v>
      </c>
      <c r="AF4679" s="43">
        <f>('Estimates from MCMC'!$B$2-'MCMC runs'!W4679)/'Estimates from MCMC'!$B$2</f>
        <v>0.12891990297313097</v>
      </c>
    </row>
    <row r="4680" spans="1:32" x14ac:dyDescent="0.3">
      <c r="A4680" s="38">
        <v>225</v>
      </c>
      <c r="B4680" s="38">
        <v>2098605.3785870047</v>
      </c>
      <c r="C4680" s="39">
        <v>52053.415509885199</v>
      </c>
      <c r="D4680" s="39">
        <v>50979.441804424197</v>
      </c>
      <c r="E4680" s="39">
        <f t="shared" si="1314"/>
        <v>1073.9737054610014</v>
      </c>
      <c r="F4680" s="39">
        <v>51980.677132024197</v>
      </c>
      <c r="G4680" s="40">
        <f t="shared" si="1315"/>
        <v>72.738377861001936</v>
      </c>
      <c r="H4680" s="39">
        <v>51967.166408800702</v>
      </c>
      <c r="I4680" s="39">
        <f t="shared" si="1316"/>
        <v>86.249101084496942</v>
      </c>
      <c r="J4680" s="39">
        <v>50821.591498978698</v>
      </c>
      <c r="K4680" s="40">
        <f t="shared" si="1317"/>
        <v>1231.8240109065009</v>
      </c>
      <c r="L4680" s="39">
        <v>50258.661948066598</v>
      </c>
      <c r="M4680" s="39">
        <f t="shared" si="1318"/>
        <v>1794.7535618186012</v>
      </c>
      <c r="N4680" s="39">
        <f t="shared" si="1323"/>
        <v>562.92955091210024</v>
      </c>
      <c r="O4680" s="40">
        <f>'Estimates from MCMC'!$B$2-L4680</f>
        <v>18802.338051933402</v>
      </c>
      <c r="P4680" s="39">
        <v>51448.133408790898</v>
      </c>
      <c r="Q4680" s="40">
        <f t="shared" si="1319"/>
        <v>1189.4714607243004</v>
      </c>
      <c r="R4680" s="39">
        <v>51477.838572249297</v>
      </c>
      <c r="S4680" s="39">
        <f t="shared" si="1320"/>
        <v>29.705163458398602</v>
      </c>
      <c r="T4680" s="39">
        <f t="shared" si="1324"/>
        <v>1219.176624182699</v>
      </c>
      <c r="U4680" s="39">
        <v>57915.061223719902</v>
      </c>
      <c r="V4680" s="39">
        <f t="shared" si="1321"/>
        <v>7656.3992756533044</v>
      </c>
      <c r="W4680" s="39">
        <v>59372.067310223203</v>
      </c>
      <c r="X4680" s="39">
        <f t="shared" si="1322"/>
        <v>237.82946232060203</v>
      </c>
      <c r="Y4680" s="39">
        <f t="shared" si="1325"/>
        <v>9113.4053621566054</v>
      </c>
      <c r="Z4680" s="39">
        <f t="shared" si="1326"/>
        <v>9688.9326897767969</v>
      </c>
      <c r="AA4680" s="45">
        <f t="shared" si="1327"/>
        <v>6.4841756424932159E-2</v>
      </c>
      <c r="AB4680" s="45">
        <f t="shared" si="1328"/>
        <v>0.40720463883298885</v>
      </c>
      <c r="AC4680" s="45">
        <f t="shared" si="1329"/>
        <v>1.2648930237489617E-2</v>
      </c>
      <c r="AD4680" s="45">
        <f t="shared" si="1330"/>
        <v>0.48469532549541061</v>
      </c>
      <c r="AE4680" s="45">
        <f t="shared" si="1331"/>
        <v>0.51530467450458939</v>
      </c>
      <c r="AF4680" s="43">
        <f>('Estimates from MCMC'!$B$2-'MCMC runs'!W4680)/'Estimates from MCMC'!$B$2</f>
        <v>0.14029528517943263</v>
      </c>
    </row>
    <row r="4681" spans="1:32" x14ac:dyDescent="0.3">
      <c r="A4681" s="38">
        <v>3191</v>
      </c>
      <c r="B4681" s="38">
        <v>2004853.401472396</v>
      </c>
      <c r="C4681" s="39">
        <v>53411.043961967502</v>
      </c>
      <c r="D4681" s="39">
        <v>52301.782721407602</v>
      </c>
      <c r="E4681" s="39">
        <f t="shared" si="1314"/>
        <v>1109.2612405598993</v>
      </c>
      <c r="F4681" s="39">
        <v>53348.703279610701</v>
      </c>
      <c r="G4681" s="40">
        <f t="shared" si="1315"/>
        <v>62.340682356800244</v>
      </c>
      <c r="H4681" s="39">
        <v>53322.574357235899</v>
      </c>
      <c r="I4681" s="39">
        <f t="shared" si="1316"/>
        <v>88.469604731602885</v>
      </c>
      <c r="J4681" s="39">
        <v>52151.814389411004</v>
      </c>
      <c r="K4681" s="40">
        <f t="shared" si="1317"/>
        <v>1259.2295725564982</v>
      </c>
      <c r="L4681" s="39">
        <v>51574.135077921601</v>
      </c>
      <c r="M4681" s="39">
        <f t="shared" si="1318"/>
        <v>1836.9088840459008</v>
      </c>
      <c r="N4681" s="39">
        <f t="shared" si="1323"/>
        <v>577.67931148940261</v>
      </c>
      <c r="O4681" s="40">
        <f>'Estimates from MCMC'!$B$2-L4681</f>
        <v>17486.864922078399</v>
      </c>
      <c r="P4681" s="39">
        <v>52794.546805881801</v>
      </c>
      <c r="Q4681" s="40">
        <f t="shared" si="1319"/>
        <v>1220.4117279601996</v>
      </c>
      <c r="R4681" s="39">
        <v>52824.974026006203</v>
      </c>
      <c r="S4681" s="39">
        <f t="shared" si="1320"/>
        <v>30.427220124402083</v>
      </c>
      <c r="T4681" s="39">
        <f t="shared" si="1324"/>
        <v>1250.8389480846017</v>
      </c>
      <c r="U4681" s="39">
        <v>59602.393764293302</v>
      </c>
      <c r="V4681" s="39">
        <f t="shared" si="1321"/>
        <v>8028.2586863717006</v>
      </c>
      <c r="W4681" s="39">
        <v>61101.418750387304</v>
      </c>
      <c r="X4681" s="39">
        <f t="shared" si="1322"/>
        <v>248.18603800940036</v>
      </c>
      <c r="Y4681" s="39">
        <f t="shared" si="1325"/>
        <v>9527.2836724657027</v>
      </c>
      <c r="Z4681" s="39">
        <f t="shared" si="1326"/>
        <v>7959.5812496126964</v>
      </c>
      <c r="AA4681" s="45">
        <f t="shared" si="1327"/>
        <v>7.1530200162141663E-2</v>
      </c>
      <c r="AB4681" s="45">
        <f t="shared" si="1328"/>
        <v>0.45910223028231084</v>
      </c>
      <c r="AC4681" s="45">
        <f t="shared" si="1329"/>
        <v>1.4192712022156013E-2</v>
      </c>
      <c r="AD4681" s="45">
        <f t="shared" si="1330"/>
        <v>0.54482514246660851</v>
      </c>
      <c r="AE4681" s="45">
        <f t="shared" si="1331"/>
        <v>0.45517485753339149</v>
      </c>
      <c r="AF4681" s="43">
        <f>('Estimates from MCMC'!$B$2-'MCMC runs'!W4681)/'Estimates from MCMC'!$B$2</f>
        <v>0.1152543584600961</v>
      </c>
    </row>
    <row r="4682" spans="1:32" x14ac:dyDescent="0.3">
      <c r="A4682" s="38">
        <v>1039</v>
      </c>
      <c r="B4682" s="38">
        <v>2231368.9652468497</v>
      </c>
      <c r="C4682" s="39">
        <v>53560.879376201403</v>
      </c>
      <c r="D4682" s="39">
        <v>52444.347986651803</v>
      </c>
      <c r="E4682" s="39">
        <f t="shared" si="1314"/>
        <v>1116.5313895496001</v>
      </c>
      <c r="F4682" s="39">
        <v>53506.746996486901</v>
      </c>
      <c r="G4682" s="40">
        <f t="shared" si="1315"/>
        <v>54.13237971450144</v>
      </c>
      <c r="H4682" s="39">
        <v>53471.487034355101</v>
      </c>
      <c r="I4682" s="39">
        <f t="shared" si="1316"/>
        <v>89.392341846301861</v>
      </c>
      <c r="J4682" s="39">
        <v>52301.3972570189</v>
      </c>
      <c r="K4682" s="40">
        <f t="shared" si="1317"/>
        <v>1259.4821191825031</v>
      </c>
      <c r="L4682" s="39">
        <v>51717.708736046399</v>
      </c>
      <c r="M4682" s="39">
        <f t="shared" si="1318"/>
        <v>1843.1706401550036</v>
      </c>
      <c r="N4682" s="39">
        <f t="shared" si="1323"/>
        <v>583.68852097250056</v>
      </c>
      <c r="O4682" s="40">
        <f>'Estimates from MCMC'!$B$2-L4682</f>
        <v>17343.291263953601</v>
      </c>
      <c r="P4682" s="39">
        <v>52944.136739920097</v>
      </c>
      <c r="Q4682" s="40">
        <f t="shared" si="1319"/>
        <v>1226.4280038736979</v>
      </c>
      <c r="R4682" s="39">
        <v>52975.149508921597</v>
      </c>
      <c r="S4682" s="39">
        <f t="shared" si="1320"/>
        <v>31.012769001499692</v>
      </c>
      <c r="T4682" s="39">
        <f t="shared" si="1324"/>
        <v>1257.4407728751976</v>
      </c>
      <c r="U4682" s="39">
        <v>59794.8742796558</v>
      </c>
      <c r="V4682" s="39">
        <f t="shared" si="1321"/>
        <v>8077.1655436094006</v>
      </c>
      <c r="W4682" s="39">
        <v>61300.144199852199</v>
      </c>
      <c r="X4682" s="39">
        <f t="shared" si="1322"/>
        <v>247.82914732120116</v>
      </c>
      <c r="Y4682" s="39">
        <f t="shared" si="1325"/>
        <v>9582.4354638057994</v>
      </c>
      <c r="Z4682" s="39">
        <f t="shared" si="1326"/>
        <v>7760.8558001478013</v>
      </c>
      <c r="AA4682" s="45">
        <f t="shared" si="1327"/>
        <v>7.2503007286089341E-2</v>
      </c>
      <c r="AB4682" s="45">
        <f t="shared" si="1328"/>
        <v>0.46572276395986206</v>
      </c>
      <c r="AC4682" s="45">
        <f t="shared" si="1329"/>
        <v>1.4289626089385395E-2</v>
      </c>
      <c r="AD4682" s="45">
        <f t="shared" si="1330"/>
        <v>0.55251539733533683</v>
      </c>
      <c r="AE4682" s="45">
        <f t="shared" si="1331"/>
        <v>0.44748460266466322</v>
      </c>
      <c r="AF4682" s="43">
        <f>('Estimates from MCMC'!$B$2-'MCMC runs'!W4682)/'Estimates from MCMC'!$B$2</f>
        <v>0.11237682339015945</v>
      </c>
    </row>
    <row r="4683" spans="1:32" x14ac:dyDescent="0.3">
      <c r="A4683" s="38">
        <v>1216</v>
      </c>
      <c r="B4683" s="38">
        <v>2168022.3871739083</v>
      </c>
      <c r="C4683" s="39">
        <v>51609.5412814542</v>
      </c>
      <c r="D4683" s="39">
        <v>50529.404345743496</v>
      </c>
      <c r="E4683" s="39">
        <f t="shared" si="1314"/>
        <v>1080.1369357107033</v>
      </c>
      <c r="F4683" s="39">
        <v>51544.837118572599</v>
      </c>
      <c r="G4683" s="40">
        <f t="shared" si="1315"/>
        <v>64.704162881600496</v>
      </c>
      <c r="H4683" s="39">
        <v>51522.051586496404</v>
      </c>
      <c r="I4683" s="39">
        <f t="shared" si="1316"/>
        <v>87.489694957796019</v>
      </c>
      <c r="J4683" s="39">
        <v>50378.054718737898</v>
      </c>
      <c r="K4683" s="40">
        <f t="shared" si="1317"/>
        <v>1231.4865627163017</v>
      </c>
      <c r="L4683" s="39">
        <v>49807.103245500199</v>
      </c>
      <c r="M4683" s="39">
        <f t="shared" si="1318"/>
        <v>1802.438035954001</v>
      </c>
      <c r="N4683" s="39">
        <f t="shared" si="1323"/>
        <v>570.95147323769925</v>
      </c>
      <c r="O4683" s="40">
        <f>'Estimates from MCMC'!$B$2-L4683</f>
        <v>19253.896754499801</v>
      </c>
      <c r="P4683" s="39">
        <v>51002.628084835298</v>
      </c>
      <c r="Q4683" s="40">
        <f t="shared" si="1319"/>
        <v>1195.5248393350994</v>
      </c>
      <c r="R4683" s="39">
        <v>51033.126894460504</v>
      </c>
      <c r="S4683" s="39">
        <f t="shared" si="1320"/>
        <v>30.498809625205467</v>
      </c>
      <c r="T4683" s="39">
        <f t="shared" si="1324"/>
        <v>1226.0236489603049</v>
      </c>
      <c r="U4683" s="39">
        <v>57473.226012663501</v>
      </c>
      <c r="V4683" s="39">
        <f t="shared" si="1321"/>
        <v>7666.1227671633023</v>
      </c>
      <c r="W4683" s="39">
        <v>58937.755982657203</v>
      </c>
      <c r="X4683" s="39">
        <f t="shared" si="1322"/>
        <v>238.5063210333974</v>
      </c>
      <c r="Y4683" s="39">
        <f t="shared" si="1325"/>
        <v>9130.6527371570046</v>
      </c>
      <c r="Z4683" s="39">
        <f t="shared" si="1326"/>
        <v>10123.244017342797</v>
      </c>
      <c r="AA4683" s="45">
        <f t="shared" si="1327"/>
        <v>6.3676650217508443E-2</v>
      </c>
      <c r="AB4683" s="45">
        <f t="shared" si="1328"/>
        <v>0.39815954478781879</v>
      </c>
      <c r="AC4683" s="45">
        <f t="shared" si="1329"/>
        <v>1.2387431182088187E-2</v>
      </c>
      <c r="AD4683" s="45">
        <f t="shared" si="1330"/>
        <v>0.47422362618741543</v>
      </c>
      <c r="AE4683" s="45">
        <f t="shared" si="1331"/>
        <v>0.52577637381258457</v>
      </c>
      <c r="AF4683" s="43">
        <f>('Estimates from MCMC'!$B$2-'MCMC runs'!W4683)/'Estimates from MCMC'!$B$2</f>
        <v>0.14658409257530006</v>
      </c>
    </row>
    <row r="4684" spans="1:32" x14ac:dyDescent="0.3">
      <c r="A4684" s="38">
        <v>2419</v>
      </c>
      <c r="B4684" s="38">
        <v>2168022.3871739083</v>
      </c>
      <c r="C4684" s="39">
        <v>51609.5412814542</v>
      </c>
      <c r="D4684" s="39">
        <v>50529.404345743496</v>
      </c>
      <c r="E4684" s="39">
        <f t="shared" si="1314"/>
        <v>1080.1369357107033</v>
      </c>
      <c r="F4684" s="39">
        <v>51544.837118572599</v>
      </c>
      <c r="G4684" s="40">
        <f t="shared" si="1315"/>
        <v>64.704162881600496</v>
      </c>
      <c r="H4684" s="39">
        <v>51522.051586496404</v>
      </c>
      <c r="I4684" s="39">
        <f t="shared" si="1316"/>
        <v>87.489694957796019</v>
      </c>
      <c r="J4684" s="39">
        <v>50378.054718737898</v>
      </c>
      <c r="K4684" s="40">
        <f t="shared" si="1317"/>
        <v>1231.4865627163017</v>
      </c>
      <c r="L4684" s="39">
        <v>49807.103245500199</v>
      </c>
      <c r="M4684" s="39">
        <f t="shared" si="1318"/>
        <v>1802.438035954001</v>
      </c>
      <c r="N4684" s="39">
        <f t="shared" si="1323"/>
        <v>570.95147323769925</v>
      </c>
      <c r="O4684" s="40">
        <f>'Estimates from MCMC'!$B$2-L4684</f>
        <v>19253.896754499801</v>
      </c>
      <c r="P4684" s="39">
        <v>51002.628084835298</v>
      </c>
      <c r="Q4684" s="40">
        <f t="shared" si="1319"/>
        <v>1195.5248393350994</v>
      </c>
      <c r="R4684" s="39">
        <v>51033.126894460504</v>
      </c>
      <c r="S4684" s="39">
        <f t="shared" si="1320"/>
        <v>30.498809625205467</v>
      </c>
      <c r="T4684" s="39">
        <f t="shared" si="1324"/>
        <v>1226.0236489603049</v>
      </c>
      <c r="U4684" s="39">
        <v>57473.226012663501</v>
      </c>
      <c r="V4684" s="39">
        <f t="shared" si="1321"/>
        <v>7666.1227671633023</v>
      </c>
      <c r="W4684" s="39">
        <v>58937.755982657203</v>
      </c>
      <c r="X4684" s="39">
        <f t="shared" si="1322"/>
        <v>238.5063210333974</v>
      </c>
      <c r="Y4684" s="39">
        <f t="shared" si="1325"/>
        <v>9130.6527371570046</v>
      </c>
      <c r="Z4684" s="39">
        <f t="shared" si="1326"/>
        <v>10123.244017342797</v>
      </c>
      <c r="AA4684" s="45">
        <f t="shared" si="1327"/>
        <v>6.3676650217508443E-2</v>
      </c>
      <c r="AB4684" s="45">
        <f t="shared" si="1328"/>
        <v>0.39815954478781879</v>
      </c>
      <c r="AC4684" s="45">
        <f t="shared" si="1329"/>
        <v>1.2387431182088187E-2</v>
      </c>
      <c r="AD4684" s="45">
        <f t="shared" si="1330"/>
        <v>0.47422362618741543</v>
      </c>
      <c r="AE4684" s="45">
        <f t="shared" si="1331"/>
        <v>0.52577637381258457</v>
      </c>
      <c r="AF4684" s="43">
        <f>('Estimates from MCMC'!$B$2-'MCMC runs'!W4684)/'Estimates from MCMC'!$B$2</f>
        <v>0.14658409257530006</v>
      </c>
    </row>
    <row r="4685" spans="1:32" x14ac:dyDescent="0.3">
      <c r="A4685" s="38">
        <v>4007</v>
      </c>
      <c r="B4685" s="38">
        <v>1999205.2243651242</v>
      </c>
      <c r="C4685" s="39">
        <v>52496.877323744098</v>
      </c>
      <c r="D4685" s="39">
        <v>51398.825382807001</v>
      </c>
      <c r="E4685" s="39">
        <f t="shared" si="1314"/>
        <v>1098.0519409370972</v>
      </c>
      <c r="F4685" s="39">
        <v>52441.295303671403</v>
      </c>
      <c r="G4685" s="40">
        <f t="shared" si="1315"/>
        <v>55.582020072695741</v>
      </c>
      <c r="H4685" s="39">
        <v>52408.773193325003</v>
      </c>
      <c r="I4685" s="39">
        <f t="shared" si="1316"/>
        <v>88.104130419094872</v>
      </c>
      <c r="J4685" s="39">
        <v>51255.7967866736</v>
      </c>
      <c r="K4685" s="40">
        <f t="shared" si="1317"/>
        <v>1241.0805370704984</v>
      </c>
      <c r="L4685" s="39">
        <v>50680.973208032199</v>
      </c>
      <c r="M4685" s="39">
        <f t="shared" si="1318"/>
        <v>1815.9041157118991</v>
      </c>
      <c r="N4685" s="39">
        <f t="shared" si="1323"/>
        <v>574.82357864140067</v>
      </c>
      <c r="O4685" s="40">
        <f>'Estimates from MCMC'!$B$2-L4685</f>
        <v>18380.026791967801</v>
      </c>
      <c r="P4685" s="39">
        <v>51885.8559340949</v>
      </c>
      <c r="Q4685" s="40">
        <f t="shared" si="1319"/>
        <v>1204.8827260627004</v>
      </c>
      <c r="R4685" s="39">
        <v>51916.593913031902</v>
      </c>
      <c r="S4685" s="39">
        <f t="shared" si="1320"/>
        <v>30.737978937002481</v>
      </c>
      <c r="T4685" s="39">
        <f t="shared" si="1324"/>
        <v>1235.6207049997029</v>
      </c>
      <c r="U4685" s="39">
        <v>58518.045668867402</v>
      </c>
      <c r="V4685" s="39">
        <f t="shared" si="1321"/>
        <v>7837.0724608352029</v>
      </c>
      <c r="W4685" s="39">
        <v>59996.028888885798</v>
      </c>
      <c r="X4685" s="39">
        <f t="shared" si="1322"/>
        <v>242.36251501869265</v>
      </c>
      <c r="Y4685" s="39">
        <f t="shared" si="1325"/>
        <v>9315.0556808535985</v>
      </c>
      <c r="Z4685" s="39">
        <f t="shared" si="1326"/>
        <v>9064.9711111142024</v>
      </c>
      <c r="AA4685" s="45">
        <f t="shared" si="1327"/>
        <v>6.7226273333816769E-2</v>
      </c>
      <c r="AB4685" s="45">
        <f t="shared" si="1328"/>
        <v>0.42639069842161809</v>
      </c>
      <c r="AC4685" s="45">
        <f t="shared" si="1329"/>
        <v>1.3186189430616431E-2</v>
      </c>
      <c r="AD4685" s="45">
        <f t="shared" si="1330"/>
        <v>0.50680316118605129</v>
      </c>
      <c r="AE4685" s="45">
        <f t="shared" si="1331"/>
        <v>0.49319683881394871</v>
      </c>
      <c r="AF4685" s="43">
        <f>('Estimates from MCMC'!$B$2-'MCMC runs'!W4685)/'Estimates from MCMC'!$B$2</f>
        <v>0.13126035115498186</v>
      </c>
    </row>
    <row r="4686" spans="1:32" x14ac:dyDescent="0.3">
      <c r="A4686" s="38">
        <v>1770</v>
      </c>
      <c r="B4686" s="38">
        <v>2097201.6170882126</v>
      </c>
      <c r="C4686" s="39">
        <v>52689.433917638496</v>
      </c>
      <c r="D4686" s="39">
        <v>51599.975432456296</v>
      </c>
      <c r="E4686" s="39">
        <f t="shared" si="1314"/>
        <v>1089.4584851822001</v>
      </c>
      <c r="F4686" s="39">
        <v>52634.311849775302</v>
      </c>
      <c r="G4686" s="40">
        <f t="shared" si="1315"/>
        <v>55.122067863194388</v>
      </c>
      <c r="H4686" s="39">
        <v>52601.796556429501</v>
      </c>
      <c r="I4686" s="39">
        <f t="shared" si="1316"/>
        <v>87.637361208995571</v>
      </c>
      <c r="J4686" s="39">
        <v>51457.770776937701</v>
      </c>
      <c r="K4686" s="40">
        <f t="shared" si="1317"/>
        <v>1231.6631407007953</v>
      </c>
      <c r="L4686" s="39">
        <v>50886.734364236603</v>
      </c>
      <c r="M4686" s="39">
        <f t="shared" si="1318"/>
        <v>1802.6995534018934</v>
      </c>
      <c r="N4686" s="39">
        <f t="shared" si="1323"/>
        <v>571.03641270109802</v>
      </c>
      <c r="O4686" s="40">
        <f>'Estimates from MCMC'!$B$2-L4686</f>
        <v>18174.265635763397</v>
      </c>
      <c r="P4686" s="39">
        <v>52083.924347679596</v>
      </c>
      <c r="Q4686" s="40">
        <f t="shared" si="1319"/>
        <v>1197.1899834429933</v>
      </c>
      <c r="R4686" s="39">
        <v>52114.481538960797</v>
      </c>
      <c r="S4686" s="39">
        <f t="shared" si="1320"/>
        <v>30.557191281201085</v>
      </c>
      <c r="T4686" s="39">
        <f t="shared" si="1324"/>
        <v>1227.7471747241943</v>
      </c>
      <c r="U4686" s="39">
        <v>58764.624594614601</v>
      </c>
      <c r="V4686" s="39">
        <f t="shared" si="1321"/>
        <v>7877.8902303779978</v>
      </c>
      <c r="W4686" s="39">
        <v>60229.284841676999</v>
      </c>
      <c r="X4686" s="39">
        <f t="shared" si="1322"/>
        <v>236.91307233820407</v>
      </c>
      <c r="Y4686" s="39">
        <f t="shared" si="1325"/>
        <v>9342.5504774403962</v>
      </c>
      <c r="Z4686" s="39">
        <f t="shared" si="1326"/>
        <v>8831.7151583230007</v>
      </c>
      <c r="AA4686" s="45">
        <f t="shared" si="1327"/>
        <v>6.7554155932893836E-2</v>
      </c>
      <c r="AB4686" s="45">
        <f t="shared" si="1328"/>
        <v>0.43346401930407863</v>
      </c>
      <c r="AC4686" s="45">
        <f t="shared" si="1329"/>
        <v>1.3035633850976929E-2</v>
      </c>
      <c r="AD4686" s="45">
        <f t="shared" si="1330"/>
        <v>0.5140538090879494</v>
      </c>
      <c r="AE4686" s="45">
        <f t="shared" si="1331"/>
        <v>0.4859461909120506</v>
      </c>
      <c r="AF4686" s="43">
        <f>('Estimates from MCMC'!$B$2-'MCMC runs'!W4686)/'Estimates from MCMC'!$B$2</f>
        <v>0.12788281603688045</v>
      </c>
    </row>
    <row r="4687" spans="1:32" x14ac:dyDescent="0.3">
      <c r="A4687" s="38">
        <v>4548</v>
      </c>
      <c r="B4687" s="38">
        <v>2204084.3166002268</v>
      </c>
      <c r="C4687" s="39">
        <v>52438.403064309103</v>
      </c>
      <c r="D4687" s="39">
        <v>51305.091136490897</v>
      </c>
      <c r="E4687" s="39">
        <f t="shared" si="1314"/>
        <v>1133.3119278182057</v>
      </c>
      <c r="F4687" s="39">
        <v>52375.714581586399</v>
      </c>
      <c r="G4687" s="40">
        <f t="shared" si="1315"/>
        <v>62.688482722704066</v>
      </c>
      <c r="H4687" s="39">
        <v>52347.678028365597</v>
      </c>
      <c r="I4687" s="39">
        <f t="shared" si="1316"/>
        <v>90.725035943505645</v>
      </c>
      <c r="J4687" s="39">
        <v>51152.354134953202</v>
      </c>
      <c r="K4687" s="40">
        <f t="shared" si="1317"/>
        <v>1286.0489293559003</v>
      </c>
      <c r="L4687" s="39">
        <v>50560.694809095097</v>
      </c>
      <c r="M4687" s="39">
        <f t="shared" si="1318"/>
        <v>1877.7082552140055</v>
      </c>
      <c r="N4687" s="39">
        <f t="shared" si="1323"/>
        <v>591.65932585810515</v>
      </c>
      <c r="O4687" s="40">
        <f>'Estimates from MCMC'!$B$2-L4687</f>
        <v>18500.305190904903</v>
      </c>
      <c r="P4687" s="39">
        <v>51812.908638483299</v>
      </c>
      <c r="Q4687" s="40">
        <f t="shared" si="1319"/>
        <v>1252.2138293882017</v>
      </c>
      <c r="R4687" s="39">
        <v>51844.049871513103</v>
      </c>
      <c r="S4687" s="39">
        <f t="shared" si="1320"/>
        <v>31.141233029804425</v>
      </c>
      <c r="T4687" s="39">
        <f t="shared" si="1324"/>
        <v>1283.3550624180061</v>
      </c>
      <c r="U4687" s="39">
        <v>58581.705243934797</v>
      </c>
      <c r="V4687" s="39">
        <f t="shared" si="1321"/>
        <v>8021.0104348396999</v>
      </c>
      <c r="W4687" s="39">
        <v>60121.262899574001</v>
      </c>
      <c r="X4687" s="39">
        <f t="shared" si="1322"/>
        <v>256.20259322119819</v>
      </c>
      <c r="Y4687" s="39">
        <f t="shared" si="1325"/>
        <v>9560.5680904789042</v>
      </c>
      <c r="Z4687" s="39">
        <f t="shared" si="1326"/>
        <v>8939.7371004259985</v>
      </c>
      <c r="AA4687" s="45">
        <f t="shared" si="1327"/>
        <v>6.9369399540983118E-2</v>
      </c>
      <c r="AB4687" s="45">
        <f t="shared" si="1328"/>
        <v>0.43356097924173592</v>
      </c>
      <c r="AC4687" s="45">
        <f t="shared" si="1329"/>
        <v>1.38485603657583E-2</v>
      </c>
      <c r="AD4687" s="45">
        <f t="shared" si="1330"/>
        <v>0.51677893914847739</v>
      </c>
      <c r="AE4687" s="45">
        <f t="shared" si="1331"/>
        <v>0.48322106085152267</v>
      </c>
      <c r="AF4687" s="43">
        <f>('Estimates from MCMC'!$B$2-'MCMC runs'!W4687)/'Estimates from MCMC'!$B$2</f>
        <v>0.12944696862811136</v>
      </c>
    </row>
    <row r="4688" spans="1:32" x14ac:dyDescent="0.3">
      <c r="A4688" s="38">
        <v>322</v>
      </c>
      <c r="B4688" s="38">
        <v>1963816.6285455823</v>
      </c>
      <c r="C4688" s="39">
        <v>53179.643411666097</v>
      </c>
      <c r="D4688" s="39">
        <v>52100.725804752998</v>
      </c>
      <c r="E4688" s="39">
        <f t="shared" si="1314"/>
        <v>1078.917606913099</v>
      </c>
      <c r="F4688" s="39">
        <v>53107.297770571196</v>
      </c>
      <c r="G4688" s="40">
        <f t="shared" si="1315"/>
        <v>72.345641094900202</v>
      </c>
      <c r="H4688" s="39">
        <v>53093.006164571503</v>
      </c>
      <c r="I4688" s="39">
        <f t="shared" si="1316"/>
        <v>86.637247094593477</v>
      </c>
      <c r="J4688" s="39">
        <v>51942.817930180303</v>
      </c>
      <c r="K4688" s="40">
        <f t="shared" si="1317"/>
        <v>1236.8254814857937</v>
      </c>
      <c r="L4688" s="39">
        <v>51376.798809978602</v>
      </c>
      <c r="M4688" s="39">
        <f t="shared" si="1318"/>
        <v>1802.844601687495</v>
      </c>
      <c r="N4688" s="39">
        <f t="shared" si="1323"/>
        <v>566.0191202017013</v>
      </c>
      <c r="O4688" s="40">
        <f>'Estimates from MCMC'!$B$2-L4688</f>
        <v>17684.201190021398</v>
      </c>
      <c r="P4688" s="39">
        <v>52568.984976664302</v>
      </c>
      <c r="Q4688" s="40">
        <f t="shared" si="1319"/>
        <v>1192.1861666857003</v>
      </c>
      <c r="R4688" s="39">
        <v>52598.943279245897</v>
      </c>
      <c r="S4688" s="39">
        <f t="shared" si="1320"/>
        <v>29.95830258159549</v>
      </c>
      <c r="T4688" s="39">
        <f t="shared" si="1324"/>
        <v>1222.1444692672958</v>
      </c>
      <c r="U4688" s="39">
        <v>59401.3547795669</v>
      </c>
      <c r="V4688" s="39">
        <f t="shared" si="1321"/>
        <v>8024.5559695882985</v>
      </c>
      <c r="W4688" s="39">
        <v>60865.905467765799</v>
      </c>
      <c r="X4688" s="39">
        <f t="shared" si="1322"/>
        <v>242.40621893160278</v>
      </c>
      <c r="Y4688" s="39">
        <f t="shared" si="1325"/>
        <v>9489.106657787197</v>
      </c>
      <c r="Z4688" s="39">
        <f t="shared" si="1326"/>
        <v>8195.0945322342013</v>
      </c>
      <c r="AA4688" s="45">
        <f t="shared" si="1327"/>
        <v>6.9109396355256966E-2</v>
      </c>
      <c r="AB4688" s="45">
        <f t="shared" si="1328"/>
        <v>0.45376977356015868</v>
      </c>
      <c r="AC4688" s="45">
        <f t="shared" si="1329"/>
        <v>1.3707501759728027E-2</v>
      </c>
      <c r="AD4688" s="45">
        <f t="shared" si="1330"/>
        <v>0.53658667167514362</v>
      </c>
      <c r="AE4688" s="45">
        <f t="shared" si="1331"/>
        <v>0.46341332832485632</v>
      </c>
      <c r="AF4688" s="43">
        <f>('Estimates from MCMC'!$B$2-'MCMC runs'!W4688)/'Estimates from MCMC'!$B$2</f>
        <v>0.11866457960693012</v>
      </c>
    </row>
    <row r="4689" spans="1:32" x14ac:dyDescent="0.3">
      <c r="A4689" s="38">
        <v>2803</v>
      </c>
      <c r="B4689" s="38">
        <v>2137065.7057149173</v>
      </c>
      <c r="C4689" s="39">
        <v>52938.211536226903</v>
      </c>
      <c r="D4689" s="39">
        <v>51828.815689848198</v>
      </c>
      <c r="E4689" s="39">
        <f t="shared" si="1314"/>
        <v>1109.3958463787058</v>
      </c>
      <c r="F4689" s="39">
        <v>52874.257544581997</v>
      </c>
      <c r="G4689" s="40">
        <f t="shared" si="1315"/>
        <v>63.953991644906637</v>
      </c>
      <c r="H4689" s="39">
        <v>52849.793606789601</v>
      </c>
      <c r="I4689" s="39">
        <f t="shared" si="1316"/>
        <v>88.417929437302519</v>
      </c>
      <c r="J4689" s="39">
        <v>51677.226319364403</v>
      </c>
      <c r="K4689" s="40">
        <f t="shared" si="1317"/>
        <v>1260.9852168625002</v>
      </c>
      <c r="L4689" s="39">
        <v>51100.054843602302</v>
      </c>
      <c r="M4689" s="39">
        <f t="shared" si="1318"/>
        <v>1838.1566926246014</v>
      </c>
      <c r="N4689" s="39">
        <f t="shared" si="1323"/>
        <v>577.17147576210118</v>
      </c>
      <c r="O4689" s="40">
        <f>'Estimates from MCMC'!$B$2-L4689</f>
        <v>17960.945156397698</v>
      </c>
      <c r="P4689" s="39">
        <v>52321.431322918303</v>
      </c>
      <c r="Q4689" s="40">
        <f t="shared" si="1319"/>
        <v>1221.3764793160008</v>
      </c>
      <c r="R4689" s="39">
        <v>52351.748130954402</v>
      </c>
      <c r="S4689" s="39">
        <f t="shared" si="1320"/>
        <v>30.316808036099246</v>
      </c>
      <c r="T4689" s="39">
        <f t="shared" si="1324"/>
        <v>1251.6932873521</v>
      </c>
      <c r="U4689" s="39">
        <v>59046.762430287999</v>
      </c>
      <c r="V4689" s="39">
        <f t="shared" si="1321"/>
        <v>7946.7075866856976</v>
      </c>
      <c r="W4689" s="39">
        <v>60546.6153800471</v>
      </c>
      <c r="X4689" s="39">
        <f t="shared" si="1322"/>
        <v>248.15966240700072</v>
      </c>
      <c r="Y4689" s="39">
        <f t="shared" si="1325"/>
        <v>9446.5605364447983</v>
      </c>
      <c r="Z4689" s="39">
        <f t="shared" si="1326"/>
        <v>8514.3846199528998</v>
      </c>
      <c r="AA4689" s="45">
        <f t="shared" si="1327"/>
        <v>6.9689722698487624E-2</v>
      </c>
      <c r="AB4689" s="45">
        <f t="shared" si="1328"/>
        <v>0.44244373096674572</v>
      </c>
      <c r="AC4689" s="45">
        <f t="shared" si="1329"/>
        <v>1.3816626031988417E-2</v>
      </c>
      <c r="AD4689" s="45">
        <f t="shared" si="1330"/>
        <v>0.52595007969722174</v>
      </c>
      <c r="AE4689" s="45">
        <f t="shared" si="1331"/>
        <v>0.47404992030277826</v>
      </c>
      <c r="AF4689" s="43">
        <f>('Estimates from MCMC'!$B$2-'MCMC runs'!W4689)/'Estimates from MCMC'!$B$2</f>
        <v>0.12328788491265548</v>
      </c>
    </row>
    <row r="4690" spans="1:32" x14ac:dyDescent="0.3">
      <c r="A4690" s="38">
        <v>1321</v>
      </c>
      <c r="B4690" s="38">
        <v>1932102.0276310933</v>
      </c>
      <c r="C4690" s="39">
        <v>52852.182728827604</v>
      </c>
      <c r="D4690" s="39">
        <v>51766.946816749398</v>
      </c>
      <c r="E4690" s="39">
        <f t="shared" si="1314"/>
        <v>1085.2359120782057</v>
      </c>
      <c r="F4690" s="39">
        <v>52785.625195124201</v>
      </c>
      <c r="G4690" s="40">
        <f t="shared" si="1315"/>
        <v>66.557533703402441</v>
      </c>
      <c r="H4690" s="39">
        <v>52766.190542525903</v>
      </c>
      <c r="I4690" s="39">
        <f t="shared" si="1316"/>
        <v>85.992186301700713</v>
      </c>
      <c r="J4690" s="39">
        <v>51615.222644320696</v>
      </c>
      <c r="K4690" s="40">
        <f t="shared" si="1317"/>
        <v>1236.9600845069072</v>
      </c>
      <c r="L4690" s="39">
        <v>51053.633931655</v>
      </c>
      <c r="M4690" s="39">
        <f t="shared" si="1318"/>
        <v>1798.5487971726034</v>
      </c>
      <c r="N4690" s="39">
        <f t="shared" si="1323"/>
        <v>561.58871266569622</v>
      </c>
      <c r="O4690" s="40">
        <f>'Estimates from MCMC'!$B$2-L4690</f>
        <v>18007.366068345</v>
      </c>
      <c r="P4690" s="39">
        <v>52243.233846721203</v>
      </c>
      <c r="Q4690" s="40">
        <f t="shared" si="1319"/>
        <v>1189.5999150662028</v>
      </c>
      <c r="R4690" s="39">
        <v>52272.725544031098</v>
      </c>
      <c r="S4690" s="39">
        <f t="shared" si="1320"/>
        <v>29.491697309895244</v>
      </c>
      <c r="T4690" s="39">
        <f t="shared" si="1324"/>
        <v>1219.0916123760981</v>
      </c>
      <c r="U4690" s="39">
        <v>59016.077222120002</v>
      </c>
      <c r="V4690" s="39">
        <f t="shared" si="1321"/>
        <v>7962.4432904650021</v>
      </c>
      <c r="W4690" s="39">
        <v>60476.295713599997</v>
      </c>
      <c r="X4690" s="39">
        <f t="shared" si="1322"/>
        <v>241.1268791038965</v>
      </c>
      <c r="Y4690" s="39">
        <f t="shared" si="1325"/>
        <v>9422.6617819449966</v>
      </c>
      <c r="Z4690" s="39">
        <f t="shared" si="1326"/>
        <v>8584.7042864000032</v>
      </c>
      <c r="AA4690" s="45">
        <f t="shared" si="1327"/>
        <v>6.7699607357853908E-2</v>
      </c>
      <c r="AB4690" s="45">
        <f t="shared" si="1328"/>
        <v>0.44217701024371997</v>
      </c>
      <c r="AC4690" s="45">
        <f t="shared" si="1329"/>
        <v>1.3390458004170385E-2</v>
      </c>
      <c r="AD4690" s="45">
        <f t="shared" si="1330"/>
        <v>0.52326707560574426</v>
      </c>
      <c r="AE4690" s="45">
        <f t="shared" si="1331"/>
        <v>0.47673292439425574</v>
      </c>
      <c r="AF4690" s="43">
        <f>('Estimates from MCMC'!$B$2-'MCMC runs'!W4690)/'Estimates from MCMC'!$B$2</f>
        <v>0.12430611034303012</v>
      </c>
    </row>
    <row r="4691" spans="1:32" x14ac:dyDescent="0.3">
      <c r="A4691" s="38">
        <v>3168</v>
      </c>
      <c r="B4691" s="38">
        <v>2015016.5183346968</v>
      </c>
      <c r="C4691" s="39">
        <v>53477.926336944904</v>
      </c>
      <c r="D4691" s="39">
        <v>52360.136736448701</v>
      </c>
      <c r="E4691" s="39">
        <f t="shared" si="1314"/>
        <v>1117.7896004962022</v>
      </c>
      <c r="F4691" s="39">
        <v>53420.779608638601</v>
      </c>
      <c r="G4691" s="40">
        <f t="shared" si="1315"/>
        <v>57.146728306302975</v>
      </c>
      <c r="H4691" s="39">
        <v>53388.764053648898</v>
      </c>
      <c r="I4691" s="39">
        <f t="shared" si="1316"/>
        <v>89.162283296005626</v>
      </c>
      <c r="J4691" s="39">
        <v>52214.577119622802</v>
      </c>
      <c r="K4691" s="40">
        <f t="shared" si="1317"/>
        <v>1263.349217322102</v>
      </c>
      <c r="L4691" s="39">
        <v>51632.615219776002</v>
      </c>
      <c r="M4691" s="39">
        <f t="shared" si="1318"/>
        <v>1845.3111171689015</v>
      </c>
      <c r="N4691" s="39">
        <f t="shared" si="1323"/>
        <v>581.9618998467995</v>
      </c>
      <c r="O4691" s="40">
        <f>'Estimates from MCMC'!$B$2-L4691</f>
        <v>17428.384780223998</v>
      </c>
      <c r="P4691" s="39">
        <v>52858.278239300802</v>
      </c>
      <c r="Q4691" s="40">
        <f t="shared" si="1319"/>
        <v>1225.6630195247999</v>
      </c>
      <c r="R4691" s="39">
        <v>52889.081118657603</v>
      </c>
      <c r="S4691" s="39">
        <f t="shared" si="1320"/>
        <v>30.802879356800986</v>
      </c>
      <c r="T4691" s="39">
        <f t="shared" si="1324"/>
        <v>1256.4658988816009</v>
      </c>
      <c r="U4691" s="39">
        <v>59744.350034303403</v>
      </c>
      <c r="V4691" s="39">
        <f t="shared" si="1321"/>
        <v>8111.7348145274009</v>
      </c>
      <c r="W4691" s="39">
        <v>61251.313858571899</v>
      </c>
      <c r="X4691" s="39">
        <f t="shared" si="1322"/>
        <v>250.49792538689508</v>
      </c>
      <c r="Y4691" s="39">
        <f t="shared" si="1325"/>
        <v>9618.6986387958968</v>
      </c>
      <c r="Z4691" s="39">
        <f t="shared" si="1326"/>
        <v>7809.6861414281011</v>
      </c>
      <c r="AA4691" s="45">
        <f t="shared" si="1327"/>
        <v>7.2093077742196379E-2</v>
      </c>
      <c r="AB4691" s="45">
        <f t="shared" si="1328"/>
        <v>0.46543239186064983</v>
      </c>
      <c r="AC4691" s="45">
        <f t="shared" si="1329"/>
        <v>1.4372985709561295E-2</v>
      </c>
      <c r="AD4691" s="45">
        <f t="shared" si="1330"/>
        <v>0.55189845531240744</v>
      </c>
      <c r="AE4691" s="45">
        <f t="shared" si="1331"/>
        <v>0.4481015446875925</v>
      </c>
      <c r="AF4691" s="43">
        <f>('Estimates from MCMC'!$B$2-'MCMC runs'!W4691)/'Estimates from MCMC'!$B$2</f>
        <v>0.11308388441273803</v>
      </c>
    </row>
    <row r="4692" spans="1:32" x14ac:dyDescent="0.3">
      <c r="A4692" s="38">
        <v>1560</v>
      </c>
      <c r="B4692" s="38">
        <v>2068183.2341570028</v>
      </c>
      <c r="C4692" s="39">
        <v>53439.862018535598</v>
      </c>
      <c r="D4692" s="39">
        <v>52318.680288048403</v>
      </c>
      <c r="E4692" s="39">
        <f t="shared" si="1314"/>
        <v>1121.1817304871947</v>
      </c>
      <c r="F4692" s="39">
        <v>53377.847127520297</v>
      </c>
      <c r="G4692" s="40">
        <f t="shared" si="1315"/>
        <v>62.014891015300236</v>
      </c>
      <c r="H4692" s="39">
        <v>53350.067128959003</v>
      </c>
      <c r="I4692" s="39">
        <f t="shared" si="1316"/>
        <v>89.794889576594869</v>
      </c>
      <c r="J4692" s="39">
        <v>52167.7109092959</v>
      </c>
      <c r="K4692" s="40">
        <f t="shared" si="1317"/>
        <v>1272.1511092396977</v>
      </c>
      <c r="L4692" s="39">
        <v>51581.391318247901</v>
      </c>
      <c r="M4692" s="39">
        <f t="shared" si="1318"/>
        <v>1858.4707002876967</v>
      </c>
      <c r="N4692" s="39">
        <f t="shared" si="1323"/>
        <v>586.31959104799898</v>
      </c>
      <c r="O4692" s="40">
        <f>'Estimates from MCMC'!$B$2-L4692</f>
        <v>17479.608681752099</v>
      </c>
      <c r="P4692" s="39">
        <v>52817.6905387878</v>
      </c>
      <c r="Q4692" s="40">
        <f t="shared" si="1319"/>
        <v>1236.2992205398987</v>
      </c>
      <c r="R4692" s="39">
        <v>52848.638773325103</v>
      </c>
      <c r="S4692" s="39">
        <f t="shared" si="1320"/>
        <v>30.948234537303506</v>
      </c>
      <c r="T4692" s="39">
        <f t="shared" si="1324"/>
        <v>1267.2474550772022</v>
      </c>
      <c r="U4692" s="39">
        <v>59752.494874279299</v>
      </c>
      <c r="V4692" s="39">
        <f t="shared" si="1321"/>
        <v>8171.1035560313976</v>
      </c>
      <c r="W4692" s="39">
        <v>61272.566170468803</v>
      </c>
      <c r="X4692" s="39">
        <f t="shared" si="1322"/>
        <v>252.82384111230203</v>
      </c>
      <c r="Y4692" s="39">
        <f t="shared" si="1325"/>
        <v>9691.1748522209018</v>
      </c>
      <c r="Z4692" s="39">
        <f t="shared" si="1326"/>
        <v>7788.4338295311973</v>
      </c>
      <c r="AA4692" s="45">
        <f t="shared" si="1327"/>
        <v>7.249861699708128E-2</v>
      </c>
      <c r="AB4692" s="45">
        <f t="shared" si="1328"/>
        <v>0.46746490180650618</v>
      </c>
      <c r="AC4692" s="45">
        <f t="shared" si="1329"/>
        <v>1.4463930269573964E-2</v>
      </c>
      <c r="AD4692" s="45">
        <f t="shared" si="1330"/>
        <v>0.55442744907316144</v>
      </c>
      <c r="AE4692" s="45">
        <f t="shared" si="1331"/>
        <v>0.44557255092683862</v>
      </c>
      <c r="AF4692" s="43">
        <f>('Estimates from MCMC'!$B$2-'MCMC runs'!W4692)/'Estimates from MCMC'!$B$2</f>
        <v>0.11277615194583335</v>
      </c>
    </row>
    <row r="4693" spans="1:32" x14ac:dyDescent="0.3">
      <c r="A4693" s="38">
        <v>1745</v>
      </c>
      <c r="B4693" s="38">
        <v>1950354.0026255541</v>
      </c>
      <c r="C4693" s="39">
        <v>52843.254104887397</v>
      </c>
      <c r="D4693" s="39">
        <v>51768.664180067499</v>
      </c>
      <c r="E4693" s="39">
        <f t="shared" si="1314"/>
        <v>1074.5899248198984</v>
      </c>
      <c r="F4693" s="39">
        <v>52779.004686927503</v>
      </c>
      <c r="G4693" s="40">
        <f t="shared" si="1315"/>
        <v>64.249417959894345</v>
      </c>
      <c r="H4693" s="39">
        <v>52756.981645303102</v>
      </c>
      <c r="I4693" s="39">
        <f t="shared" si="1316"/>
        <v>86.272459584295575</v>
      </c>
      <c r="J4693" s="39">
        <v>51618.7886836818</v>
      </c>
      <c r="K4693" s="40">
        <f t="shared" si="1317"/>
        <v>1224.4654212055975</v>
      </c>
      <c r="L4693" s="39">
        <v>51055.164307267602</v>
      </c>
      <c r="M4693" s="39">
        <f t="shared" si="1318"/>
        <v>1788.0897976197957</v>
      </c>
      <c r="N4693" s="39">
        <f t="shared" si="1323"/>
        <v>563.6243764141982</v>
      </c>
      <c r="O4693" s="40">
        <f>'Estimates from MCMC'!$B$2-L4693</f>
        <v>18005.835692732398</v>
      </c>
      <c r="P4693" s="39">
        <v>52236.6551190053</v>
      </c>
      <c r="Q4693" s="40">
        <f t="shared" si="1319"/>
        <v>1181.4908117376981</v>
      </c>
      <c r="R4693" s="39">
        <v>52266.675181197599</v>
      </c>
      <c r="S4693" s="39">
        <f t="shared" si="1320"/>
        <v>30.02006219229952</v>
      </c>
      <c r="T4693" s="39">
        <f t="shared" si="1324"/>
        <v>1211.5108739299976</v>
      </c>
      <c r="U4693" s="39">
        <v>59028.003022365498</v>
      </c>
      <c r="V4693" s="39">
        <f t="shared" si="1321"/>
        <v>7972.8387150978961</v>
      </c>
      <c r="W4693" s="39">
        <v>60477.665448368898</v>
      </c>
      <c r="X4693" s="39">
        <f t="shared" si="1322"/>
        <v>238.15155207340285</v>
      </c>
      <c r="Y4693" s="39">
        <f t="shared" si="1325"/>
        <v>9422.5011411012965</v>
      </c>
      <c r="Z4693" s="39">
        <f t="shared" si="1326"/>
        <v>8583.3345516311019</v>
      </c>
      <c r="AA4693" s="45">
        <f t="shared" si="1327"/>
        <v>6.7284345731256079E-2</v>
      </c>
      <c r="AB4693" s="45">
        <f t="shared" si="1328"/>
        <v>0.44279192874762996</v>
      </c>
      <c r="AC4693" s="45">
        <f t="shared" si="1329"/>
        <v>1.3226353729836974E-2</v>
      </c>
      <c r="AD4693" s="45">
        <f t="shared" si="1330"/>
        <v>0.52330262820872298</v>
      </c>
      <c r="AE4693" s="45">
        <f t="shared" si="1331"/>
        <v>0.47669737179127702</v>
      </c>
      <c r="AF4693" s="43">
        <f>('Estimates from MCMC'!$B$2-'MCMC runs'!W4693)/'Estimates from MCMC'!$B$2</f>
        <v>0.12428627664863094</v>
      </c>
    </row>
    <row r="4694" spans="1:32" x14ac:dyDescent="0.3">
      <c r="A4694" s="38">
        <v>2611</v>
      </c>
      <c r="B4694" s="38">
        <v>2053023.9171431146</v>
      </c>
      <c r="C4694" s="39">
        <v>54010.787332336498</v>
      </c>
      <c r="D4694" s="39">
        <v>52898.1493704354</v>
      </c>
      <c r="E4694" s="39">
        <f t="shared" si="1314"/>
        <v>1112.6379619010986</v>
      </c>
      <c r="F4694" s="39">
        <v>53942.444548374602</v>
      </c>
      <c r="G4694" s="40">
        <f t="shared" si="1315"/>
        <v>68.342783961896203</v>
      </c>
      <c r="H4694" s="39">
        <v>53921.020070682804</v>
      </c>
      <c r="I4694" s="39">
        <f t="shared" si="1316"/>
        <v>89.767261653694732</v>
      </c>
      <c r="J4694" s="39">
        <v>52741.093299203698</v>
      </c>
      <c r="K4694" s="40">
        <f t="shared" si="1317"/>
        <v>1269.6940331328005</v>
      </c>
      <c r="L4694" s="39">
        <v>52154.863840819598</v>
      </c>
      <c r="M4694" s="39">
        <f t="shared" si="1318"/>
        <v>1855.9234915169</v>
      </c>
      <c r="N4694" s="39">
        <f t="shared" si="1323"/>
        <v>586.22945838409942</v>
      </c>
      <c r="O4694" s="40">
        <f>'Estimates from MCMC'!$B$2-L4694</f>
        <v>16906.136159180402</v>
      </c>
      <c r="P4694" s="39">
        <v>53389.147115820298</v>
      </c>
      <c r="Q4694" s="40">
        <f t="shared" si="1319"/>
        <v>1234.2832750007001</v>
      </c>
      <c r="R4694" s="39">
        <v>53420.083107974096</v>
      </c>
      <c r="S4694" s="39">
        <f t="shared" si="1320"/>
        <v>30.935992153797997</v>
      </c>
      <c r="T4694" s="39">
        <f t="shared" si="1324"/>
        <v>1265.2192671544981</v>
      </c>
      <c r="U4694" s="39">
        <v>60393.539447569798</v>
      </c>
      <c r="V4694" s="39">
        <f t="shared" si="1321"/>
        <v>8238.6756067501992</v>
      </c>
      <c r="W4694" s="39">
        <v>61910.995088308999</v>
      </c>
      <c r="X4694" s="39">
        <f t="shared" si="1322"/>
        <v>252.23637358470296</v>
      </c>
      <c r="Y4694" s="39">
        <f t="shared" si="1325"/>
        <v>9756.1312474894003</v>
      </c>
      <c r="Z4694" s="39">
        <f t="shared" si="1326"/>
        <v>7150.0049116910013</v>
      </c>
      <c r="AA4694" s="45">
        <f t="shared" si="1327"/>
        <v>7.4837872784282319E-2</v>
      </c>
      <c r="AB4694" s="45">
        <f t="shared" si="1328"/>
        <v>0.48731865928315138</v>
      </c>
      <c r="AC4694" s="45">
        <f t="shared" si="1329"/>
        <v>1.4919812026222981E-2</v>
      </c>
      <c r="AD4694" s="45">
        <f t="shared" si="1330"/>
        <v>0.5770763440936566</v>
      </c>
      <c r="AE4694" s="45">
        <f t="shared" si="1331"/>
        <v>0.42292365590634334</v>
      </c>
      <c r="AF4694" s="43">
        <f>('Estimates from MCMC'!$B$2-'MCMC runs'!W4694)/'Estimates from MCMC'!$B$2</f>
        <v>0.10353173153720625</v>
      </c>
    </row>
    <row r="4695" spans="1:32" x14ac:dyDescent="0.3">
      <c r="A4695" s="38">
        <v>1160</v>
      </c>
      <c r="B4695" s="38">
        <v>1942373.2878716863</v>
      </c>
      <c r="C4695" s="39">
        <v>52734.860205943602</v>
      </c>
      <c r="D4695" s="39">
        <v>51656.725429768201</v>
      </c>
      <c r="E4695" s="39">
        <f t="shared" si="1314"/>
        <v>1078.1347761754005</v>
      </c>
      <c r="F4695" s="39">
        <v>52660.643408404198</v>
      </c>
      <c r="G4695" s="40">
        <f t="shared" si="1315"/>
        <v>74.21679753940407</v>
      </c>
      <c r="H4695" s="39">
        <v>52648.024640548698</v>
      </c>
      <c r="I4695" s="39">
        <f t="shared" si="1316"/>
        <v>86.835565394903824</v>
      </c>
      <c r="J4695" s="39">
        <v>51496.748245939903</v>
      </c>
      <c r="K4695" s="40">
        <f t="shared" si="1317"/>
        <v>1238.1119600036982</v>
      </c>
      <c r="L4695" s="39">
        <v>50929.585067722001</v>
      </c>
      <c r="M4695" s="39">
        <f t="shared" si="1318"/>
        <v>1805.2751382216011</v>
      </c>
      <c r="N4695" s="39">
        <f t="shared" si="1323"/>
        <v>567.1631782179029</v>
      </c>
      <c r="O4695" s="40">
        <f>'Estimates from MCMC'!$B$2-L4695</f>
        <v>18131.414932277999</v>
      </c>
      <c r="P4695" s="39">
        <v>52127.0316730548</v>
      </c>
      <c r="Q4695" s="40">
        <f t="shared" si="1319"/>
        <v>1197.4466053327997</v>
      </c>
      <c r="R4695" s="39">
        <v>52156.8747861679</v>
      </c>
      <c r="S4695" s="39">
        <f t="shared" si="1320"/>
        <v>29.843113113100117</v>
      </c>
      <c r="T4695" s="39">
        <f t="shared" si="1324"/>
        <v>1227.2897184458998</v>
      </c>
      <c r="U4695" s="39">
        <v>58775.404757169897</v>
      </c>
      <c r="V4695" s="39">
        <f t="shared" si="1321"/>
        <v>7845.819689447897</v>
      </c>
      <c r="W4695" s="39">
        <v>60242.050505999301</v>
      </c>
      <c r="X4695" s="39">
        <f t="shared" si="1322"/>
        <v>239.35603038350382</v>
      </c>
      <c r="Y4695" s="39">
        <f t="shared" si="1325"/>
        <v>9312.4654382773006</v>
      </c>
      <c r="Z4695" s="39">
        <f t="shared" si="1326"/>
        <v>8818.9494940006989</v>
      </c>
      <c r="AA4695" s="45">
        <f t="shared" si="1327"/>
        <v>6.7688579354115819E-2</v>
      </c>
      <c r="AB4695" s="45">
        <f t="shared" si="1328"/>
        <v>0.43271965915250066</v>
      </c>
      <c r="AC4695" s="45">
        <f t="shared" si="1329"/>
        <v>1.3201177695040017E-2</v>
      </c>
      <c r="AD4695" s="45">
        <f t="shared" si="1330"/>
        <v>0.51360941620165645</v>
      </c>
      <c r="AE4695" s="45">
        <f t="shared" si="1331"/>
        <v>0.48639058379834349</v>
      </c>
      <c r="AF4695" s="43">
        <f>('Estimates from MCMC'!$B$2-'MCMC runs'!W4695)/'Estimates from MCMC'!$B$2</f>
        <v>0.12769796982378909</v>
      </c>
    </row>
    <row r="4696" spans="1:32" x14ac:dyDescent="0.3">
      <c r="A4696" s="38">
        <v>2409</v>
      </c>
      <c r="B4696" s="38">
        <v>1942373.2878716863</v>
      </c>
      <c r="C4696" s="39">
        <v>52734.860205943602</v>
      </c>
      <c r="D4696" s="39">
        <v>51656.725429768201</v>
      </c>
      <c r="E4696" s="39">
        <f t="shared" si="1314"/>
        <v>1078.1347761754005</v>
      </c>
      <c r="F4696" s="39">
        <v>52660.643408404198</v>
      </c>
      <c r="G4696" s="40">
        <f t="shared" si="1315"/>
        <v>74.21679753940407</v>
      </c>
      <c r="H4696" s="39">
        <v>52648.024640548698</v>
      </c>
      <c r="I4696" s="39">
        <f t="shared" si="1316"/>
        <v>86.835565394903824</v>
      </c>
      <c r="J4696" s="39">
        <v>51496.748245939903</v>
      </c>
      <c r="K4696" s="40">
        <f t="shared" si="1317"/>
        <v>1238.1119600036982</v>
      </c>
      <c r="L4696" s="39">
        <v>50929.585067722001</v>
      </c>
      <c r="M4696" s="39">
        <f t="shared" si="1318"/>
        <v>1805.2751382216011</v>
      </c>
      <c r="N4696" s="39">
        <f t="shared" si="1323"/>
        <v>567.1631782179029</v>
      </c>
      <c r="O4696" s="40">
        <f>'Estimates from MCMC'!$B$2-L4696</f>
        <v>18131.414932277999</v>
      </c>
      <c r="P4696" s="39">
        <v>52127.0316730548</v>
      </c>
      <c r="Q4696" s="40">
        <f t="shared" si="1319"/>
        <v>1197.4466053327997</v>
      </c>
      <c r="R4696" s="39">
        <v>52156.8747861679</v>
      </c>
      <c r="S4696" s="39">
        <f t="shared" si="1320"/>
        <v>29.843113113100117</v>
      </c>
      <c r="T4696" s="39">
        <f t="shared" si="1324"/>
        <v>1227.2897184458998</v>
      </c>
      <c r="U4696" s="39">
        <v>58775.404757169897</v>
      </c>
      <c r="V4696" s="39">
        <f t="shared" si="1321"/>
        <v>7845.819689447897</v>
      </c>
      <c r="W4696" s="39">
        <v>60242.050505999301</v>
      </c>
      <c r="X4696" s="39">
        <f t="shared" si="1322"/>
        <v>239.35603038350382</v>
      </c>
      <c r="Y4696" s="39">
        <f t="shared" si="1325"/>
        <v>9312.4654382773006</v>
      </c>
      <c r="Z4696" s="39">
        <f t="shared" si="1326"/>
        <v>8818.9494940006989</v>
      </c>
      <c r="AA4696" s="45">
        <f t="shared" si="1327"/>
        <v>6.7688579354115819E-2</v>
      </c>
      <c r="AB4696" s="45">
        <f t="shared" si="1328"/>
        <v>0.43271965915250066</v>
      </c>
      <c r="AC4696" s="45">
        <f t="shared" si="1329"/>
        <v>1.3201177695040017E-2</v>
      </c>
      <c r="AD4696" s="45">
        <f t="shared" si="1330"/>
        <v>0.51360941620165645</v>
      </c>
      <c r="AE4696" s="45">
        <f t="shared" si="1331"/>
        <v>0.48639058379834349</v>
      </c>
      <c r="AF4696" s="43">
        <f>('Estimates from MCMC'!$B$2-'MCMC runs'!W4696)/'Estimates from MCMC'!$B$2</f>
        <v>0.12769796982378909</v>
      </c>
    </row>
    <row r="4697" spans="1:32" x14ac:dyDescent="0.3">
      <c r="A4697" s="38">
        <v>4511</v>
      </c>
      <c r="B4697" s="38">
        <v>1942373.2878716863</v>
      </c>
      <c r="C4697" s="39">
        <v>52734.860205943602</v>
      </c>
      <c r="D4697" s="39">
        <v>51656.725429768201</v>
      </c>
      <c r="E4697" s="39">
        <f t="shared" si="1314"/>
        <v>1078.1347761754005</v>
      </c>
      <c r="F4697" s="39">
        <v>52660.643408404198</v>
      </c>
      <c r="G4697" s="40">
        <f t="shared" si="1315"/>
        <v>74.21679753940407</v>
      </c>
      <c r="H4697" s="39">
        <v>52648.024640548698</v>
      </c>
      <c r="I4697" s="39">
        <f t="shared" si="1316"/>
        <v>86.835565394903824</v>
      </c>
      <c r="J4697" s="39">
        <v>51496.748245939903</v>
      </c>
      <c r="K4697" s="40">
        <f t="shared" si="1317"/>
        <v>1238.1119600036982</v>
      </c>
      <c r="L4697" s="39">
        <v>50929.585067722001</v>
      </c>
      <c r="M4697" s="39">
        <f t="shared" si="1318"/>
        <v>1805.2751382216011</v>
      </c>
      <c r="N4697" s="39">
        <f t="shared" si="1323"/>
        <v>567.1631782179029</v>
      </c>
      <c r="O4697" s="40">
        <f>'Estimates from MCMC'!$B$2-L4697</f>
        <v>18131.414932277999</v>
      </c>
      <c r="P4697" s="39">
        <v>52127.0316730548</v>
      </c>
      <c r="Q4697" s="40">
        <f t="shared" si="1319"/>
        <v>1197.4466053327997</v>
      </c>
      <c r="R4697" s="39">
        <v>52156.8747861679</v>
      </c>
      <c r="S4697" s="39">
        <f t="shared" si="1320"/>
        <v>29.843113113100117</v>
      </c>
      <c r="T4697" s="39">
        <f t="shared" si="1324"/>
        <v>1227.2897184458998</v>
      </c>
      <c r="U4697" s="39">
        <v>58775.404757169897</v>
      </c>
      <c r="V4697" s="39">
        <f t="shared" si="1321"/>
        <v>7845.819689447897</v>
      </c>
      <c r="W4697" s="39">
        <v>60242.050505999301</v>
      </c>
      <c r="X4697" s="39">
        <f t="shared" si="1322"/>
        <v>239.35603038350382</v>
      </c>
      <c r="Y4697" s="39">
        <f t="shared" si="1325"/>
        <v>9312.4654382773006</v>
      </c>
      <c r="Z4697" s="39">
        <f t="shared" si="1326"/>
        <v>8818.9494940006989</v>
      </c>
      <c r="AA4697" s="45">
        <f t="shared" si="1327"/>
        <v>6.7688579354115819E-2</v>
      </c>
      <c r="AB4697" s="45">
        <f t="shared" si="1328"/>
        <v>0.43271965915250066</v>
      </c>
      <c r="AC4697" s="45">
        <f t="shared" si="1329"/>
        <v>1.3201177695040017E-2</v>
      </c>
      <c r="AD4697" s="45">
        <f t="shared" si="1330"/>
        <v>0.51360941620165645</v>
      </c>
      <c r="AE4697" s="45">
        <f t="shared" si="1331"/>
        <v>0.48639058379834349</v>
      </c>
      <c r="AF4697" s="43">
        <f>('Estimates from MCMC'!$B$2-'MCMC runs'!W4697)/'Estimates from MCMC'!$B$2</f>
        <v>0.12769796982378909</v>
      </c>
    </row>
    <row r="4698" spans="1:32" x14ac:dyDescent="0.3">
      <c r="A4698" s="38">
        <v>2737</v>
      </c>
      <c r="B4698" s="38">
        <v>1984042.7846166913</v>
      </c>
      <c r="C4698" s="39">
        <v>51956.343890500597</v>
      </c>
      <c r="D4698" s="39">
        <v>50850.384401795003</v>
      </c>
      <c r="E4698" s="39">
        <f t="shared" si="1314"/>
        <v>1105.9594887055937</v>
      </c>
      <c r="F4698" s="39">
        <v>51891.038746988503</v>
      </c>
      <c r="G4698" s="40">
        <f t="shared" si="1315"/>
        <v>65.305143512094219</v>
      </c>
      <c r="H4698" s="39">
        <v>51866.482272786401</v>
      </c>
      <c r="I4698" s="39">
        <f t="shared" si="1316"/>
        <v>89.861617714195745</v>
      </c>
      <c r="J4698" s="39">
        <v>50696.193339332698</v>
      </c>
      <c r="K4698" s="40">
        <f t="shared" si="1317"/>
        <v>1260.1505511678988</v>
      </c>
      <c r="L4698" s="39">
        <v>50110.037087466597</v>
      </c>
      <c r="M4698" s="39">
        <f t="shared" si="1318"/>
        <v>1846.306803034</v>
      </c>
      <c r="N4698" s="39">
        <f t="shared" si="1323"/>
        <v>586.15625186610123</v>
      </c>
      <c r="O4698" s="40">
        <f>'Estimates from MCMC'!$B$2-L4698</f>
        <v>18950.962912533403</v>
      </c>
      <c r="P4698" s="39">
        <v>51340.208769086101</v>
      </c>
      <c r="Q4698" s="40">
        <f t="shared" si="1319"/>
        <v>1230.1716816195039</v>
      </c>
      <c r="R4698" s="39">
        <v>51371.445450058898</v>
      </c>
      <c r="S4698" s="39">
        <f t="shared" si="1320"/>
        <v>31.23668097279733</v>
      </c>
      <c r="T4698" s="39">
        <f t="shared" si="1324"/>
        <v>1261.4083625923013</v>
      </c>
      <c r="U4698" s="39">
        <v>57841.903865490502</v>
      </c>
      <c r="V4698" s="39">
        <f t="shared" si="1321"/>
        <v>7731.8667780239048</v>
      </c>
      <c r="W4698" s="39">
        <v>59349.5603449392</v>
      </c>
      <c r="X4698" s="39">
        <f t="shared" si="1322"/>
        <v>246.24811685639725</v>
      </c>
      <c r="Y4698" s="39">
        <f t="shared" si="1325"/>
        <v>9239.5232574726033</v>
      </c>
      <c r="Z4698" s="39">
        <f t="shared" si="1326"/>
        <v>9711.4396550607999</v>
      </c>
      <c r="AA4698" s="45">
        <f t="shared" si="1327"/>
        <v>6.65617028756917E-2</v>
      </c>
      <c r="AB4698" s="45">
        <f t="shared" si="1328"/>
        <v>0.40799334649694025</v>
      </c>
      <c r="AC4698" s="45">
        <f t="shared" si="1329"/>
        <v>1.2993963314314686E-2</v>
      </c>
      <c r="AD4698" s="45">
        <f t="shared" si="1330"/>
        <v>0.48754901268694661</v>
      </c>
      <c r="AE4698" s="45">
        <f t="shared" si="1331"/>
        <v>0.51245098731305339</v>
      </c>
      <c r="AF4698" s="43">
        <f>('Estimates from MCMC'!$B$2-'MCMC runs'!W4698)/'Estimates from MCMC'!$B$2</f>
        <v>0.14062118496779369</v>
      </c>
    </row>
    <row r="4699" spans="1:32" x14ac:dyDescent="0.3">
      <c r="A4699" s="38">
        <v>4812</v>
      </c>
      <c r="B4699" s="38">
        <v>2117617.8750377875</v>
      </c>
      <c r="C4699" s="39">
        <v>52745.091331493197</v>
      </c>
      <c r="D4699" s="39">
        <v>51664.539991326099</v>
      </c>
      <c r="E4699" s="39">
        <f t="shared" si="1314"/>
        <v>1080.5513401670978</v>
      </c>
      <c r="F4699" s="39">
        <v>52677.938550581603</v>
      </c>
      <c r="G4699" s="40">
        <f t="shared" si="1315"/>
        <v>67.152780911594164</v>
      </c>
      <c r="H4699" s="39">
        <v>52657.239860930502</v>
      </c>
      <c r="I4699" s="39">
        <f t="shared" si="1316"/>
        <v>87.851470562694885</v>
      </c>
      <c r="J4699" s="39">
        <v>51510.444637294502</v>
      </c>
      <c r="K4699" s="40">
        <f t="shared" si="1317"/>
        <v>1234.6466941986946</v>
      </c>
      <c r="L4699" s="39">
        <v>50936.598232008502</v>
      </c>
      <c r="M4699" s="39">
        <f t="shared" si="1318"/>
        <v>1808.4930994846945</v>
      </c>
      <c r="N4699" s="39">
        <f t="shared" si="1323"/>
        <v>573.84640528599994</v>
      </c>
      <c r="O4699" s="40">
        <f>'Estimates from MCMC'!$B$2-L4699</f>
        <v>18124.401767991498</v>
      </c>
      <c r="P4699" s="39">
        <v>52136.342550803602</v>
      </c>
      <c r="Q4699" s="40">
        <f t="shared" si="1319"/>
        <v>1199.7443187950994</v>
      </c>
      <c r="R4699" s="39">
        <v>52166.945047321402</v>
      </c>
      <c r="S4699" s="39">
        <f t="shared" si="1320"/>
        <v>30.602496517800319</v>
      </c>
      <c r="T4699" s="39">
        <f t="shared" si="1324"/>
        <v>1230.3468153128997</v>
      </c>
      <c r="U4699" s="39">
        <v>58832.542941968502</v>
      </c>
      <c r="V4699" s="39">
        <f t="shared" si="1321"/>
        <v>7895.9447099600002</v>
      </c>
      <c r="W4699" s="39">
        <v>60302.362433319002</v>
      </c>
      <c r="X4699" s="39">
        <f t="shared" si="1322"/>
        <v>239.47267603759974</v>
      </c>
      <c r="Y4699" s="39">
        <f t="shared" si="1325"/>
        <v>9365.7642013104996</v>
      </c>
      <c r="Z4699" s="39">
        <f t="shared" si="1326"/>
        <v>8758.6375666809981</v>
      </c>
      <c r="AA4699" s="45">
        <f t="shared" si="1327"/>
        <v>6.7883444157905787E-2</v>
      </c>
      <c r="AB4699" s="45">
        <f t="shared" si="1328"/>
        <v>0.43565270793679883</v>
      </c>
      <c r="AC4699" s="45">
        <f t="shared" si="1329"/>
        <v>1.3212721672310265E-2</v>
      </c>
      <c r="AD4699" s="45">
        <f t="shared" si="1330"/>
        <v>0.51674887376701484</v>
      </c>
      <c r="AE4699" s="45">
        <f t="shared" si="1331"/>
        <v>0.48325112623298511</v>
      </c>
      <c r="AF4699" s="43">
        <f>('Estimates from MCMC'!$B$2-'MCMC runs'!W4699)/'Estimates from MCMC'!$B$2</f>
        <v>0.12682465598066925</v>
      </c>
    </row>
    <row r="4700" spans="1:32" x14ac:dyDescent="0.3">
      <c r="A4700" s="38">
        <v>1674</v>
      </c>
      <c r="B4700" s="38">
        <v>2007066.347753485</v>
      </c>
      <c r="C4700" s="39">
        <v>52899.526270252703</v>
      </c>
      <c r="D4700" s="39">
        <v>51793.282013499796</v>
      </c>
      <c r="E4700" s="39">
        <f t="shared" si="1314"/>
        <v>1106.2442567529069</v>
      </c>
      <c r="F4700" s="39">
        <v>52836.401290642199</v>
      </c>
      <c r="G4700" s="40">
        <f t="shared" si="1315"/>
        <v>63.124979610503942</v>
      </c>
      <c r="H4700" s="39">
        <v>52809.739579333102</v>
      </c>
      <c r="I4700" s="39">
        <f t="shared" si="1316"/>
        <v>89.786690919601824</v>
      </c>
      <c r="J4700" s="39">
        <v>51641.114022469199</v>
      </c>
      <c r="K4700" s="40">
        <f t="shared" si="1317"/>
        <v>1258.4122477835044</v>
      </c>
      <c r="L4700" s="39">
        <v>51054.859334664703</v>
      </c>
      <c r="M4700" s="39">
        <f t="shared" si="1318"/>
        <v>1844.6669355880003</v>
      </c>
      <c r="N4700" s="39">
        <f t="shared" si="1323"/>
        <v>586.25468780449592</v>
      </c>
      <c r="O4700" s="40">
        <f>'Estimates from MCMC'!$B$2-L4700</f>
        <v>18006.140665335297</v>
      </c>
      <c r="P4700" s="39">
        <v>52280.831716996101</v>
      </c>
      <c r="Q4700" s="40">
        <f t="shared" si="1319"/>
        <v>1225.972382331398</v>
      </c>
      <c r="R4700" s="39">
        <v>52312.132530720002</v>
      </c>
      <c r="S4700" s="39">
        <f t="shared" si="1320"/>
        <v>31.300813723901229</v>
      </c>
      <c r="T4700" s="39">
        <f t="shared" si="1324"/>
        <v>1257.2731960552992</v>
      </c>
      <c r="U4700" s="39">
        <v>59034.971637713003</v>
      </c>
      <c r="V4700" s="39">
        <f t="shared" si="1321"/>
        <v>7980.1123030482995</v>
      </c>
      <c r="W4700" s="39">
        <v>60540.9533761895</v>
      </c>
      <c r="X4700" s="39">
        <f t="shared" si="1322"/>
        <v>248.70854242119822</v>
      </c>
      <c r="Y4700" s="39">
        <f t="shared" si="1325"/>
        <v>9486.0940415247969</v>
      </c>
      <c r="Z4700" s="39">
        <f t="shared" si="1326"/>
        <v>8520.0466238105</v>
      </c>
      <c r="AA4700" s="45">
        <f t="shared" si="1327"/>
        <v>6.9824690333323419E-2</v>
      </c>
      <c r="AB4700" s="45">
        <f t="shared" si="1328"/>
        <v>0.44318837952939538</v>
      </c>
      <c r="AC4700" s="45">
        <f t="shared" si="1329"/>
        <v>1.3812429162013711E-2</v>
      </c>
      <c r="AD4700" s="45">
        <f t="shared" si="1330"/>
        <v>0.52682549902473252</v>
      </c>
      <c r="AE4700" s="45">
        <f t="shared" si="1331"/>
        <v>0.47317450097526748</v>
      </c>
      <c r="AF4700" s="43">
        <f>('Estimates from MCMC'!$B$2-'MCMC runs'!W4700)/'Estimates from MCMC'!$B$2</f>
        <v>0.12336987045960093</v>
      </c>
    </row>
    <row r="4701" spans="1:32" x14ac:dyDescent="0.3">
      <c r="A4701" s="38">
        <v>3479</v>
      </c>
      <c r="B4701" s="38">
        <v>2248082.9278961439</v>
      </c>
      <c r="C4701" s="39">
        <v>51769.053866682101</v>
      </c>
      <c r="D4701" s="39">
        <v>50703.773770145599</v>
      </c>
      <c r="E4701" s="39">
        <f t="shared" si="1314"/>
        <v>1065.2800965365022</v>
      </c>
      <c r="F4701" s="39">
        <v>51700.162544555598</v>
      </c>
      <c r="G4701" s="40">
        <f t="shared" si="1315"/>
        <v>68.891322126502928</v>
      </c>
      <c r="H4701" s="39">
        <v>51683.535432495497</v>
      </c>
      <c r="I4701" s="39">
        <f t="shared" si="1316"/>
        <v>85.518434186604281</v>
      </c>
      <c r="J4701" s="39">
        <v>50550.250160735101</v>
      </c>
      <c r="K4701" s="40">
        <f t="shared" si="1317"/>
        <v>1218.8037059470007</v>
      </c>
      <c r="L4701" s="39">
        <v>49991.7655739002</v>
      </c>
      <c r="M4701" s="39">
        <f t="shared" si="1318"/>
        <v>1777.288292781901</v>
      </c>
      <c r="N4701" s="39">
        <f t="shared" si="1323"/>
        <v>558.48458683490026</v>
      </c>
      <c r="O4701" s="40">
        <f>'Estimates from MCMC'!$B$2-L4701</f>
        <v>19069.2344260998</v>
      </c>
      <c r="P4701" s="39">
        <v>51164.8800242051</v>
      </c>
      <c r="Q4701" s="40">
        <f t="shared" si="1319"/>
        <v>1173.1144503048999</v>
      </c>
      <c r="R4701" s="39">
        <v>51194.512218258496</v>
      </c>
      <c r="S4701" s="39">
        <f t="shared" si="1320"/>
        <v>29.632194053396233</v>
      </c>
      <c r="T4701" s="39">
        <f t="shared" si="1324"/>
        <v>1202.7466443582962</v>
      </c>
      <c r="U4701" s="39">
        <v>57684.140682097903</v>
      </c>
      <c r="V4701" s="39">
        <f t="shared" si="1321"/>
        <v>7692.3751081977025</v>
      </c>
      <c r="W4701" s="39">
        <v>59122.724044445</v>
      </c>
      <c r="X4701" s="39">
        <f t="shared" si="1322"/>
        <v>235.83671798880096</v>
      </c>
      <c r="Y4701" s="39">
        <f t="shared" si="1325"/>
        <v>9130.9584705447996</v>
      </c>
      <c r="Z4701" s="39">
        <f t="shared" si="1326"/>
        <v>9938.2759555550001</v>
      </c>
      <c r="AA4701" s="45">
        <f t="shared" si="1327"/>
        <v>6.3072623550744819E-2</v>
      </c>
      <c r="AB4701" s="45">
        <f t="shared" si="1328"/>
        <v>0.40339192105527077</v>
      </c>
      <c r="AC4701" s="45">
        <f t="shared" si="1329"/>
        <v>1.2367393085587876E-2</v>
      </c>
      <c r="AD4701" s="45">
        <f t="shared" si="1330"/>
        <v>0.47883193769160348</v>
      </c>
      <c r="AE4701" s="45">
        <f t="shared" si="1331"/>
        <v>0.52116806230839652</v>
      </c>
      <c r="AF4701" s="43">
        <f>('Estimates from MCMC'!$B$2-'MCMC runs'!W4701)/'Estimates from MCMC'!$B$2</f>
        <v>0.14390576382553105</v>
      </c>
    </row>
    <row r="4702" spans="1:32" x14ac:dyDescent="0.3">
      <c r="A4702" s="38">
        <v>3923</v>
      </c>
      <c r="B4702" s="38">
        <v>2101170.6480252021</v>
      </c>
      <c r="C4702" s="39">
        <v>52666.043797436403</v>
      </c>
      <c r="D4702" s="39">
        <v>51590.9728619288</v>
      </c>
      <c r="E4702" s="39">
        <f t="shared" si="1314"/>
        <v>1075.0709355076033</v>
      </c>
      <c r="F4702" s="39">
        <v>52608.3946403273</v>
      </c>
      <c r="G4702" s="40">
        <f t="shared" si="1315"/>
        <v>57.649157109102816</v>
      </c>
      <c r="H4702" s="39">
        <v>52579.532219563102</v>
      </c>
      <c r="I4702" s="39">
        <f t="shared" si="1316"/>
        <v>86.511577873301576</v>
      </c>
      <c r="J4702" s="39">
        <v>51447.463108298602</v>
      </c>
      <c r="K4702" s="40">
        <f t="shared" si="1317"/>
        <v>1218.5806891378015</v>
      </c>
      <c r="L4702" s="39">
        <v>50882.353621203001</v>
      </c>
      <c r="M4702" s="39">
        <f t="shared" si="1318"/>
        <v>1783.6901762334019</v>
      </c>
      <c r="N4702" s="39">
        <f t="shared" si="1323"/>
        <v>565.10948709560034</v>
      </c>
      <c r="O4702" s="40">
        <f>'Estimates from MCMC'!$B$2-L4702</f>
        <v>18178.646378796999</v>
      </c>
      <c r="P4702" s="39">
        <v>52061.143231470603</v>
      </c>
      <c r="Q4702" s="40">
        <f t="shared" si="1319"/>
        <v>1178.7896102676023</v>
      </c>
      <c r="R4702" s="39">
        <v>52091.472046946699</v>
      </c>
      <c r="S4702" s="39">
        <f t="shared" si="1320"/>
        <v>30.32881547609577</v>
      </c>
      <c r="T4702" s="39">
        <f t="shared" si="1324"/>
        <v>1209.118425743698</v>
      </c>
      <c r="U4702" s="39">
        <v>58781.519591572403</v>
      </c>
      <c r="V4702" s="39">
        <f t="shared" si="1321"/>
        <v>7899.1659703694022</v>
      </c>
      <c r="W4702" s="39">
        <v>60226.458212908197</v>
      </c>
      <c r="X4702" s="39">
        <f t="shared" si="1322"/>
        <v>235.82019559209584</v>
      </c>
      <c r="Y4702" s="39">
        <f t="shared" si="1325"/>
        <v>9344.1045917051961</v>
      </c>
      <c r="Z4702" s="39">
        <f t="shared" si="1326"/>
        <v>8834.5417870918027</v>
      </c>
      <c r="AA4702" s="45">
        <f t="shared" si="1327"/>
        <v>6.6513116573628697E-2</v>
      </c>
      <c r="AB4702" s="45">
        <f t="shared" si="1328"/>
        <v>0.43452993175458549</v>
      </c>
      <c r="AC4702" s="45">
        <f t="shared" si="1329"/>
        <v>1.2972373777353913E-2</v>
      </c>
      <c r="AD4702" s="45">
        <f t="shared" si="1330"/>
        <v>0.51401542210556805</v>
      </c>
      <c r="AE4702" s="45">
        <f t="shared" si="1331"/>
        <v>0.48598457789443189</v>
      </c>
      <c r="AF4702" s="43">
        <f>('Estimates from MCMC'!$B$2-'MCMC runs'!W4702)/'Estimates from MCMC'!$B$2</f>
        <v>0.12792374548720412</v>
      </c>
    </row>
    <row r="4703" spans="1:32" x14ac:dyDescent="0.3">
      <c r="A4703" s="38">
        <v>2539</v>
      </c>
      <c r="B4703" s="38">
        <v>2171327.0543936891</v>
      </c>
      <c r="C4703" s="39">
        <v>52743.034481250601</v>
      </c>
      <c r="D4703" s="39">
        <v>51677.942141849802</v>
      </c>
      <c r="E4703" s="39">
        <f t="shared" si="1314"/>
        <v>1065.0923394007987</v>
      </c>
      <c r="F4703" s="39">
        <v>52666.3894898336</v>
      </c>
      <c r="G4703" s="40">
        <f t="shared" si="1315"/>
        <v>76.64499141700071</v>
      </c>
      <c r="H4703" s="39">
        <v>52656.284199415</v>
      </c>
      <c r="I4703" s="39">
        <f t="shared" si="1316"/>
        <v>86.750281835600617</v>
      </c>
      <c r="J4703" s="39">
        <v>51515.596744974398</v>
      </c>
      <c r="K4703" s="40">
        <f t="shared" si="1317"/>
        <v>1227.4377362762025</v>
      </c>
      <c r="L4703" s="39">
        <v>50948.7329684941</v>
      </c>
      <c r="M4703" s="39">
        <f t="shared" si="1318"/>
        <v>1794.3015127565013</v>
      </c>
      <c r="N4703" s="39">
        <f t="shared" si="1323"/>
        <v>566.86377648029884</v>
      </c>
      <c r="O4703" s="40">
        <f>'Estimates from MCMC'!$B$2-L4703</f>
        <v>18112.2670315059</v>
      </c>
      <c r="P4703" s="39">
        <v>52136.568483217197</v>
      </c>
      <c r="Q4703" s="40">
        <f t="shared" si="1319"/>
        <v>1187.8355147230977</v>
      </c>
      <c r="R4703" s="39">
        <v>52166.696107260701</v>
      </c>
      <c r="S4703" s="39">
        <f t="shared" si="1320"/>
        <v>30.127624043503602</v>
      </c>
      <c r="T4703" s="39">
        <f t="shared" si="1324"/>
        <v>1217.9631387666013</v>
      </c>
      <c r="U4703" s="39">
        <v>58713.4212328426</v>
      </c>
      <c r="V4703" s="39">
        <f t="shared" si="1321"/>
        <v>7764.6882643485005</v>
      </c>
      <c r="W4703" s="39">
        <v>60168.903809133299</v>
      </c>
      <c r="X4703" s="39">
        <f t="shared" si="1322"/>
        <v>237.51943752409716</v>
      </c>
      <c r="Y4703" s="39">
        <f t="shared" si="1325"/>
        <v>9220.170840639199</v>
      </c>
      <c r="Z4703" s="39">
        <f t="shared" si="1326"/>
        <v>8892.0961908667014</v>
      </c>
      <c r="AA4703" s="45">
        <f t="shared" si="1327"/>
        <v>6.7245206613174402E-2</v>
      </c>
      <c r="AB4703" s="45">
        <f t="shared" si="1328"/>
        <v>0.42869775775953345</v>
      </c>
      <c r="AC4703" s="45">
        <f t="shared" si="1329"/>
        <v>1.3113733201422947E-2</v>
      </c>
      <c r="AD4703" s="45">
        <f t="shared" si="1330"/>
        <v>0.50905669757413086</v>
      </c>
      <c r="AE4703" s="45">
        <f t="shared" si="1331"/>
        <v>0.4909433024258692</v>
      </c>
      <c r="AF4703" s="43">
        <f>('Estimates from MCMC'!$B$2-'MCMC runs'!W4703)/'Estimates from MCMC'!$B$2</f>
        <v>0.12875713052036172</v>
      </c>
    </row>
    <row r="4704" spans="1:32" x14ac:dyDescent="0.3">
      <c r="A4704" s="38">
        <v>4462</v>
      </c>
      <c r="B4704" s="38">
        <v>2193037.8877117843</v>
      </c>
      <c r="C4704" s="39">
        <v>53043.012731293602</v>
      </c>
      <c r="D4704" s="39">
        <v>51951.905872297801</v>
      </c>
      <c r="E4704" s="39">
        <f t="shared" si="1314"/>
        <v>1091.1068589958013</v>
      </c>
      <c r="F4704" s="39">
        <v>52981.600755844403</v>
      </c>
      <c r="G4704" s="40">
        <f t="shared" si="1315"/>
        <v>61.411975449198508</v>
      </c>
      <c r="H4704" s="39">
        <v>52955.591525834498</v>
      </c>
      <c r="I4704" s="39">
        <f t="shared" si="1316"/>
        <v>87.421205459104385</v>
      </c>
      <c r="J4704" s="39">
        <v>51803.855775343698</v>
      </c>
      <c r="K4704" s="40">
        <f t="shared" si="1317"/>
        <v>1239.1569559499039</v>
      </c>
      <c r="L4704" s="39">
        <v>51232.935589533503</v>
      </c>
      <c r="M4704" s="39">
        <f t="shared" si="1318"/>
        <v>1810.077141760099</v>
      </c>
      <c r="N4704" s="39">
        <f t="shared" si="1323"/>
        <v>570.92018581019511</v>
      </c>
      <c r="O4704" s="40">
        <f>'Estimates from MCMC'!$B$2-L4704</f>
        <v>17828.064410466497</v>
      </c>
      <c r="P4704" s="39">
        <v>52431.619690190098</v>
      </c>
      <c r="Q4704" s="40">
        <f t="shared" si="1319"/>
        <v>1198.6841006565955</v>
      </c>
      <c r="R4704" s="39">
        <v>52461.954014723502</v>
      </c>
      <c r="S4704" s="39">
        <f t="shared" si="1320"/>
        <v>30.33432453340356</v>
      </c>
      <c r="T4704" s="39">
        <f t="shared" si="1324"/>
        <v>1229.0184251899991</v>
      </c>
      <c r="U4704" s="39">
        <v>59183.092724356597</v>
      </c>
      <c r="V4704" s="39">
        <f t="shared" si="1321"/>
        <v>7950.1571348230937</v>
      </c>
      <c r="W4704" s="39">
        <v>60654.279398091603</v>
      </c>
      <c r="X4704" s="39">
        <f t="shared" si="1322"/>
        <v>242.16824854500737</v>
      </c>
      <c r="Y4704" s="39">
        <f t="shared" si="1325"/>
        <v>9421.3438085581001</v>
      </c>
      <c r="Z4704" s="39">
        <f t="shared" si="1326"/>
        <v>8406.7206019083969</v>
      </c>
      <c r="AA4704" s="45">
        <f t="shared" si="1327"/>
        <v>6.8937288810133932E-2</v>
      </c>
      <c r="AB4704" s="45">
        <f t="shared" si="1328"/>
        <v>0.44593495691858265</v>
      </c>
      <c r="AC4704" s="45">
        <f t="shared" si="1329"/>
        <v>1.3583541262215504E-2</v>
      </c>
      <c r="AD4704" s="45">
        <f t="shared" si="1330"/>
        <v>0.5284557869909321</v>
      </c>
      <c r="AE4704" s="45">
        <f t="shared" si="1331"/>
        <v>0.4715442130090679</v>
      </c>
      <c r="AF4704" s="43">
        <f>('Estimates from MCMC'!$B$2-'MCMC runs'!W4704)/'Estimates from MCMC'!$B$2</f>
        <v>0.12172891504479225</v>
      </c>
    </row>
    <row r="4705" spans="1:32" x14ac:dyDescent="0.3">
      <c r="A4705" s="38">
        <v>3776</v>
      </c>
      <c r="B4705" s="38">
        <v>1956002.9340964917</v>
      </c>
      <c r="C4705" s="39">
        <v>52851.163258403103</v>
      </c>
      <c r="D4705" s="39">
        <v>51758.506655678197</v>
      </c>
      <c r="E4705" s="39">
        <f t="shared" si="1314"/>
        <v>1092.6566027249064</v>
      </c>
      <c r="F4705" s="39">
        <v>52779.778495445797</v>
      </c>
      <c r="G4705" s="40">
        <f t="shared" si="1315"/>
        <v>71.384762957306521</v>
      </c>
      <c r="H4705" s="39">
        <v>52762.972822872704</v>
      </c>
      <c r="I4705" s="39">
        <f t="shared" si="1316"/>
        <v>88.190435530399554</v>
      </c>
      <c r="J4705" s="39">
        <v>51599.935100894101</v>
      </c>
      <c r="K4705" s="40">
        <f t="shared" si="1317"/>
        <v>1251.2281575090019</v>
      </c>
      <c r="L4705" s="39">
        <v>51024.0794206848</v>
      </c>
      <c r="M4705" s="39">
        <f t="shared" si="1318"/>
        <v>1827.0838377183027</v>
      </c>
      <c r="N4705" s="39">
        <f t="shared" si="1323"/>
        <v>575.85568020930077</v>
      </c>
      <c r="O4705" s="40">
        <f>'Estimates from MCMC'!$B$2-L4705</f>
        <v>18036.9205793152</v>
      </c>
      <c r="P4705" s="39">
        <v>52237.663801245297</v>
      </c>
      <c r="Q4705" s="40">
        <f t="shared" si="1319"/>
        <v>1213.5843805604964</v>
      </c>
      <c r="R4705" s="39">
        <v>52268.071636811699</v>
      </c>
      <c r="S4705" s="39">
        <f t="shared" si="1320"/>
        <v>30.407835566402355</v>
      </c>
      <c r="T4705" s="39">
        <f t="shared" si="1324"/>
        <v>1243.9922161268987</v>
      </c>
      <c r="U4705" s="39">
        <v>58915.891336116503</v>
      </c>
      <c r="V4705" s="39">
        <f t="shared" si="1321"/>
        <v>7891.8119154317028</v>
      </c>
      <c r="W4705" s="39">
        <v>60403.949178969102</v>
      </c>
      <c r="X4705" s="39">
        <f t="shared" si="1322"/>
        <v>244.06562672569999</v>
      </c>
      <c r="Y4705" s="39">
        <f t="shared" si="1325"/>
        <v>9379.8697582843015</v>
      </c>
      <c r="Z4705" s="39">
        <f t="shared" si="1326"/>
        <v>8657.0508210308981</v>
      </c>
      <c r="AA4705" s="45">
        <f t="shared" si="1327"/>
        <v>6.8969212935023574E-2</v>
      </c>
      <c r="AB4705" s="45">
        <f t="shared" si="1328"/>
        <v>0.43753654515073148</v>
      </c>
      <c r="AC4705" s="45">
        <f t="shared" si="1329"/>
        <v>1.3531446548896781E-2</v>
      </c>
      <c r="AD4705" s="45">
        <f t="shared" si="1330"/>
        <v>0.52003720463465186</v>
      </c>
      <c r="AE4705" s="45">
        <f t="shared" si="1331"/>
        <v>0.47996279536534814</v>
      </c>
      <c r="AF4705" s="43">
        <f>('Estimates from MCMC'!$B$2-'MCMC runs'!W4705)/'Estimates from MCMC'!$B$2</f>
        <v>0.12535368472844149</v>
      </c>
    </row>
    <row r="4706" spans="1:32" x14ac:dyDescent="0.3">
      <c r="A4706" s="38">
        <v>80</v>
      </c>
      <c r="B4706" s="38">
        <v>2192137.1466776994</v>
      </c>
      <c r="C4706" s="39">
        <v>52373.670402780903</v>
      </c>
      <c r="D4706" s="39">
        <v>51332.904322721399</v>
      </c>
      <c r="E4706" s="39">
        <f t="shared" si="1314"/>
        <v>1040.766080059504</v>
      </c>
      <c r="F4706" s="39">
        <v>52295.078042097899</v>
      </c>
      <c r="G4706" s="40">
        <f t="shared" si="1315"/>
        <v>78.59236068300379</v>
      </c>
      <c r="H4706" s="39">
        <v>52288.602268796501</v>
      </c>
      <c r="I4706" s="39">
        <f t="shared" si="1316"/>
        <v>85.068133984401356</v>
      </c>
      <c r="J4706" s="39">
        <v>51170.2140520619</v>
      </c>
      <c r="K4706" s="40">
        <f t="shared" si="1317"/>
        <v>1203.4563507190032</v>
      </c>
      <c r="L4706" s="39">
        <v>50614.085546321097</v>
      </c>
      <c r="M4706" s="39">
        <f t="shared" si="1318"/>
        <v>1759.5848564598055</v>
      </c>
      <c r="N4706" s="39">
        <f t="shared" si="1323"/>
        <v>556.12850574080221</v>
      </c>
      <c r="O4706" s="40">
        <f>'Estimates from MCMC'!$B$2-L4706</f>
        <v>18446.914453678903</v>
      </c>
      <c r="P4706" s="39">
        <v>51776.752821956703</v>
      </c>
      <c r="Q4706" s="40">
        <f t="shared" si="1319"/>
        <v>1162.6672756356056</v>
      </c>
      <c r="R4706" s="39">
        <v>51806.360501577903</v>
      </c>
      <c r="S4706" s="39">
        <f t="shared" si="1320"/>
        <v>29.607679621200077</v>
      </c>
      <c r="T4706" s="39">
        <f t="shared" si="1324"/>
        <v>1192.2749552568057</v>
      </c>
      <c r="U4706" s="39">
        <v>58300.542747813401</v>
      </c>
      <c r="V4706" s="39">
        <f t="shared" si="1321"/>
        <v>7686.4572014923033</v>
      </c>
      <c r="W4706" s="39">
        <v>59720.990901958103</v>
      </c>
      <c r="X4706" s="39">
        <f t="shared" si="1322"/>
        <v>228.17319888789643</v>
      </c>
      <c r="Y4706" s="39">
        <f t="shared" si="1325"/>
        <v>9106.9053556370054</v>
      </c>
      <c r="Z4706" s="39">
        <f t="shared" si="1326"/>
        <v>9340.0090980418972</v>
      </c>
      <c r="AA4706" s="45">
        <f t="shared" si="1327"/>
        <v>6.4632757865856968E-2</v>
      </c>
      <c r="AB4706" s="45">
        <f t="shared" si="1328"/>
        <v>0.41667983124187896</v>
      </c>
      <c r="AC4706" s="45">
        <f t="shared" si="1329"/>
        <v>1.2369179651201311E-2</v>
      </c>
      <c r="AD4706" s="45">
        <f t="shared" si="1330"/>
        <v>0.49368176875893727</v>
      </c>
      <c r="AE4706" s="45">
        <f t="shared" si="1331"/>
        <v>0.50631823124106279</v>
      </c>
      <c r="AF4706" s="43">
        <f>('Estimates from MCMC'!$B$2-'MCMC runs'!W4706)/'Estimates from MCMC'!$B$2</f>
        <v>0.13524288814297356</v>
      </c>
    </row>
    <row r="4707" spans="1:32" x14ac:dyDescent="0.3">
      <c r="A4707" s="38">
        <v>309</v>
      </c>
      <c r="B4707" s="38">
        <v>2192137.1546203294</v>
      </c>
      <c r="C4707" s="39">
        <v>52373.670402780903</v>
      </c>
      <c r="D4707" s="39">
        <v>51332.904322721399</v>
      </c>
      <c r="E4707" s="39">
        <f t="shared" si="1314"/>
        <v>1040.766080059504</v>
      </c>
      <c r="F4707" s="39">
        <v>52295.078042097899</v>
      </c>
      <c r="G4707" s="40">
        <f t="shared" si="1315"/>
        <v>78.59236068300379</v>
      </c>
      <c r="H4707" s="39">
        <v>52288.602268796501</v>
      </c>
      <c r="I4707" s="39">
        <f t="shared" si="1316"/>
        <v>85.068133984401356</v>
      </c>
      <c r="J4707" s="39">
        <v>51170.2140520619</v>
      </c>
      <c r="K4707" s="40">
        <f t="shared" si="1317"/>
        <v>1203.4563507190032</v>
      </c>
      <c r="L4707" s="39">
        <v>50614.085546321097</v>
      </c>
      <c r="M4707" s="39">
        <f t="shared" si="1318"/>
        <v>1759.5848564598055</v>
      </c>
      <c r="N4707" s="39">
        <f t="shared" si="1323"/>
        <v>556.12850574080221</v>
      </c>
      <c r="O4707" s="40">
        <f>'Estimates from MCMC'!$B$2-L4707</f>
        <v>18446.914453678903</v>
      </c>
      <c r="P4707" s="39">
        <v>51776.752821956703</v>
      </c>
      <c r="Q4707" s="40">
        <f t="shared" si="1319"/>
        <v>1162.6672756356056</v>
      </c>
      <c r="R4707" s="39">
        <v>51806.360501577903</v>
      </c>
      <c r="S4707" s="39">
        <f t="shared" si="1320"/>
        <v>29.607679621200077</v>
      </c>
      <c r="T4707" s="39">
        <f t="shared" si="1324"/>
        <v>1192.2749552568057</v>
      </c>
      <c r="U4707" s="39">
        <v>58300.542747813401</v>
      </c>
      <c r="V4707" s="39">
        <f t="shared" si="1321"/>
        <v>7686.4572014923033</v>
      </c>
      <c r="W4707" s="39">
        <v>59720.990901958103</v>
      </c>
      <c r="X4707" s="39">
        <f t="shared" si="1322"/>
        <v>228.17319888789643</v>
      </c>
      <c r="Y4707" s="39">
        <f t="shared" si="1325"/>
        <v>9106.9053556370054</v>
      </c>
      <c r="Z4707" s="39">
        <f t="shared" si="1326"/>
        <v>9340.0090980418972</v>
      </c>
      <c r="AA4707" s="45">
        <f t="shared" si="1327"/>
        <v>6.4632757865856968E-2</v>
      </c>
      <c r="AB4707" s="45">
        <f t="shared" si="1328"/>
        <v>0.41667983124187896</v>
      </c>
      <c r="AC4707" s="45">
        <f t="shared" si="1329"/>
        <v>1.2369179651201311E-2</v>
      </c>
      <c r="AD4707" s="45">
        <f t="shared" si="1330"/>
        <v>0.49368176875893727</v>
      </c>
      <c r="AE4707" s="45">
        <f t="shared" si="1331"/>
        <v>0.50631823124106279</v>
      </c>
      <c r="AF4707" s="43">
        <f>('Estimates from MCMC'!$B$2-'MCMC runs'!W4707)/'Estimates from MCMC'!$B$2</f>
        <v>0.13524288814297356</v>
      </c>
    </row>
    <row r="4708" spans="1:32" x14ac:dyDescent="0.3">
      <c r="A4708" s="38">
        <v>1188</v>
      </c>
      <c r="B4708" s="38">
        <v>2192137.1466776994</v>
      </c>
      <c r="C4708" s="39">
        <v>52373.670402780903</v>
      </c>
      <c r="D4708" s="39">
        <v>51332.904322721399</v>
      </c>
      <c r="E4708" s="39">
        <f t="shared" si="1314"/>
        <v>1040.766080059504</v>
      </c>
      <c r="F4708" s="39">
        <v>52295.078042097899</v>
      </c>
      <c r="G4708" s="40">
        <f t="shared" si="1315"/>
        <v>78.59236068300379</v>
      </c>
      <c r="H4708" s="39">
        <v>52288.602268796501</v>
      </c>
      <c r="I4708" s="39">
        <f t="shared" si="1316"/>
        <v>85.068133984401356</v>
      </c>
      <c r="J4708" s="39">
        <v>51170.2140520619</v>
      </c>
      <c r="K4708" s="40">
        <f t="shared" si="1317"/>
        <v>1203.4563507190032</v>
      </c>
      <c r="L4708" s="39">
        <v>50614.085546321097</v>
      </c>
      <c r="M4708" s="39">
        <f t="shared" si="1318"/>
        <v>1759.5848564598055</v>
      </c>
      <c r="N4708" s="39">
        <f t="shared" si="1323"/>
        <v>556.12850574080221</v>
      </c>
      <c r="O4708" s="40">
        <f>'Estimates from MCMC'!$B$2-L4708</f>
        <v>18446.914453678903</v>
      </c>
      <c r="P4708" s="39">
        <v>51776.752821956703</v>
      </c>
      <c r="Q4708" s="40">
        <f t="shared" si="1319"/>
        <v>1162.6672756356056</v>
      </c>
      <c r="R4708" s="39">
        <v>51806.360501577903</v>
      </c>
      <c r="S4708" s="39">
        <f t="shared" si="1320"/>
        <v>29.607679621200077</v>
      </c>
      <c r="T4708" s="39">
        <f t="shared" si="1324"/>
        <v>1192.2749552568057</v>
      </c>
      <c r="U4708" s="39">
        <v>58300.542747813401</v>
      </c>
      <c r="V4708" s="39">
        <f t="shared" si="1321"/>
        <v>7686.4572014923033</v>
      </c>
      <c r="W4708" s="39">
        <v>59720.990901958103</v>
      </c>
      <c r="X4708" s="39">
        <f t="shared" si="1322"/>
        <v>228.17319888789643</v>
      </c>
      <c r="Y4708" s="39">
        <f t="shared" si="1325"/>
        <v>9106.9053556370054</v>
      </c>
      <c r="Z4708" s="39">
        <f t="shared" si="1326"/>
        <v>9340.0090980418972</v>
      </c>
      <c r="AA4708" s="45">
        <f t="shared" si="1327"/>
        <v>6.4632757865856968E-2</v>
      </c>
      <c r="AB4708" s="45">
        <f t="shared" si="1328"/>
        <v>0.41667983124187896</v>
      </c>
      <c r="AC4708" s="45">
        <f t="shared" si="1329"/>
        <v>1.2369179651201311E-2</v>
      </c>
      <c r="AD4708" s="45">
        <f t="shared" si="1330"/>
        <v>0.49368176875893727</v>
      </c>
      <c r="AE4708" s="45">
        <f t="shared" si="1331"/>
        <v>0.50631823124106279</v>
      </c>
      <c r="AF4708" s="43">
        <f>('Estimates from MCMC'!$B$2-'MCMC runs'!W4708)/'Estimates from MCMC'!$B$2</f>
        <v>0.13524288814297356</v>
      </c>
    </row>
    <row r="4709" spans="1:32" x14ac:dyDescent="0.3">
      <c r="A4709" s="38">
        <v>2114</v>
      </c>
      <c r="B4709" s="38">
        <v>2192137.1466776994</v>
      </c>
      <c r="C4709" s="39">
        <v>52373.670402780903</v>
      </c>
      <c r="D4709" s="39">
        <v>51332.904322721399</v>
      </c>
      <c r="E4709" s="39">
        <f t="shared" si="1314"/>
        <v>1040.766080059504</v>
      </c>
      <c r="F4709" s="39">
        <v>52295.078042097899</v>
      </c>
      <c r="G4709" s="40">
        <f t="shared" si="1315"/>
        <v>78.59236068300379</v>
      </c>
      <c r="H4709" s="39">
        <v>52288.602268796501</v>
      </c>
      <c r="I4709" s="39">
        <f t="shared" si="1316"/>
        <v>85.068133984401356</v>
      </c>
      <c r="J4709" s="39">
        <v>51170.2140520619</v>
      </c>
      <c r="K4709" s="40">
        <f t="shared" si="1317"/>
        <v>1203.4563507190032</v>
      </c>
      <c r="L4709" s="39">
        <v>50614.085546321097</v>
      </c>
      <c r="M4709" s="39">
        <f t="shared" si="1318"/>
        <v>1759.5848564598055</v>
      </c>
      <c r="N4709" s="39">
        <f t="shared" si="1323"/>
        <v>556.12850574080221</v>
      </c>
      <c r="O4709" s="40">
        <f>'Estimates from MCMC'!$B$2-L4709</f>
        <v>18446.914453678903</v>
      </c>
      <c r="P4709" s="39">
        <v>51776.752821956703</v>
      </c>
      <c r="Q4709" s="40">
        <f t="shared" si="1319"/>
        <v>1162.6672756356056</v>
      </c>
      <c r="R4709" s="39">
        <v>51806.360501577903</v>
      </c>
      <c r="S4709" s="39">
        <f t="shared" si="1320"/>
        <v>29.607679621200077</v>
      </c>
      <c r="T4709" s="39">
        <f t="shared" si="1324"/>
        <v>1192.2749552568057</v>
      </c>
      <c r="U4709" s="39">
        <v>58300.542747813401</v>
      </c>
      <c r="V4709" s="39">
        <f t="shared" si="1321"/>
        <v>7686.4572014923033</v>
      </c>
      <c r="W4709" s="39">
        <v>59720.990901958103</v>
      </c>
      <c r="X4709" s="39">
        <f t="shared" si="1322"/>
        <v>228.17319888789643</v>
      </c>
      <c r="Y4709" s="39">
        <f t="shared" si="1325"/>
        <v>9106.9053556370054</v>
      </c>
      <c r="Z4709" s="39">
        <f t="shared" si="1326"/>
        <v>9340.0090980418972</v>
      </c>
      <c r="AA4709" s="45">
        <f t="shared" si="1327"/>
        <v>6.4632757865856968E-2</v>
      </c>
      <c r="AB4709" s="45">
        <f t="shared" si="1328"/>
        <v>0.41667983124187896</v>
      </c>
      <c r="AC4709" s="45">
        <f t="shared" si="1329"/>
        <v>1.2369179651201311E-2</v>
      </c>
      <c r="AD4709" s="45">
        <f t="shared" si="1330"/>
        <v>0.49368176875893727</v>
      </c>
      <c r="AE4709" s="45">
        <f t="shared" si="1331"/>
        <v>0.50631823124106279</v>
      </c>
      <c r="AF4709" s="43">
        <f>('Estimates from MCMC'!$B$2-'MCMC runs'!W4709)/'Estimates from MCMC'!$B$2</f>
        <v>0.13524288814297356</v>
      </c>
    </row>
    <row r="4710" spans="1:32" x14ac:dyDescent="0.3">
      <c r="A4710" s="38">
        <v>738</v>
      </c>
      <c r="B4710" s="38">
        <v>2029796.8017485994</v>
      </c>
      <c r="C4710" s="39">
        <v>52839.103353523402</v>
      </c>
      <c r="D4710" s="39">
        <v>51760.362390054601</v>
      </c>
      <c r="E4710" s="39">
        <f t="shared" si="1314"/>
        <v>1078.7409634688011</v>
      </c>
      <c r="F4710" s="39">
        <v>52782.492466655</v>
      </c>
      <c r="G4710" s="40">
        <f t="shared" si="1315"/>
        <v>56.610886868402304</v>
      </c>
      <c r="H4710" s="39">
        <v>52753.323980122201</v>
      </c>
      <c r="I4710" s="39">
        <f t="shared" si="1316"/>
        <v>85.779373401201156</v>
      </c>
      <c r="J4710" s="39">
        <v>51618.490454576902</v>
      </c>
      <c r="K4710" s="40">
        <f t="shared" si="1317"/>
        <v>1220.6128989464996</v>
      </c>
      <c r="L4710" s="39">
        <v>51058.233613966797</v>
      </c>
      <c r="M4710" s="39">
        <f t="shared" si="1318"/>
        <v>1780.8697395566051</v>
      </c>
      <c r="N4710" s="39">
        <f t="shared" si="1323"/>
        <v>560.25684061010543</v>
      </c>
      <c r="O4710" s="40">
        <f>'Estimates from MCMC'!$B$2-L4710</f>
        <v>18002.766386033203</v>
      </c>
      <c r="P4710" s="39">
        <v>52233.284807041702</v>
      </c>
      <c r="Q4710" s="40">
        <f t="shared" si="1319"/>
        <v>1175.0511930749053</v>
      </c>
      <c r="R4710" s="39">
        <v>52263.146785623103</v>
      </c>
      <c r="S4710" s="39">
        <f t="shared" si="1320"/>
        <v>29.861978581400763</v>
      </c>
      <c r="T4710" s="39">
        <f t="shared" si="1324"/>
        <v>1204.9131716563061</v>
      </c>
      <c r="U4710" s="39">
        <v>58935.658946151802</v>
      </c>
      <c r="V4710" s="39">
        <f t="shared" si="1321"/>
        <v>7877.4253321850047</v>
      </c>
      <c r="W4710" s="39">
        <v>60377.224687796603</v>
      </c>
      <c r="X4710" s="39">
        <f t="shared" si="1322"/>
        <v>236.65256998849509</v>
      </c>
      <c r="Y4710" s="39">
        <f t="shared" si="1325"/>
        <v>9318.9910738298058</v>
      </c>
      <c r="Z4710" s="39">
        <f t="shared" si="1326"/>
        <v>8683.7753122033973</v>
      </c>
      <c r="AA4710" s="45">
        <f t="shared" si="1327"/>
        <v>6.6929334404466551E-2</v>
      </c>
      <c r="AB4710" s="45">
        <f t="shared" si="1328"/>
        <v>0.43756749175484611</v>
      </c>
      <c r="AC4710" s="45">
        <f t="shared" si="1329"/>
        <v>1.3145344716137262E-2</v>
      </c>
      <c r="AD4710" s="45">
        <f t="shared" si="1330"/>
        <v>0.51764217087544995</v>
      </c>
      <c r="AE4710" s="45">
        <f t="shared" si="1331"/>
        <v>0.48235782912455005</v>
      </c>
      <c r="AF4710" s="43">
        <f>('Estimates from MCMC'!$B$2-'MCMC runs'!W4710)/'Estimates from MCMC'!$B$2</f>
        <v>0.12574065409135976</v>
      </c>
    </row>
    <row r="4711" spans="1:32" x14ac:dyDescent="0.3">
      <c r="A4711" s="38">
        <v>3842</v>
      </c>
      <c r="B4711" s="38">
        <v>1936421.8840765152</v>
      </c>
      <c r="C4711" s="39">
        <v>52984.381838993999</v>
      </c>
      <c r="D4711" s="39">
        <v>51874.949037866303</v>
      </c>
      <c r="E4711" s="39">
        <f t="shared" si="1314"/>
        <v>1109.4328011276957</v>
      </c>
      <c r="F4711" s="39">
        <v>52916.914150082797</v>
      </c>
      <c r="G4711" s="40">
        <f t="shared" si="1315"/>
        <v>67.467688911201549</v>
      </c>
      <c r="H4711" s="39">
        <v>52895.366836346802</v>
      </c>
      <c r="I4711" s="39">
        <f t="shared" si="1316"/>
        <v>89.015002647196525</v>
      </c>
      <c r="J4711" s="39">
        <v>51719.586193161398</v>
      </c>
      <c r="K4711" s="40">
        <f t="shared" si="1317"/>
        <v>1264.7956458326007</v>
      </c>
      <c r="L4711" s="39">
        <v>51138.346031589703</v>
      </c>
      <c r="M4711" s="39">
        <f t="shared" si="1318"/>
        <v>1846.0358074042961</v>
      </c>
      <c r="N4711" s="39">
        <f t="shared" si="1323"/>
        <v>581.24016157169535</v>
      </c>
      <c r="O4711" s="40">
        <f>'Estimates from MCMC'!$B$2-L4711</f>
        <v>17922.653968410297</v>
      </c>
      <c r="P4711" s="39">
        <v>52366.5209587766</v>
      </c>
      <c r="Q4711" s="40">
        <f t="shared" si="1319"/>
        <v>1228.1749271868975</v>
      </c>
      <c r="R4711" s="39">
        <v>52397.065302331299</v>
      </c>
      <c r="S4711" s="39">
        <f t="shared" si="1320"/>
        <v>30.544343554698571</v>
      </c>
      <c r="T4711" s="39">
        <f t="shared" si="1324"/>
        <v>1258.7192707415961</v>
      </c>
      <c r="U4711" s="39">
        <v>59129.490120885399</v>
      </c>
      <c r="V4711" s="39">
        <f t="shared" si="1321"/>
        <v>7991.1440892956962</v>
      </c>
      <c r="W4711" s="39">
        <v>60635.940969493</v>
      </c>
      <c r="X4711" s="39">
        <f t="shared" si="1322"/>
        <v>247.73157786600495</v>
      </c>
      <c r="Y4711" s="39">
        <f t="shared" si="1325"/>
        <v>9497.5949379032973</v>
      </c>
      <c r="Z4711" s="39">
        <f t="shared" si="1326"/>
        <v>8425.059030507</v>
      </c>
      <c r="AA4711" s="45">
        <f t="shared" si="1327"/>
        <v>7.0230629512803233E-2</v>
      </c>
      <c r="AB4711" s="45">
        <f t="shared" si="1328"/>
        <v>0.44586834647260082</v>
      </c>
      <c r="AC4711" s="45">
        <f t="shared" si="1329"/>
        <v>1.38222597112373E-2</v>
      </c>
      <c r="AD4711" s="45">
        <f t="shared" si="1330"/>
        <v>0.52992123569664129</v>
      </c>
      <c r="AE4711" s="45">
        <f t="shared" si="1331"/>
        <v>0.47007876430335865</v>
      </c>
      <c r="AF4711" s="43">
        <f>('Estimates from MCMC'!$B$2-'MCMC runs'!W4711)/'Estimates from MCMC'!$B$2</f>
        <v>0.12199445461993021</v>
      </c>
    </row>
    <row r="4712" spans="1:32" x14ac:dyDescent="0.3">
      <c r="A4712" s="38">
        <v>943</v>
      </c>
      <c r="B4712" s="38">
        <v>2040865.5228067664</v>
      </c>
      <c r="C4712" s="39">
        <v>51953.031334302097</v>
      </c>
      <c r="D4712" s="39">
        <v>50850.435715694897</v>
      </c>
      <c r="E4712" s="39">
        <f t="shared" si="1314"/>
        <v>1102.5956186071999</v>
      </c>
      <c r="F4712" s="39">
        <v>51889.071867831903</v>
      </c>
      <c r="G4712" s="40">
        <f t="shared" si="1315"/>
        <v>63.959466470194457</v>
      </c>
      <c r="H4712" s="39">
        <v>51864.991038586901</v>
      </c>
      <c r="I4712" s="39">
        <f t="shared" si="1316"/>
        <v>88.040295715196407</v>
      </c>
      <c r="J4712" s="39">
        <v>50699.129599478001</v>
      </c>
      <c r="K4712" s="40">
        <f t="shared" si="1317"/>
        <v>1253.9017348240959</v>
      </c>
      <c r="L4712" s="39">
        <v>50124.908649910401</v>
      </c>
      <c r="M4712" s="39">
        <f t="shared" si="1318"/>
        <v>1828.1226843916957</v>
      </c>
      <c r="N4712" s="39">
        <f t="shared" si="1323"/>
        <v>574.22094956759975</v>
      </c>
      <c r="O4712" s="40">
        <f>'Estimates from MCMC'!$B$2-L4712</f>
        <v>18936.091350089599</v>
      </c>
      <c r="P4712" s="39">
        <v>51338.684258654903</v>
      </c>
      <c r="Q4712" s="40">
        <f t="shared" si="1319"/>
        <v>1213.7756087445014</v>
      </c>
      <c r="R4712" s="39">
        <v>51369.097350333097</v>
      </c>
      <c r="S4712" s="39">
        <f t="shared" si="1320"/>
        <v>30.413091678194178</v>
      </c>
      <c r="T4712" s="39">
        <f t="shared" si="1324"/>
        <v>1244.1887004226955</v>
      </c>
      <c r="U4712" s="39">
        <v>57860.9697231182</v>
      </c>
      <c r="V4712" s="39">
        <f t="shared" si="1321"/>
        <v>7736.0610732077985</v>
      </c>
      <c r="W4712" s="39">
        <v>59349.364857921901</v>
      </c>
      <c r="X4712" s="39">
        <f t="shared" si="1322"/>
        <v>244.20643438100524</v>
      </c>
      <c r="Y4712" s="39">
        <f t="shared" si="1325"/>
        <v>9224.4562080114993</v>
      </c>
      <c r="Z4712" s="39">
        <f t="shared" si="1326"/>
        <v>9711.6351420780993</v>
      </c>
      <c r="AA4712" s="45">
        <f t="shared" si="1327"/>
        <v>6.5704620738260666E-2</v>
      </c>
      <c r="AB4712" s="45">
        <f t="shared" si="1328"/>
        <v>0.40853526370272786</v>
      </c>
      <c r="AC4712" s="45">
        <f t="shared" si="1329"/>
        <v>1.2896348558217625E-2</v>
      </c>
      <c r="AD4712" s="45">
        <f t="shared" si="1330"/>
        <v>0.48713623299920616</v>
      </c>
      <c r="AE4712" s="45">
        <f t="shared" si="1331"/>
        <v>0.51286376700079384</v>
      </c>
      <c r="AF4712" s="43">
        <f>('Estimates from MCMC'!$B$2-'MCMC runs'!W4712)/'Estimates from MCMC'!$B$2</f>
        <v>0.14062401561051968</v>
      </c>
    </row>
    <row r="4713" spans="1:32" x14ac:dyDescent="0.3">
      <c r="A4713" s="38">
        <v>323</v>
      </c>
      <c r="B4713" s="38">
        <v>2007088.6991492053</v>
      </c>
      <c r="C4713" s="39">
        <v>52962.284824778399</v>
      </c>
      <c r="D4713" s="39">
        <v>51861.799600512102</v>
      </c>
      <c r="E4713" s="39">
        <f t="shared" si="1314"/>
        <v>1100.4852242662964</v>
      </c>
      <c r="F4713" s="39">
        <v>52896.088767385001</v>
      </c>
      <c r="G4713" s="40">
        <f t="shared" si="1315"/>
        <v>66.196057393397496</v>
      </c>
      <c r="H4713" s="39">
        <v>52874.396114647599</v>
      </c>
      <c r="I4713" s="39">
        <f t="shared" si="1316"/>
        <v>87.888710130799154</v>
      </c>
      <c r="J4713" s="39">
        <v>51708.696451460499</v>
      </c>
      <c r="K4713" s="40">
        <f t="shared" si="1317"/>
        <v>1253.5883733178998</v>
      </c>
      <c r="L4713" s="39">
        <v>51135.023246251498</v>
      </c>
      <c r="M4713" s="39">
        <f t="shared" si="1318"/>
        <v>1827.2615785269008</v>
      </c>
      <c r="N4713" s="39">
        <f t="shared" si="1323"/>
        <v>573.67320520900103</v>
      </c>
      <c r="O4713" s="40">
        <f>'Estimates from MCMC'!$B$2-L4713</f>
        <v>17925.976753748502</v>
      </c>
      <c r="P4713" s="39">
        <v>52347.9343229113</v>
      </c>
      <c r="Q4713" s="40">
        <f t="shared" si="1319"/>
        <v>1212.9110766598023</v>
      </c>
      <c r="R4713" s="39">
        <v>52378.137472104201</v>
      </c>
      <c r="S4713" s="39">
        <f t="shared" si="1320"/>
        <v>30.203149192901037</v>
      </c>
      <c r="T4713" s="39">
        <f t="shared" si="1324"/>
        <v>1243.1142258527034</v>
      </c>
      <c r="U4713" s="39">
        <v>59022.938148488603</v>
      </c>
      <c r="V4713" s="39">
        <f t="shared" si="1321"/>
        <v>7887.9149022371057</v>
      </c>
      <c r="W4713" s="39">
        <v>60510.453915499304</v>
      </c>
      <c r="X4713" s="39">
        <f t="shared" si="1322"/>
        <v>244.40154115799669</v>
      </c>
      <c r="Y4713" s="39">
        <f t="shared" si="1325"/>
        <v>9375.4306692478058</v>
      </c>
      <c r="Z4713" s="39">
        <f t="shared" si="1326"/>
        <v>8550.5460845006965</v>
      </c>
      <c r="AA4713" s="45">
        <f t="shared" si="1327"/>
        <v>6.9347084565015718E-2</v>
      </c>
      <c r="AB4713" s="45">
        <f t="shared" si="1328"/>
        <v>0.44002706299324323</v>
      </c>
      <c r="AC4713" s="45">
        <f t="shared" si="1329"/>
        <v>1.3633931613064814E-2</v>
      </c>
      <c r="AD4713" s="45">
        <f t="shared" si="1330"/>
        <v>0.52300807917132375</v>
      </c>
      <c r="AE4713" s="45">
        <f t="shared" si="1331"/>
        <v>0.47699192082867625</v>
      </c>
      <c r="AF4713" s="43">
        <f>('Estimates from MCMC'!$B$2-'MCMC runs'!W4713)/'Estimates from MCMC'!$B$2</f>
        <v>0.12381150120184614</v>
      </c>
    </row>
    <row r="4714" spans="1:32" x14ac:dyDescent="0.3">
      <c r="A4714" s="38">
        <v>4339</v>
      </c>
      <c r="B4714" s="38">
        <v>2108487.1706176526</v>
      </c>
      <c r="C4714" s="39">
        <v>51783.435141610702</v>
      </c>
      <c r="D4714" s="39">
        <v>50681.028838795697</v>
      </c>
      <c r="E4714" s="39">
        <f t="shared" si="1314"/>
        <v>1102.4063028150049</v>
      </c>
      <c r="F4714" s="39">
        <v>51711.654981019201</v>
      </c>
      <c r="G4714" s="40">
        <f t="shared" si="1315"/>
        <v>71.780160591501044</v>
      </c>
      <c r="H4714" s="39">
        <v>51694.029382742599</v>
      </c>
      <c r="I4714" s="39">
        <f t="shared" si="1316"/>
        <v>89.405758868102566</v>
      </c>
      <c r="J4714" s="39">
        <v>50520.897531799201</v>
      </c>
      <c r="K4714" s="40">
        <f t="shared" si="1317"/>
        <v>1262.5376098115012</v>
      </c>
      <c r="L4714" s="39">
        <v>49937.746175444801</v>
      </c>
      <c r="M4714" s="39">
        <f t="shared" si="1318"/>
        <v>1845.6889661659006</v>
      </c>
      <c r="N4714" s="39">
        <f t="shared" si="1323"/>
        <v>583.15135635439947</v>
      </c>
      <c r="O4714" s="40">
        <f>'Estimates from MCMC'!$B$2-L4714</f>
        <v>19123.253824555199</v>
      </c>
      <c r="P4714" s="39">
        <v>51165.724321192203</v>
      </c>
      <c r="Q4714" s="40">
        <f t="shared" si="1319"/>
        <v>1227.9781457474019</v>
      </c>
      <c r="R4714" s="39">
        <v>51196.623195311899</v>
      </c>
      <c r="S4714" s="39">
        <f t="shared" si="1320"/>
        <v>30.898874119695392</v>
      </c>
      <c r="T4714" s="39">
        <f t="shared" si="1324"/>
        <v>1258.8770198670973</v>
      </c>
      <c r="U4714" s="39">
        <v>57701.098721577102</v>
      </c>
      <c r="V4714" s="39">
        <f t="shared" si="1321"/>
        <v>7763.3525461323006</v>
      </c>
      <c r="W4714" s="39">
        <v>59206.6791723524</v>
      </c>
      <c r="X4714" s="39">
        <f t="shared" si="1322"/>
        <v>246.70343090820097</v>
      </c>
      <c r="Y4714" s="39">
        <f t="shared" si="1325"/>
        <v>9268.9329969075989</v>
      </c>
      <c r="Z4714" s="39">
        <f t="shared" si="1326"/>
        <v>9854.3208276475998</v>
      </c>
      <c r="AA4714" s="45">
        <f t="shared" si="1327"/>
        <v>6.5829645489024327E-2</v>
      </c>
      <c r="AB4714" s="45">
        <f t="shared" si="1328"/>
        <v>0.40596399636571123</v>
      </c>
      <c r="AC4714" s="45">
        <f t="shared" si="1329"/>
        <v>1.2900703675826424E-2</v>
      </c>
      <c r="AD4714" s="45">
        <f t="shared" si="1330"/>
        <v>0.48469434553056201</v>
      </c>
      <c r="AE4714" s="45">
        <f t="shared" si="1331"/>
        <v>0.51530565446943799</v>
      </c>
      <c r="AF4714" s="43">
        <f>('Estimates from MCMC'!$B$2-'MCMC runs'!W4714)/'Estimates from MCMC'!$B$2</f>
        <v>0.14269009756081724</v>
      </c>
    </row>
    <row r="4715" spans="1:32" x14ac:dyDescent="0.3">
      <c r="A4715" s="38">
        <v>2668</v>
      </c>
      <c r="B4715" s="38">
        <v>2222219.1010226388</v>
      </c>
      <c r="C4715" s="39">
        <v>52438.389959865803</v>
      </c>
      <c r="D4715" s="39">
        <v>51351.406154776399</v>
      </c>
      <c r="E4715" s="39">
        <f t="shared" si="1314"/>
        <v>1086.9838050894032</v>
      </c>
      <c r="F4715" s="39">
        <v>52380.926026162</v>
      </c>
      <c r="G4715" s="40">
        <f t="shared" si="1315"/>
        <v>57.463933703802468</v>
      </c>
      <c r="H4715" s="39">
        <v>52352.281698147497</v>
      </c>
      <c r="I4715" s="39">
        <f t="shared" si="1316"/>
        <v>86.108261718305585</v>
      </c>
      <c r="J4715" s="39">
        <v>51208.555911754498</v>
      </c>
      <c r="K4715" s="40">
        <f t="shared" si="1317"/>
        <v>1229.8340481113046</v>
      </c>
      <c r="L4715" s="39">
        <v>50646.374585613099</v>
      </c>
      <c r="M4715" s="39">
        <f t="shared" si="1318"/>
        <v>1792.0153742527036</v>
      </c>
      <c r="N4715" s="39">
        <f t="shared" si="1323"/>
        <v>562.18132614139904</v>
      </c>
      <c r="O4715" s="40">
        <f>'Estimates from MCMC'!$B$2-L4715</f>
        <v>18414.625414386901</v>
      </c>
      <c r="P4715" s="39">
        <v>51829.820591915799</v>
      </c>
      <c r="Q4715" s="40">
        <f t="shared" si="1319"/>
        <v>1183.4460063027</v>
      </c>
      <c r="R4715" s="39">
        <v>51859.583692764201</v>
      </c>
      <c r="S4715" s="39">
        <f t="shared" si="1320"/>
        <v>29.763100848402246</v>
      </c>
      <c r="T4715" s="39">
        <f t="shared" si="1324"/>
        <v>1213.2091071511022</v>
      </c>
      <c r="U4715" s="39">
        <v>58463.9182058269</v>
      </c>
      <c r="V4715" s="39">
        <f t="shared" si="1321"/>
        <v>7817.5436202138008</v>
      </c>
      <c r="W4715" s="39">
        <v>59915.717770586598</v>
      </c>
      <c r="X4715" s="39">
        <f t="shared" si="1322"/>
        <v>238.5904576085959</v>
      </c>
      <c r="Y4715" s="39">
        <f t="shared" si="1325"/>
        <v>9269.3431849734989</v>
      </c>
      <c r="Z4715" s="39">
        <f t="shared" si="1326"/>
        <v>9145.2822294134021</v>
      </c>
      <c r="AA4715" s="45">
        <f t="shared" si="1327"/>
        <v>6.5882909907211656E-2</v>
      </c>
      <c r="AB4715" s="45">
        <f t="shared" si="1328"/>
        <v>0.42452906015161967</v>
      </c>
      <c r="AC4715" s="45">
        <f t="shared" si="1329"/>
        <v>1.2956574040446728E-2</v>
      </c>
      <c r="AD4715" s="45">
        <f t="shared" si="1330"/>
        <v>0.503368544099278</v>
      </c>
      <c r="AE4715" s="45">
        <f t="shared" si="1331"/>
        <v>0.49663145590072194</v>
      </c>
      <c r="AF4715" s="43">
        <f>('Estimates from MCMC'!$B$2-'MCMC runs'!W4715)/'Estimates from MCMC'!$B$2</f>
        <v>0.13242325233363841</v>
      </c>
    </row>
    <row r="4716" spans="1:32" x14ac:dyDescent="0.3">
      <c r="A4716" s="38">
        <v>1677</v>
      </c>
      <c r="B4716" s="38">
        <v>2080747.7454015333</v>
      </c>
      <c r="C4716" s="39">
        <v>52468.114408585003</v>
      </c>
      <c r="D4716" s="39">
        <v>51409.470052112803</v>
      </c>
      <c r="E4716" s="39">
        <f t="shared" si="1314"/>
        <v>1058.6443564721994</v>
      </c>
      <c r="F4716" s="39">
        <v>52394.874736826903</v>
      </c>
      <c r="G4716" s="40">
        <f t="shared" si="1315"/>
        <v>73.239671758099576</v>
      </c>
      <c r="H4716" s="39">
        <v>52382.679595173096</v>
      </c>
      <c r="I4716" s="39">
        <f t="shared" si="1316"/>
        <v>85.434813411906362</v>
      </c>
      <c r="J4716" s="39">
        <v>51251.727048737499</v>
      </c>
      <c r="K4716" s="40">
        <f t="shared" si="1317"/>
        <v>1216.3873598475038</v>
      </c>
      <c r="L4716" s="39">
        <v>50693.675637460998</v>
      </c>
      <c r="M4716" s="39">
        <f t="shared" si="1318"/>
        <v>1774.4387711240051</v>
      </c>
      <c r="N4716" s="39">
        <f t="shared" si="1323"/>
        <v>558.05141127650131</v>
      </c>
      <c r="O4716" s="40">
        <f>'Estimates from MCMC'!$B$2-L4716</f>
        <v>18367.324362539002</v>
      </c>
      <c r="P4716" s="39">
        <v>51862.921231487097</v>
      </c>
      <c r="Q4716" s="40">
        <f t="shared" si="1319"/>
        <v>1169.2455940260988</v>
      </c>
      <c r="R4716" s="39">
        <v>51892.653798559099</v>
      </c>
      <c r="S4716" s="39">
        <f t="shared" si="1320"/>
        <v>29.732567072001984</v>
      </c>
      <c r="T4716" s="39">
        <f t="shared" si="1324"/>
        <v>1198.9781610981008</v>
      </c>
      <c r="U4716" s="39">
        <v>58497.607732676399</v>
      </c>
      <c r="V4716" s="39">
        <f t="shared" si="1321"/>
        <v>7803.9320952154012</v>
      </c>
      <c r="W4716" s="39">
        <v>59931.818292306802</v>
      </c>
      <c r="X4716" s="39">
        <f t="shared" si="1322"/>
        <v>235.23239853230189</v>
      </c>
      <c r="Y4716" s="39">
        <f t="shared" si="1325"/>
        <v>9238.1426548458039</v>
      </c>
      <c r="Z4716" s="39">
        <f t="shared" si="1326"/>
        <v>9129.1817076931984</v>
      </c>
      <c r="AA4716" s="45">
        <f t="shared" si="1327"/>
        <v>6.5277780118233861E-2</v>
      </c>
      <c r="AB4716" s="45">
        <f t="shared" si="1328"/>
        <v>0.42488126964926243</v>
      </c>
      <c r="AC4716" s="45">
        <f t="shared" si="1329"/>
        <v>1.2807112995296643E-2</v>
      </c>
      <c r="AD4716" s="45">
        <f t="shared" si="1330"/>
        <v>0.50296616276279293</v>
      </c>
      <c r="AE4716" s="45">
        <f t="shared" si="1331"/>
        <v>0.49703383723720707</v>
      </c>
      <c r="AF4716" s="43">
        <f>('Estimates from MCMC'!$B$2-'MCMC runs'!W4716)/'Estimates from MCMC'!$B$2</f>
        <v>0.13219011754381196</v>
      </c>
    </row>
    <row r="4717" spans="1:32" x14ac:dyDescent="0.3">
      <c r="A4717" s="38">
        <v>2681</v>
      </c>
      <c r="B4717" s="38">
        <v>1997393.5188821349</v>
      </c>
      <c r="C4717" s="39">
        <v>52417.067574455803</v>
      </c>
      <c r="D4717" s="39">
        <v>51309.879431604597</v>
      </c>
      <c r="E4717" s="39">
        <f t="shared" si="1314"/>
        <v>1107.1881428512061</v>
      </c>
      <c r="F4717" s="39">
        <v>52353.907636772397</v>
      </c>
      <c r="G4717" s="40">
        <f t="shared" si="1315"/>
        <v>63.159937683405587</v>
      </c>
      <c r="H4717" s="39">
        <v>52328.375960095596</v>
      </c>
      <c r="I4717" s="39">
        <f t="shared" si="1316"/>
        <v>88.691614360206586</v>
      </c>
      <c r="J4717" s="39">
        <v>51158.837547786599</v>
      </c>
      <c r="K4717" s="40">
        <f t="shared" si="1317"/>
        <v>1258.2300266692037</v>
      </c>
      <c r="L4717" s="39">
        <v>50579.997990727199</v>
      </c>
      <c r="M4717" s="39">
        <f t="shared" si="1318"/>
        <v>1837.0695837286039</v>
      </c>
      <c r="N4717" s="39">
        <f t="shared" si="1323"/>
        <v>578.83955705940025</v>
      </c>
      <c r="O4717" s="40">
        <f>'Estimates from MCMC'!$B$2-L4717</f>
        <v>18481.002009272801</v>
      </c>
      <c r="P4717" s="39">
        <v>51798.585238874701</v>
      </c>
      <c r="Q4717" s="40">
        <f t="shared" si="1319"/>
        <v>1218.5872481475017</v>
      </c>
      <c r="R4717" s="39">
        <v>51829.250841572699</v>
      </c>
      <c r="S4717" s="39">
        <f t="shared" si="1320"/>
        <v>30.665602697998111</v>
      </c>
      <c r="T4717" s="39">
        <f t="shared" si="1324"/>
        <v>1249.2528508454998</v>
      </c>
      <c r="U4717" s="39">
        <v>58494.6191026409</v>
      </c>
      <c r="V4717" s="39">
        <f t="shared" si="1321"/>
        <v>7914.6211119137006</v>
      </c>
      <c r="W4717" s="39">
        <v>59991.324579172797</v>
      </c>
      <c r="X4717" s="39">
        <f t="shared" si="1322"/>
        <v>247.45262568639737</v>
      </c>
      <c r="Y4717" s="39">
        <f t="shared" si="1325"/>
        <v>9411.3265884455977</v>
      </c>
      <c r="Z4717" s="39">
        <f t="shared" si="1326"/>
        <v>9069.6754208272032</v>
      </c>
      <c r="AA4717" s="45">
        <f t="shared" si="1327"/>
        <v>6.7596597317542084E-2</v>
      </c>
      <c r="AB4717" s="45">
        <f t="shared" si="1328"/>
        <v>0.42825714254792879</v>
      </c>
      <c r="AC4717" s="45">
        <f t="shared" si="1329"/>
        <v>1.3389567598241619E-2</v>
      </c>
      <c r="AD4717" s="45">
        <f t="shared" si="1330"/>
        <v>0.50924330746371249</v>
      </c>
      <c r="AE4717" s="45">
        <f t="shared" si="1331"/>
        <v>0.49075669253628751</v>
      </c>
      <c r="AF4717" s="43">
        <f>('Estimates from MCMC'!$B$2-'MCMC runs'!W4717)/'Estimates from MCMC'!$B$2</f>
        <v>0.13132846933619849</v>
      </c>
    </row>
    <row r="4718" spans="1:32" x14ac:dyDescent="0.3">
      <c r="A4718" s="38">
        <v>3429</v>
      </c>
      <c r="B4718" s="38">
        <v>1976955.1736621878</v>
      </c>
      <c r="C4718" s="39">
        <v>52990.555610286799</v>
      </c>
      <c r="D4718" s="39">
        <v>51906.131088875503</v>
      </c>
      <c r="E4718" s="39">
        <f t="shared" si="1314"/>
        <v>1084.4245214112962</v>
      </c>
      <c r="F4718" s="39">
        <v>52924.809124426902</v>
      </c>
      <c r="G4718" s="40">
        <f t="shared" si="1315"/>
        <v>65.746485859897803</v>
      </c>
      <c r="H4718" s="39">
        <v>52903.477416388901</v>
      </c>
      <c r="I4718" s="39">
        <f t="shared" si="1316"/>
        <v>87.078193897898018</v>
      </c>
      <c r="J4718" s="39">
        <v>51754.1568278536</v>
      </c>
      <c r="K4718" s="40">
        <f t="shared" si="1317"/>
        <v>1236.3987824331998</v>
      </c>
      <c r="L4718" s="39">
        <v>51185.509230702301</v>
      </c>
      <c r="M4718" s="39">
        <f t="shared" si="1318"/>
        <v>1805.0463795844989</v>
      </c>
      <c r="N4718" s="39">
        <f t="shared" si="1323"/>
        <v>568.64759715129912</v>
      </c>
      <c r="O4718" s="40">
        <f>'Estimates from MCMC'!$B$2-L4718</f>
        <v>17875.490769297699</v>
      </c>
      <c r="P4718" s="39">
        <v>52383.032082759601</v>
      </c>
      <c r="Q4718" s="40">
        <f t="shared" si="1319"/>
        <v>1197.5228520573</v>
      </c>
      <c r="R4718" s="39">
        <v>52413.124242505801</v>
      </c>
      <c r="S4718" s="39">
        <f t="shared" si="1320"/>
        <v>30.092159746200196</v>
      </c>
      <c r="T4718" s="39">
        <f t="shared" si="1324"/>
        <v>1227.6150118035002</v>
      </c>
      <c r="U4718" s="39">
        <v>58954.2621480745</v>
      </c>
      <c r="V4718" s="39">
        <f t="shared" si="1321"/>
        <v>7768.7529173721996</v>
      </c>
      <c r="W4718" s="39">
        <v>60418.9103982452</v>
      </c>
      <c r="X4718" s="39">
        <f t="shared" si="1322"/>
        <v>237.03323836719937</v>
      </c>
      <c r="Y4718" s="39">
        <f t="shared" si="1325"/>
        <v>9233.4011675428992</v>
      </c>
      <c r="Z4718" s="39">
        <f t="shared" si="1326"/>
        <v>8642.0896017548002</v>
      </c>
      <c r="AA4718" s="45">
        <f t="shared" si="1327"/>
        <v>6.8675877358959428E-2</v>
      </c>
      <c r="AB4718" s="45">
        <f t="shared" si="1328"/>
        <v>0.43460361551110699</v>
      </c>
      <c r="AC4718" s="45">
        <f t="shared" si="1329"/>
        <v>1.3260236679729047E-2</v>
      </c>
      <c r="AD4718" s="45">
        <f t="shared" si="1330"/>
        <v>0.51653972954979543</v>
      </c>
      <c r="AE4718" s="45">
        <f t="shared" si="1331"/>
        <v>0.48346027045020451</v>
      </c>
      <c r="AF4718" s="43">
        <f>('Estimates from MCMC'!$B$2-'MCMC runs'!W4718)/'Estimates from MCMC'!$B$2</f>
        <v>0.12513704698389541</v>
      </c>
    </row>
    <row r="4719" spans="1:32" x14ac:dyDescent="0.3">
      <c r="A4719" s="38">
        <v>182</v>
      </c>
      <c r="B4719" s="38">
        <v>2061757.041596252</v>
      </c>
      <c r="C4719" s="39">
        <v>53043.283316728499</v>
      </c>
      <c r="D4719" s="39">
        <v>51962.479443229</v>
      </c>
      <c r="E4719" s="39">
        <f t="shared" si="1314"/>
        <v>1080.8038734994989</v>
      </c>
      <c r="F4719" s="39">
        <v>52959.3810922782</v>
      </c>
      <c r="G4719" s="40">
        <f t="shared" si="1315"/>
        <v>83.9022244502994</v>
      </c>
      <c r="H4719" s="39">
        <v>52955.787151779899</v>
      </c>
      <c r="I4719" s="39">
        <f t="shared" si="1316"/>
        <v>87.496164948599471</v>
      </c>
      <c r="J4719" s="39">
        <v>51792.534241628302</v>
      </c>
      <c r="K4719" s="40">
        <f t="shared" si="1317"/>
        <v>1250.7490751001969</v>
      </c>
      <c r="L4719" s="39">
        <v>51220.9735554707</v>
      </c>
      <c r="M4719" s="39">
        <f t="shared" si="1318"/>
        <v>1822.3097612577985</v>
      </c>
      <c r="N4719" s="39">
        <f t="shared" si="1323"/>
        <v>571.56068615760159</v>
      </c>
      <c r="O4719" s="40">
        <f>'Estimates from MCMC'!$B$2-L4719</f>
        <v>17840.0264445293</v>
      </c>
      <c r="P4719" s="39">
        <v>52427.598973853201</v>
      </c>
      <c r="Q4719" s="40">
        <f t="shared" si="1319"/>
        <v>1206.6254183825004</v>
      </c>
      <c r="R4719" s="39">
        <v>52457.633134328797</v>
      </c>
      <c r="S4719" s="39">
        <f t="shared" si="1320"/>
        <v>30.034160475595854</v>
      </c>
      <c r="T4719" s="39">
        <f t="shared" si="1324"/>
        <v>1236.6595788580962</v>
      </c>
      <c r="U4719" s="39">
        <v>59277.076638512903</v>
      </c>
      <c r="V4719" s="39">
        <f t="shared" si="1321"/>
        <v>8056.1030830422023</v>
      </c>
      <c r="W4719" s="39">
        <v>60758.972540327697</v>
      </c>
      <c r="X4719" s="39">
        <f t="shared" si="1322"/>
        <v>245.23632295669813</v>
      </c>
      <c r="Y4719" s="39">
        <f t="shared" si="1325"/>
        <v>9537.9989848569967</v>
      </c>
      <c r="Z4719" s="39">
        <f t="shared" si="1326"/>
        <v>8302.0274596723029</v>
      </c>
      <c r="AA4719" s="45">
        <f t="shared" si="1327"/>
        <v>6.9319380366575728E-2</v>
      </c>
      <c r="AB4719" s="45">
        <f t="shared" si="1328"/>
        <v>0.45157461554731226</v>
      </c>
      <c r="AC4719" s="45">
        <f t="shared" si="1329"/>
        <v>1.37464102824747E-2</v>
      </c>
      <c r="AD4719" s="45">
        <f t="shared" si="1330"/>
        <v>0.53464040619636266</v>
      </c>
      <c r="AE4719" s="45">
        <f t="shared" si="1331"/>
        <v>0.46535959380363734</v>
      </c>
      <c r="AF4719" s="43">
        <f>('Estimates from MCMC'!$B$2-'MCMC runs'!W4719)/'Estimates from MCMC'!$B$2</f>
        <v>0.12021296331753527</v>
      </c>
    </row>
    <row r="4720" spans="1:32" x14ac:dyDescent="0.3">
      <c r="A4720" s="38">
        <v>1658</v>
      </c>
      <c r="B4720" s="38">
        <v>1982801.7985400413</v>
      </c>
      <c r="C4720" s="39">
        <v>51732.095567842698</v>
      </c>
      <c r="D4720" s="39">
        <v>50662.494657724703</v>
      </c>
      <c r="E4720" s="39">
        <f t="shared" si="1314"/>
        <v>1069.6009101179952</v>
      </c>
      <c r="F4720" s="39">
        <v>51662.841775395398</v>
      </c>
      <c r="G4720" s="40">
        <f t="shared" si="1315"/>
        <v>69.253792447299929</v>
      </c>
      <c r="H4720" s="39">
        <v>51647.059762372999</v>
      </c>
      <c r="I4720" s="39">
        <f t="shared" si="1316"/>
        <v>85.035805469698971</v>
      </c>
      <c r="J4720" s="39">
        <v>50509.050366116302</v>
      </c>
      <c r="K4720" s="40">
        <f t="shared" si="1317"/>
        <v>1223.045201726396</v>
      </c>
      <c r="L4720" s="39">
        <v>49953.693992238099</v>
      </c>
      <c r="M4720" s="39">
        <f t="shared" si="1318"/>
        <v>1778.4015756045992</v>
      </c>
      <c r="N4720" s="39">
        <f t="shared" si="1323"/>
        <v>555.35637387820316</v>
      </c>
      <c r="O4720" s="40">
        <f>'Estimates from MCMC'!$B$2-L4720</f>
        <v>19107.306007761901</v>
      </c>
      <c r="P4720" s="39">
        <v>51126.3804824935</v>
      </c>
      <c r="Q4720" s="40">
        <f t="shared" si="1319"/>
        <v>1172.6864902554007</v>
      </c>
      <c r="R4720" s="39">
        <v>51155.651656676098</v>
      </c>
      <c r="S4720" s="39">
        <f t="shared" si="1320"/>
        <v>29.27117418259877</v>
      </c>
      <c r="T4720" s="39">
        <f t="shared" si="1324"/>
        <v>1201.9576644379995</v>
      </c>
      <c r="U4720" s="39">
        <v>57639.378998382403</v>
      </c>
      <c r="V4720" s="39">
        <f t="shared" si="1321"/>
        <v>7685.6850061443038</v>
      </c>
      <c r="W4720" s="39">
        <v>59077.2378840901</v>
      </c>
      <c r="X4720" s="39">
        <f t="shared" si="1322"/>
        <v>235.901221269698</v>
      </c>
      <c r="Y4720" s="39">
        <f t="shared" si="1325"/>
        <v>9123.5438918520013</v>
      </c>
      <c r="Z4720" s="39">
        <f t="shared" si="1326"/>
        <v>9983.7621159098999</v>
      </c>
      <c r="AA4720" s="45">
        <f t="shared" si="1327"/>
        <v>6.2905658387934535E-2</v>
      </c>
      <c r="AB4720" s="45">
        <f t="shared" si="1328"/>
        <v>0.40223802366603495</v>
      </c>
      <c r="AC4720" s="45">
        <f t="shared" si="1329"/>
        <v>1.2346126721049455E-2</v>
      </c>
      <c r="AD4720" s="45">
        <f t="shared" si="1330"/>
        <v>0.47748980877501895</v>
      </c>
      <c r="AE4720" s="45">
        <f t="shared" si="1331"/>
        <v>0.52251019122498099</v>
      </c>
      <c r="AF4720" s="43">
        <f>('Estimates from MCMC'!$B$2-'MCMC runs'!W4720)/'Estimates from MCMC'!$B$2</f>
        <v>0.14456440126713918</v>
      </c>
    </row>
    <row r="4721" spans="1:32" x14ac:dyDescent="0.3">
      <c r="A4721" s="38">
        <v>1482</v>
      </c>
      <c r="B4721" s="38">
        <v>1978874.6366123362</v>
      </c>
      <c r="C4721" s="39">
        <v>52910.080904578099</v>
      </c>
      <c r="D4721" s="39">
        <v>51867.634580311402</v>
      </c>
      <c r="E4721" s="39">
        <f t="shared" si="1314"/>
        <v>1042.446324266697</v>
      </c>
      <c r="F4721" s="39">
        <v>52832.757241715801</v>
      </c>
      <c r="G4721" s="40">
        <f t="shared" si="1315"/>
        <v>77.323662862298079</v>
      </c>
      <c r="H4721" s="39">
        <v>52826.339330196803</v>
      </c>
      <c r="I4721" s="39">
        <f t="shared" si="1316"/>
        <v>83.741574381296232</v>
      </c>
      <c r="J4721" s="39">
        <v>51707.633092006203</v>
      </c>
      <c r="K4721" s="40">
        <f t="shared" si="1317"/>
        <v>1202.4478125718961</v>
      </c>
      <c r="L4721" s="39">
        <v>51160.278236493403</v>
      </c>
      <c r="M4721" s="39">
        <f t="shared" si="1318"/>
        <v>1749.8026680846961</v>
      </c>
      <c r="N4721" s="39">
        <f t="shared" si="1323"/>
        <v>547.35485551279999</v>
      </c>
      <c r="O4721" s="40">
        <f>'Estimates from MCMC'!$B$2-L4721</f>
        <v>17900.721763506597</v>
      </c>
      <c r="P4721" s="39">
        <v>52309.713970432997</v>
      </c>
      <c r="Q4721" s="40">
        <f t="shared" si="1319"/>
        <v>1149.4357339395938</v>
      </c>
      <c r="R4721" s="39">
        <v>52338.766977346902</v>
      </c>
      <c r="S4721" s="39">
        <f t="shared" si="1320"/>
        <v>29.053006913905847</v>
      </c>
      <c r="T4721" s="39">
        <f t="shared" si="1324"/>
        <v>1178.4887408534996</v>
      </c>
      <c r="U4721" s="39">
        <v>59046.655237544299</v>
      </c>
      <c r="V4721" s="39">
        <f t="shared" si="1321"/>
        <v>7886.3770010508961</v>
      </c>
      <c r="W4721" s="39">
        <v>60455.893791816503</v>
      </c>
      <c r="X4721" s="39">
        <f t="shared" si="1322"/>
        <v>230.74981341870443</v>
      </c>
      <c r="Y4721" s="39">
        <f t="shared" si="1325"/>
        <v>9295.6155553231001</v>
      </c>
      <c r="Z4721" s="39">
        <f t="shared" si="1326"/>
        <v>8605.1062081834971</v>
      </c>
      <c r="AA4721" s="45">
        <f t="shared" si="1327"/>
        <v>6.5834705238312349E-2</v>
      </c>
      <c r="AB4721" s="45">
        <f t="shared" si="1328"/>
        <v>0.44056195639711582</v>
      </c>
      <c r="AC4721" s="45">
        <f t="shared" si="1329"/>
        <v>1.2890531257187841E-2</v>
      </c>
      <c r="AD4721" s="45">
        <f t="shared" si="1330"/>
        <v>0.51928719289261605</v>
      </c>
      <c r="AE4721" s="45">
        <f t="shared" si="1331"/>
        <v>0.48071280710738395</v>
      </c>
      <c r="AF4721" s="43">
        <f>('Estimates from MCMC'!$B$2-'MCMC runs'!W4721)/'Estimates from MCMC'!$B$2</f>
        <v>0.12460152920148125</v>
      </c>
    </row>
    <row r="4722" spans="1:32" x14ac:dyDescent="0.3">
      <c r="A4722" s="38">
        <v>287</v>
      </c>
      <c r="B4722" s="38">
        <v>1954015.1620438325</v>
      </c>
      <c r="C4722" s="39">
        <v>52192.606178952003</v>
      </c>
      <c r="D4722" s="39">
        <v>51073.170374603404</v>
      </c>
      <c r="E4722" s="39">
        <f t="shared" si="1314"/>
        <v>1119.435804348599</v>
      </c>
      <c r="F4722" s="39">
        <v>52138.730317114299</v>
      </c>
      <c r="G4722" s="40">
        <f t="shared" si="1315"/>
        <v>53.875861837703269</v>
      </c>
      <c r="H4722" s="39">
        <v>52103.748224599403</v>
      </c>
      <c r="I4722" s="39">
        <f t="shared" si="1316"/>
        <v>88.857954352599336</v>
      </c>
      <c r="J4722" s="39">
        <v>50931.1592404404</v>
      </c>
      <c r="K4722" s="40">
        <f t="shared" si="1317"/>
        <v>1261.4469385116026</v>
      </c>
      <c r="L4722" s="39">
        <v>50351.488982111703</v>
      </c>
      <c r="M4722" s="39">
        <f t="shared" si="1318"/>
        <v>1841.1171968402996</v>
      </c>
      <c r="N4722" s="39">
        <f t="shared" si="1323"/>
        <v>579.67025832869695</v>
      </c>
      <c r="O4722" s="40">
        <f>'Estimates from MCMC'!$B$2-L4722</f>
        <v>18709.511017888297</v>
      </c>
      <c r="P4722" s="39">
        <v>51575.241554263703</v>
      </c>
      <c r="Q4722" s="40">
        <f t="shared" si="1319"/>
        <v>1223.7525721519996</v>
      </c>
      <c r="R4722" s="39">
        <v>51605.927625098499</v>
      </c>
      <c r="S4722" s="39">
        <f t="shared" si="1320"/>
        <v>30.686070834795828</v>
      </c>
      <c r="T4722" s="39">
        <f t="shared" si="1324"/>
        <v>1254.4386429867955</v>
      </c>
      <c r="U4722" s="39">
        <v>58115.056726356401</v>
      </c>
      <c r="V4722" s="39">
        <f t="shared" si="1321"/>
        <v>7763.5677442446977</v>
      </c>
      <c r="W4722" s="39">
        <v>59615.589706585197</v>
      </c>
      <c r="X4722" s="39">
        <f t="shared" si="1322"/>
        <v>246.09433724200062</v>
      </c>
      <c r="Y4722" s="39">
        <f t="shared" si="1325"/>
        <v>9264.1007244734938</v>
      </c>
      <c r="Z4722" s="39">
        <f t="shared" si="1326"/>
        <v>9445.4102934148032</v>
      </c>
      <c r="AA4722" s="45">
        <f t="shared" si="1327"/>
        <v>6.7048178960284838E-2</v>
      </c>
      <c r="AB4722" s="45">
        <f t="shared" si="1328"/>
        <v>0.4149530010069154</v>
      </c>
      <c r="AC4722" s="45">
        <f t="shared" si="1329"/>
        <v>1.315343500996408E-2</v>
      </c>
      <c r="AD4722" s="45">
        <f t="shared" si="1330"/>
        <v>0.49515461497716434</v>
      </c>
      <c r="AE4722" s="45">
        <f t="shared" si="1331"/>
        <v>0.50484538502283571</v>
      </c>
      <c r="AF4722" s="43">
        <f>('Estimates from MCMC'!$B$2-'MCMC runs'!W4722)/'Estimates from MCMC'!$B$2</f>
        <v>0.13676909244602312</v>
      </c>
    </row>
    <row r="4723" spans="1:32" x14ac:dyDescent="0.3">
      <c r="A4723" s="38">
        <v>2066</v>
      </c>
      <c r="B4723" s="38">
        <v>1954015.1620438325</v>
      </c>
      <c r="C4723" s="39">
        <v>52192.606178952003</v>
      </c>
      <c r="D4723" s="39">
        <v>51073.170374603404</v>
      </c>
      <c r="E4723" s="39">
        <f t="shared" si="1314"/>
        <v>1119.435804348599</v>
      </c>
      <c r="F4723" s="39">
        <v>52138.730317114299</v>
      </c>
      <c r="G4723" s="40">
        <f t="shared" si="1315"/>
        <v>53.875861837703269</v>
      </c>
      <c r="H4723" s="39">
        <v>52103.748224599403</v>
      </c>
      <c r="I4723" s="39">
        <f t="shared" si="1316"/>
        <v>88.857954352599336</v>
      </c>
      <c r="J4723" s="39">
        <v>50931.1592404404</v>
      </c>
      <c r="K4723" s="40">
        <f t="shared" si="1317"/>
        <v>1261.4469385116026</v>
      </c>
      <c r="L4723" s="39">
        <v>50351.488982111703</v>
      </c>
      <c r="M4723" s="39">
        <f t="shared" si="1318"/>
        <v>1841.1171968402996</v>
      </c>
      <c r="N4723" s="39">
        <f t="shared" si="1323"/>
        <v>579.67025832869695</v>
      </c>
      <c r="O4723" s="40">
        <f>'Estimates from MCMC'!$B$2-L4723</f>
        <v>18709.511017888297</v>
      </c>
      <c r="P4723" s="39">
        <v>51575.241554263703</v>
      </c>
      <c r="Q4723" s="40">
        <f t="shared" si="1319"/>
        <v>1223.7525721519996</v>
      </c>
      <c r="R4723" s="39">
        <v>51605.927625098499</v>
      </c>
      <c r="S4723" s="39">
        <f t="shared" si="1320"/>
        <v>30.686070834795828</v>
      </c>
      <c r="T4723" s="39">
        <f t="shared" si="1324"/>
        <v>1254.4386429867955</v>
      </c>
      <c r="U4723" s="39">
        <v>58115.056726356401</v>
      </c>
      <c r="V4723" s="39">
        <f t="shared" si="1321"/>
        <v>7763.5677442446977</v>
      </c>
      <c r="W4723" s="39">
        <v>59615.589706585197</v>
      </c>
      <c r="X4723" s="39">
        <f t="shared" si="1322"/>
        <v>246.09433724200062</v>
      </c>
      <c r="Y4723" s="39">
        <f t="shared" si="1325"/>
        <v>9264.1007244734938</v>
      </c>
      <c r="Z4723" s="39">
        <f t="shared" si="1326"/>
        <v>9445.4102934148032</v>
      </c>
      <c r="AA4723" s="45">
        <f t="shared" si="1327"/>
        <v>6.7048178960284838E-2</v>
      </c>
      <c r="AB4723" s="45">
        <f t="shared" si="1328"/>
        <v>0.4149530010069154</v>
      </c>
      <c r="AC4723" s="45">
        <f t="shared" si="1329"/>
        <v>1.315343500996408E-2</v>
      </c>
      <c r="AD4723" s="45">
        <f t="shared" si="1330"/>
        <v>0.49515461497716434</v>
      </c>
      <c r="AE4723" s="45">
        <f t="shared" si="1331"/>
        <v>0.50484538502283571</v>
      </c>
      <c r="AF4723" s="43">
        <f>('Estimates from MCMC'!$B$2-'MCMC runs'!W4723)/'Estimates from MCMC'!$B$2</f>
        <v>0.13676909244602312</v>
      </c>
    </row>
    <row r="4724" spans="1:32" x14ac:dyDescent="0.3">
      <c r="A4724" s="38">
        <v>3494</v>
      </c>
      <c r="B4724" s="38">
        <v>2112939.9219109728</v>
      </c>
      <c r="C4724" s="39">
        <v>51903.475167635901</v>
      </c>
      <c r="D4724" s="39">
        <v>50848.032904884603</v>
      </c>
      <c r="E4724" s="39">
        <f t="shared" si="1314"/>
        <v>1055.4422627512977</v>
      </c>
      <c r="F4724" s="39">
        <v>51830.012967483301</v>
      </c>
      <c r="G4724" s="40">
        <f t="shared" si="1315"/>
        <v>73.462200152600417</v>
      </c>
      <c r="H4724" s="39">
        <v>51818.034127902101</v>
      </c>
      <c r="I4724" s="39">
        <f t="shared" si="1316"/>
        <v>85.441039733799698</v>
      </c>
      <c r="J4724" s="39">
        <v>50690.127363867403</v>
      </c>
      <c r="K4724" s="40">
        <f t="shared" si="1317"/>
        <v>1213.3478037684981</v>
      </c>
      <c r="L4724" s="39">
        <v>50132.024545409302</v>
      </c>
      <c r="M4724" s="39">
        <f t="shared" si="1318"/>
        <v>1771.4506222265991</v>
      </c>
      <c r="N4724" s="39">
        <f t="shared" si="1323"/>
        <v>558.10281845810096</v>
      </c>
      <c r="O4724" s="40">
        <f>'Estimates from MCMC'!$B$2-L4724</f>
        <v>18928.975454590698</v>
      </c>
      <c r="P4724" s="39">
        <v>51298.211618696398</v>
      </c>
      <c r="Q4724" s="40">
        <f t="shared" si="1319"/>
        <v>1166.1870732870957</v>
      </c>
      <c r="R4724" s="39">
        <v>51328.040476433896</v>
      </c>
      <c r="S4724" s="39">
        <f t="shared" si="1320"/>
        <v>29.828857737498765</v>
      </c>
      <c r="T4724" s="39">
        <f t="shared" si="1324"/>
        <v>1196.0159310245945</v>
      </c>
      <c r="U4724" s="39">
        <v>57883.057164175698</v>
      </c>
      <c r="V4724" s="39">
        <f t="shared" si="1321"/>
        <v>7751.0326187663959</v>
      </c>
      <c r="W4724" s="39">
        <v>59313.8973369054</v>
      </c>
      <c r="X4724" s="39">
        <f t="shared" si="1322"/>
        <v>234.82424170510785</v>
      </c>
      <c r="Y4724" s="39">
        <f t="shared" si="1325"/>
        <v>9181.8727914960982</v>
      </c>
      <c r="Z4724" s="39">
        <f t="shared" si="1326"/>
        <v>9747.1026630945998</v>
      </c>
      <c r="AA4724" s="45">
        <f t="shared" si="1327"/>
        <v>6.3184398642903511E-2</v>
      </c>
      <c r="AB4724" s="45">
        <f t="shared" si="1328"/>
        <v>0.40947977545644698</v>
      </c>
      <c r="AC4724" s="45">
        <f t="shared" si="1329"/>
        <v>1.2405544202243537E-2</v>
      </c>
      <c r="AD4724" s="45">
        <f t="shared" si="1330"/>
        <v>0.48506971830159407</v>
      </c>
      <c r="AE4724" s="45">
        <f t="shared" si="1331"/>
        <v>0.51493028169840593</v>
      </c>
      <c r="AF4724" s="43">
        <f>('Estimates from MCMC'!$B$2-'MCMC runs'!W4724)/'Estimates from MCMC'!$B$2</f>
        <v>0.14113758363033549</v>
      </c>
    </row>
    <row r="4725" spans="1:32" x14ac:dyDescent="0.3">
      <c r="A4725" s="38">
        <v>1504</v>
      </c>
      <c r="B4725" s="38">
        <v>2067042.0907045109</v>
      </c>
      <c r="C4725" s="39">
        <v>52950.420737082997</v>
      </c>
      <c r="D4725" s="39">
        <v>51847.401148888603</v>
      </c>
      <c r="E4725" s="39">
        <f t="shared" si="1314"/>
        <v>1103.0195881943946</v>
      </c>
      <c r="F4725" s="39">
        <v>52896.308475868798</v>
      </c>
      <c r="G4725" s="40">
        <f t="shared" si="1315"/>
        <v>54.112261214198952</v>
      </c>
      <c r="H4725" s="39">
        <v>52863.089882370201</v>
      </c>
      <c r="I4725" s="39">
        <f t="shared" si="1316"/>
        <v>87.330854712796281</v>
      </c>
      <c r="J4725" s="39">
        <v>51706.673121580898</v>
      </c>
      <c r="K4725" s="40">
        <f t="shared" si="1317"/>
        <v>1243.7476155020995</v>
      </c>
      <c r="L4725" s="39">
        <v>51136.552394971397</v>
      </c>
      <c r="M4725" s="39">
        <f t="shared" si="1318"/>
        <v>1813.8683421116002</v>
      </c>
      <c r="N4725" s="39">
        <f t="shared" si="1323"/>
        <v>570.12072660950071</v>
      </c>
      <c r="O4725" s="40">
        <f>'Estimates from MCMC'!$B$2-L4725</f>
        <v>17924.447605028603</v>
      </c>
      <c r="P4725" s="39">
        <v>52339.083158396301</v>
      </c>
      <c r="Q4725" s="40">
        <f t="shared" si="1319"/>
        <v>1202.5307634249039</v>
      </c>
      <c r="R4725" s="39">
        <v>52369.239512107502</v>
      </c>
      <c r="S4725" s="39">
        <f t="shared" si="1320"/>
        <v>30.156353711201518</v>
      </c>
      <c r="T4725" s="39">
        <f t="shared" si="1324"/>
        <v>1232.6871171361054</v>
      </c>
      <c r="U4725" s="39">
        <v>58987.055801505099</v>
      </c>
      <c r="V4725" s="39">
        <f t="shared" si="1321"/>
        <v>7850.5034065337022</v>
      </c>
      <c r="W4725" s="39">
        <v>60460.298069851</v>
      </c>
      <c r="X4725" s="39">
        <f t="shared" si="1322"/>
        <v>240.55515120979544</v>
      </c>
      <c r="Y4725" s="39">
        <f t="shared" si="1325"/>
        <v>9323.745674879603</v>
      </c>
      <c r="Z4725" s="39">
        <f t="shared" si="1326"/>
        <v>8600.701930149</v>
      </c>
      <c r="AA4725" s="45">
        <f t="shared" si="1327"/>
        <v>6.877127509303449E-2</v>
      </c>
      <c r="AB4725" s="45">
        <f t="shared" si="1328"/>
        <v>0.4379774249964215</v>
      </c>
      <c r="AC4725" s="45">
        <f t="shared" si="1329"/>
        <v>1.3420505697609841E-2</v>
      </c>
      <c r="AD4725" s="45">
        <f t="shared" si="1330"/>
        <v>0.52016920578706582</v>
      </c>
      <c r="AE4725" s="45">
        <f t="shared" si="1331"/>
        <v>0.47983079421293418</v>
      </c>
      <c r="AF4725" s="43">
        <f>('Estimates from MCMC'!$B$2-'MCMC runs'!W4725)/'Estimates from MCMC'!$B$2</f>
        <v>0.1245377554647196</v>
      </c>
    </row>
    <row r="4726" spans="1:32" x14ac:dyDescent="0.3">
      <c r="A4726" s="38">
        <v>3229</v>
      </c>
      <c r="B4726" s="38">
        <v>2108770.4020440434</v>
      </c>
      <c r="C4726" s="39">
        <v>52484.770561581601</v>
      </c>
      <c r="D4726" s="39">
        <v>51424.561209758198</v>
      </c>
      <c r="E4726" s="39">
        <f t="shared" si="1314"/>
        <v>1060.2093518234033</v>
      </c>
      <c r="F4726" s="39">
        <v>52399.621417280498</v>
      </c>
      <c r="G4726" s="40">
        <f t="shared" si="1315"/>
        <v>85.149144301103661</v>
      </c>
      <c r="H4726" s="39">
        <v>52398.9525774703</v>
      </c>
      <c r="I4726" s="39">
        <f t="shared" si="1316"/>
        <v>85.817984111301485</v>
      </c>
      <c r="J4726" s="39">
        <v>51254.944654501996</v>
      </c>
      <c r="K4726" s="40">
        <f t="shared" si="1317"/>
        <v>1229.8259070796048</v>
      </c>
      <c r="L4726" s="39">
        <v>50694.439532970799</v>
      </c>
      <c r="M4726" s="39">
        <f t="shared" si="1318"/>
        <v>1790.3310286108026</v>
      </c>
      <c r="N4726" s="39">
        <f t="shared" si="1323"/>
        <v>560.5051215311978</v>
      </c>
      <c r="O4726" s="40">
        <f>'Estimates from MCMC'!$B$2-L4726</f>
        <v>18366.560467029201</v>
      </c>
      <c r="P4726" s="39">
        <v>51876.233611260301</v>
      </c>
      <c r="Q4726" s="40">
        <f t="shared" si="1319"/>
        <v>1181.7940782895021</v>
      </c>
      <c r="R4726" s="39">
        <v>51905.788652981901</v>
      </c>
      <c r="S4726" s="39">
        <f t="shared" si="1320"/>
        <v>29.555041721599991</v>
      </c>
      <c r="T4726" s="39">
        <f t="shared" si="1324"/>
        <v>1211.3491200111021</v>
      </c>
      <c r="U4726" s="39">
        <v>58520.373576547499</v>
      </c>
      <c r="V4726" s="39">
        <f t="shared" si="1321"/>
        <v>7825.9340435767008</v>
      </c>
      <c r="W4726" s="39">
        <v>59970.032020174898</v>
      </c>
      <c r="X4726" s="39">
        <f t="shared" si="1322"/>
        <v>238.30932361629675</v>
      </c>
      <c r="Y4726" s="39">
        <f t="shared" si="1325"/>
        <v>9275.5924872040996</v>
      </c>
      <c r="Z4726" s="39">
        <f t="shared" si="1326"/>
        <v>9090.9679798251018</v>
      </c>
      <c r="AA4726" s="45">
        <f t="shared" si="1327"/>
        <v>6.5954053955048358E-2</v>
      </c>
      <c r="AB4726" s="45">
        <f t="shared" si="1328"/>
        <v>0.42609687631091597</v>
      </c>
      <c r="AC4726" s="45">
        <f t="shared" si="1329"/>
        <v>1.2975174314434028E-2</v>
      </c>
      <c r="AD4726" s="45">
        <f t="shared" si="1330"/>
        <v>0.50502610458039832</v>
      </c>
      <c r="AE4726" s="45">
        <f t="shared" si="1331"/>
        <v>0.49497389541960163</v>
      </c>
      <c r="AF4726" s="43">
        <f>('Estimates from MCMC'!$B$2-'MCMC runs'!W4726)/'Estimates from MCMC'!$B$2</f>
        <v>0.13163678457921404</v>
      </c>
    </row>
    <row r="4727" spans="1:32" x14ac:dyDescent="0.3">
      <c r="A4727" s="38">
        <v>4452</v>
      </c>
      <c r="B4727" s="38">
        <v>2001192.8212977147</v>
      </c>
      <c r="C4727" s="39">
        <v>53220.9020231377</v>
      </c>
      <c r="D4727" s="39">
        <v>52101.344747937299</v>
      </c>
      <c r="E4727" s="39">
        <f t="shared" si="1314"/>
        <v>1119.5572752004009</v>
      </c>
      <c r="F4727" s="39">
        <v>53170.037853385998</v>
      </c>
      <c r="G4727" s="40">
        <f t="shared" si="1315"/>
        <v>50.864169751701411</v>
      </c>
      <c r="H4727" s="39">
        <v>53132.205550970699</v>
      </c>
      <c r="I4727" s="39">
        <f t="shared" si="1316"/>
        <v>88.696472167001048</v>
      </c>
      <c r="J4727" s="39">
        <v>51962.343088679598</v>
      </c>
      <c r="K4727" s="40">
        <f t="shared" si="1317"/>
        <v>1258.5589344581022</v>
      </c>
      <c r="L4727" s="39">
        <v>51383.300621164097</v>
      </c>
      <c r="M4727" s="39">
        <f t="shared" si="1318"/>
        <v>1837.6014019736031</v>
      </c>
      <c r="N4727" s="39">
        <f t="shared" si="1323"/>
        <v>579.0424675155009</v>
      </c>
      <c r="O4727" s="40">
        <f>'Estimates from MCMC'!$B$2-L4727</f>
        <v>17677.699378835903</v>
      </c>
      <c r="P4727" s="39">
        <v>52604.047298657599</v>
      </c>
      <c r="Q4727" s="40">
        <f t="shared" si="1319"/>
        <v>1220.7466774935019</v>
      </c>
      <c r="R4727" s="39">
        <v>52634.643359565896</v>
      </c>
      <c r="S4727" s="39">
        <f t="shared" si="1320"/>
        <v>30.596060908297659</v>
      </c>
      <c r="T4727" s="39">
        <f t="shared" si="1324"/>
        <v>1251.3427384017996</v>
      </c>
      <c r="U4727" s="39">
        <v>59426.466875392602</v>
      </c>
      <c r="V4727" s="39">
        <f t="shared" si="1321"/>
        <v>8043.1662542285048</v>
      </c>
      <c r="W4727" s="39">
        <v>60923.325211254203</v>
      </c>
      <c r="X4727" s="39">
        <f t="shared" si="1322"/>
        <v>245.51559745980194</v>
      </c>
      <c r="Y4727" s="39">
        <f t="shared" si="1325"/>
        <v>9540.0245900901064</v>
      </c>
      <c r="Z4727" s="39">
        <f t="shared" si="1326"/>
        <v>8137.6747887457968</v>
      </c>
      <c r="AA4727" s="45">
        <f t="shared" si="1327"/>
        <v>7.0786515348254669E-2</v>
      </c>
      <c r="AB4727" s="45">
        <f t="shared" si="1328"/>
        <v>0.45498942378542456</v>
      </c>
      <c r="AC4727" s="45">
        <f t="shared" si="1329"/>
        <v>1.388843605711149E-2</v>
      </c>
      <c r="AD4727" s="45">
        <f t="shared" si="1330"/>
        <v>0.53966437519079069</v>
      </c>
      <c r="AE4727" s="45">
        <f t="shared" si="1331"/>
        <v>0.46033562480920931</v>
      </c>
      <c r="AF4727" s="43">
        <f>('Estimates from MCMC'!$B$2-'MCMC runs'!W4727)/'Estimates from MCMC'!$B$2</f>
        <v>0.11783314444832535</v>
      </c>
    </row>
    <row r="4728" spans="1:32" x14ac:dyDescent="0.3">
      <c r="A4728" s="38">
        <v>1130</v>
      </c>
      <c r="B4728" s="38">
        <v>2054589.477059975</v>
      </c>
      <c r="C4728" s="39">
        <v>52345.543979217</v>
      </c>
      <c r="D4728" s="39">
        <v>51251.924483570801</v>
      </c>
      <c r="E4728" s="39">
        <f t="shared" si="1314"/>
        <v>1093.6194956461986</v>
      </c>
      <c r="F4728" s="39">
        <v>52282.638514306098</v>
      </c>
      <c r="G4728" s="40">
        <f t="shared" si="1315"/>
        <v>62.905464910902083</v>
      </c>
      <c r="H4728" s="39">
        <v>52258.497311555999</v>
      </c>
      <c r="I4728" s="39">
        <f t="shared" si="1316"/>
        <v>87.046667661001266</v>
      </c>
      <c r="J4728" s="39">
        <v>51102.576912762197</v>
      </c>
      <c r="K4728" s="40">
        <f t="shared" si="1317"/>
        <v>1242.967066454803</v>
      </c>
      <c r="L4728" s="39">
        <v>50534.4232764396</v>
      </c>
      <c r="M4728" s="39">
        <f t="shared" si="1318"/>
        <v>1811.1207027773999</v>
      </c>
      <c r="N4728" s="39">
        <f t="shared" si="1323"/>
        <v>568.15363632259687</v>
      </c>
      <c r="O4728" s="40">
        <f>'Estimates from MCMC'!$B$2-L4728</f>
        <v>18526.5767235604</v>
      </c>
      <c r="P4728" s="39">
        <v>51732.5280551658</v>
      </c>
      <c r="Q4728" s="40">
        <f t="shared" si="1319"/>
        <v>1198.1047787261996</v>
      </c>
      <c r="R4728" s="39">
        <v>51762.552760621002</v>
      </c>
      <c r="S4728" s="39">
        <f t="shared" si="1320"/>
        <v>30.024705455201911</v>
      </c>
      <c r="T4728" s="39">
        <f t="shared" si="1324"/>
        <v>1228.1294841814015</v>
      </c>
      <c r="U4728" s="39">
        <v>58403.634462614697</v>
      </c>
      <c r="V4728" s="39">
        <f t="shared" si="1321"/>
        <v>7869.2111861750964</v>
      </c>
      <c r="W4728" s="39">
        <v>59873.993261615098</v>
      </c>
      <c r="X4728" s="39">
        <f t="shared" si="1322"/>
        <v>242.22931481900014</v>
      </c>
      <c r="Y4728" s="39">
        <f t="shared" si="1325"/>
        <v>9339.569985175498</v>
      </c>
      <c r="Z4728" s="39">
        <f t="shared" si="1326"/>
        <v>9187.0067383849018</v>
      </c>
      <c r="AA4728" s="45">
        <f t="shared" si="1327"/>
        <v>6.6290146447809714E-2</v>
      </c>
      <c r="AB4728" s="45">
        <f t="shared" si="1328"/>
        <v>0.42475257591262155</v>
      </c>
      <c r="AC4728" s="45">
        <f t="shared" si="1329"/>
        <v>1.3074693637867547E-2</v>
      </c>
      <c r="AD4728" s="45">
        <f t="shared" si="1330"/>
        <v>0.50411741599829885</v>
      </c>
      <c r="AE4728" s="45">
        <f t="shared" si="1331"/>
        <v>0.49588258400170121</v>
      </c>
      <c r="AF4728" s="43">
        <f>('Estimates from MCMC'!$B$2-'MCMC runs'!W4728)/'Estimates from MCMC'!$B$2</f>
        <v>0.1330274212418717</v>
      </c>
    </row>
    <row r="4729" spans="1:32" x14ac:dyDescent="0.3">
      <c r="A4729" s="38">
        <v>2570</v>
      </c>
      <c r="B4729" s="38">
        <v>2038509.3742260511</v>
      </c>
      <c r="C4729" s="39">
        <v>52686.298406951501</v>
      </c>
      <c r="D4729" s="39">
        <v>51621.747501513499</v>
      </c>
      <c r="E4729" s="39">
        <f t="shared" si="1314"/>
        <v>1064.5509054380018</v>
      </c>
      <c r="F4729" s="39">
        <v>52614.136676737799</v>
      </c>
      <c r="G4729" s="40">
        <f t="shared" si="1315"/>
        <v>72.161730213701958</v>
      </c>
      <c r="H4729" s="39">
        <v>52601.630495009602</v>
      </c>
      <c r="I4729" s="39">
        <f t="shared" si="1316"/>
        <v>84.667911941898637</v>
      </c>
      <c r="J4729" s="39">
        <v>51465.944956229097</v>
      </c>
      <c r="K4729" s="40">
        <f t="shared" si="1317"/>
        <v>1220.3534507224031</v>
      </c>
      <c r="L4729" s="39">
        <v>50913.0033419803</v>
      </c>
      <c r="M4729" s="39">
        <f t="shared" si="1318"/>
        <v>1773.2950649712002</v>
      </c>
      <c r="N4729" s="39">
        <f t="shared" si="1323"/>
        <v>552.94161424879712</v>
      </c>
      <c r="O4729" s="40">
        <f>'Estimates from MCMC'!$B$2-L4729</f>
        <v>18147.9966580197</v>
      </c>
      <c r="P4729" s="39">
        <v>52082.673420648702</v>
      </c>
      <c r="Q4729" s="40">
        <f t="shared" si="1319"/>
        <v>1169.6700786684014</v>
      </c>
      <c r="R4729" s="39">
        <v>52111.745097616797</v>
      </c>
      <c r="S4729" s="39">
        <f t="shared" si="1320"/>
        <v>29.071676968094835</v>
      </c>
      <c r="T4729" s="39">
        <f t="shared" si="1324"/>
        <v>1198.7417556364962</v>
      </c>
      <c r="U4729" s="39">
        <v>58670.6890499601</v>
      </c>
      <c r="V4729" s="39">
        <f t="shared" si="1321"/>
        <v>7757.6857079797992</v>
      </c>
      <c r="W4729" s="39">
        <v>60103.136024606698</v>
      </c>
      <c r="X4729" s="39">
        <f t="shared" si="1322"/>
        <v>233.70521901010216</v>
      </c>
      <c r="Y4729" s="39">
        <f t="shared" si="1325"/>
        <v>9190.1326826263976</v>
      </c>
      <c r="Z4729" s="39">
        <f t="shared" si="1326"/>
        <v>8957.8639753933021</v>
      </c>
      <c r="AA4729" s="45">
        <f t="shared" si="1327"/>
        <v>6.6053668524716516E-2</v>
      </c>
      <c r="AB4729" s="45">
        <f t="shared" si="1328"/>
        <v>0.42746788277325559</v>
      </c>
      <c r="AC4729" s="45">
        <f t="shared" si="1329"/>
        <v>1.2877742012743127E-2</v>
      </c>
      <c r="AD4729" s="45">
        <f t="shared" si="1330"/>
        <v>0.5063992933107152</v>
      </c>
      <c r="AE4729" s="45">
        <f t="shared" si="1331"/>
        <v>0.4936007066892848</v>
      </c>
      <c r="AF4729" s="43">
        <f>('Estimates from MCMC'!$B$2-'MCMC runs'!W4729)/'Estimates from MCMC'!$B$2</f>
        <v>0.12970944491671568</v>
      </c>
    </row>
    <row r="4730" spans="1:32" x14ac:dyDescent="0.3">
      <c r="A4730" s="38">
        <v>950</v>
      </c>
      <c r="B4730" s="38">
        <v>1971951.9770685127</v>
      </c>
      <c r="C4730" s="39">
        <v>52585.635063514499</v>
      </c>
      <c r="D4730" s="39">
        <v>51486.807818531903</v>
      </c>
      <c r="E4730" s="39">
        <f t="shared" si="1314"/>
        <v>1098.8272449825963</v>
      </c>
      <c r="F4730" s="39">
        <v>52505.112050587399</v>
      </c>
      <c r="G4730" s="40">
        <f t="shared" si="1315"/>
        <v>80.523012927100353</v>
      </c>
      <c r="H4730" s="39">
        <v>52497.255241062398</v>
      </c>
      <c r="I4730" s="39">
        <f t="shared" si="1316"/>
        <v>88.379822452101507</v>
      </c>
      <c r="J4730" s="39">
        <v>51319.301606597197</v>
      </c>
      <c r="K4730" s="40">
        <f t="shared" si="1317"/>
        <v>1266.3334569173021</v>
      </c>
      <c r="L4730" s="39">
        <v>50742.209769474401</v>
      </c>
      <c r="M4730" s="39">
        <f t="shared" si="1318"/>
        <v>1843.4252940400984</v>
      </c>
      <c r="N4730" s="39">
        <f t="shared" si="1323"/>
        <v>577.09183712279628</v>
      </c>
      <c r="O4730" s="40">
        <f>'Estimates from MCMC'!$B$2-L4730</f>
        <v>18318.790230525599</v>
      </c>
      <c r="P4730" s="39">
        <v>51966.9368192822</v>
      </c>
      <c r="Q4730" s="40">
        <f t="shared" si="1319"/>
        <v>1224.7270498077996</v>
      </c>
      <c r="R4730" s="39">
        <v>51997.090401273497</v>
      </c>
      <c r="S4730" s="39">
        <f t="shared" si="1320"/>
        <v>30.15358199129696</v>
      </c>
      <c r="T4730" s="39">
        <f t="shared" si="1324"/>
        <v>1254.8806317990966</v>
      </c>
      <c r="U4730" s="39">
        <v>58644.979705749902</v>
      </c>
      <c r="V4730" s="39">
        <f t="shared" si="1321"/>
        <v>7902.7699362755011</v>
      </c>
      <c r="W4730" s="39">
        <v>60147.4606793618</v>
      </c>
      <c r="X4730" s="39">
        <f t="shared" si="1322"/>
        <v>247.60034181280207</v>
      </c>
      <c r="Y4730" s="39">
        <f t="shared" si="1325"/>
        <v>9405.2509098873998</v>
      </c>
      <c r="Z4730" s="39">
        <f t="shared" si="1326"/>
        <v>8913.5393206381996</v>
      </c>
      <c r="AA4730" s="45">
        <f t="shared" si="1327"/>
        <v>6.850237466598752E-2</v>
      </c>
      <c r="AB4730" s="45">
        <f t="shared" si="1328"/>
        <v>0.43140239267037866</v>
      </c>
      <c r="AC4730" s="45">
        <f t="shared" si="1329"/>
        <v>1.3516195048743563E-2</v>
      </c>
      <c r="AD4730" s="45">
        <f t="shared" si="1330"/>
        <v>0.5134209623851097</v>
      </c>
      <c r="AE4730" s="45">
        <f t="shared" si="1331"/>
        <v>0.48657903761489024</v>
      </c>
      <c r="AF4730" s="43">
        <f>('Estimates from MCMC'!$B$2-'MCMC runs'!W4730)/'Estimates from MCMC'!$B$2</f>
        <v>0.12906762602102778</v>
      </c>
    </row>
    <row r="4731" spans="1:32" x14ac:dyDescent="0.3">
      <c r="A4731" s="38">
        <v>628</v>
      </c>
      <c r="B4731" s="38">
        <v>2150635.2418249226</v>
      </c>
      <c r="C4731" s="39">
        <v>52878.350580370803</v>
      </c>
      <c r="D4731" s="39">
        <v>51764.739301474001</v>
      </c>
      <c r="E4731" s="39">
        <f t="shared" si="1314"/>
        <v>1113.6112788968021</v>
      </c>
      <c r="F4731" s="39">
        <v>52812.1401940695</v>
      </c>
      <c r="G4731" s="40">
        <f t="shared" si="1315"/>
        <v>66.210386301303515</v>
      </c>
      <c r="H4731" s="39">
        <v>52789.290638300197</v>
      </c>
      <c r="I4731" s="39">
        <f t="shared" si="1316"/>
        <v>89.059942070605757</v>
      </c>
      <c r="J4731" s="39">
        <v>51610.401780013097</v>
      </c>
      <c r="K4731" s="40">
        <f t="shared" si="1317"/>
        <v>1267.9488003577062</v>
      </c>
      <c r="L4731" s="39">
        <v>51029.040785773097</v>
      </c>
      <c r="M4731" s="39">
        <f t="shared" si="1318"/>
        <v>1849.3097945977061</v>
      </c>
      <c r="N4731" s="39">
        <f t="shared" si="1323"/>
        <v>581.36099423999985</v>
      </c>
      <c r="O4731" s="40">
        <f>'Estimates from MCMC'!$B$2-L4731</f>
        <v>18031.959214226903</v>
      </c>
      <c r="P4731" s="39">
        <v>52256.088873576802</v>
      </c>
      <c r="Q4731" s="40">
        <f t="shared" si="1319"/>
        <v>1227.0480878037051</v>
      </c>
      <c r="R4731" s="39">
        <v>52286.752870059201</v>
      </c>
      <c r="S4731" s="39">
        <f t="shared" si="1320"/>
        <v>30.663996482398943</v>
      </c>
      <c r="T4731" s="39">
        <f t="shared" si="1324"/>
        <v>1257.7120842861041</v>
      </c>
      <c r="U4731" s="39">
        <v>59085.788810576101</v>
      </c>
      <c r="V4731" s="39">
        <f t="shared" si="1321"/>
        <v>8056.7480248030042</v>
      </c>
      <c r="W4731" s="39">
        <v>60593.778307173103</v>
      </c>
      <c r="X4731" s="39">
        <f t="shared" si="1322"/>
        <v>250.27741231089749</v>
      </c>
      <c r="Y4731" s="39">
        <f t="shared" si="1325"/>
        <v>9564.7375214000058</v>
      </c>
      <c r="Z4731" s="39">
        <f t="shared" si="1326"/>
        <v>8467.2216928268972</v>
      </c>
      <c r="AA4731" s="45">
        <f t="shared" si="1327"/>
        <v>6.9749053297203059E-2</v>
      </c>
      <c r="AB4731" s="45">
        <f t="shared" si="1328"/>
        <v>0.44680380701207273</v>
      </c>
      <c r="AC4731" s="45">
        <f t="shared" si="1329"/>
        <v>1.3879657187413831E-2</v>
      </c>
      <c r="AD4731" s="45">
        <f t="shared" si="1330"/>
        <v>0.53043251749668963</v>
      </c>
      <c r="AE4731" s="45">
        <f t="shared" si="1331"/>
        <v>0.46956748250331037</v>
      </c>
      <c r="AF4731" s="43">
        <f>('Estimates from MCMC'!$B$2-'MCMC runs'!W4731)/'Estimates from MCMC'!$B$2</f>
        <v>0.12260496796783854</v>
      </c>
    </row>
    <row r="4732" spans="1:32" x14ac:dyDescent="0.3">
      <c r="A4732" s="38">
        <v>3136</v>
      </c>
      <c r="B4732" s="38">
        <v>1985271.8810851432</v>
      </c>
      <c r="C4732" s="39">
        <v>53329.048935264902</v>
      </c>
      <c r="D4732" s="39">
        <v>52213.190902689603</v>
      </c>
      <c r="E4732" s="39">
        <f t="shared" si="1314"/>
        <v>1115.8580325752991</v>
      </c>
      <c r="F4732" s="39">
        <v>53264.952647049096</v>
      </c>
      <c r="G4732" s="40">
        <f t="shared" si="1315"/>
        <v>64.096288215805544</v>
      </c>
      <c r="H4732" s="39">
        <v>53240.314145629702</v>
      </c>
      <c r="I4732" s="39">
        <f t="shared" si="1316"/>
        <v>88.734789635200286</v>
      </c>
      <c r="J4732" s="39">
        <v>52061.423641120797</v>
      </c>
      <c r="K4732" s="40">
        <f t="shared" si="1317"/>
        <v>1267.6252941441053</v>
      </c>
      <c r="L4732" s="39">
        <v>51482.338069264901</v>
      </c>
      <c r="M4732" s="39">
        <f t="shared" si="1318"/>
        <v>1846.7108660000013</v>
      </c>
      <c r="N4732" s="39">
        <f t="shared" si="1323"/>
        <v>579.08557185589598</v>
      </c>
      <c r="O4732" s="40">
        <f>'Estimates from MCMC'!$B$2-L4732</f>
        <v>17578.661930735099</v>
      </c>
      <c r="P4732" s="39">
        <v>52709.527598208697</v>
      </c>
      <c r="Q4732" s="40">
        <f t="shared" si="1319"/>
        <v>1227.1895289437962</v>
      </c>
      <c r="R4732" s="39">
        <v>52739.928628679198</v>
      </c>
      <c r="S4732" s="39">
        <f t="shared" si="1320"/>
        <v>30.4010304705007</v>
      </c>
      <c r="T4732" s="39">
        <f t="shared" si="1324"/>
        <v>1257.5905594142969</v>
      </c>
      <c r="U4732" s="39">
        <v>59456.322890774703</v>
      </c>
      <c r="V4732" s="39">
        <f t="shared" si="1321"/>
        <v>7973.9848215098027</v>
      </c>
      <c r="W4732" s="39">
        <v>60961.660698920801</v>
      </c>
      <c r="X4732" s="39">
        <f t="shared" si="1322"/>
        <v>247.74724873180094</v>
      </c>
      <c r="Y4732" s="39">
        <f t="shared" si="1325"/>
        <v>9479.3226296559005</v>
      </c>
      <c r="Z4732" s="39">
        <f t="shared" si="1326"/>
        <v>8099.3393010791988</v>
      </c>
      <c r="AA4732" s="45">
        <f t="shared" si="1327"/>
        <v>7.1540744362088501E-2</v>
      </c>
      <c r="AB4732" s="45">
        <f t="shared" si="1328"/>
        <v>0.45361728059448203</v>
      </c>
      <c r="AC4732" s="45">
        <f t="shared" si="1329"/>
        <v>1.4093635210006039E-2</v>
      </c>
      <c r="AD4732" s="45">
        <f t="shared" si="1330"/>
        <v>0.53925166016657655</v>
      </c>
      <c r="AE4732" s="45">
        <f t="shared" si="1331"/>
        <v>0.46074833983342345</v>
      </c>
      <c r="AF4732" s="43">
        <f>('Estimates from MCMC'!$B$2-'MCMC runs'!W4732)/'Estimates from MCMC'!$B$2</f>
        <v>0.11727804840762802</v>
      </c>
    </row>
    <row r="4733" spans="1:32" x14ac:dyDescent="0.3">
      <c r="A4733" s="38">
        <v>3944</v>
      </c>
      <c r="B4733" s="38">
        <v>1919223.2180584029</v>
      </c>
      <c r="C4733" s="39">
        <v>52545.284548415897</v>
      </c>
      <c r="D4733" s="39">
        <v>51461.907557242797</v>
      </c>
      <c r="E4733" s="39">
        <f t="shared" si="1314"/>
        <v>1083.3769911730997</v>
      </c>
      <c r="F4733" s="39">
        <v>52480.631317332904</v>
      </c>
      <c r="G4733" s="40">
        <f t="shared" si="1315"/>
        <v>64.653231082993443</v>
      </c>
      <c r="H4733" s="39">
        <v>52459.110875682003</v>
      </c>
      <c r="I4733" s="39">
        <f t="shared" si="1316"/>
        <v>86.173672733893909</v>
      </c>
      <c r="J4733" s="39">
        <v>51311.862240631301</v>
      </c>
      <c r="K4733" s="40">
        <f t="shared" si="1317"/>
        <v>1233.4223077845963</v>
      </c>
      <c r="L4733" s="39">
        <v>50749.127293374397</v>
      </c>
      <c r="M4733" s="39">
        <f t="shared" si="1318"/>
        <v>1796.1572550415003</v>
      </c>
      <c r="N4733" s="39">
        <f t="shared" si="1323"/>
        <v>562.73494725690398</v>
      </c>
      <c r="O4733" s="40">
        <f>'Estimates from MCMC'!$B$2-L4733</f>
        <v>18311.872706625603</v>
      </c>
      <c r="P4733" s="39">
        <v>51936.734233740201</v>
      </c>
      <c r="Q4733" s="40">
        <f t="shared" si="1319"/>
        <v>1187.6069403658039</v>
      </c>
      <c r="R4733" s="39">
        <v>51966.413577283798</v>
      </c>
      <c r="S4733" s="39">
        <f t="shared" si="1320"/>
        <v>29.679343543597497</v>
      </c>
      <c r="T4733" s="39">
        <f t="shared" si="1324"/>
        <v>1217.2862839094014</v>
      </c>
      <c r="U4733" s="39">
        <v>58510.978134352401</v>
      </c>
      <c r="V4733" s="39">
        <f t="shared" si="1321"/>
        <v>7761.8508409780043</v>
      </c>
      <c r="W4733" s="39">
        <v>59965.761896304801</v>
      </c>
      <c r="X4733" s="39">
        <f t="shared" si="1322"/>
        <v>237.49747804299841</v>
      </c>
      <c r="Y4733" s="39">
        <f t="shared" si="1325"/>
        <v>9216.6346029304041</v>
      </c>
      <c r="Z4733" s="39">
        <f t="shared" si="1326"/>
        <v>9095.2381036951992</v>
      </c>
      <c r="AA4733" s="45">
        <f t="shared" si="1327"/>
        <v>6.6475248239846199E-2</v>
      </c>
      <c r="AB4733" s="45">
        <f t="shared" si="1328"/>
        <v>0.42386985565761448</v>
      </c>
      <c r="AC4733" s="45">
        <f t="shared" si="1329"/>
        <v>1.2969589831031704E-2</v>
      </c>
      <c r="AD4733" s="45">
        <f t="shared" si="1330"/>
        <v>0.50331469372849236</v>
      </c>
      <c r="AE4733" s="45">
        <f t="shared" si="1331"/>
        <v>0.49668530627150764</v>
      </c>
      <c r="AF4733" s="43">
        <f>('Estimates from MCMC'!$B$2-'MCMC runs'!W4733)/'Estimates from MCMC'!$B$2</f>
        <v>0.13169861577004677</v>
      </c>
    </row>
    <row r="4734" spans="1:32" x14ac:dyDescent="0.3">
      <c r="A4734" s="38">
        <v>2187</v>
      </c>
      <c r="B4734" s="38">
        <v>2189240.6967231459</v>
      </c>
      <c r="C4734" s="39">
        <v>52576.697407256797</v>
      </c>
      <c r="D4734" s="39">
        <v>51511.178882509099</v>
      </c>
      <c r="E4734" s="39">
        <f t="shared" si="1314"/>
        <v>1065.5185247476984</v>
      </c>
      <c r="F4734" s="39">
        <v>52508.719445358503</v>
      </c>
      <c r="G4734" s="40">
        <f t="shared" si="1315"/>
        <v>67.97796189829387</v>
      </c>
      <c r="H4734" s="39">
        <v>52491.140005985602</v>
      </c>
      <c r="I4734" s="39">
        <f t="shared" si="1316"/>
        <v>85.557401271194976</v>
      </c>
      <c r="J4734" s="39">
        <v>51358.505881319797</v>
      </c>
      <c r="K4734" s="40">
        <f t="shared" si="1317"/>
        <v>1218.1915259369998</v>
      </c>
      <c r="L4734" s="39">
        <v>50799.5253891885</v>
      </c>
      <c r="M4734" s="39">
        <f t="shared" si="1318"/>
        <v>1777.1720180682969</v>
      </c>
      <c r="N4734" s="39">
        <f t="shared" si="1323"/>
        <v>558.98049213129707</v>
      </c>
      <c r="O4734" s="40">
        <f>'Estimates from MCMC'!$B$2-L4734</f>
        <v>18261.4746108115</v>
      </c>
      <c r="P4734" s="39">
        <v>51975.752526322904</v>
      </c>
      <c r="Q4734" s="40">
        <f t="shared" si="1319"/>
        <v>1176.2271371344032</v>
      </c>
      <c r="R4734" s="39">
        <v>52005.283915243999</v>
      </c>
      <c r="S4734" s="39">
        <f t="shared" si="1320"/>
        <v>29.53138892109564</v>
      </c>
      <c r="T4734" s="39">
        <f t="shared" si="1324"/>
        <v>1205.7585260554988</v>
      </c>
      <c r="U4734" s="39">
        <v>58423.3527111316</v>
      </c>
      <c r="V4734" s="39">
        <f t="shared" si="1321"/>
        <v>7623.8273219430994</v>
      </c>
      <c r="W4734" s="39">
        <v>59859.1045642151</v>
      </c>
      <c r="X4734" s="39">
        <f t="shared" si="1322"/>
        <v>229.99332702800166</v>
      </c>
      <c r="Y4734" s="39">
        <f t="shared" si="1325"/>
        <v>9059.5791750265998</v>
      </c>
      <c r="Z4734" s="39">
        <f t="shared" si="1326"/>
        <v>9201.8954357848997</v>
      </c>
      <c r="AA4734" s="45">
        <f t="shared" si="1327"/>
        <v>6.6027445852682845E-2</v>
      </c>
      <c r="AB4734" s="45">
        <f t="shared" si="1328"/>
        <v>0.41748147312427325</v>
      </c>
      <c r="AC4734" s="45">
        <f t="shared" si="1329"/>
        <v>1.2594455372833732E-2</v>
      </c>
      <c r="AD4734" s="45">
        <f t="shared" si="1330"/>
        <v>0.49610337434978985</v>
      </c>
      <c r="AE4734" s="45">
        <f t="shared" si="1331"/>
        <v>0.50389662565021021</v>
      </c>
      <c r="AF4734" s="43">
        <f>('Estimates from MCMC'!$B$2-'MCMC runs'!W4734)/'Estimates from MCMC'!$B$2</f>
        <v>0.13324300887309626</v>
      </c>
    </row>
    <row r="4735" spans="1:32" x14ac:dyDescent="0.3">
      <c r="A4735" s="38">
        <v>333</v>
      </c>
      <c r="B4735" s="38">
        <v>1927115.9153202854</v>
      </c>
      <c r="C4735" s="39">
        <v>52932.829117823698</v>
      </c>
      <c r="D4735" s="39">
        <v>51848.914500446401</v>
      </c>
      <c r="E4735" s="39">
        <f t="shared" si="1314"/>
        <v>1083.914617377297</v>
      </c>
      <c r="F4735" s="39">
        <v>52875.801105630599</v>
      </c>
      <c r="G4735" s="40">
        <f t="shared" si="1315"/>
        <v>57.02801219309913</v>
      </c>
      <c r="H4735" s="39">
        <v>52847.595755970098</v>
      </c>
      <c r="I4735" s="39">
        <f t="shared" si="1316"/>
        <v>85.23336185359949</v>
      </c>
      <c r="J4735" s="39">
        <v>51707.254664887099</v>
      </c>
      <c r="K4735" s="40">
        <f t="shared" si="1317"/>
        <v>1225.5744529365984</v>
      </c>
      <c r="L4735" s="39">
        <v>51150.663547600598</v>
      </c>
      <c r="M4735" s="39">
        <f t="shared" si="1318"/>
        <v>1782.1655702231001</v>
      </c>
      <c r="N4735" s="39">
        <f t="shared" si="1323"/>
        <v>556.59111728650169</v>
      </c>
      <c r="O4735" s="40">
        <f>'Estimates from MCMC'!$B$2-L4735</f>
        <v>17910.336452399402</v>
      </c>
      <c r="P4735" s="39">
        <v>52325.330772169102</v>
      </c>
      <c r="Q4735" s="40">
        <f t="shared" si="1319"/>
        <v>1174.667224568504</v>
      </c>
      <c r="R4735" s="39">
        <v>52354.764731329597</v>
      </c>
      <c r="S4735" s="39">
        <f t="shared" si="1320"/>
        <v>29.433959160494851</v>
      </c>
      <c r="T4735" s="39">
        <f t="shared" si="1324"/>
        <v>1204.1011837289989</v>
      </c>
      <c r="U4735" s="39">
        <v>59140.588950910504</v>
      </c>
      <c r="V4735" s="39">
        <f t="shared" si="1321"/>
        <v>7989.925403309906</v>
      </c>
      <c r="W4735" s="39">
        <v>60581.273069406103</v>
      </c>
      <c r="X4735" s="39">
        <f t="shared" si="1322"/>
        <v>236.58293476660037</v>
      </c>
      <c r="Y4735" s="39">
        <f t="shared" si="1325"/>
        <v>9430.6095218055052</v>
      </c>
      <c r="Z4735" s="39">
        <f t="shared" si="1326"/>
        <v>8479.7269305938971</v>
      </c>
      <c r="AA4735" s="45">
        <f t="shared" si="1327"/>
        <v>6.7229400571516815E-2</v>
      </c>
      <c r="AB4735" s="45">
        <f t="shared" si="1328"/>
        <v>0.44610694079057994</v>
      </c>
      <c r="AC4735" s="45">
        <f t="shared" si="1329"/>
        <v>1.3209295950155417E-2</v>
      </c>
      <c r="AD4735" s="45">
        <f t="shared" si="1330"/>
        <v>0.52654563731225223</v>
      </c>
      <c r="AE4735" s="45">
        <f t="shared" si="1331"/>
        <v>0.47345436268774782</v>
      </c>
      <c r="AF4735" s="43">
        <f>('Estimates from MCMC'!$B$2-'MCMC runs'!W4735)/'Estimates from MCMC'!$B$2</f>
        <v>0.12278604321677788</v>
      </c>
    </row>
    <row r="4736" spans="1:32" x14ac:dyDescent="0.3">
      <c r="A4736" s="38">
        <v>4411</v>
      </c>
      <c r="B4736" s="38">
        <v>1927115.9153202854</v>
      </c>
      <c r="C4736" s="39">
        <v>52932.829117823698</v>
      </c>
      <c r="D4736" s="39">
        <v>51848.914500446401</v>
      </c>
      <c r="E4736" s="39">
        <f t="shared" si="1314"/>
        <v>1083.914617377297</v>
      </c>
      <c r="F4736" s="39">
        <v>52875.801105630599</v>
      </c>
      <c r="G4736" s="40">
        <f t="shared" si="1315"/>
        <v>57.02801219309913</v>
      </c>
      <c r="H4736" s="39">
        <v>52847.595755970098</v>
      </c>
      <c r="I4736" s="39">
        <f t="shared" si="1316"/>
        <v>85.23336185359949</v>
      </c>
      <c r="J4736" s="39">
        <v>51707.254664887099</v>
      </c>
      <c r="K4736" s="40">
        <f t="shared" si="1317"/>
        <v>1225.5744529365984</v>
      </c>
      <c r="L4736" s="39">
        <v>51150.663547600598</v>
      </c>
      <c r="M4736" s="39">
        <f t="shared" si="1318"/>
        <v>1782.1655702231001</v>
      </c>
      <c r="N4736" s="39">
        <f t="shared" si="1323"/>
        <v>556.59111728650169</v>
      </c>
      <c r="O4736" s="40">
        <f>'Estimates from MCMC'!$B$2-L4736</f>
        <v>17910.336452399402</v>
      </c>
      <c r="P4736" s="39">
        <v>52325.330772169102</v>
      </c>
      <c r="Q4736" s="40">
        <f t="shared" si="1319"/>
        <v>1174.667224568504</v>
      </c>
      <c r="R4736" s="39">
        <v>52354.764731329597</v>
      </c>
      <c r="S4736" s="39">
        <f t="shared" si="1320"/>
        <v>29.433959160494851</v>
      </c>
      <c r="T4736" s="39">
        <f t="shared" si="1324"/>
        <v>1204.1011837289989</v>
      </c>
      <c r="U4736" s="39">
        <v>59140.588950910504</v>
      </c>
      <c r="V4736" s="39">
        <f t="shared" si="1321"/>
        <v>7989.925403309906</v>
      </c>
      <c r="W4736" s="39">
        <v>60581.273069406103</v>
      </c>
      <c r="X4736" s="39">
        <f t="shared" si="1322"/>
        <v>236.58293476660037</v>
      </c>
      <c r="Y4736" s="39">
        <f t="shared" si="1325"/>
        <v>9430.6095218055052</v>
      </c>
      <c r="Z4736" s="39">
        <f t="shared" si="1326"/>
        <v>8479.7269305938971</v>
      </c>
      <c r="AA4736" s="45">
        <f t="shared" si="1327"/>
        <v>6.7229400571516815E-2</v>
      </c>
      <c r="AB4736" s="45">
        <f t="shared" si="1328"/>
        <v>0.44610694079057994</v>
      </c>
      <c r="AC4736" s="45">
        <f t="shared" si="1329"/>
        <v>1.3209295950155417E-2</v>
      </c>
      <c r="AD4736" s="45">
        <f t="shared" si="1330"/>
        <v>0.52654563731225223</v>
      </c>
      <c r="AE4736" s="45">
        <f t="shared" si="1331"/>
        <v>0.47345436268774782</v>
      </c>
      <c r="AF4736" s="43">
        <f>('Estimates from MCMC'!$B$2-'MCMC runs'!W4736)/'Estimates from MCMC'!$B$2</f>
        <v>0.12278604321677788</v>
      </c>
    </row>
    <row r="4737" spans="1:32" x14ac:dyDescent="0.3">
      <c r="A4737" s="38">
        <v>928</v>
      </c>
      <c r="B4737" s="38">
        <v>1948738.5187504494</v>
      </c>
      <c r="C4737" s="39">
        <v>53570.9988100911</v>
      </c>
      <c r="D4737" s="39">
        <v>52461.024585055296</v>
      </c>
      <c r="E4737" s="39">
        <f t="shared" si="1314"/>
        <v>1109.9742250358031</v>
      </c>
      <c r="F4737" s="39">
        <v>53509.225116468202</v>
      </c>
      <c r="G4737" s="40">
        <f t="shared" si="1315"/>
        <v>61.773693622897554</v>
      </c>
      <c r="H4737" s="39">
        <v>53482.176370978399</v>
      </c>
      <c r="I4737" s="39">
        <f t="shared" si="1316"/>
        <v>88.822439112700522</v>
      </c>
      <c r="J4737" s="39">
        <v>52311.318825072602</v>
      </c>
      <c r="K4737" s="40">
        <f t="shared" si="1317"/>
        <v>1259.679985018498</v>
      </c>
      <c r="L4737" s="39">
        <v>51731.0473869056</v>
      </c>
      <c r="M4737" s="39">
        <f t="shared" si="1318"/>
        <v>1839.9514231854992</v>
      </c>
      <c r="N4737" s="39">
        <f t="shared" si="1323"/>
        <v>580.27143816700118</v>
      </c>
      <c r="O4737" s="40">
        <f>'Estimates from MCMC'!$B$2-L4737</f>
        <v>17329.9526130944</v>
      </c>
      <c r="P4737" s="39">
        <v>52947.802604346303</v>
      </c>
      <c r="Q4737" s="40">
        <f t="shared" si="1319"/>
        <v>1216.7552174407028</v>
      </c>
      <c r="R4737" s="39">
        <v>52978.630016934301</v>
      </c>
      <c r="S4737" s="39">
        <f t="shared" si="1320"/>
        <v>30.827412587997969</v>
      </c>
      <c r="T4737" s="39">
        <f t="shared" si="1324"/>
        <v>1247.5826300287008</v>
      </c>
      <c r="U4737" s="39">
        <v>59992.214837149797</v>
      </c>
      <c r="V4737" s="39">
        <f t="shared" si="1321"/>
        <v>8261.1674502441965</v>
      </c>
      <c r="W4737" s="39">
        <v>61490.522658463102</v>
      </c>
      <c r="X4737" s="39">
        <f t="shared" si="1322"/>
        <v>250.72519128460408</v>
      </c>
      <c r="Y4737" s="39">
        <f t="shared" si="1325"/>
        <v>9759.4752715575014</v>
      </c>
      <c r="Z4737" s="39">
        <f t="shared" si="1326"/>
        <v>7570.4773415368982</v>
      </c>
      <c r="AA4737" s="45">
        <f t="shared" si="1327"/>
        <v>7.1989961997128343E-2</v>
      </c>
      <c r="AB4737" s="45">
        <f t="shared" si="1328"/>
        <v>0.47669879050921998</v>
      </c>
      <c r="AC4737" s="45">
        <f t="shared" si="1329"/>
        <v>1.4467736691625906E-2</v>
      </c>
      <c r="AD4737" s="45">
        <f t="shared" si="1330"/>
        <v>0.56315648919797423</v>
      </c>
      <c r="AE4737" s="45">
        <f t="shared" si="1331"/>
        <v>0.43684351080202577</v>
      </c>
      <c r="AF4737" s="43">
        <f>('Estimates from MCMC'!$B$2-'MCMC runs'!W4737)/'Estimates from MCMC'!$B$2</f>
        <v>0.10962015235135457</v>
      </c>
    </row>
    <row r="4738" spans="1:32" x14ac:dyDescent="0.3">
      <c r="A4738" s="38">
        <v>1579</v>
      </c>
      <c r="B4738" s="38">
        <v>1950153.8792609118</v>
      </c>
      <c r="C4738" s="39">
        <v>52530.938266772697</v>
      </c>
      <c r="D4738" s="39">
        <v>51443.060189342599</v>
      </c>
      <c r="E4738" s="39">
        <f t="shared" ref="E4738:E4801" si="1332">$C4738-D4738</f>
        <v>1087.8780774300976</v>
      </c>
      <c r="F4738" s="39">
        <v>52472.370880447299</v>
      </c>
      <c r="G4738" s="40">
        <f t="shared" ref="G4738:G4801" si="1333">$C4738-F4738</f>
        <v>58.56738632539782</v>
      </c>
      <c r="H4738" s="39">
        <v>52444.569748056703</v>
      </c>
      <c r="I4738" s="39">
        <f t="shared" ref="I4738:I4801" si="1334">$C4738-H4738</f>
        <v>86.368518715993559</v>
      </c>
      <c r="J4738" s="39">
        <v>51298.905827071001</v>
      </c>
      <c r="K4738" s="40">
        <f t="shared" ref="K4738:K4801" si="1335">$C4738-J4738</f>
        <v>1232.0324397016957</v>
      </c>
      <c r="L4738" s="39">
        <v>50735.096009486901</v>
      </c>
      <c r="M4738" s="39">
        <f t="shared" ref="M4738:M4801" si="1336">$C4738-L4738</f>
        <v>1795.8422572857962</v>
      </c>
      <c r="N4738" s="39">
        <f t="shared" si="1323"/>
        <v>563.80981758410053</v>
      </c>
      <c r="O4738" s="40">
        <f>'Estimates from MCMC'!$B$2-L4738</f>
        <v>18325.903990513099</v>
      </c>
      <c r="P4738" s="39">
        <v>51920.715001737597</v>
      </c>
      <c r="Q4738" s="40">
        <f t="shared" ref="Q4738:Q4801" si="1337">P4738-L4738</f>
        <v>1185.6189922506965</v>
      </c>
      <c r="R4738" s="39">
        <v>51950.672085203601</v>
      </c>
      <c r="S4738" s="39">
        <f t="shared" ref="S4738:S4801" si="1338">R4738-L4738-Q4738</f>
        <v>29.957083466004406</v>
      </c>
      <c r="T4738" s="39">
        <f t="shared" si="1324"/>
        <v>1215.5760757167009</v>
      </c>
      <c r="U4738" s="39">
        <v>58589.772515003402</v>
      </c>
      <c r="V4738" s="39">
        <f t="shared" ref="V4738:V4801" si="1339">U4738-L4738</f>
        <v>7854.6765055165015</v>
      </c>
      <c r="W4738" s="39">
        <v>60043.866543495598</v>
      </c>
      <c r="X4738" s="39">
        <f t="shared" ref="X4738:X4801" si="1340">W4738-V4738-S4738-Q4738-L4738</f>
        <v>238.51795277549536</v>
      </c>
      <c r="Y4738" s="39">
        <f t="shared" si="1325"/>
        <v>9308.7705340086977</v>
      </c>
      <c r="Z4738" s="39">
        <f t="shared" si="1326"/>
        <v>9017.1334565044017</v>
      </c>
      <c r="AA4738" s="45">
        <f t="shared" si="1327"/>
        <v>6.6331029364007185E-2</v>
      </c>
      <c r="AB4738" s="45">
        <f t="shared" si="1328"/>
        <v>0.42861058911924277</v>
      </c>
      <c r="AC4738" s="45">
        <f t="shared" si="1329"/>
        <v>1.3015344448981652E-2</v>
      </c>
      <c r="AD4738" s="45">
        <f t="shared" si="1330"/>
        <v>0.50795696293223158</v>
      </c>
      <c r="AE4738" s="45">
        <f t="shared" si="1331"/>
        <v>0.49204303706776842</v>
      </c>
      <c r="AF4738" s="43">
        <f>('Estimates from MCMC'!$B$2-'MCMC runs'!W4738)/'Estimates from MCMC'!$B$2</f>
        <v>0.1305676641882452</v>
      </c>
    </row>
    <row r="4739" spans="1:32" x14ac:dyDescent="0.3">
      <c r="A4739" s="38">
        <v>2087</v>
      </c>
      <c r="B4739" s="38">
        <v>1999667.2018161702</v>
      </c>
      <c r="C4739" s="39">
        <v>52711.405794615399</v>
      </c>
      <c r="D4739" s="39">
        <v>51621.298919107598</v>
      </c>
      <c r="E4739" s="39">
        <f t="shared" si="1332"/>
        <v>1090.1068755078013</v>
      </c>
      <c r="F4739" s="39">
        <v>52646.319722831402</v>
      </c>
      <c r="G4739" s="40">
        <f t="shared" si="1333"/>
        <v>65.086071783996886</v>
      </c>
      <c r="H4739" s="39">
        <v>52625.086128118397</v>
      </c>
      <c r="I4739" s="39">
        <f t="shared" si="1334"/>
        <v>86.31966649700189</v>
      </c>
      <c r="J4739" s="39">
        <v>51470.809329378499</v>
      </c>
      <c r="K4739" s="40">
        <f t="shared" si="1335"/>
        <v>1240.5964652369003</v>
      </c>
      <c r="L4739" s="39">
        <v>50907.251204034001</v>
      </c>
      <c r="M4739" s="39">
        <f t="shared" si="1336"/>
        <v>1804.1545905813982</v>
      </c>
      <c r="N4739" s="39">
        <f t="shared" ref="N4739:N4802" si="1341">M4739-K4739</f>
        <v>563.55812534449797</v>
      </c>
      <c r="O4739" s="40">
        <f>'Estimates from MCMC'!$B$2-L4739</f>
        <v>18153.748795965999</v>
      </c>
      <c r="P4739" s="39">
        <v>52099.388111564796</v>
      </c>
      <c r="Q4739" s="40">
        <f t="shared" si="1337"/>
        <v>1192.1369075307957</v>
      </c>
      <c r="R4739" s="39">
        <v>52129.078029229102</v>
      </c>
      <c r="S4739" s="39">
        <f t="shared" si="1338"/>
        <v>29.68991766430554</v>
      </c>
      <c r="T4739" s="39">
        <f t="shared" ref="T4739:T4802" si="1342">Q4739+S4739</f>
        <v>1221.8268251951013</v>
      </c>
      <c r="U4739" s="39">
        <v>58812.894038490602</v>
      </c>
      <c r="V4739" s="39">
        <f t="shared" si="1339"/>
        <v>7905.6428344566011</v>
      </c>
      <c r="W4739" s="39">
        <v>60275.294992480798</v>
      </c>
      <c r="X4739" s="39">
        <f t="shared" si="1340"/>
        <v>240.57412879509502</v>
      </c>
      <c r="Y4739" s="39">
        <f t="shared" ref="Y4739:Y4802" si="1343">Q4739+S4739+V4739+X4739</f>
        <v>9368.0437884467974</v>
      </c>
      <c r="Z4739" s="39">
        <f t="shared" ref="Z4739:Z4802" si="1344">O4739-Y4739</f>
        <v>8785.7050075192019</v>
      </c>
      <c r="AA4739" s="45">
        <f t="shared" ref="AA4739:AA4802" si="1345">T4739/O4739</f>
        <v>6.7304380980891795E-2</v>
      </c>
      <c r="AB4739" s="45">
        <f t="shared" ref="AB4739:AB4802" si="1346">V4739/O4739</f>
        <v>0.43548266109164946</v>
      </c>
      <c r="AC4739" s="45">
        <f t="shared" ref="AC4739:AC4802" si="1347">X4739/O4739</f>
        <v>1.3252035791558035E-2</v>
      </c>
      <c r="AD4739" s="45">
        <f t="shared" ref="AD4739:AD4802" si="1348">Y4739/O4739</f>
        <v>0.5160390778640993</v>
      </c>
      <c r="AE4739" s="45">
        <f t="shared" ref="AE4739:AE4802" si="1349">Z4739/O4739</f>
        <v>0.4839609221359007</v>
      </c>
      <c r="AF4739" s="43">
        <f>('Estimates from MCMC'!$B$2-'MCMC runs'!W4739)/'Estimates from MCMC'!$B$2</f>
        <v>0.12721659123845877</v>
      </c>
    </row>
    <row r="4740" spans="1:32" x14ac:dyDescent="0.3">
      <c r="A4740" s="38">
        <v>3139</v>
      </c>
      <c r="B4740" s="38">
        <v>1968114.3750972669</v>
      </c>
      <c r="C4740" s="39">
        <v>52480.673910137397</v>
      </c>
      <c r="D4740" s="39">
        <v>51414.6003922296</v>
      </c>
      <c r="E4740" s="39">
        <f t="shared" si="1332"/>
        <v>1066.0735179077965</v>
      </c>
      <c r="F4740" s="39">
        <v>52418.584185414198</v>
      </c>
      <c r="G4740" s="40">
        <f t="shared" si="1333"/>
        <v>62.089724723198742</v>
      </c>
      <c r="H4740" s="39">
        <v>52396.745015197499</v>
      </c>
      <c r="I4740" s="39">
        <f t="shared" si="1334"/>
        <v>83.928894939897873</v>
      </c>
      <c r="J4740" s="39">
        <v>51269.228330452403</v>
      </c>
      <c r="K4740" s="40">
        <f t="shared" si="1335"/>
        <v>1211.4455796849943</v>
      </c>
      <c r="L4740" s="39">
        <v>50720.869996295703</v>
      </c>
      <c r="M4740" s="39">
        <f t="shared" si="1336"/>
        <v>1759.8039138416934</v>
      </c>
      <c r="N4740" s="39">
        <f t="shared" si="1341"/>
        <v>548.35833415669913</v>
      </c>
      <c r="O4740" s="40">
        <f>'Estimates from MCMC'!$B$2-L4740</f>
        <v>18340.130003704297</v>
      </c>
      <c r="P4740" s="39">
        <v>51878.260710259798</v>
      </c>
      <c r="Q4740" s="40">
        <f t="shared" si="1337"/>
        <v>1157.3907139640942</v>
      </c>
      <c r="R4740" s="39">
        <v>51907.155986882499</v>
      </c>
      <c r="S4740" s="39">
        <f t="shared" si="1338"/>
        <v>28.895276622701203</v>
      </c>
      <c r="T4740" s="39">
        <f t="shared" si="1342"/>
        <v>1186.2859905867954</v>
      </c>
      <c r="U4740" s="39">
        <v>58489.744143907097</v>
      </c>
      <c r="V4740" s="39">
        <f t="shared" si="1339"/>
        <v>7768.8741476113937</v>
      </c>
      <c r="W4740" s="39">
        <v>59907.462405566803</v>
      </c>
      <c r="X4740" s="39">
        <f t="shared" si="1340"/>
        <v>231.43227107291023</v>
      </c>
      <c r="Y4740" s="39">
        <f t="shared" si="1343"/>
        <v>9186.5924092710993</v>
      </c>
      <c r="Z4740" s="39">
        <f t="shared" si="1344"/>
        <v>9153.5375944331972</v>
      </c>
      <c r="AA4740" s="45">
        <f t="shared" si="1345"/>
        <v>6.4682528986827914E-2</v>
      </c>
      <c r="AB4740" s="45">
        <f t="shared" si="1346"/>
        <v>0.42359973162906994</v>
      </c>
      <c r="AC4740" s="45">
        <f t="shared" si="1347"/>
        <v>1.261890024913488E-2</v>
      </c>
      <c r="AD4740" s="45">
        <f t="shared" si="1348"/>
        <v>0.50090116086503278</v>
      </c>
      <c r="AE4740" s="45">
        <f t="shared" si="1349"/>
        <v>0.49909883913496728</v>
      </c>
      <c r="AF4740" s="43">
        <f>('Estimates from MCMC'!$B$2-'MCMC runs'!W4740)/'Estimates from MCMC'!$B$2</f>
        <v>0.13254278962704272</v>
      </c>
    </row>
    <row r="4741" spans="1:32" x14ac:dyDescent="0.3">
      <c r="A4741" s="38">
        <v>3800</v>
      </c>
      <c r="B4741" s="38">
        <v>1968114.3750972669</v>
      </c>
      <c r="C4741" s="39">
        <v>52480.673910137397</v>
      </c>
      <c r="D4741" s="39">
        <v>51414.6003922296</v>
      </c>
      <c r="E4741" s="39">
        <f t="shared" si="1332"/>
        <v>1066.0735179077965</v>
      </c>
      <c r="F4741" s="39">
        <v>52418.584185414198</v>
      </c>
      <c r="G4741" s="40">
        <f t="shared" si="1333"/>
        <v>62.089724723198742</v>
      </c>
      <c r="H4741" s="39">
        <v>52396.745015197499</v>
      </c>
      <c r="I4741" s="39">
        <f t="shared" si="1334"/>
        <v>83.928894939897873</v>
      </c>
      <c r="J4741" s="39">
        <v>51269.228330452403</v>
      </c>
      <c r="K4741" s="40">
        <f t="shared" si="1335"/>
        <v>1211.4455796849943</v>
      </c>
      <c r="L4741" s="39">
        <v>50720.869996295703</v>
      </c>
      <c r="M4741" s="39">
        <f t="shared" si="1336"/>
        <v>1759.8039138416934</v>
      </c>
      <c r="N4741" s="39">
        <f t="shared" si="1341"/>
        <v>548.35833415669913</v>
      </c>
      <c r="O4741" s="40">
        <f>'Estimates from MCMC'!$B$2-L4741</f>
        <v>18340.130003704297</v>
      </c>
      <c r="P4741" s="39">
        <v>51878.260710259798</v>
      </c>
      <c r="Q4741" s="40">
        <f t="shared" si="1337"/>
        <v>1157.3907139640942</v>
      </c>
      <c r="R4741" s="39">
        <v>51907.155986882499</v>
      </c>
      <c r="S4741" s="39">
        <f t="shared" si="1338"/>
        <v>28.895276622701203</v>
      </c>
      <c r="T4741" s="39">
        <f t="shared" si="1342"/>
        <v>1186.2859905867954</v>
      </c>
      <c r="U4741" s="39">
        <v>58489.744143907097</v>
      </c>
      <c r="V4741" s="39">
        <f t="shared" si="1339"/>
        <v>7768.8741476113937</v>
      </c>
      <c r="W4741" s="39">
        <v>59907.462405566803</v>
      </c>
      <c r="X4741" s="39">
        <f t="shared" si="1340"/>
        <v>231.43227107291023</v>
      </c>
      <c r="Y4741" s="39">
        <f t="shared" si="1343"/>
        <v>9186.5924092710993</v>
      </c>
      <c r="Z4741" s="39">
        <f t="shared" si="1344"/>
        <v>9153.5375944331972</v>
      </c>
      <c r="AA4741" s="45">
        <f t="shared" si="1345"/>
        <v>6.4682528986827914E-2</v>
      </c>
      <c r="AB4741" s="45">
        <f t="shared" si="1346"/>
        <v>0.42359973162906994</v>
      </c>
      <c r="AC4741" s="45">
        <f t="shared" si="1347"/>
        <v>1.261890024913488E-2</v>
      </c>
      <c r="AD4741" s="45">
        <f t="shared" si="1348"/>
        <v>0.50090116086503278</v>
      </c>
      <c r="AE4741" s="45">
        <f t="shared" si="1349"/>
        <v>0.49909883913496728</v>
      </c>
      <c r="AF4741" s="43">
        <f>('Estimates from MCMC'!$B$2-'MCMC runs'!W4741)/'Estimates from MCMC'!$B$2</f>
        <v>0.13254278962704272</v>
      </c>
    </row>
    <row r="4742" spans="1:32" x14ac:dyDescent="0.3">
      <c r="A4742" s="38">
        <v>3282</v>
      </c>
      <c r="B4742" s="38">
        <v>1991013.7130128955</v>
      </c>
      <c r="C4742" s="39">
        <v>51920.972252070897</v>
      </c>
      <c r="D4742" s="39">
        <v>50866.0278233715</v>
      </c>
      <c r="E4742" s="39">
        <f t="shared" si="1332"/>
        <v>1054.9444286993967</v>
      </c>
      <c r="F4742" s="39">
        <v>51849.802355749802</v>
      </c>
      <c r="G4742" s="40">
        <f t="shared" si="1333"/>
        <v>71.169896321094711</v>
      </c>
      <c r="H4742" s="39">
        <v>51836.5875138294</v>
      </c>
      <c r="I4742" s="39">
        <f t="shared" si="1334"/>
        <v>84.384738241496962</v>
      </c>
      <c r="J4742" s="39">
        <v>50711.4108796527</v>
      </c>
      <c r="K4742" s="40">
        <f t="shared" si="1335"/>
        <v>1209.5613724181967</v>
      </c>
      <c r="L4742" s="39">
        <v>50160.341278300897</v>
      </c>
      <c r="M4742" s="39">
        <f t="shared" si="1336"/>
        <v>1760.6309737699994</v>
      </c>
      <c r="N4742" s="39">
        <f t="shared" si="1341"/>
        <v>551.0696013518027</v>
      </c>
      <c r="O4742" s="40">
        <f>'Estimates from MCMC'!$B$2-L4742</f>
        <v>18900.658721699103</v>
      </c>
      <c r="P4742" s="39">
        <v>51317.142011703603</v>
      </c>
      <c r="Q4742" s="40">
        <f t="shared" si="1337"/>
        <v>1156.8007334027061</v>
      </c>
      <c r="R4742" s="39">
        <v>51346.481380849</v>
      </c>
      <c r="S4742" s="39">
        <f t="shared" si="1338"/>
        <v>29.339369145396631</v>
      </c>
      <c r="T4742" s="39">
        <f t="shared" si="1342"/>
        <v>1186.1401025481027</v>
      </c>
      <c r="U4742" s="39">
        <v>57905.009407084202</v>
      </c>
      <c r="V4742" s="39">
        <f t="shared" si="1339"/>
        <v>7744.6681287833053</v>
      </c>
      <c r="W4742" s="39">
        <v>59323.264878309303</v>
      </c>
      <c r="X4742" s="39">
        <f t="shared" si="1340"/>
        <v>232.1153686769976</v>
      </c>
      <c r="Y4742" s="39">
        <f t="shared" si="1343"/>
        <v>9162.9236000084056</v>
      </c>
      <c r="Z4742" s="39">
        <f t="shared" si="1344"/>
        <v>9737.7351216906973</v>
      </c>
      <c r="AA4742" s="45">
        <f t="shared" si="1345"/>
        <v>6.2756548330579712E-2</v>
      </c>
      <c r="AB4742" s="45">
        <f t="shared" si="1346"/>
        <v>0.40975651922078021</v>
      </c>
      <c r="AC4742" s="45">
        <f t="shared" si="1347"/>
        <v>1.2280808414921279E-2</v>
      </c>
      <c r="AD4742" s="45">
        <f t="shared" si="1348"/>
        <v>0.48479387596628121</v>
      </c>
      <c r="AE4742" s="45">
        <f t="shared" si="1349"/>
        <v>0.51520612403371879</v>
      </c>
      <c r="AF4742" s="43">
        <f>('Estimates from MCMC'!$B$2-'MCMC runs'!W4742)/'Estimates from MCMC'!$B$2</f>
        <v>0.14100194207571129</v>
      </c>
    </row>
    <row r="4743" spans="1:32" x14ac:dyDescent="0.3">
      <c r="A4743" s="38">
        <v>903</v>
      </c>
      <c r="B4743" s="38">
        <v>1922504.7671525083</v>
      </c>
      <c r="C4743" s="39">
        <v>53336.467326543097</v>
      </c>
      <c r="D4743" s="39">
        <v>52238.856817722801</v>
      </c>
      <c r="E4743" s="39">
        <f t="shared" si="1332"/>
        <v>1097.6105088202967</v>
      </c>
      <c r="F4743" s="39">
        <v>53266.734273277798</v>
      </c>
      <c r="G4743" s="40">
        <f t="shared" si="1333"/>
        <v>69.733053265299532</v>
      </c>
      <c r="H4743" s="39">
        <v>53248.4227585318</v>
      </c>
      <c r="I4743" s="39">
        <f t="shared" si="1334"/>
        <v>88.044568011297088</v>
      </c>
      <c r="J4743" s="39">
        <v>52082.098026029103</v>
      </c>
      <c r="K4743" s="40">
        <f t="shared" si="1335"/>
        <v>1254.3693005139939</v>
      </c>
      <c r="L4743" s="39">
        <v>51507.076707019398</v>
      </c>
      <c r="M4743" s="39">
        <f t="shared" si="1336"/>
        <v>1829.3906195236996</v>
      </c>
      <c r="N4743" s="39">
        <f t="shared" si="1341"/>
        <v>575.02131900970562</v>
      </c>
      <c r="O4743" s="40">
        <f>'Estimates from MCMC'!$B$2-L4743</f>
        <v>17553.923292980602</v>
      </c>
      <c r="P4743" s="39">
        <v>52719.485970054702</v>
      </c>
      <c r="Q4743" s="40">
        <f t="shared" si="1337"/>
        <v>1212.4092630353043</v>
      </c>
      <c r="R4743" s="39">
        <v>52749.825864353101</v>
      </c>
      <c r="S4743" s="39">
        <f t="shared" si="1338"/>
        <v>30.339894298398576</v>
      </c>
      <c r="T4743" s="39">
        <f t="shared" si="1342"/>
        <v>1242.7491573337029</v>
      </c>
      <c r="U4743" s="39">
        <v>59525.162534293602</v>
      </c>
      <c r="V4743" s="39">
        <f t="shared" si="1339"/>
        <v>8018.0858272742043</v>
      </c>
      <c r="W4743" s="39">
        <v>61012.171994122997</v>
      </c>
      <c r="X4743" s="39">
        <f t="shared" si="1340"/>
        <v>244.26030249569158</v>
      </c>
      <c r="Y4743" s="39">
        <f t="shared" si="1343"/>
        <v>9505.0952871035988</v>
      </c>
      <c r="Z4743" s="39">
        <f t="shared" si="1344"/>
        <v>8048.8280058770033</v>
      </c>
      <c r="AA4743" s="45">
        <f t="shared" si="1345"/>
        <v>7.079609136896757E-2</v>
      </c>
      <c r="AB4743" s="45">
        <f t="shared" si="1346"/>
        <v>0.45676887687440487</v>
      </c>
      <c r="AC4743" s="45">
        <f t="shared" si="1347"/>
        <v>1.3914855295816719E-2</v>
      </c>
      <c r="AD4743" s="45">
        <f t="shared" si="1348"/>
        <v>0.54147982353918922</v>
      </c>
      <c r="AE4743" s="45">
        <f t="shared" si="1349"/>
        <v>0.45852017646081084</v>
      </c>
      <c r="AF4743" s="43">
        <f>('Estimates from MCMC'!$B$2-'MCMC runs'!W4743)/'Estimates from MCMC'!$B$2</f>
        <v>0.11654664725209603</v>
      </c>
    </row>
    <row r="4744" spans="1:32" x14ac:dyDescent="0.3">
      <c r="A4744" s="38">
        <v>1934</v>
      </c>
      <c r="B4744" s="38">
        <v>2030675.4359608984</v>
      </c>
      <c r="C4744" s="39">
        <v>53111.647802963002</v>
      </c>
      <c r="D4744" s="39">
        <v>51993.009916303599</v>
      </c>
      <c r="E4744" s="39">
        <f t="shared" si="1332"/>
        <v>1118.6378866594023</v>
      </c>
      <c r="F4744" s="39">
        <v>53063.913933449003</v>
      </c>
      <c r="G4744" s="40">
        <f t="shared" si="1333"/>
        <v>47.733869513998798</v>
      </c>
      <c r="H4744" s="39">
        <v>53023.032325565</v>
      </c>
      <c r="I4744" s="39">
        <f t="shared" si="1334"/>
        <v>88.615477398001531</v>
      </c>
      <c r="J4744" s="39">
        <v>51857.189877511199</v>
      </c>
      <c r="K4744" s="40">
        <f t="shared" si="1335"/>
        <v>1254.457925451803</v>
      </c>
      <c r="L4744" s="39">
        <v>51278.8767934231</v>
      </c>
      <c r="M4744" s="39">
        <f t="shared" si="1336"/>
        <v>1832.7710095399016</v>
      </c>
      <c r="N4744" s="39">
        <f t="shared" si="1341"/>
        <v>578.31308408809855</v>
      </c>
      <c r="O4744" s="40">
        <f>'Estimates from MCMC'!$B$2-L4744</f>
        <v>17782.1232065769</v>
      </c>
      <c r="P4744" s="39">
        <v>52494.306759640604</v>
      </c>
      <c r="Q4744" s="40">
        <f t="shared" si="1337"/>
        <v>1215.4299662175035</v>
      </c>
      <c r="R4744" s="39">
        <v>52525.031643256698</v>
      </c>
      <c r="S4744" s="39">
        <f t="shared" si="1338"/>
        <v>30.724883616094303</v>
      </c>
      <c r="T4744" s="39">
        <f t="shared" si="1342"/>
        <v>1246.1548498335978</v>
      </c>
      <c r="U4744" s="39">
        <v>59266.037605241298</v>
      </c>
      <c r="V4744" s="39">
        <f t="shared" si="1339"/>
        <v>7987.1608118181975</v>
      </c>
      <c r="W4744" s="39">
        <v>60756.269322225497</v>
      </c>
      <c r="X4744" s="39">
        <f t="shared" si="1340"/>
        <v>244.07686715060117</v>
      </c>
      <c r="Y4744" s="39">
        <f t="shared" si="1343"/>
        <v>9477.3925288023966</v>
      </c>
      <c r="Z4744" s="39">
        <f t="shared" si="1344"/>
        <v>8304.7306777745034</v>
      </c>
      <c r="AA4744" s="45">
        <f t="shared" si="1345"/>
        <v>7.0079080847482531E-2</v>
      </c>
      <c r="AB4744" s="45">
        <f t="shared" si="1346"/>
        <v>0.44916800536305274</v>
      </c>
      <c r="AC4744" s="45">
        <f t="shared" si="1347"/>
        <v>1.372596873360583E-2</v>
      </c>
      <c r="AD4744" s="45">
        <f t="shared" si="1348"/>
        <v>0.53297305494414104</v>
      </c>
      <c r="AE4744" s="45">
        <f t="shared" si="1349"/>
        <v>0.4670269450558589</v>
      </c>
      <c r="AF4744" s="43">
        <f>('Estimates from MCMC'!$B$2-'MCMC runs'!W4744)/'Estimates from MCMC'!$B$2</f>
        <v>0.12025210578726783</v>
      </c>
    </row>
    <row r="4745" spans="1:32" x14ac:dyDescent="0.3">
      <c r="A4745" s="38">
        <v>456</v>
      </c>
      <c r="B4745" s="38">
        <v>2023341.7687713606</v>
      </c>
      <c r="C4745" s="39">
        <v>52729.712629728303</v>
      </c>
      <c r="D4745" s="39">
        <v>51656.834674584199</v>
      </c>
      <c r="E4745" s="39">
        <f t="shared" si="1332"/>
        <v>1072.8779551441039</v>
      </c>
      <c r="F4745" s="39">
        <v>52665.914571300498</v>
      </c>
      <c r="G4745" s="40">
        <f t="shared" si="1333"/>
        <v>63.79805842780479</v>
      </c>
      <c r="H4745" s="39">
        <v>52643.801608109803</v>
      </c>
      <c r="I4745" s="39">
        <f t="shared" si="1334"/>
        <v>85.911021618499944</v>
      </c>
      <c r="J4745" s="39">
        <v>51507.848028370798</v>
      </c>
      <c r="K4745" s="40">
        <f t="shared" si="1335"/>
        <v>1221.8646013575053</v>
      </c>
      <c r="L4745" s="39">
        <v>50946.685227886301</v>
      </c>
      <c r="M4745" s="39">
        <f t="shared" si="1336"/>
        <v>1783.0274018420023</v>
      </c>
      <c r="N4745" s="39">
        <f t="shared" si="1341"/>
        <v>561.16280048449698</v>
      </c>
      <c r="O4745" s="40">
        <f>'Estimates from MCMC'!$B$2-L4745</f>
        <v>18114.314772113699</v>
      </c>
      <c r="P4745" s="39">
        <v>52124.3360576013</v>
      </c>
      <c r="Q4745" s="40">
        <f t="shared" si="1337"/>
        <v>1177.6508297149994</v>
      </c>
      <c r="R4745" s="39">
        <v>52154.1227262252</v>
      </c>
      <c r="S4745" s="39">
        <f t="shared" si="1338"/>
        <v>29.786668623899459</v>
      </c>
      <c r="T4745" s="39">
        <f t="shared" si="1342"/>
        <v>1207.4374983388989</v>
      </c>
      <c r="U4745" s="39">
        <v>58702.262634753301</v>
      </c>
      <c r="V4745" s="39">
        <f t="shared" si="1339"/>
        <v>7755.5774068669998</v>
      </c>
      <c r="W4745" s="39">
        <v>60142.705569769998</v>
      </c>
      <c r="X4745" s="39">
        <f t="shared" si="1340"/>
        <v>233.00543667779857</v>
      </c>
      <c r="Y4745" s="39">
        <f t="shared" si="1343"/>
        <v>9196.0203418836973</v>
      </c>
      <c r="Z4745" s="39">
        <f t="shared" si="1344"/>
        <v>8918.294430230002</v>
      </c>
      <c r="AA4745" s="45">
        <f t="shared" si="1345"/>
        <v>6.665653730372971E-2</v>
      </c>
      <c r="AB4745" s="45">
        <f t="shared" si="1346"/>
        <v>0.4281463309231226</v>
      </c>
      <c r="AC4745" s="45">
        <f t="shared" si="1347"/>
        <v>1.2863055523165669E-2</v>
      </c>
      <c r="AD4745" s="45">
        <f t="shared" si="1348"/>
        <v>0.50766592375001796</v>
      </c>
      <c r="AE4745" s="45">
        <f t="shared" si="1349"/>
        <v>0.49233407624998204</v>
      </c>
      <c r="AF4745" s="43">
        <f>('Estimates from MCMC'!$B$2-'MCMC runs'!W4745)/'Estimates from MCMC'!$B$2</f>
        <v>0.12913647978207674</v>
      </c>
    </row>
    <row r="4746" spans="1:32" x14ac:dyDescent="0.3">
      <c r="A4746" s="38">
        <v>2670</v>
      </c>
      <c r="B4746" s="38">
        <v>1944068.530275889</v>
      </c>
      <c r="C4746" s="39">
        <v>51705.225573037198</v>
      </c>
      <c r="D4746" s="39">
        <v>50604.5247430093</v>
      </c>
      <c r="E4746" s="39">
        <f t="shared" si="1332"/>
        <v>1100.7008300278976</v>
      </c>
      <c r="F4746" s="39">
        <v>51631.100602484301</v>
      </c>
      <c r="G4746" s="40">
        <f t="shared" si="1333"/>
        <v>74.124970552897139</v>
      </c>
      <c r="H4746" s="39">
        <v>51616.602531537603</v>
      </c>
      <c r="I4746" s="39">
        <f t="shared" si="1334"/>
        <v>88.623041499595274</v>
      </c>
      <c r="J4746" s="39">
        <v>50442.917572241298</v>
      </c>
      <c r="K4746" s="40">
        <f t="shared" si="1335"/>
        <v>1262.3080007958997</v>
      </c>
      <c r="L4746" s="39">
        <v>49864.5326783606</v>
      </c>
      <c r="M4746" s="39">
        <f t="shared" si="1336"/>
        <v>1840.6928946765984</v>
      </c>
      <c r="N4746" s="39">
        <f t="shared" si="1341"/>
        <v>578.38489388069866</v>
      </c>
      <c r="O4746" s="40">
        <f>'Estimates from MCMC'!$B$2-L4746</f>
        <v>19196.4673216394</v>
      </c>
      <c r="P4746" s="39">
        <v>51088.564906642998</v>
      </c>
      <c r="Q4746" s="40">
        <f t="shared" si="1337"/>
        <v>1224.0322282823981</v>
      </c>
      <c r="R4746" s="39">
        <v>51118.927905749202</v>
      </c>
      <c r="S4746" s="39">
        <f t="shared" si="1338"/>
        <v>30.36299910620437</v>
      </c>
      <c r="T4746" s="39">
        <f t="shared" si="1342"/>
        <v>1254.3952273886025</v>
      </c>
      <c r="U4746" s="39">
        <v>57488.139209610701</v>
      </c>
      <c r="V4746" s="39">
        <f t="shared" si="1339"/>
        <v>7623.6065312501014</v>
      </c>
      <c r="W4746" s="39">
        <v>58986.201618043699</v>
      </c>
      <c r="X4746" s="39">
        <f t="shared" si="1340"/>
        <v>243.66718104439497</v>
      </c>
      <c r="Y4746" s="39">
        <f t="shared" si="1343"/>
        <v>9121.6689396830989</v>
      </c>
      <c r="Z4746" s="39">
        <f t="shared" si="1344"/>
        <v>10074.798381956301</v>
      </c>
      <c r="AA4746" s="45">
        <f t="shared" si="1345"/>
        <v>6.5345107845680206E-2</v>
      </c>
      <c r="AB4746" s="45">
        <f t="shared" si="1346"/>
        <v>0.39713591066082865</v>
      </c>
      <c r="AC4746" s="45">
        <f t="shared" si="1347"/>
        <v>1.2693334505860816E-2</v>
      </c>
      <c r="AD4746" s="45">
        <f t="shared" si="1348"/>
        <v>0.47517435301236965</v>
      </c>
      <c r="AE4746" s="45">
        <f t="shared" si="1349"/>
        <v>0.52482564698763035</v>
      </c>
      <c r="AF4746" s="43">
        <f>('Estimates from MCMC'!$B$2-'MCMC runs'!W4746)/'Estimates from MCMC'!$B$2</f>
        <v>0.14588260207579243</v>
      </c>
    </row>
    <row r="4747" spans="1:32" x14ac:dyDescent="0.3">
      <c r="A4747" s="38">
        <v>2880</v>
      </c>
      <c r="B4747" s="38">
        <v>1922714.3785962134</v>
      </c>
      <c r="C4747" s="39">
        <v>53096.932544717798</v>
      </c>
      <c r="D4747" s="39">
        <v>51997.177025019002</v>
      </c>
      <c r="E4747" s="39">
        <f t="shared" si="1332"/>
        <v>1099.755519698796</v>
      </c>
      <c r="F4747" s="39">
        <v>53021.031099846099</v>
      </c>
      <c r="G4747" s="40">
        <f t="shared" si="1333"/>
        <v>75.901444871698914</v>
      </c>
      <c r="H4747" s="39">
        <v>53008.778806520102</v>
      </c>
      <c r="I4747" s="39">
        <f t="shared" si="1334"/>
        <v>88.15373819769593</v>
      </c>
      <c r="J4747" s="39">
        <v>51834.304546729298</v>
      </c>
      <c r="K4747" s="40">
        <f t="shared" si="1335"/>
        <v>1262.6279979885003</v>
      </c>
      <c r="L4747" s="39">
        <v>51258.766207575602</v>
      </c>
      <c r="M4747" s="39">
        <f t="shared" si="1336"/>
        <v>1838.1663371421964</v>
      </c>
      <c r="N4747" s="39">
        <f t="shared" si="1341"/>
        <v>575.53833915369614</v>
      </c>
      <c r="O4747" s="40">
        <f>'Estimates from MCMC'!$B$2-L4747</f>
        <v>17802.233792424398</v>
      </c>
      <c r="P4747" s="39">
        <v>52475.798425160901</v>
      </c>
      <c r="Q4747" s="40">
        <f t="shared" si="1337"/>
        <v>1217.0322175852998</v>
      </c>
      <c r="R4747" s="39">
        <v>52506.042888681302</v>
      </c>
      <c r="S4747" s="39">
        <f t="shared" si="1338"/>
        <v>30.244463520401041</v>
      </c>
      <c r="T4747" s="39">
        <f t="shared" si="1342"/>
        <v>1247.2766811057008</v>
      </c>
      <c r="U4747" s="39">
        <v>59314.3548692697</v>
      </c>
      <c r="V4747" s="39">
        <f t="shared" si="1339"/>
        <v>8055.5886616940988</v>
      </c>
      <c r="W4747" s="39">
        <v>60809.871028625297</v>
      </c>
      <c r="X4747" s="39">
        <f t="shared" si="1340"/>
        <v>248.23947824989591</v>
      </c>
      <c r="Y4747" s="39">
        <f t="shared" si="1343"/>
        <v>9551.1048210496956</v>
      </c>
      <c r="Z4747" s="39">
        <f t="shared" si="1344"/>
        <v>8251.1289713747028</v>
      </c>
      <c r="AA4747" s="45">
        <f t="shared" si="1345"/>
        <v>7.0062931183190597E-2</v>
      </c>
      <c r="AB4747" s="45">
        <f t="shared" si="1346"/>
        <v>0.45250437420511191</v>
      </c>
      <c r="AC4747" s="45">
        <f t="shared" si="1347"/>
        <v>1.3944288180033468E-2</v>
      </c>
      <c r="AD4747" s="45">
        <f t="shared" si="1348"/>
        <v>0.536511593568336</v>
      </c>
      <c r="AE4747" s="45">
        <f t="shared" si="1349"/>
        <v>0.463488406431664</v>
      </c>
      <c r="AF4747" s="43">
        <f>('Estimates from MCMC'!$B$2-'MCMC runs'!W4747)/'Estimates from MCMC'!$B$2</f>
        <v>0.11947595562437124</v>
      </c>
    </row>
    <row r="4748" spans="1:32" x14ac:dyDescent="0.3">
      <c r="A4748" s="38">
        <v>3480</v>
      </c>
      <c r="B4748" s="38">
        <v>1957738.877994017</v>
      </c>
      <c r="C4748" s="39">
        <v>52095.217442248701</v>
      </c>
      <c r="D4748" s="39">
        <v>51008.421588764999</v>
      </c>
      <c r="E4748" s="39">
        <f t="shared" si="1332"/>
        <v>1086.7958534837016</v>
      </c>
      <c r="F4748" s="39">
        <v>52016.988266190303</v>
      </c>
      <c r="G4748" s="40">
        <f t="shared" si="1333"/>
        <v>78.22917605839757</v>
      </c>
      <c r="H4748" s="39">
        <v>52007.326213514898</v>
      </c>
      <c r="I4748" s="39">
        <f t="shared" si="1334"/>
        <v>87.891228733802564</v>
      </c>
      <c r="J4748" s="39">
        <v>50843.408798443998</v>
      </c>
      <c r="K4748" s="40">
        <f t="shared" si="1335"/>
        <v>1251.808643804703</v>
      </c>
      <c r="L4748" s="39">
        <v>50269.536422677498</v>
      </c>
      <c r="M4748" s="39">
        <f t="shared" si="1336"/>
        <v>1825.6810195712023</v>
      </c>
      <c r="N4748" s="39">
        <f t="shared" si="1341"/>
        <v>573.87237576649932</v>
      </c>
      <c r="O4748" s="40">
        <f>'Estimates from MCMC'!$B$2-L4748</f>
        <v>18791.463577322502</v>
      </c>
      <c r="P4748" s="39">
        <v>51479.487472244902</v>
      </c>
      <c r="Q4748" s="40">
        <f t="shared" si="1337"/>
        <v>1209.951049567404</v>
      </c>
      <c r="R4748" s="39">
        <v>51509.753172499899</v>
      </c>
      <c r="S4748" s="39">
        <f t="shared" si="1338"/>
        <v>30.265700254996773</v>
      </c>
      <c r="T4748" s="39">
        <f t="shared" si="1342"/>
        <v>1240.2167498224007</v>
      </c>
      <c r="U4748" s="39">
        <v>58066.186288438003</v>
      </c>
      <c r="V4748" s="39">
        <f t="shared" si="1339"/>
        <v>7796.6498657605043</v>
      </c>
      <c r="W4748" s="39">
        <v>59549.204975683002</v>
      </c>
      <c r="X4748" s="39">
        <f t="shared" si="1340"/>
        <v>242.80193742259871</v>
      </c>
      <c r="Y4748" s="39">
        <f t="shared" si="1343"/>
        <v>9279.6685530055038</v>
      </c>
      <c r="Z4748" s="39">
        <f t="shared" si="1344"/>
        <v>9511.795024316998</v>
      </c>
      <c r="AA4748" s="45">
        <f t="shared" si="1345"/>
        <v>6.599894386720849E-2</v>
      </c>
      <c r="AB4748" s="45">
        <f t="shared" si="1346"/>
        <v>0.41490381170573032</v>
      </c>
      <c r="AC4748" s="45">
        <f t="shared" si="1347"/>
        <v>1.2920863583803635E-2</v>
      </c>
      <c r="AD4748" s="45">
        <f t="shared" si="1348"/>
        <v>0.49382361915674244</v>
      </c>
      <c r="AE4748" s="45">
        <f t="shared" si="1349"/>
        <v>0.50617638084325756</v>
      </c>
      <c r="AF4748" s="43">
        <f>('Estimates from MCMC'!$B$2-'MCMC runs'!W4748)/'Estimates from MCMC'!$B$2</f>
        <v>0.13773034019659428</v>
      </c>
    </row>
    <row r="4749" spans="1:32" x14ac:dyDescent="0.3">
      <c r="A4749" s="38">
        <v>2673</v>
      </c>
      <c r="B4749" s="38">
        <v>1928555.8870739623</v>
      </c>
      <c r="C4749" s="39">
        <v>52539.701091882198</v>
      </c>
      <c r="D4749" s="39">
        <v>51424.188194029899</v>
      </c>
      <c r="E4749" s="39">
        <f t="shared" si="1332"/>
        <v>1115.5128978522989</v>
      </c>
      <c r="F4749" s="39">
        <v>52480.323079936199</v>
      </c>
      <c r="G4749" s="40">
        <f t="shared" si="1333"/>
        <v>59.378011945998878</v>
      </c>
      <c r="H4749" s="39">
        <v>52449.994213437603</v>
      </c>
      <c r="I4749" s="39">
        <f t="shared" si="1334"/>
        <v>89.706878444594622</v>
      </c>
      <c r="J4749" s="39">
        <v>51275.836352648199</v>
      </c>
      <c r="K4749" s="40">
        <f t="shared" si="1335"/>
        <v>1263.864739233999</v>
      </c>
      <c r="L4749" s="39">
        <v>50690.336157352103</v>
      </c>
      <c r="M4749" s="39">
        <f t="shared" si="1336"/>
        <v>1849.3649345300946</v>
      </c>
      <c r="N4749" s="39">
        <f t="shared" si="1341"/>
        <v>585.50019529609563</v>
      </c>
      <c r="O4749" s="40">
        <f>'Estimates from MCMC'!$B$2-L4749</f>
        <v>18370.663842647897</v>
      </c>
      <c r="P4749" s="39">
        <v>51922.2321439097</v>
      </c>
      <c r="Q4749" s="40">
        <f t="shared" si="1337"/>
        <v>1231.8959865575962</v>
      </c>
      <c r="R4749" s="39">
        <v>51953.2340596504</v>
      </c>
      <c r="S4749" s="39">
        <f t="shared" si="1338"/>
        <v>31.001915740700497</v>
      </c>
      <c r="T4749" s="39">
        <f t="shared" si="1342"/>
        <v>1262.8979022982967</v>
      </c>
      <c r="U4749" s="39">
        <v>58442.758255426503</v>
      </c>
      <c r="V4749" s="39">
        <f t="shared" si="1339"/>
        <v>7752.4220980743994</v>
      </c>
      <c r="W4749" s="39">
        <v>59949.402589331898</v>
      </c>
      <c r="X4749" s="39">
        <f t="shared" si="1340"/>
        <v>243.7464316070982</v>
      </c>
      <c r="Y4749" s="39">
        <f t="shared" si="1343"/>
        <v>9259.0664319797943</v>
      </c>
      <c r="Z4749" s="39">
        <f t="shared" si="1344"/>
        <v>9111.5974106681024</v>
      </c>
      <c r="AA4749" s="45">
        <f t="shared" si="1345"/>
        <v>6.8745360163112432E-2</v>
      </c>
      <c r="AB4749" s="45">
        <f t="shared" si="1346"/>
        <v>0.42200010650007008</v>
      </c>
      <c r="AC4749" s="45">
        <f t="shared" si="1347"/>
        <v>1.3268242982119979E-2</v>
      </c>
      <c r="AD4749" s="45">
        <f t="shared" si="1348"/>
        <v>0.50401370964530257</v>
      </c>
      <c r="AE4749" s="45">
        <f t="shared" si="1349"/>
        <v>0.49598629035469749</v>
      </c>
      <c r="AF4749" s="43">
        <f>('Estimates from MCMC'!$B$2-'MCMC runs'!W4749)/'Estimates from MCMC'!$B$2</f>
        <v>0.13193549775804148</v>
      </c>
    </row>
    <row r="4750" spans="1:32" x14ac:dyDescent="0.3">
      <c r="A4750" s="38">
        <v>517</v>
      </c>
      <c r="B4750" s="38">
        <v>2280811.1473618662</v>
      </c>
      <c r="C4750" s="39">
        <v>51937.746799706598</v>
      </c>
      <c r="D4750" s="39">
        <v>50889.886270375297</v>
      </c>
      <c r="E4750" s="39">
        <f t="shared" si="1332"/>
        <v>1047.8605293313012</v>
      </c>
      <c r="F4750" s="39">
        <v>51861.179320335803</v>
      </c>
      <c r="G4750" s="40">
        <f t="shared" si="1333"/>
        <v>76.567479370794899</v>
      </c>
      <c r="H4750" s="39">
        <v>51853.127798933601</v>
      </c>
      <c r="I4750" s="39">
        <f t="shared" si="1334"/>
        <v>84.619000772996515</v>
      </c>
      <c r="J4750" s="39">
        <v>50729.617379738898</v>
      </c>
      <c r="K4750" s="40">
        <f t="shared" si="1335"/>
        <v>1208.1294199676995</v>
      </c>
      <c r="L4750" s="39">
        <v>50176.750673837203</v>
      </c>
      <c r="M4750" s="39">
        <f t="shared" si="1336"/>
        <v>1760.9961258693947</v>
      </c>
      <c r="N4750" s="39">
        <f t="shared" si="1341"/>
        <v>552.86670590169524</v>
      </c>
      <c r="O4750" s="40">
        <f>'Estimates from MCMC'!$B$2-L4750</f>
        <v>18884.249326162797</v>
      </c>
      <c r="P4750" s="39">
        <v>51336.990853542302</v>
      </c>
      <c r="Q4750" s="40">
        <f t="shared" si="1337"/>
        <v>1160.2401797050989</v>
      </c>
      <c r="R4750" s="39">
        <v>51366.3718935324</v>
      </c>
      <c r="S4750" s="39">
        <f t="shared" si="1338"/>
        <v>29.381039990097634</v>
      </c>
      <c r="T4750" s="39">
        <f t="shared" si="1342"/>
        <v>1189.6212196951965</v>
      </c>
      <c r="U4750" s="39">
        <v>57795.630655570501</v>
      </c>
      <c r="V4750" s="39">
        <f t="shared" si="1339"/>
        <v>7618.8799817332983</v>
      </c>
      <c r="W4750" s="39">
        <v>59213.884148687001</v>
      </c>
      <c r="X4750" s="39">
        <f t="shared" si="1340"/>
        <v>228.63227342130267</v>
      </c>
      <c r="Y4750" s="39">
        <f t="shared" si="1343"/>
        <v>9037.1334748497975</v>
      </c>
      <c r="Z4750" s="39">
        <f t="shared" si="1344"/>
        <v>9847.1158513129994</v>
      </c>
      <c r="AA4750" s="45">
        <f t="shared" si="1345"/>
        <v>6.2995420106377223E-2</v>
      </c>
      <c r="AB4750" s="45">
        <f t="shared" si="1346"/>
        <v>0.40345156697215795</v>
      </c>
      <c r="AC4750" s="45">
        <f t="shared" si="1347"/>
        <v>1.2107035311408897E-2</v>
      </c>
      <c r="AD4750" s="45">
        <f t="shared" si="1348"/>
        <v>0.4785540223899441</v>
      </c>
      <c r="AE4750" s="45">
        <f t="shared" si="1349"/>
        <v>0.52144597761005596</v>
      </c>
      <c r="AF4750" s="43">
        <f>('Estimates from MCMC'!$B$2-'MCMC runs'!W4750)/'Estimates from MCMC'!$B$2</f>
        <v>0.14258576984568713</v>
      </c>
    </row>
    <row r="4751" spans="1:32" x14ac:dyDescent="0.3">
      <c r="A4751" s="38">
        <v>641</v>
      </c>
      <c r="B4751" s="38">
        <v>2280811.1473618662</v>
      </c>
      <c r="C4751" s="39">
        <v>51937.746799706598</v>
      </c>
      <c r="D4751" s="39">
        <v>50889.886270375297</v>
      </c>
      <c r="E4751" s="39">
        <f t="shared" si="1332"/>
        <v>1047.8605293313012</v>
      </c>
      <c r="F4751" s="39">
        <v>51861.179320335803</v>
      </c>
      <c r="G4751" s="40">
        <f t="shared" si="1333"/>
        <v>76.567479370794899</v>
      </c>
      <c r="H4751" s="39">
        <v>51853.127798933601</v>
      </c>
      <c r="I4751" s="39">
        <f t="shared" si="1334"/>
        <v>84.619000772996515</v>
      </c>
      <c r="J4751" s="39">
        <v>50729.617379738898</v>
      </c>
      <c r="K4751" s="40">
        <f t="shared" si="1335"/>
        <v>1208.1294199676995</v>
      </c>
      <c r="L4751" s="39">
        <v>50176.750673837203</v>
      </c>
      <c r="M4751" s="39">
        <f t="shared" si="1336"/>
        <v>1760.9961258693947</v>
      </c>
      <c r="N4751" s="39">
        <f t="shared" si="1341"/>
        <v>552.86670590169524</v>
      </c>
      <c r="O4751" s="40">
        <f>'Estimates from MCMC'!$B$2-L4751</f>
        <v>18884.249326162797</v>
      </c>
      <c r="P4751" s="39">
        <v>51336.990853542302</v>
      </c>
      <c r="Q4751" s="40">
        <f t="shared" si="1337"/>
        <v>1160.2401797050989</v>
      </c>
      <c r="R4751" s="39">
        <v>51366.3718935324</v>
      </c>
      <c r="S4751" s="39">
        <f t="shared" si="1338"/>
        <v>29.381039990097634</v>
      </c>
      <c r="T4751" s="39">
        <f t="shared" si="1342"/>
        <v>1189.6212196951965</v>
      </c>
      <c r="U4751" s="39">
        <v>57795.630655570501</v>
      </c>
      <c r="V4751" s="39">
        <f t="shared" si="1339"/>
        <v>7618.8799817332983</v>
      </c>
      <c r="W4751" s="39">
        <v>59213.884148687001</v>
      </c>
      <c r="X4751" s="39">
        <f t="shared" si="1340"/>
        <v>228.63227342130267</v>
      </c>
      <c r="Y4751" s="39">
        <f t="shared" si="1343"/>
        <v>9037.1334748497975</v>
      </c>
      <c r="Z4751" s="39">
        <f t="shared" si="1344"/>
        <v>9847.1158513129994</v>
      </c>
      <c r="AA4751" s="45">
        <f t="shared" si="1345"/>
        <v>6.2995420106377223E-2</v>
      </c>
      <c r="AB4751" s="45">
        <f t="shared" si="1346"/>
        <v>0.40345156697215795</v>
      </c>
      <c r="AC4751" s="45">
        <f t="shared" si="1347"/>
        <v>1.2107035311408897E-2</v>
      </c>
      <c r="AD4751" s="45">
        <f t="shared" si="1348"/>
        <v>0.4785540223899441</v>
      </c>
      <c r="AE4751" s="45">
        <f t="shared" si="1349"/>
        <v>0.52144597761005596</v>
      </c>
      <c r="AF4751" s="43">
        <f>('Estimates from MCMC'!$B$2-'MCMC runs'!W4751)/'Estimates from MCMC'!$B$2</f>
        <v>0.14258576984568713</v>
      </c>
    </row>
    <row r="4752" spans="1:32" x14ac:dyDescent="0.3">
      <c r="A4752" s="38">
        <v>3230</v>
      </c>
      <c r="B4752" s="38">
        <v>2280811.1473618662</v>
      </c>
      <c r="C4752" s="39">
        <v>51937.746799706598</v>
      </c>
      <c r="D4752" s="39">
        <v>50889.886270375297</v>
      </c>
      <c r="E4752" s="39">
        <f t="shared" si="1332"/>
        <v>1047.8605293313012</v>
      </c>
      <c r="F4752" s="39">
        <v>51861.179320335803</v>
      </c>
      <c r="G4752" s="40">
        <f t="shared" si="1333"/>
        <v>76.567479370794899</v>
      </c>
      <c r="H4752" s="39">
        <v>51853.127798933601</v>
      </c>
      <c r="I4752" s="39">
        <f t="shared" si="1334"/>
        <v>84.619000772996515</v>
      </c>
      <c r="J4752" s="39">
        <v>50729.617379738898</v>
      </c>
      <c r="K4752" s="40">
        <f t="shared" si="1335"/>
        <v>1208.1294199676995</v>
      </c>
      <c r="L4752" s="39">
        <v>50176.750673837203</v>
      </c>
      <c r="M4752" s="39">
        <f t="shared" si="1336"/>
        <v>1760.9961258693947</v>
      </c>
      <c r="N4752" s="39">
        <f t="shared" si="1341"/>
        <v>552.86670590169524</v>
      </c>
      <c r="O4752" s="40">
        <f>'Estimates from MCMC'!$B$2-L4752</f>
        <v>18884.249326162797</v>
      </c>
      <c r="P4752" s="39">
        <v>51336.990853542302</v>
      </c>
      <c r="Q4752" s="40">
        <f t="shared" si="1337"/>
        <v>1160.2401797050989</v>
      </c>
      <c r="R4752" s="39">
        <v>51366.3718935324</v>
      </c>
      <c r="S4752" s="39">
        <f t="shared" si="1338"/>
        <v>29.381039990097634</v>
      </c>
      <c r="T4752" s="39">
        <f t="shared" si="1342"/>
        <v>1189.6212196951965</v>
      </c>
      <c r="U4752" s="39">
        <v>57795.630655570501</v>
      </c>
      <c r="V4752" s="39">
        <f t="shared" si="1339"/>
        <v>7618.8799817332983</v>
      </c>
      <c r="W4752" s="39">
        <v>59213.884148687001</v>
      </c>
      <c r="X4752" s="39">
        <f t="shared" si="1340"/>
        <v>228.63227342130267</v>
      </c>
      <c r="Y4752" s="39">
        <f t="shared" si="1343"/>
        <v>9037.1334748497975</v>
      </c>
      <c r="Z4752" s="39">
        <f t="shared" si="1344"/>
        <v>9847.1158513129994</v>
      </c>
      <c r="AA4752" s="45">
        <f t="shared" si="1345"/>
        <v>6.2995420106377223E-2</v>
      </c>
      <c r="AB4752" s="45">
        <f t="shared" si="1346"/>
        <v>0.40345156697215795</v>
      </c>
      <c r="AC4752" s="45">
        <f t="shared" si="1347"/>
        <v>1.2107035311408897E-2</v>
      </c>
      <c r="AD4752" s="45">
        <f t="shared" si="1348"/>
        <v>0.4785540223899441</v>
      </c>
      <c r="AE4752" s="45">
        <f t="shared" si="1349"/>
        <v>0.52144597761005596</v>
      </c>
      <c r="AF4752" s="43">
        <f>('Estimates from MCMC'!$B$2-'MCMC runs'!W4752)/'Estimates from MCMC'!$B$2</f>
        <v>0.14258576984568713</v>
      </c>
    </row>
    <row r="4753" spans="1:32" x14ac:dyDescent="0.3">
      <c r="A4753" s="38">
        <v>4040</v>
      </c>
      <c r="B4753" s="38">
        <v>1950647.3091229997</v>
      </c>
      <c r="C4753" s="39">
        <v>52566.079633635702</v>
      </c>
      <c r="D4753" s="39">
        <v>51488.664286393898</v>
      </c>
      <c r="E4753" s="39">
        <f t="shared" si="1332"/>
        <v>1077.4153472418038</v>
      </c>
      <c r="F4753" s="39">
        <v>52500.815971715499</v>
      </c>
      <c r="G4753" s="40">
        <f t="shared" si="1333"/>
        <v>65.263661920202139</v>
      </c>
      <c r="H4753" s="39">
        <v>52480.021689636298</v>
      </c>
      <c r="I4753" s="39">
        <f t="shared" si="1334"/>
        <v>86.057943999403506</v>
      </c>
      <c r="J4753" s="39">
        <v>51338.246668496198</v>
      </c>
      <c r="K4753" s="40">
        <f t="shared" si="1335"/>
        <v>1227.8329651395034</v>
      </c>
      <c r="L4753" s="39">
        <v>50776.2892926399</v>
      </c>
      <c r="M4753" s="39">
        <f t="shared" si="1336"/>
        <v>1789.7903409958017</v>
      </c>
      <c r="N4753" s="39">
        <f t="shared" si="1341"/>
        <v>561.95737585629831</v>
      </c>
      <c r="O4753" s="40">
        <f>'Estimates from MCMC'!$B$2-L4753</f>
        <v>18284.7107073601</v>
      </c>
      <c r="P4753" s="39">
        <v>51958.364701719998</v>
      </c>
      <c r="Q4753" s="40">
        <f t="shared" si="1337"/>
        <v>1182.0754090800983</v>
      </c>
      <c r="R4753" s="39">
        <v>51988.173799169803</v>
      </c>
      <c r="S4753" s="39">
        <f t="shared" si="1338"/>
        <v>29.80909744980454</v>
      </c>
      <c r="T4753" s="39">
        <f t="shared" si="1342"/>
        <v>1211.8845065299029</v>
      </c>
      <c r="U4753" s="39">
        <v>58529.146569690398</v>
      </c>
      <c r="V4753" s="39">
        <f t="shared" si="1339"/>
        <v>7752.8572770504979</v>
      </c>
      <c r="W4753" s="39">
        <v>59976.182663971304</v>
      </c>
      <c r="X4753" s="39">
        <f t="shared" si="1340"/>
        <v>235.15158775100281</v>
      </c>
      <c r="Y4753" s="39">
        <f t="shared" si="1343"/>
        <v>9199.8933713314036</v>
      </c>
      <c r="Z4753" s="39">
        <f t="shared" si="1344"/>
        <v>9084.8173360286964</v>
      </c>
      <c r="AA4753" s="45">
        <f t="shared" si="1345"/>
        <v>6.6278571530370783E-2</v>
      </c>
      <c r="AB4753" s="45">
        <f t="shared" si="1346"/>
        <v>0.42400765323182055</v>
      </c>
      <c r="AC4753" s="45">
        <f t="shared" si="1347"/>
        <v>1.2860558283612758E-2</v>
      </c>
      <c r="AD4753" s="45">
        <f t="shared" si="1348"/>
        <v>0.50314678304580407</v>
      </c>
      <c r="AE4753" s="45">
        <f t="shared" si="1349"/>
        <v>0.49685321695419588</v>
      </c>
      <c r="AF4753" s="43">
        <f>('Estimates from MCMC'!$B$2-'MCMC runs'!W4753)/'Estimates from MCMC'!$B$2</f>
        <v>0.13154772354916228</v>
      </c>
    </row>
    <row r="4754" spans="1:32" x14ac:dyDescent="0.3">
      <c r="A4754" s="38">
        <v>3627</v>
      </c>
      <c r="B4754" s="38">
        <v>1960806.1401829331</v>
      </c>
      <c r="C4754" s="39">
        <v>52993.415517724497</v>
      </c>
      <c r="D4754" s="39">
        <v>51885.673200280798</v>
      </c>
      <c r="E4754" s="39">
        <f t="shared" si="1332"/>
        <v>1107.742317443699</v>
      </c>
      <c r="F4754" s="39">
        <v>52945.976743073203</v>
      </c>
      <c r="G4754" s="40">
        <f t="shared" si="1333"/>
        <v>47.438774651294807</v>
      </c>
      <c r="H4754" s="39">
        <v>52905.898020312598</v>
      </c>
      <c r="I4754" s="39">
        <f t="shared" si="1334"/>
        <v>87.517497411899967</v>
      </c>
      <c r="J4754" s="39">
        <v>51751.0708371129</v>
      </c>
      <c r="K4754" s="40">
        <f t="shared" si="1335"/>
        <v>1242.3446806115971</v>
      </c>
      <c r="L4754" s="39">
        <v>51179.5422733413</v>
      </c>
      <c r="M4754" s="39">
        <f t="shared" si="1336"/>
        <v>1813.8732443831977</v>
      </c>
      <c r="N4754" s="39">
        <f t="shared" si="1341"/>
        <v>571.5285637716006</v>
      </c>
      <c r="O4754" s="40">
        <f>'Estimates from MCMC'!$B$2-L4754</f>
        <v>17881.4577266587</v>
      </c>
      <c r="P4754" s="39">
        <v>52378.293838891201</v>
      </c>
      <c r="Q4754" s="40">
        <f t="shared" si="1337"/>
        <v>1198.751565549901</v>
      </c>
      <c r="R4754" s="39">
        <v>52408.767930065202</v>
      </c>
      <c r="S4754" s="39">
        <f t="shared" si="1338"/>
        <v>30.474091174000932</v>
      </c>
      <c r="T4754" s="39">
        <f t="shared" si="1342"/>
        <v>1229.2256567239019</v>
      </c>
      <c r="U4754" s="39">
        <v>59215.716472005901</v>
      </c>
      <c r="V4754" s="39">
        <f t="shared" si="1339"/>
        <v>8036.1741986646011</v>
      </c>
      <c r="W4754" s="39">
        <v>60686.8276667264</v>
      </c>
      <c r="X4754" s="39">
        <f t="shared" si="1340"/>
        <v>241.88553799659712</v>
      </c>
      <c r="Y4754" s="39">
        <f t="shared" si="1343"/>
        <v>9507.2853933851002</v>
      </c>
      <c r="Z4754" s="39">
        <f t="shared" si="1344"/>
        <v>8374.1723332736001</v>
      </c>
      <c r="AA4754" s="45">
        <f t="shared" si="1345"/>
        <v>6.8743034014016768E-2</v>
      </c>
      <c r="AB4754" s="45">
        <f t="shared" si="1346"/>
        <v>0.44941381857720764</v>
      </c>
      <c r="AC4754" s="45">
        <f t="shared" si="1347"/>
        <v>1.3527171089411818E-2</v>
      </c>
      <c r="AD4754" s="45">
        <f t="shared" si="1348"/>
        <v>0.53168402368063628</v>
      </c>
      <c r="AE4754" s="45">
        <f t="shared" si="1349"/>
        <v>0.46831597631936378</v>
      </c>
      <c r="AF4754" s="43">
        <f>('Estimates from MCMC'!$B$2-'MCMC runs'!W4754)/'Estimates from MCMC'!$B$2</f>
        <v>0.1212576176608158</v>
      </c>
    </row>
    <row r="4755" spans="1:32" x14ac:dyDescent="0.3">
      <c r="A4755" s="38">
        <v>4410</v>
      </c>
      <c r="B4755" s="38">
        <v>2094893.8656910267</v>
      </c>
      <c r="C4755" s="39">
        <v>52960.137768376997</v>
      </c>
      <c r="D4755" s="39">
        <v>51880.046944560403</v>
      </c>
      <c r="E4755" s="39">
        <f t="shared" si="1332"/>
        <v>1080.0908238165939</v>
      </c>
      <c r="F4755" s="39">
        <v>52890.211042205097</v>
      </c>
      <c r="G4755" s="40">
        <f t="shared" si="1333"/>
        <v>69.926726171899645</v>
      </c>
      <c r="H4755" s="39">
        <v>52873.045668499501</v>
      </c>
      <c r="I4755" s="39">
        <f t="shared" si="1334"/>
        <v>87.092099877496366</v>
      </c>
      <c r="J4755" s="39">
        <v>51723.987983688698</v>
      </c>
      <c r="K4755" s="40">
        <f t="shared" si="1335"/>
        <v>1236.1497846882994</v>
      </c>
      <c r="L4755" s="39">
        <v>51155.161617025296</v>
      </c>
      <c r="M4755" s="39">
        <f t="shared" si="1336"/>
        <v>1804.9761513517005</v>
      </c>
      <c r="N4755" s="39">
        <f t="shared" si="1341"/>
        <v>568.82636666340113</v>
      </c>
      <c r="O4755" s="40">
        <f>'Estimates from MCMC'!$B$2-L4755</f>
        <v>17905.838382974704</v>
      </c>
      <c r="P4755" s="39">
        <v>52345.706560876097</v>
      </c>
      <c r="Q4755" s="40">
        <f t="shared" si="1337"/>
        <v>1190.5449438508003</v>
      </c>
      <c r="R4755" s="39">
        <v>52376.034075999698</v>
      </c>
      <c r="S4755" s="39">
        <f t="shared" si="1338"/>
        <v>30.327515123601188</v>
      </c>
      <c r="T4755" s="39">
        <f t="shared" si="1342"/>
        <v>1220.8724589744015</v>
      </c>
      <c r="U4755" s="39">
        <v>59109.398632568897</v>
      </c>
      <c r="V4755" s="39">
        <f t="shared" si="1339"/>
        <v>7954.2370155436001</v>
      </c>
      <c r="W4755" s="39">
        <v>60571.234834075498</v>
      </c>
      <c r="X4755" s="39">
        <f t="shared" si="1340"/>
        <v>240.96374253219983</v>
      </c>
      <c r="Y4755" s="39">
        <f t="shared" si="1343"/>
        <v>9416.0732170502015</v>
      </c>
      <c r="Z4755" s="39">
        <f t="shared" si="1344"/>
        <v>8489.7651659245021</v>
      </c>
      <c r="AA4755" s="45">
        <f t="shared" si="1345"/>
        <v>6.8182926309400635E-2</v>
      </c>
      <c r="AB4755" s="45">
        <f t="shared" si="1346"/>
        <v>0.44422589132194323</v>
      </c>
      <c r="AC4755" s="45">
        <f t="shared" si="1347"/>
        <v>1.3457272280605073E-2</v>
      </c>
      <c r="AD4755" s="45">
        <f t="shared" si="1348"/>
        <v>0.52586608991194894</v>
      </c>
      <c r="AE4755" s="45">
        <f t="shared" si="1349"/>
        <v>0.47413391008805106</v>
      </c>
      <c r="AF4755" s="43">
        <f>('Estimates from MCMC'!$B$2-'MCMC runs'!W4755)/'Estimates from MCMC'!$B$2</f>
        <v>0.12293139638760664</v>
      </c>
    </row>
    <row r="4756" spans="1:32" x14ac:dyDescent="0.3">
      <c r="A4756" s="38">
        <v>276</v>
      </c>
      <c r="B4756" s="38">
        <v>1980835.3938911548</v>
      </c>
      <c r="C4756" s="39">
        <v>52769.376496615601</v>
      </c>
      <c r="D4756" s="39">
        <v>51690.249466477901</v>
      </c>
      <c r="E4756" s="39">
        <f t="shared" si="1332"/>
        <v>1079.1270301377008</v>
      </c>
      <c r="F4756" s="39">
        <v>52701.529251314103</v>
      </c>
      <c r="G4756" s="40">
        <f t="shared" si="1333"/>
        <v>67.847245301498333</v>
      </c>
      <c r="H4756" s="39">
        <v>52682.234679239402</v>
      </c>
      <c r="I4756" s="39">
        <f t="shared" si="1334"/>
        <v>87.141817376199469</v>
      </c>
      <c r="J4756" s="39">
        <v>51536.112193996603</v>
      </c>
      <c r="K4756" s="40">
        <f t="shared" si="1335"/>
        <v>1233.264302618998</v>
      </c>
      <c r="L4756" s="39">
        <v>50966.993215816801</v>
      </c>
      <c r="M4756" s="39">
        <f t="shared" si="1336"/>
        <v>1802.3832807988001</v>
      </c>
      <c r="N4756" s="39">
        <f t="shared" si="1341"/>
        <v>569.11897817980207</v>
      </c>
      <c r="O4756" s="40">
        <f>'Estimates from MCMC'!$B$2-L4756</f>
        <v>18094.006784183199</v>
      </c>
      <c r="P4756" s="39">
        <v>52157.176382385602</v>
      </c>
      <c r="Q4756" s="40">
        <f t="shared" si="1337"/>
        <v>1190.1831665688005</v>
      </c>
      <c r="R4756" s="39">
        <v>52187.571151979901</v>
      </c>
      <c r="S4756" s="39">
        <f t="shared" si="1338"/>
        <v>30.39476959429885</v>
      </c>
      <c r="T4756" s="39">
        <f t="shared" si="1342"/>
        <v>1220.5779361630994</v>
      </c>
      <c r="U4756" s="39">
        <v>58847.932884039103</v>
      </c>
      <c r="V4756" s="39">
        <f t="shared" si="1339"/>
        <v>7880.9396682223014</v>
      </c>
      <c r="W4756" s="39">
        <v>60307.166374892098</v>
      </c>
      <c r="X4756" s="39">
        <f t="shared" si="1340"/>
        <v>238.65555468989623</v>
      </c>
      <c r="Y4756" s="39">
        <f t="shared" si="1343"/>
        <v>9340.173159075297</v>
      </c>
      <c r="Z4756" s="39">
        <f t="shared" si="1344"/>
        <v>8753.8336251079018</v>
      </c>
      <c r="AA4756" s="45">
        <f t="shared" si="1345"/>
        <v>6.7457581436858011E-2</v>
      </c>
      <c r="AB4756" s="45">
        <f t="shared" si="1346"/>
        <v>0.43555525109625759</v>
      </c>
      <c r="AC4756" s="45">
        <f t="shared" si="1347"/>
        <v>1.3189757113306491E-2</v>
      </c>
      <c r="AD4756" s="45">
        <f t="shared" si="1348"/>
        <v>0.51620258964642207</v>
      </c>
      <c r="AE4756" s="45">
        <f t="shared" si="1349"/>
        <v>0.48379741035357793</v>
      </c>
      <c r="AF4756" s="43">
        <f>('Estimates from MCMC'!$B$2-'MCMC runs'!W4756)/'Estimates from MCMC'!$B$2</f>
        <v>0.12675509513485037</v>
      </c>
    </row>
    <row r="4757" spans="1:32" x14ac:dyDescent="0.3">
      <c r="A4757" s="38">
        <v>1178</v>
      </c>
      <c r="B4757" s="38">
        <v>1980835.3938911548</v>
      </c>
      <c r="C4757" s="39">
        <v>52769.376496615601</v>
      </c>
      <c r="D4757" s="39">
        <v>51690.249466477901</v>
      </c>
      <c r="E4757" s="39">
        <f t="shared" si="1332"/>
        <v>1079.1270301377008</v>
      </c>
      <c r="F4757" s="39">
        <v>52701.529251314103</v>
      </c>
      <c r="G4757" s="40">
        <f t="shared" si="1333"/>
        <v>67.847245301498333</v>
      </c>
      <c r="H4757" s="39">
        <v>52682.234679239402</v>
      </c>
      <c r="I4757" s="39">
        <f t="shared" si="1334"/>
        <v>87.141817376199469</v>
      </c>
      <c r="J4757" s="39">
        <v>51536.112193996603</v>
      </c>
      <c r="K4757" s="40">
        <f t="shared" si="1335"/>
        <v>1233.264302618998</v>
      </c>
      <c r="L4757" s="39">
        <v>50966.993215816801</v>
      </c>
      <c r="M4757" s="39">
        <f t="shared" si="1336"/>
        <v>1802.3832807988001</v>
      </c>
      <c r="N4757" s="39">
        <f t="shared" si="1341"/>
        <v>569.11897817980207</v>
      </c>
      <c r="O4757" s="40">
        <f>'Estimates from MCMC'!$B$2-L4757</f>
        <v>18094.006784183199</v>
      </c>
      <c r="P4757" s="39">
        <v>52157.176382385602</v>
      </c>
      <c r="Q4757" s="40">
        <f t="shared" si="1337"/>
        <v>1190.1831665688005</v>
      </c>
      <c r="R4757" s="39">
        <v>52187.571151979901</v>
      </c>
      <c r="S4757" s="39">
        <f t="shared" si="1338"/>
        <v>30.39476959429885</v>
      </c>
      <c r="T4757" s="39">
        <f t="shared" si="1342"/>
        <v>1220.5779361630994</v>
      </c>
      <c r="U4757" s="39">
        <v>58847.932884039103</v>
      </c>
      <c r="V4757" s="39">
        <f t="shared" si="1339"/>
        <v>7880.9396682223014</v>
      </c>
      <c r="W4757" s="39">
        <v>60307.166374892098</v>
      </c>
      <c r="X4757" s="39">
        <f t="shared" si="1340"/>
        <v>238.65555468989623</v>
      </c>
      <c r="Y4757" s="39">
        <f t="shared" si="1343"/>
        <v>9340.173159075297</v>
      </c>
      <c r="Z4757" s="39">
        <f t="shared" si="1344"/>
        <v>8753.8336251079018</v>
      </c>
      <c r="AA4757" s="45">
        <f t="shared" si="1345"/>
        <v>6.7457581436858011E-2</v>
      </c>
      <c r="AB4757" s="45">
        <f t="shared" si="1346"/>
        <v>0.43555525109625759</v>
      </c>
      <c r="AC4757" s="45">
        <f t="shared" si="1347"/>
        <v>1.3189757113306491E-2</v>
      </c>
      <c r="AD4757" s="45">
        <f t="shared" si="1348"/>
        <v>0.51620258964642207</v>
      </c>
      <c r="AE4757" s="45">
        <f t="shared" si="1349"/>
        <v>0.48379741035357793</v>
      </c>
      <c r="AF4757" s="43">
        <f>('Estimates from MCMC'!$B$2-'MCMC runs'!W4757)/'Estimates from MCMC'!$B$2</f>
        <v>0.12675509513485037</v>
      </c>
    </row>
    <row r="4758" spans="1:32" x14ac:dyDescent="0.3">
      <c r="A4758" s="38">
        <v>3334</v>
      </c>
      <c r="B4758" s="38">
        <v>1995201.7826492537</v>
      </c>
      <c r="C4758" s="39">
        <v>52530.0171650474</v>
      </c>
      <c r="D4758" s="39">
        <v>51481.110011162004</v>
      </c>
      <c r="E4758" s="39">
        <f t="shared" si="1332"/>
        <v>1048.9071538853968</v>
      </c>
      <c r="F4758" s="39">
        <v>52463.0482147902</v>
      </c>
      <c r="G4758" s="40">
        <f t="shared" si="1333"/>
        <v>66.968950257200049</v>
      </c>
      <c r="H4758" s="39">
        <v>52446.102615235402</v>
      </c>
      <c r="I4758" s="39">
        <f t="shared" si="1334"/>
        <v>83.914549811997858</v>
      </c>
      <c r="J4758" s="39">
        <v>51330.915082966399</v>
      </c>
      <c r="K4758" s="40">
        <f t="shared" si="1335"/>
        <v>1199.1020820810008</v>
      </c>
      <c r="L4758" s="39">
        <v>50782.412424250098</v>
      </c>
      <c r="M4758" s="39">
        <f t="shared" si="1336"/>
        <v>1747.6047407973019</v>
      </c>
      <c r="N4758" s="39">
        <f t="shared" si="1341"/>
        <v>548.50265871630108</v>
      </c>
      <c r="O4758" s="40">
        <f>'Estimates from MCMC'!$B$2-L4758</f>
        <v>18278.587575749902</v>
      </c>
      <c r="P4758" s="39">
        <v>51928.118180994003</v>
      </c>
      <c r="Q4758" s="40">
        <f t="shared" si="1337"/>
        <v>1145.7057567439042</v>
      </c>
      <c r="R4758" s="39">
        <v>51957.468712530397</v>
      </c>
      <c r="S4758" s="39">
        <f t="shared" si="1338"/>
        <v>29.350531536394556</v>
      </c>
      <c r="T4758" s="39">
        <f t="shared" si="1342"/>
        <v>1175.0562882802988</v>
      </c>
      <c r="U4758" s="39">
        <v>58610.1320958465</v>
      </c>
      <c r="V4758" s="39">
        <f t="shared" si="1339"/>
        <v>7827.7196715964019</v>
      </c>
      <c r="W4758" s="39">
        <v>60014.515187104698</v>
      </c>
      <c r="X4758" s="39">
        <f t="shared" si="1340"/>
        <v>229.32680297789921</v>
      </c>
      <c r="Y4758" s="39">
        <f t="shared" si="1343"/>
        <v>9232.1027628545999</v>
      </c>
      <c r="Z4758" s="39">
        <f t="shared" si="1344"/>
        <v>9046.4848128953017</v>
      </c>
      <c r="AA4758" s="45">
        <f t="shared" si="1345"/>
        <v>6.4285945695237379E-2</v>
      </c>
      <c r="AB4758" s="45">
        <f t="shared" si="1346"/>
        <v>0.42824532470886278</v>
      </c>
      <c r="AC4758" s="45">
        <f t="shared" si="1347"/>
        <v>1.254619931805594E-2</v>
      </c>
      <c r="AD4758" s="45">
        <f t="shared" si="1348"/>
        <v>0.50507746972215617</v>
      </c>
      <c r="AE4758" s="45">
        <f t="shared" si="1349"/>
        <v>0.49492253027784389</v>
      </c>
      <c r="AF4758" s="43">
        <f>('Estimates from MCMC'!$B$2-'MCMC runs'!W4758)/'Estimates from MCMC'!$B$2</f>
        <v>0.13099267043476495</v>
      </c>
    </row>
    <row r="4759" spans="1:32" x14ac:dyDescent="0.3">
      <c r="A4759" s="38">
        <v>4026</v>
      </c>
      <c r="B4759" s="38">
        <v>2002115.2709135639</v>
      </c>
      <c r="C4759" s="39">
        <v>52483.889128133</v>
      </c>
      <c r="D4759" s="39">
        <v>51392.568473607098</v>
      </c>
      <c r="E4759" s="39">
        <f t="shared" si="1332"/>
        <v>1091.3206545259018</v>
      </c>
      <c r="F4759" s="39">
        <v>52413.257514406003</v>
      </c>
      <c r="G4759" s="40">
        <f t="shared" si="1333"/>
        <v>70.631613726996875</v>
      </c>
      <c r="H4759" s="39">
        <v>52397.198426160699</v>
      </c>
      <c r="I4759" s="39">
        <f t="shared" si="1334"/>
        <v>86.690701972300303</v>
      </c>
      <c r="J4759" s="39">
        <v>51236.194861894699</v>
      </c>
      <c r="K4759" s="40">
        <f t="shared" si="1335"/>
        <v>1247.6942662383008</v>
      </c>
      <c r="L4759" s="39">
        <v>50670.336358249901</v>
      </c>
      <c r="M4759" s="39">
        <f t="shared" si="1336"/>
        <v>1813.5527698830992</v>
      </c>
      <c r="N4759" s="39">
        <f t="shared" si="1341"/>
        <v>565.85850364479847</v>
      </c>
      <c r="O4759" s="40">
        <f>'Estimates from MCMC'!$B$2-L4759</f>
        <v>18390.663641750099</v>
      </c>
      <c r="P4759" s="39">
        <v>51869.124438381201</v>
      </c>
      <c r="Q4759" s="40">
        <f t="shared" si="1337"/>
        <v>1198.7880801313004</v>
      </c>
      <c r="R4759" s="39">
        <v>51898.857048178499</v>
      </c>
      <c r="S4759" s="39">
        <f t="shared" si="1338"/>
        <v>29.73260979729821</v>
      </c>
      <c r="T4759" s="39">
        <f t="shared" si="1342"/>
        <v>1228.5206899285986</v>
      </c>
      <c r="U4759" s="39">
        <v>58455.264292032902</v>
      </c>
      <c r="V4759" s="39">
        <f t="shared" si="1339"/>
        <v>7784.9279337830012</v>
      </c>
      <c r="W4759" s="39">
        <v>59925.426061533901</v>
      </c>
      <c r="X4759" s="39">
        <f t="shared" si="1340"/>
        <v>241.64107957240049</v>
      </c>
      <c r="Y4759" s="39">
        <f t="shared" si="1343"/>
        <v>9255.0897032840003</v>
      </c>
      <c r="Z4759" s="39">
        <f t="shared" si="1344"/>
        <v>9135.5739384660992</v>
      </c>
      <c r="AA4759" s="45">
        <f t="shared" si="1345"/>
        <v>6.6801324512272442E-2</v>
      </c>
      <c r="AB4759" s="45">
        <f t="shared" si="1346"/>
        <v>0.42330870084045369</v>
      </c>
      <c r="AC4759" s="45">
        <f t="shared" si="1347"/>
        <v>1.3139334407912935E-2</v>
      </c>
      <c r="AD4759" s="45">
        <f t="shared" si="1348"/>
        <v>0.503249359760639</v>
      </c>
      <c r="AE4759" s="45">
        <f t="shared" si="1349"/>
        <v>0.49675064023936094</v>
      </c>
      <c r="AF4759" s="43">
        <f>('Estimates from MCMC'!$B$2-'MCMC runs'!W4759)/'Estimates from MCMC'!$B$2</f>
        <v>0.13228267674180941</v>
      </c>
    </row>
    <row r="4760" spans="1:32" x14ac:dyDescent="0.3">
      <c r="A4760" s="38">
        <v>1026</v>
      </c>
      <c r="B4760" s="38">
        <v>2049752.329538882</v>
      </c>
      <c r="C4760" s="39">
        <v>52432.339865602502</v>
      </c>
      <c r="D4760" s="39">
        <v>51327.5843201467</v>
      </c>
      <c r="E4760" s="39">
        <f t="shared" si="1332"/>
        <v>1104.7555454558023</v>
      </c>
      <c r="F4760" s="39">
        <v>52368.943379380202</v>
      </c>
      <c r="G4760" s="40">
        <f t="shared" si="1333"/>
        <v>63.396486222300155</v>
      </c>
      <c r="H4760" s="39">
        <v>52344.163391361901</v>
      </c>
      <c r="I4760" s="39">
        <f t="shared" si="1334"/>
        <v>88.176474240601237</v>
      </c>
      <c r="J4760" s="39">
        <v>51176.8471909363</v>
      </c>
      <c r="K4760" s="40">
        <f t="shared" si="1335"/>
        <v>1255.4926746662022</v>
      </c>
      <c r="L4760" s="39">
        <v>50601.144777543697</v>
      </c>
      <c r="M4760" s="39">
        <f t="shared" si="1336"/>
        <v>1831.1950880588047</v>
      </c>
      <c r="N4760" s="39">
        <f t="shared" si="1341"/>
        <v>575.70241339260247</v>
      </c>
      <c r="O4760" s="40">
        <f>'Estimates from MCMC'!$B$2-L4760</f>
        <v>18459.855222456303</v>
      </c>
      <c r="P4760" s="39">
        <v>51817.030256986203</v>
      </c>
      <c r="Q4760" s="40">
        <f t="shared" si="1337"/>
        <v>1215.885479442506</v>
      </c>
      <c r="R4760" s="39">
        <v>51847.3592377858</v>
      </c>
      <c r="S4760" s="39">
        <f t="shared" si="1338"/>
        <v>30.328980799597048</v>
      </c>
      <c r="T4760" s="39">
        <f t="shared" si="1342"/>
        <v>1246.2144602421031</v>
      </c>
      <c r="U4760" s="39">
        <v>58344.141924220603</v>
      </c>
      <c r="V4760" s="39">
        <f t="shared" si="1339"/>
        <v>7742.9971466769057</v>
      </c>
      <c r="W4760" s="39">
        <v>59831.866452781796</v>
      </c>
      <c r="X4760" s="39">
        <f t="shared" si="1340"/>
        <v>241.51006831909035</v>
      </c>
      <c r="Y4760" s="39">
        <f t="shared" si="1343"/>
        <v>9230.7216752380991</v>
      </c>
      <c r="Z4760" s="39">
        <f t="shared" si="1344"/>
        <v>9229.1335472182036</v>
      </c>
      <c r="AA4760" s="45">
        <f t="shared" si="1345"/>
        <v>6.75094384665645E-2</v>
      </c>
      <c r="AB4760" s="45">
        <f t="shared" si="1346"/>
        <v>0.41945058904132665</v>
      </c>
      <c r="AC4760" s="45">
        <f t="shared" si="1347"/>
        <v>1.3082988214625585E-2</v>
      </c>
      <c r="AD4760" s="45">
        <f t="shared" si="1348"/>
        <v>0.50004301572251675</v>
      </c>
      <c r="AE4760" s="45">
        <f t="shared" si="1349"/>
        <v>0.49995698427748331</v>
      </c>
      <c r="AF4760" s="43">
        <f>('Estimates from MCMC'!$B$2-'MCMC runs'!W4760)/'Estimates from MCMC'!$B$2</f>
        <v>0.13363741543299698</v>
      </c>
    </row>
    <row r="4761" spans="1:32" x14ac:dyDescent="0.3">
      <c r="A4761" s="38">
        <v>578</v>
      </c>
      <c r="B4761" s="38">
        <v>2024654.513209237</v>
      </c>
      <c r="C4761" s="39">
        <v>52427.677319004397</v>
      </c>
      <c r="D4761" s="39">
        <v>51337.962603699802</v>
      </c>
      <c r="E4761" s="39">
        <f t="shared" si="1332"/>
        <v>1089.7147153045953</v>
      </c>
      <c r="F4761" s="39">
        <v>52367.732948844598</v>
      </c>
      <c r="G4761" s="40">
        <f t="shared" si="1333"/>
        <v>59.944370159799291</v>
      </c>
      <c r="H4761" s="39">
        <v>52340.188331213998</v>
      </c>
      <c r="I4761" s="39">
        <f t="shared" si="1334"/>
        <v>87.488987790398824</v>
      </c>
      <c r="J4761" s="39">
        <v>51191.123829149903</v>
      </c>
      <c r="K4761" s="40">
        <f t="shared" si="1335"/>
        <v>1236.5534898544938</v>
      </c>
      <c r="L4761" s="39">
        <v>50619.965289727101</v>
      </c>
      <c r="M4761" s="39">
        <f t="shared" si="1336"/>
        <v>1807.7120292772961</v>
      </c>
      <c r="N4761" s="39">
        <f t="shared" si="1341"/>
        <v>571.15853942280228</v>
      </c>
      <c r="O4761" s="40">
        <f>'Estimates from MCMC'!$B$2-L4761</f>
        <v>18441.034710272899</v>
      </c>
      <c r="P4761" s="39">
        <v>51811.665364306398</v>
      </c>
      <c r="Q4761" s="40">
        <f t="shared" si="1337"/>
        <v>1191.7000745792975</v>
      </c>
      <c r="R4761" s="39">
        <v>51842.335012224597</v>
      </c>
      <c r="S4761" s="39">
        <f t="shared" si="1338"/>
        <v>30.669647918199189</v>
      </c>
      <c r="T4761" s="39">
        <f t="shared" si="1342"/>
        <v>1222.3697224974967</v>
      </c>
      <c r="U4761" s="39">
        <v>58573.537023109398</v>
      </c>
      <c r="V4761" s="39">
        <f t="shared" si="1339"/>
        <v>7953.5717333822977</v>
      </c>
      <c r="W4761" s="39">
        <v>60037.710671923698</v>
      </c>
      <c r="X4761" s="39">
        <f t="shared" si="1340"/>
        <v>241.80392631680297</v>
      </c>
      <c r="Y4761" s="39">
        <f t="shared" si="1343"/>
        <v>9417.7453821965973</v>
      </c>
      <c r="Z4761" s="39">
        <f t="shared" si="1344"/>
        <v>9023.2893280763019</v>
      </c>
      <c r="AA4761" s="45">
        <f t="shared" si="1345"/>
        <v>6.6285311084879325E-2</v>
      </c>
      <c r="AB4761" s="45">
        <f t="shared" si="1346"/>
        <v>0.4312974764345312</v>
      </c>
      <c r="AC4761" s="45">
        <f t="shared" si="1347"/>
        <v>1.3112275428997587E-2</v>
      </c>
      <c r="AD4761" s="45">
        <f t="shared" si="1348"/>
        <v>0.51069506294840816</v>
      </c>
      <c r="AE4761" s="45">
        <f t="shared" si="1349"/>
        <v>0.48930493705159189</v>
      </c>
      <c r="AF4761" s="43">
        <f>('Estimates from MCMC'!$B$2-'MCMC runs'!W4761)/'Estimates from MCMC'!$B$2</f>
        <v>0.13065680091623785</v>
      </c>
    </row>
    <row r="4762" spans="1:32" x14ac:dyDescent="0.3">
      <c r="A4762" s="38">
        <v>1549</v>
      </c>
      <c r="B4762" s="38">
        <v>1965846.2714357141</v>
      </c>
      <c r="C4762" s="39">
        <v>52693.133151593502</v>
      </c>
      <c r="D4762" s="39">
        <v>51585.495125609603</v>
      </c>
      <c r="E4762" s="39">
        <f t="shared" si="1332"/>
        <v>1107.6380259838988</v>
      </c>
      <c r="F4762" s="39">
        <v>52627.254726099098</v>
      </c>
      <c r="G4762" s="40">
        <f t="shared" si="1333"/>
        <v>65.878425494403928</v>
      </c>
      <c r="H4762" s="39">
        <v>52606.2574626735</v>
      </c>
      <c r="I4762" s="39">
        <f t="shared" si="1334"/>
        <v>86.875688920001267</v>
      </c>
      <c r="J4762" s="39">
        <v>51433.544880203503</v>
      </c>
      <c r="K4762" s="40">
        <f t="shared" si="1335"/>
        <v>1259.5882713899991</v>
      </c>
      <c r="L4762" s="39">
        <v>50866.5076779718</v>
      </c>
      <c r="M4762" s="39">
        <f t="shared" si="1336"/>
        <v>1826.6254736217015</v>
      </c>
      <c r="N4762" s="39">
        <f t="shared" si="1341"/>
        <v>567.03720223170239</v>
      </c>
      <c r="O4762" s="40">
        <f>'Estimates from MCMC'!$B$2-L4762</f>
        <v>18194.4923220282</v>
      </c>
      <c r="P4762" s="39">
        <v>52073.238796881997</v>
      </c>
      <c r="Q4762" s="40">
        <f t="shared" si="1337"/>
        <v>1206.7311189101965</v>
      </c>
      <c r="R4762" s="39">
        <v>52102.870239921802</v>
      </c>
      <c r="S4762" s="39">
        <f t="shared" si="1338"/>
        <v>29.631443039805163</v>
      </c>
      <c r="T4762" s="39">
        <f t="shared" si="1342"/>
        <v>1236.3625619500017</v>
      </c>
      <c r="U4762" s="39">
        <v>58882.3327145289</v>
      </c>
      <c r="V4762" s="39">
        <f t="shared" si="1339"/>
        <v>8015.8250365571002</v>
      </c>
      <c r="W4762" s="39">
        <v>60365.2652729326</v>
      </c>
      <c r="X4762" s="39">
        <f t="shared" si="1340"/>
        <v>246.56999645369797</v>
      </c>
      <c r="Y4762" s="39">
        <f t="shared" si="1343"/>
        <v>9498.7575949607999</v>
      </c>
      <c r="Z4762" s="39">
        <f t="shared" si="1344"/>
        <v>8695.7347270673999</v>
      </c>
      <c r="AA4762" s="45">
        <f t="shared" si="1345"/>
        <v>6.7952572683389958E-2</v>
      </c>
      <c r="AB4762" s="45">
        <f t="shared" si="1346"/>
        <v>0.44056327017447389</v>
      </c>
      <c r="AC4762" s="45">
        <f t="shared" si="1347"/>
        <v>1.3551903075370448E-2</v>
      </c>
      <c r="AD4762" s="45">
        <f t="shared" si="1348"/>
        <v>0.52206774593323424</v>
      </c>
      <c r="AE4762" s="45">
        <f t="shared" si="1349"/>
        <v>0.4779322540667657</v>
      </c>
      <c r="AF4762" s="43">
        <f>('Estimates from MCMC'!$B$2-'MCMC runs'!W4762)/'Estimates from MCMC'!$B$2</f>
        <v>0.12591382585058716</v>
      </c>
    </row>
    <row r="4763" spans="1:32" x14ac:dyDescent="0.3">
      <c r="A4763" s="38">
        <v>2319</v>
      </c>
      <c r="B4763" s="38">
        <v>2159468.0475021289</v>
      </c>
      <c r="C4763" s="39">
        <v>53817.878048903003</v>
      </c>
      <c r="D4763" s="39">
        <v>52721.843352374097</v>
      </c>
      <c r="E4763" s="39">
        <f t="shared" si="1332"/>
        <v>1096.0346965289064</v>
      </c>
      <c r="F4763" s="39">
        <v>53749.616461797799</v>
      </c>
      <c r="G4763" s="40">
        <f t="shared" si="1333"/>
        <v>68.261587105203944</v>
      </c>
      <c r="H4763" s="39">
        <v>53730.645195328398</v>
      </c>
      <c r="I4763" s="39">
        <f t="shared" si="1334"/>
        <v>87.232853574605542</v>
      </c>
      <c r="J4763" s="39">
        <v>52567.392605562301</v>
      </c>
      <c r="K4763" s="40">
        <f t="shared" si="1335"/>
        <v>1250.4854433407017</v>
      </c>
      <c r="L4763" s="39">
        <v>51997.536173052104</v>
      </c>
      <c r="M4763" s="39">
        <f t="shared" si="1336"/>
        <v>1820.3418758508997</v>
      </c>
      <c r="N4763" s="39">
        <f t="shared" si="1341"/>
        <v>569.85643251019792</v>
      </c>
      <c r="O4763" s="40">
        <f>'Estimates from MCMC'!$B$2-L4763</f>
        <v>17063.463826947896</v>
      </c>
      <c r="P4763" s="39">
        <v>53203.327415046399</v>
      </c>
      <c r="Q4763" s="40">
        <f t="shared" si="1337"/>
        <v>1205.791241994295</v>
      </c>
      <c r="R4763" s="39">
        <v>53233.225463273899</v>
      </c>
      <c r="S4763" s="39">
        <f t="shared" si="1338"/>
        <v>29.898048227500112</v>
      </c>
      <c r="T4763" s="39">
        <f t="shared" si="1342"/>
        <v>1235.6892902217951</v>
      </c>
      <c r="U4763" s="39">
        <v>60001.422015147597</v>
      </c>
      <c r="V4763" s="39">
        <f t="shared" si="1339"/>
        <v>8003.885842095493</v>
      </c>
      <c r="W4763" s="39">
        <v>61477.691683526697</v>
      </c>
      <c r="X4763" s="39">
        <f t="shared" si="1340"/>
        <v>240.58037815730495</v>
      </c>
      <c r="Y4763" s="39">
        <f t="shared" si="1343"/>
        <v>9480.155510474593</v>
      </c>
      <c r="Z4763" s="39">
        <f t="shared" si="1344"/>
        <v>7583.3083164733034</v>
      </c>
      <c r="AA4763" s="45">
        <f t="shared" si="1345"/>
        <v>7.2417259634606088E-2</v>
      </c>
      <c r="AB4763" s="45">
        <f t="shared" si="1346"/>
        <v>0.46906571392938162</v>
      </c>
      <c r="AC4763" s="45">
        <f t="shared" si="1347"/>
        <v>1.4099152469697415E-2</v>
      </c>
      <c r="AD4763" s="45">
        <f t="shared" si="1348"/>
        <v>0.55558212603368506</v>
      </c>
      <c r="AE4763" s="45">
        <f t="shared" si="1349"/>
        <v>0.44441787396631488</v>
      </c>
      <c r="AF4763" s="43">
        <f>('Estimates from MCMC'!$B$2-'MCMC runs'!W4763)/'Estimates from MCMC'!$B$2</f>
        <v>0.10980594425903627</v>
      </c>
    </row>
    <row r="4764" spans="1:32" x14ac:dyDescent="0.3">
      <c r="A4764" s="38">
        <v>4142</v>
      </c>
      <c r="B4764" s="38">
        <v>2079679.6840435511</v>
      </c>
      <c r="C4764" s="39">
        <v>52760.854170354301</v>
      </c>
      <c r="D4764" s="39">
        <v>51644.599993213902</v>
      </c>
      <c r="E4764" s="39">
        <f t="shared" si="1332"/>
        <v>1116.2541771403994</v>
      </c>
      <c r="F4764" s="39">
        <v>52683.305969041001</v>
      </c>
      <c r="G4764" s="40">
        <f t="shared" si="1333"/>
        <v>77.548201313300524</v>
      </c>
      <c r="H4764" s="39">
        <v>52672.147645448204</v>
      </c>
      <c r="I4764" s="39">
        <f t="shared" si="1334"/>
        <v>88.706524906097911</v>
      </c>
      <c r="J4764" s="39">
        <v>51479.612167413601</v>
      </c>
      <c r="K4764" s="40">
        <f t="shared" si="1335"/>
        <v>1281.2420029407003</v>
      </c>
      <c r="L4764" s="39">
        <v>50900.664821787599</v>
      </c>
      <c r="M4764" s="39">
        <f t="shared" si="1336"/>
        <v>1860.1893485667024</v>
      </c>
      <c r="N4764" s="39">
        <f t="shared" si="1341"/>
        <v>578.94734562600206</v>
      </c>
      <c r="O4764" s="40">
        <f>'Estimates from MCMC'!$B$2-L4764</f>
        <v>18160.335178212401</v>
      </c>
      <c r="P4764" s="39">
        <v>52133.229907974302</v>
      </c>
      <c r="Q4764" s="40">
        <f t="shared" si="1337"/>
        <v>1232.5650861867034</v>
      </c>
      <c r="R4764" s="39">
        <v>52163.371306858302</v>
      </c>
      <c r="S4764" s="39">
        <f t="shared" si="1338"/>
        <v>30.1413988839995</v>
      </c>
      <c r="T4764" s="39">
        <f t="shared" si="1342"/>
        <v>1262.7064850707029</v>
      </c>
      <c r="U4764" s="39">
        <v>58951.602306948298</v>
      </c>
      <c r="V4764" s="39">
        <f t="shared" si="1339"/>
        <v>8050.937485160699</v>
      </c>
      <c r="W4764" s="39">
        <v>60467.5299185248</v>
      </c>
      <c r="X4764" s="39">
        <f t="shared" si="1340"/>
        <v>253.22112650579948</v>
      </c>
      <c r="Y4764" s="39">
        <f t="shared" si="1343"/>
        <v>9566.8650967372014</v>
      </c>
      <c r="Z4764" s="39">
        <f t="shared" si="1344"/>
        <v>8593.4700814751995</v>
      </c>
      <c r="AA4764" s="45">
        <f t="shared" si="1345"/>
        <v>6.9531012102993381E-2</v>
      </c>
      <c r="AB4764" s="45">
        <f t="shared" si="1346"/>
        <v>0.4433253795238149</v>
      </c>
      <c r="AC4764" s="45">
        <f t="shared" si="1347"/>
        <v>1.3943637274360324E-2</v>
      </c>
      <c r="AD4764" s="45">
        <f t="shared" si="1348"/>
        <v>0.52680002890116862</v>
      </c>
      <c r="AE4764" s="45">
        <f t="shared" si="1349"/>
        <v>0.47319997109883144</v>
      </c>
      <c r="AF4764" s="43">
        <f>('Estimates from MCMC'!$B$2-'MCMC runs'!W4764)/'Estimates from MCMC'!$B$2</f>
        <v>0.12443303863939416</v>
      </c>
    </row>
    <row r="4765" spans="1:32" x14ac:dyDescent="0.3">
      <c r="A4765" s="38">
        <v>4671</v>
      </c>
      <c r="B4765" s="38">
        <v>1961095.5865914978</v>
      </c>
      <c r="C4765" s="39">
        <v>52207.254927623202</v>
      </c>
      <c r="D4765" s="39">
        <v>51127.740238275001</v>
      </c>
      <c r="E4765" s="39">
        <f t="shared" si="1332"/>
        <v>1079.5146893482015</v>
      </c>
      <c r="F4765" s="39">
        <v>52139.2580026012</v>
      </c>
      <c r="G4765" s="40">
        <f t="shared" si="1333"/>
        <v>67.99692502200196</v>
      </c>
      <c r="H4765" s="39">
        <v>52121.279230588603</v>
      </c>
      <c r="I4765" s="39">
        <f t="shared" si="1334"/>
        <v>85.975697034598852</v>
      </c>
      <c r="J4765" s="39">
        <v>50974.670274084303</v>
      </c>
      <c r="K4765" s="40">
        <f t="shared" si="1335"/>
        <v>1232.5846535388991</v>
      </c>
      <c r="L4765" s="39">
        <v>50413.452498812097</v>
      </c>
      <c r="M4765" s="39">
        <f t="shared" si="1336"/>
        <v>1793.8024288111046</v>
      </c>
      <c r="N4765" s="39">
        <f t="shared" si="1341"/>
        <v>561.21777527220547</v>
      </c>
      <c r="O4765" s="40">
        <f>'Estimates from MCMC'!$B$2-L4765</f>
        <v>18647.547501187903</v>
      </c>
      <c r="P4765" s="39">
        <v>51594.313946860399</v>
      </c>
      <c r="Q4765" s="40">
        <f t="shared" si="1337"/>
        <v>1180.8614480483011</v>
      </c>
      <c r="R4765" s="39">
        <v>51624.143932798397</v>
      </c>
      <c r="S4765" s="39">
        <f t="shared" si="1338"/>
        <v>29.829985937998572</v>
      </c>
      <c r="T4765" s="39">
        <f t="shared" si="1342"/>
        <v>1210.6914339862997</v>
      </c>
      <c r="U4765" s="39">
        <v>58207.880206789901</v>
      </c>
      <c r="V4765" s="39">
        <f t="shared" si="1339"/>
        <v>7794.4277079778039</v>
      </c>
      <c r="W4765" s="39">
        <v>59657.1448160859</v>
      </c>
      <c r="X4765" s="39">
        <f t="shared" si="1340"/>
        <v>238.57317530969885</v>
      </c>
      <c r="Y4765" s="39">
        <f t="shared" si="1343"/>
        <v>9243.6923172738025</v>
      </c>
      <c r="Z4765" s="39">
        <f t="shared" si="1344"/>
        <v>9403.8551839141001</v>
      </c>
      <c r="AA4765" s="45">
        <f t="shared" si="1345"/>
        <v>6.4924968492997545E-2</v>
      </c>
      <c r="AB4765" s="45">
        <f t="shared" si="1346"/>
        <v>0.4179867463794516</v>
      </c>
      <c r="AC4765" s="45">
        <f t="shared" si="1347"/>
        <v>1.2793809764769392E-2</v>
      </c>
      <c r="AD4765" s="45">
        <f t="shared" si="1348"/>
        <v>0.49570552463721851</v>
      </c>
      <c r="AE4765" s="45">
        <f t="shared" si="1349"/>
        <v>0.50429447536278149</v>
      </c>
      <c r="AF4765" s="43">
        <f>('Estimates from MCMC'!$B$2-'MCMC runs'!W4765)/'Estimates from MCMC'!$B$2</f>
        <v>0.13616737643408147</v>
      </c>
    </row>
    <row r="4766" spans="1:32" x14ac:dyDescent="0.3">
      <c r="A4766" s="38">
        <v>3877</v>
      </c>
      <c r="B4766" s="38">
        <v>2078398.7292696333</v>
      </c>
      <c r="C4766" s="39">
        <v>52461.2724650159</v>
      </c>
      <c r="D4766" s="39">
        <v>51378.397130344703</v>
      </c>
      <c r="E4766" s="39">
        <f t="shared" si="1332"/>
        <v>1082.8753346711965</v>
      </c>
      <c r="F4766" s="39">
        <v>52397.972273815903</v>
      </c>
      <c r="G4766" s="40">
        <f t="shared" si="1333"/>
        <v>63.300191199996334</v>
      </c>
      <c r="H4766" s="39">
        <v>52374.723179405599</v>
      </c>
      <c r="I4766" s="39">
        <f t="shared" si="1334"/>
        <v>86.549285610301013</v>
      </c>
      <c r="J4766" s="39">
        <v>51229.284264696696</v>
      </c>
      <c r="K4766" s="40">
        <f t="shared" si="1335"/>
        <v>1231.9882003192033</v>
      </c>
      <c r="L4766" s="39">
        <v>50664.198539610297</v>
      </c>
      <c r="M4766" s="39">
        <f t="shared" si="1336"/>
        <v>1797.0739254056025</v>
      </c>
      <c r="N4766" s="39">
        <f t="shared" si="1341"/>
        <v>565.08572508639918</v>
      </c>
      <c r="O4766" s="40">
        <f>'Estimates from MCMC'!$B$2-L4766</f>
        <v>18396.801460389703</v>
      </c>
      <c r="P4766" s="39">
        <v>51849.807226628</v>
      </c>
      <c r="Q4766" s="40">
        <f t="shared" si="1337"/>
        <v>1185.6086870177023</v>
      </c>
      <c r="R4766" s="39">
        <v>51879.842531584902</v>
      </c>
      <c r="S4766" s="39">
        <f t="shared" si="1338"/>
        <v>30.03530495690211</v>
      </c>
      <c r="T4766" s="39">
        <f t="shared" si="1342"/>
        <v>1215.6439919746044</v>
      </c>
      <c r="U4766" s="39">
        <v>58503.648701683502</v>
      </c>
      <c r="V4766" s="39">
        <f t="shared" si="1339"/>
        <v>7839.4501620732044</v>
      </c>
      <c r="W4766" s="39">
        <v>59956.136368486099</v>
      </c>
      <c r="X4766" s="39">
        <f t="shared" si="1340"/>
        <v>236.8436748279928</v>
      </c>
      <c r="Y4766" s="39">
        <f t="shared" si="1343"/>
        <v>9291.9378288758016</v>
      </c>
      <c r="Z4766" s="39">
        <f t="shared" si="1344"/>
        <v>9104.8636315139011</v>
      </c>
      <c r="AA4766" s="45">
        <f t="shared" si="1345"/>
        <v>6.607909503138451E-2</v>
      </c>
      <c r="AB4766" s="45">
        <f t="shared" si="1346"/>
        <v>0.42613114996932405</v>
      </c>
      <c r="AC4766" s="45">
        <f t="shared" si="1347"/>
        <v>1.2874176814808964E-2</v>
      </c>
      <c r="AD4766" s="45">
        <f t="shared" si="1348"/>
        <v>0.50508442181551749</v>
      </c>
      <c r="AE4766" s="45">
        <f t="shared" si="1349"/>
        <v>0.49491557818448245</v>
      </c>
      <c r="AF4766" s="43">
        <f>('Estimates from MCMC'!$B$2-'MCMC runs'!W4766)/'Estimates from MCMC'!$B$2</f>
        <v>0.13183799295570439</v>
      </c>
    </row>
    <row r="4767" spans="1:32" x14ac:dyDescent="0.3">
      <c r="A4767" s="38">
        <v>3948</v>
      </c>
      <c r="B4767" s="38">
        <v>2148911.0402839514</v>
      </c>
      <c r="C4767" s="39">
        <v>52331.714894632401</v>
      </c>
      <c r="D4767" s="39">
        <v>51254.249896991103</v>
      </c>
      <c r="E4767" s="39">
        <f t="shared" si="1332"/>
        <v>1077.4649976412984</v>
      </c>
      <c r="F4767" s="39">
        <v>52267.435350963598</v>
      </c>
      <c r="G4767" s="40">
        <f t="shared" si="1333"/>
        <v>64.279543668802944</v>
      </c>
      <c r="H4767" s="39">
        <v>52245.965576745599</v>
      </c>
      <c r="I4767" s="39">
        <f t="shared" si="1334"/>
        <v>85.749317886802601</v>
      </c>
      <c r="J4767" s="39">
        <v>51104.990075502697</v>
      </c>
      <c r="K4767" s="40">
        <f t="shared" si="1335"/>
        <v>1226.724819129704</v>
      </c>
      <c r="L4767" s="39">
        <v>50545.022008288099</v>
      </c>
      <c r="M4767" s="39">
        <f t="shared" si="1336"/>
        <v>1786.6928863443027</v>
      </c>
      <c r="N4767" s="39">
        <f t="shared" si="1341"/>
        <v>559.9680672145987</v>
      </c>
      <c r="O4767" s="40">
        <f>'Estimates from MCMC'!$B$2-L4767</f>
        <v>18515.977991711901</v>
      </c>
      <c r="P4767" s="39">
        <v>51722.331780699897</v>
      </c>
      <c r="Q4767" s="40">
        <f t="shared" si="1337"/>
        <v>1177.3097724117979</v>
      </c>
      <c r="R4767" s="39">
        <v>51752.056260549703</v>
      </c>
      <c r="S4767" s="39">
        <f t="shared" si="1338"/>
        <v>29.724479849806812</v>
      </c>
      <c r="T4767" s="39">
        <f t="shared" si="1342"/>
        <v>1207.0342522616047</v>
      </c>
      <c r="U4767" s="39">
        <v>58320.738053885201</v>
      </c>
      <c r="V4767" s="39">
        <f t="shared" si="1339"/>
        <v>7775.7160455971025</v>
      </c>
      <c r="W4767" s="39">
        <v>59762.8072794455</v>
      </c>
      <c r="X4767" s="39">
        <f t="shared" si="1340"/>
        <v>235.03497329869424</v>
      </c>
      <c r="Y4767" s="39">
        <f t="shared" si="1343"/>
        <v>9217.7852711574014</v>
      </c>
      <c r="Z4767" s="39">
        <f t="shared" si="1344"/>
        <v>9298.1927205544998</v>
      </c>
      <c r="AA4767" s="45">
        <f t="shared" si="1345"/>
        <v>6.5188792771405102E-2</v>
      </c>
      <c r="AB4767" s="45">
        <f t="shared" si="1346"/>
        <v>0.4199462782402128</v>
      </c>
      <c r="AC4767" s="45">
        <f t="shared" si="1347"/>
        <v>1.2693629977519973E-2</v>
      </c>
      <c r="AD4767" s="45">
        <f t="shared" si="1348"/>
        <v>0.49782870098913784</v>
      </c>
      <c r="AE4767" s="45">
        <f t="shared" si="1349"/>
        <v>0.5021712990108621</v>
      </c>
      <c r="AF4767" s="43">
        <f>('Estimates from MCMC'!$B$2-'MCMC runs'!W4767)/'Estimates from MCMC'!$B$2</f>
        <v>0.13463738898299329</v>
      </c>
    </row>
    <row r="4768" spans="1:32" x14ac:dyDescent="0.3">
      <c r="A4768" s="38">
        <v>1539</v>
      </c>
      <c r="B4768" s="38">
        <v>2071391.2348384177</v>
      </c>
      <c r="C4768" s="39">
        <v>52374.071401928697</v>
      </c>
      <c r="D4768" s="39">
        <v>51298.726361679997</v>
      </c>
      <c r="E4768" s="39">
        <f t="shared" si="1332"/>
        <v>1075.3450402486997</v>
      </c>
      <c r="F4768" s="39">
        <v>52318.107763498403</v>
      </c>
      <c r="G4768" s="40">
        <f t="shared" si="1333"/>
        <v>55.96363843029394</v>
      </c>
      <c r="H4768" s="39">
        <v>52289.212702988603</v>
      </c>
      <c r="I4768" s="39">
        <f t="shared" si="1334"/>
        <v>84.858698940093745</v>
      </c>
      <c r="J4768" s="39">
        <v>51158.457193359602</v>
      </c>
      <c r="K4768" s="40">
        <f t="shared" si="1335"/>
        <v>1215.6142085690954</v>
      </c>
      <c r="L4768" s="39">
        <v>50604.379012331803</v>
      </c>
      <c r="M4768" s="39">
        <f t="shared" si="1336"/>
        <v>1769.6923895968939</v>
      </c>
      <c r="N4768" s="39">
        <f t="shared" si="1341"/>
        <v>554.07818102779856</v>
      </c>
      <c r="O4768" s="40">
        <f>'Estimates from MCMC'!$B$2-L4768</f>
        <v>18456.620987668197</v>
      </c>
      <c r="P4768" s="39">
        <v>51766.440221588702</v>
      </c>
      <c r="Q4768" s="40">
        <f t="shared" si="1337"/>
        <v>1162.061209256899</v>
      </c>
      <c r="R4768" s="39">
        <v>51795.979633705203</v>
      </c>
      <c r="S4768" s="39">
        <f t="shared" si="1338"/>
        <v>29.539412116500898</v>
      </c>
      <c r="T4768" s="39">
        <f t="shared" si="1342"/>
        <v>1191.6006213733999</v>
      </c>
      <c r="U4768" s="39">
        <v>58433.396430626701</v>
      </c>
      <c r="V4768" s="39">
        <f t="shared" si="1339"/>
        <v>7829.0174182948977</v>
      </c>
      <c r="W4768" s="39">
        <v>59858.385670575699</v>
      </c>
      <c r="X4768" s="39">
        <f t="shared" si="1340"/>
        <v>233.38861857559823</v>
      </c>
      <c r="Y4768" s="39">
        <f t="shared" si="1343"/>
        <v>9254.0066582438958</v>
      </c>
      <c r="Z4768" s="39">
        <f t="shared" si="1344"/>
        <v>9202.6143294243011</v>
      </c>
      <c r="AA4768" s="45">
        <f t="shared" si="1345"/>
        <v>6.4562230658015279E-2</v>
      </c>
      <c r="AB4768" s="45">
        <f t="shared" si="1346"/>
        <v>0.42418476402185756</v>
      </c>
      <c r="AC4768" s="45">
        <f t="shared" si="1347"/>
        <v>1.2645251735490314E-2</v>
      </c>
      <c r="AD4768" s="45">
        <f t="shared" si="1348"/>
        <v>0.50139224641536317</v>
      </c>
      <c r="AE4768" s="45">
        <f t="shared" si="1349"/>
        <v>0.49860775358463683</v>
      </c>
      <c r="AF4768" s="43">
        <f>('Estimates from MCMC'!$B$2-'MCMC runs'!W4768)/'Estimates from MCMC'!$B$2</f>
        <v>0.13325341841885147</v>
      </c>
    </row>
    <row r="4769" spans="1:32" x14ac:dyDescent="0.3">
      <c r="A4769" s="38">
        <v>3065</v>
      </c>
      <c r="B4769" s="38">
        <v>2220822.9331056266</v>
      </c>
      <c r="C4769" s="39">
        <v>52857.710052675</v>
      </c>
      <c r="D4769" s="39">
        <v>51730.136749491598</v>
      </c>
      <c r="E4769" s="39">
        <f t="shared" si="1332"/>
        <v>1127.5733031834025</v>
      </c>
      <c r="F4769" s="39">
        <v>52798.336421489199</v>
      </c>
      <c r="G4769" s="40">
        <f t="shared" si="1333"/>
        <v>59.373631185801059</v>
      </c>
      <c r="H4769" s="39">
        <v>52768.038425602703</v>
      </c>
      <c r="I4769" s="39">
        <f t="shared" si="1334"/>
        <v>89.671627072297269</v>
      </c>
      <c r="J4769" s="39">
        <v>51581.7675028003</v>
      </c>
      <c r="K4769" s="40">
        <f t="shared" si="1335"/>
        <v>1275.9425498747005</v>
      </c>
      <c r="L4769" s="39">
        <v>50996.6075431438</v>
      </c>
      <c r="M4769" s="39">
        <f t="shared" si="1336"/>
        <v>1861.1025095311998</v>
      </c>
      <c r="N4769" s="39">
        <f t="shared" si="1341"/>
        <v>585.15995965649927</v>
      </c>
      <c r="O4769" s="40">
        <f>'Estimates from MCMC'!$B$2-L4769</f>
        <v>18064.3924568562</v>
      </c>
      <c r="P4769" s="39">
        <v>52231.3452971593</v>
      </c>
      <c r="Q4769" s="40">
        <f t="shared" si="1337"/>
        <v>1234.7377540154994</v>
      </c>
      <c r="R4769" s="39">
        <v>52262.281709195202</v>
      </c>
      <c r="S4769" s="39">
        <f t="shared" si="1338"/>
        <v>30.936412035902322</v>
      </c>
      <c r="T4769" s="39">
        <f t="shared" si="1342"/>
        <v>1265.6741660514017</v>
      </c>
      <c r="U4769" s="39">
        <v>58988.767611050702</v>
      </c>
      <c r="V4769" s="39">
        <f t="shared" si="1339"/>
        <v>7992.1600679069015</v>
      </c>
      <c r="W4769" s="39">
        <v>60504.6820429211</v>
      </c>
      <c r="X4769" s="39">
        <f t="shared" si="1340"/>
        <v>250.2402658189967</v>
      </c>
      <c r="Y4769" s="39">
        <f t="shared" si="1343"/>
        <v>9508.0744997772999</v>
      </c>
      <c r="Z4769" s="39">
        <f t="shared" si="1344"/>
        <v>8556.3179570788998</v>
      </c>
      <c r="AA4769" s="45">
        <f t="shared" si="1345"/>
        <v>7.0064585292544668E-2</v>
      </c>
      <c r="AB4769" s="45">
        <f t="shared" si="1346"/>
        <v>0.44242617552706787</v>
      </c>
      <c r="AC4769" s="45">
        <f t="shared" si="1347"/>
        <v>1.3852680980921668E-2</v>
      </c>
      <c r="AD4769" s="45">
        <f t="shared" si="1348"/>
        <v>0.52634344180053416</v>
      </c>
      <c r="AE4769" s="45">
        <f t="shared" si="1349"/>
        <v>0.47365655819946584</v>
      </c>
      <c r="AF4769" s="43">
        <f>('Estimates from MCMC'!$B$2-'MCMC runs'!W4769)/'Estimates from MCMC'!$B$2</f>
        <v>0.1238950776426478</v>
      </c>
    </row>
    <row r="4770" spans="1:32" x14ac:dyDescent="0.3">
      <c r="A4770" s="38">
        <v>2420</v>
      </c>
      <c r="B4770" s="38">
        <v>2087760.2794126736</v>
      </c>
      <c r="C4770" s="39">
        <v>52443.667550125603</v>
      </c>
      <c r="D4770" s="39">
        <v>51355.284430695297</v>
      </c>
      <c r="E4770" s="39">
        <f t="shared" si="1332"/>
        <v>1088.3831194303057</v>
      </c>
      <c r="F4770" s="39">
        <v>52372.164495567602</v>
      </c>
      <c r="G4770" s="40">
        <f t="shared" si="1333"/>
        <v>71.503054558001168</v>
      </c>
      <c r="H4770" s="39">
        <v>52355.700310712498</v>
      </c>
      <c r="I4770" s="39">
        <f t="shared" si="1334"/>
        <v>87.967239413104835</v>
      </c>
      <c r="J4770" s="39">
        <v>51196.872947098702</v>
      </c>
      <c r="K4770" s="40">
        <f t="shared" si="1335"/>
        <v>1246.7946030269013</v>
      </c>
      <c r="L4770" s="39">
        <v>50622.523647752401</v>
      </c>
      <c r="M4770" s="39">
        <f t="shared" si="1336"/>
        <v>1821.1439023732019</v>
      </c>
      <c r="N4770" s="39">
        <f t="shared" si="1341"/>
        <v>574.34929934630054</v>
      </c>
      <c r="O4770" s="40">
        <f>'Estimates from MCMC'!$B$2-L4770</f>
        <v>18438.476352247599</v>
      </c>
      <c r="P4770" s="39">
        <v>51826.171735682801</v>
      </c>
      <c r="Q4770" s="40">
        <f t="shared" si="1337"/>
        <v>1203.6480879303999</v>
      </c>
      <c r="R4770" s="39">
        <v>51856.752777149202</v>
      </c>
      <c r="S4770" s="39">
        <f t="shared" si="1338"/>
        <v>30.581041466401075</v>
      </c>
      <c r="T4770" s="39">
        <f t="shared" si="1342"/>
        <v>1234.229129396801</v>
      </c>
      <c r="U4770" s="39">
        <v>58477.446490768103</v>
      </c>
      <c r="V4770" s="39">
        <f t="shared" si="1339"/>
        <v>7854.9228430157018</v>
      </c>
      <c r="W4770" s="39">
        <v>59953.389823386999</v>
      </c>
      <c r="X4770" s="39">
        <f t="shared" si="1340"/>
        <v>241.71420322209451</v>
      </c>
      <c r="Y4770" s="39">
        <f t="shared" si="1343"/>
        <v>9330.8661756345973</v>
      </c>
      <c r="Z4770" s="39">
        <f t="shared" si="1344"/>
        <v>9107.6101766130014</v>
      </c>
      <c r="AA4770" s="45">
        <f t="shared" si="1345"/>
        <v>6.693769625093518E-2</v>
      </c>
      <c r="AB4770" s="45">
        <f t="shared" si="1346"/>
        <v>0.42600715443921205</v>
      </c>
      <c r="AC4770" s="45">
        <f t="shared" si="1347"/>
        <v>1.3109228691373419E-2</v>
      </c>
      <c r="AD4770" s="45">
        <f t="shared" si="1348"/>
        <v>0.50605407938152058</v>
      </c>
      <c r="AE4770" s="45">
        <f t="shared" si="1349"/>
        <v>0.49394592061847936</v>
      </c>
      <c r="AF4770" s="43">
        <f>('Estimates from MCMC'!$B$2-'MCMC runs'!W4770)/'Estimates from MCMC'!$B$2</f>
        <v>0.13187776279829427</v>
      </c>
    </row>
    <row r="4771" spans="1:32" x14ac:dyDescent="0.3">
      <c r="A4771" s="38">
        <v>754</v>
      </c>
      <c r="B4771" s="38">
        <v>1983617.3222483606</v>
      </c>
      <c r="C4771" s="39">
        <v>52465.470030203098</v>
      </c>
      <c r="D4771" s="39">
        <v>51350.754474162401</v>
      </c>
      <c r="E4771" s="39">
        <f t="shared" si="1332"/>
        <v>1114.7155560406973</v>
      </c>
      <c r="F4771" s="39">
        <v>52410.455077334896</v>
      </c>
      <c r="G4771" s="40">
        <f t="shared" si="1333"/>
        <v>55.014952868201362</v>
      </c>
      <c r="H4771" s="39">
        <v>52377.246661530997</v>
      </c>
      <c r="I4771" s="39">
        <f t="shared" si="1334"/>
        <v>88.22336867210106</v>
      </c>
      <c r="J4771" s="39">
        <v>51208.111853311697</v>
      </c>
      <c r="K4771" s="40">
        <f t="shared" si="1335"/>
        <v>1257.3581768914009</v>
      </c>
      <c r="L4771" s="39">
        <v>50632.412525993801</v>
      </c>
      <c r="M4771" s="39">
        <f t="shared" si="1336"/>
        <v>1833.0575042092969</v>
      </c>
      <c r="N4771" s="39">
        <f t="shared" si="1341"/>
        <v>575.69932731789595</v>
      </c>
      <c r="O4771" s="40">
        <f>'Estimates from MCMC'!$B$2-L4771</f>
        <v>18428.587474006199</v>
      </c>
      <c r="P4771" s="39">
        <v>51844.170789401403</v>
      </c>
      <c r="Q4771" s="40">
        <f t="shared" si="1337"/>
        <v>1211.7582634076025</v>
      </c>
      <c r="R4771" s="39">
        <v>51874.712695810696</v>
      </c>
      <c r="S4771" s="39">
        <f t="shared" si="1338"/>
        <v>30.541906409293006</v>
      </c>
      <c r="T4771" s="39">
        <f t="shared" si="1342"/>
        <v>1242.3001698168955</v>
      </c>
      <c r="U4771" s="39">
        <v>58521.734543942599</v>
      </c>
      <c r="V4771" s="39">
        <f t="shared" si="1339"/>
        <v>7889.322017948798</v>
      </c>
      <c r="W4771" s="39">
        <v>60009.551315280703</v>
      </c>
      <c r="X4771" s="39">
        <f t="shared" si="1340"/>
        <v>245.51660152120894</v>
      </c>
      <c r="Y4771" s="39">
        <f t="shared" si="1343"/>
        <v>9377.1387892869025</v>
      </c>
      <c r="Z4771" s="39">
        <f t="shared" si="1344"/>
        <v>9051.4486847192966</v>
      </c>
      <c r="AA4771" s="45">
        <f t="shared" si="1345"/>
        <v>6.7411578427764948E-2</v>
      </c>
      <c r="AB4771" s="45">
        <f t="shared" si="1346"/>
        <v>0.42810237241876548</v>
      </c>
      <c r="AC4771" s="45">
        <f t="shared" si="1347"/>
        <v>1.332259468434647E-2</v>
      </c>
      <c r="AD4771" s="45">
        <f t="shared" si="1348"/>
        <v>0.50883654553087687</v>
      </c>
      <c r="AE4771" s="45">
        <f t="shared" si="1349"/>
        <v>0.49116345446912313</v>
      </c>
      <c r="AF4771" s="43">
        <f>('Estimates from MCMC'!$B$2-'MCMC runs'!W4771)/'Estimates from MCMC'!$B$2</f>
        <v>0.13106454706302104</v>
      </c>
    </row>
    <row r="4772" spans="1:32" x14ac:dyDescent="0.3">
      <c r="A4772" s="38">
        <v>3882</v>
      </c>
      <c r="B4772" s="38">
        <v>1983617.3222483606</v>
      </c>
      <c r="C4772" s="39">
        <v>52465.470030203098</v>
      </c>
      <c r="D4772" s="39">
        <v>51350.754474162401</v>
      </c>
      <c r="E4772" s="39">
        <f t="shared" si="1332"/>
        <v>1114.7155560406973</v>
      </c>
      <c r="F4772" s="39">
        <v>52410.455077334896</v>
      </c>
      <c r="G4772" s="40">
        <f t="shared" si="1333"/>
        <v>55.014952868201362</v>
      </c>
      <c r="H4772" s="39">
        <v>52377.246661530997</v>
      </c>
      <c r="I4772" s="39">
        <f t="shared" si="1334"/>
        <v>88.22336867210106</v>
      </c>
      <c r="J4772" s="39">
        <v>51208.111853311697</v>
      </c>
      <c r="K4772" s="40">
        <f t="shared" si="1335"/>
        <v>1257.3581768914009</v>
      </c>
      <c r="L4772" s="39">
        <v>50632.412525993801</v>
      </c>
      <c r="M4772" s="39">
        <f t="shared" si="1336"/>
        <v>1833.0575042092969</v>
      </c>
      <c r="N4772" s="39">
        <f t="shared" si="1341"/>
        <v>575.69932731789595</v>
      </c>
      <c r="O4772" s="40">
        <f>'Estimates from MCMC'!$B$2-L4772</f>
        <v>18428.587474006199</v>
      </c>
      <c r="P4772" s="39">
        <v>51844.170789401403</v>
      </c>
      <c r="Q4772" s="40">
        <f t="shared" si="1337"/>
        <v>1211.7582634076025</v>
      </c>
      <c r="R4772" s="39">
        <v>51874.712695810696</v>
      </c>
      <c r="S4772" s="39">
        <f t="shared" si="1338"/>
        <v>30.541906409293006</v>
      </c>
      <c r="T4772" s="39">
        <f t="shared" si="1342"/>
        <v>1242.3001698168955</v>
      </c>
      <c r="U4772" s="39">
        <v>58521.734543942599</v>
      </c>
      <c r="V4772" s="39">
        <f t="shared" si="1339"/>
        <v>7889.322017948798</v>
      </c>
      <c r="W4772" s="39">
        <v>60009.551315280703</v>
      </c>
      <c r="X4772" s="39">
        <f t="shared" si="1340"/>
        <v>245.51660152120894</v>
      </c>
      <c r="Y4772" s="39">
        <f t="shared" si="1343"/>
        <v>9377.1387892869025</v>
      </c>
      <c r="Z4772" s="39">
        <f t="shared" si="1344"/>
        <v>9051.4486847192966</v>
      </c>
      <c r="AA4772" s="45">
        <f t="shared" si="1345"/>
        <v>6.7411578427764948E-2</v>
      </c>
      <c r="AB4772" s="45">
        <f t="shared" si="1346"/>
        <v>0.42810237241876548</v>
      </c>
      <c r="AC4772" s="45">
        <f t="shared" si="1347"/>
        <v>1.332259468434647E-2</v>
      </c>
      <c r="AD4772" s="45">
        <f t="shared" si="1348"/>
        <v>0.50883654553087687</v>
      </c>
      <c r="AE4772" s="45">
        <f t="shared" si="1349"/>
        <v>0.49116345446912313</v>
      </c>
      <c r="AF4772" s="43">
        <f>('Estimates from MCMC'!$B$2-'MCMC runs'!W4772)/'Estimates from MCMC'!$B$2</f>
        <v>0.13106454706302104</v>
      </c>
    </row>
    <row r="4773" spans="1:32" x14ac:dyDescent="0.3">
      <c r="A4773" s="38">
        <v>2772</v>
      </c>
      <c r="B4773" s="38">
        <v>1918000.512265193</v>
      </c>
      <c r="C4773" s="39">
        <v>52565.599389937801</v>
      </c>
      <c r="D4773" s="39">
        <v>51470.726955209597</v>
      </c>
      <c r="E4773" s="39">
        <f t="shared" si="1332"/>
        <v>1094.8724347282041</v>
      </c>
      <c r="F4773" s="39">
        <v>52492.235477304799</v>
      </c>
      <c r="G4773" s="40">
        <f t="shared" si="1333"/>
        <v>73.363912633001746</v>
      </c>
      <c r="H4773" s="39">
        <v>52478.029770907298</v>
      </c>
      <c r="I4773" s="39">
        <f t="shared" si="1334"/>
        <v>87.569619030502508</v>
      </c>
      <c r="J4773" s="39">
        <v>51310.802347774399</v>
      </c>
      <c r="K4773" s="40">
        <f t="shared" si="1335"/>
        <v>1254.7970421634018</v>
      </c>
      <c r="L4773" s="39">
        <v>50739.194482508901</v>
      </c>
      <c r="M4773" s="39">
        <f t="shared" si="1336"/>
        <v>1826.4049074288996</v>
      </c>
      <c r="N4773" s="39">
        <f t="shared" si="1341"/>
        <v>571.60786526549782</v>
      </c>
      <c r="O4773" s="40">
        <f>'Estimates from MCMC'!$B$2-L4773</f>
        <v>18321.805517491099</v>
      </c>
      <c r="P4773" s="39">
        <v>51943.769381685001</v>
      </c>
      <c r="Q4773" s="40">
        <f t="shared" si="1337"/>
        <v>1204.5748991760993</v>
      </c>
      <c r="R4773" s="39">
        <v>51974.004068662602</v>
      </c>
      <c r="S4773" s="39">
        <f t="shared" si="1338"/>
        <v>30.234686977601086</v>
      </c>
      <c r="T4773" s="39">
        <f t="shared" si="1342"/>
        <v>1234.8095861537004</v>
      </c>
      <c r="U4773" s="39">
        <v>58668.129440519602</v>
      </c>
      <c r="V4773" s="39">
        <f t="shared" si="1339"/>
        <v>7928.9349580107009</v>
      </c>
      <c r="W4773" s="39">
        <v>60149.139361583897</v>
      </c>
      <c r="X4773" s="39">
        <f t="shared" si="1340"/>
        <v>246.20033491059439</v>
      </c>
      <c r="Y4773" s="39">
        <f t="shared" si="1343"/>
        <v>9409.9448790749957</v>
      </c>
      <c r="Z4773" s="39">
        <f t="shared" si="1344"/>
        <v>8911.860638416103</v>
      </c>
      <c r="AA4773" s="45">
        <f t="shared" si="1345"/>
        <v>6.7395627847641804E-2</v>
      </c>
      <c r="AB4773" s="45">
        <f t="shared" si="1346"/>
        <v>0.43275947615759058</v>
      </c>
      <c r="AC4773" s="45">
        <f t="shared" si="1347"/>
        <v>1.3437558578795999E-2</v>
      </c>
      <c r="AD4773" s="45">
        <f t="shared" si="1348"/>
        <v>0.51359266258402836</v>
      </c>
      <c r="AE4773" s="45">
        <f t="shared" si="1349"/>
        <v>0.48640733741597159</v>
      </c>
      <c r="AF4773" s="43">
        <f>('Estimates from MCMC'!$B$2-'MCMC runs'!W4773)/'Estimates from MCMC'!$B$2</f>
        <v>0.12904331878217956</v>
      </c>
    </row>
    <row r="4774" spans="1:32" x14ac:dyDescent="0.3">
      <c r="A4774" s="38">
        <v>4847</v>
      </c>
      <c r="B4774" s="38">
        <v>1918000.512265193</v>
      </c>
      <c r="C4774" s="39">
        <v>52565.599389937801</v>
      </c>
      <c r="D4774" s="39">
        <v>51470.726955209597</v>
      </c>
      <c r="E4774" s="39">
        <f t="shared" si="1332"/>
        <v>1094.8724347282041</v>
      </c>
      <c r="F4774" s="39">
        <v>52492.235477304799</v>
      </c>
      <c r="G4774" s="40">
        <f t="shared" si="1333"/>
        <v>73.363912633001746</v>
      </c>
      <c r="H4774" s="39">
        <v>52478.029770907298</v>
      </c>
      <c r="I4774" s="39">
        <f t="shared" si="1334"/>
        <v>87.569619030502508</v>
      </c>
      <c r="J4774" s="39">
        <v>51310.802347774399</v>
      </c>
      <c r="K4774" s="40">
        <f t="shared" si="1335"/>
        <v>1254.7970421634018</v>
      </c>
      <c r="L4774" s="39">
        <v>50739.194482508901</v>
      </c>
      <c r="M4774" s="39">
        <f t="shared" si="1336"/>
        <v>1826.4049074288996</v>
      </c>
      <c r="N4774" s="39">
        <f t="shared" si="1341"/>
        <v>571.60786526549782</v>
      </c>
      <c r="O4774" s="40">
        <f>'Estimates from MCMC'!$B$2-L4774</f>
        <v>18321.805517491099</v>
      </c>
      <c r="P4774" s="39">
        <v>51943.769381685001</v>
      </c>
      <c r="Q4774" s="40">
        <f t="shared" si="1337"/>
        <v>1204.5748991760993</v>
      </c>
      <c r="R4774" s="39">
        <v>51974.004068662602</v>
      </c>
      <c r="S4774" s="39">
        <f t="shared" si="1338"/>
        <v>30.234686977601086</v>
      </c>
      <c r="T4774" s="39">
        <f t="shared" si="1342"/>
        <v>1234.8095861537004</v>
      </c>
      <c r="U4774" s="39">
        <v>58668.129440519602</v>
      </c>
      <c r="V4774" s="39">
        <f t="shared" si="1339"/>
        <v>7928.9349580107009</v>
      </c>
      <c r="W4774" s="39">
        <v>60149.139361583897</v>
      </c>
      <c r="X4774" s="39">
        <f t="shared" si="1340"/>
        <v>246.20033491059439</v>
      </c>
      <c r="Y4774" s="39">
        <f t="shared" si="1343"/>
        <v>9409.9448790749957</v>
      </c>
      <c r="Z4774" s="39">
        <f t="shared" si="1344"/>
        <v>8911.860638416103</v>
      </c>
      <c r="AA4774" s="45">
        <f t="shared" si="1345"/>
        <v>6.7395627847641804E-2</v>
      </c>
      <c r="AB4774" s="45">
        <f t="shared" si="1346"/>
        <v>0.43275947615759058</v>
      </c>
      <c r="AC4774" s="45">
        <f t="shared" si="1347"/>
        <v>1.3437558578795999E-2</v>
      </c>
      <c r="AD4774" s="45">
        <f t="shared" si="1348"/>
        <v>0.51359266258402836</v>
      </c>
      <c r="AE4774" s="45">
        <f t="shared" si="1349"/>
        <v>0.48640733741597159</v>
      </c>
      <c r="AF4774" s="43">
        <f>('Estimates from MCMC'!$B$2-'MCMC runs'!W4774)/'Estimates from MCMC'!$B$2</f>
        <v>0.12904331878217956</v>
      </c>
    </row>
    <row r="4775" spans="1:32" x14ac:dyDescent="0.3">
      <c r="A4775" s="38">
        <v>1898</v>
      </c>
      <c r="B4775" s="38">
        <v>1927185.8529607446</v>
      </c>
      <c r="C4775" s="39">
        <v>52444.452255393</v>
      </c>
      <c r="D4775" s="39">
        <v>51321.9077988801</v>
      </c>
      <c r="E4775" s="39">
        <f t="shared" si="1332"/>
        <v>1122.5444565129001</v>
      </c>
      <c r="F4775" s="39">
        <v>52385.1025604241</v>
      </c>
      <c r="G4775" s="40">
        <f t="shared" si="1333"/>
        <v>59.349694968899712</v>
      </c>
      <c r="H4775" s="39">
        <v>52355.160573425303</v>
      </c>
      <c r="I4775" s="39">
        <f t="shared" si="1334"/>
        <v>89.291681967697514</v>
      </c>
      <c r="J4775" s="39">
        <v>51174.118912804297</v>
      </c>
      <c r="K4775" s="40">
        <f t="shared" si="1335"/>
        <v>1270.3333425887031</v>
      </c>
      <c r="L4775" s="39">
        <v>50591.583274541401</v>
      </c>
      <c r="M4775" s="39">
        <f t="shared" si="1336"/>
        <v>1852.8689808515992</v>
      </c>
      <c r="N4775" s="39">
        <f t="shared" si="1341"/>
        <v>582.5356382628961</v>
      </c>
      <c r="O4775" s="40">
        <f>'Estimates from MCMC'!$B$2-L4775</f>
        <v>18469.416725458599</v>
      </c>
      <c r="P4775" s="39">
        <v>51818.827322697602</v>
      </c>
      <c r="Q4775" s="40">
        <f t="shared" si="1337"/>
        <v>1227.2440481562007</v>
      </c>
      <c r="R4775" s="39">
        <v>51849.681467591799</v>
      </c>
      <c r="S4775" s="39">
        <f t="shared" si="1338"/>
        <v>30.854144894197816</v>
      </c>
      <c r="T4775" s="39">
        <f t="shared" si="1342"/>
        <v>1258.0981930503985</v>
      </c>
      <c r="U4775" s="39">
        <v>58510.988921172699</v>
      </c>
      <c r="V4775" s="39">
        <f t="shared" si="1339"/>
        <v>7919.4056466312977</v>
      </c>
      <c r="W4775" s="39">
        <v>60018.438623615599</v>
      </c>
      <c r="X4775" s="39">
        <f t="shared" si="1340"/>
        <v>249.35150939250161</v>
      </c>
      <c r="Y4775" s="39">
        <f t="shared" si="1343"/>
        <v>9426.8553490741979</v>
      </c>
      <c r="Z4775" s="39">
        <f t="shared" si="1344"/>
        <v>9042.5613763844012</v>
      </c>
      <c r="AA4775" s="45">
        <f t="shared" si="1345"/>
        <v>6.8117916865030811E-2</v>
      </c>
      <c r="AB4775" s="45">
        <f t="shared" si="1346"/>
        <v>0.42878482652432853</v>
      </c>
      <c r="AC4775" s="45">
        <f t="shared" si="1347"/>
        <v>1.3500778779266521E-2</v>
      </c>
      <c r="AD4775" s="45">
        <f t="shared" si="1348"/>
        <v>0.51040352216862594</v>
      </c>
      <c r="AE4775" s="45">
        <f t="shared" si="1349"/>
        <v>0.48959647783137411</v>
      </c>
      <c r="AF4775" s="43">
        <f>('Estimates from MCMC'!$B$2-'MCMC runs'!W4775)/'Estimates from MCMC'!$B$2</f>
        <v>0.13093585926042775</v>
      </c>
    </row>
    <row r="4776" spans="1:32" x14ac:dyDescent="0.3">
      <c r="A4776" s="38">
        <v>2631</v>
      </c>
      <c r="B4776" s="38">
        <v>2026030.1107282026</v>
      </c>
      <c r="C4776" s="39">
        <v>53141.824925364403</v>
      </c>
      <c r="D4776" s="39">
        <v>52027.513076285803</v>
      </c>
      <c r="E4776" s="39">
        <f t="shared" si="1332"/>
        <v>1114.3118490786001</v>
      </c>
      <c r="F4776" s="39">
        <v>53080.127611890297</v>
      </c>
      <c r="G4776" s="40">
        <f t="shared" si="1333"/>
        <v>61.697313474105613</v>
      </c>
      <c r="H4776" s="39">
        <v>53053.545229871597</v>
      </c>
      <c r="I4776" s="39">
        <f t="shared" si="1334"/>
        <v>88.279695492805331</v>
      </c>
      <c r="J4776" s="39">
        <v>51878.406730204697</v>
      </c>
      <c r="K4776" s="40">
        <f t="shared" si="1335"/>
        <v>1263.4181951597056</v>
      </c>
      <c r="L4776" s="39">
        <v>51302.157167267702</v>
      </c>
      <c r="M4776" s="39">
        <f t="shared" si="1336"/>
        <v>1839.6677580967007</v>
      </c>
      <c r="N4776" s="39">
        <f t="shared" si="1341"/>
        <v>576.24956293699506</v>
      </c>
      <c r="O4776" s="40">
        <f>'Estimates from MCMC'!$B$2-L4776</f>
        <v>17758.842832732298</v>
      </c>
      <c r="P4776" s="39">
        <v>52522.065125630099</v>
      </c>
      <c r="Q4776" s="40">
        <f t="shared" si="1337"/>
        <v>1219.907958362397</v>
      </c>
      <c r="R4776" s="39">
        <v>52552.355865358601</v>
      </c>
      <c r="S4776" s="39">
        <f t="shared" si="1338"/>
        <v>30.290739728501649</v>
      </c>
      <c r="T4776" s="39">
        <f t="shared" si="1342"/>
        <v>1250.1986980908987</v>
      </c>
      <c r="U4776" s="39">
        <v>59189.843051907803</v>
      </c>
      <c r="V4776" s="39">
        <f t="shared" si="1339"/>
        <v>7887.685884640101</v>
      </c>
      <c r="W4776" s="39">
        <v>60684.048201406098</v>
      </c>
      <c r="X4776" s="39">
        <f t="shared" si="1340"/>
        <v>244.00645140739653</v>
      </c>
      <c r="Y4776" s="39">
        <f t="shared" si="1343"/>
        <v>9381.8910341383962</v>
      </c>
      <c r="Z4776" s="39">
        <f t="shared" si="1344"/>
        <v>8376.9517985939019</v>
      </c>
      <c r="AA4776" s="45">
        <f t="shared" si="1345"/>
        <v>7.0398657720343621E-2</v>
      </c>
      <c r="AB4776" s="45">
        <f t="shared" si="1346"/>
        <v>0.44415539677517019</v>
      </c>
      <c r="AC4776" s="45">
        <f t="shared" si="1347"/>
        <v>1.3739997234372435E-2</v>
      </c>
      <c r="AD4776" s="45">
        <f t="shared" si="1348"/>
        <v>0.52829405172988619</v>
      </c>
      <c r="AE4776" s="45">
        <f t="shared" si="1349"/>
        <v>0.47170594827011375</v>
      </c>
      <c r="AF4776" s="43">
        <f>('Estimates from MCMC'!$B$2-'MCMC runs'!W4776)/'Estimates from MCMC'!$B$2</f>
        <v>0.12129786418664516</v>
      </c>
    </row>
    <row r="4777" spans="1:32" x14ac:dyDescent="0.3">
      <c r="A4777" s="38">
        <v>822</v>
      </c>
      <c r="B4777" s="38">
        <v>2094379.0775451276</v>
      </c>
      <c r="C4777" s="39">
        <v>53064.528072902503</v>
      </c>
      <c r="D4777" s="39">
        <v>51937.780343826802</v>
      </c>
      <c r="E4777" s="39">
        <f t="shared" si="1332"/>
        <v>1126.7477290757015</v>
      </c>
      <c r="F4777" s="39">
        <v>53002.0388876285</v>
      </c>
      <c r="G4777" s="40">
        <f t="shared" si="1333"/>
        <v>62.48918527400383</v>
      </c>
      <c r="H4777" s="39">
        <v>52974.982100953202</v>
      </c>
      <c r="I4777" s="39">
        <f t="shared" si="1334"/>
        <v>89.54597194930102</v>
      </c>
      <c r="J4777" s="39">
        <v>51786.501977227497</v>
      </c>
      <c r="K4777" s="40">
        <f t="shared" si="1335"/>
        <v>1278.0260956750062</v>
      </c>
      <c r="L4777" s="39">
        <v>51202.165518013702</v>
      </c>
      <c r="M4777" s="39">
        <f t="shared" si="1336"/>
        <v>1862.3625548888012</v>
      </c>
      <c r="N4777" s="39">
        <f t="shared" si="1341"/>
        <v>584.33645921379502</v>
      </c>
      <c r="O4777" s="40">
        <f>'Estimates from MCMC'!$B$2-L4777</f>
        <v>17858.834481986298</v>
      </c>
      <c r="P4777" s="39">
        <v>52436.274978625101</v>
      </c>
      <c r="Q4777" s="40">
        <f t="shared" si="1337"/>
        <v>1234.1094606113984</v>
      </c>
      <c r="R4777" s="39">
        <v>52467.111445328002</v>
      </c>
      <c r="S4777" s="39">
        <f t="shared" si="1338"/>
        <v>30.836466702901816</v>
      </c>
      <c r="T4777" s="39">
        <f t="shared" si="1342"/>
        <v>1264.9459273143002</v>
      </c>
      <c r="U4777" s="39">
        <v>59276.557534076303</v>
      </c>
      <c r="V4777" s="39">
        <f t="shared" si="1339"/>
        <v>8074.3920160626003</v>
      </c>
      <c r="W4777" s="39">
        <v>60793.390084053201</v>
      </c>
      <c r="X4777" s="39">
        <f t="shared" si="1340"/>
        <v>251.8866226625978</v>
      </c>
      <c r="Y4777" s="39">
        <f t="shared" si="1343"/>
        <v>9591.2245660394983</v>
      </c>
      <c r="Z4777" s="39">
        <f t="shared" si="1344"/>
        <v>8267.6099159467994</v>
      </c>
      <c r="AA4777" s="45">
        <f t="shared" si="1345"/>
        <v>7.0830262108661987E-2</v>
      </c>
      <c r="AB4777" s="45">
        <f t="shared" si="1346"/>
        <v>0.45212312282792094</v>
      </c>
      <c r="AC4777" s="45">
        <f t="shared" si="1347"/>
        <v>1.410431475338823E-2</v>
      </c>
      <c r="AD4777" s="45">
        <f t="shared" si="1348"/>
        <v>0.53705769968997108</v>
      </c>
      <c r="AE4777" s="45">
        <f t="shared" si="1349"/>
        <v>0.46294230031002886</v>
      </c>
      <c r="AF4777" s="43">
        <f>('Estimates from MCMC'!$B$2-'MCMC runs'!W4777)/'Estimates from MCMC'!$B$2</f>
        <v>0.11971459891902519</v>
      </c>
    </row>
    <row r="4778" spans="1:32" x14ac:dyDescent="0.3">
      <c r="A4778" s="38">
        <v>2090</v>
      </c>
      <c r="B4778" s="38">
        <v>2094379.0775451276</v>
      </c>
      <c r="C4778" s="39">
        <v>53064.528072902503</v>
      </c>
      <c r="D4778" s="39">
        <v>51937.780343826802</v>
      </c>
      <c r="E4778" s="39">
        <f t="shared" si="1332"/>
        <v>1126.7477290757015</v>
      </c>
      <c r="F4778" s="39">
        <v>53002.0388876285</v>
      </c>
      <c r="G4778" s="40">
        <f t="shared" si="1333"/>
        <v>62.48918527400383</v>
      </c>
      <c r="H4778" s="39">
        <v>52974.982100953202</v>
      </c>
      <c r="I4778" s="39">
        <f t="shared" si="1334"/>
        <v>89.54597194930102</v>
      </c>
      <c r="J4778" s="39">
        <v>51786.501977227497</v>
      </c>
      <c r="K4778" s="40">
        <f t="shared" si="1335"/>
        <v>1278.0260956750062</v>
      </c>
      <c r="L4778" s="39">
        <v>51202.165518013702</v>
      </c>
      <c r="M4778" s="39">
        <f t="shared" si="1336"/>
        <v>1862.3625548888012</v>
      </c>
      <c r="N4778" s="39">
        <f t="shared" si="1341"/>
        <v>584.33645921379502</v>
      </c>
      <c r="O4778" s="40">
        <f>'Estimates from MCMC'!$B$2-L4778</f>
        <v>17858.834481986298</v>
      </c>
      <c r="P4778" s="39">
        <v>52436.274978625101</v>
      </c>
      <c r="Q4778" s="40">
        <f t="shared" si="1337"/>
        <v>1234.1094606113984</v>
      </c>
      <c r="R4778" s="39">
        <v>52467.111445328002</v>
      </c>
      <c r="S4778" s="39">
        <f t="shared" si="1338"/>
        <v>30.836466702901816</v>
      </c>
      <c r="T4778" s="39">
        <f t="shared" si="1342"/>
        <v>1264.9459273143002</v>
      </c>
      <c r="U4778" s="39">
        <v>59276.557534076303</v>
      </c>
      <c r="V4778" s="39">
        <f t="shared" si="1339"/>
        <v>8074.3920160626003</v>
      </c>
      <c r="W4778" s="39">
        <v>60793.390084053201</v>
      </c>
      <c r="X4778" s="39">
        <f t="shared" si="1340"/>
        <v>251.8866226625978</v>
      </c>
      <c r="Y4778" s="39">
        <f t="shared" si="1343"/>
        <v>9591.2245660394983</v>
      </c>
      <c r="Z4778" s="39">
        <f t="shared" si="1344"/>
        <v>8267.6099159467994</v>
      </c>
      <c r="AA4778" s="45">
        <f t="shared" si="1345"/>
        <v>7.0830262108661987E-2</v>
      </c>
      <c r="AB4778" s="45">
        <f t="shared" si="1346"/>
        <v>0.45212312282792094</v>
      </c>
      <c r="AC4778" s="45">
        <f t="shared" si="1347"/>
        <v>1.410431475338823E-2</v>
      </c>
      <c r="AD4778" s="45">
        <f t="shared" si="1348"/>
        <v>0.53705769968997108</v>
      </c>
      <c r="AE4778" s="45">
        <f t="shared" si="1349"/>
        <v>0.46294230031002886</v>
      </c>
      <c r="AF4778" s="43">
        <f>('Estimates from MCMC'!$B$2-'MCMC runs'!W4778)/'Estimates from MCMC'!$B$2</f>
        <v>0.11971459891902519</v>
      </c>
    </row>
    <row r="4779" spans="1:32" x14ac:dyDescent="0.3">
      <c r="A4779" s="38">
        <v>3647</v>
      </c>
      <c r="B4779" s="38">
        <v>1928598.1893275138</v>
      </c>
      <c r="C4779" s="39">
        <v>53010.066747290002</v>
      </c>
      <c r="D4779" s="39">
        <v>51905.504543639501</v>
      </c>
      <c r="E4779" s="39">
        <f t="shared" si="1332"/>
        <v>1104.562203650501</v>
      </c>
      <c r="F4779" s="39">
        <v>52952.402387543101</v>
      </c>
      <c r="G4779" s="40">
        <f t="shared" si="1333"/>
        <v>57.664359746901027</v>
      </c>
      <c r="H4779" s="39">
        <v>52922.223719891503</v>
      </c>
      <c r="I4779" s="39">
        <f t="shared" si="1334"/>
        <v>87.843027398499544</v>
      </c>
      <c r="J4779" s="39">
        <v>51761.092020518103</v>
      </c>
      <c r="K4779" s="40">
        <f t="shared" si="1335"/>
        <v>1248.9747267718994</v>
      </c>
      <c r="L4779" s="39">
        <v>51187.849804452897</v>
      </c>
      <c r="M4779" s="39">
        <f t="shared" si="1336"/>
        <v>1822.2169428371053</v>
      </c>
      <c r="N4779" s="39">
        <f t="shared" si="1341"/>
        <v>573.24221606520587</v>
      </c>
      <c r="O4779" s="40">
        <f>'Estimates from MCMC'!$B$2-L4779</f>
        <v>17873.150195547103</v>
      </c>
      <c r="P4779" s="39">
        <v>52390.812942074001</v>
      </c>
      <c r="Q4779" s="40">
        <f t="shared" si="1337"/>
        <v>1202.9631376211037</v>
      </c>
      <c r="R4779" s="39">
        <v>52421.3446113842</v>
      </c>
      <c r="S4779" s="39">
        <f t="shared" si="1338"/>
        <v>30.531669310199504</v>
      </c>
      <c r="T4779" s="39">
        <f t="shared" si="1342"/>
        <v>1233.4948069313032</v>
      </c>
      <c r="U4779" s="39">
        <v>59114.890698007803</v>
      </c>
      <c r="V4779" s="39">
        <f t="shared" si="1339"/>
        <v>7927.0408935549058</v>
      </c>
      <c r="W4779" s="39">
        <v>60591.532272775003</v>
      </c>
      <c r="X4779" s="39">
        <f t="shared" si="1340"/>
        <v>243.14676783589675</v>
      </c>
      <c r="Y4779" s="39">
        <f t="shared" si="1343"/>
        <v>9403.6824683221057</v>
      </c>
      <c r="Z4779" s="39">
        <f t="shared" si="1344"/>
        <v>8469.4677272249974</v>
      </c>
      <c r="AA4779" s="45">
        <f t="shared" si="1345"/>
        <v>6.901384442226724E-2</v>
      </c>
      <c r="AB4779" s="45">
        <f t="shared" si="1346"/>
        <v>0.44351671679734667</v>
      </c>
      <c r="AC4779" s="45">
        <f t="shared" si="1347"/>
        <v>1.3604024202542317E-2</v>
      </c>
      <c r="AD4779" s="45">
        <f t="shared" si="1348"/>
        <v>0.52613458542215619</v>
      </c>
      <c r="AE4779" s="45">
        <f t="shared" si="1349"/>
        <v>0.47386541457784376</v>
      </c>
      <c r="AF4779" s="43">
        <f>('Estimates from MCMC'!$B$2-'MCMC runs'!W4779)/'Estimates from MCMC'!$B$2</f>
        <v>0.12263749043924932</v>
      </c>
    </row>
    <row r="4780" spans="1:32" x14ac:dyDescent="0.3">
      <c r="A4780" s="38">
        <v>41</v>
      </c>
      <c r="B4780" s="38">
        <v>2026635.9373322895</v>
      </c>
      <c r="C4780" s="39">
        <v>53370.943830980897</v>
      </c>
      <c r="D4780" s="39">
        <v>52280.129339010004</v>
      </c>
      <c r="E4780" s="39">
        <f t="shared" si="1332"/>
        <v>1090.8144919708939</v>
      </c>
      <c r="F4780" s="39">
        <v>53312.825029240397</v>
      </c>
      <c r="G4780" s="40">
        <f t="shared" si="1333"/>
        <v>58.118801740500203</v>
      </c>
      <c r="H4780" s="39">
        <v>53284.275348819901</v>
      </c>
      <c r="I4780" s="39">
        <f t="shared" si="1334"/>
        <v>86.668482160996064</v>
      </c>
      <c r="J4780" s="39">
        <v>52135.994663626298</v>
      </c>
      <c r="K4780" s="40">
        <f t="shared" si="1335"/>
        <v>1234.9491673545999</v>
      </c>
      <c r="L4780" s="39">
        <v>51569.870358538799</v>
      </c>
      <c r="M4780" s="39">
        <f t="shared" si="1336"/>
        <v>1801.0734724420981</v>
      </c>
      <c r="N4780" s="39">
        <f t="shared" si="1341"/>
        <v>566.12430508749821</v>
      </c>
      <c r="O4780" s="40">
        <f>'Estimates from MCMC'!$B$2-L4780</f>
        <v>17491.129641461201</v>
      </c>
      <c r="P4780" s="39">
        <v>52757.265773459898</v>
      </c>
      <c r="Q4780" s="40">
        <f t="shared" si="1337"/>
        <v>1187.3954149210986</v>
      </c>
      <c r="R4780" s="39">
        <v>52787.3302360753</v>
      </c>
      <c r="S4780" s="39">
        <f t="shared" si="1338"/>
        <v>30.06446261540259</v>
      </c>
      <c r="T4780" s="39">
        <f t="shared" si="1342"/>
        <v>1217.4598775365012</v>
      </c>
      <c r="U4780" s="39">
        <v>59579.955308625598</v>
      </c>
      <c r="V4780" s="39">
        <f t="shared" si="1339"/>
        <v>8010.0849500867989</v>
      </c>
      <c r="W4780" s="39">
        <v>61035.430980823898</v>
      </c>
      <c r="X4780" s="39">
        <f t="shared" si="1340"/>
        <v>238.01579466179828</v>
      </c>
      <c r="Y4780" s="39">
        <f t="shared" si="1343"/>
        <v>9465.5606222850984</v>
      </c>
      <c r="Z4780" s="39">
        <f t="shared" si="1344"/>
        <v>8025.5690191761023</v>
      </c>
      <c r="AA4780" s="45">
        <f t="shared" si="1345"/>
        <v>6.9604416781099063E-2</v>
      </c>
      <c r="AB4780" s="45">
        <f t="shared" si="1346"/>
        <v>0.45795126525731017</v>
      </c>
      <c r="AC4780" s="45">
        <f t="shared" si="1347"/>
        <v>1.3607800041548063E-2</v>
      </c>
      <c r="AD4780" s="45">
        <f t="shared" si="1348"/>
        <v>0.54116348207995735</v>
      </c>
      <c r="AE4780" s="45">
        <f t="shared" si="1349"/>
        <v>0.45883651792004271</v>
      </c>
      <c r="AF4780" s="43">
        <f>('Estimates from MCMC'!$B$2-'MCMC runs'!W4780)/'Estimates from MCMC'!$B$2</f>
        <v>0.11620985822933497</v>
      </c>
    </row>
    <row r="4781" spans="1:32" x14ac:dyDescent="0.3">
      <c r="A4781" s="38">
        <v>949</v>
      </c>
      <c r="B4781" s="38">
        <v>2067617.4656771505</v>
      </c>
      <c r="C4781" s="39">
        <v>53538.639518804302</v>
      </c>
      <c r="D4781" s="39">
        <v>52415.975229504002</v>
      </c>
      <c r="E4781" s="39">
        <f t="shared" si="1332"/>
        <v>1122.6642893003009</v>
      </c>
      <c r="F4781" s="39">
        <v>53478.855665735398</v>
      </c>
      <c r="G4781" s="40">
        <f t="shared" si="1333"/>
        <v>59.783853068904136</v>
      </c>
      <c r="H4781" s="39">
        <v>53450.6820527936</v>
      </c>
      <c r="I4781" s="39">
        <f t="shared" si="1334"/>
        <v>87.957466010702774</v>
      </c>
      <c r="J4781" s="39">
        <v>52269.018288166597</v>
      </c>
      <c r="K4781" s="40">
        <f t="shared" si="1335"/>
        <v>1269.6212306377056</v>
      </c>
      <c r="L4781" s="39">
        <v>51694.806591755099</v>
      </c>
      <c r="M4781" s="39">
        <f t="shared" si="1336"/>
        <v>1843.8329270492031</v>
      </c>
      <c r="N4781" s="39">
        <f t="shared" si="1341"/>
        <v>574.21169641149754</v>
      </c>
      <c r="O4781" s="40">
        <f>'Estimates from MCMC'!$B$2-L4781</f>
        <v>17366.193408244901</v>
      </c>
      <c r="P4781" s="39">
        <v>52910.605145488698</v>
      </c>
      <c r="Q4781" s="40">
        <f t="shared" si="1337"/>
        <v>1215.798553733599</v>
      </c>
      <c r="R4781" s="39">
        <v>52940.837175879999</v>
      </c>
      <c r="S4781" s="39">
        <f t="shared" si="1338"/>
        <v>30.232030391300214</v>
      </c>
      <c r="T4781" s="39">
        <f t="shared" si="1342"/>
        <v>1246.0305841248992</v>
      </c>
      <c r="U4781" s="39">
        <v>59956.3204015308</v>
      </c>
      <c r="V4781" s="39">
        <f t="shared" si="1339"/>
        <v>8261.5138097757008</v>
      </c>
      <c r="W4781" s="39">
        <v>61454.455675856203</v>
      </c>
      <c r="X4781" s="39">
        <f t="shared" si="1340"/>
        <v>252.10469020050368</v>
      </c>
      <c r="Y4781" s="39">
        <f t="shared" si="1343"/>
        <v>9759.6490841011037</v>
      </c>
      <c r="Z4781" s="39">
        <f t="shared" si="1344"/>
        <v>7606.544324143797</v>
      </c>
      <c r="AA4781" s="45">
        <f t="shared" si="1345"/>
        <v>7.1750357423367439E-2</v>
      </c>
      <c r="AB4781" s="45">
        <f t="shared" si="1346"/>
        <v>0.47572393186945644</v>
      </c>
      <c r="AC4781" s="45">
        <f t="shared" si="1347"/>
        <v>1.4516980450120556E-2</v>
      </c>
      <c r="AD4781" s="45">
        <f t="shared" si="1348"/>
        <v>0.56199126974294444</v>
      </c>
      <c r="AE4781" s="45">
        <f t="shared" si="1349"/>
        <v>0.43800873025705556</v>
      </c>
      <c r="AF4781" s="43">
        <f>('Estimates from MCMC'!$B$2-'MCMC runs'!W4781)/'Estimates from MCMC'!$B$2</f>
        <v>0.11014240054652839</v>
      </c>
    </row>
    <row r="4782" spans="1:32" x14ac:dyDescent="0.3">
      <c r="A4782" s="38">
        <v>3147</v>
      </c>
      <c r="B4782" s="38">
        <v>2029632.6676446835</v>
      </c>
      <c r="C4782" s="39">
        <v>53200.219373482701</v>
      </c>
      <c r="D4782" s="39">
        <v>52077.490190562901</v>
      </c>
      <c r="E4782" s="39">
        <f t="shared" si="1332"/>
        <v>1122.7291829198002</v>
      </c>
      <c r="F4782" s="39">
        <v>53146.0136719972</v>
      </c>
      <c r="G4782" s="40">
        <f t="shared" si="1333"/>
        <v>54.205701485501777</v>
      </c>
      <c r="H4782" s="39">
        <v>53111.4613096994</v>
      </c>
      <c r="I4782" s="39">
        <f t="shared" si="1334"/>
        <v>88.758063783301623</v>
      </c>
      <c r="J4782" s="39">
        <v>51935.122964448899</v>
      </c>
      <c r="K4782" s="40">
        <f t="shared" si="1335"/>
        <v>1265.096409033802</v>
      </c>
      <c r="L4782" s="39">
        <v>51355.902644892602</v>
      </c>
      <c r="M4782" s="39">
        <f t="shared" si="1336"/>
        <v>1844.3167285901</v>
      </c>
      <c r="N4782" s="39">
        <f t="shared" si="1341"/>
        <v>579.22031955629791</v>
      </c>
      <c r="O4782" s="40">
        <f>'Estimates from MCMC'!$B$2-L4782</f>
        <v>17705.097355107398</v>
      </c>
      <c r="P4782" s="39">
        <v>52579.785297829803</v>
      </c>
      <c r="Q4782" s="40">
        <f t="shared" si="1337"/>
        <v>1223.8826529372018</v>
      </c>
      <c r="R4782" s="39">
        <v>52610.330661339001</v>
      </c>
      <c r="S4782" s="39">
        <f t="shared" si="1338"/>
        <v>30.545363509198069</v>
      </c>
      <c r="T4782" s="39">
        <f t="shared" si="1342"/>
        <v>1254.4280164463999</v>
      </c>
      <c r="U4782" s="39">
        <v>59239.926845540504</v>
      </c>
      <c r="V4782" s="39">
        <f t="shared" si="1339"/>
        <v>7884.024200647902</v>
      </c>
      <c r="W4782" s="39">
        <v>60738.442515137504</v>
      </c>
      <c r="X4782" s="39">
        <f t="shared" si="1340"/>
        <v>244.08765315060009</v>
      </c>
      <c r="Y4782" s="39">
        <f t="shared" si="1343"/>
        <v>9382.539870244902</v>
      </c>
      <c r="Z4782" s="39">
        <f t="shared" si="1344"/>
        <v>8322.5574848624965</v>
      </c>
      <c r="AA4782" s="45">
        <f t="shared" si="1345"/>
        <v>7.0851235171804028E-2</v>
      </c>
      <c r="AB4782" s="45">
        <f t="shared" si="1346"/>
        <v>0.44529685674807057</v>
      </c>
      <c r="AC4782" s="45">
        <f t="shared" si="1347"/>
        <v>1.3786292628331016E-2</v>
      </c>
      <c r="AD4782" s="45">
        <f t="shared" si="1348"/>
        <v>0.52993438454820563</v>
      </c>
      <c r="AE4782" s="45">
        <f t="shared" si="1349"/>
        <v>0.47006561545179443</v>
      </c>
      <c r="AF4782" s="43">
        <f>('Estimates from MCMC'!$B$2-'MCMC runs'!W4782)/'Estimates from MCMC'!$B$2</f>
        <v>0.12051023710723124</v>
      </c>
    </row>
    <row r="4783" spans="1:32" x14ac:dyDescent="0.3">
      <c r="A4783" s="38">
        <v>4877</v>
      </c>
      <c r="B4783" s="38">
        <v>2005031.8302410305</v>
      </c>
      <c r="C4783" s="39">
        <v>52910.012578265501</v>
      </c>
      <c r="D4783" s="39">
        <v>51801.153276147001</v>
      </c>
      <c r="E4783" s="39">
        <f t="shared" si="1332"/>
        <v>1108.8593021185006</v>
      </c>
      <c r="F4783" s="39">
        <v>52852.592853112197</v>
      </c>
      <c r="G4783" s="40">
        <f t="shared" si="1333"/>
        <v>57.419725153304171</v>
      </c>
      <c r="H4783" s="39">
        <v>52823.0130899617</v>
      </c>
      <c r="I4783" s="39">
        <f t="shared" si="1334"/>
        <v>86.999488303801627</v>
      </c>
      <c r="J4783" s="39">
        <v>51657.467423902301</v>
      </c>
      <c r="K4783" s="40">
        <f t="shared" si="1335"/>
        <v>1252.5451543632007</v>
      </c>
      <c r="L4783" s="39">
        <v>51089.759496029401</v>
      </c>
      <c r="M4783" s="39">
        <f t="shared" si="1336"/>
        <v>1820.2530822361005</v>
      </c>
      <c r="N4783" s="39">
        <f t="shared" si="1341"/>
        <v>567.70792787289975</v>
      </c>
      <c r="O4783" s="40">
        <f>'Estimates from MCMC'!$B$2-L4783</f>
        <v>17971.240503970599</v>
      </c>
      <c r="P4783" s="39">
        <v>52289.673448087698</v>
      </c>
      <c r="Q4783" s="40">
        <f t="shared" si="1337"/>
        <v>1199.9139520582976</v>
      </c>
      <c r="R4783" s="39">
        <v>52319.665010889199</v>
      </c>
      <c r="S4783" s="39">
        <f t="shared" si="1338"/>
        <v>29.99156280150055</v>
      </c>
      <c r="T4783" s="39">
        <f t="shared" si="1342"/>
        <v>1229.9055148597981</v>
      </c>
      <c r="U4783" s="39">
        <v>59021.574731108602</v>
      </c>
      <c r="V4783" s="39">
        <f t="shared" si="1339"/>
        <v>7931.8152350792006</v>
      </c>
      <c r="W4783" s="39">
        <v>60495.962648620101</v>
      </c>
      <c r="X4783" s="39">
        <f t="shared" si="1340"/>
        <v>244.4824026517017</v>
      </c>
      <c r="Y4783" s="39">
        <f t="shared" si="1343"/>
        <v>9406.2031525907005</v>
      </c>
      <c r="Z4783" s="39">
        <f t="shared" si="1344"/>
        <v>8565.0373513798986</v>
      </c>
      <c r="AA4783" s="45">
        <f t="shared" si="1345"/>
        <v>6.8437430047639761E-2</v>
      </c>
      <c r="AB4783" s="45">
        <f t="shared" si="1346"/>
        <v>0.44136158732763775</v>
      </c>
      <c r="AC4783" s="45">
        <f t="shared" si="1347"/>
        <v>1.3604091637284878E-2</v>
      </c>
      <c r="AD4783" s="45">
        <f t="shared" si="1348"/>
        <v>0.52340310901256237</v>
      </c>
      <c r="AE4783" s="45">
        <f t="shared" si="1349"/>
        <v>0.47659689098743757</v>
      </c>
      <c r="AF4783" s="43">
        <f>('Estimates from MCMC'!$B$2-'MCMC runs'!W4783)/'Estimates from MCMC'!$B$2</f>
        <v>0.12402133405800522</v>
      </c>
    </row>
    <row r="4784" spans="1:32" x14ac:dyDescent="0.3">
      <c r="A4784" s="38">
        <v>2733</v>
      </c>
      <c r="B4784" s="38">
        <v>2181761.9596027522</v>
      </c>
      <c r="C4784" s="39">
        <v>53412.768610064202</v>
      </c>
      <c r="D4784" s="39">
        <v>52269.219892665897</v>
      </c>
      <c r="E4784" s="39">
        <f t="shared" si="1332"/>
        <v>1143.5487173983056</v>
      </c>
      <c r="F4784" s="39">
        <v>53362.6984698038</v>
      </c>
      <c r="G4784" s="40">
        <f t="shared" si="1333"/>
        <v>50.070140260402695</v>
      </c>
      <c r="H4784" s="39">
        <v>53322.081681354597</v>
      </c>
      <c r="I4784" s="39">
        <f t="shared" si="1334"/>
        <v>90.686928709605127</v>
      </c>
      <c r="J4784" s="39">
        <v>52128.980851013002</v>
      </c>
      <c r="K4784" s="40">
        <f t="shared" si="1335"/>
        <v>1283.7877590511998</v>
      </c>
      <c r="L4784" s="39">
        <v>51537.180539541499</v>
      </c>
      <c r="M4784" s="39">
        <f t="shared" si="1336"/>
        <v>1875.5880705227028</v>
      </c>
      <c r="N4784" s="39">
        <f t="shared" si="1341"/>
        <v>591.80031147150294</v>
      </c>
      <c r="O4784" s="40">
        <f>'Estimates from MCMC'!$B$2-L4784</f>
        <v>17523.819460458501</v>
      </c>
      <c r="P4784" s="39">
        <v>52782.688803396602</v>
      </c>
      <c r="Q4784" s="40">
        <f t="shared" si="1337"/>
        <v>1245.508263855103</v>
      </c>
      <c r="R4784" s="39">
        <v>52814.048080567802</v>
      </c>
      <c r="S4784" s="39">
        <f t="shared" si="1338"/>
        <v>31.35927717119921</v>
      </c>
      <c r="T4784" s="39">
        <f t="shared" si="1342"/>
        <v>1276.8675410263022</v>
      </c>
      <c r="U4784" s="39">
        <v>59638.689010640301</v>
      </c>
      <c r="V4784" s="39">
        <f t="shared" si="1339"/>
        <v>8101.5084710988012</v>
      </c>
      <c r="W4784" s="39">
        <v>61168.373912507202</v>
      </c>
      <c r="X4784" s="39">
        <f t="shared" si="1340"/>
        <v>252.81736084059958</v>
      </c>
      <c r="Y4784" s="39">
        <f t="shared" si="1343"/>
        <v>9631.193372965703</v>
      </c>
      <c r="Z4784" s="39">
        <f t="shared" si="1344"/>
        <v>7892.6260874927975</v>
      </c>
      <c r="AA4784" s="45">
        <f t="shared" si="1345"/>
        <v>7.2864682491592711E-2</v>
      </c>
      <c r="AB4784" s="45">
        <f t="shared" si="1346"/>
        <v>0.46231407995154211</v>
      </c>
      <c r="AC4784" s="45">
        <f t="shared" si="1347"/>
        <v>1.4427069475981965E-2</v>
      </c>
      <c r="AD4784" s="45">
        <f t="shared" si="1348"/>
        <v>0.54960583191911683</v>
      </c>
      <c r="AE4784" s="45">
        <f t="shared" si="1349"/>
        <v>0.45039416808088317</v>
      </c>
      <c r="AF4784" s="43">
        <f>('Estimates from MCMC'!$B$2-'MCMC runs'!W4784)/'Estimates from MCMC'!$B$2</f>
        <v>0.11428485089258478</v>
      </c>
    </row>
    <row r="4785" spans="1:32" x14ac:dyDescent="0.3">
      <c r="A4785" s="38">
        <v>2996</v>
      </c>
      <c r="B4785" s="38">
        <v>2052071.4123442145</v>
      </c>
      <c r="C4785" s="39">
        <v>52921.671945589602</v>
      </c>
      <c r="D4785" s="39">
        <v>51838.579665188903</v>
      </c>
      <c r="E4785" s="39">
        <f t="shared" si="1332"/>
        <v>1083.0922804006987</v>
      </c>
      <c r="F4785" s="39">
        <v>52864.0269467291</v>
      </c>
      <c r="G4785" s="40">
        <f t="shared" si="1333"/>
        <v>57.644998860501801</v>
      </c>
      <c r="H4785" s="39">
        <v>52835.833211471203</v>
      </c>
      <c r="I4785" s="39">
        <f t="shared" si="1334"/>
        <v>85.838734118398861</v>
      </c>
      <c r="J4785" s="39">
        <v>51695.687775682803</v>
      </c>
      <c r="K4785" s="40">
        <f t="shared" si="1335"/>
        <v>1225.9841699067983</v>
      </c>
      <c r="L4785" s="39">
        <v>51135.033511774498</v>
      </c>
      <c r="M4785" s="39">
        <f t="shared" si="1336"/>
        <v>1786.6384338151038</v>
      </c>
      <c r="N4785" s="39">
        <f t="shared" si="1341"/>
        <v>560.65426390830544</v>
      </c>
      <c r="O4785" s="40">
        <f>'Estimates from MCMC'!$B$2-L4785</f>
        <v>17925.966488225502</v>
      </c>
      <c r="P4785" s="39">
        <v>52311.606771168197</v>
      </c>
      <c r="Q4785" s="40">
        <f t="shared" si="1337"/>
        <v>1176.5732593936991</v>
      </c>
      <c r="R4785" s="39">
        <v>52341.399239619001</v>
      </c>
      <c r="S4785" s="39">
        <f t="shared" si="1338"/>
        <v>29.792468450803426</v>
      </c>
      <c r="T4785" s="39">
        <f t="shared" si="1342"/>
        <v>1206.3657278445025</v>
      </c>
      <c r="U4785" s="39">
        <v>58982.945063399602</v>
      </c>
      <c r="V4785" s="39">
        <f t="shared" si="1339"/>
        <v>7847.911551625104</v>
      </c>
      <c r="W4785" s="39">
        <v>60423.632988171899</v>
      </c>
      <c r="X4785" s="39">
        <f t="shared" si="1340"/>
        <v>234.32219692779472</v>
      </c>
      <c r="Y4785" s="39">
        <f t="shared" si="1343"/>
        <v>9288.5994763974013</v>
      </c>
      <c r="Z4785" s="39">
        <f t="shared" si="1344"/>
        <v>8637.3670118281007</v>
      </c>
      <c r="AA4785" s="45">
        <f t="shared" si="1345"/>
        <v>6.7297109399199889E-2</v>
      </c>
      <c r="AB4785" s="45">
        <f t="shared" si="1346"/>
        <v>0.43779572815668982</v>
      </c>
      <c r="AC4785" s="45">
        <f t="shared" si="1347"/>
        <v>1.307166322561782E-2</v>
      </c>
      <c r="AD4785" s="45">
        <f t="shared" si="1348"/>
        <v>0.51816450078150755</v>
      </c>
      <c r="AE4785" s="45">
        <f t="shared" si="1349"/>
        <v>0.48183549921849245</v>
      </c>
      <c r="AF4785" s="43">
        <f>('Estimates from MCMC'!$B$2-'MCMC runs'!W4785)/'Estimates from MCMC'!$B$2</f>
        <v>0.12506866410605263</v>
      </c>
    </row>
    <row r="4786" spans="1:32" x14ac:dyDescent="0.3">
      <c r="A4786" s="38">
        <v>1103</v>
      </c>
      <c r="B4786" s="38">
        <v>2059820.7174116978</v>
      </c>
      <c r="C4786" s="39">
        <v>52297.250024448302</v>
      </c>
      <c r="D4786" s="39">
        <v>51234.9194919687</v>
      </c>
      <c r="E4786" s="39">
        <f t="shared" si="1332"/>
        <v>1062.330532479602</v>
      </c>
      <c r="F4786" s="39">
        <v>52221.255858629404</v>
      </c>
      <c r="G4786" s="40">
        <f t="shared" si="1333"/>
        <v>75.994165818898182</v>
      </c>
      <c r="H4786" s="39">
        <v>52212.603570445601</v>
      </c>
      <c r="I4786" s="39">
        <f t="shared" si="1334"/>
        <v>84.646454002700921</v>
      </c>
      <c r="J4786" s="39">
        <v>51075.3306429937</v>
      </c>
      <c r="K4786" s="40">
        <f t="shared" si="1335"/>
        <v>1221.9193814546015</v>
      </c>
      <c r="L4786" s="39">
        <v>50522.540844452902</v>
      </c>
      <c r="M4786" s="39">
        <f t="shared" si="1336"/>
        <v>1774.7091799953996</v>
      </c>
      <c r="N4786" s="39">
        <f t="shared" si="1341"/>
        <v>552.78979854079807</v>
      </c>
      <c r="O4786" s="40">
        <f>'Estimates from MCMC'!$B$2-L4786</f>
        <v>18538.459155547098</v>
      </c>
      <c r="P4786" s="39">
        <v>51686.284162668802</v>
      </c>
      <c r="Q4786" s="40">
        <f t="shared" si="1337"/>
        <v>1163.7433182159002</v>
      </c>
      <c r="R4786" s="39">
        <v>51715.593541564798</v>
      </c>
      <c r="S4786" s="39">
        <f t="shared" si="1338"/>
        <v>29.309378895995906</v>
      </c>
      <c r="T4786" s="39">
        <f t="shared" si="1342"/>
        <v>1193.0526971118961</v>
      </c>
      <c r="U4786" s="39">
        <v>58378.002772065702</v>
      </c>
      <c r="V4786" s="39">
        <f t="shared" si="1339"/>
        <v>7855.4619276127996</v>
      </c>
      <c r="W4786" s="39">
        <v>59806.697804784802</v>
      </c>
      <c r="X4786" s="39">
        <f t="shared" si="1340"/>
        <v>235.64233560720459</v>
      </c>
      <c r="Y4786" s="39">
        <f t="shared" si="1343"/>
        <v>9284.1569603319003</v>
      </c>
      <c r="Z4786" s="39">
        <f t="shared" si="1344"/>
        <v>9254.3021952151976</v>
      </c>
      <c r="AA4786" s="45">
        <f t="shared" si="1345"/>
        <v>6.4355547950429831E-2</v>
      </c>
      <c r="AB4786" s="45">
        <f t="shared" si="1346"/>
        <v>0.42373866467010446</v>
      </c>
      <c r="AC4786" s="45">
        <f t="shared" si="1347"/>
        <v>1.2710998990263732E-2</v>
      </c>
      <c r="AD4786" s="45">
        <f t="shared" si="1348"/>
        <v>0.50080521161079805</v>
      </c>
      <c r="AE4786" s="45">
        <f t="shared" si="1349"/>
        <v>0.499194788389202</v>
      </c>
      <c r="AF4786" s="43">
        <f>('Estimates from MCMC'!$B$2-'MCMC runs'!W4786)/'Estimates from MCMC'!$B$2</f>
        <v>0.13400185626062752</v>
      </c>
    </row>
    <row r="4787" spans="1:32" x14ac:dyDescent="0.3">
      <c r="A4787" s="38">
        <v>1772</v>
      </c>
      <c r="B4787" s="38">
        <v>2011185.7968543665</v>
      </c>
      <c r="C4787" s="39">
        <v>52948.5034668515</v>
      </c>
      <c r="D4787" s="39">
        <v>51874.446738628401</v>
      </c>
      <c r="E4787" s="39">
        <f t="shared" si="1332"/>
        <v>1074.0567282230986</v>
      </c>
      <c r="F4787" s="39">
        <v>52867.584427391601</v>
      </c>
      <c r="G4787" s="40">
        <f t="shared" si="1333"/>
        <v>80.919039459899068</v>
      </c>
      <c r="H4787" s="39">
        <v>52862.384717116198</v>
      </c>
      <c r="I4787" s="39">
        <f t="shared" si="1334"/>
        <v>86.118749735302117</v>
      </c>
      <c r="J4787" s="39">
        <v>51708.655407476603</v>
      </c>
      <c r="K4787" s="40">
        <f t="shared" si="1335"/>
        <v>1239.8480593748973</v>
      </c>
      <c r="L4787" s="39">
        <v>51146.156179731202</v>
      </c>
      <c r="M4787" s="39">
        <f t="shared" si="1336"/>
        <v>1802.3472871202976</v>
      </c>
      <c r="N4787" s="39">
        <f t="shared" si="1341"/>
        <v>562.49922774540028</v>
      </c>
      <c r="O4787" s="40">
        <f>'Estimates from MCMC'!$B$2-L4787</f>
        <v>17914.843820268798</v>
      </c>
      <c r="P4787" s="39">
        <v>52330.918597452197</v>
      </c>
      <c r="Q4787" s="40">
        <f t="shared" si="1337"/>
        <v>1184.7624177209946</v>
      </c>
      <c r="R4787" s="39">
        <v>52360.698542463899</v>
      </c>
      <c r="S4787" s="39">
        <f t="shared" si="1338"/>
        <v>29.779945011701784</v>
      </c>
      <c r="T4787" s="39">
        <f t="shared" si="1342"/>
        <v>1214.5423627326963</v>
      </c>
      <c r="U4787" s="39">
        <v>59127.583544136898</v>
      </c>
      <c r="V4787" s="39">
        <f t="shared" si="1339"/>
        <v>7981.4273644056957</v>
      </c>
      <c r="W4787" s="39">
        <v>60583.916007072803</v>
      </c>
      <c r="X4787" s="39">
        <f t="shared" si="1340"/>
        <v>241.79010020320857</v>
      </c>
      <c r="Y4787" s="39">
        <f t="shared" si="1343"/>
        <v>9437.7598273416006</v>
      </c>
      <c r="Z4787" s="39">
        <f t="shared" si="1344"/>
        <v>8477.083992927197</v>
      </c>
      <c r="AA4787" s="45">
        <f t="shared" si="1345"/>
        <v>6.7795308455805073E-2</v>
      </c>
      <c r="AB4787" s="45">
        <f t="shared" si="1346"/>
        <v>0.44552034304510846</v>
      </c>
      <c r="AC4787" s="45">
        <f t="shared" si="1347"/>
        <v>1.3496634557854645E-2</v>
      </c>
      <c r="AD4787" s="45">
        <f t="shared" si="1348"/>
        <v>0.52681228605876818</v>
      </c>
      <c r="AE4787" s="45">
        <f t="shared" si="1349"/>
        <v>0.47318771394123182</v>
      </c>
      <c r="AF4787" s="43">
        <f>('Estimates from MCMC'!$B$2-'MCMC runs'!W4787)/'Estimates from MCMC'!$B$2</f>
        <v>0.12274777360488839</v>
      </c>
    </row>
    <row r="4788" spans="1:32" x14ac:dyDescent="0.3">
      <c r="A4788" s="38">
        <v>4771</v>
      </c>
      <c r="B4788" s="38">
        <v>1931770.2974528116</v>
      </c>
      <c r="C4788" s="39">
        <v>52252.561499148498</v>
      </c>
      <c r="D4788" s="39">
        <v>51139.362766325401</v>
      </c>
      <c r="E4788" s="39">
        <f t="shared" si="1332"/>
        <v>1113.1987328230971</v>
      </c>
      <c r="F4788" s="39">
        <v>52170.388600984799</v>
      </c>
      <c r="G4788" s="40">
        <f t="shared" si="1333"/>
        <v>82.172898163698846</v>
      </c>
      <c r="H4788" s="39">
        <v>52163.057827429802</v>
      </c>
      <c r="I4788" s="39">
        <f t="shared" si="1334"/>
        <v>89.503671718695841</v>
      </c>
      <c r="J4788" s="39">
        <v>50969.071929820202</v>
      </c>
      <c r="K4788" s="40">
        <f t="shared" si="1335"/>
        <v>1283.4895693282961</v>
      </c>
      <c r="L4788" s="39">
        <v>50385.044003773597</v>
      </c>
      <c r="M4788" s="39">
        <f t="shared" si="1336"/>
        <v>1867.517495374901</v>
      </c>
      <c r="N4788" s="39">
        <f t="shared" si="1341"/>
        <v>584.02792604660499</v>
      </c>
      <c r="O4788" s="40">
        <f>'Estimates from MCMC'!$B$2-L4788</f>
        <v>18675.955996226403</v>
      </c>
      <c r="P4788" s="39">
        <v>51624.0848983713</v>
      </c>
      <c r="Q4788" s="40">
        <f t="shared" si="1337"/>
        <v>1239.0408945977033</v>
      </c>
      <c r="R4788" s="39">
        <v>51654.623950477697</v>
      </c>
      <c r="S4788" s="39">
        <f t="shared" si="1338"/>
        <v>30.539052106396412</v>
      </c>
      <c r="T4788" s="39">
        <f t="shared" si="1342"/>
        <v>1269.5799467040997</v>
      </c>
      <c r="U4788" s="39">
        <v>58290.687632693902</v>
      </c>
      <c r="V4788" s="39">
        <f t="shared" si="1339"/>
        <v>7905.6436289203048</v>
      </c>
      <c r="W4788" s="39">
        <v>59812.173856544498</v>
      </c>
      <c r="X4788" s="39">
        <f t="shared" si="1340"/>
        <v>251.906277146496</v>
      </c>
      <c r="Y4788" s="39">
        <f t="shared" si="1343"/>
        <v>9427.1298527709005</v>
      </c>
      <c r="Z4788" s="39">
        <f t="shared" si="1344"/>
        <v>9248.8261434555025</v>
      </c>
      <c r="AA4788" s="45">
        <f t="shared" si="1345"/>
        <v>6.797938199043875E-2</v>
      </c>
      <c r="AB4788" s="45">
        <f t="shared" si="1346"/>
        <v>0.42330596787215019</v>
      </c>
      <c r="AC4788" s="45">
        <f t="shared" si="1347"/>
        <v>1.3488266795948506E-2</v>
      </c>
      <c r="AD4788" s="45">
        <f t="shared" si="1348"/>
        <v>0.50477361665853748</v>
      </c>
      <c r="AE4788" s="45">
        <f t="shared" si="1349"/>
        <v>0.49522638334146252</v>
      </c>
      <c r="AF4788" s="43">
        <f>('Estimates from MCMC'!$B$2-'MCMC runs'!W4788)/'Estimates from MCMC'!$B$2</f>
        <v>0.13392256329122809</v>
      </c>
    </row>
    <row r="4789" spans="1:32" x14ac:dyDescent="0.3">
      <c r="A4789" s="38">
        <v>2381</v>
      </c>
      <c r="B4789" s="38">
        <v>1983579.5987820805</v>
      </c>
      <c r="C4789" s="39">
        <v>53028.224852587402</v>
      </c>
      <c r="D4789" s="39">
        <v>51916.142237173102</v>
      </c>
      <c r="E4789" s="39">
        <f t="shared" si="1332"/>
        <v>1112.0826154142997</v>
      </c>
      <c r="F4789" s="39">
        <v>52981.962231616802</v>
      </c>
      <c r="G4789" s="40">
        <f t="shared" si="1333"/>
        <v>46.262620970599528</v>
      </c>
      <c r="H4789" s="39">
        <v>52941.1510383778</v>
      </c>
      <c r="I4789" s="39">
        <f t="shared" si="1334"/>
        <v>87.073814209601551</v>
      </c>
      <c r="J4789" s="39">
        <v>51783.339637875601</v>
      </c>
      <c r="K4789" s="40">
        <f t="shared" si="1335"/>
        <v>1244.8852147118014</v>
      </c>
      <c r="L4789" s="39">
        <v>51215.180719229997</v>
      </c>
      <c r="M4789" s="39">
        <f t="shared" si="1336"/>
        <v>1813.0441333574054</v>
      </c>
      <c r="N4789" s="39">
        <f t="shared" si="1341"/>
        <v>568.15891864560399</v>
      </c>
      <c r="O4789" s="40">
        <f>'Estimates from MCMC'!$B$2-L4789</f>
        <v>17845.819280770003</v>
      </c>
      <c r="P4789" s="39">
        <v>52412.5779733815</v>
      </c>
      <c r="Q4789" s="40">
        <f t="shared" si="1337"/>
        <v>1197.3972541515031</v>
      </c>
      <c r="R4789" s="39">
        <v>52442.686696574798</v>
      </c>
      <c r="S4789" s="39">
        <f t="shared" si="1338"/>
        <v>30.108723193297919</v>
      </c>
      <c r="T4789" s="39">
        <f t="shared" si="1342"/>
        <v>1227.5059773448011</v>
      </c>
      <c r="U4789" s="39">
        <v>59101.518669349301</v>
      </c>
      <c r="V4789" s="39">
        <f t="shared" si="1339"/>
        <v>7886.3379501193049</v>
      </c>
      <c r="W4789" s="39">
        <v>60568.481029866402</v>
      </c>
      <c r="X4789" s="39">
        <f t="shared" si="1340"/>
        <v>239.45638317229896</v>
      </c>
      <c r="Y4789" s="39">
        <f t="shared" si="1343"/>
        <v>9353.3003106364049</v>
      </c>
      <c r="Z4789" s="39">
        <f t="shared" si="1344"/>
        <v>8492.5189701335985</v>
      </c>
      <c r="AA4789" s="45">
        <f t="shared" si="1345"/>
        <v>6.8783952030015014E-2</v>
      </c>
      <c r="AB4789" s="45">
        <f t="shared" si="1346"/>
        <v>0.44191515256558334</v>
      </c>
      <c r="AC4789" s="45">
        <f t="shared" si="1347"/>
        <v>1.3418066125455408E-2</v>
      </c>
      <c r="AD4789" s="45">
        <f t="shared" si="1348"/>
        <v>0.52411717072105379</v>
      </c>
      <c r="AE4789" s="45">
        <f t="shared" si="1349"/>
        <v>0.47588282927894621</v>
      </c>
      <c r="AF4789" s="43">
        <f>('Estimates from MCMC'!$B$2-'MCMC runs'!W4789)/'Estimates from MCMC'!$B$2</f>
        <v>0.1229712713417645</v>
      </c>
    </row>
    <row r="4790" spans="1:32" x14ac:dyDescent="0.3">
      <c r="A4790" s="38">
        <v>2603</v>
      </c>
      <c r="B4790" s="38">
        <v>2017063.0749154943</v>
      </c>
      <c r="C4790" s="39">
        <v>51884.592689104204</v>
      </c>
      <c r="D4790" s="39">
        <v>50806.120643381299</v>
      </c>
      <c r="E4790" s="39">
        <f t="shared" si="1332"/>
        <v>1078.472045722905</v>
      </c>
      <c r="F4790" s="39">
        <v>51809.273299924404</v>
      </c>
      <c r="G4790" s="40">
        <f t="shared" si="1333"/>
        <v>75.319389179800055</v>
      </c>
      <c r="H4790" s="39">
        <v>51798.086045329299</v>
      </c>
      <c r="I4790" s="39">
        <f t="shared" si="1334"/>
        <v>86.50664377490466</v>
      </c>
      <c r="J4790" s="39">
        <v>50645.380307337997</v>
      </c>
      <c r="K4790" s="40">
        <f t="shared" si="1335"/>
        <v>1239.2123817662068</v>
      </c>
      <c r="L4790" s="39">
        <v>50080.779639427099</v>
      </c>
      <c r="M4790" s="39">
        <f t="shared" si="1336"/>
        <v>1803.8130496771046</v>
      </c>
      <c r="N4790" s="39">
        <f t="shared" si="1341"/>
        <v>564.60066791089776</v>
      </c>
      <c r="O4790" s="40">
        <f>'Estimates from MCMC'!$B$2-L4790</f>
        <v>18980.220360572901</v>
      </c>
      <c r="P4790" s="39">
        <v>51267.305815121799</v>
      </c>
      <c r="Q4790" s="40">
        <f t="shared" si="1337"/>
        <v>1186.5261756947002</v>
      </c>
      <c r="R4790" s="39">
        <v>51297.2786006764</v>
      </c>
      <c r="S4790" s="39">
        <f t="shared" si="1338"/>
        <v>29.972785554600705</v>
      </c>
      <c r="T4790" s="39">
        <f t="shared" si="1342"/>
        <v>1216.4989612493009</v>
      </c>
      <c r="U4790" s="39">
        <v>57850.607150685697</v>
      </c>
      <c r="V4790" s="39">
        <f t="shared" si="1339"/>
        <v>7769.827511258598</v>
      </c>
      <c r="W4790" s="39">
        <v>59308.221004383697</v>
      </c>
      <c r="X4790" s="39">
        <f t="shared" si="1340"/>
        <v>241.11489244869881</v>
      </c>
      <c r="Y4790" s="39">
        <f t="shared" si="1343"/>
        <v>9227.4413649565977</v>
      </c>
      <c r="Z4790" s="39">
        <f t="shared" si="1344"/>
        <v>9752.7789956163033</v>
      </c>
      <c r="AA4790" s="45">
        <f t="shared" si="1345"/>
        <v>6.4092984071791981E-2</v>
      </c>
      <c r="AB4790" s="45">
        <f t="shared" si="1346"/>
        <v>0.40936445223779649</v>
      </c>
      <c r="AC4790" s="45">
        <f t="shared" si="1347"/>
        <v>1.2703482249845754E-2</v>
      </c>
      <c r="AD4790" s="45">
        <f t="shared" si="1348"/>
        <v>0.48616091855943422</v>
      </c>
      <c r="AE4790" s="45">
        <f t="shared" si="1349"/>
        <v>0.51383908144056578</v>
      </c>
      <c r="AF4790" s="43">
        <f>('Estimates from MCMC'!$B$2-'MCMC runs'!W4790)/'Estimates from MCMC'!$B$2</f>
        <v>0.14121977665565663</v>
      </c>
    </row>
    <row r="4791" spans="1:32" x14ac:dyDescent="0.3">
      <c r="A4791" s="38">
        <v>2811</v>
      </c>
      <c r="B4791" s="38">
        <v>1931044.4092379459</v>
      </c>
      <c r="C4791" s="39">
        <v>52830.182736080496</v>
      </c>
      <c r="D4791" s="39">
        <v>51707.6224107667</v>
      </c>
      <c r="E4791" s="39">
        <f t="shared" si="1332"/>
        <v>1122.5603253137961</v>
      </c>
      <c r="F4791" s="39">
        <v>52768.523247543402</v>
      </c>
      <c r="G4791" s="40">
        <f t="shared" si="1333"/>
        <v>61.659488537094148</v>
      </c>
      <c r="H4791" s="39">
        <v>52740.601482411403</v>
      </c>
      <c r="I4791" s="39">
        <f t="shared" si="1334"/>
        <v>89.581253669093712</v>
      </c>
      <c r="J4791" s="39">
        <v>51557.268682891998</v>
      </c>
      <c r="K4791" s="40">
        <f t="shared" si="1335"/>
        <v>1272.9140531884987</v>
      </c>
      <c r="L4791" s="39">
        <v>50972.8112239404</v>
      </c>
      <c r="M4791" s="39">
        <f t="shared" si="1336"/>
        <v>1857.3715121400965</v>
      </c>
      <c r="N4791" s="39">
        <f t="shared" si="1341"/>
        <v>584.4574589515978</v>
      </c>
      <c r="O4791" s="40">
        <f>'Estimates from MCMC'!$B$2-L4791</f>
        <v>18088.1887760596</v>
      </c>
      <c r="P4791" s="39">
        <v>52203.482791222297</v>
      </c>
      <c r="Q4791" s="40">
        <f t="shared" si="1337"/>
        <v>1230.6715672818973</v>
      </c>
      <c r="R4791" s="39">
        <v>52234.4555163369</v>
      </c>
      <c r="S4791" s="39">
        <f t="shared" si="1338"/>
        <v>30.972725114603236</v>
      </c>
      <c r="T4791" s="39">
        <f t="shared" si="1342"/>
        <v>1261.6442923965005</v>
      </c>
      <c r="U4791" s="39">
        <v>58962.472089893898</v>
      </c>
      <c r="V4791" s="39">
        <f t="shared" si="1339"/>
        <v>7989.6608659534977</v>
      </c>
      <c r="W4791" s="39">
        <v>60473.595347864903</v>
      </c>
      <c r="X4791" s="39">
        <f t="shared" si="1340"/>
        <v>249.4789655745044</v>
      </c>
      <c r="Y4791" s="39">
        <f t="shared" si="1343"/>
        <v>9500.7841239245026</v>
      </c>
      <c r="Z4791" s="39">
        <f t="shared" si="1344"/>
        <v>8587.4046521350974</v>
      </c>
      <c r="AA4791" s="45">
        <f t="shared" si="1345"/>
        <v>6.9749619932446438E-2</v>
      </c>
      <c r="AB4791" s="45">
        <f t="shared" si="1346"/>
        <v>0.44170596431015335</v>
      </c>
      <c r="AC4791" s="45">
        <f t="shared" si="1347"/>
        <v>1.3792368526399902E-2</v>
      </c>
      <c r="AD4791" s="45">
        <f t="shared" si="1348"/>
        <v>0.52524795276899972</v>
      </c>
      <c r="AE4791" s="45">
        <f t="shared" si="1349"/>
        <v>0.47475204723100034</v>
      </c>
      <c r="AF4791" s="43">
        <f>('Estimates from MCMC'!$B$2-'MCMC runs'!W4791)/'Estimates from MCMC'!$B$2</f>
        <v>0.12434521151062246</v>
      </c>
    </row>
    <row r="4792" spans="1:32" x14ac:dyDescent="0.3">
      <c r="A4792" s="38">
        <v>3578</v>
      </c>
      <c r="B4792" s="38">
        <v>2002855.9276500293</v>
      </c>
      <c r="C4792" s="39">
        <v>51207.575457929401</v>
      </c>
      <c r="D4792" s="39">
        <v>50134.881699610101</v>
      </c>
      <c r="E4792" s="39">
        <f t="shared" si="1332"/>
        <v>1072.6937583192994</v>
      </c>
      <c r="F4792" s="39">
        <v>51126.587132939399</v>
      </c>
      <c r="G4792" s="40">
        <f t="shared" si="1333"/>
        <v>80.988324990001274</v>
      </c>
      <c r="H4792" s="39">
        <v>51121.630552797702</v>
      </c>
      <c r="I4792" s="39">
        <f t="shared" si="1334"/>
        <v>85.944905131698761</v>
      </c>
      <c r="J4792" s="39">
        <v>49969.2686006851</v>
      </c>
      <c r="K4792" s="40">
        <f t="shared" si="1335"/>
        <v>1238.3068572443008</v>
      </c>
      <c r="L4792" s="39">
        <v>49408.352809506898</v>
      </c>
      <c r="M4792" s="39">
        <f t="shared" si="1336"/>
        <v>1799.222648422503</v>
      </c>
      <c r="N4792" s="39">
        <f t="shared" si="1341"/>
        <v>560.9157911782022</v>
      </c>
      <c r="O4792" s="40">
        <f>'Estimates from MCMC'!$B$2-L4792</f>
        <v>19652.647190493102</v>
      </c>
      <c r="P4792" s="39">
        <v>50597.055601117798</v>
      </c>
      <c r="Q4792" s="40">
        <f t="shared" si="1337"/>
        <v>1188.7027916109</v>
      </c>
      <c r="R4792" s="39">
        <v>50626.510181365396</v>
      </c>
      <c r="S4792" s="39">
        <f t="shared" si="1338"/>
        <v>29.454580247598642</v>
      </c>
      <c r="T4792" s="39">
        <f t="shared" si="1342"/>
        <v>1218.1573718584987</v>
      </c>
      <c r="U4792" s="39">
        <v>56917.493122576401</v>
      </c>
      <c r="V4792" s="39">
        <f t="shared" si="1339"/>
        <v>7509.1403130695035</v>
      </c>
      <c r="W4792" s="39">
        <v>58370.425094669903</v>
      </c>
      <c r="X4792" s="39">
        <f t="shared" si="1340"/>
        <v>234.77460023500316</v>
      </c>
      <c r="Y4792" s="39">
        <f t="shared" si="1343"/>
        <v>8962.0722851630053</v>
      </c>
      <c r="Z4792" s="39">
        <f t="shared" si="1344"/>
        <v>10690.574905330097</v>
      </c>
      <c r="AA4792" s="45">
        <f t="shared" si="1345"/>
        <v>6.1984391214623645E-2</v>
      </c>
      <c r="AB4792" s="45">
        <f t="shared" si="1346"/>
        <v>0.38209307073410564</v>
      </c>
      <c r="AC4792" s="45">
        <f t="shared" si="1347"/>
        <v>1.1946207447746507E-2</v>
      </c>
      <c r="AD4792" s="45">
        <f t="shared" si="1348"/>
        <v>0.45602366939647582</v>
      </c>
      <c r="AE4792" s="45">
        <f t="shared" si="1349"/>
        <v>0.54397633060352424</v>
      </c>
      <c r="AF4792" s="43">
        <f>('Estimates from MCMC'!$B$2-'MCMC runs'!W4792)/'Estimates from MCMC'!$B$2</f>
        <v>0.15479901688840442</v>
      </c>
    </row>
    <row r="4793" spans="1:32" x14ac:dyDescent="0.3">
      <c r="A4793" s="38">
        <v>1034</v>
      </c>
      <c r="B4793" s="38">
        <v>2265307.1169890473</v>
      </c>
      <c r="C4793" s="39">
        <v>52533.269293401201</v>
      </c>
      <c r="D4793" s="39">
        <v>51406.175278148898</v>
      </c>
      <c r="E4793" s="39">
        <f t="shared" si="1332"/>
        <v>1127.0940152523035</v>
      </c>
      <c r="F4793" s="39">
        <v>52466.012160927399</v>
      </c>
      <c r="G4793" s="40">
        <f t="shared" si="1333"/>
        <v>67.257132473801903</v>
      </c>
      <c r="H4793" s="39">
        <v>52443.503228406502</v>
      </c>
      <c r="I4793" s="39">
        <f t="shared" si="1334"/>
        <v>89.766064994699263</v>
      </c>
      <c r="J4793" s="39">
        <v>51250.196828796499</v>
      </c>
      <c r="K4793" s="40">
        <f t="shared" si="1335"/>
        <v>1283.072464604702</v>
      </c>
      <c r="L4793" s="39">
        <v>50664.678635893099</v>
      </c>
      <c r="M4793" s="39">
        <f t="shared" si="1336"/>
        <v>1868.5906575081026</v>
      </c>
      <c r="N4793" s="39">
        <f t="shared" si="1341"/>
        <v>585.51819290340063</v>
      </c>
      <c r="O4793" s="40">
        <f>'Estimates from MCMC'!$B$2-L4793</f>
        <v>18396.321364106901</v>
      </c>
      <c r="P4793" s="39">
        <v>51905.067551383603</v>
      </c>
      <c r="Q4793" s="40">
        <f t="shared" si="1337"/>
        <v>1240.3889154905046</v>
      </c>
      <c r="R4793" s="39">
        <v>51935.837566654896</v>
      </c>
      <c r="S4793" s="39">
        <f t="shared" si="1338"/>
        <v>30.770015271293232</v>
      </c>
      <c r="T4793" s="39">
        <f t="shared" si="1342"/>
        <v>1271.1589307617978</v>
      </c>
      <c r="U4793" s="39">
        <v>58573.507164732502</v>
      </c>
      <c r="V4793" s="39">
        <f t="shared" si="1339"/>
        <v>7908.8285288394036</v>
      </c>
      <c r="W4793" s="39">
        <v>60095.779325619602</v>
      </c>
      <c r="X4793" s="39">
        <f t="shared" si="1340"/>
        <v>251.11323012530192</v>
      </c>
      <c r="Y4793" s="39">
        <f t="shared" si="1343"/>
        <v>9431.1006897265033</v>
      </c>
      <c r="Z4793" s="39">
        <f t="shared" si="1344"/>
        <v>8965.2206743803981</v>
      </c>
      <c r="AA4793" s="45">
        <f t="shared" si="1345"/>
        <v>6.9098539083034205E-2</v>
      </c>
      <c r="AB4793" s="45">
        <f t="shared" si="1346"/>
        <v>0.42991358828240162</v>
      </c>
      <c r="AC4793" s="45">
        <f t="shared" si="1347"/>
        <v>1.3650187184447073E-2</v>
      </c>
      <c r="AD4793" s="45">
        <f t="shared" si="1348"/>
        <v>0.51266231454988287</v>
      </c>
      <c r="AE4793" s="45">
        <f t="shared" si="1349"/>
        <v>0.48733768545011708</v>
      </c>
      <c r="AF4793" s="43">
        <f>('Estimates from MCMC'!$B$2-'MCMC runs'!W4793)/'Estimates from MCMC'!$B$2</f>
        <v>0.12981596956864799</v>
      </c>
    </row>
    <row r="4794" spans="1:32" x14ac:dyDescent="0.3">
      <c r="A4794" s="38">
        <v>1511</v>
      </c>
      <c r="B4794" s="38">
        <v>2093750.3116593559</v>
      </c>
      <c r="C4794" s="39">
        <v>52489.630473089703</v>
      </c>
      <c r="D4794" s="39">
        <v>51392.156121378903</v>
      </c>
      <c r="E4794" s="39">
        <f t="shared" si="1332"/>
        <v>1097.4743517108</v>
      </c>
      <c r="F4794" s="39">
        <v>52427.641582753102</v>
      </c>
      <c r="G4794" s="40">
        <f t="shared" si="1333"/>
        <v>61.988890336600889</v>
      </c>
      <c r="H4794" s="39">
        <v>52402.291546774897</v>
      </c>
      <c r="I4794" s="39">
        <f t="shared" si="1334"/>
        <v>87.338926314805576</v>
      </c>
      <c r="J4794" s="39">
        <v>51243.603205556101</v>
      </c>
      <c r="K4794" s="40">
        <f t="shared" si="1335"/>
        <v>1246.0272675336018</v>
      </c>
      <c r="L4794" s="39">
        <v>50673.656813269197</v>
      </c>
      <c r="M4794" s="39">
        <f t="shared" si="1336"/>
        <v>1815.9736598205054</v>
      </c>
      <c r="N4794" s="39">
        <f t="shared" si="1341"/>
        <v>569.94639228690357</v>
      </c>
      <c r="O4794" s="40">
        <f>'Estimates from MCMC'!$B$2-L4794</f>
        <v>18387.343186730803</v>
      </c>
      <c r="P4794" s="39">
        <v>51872.371566042202</v>
      </c>
      <c r="Q4794" s="40">
        <f t="shared" si="1337"/>
        <v>1198.7147527730049</v>
      </c>
      <c r="R4794" s="39">
        <v>51902.6372661555</v>
      </c>
      <c r="S4794" s="39">
        <f t="shared" si="1338"/>
        <v>30.265700113297498</v>
      </c>
      <c r="T4794" s="39">
        <f t="shared" si="1342"/>
        <v>1228.9804528863024</v>
      </c>
      <c r="U4794" s="39">
        <v>58484.291431758596</v>
      </c>
      <c r="V4794" s="39">
        <f t="shared" si="1339"/>
        <v>7810.6346184893991</v>
      </c>
      <c r="W4794" s="39">
        <v>59953.812664641497</v>
      </c>
      <c r="X4794" s="39">
        <f t="shared" si="1340"/>
        <v>240.54077999659785</v>
      </c>
      <c r="Y4794" s="39">
        <f t="shared" si="1343"/>
        <v>9280.1558513722994</v>
      </c>
      <c r="Z4794" s="39">
        <f t="shared" si="1344"/>
        <v>9107.1873353585033</v>
      </c>
      <c r="AA4794" s="45">
        <f t="shared" si="1345"/>
        <v>6.6838392061621718E-2</v>
      </c>
      <c r="AB4794" s="45">
        <f t="shared" si="1346"/>
        <v>0.42478320762109512</v>
      </c>
      <c r="AC4794" s="45">
        <f t="shared" si="1347"/>
        <v>1.3081867105748247E-2</v>
      </c>
      <c r="AD4794" s="45">
        <f t="shared" si="1348"/>
        <v>0.50470346678846512</v>
      </c>
      <c r="AE4794" s="45">
        <f t="shared" si="1349"/>
        <v>0.49529653321153494</v>
      </c>
      <c r="AF4794" s="43">
        <f>('Estimates from MCMC'!$B$2-'MCMC runs'!W4794)/'Estimates from MCMC'!$B$2</f>
        <v>0.13187164007701169</v>
      </c>
    </row>
    <row r="4795" spans="1:32" x14ac:dyDescent="0.3">
      <c r="A4795" s="38">
        <v>331</v>
      </c>
      <c r="B4795" s="38">
        <v>2035418.6421652443</v>
      </c>
      <c r="C4795" s="39">
        <v>52208.955035785897</v>
      </c>
      <c r="D4795" s="39">
        <v>51087.717475462297</v>
      </c>
      <c r="E4795" s="39">
        <f t="shared" si="1332"/>
        <v>1121.2375603235996</v>
      </c>
      <c r="F4795" s="39">
        <v>52136.550775047501</v>
      </c>
      <c r="G4795" s="40">
        <f t="shared" si="1333"/>
        <v>72.40426073839626</v>
      </c>
      <c r="H4795" s="39">
        <v>52119.838273674402</v>
      </c>
      <c r="I4795" s="39">
        <f t="shared" si="1334"/>
        <v>89.116762111494609</v>
      </c>
      <c r="J4795" s="39">
        <v>50927.4413004003</v>
      </c>
      <c r="K4795" s="40">
        <f t="shared" si="1335"/>
        <v>1281.5137353855971</v>
      </c>
      <c r="L4795" s="39">
        <v>50346.263220346496</v>
      </c>
      <c r="M4795" s="39">
        <f t="shared" si="1336"/>
        <v>1862.6918154394007</v>
      </c>
      <c r="N4795" s="39">
        <f t="shared" si="1341"/>
        <v>581.17808005380357</v>
      </c>
      <c r="O4795" s="40">
        <f>'Estimates from MCMC'!$B$2-L4795</f>
        <v>18714.736779653504</v>
      </c>
      <c r="P4795" s="39">
        <v>51580.172232885103</v>
      </c>
      <c r="Q4795" s="40">
        <f t="shared" si="1337"/>
        <v>1233.9090125386065</v>
      </c>
      <c r="R4795" s="39">
        <v>51610.5990007402</v>
      </c>
      <c r="S4795" s="39">
        <f t="shared" si="1338"/>
        <v>30.426767855096841</v>
      </c>
      <c r="T4795" s="39">
        <f t="shared" si="1342"/>
        <v>1264.3357803937033</v>
      </c>
      <c r="U4795" s="39">
        <v>58284.575208447597</v>
      </c>
      <c r="V4795" s="39">
        <f t="shared" si="1339"/>
        <v>7938.3119881011007</v>
      </c>
      <c r="W4795" s="39">
        <v>59800.778242881301</v>
      </c>
      <c r="X4795" s="39">
        <f t="shared" si="1340"/>
        <v>251.86725404000026</v>
      </c>
      <c r="Y4795" s="39">
        <f t="shared" si="1343"/>
        <v>9454.5150225348043</v>
      </c>
      <c r="Z4795" s="39">
        <f t="shared" si="1344"/>
        <v>9260.2217571186993</v>
      </c>
      <c r="AA4795" s="45">
        <f t="shared" si="1345"/>
        <v>6.755829885720209E-2</v>
      </c>
      <c r="AB4795" s="45">
        <f t="shared" si="1346"/>
        <v>0.42417438629067777</v>
      </c>
      <c r="AC4795" s="45">
        <f t="shared" si="1347"/>
        <v>1.3458231179282635E-2</v>
      </c>
      <c r="AD4795" s="45">
        <f t="shared" si="1348"/>
        <v>0.50519091632716251</v>
      </c>
      <c r="AE4795" s="45">
        <f t="shared" si="1349"/>
        <v>0.49480908367283749</v>
      </c>
      <c r="AF4795" s="43">
        <f>('Estimates from MCMC'!$B$2-'MCMC runs'!W4795)/'Estimates from MCMC'!$B$2</f>
        <v>0.13408757123584511</v>
      </c>
    </row>
    <row r="4796" spans="1:32" x14ac:dyDescent="0.3">
      <c r="A4796" s="38">
        <v>1462</v>
      </c>
      <c r="B4796" s="38">
        <v>1921474.5860835216</v>
      </c>
      <c r="C4796" s="39">
        <v>52778.764795113399</v>
      </c>
      <c r="D4796" s="39">
        <v>51694.183906295402</v>
      </c>
      <c r="E4796" s="39">
        <f t="shared" si="1332"/>
        <v>1084.5808888179963</v>
      </c>
      <c r="F4796" s="39">
        <v>52710.4263845237</v>
      </c>
      <c r="G4796" s="40">
        <f t="shared" si="1333"/>
        <v>68.338410589698469</v>
      </c>
      <c r="H4796" s="39">
        <v>52692.893229484398</v>
      </c>
      <c r="I4796" s="39">
        <f t="shared" si="1334"/>
        <v>85.871565629000543</v>
      </c>
      <c r="J4796" s="39">
        <v>51541.061192182598</v>
      </c>
      <c r="K4796" s="40">
        <f t="shared" si="1335"/>
        <v>1237.7036029308001</v>
      </c>
      <c r="L4796" s="39">
        <v>50980.389220157202</v>
      </c>
      <c r="M4796" s="39">
        <f t="shared" si="1336"/>
        <v>1798.3755749561969</v>
      </c>
      <c r="N4796" s="39">
        <f t="shared" si="1341"/>
        <v>560.67197202539683</v>
      </c>
      <c r="O4796" s="40">
        <f>'Estimates from MCMC'!$B$2-L4796</f>
        <v>18080.610779842798</v>
      </c>
      <c r="P4796" s="39">
        <v>52165.434075837999</v>
      </c>
      <c r="Q4796" s="40">
        <f t="shared" si="1337"/>
        <v>1185.0448556807969</v>
      </c>
      <c r="R4796" s="39">
        <v>52194.952684890202</v>
      </c>
      <c r="S4796" s="39">
        <f t="shared" si="1338"/>
        <v>29.518609052203828</v>
      </c>
      <c r="T4796" s="39">
        <f t="shared" si="1342"/>
        <v>1214.5634647330007</v>
      </c>
      <c r="U4796" s="39">
        <v>58795.756130848204</v>
      </c>
      <c r="V4796" s="39">
        <f t="shared" si="1339"/>
        <v>7815.366910691002</v>
      </c>
      <c r="W4796" s="39">
        <v>60247.562075429902</v>
      </c>
      <c r="X4796" s="39">
        <f t="shared" si="1340"/>
        <v>237.24247984869726</v>
      </c>
      <c r="Y4796" s="39">
        <f t="shared" si="1343"/>
        <v>9267.1728552727</v>
      </c>
      <c r="Z4796" s="39">
        <f t="shared" si="1344"/>
        <v>8813.4379245700984</v>
      </c>
      <c r="AA4796" s="45">
        <f t="shared" si="1345"/>
        <v>6.7174913476211712E-2</v>
      </c>
      <c r="AB4796" s="45">
        <f t="shared" si="1346"/>
        <v>0.4322512666111909</v>
      </c>
      <c r="AC4796" s="45">
        <f t="shared" si="1347"/>
        <v>1.3121375308470634E-2</v>
      </c>
      <c r="AD4796" s="45">
        <f t="shared" si="1348"/>
        <v>0.51254755539587327</v>
      </c>
      <c r="AE4796" s="45">
        <f t="shared" si="1349"/>
        <v>0.48745244460412673</v>
      </c>
      <c r="AF4796" s="43">
        <f>('Estimates from MCMC'!$B$2-'MCMC runs'!W4796)/'Estimates from MCMC'!$B$2</f>
        <v>0.12761816256020184</v>
      </c>
    </row>
    <row r="4797" spans="1:32" x14ac:dyDescent="0.3">
      <c r="A4797" s="38">
        <v>3316</v>
      </c>
      <c r="B4797" s="38">
        <v>1991785.6082360947</v>
      </c>
      <c r="C4797" s="39">
        <v>51798.2687952208</v>
      </c>
      <c r="D4797" s="39">
        <v>50713.102624316598</v>
      </c>
      <c r="E4797" s="39">
        <f t="shared" si="1332"/>
        <v>1085.1661709042019</v>
      </c>
      <c r="F4797" s="39">
        <v>51729.676398732598</v>
      </c>
      <c r="G4797" s="40">
        <f t="shared" si="1333"/>
        <v>68.592396488202212</v>
      </c>
      <c r="H4797" s="39">
        <v>51711.723016847704</v>
      </c>
      <c r="I4797" s="39">
        <f t="shared" si="1334"/>
        <v>86.545778373096255</v>
      </c>
      <c r="J4797" s="39">
        <v>50558.798837159098</v>
      </c>
      <c r="K4797" s="40">
        <f t="shared" si="1335"/>
        <v>1239.4699580617016</v>
      </c>
      <c r="L4797" s="39">
        <v>49993.868872489002</v>
      </c>
      <c r="M4797" s="39">
        <f t="shared" si="1336"/>
        <v>1804.3999227317981</v>
      </c>
      <c r="N4797" s="39">
        <f t="shared" si="1341"/>
        <v>564.92996467009652</v>
      </c>
      <c r="O4797" s="40">
        <f>'Estimates from MCMC'!$B$2-L4797</f>
        <v>19067.131127510998</v>
      </c>
      <c r="P4797" s="39">
        <v>51183.545583507002</v>
      </c>
      <c r="Q4797" s="40">
        <f t="shared" si="1337"/>
        <v>1189.6767110180008</v>
      </c>
      <c r="R4797" s="39">
        <v>51213.476317066503</v>
      </c>
      <c r="S4797" s="39">
        <f t="shared" si="1338"/>
        <v>29.930733559500368</v>
      </c>
      <c r="T4797" s="39">
        <f t="shared" si="1342"/>
        <v>1219.6074445775012</v>
      </c>
      <c r="U4797" s="39">
        <v>57674.010613919803</v>
      </c>
      <c r="V4797" s="39">
        <f t="shared" si="1339"/>
        <v>7680.1417414308016</v>
      </c>
      <c r="W4797" s="39">
        <v>59131.653519818603</v>
      </c>
      <c r="X4797" s="39">
        <f t="shared" si="1340"/>
        <v>238.0354613212985</v>
      </c>
      <c r="Y4797" s="39">
        <f t="shared" si="1343"/>
        <v>9137.7846473296013</v>
      </c>
      <c r="Z4797" s="39">
        <f t="shared" si="1344"/>
        <v>9929.3464801813971</v>
      </c>
      <c r="AA4797" s="45">
        <f t="shared" si="1345"/>
        <v>6.3963867265683788E-2</v>
      </c>
      <c r="AB4797" s="45">
        <f t="shared" si="1346"/>
        <v>0.40279482477306267</v>
      </c>
      <c r="AC4797" s="45">
        <f t="shared" si="1347"/>
        <v>1.2484073232068415E-2</v>
      </c>
      <c r="AD4797" s="45">
        <f t="shared" si="1348"/>
        <v>0.47924276527081489</v>
      </c>
      <c r="AE4797" s="45">
        <f t="shared" si="1349"/>
        <v>0.52075723472918511</v>
      </c>
      <c r="AF4797" s="43">
        <f>('Estimates from MCMC'!$B$2-'MCMC runs'!W4797)/'Estimates from MCMC'!$B$2</f>
        <v>0.14377646544621997</v>
      </c>
    </row>
    <row r="4798" spans="1:32" x14ac:dyDescent="0.3">
      <c r="A4798" s="38">
        <v>3835</v>
      </c>
      <c r="B4798" s="38">
        <v>2154487.5914225341</v>
      </c>
      <c r="C4798" s="39">
        <v>52318.7809178799</v>
      </c>
      <c r="D4798" s="39">
        <v>51213.7807789867</v>
      </c>
      <c r="E4798" s="39">
        <f t="shared" si="1332"/>
        <v>1105.0001388931996</v>
      </c>
      <c r="F4798" s="39">
        <v>52253.346021290199</v>
      </c>
      <c r="G4798" s="40">
        <f t="shared" si="1333"/>
        <v>65.434896589700656</v>
      </c>
      <c r="H4798" s="39">
        <v>52230.836746095199</v>
      </c>
      <c r="I4798" s="39">
        <f t="shared" si="1334"/>
        <v>87.944171784700302</v>
      </c>
      <c r="J4798" s="39">
        <v>51061.214482277799</v>
      </c>
      <c r="K4798" s="40">
        <f t="shared" si="1335"/>
        <v>1257.5664356021007</v>
      </c>
      <c r="L4798" s="39">
        <v>50487.093205976402</v>
      </c>
      <c r="M4798" s="39">
        <f t="shared" si="1336"/>
        <v>1831.687711903498</v>
      </c>
      <c r="N4798" s="39">
        <f t="shared" si="1341"/>
        <v>574.1212763013973</v>
      </c>
      <c r="O4798" s="40">
        <f>'Estimates from MCMC'!$B$2-L4798</f>
        <v>18573.906794023598</v>
      </c>
      <c r="P4798" s="39">
        <v>51694.563307242999</v>
      </c>
      <c r="Q4798" s="40">
        <f t="shared" si="1337"/>
        <v>1207.4701012665973</v>
      </c>
      <c r="R4798" s="39">
        <v>51725.010504354199</v>
      </c>
      <c r="S4798" s="39">
        <f t="shared" si="1338"/>
        <v>30.447197111199785</v>
      </c>
      <c r="T4798" s="39">
        <f t="shared" si="1342"/>
        <v>1237.9172983777971</v>
      </c>
      <c r="U4798" s="39">
        <v>58445.764676418999</v>
      </c>
      <c r="V4798" s="39">
        <f t="shared" si="1339"/>
        <v>7958.6714704425976</v>
      </c>
      <c r="W4798" s="39">
        <v>59930.594254394098</v>
      </c>
      <c r="X4798" s="39">
        <f t="shared" si="1340"/>
        <v>246.91227959730168</v>
      </c>
      <c r="Y4798" s="39">
        <f t="shared" si="1343"/>
        <v>9443.5010484176964</v>
      </c>
      <c r="Z4798" s="39">
        <f t="shared" si="1344"/>
        <v>9130.4057456059018</v>
      </c>
      <c r="AA4798" s="45">
        <f t="shared" si="1345"/>
        <v>6.6648191578958155E-2</v>
      </c>
      <c r="AB4798" s="45">
        <f t="shared" si="1346"/>
        <v>0.42848666996667639</v>
      </c>
      <c r="AC4798" s="45">
        <f t="shared" si="1347"/>
        <v>1.3293502672079145E-2</v>
      </c>
      <c r="AD4798" s="45">
        <f t="shared" si="1348"/>
        <v>0.50842836421771365</v>
      </c>
      <c r="AE4798" s="45">
        <f t="shared" si="1349"/>
        <v>0.49157163578228635</v>
      </c>
      <c r="AF4798" s="43">
        <f>('Estimates from MCMC'!$B$2-'MCMC runs'!W4798)/'Estimates from MCMC'!$B$2</f>
        <v>0.13220784155465315</v>
      </c>
    </row>
    <row r="4799" spans="1:32" x14ac:dyDescent="0.3">
      <c r="A4799" s="38">
        <v>3620</v>
      </c>
      <c r="B4799" s="38">
        <v>2046599.3840072574</v>
      </c>
      <c r="C4799" s="39">
        <v>51773.497195798998</v>
      </c>
      <c r="D4799" s="39">
        <v>50691.4214644323</v>
      </c>
      <c r="E4799" s="39">
        <f t="shared" si="1332"/>
        <v>1082.0757313666982</v>
      </c>
      <c r="F4799" s="39">
        <v>51692.113363171797</v>
      </c>
      <c r="G4799" s="40">
        <f t="shared" si="1333"/>
        <v>81.383832627201627</v>
      </c>
      <c r="H4799" s="39">
        <v>51685.336280367999</v>
      </c>
      <c r="I4799" s="39">
        <f t="shared" si="1334"/>
        <v>88.160915430999012</v>
      </c>
      <c r="J4799" s="39">
        <v>50523.129465832899</v>
      </c>
      <c r="K4799" s="40">
        <f t="shared" si="1335"/>
        <v>1250.3677299660994</v>
      </c>
      <c r="L4799" s="39">
        <v>49947.646754220099</v>
      </c>
      <c r="M4799" s="39">
        <f t="shared" si="1336"/>
        <v>1825.8504415788993</v>
      </c>
      <c r="N4799" s="39">
        <f t="shared" si="1341"/>
        <v>575.4827116127999</v>
      </c>
      <c r="O4799" s="40">
        <f>'Estimates from MCMC'!$B$2-L4799</f>
        <v>19113.353245779901</v>
      </c>
      <c r="P4799" s="39">
        <v>51154.864356094899</v>
      </c>
      <c r="Q4799" s="40">
        <f t="shared" si="1337"/>
        <v>1207.2176018747996</v>
      </c>
      <c r="R4799" s="39">
        <v>51185.454632050001</v>
      </c>
      <c r="S4799" s="39">
        <f t="shared" si="1338"/>
        <v>30.590275955102697</v>
      </c>
      <c r="T4799" s="39">
        <f t="shared" si="1342"/>
        <v>1237.8078778299023</v>
      </c>
      <c r="U4799" s="39">
        <v>57653.174219741602</v>
      </c>
      <c r="V4799" s="39">
        <f t="shared" si="1339"/>
        <v>7705.5274655215035</v>
      </c>
      <c r="W4799" s="39">
        <v>59132.164202542699</v>
      </c>
      <c r="X4799" s="39">
        <f t="shared" si="1340"/>
        <v>241.18210497119435</v>
      </c>
      <c r="Y4799" s="39">
        <f t="shared" si="1343"/>
        <v>9184.5174483226001</v>
      </c>
      <c r="Z4799" s="39">
        <f t="shared" si="1344"/>
        <v>9928.8357974573009</v>
      </c>
      <c r="AA4799" s="45">
        <f t="shared" si="1345"/>
        <v>6.4761418988748182E-2</v>
      </c>
      <c r="AB4799" s="45">
        <f t="shared" si="1346"/>
        <v>0.40314890675830689</v>
      </c>
      <c r="AC4799" s="45">
        <f t="shared" si="1347"/>
        <v>1.2618513448154145E-2</v>
      </c>
      <c r="AD4799" s="45">
        <f t="shared" si="1348"/>
        <v>0.48052883919520922</v>
      </c>
      <c r="AE4799" s="45">
        <f t="shared" si="1349"/>
        <v>0.51947116080479083</v>
      </c>
      <c r="AF4799" s="43">
        <f>('Estimates from MCMC'!$B$2-'MCMC runs'!W4799)/'Estimates from MCMC'!$B$2</f>
        <v>0.14376907078462955</v>
      </c>
    </row>
    <row r="4800" spans="1:32" x14ac:dyDescent="0.3">
      <c r="A4800" s="38">
        <v>3774</v>
      </c>
      <c r="B4800" s="38">
        <v>2171167.0603262754</v>
      </c>
      <c r="C4800" s="39">
        <v>52197.046933363999</v>
      </c>
      <c r="D4800" s="39">
        <v>51156.263844429297</v>
      </c>
      <c r="E4800" s="39">
        <f t="shared" si="1332"/>
        <v>1040.7830889347024</v>
      </c>
      <c r="F4800" s="39">
        <v>52115.781389244898</v>
      </c>
      <c r="G4800" s="40">
        <f t="shared" si="1333"/>
        <v>81.265544119101833</v>
      </c>
      <c r="H4800" s="39">
        <v>52112.207023394003</v>
      </c>
      <c r="I4800" s="39">
        <f t="shared" si="1334"/>
        <v>84.83990996999637</v>
      </c>
      <c r="J4800" s="39">
        <v>50991.177280084899</v>
      </c>
      <c r="K4800" s="40">
        <f t="shared" si="1335"/>
        <v>1205.8696532791</v>
      </c>
      <c r="L4800" s="39">
        <v>50436.617314962299</v>
      </c>
      <c r="M4800" s="39">
        <f t="shared" si="1336"/>
        <v>1760.4296184017003</v>
      </c>
      <c r="N4800" s="39">
        <f t="shared" si="1341"/>
        <v>554.55996512260026</v>
      </c>
      <c r="O4800" s="40">
        <f>'Estimates from MCMC'!$B$2-L4800</f>
        <v>18624.382685037701</v>
      </c>
      <c r="P4800" s="39">
        <v>51593.792039456697</v>
      </c>
      <c r="Q4800" s="40">
        <f t="shared" si="1337"/>
        <v>1157.1747244943981</v>
      </c>
      <c r="R4800" s="39">
        <v>51623.401973724998</v>
      </c>
      <c r="S4800" s="39">
        <f t="shared" si="1338"/>
        <v>29.609934268301004</v>
      </c>
      <c r="T4800" s="39">
        <f t="shared" si="1342"/>
        <v>1186.7846587626991</v>
      </c>
      <c r="U4800" s="39">
        <v>58071.564783510301</v>
      </c>
      <c r="V4800" s="39">
        <f t="shared" si="1339"/>
        <v>7634.9474685480018</v>
      </c>
      <c r="W4800" s="39">
        <v>59484.870017669702</v>
      </c>
      <c r="X4800" s="39">
        <f t="shared" si="1340"/>
        <v>226.52057539670204</v>
      </c>
      <c r="Y4800" s="39">
        <f t="shared" si="1343"/>
        <v>9048.2527027074029</v>
      </c>
      <c r="Z4800" s="39">
        <f t="shared" si="1344"/>
        <v>9576.1299823302979</v>
      </c>
      <c r="AA4800" s="45">
        <f t="shared" si="1345"/>
        <v>6.3722093710849706E-2</v>
      </c>
      <c r="AB4800" s="45">
        <f t="shared" si="1346"/>
        <v>0.40994365277307693</v>
      </c>
      <c r="AC4800" s="45">
        <f t="shared" si="1347"/>
        <v>1.2162581666595706E-2</v>
      </c>
      <c r="AD4800" s="45">
        <f t="shared" si="1348"/>
        <v>0.48582832815052235</v>
      </c>
      <c r="AE4800" s="45">
        <f t="shared" si="1349"/>
        <v>0.51417167184947765</v>
      </c>
      <c r="AF4800" s="43">
        <f>('Estimates from MCMC'!$B$2-'MCMC runs'!W4800)/'Estimates from MCMC'!$B$2</f>
        <v>0.13866190733308667</v>
      </c>
    </row>
    <row r="4801" spans="1:32" x14ac:dyDescent="0.3">
      <c r="A4801" s="38">
        <v>4952</v>
      </c>
      <c r="B4801" s="38">
        <v>2171167.0603262754</v>
      </c>
      <c r="C4801" s="39">
        <v>52197.046933363999</v>
      </c>
      <c r="D4801" s="39">
        <v>51156.263844429297</v>
      </c>
      <c r="E4801" s="39">
        <f t="shared" si="1332"/>
        <v>1040.7830889347024</v>
      </c>
      <c r="F4801" s="39">
        <v>52115.781389244898</v>
      </c>
      <c r="G4801" s="40">
        <f t="shared" si="1333"/>
        <v>81.265544119101833</v>
      </c>
      <c r="H4801" s="39">
        <v>52112.207023394003</v>
      </c>
      <c r="I4801" s="39">
        <f t="shared" si="1334"/>
        <v>84.83990996999637</v>
      </c>
      <c r="J4801" s="39">
        <v>50991.177280084899</v>
      </c>
      <c r="K4801" s="40">
        <f t="shared" si="1335"/>
        <v>1205.8696532791</v>
      </c>
      <c r="L4801" s="39">
        <v>50436.617314962299</v>
      </c>
      <c r="M4801" s="39">
        <f t="shared" si="1336"/>
        <v>1760.4296184017003</v>
      </c>
      <c r="N4801" s="39">
        <f t="shared" si="1341"/>
        <v>554.55996512260026</v>
      </c>
      <c r="O4801" s="40">
        <f>'Estimates from MCMC'!$B$2-L4801</f>
        <v>18624.382685037701</v>
      </c>
      <c r="P4801" s="39">
        <v>51593.792039456697</v>
      </c>
      <c r="Q4801" s="40">
        <f t="shared" si="1337"/>
        <v>1157.1747244943981</v>
      </c>
      <c r="R4801" s="39">
        <v>51623.401973724998</v>
      </c>
      <c r="S4801" s="39">
        <f t="shared" si="1338"/>
        <v>29.609934268301004</v>
      </c>
      <c r="T4801" s="39">
        <f t="shared" si="1342"/>
        <v>1186.7846587626991</v>
      </c>
      <c r="U4801" s="39">
        <v>58071.564783510301</v>
      </c>
      <c r="V4801" s="39">
        <f t="shared" si="1339"/>
        <v>7634.9474685480018</v>
      </c>
      <c r="W4801" s="39">
        <v>59484.870017669702</v>
      </c>
      <c r="X4801" s="39">
        <f t="shared" si="1340"/>
        <v>226.52057539670204</v>
      </c>
      <c r="Y4801" s="39">
        <f t="shared" si="1343"/>
        <v>9048.2527027074029</v>
      </c>
      <c r="Z4801" s="39">
        <f t="shared" si="1344"/>
        <v>9576.1299823302979</v>
      </c>
      <c r="AA4801" s="45">
        <f t="shared" si="1345"/>
        <v>6.3722093710849706E-2</v>
      </c>
      <c r="AB4801" s="45">
        <f t="shared" si="1346"/>
        <v>0.40994365277307693</v>
      </c>
      <c r="AC4801" s="45">
        <f t="shared" si="1347"/>
        <v>1.2162581666595706E-2</v>
      </c>
      <c r="AD4801" s="45">
        <f t="shared" si="1348"/>
        <v>0.48582832815052235</v>
      </c>
      <c r="AE4801" s="45">
        <f t="shared" si="1349"/>
        <v>0.51417167184947765</v>
      </c>
      <c r="AF4801" s="43">
        <f>('Estimates from MCMC'!$B$2-'MCMC runs'!W4801)/'Estimates from MCMC'!$B$2</f>
        <v>0.13866190733308667</v>
      </c>
    </row>
    <row r="4802" spans="1:32" x14ac:dyDescent="0.3">
      <c r="A4802" s="38">
        <v>414</v>
      </c>
      <c r="B4802" s="38">
        <v>2163729.6404654724</v>
      </c>
      <c r="C4802" s="39">
        <v>52957.062170638099</v>
      </c>
      <c r="D4802" s="39">
        <v>51852.789167505201</v>
      </c>
      <c r="E4802" s="39">
        <f t="shared" ref="E4802:E4865" si="1350">$C4802-D4802</f>
        <v>1104.2730031328974</v>
      </c>
      <c r="F4802" s="39">
        <v>52877.284768819802</v>
      </c>
      <c r="G4802" s="40">
        <f t="shared" ref="G4802:G4865" si="1351">$C4802-F4802</f>
        <v>79.777401818297221</v>
      </c>
      <c r="H4802" s="39">
        <v>52867.477727289202</v>
      </c>
      <c r="I4802" s="39">
        <f t="shared" ref="I4802:I4865" si="1352">$C4802-H4802</f>
        <v>89.584443348896457</v>
      </c>
      <c r="J4802" s="39">
        <v>51684.762903846298</v>
      </c>
      <c r="K4802" s="40">
        <f t="shared" ref="K4802:K4865" si="1353">$C4802-J4802</f>
        <v>1272.2992667918006</v>
      </c>
      <c r="L4802" s="39">
        <v>51100.0554293733</v>
      </c>
      <c r="M4802" s="39">
        <f t="shared" ref="M4802:M4865" si="1354">$C4802-L4802</f>
        <v>1857.0067412647986</v>
      </c>
      <c r="N4802" s="39">
        <f t="shared" si="1341"/>
        <v>584.707474472998</v>
      </c>
      <c r="O4802" s="40">
        <f>'Estimates from MCMC'!$B$2-L4802</f>
        <v>17960.9445706267</v>
      </c>
      <c r="P4802" s="39">
        <v>52327.763958181298</v>
      </c>
      <c r="Q4802" s="40">
        <f t="shared" ref="Q4802:Q4865" si="1355">P4802-L4802</f>
        <v>1227.7085288079979</v>
      </c>
      <c r="R4802" s="39">
        <v>52358.8267878267</v>
      </c>
      <c r="S4802" s="39">
        <f t="shared" ref="S4802:S4865" si="1356">R4802-L4802-Q4802</f>
        <v>31.062829645401507</v>
      </c>
      <c r="T4802" s="39">
        <f t="shared" si="1342"/>
        <v>1258.7713584533994</v>
      </c>
      <c r="U4802" s="39">
        <v>59167.559576564898</v>
      </c>
      <c r="V4802" s="39">
        <f t="shared" ref="V4802:V4865" si="1357">U4802-L4802</f>
        <v>8067.5041471915974</v>
      </c>
      <c r="W4802" s="39">
        <v>60677.435977663903</v>
      </c>
      <c r="X4802" s="39">
        <f t="shared" ref="X4802:X4865" si="1358">W4802-V4802-S4802-Q4802-L4802</f>
        <v>251.10504264560586</v>
      </c>
      <c r="Y4802" s="39">
        <f t="shared" si="1343"/>
        <v>9577.3805482906027</v>
      </c>
      <c r="Z4802" s="39">
        <f t="shared" si="1344"/>
        <v>8383.564022336097</v>
      </c>
      <c r="AA4802" s="45">
        <f t="shared" si="1345"/>
        <v>7.0083806199813803E-2</v>
      </c>
      <c r="AB4802" s="45">
        <f t="shared" si="1346"/>
        <v>0.44916925807928726</v>
      </c>
      <c r="AC4802" s="45">
        <f t="shared" si="1347"/>
        <v>1.3980614530499841E-2</v>
      </c>
      <c r="AD4802" s="45">
        <f t="shared" si="1348"/>
        <v>0.53323367880960093</v>
      </c>
      <c r="AE4802" s="45">
        <f t="shared" si="1349"/>
        <v>0.46676632119039912</v>
      </c>
      <c r="AF4802" s="43">
        <f>('Estimates from MCMC'!$B$2-'MCMC runs'!W4802)/'Estimates from MCMC'!$B$2</f>
        <v>0.12139360887238958</v>
      </c>
    </row>
    <row r="4803" spans="1:32" x14ac:dyDescent="0.3">
      <c r="A4803" s="38">
        <v>795</v>
      </c>
      <c r="B4803" s="38">
        <v>2115672.6018822212</v>
      </c>
      <c r="C4803" s="39">
        <v>52623.943146459598</v>
      </c>
      <c r="D4803" s="39">
        <v>51532.9550835189</v>
      </c>
      <c r="E4803" s="39">
        <f t="shared" si="1350"/>
        <v>1090.988062940698</v>
      </c>
      <c r="F4803" s="39">
        <v>52557.714718227697</v>
      </c>
      <c r="G4803" s="40">
        <f t="shared" si="1351"/>
        <v>66.228428231901489</v>
      </c>
      <c r="H4803" s="39">
        <v>52537.239703558997</v>
      </c>
      <c r="I4803" s="39">
        <f t="shared" si="1352"/>
        <v>86.703442900601658</v>
      </c>
      <c r="J4803" s="39">
        <v>51380.934697277</v>
      </c>
      <c r="K4803" s="40">
        <f t="shared" si="1353"/>
        <v>1243.0084491825983</v>
      </c>
      <c r="L4803" s="39">
        <v>50814.815526824503</v>
      </c>
      <c r="M4803" s="39">
        <f t="shared" si="1354"/>
        <v>1809.1276196350955</v>
      </c>
      <c r="N4803" s="39">
        <f t="shared" ref="N4803:N4866" si="1359">M4803-K4803</f>
        <v>566.1191704524972</v>
      </c>
      <c r="O4803" s="40">
        <f>'Estimates from MCMC'!$B$2-L4803</f>
        <v>18246.184473175497</v>
      </c>
      <c r="P4803" s="39">
        <v>52005.348423434501</v>
      </c>
      <c r="Q4803" s="40">
        <f t="shared" si="1355"/>
        <v>1190.5328966099987</v>
      </c>
      <c r="R4803" s="39">
        <v>52035.329977665402</v>
      </c>
      <c r="S4803" s="39">
        <f t="shared" si="1356"/>
        <v>29.981554230900656</v>
      </c>
      <c r="T4803" s="39">
        <f t="shared" ref="T4803:T4866" si="1360">Q4803+S4803</f>
        <v>1220.5144508408994</v>
      </c>
      <c r="U4803" s="39">
        <v>58682.047334124902</v>
      </c>
      <c r="V4803" s="39">
        <f t="shared" si="1357"/>
        <v>7867.2318073003989</v>
      </c>
      <c r="W4803" s="39">
        <v>60144.042581320798</v>
      </c>
      <c r="X4803" s="39">
        <f t="shared" si="1358"/>
        <v>241.48079635499744</v>
      </c>
      <c r="Y4803" s="39">
        <f t="shared" ref="Y4803:Y4866" si="1361">Q4803+S4803+V4803+X4803</f>
        <v>9329.2270544962958</v>
      </c>
      <c r="Z4803" s="39">
        <f t="shared" ref="Z4803:Z4866" si="1362">O4803-Y4803</f>
        <v>8916.9574186792015</v>
      </c>
      <c r="AA4803" s="45">
        <f t="shared" ref="AA4803:AA4866" si="1363">T4803/O4803</f>
        <v>6.6891489156827841E-2</v>
      </c>
      <c r="AB4803" s="45">
        <f t="shared" ref="AB4803:AB4866" si="1364">V4803/O4803</f>
        <v>0.4311713398966428</v>
      </c>
      <c r="AC4803" s="45">
        <f t="shared" ref="AC4803:AC4866" si="1365">X4803/O4803</f>
        <v>1.3234591413345008E-2</v>
      </c>
      <c r="AD4803" s="45">
        <f t="shared" ref="AD4803:AD4866" si="1366">Y4803/O4803</f>
        <v>0.5112974204668157</v>
      </c>
      <c r="AE4803" s="45">
        <f t="shared" ref="AE4803:AE4866" si="1367">Z4803/O4803</f>
        <v>0.48870257953318436</v>
      </c>
      <c r="AF4803" s="43">
        <f>('Estimates from MCMC'!$B$2-'MCMC runs'!W4803)/'Estimates from MCMC'!$B$2</f>
        <v>0.1291171199183215</v>
      </c>
    </row>
    <row r="4804" spans="1:32" x14ac:dyDescent="0.3">
      <c r="A4804" s="38">
        <v>2799</v>
      </c>
      <c r="B4804" s="38">
        <v>1972004.4012677977</v>
      </c>
      <c r="C4804" s="39">
        <v>52407.480569358297</v>
      </c>
      <c r="D4804" s="39">
        <v>51328.357070849401</v>
      </c>
      <c r="E4804" s="39">
        <f t="shared" si="1350"/>
        <v>1079.1234985088959</v>
      </c>
      <c r="F4804" s="39">
        <v>52337.816398637202</v>
      </c>
      <c r="G4804" s="40">
        <f t="shared" si="1351"/>
        <v>69.664170721094706</v>
      </c>
      <c r="H4804" s="39">
        <v>52320.422628819601</v>
      </c>
      <c r="I4804" s="39">
        <f t="shared" si="1352"/>
        <v>87.05794053869613</v>
      </c>
      <c r="J4804" s="39">
        <v>51172.532866479502</v>
      </c>
      <c r="K4804" s="40">
        <f t="shared" si="1353"/>
        <v>1234.9477028787951</v>
      </c>
      <c r="L4804" s="39">
        <v>50604.146963110397</v>
      </c>
      <c r="M4804" s="39">
        <f t="shared" si="1354"/>
        <v>1803.3336062478993</v>
      </c>
      <c r="N4804" s="39">
        <f t="shared" si="1359"/>
        <v>568.3859033691042</v>
      </c>
      <c r="O4804" s="40">
        <f>'Estimates from MCMC'!$B$2-L4804</f>
        <v>18456.853036889603</v>
      </c>
      <c r="P4804" s="39">
        <v>51792.297100950498</v>
      </c>
      <c r="Q4804" s="40">
        <f t="shared" si="1355"/>
        <v>1188.1501378401008</v>
      </c>
      <c r="R4804" s="39">
        <v>51822.693719490897</v>
      </c>
      <c r="S4804" s="39">
        <f t="shared" si="1356"/>
        <v>30.396618540398777</v>
      </c>
      <c r="T4804" s="39">
        <f t="shared" si="1360"/>
        <v>1218.5467563804996</v>
      </c>
      <c r="U4804" s="39">
        <v>58363.331319981698</v>
      </c>
      <c r="V4804" s="39">
        <f t="shared" si="1357"/>
        <v>7759.1843568713011</v>
      </c>
      <c r="W4804" s="39">
        <v>59819.487764770798</v>
      </c>
      <c r="X4804" s="39">
        <f t="shared" si="1358"/>
        <v>237.60968840860005</v>
      </c>
      <c r="Y4804" s="39">
        <f t="shared" si="1361"/>
        <v>9215.3408016604008</v>
      </c>
      <c r="Z4804" s="39">
        <f t="shared" si="1362"/>
        <v>9241.5122352292019</v>
      </c>
      <c r="AA4804" s="45">
        <f t="shared" si="1363"/>
        <v>6.6021371787758049E-2</v>
      </c>
      <c r="AB4804" s="45">
        <f t="shared" si="1364"/>
        <v>0.42039584653803469</v>
      </c>
      <c r="AC4804" s="45">
        <f t="shared" si="1365"/>
        <v>1.2873792077863488E-2</v>
      </c>
      <c r="AD4804" s="45">
        <f t="shared" si="1366"/>
        <v>0.49929101040365625</v>
      </c>
      <c r="AE4804" s="45">
        <f t="shared" si="1367"/>
        <v>0.5007089895963438</v>
      </c>
      <c r="AF4804" s="43">
        <f>('Estimates from MCMC'!$B$2-'MCMC runs'!W4804)/'Estimates from MCMC'!$B$2</f>
        <v>0.13381665824747979</v>
      </c>
    </row>
    <row r="4805" spans="1:32" x14ac:dyDescent="0.3">
      <c r="A4805" s="38">
        <v>2854</v>
      </c>
      <c r="B4805" s="38">
        <v>2132614.2223193971</v>
      </c>
      <c r="C4805" s="39">
        <v>52809.681409235898</v>
      </c>
      <c r="D4805" s="39">
        <v>51700.500916327102</v>
      </c>
      <c r="E4805" s="39">
        <f t="shared" si="1350"/>
        <v>1109.1804929087957</v>
      </c>
      <c r="F4805" s="39">
        <v>52737.952733202597</v>
      </c>
      <c r="G4805" s="40">
        <f t="shared" si="1351"/>
        <v>71.728676033300871</v>
      </c>
      <c r="H4805" s="39">
        <v>52721.195828697397</v>
      </c>
      <c r="I4805" s="39">
        <f t="shared" si="1352"/>
        <v>88.485580538501381</v>
      </c>
      <c r="J4805" s="39">
        <v>51541.433961288203</v>
      </c>
      <c r="K4805" s="40">
        <f t="shared" si="1353"/>
        <v>1268.247447947695</v>
      </c>
      <c r="L4805" s="39">
        <v>50964.021583205598</v>
      </c>
      <c r="M4805" s="39">
        <f t="shared" si="1354"/>
        <v>1845.6598260302999</v>
      </c>
      <c r="N4805" s="39">
        <f t="shared" si="1359"/>
        <v>577.41237808260485</v>
      </c>
      <c r="O4805" s="40">
        <f>'Estimates from MCMC'!$B$2-L4805</f>
        <v>18096.978416794402</v>
      </c>
      <c r="P4805" s="39">
        <v>52183.285166516202</v>
      </c>
      <c r="Q4805" s="40">
        <f t="shared" si="1355"/>
        <v>1219.2635833106033</v>
      </c>
      <c r="R4805" s="39">
        <v>52213.770221450097</v>
      </c>
      <c r="S4805" s="39">
        <f t="shared" si="1356"/>
        <v>30.485054933895299</v>
      </c>
      <c r="T4805" s="39">
        <f t="shared" si="1360"/>
        <v>1249.7486382444986</v>
      </c>
      <c r="U4805" s="39">
        <v>58957.0657408189</v>
      </c>
      <c r="V4805" s="39">
        <f t="shared" si="1357"/>
        <v>7993.0441576133016</v>
      </c>
      <c r="W4805" s="39">
        <v>60455.510428864902</v>
      </c>
      <c r="X4805" s="39">
        <f t="shared" si="1358"/>
        <v>248.69604980150325</v>
      </c>
      <c r="Y4805" s="39">
        <f t="shared" si="1361"/>
        <v>9491.4888456593035</v>
      </c>
      <c r="Z4805" s="39">
        <f t="shared" si="1362"/>
        <v>8605.4895711350982</v>
      </c>
      <c r="AA4805" s="45">
        <f t="shared" si="1363"/>
        <v>6.9058414585094707E-2</v>
      </c>
      <c r="AB4805" s="45">
        <f t="shared" si="1364"/>
        <v>0.4416783826296426</v>
      </c>
      <c r="AC4805" s="45">
        <f t="shared" si="1365"/>
        <v>1.3742407382809704E-2</v>
      </c>
      <c r="AD4805" s="45">
        <f t="shared" si="1366"/>
        <v>0.52447920459754704</v>
      </c>
      <c r="AE4805" s="45">
        <f t="shared" si="1367"/>
        <v>0.47552079540245301</v>
      </c>
      <c r="AF4805" s="43">
        <f>('Estimates from MCMC'!$B$2-'MCMC runs'!W4805)/'Estimates from MCMC'!$B$2</f>
        <v>0.12460708027881291</v>
      </c>
    </row>
    <row r="4806" spans="1:32" x14ac:dyDescent="0.3">
      <c r="A4806" s="38">
        <v>4202</v>
      </c>
      <c r="B4806" s="38">
        <v>1988435.9115192234</v>
      </c>
      <c r="C4806" s="39">
        <v>52689.175578414302</v>
      </c>
      <c r="D4806" s="39">
        <v>51587.4416950874</v>
      </c>
      <c r="E4806" s="39">
        <f t="shared" si="1350"/>
        <v>1101.7338833269023</v>
      </c>
      <c r="F4806" s="39">
        <v>52600.599426329798</v>
      </c>
      <c r="G4806" s="40">
        <f t="shared" si="1351"/>
        <v>88.576152084504429</v>
      </c>
      <c r="H4806" s="39">
        <v>52599.565870052902</v>
      </c>
      <c r="I4806" s="39">
        <f t="shared" si="1352"/>
        <v>89.609708361400408</v>
      </c>
      <c r="J4806" s="39">
        <v>51410.929801539802</v>
      </c>
      <c r="K4806" s="40">
        <f t="shared" si="1353"/>
        <v>1278.2457768745007</v>
      </c>
      <c r="L4806" s="39">
        <v>50826.1458900047</v>
      </c>
      <c r="M4806" s="39">
        <f t="shared" si="1354"/>
        <v>1863.0296884096024</v>
      </c>
      <c r="N4806" s="39">
        <f t="shared" si="1359"/>
        <v>584.78391153510165</v>
      </c>
      <c r="O4806" s="40">
        <f>'Estimates from MCMC'!$B$2-L4806</f>
        <v>18234.8541099953</v>
      </c>
      <c r="P4806" s="39">
        <v>52060.7342602793</v>
      </c>
      <c r="Q4806" s="40">
        <f t="shared" si="1355"/>
        <v>1234.5883702745996</v>
      </c>
      <c r="R4806" s="39">
        <v>52091.528167169403</v>
      </c>
      <c r="S4806" s="39">
        <f t="shared" si="1356"/>
        <v>30.793906890103244</v>
      </c>
      <c r="T4806" s="39">
        <f t="shared" si="1360"/>
        <v>1265.3822771647028</v>
      </c>
      <c r="U4806" s="39">
        <v>58788.305072817297</v>
      </c>
      <c r="V4806" s="39">
        <f t="shared" si="1357"/>
        <v>7962.1591828125966</v>
      </c>
      <c r="W4806" s="39">
        <v>60304.094186661197</v>
      </c>
      <c r="X4806" s="39">
        <f t="shared" si="1358"/>
        <v>250.40683667919802</v>
      </c>
      <c r="Y4806" s="39">
        <f t="shared" si="1361"/>
        <v>9477.9482966564974</v>
      </c>
      <c r="Z4806" s="39">
        <f t="shared" si="1362"/>
        <v>8756.9058133388025</v>
      </c>
      <c r="AA4806" s="45">
        <f t="shared" si="1363"/>
        <v>6.9393605758057197E-2</v>
      </c>
      <c r="AB4806" s="45">
        <f t="shared" si="1364"/>
        <v>0.43664507183790396</v>
      </c>
      <c r="AC4806" s="45">
        <f t="shared" si="1365"/>
        <v>1.3732319171226019E-2</v>
      </c>
      <c r="AD4806" s="45">
        <f t="shared" si="1366"/>
        <v>0.51977099676718719</v>
      </c>
      <c r="AE4806" s="45">
        <f t="shared" si="1367"/>
        <v>0.48022900323281281</v>
      </c>
      <c r="AF4806" s="43">
        <f>('Estimates from MCMC'!$B$2-'MCMC runs'!W4806)/'Estimates from MCMC'!$B$2</f>
        <v>0.12679958027452257</v>
      </c>
    </row>
    <row r="4807" spans="1:32" x14ac:dyDescent="0.3">
      <c r="A4807" s="38">
        <v>1087</v>
      </c>
      <c r="B4807" s="38">
        <v>2028804.3834705746</v>
      </c>
      <c r="C4807" s="39">
        <v>53596.961985047201</v>
      </c>
      <c r="D4807" s="39">
        <v>52467.390711586297</v>
      </c>
      <c r="E4807" s="39">
        <f t="shared" si="1350"/>
        <v>1129.5712734609042</v>
      </c>
      <c r="F4807" s="39">
        <v>53533.097250604798</v>
      </c>
      <c r="G4807" s="40">
        <f t="shared" si="1351"/>
        <v>63.86473444240255</v>
      </c>
      <c r="H4807" s="39">
        <v>53507.323913529101</v>
      </c>
      <c r="I4807" s="39">
        <f t="shared" si="1352"/>
        <v>89.638071518100332</v>
      </c>
      <c r="J4807" s="39">
        <v>52314.879890301701</v>
      </c>
      <c r="K4807" s="40">
        <f t="shared" si="1353"/>
        <v>1282.0820947454995</v>
      </c>
      <c r="L4807" s="39">
        <v>51729.881210128697</v>
      </c>
      <c r="M4807" s="39">
        <f t="shared" si="1354"/>
        <v>1867.0807749185042</v>
      </c>
      <c r="N4807" s="39">
        <f t="shared" si="1359"/>
        <v>584.99868017300469</v>
      </c>
      <c r="O4807" s="40">
        <f>'Estimates from MCMC'!$B$2-L4807</f>
        <v>17331.118789871303</v>
      </c>
      <c r="P4807" s="39">
        <v>52965.473943084697</v>
      </c>
      <c r="Q4807" s="40">
        <f t="shared" si="1355"/>
        <v>1235.592732956</v>
      </c>
      <c r="R4807" s="39">
        <v>52996.333521810397</v>
      </c>
      <c r="S4807" s="39">
        <f t="shared" si="1356"/>
        <v>30.859578725699976</v>
      </c>
      <c r="T4807" s="39">
        <f t="shared" si="1360"/>
        <v>1266.4523116816999</v>
      </c>
      <c r="U4807" s="39">
        <v>59905.636564877597</v>
      </c>
      <c r="V4807" s="39">
        <f t="shared" si="1357"/>
        <v>8175.7553547489006</v>
      </c>
      <c r="W4807" s="39">
        <v>61425.416902765297</v>
      </c>
      <c r="X4807" s="39">
        <f t="shared" si="1358"/>
        <v>253.32802620599978</v>
      </c>
      <c r="Y4807" s="39">
        <f t="shared" si="1361"/>
        <v>9695.5356926366003</v>
      </c>
      <c r="Z4807" s="39">
        <f t="shared" si="1362"/>
        <v>7635.583097234703</v>
      </c>
      <c r="AA4807" s="45">
        <f t="shared" si="1363"/>
        <v>7.3073892518805153E-2</v>
      </c>
      <c r="AB4807" s="45">
        <f t="shared" si="1364"/>
        <v>0.47173846385075824</v>
      </c>
      <c r="AC4807" s="45">
        <f t="shared" si="1365"/>
        <v>1.461694592700215E-2</v>
      </c>
      <c r="AD4807" s="45">
        <f t="shared" si="1366"/>
        <v>0.55942930229656551</v>
      </c>
      <c r="AE4807" s="45">
        <f t="shared" si="1367"/>
        <v>0.44057069770343449</v>
      </c>
      <c r="AF4807" s="43">
        <f>('Estimates from MCMC'!$B$2-'MCMC runs'!W4807)/'Estimates from MCMC'!$B$2</f>
        <v>0.11056288060171013</v>
      </c>
    </row>
    <row r="4808" spans="1:32" x14ac:dyDescent="0.3">
      <c r="A4808" s="38">
        <v>296</v>
      </c>
      <c r="B4808" s="38">
        <v>1965521.5116126717</v>
      </c>
      <c r="C4808" s="39">
        <v>52199.662485740097</v>
      </c>
      <c r="D4808" s="39">
        <v>51123.039041559598</v>
      </c>
      <c r="E4808" s="39">
        <f t="shared" si="1350"/>
        <v>1076.6234441804991</v>
      </c>
      <c r="F4808" s="39">
        <v>52135.591939683101</v>
      </c>
      <c r="G4808" s="40">
        <f t="shared" si="1351"/>
        <v>64.070546056995227</v>
      </c>
      <c r="H4808" s="39">
        <v>52113.999475260302</v>
      </c>
      <c r="I4808" s="39">
        <f t="shared" si="1352"/>
        <v>85.663010479795048</v>
      </c>
      <c r="J4808" s="39">
        <v>50974.000394729701</v>
      </c>
      <c r="K4808" s="40">
        <f t="shared" si="1353"/>
        <v>1225.6620910103957</v>
      </c>
      <c r="L4808" s="39">
        <v>50414.6520332902</v>
      </c>
      <c r="M4808" s="39">
        <f t="shared" si="1354"/>
        <v>1785.0104524498965</v>
      </c>
      <c r="N4808" s="39">
        <f t="shared" si="1359"/>
        <v>559.34836143950088</v>
      </c>
      <c r="O4808" s="40">
        <f>'Estimates from MCMC'!$B$2-L4808</f>
        <v>18646.3479667098</v>
      </c>
      <c r="P4808" s="39">
        <v>51590.640863125598</v>
      </c>
      <c r="Q4808" s="40">
        <f t="shared" si="1355"/>
        <v>1175.9888298353981</v>
      </c>
      <c r="R4808" s="39">
        <v>51620.323856377901</v>
      </c>
      <c r="S4808" s="39">
        <f t="shared" si="1356"/>
        <v>29.682993252303277</v>
      </c>
      <c r="T4808" s="39">
        <f t="shared" si="1360"/>
        <v>1205.6718230877013</v>
      </c>
      <c r="U4808" s="39">
        <v>58065.227124225297</v>
      </c>
      <c r="V4808" s="39">
        <f t="shared" si="1357"/>
        <v>7650.5750909350973</v>
      </c>
      <c r="W4808" s="39">
        <v>59502.906777725002</v>
      </c>
      <c r="X4808" s="39">
        <f t="shared" si="1358"/>
        <v>232.00783041200339</v>
      </c>
      <c r="Y4808" s="39">
        <f t="shared" si="1361"/>
        <v>9088.254744434802</v>
      </c>
      <c r="Z4808" s="39">
        <f t="shared" si="1362"/>
        <v>9558.093222274998</v>
      </c>
      <c r="AA4808" s="45">
        <f t="shared" si="1363"/>
        <v>6.4659944415938378E-2</v>
      </c>
      <c r="AB4808" s="45">
        <f t="shared" si="1364"/>
        <v>0.41029884804220257</v>
      </c>
      <c r="AC4808" s="45">
        <f t="shared" si="1365"/>
        <v>1.2442534636070176E-2</v>
      </c>
      <c r="AD4808" s="45">
        <f t="shared" si="1366"/>
        <v>0.48740132709421113</v>
      </c>
      <c r="AE4808" s="45">
        <f t="shared" si="1367"/>
        <v>0.51259867290578887</v>
      </c>
      <c r="AF4808" s="43">
        <f>('Estimates from MCMC'!$B$2-'MCMC runs'!W4808)/'Estimates from MCMC'!$B$2</f>
        <v>0.13840073590412821</v>
      </c>
    </row>
    <row r="4809" spans="1:32" x14ac:dyDescent="0.3">
      <c r="A4809" s="38">
        <v>1929</v>
      </c>
      <c r="B4809" s="38">
        <v>2122527.1153626312</v>
      </c>
      <c r="C4809" s="39">
        <v>53152.193751660503</v>
      </c>
      <c r="D4809" s="39">
        <v>52042.311358719198</v>
      </c>
      <c r="E4809" s="39">
        <f t="shared" si="1350"/>
        <v>1109.8823929413047</v>
      </c>
      <c r="F4809" s="39">
        <v>53087.693780045302</v>
      </c>
      <c r="G4809" s="40">
        <f t="shared" si="1351"/>
        <v>64.499971615201503</v>
      </c>
      <c r="H4809" s="39">
        <v>53064.1127766504</v>
      </c>
      <c r="I4809" s="39">
        <f t="shared" si="1352"/>
        <v>88.08097501010343</v>
      </c>
      <c r="J4809" s="39">
        <v>51890.618407960297</v>
      </c>
      <c r="K4809" s="40">
        <f t="shared" si="1353"/>
        <v>1261.5753437002058</v>
      </c>
      <c r="L4809" s="39">
        <v>51315.713579475698</v>
      </c>
      <c r="M4809" s="39">
        <f t="shared" si="1354"/>
        <v>1836.4801721848053</v>
      </c>
      <c r="N4809" s="39">
        <f t="shared" si="1359"/>
        <v>574.90482848459942</v>
      </c>
      <c r="O4809" s="40">
        <f>'Estimates from MCMC'!$B$2-L4809</f>
        <v>17745.286420524302</v>
      </c>
      <c r="P4809" s="39">
        <v>52529.343065410198</v>
      </c>
      <c r="Q4809" s="40">
        <f t="shared" si="1355"/>
        <v>1213.6294859344998</v>
      </c>
      <c r="R4809" s="39">
        <v>52559.746239399603</v>
      </c>
      <c r="S4809" s="39">
        <f t="shared" si="1356"/>
        <v>30.403173989405332</v>
      </c>
      <c r="T4809" s="39">
        <f t="shared" si="1360"/>
        <v>1244.0326599239052</v>
      </c>
      <c r="U4809" s="39">
        <v>59257.432958360398</v>
      </c>
      <c r="V4809" s="39">
        <f t="shared" si="1357"/>
        <v>7941.7193788846998</v>
      </c>
      <c r="W4809" s="39">
        <v>60746.541443872702</v>
      </c>
      <c r="X4809" s="39">
        <f t="shared" si="1358"/>
        <v>245.07582558839931</v>
      </c>
      <c r="Y4809" s="39">
        <f t="shared" si="1361"/>
        <v>9430.8278643970043</v>
      </c>
      <c r="Z4809" s="39">
        <f t="shared" si="1362"/>
        <v>8314.4585561272979</v>
      </c>
      <c r="AA4809" s="45">
        <f t="shared" si="1363"/>
        <v>7.0104963675596113E-2</v>
      </c>
      <c r="AB4809" s="45">
        <f t="shared" si="1364"/>
        <v>0.4475396559223333</v>
      </c>
      <c r="AC4809" s="45">
        <f t="shared" si="1365"/>
        <v>1.3810756263981356E-2</v>
      </c>
      <c r="AD4809" s="45">
        <f t="shared" si="1366"/>
        <v>0.53145537586191083</v>
      </c>
      <c r="AE4809" s="45">
        <f t="shared" si="1367"/>
        <v>0.46854462413808923</v>
      </c>
      <c r="AF4809" s="43">
        <f>('Estimates from MCMC'!$B$2-'MCMC runs'!W4809)/'Estimates from MCMC'!$B$2</f>
        <v>0.12039296500379806</v>
      </c>
    </row>
    <row r="4810" spans="1:32" x14ac:dyDescent="0.3">
      <c r="A4810" s="38">
        <v>3806</v>
      </c>
      <c r="B4810" s="38">
        <v>2122527.1153626312</v>
      </c>
      <c r="C4810" s="39">
        <v>53152.193751660503</v>
      </c>
      <c r="D4810" s="39">
        <v>52042.311358719198</v>
      </c>
      <c r="E4810" s="39">
        <f t="shared" si="1350"/>
        <v>1109.8823929413047</v>
      </c>
      <c r="F4810" s="39">
        <v>53087.693780045302</v>
      </c>
      <c r="G4810" s="40">
        <f t="shared" si="1351"/>
        <v>64.499971615201503</v>
      </c>
      <c r="H4810" s="39">
        <v>53064.1127766504</v>
      </c>
      <c r="I4810" s="39">
        <f t="shared" si="1352"/>
        <v>88.08097501010343</v>
      </c>
      <c r="J4810" s="39">
        <v>51890.618407960297</v>
      </c>
      <c r="K4810" s="40">
        <f t="shared" si="1353"/>
        <v>1261.5753437002058</v>
      </c>
      <c r="L4810" s="39">
        <v>51315.713579475698</v>
      </c>
      <c r="M4810" s="39">
        <f t="shared" si="1354"/>
        <v>1836.4801721848053</v>
      </c>
      <c r="N4810" s="39">
        <f t="shared" si="1359"/>
        <v>574.90482848459942</v>
      </c>
      <c r="O4810" s="40">
        <f>'Estimates from MCMC'!$B$2-L4810</f>
        <v>17745.286420524302</v>
      </c>
      <c r="P4810" s="39">
        <v>52529.343065410198</v>
      </c>
      <c r="Q4810" s="40">
        <f t="shared" si="1355"/>
        <v>1213.6294859344998</v>
      </c>
      <c r="R4810" s="39">
        <v>52559.746239399603</v>
      </c>
      <c r="S4810" s="39">
        <f t="shared" si="1356"/>
        <v>30.403173989405332</v>
      </c>
      <c r="T4810" s="39">
        <f t="shared" si="1360"/>
        <v>1244.0326599239052</v>
      </c>
      <c r="U4810" s="39">
        <v>59257.432958360398</v>
      </c>
      <c r="V4810" s="39">
        <f t="shared" si="1357"/>
        <v>7941.7193788846998</v>
      </c>
      <c r="W4810" s="39">
        <v>60746.541443872702</v>
      </c>
      <c r="X4810" s="39">
        <f t="shared" si="1358"/>
        <v>245.07582558839931</v>
      </c>
      <c r="Y4810" s="39">
        <f t="shared" si="1361"/>
        <v>9430.8278643970043</v>
      </c>
      <c r="Z4810" s="39">
        <f t="shared" si="1362"/>
        <v>8314.4585561272979</v>
      </c>
      <c r="AA4810" s="45">
        <f t="shared" si="1363"/>
        <v>7.0104963675596113E-2</v>
      </c>
      <c r="AB4810" s="45">
        <f t="shared" si="1364"/>
        <v>0.4475396559223333</v>
      </c>
      <c r="AC4810" s="45">
        <f t="shared" si="1365"/>
        <v>1.3810756263981356E-2</v>
      </c>
      <c r="AD4810" s="45">
        <f t="shared" si="1366"/>
        <v>0.53145537586191083</v>
      </c>
      <c r="AE4810" s="45">
        <f t="shared" si="1367"/>
        <v>0.46854462413808923</v>
      </c>
      <c r="AF4810" s="43">
        <f>('Estimates from MCMC'!$B$2-'MCMC runs'!W4810)/'Estimates from MCMC'!$B$2</f>
        <v>0.12039296500379806</v>
      </c>
    </row>
    <row r="4811" spans="1:32" x14ac:dyDescent="0.3">
      <c r="A4811" s="38">
        <v>320</v>
      </c>
      <c r="B4811" s="38">
        <v>1929533.8203209841</v>
      </c>
      <c r="C4811" s="39">
        <v>52425.262282992502</v>
      </c>
      <c r="D4811" s="39">
        <v>51342.286685874002</v>
      </c>
      <c r="E4811" s="39">
        <f t="shared" si="1350"/>
        <v>1082.9755971185004</v>
      </c>
      <c r="F4811" s="39">
        <v>52351.610235349202</v>
      </c>
      <c r="G4811" s="40">
        <f t="shared" si="1351"/>
        <v>73.652047643299738</v>
      </c>
      <c r="H4811" s="39">
        <v>52338.846995543798</v>
      </c>
      <c r="I4811" s="39">
        <f t="shared" si="1352"/>
        <v>86.415287448704476</v>
      </c>
      <c r="J4811" s="39">
        <v>51183.291289483903</v>
      </c>
      <c r="K4811" s="40">
        <f t="shared" si="1353"/>
        <v>1241.9709935085993</v>
      </c>
      <c r="L4811" s="39">
        <v>50619.039313886999</v>
      </c>
      <c r="M4811" s="39">
        <f t="shared" si="1354"/>
        <v>1806.2229691055036</v>
      </c>
      <c r="N4811" s="39">
        <f t="shared" si="1359"/>
        <v>564.25197559690423</v>
      </c>
      <c r="O4811" s="40">
        <f>'Estimates from MCMC'!$B$2-L4811</f>
        <v>18441.960686113001</v>
      </c>
      <c r="P4811" s="39">
        <v>51810.141802129801</v>
      </c>
      <c r="Q4811" s="40">
        <f t="shared" si="1355"/>
        <v>1191.1024882428028</v>
      </c>
      <c r="R4811" s="39">
        <v>51839.858709804503</v>
      </c>
      <c r="S4811" s="39">
        <f t="shared" si="1356"/>
        <v>29.716907674701361</v>
      </c>
      <c r="T4811" s="39">
        <f t="shared" si="1360"/>
        <v>1220.8193959175042</v>
      </c>
      <c r="U4811" s="39">
        <v>58399.561130517199</v>
      </c>
      <c r="V4811" s="39">
        <f t="shared" si="1357"/>
        <v>7780.5218166302002</v>
      </c>
      <c r="W4811" s="39">
        <v>59858.358496060697</v>
      </c>
      <c r="X4811" s="39">
        <f t="shared" si="1358"/>
        <v>237.97796962599386</v>
      </c>
      <c r="Y4811" s="39">
        <f t="shared" si="1361"/>
        <v>9239.3191821736982</v>
      </c>
      <c r="Z4811" s="39">
        <f t="shared" si="1362"/>
        <v>9202.6415039393032</v>
      </c>
      <c r="AA4811" s="45">
        <f t="shared" si="1363"/>
        <v>6.6197917710387189E-2</v>
      </c>
      <c r="AB4811" s="45">
        <f t="shared" si="1364"/>
        <v>0.42189233287375016</v>
      </c>
      <c r="AC4811" s="45">
        <f t="shared" si="1365"/>
        <v>1.2904157734442732E-2</v>
      </c>
      <c r="AD4811" s="45">
        <f t="shared" si="1366"/>
        <v>0.50099440831858011</v>
      </c>
      <c r="AE4811" s="45">
        <f t="shared" si="1367"/>
        <v>0.49900559168141995</v>
      </c>
      <c r="AF4811" s="43">
        <f>('Estimates from MCMC'!$B$2-'MCMC runs'!W4811)/'Estimates from MCMC'!$B$2</f>
        <v>0.13325381190453806</v>
      </c>
    </row>
    <row r="4812" spans="1:32" x14ac:dyDescent="0.3">
      <c r="A4812" s="38">
        <v>938</v>
      </c>
      <c r="B4812" s="38">
        <v>1929533.8203209841</v>
      </c>
      <c r="C4812" s="39">
        <v>52425.262282992502</v>
      </c>
      <c r="D4812" s="39">
        <v>51342.286685874002</v>
      </c>
      <c r="E4812" s="39">
        <f t="shared" si="1350"/>
        <v>1082.9755971185004</v>
      </c>
      <c r="F4812" s="39">
        <v>52351.610235349202</v>
      </c>
      <c r="G4812" s="40">
        <f t="shared" si="1351"/>
        <v>73.652047643299738</v>
      </c>
      <c r="H4812" s="39">
        <v>52338.846995543798</v>
      </c>
      <c r="I4812" s="39">
        <f t="shared" si="1352"/>
        <v>86.415287448704476</v>
      </c>
      <c r="J4812" s="39">
        <v>51183.291289483903</v>
      </c>
      <c r="K4812" s="40">
        <f t="shared" si="1353"/>
        <v>1241.9709935085993</v>
      </c>
      <c r="L4812" s="39">
        <v>50619.039313886999</v>
      </c>
      <c r="M4812" s="39">
        <f t="shared" si="1354"/>
        <v>1806.2229691055036</v>
      </c>
      <c r="N4812" s="39">
        <f t="shared" si="1359"/>
        <v>564.25197559690423</v>
      </c>
      <c r="O4812" s="40">
        <f>'Estimates from MCMC'!$B$2-L4812</f>
        <v>18441.960686113001</v>
      </c>
      <c r="P4812" s="39">
        <v>51810.141802129801</v>
      </c>
      <c r="Q4812" s="40">
        <f t="shared" si="1355"/>
        <v>1191.1024882428028</v>
      </c>
      <c r="R4812" s="39">
        <v>51839.858709804503</v>
      </c>
      <c r="S4812" s="39">
        <f t="shared" si="1356"/>
        <v>29.716907674701361</v>
      </c>
      <c r="T4812" s="39">
        <f t="shared" si="1360"/>
        <v>1220.8193959175042</v>
      </c>
      <c r="U4812" s="39">
        <v>58399.561130517199</v>
      </c>
      <c r="V4812" s="39">
        <f t="shared" si="1357"/>
        <v>7780.5218166302002</v>
      </c>
      <c r="W4812" s="39">
        <v>59858.358496060697</v>
      </c>
      <c r="X4812" s="39">
        <f t="shared" si="1358"/>
        <v>237.97796962599386</v>
      </c>
      <c r="Y4812" s="39">
        <f t="shared" si="1361"/>
        <v>9239.3191821736982</v>
      </c>
      <c r="Z4812" s="39">
        <f t="shared" si="1362"/>
        <v>9202.6415039393032</v>
      </c>
      <c r="AA4812" s="45">
        <f t="shared" si="1363"/>
        <v>6.6197917710387189E-2</v>
      </c>
      <c r="AB4812" s="45">
        <f t="shared" si="1364"/>
        <v>0.42189233287375016</v>
      </c>
      <c r="AC4812" s="45">
        <f t="shared" si="1365"/>
        <v>1.2904157734442732E-2</v>
      </c>
      <c r="AD4812" s="45">
        <f t="shared" si="1366"/>
        <v>0.50099440831858011</v>
      </c>
      <c r="AE4812" s="45">
        <f t="shared" si="1367"/>
        <v>0.49900559168141995</v>
      </c>
      <c r="AF4812" s="43">
        <f>('Estimates from MCMC'!$B$2-'MCMC runs'!W4812)/'Estimates from MCMC'!$B$2</f>
        <v>0.13325381190453806</v>
      </c>
    </row>
    <row r="4813" spans="1:32" x14ac:dyDescent="0.3">
      <c r="A4813" s="38">
        <v>2928</v>
      </c>
      <c r="B4813" s="38">
        <v>1929533.8203209841</v>
      </c>
      <c r="C4813" s="39">
        <v>52425.262282992502</v>
      </c>
      <c r="D4813" s="39">
        <v>51342.286685874002</v>
      </c>
      <c r="E4813" s="39">
        <f t="shared" si="1350"/>
        <v>1082.9755971185004</v>
      </c>
      <c r="F4813" s="39">
        <v>52351.610235349202</v>
      </c>
      <c r="G4813" s="40">
        <f t="shared" si="1351"/>
        <v>73.652047643299738</v>
      </c>
      <c r="H4813" s="39">
        <v>52338.846995543798</v>
      </c>
      <c r="I4813" s="39">
        <f t="shared" si="1352"/>
        <v>86.415287448704476</v>
      </c>
      <c r="J4813" s="39">
        <v>51183.291289483903</v>
      </c>
      <c r="K4813" s="40">
        <f t="shared" si="1353"/>
        <v>1241.9709935085993</v>
      </c>
      <c r="L4813" s="39">
        <v>50619.039313886999</v>
      </c>
      <c r="M4813" s="39">
        <f t="shared" si="1354"/>
        <v>1806.2229691055036</v>
      </c>
      <c r="N4813" s="39">
        <f t="shared" si="1359"/>
        <v>564.25197559690423</v>
      </c>
      <c r="O4813" s="40">
        <f>'Estimates from MCMC'!$B$2-L4813</f>
        <v>18441.960686113001</v>
      </c>
      <c r="P4813" s="39">
        <v>51810.141802129801</v>
      </c>
      <c r="Q4813" s="40">
        <f t="shared" si="1355"/>
        <v>1191.1024882428028</v>
      </c>
      <c r="R4813" s="39">
        <v>51839.858709804503</v>
      </c>
      <c r="S4813" s="39">
        <f t="shared" si="1356"/>
        <v>29.716907674701361</v>
      </c>
      <c r="T4813" s="39">
        <f t="shared" si="1360"/>
        <v>1220.8193959175042</v>
      </c>
      <c r="U4813" s="39">
        <v>58399.561130517199</v>
      </c>
      <c r="V4813" s="39">
        <f t="shared" si="1357"/>
        <v>7780.5218166302002</v>
      </c>
      <c r="W4813" s="39">
        <v>59858.358496060697</v>
      </c>
      <c r="X4813" s="39">
        <f t="shared" si="1358"/>
        <v>237.97796962599386</v>
      </c>
      <c r="Y4813" s="39">
        <f t="shared" si="1361"/>
        <v>9239.3191821736982</v>
      </c>
      <c r="Z4813" s="39">
        <f t="shared" si="1362"/>
        <v>9202.6415039393032</v>
      </c>
      <c r="AA4813" s="45">
        <f t="shared" si="1363"/>
        <v>6.6197917710387189E-2</v>
      </c>
      <c r="AB4813" s="45">
        <f t="shared" si="1364"/>
        <v>0.42189233287375016</v>
      </c>
      <c r="AC4813" s="45">
        <f t="shared" si="1365"/>
        <v>1.2904157734442732E-2</v>
      </c>
      <c r="AD4813" s="45">
        <f t="shared" si="1366"/>
        <v>0.50099440831858011</v>
      </c>
      <c r="AE4813" s="45">
        <f t="shared" si="1367"/>
        <v>0.49900559168141995</v>
      </c>
      <c r="AF4813" s="43">
        <f>('Estimates from MCMC'!$B$2-'MCMC runs'!W4813)/'Estimates from MCMC'!$B$2</f>
        <v>0.13325381190453806</v>
      </c>
    </row>
    <row r="4814" spans="1:32" x14ac:dyDescent="0.3">
      <c r="A4814" s="38">
        <v>34</v>
      </c>
      <c r="B4814" s="38">
        <v>1966271.5892327265</v>
      </c>
      <c r="C4814" s="39">
        <v>52521.2745469644</v>
      </c>
      <c r="D4814" s="39">
        <v>51408.173710923998</v>
      </c>
      <c r="E4814" s="39">
        <f t="shared" si="1350"/>
        <v>1113.1008360404012</v>
      </c>
      <c r="F4814" s="39">
        <v>52454.830793284702</v>
      </c>
      <c r="G4814" s="40">
        <f t="shared" si="1351"/>
        <v>66.443753679697693</v>
      </c>
      <c r="H4814" s="39">
        <v>52432.608201954601</v>
      </c>
      <c r="I4814" s="39">
        <f t="shared" si="1352"/>
        <v>88.666345009798533</v>
      </c>
      <c r="J4814" s="39">
        <v>51254.103953552403</v>
      </c>
      <c r="K4814" s="40">
        <f t="shared" si="1353"/>
        <v>1267.1705934119964</v>
      </c>
      <c r="L4814" s="39">
        <v>50675.642510688704</v>
      </c>
      <c r="M4814" s="39">
        <f t="shared" si="1354"/>
        <v>1845.632036275696</v>
      </c>
      <c r="N4814" s="39">
        <f t="shared" si="1359"/>
        <v>578.46144286369963</v>
      </c>
      <c r="O4814" s="40">
        <f>'Estimates from MCMC'!$B$2-L4814</f>
        <v>18385.357489311296</v>
      </c>
      <c r="P4814" s="39">
        <v>51893.9338255685</v>
      </c>
      <c r="Q4814" s="40">
        <f t="shared" si="1355"/>
        <v>1218.2913148797961</v>
      </c>
      <c r="R4814" s="39">
        <v>51924.569974332997</v>
      </c>
      <c r="S4814" s="39">
        <f t="shared" si="1356"/>
        <v>30.636148764497193</v>
      </c>
      <c r="T4814" s="39">
        <f t="shared" si="1360"/>
        <v>1248.9274636442933</v>
      </c>
      <c r="U4814" s="39">
        <v>58643.219110963902</v>
      </c>
      <c r="V4814" s="39">
        <f t="shared" si="1357"/>
        <v>7967.5766002751989</v>
      </c>
      <c r="W4814" s="39">
        <v>60141.410062880597</v>
      </c>
      <c r="X4814" s="39">
        <f t="shared" si="1358"/>
        <v>249.26348827240145</v>
      </c>
      <c r="Y4814" s="39">
        <f t="shared" si="1361"/>
        <v>9465.7675521918936</v>
      </c>
      <c r="Z4814" s="39">
        <f t="shared" si="1362"/>
        <v>8919.5899371194027</v>
      </c>
      <c r="AA4814" s="45">
        <f t="shared" si="1363"/>
        <v>6.7930550949057311E-2</v>
      </c>
      <c r="AB4814" s="45">
        <f t="shared" si="1364"/>
        <v>0.43336533460974652</v>
      </c>
      <c r="AC4814" s="45">
        <f t="shared" si="1365"/>
        <v>1.3557717788044963E-2</v>
      </c>
      <c r="AD4814" s="45">
        <f t="shared" si="1366"/>
        <v>0.51485360334684882</v>
      </c>
      <c r="AE4814" s="45">
        <f t="shared" si="1367"/>
        <v>0.48514639665315124</v>
      </c>
      <c r="AF4814" s="43">
        <f>('Estimates from MCMC'!$B$2-'MCMC runs'!W4814)/'Estimates from MCMC'!$B$2</f>
        <v>0.12915523866030615</v>
      </c>
    </row>
    <row r="4815" spans="1:32" x14ac:dyDescent="0.3">
      <c r="A4815" s="38">
        <v>727</v>
      </c>
      <c r="B4815" s="38">
        <v>2173833.3417528779</v>
      </c>
      <c r="C4815" s="39">
        <v>52436.4854168089</v>
      </c>
      <c r="D4815" s="39">
        <v>51386.9689074907</v>
      </c>
      <c r="E4815" s="39">
        <f t="shared" si="1350"/>
        <v>1049.5165093182004</v>
      </c>
      <c r="F4815" s="39">
        <v>52367.739631377102</v>
      </c>
      <c r="G4815" s="40">
        <f t="shared" si="1351"/>
        <v>68.74578543179814</v>
      </c>
      <c r="H4815" s="39">
        <v>52352.610311766301</v>
      </c>
      <c r="I4815" s="39">
        <f t="shared" si="1352"/>
        <v>83.875105042599898</v>
      </c>
      <c r="J4815" s="39">
        <v>51235.054544477498</v>
      </c>
      <c r="K4815" s="40">
        <f t="shared" si="1353"/>
        <v>1201.4308723314025</v>
      </c>
      <c r="L4815" s="39">
        <v>50686.969600634198</v>
      </c>
      <c r="M4815" s="39">
        <f t="shared" si="1354"/>
        <v>1749.5158161747022</v>
      </c>
      <c r="N4815" s="39">
        <f t="shared" si="1359"/>
        <v>548.0849438432997</v>
      </c>
      <c r="O4815" s="40">
        <f>'Estimates from MCMC'!$B$2-L4815</f>
        <v>18374.030399365802</v>
      </c>
      <c r="P4815" s="39">
        <v>51834.304087415097</v>
      </c>
      <c r="Q4815" s="40">
        <f t="shared" si="1355"/>
        <v>1147.3344867808992</v>
      </c>
      <c r="R4815" s="39">
        <v>51863.547080044897</v>
      </c>
      <c r="S4815" s="39">
        <f t="shared" si="1356"/>
        <v>29.242992629799119</v>
      </c>
      <c r="T4815" s="39">
        <f t="shared" si="1360"/>
        <v>1176.5774794106983</v>
      </c>
      <c r="U4815" s="39">
        <v>58376.996988444902</v>
      </c>
      <c r="V4815" s="39">
        <f t="shared" si="1357"/>
        <v>7690.0273878107037</v>
      </c>
      <c r="W4815" s="39">
        <v>59778.766881300297</v>
      </c>
      <c r="X4815" s="39">
        <f t="shared" si="1358"/>
        <v>225.19241344469629</v>
      </c>
      <c r="Y4815" s="39">
        <f t="shared" si="1361"/>
        <v>9091.7972806660982</v>
      </c>
      <c r="Z4815" s="39">
        <f t="shared" si="1362"/>
        <v>9282.2331186997035</v>
      </c>
      <c r="AA4815" s="45">
        <f t="shared" si="1363"/>
        <v>6.4034806399977925E-2</v>
      </c>
      <c r="AB4815" s="45">
        <f t="shared" si="1364"/>
        <v>0.41852697642625719</v>
      </c>
      <c r="AC4815" s="45">
        <f t="shared" si="1365"/>
        <v>1.2256016157046797E-2</v>
      </c>
      <c r="AD4815" s="45">
        <f t="shared" si="1366"/>
        <v>0.49481779898328193</v>
      </c>
      <c r="AE4815" s="45">
        <f t="shared" si="1367"/>
        <v>0.50518220101671807</v>
      </c>
      <c r="AF4815" s="43">
        <f>('Estimates from MCMC'!$B$2-'MCMC runs'!W4815)/'Estimates from MCMC'!$B$2</f>
        <v>0.13440629470612506</v>
      </c>
    </row>
    <row r="4816" spans="1:32" x14ac:dyDescent="0.3">
      <c r="A4816" s="38">
        <v>1963</v>
      </c>
      <c r="B4816" s="38">
        <v>2173833.3417528779</v>
      </c>
      <c r="C4816" s="39">
        <v>52436.4854168089</v>
      </c>
      <c r="D4816" s="39">
        <v>51386.9689074907</v>
      </c>
      <c r="E4816" s="39">
        <f t="shared" si="1350"/>
        <v>1049.5165093182004</v>
      </c>
      <c r="F4816" s="39">
        <v>52367.739631377102</v>
      </c>
      <c r="G4816" s="40">
        <f t="shared" si="1351"/>
        <v>68.74578543179814</v>
      </c>
      <c r="H4816" s="39">
        <v>52352.610311766301</v>
      </c>
      <c r="I4816" s="39">
        <f t="shared" si="1352"/>
        <v>83.875105042599898</v>
      </c>
      <c r="J4816" s="39">
        <v>51235.054544477498</v>
      </c>
      <c r="K4816" s="40">
        <f t="shared" si="1353"/>
        <v>1201.4308723314025</v>
      </c>
      <c r="L4816" s="39">
        <v>50686.969600634198</v>
      </c>
      <c r="M4816" s="39">
        <f t="shared" si="1354"/>
        <v>1749.5158161747022</v>
      </c>
      <c r="N4816" s="39">
        <f t="shared" si="1359"/>
        <v>548.0849438432997</v>
      </c>
      <c r="O4816" s="40">
        <f>'Estimates from MCMC'!$B$2-L4816</f>
        <v>18374.030399365802</v>
      </c>
      <c r="P4816" s="39">
        <v>51834.304087415097</v>
      </c>
      <c r="Q4816" s="40">
        <f t="shared" si="1355"/>
        <v>1147.3344867808992</v>
      </c>
      <c r="R4816" s="39">
        <v>51863.547080044897</v>
      </c>
      <c r="S4816" s="39">
        <f t="shared" si="1356"/>
        <v>29.242992629799119</v>
      </c>
      <c r="T4816" s="39">
        <f t="shared" si="1360"/>
        <v>1176.5774794106983</v>
      </c>
      <c r="U4816" s="39">
        <v>58376.996988444902</v>
      </c>
      <c r="V4816" s="39">
        <f t="shared" si="1357"/>
        <v>7690.0273878107037</v>
      </c>
      <c r="W4816" s="39">
        <v>59778.766881300297</v>
      </c>
      <c r="X4816" s="39">
        <f t="shared" si="1358"/>
        <v>225.19241344469629</v>
      </c>
      <c r="Y4816" s="39">
        <f t="shared" si="1361"/>
        <v>9091.7972806660982</v>
      </c>
      <c r="Z4816" s="39">
        <f t="shared" si="1362"/>
        <v>9282.2331186997035</v>
      </c>
      <c r="AA4816" s="45">
        <f t="shared" si="1363"/>
        <v>6.4034806399977925E-2</v>
      </c>
      <c r="AB4816" s="45">
        <f t="shared" si="1364"/>
        <v>0.41852697642625719</v>
      </c>
      <c r="AC4816" s="45">
        <f t="shared" si="1365"/>
        <v>1.2256016157046797E-2</v>
      </c>
      <c r="AD4816" s="45">
        <f t="shared" si="1366"/>
        <v>0.49481779898328193</v>
      </c>
      <c r="AE4816" s="45">
        <f t="shared" si="1367"/>
        <v>0.50518220101671807</v>
      </c>
      <c r="AF4816" s="43">
        <f>('Estimates from MCMC'!$B$2-'MCMC runs'!W4816)/'Estimates from MCMC'!$B$2</f>
        <v>0.13440629470612506</v>
      </c>
    </row>
    <row r="4817" spans="1:32" x14ac:dyDescent="0.3">
      <c r="A4817" s="38">
        <v>1080</v>
      </c>
      <c r="B4817" s="38">
        <v>2034471.6173322978</v>
      </c>
      <c r="C4817" s="39">
        <v>53329.1468235496</v>
      </c>
      <c r="D4817" s="39">
        <v>52228.024351718501</v>
      </c>
      <c r="E4817" s="39">
        <f t="shared" si="1350"/>
        <v>1101.1224718310987</v>
      </c>
      <c r="F4817" s="39">
        <v>53272.234156159597</v>
      </c>
      <c r="G4817" s="40">
        <f t="shared" si="1351"/>
        <v>56.912667390002753</v>
      </c>
      <c r="H4817" s="39">
        <v>53241.693471005397</v>
      </c>
      <c r="I4817" s="39">
        <f t="shared" si="1352"/>
        <v>87.453352544202062</v>
      </c>
      <c r="J4817" s="39">
        <v>52084.241541121199</v>
      </c>
      <c r="K4817" s="40">
        <f t="shared" si="1353"/>
        <v>1244.9052824284008</v>
      </c>
      <c r="L4817" s="39">
        <v>51513.345808147598</v>
      </c>
      <c r="M4817" s="39">
        <f t="shared" si="1354"/>
        <v>1815.8010154020012</v>
      </c>
      <c r="N4817" s="39">
        <f t="shared" si="1359"/>
        <v>570.89573297360039</v>
      </c>
      <c r="O4817" s="40">
        <f>'Estimates from MCMC'!$B$2-L4817</f>
        <v>17547.654191852402</v>
      </c>
      <c r="P4817" s="39">
        <v>52706.6387744604</v>
      </c>
      <c r="Q4817" s="40">
        <f t="shared" si="1355"/>
        <v>1193.2929663128016</v>
      </c>
      <c r="R4817" s="39">
        <v>52737.2545924074</v>
      </c>
      <c r="S4817" s="39">
        <f t="shared" si="1356"/>
        <v>30.615817947000323</v>
      </c>
      <c r="T4817" s="39">
        <f t="shared" si="1360"/>
        <v>1223.9087842598019</v>
      </c>
      <c r="U4817" s="39">
        <v>59605.753478881503</v>
      </c>
      <c r="V4817" s="39">
        <f t="shared" si="1357"/>
        <v>8092.4076707339045</v>
      </c>
      <c r="W4817" s="39">
        <v>61073.754969278802</v>
      </c>
      <c r="X4817" s="39">
        <f t="shared" si="1358"/>
        <v>244.09270613749686</v>
      </c>
      <c r="Y4817" s="39">
        <f t="shared" si="1361"/>
        <v>9560.4091611312033</v>
      </c>
      <c r="Z4817" s="39">
        <f t="shared" si="1362"/>
        <v>7987.2450307211984</v>
      </c>
      <c r="AA4817" s="45">
        <f t="shared" si="1363"/>
        <v>6.9747715043762273E-2</v>
      </c>
      <c r="AB4817" s="45">
        <f t="shared" si="1364"/>
        <v>0.46116749180590261</v>
      </c>
      <c r="AC4817" s="45">
        <f t="shared" si="1365"/>
        <v>1.3910275611131669E-2</v>
      </c>
      <c r="AD4817" s="45">
        <f t="shared" si="1366"/>
        <v>0.54482548246079654</v>
      </c>
      <c r="AE4817" s="45">
        <f t="shared" si="1367"/>
        <v>0.45517451753920346</v>
      </c>
      <c r="AF4817" s="43">
        <f>('Estimates from MCMC'!$B$2-'MCMC runs'!W4817)/'Estimates from MCMC'!$B$2</f>
        <v>0.11565492869667683</v>
      </c>
    </row>
    <row r="4818" spans="1:32" x14ac:dyDescent="0.3">
      <c r="A4818" s="38">
        <v>201</v>
      </c>
      <c r="B4818" s="38">
        <v>2213874.8258825229</v>
      </c>
      <c r="C4818" s="39">
        <v>52830.478713156299</v>
      </c>
      <c r="D4818" s="39">
        <v>51765.055205020799</v>
      </c>
      <c r="E4818" s="39">
        <f t="shared" si="1350"/>
        <v>1065.4235081355</v>
      </c>
      <c r="F4818" s="39">
        <v>52758.628188635601</v>
      </c>
      <c r="G4818" s="40">
        <f t="shared" si="1351"/>
        <v>71.850524520697945</v>
      </c>
      <c r="H4818" s="39">
        <v>52745.452823591499</v>
      </c>
      <c r="I4818" s="39">
        <f t="shared" si="1352"/>
        <v>85.025889564800309</v>
      </c>
      <c r="J4818" s="39">
        <v>51609.0417364194</v>
      </c>
      <c r="K4818" s="40">
        <f t="shared" si="1353"/>
        <v>1221.4369767368989</v>
      </c>
      <c r="L4818" s="39">
        <v>51053.481997803799</v>
      </c>
      <c r="M4818" s="39">
        <f t="shared" si="1354"/>
        <v>1776.9967153524995</v>
      </c>
      <c r="N4818" s="39">
        <f t="shared" si="1359"/>
        <v>555.55973861560051</v>
      </c>
      <c r="O4818" s="40">
        <f>'Estimates from MCMC'!$B$2-L4818</f>
        <v>18007.518002196201</v>
      </c>
      <c r="P4818" s="39">
        <v>52216.352973913497</v>
      </c>
      <c r="Q4818" s="40">
        <f t="shared" si="1355"/>
        <v>1162.8709761096979</v>
      </c>
      <c r="R4818" s="39">
        <v>52245.948982904003</v>
      </c>
      <c r="S4818" s="39">
        <f t="shared" si="1356"/>
        <v>29.596008990505652</v>
      </c>
      <c r="T4818" s="39">
        <f t="shared" si="1360"/>
        <v>1192.4669851002036</v>
      </c>
      <c r="U4818" s="39">
        <v>59071.123519564899</v>
      </c>
      <c r="V4818" s="39">
        <f t="shared" si="1357"/>
        <v>8017.6415217610993</v>
      </c>
      <c r="W4818" s="39">
        <v>60500.314487538199</v>
      </c>
      <c r="X4818" s="39">
        <f t="shared" si="1358"/>
        <v>236.72398287309625</v>
      </c>
      <c r="Y4818" s="39">
        <f t="shared" si="1361"/>
        <v>9446.8324897343991</v>
      </c>
      <c r="Z4818" s="39">
        <f t="shared" si="1362"/>
        <v>8560.6855124618014</v>
      </c>
      <c r="AA4818" s="45">
        <f t="shared" si="1363"/>
        <v>6.6220507732091122E-2</v>
      </c>
      <c r="AB4818" s="45">
        <f t="shared" si="1364"/>
        <v>0.44523856762399272</v>
      </c>
      <c r="AC4818" s="45">
        <f t="shared" si="1365"/>
        <v>1.3145841800309479E-2</v>
      </c>
      <c r="AD4818" s="45">
        <f t="shared" si="1366"/>
        <v>0.52460491715639335</v>
      </c>
      <c r="AE4818" s="45">
        <f t="shared" si="1367"/>
        <v>0.47539508284360665</v>
      </c>
      <c r="AF4818" s="43">
        <f>('Estimates from MCMC'!$B$2-'MCMC runs'!W4818)/'Estimates from MCMC'!$B$2</f>
        <v>0.12395831963715848</v>
      </c>
    </row>
    <row r="4819" spans="1:32" x14ac:dyDescent="0.3">
      <c r="A4819" s="38">
        <v>702</v>
      </c>
      <c r="B4819" s="38">
        <v>2213874.8258825229</v>
      </c>
      <c r="C4819" s="39">
        <v>52830.478713156299</v>
      </c>
      <c r="D4819" s="39">
        <v>51765.055205020799</v>
      </c>
      <c r="E4819" s="39">
        <f t="shared" si="1350"/>
        <v>1065.4235081355</v>
      </c>
      <c r="F4819" s="39">
        <v>52758.628188635601</v>
      </c>
      <c r="G4819" s="40">
        <f t="shared" si="1351"/>
        <v>71.850524520697945</v>
      </c>
      <c r="H4819" s="39">
        <v>52745.452823591499</v>
      </c>
      <c r="I4819" s="39">
        <f t="shared" si="1352"/>
        <v>85.025889564800309</v>
      </c>
      <c r="J4819" s="39">
        <v>51609.0417364194</v>
      </c>
      <c r="K4819" s="40">
        <f t="shared" si="1353"/>
        <v>1221.4369767368989</v>
      </c>
      <c r="L4819" s="39">
        <v>51053.481997803799</v>
      </c>
      <c r="M4819" s="39">
        <f t="shared" si="1354"/>
        <v>1776.9967153524995</v>
      </c>
      <c r="N4819" s="39">
        <f t="shared" si="1359"/>
        <v>555.55973861560051</v>
      </c>
      <c r="O4819" s="40">
        <f>'Estimates from MCMC'!$B$2-L4819</f>
        <v>18007.518002196201</v>
      </c>
      <c r="P4819" s="39">
        <v>52216.352973913497</v>
      </c>
      <c r="Q4819" s="40">
        <f t="shared" si="1355"/>
        <v>1162.8709761096979</v>
      </c>
      <c r="R4819" s="39">
        <v>52245.948982904003</v>
      </c>
      <c r="S4819" s="39">
        <f t="shared" si="1356"/>
        <v>29.596008990505652</v>
      </c>
      <c r="T4819" s="39">
        <f t="shared" si="1360"/>
        <v>1192.4669851002036</v>
      </c>
      <c r="U4819" s="39">
        <v>59071.123519564899</v>
      </c>
      <c r="V4819" s="39">
        <f t="shared" si="1357"/>
        <v>8017.6415217610993</v>
      </c>
      <c r="W4819" s="39">
        <v>60500.314487538199</v>
      </c>
      <c r="X4819" s="39">
        <f t="shared" si="1358"/>
        <v>236.72398287309625</v>
      </c>
      <c r="Y4819" s="39">
        <f t="shared" si="1361"/>
        <v>9446.8324897343991</v>
      </c>
      <c r="Z4819" s="39">
        <f t="shared" si="1362"/>
        <v>8560.6855124618014</v>
      </c>
      <c r="AA4819" s="45">
        <f t="shared" si="1363"/>
        <v>6.6220507732091122E-2</v>
      </c>
      <c r="AB4819" s="45">
        <f t="shared" si="1364"/>
        <v>0.44523856762399272</v>
      </c>
      <c r="AC4819" s="45">
        <f t="shared" si="1365"/>
        <v>1.3145841800309479E-2</v>
      </c>
      <c r="AD4819" s="45">
        <f t="shared" si="1366"/>
        <v>0.52460491715639335</v>
      </c>
      <c r="AE4819" s="45">
        <f t="shared" si="1367"/>
        <v>0.47539508284360665</v>
      </c>
      <c r="AF4819" s="43">
        <f>('Estimates from MCMC'!$B$2-'MCMC runs'!W4819)/'Estimates from MCMC'!$B$2</f>
        <v>0.12395831963715848</v>
      </c>
    </row>
    <row r="4820" spans="1:32" x14ac:dyDescent="0.3">
      <c r="A4820" s="38">
        <v>3798</v>
      </c>
      <c r="B4820" s="38">
        <v>2217117.6464043548</v>
      </c>
      <c r="C4820" s="39">
        <v>52603.746762993003</v>
      </c>
      <c r="D4820" s="39">
        <v>51510.957571698702</v>
      </c>
      <c r="E4820" s="39">
        <f t="shared" si="1350"/>
        <v>1092.7891912943014</v>
      </c>
      <c r="F4820" s="39">
        <v>52539.612310393502</v>
      </c>
      <c r="G4820" s="40">
        <f t="shared" si="1351"/>
        <v>64.134452599500946</v>
      </c>
      <c r="H4820" s="39">
        <v>52517.131803920602</v>
      </c>
      <c r="I4820" s="39">
        <f t="shared" si="1352"/>
        <v>86.614959072401689</v>
      </c>
      <c r="J4820" s="39">
        <v>51361.096734386301</v>
      </c>
      <c r="K4820" s="40">
        <f t="shared" si="1353"/>
        <v>1242.6500286067021</v>
      </c>
      <c r="L4820" s="39">
        <v>50795.389998397703</v>
      </c>
      <c r="M4820" s="39">
        <f t="shared" si="1354"/>
        <v>1808.3567645953008</v>
      </c>
      <c r="N4820" s="39">
        <f t="shared" si="1359"/>
        <v>565.70673598859867</v>
      </c>
      <c r="O4820" s="40">
        <f>'Estimates from MCMC'!$B$2-L4820</f>
        <v>18265.610001602297</v>
      </c>
      <c r="P4820" s="39">
        <v>51985.1957913511</v>
      </c>
      <c r="Q4820" s="40">
        <f t="shared" si="1355"/>
        <v>1189.805792953397</v>
      </c>
      <c r="R4820" s="39">
        <v>52015.0744196425</v>
      </c>
      <c r="S4820" s="39">
        <f t="shared" si="1356"/>
        <v>29.878628291400673</v>
      </c>
      <c r="T4820" s="39">
        <f t="shared" si="1360"/>
        <v>1219.6844212447977</v>
      </c>
      <c r="U4820" s="39">
        <v>58690.175558385599</v>
      </c>
      <c r="V4820" s="39">
        <f t="shared" si="1357"/>
        <v>7894.7855599878967</v>
      </c>
      <c r="W4820" s="39">
        <v>60150.5612797391</v>
      </c>
      <c r="X4820" s="39">
        <f t="shared" si="1358"/>
        <v>240.70130010870344</v>
      </c>
      <c r="Y4820" s="39">
        <f t="shared" si="1361"/>
        <v>9355.1712813413978</v>
      </c>
      <c r="Z4820" s="39">
        <f t="shared" si="1362"/>
        <v>8910.4387202608996</v>
      </c>
      <c r="AA4820" s="45">
        <f t="shared" si="1363"/>
        <v>6.6774907661874119E-2</v>
      </c>
      <c r="AB4820" s="45">
        <f t="shared" si="1364"/>
        <v>0.43222129232450213</v>
      </c>
      <c r="AC4820" s="45">
        <f t="shared" si="1365"/>
        <v>1.3177840766751761E-2</v>
      </c>
      <c r="AD4820" s="45">
        <f t="shared" si="1366"/>
        <v>0.512174040753128</v>
      </c>
      <c r="AE4820" s="45">
        <f t="shared" si="1367"/>
        <v>0.487825959246872</v>
      </c>
      <c r="AF4820" s="43">
        <f>('Estimates from MCMC'!$B$2-'MCMC runs'!W4820)/'Estimates from MCMC'!$B$2</f>
        <v>0.12902272947482515</v>
      </c>
    </row>
    <row r="4821" spans="1:32" x14ac:dyDescent="0.3">
      <c r="A4821" s="38">
        <v>376</v>
      </c>
      <c r="B4821" s="38">
        <v>2024407.6811931054</v>
      </c>
      <c r="C4821" s="39">
        <v>52952.421303801399</v>
      </c>
      <c r="D4821" s="39">
        <v>51850.122963723901</v>
      </c>
      <c r="E4821" s="39">
        <f t="shared" si="1350"/>
        <v>1102.2983400774974</v>
      </c>
      <c r="F4821" s="39">
        <v>52884.893414956503</v>
      </c>
      <c r="G4821" s="40">
        <f t="shared" si="1351"/>
        <v>67.527888844895642</v>
      </c>
      <c r="H4821" s="39">
        <v>52864.380081400603</v>
      </c>
      <c r="I4821" s="39">
        <f t="shared" si="1352"/>
        <v>88.041222400795959</v>
      </c>
      <c r="J4821" s="39">
        <v>51695.3965555022</v>
      </c>
      <c r="K4821" s="40">
        <f t="shared" si="1353"/>
        <v>1257.0247482991981</v>
      </c>
      <c r="L4821" s="39">
        <v>51120.431174459998</v>
      </c>
      <c r="M4821" s="39">
        <f t="shared" si="1354"/>
        <v>1831.9901293414005</v>
      </c>
      <c r="N4821" s="39">
        <f t="shared" si="1359"/>
        <v>574.96538104220235</v>
      </c>
      <c r="O4821" s="40">
        <f>'Estimates from MCMC'!$B$2-L4821</f>
        <v>17940.568825540002</v>
      </c>
      <c r="P4821" s="39">
        <v>52325.781160721897</v>
      </c>
      <c r="Q4821" s="40">
        <f t="shared" si="1355"/>
        <v>1205.3499862618992</v>
      </c>
      <c r="R4821" s="39">
        <v>52356.341764649798</v>
      </c>
      <c r="S4821" s="39">
        <f t="shared" si="1356"/>
        <v>30.560603927900956</v>
      </c>
      <c r="T4821" s="39">
        <f t="shared" si="1360"/>
        <v>1235.9105901898001</v>
      </c>
      <c r="U4821" s="39">
        <v>59234.081062723897</v>
      </c>
      <c r="V4821" s="39">
        <f t="shared" si="1357"/>
        <v>8113.6498882638989</v>
      </c>
      <c r="W4821" s="39">
        <v>60717.961533727997</v>
      </c>
      <c r="X4821" s="39">
        <f t="shared" si="1358"/>
        <v>247.96988081430027</v>
      </c>
      <c r="Y4821" s="39">
        <f t="shared" si="1361"/>
        <v>9597.5303592679993</v>
      </c>
      <c r="Z4821" s="39">
        <f t="shared" si="1362"/>
        <v>8343.0384662720026</v>
      </c>
      <c r="AA4821" s="45">
        <f t="shared" si="1363"/>
        <v>6.8889152969908676E-2</v>
      </c>
      <c r="AB4821" s="45">
        <f t="shared" si="1364"/>
        <v>0.45225154047029958</v>
      </c>
      <c r="AC4821" s="45">
        <f t="shared" si="1365"/>
        <v>1.3821740170316841E-2</v>
      </c>
      <c r="AD4821" s="45">
        <f t="shared" si="1366"/>
        <v>0.53496243361052509</v>
      </c>
      <c r="AE4821" s="45">
        <f t="shared" si="1367"/>
        <v>0.46503756638947491</v>
      </c>
      <c r="AF4821" s="43">
        <f>('Estimates from MCMC'!$B$2-'MCMC runs'!W4821)/'Estimates from MCMC'!$B$2</f>
        <v>0.12080680074531215</v>
      </c>
    </row>
    <row r="4822" spans="1:32" x14ac:dyDescent="0.3">
      <c r="A4822" s="38">
        <v>724</v>
      </c>
      <c r="B4822" s="38">
        <v>1977158.2514378207</v>
      </c>
      <c r="C4822" s="39">
        <v>53699.385530171501</v>
      </c>
      <c r="D4822" s="39">
        <v>52631.059270522201</v>
      </c>
      <c r="E4822" s="39">
        <f t="shared" si="1350"/>
        <v>1068.3262596493005</v>
      </c>
      <c r="F4822" s="39">
        <v>53631.732755797202</v>
      </c>
      <c r="G4822" s="40">
        <f t="shared" si="1351"/>
        <v>67.652774374299042</v>
      </c>
      <c r="H4822" s="39">
        <v>53614.653954265203</v>
      </c>
      <c r="I4822" s="39">
        <f t="shared" si="1352"/>
        <v>84.731575906298531</v>
      </c>
      <c r="J4822" s="39">
        <v>52479.539362566298</v>
      </c>
      <c r="K4822" s="40">
        <f t="shared" si="1353"/>
        <v>1219.8461676052029</v>
      </c>
      <c r="L4822" s="39">
        <v>51925.901285124397</v>
      </c>
      <c r="M4822" s="39">
        <f t="shared" si="1354"/>
        <v>1773.4842450471042</v>
      </c>
      <c r="N4822" s="39">
        <f t="shared" si="1359"/>
        <v>553.63807744190126</v>
      </c>
      <c r="O4822" s="40">
        <f>'Estimates from MCMC'!$B$2-L4822</f>
        <v>17135.098714875603</v>
      </c>
      <c r="P4822" s="39">
        <v>53089.575846015803</v>
      </c>
      <c r="Q4822" s="40">
        <f t="shared" si="1355"/>
        <v>1163.6745608914061</v>
      </c>
      <c r="R4822" s="39">
        <v>53118.911443716199</v>
      </c>
      <c r="S4822" s="39">
        <f t="shared" si="1356"/>
        <v>29.335597700395738</v>
      </c>
      <c r="T4822" s="39">
        <f t="shared" si="1360"/>
        <v>1193.0101585918019</v>
      </c>
      <c r="U4822" s="39">
        <v>59887.890008191098</v>
      </c>
      <c r="V4822" s="39">
        <f t="shared" si="1357"/>
        <v>7961.9887230667009</v>
      </c>
      <c r="W4822" s="39">
        <v>61313.127745078898</v>
      </c>
      <c r="X4822" s="39">
        <f t="shared" si="1358"/>
        <v>232.22757829599868</v>
      </c>
      <c r="Y4822" s="39">
        <f t="shared" si="1361"/>
        <v>9387.2264599545015</v>
      </c>
      <c r="Z4822" s="39">
        <f t="shared" si="1362"/>
        <v>7747.8722549211016</v>
      </c>
      <c r="AA4822" s="45">
        <f t="shared" si="1363"/>
        <v>6.9623769226150198E-2</v>
      </c>
      <c r="AB4822" s="45">
        <f t="shared" si="1364"/>
        <v>0.46465963549743711</v>
      </c>
      <c r="AC4822" s="45">
        <f t="shared" si="1365"/>
        <v>1.3552742365843126E-2</v>
      </c>
      <c r="AD4822" s="45">
        <f t="shared" si="1366"/>
        <v>0.5478361470894304</v>
      </c>
      <c r="AE4822" s="45">
        <f t="shared" si="1367"/>
        <v>0.45216385291056954</v>
      </c>
      <c r="AF4822" s="43">
        <f>('Estimates from MCMC'!$B$2-'MCMC runs'!W4822)/'Estimates from MCMC'!$B$2</f>
        <v>0.11218882227192049</v>
      </c>
    </row>
    <row r="4823" spans="1:32" x14ac:dyDescent="0.3">
      <c r="A4823" s="38">
        <v>106</v>
      </c>
      <c r="B4823" s="38">
        <v>2076447.7050079505</v>
      </c>
      <c r="C4823" s="39">
        <v>52029.343884398397</v>
      </c>
      <c r="D4823" s="39">
        <v>50879.965590169297</v>
      </c>
      <c r="E4823" s="39">
        <f t="shared" si="1350"/>
        <v>1149.3782942291</v>
      </c>
      <c r="F4823" s="39">
        <v>51965.5810476837</v>
      </c>
      <c r="G4823" s="40">
        <f t="shared" si="1351"/>
        <v>63.762836714697187</v>
      </c>
      <c r="H4823" s="39">
        <v>51937.845410410802</v>
      </c>
      <c r="I4823" s="39">
        <f t="shared" si="1352"/>
        <v>91.49847398759448</v>
      </c>
      <c r="J4823" s="39">
        <v>50725.564309091198</v>
      </c>
      <c r="K4823" s="40">
        <f t="shared" si="1353"/>
        <v>1303.7795753071987</v>
      </c>
      <c r="L4823" s="39">
        <v>50129.046240974501</v>
      </c>
      <c r="M4823" s="39">
        <f t="shared" si="1354"/>
        <v>1900.2976434238954</v>
      </c>
      <c r="N4823" s="39">
        <f t="shared" si="1359"/>
        <v>596.51806811669667</v>
      </c>
      <c r="O4823" s="40">
        <f>'Estimates from MCMC'!$B$2-L4823</f>
        <v>18931.953759025499</v>
      </c>
      <c r="P4823" s="39">
        <v>51392.663775948597</v>
      </c>
      <c r="Q4823" s="40">
        <f t="shared" si="1355"/>
        <v>1263.6175349740952</v>
      </c>
      <c r="R4823" s="39">
        <v>51424.0116922452</v>
      </c>
      <c r="S4823" s="39">
        <f t="shared" si="1356"/>
        <v>31.347916296603216</v>
      </c>
      <c r="T4823" s="39">
        <f t="shared" si="1360"/>
        <v>1294.9654512706984</v>
      </c>
      <c r="U4823" s="39">
        <v>57966.446032135304</v>
      </c>
      <c r="V4823" s="39">
        <f t="shared" si="1357"/>
        <v>7837.3997911608021</v>
      </c>
      <c r="W4823" s="39">
        <v>59518.271698653698</v>
      </c>
      <c r="X4823" s="39">
        <f t="shared" si="1358"/>
        <v>256.86021524769603</v>
      </c>
      <c r="Y4823" s="39">
        <f t="shared" si="1361"/>
        <v>9389.2254576791966</v>
      </c>
      <c r="Z4823" s="39">
        <f t="shared" si="1362"/>
        <v>9542.728301346302</v>
      </c>
      <c r="AA4823" s="45">
        <f t="shared" si="1363"/>
        <v>6.840104659844444E-2</v>
      </c>
      <c r="AB4823" s="45">
        <f t="shared" si="1364"/>
        <v>0.41397733646082091</v>
      </c>
      <c r="AC4823" s="45">
        <f t="shared" si="1365"/>
        <v>1.3567549261799889E-2</v>
      </c>
      <c r="AD4823" s="45">
        <f t="shared" si="1366"/>
        <v>0.49594593232106526</v>
      </c>
      <c r="AE4823" s="45">
        <f t="shared" si="1367"/>
        <v>0.50405406767893479</v>
      </c>
      <c r="AF4823" s="43">
        <f>('Estimates from MCMC'!$B$2-'MCMC runs'!W4823)/'Estimates from MCMC'!$B$2</f>
        <v>0.13817825257882599</v>
      </c>
    </row>
    <row r="4824" spans="1:32" x14ac:dyDescent="0.3">
      <c r="A4824" s="38">
        <v>987</v>
      </c>
      <c r="B4824" s="38">
        <v>1919813.9094269655</v>
      </c>
      <c r="C4824" s="39">
        <v>53289.385085538699</v>
      </c>
      <c r="D4824" s="39">
        <v>52193.105383965398</v>
      </c>
      <c r="E4824" s="39">
        <f t="shared" si="1350"/>
        <v>1096.2797015733013</v>
      </c>
      <c r="F4824" s="39">
        <v>53224.8700004579</v>
      </c>
      <c r="G4824" s="40">
        <f t="shared" si="1351"/>
        <v>64.515085080798599</v>
      </c>
      <c r="H4824" s="39">
        <v>53202.095328744203</v>
      </c>
      <c r="I4824" s="39">
        <f t="shared" si="1352"/>
        <v>87.289756794496498</v>
      </c>
      <c r="J4824" s="39">
        <v>52042.178412162</v>
      </c>
      <c r="K4824" s="40">
        <f t="shared" si="1353"/>
        <v>1247.2066733766987</v>
      </c>
      <c r="L4824" s="39">
        <v>51472.192434415098</v>
      </c>
      <c r="M4824" s="39">
        <f t="shared" si="1354"/>
        <v>1817.1926511236015</v>
      </c>
      <c r="N4824" s="39">
        <f t="shared" si="1359"/>
        <v>569.98597774690279</v>
      </c>
      <c r="O4824" s="40">
        <f>'Estimates from MCMC'!$B$2-L4824</f>
        <v>17588.807565584902</v>
      </c>
      <c r="P4824" s="39">
        <v>52667.571680014596</v>
      </c>
      <c r="Q4824" s="40">
        <f t="shared" si="1355"/>
        <v>1195.379245599499</v>
      </c>
      <c r="R4824" s="39">
        <v>52697.880675453402</v>
      </c>
      <c r="S4824" s="39">
        <f t="shared" si="1356"/>
        <v>30.308995438805141</v>
      </c>
      <c r="T4824" s="39">
        <f t="shared" si="1360"/>
        <v>1225.6882410383041</v>
      </c>
      <c r="U4824" s="39">
        <v>59477.406853719702</v>
      </c>
      <c r="V4824" s="39">
        <f t="shared" si="1357"/>
        <v>8005.2144193046042</v>
      </c>
      <c r="W4824" s="39">
        <v>60945.524536824298</v>
      </c>
      <c r="X4824" s="39">
        <f t="shared" si="1358"/>
        <v>242.42944206629181</v>
      </c>
      <c r="Y4824" s="39">
        <f t="shared" si="1361"/>
        <v>9473.3321024092002</v>
      </c>
      <c r="Z4824" s="39">
        <f t="shared" si="1362"/>
        <v>8115.4754631757023</v>
      </c>
      <c r="AA4824" s="45">
        <f t="shared" si="1363"/>
        <v>6.9685692817320039E-2</v>
      </c>
      <c r="AB4824" s="45">
        <f t="shared" si="1364"/>
        <v>0.45513116164668194</v>
      </c>
      <c r="AC4824" s="45">
        <f t="shared" si="1365"/>
        <v>1.3783165297722671E-2</v>
      </c>
      <c r="AD4824" s="45">
        <f t="shared" si="1366"/>
        <v>0.53860001976172467</v>
      </c>
      <c r="AE4824" s="45">
        <f t="shared" si="1367"/>
        <v>0.46139998023827539</v>
      </c>
      <c r="AF4824" s="43">
        <f>('Estimates from MCMC'!$B$2-'MCMC runs'!W4824)/'Estimates from MCMC'!$B$2</f>
        <v>0.11751169926841057</v>
      </c>
    </row>
    <row r="4825" spans="1:32" x14ac:dyDescent="0.3">
      <c r="A4825" s="38">
        <v>1230</v>
      </c>
      <c r="B4825" s="38">
        <v>2074028.5117456471</v>
      </c>
      <c r="C4825" s="39">
        <v>52973.074864197399</v>
      </c>
      <c r="D4825" s="39">
        <v>51867.584515963499</v>
      </c>
      <c r="E4825" s="39">
        <f t="shared" si="1350"/>
        <v>1105.4903482338996</v>
      </c>
      <c r="F4825" s="39">
        <v>52925.299906860899</v>
      </c>
      <c r="G4825" s="40">
        <f t="shared" si="1351"/>
        <v>47.774957336499938</v>
      </c>
      <c r="H4825" s="39">
        <v>52886.861232232302</v>
      </c>
      <c r="I4825" s="39">
        <f t="shared" si="1352"/>
        <v>86.213631965096283</v>
      </c>
      <c r="J4825" s="39">
        <v>51734.191392431399</v>
      </c>
      <c r="K4825" s="40">
        <f t="shared" si="1353"/>
        <v>1238.8834717659993</v>
      </c>
      <c r="L4825" s="39">
        <v>51171.428172117601</v>
      </c>
      <c r="M4825" s="39">
        <f t="shared" si="1354"/>
        <v>1801.6466920797975</v>
      </c>
      <c r="N4825" s="39">
        <f t="shared" si="1359"/>
        <v>562.76322031379823</v>
      </c>
      <c r="O4825" s="40">
        <f>'Estimates from MCMC'!$B$2-L4825</f>
        <v>17889.571827882399</v>
      </c>
      <c r="P4825" s="39">
        <v>52359.4986309304</v>
      </c>
      <c r="Q4825" s="40">
        <f t="shared" si="1355"/>
        <v>1188.0704588127992</v>
      </c>
      <c r="R4825" s="39">
        <v>52389.229083273902</v>
      </c>
      <c r="S4825" s="39">
        <f t="shared" si="1356"/>
        <v>29.730452343501383</v>
      </c>
      <c r="T4825" s="39">
        <f t="shared" si="1360"/>
        <v>1217.8009111563006</v>
      </c>
      <c r="U4825" s="39">
        <v>58908.687575964897</v>
      </c>
      <c r="V4825" s="39">
        <f t="shared" si="1357"/>
        <v>7737.2594038472962</v>
      </c>
      <c r="W4825" s="39">
        <v>60361.0496479254</v>
      </c>
      <c r="X4825" s="39">
        <f t="shared" si="1358"/>
        <v>234.56116080420179</v>
      </c>
      <c r="Y4825" s="39">
        <f t="shared" si="1361"/>
        <v>9189.6214758077986</v>
      </c>
      <c r="Z4825" s="39">
        <f t="shared" si="1362"/>
        <v>8699.9503520746002</v>
      </c>
      <c r="AA4825" s="45">
        <f t="shared" si="1363"/>
        <v>6.8073228519547668E-2</v>
      </c>
      <c r="AB4825" s="45">
        <f t="shared" si="1364"/>
        <v>0.4325010949556729</v>
      </c>
      <c r="AC4825" s="45">
        <f t="shared" si="1365"/>
        <v>1.3111614020779332E-2</v>
      </c>
      <c r="AD4825" s="45">
        <f t="shared" si="1366"/>
        <v>0.51368593749599989</v>
      </c>
      <c r="AE4825" s="45">
        <f t="shared" si="1367"/>
        <v>0.48631406250400011</v>
      </c>
      <c r="AF4825" s="43">
        <f>('Estimates from MCMC'!$B$2-'MCMC runs'!W4825)/'Estimates from MCMC'!$B$2</f>
        <v>0.12597486790047349</v>
      </c>
    </row>
    <row r="4826" spans="1:32" x14ac:dyDescent="0.3">
      <c r="A4826" s="38">
        <v>1574</v>
      </c>
      <c r="B4826" s="38">
        <v>2084058.9562867593</v>
      </c>
      <c r="C4826" s="39">
        <v>54107.7586707351</v>
      </c>
      <c r="D4826" s="39">
        <v>52991.960445996599</v>
      </c>
      <c r="E4826" s="39">
        <f t="shared" si="1350"/>
        <v>1115.7982247385007</v>
      </c>
      <c r="F4826" s="39">
        <v>54042.285993599602</v>
      </c>
      <c r="G4826" s="40">
        <f t="shared" si="1351"/>
        <v>65.472677135498088</v>
      </c>
      <c r="H4826" s="39">
        <v>54018.903953617999</v>
      </c>
      <c r="I4826" s="39">
        <f t="shared" si="1352"/>
        <v>88.854717117101245</v>
      </c>
      <c r="J4826" s="39">
        <v>52838.550986450602</v>
      </c>
      <c r="K4826" s="40">
        <f t="shared" si="1353"/>
        <v>1269.2076842844981</v>
      </c>
      <c r="L4826" s="39">
        <v>52258.256930372598</v>
      </c>
      <c r="M4826" s="39">
        <f t="shared" si="1354"/>
        <v>1849.5017403625025</v>
      </c>
      <c r="N4826" s="39">
        <f t="shared" si="1359"/>
        <v>580.29405607800436</v>
      </c>
      <c r="O4826" s="40">
        <f>'Estimates from MCMC'!$B$2-L4826</f>
        <v>16802.743069627402</v>
      </c>
      <c r="P4826" s="39">
        <v>53479.964277231302</v>
      </c>
      <c r="Q4826" s="40">
        <f t="shared" si="1355"/>
        <v>1221.7073468587041</v>
      </c>
      <c r="R4826" s="39">
        <v>53510.637932259102</v>
      </c>
      <c r="S4826" s="39">
        <f t="shared" si="1356"/>
        <v>30.673655027800123</v>
      </c>
      <c r="T4826" s="39">
        <f t="shared" si="1360"/>
        <v>1252.3810018865042</v>
      </c>
      <c r="U4826" s="39">
        <v>60449.804187175403</v>
      </c>
      <c r="V4826" s="39">
        <f t="shared" si="1357"/>
        <v>8191.5472568028054</v>
      </c>
      <c r="W4826" s="39">
        <v>61949.935557825003</v>
      </c>
      <c r="X4826" s="39">
        <f t="shared" si="1358"/>
        <v>247.75036876309605</v>
      </c>
      <c r="Y4826" s="39">
        <f t="shared" si="1361"/>
        <v>9691.6786274524056</v>
      </c>
      <c r="Z4826" s="39">
        <f t="shared" si="1362"/>
        <v>7111.0644421749967</v>
      </c>
      <c r="AA4826" s="45">
        <f t="shared" si="1363"/>
        <v>7.4534318396518542E-2</v>
      </c>
      <c r="AB4826" s="45">
        <f t="shared" si="1364"/>
        <v>0.48751249857589185</v>
      </c>
      <c r="AC4826" s="45">
        <f t="shared" si="1365"/>
        <v>1.4744638285336221E-2</v>
      </c>
      <c r="AD4826" s="45">
        <f t="shared" si="1366"/>
        <v>0.57679145525774655</v>
      </c>
      <c r="AE4826" s="45">
        <f t="shared" si="1367"/>
        <v>0.42320854474225339</v>
      </c>
      <c r="AF4826" s="43">
        <f>('Estimates from MCMC'!$B$2-'MCMC runs'!W4826)/'Estimates from MCMC'!$B$2</f>
        <v>0.10296787538806268</v>
      </c>
    </row>
    <row r="4827" spans="1:32" x14ac:dyDescent="0.3">
      <c r="A4827" s="38">
        <v>3011</v>
      </c>
      <c r="B4827" s="38">
        <v>2089740.744831383</v>
      </c>
      <c r="C4827" s="39">
        <v>53386.210540980697</v>
      </c>
      <c r="D4827" s="39">
        <v>52289.837892925803</v>
      </c>
      <c r="E4827" s="39">
        <f t="shared" si="1350"/>
        <v>1096.3726480548939</v>
      </c>
      <c r="F4827" s="39">
        <v>53323.993861778501</v>
      </c>
      <c r="G4827" s="40">
        <f t="shared" si="1351"/>
        <v>62.216679202196246</v>
      </c>
      <c r="H4827" s="39">
        <v>53299.182873056001</v>
      </c>
      <c r="I4827" s="39">
        <f t="shared" si="1352"/>
        <v>87.027667924696289</v>
      </c>
      <c r="J4827" s="39">
        <v>52141.260626551302</v>
      </c>
      <c r="K4827" s="40">
        <f t="shared" si="1353"/>
        <v>1244.949914429395</v>
      </c>
      <c r="L4827" s="39">
        <v>51572.8078330426</v>
      </c>
      <c r="M4827" s="39">
        <f t="shared" si="1354"/>
        <v>1813.4027079380976</v>
      </c>
      <c r="N4827" s="39">
        <f t="shared" si="1359"/>
        <v>568.4527935087026</v>
      </c>
      <c r="O4827" s="40">
        <f>'Estimates from MCMC'!$B$2-L4827</f>
        <v>17488.1921669574</v>
      </c>
      <c r="P4827" s="39">
        <v>52767.542107004701</v>
      </c>
      <c r="Q4827" s="40">
        <f t="shared" si="1355"/>
        <v>1194.7342739621017</v>
      </c>
      <c r="R4827" s="39">
        <v>52797.667610275501</v>
      </c>
      <c r="S4827" s="39">
        <f t="shared" si="1356"/>
        <v>30.125503270799527</v>
      </c>
      <c r="T4827" s="39">
        <f t="shared" si="1360"/>
        <v>1224.8597772329013</v>
      </c>
      <c r="U4827" s="39">
        <v>59548.2900346108</v>
      </c>
      <c r="V4827" s="39">
        <f t="shared" si="1357"/>
        <v>7975.4822015682003</v>
      </c>
      <c r="W4827" s="39">
        <v>61012.175965098097</v>
      </c>
      <c r="X4827" s="39">
        <f t="shared" si="1358"/>
        <v>239.02615325439547</v>
      </c>
      <c r="Y4827" s="39">
        <f t="shared" si="1361"/>
        <v>9439.368132055497</v>
      </c>
      <c r="Z4827" s="39">
        <f t="shared" si="1362"/>
        <v>8048.8240349019034</v>
      </c>
      <c r="AA4827" s="45">
        <f t="shared" si="1363"/>
        <v>7.0039245082586632E-2</v>
      </c>
      <c r="AB4827" s="45">
        <f t="shared" si="1364"/>
        <v>0.45604955191636465</v>
      </c>
      <c r="AC4827" s="45">
        <f t="shared" si="1365"/>
        <v>1.3667859488988066E-2</v>
      </c>
      <c r="AD4827" s="45">
        <f t="shared" si="1366"/>
        <v>0.53975665648793936</v>
      </c>
      <c r="AE4827" s="45">
        <f t="shared" si="1367"/>
        <v>0.46024334351206064</v>
      </c>
      <c r="AF4827" s="43">
        <f>('Estimates from MCMC'!$B$2-'MCMC runs'!W4827)/'Estimates from MCMC'!$B$2</f>
        <v>0.11654658975256517</v>
      </c>
    </row>
    <row r="4828" spans="1:32" x14ac:dyDescent="0.3">
      <c r="A4828" s="38">
        <v>3074</v>
      </c>
      <c r="B4828" s="38">
        <v>1959559.7010321005</v>
      </c>
      <c r="C4828" s="39">
        <v>52927.654911691301</v>
      </c>
      <c r="D4828" s="39">
        <v>51820.2692406684</v>
      </c>
      <c r="E4828" s="39">
        <f t="shared" si="1350"/>
        <v>1107.3856710229011</v>
      </c>
      <c r="F4828" s="39">
        <v>52856.255068917497</v>
      </c>
      <c r="G4828" s="40">
        <f t="shared" si="1351"/>
        <v>71.399842773804266</v>
      </c>
      <c r="H4828" s="39">
        <v>52839.349999058097</v>
      </c>
      <c r="I4828" s="39">
        <f t="shared" si="1352"/>
        <v>88.304912633204367</v>
      </c>
      <c r="J4828" s="39">
        <v>51661.7185816071</v>
      </c>
      <c r="K4828" s="40">
        <f t="shared" si="1353"/>
        <v>1265.9363300842015</v>
      </c>
      <c r="L4828" s="39">
        <v>51085.111243589898</v>
      </c>
      <c r="M4828" s="39">
        <f t="shared" si="1354"/>
        <v>1842.5436681014035</v>
      </c>
      <c r="N4828" s="39">
        <f t="shared" si="1359"/>
        <v>576.60733801720198</v>
      </c>
      <c r="O4828" s="40">
        <f>'Estimates from MCMC'!$B$2-L4828</f>
        <v>17975.888756410102</v>
      </c>
      <c r="P4828" s="39">
        <v>52301.213921100702</v>
      </c>
      <c r="Q4828" s="40">
        <f t="shared" si="1355"/>
        <v>1216.1026775108039</v>
      </c>
      <c r="R4828" s="39">
        <v>52331.583682419601</v>
      </c>
      <c r="S4828" s="39">
        <f t="shared" si="1356"/>
        <v>30.369761318899691</v>
      </c>
      <c r="T4828" s="39">
        <f t="shared" si="1360"/>
        <v>1246.4724388297036</v>
      </c>
      <c r="U4828" s="39">
        <v>59082.806756517297</v>
      </c>
      <c r="V4828" s="39">
        <f t="shared" si="1357"/>
        <v>7997.6955129273992</v>
      </c>
      <c r="W4828" s="39">
        <v>60575.686387818503</v>
      </c>
      <c r="X4828" s="39">
        <f t="shared" si="1358"/>
        <v>246.40719247150264</v>
      </c>
      <c r="Y4828" s="39">
        <f t="shared" si="1361"/>
        <v>9490.5751442286055</v>
      </c>
      <c r="Z4828" s="39">
        <f t="shared" si="1362"/>
        <v>8485.3136121814969</v>
      </c>
      <c r="AA4828" s="45">
        <f t="shared" si="1363"/>
        <v>6.9341352503932155E-2</v>
      </c>
      <c r="AB4828" s="45">
        <f t="shared" si="1364"/>
        <v>0.44491238354350993</v>
      </c>
      <c r="AC4828" s="45">
        <f t="shared" si="1365"/>
        <v>1.3707650053388053E-2</v>
      </c>
      <c r="AD4828" s="45">
        <f t="shared" si="1366"/>
        <v>0.5279613861008301</v>
      </c>
      <c r="AE4828" s="45">
        <f t="shared" si="1367"/>
        <v>0.47203861389916985</v>
      </c>
      <c r="AF4828" s="43">
        <f>('Estimates from MCMC'!$B$2-'MCMC runs'!W4828)/'Estimates from MCMC'!$B$2</f>
        <v>0.1228669381008311</v>
      </c>
    </row>
    <row r="4829" spans="1:32" x14ac:dyDescent="0.3">
      <c r="A4829" s="38">
        <v>865</v>
      </c>
      <c r="B4829" s="38">
        <v>2396916.5243263002</v>
      </c>
      <c r="C4829" s="39">
        <v>53608.104807646101</v>
      </c>
      <c r="D4829" s="39">
        <v>52492.008006434102</v>
      </c>
      <c r="E4829" s="39">
        <f t="shared" si="1350"/>
        <v>1116.0968012119993</v>
      </c>
      <c r="F4829" s="39">
        <v>53539.138514943901</v>
      </c>
      <c r="G4829" s="40">
        <f t="shared" si="1351"/>
        <v>68.966292702200008</v>
      </c>
      <c r="H4829" s="39">
        <v>53519.7029892547</v>
      </c>
      <c r="I4829" s="39">
        <f t="shared" si="1352"/>
        <v>88.401818391401321</v>
      </c>
      <c r="J4829" s="39">
        <v>52335.5482029794</v>
      </c>
      <c r="K4829" s="40">
        <f t="shared" si="1353"/>
        <v>1272.5566046667009</v>
      </c>
      <c r="L4829" s="39">
        <v>51758.255816697398</v>
      </c>
      <c r="M4829" s="39">
        <f t="shared" si="1354"/>
        <v>1849.8489909487034</v>
      </c>
      <c r="N4829" s="39">
        <f t="shared" si="1359"/>
        <v>577.29238628200255</v>
      </c>
      <c r="O4829" s="40">
        <f>'Estimates from MCMC'!$B$2-L4829</f>
        <v>17302.744183302602</v>
      </c>
      <c r="P4829" s="39">
        <v>52978.324826053598</v>
      </c>
      <c r="Q4829" s="40">
        <f t="shared" si="1355"/>
        <v>1220.0690093562007</v>
      </c>
      <c r="R4829" s="39">
        <v>53008.648447985601</v>
      </c>
      <c r="S4829" s="39">
        <f t="shared" si="1356"/>
        <v>30.323621932002425</v>
      </c>
      <c r="T4829" s="39">
        <f t="shared" si="1360"/>
        <v>1250.3926312882031</v>
      </c>
      <c r="U4829" s="39">
        <v>59974.300139751198</v>
      </c>
      <c r="V4829" s="39">
        <f t="shared" si="1357"/>
        <v>8216.0443230538003</v>
      </c>
      <c r="W4829" s="39">
        <v>61474.321031425403</v>
      </c>
      <c r="X4829" s="39">
        <f t="shared" si="1358"/>
        <v>249.62826038600178</v>
      </c>
      <c r="Y4829" s="39">
        <f t="shared" si="1361"/>
        <v>9716.0652147280052</v>
      </c>
      <c r="Z4829" s="39">
        <f t="shared" si="1362"/>
        <v>7586.6789685745971</v>
      </c>
      <c r="AA4829" s="45">
        <f t="shared" si="1363"/>
        <v>7.2265567706586681E-2</v>
      </c>
      <c r="AB4829" s="45">
        <f t="shared" si="1364"/>
        <v>0.47484053604528242</v>
      </c>
      <c r="AC4829" s="45">
        <f t="shared" si="1365"/>
        <v>1.442709074014379E-2</v>
      </c>
      <c r="AD4829" s="45">
        <f t="shared" si="1366"/>
        <v>0.56153319449201289</v>
      </c>
      <c r="AE4829" s="45">
        <f t="shared" si="1367"/>
        <v>0.43846680550798711</v>
      </c>
      <c r="AF4829" s="43">
        <f>('Estimates from MCMC'!$B$2-'MCMC runs'!W4829)/'Estimates from MCMC'!$B$2</f>
        <v>0.10985475114137642</v>
      </c>
    </row>
    <row r="4830" spans="1:32" x14ac:dyDescent="0.3">
      <c r="A4830" s="38">
        <v>247</v>
      </c>
      <c r="B4830" s="38">
        <v>2029847.5246142519</v>
      </c>
      <c r="C4830" s="39">
        <v>52658.240958797098</v>
      </c>
      <c r="D4830" s="39">
        <v>51571.691550646297</v>
      </c>
      <c r="E4830" s="39">
        <f t="shared" si="1350"/>
        <v>1086.5494081508004</v>
      </c>
      <c r="F4830" s="39">
        <v>52581.183776890401</v>
      </c>
      <c r="G4830" s="40">
        <f t="shared" si="1351"/>
        <v>77.057181906697224</v>
      </c>
      <c r="H4830" s="39">
        <v>52572.049550018397</v>
      </c>
      <c r="I4830" s="39">
        <f t="shared" si="1352"/>
        <v>86.191408778700861</v>
      </c>
      <c r="J4830" s="39">
        <v>51409.695443873803</v>
      </c>
      <c r="K4830" s="40">
        <f t="shared" si="1353"/>
        <v>1248.5455149232948</v>
      </c>
      <c r="L4830" s="39">
        <v>50846.7296240668</v>
      </c>
      <c r="M4830" s="39">
        <f t="shared" si="1354"/>
        <v>1811.5113347302977</v>
      </c>
      <c r="N4830" s="39">
        <f t="shared" si="1359"/>
        <v>562.96581980700284</v>
      </c>
      <c r="O4830" s="40">
        <f>'Estimates from MCMC'!$B$2-L4830</f>
        <v>18214.2703759332</v>
      </c>
      <c r="P4830" s="39">
        <v>52037.294607204298</v>
      </c>
      <c r="Q4830" s="40">
        <f t="shared" si="1355"/>
        <v>1190.5649831374976</v>
      </c>
      <c r="R4830" s="39">
        <v>52066.802473734802</v>
      </c>
      <c r="S4830" s="39">
        <f t="shared" si="1356"/>
        <v>29.507866530504543</v>
      </c>
      <c r="T4830" s="39">
        <f t="shared" si="1360"/>
        <v>1220.0728496680022</v>
      </c>
      <c r="U4830" s="39">
        <v>58787.962076402997</v>
      </c>
      <c r="V4830" s="39">
        <f t="shared" si="1357"/>
        <v>7941.2324523361967</v>
      </c>
      <c r="W4830" s="39">
        <v>60249.490858619101</v>
      </c>
      <c r="X4830" s="39">
        <f t="shared" si="1358"/>
        <v>241.45593254810228</v>
      </c>
      <c r="Y4830" s="39">
        <f t="shared" si="1361"/>
        <v>9402.7612345523012</v>
      </c>
      <c r="Z4830" s="39">
        <f t="shared" si="1362"/>
        <v>8811.5091413808987</v>
      </c>
      <c r="AA4830" s="45">
        <f t="shared" si="1363"/>
        <v>6.698444815445935E-2</v>
      </c>
      <c r="AB4830" s="45">
        <f t="shared" si="1364"/>
        <v>0.43598959982657726</v>
      </c>
      <c r="AC4830" s="45">
        <f t="shared" si="1365"/>
        <v>1.3256415303197749E-2</v>
      </c>
      <c r="AD4830" s="45">
        <f t="shared" si="1366"/>
        <v>0.51623046328423439</v>
      </c>
      <c r="AE4830" s="45">
        <f t="shared" si="1367"/>
        <v>0.48376953671576567</v>
      </c>
      <c r="AF4830" s="43">
        <f>('Estimates from MCMC'!$B$2-'MCMC runs'!W4830)/'Estimates from MCMC'!$B$2</f>
        <v>0.12759023387122831</v>
      </c>
    </row>
    <row r="4831" spans="1:32" x14ac:dyDescent="0.3">
      <c r="A4831" s="38">
        <v>1013</v>
      </c>
      <c r="B4831" s="38">
        <v>2029847.5246142519</v>
      </c>
      <c r="C4831" s="39">
        <v>52658.240958797098</v>
      </c>
      <c r="D4831" s="39">
        <v>51571.691550646297</v>
      </c>
      <c r="E4831" s="39">
        <f t="shared" si="1350"/>
        <v>1086.5494081508004</v>
      </c>
      <c r="F4831" s="39">
        <v>52581.183776890401</v>
      </c>
      <c r="G4831" s="40">
        <f t="shared" si="1351"/>
        <v>77.057181906697224</v>
      </c>
      <c r="H4831" s="39">
        <v>52572.049550018397</v>
      </c>
      <c r="I4831" s="39">
        <f t="shared" si="1352"/>
        <v>86.191408778700861</v>
      </c>
      <c r="J4831" s="39">
        <v>51409.695443873803</v>
      </c>
      <c r="K4831" s="40">
        <f t="shared" si="1353"/>
        <v>1248.5455149232948</v>
      </c>
      <c r="L4831" s="39">
        <v>50846.7296240668</v>
      </c>
      <c r="M4831" s="39">
        <f t="shared" si="1354"/>
        <v>1811.5113347302977</v>
      </c>
      <c r="N4831" s="39">
        <f t="shared" si="1359"/>
        <v>562.96581980700284</v>
      </c>
      <c r="O4831" s="40">
        <f>'Estimates from MCMC'!$B$2-L4831</f>
        <v>18214.2703759332</v>
      </c>
      <c r="P4831" s="39">
        <v>52037.294607204298</v>
      </c>
      <c r="Q4831" s="40">
        <f t="shared" si="1355"/>
        <v>1190.5649831374976</v>
      </c>
      <c r="R4831" s="39">
        <v>52066.802473734802</v>
      </c>
      <c r="S4831" s="39">
        <f t="shared" si="1356"/>
        <v>29.507866530504543</v>
      </c>
      <c r="T4831" s="39">
        <f t="shared" si="1360"/>
        <v>1220.0728496680022</v>
      </c>
      <c r="U4831" s="39">
        <v>58787.962076402997</v>
      </c>
      <c r="V4831" s="39">
        <f t="shared" si="1357"/>
        <v>7941.2324523361967</v>
      </c>
      <c r="W4831" s="39">
        <v>60249.490858619101</v>
      </c>
      <c r="X4831" s="39">
        <f t="shared" si="1358"/>
        <v>241.45593254810228</v>
      </c>
      <c r="Y4831" s="39">
        <f t="shared" si="1361"/>
        <v>9402.7612345523012</v>
      </c>
      <c r="Z4831" s="39">
        <f t="shared" si="1362"/>
        <v>8811.5091413808987</v>
      </c>
      <c r="AA4831" s="45">
        <f t="shared" si="1363"/>
        <v>6.698444815445935E-2</v>
      </c>
      <c r="AB4831" s="45">
        <f t="shared" si="1364"/>
        <v>0.43598959982657726</v>
      </c>
      <c r="AC4831" s="45">
        <f t="shared" si="1365"/>
        <v>1.3256415303197749E-2</v>
      </c>
      <c r="AD4831" s="45">
        <f t="shared" si="1366"/>
        <v>0.51623046328423439</v>
      </c>
      <c r="AE4831" s="45">
        <f t="shared" si="1367"/>
        <v>0.48376953671576567</v>
      </c>
      <c r="AF4831" s="43">
        <f>('Estimates from MCMC'!$B$2-'MCMC runs'!W4831)/'Estimates from MCMC'!$B$2</f>
        <v>0.12759023387122831</v>
      </c>
    </row>
    <row r="4832" spans="1:32" x14ac:dyDescent="0.3">
      <c r="A4832" s="38">
        <v>246</v>
      </c>
      <c r="B4832" s="38">
        <v>1973895.7235156843</v>
      </c>
      <c r="C4832" s="39">
        <v>52554.168587487497</v>
      </c>
      <c r="D4832" s="39">
        <v>51491.424546788199</v>
      </c>
      <c r="E4832" s="39">
        <f t="shared" si="1350"/>
        <v>1062.7440406992973</v>
      </c>
      <c r="F4832" s="39">
        <v>52484.217379762798</v>
      </c>
      <c r="G4832" s="40">
        <f t="shared" si="1351"/>
        <v>69.951207724698179</v>
      </c>
      <c r="H4832" s="39">
        <v>52470.415454818198</v>
      </c>
      <c r="I4832" s="39">
        <f t="shared" si="1352"/>
        <v>83.753132669298793</v>
      </c>
      <c r="J4832" s="39">
        <v>51338.592094385996</v>
      </c>
      <c r="K4832" s="40">
        <f t="shared" si="1353"/>
        <v>1215.5764931015001</v>
      </c>
      <c r="L4832" s="39">
        <v>50791.329727081</v>
      </c>
      <c r="M4832" s="39">
        <f t="shared" si="1354"/>
        <v>1762.8388604064967</v>
      </c>
      <c r="N4832" s="39">
        <f t="shared" si="1359"/>
        <v>547.26236730499659</v>
      </c>
      <c r="O4832" s="40">
        <f>'Estimates from MCMC'!$B$2-L4832</f>
        <v>18269.670272919</v>
      </c>
      <c r="P4832" s="39">
        <v>51943.010327042801</v>
      </c>
      <c r="Q4832" s="40">
        <f t="shared" si="1355"/>
        <v>1151.6805999618009</v>
      </c>
      <c r="R4832" s="39">
        <v>51971.884174355902</v>
      </c>
      <c r="S4832" s="39">
        <f t="shared" si="1356"/>
        <v>28.873847313101578</v>
      </c>
      <c r="T4832" s="39">
        <f t="shared" si="1360"/>
        <v>1180.5544472749025</v>
      </c>
      <c r="U4832" s="39">
        <v>58624.953601212903</v>
      </c>
      <c r="V4832" s="39">
        <f t="shared" si="1357"/>
        <v>7833.623874131903</v>
      </c>
      <c r="W4832" s="39">
        <v>60037.786416350798</v>
      </c>
      <c r="X4832" s="39">
        <f t="shared" si="1358"/>
        <v>232.27836786299304</v>
      </c>
      <c r="Y4832" s="39">
        <f t="shared" si="1361"/>
        <v>9246.4566892697985</v>
      </c>
      <c r="Z4832" s="39">
        <f t="shared" si="1362"/>
        <v>9023.2135836492016</v>
      </c>
      <c r="AA4832" s="45">
        <f t="shared" si="1363"/>
        <v>6.4618267852640437E-2</v>
      </c>
      <c r="AB4832" s="45">
        <f t="shared" si="1364"/>
        <v>0.42877751799076674</v>
      </c>
      <c r="AC4832" s="45">
        <f t="shared" si="1365"/>
        <v>1.271387848785085E-2</v>
      </c>
      <c r="AD4832" s="45">
        <f t="shared" si="1366"/>
        <v>0.50610966433125804</v>
      </c>
      <c r="AE4832" s="45">
        <f t="shared" si="1367"/>
        <v>0.49389033566874196</v>
      </c>
      <c r="AF4832" s="43">
        <f>('Estimates from MCMC'!$B$2-'MCMC runs'!W4832)/'Estimates from MCMC'!$B$2</f>
        <v>0.13065570414053085</v>
      </c>
    </row>
    <row r="4833" spans="1:32" x14ac:dyDescent="0.3">
      <c r="A4833" s="38">
        <v>150</v>
      </c>
      <c r="B4833" s="38">
        <v>2204715.3379514404</v>
      </c>
      <c r="C4833" s="39">
        <v>53619.000499789101</v>
      </c>
      <c r="D4833" s="39">
        <v>52494.755051249398</v>
      </c>
      <c r="E4833" s="39">
        <f t="shared" si="1350"/>
        <v>1124.2454485397029</v>
      </c>
      <c r="F4833" s="39">
        <v>53547.658820568598</v>
      </c>
      <c r="G4833" s="40">
        <f t="shared" si="1351"/>
        <v>71.341679220502556</v>
      </c>
      <c r="H4833" s="39">
        <v>53529.6673499608</v>
      </c>
      <c r="I4833" s="39">
        <f t="shared" si="1352"/>
        <v>89.33314982830052</v>
      </c>
      <c r="J4833" s="39">
        <v>52335.1797551809</v>
      </c>
      <c r="K4833" s="40">
        <f t="shared" si="1353"/>
        <v>1283.8207446082015</v>
      </c>
      <c r="L4833" s="39">
        <v>51752.006506866703</v>
      </c>
      <c r="M4833" s="39">
        <f t="shared" si="1354"/>
        <v>1866.9939929223983</v>
      </c>
      <c r="N4833" s="39">
        <f t="shared" si="1359"/>
        <v>583.17324831419683</v>
      </c>
      <c r="O4833" s="40">
        <f>'Estimates from MCMC'!$B$2-L4833</f>
        <v>17308.993493133297</v>
      </c>
      <c r="P4833" s="39">
        <v>52985.094106088902</v>
      </c>
      <c r="Q4833" s="40">
        <f t="shared" si="1355"/>
        <v>1233.0875992221991</v>
      </c>
      <c r="R4833" s="39">
        <v>53015.758404828302</v>
      </c>
      <c r="S4833" s="39">
        <f t="shared" si="1356"/>
        <v>30.664298739400692</v>
      </c>
      <c r="T4833" s="39">
        <f t="shared" si="1360"/>
        <v>1263.7518979615998</v>
      </c>
      <c r="U4833" s="39">
        <v>59902.285781037499</v>
      </c>
      <c r="V4833" s="39">
        <f t="shared" si="1357"/>
        <v>8150.2792741707963</v>
      </c>
      <c r="W4833" s="39">
        <v>61419.264170154704</v>
      </c>
      <c r="X4833" s="39">
        <f t="shared" si="1358"/>
        <v>253.22649115560489</v>
      </c>
      <c r="Y4833" s="39">
        <f t="shared" si="1361"/>
        <v>9667.2576632880009</v>
      </c>
      <c r="Z4833" s="39">
        <f t="shared" si="1362"/>
        <v>7641.7358298452964</v>
      </c>
      <c r="AA4833" s="45">
        <f t="shared" si="1363"/>
        <v>7.301128736705266E-2</v>
      </c>
      <c r="AB4833" s="45">
        <f t="shared" si="1364"/>
        <v>0.4708696249382795</v>
      </c>
      <c r="AC4833" s="45">
        <f t="shared" si="1365"/>
        <v>1.4629764073576152E-2</v>
      </c>
      <c r="AD4833" s="45">
        <f t="shared" si="1366"/>
        <v>0.55851067637890828</v>
      </c>
      <c r="AE4833" s="45">
        <f t="shared" si="1367"/>
        <v>0.44148932362109167</v>
      </c>
      <c r="AF4833" s="43">
        <f>('Estimates from MCMC'!$B$2-'MCMC runs'!W4833)/'Estimates from MCMC'!$B$2</f>
        <v>0.11065197187769213</v>
      </c>
    </row>
    <row r="4834" spans="1:32" x14ac:dyDescent="0.3">
      <c r="A4834" s="38">
        <v>1681</v>
      </c>
      <c r="B4834" s="38">
        <v>2080639.860470823</v>
      </c>
      <c r="C4834" s="39">
        <v>52749.969039902498</v>
      </c>
      <c r="D4834" s="39">
        <v>51636.056115729101</v>
      </c>
      <c r="E4834" s="39">
        <f t="shared" si="1350"/>
        <v>1113.9129241733972</v>
      </c>
      <c r="F4834" s="39">
        <v>52677.8791937059</v>
      </c>
      <c r="G4834" s="40">
        <f t="shared" si="1351"/>
        <v>72.089846196598955</v>
      </c>
      <c r="H4834" s="39">
        <v>52661.220734935203</v>
      </c>
      <c r="I4834" s="39">
        <f t="shared" si="1352"/>
        <v>88.748304967295553</v>
      </c>
      <c r="J4834" s="39">
        <v>51476.319033798398</v>
      </c>
      <c r="K4834" s="40">
        <f t="shared" si="1353"/>
        <v>1273.6500061041006</v>
      </c>
      <c r="L4834" s="39">
        <v>50897.089431950597</v>
      </c>
      <c r="M4834" s="39">
        <f t="shared" si="1354"/>
        <v>1852.8796079519016</v>
      </c>
      <c r="N4834" s="39">
        <f t="shared" si="1359"/>
        <v>579.22960184780095</v>
      </c>
      <c r="O4834" s="40">
        <f>'Estimates from MCMC'!$B$2-L4834</f>
        <v>18163.910568049403</v>
      </c>
      <c r="P4834" s="39">
        <v>52120.572604984103</v>
      </c>
      <c r="Q4834" s="40">
        <f t="shared" si="1355"/>
        <v>1223.4831730335063</v>
      </c>
      <c r="R4834" s="39">
        <v>52151.094227190202</v>
      </c>
      <c r="S4834" s="39">
        <f t="shared" si="1356"/>
        <v>30.521622206098982</v>
      </c>
      <c r="T4834" s="39">
        <f t="shared" si="1360"/>
        <v>1254.0047952396053</v>
      </c>
      <c r="U4834" s="39">
        <v>58836.234845670799</v>
      </c>
      <c r="V4834" s="39">
        <f t="shared" si="1357"/>
        <v>7939.1454137202018</v>
      </c>
      <c r="W4834" s="39">
        <v>60338.777741345802</v>
      </c>
      <c r="X4834" s="39">
        <f t="shared" si="1358"/>
        <v>248.53810043539852</v>
      </c>
      <c r="Y4834" s="39">
        <f t="shared" si="1361"/>
        <v>9441.6883093952056</v>
      </c>
      <c r="Z4834" s="39">
        <f t="shared" si="1362"/>
        <v>8722.2222586541975</v>
      </c>
      <c r="AA4834" s="45">
        <f t="shared" si="1363"/>
        <v>6.9038260816226382E-2</v>
      </c>
      <c r="AB4834" s="45">
        <f t="shared" si="1364"/>
        <v>0.43708348948190046</v>
      </c>
      <c r="AC4834" s="45">
        <f t="shared" si="1365"/>
        <v>1.3683072238451825E-2</v>
      </c>
      <c r="AD4834" s="45">
        <f t="shared" si="1366"/>
        <v>0.51980482253657867</v>
      </c>
      <c r="AE4834" s="45">
        <f t="shared" si="1367"/>
        <v>0.48019517746342133</v>
      </c>
      <c r="AF4834" s="43">
        <f>('Estimates from MCMC'!$B$2-'MCMC runs'!W4834)/'Estimates from MCMC'!$B$2</f>
        <v>0.1262973640499587</v>
      </c>
    </row>
    <row r="4835" spans="1:32" x14ac:dyDescent="0.3">
      <c r="A4835" s="38">
        <v>3128</v>
      </c>
      <c r="B4835" s="38">
        <v>1944744.7379766356</v>
      </c>
      <c r="C4835" s="39">
        <v>52285.667562130802</v>
      </c>
      <c r="D4835" s="39">
        <v>51184.332913341401</v>
      </c>
      <c r="E4835" s="39">
        <f t="shared" si="1350"/>
        <v>1101.3346487894014</v>
      </c>
      <c r="F4835" s="39">
        <v>52220.1559224593</v>
      </c>
      <c r="G4835" s="40">
        <f t="shared" si="1351"/>
        <v>65.511639671502053</v>
      </c>
      <c r="H4835" s="39">
        <v>52198.168214517602</v>
      </c>
      <c r="I4835" s="39">
        <f t="shared" si="1352"/>
        <v>87.499347613200371</v>
      </c>
      <c r="J4835" s="39">
        <v>51032.078025249299</v>
      </c>
      <c r="K4835" s="40">
        <f t="shared" si="1353"/>
        <v>1253.5895368815036</v>
      </c>
      <c r="L4835" s="39">
        <v>50461.027463979197</v>
      </c>
      <c r="M4835" s="39">
        <f t="shared" si="1354"/>
        <v>1824.6400981516053</v>
      </c>
      <c r="N4835" s="39">
        <f t="shared" si="1359"/>
        <v>571.05056127010175</v>
      </c>
      <c r="O4835" s="40">
        <f>'Estimates from MCMC'!$B$2-L4835</f>
        <v>18599.972536020803</v>
      </c>
      <c r="P4835" s="39">
        <v>51664.0233948983</v>
      </c>
      <c r="Q4835" s="40">
        <f t="shared" si="1355"/>
        <v>1202.9959309191036</v>
      </c>
      <c r="R4835" s="39">
        <v>51694.232608853301</v>
      </c>
      <c r="S4835" s="39">
        <f t="shared" si="1356"/>
        <v>30.20921395500045</v>
      </c>
      <c r="T4835" s="39">
        <f t="shared" si="1360"/>
        <v>1233.205144874104</v>
      </c>
      <c r="U4835" s="39">
        <v>58241.7252027996</v>
      </c>
      <c r="V4835" s="39">
        <f t="shared" si="1357"/>
        <v>7780.6977388204032</v>
      </c>
      <c r="W4835" s="39">
        <v>59715.923147209403</v>
      </c>
      <c r="X4835" s="39">
        <f t="shared" si="1358"/>
        <v>240.99279953569931</v>
      </c>
      <c r="Y4835" s="39">
        <f t="shared" si="1361"/>
        <v>9254.8956832302065</v>
      </c>
      <c r="Z4835" s="39">
        <f t="shared" si="1362"/>
        <v>9345.0768527905966</v>
      </c>
      <c r="AA4835" s="45">
        <f t="shared" si="1363"/>
        <v>6.630144977288932E-2</v>
      </c>
      <c r="AB4835" s="45">
        <f t="shared" si="1364"/>
        <v>0.41831770040263572</v>
      </c>
      <c r="AC4835" s="45">
        <f t="shared" si="1365"/>
        <v>1.2956621256778277E-2</v>
      </c>
      <c r="AD4835" s="45">
        <f t="shared" si="1366"/>
        <v>0.49757577143230336</v>
      </c>
      <c r="AE4835" s="45">
        <f t="shared" si="1367"/>
        <v>0.50242422856769664</v>
      </c>
      <c r="AF4835" s="43">
        <f>('Estimates from MCMC'!$B$2-'MCMC runs'!W4835)/'Estimates from MCMC'!$B$2</f>
        <v>0.13531626899104554</v>
      </c>
    </row>
    <row r="4836" spans="1:32" x14ac:dyDescent="0.3">
      <c r="A4836" s="38">
        <v>1088</v>
      </c>
      <c r="B4836" s="38">
        <v>1963293.8405014835</v>
      </c>
      <c r="C4836" s="39">
        <v>51735.505675547101</v>
      </c>
      <c r="D4836" s="39">
        <v>50658.694585103804</v>
      </c>
      <c r="E4836" s="39">
        <f t="shared" si="1350"/>
        <v>1076.8110904432979</v>
      </c>
      <c r="F4836" s="39">
        <v>51669.791721403497</v>
      </c>
      <c r="G4836" s="40">
        <f t="shared" si="1351"/>
        <v>65.713954143604496</v>
      </c>
      <c r="H4836" s="39">
        <v>51650.306605396901</v>
      </c>
      <c r="I4836" s="39">
        <f t="shared" si="1352"/>
        <v>85.199070150199987</v>
      </c>
      <c r="J4836" s="39">
        <v>50508.535023904296</v>
      </c>
      <c r="K4836" s="40">
        <f t="shared" si="1353"/>
        <v>1226.970651642805</v>
      </c>
      <c r="L4836" s="39">
        <v>49952.393603967503</v>
      </c>
      <c r="M4836" s="39">
        <f t="shared" si="1354"/>
        <v>1783.1120715795987</v>
      </c>
      <c r="N4836" s="39">
        <f t="shared" si="1359"/>
        <v>556.14141993679368</v>
      </c>
      <c r="O4836" s="40">
        <f>'Estimates from MCMC'!$B$2-L4836</f>
        <v>19108.606396032497</v>
      </c>
      <c r="P4836" s="39">
        <v>51119.139426659996</v>
      </c>
      <c r="Q4836" s="40">
        <f t="shared" si="1355"/>
        <v>1166.7458226924937</v>
      </c>
      <c r="R4836" s="39">
        <v>51148.7871774616</v>
      </c>
      <c r="S4836" s="39">
        <f t="shared" si="1356"/>
        <v>29.647750801603252</v>
      </c>
      <c r="T4836" s="39">
        <f t="shared" si="1360"/>
        <v>1196.3935734940969</v>
      </c>
      <c r="U4836" s="39">
        <v>57741.334345635398</v>
      </c>
      <c r="V4836" s="39">
        <f t="shared" si="1357"/>
        <v>7788.9407416678951</v>
      </c>
      <c r="W4836" s="39">
        <v>59173.892409079897</v>
      </c>
      <c r="X4836" s="39">
        <f t="shared" si="1358"/>
        <v>236.16448995040264</v>
      </c>
      <c r="Y4836" s="39">
        <f t="shared" si="1361"/>
        <v>9221.4988051123946</v>
      </c>
      <c r="Z4836" s="39">
        <f t="shared" si="1362"/>
        <v>9887.1075909201027</v>
      </c>
      <c r="AA4836" s="45">
        <f t="shared" si="1363"/>
        <v>6.2610195045019246E-2</v>
      </c>
      <c r="AB4836" s="45">
        <f t="shared" si="1364"/>
        <v>0.40761427496277836</v>
      </c>
      <c r="AC4836" s="45">
        <f t="shared" si="1365"/>
        <v>1.2359064028836622E-2</v>
      </c>
      <c r="AD4836" s="45">
        <f t="shared" si="1366"/>
        <v>0.48258353403663418</v>
      </c>
      <c r="AE4836" s="45">
        <f t="shared" si="1367"/>
        <v>0.51741646596336577</v>
      </c>
      <c r="AF4836" s="43">
        <f>('Estimates from MCMC'!$B$2-'MCMC runs'!W4836)/'Estimates from MCMC'!$B$2</f>
        <v>0.14316484833582055</v>
      </c>
    </row>
    <row r="4837" spans="1:32" x14ac:dyDescent="0.3">
      <c r="A4837" s="38">
        <v>4105</v>
      </c>
      <c r="B4837" s="38">
        <v>2079163.1305616947</v>
      </c>
      <c r="C4837" s="39">
        <v>52790.954875185598</v>
      </c>
      <c r="D4837" s="39">
        <v>51694.937812085896</v>
      </c>
      <c r="E4837" s="39">
        <f t="shared" si="1350"/>
        <v>1096.0170630997018</v>
      </c>
      <c r="F4837" s="39">
        <v>52726.334491500696</v>
      </c>
      <c r="G4837" s="40">
        <f t="shared" si="1351"/>
        <v>64.620383684901753</v>
      </c>
      <c r="H4837" s="39">
        <v>52703.884854404503</v>
      </c>
      <c r="I4837" s="39">
        <f t="shared" si="1352"/>
        <v>87.070020781095081</v>
      </c>
      <c r="J4837" s="39">
        <v>51543.986189096497</v>
      </c>
      <c r="K4837" s="40">
        <f t="shared" si="1353"/>
        <v>1246.9686860891015</v>
      </c>
      <c r="L4837" s="39">
        <v>50975.439562317602</v>
      </c>
      <c r="M4837" s="39">
        <f t="shared" si="1354"/>
        <v>1815.5153128679958</v>
      </c>
      <c r="N4837" s="39">
        <f t="shared" si="1359"/>
        <v>568.54662677889428</v>
      </c>
      <c r="O4837" s="40">
        <f>'Estimates from MCMC'!$B$2-L4837</f>
        <v>18085.560437682398</v>
      </c>
      <c r="P4837" s="39">
        <v>52169.023997556797</v>
      </c>
      <c r="Q4837" s="40">
        <f t="shared" si="1355"/>
        <v>1193.5844352391941</v>
      </c>
      <c r="R4837" s="39">
        <v>52199.180761148004</v>
      </c>
      <c r="S4837" s="39">
        <f t="shared" si="1356"/>
        <v>30.156763591206982</v>
      </c>
      <c r="T4837" s="39">
        <f t="shared" si="1360"/>
        <v>1223.7411988304011</v>
      </c>
      <c r="U4837" s="39">
        <v>58904.403137090601</v>
      </c>
      <c r="V4837" s="39">
        <f t="shared" si="1357"/>
        <v>7928.963574772999</v>
      </c>
      <c r="W4837" s="39">
        <v>60369.345004626499</v>
      </c>
      <c r="X4837" s="39">
        <f t="shared" si="1358"/>
        <v>241.20066870549635</v>
      </c>
      <c r="Y4837" s="39">
        <f t="shared" si="1361"/>
        <v>9393.9054423088965</v>
      </c>
      <c r="Z4837" s="39">
        <f t="shared" si="1362"/>
        <v>8691.6549953735012</v>
      </c>
      <c r="AA4837" s="45">
        <f t="shared" si="1363"/>
        <v>6.7663991008023158E-2</v>
      </c>
      <c r="AB4837" s="45">
        <f t="shared" si="1364"/>
        <v>0.43841403765694242</v>
      </c>
      <c r="AC4837" s="45">
        <f t="shared" si="1365"/>
        <v>1.3336643314792705E-2</v>
      </c>
      <c r="AD4837" s="45">
        <f t="shared" si="1366"/>
        <v>0.51941467197975832</v>
      </c>
      <c r="AE4837" s="45">
        <f t="shared" si="1367"/>
        <v>0.48058532802024168</v>
      </c>
      <c r="AF4837" s="43">
        <f>('Estimates from MCMC'!$B$2-'MCMC runs'!W4837)/'Estimates from MCMC'!$B$2</f>
        <v>0.12585475152942327</v>
      </c>
    </row>
    <row r="4838" spans="1:32" x14ac:dyDescent="0.3">
      <c r="A4838" s="38">
        <v>3385</v>
      </c>
      <c r="B4838" s="38">
        <v>2052722.7769900521</v>
      </c>
      <c r="C4838" s="39">
        <v>52701.846328250103</v>
      </c>
      <c r="D4838" s="39">
        <v>51623.875946054002</v>
      </c>
      <c r="E4838" s="39">
        <f t="shared" si="1350"/>
        <v>1077.9703821961011</v>
      </c>
      <c r="F4838" s="39">
        <v>52628.429677039298</v>
      </c>
      <c r="G4838" s="40">
        <f t="shared" si="1351"/>
        <v>73.416651210805867</v>
      </c>
      <c r="H4838" s="39">
        <v>52615.900081836298</v>
      </c>
      <c r="I4838" s="39">
        <f t="shared" si="1352"/>
        <v>85.946246413805056</v>
      </c>
      <c r="J4838" s="39">
        <v>51465.537705631701</v>
      </c>
      <c r="K4838" s="40">
        <f t="shared" si="1353"/>
        <v>1236.3086226184023</v>
      </c>
      <c r="L4838" s="39">
        <v>50904.3301298437</v>
      </c>
      <c r="M4838" s="39">
        <f t="shared" si="1354"/>
        <v>1797.5161984064034</v>
      </c>
      <c r="N4838" s="39">
        <f t="shared" si="1359"/>
        <v>561.20757578800112</v>
      </c>
      <c r="O4838" s="40">
        <f>'Estimates from MCMC'!$B$2-L4838</f>
        <v>18156.6698701563</v>
      </c>
      <c r="P4838" s="39">
        <v>52082.548604510703</v>
      </c>
      <c r="Q4838" s="40">
        <f t="shared" si="1355"/>
        <v>1178.2184746670027</v>
      </c>
      <c r="R4838" s="39">
        <v>52112.365353648798</v>
      </c>
      <c r="S4838" s="39">
        <f t="shared" si="1356"/>
        <v>29.816749138095474</v>
      </c>
      <c r="T4838" s="39">
        <f t="shared" si="1360"/>
        <v>1208.0352238050982</v>
      </c>
      <c r="U4838" s="39">
        <v>58833.444723149703</v>
      </c>
      <c r="V4838" s="39">
        <f t="shared" si="1357"/>
        <v>7929.1145933060034</v>
      </c>
      <c r="W4838" s="39">
        <v>60280.377773409396</v>
      </c>
      <c r="X4838" s="39">
        <f t="shared" si="1358"/>
        <v>238.89782645459491</v>
      </c>
      <c r="Y4838" s="39">
        <f t="shared" si="1361"/>
        <v>9376.0476435656965</v>
      </c>
      <c r="Z4838" s="39">
        <f t="shared" si="1362"/>
        <v>8780.6222265906035</v>
      </c>
      <c r="AA4838" s="45">
        <f t="shared" si="1363"/>
        <v>6.6533964237060775E-2</v>
      </c>
      <c r="AB4838" s="45">
        <f t="shared" si="1364"/>
        <v>0.43670533473425688</v>
      </c>
      <c r="AC4838" s="45">
        <f t="shared" si="1365"/>
        <v>1.3157579454989472E-2</v>
      </c>
      <c r="AD4838" s="45">
        <f t="shared" si="1366"/>
        <v>0.5163968784263071</v>
      </c>
      <c r="AE4838" s="45">
        <f t="shared" si="1367"/>
        <v>0.4836031215736929</v>
      </c>
      <c r="AF4838" s="43">
        <f>('Estimates from MCMC'!$B$2-'MCMC runs'!W4838)/'Estimates from MCMC'!$B$2</f>
        <v>0.12714299281201552</v>
      </c>
    </row>
    <row r="4839" spans="1:32" x14ac:dyDescent="0.3">
      <c r="A4839" s="38">
        <v>3858</v>
      </c>
      <c r="B4839" s="38">
        <v>2260039.2150266352</v>
      </c>
      <c r="C4839" s="39">
        <v>52586.6127477806</v>
      </c>
      <c r="D4839" s="39">
        <v>51505.5129543199</v>
      </c>
      <c r="E4839" s="39">
        <f t="shared" si="1350"/>
        <v>1081.0997934607003</v>
      </c>
      <c r="F4839" s="39">
        <v>52524.618086274801</v>
      </c>
      <c r="G4839" s="40">
        <f t="shared" si="1351"/>
        <v>61.994661505799741</v>
      </c>
      <c r="H4839" s="39">
        <v>52500.654406539899</v>
      </c>
      <c r="I4839" s="39">
        <f t="shared" si="1352"/>
        <v>85.958341240700975</v>
      </c>
      <c r="J4839" s="39">
        <v>51358.2550322967</v>
      </c>
      <c r="K4839" s="40">
        <f t="shared" si="1353"/>
        <v>1228.3577154839004</v>
      </c>
      <c r="L4839" s="39">
        <v>50796.755223792003</v>
      </c>
      <c r="M4839" s="39">
        <f t="shared" si="1354"/>
        <v>1789.8575239885977</v>
      </c>
      <c r="N4839" s="39">
        <f t="shared" si="1359"/>
        <v>561.49980850469728</v>
      </c>
      <c r="O4839" s="40">
        <f>'Estimates from MCMC'!$B$2-L4839</f>
        <v>18264.244776207997</v>
      </c>
      <c r="P4839" s="39">
        <v>51974.748480099101</v>
      </c>
      <c r="Q4839" s="40">
        <f t="shared" si="1355"/>
        <v>1177.9932563070979</v>
      </c>
      <c r="R4839" s="39">
        <v>52004.558879734002</v>
      </c>
      <c r="S4839" s="39">
        <f t="shared" si="1356"/>
        <v>29.810399634901842</v>
      </c>
      <c r="T4839" s="39">
        <f t="shared" si="1360"/>
        <v>1207.8036559419998</v>
      </c>
      <c r="U4839" s="39">
        <v>58504.762205296203</v>
      </c>
      <c r="V4839" s="39">
        <f t="shared" si="1357"/>
        <v>7708.0069815042007</v>
      </c>
      <c r="W4839" s="39">
        <v>59943.587153369299</v>
      </c>
      <c r="X4839" s="39">
        <f t="shared" si="1358"/>
        <v>231.02129213109583</v>
      </c>
      <c r="Y4839" s="39">
        <f t="shared" si="1361"/>
        <v>9146.8319295772963</v>
      </c>
      <c r="Z4839" s="39">
        <f t="shared" si="1362"/>
        <v>9117.4128466307011</v>
      </c>
      <c r="AA4839" s="45">
        <f t="shared" si="1363"/>
        <v>6.6129405882434891E-2</v>
      </c>
      <c r="AB4839" s="45">
        <f t="shared" si="1364"/>
        <v>0.42202713969017058</v>
      </c>
      <c r="AC4839" s="45">
        <f t="shared" si="1365"/>
        <v>1.2648828077032607E-2</v>
      </c>
      <c r="AD4839" s="45">
        <f t="shared" si="1366"/>
        <v>0.50080537364963806</v>
      </c>
      <c r="AE4839" s="45">
        <f t="shared" si="1367"/>
        <v>0.49919462635036194</v>
      </c>
      <c r="AF4839" s="43">
        <f>('Estimates from MCMC'!$B$2-'MCMC runs'!W4839)/'Estimates from MCMC'!$B$2</f>
        <v>0.13201970499458016</v>
      </c>
    </row>
    <row r="4840" spans="1:32" x14ac:dyDescent="0.3">
      <c r="A4840" s="38">
        <v>4556</v>
      </c>
      <c r="B4840" s="38">
        <v>2093419.34750719</v>
      </c>
      <c r="C4840" s="39">
        <v>53563.764800589997</v>
      </c>
      <c r="D4840" s="39">
        <v>52446.410548437801</v>
      </c>
      <c r="E4840" s="39">
        <f t="shared" si="1350"/>
        <v>1117.3542521521958</v>
      </c>
      <c r="F4840" s="39">
        <v>53497.680863081303</v>
      </c>
      <c r="G4840" s="40">
        <f t="shared" si="1351"/>
        <v>66.083937508694362</v>
      </c>
      <c r="H4840" s="39">
        <v>53474.306713916703</v>
      </c>
      <c r="I4840" s="39">
        <f t="shared" si="1352"/>
        <v>89.458086673294019</v>
      </c>
      <c r="J4840" s="39">
        <v>52291.645957606903</v>
      </c>
      <c r="K4840" s="40">
        <f t="shared" si="1353"/>
        <v>1272.1188429830945</v>
      </c>
      <c r="L4840" s="39">
        <v>51707.580081824599</v>
      </c>
      <c r="M4840" s="39">
        <f t="shared" si="1354"/>
        <v>1856.1847187653984</v>
      </c>
      <c r="N4840" s="39">
        <f t="shared" si="1359"/>
        <v>584.06587578230392</v>
      </c>
      <c r="O4840" s="40">
        <f>'Estimates from MCMC'!$B$2-L4840</f>
        <v>17353.419918175401</v>
      </c>
      <c r="P4840" s="39">
        <v>52934.260410274001</v>
      </c>
      <c r="Q4840" s="40">
        <f t="shared" si="1355"/>
        <v>1226.6803284494017</v>
      </c>
      <c r="R4840" s="39">
        <v>52965.270738231397</v>
      </c>
      <c r="S4840" s="39">
        <f t="shared" si="1356"/>
        <v>31.01032795739593</v>
      </c>
      <c r="T4840" s="39">
        <f t="shared" si="1360"/>
        <v>1257.6906564067976</v>
      </c>
      <c r="U4840" s="39">
        <v>59727.851916972002</v>
      </c>
      <c r="V4840" s="39">
        <f t="shared" si="1357"/>
        <v>8020.2718351474032</v>
      </c>
      <c r="W4840" s="39">
        <v>61232.847969589202</v>
      </c>
      <c r="X4840" s="39">
        <f t="shared" si="1358"/>
        <v>247.30539621040225</v>
      </c>
      <c r="Y4840" s="39">
        <f t="shared" si="1361"/>
        <v>9525.2678877646031</v>
      </c>
      <c r="Z4840" s="39">
        <f t="shared" si="1362"/>
        <v>7828.152030410798</v>
      </c>
      <c r="AA4840" s="45">
        <f t="shared" si="1363"/>
        <v>7.2475089194927733E-2</v>
      </c>
      <c r="AB4840" s="45">
        <f t="shared" si="1364"/>
        <v>0.46217240595597148</v>
      </c>
      <c r="AC4840" s="45">
        <f t="shared" si="1365"/>
        <v>1.4251104242074078E-2</v>
      </c>
      <c r="AD4840" s="45">
        <f t="shared" si="1366"/>
        <v>0.54889859939297325</v>
      </c>
      <c r="AE4840" s="45">
        <f t="shared" si="1367"/>
        <v>0.45110140060702669</v>
      </c>
      <c r="AF4840" s="43">
        <f>('Estimates from MCMC'!$B$2-'MCMC runs'!W4840)/'Estimates from MCMC'!$B$2</f>
        <v>0.11335126960818404</v>
      </c>
    </row>
    <row r="4841" spans="1:32" x14ac:dyDescent="0.3">
      <c r="A4841" s="38">
        <v>3228</v>
      </c>
      <c r="B4841" s="38">
        <v>2089275.5292614421</v>
      </c>
      <c r="C4841" s="39">
        <v>52666.9721916341</v>
      </c>
      <c r="D4841" s="39">
        <v>51569.044745900697</v>
      </c>
      <c r="E4841" s="39">
        <f t="shared" si="1350"/>
        <v>1097.9274457334031</v>
      </c>
      <c r="F4841" s="39">
        <v>52603.323002319099</v>
      </c>
      <c r="G4841" s="40">
        <f t="shared" si="1351"/>
        <v>63.649189315001422</v>
      </c>
      <c r="H4841" s="39">
        <v>52579.578383121203</v>
      </c>
      <c r="I4841" s="39">
        <f t="shared" si="1352"/>
        <v>87.393808512897522</v>
      </c>
      <c r="J4841" s="39">
        <v>51418.805735456299</v>
      </c>
      <c r="K4841" s="40">
        <f t="shared" si="1353"/>
        <v>1248.1664561778016</v>
      </c>
      <c r="L4841" s="39">
        <v>50848.356287612303</v>
      </c>
      <c r="M4841" s="39">
        <f t="shared" si="1354"/>
        <v>1818.6159040217972</v>
      </c>
      <c r="N4841" s="39">
        <f t="shared" si="1359"/>
        <v>570.44944784399559</v>
      </c>
      <c r="O4841" s="40">
        <f>'Estimates from MCMC'!$B$2-L4841</f>
        <v>18212.643712387697</v>
      </c>
      <c r="P4841" s="39">
        <v>52046.667475668699</v>
      </c>
      <c r="Q4841" s="40">
        <f t="shared" si="1355"/>
        <v>1198.3111880563956</v>
      </c>
      <c r="R4841" s="39">
        <v>52076.922713139</v>
      </c>
      <c r="S4841" s="39">
        <f t="shared" si="1356"/>
        <v>30.255237470300926</v>
      </c>
      <c r="T4841" s="39">
        <f t="shared" si="1360"/>
        <v>1228.5664255266965</v>
      </c>
      <c r="U4841" s="39">
        <v>58690.356555574603</v>
      </c>
      <c r="V4841" s="39">
        <f t="shared" si="1357"/>
        <v>7842.0002679622994</v>
      </c>
      <c r="W4841" s="39">
        <v>60157.649831911302</v>
      </c>
      <c r="X4841" s="39">
        <f t="shared" si="1358"/>
        <v>238.72685081000236</v>
      </c>
      <c r="Y4841" s="39">
        <f t="shared" si="1361"/>
        <v>9309.2935442989983</v>
      </c>
      <c r="Z4841" s="39">
        <f t="shared" si="1362"/>
        <v>8903.3501680886984</v>
      </c>
      <c r="AA4841" s="45">
        <f t="shared" si="1363"/>
        <v>6.7456786885424128E-2</v>
      </c>
      <c r="AB4841" s="45">
        <f t="shared" si="1364"/>
        <v>0.43058000759265963</v>
      </c>
      <c r="AC4841" s="45">
        <f t="shared" si="1365"/>
        <v>1.3107753853858541E-2</v>
      </c>
      <c r="AD4841" s="45">
        <f t="shared" si="1366"/>
        <v>0.51114454833194234</v>
      </c>
      <c r="AE4841" s="45">
        <f t="shared" si="1367"/>
        <v>0.48885545166805766</v>
      </c>
      <c r="AF4841" s="43">
        <f>('Estimates from MCMC'!$B$2-'MCMC runs'!W4841)/'Estimates from MCMC'!$B$2</f>
        <v>0.1289200875760371</v>
      </c>
    </row>
    <row r="4842" spans="1:32" x14ac:dyDescent="0.3">
      <c r="A4842" s="38">
        <v>3257</v>
      </c>
      <c r="B4842" s="38">
        <v>2021379.5492319381</v>
      </c>
      <c r="C4842" s="39">
        <v>52564.092539212899</v>
      </c>
      <c r="D4842" s="39">
        <v>51453.367774826598</v>
      </c>
      <c r="E4842" s="39">
        <f t="shared" si="1350"/>
        <v>1110.7247643863011</v>
      </c>
      <c r="F4842" s="39">
        <v>52497.937268766596</v>
      </c>
      <c r="G4842" s="40">
        <f t="shared" si="1351"/>
        <v>66.155270446302893</v>
      </c>
      <c r="H4842" s="39">
        <v>52475.236890942797</v>
      </c>
      <c r="I4842" s="39">
        <f t="shared" si="1352"/>
        <v>88.855648270102392</v>
      </c>
      <c r="J4842" s="39">
        <v>51299.3309935984</v>
      </c>
      <c r="K4842" s="40">
        <f t="shared" si="1353"/>
        <v>1264.7615456144995</v>
      </c>
      <c r="L4842" s="39">
        <v>50719.644172718799</v>
      </c>
      <c r="M4842" s="39">
        <f t="shared" si="1354"/>
        <v>1844.4483664940999</v>
      </c>
      <c r="N4842" s="39">
        <f t="shared" si="1359"/>
        <v>579.68682087960042</v>
      </c>
      <c r="O4842" s="40">
        <f>'Estimates from MCMC'!$B$2-L4842</f>
        <v>18341.355827281201</v>
      </c>
      <c r="P4842" s="39">
        <v>51936.941872557101</v>
      </c>
      <c r="Q4842" s="40">
        <f t="shared" si="1355"/>
        <v>1217.2976998383019</v>
      </c>
      <c r="R4842" s="39">
        <v>51967.813239651798</v>
      </c>
      <c r="S4842" s="39">
        <f t="shared" si="1356"/>
        <v>30.871367094696325</v>
      </c>
      <c r="T4842" s="39">
        <f t="shared" si="1360"/>
        <v>1248.1690669329982</v>
      </c>
      <c r="U4842" s="39">
        <v>58607.902616259104</v>
      </c>
      <c r="V4842" s="39">
        <f t="shared" si="1357"/>
        <v>7888.2584435403041</v>
      </c>
      <c r="W4842" s="39">
        <v>60101.023738937904</v>
      </c>
      <c r="X4842" s="39">
        <f t="shared" si="1358"/>
        <v>244.95205574580177</v>
      </c>
      <c r="Y4842" s="39">
        <f t="shared" si="1361"/>
        <v>9381.3795662191042</v>
      </c>
      <c r="Z4842" s="39">
        <f t="shared" si="1362"/>
        <v>8959.9762610620965</v>
      </c>
      <c r="AA4842" s="45">
        <f t="shared" si="1363"/>
        <v>6.8052170116914334E-2</v>
      </c>
      <c r="AB4842" s="45">
        <f t="shared" si="1364"/>
        <v>0.43008044322476929</v>
      </c>
      <c r="AC4842" s="45">
        <f t="shared" si="1365"/>
        <v>1.3355177122808801E-2</v>
      </c>
      <c r="AD4842" s="45">
        <f t="shared" si="1366"/>
        <v>0.51148779046449244</v>
      </c>
      <c r="AE4842" s="45">
        <f t="shared" si="1367"/>
        <v>0.48851220953550756</v>
      </c>
      <c r="AF4842" s="43">
        <f>('Estimates from MCMC'!$B$2-'MCMC runs'!W4842)/'Estimates from MCMC'!$B$2</f>
        <v>0.12974003071287843</v>
      </c>
    </row>
    <row r="4843" spans="1:32" x14ac:dyDescent="0.3">
      <c r="A4843" s="38">
        <v>3030</v>
      </c>
      <c r="B4843" s="38">
        <v>2161876.4905846389</v>
      </c>
      <c r="C4843" s="39">
        <v>51589.822318663799</v>
      </c>
      <c r="D4843" s="39">
        <v>50487.798516312701</v>
      </c>
      <c r="E4843" s="39">
        <f t="shared" si="1350"/>
        <v>1102.0238023510974</v>
      </c>
      <c r="F4843" s="39">
        <v>51522.7072067099</v>
      </c>
      <c r="G4843" s="40">
        <f t="shared" si="1351"/>
        <v>67.115111953899032</v>
      </c>
      <c r="H4843" s="39">
        <v>51502.718837947403</v>
      </c>
      <c r="I4843" s="39">
        <f t="shared" si="1352"/>
        <v>87.103480716396007</v>
      </c>
      <c r="J4843" s="39">
        <v>50334.502416456497</v>
      </c>
      <c r="K4843" s="40">
        <f t="shared" si="1353"/>
        <v>1255.3199022073022</v>
      </c>
      <c r="L4843" s="39">
        <v>49766.4046159711</v>
      </c>
      <c r="M4843" s="39">
        <f t="shared" si="1354"/>
        <v>1823.4177026926991</v>
      </c>
      <c r="N4843" s="39">
        <f t="shared" si="1359"/>
        <v>568.09780048539687</v>
      </c>
      <c r="O4843" s="40">
        <f>'Estimates from MCMC'!$B$2-L4843</f>
        <v>19294.5953840289</v>
      </c>
      <c r="P4843" s="39">
        <v>50966.253309402702</v>
      </c>
      <c r="Q4843" s="40">
        <f t="shared" si="1355"/>
        <v>1199.8486934316024</v>
      </c>
      <c r="R4843" s="39">
        <v>50996.298717156198</v>
      </c>
      <c r="S4843" s="39">
        <f t="shared" si="1356"/>
        <v>30.045407753495965</v>
      </c>
      <c r="T4843" s="39">
        <f t="shared" si="1360"/>
        <v>1229.8941011850984</v>
      </c>
      <c r="U4843" s="39">
        <v>57458.083017144098</v>
      </c>
      <c r="V4843" s="39">
        <f t="shared" si="1357"/>
        <v>7691.6784011729978</v>
      </c>
      <c r="W4843" s="39">
        <v>58929.913336122503</v>
      </c>
      <c r="X4843" s="39">
        <f t="shared" si="1358"/>
        <v>241.93621779330715</v>
      </c>
      <c r="Y4843" s="39">
        <f t="shared" si="1361"/>
        <v>9163.5087201514034</v>
      </c>
      <c r="Z4843" s="39">
        <f t="shared" si="1362"/>
        <v>10131.086663877497</v>
      </c>
      <c r="AA4843" s="45">
        <f t="shared" si="1363"/>
        <v>6.3742933018597694E-2</v>
      </c>
      <c r="AB4843" s="45">
        <f t="shared" si="1364"/>
        <v>0.39864419274320639</v>
      </c>
      <c r="AC4843" s="45">
        <f t="shared" si="1365"/>
        <v>1.2539066664936122E-2</v>
      </c>
      <c r="AD4843" s="45">
        <f t="shared" si="1366"/>
        <v>0.47492619242674022</v>
      </c>
      <c r="AE4843" s="45">
        <f t="shared" si="1367"/>
        <v>0.52507380757325972</v>
      </c>
      <c r="AF4843" s="43">
        <f>('Estimates from MCMC'!$B$2-'MCMC runs'!W4843)/'Estimates from MCMC'!$B$2</f>
        <v>0.14669765372464194</v>
      </c>
    </row>
    <row r="4844" spans="1:32" x14ac:dyDescent="0.3">
      <c r="A4844" s="38">
        <v>1876</v>
      </c>
      <c r="B4844" s="38">
        <v>2090574.878144664</v>
      </c>
      <c r="C4844" s="39">
        <v>52569.741365336798</v>
      </c>
      <c r="D4844" s="39">
        <v>51481.648305404698</v>
      </c>
      <c r="E4844" s="39">
        <f t="shared" si="1350"/>
        <v>1088.0930599321</v>
      </c>
      <c r="F4844" s="39">
        <v>52504.568631953</v>
      </c>
      <c r="G4844" s="40">
        <f t="shared" si="1351"/>
        <v>65.172733383798914</v>
      </c>
      <c r="H4844" s="39">
        <v>52483.498894799501</v>
      </c>
      <c r="I4844" s="39">
        <f t="shared" si="1352"/>
        <v>86.242470537297777</v>
      </c>
      <c r="J4844" s="39">
        <v>51330.9665823139</v>
      </c>
      <c r="K4844" s="40">
        <f t="shared" si="1353"/>
        <v>1238.7747830228982</v>
      </c>
      <c r="L4844" s="39">
        <v>50767.868323017901</v>
      </c>
      <c r="M4844" s="39">
        <f t="shared" si="1354"/>
        <v>1801.8730423188972</v>
      </c>
      <c r="N4844" s="39">
        <f t="shared" si="1359"/>
        <v>563.09825929599901</v>
      </c>
      <c r="O4844" s="40">
        <f>'Estimates from MCMC'!$B$2-L4844</f>
        <v>18293.131676982099</v>
      </c>
      <c r="P4844" s="39">
        <v>51949.562522829998</v>
      </c>
      <c r="Q4844" s="40">
        <f t="shared" si="1355"/>
        <v>1181.6941998120965</v>
      </c>
      <c r="R4844" s="39">
        <v>51979.494066567197</v>
      </c>
      <c r="S4844" s="39">
        <f t="shared" si="1356"/>
        <v>29.931543737198808</v>
      </c>
      <c r="T4844" s="39">
        <f t="shared" si="1360"/>
        <v>1211.6257435492953</v>
      </c>
      <c r="U4844" s="39">
        <v>58661.365829784598</v>
      </c>
      <c r="V4844" s="39">
        <f t="shared" si="1357"/>
        <v>7893.4975067666965</v>
      </c>
      <c r="W4844" s="39">
        <v>60111.620439204002</v>
      </c>
      <c r="X4844" s="39">
        <f t="shared" si="1358"/>
        <v>238.62886587010871</v>
      </c>
      <c r="Y4844" s="39">
        <f t="shared" si="1361"/>
        <v>9343.7521161861005</v>
      </c>
      <c r="Z4844" s="39">
        <f t="shared" si="1362"/>
        <v>8949.3795607959983</v>
      </c>
      <c r="AA4844" s="45">
        <f t="shared" si="1363"/>
        <v>6.6233915818463218E-2</v>
      </c>
      <c r="AB4844" s="45">
        <f t="shared" si="1364"/>
        <v>0.43150061160380399</v>
      </c>
      <c r="AC4844" s="45">
        <f t="shared" si="1365"/>
        <v>1.3044724658619875E-2</v>
      </c>
      <c r="AD4844" s="45">
        <f t="shared" si="1366"/>
        <v>0.51077925208088715</v>
      </c>
      <c r="AE4844" s="45">
        <f t="shared" si="1367"/>
        <v>0.48922074791911291</v>
      </c>
      <c r="AF4844" s="43">
        <f>('Estimates from MCMC'!$B$2-'MCMC runs'!W4844)/'Estimates from MCMC'!$B$2</f>
        <v>0.12958659099630759</v>
      </c>
    </row>
    <row r="4845" spans="1:32" x14ac:dyDescent="0.3">
      <c r="A4845" s="38">
        <v>11</v>
      </c>
      <c r="B4845" s="38">
        <v>2004628.2023432944</v>
      </c>
      <c r="C4845" s="39">
        <v>53209.5494683176</v>
      </c>
      <c r="D4845" s="39">
        <v>52107.037928117497</v>
      </c>
      <c r="E4845" s="39">
        <f t="shared" si="1350"/>
        <v>1102.5115402001029</v>
      </c>
      <c r="F4845" s="39">
        <v>53129.909662096499</v>
      </c>
      <c r="G4845" s="40">
        <f t="shared" si="1351"/>
        <v>79.639806221101026</v>
      </c>
      <c r="H4845" s="39">
        <v>53120.913965395303</v>
      </c>
      <c r="I4845" s="39">
        <f t="shared" si="1352"/>
        <v>88.635502922297746</v>
      </c>
      <c r="J4845" s="39">
        <v>51940.098838787097</v>
      </c>
      <c r="K4845" s="40">
        <f t="shared" si="1353"/>
        <v>1269.4506295305036</v>
      </c>
      <c r="L4845" s="39">
        <v>51361.247409896001</v>
      </c>
      <c r="M4845" s="39">
        <f t="shared" si="1354"/>
        <v>1848.3020584215992</v>
      </c>
      <c r="N4845" s="39">
        <f t="shared" si="1359"/>
        <v>578.85142889109557</v>
      </c>
      <c r="O4845" s="40">
        <f>'Estimates from MCMC'!$B$2-L4845</f>
        <v>17699.752590103999</v>
      </c>
      <c r="P4845" s="39">
        <v>52578.451888116397</v>
      </c>
      <c r="Q4845" s="40">
        <f t="shared" si="1355"/>
        <v>1217.2044782203957</v>
      </c>
      <c r="R4845" s="39">
        <v>52609.068237453997</v>
      </c>
      <c r="S4845" s="39">
        <f t="shared" si="1356"/>
        <v>30.616349337600695</v>
      </c>
      <c r="T4845" s="39">
        <f t="shared" si="1360"/>
        <v>1247.8208275579964</v>
      </c>
      <c r="U4845" s="39">
        <v>59476.730180053601</v>
      </c>
      <c r="V4845" s="39">
        <f t="shared" si="1357"/>
        <v>8115.4827701575996</v>
      </c>
      <c r="W4845" s="39">
        <v>60973.3986425783</v>
      </c>
      <c r="X4845" s="39">
        <f t="shared" si="1358"/>
        <v>248.84763496670348</v>
      </c>
      <c r="Y4845" s="39">
        <f t="shared" si="1361"/>
        <v>9612.1512326822995</v>
      </c>
      <c r="Z4845" s="39">
        <f t="shared" si="1362"/>
        <v>8087.6013574216995</v>
      </c>
      <c r="AA4845" s="45">
        <f t="shared" si="1363"/>
        <v>7.049933727636723E-2</v>
      </c>
      <c r="AB4845" s="45">
        <f t="shared" si="1364"/>
        <v>0.45850826043156095</v>
      </c>
      <c r="AC4845" s="45">
        <f t="shared" si="1365"/>
        <v>1.4059384937721398E-2</v>
      </c>
      <c r="AD4845" s="45">
        <f t="shared" si="1366"/>
        <v>0.54306698264564957</v>
      </c>
      <c r="AE4845" s="45">
        <f t="shared" si="1367"/>
        <v>0.45693301735435043</v>
      </c>
      <c r="AF4845" s="43">
        <f>('Estimates from MCMC'!$B$2-'MCMC runs'!W4845)/'Estimates from MCMC'!$B$2</f>
        <v>0.1171080835409522</v>
      </c>
    </row>
    <row r="4846" spans="1:32" x14ac:dyDescent="0.3">
      <c r="A4846" s="38">
        <v>2224</v>
      </c>
      <c r="B4846" s="38">
        <v>2004628.2023432944</v>
      </c>
      <c r="C4846" s="39">
        <v>53209.5494683176</v>
      </c>
      <c r="D4846" s="39">
        <v>52107.037928117497</v>
      </c>
      <c r="E4846" s="39">
        <f t="shared" si="1350"/>
        <v>1102.5115402001029</v>
      </c>
      <c r="F4846" s="39">
        <v>53129.909662096499</v>
      </c>
      <c r="G4846" s="40">
        <f t="shared" si="1351"/>
        <v>79.639806221101026</v>
      </c>
      <c r="H4846" s="39">
        <v>53120.913965395303</v>
      </c>
      <c r="I4846" s="39">
        <f t="shared" si="1352"/>
        <v>88.635502922297746</v>
      </c>
      <c r="J4846" s="39">
        <v>51940.098838787097</v>
      </c>
      <c r="K4846" s="40">
        <f t="shared" si="1353"/>
        <v>1269.4506295305036</v>
      </c>
      <c r="L4846" s="39">
        <v>51361.247409896001</v>
      </c>
      <c r="M4846" s="39">
        <f t="shared" si="1354"/>
        <v>1848.3020584215992</v>
      </c>
      <c r="N4846" s="39">
        <f t="shared" si="1359"/>
        <v>578.85142889109557</v>
      </c>
      <c r="O4846" s="40">
        <f>'Estimates from MCMC'!$B$2-L4846</f>
        <v>17699.752590103999</v>
      </c>
      <c r="P4846" s="39">
        <v>52578.451888116397</v>
      </c>
      <c r="Q4846" s="40">
        <f t="shared" si="1355"/>
        <v>1217.2044782203957</v>
      </c>
      <c r="R4846" s="39">
        <v>52609.068237453997</v>
      </c>
      <c r="S4846" s="39">
        <f t="shared" si="1356"/>
        <v>30.616349337600695</v>
      </c>
      <c r="T4846" s="39">
        <f t="shared" si="1360"/>
        <v>1247.8208275579964</v>
      </c>
      <c r="U4846" s="39">
        <v>59476.730180053601</v>
      </c>
      <c r="V4846" s="39">
        <f t="shared" si="1357"/>
        <v>8115.4827701575996</v>
      </c>
      <c r="W4846" s="39">
        <v>60973.3986425783</v>
      </c>
      <c r="X4846" s="39">
        <f t="shared" si="1358"/>
        <v>248.84763496670348</v>
      </c>
      <c r="Y4846" s="39">
        <f t="shared" si="1361"/>
        <v>9612.1512326822995</v>
      </c>
      <c r="Z4846" s="39">
        <f t="shared" si="1362"/>
        <v>8087.6013574216995</v>
      </c>
      <c r="AA4846" s="45">
        <f t="shared" si="1363"/>
        <v>7.049933727636723E-2</v>
      </c>
      <c r="AB4846" s="45">
        <f t="shared" si="1364"/>
        <v>0.45850826043156095</v>
      </c>
      <c r="AC4846" s="45">
        <f t="shared" si="1365"/>
        <v>1.4059384937721398E-2</v>
      </c>
      <c r="AD4846" s="45">
        <f t="shared" si="1366"/>
        <v>0.54306698264564957</v>
      </c>
      <c r="AE4846" s="45">
        <f t="shared" si="1367"/>
        <v>0.45693301735435043</v>
      </c>
      <c r="AF4846" s="43">
        <f>('Estimates from MCMC'!$B$2-'MCMC runs'!W4846)/'Estimates from MCMC'!$B$2</f>
        <v>0.1171080835409522</v>
      </c>
    </row>
    <row r="4847" spans="1:32" x14ac:dyDescent="0.3">
      <c r="A4847" s="38">
        <v>1182</v>
      </c>
      <c r="B4847" s="38">
        <v>1994322.2535490859</v>
      </c>
      <c r="C4847" s="39">
        <v>52290.9326137768</v>
      </c>
      <c r="D4847" s="39">
        <v>51195.181168201598</v>
      </c>
      <c r="E4847" s="39">
        <f t="shared" si="1350"/>
        <v>1095.7514455752025</v>
      </c>
      <c r="F4847" s="39">
        <v>52212.0027718204</v>
      </c>
      <c r="G4847" s="40">
        <f t="shared" si="1351"/>
        <v>78.929841956400196</v>
      </c>
      <c r="H4847" s="39">
        <v>52203.993722482599</v>
      </c>
      <c r="I4847" s="39">
        <f t="shared" si="1352"/>
        <v>86.938891294201312</v>
      </c>
      <c r="J4847" s="39">
        <v>51030.540130239198</v>
      </c>
      <c r="K4847" s="40">
        <f t="shared" si="1353"/>
        <v>1260.3924835376019</v>
      </c>
      <c r="L4847" s="39">
        <v>50463.272934514796</v>
      </c>
      <c r="M4847" s="39">
        <f t="shared" si="1354"/>
        <v>1827.6596792620039</v>
      </c>
      <c r="N4847" s="39">
        <f t="shared" si="1359"/>
        <v>567.26719572440197</v>
      </c>
      <c r="O4847" s="40">
        <f>'Estimates from MCMC'!$B$2-L4847</f>
        <v>18597.727065485204</v>
      </c>
      <c r="P4847" s="39">
        <v>51667.300128672701</v>
      </c>
      <c r="Q4847" s="40">
        <f t="shared" si="1355"/>
        <v>1204.0271941579049</v>
      </c>
      <c r="R4847" s="39">
        <v>51697.027261489202</v>
      </c>
      <c r="S4847" s="39">
        <f t="shared" si="1356"/>
        <v>29.727132816500671</v>
      </c>
      <c r="T4847" s="39">
        <f t="shared" si="1360"/>
        <v>1233.7543269744056</v>
      </c>
      <c r="U4847" s="39">
        <v>58220.477024250999</v>
      </c>
      <c r="V4847" s="39">
        <f t="shared" si="1357"/>
        <v>7757.2040897362021</v>
      </c>
      <c r="W4847" s="39">
        <v>59696.467198263999</v>
      </c>
      <c r="X4847" s="39">
        <f t="shared" si="1358"/>
        <v>242.23584703859524</v>
      </c>
      <c r="Y4847" s="39">
        <f t="shared" si="1361"/>
        <v>9233.1942637492029</v>
      </c>
      <c r="Z4847" s="39">
        <f t="shared" si="1362"/>
        <v>9364.5328017360007</v>
      </c>
      <c r="AA4847" s="45">
        <f t="shared" si="1363"/>
        <v>6.6338984469993756E-2</v>
      </c>
      <c r="AB4847" s="45">
        <f t="shared" si="1364"/>
        <v>0.41710495387000784</v>
      </c>
      <c r="AC4847" s="45">
        <f t="shared" si="1365"/>
        <v>1.3025024304617917E-2</v>
      </c>
      <c r="AD4847" s="45">
        <f t="shared" si="1366"/>
        <v>0.49646896264461954</v>
      </c>
      <c r="AE4847" s="45">
        <f t="shared" si="1367"/>
        <v>0.50353103735538052</v>
      </c>
      <c r="AF4847" s="43">
        <f>('Estimates from MCMC'!$B$2-'MCMC runs'!W4847)/'Estimates from MCMC'!$B$2</f>
        <v>0.13559799020772942</v>
      </c>
    </row>
    <row r="4848" spans="1:32" x14ac:dyDescent="0.3">
      <c r="A4848" s="38">
        <v>3566</v>
      </c>
      <c r="B4848" s="38">
        <v>2032857.1681313035</v>
      </c>
      <c r="C4848" s="39">
        <v>52168.851817570503</v>
      </c>
      <c r="D4848" s="39">
        <v>51061.016209455098</v>
      </c>
      <c r="E4848" s="39">
        <f t="shared" si="1350"/>
        <v>1107.8356081154052</v>
      </c>
      <c r="F4848" s="39">
        <v>52109.413282267</v>
      </c>
      <c r="G4848" s="40">
        <f t="shared" si="1351"/>
        <v>59.438535303503159</v>
      </c>
      <c r="H4848" s="39">
        <v>52081.963524692903</v>
      </c>
      <c r="I4848" s="39">
        <f t="shared" si="1352"/>
        <v>86.888292877600179</v>
      </c>
      <c r="J4848" s="39">
        <v>50915.264175498203</v>
      </c>
      <c r="K4848" s="40">
        <f t="shared" si="1353"/>
        <v>1253.5876420722998</v>
      </c>
      <c r="L4848" s="39">
        <v>50348.4338288449</v>
      </c>
      <c r="M4848" s="39">
        <f t="shared" si="1354"/>
        <v>1820.4179887256032</v>
      </c>
      <c r="N4848" s="39">
        <f t="shared" si="1359"/>
        <v>566.83034665330342</v>
      </c>
      <c r="O4848" s="40">
        <f>'Estimates from MCMC'!$B$2-L4848</f>
        <v>18712.5661711551</v>
      </c>
      <c r="P4848" s="39">
        <v>51543.998436058799</v>
      </c>
      <c r="Q4848" s="40">
        <f t="shared" si="1355"/>
        <v>1195.5646072138989</v>
      </c>
      <c r="R4848" s="39">
        <v>51574.037502918603</v>
      </c>
      <c r="S4848" s="39">
        <f t="shared" si="1356"/>
        <v>30.039066859804734</v>
      </c>
      <c r="T4848" s="39">
        <f t="shared" si="1360"/>
        <v>1225.6036740737036</v>
      </c>
      <c r="U4848" s="39">
        <v>58187.821969746197</v>
      </c>
      <c r="V4848" s="39">
        <f t="shared" si="1357"/>
        <v>7839.3881409012974</v>
      </c>
      <c r="W4848" s="39">
        <v>59656.492737228902</v>
      </c>
      <c r="X4848" s="39">
        <f t="shared" si="1358"/>
        <v>243.06709340900125</v>
      </c>
      <c r="Y4848" s="39">
        <f t="shared" si="1361"/>
        <v>9308.0589083840023</v>
      </c>
      <c r="Z4848" s="39">
        <f t="shared" si="1362"/>
        <v>9404.5072627710979</v>
      </c>
      <c r="AA4848" s="45">
        <f t="shared" si="1363"/>
        <v>6.5496290720560679E-2</v>
      </c>
      <c r="AB4848" s="45">
        <f t="shared" si="1364"/>
        <v>0.41893709655843442</v>
      </c>
      <c r="AC4848" s="45">
        <f t="shared" si="1365"/>
        <v>1.2989511496487445E-2</v>
      </c>
      <c r="AD4848" s="45">
        <f t="shared" si="1366"/>
        <v>0.49742289877548251</v>
      </c>
      <c r="AE4848" s="45">
        <f t="shared" si="1367"/>
        <v>0.50257710122451749</v>
      </c>
      <c r="AF4848" s="43">
        <f>('Estimates from MCMC'!$B$2-'MCMC runs'!W4848)/'Estimates from MCMC'!$B$2</f>
        <v>0.1361768185049608</v>
      </c>
    </row>
    <row r="4849" spans="1:32" x14ac:dyDescent="0.3">
      <c r="A4849" s="38">
        <v>4760</v>
      </c>
      <c r="B4849" s="38">
        <v>2059362.6120957506</v>
      </c>
      <c r="C4849" s="39">
        <v>52031.861529402202</v>
      </c>
      <c r="D4849" s="39">
        <v>50958.2953484018</v>
      </c>
      <c r="E4849" s="39">
        <f t="shared" si="1350"/>
        <v>1073.5661810004021</v>
      </c>
      <c r="F4849" s="39">
        <v>51959.148440320198</v>
      </c>
      <c r="G4849" s="40">
        <f t="shared" si="1351"/>
        <v>72.713089082004444</v>
      </c>
      <c r="H4849" s="39">
        <v>51947.323201477098</v>
      </c>
      <c r="I4849" s="39">
        <f t="shared" si="1352"/>
        <v>84.538327925103658</v>
      </c>
      <c r="J4849" s="39">
        <v>50802.179427572097</v>
      </c>
      <c r="K4849" s="40">
        <f t="shared" si="1353"/>
        <v>1229.6821018301052</v>
      </c>
      <c r="L4849" s="39">
        <v>50250.434902741901</v>
      </c>
      <c r="M4849" s="39">
        <f t="shared" si="1354"/>
        <v>1781.4266266603008</v>
      </c>
      <c r="N4849" s="39">
        <f t="shared" si="1359"/>
        <v>551.74452483019559</v>
      </c>
      <c r="O4849" s="40">
        <f>'Estimates from MCMC'!$B$2-L4849</f>
        <v>18810.565097258099</v>
      </c>
      <c r="P4849" s="39">
        <v>51414.993028552897</v>
      </c>
      <c r="Q4849" s="40">
        <f t="shared" si="1355"/>
        <v>1164.558125810996</v>
      </c>
      <c r="R4849" s="39">
        <v>51444.180626029804</v>
      </c>
      <c r="S4849" s="39">
        <f t="shared" si="1356"/>
        <v>29.187597476906376</v>
      </c>
      <c r="T4849" s="39">
        <f t="shared" si="1360"/>
        <v>1193.7457232879024</v>
      </c>
      <c r="U4849" s="39">
        <v>58020.255902439298</v>
      </c>
      <c r="V4849" s="39">
        <f t="shared" si="1357"/>
        <v>7769.8209996973965</v>
      </c>
      <c r="W4849" s="39">
        <v>59449.677652470797</v>
      </c>
      <c r="X4849" s="39">
        <f t="shared" si="1358"/>
        <v>235.67602674359659</v>
      </c>
      <c r="Y4849" s="39">
        <f t="shared" si="1361"/>
        <v>9199.2427497288954</v>
      </c>
      <c r="Z4849" s="39">
        <f t="shared" si="1362"/>
        <v>9611.3223475292034</v>
      </c>
      <c r="AA4849" s="45">
        <f t="shared" si="1363"/>
        <v>6.3461449303397449E-2</v>
      </c>
      <c r="AB4849" s="45">
        <f t="shared" si="1364"/>
        <v>0.41305622449534785</v>
      </c>
      <c r="AC4849" s="45">
        <f t="shared" si="1365"/>
        <v>1.2528917952494136E-2</v>
      </c>
      <c r="AD4849" s="45">
        <f t="shared" si="1366"/>
        <v>0.48904659175123943</v>
      </c>
      <c r="AE4849" s="45">
        <f t="shared" si="1367"/>
        <v>0.51095340824876057</v>
      </c>
      <c r="AF4849" s="43">
        <f>('Estimates from MCMC'!$B$2-'MCMC runs'!W4849)/'Estimates from MCMC'!$B$2</f>
        <v>0.13917149110973204</v>
      </c>
    </row>
    <row r="4850" spans="1:32" x14ac:dyDescent="0.3">
      <c r="A4850" s="38">
        <v>1651</v>
      </c>
      <c r="B4850" s="38">
        <v>1992662.5456403422</v>
      </c>
      <c r="C4850" s="39">
        <v>52154.561235628003</v>
      </c>
      <c r="D4850" s="39">
        <v>51058.260011970102</v>
      </c>
      <c r="E4850" s="39">
        <f t="shared" si="1350"/>
        <v>1096.3012236579016</v>
      </c>
      <c r="F4850" s="39">
        <v>52096.078545090597</v>
      </c>
      <c r="G4850" s="40">
        <f t="shared" si="1351"/>
        <v>58.482690537406597</v>
      </c>
      <c r="H4850" s="39">
        <v>52067.852459830603</v>
      </c>
      <c r="I4850" s="39">
        <f t="shared" si="1352"/>
        <v>86.708775797400449</v>
      </c>
      <c r="J4850" s="39">
        <v>50913.776519444102</v>
      </c>
      <c r="K4850" s="40">
        <f t="shared" si="1353"/>
        <v>1240.7847161839018</v>
      </c>
      <c r="L4850" s="39">
        <v>50348.195755354202</v>
      </c>
      <c r="M4850" s="39">
        <f t="shared" si="1354"/>
        <v>1806.3654802738019</v>
      </c>
      <c r="N4850" s="39">
        <f t="shared" si="1359"/>
        <v>565.58076408990019</v>
      </c>
      <c r="O4850" s="40">
        <f>'Estimates from MCMC'!$B$2-L4850</f>
        <v>18712.804244645798</v>
      </c>
      <c r="P4850" s="39">
        <v>51534.880509584102</v>
      </c>
      <c r="Q4850" s="40">
        <f t="shared" si="1355"/>
        <v>1186.6847542299001</v>
      </c>
      <c r="R4850" s="39">
        <v>51565.074067374997</v>
      </c>
      <c r="S4850" s="39">
        <f t="shared" si="1356"/>
        <v>30.193557790895284</v>
      </c>
      <c r="T4850" s="39">
        <f t="shared" si="1360"/>
        <v>1216.8783120207954</v>
      </c>
      <c r="U4850" s="39">
        <v>58025.674483429197</v>
      </c>
      <c r="V4850" s="39">
        <f t="shared" si="1357"/>
        <v>7677.4787280749952</v>
      </c>
      <c r="W4850" s="39">
        <v>59479.994895737502</v>
      </c>
      <c r="X4850" s="39">
        <f t="shared" si="1358"/>
        <v>237.44210028750967</v>
      </c>
      <c r="Y4850" s="39">
        <f t="shared" si="1361"/>
        <v>9131.7991403833003</v>
      </c>
      <c r="Z4850" s="39">
        <f t="shared" si="1362"/>
        <v>9581.0051042624982</v>
      </c>
      <c r="AA4850" s="45">
        <f t="shared" si="1363"/>
        <v>6.5029179812479188E-2</v>
      </c>
      <c r="AB4850" s="45">
        <f t="shared" si="1364"/>
        <v>0.41027943368090936</v>
      </c>
      <c r="AC4850" s="45">
        <f t="shared" si="1365"/>
        <v>1.2688750290082674E-2</v>
      </c>
      <c r="AD4850" s="45">
        <f t="shared" si="1366"/>
        <v>0.48799736378347125</v>
      </c>
      <c r="AE4850" s="45">
        <f t="shared" si="1367"/>
        <v>0.51200263621652875</v>
      </c>
      <c r="AF4850" s="43">
        <f>('Estimates from MCMC'!$B$2-'MCMC runs'!W4850)/'Estimates from MCMC'!$B$2</f>
        <v>0.13873249886712469</v>
      </c>
    </row>
    <row r="4851" spans="1:32" x14ac:dyDescent="0.3">
      <c r="A4851" s="38">
        <v>1937</v>
      </c>
      <c r="B4851" s="38">
        <v>2010747.7857273719</v>
      </c>
      <c r="C4851" s="39">
        <v>52902.4613796759</v>
      </c>
      <c r="D4851" s="39">
        <v>51805.810485840899</v>
      </c>
      <c r="E4851" s="39">
        <f t="shared" si="1350"/>
        <v>1096.6508938350016</v>
      </c>
      <c r="F4851" s="39">
        <v>52829.045616254298</v>
      </c>
      <c r="G4851" s="40">
        <f t="shared" si="1351"/>
        <v>73.415763421602605</v>
      </c>
      <c r="H4851" s="39">
        <v>52814.896635076802</v>
      </c>
      <c r="I4851" s="39">
        <f t="shared" si="1352"/>
        <v>87.564744599098049</v>
      </c>
      <c r="J4851" s="39">
        <v>51645.906435835001</v>
      </c>
      <c r="K4851" s="40">
        <f t="shared" si="1353"/>
        <v>1256.5549438408998</v>
      </c>
      <c r="L4851" s="39">
        <v>51074.2551844552</v>
      </c>
      <c r="M4851" s="39">
        <f t="shared" si="1354"/>
        <v>1828.2061952207005</v>
      </c>
      <c r="N4851" s="39">
        <f t="shared" si="1359"/>
        <v>571.65125137980067</v>
      </c>
      <c r="O4851" s="40">
        <f>'Estimates from MCMC'!$B$2-L4851</f>
        <v>17986.7448155448</v>
      </c>
      <c r="P4851" s="39">
        <v>52274.990174385697</v>
      </c>
      <c r="Q4851" s="40">
        <f t="shared" si="1355"/>
        <v>1200.7349899304972</v>
      </c>
      <c r="R4851" s="39">
        <v>52305.305427459301</v>
      </c>
      <c r="S4851" s="39">
        <f t="shared" si="1356"/>
        <v>30.315253073604254</v>
      </c>
      <c r="T4851" s="39">
        <f t="shared" si="1360"/>
        <v>1231.0502430041015</v>
      </c>
      <c r="U4851" s="39">
        <v>59113.398238072499</v>
      </c>
      <c r="V4851" s="39">
        <f t="shared" si="1357"/>
        <v>8039.1430536172993</v>
      </c>
      <c r="W4851" s="39">
        <v>60589.454781177301</v>
      </c>
      <c r="X4851" s="39">
        <f t="shared" si="1358"/>
        <v>245.00630010070017</v>
      </c>
      <c r="Y4851" s="39">
        <f t="shared" si="1361"/>
        <v>9515.199596722101</v>
      </c>
      <c r="Z4851" s="39">
        <f t="shared" si="1362"/>
        <v>8471.5452188226991</v>
      </c>
      <c r="AA4851" s="45">
        <f t="shared" si="1363"/>
        <v>6.8442080856130405E-2</v>
      </c>
      <c r="AB4851" s="45">
        <f t="shared" si="1364"/>
        <v>0.44694819079601211</v>
      </c>
      <c r="AC4851" s="45">
        <f t="shared" si="1365"/>
        <v>1.3621491971629953E-2</v>
      </c>
      <c r="AD4851" s="45">
        <f t="shared" si="1366"/>
        <v>0.52901176362377245</v>
      </c>
      <c r="AE4851" s="45">
        <f t="shared" si="1367"/>
        <v>0.4709882363762275</v>
      </c>
      <c r="AF4851" s="43">
        <f>('Estimates from MCMC'!$B$2-'MCMC runs'!W4851)/'Estimates from MCMC'!$B$2</f>
        <v>0.12266757241891516</v>
      </c>
    </row>
    <row r="4852" spans="1:32" x14ac:dyDescent="0.3">
      <c r="A4852" s="38">
        <v>3092</v>
      </c>
      <c r="B4852" s="38">
        <v>2057077.5176812336</v>
      </c>
      <c r="C4852" s="39">
        <v>53460.918196006402</v>
      </c>
      <c r="D4852" s="39">
        <v>52366.478612090003</v>
      </c>
      <c r="E4852" s="39">
        <f t="shared" si="1350"/>
        <v>1094.439583916399</v>
      </c>
      <c r="F4852" s="39">
        <v>53388.226091742101</v>
      </c>
      <c r="G4852" s="40">
        <f t="shared" si="1351"/>
        <v>72.692104264300724</v>
      </c>
      <c r="H4852" s="39">
        <v>53373.925113536097</v>
      </c>
      <c r="I4852" s="39">
        <f t="shared" si="1352"/>
        <v>86.993082470304216</v>
      </c>
      <c r="J4852" s="39">
        <v>52207.851153799696</v>
      </c>
      <c r="K4852" s="40">
        <f t="shared" si="1353"/>
        <v>1253.0670422067051</v>
      </c>
      <c r="L4852" s="39">
        <v>51639.580461076199</v>
      </c>
      <c r="M4852" s="39">
        <f t="shared" si="1354"/>
        <v>1821.3377349302027</v>
      </c>
      <c r="N4852" s="39">
        <f t="shared" si="1359"/>
        <v>568.27069272349763</v>
      </c>
      <c r="O4852" s="40">
        <f>'Estimates from MCMC'!$B$2-L4852</f>
        <v>17421.419538923801</v>
      </c>
      <c r="P4852" s="39">
        <v>52834.7646070314</v>
      </c>
      <c r="Q4852" s="40">
        <f t="shared" si="1355"/>
        <v>1195.1841459552015</v>
      </c>
      <c r="R4852" s="39">
        <v>52864.871789409997</v>
      </c>
      <c r="S4852" s="39">
        <f t="shared" si="1356"/>
        <v>30.107182378596917</v>
      </c>
      <c r="T4852" s="39">
        <f t="shared" si="1360"/>
        <v>1225.2913283337984</v>
      </c>
      <c r="U4852" s="39">
        <v>59719.796301387898</v>
      </c>
      <c r="V4852" s="39">
        <f t="shared" si="1357"/>
        <v>8080.2158403116991</v>
      </c>
      <c r="W4852" s="39">
        <v>61188.929851821398</v>
      </c>
      <c r="X4852" s="39">
        <f t="shared" si="1358"/>
        <v>243.84222209970176</v>
      </c>
      <c r="Y4852" s="39">
        <f t="shared" si="1361"/>
        <v>9549.3493907451993</v>
      </c>
      <c r="Z4852" s="39">
        <f t="shared" si="1362"/>
        <v>7872.0701481786018</v>
      </c>
      <c r="AA4852" s="45">
        <f t="shared" si="1363"/>
        <v>7.0332462035954738E-2</v>
      </c>
      <c r="AB4852" s="45">
        <f t="shared" si="1364"/>
        <v>0.4638092677958004</v>
      </c>
      <c r="AC4852" s="45">
        <f t="shared" si="1365"/>
        <v>1.3996690772235715E-2</v>
      </c>
      <c r="AD4852" s="45">
        <f t="shared" si="1366"/>
        <v>0.54813842060399087</v>
      </c>
      <c r="AE4852" s="45">
        <f t="shared" si="1367"/>
        <v>0.45186157939600913</v>
      </c>
      <c r="AF4852" s="43">
        <f>('Estimates from MCMC'!$B$2-'MCMC runs'!W4852)/'Estimates from MCMC'!$B$2</f>
        <v>0.11398720186760403</v>
      </c>
    </row>
    <row r="4853" spans="1:32" x14ac:dyDescent="0.3">
      <c r="A4853" s="38">
        <v>445</v>
      </c>
      <c r="B4853" s="38">
        <v>2242893.5299030882</v>
      </c>
      <c r="C4853" s="39">
        <v>52441.157987459497</v>
      </c>
      <c r="D4853" s="39">
        <v>51321.332941196801</v>
      </c>
      <c r="E4853" s="39">
        <f t="shared" si="1350"/>
        <v>1119.8250462626966</v>
      </c>
      <c r="F4853" s="39">
        <v>52371.698465784197</v>
      </c>
      <c r="G4853" s="40">
        <f t="shared" si="1351"/>
        <v>69.459521675300493</v>
      </c>
      <c r="H4853" s="39">
        <v>52352.4909424324</v>
      </c>
      <c r="I4853" s="39">
        <f t="shared" si="1352"/>
        <v>88.667045027097629</v>
      </c>
      <c r="J4853" s="39">
        <v>51164.3060810924</v>
      </c>
      <c r="K4853" s="40">
        <f t="shared" si="1353"/>
        <v>1276.8519063670974</v>
      </c>
      <c r="L4853" s="39">
        <v>50585.941487759897</v>
      </c>
      <c r="M4853" s="39">
        <f t="shared" si="1354"/>
        <v>1855.2164996995998</v>
      </c>
      <c r="N4853" s="39">
        <f t="shared" si="1359"/>
        <v>578.36459333250241</v>
      </c>
      <c r="O4853" s="40">
        <f>'Estimates from MCMC'!$B$2-L4853</f>
        <v>18475.058512240103</v>
      </c>
      <c r="P4853" s="39">
        <v>51808.410176158199</v>
      </c>
      <c r="Q4853" s="40">
        <f t="shared" si="1355"/>
        <v>1222.4686883983013</v>
      </c>
      <c r="R4853" s="39">
        <v>51838.903381344797</v>
      </c>
      <c r="S4853" s="39">
        <f t="shared" si="1356"/>
        <v>30.493205186598061</v>
      </c>
      <c r="T4853" s="39">
        <f t="shared" si="1360"/>
        <v>1252.9618935848994</v>
      </c>
      <c r="U4853" s="39">
        <v>58542.8959488779</v>
      </c>
      <c r="V4853" s="39">
        <f t="shared" si="1357"/>
        <v>7956.9544611180027</v>
      </c>
      <c r="W4853" s="39">
        <v>60045.781208170003</v>
      </c>
      <c r="X4853" s="39">
        <f t="shared" si="1358"/>
        <v>249.92336570720363</v>
      </c>
      <c r="Y4853" s="39">
        <f t="shared" si="1361"/>
        <v>9459.8397204101057</v>
      </c>
      <c r="Z4853" s="39">
        <f t="shared" si="1362"/>
        <v>9015.2187918299969</v>
      </c>
      <c r="AA4853" s="45">
        <f t="shared" si="1363"/>
        <v>6.7819102859933381E-2</v>
      </c>
      <c r="AB4853" s="45">
        <f t="shared" si="1364"/>
        <v>0.43068629286593912</v>
      </c>
      <c r="AC4853" s="45">
        <f t="shared" si="1365"/>
        <v>1.3527608886414313E-2</v>
      </c>
      <c r="AD4853" s="45">
        <f t="shared" si="1366"/>
        <v>0.51203300461228685</v>
      </c>
      <c r="AE4853" s="45">
        <f t="shared" si="1367"/>
        <v>0.48796699538771315</v>
      </c>
      <c r="AF4853" s="43">
        <f>('Estimates from MCMC'!$B$2-'MCMC runs'!W4853)/'Estimates from MCMC'!$B$2</f>
        <v>0.13053993993469537</v>
      </c>
    </row>
    <row r="4854" spans="1:32" x14ac:dyDescent="0.3">
      <c r="A4854" s="38">
        <v>2933</v>
      </c>
      <c r="B4854" s="38">
        <v>2067889.3023093757</v>
      </c>
      <c r="C4854" s="39">
        <v>52992.1574386477</v>
      </c>
      <c r="D4854" s="39">
        <v>51902.354694031899</v>
      </c>
      <c r="E4854" s="39">
        <f t="shared" si="1350"/>
        <v>1089.8027446158012</v>
      </c>
      <c r="F4854" s="39">
        <v>52919.5819022168</v>
      </c>
      <c r="G4854" s="40">
        <f t="shared" si="1351"/>
        <v>72.575536430900684</v>
      </c>
      <c r="H4854" s="39">
        <v>52904.839045121902</v>
      </c>
      <c r="I4854" s="39">
        <f t="shared" si="1352"/>
        <v>87.318393525798456</v>
      </c>
      <c r="J4854" s="39">
        <v>51743.558540543701</v>
      </c>
      <c r="K4854" s="40">
        <f t="shared" si="1353"/>
        <v>1248.5988981039991</v>
      </c>
      <c r="L4854" s="39">
        <v>51173.472098719001</v>
      </c>
      <c r="M4854" s="39">
        <f t="shared" si="1354"/>
        <v>1818.6853399286992</v>
      </c>
      <c r="N4854" s="39">
        <f t="shared" si="1359"/>
        <v>570.08644182470016</v>
      </c>
      <c r="O4854" s="40">
        <f>'Estimates from MCMC'!$B$2-L4854</f>
        <v>17887.527901280999</v>
      </c>
      <c r="P4854" s="39">
        <v>52368.132297055003</v>
      </c>
      <c r="Q4854" s="40">
        <f t="shared" si="1355"/>
        <v>1194.6601983360015</v>
      </c>
      <c r="R4854" s="39">
        <v>52398.490547607696</v>
      </c>
      <c r="S4854" s="39">
        <f t="shared" si="1356"/>
        <v>30.358250552693789</v>
      </c>
      <c r="T4854" s="39">
        <f t="shared" si="1360"/>
        <v>1225.0184488886953</v>
      </c>
      <c r="U4854" s="39">
        <v>59111.746367182801</v>
      </c>
      <c r="V4854" s="39">
        <f t="shared" si="1357"/>
        <v>7938.2742684637997</v>
      </c>
      <c r="W4854" s="39">
        <v>60578.0052208454</v>
      </c>
      <c r="X4854" s="39">
        <f t="shared" si="1358"/>
        <v>241.24040477390372</v>
      </c>
      <c r="Y4854" s="39">
        <f t="shared" si="1361"/>
        <v>9404.5331221263987</v>
      </c>
      <c r="Z4854" s="39">
        <f t="shared" si="1362"/>
        <v>8482.9947791546001</v>
      </c>
      <c r="AA4854" s="45">
        <f t="shared" si="1363"/>
        <v>6.8484502478454098E-2</v>
      </c>
      <c r="AB4854" s="45">
        <f t="shared" si="1364"/>
        <v>0.44378822564381898</v>
      </c>
      <c r="AC4854" s="45">
        <f t="shared" si="1365"/>
        <v>1.3486514520356249E-2</v>
      </c>
      <c r="AD4854" s="45">
        <f t="shared" si="1366"/>
        <v>0.5257592426426293</v>
      </c>
      <c r="AE4854" s="45">
        <f t="shared" si="1367"/>
        <v>0.4742407573573707</v>
      </c>
      <c r="AF4854" s="43">
        <f>('Estimates from MCMC'!$B$2-'MCMC runs'!W4854)/'Estimates from MCMC'!$B$2</f>
        <v>0.12283336150873286</v>
      </c>
    </row>
    <row r="4855" spans="1:32" x14ac:dyDescent="0.3">
      <c r="A4855" s="38">
        <v>2232</v>
      </c>
      <c r="B4855" s="38">
        <v>2073031.2795686282</v>
      </c>
      <c r="C4855" s="39">
        <v>52907.672561701198</v>
      </c>
      <c r="D4855" s="39">
        <v>51786.93800622</v>
      </c>
      <c r="E4855" s="39">
        <f t="shared" si="1350"/>
        <v>1120.7345554811982</v>
      </c>
      <c r="F4855" s="39">
        <v>52849.890486489399</v>
      </c>
      <c r="G4855" s="40">
        <f t="shared" si="1351"/>
        <v>57.782075211798656</v>
      </c>
      <c r="H4855" s="39">
        <v>52820.018821123303</v>
      </c>
      <c r="I4855" s="39">
        <f t="shared" si="1352"/>
        <v>87.653740577894496</v>
      </c>
      <c r="J4855" s="39">
        <v>51642.221336362403</v>
      </c>
      <c r="K4855" s="40">
        <f t="shared" si="1353"/>
        <v>1265.4512253387948</v>
      </c>
      <c r="L4855" s="39">
        <v>51070.279995390003</v>
      </c>
      <c r="M4855" s="39">
        <f t="shared" si="1354"/>
        <v>1837.392566311195</v>
      </c>
      <c r="N4855" s="39">
        <f t="shared" si="1359"/>
        <v>571.94134097240021</v>
      </c>
      <c r="O4855" s="40">
        <f>'Estimates from MCMC'!$B$2-L4855</f>
        <v>17990.720004609997</v>
      </c>
      <c r="P4855" s="39">
        <v>52279.027812427397</v>
      </c>
      <c r="Q4855" s="40">
        <f t="shared" si="1355"/>
        <v>1208.7478170373943</v>
      </c>
      <c r="R4855" s="39">
        <v>52309.1864043889</v>
      </c>
      <c r="S4855" s="39">
        <f t="shared" si="1356"/>
        <v>30.15859196150268</v>
      </c>
      <c r="T4855" s="39">
        <f t="shared" si="1360"/>
        <v>1238.9064089988969</v>
      </c>
      <c r="U4855" s="39">
        <v>59084.0190997506</v>
      </c>
      <c r="V4855" s="39">
        <f t="shared" si="1357"/>
        <v>8013.7391043605967</v>
      </c>
      <c r="W4855" s="39">
        <v>60568.780506340401</v>
      </c>
      <c r="X4855" s="39">
        <f t="shared" si="1358"/>
        <v>245.85499759090453</v>
      </c>
      <c r="Y4855" s="39">
        <f t="shared" si="1361"/>
        <v>9498.5005109503982</v>
      </c>
      <c r="Z4855" s="39">
        <f t="shared" si="1362"/>
        <v>8492.2194936595988</v>
      </c>
      <c r="AA4855" s="45">
        <f t="shared" si="1363"/>
        <v>6.886363684618714E-2</v>
      </c>
      <c r="AB4855" s="45">
        <f t="shared" si="1364"/>
        <v>0.44543737561960456</v>
      </c>
      <c r="AC4855" s="45">
        <f t="shared" si="1365"/>
        <v>1.3665656378838974E-2</v>
      </c>
      <c r="AD4855" s="45">
        <f t="shared" si="1366"/>
        <v>0.52796666884463062</v>
      </c>
      <c r="AE4855" s="45">
        <f t="shared" si="1367"/>
        <v>0.47203333115536933</v>
      </c>
      <c r="AF4855" s="43">
        <f>('Estimates from MCMC'!$B$2-'MCMC runs'!W4855)/'Estimates from MCMC'!$B$2</f>
        <v>0.1229669349366444</v>
      </c>
    </row>
    <row r="4856" spans="1:32" x14ac:dyDescent="0.3">
      <c r="A4856" s="38">
        <v>876</v>
      </c>
      <c r="B4856" s="38">
        <v>2305792.4947097418</v>
      </c>
      <c r="C4856" s="39">
        <v>51646.694090079698</v>
      </c>
      <c r="D4856" s="39">
        <v>50594.138050485701</v>
      </c>
      <c r="E4856" s="39">
        <f t="shared" si="1350"/>
        <v>1052.5560395939974</v>
      </c>
      <c r="F4856" s="39">
        <v>51571.996101181699</v>
      </c>
      <c r="G4856" s="40">
        <f t="shared" si="1351"/>
        <v>74.697988897998584</v>
      </c>
      <c r="H4856" s="39">
        <v>51562.798014502303</v>
      </c>
      <c r="I4856" s="39">
        <f t="shared" si="1352"/>
        <v>83.896075577395095</v>
      </c>
      <c r="J4856" s="39">
        <v>50436.384905320003</v>
      </c>
      <c r="K4856" s="40">
        <f t="shared" si="1353"/>
        <v>1210.3091847596952</v>
      </c>
      <c r="L4856" s="39">
        <v>49888.3552217205</v>
      </c>
      <c r="M4856" s="39">
        <f t="shared" si="1354"/>
        <v>1758.3388683591984</v>
      </c>
      <c r="N4856" s="39">
        <f t="shared" si="1359"/>
        <v>548.02968359950319</v>
      </c>
      <c r="O4856" s="40">
        <f>'Estimates from MCMC'!$B$2-L4856</f>
        <v>19172.6447782795</v>
      </c>
      <c r="P4856" s="39">
        <v>51038.3376131646</v>
      </c>
      <c r="Q4856" s="40">
        <f t="shared" si="1355"/>
        <v>1149.9823914441004</v>
      </c>
      <c r="R4856" s="39">
        <v>51067.464305069399</v>
      </c>
      <c r="S4856" s="39">
        <f t="shared" si="1356"/>
        <v>29.126691904799372</v>
      </c>
      <c r="T4856" s="39">
        <f t="shared" si="1360"/>
        <v>1179.1090833488997</v>
      </c>
      <c r="U4856" s="39">
        <v>57454.199338614002</v>
      </c>
      <c r="V4856" s="39">
        <f t="shared" si="1357"/>
        <v>7565.8441168935024</v>
      </c>
      <c r="W4856" s="39">
        <v>58859.819981426299</v>
      </c>
      <c r="X4856" s="39">
        <f t="shared" si="1358"/>
        <v>226.51155946339713</v>
      </c>
      <c r="Y4856" s="39">
        <f t="shared" si="1361"/>
        <v>8971.4647597057992</v>
      </c>
      <c r="Z4856" s="39">
        <f t="shared" si="1362"/>
        <v>10201.180018573701</v>
      </c>
      <c r="AA4856" s="45">
        <f t="shared" si="1363"/>
        <v>6.149955298210609E-2</v>
      </c>
      <c r="AB4856" s="45">
        <f t="shared" si="1364"/>
        <v>0.39461661155193217</v>
      </c>
      <c r="AC4856" s="45">
        <f t="shared" si="1365"/>
        <v>1.1814309506219499E-2</v>
      </c>
      <c r="AD4856" s="45">
        <f t="shared" si="1366"/>
        <v>0.46793047404025778</v>
      </c>
      <c r="AE4856" s="45">
        <f t="shared" si="1367"/>
        <v>0.53206952595974222</v>
      </c>
      <c r="AF4856" s="43">
        <f>('Estimates from MCMC'!$B$2-'MCMC runs'!W4856)/'Estimates from MCMC'!$B$2</f>
        <v>0.14771260217161206</v>
      </c>
    </row>
    <row r="4857" spans="1:32" x14ac:dyDescent="0.3">
      <c r="A4857" s="38">
        <v>2015</v>
      </c>
      <c r="B4857" s="38">
        <v>2305792.4947097418</v>
      </c>
      <c r="C4857" s="39">
        <v>51646.694090079698</v>
      </c>
      <c r="D4857" s="39">
        <v>50594.138050485701</v>
      </c>
      <c r="E4857" s="39">
        <f t="shared" si="1350"/>
        <v>1052.5560395939974</v>
      </c>
      <c r="F4857" s="39">
        <v>51571.996101181699</v>
      </c>
      <c r="G4857" s="40">
        <f t="shared" si="1351"/>
        <v>74.697988897998584</v>
      </c>
      <c r="H4857" s="39">
        <v>51562.798014502303</v>
      </c>
      <c r="I4857" s="39">
        <f t="shared" si="1352"/>
        <v>83.896075577395095</v>
      </c>
      <c r="J4857" s="39">
        <v>50436.384905320003</v>
      </c>
      <c r="K4857" s="40">
        <f t="shared" si="1353"/>
        <v>1210.3091847596952</v>
      </c>
      <c r="L4857" s="39">
        <v>49888.3552217205</v>
      </c>
      <c r="M4857" s="39">
        <f t="shared" si="1354"/>
        <v>1758.3388683591984</v>
      </c>
      <c r="N4857" s="39">
        <f t="shared" si="1359"/>
        <v>548.02968359950319</v>
      </c>
      <c r="O4857" s="40">
        <f>'Estimates from MCMC'!$B$2-L4857</f>
        <v>19172.6447782795</v>
      </c>
      <c r="P4857" s="39">
        <v>51038.3376131646</v>
      </c>
      <c r="Q4857" s="40">
        <f t="shared" si="1355"/>
        <v>1149.9823914441004</v>
      </c>
      <c r="R4857" s="39">
        <v>51067.464305069399</v>
      </c>
      <c r="S4857" s="39">
        <f t="shared" si="1356"/>
        <v>29.126691904799372</v>
      </c>
      <c r="T4857" s="39">
        <f t="shared" si="1360"/>
        <v>1179.1090833488997</v>
      </c>
      <c r="U4857" s="39">
        <v>57454.199338614002</v>
      </c>
      <c r="V4857" s="39">
        <f t="shared" si="1357"/>
        <v>7565.8441168935024</v>
      </c>
      <c r="W4857" s="39">
        <v>58859.819981426299</v>
      </c>
      <c r="X4857" s="39">
        <f t="shared" si="1358"/>
        <v>226.51155946339713</v>
      </c>
      <c r="Y4857" s="39">
        <f t="shared" si="1361"/>
        <v>8971.4647597057992</v>
      </c>
      <c r="Z4857" s="39">
        <f t="shared" si="1362"/>
        <v>10201.180018573701</v>
      </c>
      <c r="AA4857" s="45">
        <f t="shared" si="1363"/>
        <v>6.149955298210609E-2</v>
      </c>
      <c r="AB4857" s="45">
        <f t="shared" si="1364"/>
        <v>0.39461661155193217</v>
      </c>
      <c r="AC4857" s="45">
        <f t="shared" si="1365"/>
        <v>1.1814309506219499E-2</v>
      </c>
      <c r="AD4857" s="45">
        <f t="shared" si="1366"/>
        <v>0.46793047404025778</v>
      </c>
      <c r="AE4857" s="45">
        <f t="shared" si="1367"/>
        <v>0.53206952595974222</v>
      </c>
      <c r="AF4857" s="43">
        <f>('Estimates from MCMC'!$B$2-'MCMC runs'!W4857)/'Estimates from MCMC'!$B$2</f>
        <v>0.14771260217161206</v>
      </c>
    </row>
    <row r="4858" spans="1:32" x14ac:dyDescent="0.3">
      <c r="A4858" s="38">
        <v>1214</v>
      </c>
      <c r="B4858" s="38">
        <v>1955804.3607977238</v>
      </c>
      <c r="C4858" s="39">
        <v>53672.480245250401</v>
      </c>
      <c r="D4858" s="39">
        <v>52552.891639427202</v>
      </c>
      <c r="E4858" s="39">
        <f t="shared" si="1350"/>
        <v>1119.588605823199</v>
      </c>
      <c r="F4858" s="39">
        <v>53607.726671618897</v>
      </c>
      <c r="G4858" s="40">
        <f t="shared" si="1351"/>
        <v>64.753573631503968</v>
      </c>
      <c r="H4858" s="39">
        <v>53583.498634550102</v>
      </c>
      <c r="I4858" s="39">
        <f t="shared" si="1352"/>
        <v>88.981610700298916</v>
      </c>
      <c r="J4858" s="39">
        <v>52400.1054267851</v>
      </c>
      <c r="K4858" s="40">
        <f t="shared" si="1353"/>
        <v>1272.3748184653014</v>
      </c>
      <c r="L4858" s="39">
        <v>51819.222890658697</v>
      </c>
      <c r="M4858" s="39">
        <f t="shared" si="1354"/>
        <v>1853.2573545917039</v>
      </c>
      <c r="N4858" s="39">
        <f t="shared" si="1359"/>
        <v>580.88253612640256</v>
      </c>
      <c r="O4858" s="40">
        <f>'Estimates from MCMC'!$B$2-L4858</f>
        <v>17241.777109341303</v>
      </c>
      <c r="P4858" s="39">
        <v>53041.990694161199</v>
      </c>
      <c r="Q4858" s="40">
        <f t="shared" si="1355"/>
        <v>1222.7678035025019</v>
      </c>
      <c r="R4858" s="39">
        <v>53072.7316072209</v>
      </c>
      <c r="S4858" s="39">
        <f t="shared" si="1356"/>
        <v>30.740913059700688</v>
      </c>
      <c r="T4858" s="39">
        <f t="shared" si="1360"/>
        <v>1253.5087165622026</v>
      </c>
      <c r="U4858" s="39">
        <v>59898.112693097901</v>
      </c>
      <c r="V4858" s="39">
        <f t="shared" si="1357"/>
        <v>8078.8898024392038</v>
      </c>
      <c r="W4858" s="39">
        <v>61398.4619979735</v>
      </c>
      <c r="X4858" s="39">
        <f t="shared" si="1358"/>
        <v>246.84058831339644</v>
      </c>
      <c r="Y4858" s="39">
        <f t="shared" si="1361"/>
        <v>9579.2391073148028</v>
      </c>
      <c r="Z4858" s="39">
        <f t="shared" si="1362"/>
        <v>7662.5380020265002</v>
      </c>
      <c r="AA4858" s="45">
        <f t="shared" si="1363"/>
        <v>7.2701828159179305E-2</v>
      </c>
      <c r="AB4858" s="45">
        <f t="shared" si="1364"/>
        <v>0.46856479765430897</v>
      </c>
      <c r="AC4858" s="45">
        <f t="shared" si="1365"/>
        <v>1.4316423808753588E-2</v>
      </c>
      <c r="AD4858" s="45">
        <f t="shared" si="1366"/>
        <v>0.55558304962224181</v>
      </c>
      <c r="AE4858" s="45">
        <f t="shared" si="1367"/>
        <v>0.44441695037775814</v>
      </c>
      <c r="AF4858" s="43">
        <f>('Estimates from MCMC'!$B$2-'MCMC runs'!W4858)/'Estimates from MCMC'!$B$2</f>
        <v>0.11095318634289252</v>
      </c>
    </row>
    <row r="4859" spans="1:32" x14ac:dyDescent="0.3">
      <c r="A4859" s="38">
        <v>733</v>
      </c>
      <c r="B4859" s="38">
        <v>2137254.53188706</v>
      </c>
      <c r="C4859" s="39">
        <v>52316.166696357897</v>
      </c>
      <c r="D4859" s="39">
        <v>51242.132505745198</v>
      </c>
      <c r="E4859" s="39">
        <f t="shared" si="1350"/>
        <v>1074.0341906126996</v>
      </c>
      <c r="F4859" s="39">
        <v>52244.597224289602</v>
      </c>
      <c r="G4859" s="40">
        <f t="shared" si="1351"/>
        <v>71.569472068294999</v>
      </c>
      <c r="H4859" s="39">
        <v>52231.2986357806</v>
      </c>
      <c r="I4859" s="39">
        <f t="shared" si="1352"/>
        <v>84.868060577297001</v>
      </c>
      <c r="J4859" s="39">
        <v>51086.624966225601</v>
      </c>
      <c r="K4859" s="40">
        <f t="shared" si="1353"/>
        <v>1229.5417301322959</v>
      </c>
      <c r="L4859" s="39">
        <v>50532.5539386827</v>
      </c>
      <c r="M4859" s="39">
        <f t="shared" si="1354"/>
        <v>1783.6127576751969</v>
      </c>
      <c r="N4859" s="39">
        <f t="shared" si="1359"/>
        <v>554.07102754290099</v>
      </c>
      <c r="O4859" s="40">
        <f>'Estimates from MCMC'!$B$2-L4859</f>
        <v>18528.4460613173</v>
      </c>
      <c r="P4859" s="39">
        <v>51699.308160071603</v>
      </c>
      <c r="Q4859" s="40">
        <f t="shared" si="1355"/>
        <v>1166.7542213889028</v>
      </c>
      <c r="R4859" s="39">
        <v>51728.682917628103</v>
      </c>
      <c r="S4859" s="39">
        <f t="shared" si="1356"/>
        <v>29.374757556499389</v>
      </c>
      <c r="T4859" s="39">
        <f t="shared" si="1360"/>
        <v>1196.1289789454022</v>
      </c>
      <c r="U4859" s="39">
        <v>58297.107555212198</v>
      </c>
      <c r="V4859" s="39">
        <f t="shared" si="1357"/>
        <v>7764.553616529498</v>
      </c>
      <c r="W4859" s="39">
        <v>59727.573490782197</v>
      </c>
      <c r="X4859" s="39">
        <f t="shared" si="1358"/>
        <v>234.3369566245965</v>
      </c>
      <c r="Y4859" s="39">
        <f t="shared" si="1361"/>
        <v>9195.0195520994967</v>
      </c>
      <c r="Z4859" s="39">
        <f t="shared" si="1362"/>
        <v>9333.426509217803</v>
      </c>
      <c r="AA4859" s="45">
        <f t="shared" si="1363"/>
        <v>6.4556357019200677E-2</v>
      </c>
      <c r="AB4859" s="45">
        <f t="shared" si="1364"/>
        <v>0.41906124187823385</v>
      </c>
      <c r="AC4859" s="45">
        <f t="shared" si="1365"/>
        <v>1.2647415538739252E-2</v>
      </c>
      <c r="AD4859" s="45">
        <f t="shared" si="1366"/>
        <v>0.49626501443617377</v>
      </c>
      <c r="AE4859" s="45">
        <f t="shared" si="1367"/>
        <v>0.50373498556382623</v>
      </c>
      <c r="AF4859" s="43">
        <f>('Estimates from MCMC'!$B$2-'MCMC runs'!W4859)/'Estimates from MCMC'!$B$2</f>
        <v>0.13514757256943577</v>
      </c>
    </row>
    <row r="4860" spans="1:32" x14ac:dyDescent="0.3">
      <c r="A4860" s="38">
        <v>4764</v>
      </c>
      <c r="B4860" s="38">
        <v>1926102.9959857394</v>
      </c>
      <c r="C4860" s="39">
        <v>53419.704143866802</v>
      </c>
      <c r="D4860" s="39">
        <v>52297.951829507299</v>
      </c>
      <c r="E4860" s="39">
        <f t="shared" si="1350"/>
        <v>1121.7523143595026</v>
      </c>
      <c r="F4860" s="39">
        <v>53370.931947534598</v>
      </c>
      <c r="G4860" s="40">
        <f t="shared" si="1351"/>
        <v>48.772196332203748</v>
      </c>
      <c r="H4860" s="39">
        <v>53332.896876494597</v>
      </c>
      <c r="I4860" s="39">
        <f t="shared" si="1352"/>
        <v>86.807267372205388</v>
      </c>
      <c r="J4860" s="39">
        <v>52163.005716198597</v>
      </c>
      <c r="K4860" s="40">
        <f t="shared" si="1353"/>
        <v>1256.6984276682051</v>
      </c>
      <c r="L4860" s="39">
        <v>51596.5498289483</v>
      </c>
      <c r="M4860" s="39">
        <f t="shared" si="1354"/>
        <v>1823.1543149185018</v>
      </c>
      <c r="N4860" s="39">
        <f t="shared" si="1359"/>
        <v>566.45588725029666</v>
      </c>
      <c r="O4860" s="40">
        <f>'Estimates from MCMC'!$B$2-L4860</f>
        <v>17464.4501710517</v>
      </c>
      <c r="P4860" s="39">
        <v>52797.4237795644</v>
      </c>
      <c r="Q4860" s="40">
        <f t="shared" si="1355"/>
        <v>1200.8739506161</v>
      </c>
      <c r="R4860" s="39">
        <v>52827.1763752142</v>
      </c>
      <c r="S4860" s="39">
        <f t="shared" si="1356"/>
        <v>29.752595649799332</v>
      </c>
      <c r="T4860" s="39">
        <f t="shared" si="1360"/>
        <v>1230.6265462658994</v>
      </c>
      <c r="U4860" s="39">
        <v>59455.475575304401</v>
      </c>
      <c r="V4860" s="39">
        <f t="shared" si="1357"/>
        <v>7858.9257463561007</v>
      </c>
      <c r="W4860" s="39">
        <v>60925.262096493498</v>
      </c>
      <c r="X4860" s="39">
        <f t="shared" si="1358"/>
        <v>239.1599749231973</v>
      </c>
      <c r="Y4860" s="39">
        <f t="shared" si="1361"/>
        <v>9328.7122675451974</v>
      </c>
      <c r="Z4860" s="39">
        <f t="shared" si="1362"/>
        <v>8135.7379035065023</v>
      </c>
      <c r="AA4860" s="45">
        <f t="shared" si="1363"/>
        <v>7.0464660164665904E-2</v>
      </c>
      <c r="AB4860" s="45">
        <f t="shared" si="1364"/>
        <v>0.4499956007422844</v>
      </c>
      <c r="AC4860" s="45">
        <f t="shared" si="1365"/>
        <v>1.3694102739038318E-2</v>
      </c>
      <c r="AD4860" s="45">
        <f t="shared" si="1366"/>
        <v>0.53415436364598856</v>
      </c>
      <c r="AE4860" s="45">
        <f t="shared" si="1367"/>
        <v>0.46584563635401138</v>
      </c>
      <c r="AF4860" s="43">
        <f>('Estimates from MCMC'!$B$2-'MCMC runs'!W4860)/'Estimates from MCMC'!$B$2</f>
        <v>0.11780509844205127</v>
      </c>
    </row>
    <row r="4861" spans="1:32" x14ac:dyDescent="0.3">
      <c r="A4861" s="38">
        <v>2138</v>
      </c>
      <c r="B4861" s="38">
        <v>2146523.8667752855</v>
      </c>
      <c r="C4861" s="39">
        <v>52645.494245847098</v>
      </c>
      <c r="D4861" s="39">
        <v>51536.063516750801</v>
      </c>
      <c r="E4861" s="39">
        <f t="shared" si="1350"/>
        <v>1109.430729096297</v>
      </c>
      <c r="F4861" s="39">
        <v>52579.097739925601</v>
      </c>
      <c r="G4861" s="40">
        <f t="shared" si="1351"/>
        <v>66.39650592149701</v>
      </c>
      <c r="H4861" s="39">
        <v>52558.569901246003</v>
      </c>
      <c r="I4861" s="39">
        <f t="shared" si="1352"/>
        <v>86.924344601095072</v>
      </c>
      <c r="J4861" s="39">
        <v>51383.728526582898</v>
      </c>
      <c r="K4861" s="40">
        <f t="shared" si="1353"/>
        <v>1261.7657192642</v>
      </c>
      <c r="L4861" s="39">
        <v>50816.694777921897</v>
      </c>
      <c r="M4861" s="39">
        <f t="shared" si="1354"/>
        <v>1828.7994679252006</v>
      </c>
      <c r="N4861" s="39">
        <f t="shared" si="1359"/>
        <v>567.03374866100057</v>
      </c>
      <c r="O4861" s="40">
        <f>'Estimates from MCMC'!$B$2-L4861</f>
        <v>18244.305222078103</v>
      </c>
      <c r="P4861" s="39">
        <v>52019.131718402197</v>
      </c>
      <c r="Q4861" s="40">
        <f t="shared" si="1355"/>
        <v>1202.4369404803001</v>
      </c>
      <c r="R4861" s="39">
        <v>52048.991751757501</v>
      </c>
      <c r="S4861" s="39">
        <f t="shared" si="1356"/>
        <v>29.86003335530404</v>
      </c>
      <c r="T4861" s="39">
        <f t="shared" si="1360"/>
        <v>1232.2969738356041</v>
      </c>
      <c r="U4861" s="39">
        <v>58703.461728902701</v>
      </c>
      <c r="V4861" s="39">
        <f t="shared" si="1357"/>
        <v>7886.7669509808038</v>
      </c>
      <c r="W4861" s="39">
        <v>60178.845233129803</v>
      </c>
      <c r="X4861" s="39">
        <f t="shared" si="1358"/>
        <v>243.08653039149794</v>
      </c>
      <c r="Y4861" s="39">
        <f t="shared" si="1361"/>
        <v>9362.1504552079059</v>
      </c>
      <c r="Z4861" s="39">
        <f t="shared" si="1362"/>
        <v>8882.1547668701969</v>
      </c>
      <c r="AA4861" s="45">
        <f t="shared" si="1363"/>
        <v>6.7544198523074278E-2</v>
      </c>
      <c r="AB4861" s="45">
        <f t="shared" si="1364"/>
        <v>0.43228650556869319</v>
      </c>
      <c r="AC4861" s="45">
        <f t="shared" si="1365"/>
        <v>1.3323967530280627E-2</v>
      </c>
      <c r="AD4861" s="45">
        <f t="shared" si="1366"/>
        <v>0.51315467162204809</v>
      </c>
      <c r="AE4861" s="45">
        <f t="shared" si="1367"/>
        <v>0.48684532837795191</v>
      </c>
      <c r="AF4861" s="43">
        <f>('Estimates from MCMC'!$B$2-'MCMC runs'!W4861)/'Estimates from MCMC'!$B$2</f>
        <v>0.12861317917305276</v>
      </c>
    </row>
    <row r="4862" spans="1:32" x14ac:dyDescent="0.3">
      <c r="A4862" s="38">
        <v>156</v>
      </c>
      <c r="B4862" s="38">
        <v>2214818.157793365</v>
      </c>
      <c r="C4862" s="39">
        <v>52351.897682585499</v>
      </c>
      <c r="D4862" s="39">
        <v>51287.550879713403</v>
      </c>
      <c r="E4862" s="39">
        <f t="shared" si="1350"/>
        <v>1064.3468028720963</v>
      </c>
      <c r="F4862" s="39">
        <v>52286.312033738701</v>
      </c>
      <c r="G4862" s="40">
        <f t="shared" si="1351"/>
        <v>65.585648846797994</v>
      </c>
      <c r="H4862" s="39">
        <v>52267.893674179701</v>
      </c>
      <c r="I4862" s="39">
        <f t="shared" si="1352"/>
        <v>84.004008405798231</v>
      </c>
      <c r="J4862" s="39">
        <v>51138.671911215599</v>
      </c>
      <c r="K4862" s="40">
        <f t="shared" si="1353"/>
        <v>1213.2257713699</v>
      </c>
      <c r="L4862" s="39">
        <v>50589.889058419903</v>
      </c>
      <c r="M4862" s="39">
        <f t="shared" si="1354"/>
        <v>1762.0086241655954</v>
      </c>
      <c r="N4862" s="39">
        <f t="shared" si="1359"/>
        <v>548.78285279569536</v>
      </c>
      <c r="O4862" s="40">
        <f>'Estimates from MCMC'!$B$2-L4862</f>
        <v>18471.110941580097</v>
      </c>
      <c r="P4862" s="39">
        <v>51741.509877859498</v>
      </c>
      <c r="Q4862" s="40">
        <f t="shared" si="1355"/>
        <v>1151.6208194395949</v>
      </c>
      <c r="R4862" s="39">
        <v>51770.633553371401</v>
      </c>
      <c r="S4862" s="39">
        <f t="shared" si="1356"/>
        <v>29.123675511902547</v>
      </c>
      <c r="T4862" s="39">
        <f t="shared" si="1360"/>
        <v>1180.7444949514975</v>
      </c>
      <c r="U4862" s="39">
        <v>58346.982320714204</v>
      </c>
      <c r="V4862" s="39">
        <f t="shared" si="1357"/>
        <v>7757.0932622943001</v>
      </c>
      <c r="W4862" s="39">
        <v>59755.258740020101</v>
      </c>
      <c r="X4862" s="39">
        <f t="shared" si="1358"/>
        <v>227.53192435439996</v>
      </c>
      <c r="Y4862" s="39">
        <f t="shared" si="1361"/>
        <v>9165.3696816001975</v>
      </c>
      <c r="Z4862" s="39">
        <f t="shared" si="1362"/>
        <v>9305.741259979899</v>
      </c>
      <c r="AA4862" s="45">
        <f t="shared" si="1363"/>
        <v>6.3923848364395755E-2</v>
      </c>
      <c r="AB4862" s="45">
        <f t="shared" si="1364"/>
        <v>0.41995813282851335</v>
      </c>
      <c r="AC4862" s="45">
        <f t="shared" si="1365"/>
        <v>1.231825877035937E-2</v>
      </c>
      <c r="AD4862" s="45">
        <f t="shared" si="1366"/>
        <v>0.49620023996326845</v>
      </c>
      <c r="AE4862" s="45">
        <f t="shared" si="1367"/>
        <v>0.50379976003673155</v>
      </c>
      <c r="AF4862" s="43">
        <f>('Estimates from MCMC'!$B$2-'MCMC runs'!W4862)/'Estimates from MCMC'!$B$2</f>
        <v>0.13474669147536089</v>
      </c>
    </row>
    <row r="4863" spans="1:32" x14ac:dyDescent="0.3">
      <c r="A4863" s="38">
        <v>3444</v>
      </c>
      <c r="B4863" s="38">
        <v>1969407.3370689326</v>
      </c>
      <c r="C4863" s="39">
        <v>53287.582837925402</v>
      </c>
      <c r="D4863" s="39">
        <v>52203.450306505802</v>
      </c>
      <c r="E4863" s="39">
        <f t="shared" si="1350"/>
        <v>1084.1325314196001</v>
      </c>
      <c r="F4863" s="39">
        <v>53224.784416396702</v>
      </c>
      <c r="G4863" s="40">
        <f t="shared" si="1351"/>
        <v>62.798421528699691</v>
      </c>
      <c r="H4863" s="39">
        <v>53202.0079487162</v>
      </c>
      <c r="I4863" s="39">
        <f t="shared" si="1352"/>
        <v>85.574889209201501</v>
      </c>
      <c r="J4863" s="39">
        <v>52055.814600963196</v>
      </c>
      <c r="K4863" s="40">
        <f t="shared" si="1353"/>
        <v>1231.7682369622053</v>
      </c>
      <c r="L4863" s="39">
        <v>51496.761236784398</v>
      </c>
      <c r="M4863" s="39">
        <f t="shared" si="1354"/>
        <v>1790.8216011410041</v>
      </c>
      <c r="N4863" s="39">
        <f t="shared" si="1359"/>
        <v>559.0533641787988</v>
      </c>
      <c r="O4863" s="40">
        <f>'Estimates from MCMC'!$B$2-L4863</f>
        <v>17564.238763215602</v>
      </c>
      <c r="P4863" s="39">
        <v>52670.751568015199</v>
      </c>
      <c r="Q4863" s="40">
        <f t="shared" si="1355"/>
        <v>1173.9903312308015</v>
      </c>
      <c r="R4863" s="39">
        <v>52700.383521998301</v>
      </c>
      <c r="S4863" s="39">
        <f t="shared" si="1356"/>
        <v>29.631953983101994</v>
      </c>
      <c r="T4863" s="39">
        <f t="shared" si="1360"/>
        <v>1203.6222852139035</v>
      </c>
      <c r="U4863" s="39">
        <v>59332.656446499903</v>
      </c>
      <c r="V4863" s="39">
        <f t="shared" si="1357"/>
        <v>7835.8952097155052</v>
      </c>
      <c r="W4863" s="39">
        <v>60769.6867831606</v>
      </c>
      <c r="X4863" s="39">
        <f t="shared" si="1358"/>
        <v>233.40805144679325</v>
      </c>
      <c r="Y4863" s="39">
        <f t="shared" si="1361"/>
        <v>9272.925546376202</v>
      </c>
      <c r="Z4863" s="39">
        <f t="shared" si="1362"/>
        <v>8291.3132168394004</v>
      </c>
      <c r="AA4863" s="45">
        <f t="shared" si="1363"/>
        <v>6.8526868795169366E-2</v>
      </c>
      <c r="AB4863" s="45">
        <f t="shared" si="1364"/>
        <v>0.44612780066085456</v>
      </c>
      <c r="AC4863" s="45">
        <f t="shared" si="1365"/>
        <v>1.328882250995213E-2</v>
      </c>
      <c r="AD4863" s="45">
        <f t="shared" si="1366"/>
        <v>0.52794349196597612</v>
      </c>
      <c r="AE4863" s="45">
        <f t="shared" si="1367"/>
        <v>0.47205650803402394</v>
      </c>
      <c r="AF4863" s="43">
        <f>('Estimates from MCMC'!$B$2-'MCMC runs'!W4863)/'Estimates from MCMC'!$B$2</f>
        <v>0.12005782159017971</v>
      </c>
    </row>
    <row r="4864" spans="1:32" x14ac:dyDescent="0.3">
      <c r="A4864" s="38">
        <v>4302</v>
      </c>
      <c r="B4864" s="38">
        <v>1969407.3370689326</v>
      </c>
      <c r="C4864" s="39">
        <v>53287.582837925402</v>
      </c>
      <c r="D4864" s="39">
        <v>52203.450306505802</v>
      </c>
      <c r="E4864" s="39">
        <f t="shared" si="1350"/>
        <v>1084.1325314196001</v>
      </c>
      <c r="F4864" s="39">
        <v>53224.784416396702</v>
      </c>
      <c r="G4864" s="40">
        <f t="shared" si="1351"/>
        <v>62.798421528699691</v>
      </c>
      <c r="H4864" s="39">
        <v>53202.0079487162</v>
      </c>
      <c r="I4864" s="39">
        <f t="shared" si="1352"/>
        <v>85.574889209201501</v>
      </c>
      <c r="J4864" s="39">
        <v>52055.814600963196</v>
      </c>
      <c r="K4864" s="40">
        <f t="shared" si="1353"/>
        <v>1231.7682369622053</v>
      </c>
      <c r="L4864" s="39">
        <v>51496.761236784398</v>
      </c>
      <c r="M4864" s="39">
        <f t="shared" si="1354"/>
        <v>1790.8216011410041</v>
      </c>
      <c r="N4864" s="39">
        <f t="shared" si="1359"/>
        <v>559.0533641787988</v>
      </c>
      <c r="O4864" s="40">
        <f>'Estimates from MCMC'!$B$2-L4864</f>
        <v>17564.238763215602</v>
      </c>
      <c r="P4864" s="39">
        <v>52670.751568015199</v>
      </c>
      <c r="Q4864" s="40">
        <f t="shared" si="1355"/>
        <v>1173.9903312308015</v>
      </c>
      <c r="R4864" s="39">
        <v>52700.383521998301</v>
      </c>
      <c r="S4864" s="39">
        <f t="shared" si="1356"/>
        <v>29.631953983101994</v>
      </c>
      <c r="T4864" s="39">
        <f t="shared" si="1360"/>
        <v>1203.6222852139035</v>
      </c>
      <c r="U4864" s="39">
        <v>59332.656446499903</v>
      </c>
      <c r="V4864" s="39">
        <f t="shared" si="1357"/>
        <v>7835.8952097155052</v>
      </c>
      <c r="W4864" s="39">
        <v>60769.6867831606</v>
      </c>
      <c r="X4864" s="39">
        <f t="shared" si="1358"/>
        <v>233.40805144679325</v>
      </c>
      <c r="Y4864" s="39">
        <f t="shared" si="1361"/>
        <v>9272.925546376202</v>
      </c>
      <c r="Z4864" s="39">
        <f t="shared" si="1362"/>
        <v>8291.3132168394004</v>
      </c>
      <c r="AA4864" s="45">
        <f t="shared" si="1363"/>
        <v>6.8526868795169366E-2</v>
      </c>
      <c r="AB4864" s="45">
        <f t="shared" si="1364"/>
        <v>0.44612780066085456</v>
      </c>
      <c r="AC4864" s="45">
        <f t="shared" si="1365"/>
        <v>1.328882250995213E-2</v>
      </c>
      <c r="AD4864" s="45">
        <f t="shared" si="1366"/>
        <v>0.52794349196597612</v>
      </c>
      <c r="AE4864" s="45">
        <f t="shared" si="1367"/>
        <v>0.47205650803402394</v>
      </c>
      <c r="AF4864" s="43">
        <f>('Estimates from MCMC'!$B$2-'MCMC runs'!W4864)/'Estimates from MCMC'!$B$2</f>
        <v>0.12005782159017971</v>
      </c>
    </row>
    <row r="4865" spans="1:32" x14ac:dyDescent="0.3">
      <c r="A4865" s="38">
        <v>696</v>
      </c>
      <c r="B4865" s="38">
        <v>2182754.7457110644</v>
      </c>
      <c r="C4865" s="39">
        <v>53376.262577944399</v>
      </c>
      <c r="D4865" s="39">
        <v>52286.009697096</v>
      </c>
      <c r="E4865" s="39">
        <f t="shared" si="1350"/>
        <v>1090.2528808483985</v>
      </c>
      <c r="F4865" s="39">
        <v>53312.580408513299</v>
      </c>
      <c r="G4865" s="40">
        <f t="shared" si="1351"/>
        <v>63.682169431100192</v>
      </c>
      <c r="H4865" s="39">
        <v>53290.634094843699</v>
      </c>
      <c r="I4865" s="39">
        <f t="shared" si="1352"/>
        <v>85.628483100699668</v>
      </c>
      <c r="J4865" s="39">
        <v>52137.272393058098</v>
      </c>
      <c r="K4865" s="40">
        <f t="shared" si="1353"/>
        <v>1238.990184886301</v>
      </c>
      <c r="L4865" s="39">
        <v>51577.939570538903</v>
      </c>
      <c r="M4865" s="39">
        <f t="shared" si="1354"/>
        <v>1798.3230074054954</v>
      </c>
      <c r="N4865" s="39">
        <f t="shared" si="1359"/>
        <v>559.33282251919445</v>
      </c>
      <c r="O4865" s="40">
        <f>'Estimates from MCMC'!$B$2-L4865</f>
        <v>17483.060429461097</v>
      </c>
      <c r="P4865" s="39">
        <v>52752.392301439198</v>
      </c>
      <c r="Q4865" s="40">
        <f t="shared" si="1355"/>
        <v>1174.4527309002951</v>
      </c>
      <c r="R4865" s="39">
        <v>52782.146905619498</v>
      </c>
      <c r="S4865" s="39">
        <f t="shared" si="1356"/>
        <v>29.754604180299793</v>
      </c>
      <c r="T4865" s="39">
        <f t="shared" si="1360"/>
        <v>1204.2073350805949</v>
      </c>
      <c r="U4865" s="39">
        <v>59729.834621461298</v>
      </c>
      <c r="V4865" s="39">
        <f t="shared" si="1357"/>
        <v>8151.8950509223941</v>
      </c>
      <c r="W4865" s="39">
        <v>61174.3442359619</v>
      </c>
      <c r="X4865" s="39">
        <f t="shared" si="1358"/>
        <v>240.30227942000784</v>
      </c>
      <c r="Y4865" s="39">
        <f t="shared" si="1361"/>
        <v>9596.4046654229969</v>
      </c>
      <c r="Z4865" s="39">
        <f t="shared" si="1362"/>
        <v>7886.6557640380997</v>
      </c>
      <c r="AA4865" s="45">
        <f t="shared" si="1363"/>
        <v>6.8878520436350954E-2</v>
      </c>
      <c r="AB4865" s="45">
        <f t="shared" si="1364"/>
        <v>0.46627391604649798</v>
      </c>
      <c r="AC4865" s="45">
        <f t="shared" si="1365"/>
        <v>1.3744863514574889E-2</v>
      </c>
      <c r="AD4865" s="45">
        <f t="shared" si="1366"/>
        <v>0.54889729999742387</v>
      </c>
      <c r="AE4865" s="45">
        <f t="shared" si="1367"/>
        <v>0.45110270000257618</v>
      </c>
      <c r="AF4865" s="43">
        <f>('Estimates from MCMC'!$B$2-'MCMC runs'!W4865)/'Estimates from MCMC'!$B$2</f>
        <v>0.11419840089251676</v>
      </c>
    </row>
    <row r="4866" spans="1:32" x14ac:dyDescent="0.3">
      <c r="A4866" s="38">
        <v>898</v>
      </c>
      <c r="B4866" s="38">
        <v>2182754.7457110644</v>
      </c>
      <c r="C4866" s="39">
        <v>53376.262577944399</v>
      </c>
      <c r="D4866" s="39">
        <v>52286.009697096</v>
      </c>
      <c r="E4866" s="39">
        <f t="shared" ref="E4866:E4929" si="1368">$C4866-D4866</f>
        <v>1090.2528808483985</v>
      </c>
      <c r="F4866" s="39">
        <v>53312.580408513299</v>
      </c>
      <c r="G4866" s="40">
        <f t="shared" ref="G4866:G4929" si="1369">$C4866-F4866</f>
        <v>63.682169431100192</v>
      </c>
      <c r="H4866" s="39">
        <v>53290.634094843699</v>
      </c>
      <c r="I4866" s="39">
        <f t="shared" ref="I4866:I4929" si="1370">$C4866-H4866</f>
        <v>85.628483100699668</v>
      </c>
      <c r="J4866" s="39">
        <v>52137.272393058098</v>
      </c>
      <c r="K4866" s="40">
        <f t="shared" ref="K4866:K4929" si="1371">$C4866-J4866</f>
        <v>1238.990184886301</v>
      </c>
      <c r="L4866" s="39">
        <v>51577.939570538903</v>
      </c>
      <c r="M4866" s="39">
        <f t="shared" ref="M4866:M4929" si="1372">$C4866-L4866</f>
        <v>1798.3230074054954</v>
      </c>
      <c r="N4866" s="39">
        <f t="shared" si="1359"/>
        <v>559.33282251919445</v>
      </c>
      <c r="O4866" s="40">
        <f>'Estimates from MCMC'!$B$2-L4866</f>
        <v>17483.060429461097</v>
      </c>
      <c r="P4866" s="39">
        <v>52752.392301439198</v>
      </c>
      <c r="Q4866" s="40">
        <f t="shared" ref="Q4866:Q4929" si="1373">P4866-L4866</f>
        <v>1174.4527309002951</v>
      </c>
      <c r="R4866" s="39">
        <v>52782.146905619498</v>
      </c>
      <c r="S4866" s="39">
        <f t="shared" ref="S4866:S4929" si="1374">R4866-L4866-Q4866</f>
        <v>29.754604180299793</v>
      </c>
      <c r="T4866" s="39">
        <f t="shared" si="1360"/>
        <v>1204.2073350805949</v>
      </c>
      <c r="U4866" s="39">
        <v>59729.834621461298</v>
      </c>
      <c r="V4866" s="39">
        <f t="shared" ref="V4866:V4929" si="1375">U4866-L4866</f>
        <v>8151.8950509223941</v>
      </c>
      <c r="W4866" s="39">
        <v>61174.3442359619</v>
      </c>
      <c r="X4866" s="39">
        <f t="shared" ref="X4866:X4929" si="1376">W4866-V4866-S4866-Q4866-L4866</f>
        <v>240.30227942000784</v>
      </c>
      <c r="Y4866" s="39">
        <f t="shared" si="1361"/>
        <v>9596.4046654229969</v>
      </c>
      <c r="Z4866" s="39">
        <f t="shared" si="1362"/>
        <v>7886.6557640380997</v>
      </c>
      <c r="AA4866" s="45">
        <f t="shared" si="1363"/>
        <v>6.8878520436350954E-2</v>
      </c>
      <c r="AB4866" s="45">
        <f t="shared" si="1364"/>
        <v>0.46627391604649798</v>
      </c>
      <c r="AC4866" s="45">
        <f t="shared" si="1365"/>
        <v>1.3744863514574889E-2</v>
      </c>
      <c r="AD4866" s="45">
        <f t="shared" si="1366"/>
        <v>0.54889729999742387</v>
      </c>
      <c r="AE4866" s="45">
        <f t="shared" si="1367"/>
        <v>0.45110270000257618</v>
      </c>
      <c r="AF4866" s="43">
        <f>('Estimates from MCMC'!$B$2-'MCMC runs'!W4866)/'Estimates from MCMC'!$B$2</f>
        <v>0.11419840089251676</v>
      </c>
    </row>
    <row r="4867" spans="1:32" x14ac:dyDescent="0.3">
      <c r="A4867" s="38">
        <v>4216</v>
      </c>
      <c r="B4867" s="38">
        <v>2017675.2377610151</v>
      </c>
      <c r="C4867" s="39">
        <v>53323.300202222803</v>
      </c>
      <c r="D4867" s="39">
        <v>52201.678918194397</v>
      </c>
      <c r="E4867" s="39">
        <f t="shared" si="1368"/>
        <v>1121.6212840284061</v>
      </c>
      <c r="F4867" s="39">
        <v>53265.668838378799</v>
      </c>
      <c r="G4867" s="40">
        <f t="shared" si="1369"/>
        <v>57.631363844004227</v>
      </c>
      <c r="H4867" s="39">
        <v>53234.942585221703</v>
      </c>
      <c r="I4867" s="39">
        <f t="shared" si="1370"/>
        <v>88.357617001100152</v>
      </c>
      <c r="J4867" s="39">
        <v>52056.533218689197</v>
      </c>
      <c r="K4867" s="40">
        <f t="shared" si="1371"/>
        <v>1266.7669835336055</v>
      </c>
      <c r="L4867" s="39">
        <v>51480.040979049001</v>
      </c>
      <c r="M4867" s="39">
        <f t="shared" si="1372"/>
        <v>1843.2592231738017</v>
      </c>
      <c r="N4867" s="39">
        <f t="shared" ref="N4867:N4930" si="1377">M4867-K4867</f>
        <v>576.4922396401962</v>
      </c>
      <c r="O4867" s="40">
        <f>'Estimates from MCMC'!$B$2-L4867</f>
        <v>17580.959020950999</v>
      </c>
      <c r="P4867" s="39">
        <v>52690.261315617201</v>
      </c>
      <c r="Q4867" s="40">
        <f t="shared" si="1373"/>
        <v>1210.2203365681999</v>
      </c>
      <c r="R4867" s="39">
        <v>52720.975488895601</v>
      </c>
      <c r="S4867" s="39">
        <f t="shared" si="1374"/>
        <v>30.714173278400267</v>
      </c>
      <c r="T4867" s="39">
        <f t="shared" ref="T4867:T4930" si="1378">Q4867+S4867</f>
        <v>1240.9345098466001</v>
      </c>
      <c r="U4867" s="39">
        <v>59649.798211134701</v>
      </c>
      <c r="V4867" s="39">
        <f t="shared" si="1375"/>
        <v>8169.7572320856998</v>
      </c>
      <c r="W4867" s="39">
        <v>61139.181415249499</v>
      </c>
      <c r="X4867" s="39">
        <f t="shared" si="1376"/>
        <v>248.44869426819787</v>
      </c>
      <c r="Y4867" s="39">
        <f t="shared" ref="Y4867:Y4930" si="1379">Q4867+S4867+V4867+X4867</f>
        <v>9659.1404362004978</v>
      </c>
      <c r="Z4867" s="39">
        <f t="shared" ref="Z4867:Z4930" si="1380">O4867-Y4867</f>
        <v>7921.818584750501</v>
      </c>
      <c r="AA4867" s="45">
        <f t="shared" ref="AA4867:AA4930" si="1381">T4867/O4867</f>
        <v>7.0584005591947219E-2</v>
      </c>
      <c r="AB4867" s="45">
        <f t="shared" ref="AB4867:AB4930" si="1382">V4867/O4867</f>
        <v>0.46469349154104206</v>
      </c>
      <c r="AC4867" s="45">
        <f t="shared" ref="AC4867:AC4930" si="1383">X4867/O4867</f>
        <v>1.4131691790654015E-2</v>
      </c>
      <c r="AD4867" s="45">
        <f t="shared" ref="AD4867:AD4930" si="1384">Y4867/O4867</f>
        <v>0.54940918892364332</v>
      </c>
      <c r="AE4867" s="45">
        <f t="shared" ref="AE4867:AE4930" si="1385">Z4867/O4867</f>
        <v>0.45059081107635673</v>
      </c>
      <c r="AF4867" s="43">
        <f>('Estimates from MCMC'!$B$2-'MCMC runs'!W4867)/'Estimates from MCMC'!$B$2</f>
        <v>0.11470755686640073</v>
      </c>
    </row>
    <row r="4868" spans="1:32" x14ac:dyDescent="0.3">
      <c r="A4868" s="38">
        <v>2065</v>
      </c>
      <c r="B4868" s="38">
        <v>1972404.5074357467</v>
      </c>
      <c r="C4868" s="39">
        <v>53819.774340600197</v>
      </c>
      <c r="D4868" s="39">
        <v>52706.307585218703</v>
      </c>
      <c r="E4868" s="39">
        <f t="shared" si="1368"/>
        <v>1113.4667553814943</v>
      </c>
      <c r="F4868" s="39">
        <v>53756.222239588598</v>
      </c>
      <c r="G4868" s="40">
        <f t="shared" si="1369"/>
        <v>63.552101011599007</v>
      </c>
      <c r="H4868" s="39">
        <v>53732.556565098901</v>
      </c>
      <c r="I4868" s="39">
        <f t="shared" si="1370"/>
        <v>87.217775501296273</v>
      </c>
      <c r="J4868" s="39">
        <v>52556.402183049402</v>
      </c>
      <c r="K4868" s="40">
        <f t="shared" si="1371"/>
        <v>1263.3721575507952</v>
      </c>
      <c r="L4868" s="39">
        <v>51986.887514311296</v>
      </c>
      <c r="M4868" s="39">
        <f t="shared" si="1372"/>
        <v>1832.8868262889009</v>
      </c>
      <c r="N4868" s="39">
        <f t="shared" si="1377"/>
        <v>569.51466873810568</v>
      </c>
      <c r="O4868" s="40">
        <f>'Estimates from MCMC'!$B$2-L4868</f>
        <v>17074.112485688704</v>
      </c>
      <c r="P4868" s="39">
        <v>53191.782895160701</v>
      </c>
      <c r="Q4868" s="40">
        <f t="shared" si="1373"/>
        <v>1204.8953808494043</v>
      </c>
      <c r="R4868" s="39">
        <v>53221.675402223002</v>
      </c>
      <c r="S4868" s="39">
        <f t="shared" si="1374"/>
        <v>29.892507062300865</v>
      </c>
      <c r="T4868" s="39">
        <f t="shared" si="1378"/>
        <v>1234.7878879117052</v>
      </c>
      <c r="U4868" s="39">
        <v>60097.245561601398</v>
      </c>
      <c r="V4868" s="39">
        <f t="shared" si="1375"/>
        <v>8110.3580472901012</v>
      </c>
      <c r="W4868" s="39">
        <v>61576.168252904499</v>
      </c>
      <c r="X4868" s="39">
        <f t="shared" si="1376"/>
        <v>244.13480339139642</v>
      </c>
      <c r="Y4868" s="39">
        <f t="shared" si="1379"/>
        <v>9589.2807385932028</v>
      </c>
      <c r="Z4868" s="39">
        <f t="shared" si="1380"/>
        <v>7484.8317470955008</v>
      </c>
      <c r="AA4868" s="45">
        <f t="shared" si="1381"/>
        <v>7.2319301453981175E-2</v>
      </c>
      <c r="AB4868" s="45">
        <f t="shared" si="1382"/>
        <v>0.47500905561493145</v>
      </c>
      <c r="AC4868" s="45">
        <f t="shared" si="1383"/>
        <v>1.4298535493193393E-2</v>
      </c>
      <c r="AD4868" s="45">
        <f t="shared" si="1384"/>
        <v>0.56162689256210607</v>
      </c>
      <c r="AE4868" s="45">
        <f t="shared" si="1385"/>
        <v>0.43837310743789398</v>
      </c>
      <c r="AF4868" s="43">
        <f>('Estimates from MCMC'!$B$2-'MCMC runs'!W4868)/'Estimates from MCMC'!$B$2</f>
        <v>0.10838000821151592</v>
      </c>
    </row>
    <row r="4869" spans="1:32" x14ac:dyDescent="0.3">
      <c r="A4869" s="38">
        <v>96</v>
      </c>
      <c r="B4869" s="38">
        <v>2009554.2806436545</v>
      </c>
      <c r="C4869" s="39">
        <v>53009.6744087443</v>
      </c>
      <c r="D4869" s="39">
        <v>51905.6947597455</v>
      </c>
      <c r="E4869" s="39">
        <f t="shared" si="1368"/>
        <v>1103.9796489988003</v>
      </c>
      <c r="F4869" s="39">
        <v>52931.310669756502</v>
      </c>
      <c r="G4869" s="40">
        <f t="shared" si="1369"/>
        <v>78.36373898779857</v>
      </c>
      <c r="H4869" s="39">
        <v>52921.6350585564</v>
      </c>
      <c r="I4869" s="39">
        <f t="shared" si="1370"/>
        <v>88.039350187900709</v>
      </c>
      <c r="J4869" s="39">
        <v>51740.5401415163</v>
      </c>
      <c r="K4869" s="40">
        <f t="shared" si="1371"/>
        <v>1269.1342672280007</v>
      </c>
      <c r="L4869" s="39">
        <v>51165.818477191096</v>
      </c>
      <c r="M4869" s="39">
        <f t="shared" si="1372"/>
        <v>1843.8559315532038</v>
      </c>
      <c r="N4869" s="39">
        <f t="shared" si="1377"/>
        <v>574.72166432520316</v>
      </c>
      <c r="O4869" s="40">
        <f>'Estimates from MCMC'!$B$2-L4869</f>
        <v>17895.181522808904</v>
      </c>
      <c r="P4869" s="39">
        <v>52378.336339647198</v>
      </c>
      <c r="Q4869" s="40">
        <f t="shared" si="1373"/>
        <v>1212.5178624561013</v>
      </c>
      <c r="R4869" s="39">
        <v>52408.656874614302</v>
      </c>
      <c r="S4869" s="39">
        <f t="shared" si="1374"/>
        <v>30.320534967104322</v>
      </c>
      <c r="T4869" s="39">
        <f t="shared" si="1378"/>
        <v>1242.8383974232056</v>
      </c>
      <c r="U4869" s="39">
        <v>59157.405756589003</v>
      </c>
      <c r="V4869" s="39">
        <f t="shared" si="1375"/>
        <v>7991.587279397907</v>
      </c>
      <c r="W4869" s="39">
        <v>60647.086575638998</v>
      </c>
      <c r="X4869" s="39">
        <f t="shared" si="1376"/>
        <v>246.84242162678856</v>
      </c>
      <c r="Y4869" s="39">
        <f t="shared" si="1379"/>
        <v>9481.2680984479011</v>
      </c>
      <c r="Z4869" s="39">
        <f t="shared" si="1380"/>
        <v>8413.9134243610024</v>
      </c>
      <c r="AA4869" s="45">
        <f t="shared" si="1381"/>
        <v>6.9451008129708225E-2</v>
      </c>
      <c r="AB4869" s="45">
        <f t="shared" si="1382"/>
        <v>0.44657760354159926</v>
      </c>
      <c r="AC4869" s="45">
        <f t="shared" si="1383"/>
        <v>1.3793792553161155E-2</v>
      </c>
      <c r="AD4869" s="45">
        <f t="shared" si="1384"/>
        <v>0.52982240422446869</v>
      </c>
      <c r="AE4869" s="45">
        <f t="shared" si="1385"/>
        <v>0.47017759577553137</v>
      </c>
      <c r="AF4869" s="43">
        <f>('Estimates from MCMC'!$B$2-'MCMC runs'!W4869)/'Estimates from MCMC'!$B$2</f>
        <v>0.12183306677228831</v>
      </c>
    </row>
    <row r="4870" spans="1:32" x14ac:dyDescent="0.3">
      <c r="A4870" s="38">
        <v>1185</v>
      </c>
      <c r="B4870" s="38">
        <v>2368050.4531082325</v>
      </c>
      <c r="C4870" s="39">
        <v>52977.320126737002</v>
      </c>
      <c r="D4870" s="39">
        <v>51859.433320337797</v>
      </c>
      <c r="E4870" s="39">
        <f t="shared" si="1368"/>
        <v>1117.8868063992049</v>
      </c>
      <c r="F4870" s="39">
        <v>52920.692600058799</v>
      </c>
      <c r="G4870" s="40">
        <f t="shared" si="1369"/>
        <v>56.627526678203139</v>
      </c>
      <c r="H4870" s="39">
        <v>52890.064655371498</v>
      </c>
      <c r="I4870" s="39">
        <f t="shared" si="1370"/>
        <v>87.255471365504491</v>
      </c>
      <c r="J4870" s="39">
        <v>51716.138114606198</v>
      </c>
      <c r="K4870" s="40">
        <f t="shared" si="1371"/>
        <v>1261.1820121308047</v>
      </c>
      <c r="L4870" s="39">
        <v>51146.315082504399</v>
      </c>
      <c r="M4870" s="39">
        <f t="shared" si="1372"/>
        <v>1831.0050442326028</v>
      </c>
      <c r="N4870" s="39">
        <f t="shared" si="1377"/>
        <v>569.82303210179816</v>
      </c>
      <c r="O4870" s="40">
        <f>'Estimates from MCMC'!$B$2-L4870</f>
        <v>17914.684917495601</v>
      </c>
      <c r="P4870" s="39">
        <v>52348.725756264503</v>
      </c>
      <c r="Q4870" s="40">
        <f t="shared" si="1373"/>
        <v>1202.4106737601032</v>
      </c>
      <c r="R4870" s="39">
        <v>52378.736584531303</v>
      </c>
      <c r="S4870" s="39">
        <f t="shared" si="1374"/>
        <v>30.010828266800672</v>
      </c>
      <c r="T4870" s="39">
        <f t="shared" si="1378"/>
        <v>1232.4215020269039</v>
      </c>
      <c r="U4870" s="39">
        <v>59185.596863343897</v>
      </c>
      <c r="V4870" s="39">
        <f t="shared" si="1375"/>
        <v>8039.2817808394975</v>
      </c>
      <c r="W4870" s="39">
        <v>60662.103987349001</v>
      </c>
      <c r="X4870" s="39">
        <f t="shared" si="1376"/>
        <v>244.08562197819992</v>
      </c>
      <c r="Y4870" s="39">
        <f t="shared" si="1379"/>
        <v>9515.7889048446013</v>
      </c>
      <c r="Z4870" s="39">
        <f t="shared" si="1380"/>
        <v>8398.8960126509992</v>
      </c>
      <c r="AA4870" s="45">
        <f t="shared" si="1381"/>
        <v>6.879392563713542E-2</v>
      </c>
      <c r="AB4870" s="45">
        <f t="shared" si="1382"/>
        <v>0.44875373571255395</v>
      </c>
      <c r="AC4870" s="45">
        <f t="shared" si="1383"/>
        <v>1.3624890591283818E-2</v>
      </c>
      <c r="AD4870" s="45">
        <f t="shared" si="1384"/>
        <v>0.53117255194097324</v>
      </c>
      <c r="AE4870" s="45">
        <f t="shared" si="1385"/>
        <v>0.46882744805902676</v>
      </c>
      <c r="AF4870" s="43">
        <f>('Estimates from MCMC'!$B$2-'MCMC runs'!W4870)/'Estimates from MCMC'!$B$2</f>
        <v>0.12161561536396807</v>
      </c>
    </row>
    <row r="4871" spans="1:32" x14ac:dyDescent="0.3">
      <c r="A4871" s="38">
        <v>2414</v>
      </c>
      <c r="B4871" s="38">
        <v>2001052.5091356169</v>
      </c>
      <c r="C4871" s="39">
        <v>52376.465768750502</v>
      </c>
      <c r="D4871" s="39">
        <v>51271.525870562</v>
      </c>
      <c r="E4871" s="39">
        <f t="shared" si="1368"/>
        <v>1104.9398981885024</v>
      </c>
      <c r="F4871" s="39">
        <v>52287.202698692097</v>
      </c>
      <c r="G4871" s="40">
        <f t="shared" si="1369"/>
        <v>89.263070058404992</v>
      </c>
      <c r="H4871" s="39">
        <v>52287.633600655201</v>
      </c>
      <c r="I4871" s="39">
        <f t="shared" si="1370"/>
        <v>88.832168095301313</v>
      </c>
      <c r="J4871" s="39">
        <v>51095.054084237097</v>
      </c>
      <c r="K4871" s="40">
        <f t="shared" si="1371"/>
        <v>1281.4116845134049</v>
      </c>
      <c r="L4871" s="39">
        <v>50515.428792496801</v>
      </c>
      <c r="M4871" s="39">
        <f t="shared" si="1372"/>
        <v>1861.0369762537011</v>
      </c>
      <c r="N4871" s="39">
        <f t="shared" si="1377"/>
        <v>579.62529174029623</v>
      </c>
      <c r="O4871" s="40">
        <f>'Estimates from MCMC'!$B$2-L4871</f>
        <v>18545.571207503199</v>
      </c>
      <c r="P4871" s="39">
        <v>51743.275107360103</v>
      </c>
      <c r="Q4871" s="40">
        <f t="shared" si="1373"/>
        <v>1227.8463148633018</v>
      </c>
      <c r="R4871" s="39">
        <v>51773.6495302248</v>
      </c>
      <c r="S4871" s="39">
        <f t="shared" si="1374"/>
        <v>30.374422864697408</v>
      </c>
      <c r="T4871" s="39">
        <f t="shared" si="1378"/>
        <v>1258.2207377279992</v>
      </c>
      <c r="U4871" s="39">
        <v>58342.369479583103</v>
      </c>
      <c r="V4871" s="39">
        <f t="shared" si="1375"/>
        <v>7826.9406870863022</v>
      </c>
      <c r="W4871" s="39">
        <v>59848.894948300498</v>
      </c>
      <c r="X4871" s="39">
        <f t="shared" si="1376"/>
        <v>248.30473098939547</v>
      </c>
      <c r="Y4871" s="39">
        <f t="shared" si="1379"/>
        <v>9333.4661558036969</v>
      </c>
      <c r="Z4871" s="39">
        <f t="shared" si="1380"/>
        <v>9212.1050516995019</v>
      </c>
      <c r="AA4871" s="45">
        <f t="shared" si="1381"/>
        <v>6.7844809073281401E-2</v>
      </c>
      <c r="AB4871" s="45">
        <f t="shared" si="1382"/>
        <v>0.42203826452752585</v>
      </c>
      <c r="AC4871" s="45">
        <f t="shared" si="1383"/>
        <v>1.3388896368365074E-2</v>
      </c>
      <c r="AD4871" s="45">
        <f t="shared" si="1384"/>
        <v>0.50327196996917234</v>
      </c>
      <c r="AE4871" s="45">
        <f t="shared" si="1385"/>
        <v>0.49672803003082766</v>
      </c>
      <c r="AF4871" s="43">
        <f>('Estimates from MCMC'!$B$2-'MCMC runs'!W4871)/'Estimates from MCMC'!$B$2</f>
        <v>0.13339084362664169</v>
      </c>
    </row>
    <row r="4872" spans="1:32" x14ac:dyDescent="0.3">
      <c r="A4872" s="38">
        <v>3980</v>
      </c>
      <c r="B4872" s="38">
        <v>2001052.5091356169</v>
      </c>
      <c r="C4872" s="39">
        <v>52376.465768750502</v>
      </c>
      <c r="D4872" s="39">
        <v>51271.525870562</v>
      </c>
      <c r="E4872" s="39">
        <f t="shared" si="1368"/>
        <v>1104.9398981885024</v>
      </c>
      <c r="F4872" s="39">
        <v>52287.202698692097</v>
      </c>
      <c r="G4872" s="40">
        <f t="shared" si="1369"/>
        <v>89.263070058404992</v>
      </c>
      <c r="H4872" s="39">
        <v>52287.633600655201</v>
      </c>
      <c r="I4872" s="39">
        <f t="shared" si="1370"/>
        <v>88.832168095301313</v>
      </c>
      <c r="J4872" s="39">
        <v>51095.054084237097</v>
      </c>
      <c r="K4872" s="40">
        <f t="shared" si="1371"/>
        <v>1281.4116845134049</v>
      </c>
      <c r="L4872" s="39">
        <v>50515.428792496801</v>
      </c>
      <c r="M4872" s="39">
        <f t="shared" si="1372"/>
        <v>1861.0369762537011</v>
      </c>
      <c r="N4872" s="39">
        <f t="shared" si="1377"/>
        <v>579.62529174029623</v>
      </c>
      <c r="O4872" s="40">
        <f>'Estimates from MCMC'!$B$2-L4872</f>
        <v>18545.571207503199</v>
      </c>
      <c r="P4872" s="39">
        <v>51743.275107360103</v>
      </c>
      <c r="Q4872" s="40">
        <f t="shared" si="1373"/>
        <v>1227.8463148633018</v>
      </c>
      <c r="R4872" s="39">
        <v>51773.6495302248</v>
      </c>
      <c r="S4872" s="39">
        <f t="shared" si="1374"/>
        <v>30.374422864697408</v>
      </c>
      <c r="T4872" s="39">
        <f t="shared" si="1378"/>
        <v>1258.2207377279992</v>
      </c>
      <c r="U4872" s="39">
        <v>58342.369479583103</v>
      </c>
      <c r="V4872" s="39">
        <f t="shared" si="1375"/>
        <v>7826.9406870863022</v>
      </c>
      <c r="W4872" s="39">
        <v>59848.894948300498</v>
      </c>
      <c r="X4872" s="39">
        <f t="shared" si="1376"/>
        <v>248.30473098939547</v>
      </c>
      <c r="Y4872" s="39">
        <f t="shared" si="1379"/>
        <v>9333.4661558036969</v>
      </c>
      <c r="Z4872" s="39">
        <f t="shared" si="1380"/>
        <v>9212.1050516995019</v>
      </c>
      <c r="AA4872" s="45">
        <f t="shared" si="1381"/>
        <v>6.7844809073281401E-2</v>
      </c>
      <c r="AB4872" s="45">
        <f t="shared" si="1382"/>
        <v>0.42203826452752585</v>
      </c>
      <c r="AC4872" s="45">
        <f t="shared" si="1383"/>
        <v>1.3388896368365074E-2</v>
      </c>
      <c r="AD4872" s="45">
        <f t="shared" si="1384"/>
        <v>0.50327196996917234</v>
      </c>
      <c r="AE4872" s="45">
        <f t="shared" si="1385"/>
        <v>0.49672803003082766</v>
      </c>
      <c r="AF4872" s="43">
        <f>('Estimates from MCMC'!$B$2-'MCMC runs'!W4872)/'Estimates from MCMC'!$B$2</f>
        <v>0.13339084362664169</v>
      </c>
    </row>
    <row r="4873" spans="1:32" x14ac:dyDescent="0.3">
      <c r="A4873" s="38">
        <v>2257</v>
      </c>
      <c r="B4873" s="38">
        <v>2073165.4525933168</v>
      </c>
      <c r="C4873" s="39">
        <v>52650.120254166599</v>
      </c>
      <c r="D4873" s="39">
        <v>51516.308525661399</v>
      </c>
      <c r="E4873" s="39">
        <f t="shared" si="1368"/>
        <v>1133.8117285051994</v>
      </c>
      <c r="F4873" s="39">
        <v>52583.403524360998</v>
      </c>
      <c r="G4873" s="40">
        <f t="shared" si="1369"/>
        <v>66.716729805601062</v>
      </c>
      <c r="H4873" s="39">
        <v>52559.954094476503</v>
      </c>
      <c r="I4873" s="39">
        <f t="shared" si="1370"/>
        <v>90.16615969009581</v>
      </c>
      <c r="J4873" s="39">
        <v>51360.303065281398</v>
      </c>
      <c r="K4873" s="40">
        <f t="shared" si="1371"/>
        <v>1289.8171888852012</v>
      </c>
      <c r="L4873" s="39">
        <v>50772.140283276203</v>
      </c>
      <c r="M4873" s="39">
        <f t="shared" si="1372"/>
        <v>1877.9799708903956</v>
      </c>
      <c r="N4873" s="39">
        <f t="shared" si="1377"/>
        <v>588.16278200519446</v>
      </c>
      <c r="O4873" s="40">
        <f>'Estimates from MCMC'!$B$2-L4873</f>
        <v>18288.859716723797</v>
      </c>
      <c r="P4873" s="39">
        <v>52012.129436073898</v>
      </c>
      <c r="Q4873" s="40">
        <f t="shared" si="1373"/>
        <v>1239.9891527976943</v>
      </c>
      <c r="R4873" s="39">
        <v>52043.2234860768</v>
      </c>
      <c r="S4873" s="39">
        <f t="shared" si="1374"/>
        <v>31.094050002902804</v>
      </c>
      <c r="T4873" s="39">
        <f t="shared" si="1378"/>
        <v>1271.0832028005971</v>
      </c>
      <c r="U4873" s="39">
        <v>58780.596487250397</v>
      </c>
      <c r="V4873" s="39">
        <f t="shared" si="1375"/>
        <v>8008.4562039741941</v>
      </c>
      <c r="W4873" s="39">
        <v>60304.034852516197</v>
      </c>
      <c r="X4873" s="39">
        <f t="shared" si="1376"/>
        <v>252.35516246520274</v>
      </c>
      <c r="Y4873" s="39">
        <f t="shared" si="1379"/>
        <v>9531.8945692399939</v>
      </c>
      <c r="Z4873" s="39">
        <f t="shared" si="1380"/>
        <v>8756.9651474838029</v>
      </c>
      <c r="AA4873" s="45">
        <f t="shared" si="1381"/>
        <v>6.9500407487859198E-2</v>
      </c>
      <c r="AB4873" s="45">
        <f t="shared" si="1382"/>
        <v>0.43788712516893868</v>
      </c>
      <c r="AC4873" s="45">
        <f t="shared" si="1383"/>
        <v>1.3798299422376934E-2</v>
      </c>
      <c r="AD4873" s="45">
        <f t="shared" si="1384"/>
        <v>0.52118583207917479</v>
      </c>
      <c r="AE4873" s="45">
        <f t="shared" si="1385"/>
        <v>0.47881416792082515</v>
      </c>
      <c r="AF4873" s="43">
        <f>('Estimates from MCMC'!$B$2-'MCMC runs'!W4873)/'Estimates from MCMC'!$B$2</f>
        <v>0.12680043943012415</v>
      </c>
    </row>
    <row r="4874" spans="1:32" x14ac:dyDescent="0.3">
      <c r="A4874" s="38">
        <v>4323</v>
      </c>
      <c r="B4874" s="38">
        <v>2014635.3280607774</v>
      </c>
      <c r="C4874" s="39">
        <v>52892.777480392899</v>
      </c>
      <c r="D4874" s="39">
        <v>51781.818328229398</v>
      </c>
      <c r="E4874" s="39">
        <f t="shared" si="1368"/>
        <v>1110.9591521635011</v>
      </c>
      <c r="F4874" s="39">
        <v>52838.488152386599</v>
      </c>
      <c r="G4874" s="40">
        <f t="shared" si="1369"/>
        <v>54.289328006299911</v>
      </c>
      <c r="H4874" s="39">
        <v>52804.925389012104</v>
      </c>
      <c r="I4874" s="39">
        <f t="shared" si="1370"/>
        <v>87.852091380795173</v>
      </c>
      <c r="J4874" s="39">
        <v>51640.304690093297</v>
      </c>
      <c r="K4874" s="40">
        <f t="shared" si="1371"/>
        <v>1252.4727902996019</v>
      </c>
      <c r="L4874" s="39">
        <v>51067.114182797697</v>
      </c>
      <c r="M4874" s="39">
        <f t="shared" si="1372"/>
        <v>1825.6632975952016</v>
      </c>
      <c r="N4874" s="39">
        <f t="shared" si="1377"/>
        <v>573.19050729559967</v>
      </c>
      <c r="O4874" s="40">
        <f>'Estimates from MCMC'!$B$2-L4874</f>
        <v>17993.885817202303</v>
      </c>
      <c r="P4874" s="39">
        <v>52265.291004459701</v>
      </c>
      <c r="Q4874" s="40">
        <f t="shared" si="1373"/>
        <v>1198.1768216620039</v>
      </c>
      <c r="R4874" s="39">
        <v>52296.022487964801</v>
      </c>
      <c r="S4874" s="39">
        <f t="shared" si="1374"/>
        <v>30.731483505100186</v>
      </c>
      <c r="T4874" s="39">
        <f t="shared" si="1378"/>
        <v>1228.9083051671041</v>
      </c>
      <c r="U4874" s="39">
        <v>59030.646865544601</v>
      </c>
      <c r="V4874" s="39">
        <f t="shared" si="1375"/>
        <v>7963.5326827469034</v>
      </c>
      <c r="W4874" s="39">
        <v>60501.321079775902</v>
      </c>
      <c r="X4874" s="39">
        <f t="shared" si="1376"/>
        <v>241.76590906419733</v>
      </c>
      <c r="Y4874" s="39">
        <f t="shared" si="1379"/>
        <v>9434.2068969782049</v>
      </c>
      <c r="Z4874" s="39">
        <f t="shared" si="1380"/>
        <v>8559.678920224098</v>
      </c>
      <c r="AA4874" s="45">
        <f t="shared" si="1381"/>
        <v>6.8295882148605033E-2</v>
      </c>
      <c r="AB4874" s="45">
        <f t="shared" si="1382"/>
        <v>0.44256881274269844</v>
      </c>
      <c r="AC4874" s="45">
        <f t="shared" si="1383"/>
        <v>1.3436003291355064E-2</v>
      </c>
      <c r="AD4874" s="45">
        <f t="shared" si="1384"/>
        <v>0.52430069818265856</v>
      </c>
      <c r="AE4874" s="45">
        <f t="shared" si="1385"/>
        <v>0.47569930181734144</v>
      </c>
      <c r="AF4874" s="43">
        <f>('Estimates from MCMC'!$B$2-'MCMC runs'!W4874)/'Estimates from MCMC'!$B$2</f>
        <v>0.12394374422936387</v>
      </c>
    </row>
    <row r="4875" spans="1:32" x14ac:dyDescent="0.3">
      <c r="A4875" s="38">
        <v>4979</v>
      </c>
      <c r="B4875" s="38">
        <v>1971925.7785689959</v>
      </c>
      <c r="C4875" s="39">
        <v>52649.3861324342</v>
      </c>
      <c r="D4875" s="39">
        <v>51546.057018454499</v>
      </c>
      <c r="E4875" s="39">
        <f t="shared" si="1368"/>
        <v>1103.3291139797002</v>
      </c>
      <c r="F4875" s="39">
        <v>52580.143598888397</v>
      </c>
      <c r="G4875" s="40">
        <f t="shared" si="1369"/>
        <v>69.242533545802871</v>
      </c>
      <c r="H4875" s="39">
        <v>52561.688799347197</v>
      </c>
      <c r="I4875" s="39">
        <f t="shared" si="1370"/>
        <v>87.697333087002335</v>
      </c>
      <c r="J4875" s="39">
        <v>51390.0307759071</v>
      </c>
      <c r="K4875" s="40">
        <f t="shared" si="1371"/>
        <v>1259.3553565270995</v>
      </c>
      <c r="L4875" s="39">
        <v>50817.493054170402</v>
      </c>
      <c r="M4875" s="39">
        <f t="shared" si="1372"/>
        <v>1831.8930782637981</v>
      </c>
      <c r="N4875" s="39">
        <f t="shared" si="1377"/>
        <v>572.53772173669859</v>
      </c>
      <c r="O4875" s="40">
        <f>'Estimates from MCMC'!$B$2-L4875</f>
        <v>18243.506945829598</v>
      </c>
      <c r="P4875" s="39">
        <v>52021.637409697003</v>
      </c>
      <c r="Q4875" s="40">
        <f t="shared" si="1373"/>
        <v>1204.1443555266014</v>
      </c>
      <c r="R4875" s="39">
        <v>52051.952292484901</v>
      </c>
      <c r="S4875" s="39">
        <f t="shared" si="1374"/>
        <v>30.314882787897659</v>
      </c>
      <c r="T4875" s="39">
        <f t="shared" si="1378"/>
        <v>1234.4592383144991</v>
      </c>
      <c r="U4875" s="39">
        <v>58735.222700929</v>
      </c>
      <c r="V4875" s="39">
        <f t="shared" si="1375"/>
        <v>7917.7296467585984</v>
      </c>
      <c r="W4875" s="39">
        <v>60211.692750039598</v>
      </c>
      <c r="X4875" s="39">
        <f t="shared" si="1376"/>
        <v>242.01081079609867</v>
      </c>
      <c r="Y4875" s="39">
        <f t="shared" si="1379"/>
        <v>9394.1996958691961</v>
      </c>
      <c r="Z4875" s="39">
        <f t="shared" si="1380"/>
        <v>8849.3072499604023</v>
      </c>
      <c r="AA4875" s="45">
        <f t="shared" si="1381"/>
        <v>6.7665676450255757E-2</v>
      </c>
      <c r="AB4875" s="45">
        <f t="shared" si="1382"/>
        <v>0.43400261091623965</v>
      </c>
      <c r="AC4875" s="45">
        <f t="shared" si="1383"/>
        <v>1.3265586025466529E-2</v>
      </c>
      <c r="AD4875" s="45">
        <f t="shared" si="1384"/>
        <v>0.51493387339196195</v>
      </c>
      <c r="AE4875" s="45">
        <f t="shared" si="1385"/>
        <v>0.48506612660803811</v>
      </c>
      <c r="AF4875" s="43">
        <f>('Estimates from MCMC'!$B$2-'MCMC runs'!W4875)/'Estimates from MCMC'!$B$2</f>
        <v>0.12813754868826693</v>
      </c>
    </row>
    <row r="4876" spans="1:32" x14ac:dyDescent="0.3">
      <c r="A4876" s="38">
        <v>832</v>
      </c>
      <c r="B4876" s="38">
        <v>2035303.8727224118</v>
      </c>
      <c r="C4876" s="39">
        <v>52966.092416737898</v>
      </c>
      <c r="D4876" s="39">
        <v>51884.0536125012</v>
      </c>
      <c r="E4876" s="39">
        <f t="shared" si="1368"/>
        <v>1082.0388042366976</v>
      </c>
      <c r="F4876" s="39">
        <v>52899.919833216103</v>
      </c>
      <c r="G4876" s="40">
        <f t="shared" si="1369"/>
        <v>66.172583521794877</v>
      </c>
      <c r="H4876" s="39">
        <v>52880.879155148701</v>
      </c>
      <c r="I4876" s="39">
        <f t="shared" si="1370"/>
        <v>85.213261589196918</v>
      </c>
      <c r="J4876" s="39">
        <v>51733.411055898898</v>
      </c>
      <c r="K4876" s="40">
        <f t="shared" si="1371"/>
        <v>1232.6813608390003</v>
      </c>
      <c r="L4876" s="39">
        <v>51176.686231991102</v>
      </c>
      <c r="M4876" s="39">
        <f t="shared" si="1372"/>
        <v>1789.4061847467965</v>
      </c>
      <c r="N4876" s="39">
        <f t="shared" si="1377"/>
        <v>556.72482390779624</v>
      </c>
      <c r="O4876" s="40">
        <f>'Estimates from MCMC'!$B$2-L4876</f>
        <v>17884.313768008898</v>
      </c>
      <c r="P4876" s="39">
        <v>52345.028639171302</v>
      </c>
      <c r="Q4876" s="40">
        <f t="shared" si="1373"/>
        <v>1168.3424071802001</v>
      </c>
      <c r="R4876" s="39">
        <v>52374.592808333102</v>
      </c>
      <c r="S4876" s="39">
        <f t="shared" si="1374"/>
        <v>29.564169161800237</v>
      </c>
      <c r="T4876" s="39">
        <f t="shared" si="1378"/>
        <v>1197.9065763420003</v>
      </c>
      <c r="U4876" s="39">
        <v>59196.3100524857</v>
      </c>
      <c r="V4876" s="39">
        <f t="shared" si="1375"/>
        <v>8019.6238204945985</v>
      </c>
      <c r="W4876" s="39">
        <v>60630.148958767801</v>
      </c>
      <c r="X4876" s="39">
        <f t="shared" si="1376"/>
        <v>235.93232994010032</v>
      </c>
      <c r="Y4876" s="39">
        <f t="shared" si="1379"/>
        <v>9453.4627267766991</v>
      </c>
      <c r="Z4876" s="39">
        <f t="shared" si="1380"/>
        <v>8430.8510412321993</v>
      </c>
      <c r="AA4876" s="45">
        <f t="shared" si="1381"/>
        <v>6.6980852152392426E-2</v>
      </c>
      <c r="AB4876" s="45">
        <f t="shared" si="1382"/>
        <v>0.44841663619433586</v>
      </c>
      <c r="AC4876" s="45">
        <f t="shared" si="1383"/>
        <v>1.3192137702377562E-2</v>
      </c>
      <c r="AD4876" s="45">
        <f t="shared" si="1384"/>
        <v>0.52858962604910587</v>
      </c>
      <c r="AE4876" s="45">
        <f t="shared" si="1385"/>
        <v>0.47141037395089413</v>
      </c>
      <c r="AF4876" s="43">
        <f>('Estimates from MCMC'!$B$2-'MCMC runs'!W4876)/'Estimates from MCMC'!$B$2</f>
        <v>0.12207832266014391</v>
      </c>
    </row>
    <row r="4877" spans="1:32" x14ac:dyDescent="0.3">
      <c r="A4877" s="38">
        <v>590</v>
      </c>
      <c r="B4877" s="38">
        <v>1966311.0876330223</v>
      </c>
      <c r="C4877" s="39">
        <v>51813.309438204204</v>
      </c>
      <c r="D4877" s="39">
        <v>50740.225029941503</v>
      </c>
      <c r="E4877" s="39">
        <f t="shared" si="1368"/>
        <v>1073.0844082627009</v>
      </c>
      <c r="F4877" s="39">
        <v>51743.880222163803</v>
      </c>
      <c r="G4877" s="40">
        <f t="shared" si="1369"/>
        <v>69.429216040400206</v>
      </c>
      <c r="H4877" s="39">
        <v>51728.879459588599</v>
      </c>
      <c r="I4877" s="39">
        <f t="shared" si="1370"/>
        <v>84.429978615604341</v>
      </c>
      <c r="J4877" s="39">
        <v>50587.280017475903</v>
      </c>
      <c r="K4877" s="40">
        <f t="shared" si="1371"/>
        <v>1226.0294207283005</v>
      </c>
      <c r="L4877" s="39">
        <v>50036.2781772296</v>
      </c>
      <c r="M4877" s="39">
        <f t="shared" si="1372"/>
        <v>1777.0312609746034</v>
      </c>
      <c r="N4877" s="39">
        <f t="shared" si="1377"/>
        <v>551.00184024630289</v>
      </c>
      <c r="O4877" s="40">
        <f>'Estimates from MCMC'!$B$2-L4877</f>
        <v>19024.7218227704</v>
      </c>
      <c r="P4877" s="39">
        <v>51198.320030774797</v>
      </c>
      <c r="Q4877" s="40">
        <f t="shared" si="1373"/>
        <v>1162.0418535451972</v>
      </c>
      <c r="R4877" s="39">
        <v>51227.416820279097</v>
      </c>
      <c r="S4877" s="39">
        <f t="shared" si="1374"/>
        <v>29.096789504299522</v>
      </c>
      <c r="T4877" s="39">
        <f t="shared" si="1378"/>
        <v>1191.1386430494967</v>
      </c>
      <c r="U4877" s="39">
        <v>57606.678651901399</v>
      </c>
      <c r="V4877" s="39">
        <f t="shared" si="1375"/>
        <v>7570.4004746717983</v>
      </c>
      <c r="W4877" s="39">
        <v>59028.020603532001</v>
      </c>
      <c r="X4877" s="39">
        <f t="shared" si="1376"/>
        <v>230.20330858110538</v>
      </c>
      <c r="Y4877" s="39">
        <f t="shared" si="1379"/>
        <v>8991.7424263024004</v>
      </c>
      <c r="Z4877" s="39">
        <f t="shared" si="1380"/>
        <v>10032.979396467999</v>
      </c>
      <c r="AA4877" s="45">
        <f t="shared" si="1381"/>
        <v>6.2610042561770399E-2</v>
      </c>
      <c r="AB4877" s="45">
        <f t="shared" si="1382"/>
        <v>0.39792437152016075</v>
      </c>
      <c r="AC4877" s="45">
        <f t="shared" si="1383"/>
        <v>1.2100219426366516E-2</v>
      </c>
      <c r="AD4877" s="45">
        <f t="shared" si="1384"/>
        <v>0.47263463350829765</v>
      </c>
      <c r="AE4877" s="45">
        <f t="shared" si="1385"/>
        <v>0.52736536649170229</v>
      </c>
      <c r="AF4877" s="43">
        <f>('Estimates from MCMC'!$B$2-'MCMC runs'!W4877)/'Estimates from MCMC'!$B$2</f>
        <v>0.14527706515208294</v>
      </c>
    </row>
    <row r="4878" spans="1:32" x14ac:dyDescent="0.3">
      <c r="A4878" s="38">
        <v>1943</v>
      </c>
      <c r="B4878" s="38">
        <v>1985961.099893912</v>
      </c>
      <c r="C4878" s="39">
        <v>53299.610498474001</v>
      </c>
      <c r="D4878" s="39">
        <v>52213.295001983097</v>
      </c>
      <c r="E4878" s="39">
        <f t="shared" si="1368"/>
        <v>1086.3154964909045</v>
      </c>
      <c r="F4878" s="39">
        <v>53229.188508452797</v>
      </c>
      <c r="G4878" s="40">
        <f t="shared" si="1369"/>
        <v>70.421990021204692</v>
      </c>
      <c r="H4878" s="39">
        <v>53214.351001885501</v>
      </c>
      <c r="I4878" s="39">
        <f t="shared" si="1370"/>
        <v>85.259496588500042</v>
      </c>
      <c r="J4878" s="39">
        <v>52058.524863175902</v>
      </c>
      <c r="K4878" s="40">
        <f t="shared" si="1371"/>
        <v>1241.0856352980991</v>
      </c>
      <c r="L4878" s="39">
        <v>51501.635362696798</v>
      </c>
      <c r="M4878" s="39">
        <f t="shared" si="1372"/>
        <v>1797.9751357772038</v>
      </c>
      <c r="N4878" s="39">
        <f t="shared" si="1377"/>
        <v>556.88950047910475</v>
      </c>
      <c r="O4878" s="40">
        <f>'Estimates from MCMC'!$B$2-L4878</f>
        <v>17559.364637303202</v>
      </c>
      <c r="P4878" s="39">
        <v>52677.427887284197</v>
      </c>
      <c r="Q4878" s="40">
        <f t="shared" si="1373"/>
        <v>1175.7925245873994</v>
      </c>
      <c r="R4878" s="39">
        <v>52706.757458289998</v>
      </c>
      <c r="S4878" s="39">
        <f t="shared" si="1374"/>
        <v>29.329571005800972</v>
      </c>
      <c r="T4878" s="39">
        <f t="shared" si="1378"/>
        <v>1205.1220955932004</v>
      </c>
      <c r="U4878" s="39">
        <v>59421.691377682502</v>
      </c>
      <c r="V4878" s="39">
        <f t="shared" si="1375"/>
        <v>7920.0560149857047</v>
      </c>
      <c r="W4878" s="39">
        <v>60863.771675814802</v>
      </c>
      <c r="X4878" s="39">
        <f t="shared" si="1376"/>
        <v>236.95820253909915</v>
      </c>
      <c r="Y4878" s="39">
        <f t="shared" si="1379"/>
        <v>9362.1363131180042</v>
      </c>
      <c r="Z4878" s="39">
        <f t="shared" si="1380"/>
        <v>8197.2283241851983</v>
      </c>
      <c r="AA4878" s="45">
        <f t="shared" si="1381"/>
        <v>6.8631304177887667E-2</v>
      </c>
      <c r="AB4878" s="45">
        <f t="shared" si="1382"/>
        <v>0.4510445667356493</v>
      </c>
      <c r="AC4878" s="45">
        <f t="shared" si="1383"/>
        <v>1.3494691148203845E-2</v>
      </c>
      <c r="AD4878" s="45">
        <f t="shared" si="1384"/>
        <v>0.53317056206174085</v>
      </c>
      <c r="AE4878" s="45">
        <f t="shared" si="1385"/>
        <v>0.46682943793825921</v>
      </c>
      <c r="AF4878" s="43">
        <f>('Estimates from MCMC'!$B$2-'MCMC runs'!W4878)/'Estimates from MCMC'!$B$2</f>
        <v>0.11869547681303773</v>
      </c>
    </row>
    <row r="4879" spans="1:32" x14ac:dyDescent="0.3">
      <c r="A4879" s="38">
        <v>118</v>
      </c>
      <c r="B4879" s="38">
        <v>2142375.8959847461</v>
      </c>
      <c r="C4879" s="39">
        <v>52708.743862593503</v>
      </c>
      <c r="D4879" s="39">
        <v>51599.215656015302</v>
      </c>
      <c r="E4879" s="39">
        <f t="shared" si="1368"/>
        <v>1109.5282065782012</v>
      </c>
      <c r="F4879" s="39">
        <v>52648.722317341497</v>
      </c>
      <c r="G4879" s="40">
        <f t="shared" si="1369"/>
        <v>60.021545252006035</v>
      </c>
      <c r="H4879" s="39">
        <v>52621.411556076499</v>
      </c>
      <c r="I4879" s="39">
        <f t="shared" si="1370"/>
        <v>87.332306517004326</v>
      </c>
      <c r="J4879" s="39">
        <v>51452.434787124097</v>
      </c>
      <c r="K4879" s="40">
        <f t="shared" si="1371"/>
        <v>1256.3090754694058</v>
      </c>
      <c r="L4879" s="39">
        <v>50882.4643203878</v>
      </c>
      <c r="M4879" s="39">
        <f t="shared" si="1372"/>
        <v>1826.2795422057025</v>
      </c>
      <c r="N4879" s="39">
        <f t="shared" si="1377"/>
        <v>569.97046673629666</v>
      </c>
      <c r="O4879" s="40">
        <f>'Estimates from MCMC'!$B$2-L4879</f>
        <v>18178.5356796122</v>
      </c>
      <c r="P4879" s="39">
        <v>52080.047867728703</v>
      </c>
      <c r="Q4879" s="40">
        <f t="shared" si="1373"/>
        <v>1197.5835473409024</v>
      </c>
      <c r="R4879" s="39">
        <v>52110.3339224312</v>
      </c>
      <c r="S4879" s="39">
        <f t="shared" si="1374"/>
        <v>30.286054702497495</v>
      </c>
      <c r="T4879" s="39">
        <f t="shared" si="1378"/>
        <v>1227.8696020433999</v>
      </c>
      <c r="U4879" s="39">
        <v>58799.550416310602</v>
      </c>
      <c r="V4879" s="39">
        <f t="shared" si="1375"/>
        <v>7917.0860959228012</v>
      </c>
      <c r="W4879" s="39">
        <v>60269.870136676698</v>
      </c>
      <c r="X4879" s="39">
        <f t="shared" si="1376"/>
        <v>242.45011832269665</v>
      </c>
      <c r="Y4879" s="39">
        <f t="shared" si="1379"/>
        <v>9387.4058162888978</v>
      </c>
      <c r="Z4879" s="39">
        <f t="shared" si="1380"/>
        <v>8791.1298633233018</v>
      </c>
      <c r="AA4879" s="45">
        <f t="shared" si="1381"/>
        <v>6.7545022530087193E-2</v>
      </c>
      <c r="AB4879" s="45">
        <f t="shared" si="1382"/>
        <v>0.43551836272500555</v>
      </c>
      <c r="AC4879" s="45">
        <f t="shared" si="1383"/>
        <v>1.333716436767853E-2</v>
      </c>
      <c r="AD4879" s="45">
        <f t="shared" si="1384"/>
        <v>0.51640054962277127</v>
      </c>
      <c r="AE4879" s="45">
        <f t="shared" si="1385"/>
        <v>0.48359945037722873</v>
      </c>
      <c r="AF4879" s="43">
        <f>('Estimates from MCMC'!$B$2-'MCMC runs'!W4879)/'Estimates from MCMC'!$B$2</f>
        <v>0.12729514289285271</v>
      </c>
    </row>
    <row r="4880" spans="1:32" x14ac:dyDescent="0.3">
      <c r="A4880" s="38">
        <v>3736</v>
      </c>
      <c r="B4880" s="38">
        <v>2142375.8959847461</v>
      </c>
      <c r="C4880" s="39">
        <v>52708.743862593503</v>
      </c>
      <c r="D4880" s="39">
        <v>51599.215656015302</v>
      </c>
      <c r="E4880" s="39">
        <f t="shared" si="1368"/>
        <v>1109.5282065782012</v>
      </c>
      <c r="F4880" s="39">
        <v>52648.722317341497</v>
      </c>
      <c r="G4880" s="40">
        <f t="shared" si="1369"/>
        <v>60.021545252006035</v>
      </c>
      <c r="H4880" s="39">
        <v>52621.411556076499</v>
      </c>
      <c r="I4880" s="39">
        <f t="shared" si="1370"/>
        <v>87.332306517004326</v>
      </c>
      <c r="J4880" s="39">
        <v>51452.434787124097</v>
      </c>
      <c r="K4880" s="40">
        <f t="shared" si="1371"/>
        <v>1256.3090754694058</v>
      </c>
      <c r="L4880" s="39">
        <v>50882.4643203878</v>
      </c>
      <c r="M4880" s="39">
        <f t="shared" si="1372"/>
        <v>1826.2795422057025</v>
      </c>
      <c r="N4880" s="39">
        <f t="shared" si="1377"/>
        <v>569.97046673629666</v>
      </c>
      <c r="O4880" s="40">
        <f>'Estimates from MCMC'!$B$2-L4880</f>
        <v>18178.5356796122</v>
      </c>
      <c r="P4880" s="39">
        <v>52080.047867728703</v>
      </c>
      <c r="Q4880" s="40">
        <f t="shared" si="1373"/>
        <v>1197.5835473409024</v>
      </c>
      <c r="R4880" s="39">
        <v>52110.3339224312</v>
      </c>
      <c r="S4880" s="39">
        <f t="shared" si="1374"/>
        <v>30.286054702497495</v>
      </c>
      <c r="T4880" s="39">
        <f t="shared" si="1378"/>
        <v>1227.8696020433999</v>
      </c>
      <c r="U4880" s="39">
        <v>58799.550416310602</v>
      </c>
      <c r="V4880" s="39">
        <f t="shared" si="1375"/>
        <v>7917.0860959228012</v>
      </c>
      <c r="W4880" s="39">
        <v>60269.870136676698</v>
      </c>
      <c r="X4880" s="39">
        <f t="shared" si="1376"/>
        <v>242.45011832269665</v>
      </c>
      <c r="Y4880" s="39">
        <f t="shared" si="1379"/>
        <v>9387.4058162888978</v>
      </c>
      <c r="Z4880" s="39">
        <f t="shared" si="1380"/>
        <v>8791.1298633233018</v>
      </c>
      <c r="AA4880" s="45">
        <f t="shared" si="1381"/>
        <v>6.7545022530087193E-2</v>
      </c>
      <c r="AB4880" s="45">
        <f t="shared" si="1382"/>
        <v>0.43551836272500555</v>
      </c>
      <c r="AC4880" s="45">
        <f t="shared" si="1383"/>
        <v>1.333716436767853E-2</v>
      </c>
      <c r="AD4880" s="45">
        <f t="shared" si="1384"/>
        <v>0.51640054962277127</v>
      </c>
      <c r="AE4880" s="45">
        <f t="shared" si="1385"/>
        <v>0.48359945037722873</v>
      </c>
      <c r="AF4880" s="43">
        <f>('Estimates from MCMC'!$B$2-'MCMC runs'!W4880)/'Estimates from MCMC'!$B$2</f>
        <v>0.12729514289285271</v>
      </c>
    </row>
    <row r="4881" spans="1:32" x14ac:dyDescent="0.3">
      <c r="A4881" s="38">
        <v>3256</v>
      </c>
      <c r="B4881" s="38">
        <v>2031714.6260204115</v>
      </c>
      <c r="C4881" s="39">
        <v>52774.597381236199</v>
      </c>
      <c r="D4881" s="39">
        <v>51707.591811418803</v>
      </c>
      <c r="E4881" s="39">
        <f t="shared" si="1368"/>
        <v>1067.0055698173965</v>
      </c>
      <c r="F4881" s="39">
        <v>52706.672169923702</v>
      </c>
      <c r="G4881" s="40">
        <f t="shared" si="1369"/>
        <v>67.925211312496685</v>
      </c>
      <c r="H4881" s="39">
        <v>52690.8637523176</v>
      </c>
      <c r="I4881" s="39">
        <f t="shared" si="1370"/>
        <v>83.733628918598697</v>
      </c>
      <c r="J4881" s="39">
        <v>51556.811250705599</v>
      </c>
      <c r="K4881" s="40">
        <f t="shared" si="1371"/>
        <v>1217.7861305305996</v>
      </c>
      <c r="L4881" s="39">
        <v>51009.874232087001</v>
      </c>
      <c r="M4881" s="39">
        <f t="shared" si="1372"/>
        <v>1764.7231491491984</v>
      </c>
      <c r="N4881" s="39">
        <f t="shared" si="1377"/>
        <v>546.93701861859881</v>
      </c>
      <c r="O4881" s="40">
        <f>'Estimates from MCMC'!$B$2-L4881</f>
        <v>18051.125767912999</v>
      </c>
      <c r="P4881" s="39">
        <v>52160.099178596502</v>
      </c>
      <c r="Q4881" s="40">
        <f t="shared" si="1373"/>
        <v>1150.224946509501</v>
      </c>
      <c r="R4881" s="39">
        <v>52189.048184270097</v>
      </c>
      <c r="S4881" s="39">
        <f t="shared" si="1374"/>
        <v>28.949005673595821</v>
      </c>
      <c r="T4881" s="39">
        <f t="shared" si="1378"/>
        <v>1179.1739521830968</v>
      </c>
      <c r="U4881" s="39">
        <v>58797.142872349701</v>
      </c>
      <c r="V4881" s="39">
        <f t="shared" si="1375"/>
        <v>7787.2686402627005</v>
      </c>
      <c r="W4881" s="39">
        <v>60205.8503885276</v>
      </c>
      <c r="X4881" s="39">
        <f t="shared" si="1376"/>
        <v>229.53356399480253</v>
      </c>
      <c r="Y4881" s="39">
        <f t="shared" si="1379"/>
        <v>9195.9761564405999</v>
      </c>
      <c r="Z4881" s="39">
        <f t="shared" si="1380"/>
        <v>8855.1496114723996</v>
      </c>
      <c r="AA4881" s="45">
        <f t="shared" si="1381"/>
        <v>6.5324122569637849E-2</v>
      </c>
      <c r="AB4881" s="45">
        <f t="shared" si="1382"/>
        <v>0.43140071928948914</v>
      </c>
      <c r="AC4881" s="45">
        <f t="shared" si="1383"/>
        <v>1.2715747867804054E-2</v>
      </c>
      <c r="AD4881" s="45">
        <f t="shared" si="1384"/>
        <v>0.50944058972693107</v>
      </c>
      <c r="AE4881" s="45">
        <f t="shared" si="1385"/>
        <v>0.49055941027306893</v>
      </c>
      <c r="AF4881" s="43">
        <f>('Estimates from MCMC'!$B$2-'MCMC runs'!W4881)/'Estimates from MCMC'!$B$2</f>
        <v>0.12822214580548211</v>
      </c>
    </row>
    <row r="4882" spans="1:32" x14ac:dyDescent="0.3">
      <c r="A4882" s="38">
        <v>532</v>
      </c>
      <c r="B4882" s="38">
        <v>2144859.5049452609</v>
      </c>
      <c r="C4882" s="39">
        <v>53390.464779937603</v>
      </c>
      <c r="D4882" s="39">
        <v>52270.000961474099</v>
      </c>
      <c r="E4882" s="39">
        <f t="shared" si="1368"/>
        <v>1120.4638184635041</v>
      </c>
      <c r="F4882" s="39">
        <v>53338.944125157803</v>
      </c>
      <c r="G4882" s="40">
        <f t="shared" si="1369"/>
        <v>51.52065477980068</v>
      </c>
      <c r="H4882" s="39">
        <v>53303.818730536797</v>
      </c>
      <c r="I4882" s="39">
        <f t="shared" si="1370"/>
        <v>86.646049400806078</v>
      </c>
      <c r="J4882" s="39">
        <v>52132.400325482398</v>
      </c>
      <c r="K4882" s="40">
        <f t="shared" si="1371"/>
        <v>1258.0644544552051</v>
      </c>
      <c r="L4882" s="39">
        <v>51566.755101512703</v>
      </c>
      <c r="M4882" s="39">
        <f t="shared" si="1372"/>
        <v>1823.7096784249006</v>
      </c>
      <c r="N4882" s="39">
        <f t="shared" si="1377"/>
        <v>565.64522396969551</v>
      </c>
      <c r="O4882" s="40">
        <f>'Estimates from MCMC'!$B$2-L4882</f>
        <v>17494.244898487297</v>
      </c>
      <c r="P4882" s="39">
        <v>52765.572681973899</v>
      </c>
      <c r="Q4882" s="40">
        <f t="shared" si="1373"/>
        <v>1198.8175804611965</v>
      </c>
      <c r="R4882" s="39">
        <v>52795.234378477202</v>
      </c>
      <c r="S4882" s="39">
        <f t="shared" si="1374"/>
        <v>29.661696503302664</v>
      </c>
      <c r="T4882" s="39">
        <f t="shared" si="1378"/>
        <v>1228.4792769644991</v>
      </c>
      <c r="U4882" s="39">
        <v>59451.264517964199</v>
      </c>
      <c r="V4882" s="39">
        <f t="shared" si="1375"/>
        <v>7884.5094164514958</v>
      </c>
      <c r="W4882" s="39">
        <v>60918.904909651697</v>
      </c>
      <c r="X4882" s="39">
        <f t="shared" si="1376"/>
        <v>239.16111472299963</v>
      </c>
      <c r="Y4882" s="39">
        <f t="shared" si="1379"/>
        <v>9352.1498081389946</v>
      </c>
      <c r="Z4882" s="39">
        <f t="shared" si="1380"/>
        <v>8142.0950903483026</v>
      </c>
      <c r="AA4882" s="45">
        <f t="shared" si="1381"/>
        <v>7.0221909210309727E-2</v>
      </c>
      <c r="AB4882" s="45">
        <f t="shared" si="1382"/>
        <v>0.45069161099563998</v>
      </c>
      <c r="AC4882" s="45">
        <f t="shared" si="1383"/>
        <v>1.3670845247152083E-2</v>
      </c>
      <c r="AD4882" s="45">
        <f t="shared" si="1384"/>
        <v>0.53458436545310173</v>
      </c>
      <c r="AE4882" s="45">
        <f t="shared" si="1385"/>
        <v>0.46541563454689822</v>
      </c>
      <c r="AF4882" s="43">
        <f>('Estimates from MCMC'!$B$2-'MCMC runs'!W4882)/'Estimates from MCMC'!$B$2</f>
        <v>0.11789715020559074</v>
      </c>
    </row>
    <row r="4883" spans="1:32" x14ac:dyDescent="0.3">
      <c r="A4883" s="38">
        <v>500</v>
      </c>
      <c r="B4883" s="38">
        <v>2172886.6006719447</v>
      </c>
      <c r="C4883" s="39">
        <v>52562.782136053203</v>
      </c>
      <c r="D4883" s="39">
        <v>51492.317970295102</v>
      </c>
      <c r="E4883" s="39">
        <f t="shared" si="1368"/>
        <v>1070.4641657581014</v>
      </c>
      <c r="F4883" s="39">
        <v>52493.166614029898</v>
      </c>
      <c r="G4883" s="40">
        <f t="shared" si="1369"/>
        <v>69.615522023304948</v>
      </c>
      <c r="H4883" s="39">
        <v>52477.921643532303</v>
      </c>
      <c r="I4883" s="39">
        <f t="shared" si="1370"/>
        <v>84.860492520900152</v>
      </c>
      <c r="J4883" s="39">
        <v>51338.6294363712</v>
      </c>
      <c r="K4883" s="40">
        <f t="shared" si="1371"/>
        <v>1224.152699682003</v>
      </c>
      <c r="L4883" s="39">
        <v>50784.254931602103</v>
      </c>
      <c r="M4883" s="39">
        <f t="shared" si="1372"/>
        <v>1778.5272044511003</v>
      </c>
      <c r="N4883" s="39">
        <f t="shared" si="1377"/>
        <v>554.37450476909726</v>
      </c>
      <c r="O4883" s="40">
        <f>'Estimates from MCMC'!$B$2-L4883</f>
        <v>18276.745068397897</v>
      </c>
      <c r="P4883" s="39">
        <v>51948.513477899804</v>
      </c>
      <c r="Q4883" s="40">
        <f t="shared" si="1373"/>
        <v>1164.2585462977004</v>
      </c>
      <c r="R4883" s="39">
        <v>51977.925383560803</v>
      </c>
      <c r="S4883" s="39">
        <f t="shared" si="1374"/>
        <v>29.411905660999764</v>
      </c>
      <c r="T4883" s="39">
        <f t="shared" si="1378"/>
        <v>1193.6704519587001</v>
      </c>
      <c r="U4883" s="39">
        <v>58509.355817173797</v>
      </c>
      <c r="V4883" s="39">
        <f t="shared" si="1375"/>
        <v>7725.1008855716937</v>
      </c>
      <c r="W4883" s="39">
        <v>59931.812777608597</v>
      </c>
      <c r="X4883" s="39">
        <f t="shared" si="1376"/>
        <v>228.7865084760997</v>
      </c>
      <c r="Y4883" s="39">
        <f t="shared" si="1379"/>
        <v>9147.5578460064935</v>
      </c>
      <c r="Z4883" s="39">
        <f t="shared" si="1380"/>
        <v>9129.1872223914033</v>
      </c>
      <c r="AA4883" s="45">
        <f t="shared" si="1381"/>
        <v>6.5310888098048789E-2</v>
      </c>
      <c r="AB4883" s="45">
        <f t="shared" si="1382"/>
        <v>0.42267377788887989</v>
      </c>
      <c r="AC4883" s="45">
        <f t="shared" si="1383"/>
        <v>1.2517902264320124E-2</v>
      </c>
      <c r="AD4883" s="45">
        <f t="shared" si="1384"/>
        <v>0.50050256825124884</v>
      </c>
      <c r="AE4883" s="45">
        <f t="shared" si="1385"/>
        <v>0.49949743174875116</v>
      </c>
      <c r="AF4883" s="43">
        <f>('Estimates from MCMC'!$B$2-'MCMC runs'!W4883)/'Estimates from MCMC'!$B$2</f>
        <v>0.13219019739638005</v>
      </c>
    </row>
    <row r="4884" spans="1:32" x14ac:dyDescent="0.3">
      <c r="A4884" s="38">
        <v>3994</v>
      </c>
      <c r="B4884" s="38">
        <v>2172886.6006719447</v>
      </c>
      <c r="C4884" s="39">
        <v>52562.782136053203</v>
      </c>
      <c r="D4884" s="39">
        <v>51492.317970295102</v>
      </c>
      <c r="E4884" s="39">
        <f t="shared" si="1368"/>
        <v>1070.4641657581014</v>
      </c>
      <c r="F4884" s="39">
        <v>52493.166614029898</v>
      </c>
      <c r="G4884" s="40">
        <f t="shared" si="1369"/>
        <v>69.615522023304948</v>
      </c>
      <c r="H4884" s="39">
        <v>52477.921643532303</v>
      </c>
      <c r="I4884" s="39">
        <f t="shared" si="1370"/>
        <v>84.860492520900152</v>
      </c>
      <c r="J4884" s="39">
        <v>51338.6294363712</v>
      </c>
      <c r="K4884" s="40">
        <f t="shared" si="1371"/>
        <v>1224.152699682003</v>
      </c>
      <c r="L4884" s="39">
        <v>50784.254931602103</v>
      </c>
      <c r="M4884" s="39">
        <f t="shared" si="1372"/>
        <v>1778.5272044511003</v>
      </c>
      <c r="N4884" s="39">
        <f t="shared" si="1377"/>
        <v>554.37450476909726</v>
      </c>
      <c r="O4884" s="40">
        <f>'Estimates from MCMC'!$B$2-L4884</f>
        <v>18276.745068397897</v>
      </c>
      <c r="P4884" s="39">
        <v>51948.513477899804</v>
      </c>
      <c r="Q4884" s="40">
        <f t="shared" si="1373"/>
        <v>1164.2585462977004</v>
      </c>
      <c r="R4884" s="39">
        <v>51977.925383560803</v>
      </c>
      <c r="S4884" s="39">
        <f t="shared" si="1374"/>
        <v>29.411905660999764</v>
      </c>
      <c r="T4884" s="39">
        <f t="shared" si="1378"/>
        <v>1193.6704519587001</v>
      </c>
      <c r="U4884" s="39">
        <v>58509.355817173797</v>
      </c>
      <c r="V4884" s="39">
        <f t="shared" si="1375"/>
        <v>7725.1008855716937</v>
      </c>
      <c r="W4884" s="39">
        <v>59931.812777608597</v>
      </c>
      <c r="X4884" s="39">
        <f t="shared" si="1376"/>
        <v>228.7865084760997</v>
      </c>
      <c r="Y4884" s="39">
        <f t="shared" si="1379"/>
        <v>9147.5578460064935</v>
      </c>
      <c r="Z4884" s="39">
        <f t="shared" si="1380"/>
        <v>9129.1872223914033</v>
      </c>
      <c r="AA4884" s="45">
        <f t="shared" si="1381"/>
        <v>6.5310888098048789E-2</v>
      </c>
      <c r="AB4884" s="45">
        <f t="shared" si="1382"/>
        <v>0.42267377788887989</v>
      </c>
      <c r="AC4884" s="45">
        <f t="shared" si="1383"/>
        <v>1.2517902264320124E-2</v>
      </c>
      <c r="AD4884" s="45">
        <f t="shared" si="1384"/>
        <v>0.50050256825124884</v>
      </c>
      <c r="AE4884" s="45">
        <f t="shared" si="1385"/>
        <v>0.49949743174875116</v>
      </c>
      <c r="AF4884" s="43">
        <f>('Estimates from MCMC'!$B$2-'MCMC runs'!W4884)/'Estimates from MCMC'!$B$2</f>
        <v>0.13219019739638005</v>
      </c>
    </row>
    <row r="4885" spans="1:32" x14ac:dyDescent="0.3">
      <c r="A4885" s="38">
        <v>1136</v>
      </c>
      <c r="B4885" s="38">
        <v>2095602.5650434003</v>
      </c>
      <c r="C4885" s="39">
        <v>52627.409350846603</v>
      </c>
      <c r="D4885" s="39">
        <v>51561.259077426599</v>
      </c>
      <c r="E4885" s="39">
        <f t="shared" si="1368"/>
        <v>1066.1502734200039</v>
      </c>
      <c r="F4885" s="39">
        <v>52565.857969092998</v>
      </c>
      <c r="G4885" s="40">
        <f t="shared" si="1369"/>
        <v>61.551381753604801</v>
      </c>
      <c r="H4885" s="39">
        <v>52542.877343300999</v>
      </c>
      <c r="I4885" s="39">
        <f t="shared" si="1370"/>
        <v>84.532007545603847</v>
      </c>
      <c r="J4885" s="39">
        <v>51415.804200662198</v>
      </c>
      <c r="K4885" s="40">
        <f t="shared" si="1371"/>
        <v>1211.6051501844049</v>
      </c>
      <c r="L4885" s="39">
        <v>50863.5771184853</v>
      </c>
      <c r="M4885" s="39">
        <f t="shared" si="1372"/>
        <v>1763.8322323613029</v>
      </c>
      <c r="N4885" s="39">
        <f t="shared" si="1377"/>
        <v>552.22708217689797</v>
      </c>
      <c r="O4885" s="40">
        <f>'Estimates from MCMC'!$B$2-L4885</f>
        <v>18197.4228815147</v>
      </c>
      <c r="P4885" s="39">
        <v>52013.234890747503</v>
      </c>
      <c r="Q4885" s="40">
        <f t="shared" si="1373"/>
        <v>1149.6577722622023</v>
      </c>
      <c r="R4885" s="39">
        <v>52042.898446306201</v>
      </c>
      <c r="S4885" s="39">
        <f t="shared" si="1374"/>
        <v>29.663555558698135</v>
      </c>
      <c r="T4885" s="39">
        <f t="shared" si="1378"/>
        <v>1179.3213278209005</v>
      </c>
      <c r="U4885" s="39">
        <v>58571.653769122699</v>
      </c>
      <c r="V4885" s="39">
        <f t="shared" si="1375"/>
        <v>7708.0766506373984</v>
      </c>
      <c r="W4885" s="39">
        <v>59979.413305114402</v>
      </c>
      <c r="X4885" s="39">
        <f t="shared" si="1376"/>
        <v>228.43820817080268</v>
      </c>
      <c r="Y4885" s="39">
        <f t="shared" si="1379"/>
        <v>9115.8361866291016</v>
      </c>
      <c r="Z4885" s="39">
        <f t="shared" si="1380"/>
        <v>9081.5866948855983</v>
      </c>
      <c r="AA4885" s="45">
        <f t="shared" si="1381"/>
        <v>6.4807051828139811E-2</v>
      </c>
      <c r="AB4885" s="45">
        <f t="shared" si="1382"/>
        <v>0.4235806740781638</v>
      </c>
      <c r="AC4885" s="45">
        <f t="shared" si="1383"/>
        <v>1.2553327449616765E-2</v>
      </c>
      <c r="AD4885" s="45">
        <f t="shared" si="1384"/>
        <v>0.50094105335592043</v>
      </c>
      <c r="AE4885" s="45">
        <f t="shared" si="1385"/>
        <v>0.49905894664407963</v>
      </c>
      <c r="AF4885" s="43">
        <f>('Estimates from MCMC'!$B$2-'MCMC runs'!W4885)/'Estimates from MCMC'!$B$2</f>
        <v>0.13150094401884707</v>
      </c>
    </row>
    <row r="4886" spans="1:32" x14ac:dyDescent="0.3">
      <c r="A4886" s="38">
        <v>3118</v>
      </c>
      <c r="B4886" s="38">
        <v>2095602.5650434003</v>
      </c>
      <c r="C4886" s="39">
        <v>52627.409350846603</v>
      </c>
      <c r="D4886" s="39">
        <v>51561.259077426599</v>
      </c>
      <c r="E4886" s="39">
        <f t="shared" si="1368"/>
        <v>1066.1502734200039</v>
      </c>
      <c r="F4886" s="39">
        <v>52565.857969092998</v>
      </c>
      <c r="G4886" s="40">
        <f t="shared" si="1369"/>
        <v>61.551381753604801</v>
      </c>
      <c r="H4886" s="39">
        <v>52542.877343300999</v>
      </c>
      <c r="I4886" s="39">
        <f t="shared" si="1370"/>
        <v>84.532007545603847</v>
      </c>
      <c r="J4886" s="39">
        <v>51415.804200662198</v>
      </c>
      <c r="K4886" s="40">
        <f t="shared" si="1371"/>
        <v>1211.6051501844049</v>
      </c>
      <c r="L4886" s="39">
        <v>50863.5771184853</v>
      </c>
      <c r="M4886" s="39">
        <f t="shared" si="1372"/>
        <v>1763.8322323613029</v>
      </c>
      <c r="N4886" s="39">
        <f t="shared" si="1377"/>
        <v>552.22708217689797</v>
      </c>
      <c r="O4886" s="40">
        <f>'Estimates from MCMC'!$B$2-L4886</f>
        <v>18197.4228815147</v>
      </c>
      <c r="P4886" s="39">
        <v>52013.234890747503</v>
      </c>
      <c r="Q4886" s="40">
        <f t="shared" si="1373"/>
        <v>1149.6577722622023</v>
      </c>
      <c r="R4886" s="39">
        <v>52042.898446306201</v>
      </c>
      <c r="S4886" s="39">
        <f t="shared" si="1374"/>
        <v>29.663555558698135</v>
      </c>
      <c r="T4886" s="39">
        <f t="shared" si="1378"/>
        <v>1179.3213278209005</v>
      </c>
      <c r="U4886" s="39">
        <v>58571.653769122699</v>
      </c>
      <c r="V4886" s="39">
        <f t="shared" si="1375"/>
        <v>7708.0766506373984</v>
      </c>
      <c r="W4886" s="39">
        <v>59979.413305114402</v>
      </c>
      <c r="X4886" s="39">
        <f t="shared" si="1376"/>
        <v>228.43820817080268</v>
      </c>
      <c r="Y4886" s="39">
        <f t="shared" si="1379"/>
        <v>9115.8361866291016</v>
      </c>
      <c r="Z4886" s="39">
        <f t="shared" si="1380"/>
        <v>9081.5866948855983</v>
      </c>
      <c r="AA4886" s="45">
        <f t="shared" si="1381"/>
        <v>6.4807051828139811E-2</v>
      </c>
      <c r="AB4886" s="45">
        <f t="shared" si="1382"/>
        <v>0.4235806740781638</v>
      </c>
      <c r="AC4886" s="45">
        <f t="shared" si="1383"/>
        <v>1.2553327449616765E-2</v>
      </c>
      <c r="AD4886" s="45">
        <f t="shared" si="1384"/>
        <v>0.50094105335592043</v>
      </c>
      <c r="AE4886" s="45">
        <f t="shared" si="1385"/>
        <v>0.49905894664407963</v>
      </c>
      <c r="AF4886" s="43">
        <f>('Estimates from MCMC'!$B$2-'MCMC runs'!W4886)/'Estimates from MCMC'!$B$2</f>
        <v>0.13150094401884707</v>
      </c>
    </row>
    <row r="4887" spans="1:32" x14ac:dyDescent="0.3">
      <c r="A4887" s="38">
        <v>3390</v>
      </c>
      <c r="B4887" s="38">
        <v>2095602.5650434003</v>
      </c>
      <c r="C4887" s="39">
        <v>52627.409350846603</v>
      </c>
      <c r="D4887" s="39">
        <v>51561.259077426599</v>
      </c>
      <c r="E4887" s="39">
        <f t="shared" si="1368"/>
        <v>1066.1502734200039</v>
      </c>
      <c r="F4887" s="39">
        <v>52565.857969092998</v>
      </c>
      <c r="G4887" s="40">
        <f t="shared" si="1369"/>
        <v>61.551381753604801</v>
      </c>
      <c r="H4887" s="39">
        <v>52542.877343300999</v>
      </c>
      <c r="I4887" s="39">
        <f t="shared" si="1370"/>
        <v>84.532007545603847</v>
      </c>
      <c r="J4887" s="39">
        <v>51415.804200662198</v>
      </c>
      <c r="K4887" s="40">
        <f t="shared" si="1371"/>
        <v>1211.6051501844049</v>
      </c>
      <c r="L4887" s="39">
        <v>50863.5771184853</v>
      </c>
      <c r="M4887" s="39">
        <f t="shared" si="1372"/>
        <v>1763.8322323613029</v>
      </c>
      <c r="N4887" s="39">
        <f t="shared" si="1377"/>
        <v>552.22708217689797</v>
      </c>
      <c r="O4887" s="40">
        <f>'Estimates from MCMC'!$B$2-L4887</f>
        <v>18197.4228815147</v>
      </c>
      <c r="P4887" s="39">
        <v>52013.234890747503</v>
      </c>
      <c r="Q4887" s="40">
        <f t="shared" si="1373"/>
        <v>1149.6577722622023</v>
      </c>
      <c r="R4887" s="39">
        <v>52042.898446306201</v>
      </c>
      <c r="S4887" s="39">
        <f t="shared" si="1374"/>
        <v>29.663555558698135</v>
      </c>
      <c r="T4887" s="39">
        <f t="shared" si="1378"/>
        <v>1179.3213278209005</v>
      </c>
      <c r="U4887" s="39">
        <v>58571.653769122699</v>
      </c>
      <c r="V4887" s="39">
        <f t="shared" si="1375"/>
        <v>7708.0766506373984</v>
      </c>
      <c r="W4887" s="39">
        <v>59979.413305114402</v>
      </c>
      <c r="X4887" s="39">
        <f t="shared" si="1376"/>
        <v>228.43820817080268</v>
      </c>
      <c r="Y4887" s="39">
        <f t="shared" si="1379"/>
        <v>9115.8361866291016</v>
      </c>
      <c r="Z4887" s="39">
        <f t="shared" si="1380"/>
        <v>9081.5866948855983</v>
      </c>
      <c r="AA4887" s="45">
        <f t="shared" si="1381"/>
        <v>6.4807051828139811E-2</v>
      </c>
      <c r="AB4887" s="45">
        <f t="shared" si="1382"/>
        <v>0.4235806740781638</v>
      </c>
      <c r="AC4887" s="45">
        <f t="shared" si="1383"/>
        <v>1.2553327449616765E-2</v>
      </c>
      <c r="AD4887" s="45">
        <f t="shared" si="1384"/>
        <v>0.50094105335592043</v>
      </c>
      <c r="AE4887" s="45">
        <f t="shared" si="1385"/>
        <v>0.49905894664407963</v>
      </c>
      <c r="AF4887" s="43">
        <f>('Estimates from MCMC'!$B$2-'MCMC runs'!W4887)/'Estimates from MCMC'!$B$2</f>
        <v>0.13150094401884707</v>
      </c>
    </row>
    <row r="4888" spans="1:32" x14ac:dyDescent="0.3">
      <c r="A4888" s="38">
        <v>4115</v>
      </c>
      <c r="B4888" s="38">
        <v>1984028.9764564666</v>
      </c>
      <c r="C4888" s="39">
        <v>52194.860375221702</v>
      </c>
      <c r="D4888" s="39">
        <v>51072.2482389789</v>
      </c>
      <c r="E4888" s="39">
        <f t="shared" si="1368"/>
        <v>1122.6121362428021</v>
      </c>
      <c r="F4888" s="39">
        <v>52127.212176152701</v>
      </c>
      <c r="G4888" s="40">
        <f t="shared" si="1369"/>
        <v>67.648199069000839</v>
      </c>
      <c r="H4888" s="39">
        <v>52105.917844718097</v>
      </c>
      <c r="I4888" s="39">
        <f t="shared" si="1370"/>
        <v>88.942530503605667</v>
      </c>
      <c r="J4888" s="39">
        <v>50916.730904226402</v>
      </c>
      <c r="K4888" s="40">
        <f t="shared" si="1371"/>
        <v>1278.1294709952999</v>
      </c>
      <c r="L4888" s="39">
        <v>50336.605405971502</v>
      </c>
      <c r="M4888" s="39">
        <f t="shared" si="1372"/>
        <v>1858.2549692501998</v>
      </c>
      <c r="N4888" s="39">
        <f t="shared" si="1377"/>
        <v>580.12549825489987</v>
      </c>
      <c r="O4888" s="40">
        <f>'Estimates from MCMC'!$B$2-L4888</f>
        <v>18724.394594028498</v>
      </c>
      <c r="P4888" s="39">
        <v>51559.120976596198</v>
      </c>
      <c r="Q4888" s="40">
        <f t="shared" si="1373"/>
        <v>1222.5155706246951</v>
      </c>
      <c r="R4888" s="39">
        <v>51589.748383914302</v>
      </c>
      <c r="S4888" s="39">
        <f t="shared" si="1374"/>
        <v>30.627407318104815</v>
      </c>
      <c r="T4888" s="39">
        <f t="shared" si="1378"/>
        <v>1253.1429779427999</v>
      </c>
      <c r="U4888" s="39">
        <v>58295.119795098202</v>
      </c>
      <c r="V4888" s="39">
        <f t="shared" si="1375"/>
        <v>7958.5143891266998</v>
      </c>
      <c r="W4888" s="39">
        <v>59797.222771939203</v>
      </c>
      <c r="X4888" s="39">
        <f t="shared" si="1376"/>
        <v>248.95999889820087</v>
      </c>
      <c r="Y4888" s="39">
        <f t="shared" si="1379"/>
        <v>9460.6173659677006</v>
      </c>
      <c r="Z4888" s="39">
        <f t="shared" si="1380"/>
        <v>9263.7772280607969</v>
      </c>
      <c r="AA4888" s="45">
        <f t="shared" si="1381"/>
        <v>6.6925687324622327E-2</v>
      </c>
      <c r="AB4888" s="45">
        <f t="shared" si="1382"/>
        <v>0.42503453712008371</v>
      </c>
      <c r="AC4888" s="45">
        <f t="shared" si="1383"/>
        <v>1.3296023946087854E-2</v>
      </c>
      <c r="AD4888" s="45">
        <f t="shared" si="1384"/>
        <v>0.50525624839079386</v>
      </c>
      <c r="AE4888" s="45">
        <f t="shared" si="1385"/>
        <v>0.49474375160920614</v>
      </c>
      <c r="AF4888" s="43">
        <f>('Estimates from MCMC'!$B$2-'MCMC runs'!W4888)/'Estimates from MCMC'!$B$2</f>
        <v>0.13413905428622228</v>
      </c>
    </row>
    <row r="4889" spans="1:32" x14ac:dyDescent="0.3">
      <c r="A4889" s="38">
        <v>3542</v>
      </c>
      <c r="B4889" s="38">
        <v>2224888.5607508258</v>
      </c>
      <c r="C4889" s="39">
        <v>51855.879490732099</v>
      </c>
      <c r="D4889" s="39">
        <v>50801.142642344697</v>
      </c>
      <c r="E4889" s="39">
        <f t="shared" si="1368"/>
        <v>1054.7368483874016</v>
      </c>
      <c r="F4889" s="39">
        <v>51778.271475354697</v>
      </c>
      <c r="G4889" s="40">
        <f t="shared" si="1369"/>
        <v>77.608015377401898</v>
      </c>
      <c r="H4889" s="39">
        <v>51771.425223647799</v>
      </c>
      <c r="I4889" s="39">
        <f t="shared" si="1370"/>
        <v>84.454267084300227</v>
      </c>
      <c r="J4889" s="39">
        <v>50639.9813934985</v>
      </c>
      <c r="K4889" s="40">
        <f t="shared" si="1371"/>
        <v>1215.8980972335994</v>
      </c>
      <c r="L4889" s="39">
        <v>50088.266289782398</v>
      </c>
      <c r="M4889" s="39">
        <f t="shared" si="1372"/>
        <v>1767.6132009497014</v>
      </c>
      <c r="N4889" s="39">
        <f t="shared" si="1377"/>
        <v>551.71510371610202</v>
      </c>
      <c r="O4889" s="40">
        <f>'Estimates from MCMC'!$B$2-L4889</f>
        <v>18972.733710217602</v>
      </c>
      <c r="P4889" s="39">
        <v>51241.272631451298</v>
      </c>
      <c r="Q4889" s="40">
        <f t="shared" si="1373"/>
        <v>1153.0063416689009</v>
      </c>
      <c r="R4889" s="39">
        <v>51270.692700279797</v>
      </c>
      <c r="S4889" s="39">
        <f t="shared" si="1374"/>
        <v>29.420068828498188</v>
      </c>
      <c r="T4889" s="39">
        <f t="shared" si="1378"/>
        <v>1182.426410497399</v>
      </c>
      <c r="U4889" s="39">
        <v>57790.995539466101</v>
      </c>
      <c r="V4889" s="39">
        <f t="shared" si="1375"/>
        <v>7702.7292496837035</v>
      </c>
      <c r="W4889" s="39">
        <v>59202.346709657199</v>
      </c>
      <c r="X4889" s="39">
        <f t="shared" si="1376"/>
        <v>228.92475969369843</v>
      </c>
      <c r="Y4889" s="39">
        <f t="shared" si="1379"/>
        <v>9114.080419874801</v>
      </c>
      <c r="Z4889" s="39">
        <f t="shared" si="1380"/>
        <v>9858.6532903428015</v>
      </c>
      <c r="AA4889" s="45">
        <f t="shared" si="1381"/>
        <v>6.2322405856601121E-2</v>
      </c>
      <c r="AB4889" s="45">
        <f t="shared" si="1382"/>
        <v>0.40598942499970181</v>
      </c>
      <c r="AC4889" s="45">
        <f t="shared" si="1383"/>
        <v>1.2065987073355327E-2</v>
      </c>
      <c r="AD4889" s="45">
        <f t="shared" si="1384"/>
        <v>0.48037781792965828</v>
      </c>
      <c r="AE4889" s="45">
        <f t="shared" si="1385"/>
        <v>0.51962218207034172</v>
      </c>
      <c r="AF4889" s="43">
        <f>('Estimates from MCMC'!$B$2-'MCMC runs'!W4889)/'Estimates from MCMC'!$B$2</f>
        <v>0.14275283141487671</v>
      </c>
    </row>
    <row r="4890" spans="1:32" x14ac:dyDescent="0.3">
      <c r="A4890" s="38">
        <v>4691</v>
      </c>
      <c r="B4890" s="38">
        <v>1947211.644411711</v>
      </c>
      <c r="C4890" s="39">
        <v>52948.841444441103</v>
      </c>
      <c r="D4890" s="39">
        <v>51889.277436621</v>
      </c>
      <c r="E4890" s="39">
        <f t="shared" si="1368"/>
        <v>1059.5640078201031</v>
      </c>
      <c r="F4890" s="39">
        <v>52876.535179096798</v>
      </c>
      <c r="G4890" s="40">
        <f t="shared" si="1369"/>
        <v>72.306265344304848</v>
      </c>
      <c r="H4890" s="39">
        <v>52865.569642160197</v>
      </c>
      <c r="I4890" s="39">
        <f t="shared" si="1370"/>
        <v>83.271802280905831</v>
      </c>
      <c r="J4890" s="39">
        <v>51734.559271595201</v>
      </c>
      <c r="K4890" s="40">
        <f t="shared" si="1371"/>
        <v>1214.2821728459021</v>
      </c>
      <c r="L4890" s="39">
        <v>51190.477745041499</v>
      </c>
      <c r="M4890" s="39">
        <f t="shared" si="1372"/>
        <v>1758.3636993996042</v>
      </c>
      <c r="N4890" s="39">
        <f t="shared" si="1377"/>
        <v>544.08152655370213</v>
      </c>
      <c r="O4890" s="40">
        <f>'Estimates from MCMC'!$B$2-L4890</f>
        <v>17870.522254958501</v>
      </c>
      <c r="P4890" s="39">
        <v>52332.655333679999</v>
      </c>
      <c r="Q4890" s="40">
        <f t="shared" si="1373"/>
        <v>1142.1775886385003</v>
      </c>
      <c r="R4890" s="39">
        <v>52361.542331465898</v>
      </c>
      <c r="S4890" s="39">
        <f t="shared" si="1374"/>
        <v>28.886997785899439</v>
      </c>
      <c r="T4890" s="39">
        <f t="shared" si="1378"/>
        <v>1171.0645864243997</v>
      </c>
      <c r="U4890" s="39">
        <v>59148.0447933041</v>
      </c>
      <c r="V4890" s="39">
        <f t="shared" si="1375"/>
        <v>7957.567048262601</v>
      </c>
      <c r="W4890" s="39">
        <v>60549.856660976802</v>
      </c>
      <c r="X4890" s="39">
        <f t="shared" si="1376"/>
        <v>230.7472812483029</v>
      </c>
      <c r="Y4890" s="39">
        <f t="shared" si="1379"/>
        <v>9359.3789159353037</v>
      </c>
      <c r="Z4890" s="39">
        <f t="shared" si="1380"/>
        <v>8511.1433390231978</v>
      </c>
      <c r="AA4890" s="45">
        <f t="shared" si="1381"/>
        <v>6.5530518342823835E-2</v>
      </c>
      <c r="AB4890" s="45">
        <f t="shared" si="1382"/>
        <v>0.44529012273575996</v>
      </c>
      <c r="AC4890" s="45">
        <f t="shared" si="1383"/>
        <v>1.2912173352084205E-2</v>
      </c>
      <c r="AD4890" s="45">
        <f t="shared" si="1384"/>
        <v>0.52373281443066799</v>
      </c>
      <c r="AE4890" s="45">
        <f t="shared" si="1385"/>
        <v>0.47626718556933201</v>
      </c>
      <c r="AF4890" s="43">
        <f>('Estimates from MCMC'!$B$2-'MCMC runs'!W4890)/'Estimates from MCMC'!$B$2</f>
        <v>0.12324095131873558</v>
      </c>
    </row>
    <row r="4891" spans="1:32" x14ac:dyDescent="0.3">
      <c r="A4891" s="38">
        <v>360</v>
      </c>
      <c r="B4891" s="38">
        <v>1974882.4467135884</v>
      </c>
      <c r="C4891" s="39">
        <v>53088.911995438197</v>
      </c>
      <c r="D4891" s="39">
        <v>52001.643072994797</v>
      </c>
      <c r="E4891" s="39">
        <f t="shared" si="1368"/>
        <v>1087.2689224433998</v>
      </c>
      <c r="F4891" s="39">
        <v>53023.944905632197</v>
      </c>
      <c r="G4891" s="40">
        <f t="shared" si="1369"/>
        <v>64.967089805999422</v>
      </c>
      <c r="H4891" s="39">
        <v>53003.2850456534</v>
      </c>
      <c r="I4891" s="39">
        <f t="shared" si="1370"/>
        <v>85.626949784797034</v>
      </c>
      <c r="J4891" s="39">
        <v>51851.8734230638</v>
      </c>
      <c r="K4891" s="40">
        <f t="shared" si="1371"/>
        <v>1237.0385723743966</v>
      </c>
      <c r="L4891" s="39">
        <v>51292.562025888801</v>
      </c>
      <c r="M4891" s="39">
        <f t="shared" si="1372"/>
        <v>1796.3499695493956</v>
      </c>
      <c r="N4891" s="39">
        <f t="shared" si="1377"/>
        <v>559.311397174999</v>
      </c>
      <c r="O4891" s="40">
        <f>'Estimates from MCMC'!$B$2-L4891</f>
        <v>17768.437974111199</v>
      </c>
      <c r="P4891" s="39">
        <v>52468.253173736499</v>
      </c>
      <c r="Q4891" s="40">
        <f t="shared" si="1373"/>
        <v>1175.6911478476977</v>
      </c>
      <c r="R4891" s="39">
        <v>52497.854833824698</v>
      </c>
      <c r="S4891" s="39">
        <f t="shared" si="1374"/>
        <v>29.601660088199424</v>
      </c>
      <c r="T4891" s="39">
        <f t="shared" si="1378"/>
        <v>1205.2928079358971</v>
      </c>
      <c r="U4891" s="39">
        <v>59113.5391111606</v>
      </c>
      <c r="V4891" s="39">
        <f t="shared" si="1375"/>
        <v>7820.9770852717993</v>
      </c>
      <c r="W4891" s="39">
        <v>60553.169475719696</v>
      </c>
      <c r="X4891" s="39">
        <f t="shared" si="1376"/>
        <v>234.33755662319891</v>
      </c>
      <c r="Y4891" s="39">
        <f t="shared" si="1379"/>
        <v>9260.6074498308953</v>
      </c>
      <c r="Z4891" s="39">
        <f t="shared" si="1380"/>
        <v>8507.8305242803035</v>
      </c>
      <c r="AA4891" s="45">
        <f t="shared" si="1381"/>
        <v>6.7833357647533316E-2</v>
      </c>
      <c r="AB4891" s="45">
        <f t="shared" si="1382"/>
        <v>0.44016120587904495</v>
      </c>
      <c r="AC4891" s="45">
        <f t="shared" si="1383"/>
        <v>1.3188416278607675E-2</v>
      </c>
      <c r="AD4891" s="45">
        <f t="shared" si="1384"/>
        <v>0.52118297980518591</v>
      </c>
      <c r="AE4891" s="45">
        <f t="shared" si="1385"/>
        <v>0.47881702019481409</v>
      </c>
      <c r="AF4891" s="43">
        <f>('Estimates from MCMC'!$B$2-'MCMC runs'!W4891)/'Estimates from MCMC'!$B$2</f>
        <v>0.12319298191859811</v>
      </c>
    </row>
    <row r="4892" spans="1:32" x14ac:dyDescent="0.3">
      <c r="A4892" s="38">
        <v>623</v>
      </c>
      <c r="B4892" s="38">
        <v>1974882.4467135884</v>
      </c>
      <c r="C4892" s="39">
        <v>53088.911995438197</v>
      </c>
      <c r="D4892" s="39">
        <v>52001.643072994797</v>
      </c>
      <c r="E4892" s="39">
        <f t="shared" si="1368"/>
        <v>1087.2689224433998</v>
      </c>
      <c r="F4892" s="39">
        <v>53023.944905632197</v>
      </c>
      <c r="G4892" s="40">
        <f t="shared" si="1369"/>
        <v>64.967089805999422</v>
      </c>
      <c r="H4892" s="39">
        <v>53003.2850456534</v>
      </c>
      <c r="I4892" s="39">
        <f t="shared" si="1370"/>
        <v>85.626949784797034</v>
      </c>
      <c r="J4892" s="39">
        <v>51851.8734230638</v>
      </c>
      <c r="K4892" s="40">
        <f t="shared" si="1371"/>
        <v>1237.0385723743966</v>
      </c>
      <c r="L4892" s="39">
        <v>51292.562025888801</v>
      </c>
      <c r="M4892" s="39">
        <f t="shared" si="1372"/>
        <v>1796.3499695493956</v>
      </c>
      <c r="N4892" s="39">
        <f t="shared" si="1377"/>
        <v>559.311397174999</v>
      </c>
      <c r="O4892" s="40">
        <f>'Estimates from MCMC'!$B$2-L4892</f>
        <v>17768.437974111199</v>
      </c>
      <c r="P4892" s="39">
        <v>52468.253173736499</v>
      </c>
      <c r="Q4892" s="40">
        <f t="shared" si="1373"/>
        <v>1175.6911478476977</v>
      </c>
      <c r="R4892" s="39">
        <v>52497.854833824698</v>
      </c>
      <c r="S4892" s="39">
        <f t="shared" si="1374"/>
        <v>29.601660088199424</v>
      </c>
      <c r="T4892" s="39">
        <f t="shared" si="1378"/>
        <v>1205.2928079358971</v>
      </c>
      <c r="U4892" s="39">
        <v>59113.5391111606</v>
      </c>
      <c r="V4892" s="39">
        <f t="shared" si="1375"/>
        <v>7820.9770852717993</v>
      </c>
      <c r="W4892" s="39">
        <v>60553.169475719696</v>
      </c>
      <c r="X4892" s="39">
        <f t="shared" si="1376"/>
        <v>234.33755662319891</v>
      </c>
      <c r="Y4892" s="39">
        <f t="shared" si="1379"/>
        <v>9260.6074498308953</v>
      </c>
      <c r="Z4892" s="39">
        <f t="shared" si="1380"/>
        <v>8507.8305242803035</v>
      </c>
      <c r="AA4892" s="45">
        <f t="shared" si="1381"/>
        <v>6.7833357647533316E-2</v>
      </c>
      <c r="AB4892" s="45">
        <f t="shared" si="1382"/>
        <v>0.44016120587904495</v>
      </c>
      <c r="AC4892" s="45">
        <f t="shared" si="1383"/>
        <v>1.3188416278607675E-2</v>
      </c>
      <c r="AD4892" s="45">
        <f t="shared" si="1384"/>
        <v>0.52118297980518591</v>
      </c>
      <c r="AE4892" s="45">
        <f t="shared" si="1385"/>
        <v>0.47881702019481409</v>
      </c>
      <c r="AF4892" s="43">
        <f>('Estimates from MCMC'!$B$2-'MCMC runs'!W4892)/'Estimates from MCMC'!$B$2</f>
        <v>0.12319298191859811</v>
      </c>
    </row>
    <row r="4893" spans="1:32" x14ac:dyDescent="0.3">
      <c r="A4893" s="38">
        <v>1970</v>
      </c>
      <c r="B4893" s="38">
        <v>2011661.6099080574</v>
      </c>
      <c r="C4893" s="39">
        <v>52308.802618284601</v>
      </c>
      <c r="D4893" s="39">
        <v>51213.540974512303</v>
      </c>
      <c r="E4893" s="39">
        <f t="shared" si="1368"/>
        <v>1095.2616437722972</v>
      </c>
      <c r="F4893" s="39">
        <v>52237.3805968542</v>
      </c>
      <c r="G4893" s="40">
        <f t="shared" si="1369"/>
        <v>71.422021430400491</v>
      </c>
      <c r="H4893" s="39">
        <v>52222.225965283404</v>
      </c>
      <c r="I4893" s="39">
        <f t="shared" si="1370"/>
        <v>86.576653001196973</v>
      </c>
      <c r="J4893" s="39">
        <v>51056.542307445903</v>
      </c>
      <c r="K4893" s="40">
        <f t="shared" si="1371"/>
        <v>1252.2603108386975</v>
      </c>
      <c r="L4893" s="39">
        <v>50491.638211907899</v>
      </c>
      <c r="M4893" s="39">
        <f t="shared" si="1372"/>
        <v>1817.1644063767017</v>
      </c>
      <c r="N4893" s="39">
        <f t="shared" si="1377"/>
        <v>564.90409553800419</v>
      </c>
      <c r="O4893" s="40">
        <f>'Estimates from MCMC'!$B$2-L4893</f>
        <v>18569.361788092101</v>
      </c>
      <c r="P4893" s="39">
        <v>51682.563658899002</v>
      </c>
      <c r="Q4893" s="40">
        <f t="shared" si="1373"/>
        <v>1190.9254469911029</v>
      </c>
      <c r="R4893" s="39">
        <v>51712.484344052296</v>
      </c>
      <c r="S4893" s="39">
        <f t="shared" si="1374"/>
        <v>29.920685153294471</v>
      </c>
      <c r="T4893" s="39">
        <f t="shared" si="1378"/>
        <v>1220.8461321443974</v>
      </c>
      <c r="U4893" s="39">
        <v>58223.994359605502</v>
      </c>
      <c r="V4893" s="39">
        <f t="shared" si="1375"/>
        <v>7732.3561476976029</v>
      </c>
      <c r="W4893" s="39">
        <v>59684.310711640603</v>
      </c>
      <c r="X4893" s="39">
        <f t="shared" si="1376"/>
        <v>239.47021989070345</v>
      </c>
      <c r="Y4893" s="39">
        <f t="shared" si="1379"/>
        <v>9192.6724997327037</v>
      </c>
      <c r="Z4893" s="39">
        <f t="shared" si="1380"/>
        <v>9376.6892883593973</v>
      </c>
      <c r="AA4893" s="45">
        <f t="shared" si="1381"/>
        <v>6.5745185326039818E-2</v>
      </c>
      <c r="AB4893" s="45">
        <f t="shared" si="1382"/>
        <v>0.41640397962713505</v>
      </c>
      <c r="AC4893" s="45">
        <f t="shared" si="1383"/>
        <v>1.2895985474539439E-2</v>
      </c>
      <c r="AD4893" s="45">
        <f t="shared" si="1384"/>
        <v>0.4950451504277143</v>
      </c>
      <c r="AE4893" s="45">
        <f t="shared" si="1385"/>
        <v>0.50495484957228576</v>
      </c>
      <c r="AF4893" s="43">
        <f>('Estimates from MCMC'!$B$2-'MCMC runs'!W4893)/'Estimates from MCMC'!$B$2</f>
        <v>0.13577401555667304</v>
      </c>
    </row>
    <row r="4894" spans="1:32" x14ac:dyDescent="0.3">
      <c r="A4894" s="38">
        <v>2720</v>
      </c>
      <c r="B4894" s="38">
        <v>2009493.524644634</v>
      </c>
      <c r="C4894" s="39">
        <v>52784.6412331354</v>
      </c>
      <c r="D4894" s="39">
        <v>51666.321765236702</v>
      </c>
      <c r="E4894" s="39">
        <f t="shared" si="1368"/>
        <v>1118.3194678986983</v>
      </c>
      <c r="F4894" s="39">
        <v>52719.191885901702</v>
      </c>
      <c r="G4894" s="40">
        <f t="shared" si="1369"/>
        <v>65.449347233698063</v>
      </c>
      <c r="H4894" s="39">
        <v>52696.465605074402</v>
      </c>
      <c r="I4894" s="39">
        <f t="shared" si="1370"/>
        <v>88.175628060998861</v>
      </c>
      <c r="J4894" s="39">
        <v>51513.645235711199</v>
      </c>
      <c r="K4894" s="40">
        <f t="shared" si="1371"/>
        <v>1270.9959974242011</v>
      </c>
      <c r="L4894" s="39">
        <v>50938.435909976099</v>
      </c>
      <c r="M4894" s="39">
        <f t="shared" si="1372"/>
        <v>1846.2053231593018</v>
      </c>
      <c r="N4894" s="39">
        <f t="shared" si="1377"/>
        <v>575.20932573510072</v>
      </c>
      <c r="O4894" s="40">
        <f>'Estimates from MCMC'!$B$2-L4894</f>
        <v>18122.564090023901</v>
      </c>
      <c r="P4894" s="39">
        <v>52153.081395712798</v>
      </c>
      <c r="Q4894" s="40">
        <f t="shared" si="1373"/>
        <v>1214.6454857366989</v>
      </c>
      <c r="R4894" s="39">
        <v>52183.416616219401</v>
      </c>
      <c r="S4894" s="39">
        <f t="shared" si="1374"/>
        <v>30.335220506603946</v>
      </c>
      <c r="T4894" s="39">
        <f t="shared" si="1378"/>
        <v>1244.9807062433028</v>
      </c>
      <c r="U4894" s="39">
        <v>58785.587696907904</v>
      </c>
      <c r="V4894" s="39">
        <f t="shared" si="1375"/>
        <v>7847.151786931805</v>
      </c>
      <c r="W4894" s="39">
        <v>60274.7699533001</v>
      </c>
      <c r="X4894" s="39">
        <f t="shared" si="1376"/>
        <v>244.20155014889315</v>
      </c>
      <c r="Y4894" s="39">
        <f t="shared" si="1379"/>
        <v>9336.334043324001</v>
      </c>
      <c r="Z4894" s="39">
        <f t="shared" si="1380"/>
        <v>8786.2300466999004</v>
      </c>
      <c r="AA4894" s="45">
        <f t="shared" si="1381"/>
        <v>6.869782333553115E-2</v>
      </c>
      <c r="AB4894" s="45">
        <f t="shared" si="1382"/>
        <v>0.43300449913991479</v>
      </c>
      <c r="AC4894" s="45">
        <f t="shared" si="1383"/>
        <v>1.3474999946796771E-2</v>
      </c>
      <c r="AD4894" s="45">
        <f t="shared" si="1384"/>
        <v>0.51517732242224268</v>
      </c>
      <c r="AE4894" s="45">
        <f t="shared" si="1385"/>
        <v>0.48482267757775727</v>
      </c>
      <c r="AF4894" s="43">
        <f>('Estimates from MCMC'!$B$2-'MCMC runs'!W4894)/'Estimates from MCMC'!$B$2</f>
        <v>0.12722419378085895</v>
      </c>
    </row>
    <row r="4895" spans="1:32" x14ac:dyDescent="0.3">
      <c r="A4895" s="38">
        <v>1150</v>
      </c>
      <c r="B4895" s="38">
        <v>1932703.0155921583</v>
      </c>
      <c r="C4895" s="39">
        <v>52658.8461394755</v>
      </c>
      <c r="D4895" s="39">
        <v>51557.503241830898</v>
      </c>
      <c r="E4895" s="39">
        <f t="shared" si="1368"/>
        <v>1101.3428976446012</v>
      </c>
      <c r="F4895" s="39">
        <v>52590.285094462597</v>
      </c>
      <c r="G4895" s="40">
        <f t="shared" si="1369"/>
        <v>68.561045012902468</v>
      </c>
      <c r="H4895" s="39">
        <v>52572.521473108398</v>
      </c>
      <c r="I4895" s="39">
        <f t="shared" si="1370"/>
        <v>86.324666367101599</v>
      </c>
      <c r="J4895" s="39">
        <v>51403.7200340501</v>
      </c>
      <c r="K4895" s="40">
        <f t="shared" si="1371"/>
        <v>1255.1261054253991</v>
      </c>
      <c r="L4895" s="39">
        <v>50840.266816167001</v>
      </c>
      <c r="M4895" s="39">
        <f t="shared" si="1372"/>
        <v>1818.5793233084987</v>
      </c>
      <c r="N4895" s="39">
        <f t="shared" si="1377"/>
        <v>563.45321788309957</v>
      </c>
      <c r="O4895" s="40">
        <f>'Estimates from MCMC'!$B$2-L4895</f>
        <v>18220.733183832999</v>
      </c>
      <c r="P4895" s="39">
        <v>52035.182368925402</v>
      </c>
      <c r="Q4895" s="40">
        <f t="shared" si="1373"/>
        <v>1194.9155527584007</v>
      </c>
      <c r="R4895" s="39">
        <v>52064.698999411201</v>
      </c>
      <c r="S4895" s="39">
        <f t="shared" si="1374"/>
        <v>29.516630485799396</v>
      </c>
      <c r="T4895" s="39">
        <f t="shared" si="1378"/>
        <v>1224.4321832442001</v>
      </c>
      <c r="U4895" s="39">
        <v>58510.790982458399</v>
      </c>
      <c r="V4895" s="39">
        <f t="shared" si="1375"/>
        <v>7670.5241662913977</v>
      </c>
      <c r="W4895" s="39">
        <v>59972.2607484338</v>
      </c>
      <c r="X4895" s="39">
        <f t="shared" si="1376"/>
        <v>237.03758273120184</v>
      </c>
      <c r="Y4895" s="39">
        <f t="shared" si="1379"/>
        <v>9131.9939322667997</v>
      </c>
      <c r="Z4895" s="39">
        <f t="shared" si="1380"/>
        <v>9088.7392515661995</v>
      </c>
      <c r="AA4895" s="45">
        <f t="shared" si="1381"/>
        <v>6.7199940358636148E-2</v>
      </c>
      <c r="AB4895" s="45">
        <f t="shared" si="1382"/>
        <v>0.42097779979004063</v>
      </c>
      <c r="AC4895" s="45">
        <f t="shared" si="1383"/>
        <v>1.3009223083378553E-2</v>
      </c>
      <c r="AD4895" s="45">
        <f t="shared" si="1384"/>
        <v>0.50118696323205536</v>
      </c>
      <c r="AE4895" s="45">
        <f t="shared" si="1385"/>
        <v>0.4988130367679447</v>
      </c>
      <c r="AF4895" s="43">
        <f>('Estimates from MCMC'!$B$2-'MCMC runs'!W4895)/'Estimates from MCMC'!$B$2</f>
        <v>0.13160451269987691</v>
      </c>
    </row>
    <row r="4896" spans="1:32" x14ac:dyDescent="0.3">
      <c r="A4896" s="38">
        <v>63</v>
      </c>
      <c r="B4896" s="38">
        <v>2127702.622750395</v>
      </c>
      <c r="C4896" s="39">
        <v>52676.742629957902</v>
      </c>
      <c r="D4896" s="39">
        <v>51572.500470737898</v>
      </c>
      <c r="E4896" s="39">
        <f t="shared" si="1368"/>
        <v>1104.2421592200044</v>
      </c>
      <c r="F4896" s="39">
        <v>52604.392610634801</v>
      </c>
      <c r="G4896" s="40">
        <f t="shared" si="1369"/>
        <v>72.350019323101151</v>
      </c>
      <c r="H4896" s="39">
        <v>52589.4977295473</v>
      </c>
      <c r="I4896" s="39">
        <f t="shared" si="1370"/>
        <v>87.244900410601986</v>
      </c>
      <c r="J4896" s="39">
        <v>51413.958783227499</v>
      </c>
      <c r="K4896" s="40">
        <f t="shared" si="1371"/>
        <v>1262.7838467304027</v>
      </c>
      <c r="L4896" s="39">
        <v>50844.698160453103</v>
      </c>
      <c r="M4896" s="39">
        <f t="shared" si="1372"/>
        <v>1832.0444695047991</v>
      </c>
      <c r="N4896" s="39">
        <f t="shared" si="1377"/>
        <v>569.26062277439632</v>
      </c>
      <c r="O4896" s="40">
        <f>'Estimates from MCMC'!$B$2-L4896</f>
        <v>18216.301839546897</v>
      </c>
      <c r="P4896" s="39">
        <v>52046.863763519301</v>
      </c>
      <c r="Q4896" s="40">
        <f t="shared" si="1373"/>
        <v>1202.1656030661979</v>
      </c>
      <c r="R4896" s="39">
        <v>52076.932470812899</v>
      </c>
      <c r="S4896" s="39">
        <f t="shared" si="1374"/>
        <v>30.068707293597981</v>
      </c>
      <c r="T4896" s="39">
        <f t="shared" si="1378"/>
        <v>1232.2343103597959</v>
      </c>
      <c r="U4896" s="39">
        <v>58738.578285805997</v>
      </c>
      <c r="V4896" s="39">
        <f t="shared" si="1375"/>
        <v>7893.8801253528945</v>
      </c>
      <c r="W4896" s="39">
        <v>60213.465344991797</v>
      </c>
      <c r="X4896" s="39">
        <f t="shared" si="1376"/>
        <v>242.65274882600352</v>
      </c>
      <c r="Y4896" s="39">
        <f t="shared" si="1379"/>
        <v>9368.767184538694</v>
      </c>
      <c r="Z4896" s="39">
        <f t="shared" si="1380"/>
        <v>8847.5346550082031</v>
      </c>
      <c r="AA4896" s="45">
        <f t="shared" si="1381"/>
        <v>6.7644592256627098E-2</v>
      </c>
      <c r="AB4896" s="45">
        <f t="shared" si="1382"/>
        <v>0.43334153083781152</v>
      </c>
      <c r="AC4896" s="45">
        <f t="shared" si="1383"/>
        <v>1.3320637249170611E-2</v>
      </c>
      <c r="AD4896" s="45">
        <f t="shared" si="1384"/>
        <v>0.51430676034360923</v>
      </c>
      <c r="AE4896" s="45">
        <f t="shared" si="1385"/>
        <v>0.48569323965639077</v>
      </c>
      <c r="AF4896" s="43">
        <f>('Estimates from MCMC'!$B$2-'MCMC runs'!W4896)/'Estimates from MCMC'!$B$2</f>
        <v>0.12811188159754713</v>
      </c>
    </row>
    <row r="4897" spans="1:32" x14ac:dyDescent="0.3">
      <c r="A4897" s="38">
        <v>4858</v>
      </c>
      <c r="B4897" s="38">
        <v>2048910.8464650947</v>
      </c>
      <c r="C4897" s="39">
        <v>52706.165368996502</v>
      </c>
      <c r="D4897" s="39">
        <v>51591.868965563597</v>
      </c>
      <c r="E4897" s="39">
        <f t="shared" si="1368"/>
        <v>1114.2964034329052</v>
      </c>
      <c r="F4897" s="39">
        <v>52636.834396404098</v>
      </c>
      <c r="G4897" s="40">
        <f t="shared" si="1369"/>
        <v>69.330972592404578</v>
      </c>
      <c r="H4897" s="39">
        <v>52618.358651799099</v>
      </c>
      <c r="I4897" s="39">
        <f t="shared" si="1370"/>
        <v>87.806717197403486</v>
      </c>
      <c r="J4897" s="39">
        <v>51435.820213268496</v>
      </c>
      <c r="K4897" s="40">
        <f t="shared" si="1371"/>
        <v>1270.3451557280059</v>
      </c>
      <c r="L4897" s="39">
        <v>50862.789818196303</v>
      </c>
      <c r="M4897" s="39">
        <f t="shared" si="1372"/>
        <v>1843.3755508001996</v>
      </c>
      <c r="N4897" s="39">
        <f t="shared" si="1377"/>
        <v>573.03039507219364</v>
      </c>
      <c r="O4897" s="40">
        <f>'Estimates from MCMC'!$B$2-L4897</f>
        <v>18198.210181803697</v>
      </c>
      <c r="P4897" s="39">
        <v>52072.532277958802</v>
      </c>
      <c r="Q4897" s="40">
        <f t="shared" si="1373"/>
        <v>1209.7424597624995</v>
      </c>
      <c r="R4897" s="39">
        <v>52102.689989306797</v>
      </c>
      <c r="S4897" s="39">
        <f t="shared" si="1374"/>
        <v>30.157711347994336</v>
      </c>
      <c r="T4897" s="39">
        <f t="shared" si="1378"/>
        <v>1239.9001711104938</v>
      </c>
      <c r="U4897" s="39">
        <v>58880.291283172199</v>
      </c>
      <c r="V4897" s="39">
        <f t="shared" si="1375"/>
        <v>8017.5014649758959</v>
      </c>
      <c r="W4897" s="39">
        <v>60366.489893842103</v>
      </c>
      <c r="X4897" s="39">
        <f t="shared" si="1376"/>
        <v>246.29843955941033</v>
      </c>
      <c r="Y4897" s="39">
        <f t="shared" si="1379"/>
        <v>9503.7000756458001</v>
      </c>
      <c r="Z4897" s="39">
        <f t="shared" si="1380"/>
        <v>8694.5101061578971</v>
      </c>
      <c r="AA4897" s="45">
        <f t="shared" si="1381"/>
        <v>6.8133083348507761E-2</v>
      </c>
      <c r="AB4897" s="45">
        <f t="shared" si="1382"/>
        <v>0.44056538444602411</v>
      </c>
      <c r="AC4897" s="45">
        <f t="shared" si="1383"/>
        <v>1.3534212271362979E-2</v>
      </c>
      <c r="AD4897" s="45">
        <f t="shared" si="1384"/>
        <v>0.52223268006589485</v>
      </c>
      <c r="AE4897" s="45">
        <f t="shared" si="1385"/>
        <v>0.47776731993410515</v>
      </c>
      <c r="AF4897" s="43">
        <f>('Estimates from MCMC'!$B$2-'MCMC runs'!W4897)/'Estimates from MCMC'!$B$2</f>
        <v>0.12589609339798</v>
      </c>
    </row>
    <row r="4898" spans="1:32" x14ac:dyDescent="0.3">
      <c r="A4898" s="38">
        <v>1556</v>
      </c>
      <c r="B4898" s="38">
        <v>1942744.5192000347</v>
      </c>
      <c r="C4898" s="39">
        <v>53450.676310109899</v>
      </c>
      <c r="D4898" s="39">
        <v>52355.061995071199</v>
      </c>
      <c r="E4898" s="39">
        <f t="shared" si="1368"/>
        <v>1095.6143150386997</v>
      </c>
      <c r="F4898" s="39">
        <v>53385.002427093103</v>
      </c>
      <c r="G4898" s="40">
        <f t="shared" si="1369"/>
        <v>65.673883016796026</v>
      </c>
      <c r="H4898" s="39">
        <v>53364.059723843398</v>
      </c>
      <c r="I4898" s="39">
        <f t="shared" si="1370"/>
        <v>86.616586266500235</v>
      </c>
      <c r="J4898" s="39">
        <v>52203.705942992601</v>
      </c>
      <c r="K4898" s="40">
        <f t="shared" si="1371"/>
        <v>1246.9703671172974</v>
      </c>
      <c r="L4898" s="39">
        <v>51638.025541268697</v>
      </c>
      <c r="M4898" s="39">
        <f t="shared" si="1372"/>
        <v>1812.6507688412021</v>
      </c>
      <c r="N4898" s="39">
        <f t="shared" si="1377"/>
        <v>565.68040172390465</v>
      </c>
      <c r="O4898" s="40">
        <f>'Estimates from MCMC'!$B$2-L4898</f>
        <v>17422.974458731303</v>
      </c>
      <c r="P4898" s="39">
        <v>52826.599256257497</v>
      </c>
      <c r="Q4898" s="40">
        <f t="shared" si="1373"/>
        <v>1188.5737149888009</v>
      </c>
      <c r="R4898" s="39">
        <v>52856.587252509999</v>
      </c>
      <c r="S4898" s="39">
        <f t="shared" si="1374"/>
        <v>29.987996252501034</v>
      </c>
      <c r="T4898" s="39">
        <f t="shared" si="1378"/>
        <v>1218.561711241302</v>
      </c>
      <c r="U4898" s="39">
        <v>59589.907142804797</v>
      </c>
      <c r="V4898" s="39">
        <f t="shared" si="1375"/>
        <v>7951.8816015361008</v>
      </c>
      <c r="W4898" s="39">
        <v>61045.141591218402</v>
      </c>
      <c r="X4898" s="39">
        <f t="shared" si="1376"/>
        <v>236.67273717230273</v>
      </c>
      <c r="Y4898" s="39">
        <f t="shared" si="1379"/>
        <v>9407.1160499497055</v>
      </c>
      <c r="Z4898" s="39">
        <f t="shared" si="1380"/>
        <v>8015.858408781598</v>
      </c>
      <c r="AA4898" s="45">
        <f t="shared" si="1381"/>
        <v>6.9939935579176327E-2</v>
      </c>
      <c r="AB4898" s="45">
        <f t="shared" si="1382"/>
        <v>0.4564020695990354</v>
      </c>
      <c r="AC4898" s="45">
        <f t="shared" si="1383"/>
        <v>1.3583945596252492E-2</v>
      </c>
      <c r="AD4898" s="45">
        <f t="shared" si="1384"/>
        <v>0.53992595077446426</v>
      </c>
      <c r="AE4898" s="45">
        <f t="shared" si="1385"/>
        <v>0.46007404922553574</v>
      </c>
      <c r="AF4898" s="43">
        <f>('Estimates from MCMC'!$B$2-'MCMC runs'!W4898)/'Estimates from MCMC'!$B$2</f>
        <v>0.11606924905202065</v>
      </c>
    </row>
    <row r="4899" spans="1:32" x14ac:dyDescent="0.3">
      <c r="A4899" s="38">
        <v>233</v>
      </c>
      <c r="B4899" s="38">
        <v>1919996.2343429963</v>
      </c>
      <c r="C4899" s="39">
        <v>52537.2592902092</v>
      </c>
      <c r="D4899" s="39">
        <v>51398.454101536001</v>
      </c>
      <c r="E4899" s="39">
        <f t="shared" si="1368"/>
        <v>1138.8051886731992</v>
      </c>
      <c r="F4899" s="39">
        <v>52463.584482648803</v>
      </c>
      <c r="G4899" s="40">
        <f t="shared" si="1369"/>
        <v>73.674807560397312</v>
      </c>
      <c r="H4899" s="39">
        <v>52446.1256752845</v>
      </c>
      <c r="I4899" s="39">
        <f t="shared" si="1370"/>
        <v>91.133614924699941</v>
      </c>
      <c r="J4899" s="39">
        <v>51234.861896071998</v>
      </c>
      <c r="K4899" s="40">
        <f t="shared" si="1371"/>
        <v>1302.3973941372024</v>
      </c>
      <c r="L4899" s="39">
        <v>50640.353550850501</v>
      </c>
      <c r="M4899" s="39">
        <f t="shared" si="1372"/>
        <v>1896.9057393586991</v>
      </c>
      <c r="N4899" s="39">
        <f t="shared" si="1377"/>
        <v>594.50834522149671</v>
      </c>
      <c r="O4899" s="40">
        <f>'Estimates from MCMC'!$B$2-L4899</f>
        <v>18420.646449149499</v>
      </c>
      <c r="P4899" s="39">
        <v>51895.636690298801</v>
      </c>
      <c r="Q4899" s="40">
        <f t="shared" si="1373"/>
        <v>1255.2831394483001</v>
      </c>
      <c r="R4899" s="39">
        <v>51926.9617010816</v>
      </c>
      <c r="S4899" s="39">
        <f t="shared" si="1374"/>
        <v>31.325010782798927</v>
      </c>
      <c r="T4899" s="39">
        <f t="shared" si="1378"/>
        <v>1286.608150231099</v>
      </c>
      <c r="U4899" s="39">
        <v>58542.297286567598</v>
      </c>
      <c r="V4899" s="39">
        <f t="shared" si="1375"/>
        <v>7901.9437357170973</v>
      </c>
      <c r="W4899" s="39">
        <v>60081.281202325401</v>
      </c>
      <c r="X4899" s="39">
        <f t="shared" si="1376"/>
        <v>252.37576552670362</v>
      </c>
      <c r="Y4899" s="39">
        <f t="shared" si="1379"/>
        <v>9440.9276514748999</v>
      </c>
      <c r="Z4899" s="39">
        <f t="shared" si="1380"/>
        <v>8979.718797674599</v>
      </c>
      <c r="AA4899" s="45">
        <f t="shared" si="1381"/>
        <v>6.9845982538278562E-2</v>
      </c>
      <c r="AB4899" s="45">
        <f t="shared" si="1382"/>
        <v>0.4289721187326701</v>
      </c>
      <c r="AC4899" s="45">
        <f t="shared" si="1383"/>
        <v>1.3700700799148993E-2</v>
      </c>
      <c r="AD4899" s="45">
        <f t="shared" si="1384"/>
        <v>0.5125188020700977</v>
      </c>
      <c r="AE4899" s="45">
        <f t="shared" si="1385"/>
        <v>0.4874811979299023</v>
      </c>
      <c r="AF4899" s="43">
        <f>('Estimates from MCMC'!$B$2-'MCMC runs'!W4899)/'Estimates from MCMC'!$B$2</f>
        <v>0.13002590170537059</v>
      </c>
    </row>
    <row r="4900" spans="1:32" x14ac:dyDescent="0.3">
      <c r="A4900" s="38">
        <v>2062</v>
      </c>
      <c r="B4900" s="38">
        <v>2080419.8859213882</v>
      </c>
      <c r="C4900" s="39">
        <v>52951.432448070998</v>
      </c>
      <c r="D4900" s="39">
        <v>51856.668328876898</v>
      </c>
      <c r="E4900" s="39">
        <f t="shared" si="1368"/>
        <v>1094.7641191941002</v>
      </c>
      <c r="F4900" s="39">
        <v>52888.868814268397</v>
      </c>
      <c r="G4900" s="40">
        <f t="shared" si="1369"/>
        <v>62.563633802601544</v>
      </c>
      <c r="H4900" s="39">
        <v>52865.491804309</v>
      </c>
      <c r="I4900" s="39">
        <f t="shared" si="1370"/>
        <v>85.940643761998217</v>
      </c>
      <c r="J4900" s="39">
        <v>51708.824697739801</v>
      </c>
      <c r="K4900" s="40">
        <f t="shared" si="1371"/>
        <v>1242.6077503311972</v>
      </c>
      <c r="L4900" s="39">
        <v>51147.4729749424</v>
      </c>
      <c r="M4900" s="39">
        <f t="shared" si="1372"/>
        <v>1803.9594731285979</v>
      </c>
      <c r="N4900" s="39">
        <f t="shared" si="1377"/>
        <v>561.35172279740073</v>
      </c>
      <c r="O4900" s="40">
        <f>'Estimates from MCMC'!$B$2-L4900</f>
        <v>17913.5270250576</v>
      </c>
      <c r="P4900" s="39">
        <v>52324.555582997396</v>
      </c>
      <c r="Q4900" s="40">
        <f t="shared" si="1373"/>
        <v>1177.0826080549959</v>
      </c>
      <c r="R4900" s="39">
        <v>52354.447090597598</v>
      </c>
      <c r="S4900" s="39">
        <f t="shared" si="1374"/>
        <v>29.891507600201294</v>
      </c>
      <c r="T4900" s="39">
        <f t="shared" si="1378"/>
        <v>1206.9741156551972</v>
      </c>
      <c r="U4900" s="39">
        <v>59187.498535382503</v>
      </c>
      <c r="V4900" s="39">
        <f t="shared" si="1375"/>
        <v>8040.0255604401027</v>
      </c>
      <c r="W4900" s="39">
        <v>60633.246504335599</v>
      </c>
      <c r="X4900" s="39">
        <f t="shared" si="1376"/>
        <v>238.77385329789831</v>
      </c>
      <c r="Y4900" s="39">
        <f t="shared" si="1379"/>
        <v>9485.7735293931983</v>
      </c>
      <c r="Z4900" s="39">
        <f t="shared" si="1380"/>
        <v>8427.7534956644013</v>
      </c>
      <c r="AA4900" s="45">
        <f t="shared" si="1381"/>
        <v>6.7377804156985452E-2</v>
      </c>
      <c r="AB4900" s="45">
        <f t="shared" si="1382"/>
        <v>0.44882426275929044</v>
      </c>
      <c r="AC4900" s="45">
        <f t="shared" si="1383"/>
        <v>1.3329248503876392E-2</v>
      </c>
      <c r="AD4900" s="45">
        <f t="shared" si="1384"/>
        <v>0.5295313154201523</v>
      </c>
      <c r="AE4900" s="45">
        <f t="shared" si="1385"/>
        <v>0.4704686845798477</v>
      </c>
      <c r="AF4900" s="43">
        <f>('Estimates from MCMC'!$B$2-'MCMC runs'!W4900)/'Estimates from MCMC'!$B$2</f>
        <v>0.12203347034743779</v>
      </c>
    </row>
    <row r="4901" spans="1:32" x14ac:dyDescent="0.3">
      <c r="A4901" s="38">
        <v>944</v>
      </c>
      <c r="B4901" s="38">
        <v>1999742.2761120892</v>
      </c>
      <c r="C4901" s="39">
        <v>52380.055612824603</v>
      </c>
      <c r="D4901" s="39">
        <v>51274.7080647127</v>
      </c>
      <c r="E4901" s="39">
        <f t="shared" si="1368"/>
        <v>1105.3475481119021</v>
      </c>
      <c r="F4901" s="39">
        <v>52314.436429957299</v>
      </c>
      <c r="G4901" s="40">
        <f t="shared" si="1369"/>
        <v>65.619182867303607</v>
      </c>
      <c r="H4901" s="39">
        <v>52293.082838968803</v>
      </c>
      <c r="I4901" s="39">
        <f t="shared" si="1370"/>
        <v>86.97277385579946</v>
      </c>
      <c r="J4901" s="39">
        <v>51123.010693995202</v>
      </c>
      <c r="K4901" s="40">
        <f t="shared" si="1371"/>
        <v>1257.0449188294006</v>
      </c>
      <c r="L4901" s="39">
        <v>50555.463503992098</v>
      </c>
      <c r="M4901" s="39">
        <f t="shared" si="1372"/>
        <v>1824.5921088325049</v>
      </c>
      <c r="N4901" s="39">
        <f t="shared" si="1377"/>
        <v>567.54719000310433</v>
      </c>
      <c r="O4901" s="40">
        <f>'Estimates from MCMC'!$B$2-L4901</f>
        <v>18505.536496007902</v>
      </c>
      <c r="P4901" s="39">
        <v>51752.380005532803</v>
      </c>
      <c r="Q4901" s="40">
        <f t="shared" si="1373"/>
        <v>1196.9165015407052</v>
      </c>
      <c r="R4901" s="39">
        <v>51782.353085289702</v>
      </c>
      <c r="S4901" s="39">
        <f t="shared" si="1374"/>
        <v>29.973079756899097</v>
      </c>
      <c r="T4901" s="39">
        <f t="shared" si="1378"/>
        <v>1226.8895812976043</v>
      </c>
      <c r="U4901" s="39">
        <v>58314.2237047077</v>
      </c>
      <c r="V4901" s="39">
        <f t="shared" si="1375"/>
        <v>7758.760200715602</v>
      </c>
      <c r="W4901" s="39">
        <v>59780.576885026501</v>
      </c>
      <c r="X4901" s="39">
        <f t="shared" si="1376"/>
        <v>239.4635990211973</v>
      </c>
      <c r="Y4901" s="39">
        <f t="shared" si="1379"/>
        <v>9225.1133810344036</v>
      </c>
      <c r="Z4901" s="39">
        <f t="shared" si="1380"/>
        <v>9280.4231149734987</v>
      </c>
      <c r="AA4901" s="45">
        <f t="shared" si="1381"/>
        <v>6.6298514585744345E-2</v>
      </c>
      <c r="AB4901" s="45">
        <f t="shared" si="1382"/>
        <v>0.41926696923319984</v>
      </c>
      <c r="AC4901" s="45">
        <f t="shared" si="1383"/>
        <v>1.2940105739320525E-2</v>
      </c>
      <c r="AD4901" s="45">
        <f t="shared" si="1384"/>
        <v>0.49850558955826474</v>
      </c>
      <c r="AE4901" s="45">
        <f t="shared" si="1385"/>
        <v>0.50149441044173526</v>
      </c>
      <c r="AF4901" s="43">
        <f>('Estimates from MCMC'!$B$2-'MCMC runs'!W4901)/'Estimates from MCMC'!$B$2</f>
        <v>0.13438008593813439</v>
      </c>
    </row>
    <row r="4902" spans="1:32" x14ac:dyDescent="0.3">
      <c r="A4902" s="38">
        <v>1621</v>
      </c>
      <c r="B4902" s="38">
        <v>1942044.7732478294</v>
      </c>
      <c r="C4902" s="39">
        <v>52126.095505124198</v>
      </c>
      <c r="D4902" s="39">
        <v>51020.844280261997</v>
      </c>
      <c r="E4902" s="39">
        <f t="shared" si="1368"/>
        <v>1105.2512248622006</v>
      </c>
      <c r="F4902" s="39">
        <v>52061.796265436402</v>
      </c>
      <c r="G4902" s="40">
        <f t="shared" si="1369"/>
        <v>64.299239687796216</v>
      </c>
      <c r="H4902" s="39">
        <v>52038.946228517401</v>
      </c>
      <c r="I4902" s="39">
        <f t="shared" si="1370"/>
        <v>87.149276606796775</v>
      </c>
      <c r="J4902" s="39">
        <v>50870.177687896197</v>
      </c>
      <c r="K4902" s="40">
        <f t="shared" si="1371"/>
        <v>1255.9178172280008</v>
      </c>
      <c r="L4902" s="39">
        <v>50301.2970759116</v>
      </c>
      <c r="M4902" s="39">
        <f t="shared" si="1372"/>
        <v>1824.7984292125984</v>
      </c>
      <c r="N4902" s="39">
        <f t="shared" si="1377"/>
        <v>568.88061198459764</v>
      </c>
      <c r="O4902" s="40">
        <f>'Estimates from MCMC'!$B$2-L4902</f>
        <v>18759.7029240884</v>
      </c>
      <c r="P4902" s="39">
        <v>51497.317099217398</v>
      </c>
      <c r="Q4902" s="40">
        <f t="shared" si="1373"/>
        <v>1196.0200233057985</v>
      </c>
      <c r="R4902" s="39">
        <v>51527.467274656803</v>
      </c>
      <c r="S4902" s="39">
        <f t="shared" si="1374"/>
        <v>30.150175439404848</v>
      </c>
      <c r="T4902" s="39">
        <f t="shared" si="1378"/>
        <v>1226.1701987452034</v>
      </c>
      <c r="U4902" s="39">
        <v>58095.623000147003</v>
      </c>
      <c r="V4902" s="39">
        <f t="shared" si="1375"/>
        <v>7794.3259242354034</v>
      </c>
      <c r="W4902" s="39">
        <v>59562.067040518799</v>
      </c>
      <c r="X4902" s="39">
        <f t="shared" si="1376"/>
        <v>240.27384162659291</v>
      </c>
      <c r="Y4902" s="39">
        <f t="shared" si="1379"/>
        <v>9260.7699646071997</v>
      </c>
      <c r="Z4902" s="39">
        <f t="shared" si="1380"/>
        <v>9498.9329594812007</v>
      </c>
      <c r="AA4902" s="45">
        <f t="shared" si="1381"/>
        <v>6.5361919839931962E-2</v>
      </c>
      <c r="AB4902" s="45">
        <f t="shared" si="1382"/>
        <v>0.41548237494886431</v>
      </c>
      <c r="AC4902" s="45">
        <f t="shared" si="1383"/>
        <v>1.2807976895949095E-2</v>
      </c>
      <c r="AD4902" s="45">
        <f t="shared" si="1384"/>
        <v>0.4936522716847454</v>
      </c>
      <c r="AE4902" s="45">
        <f t="shared" si="1385"/>
        <v>0.50634772831525465</v>
      </c>
      <c r="AF4902" s="43">
        <f>('Estimates from MCMC'!$B$2-'MCMC runs'!W4902)/'Estimates from MCMC'!$B$2</f>
        <v>0.13754409810864598</v>
      </c>
    </row>
    <row r="4903" spans="1:32" x14ac:dyDescent="0.3">
      <c r="A4903" s="38">
        <v>1369</v>
      </c>
      <c r="B4903" s="38">
        <v>2138580.2936499086</v>
      </c>
      <c r="C4903" s="39">
        <v>52381.561675834797</v>
      </c>
      <c r="D4903" s="39">
        <v>51340.6027492707</v>
      </c>
      <c r="E4903" s="39">
        <f t="shared" si="1368"/>
        <v>1040.9589265640971</v>
      </c>
      <c r="F4903" s="39">
        <v>52297.486445449402</v>
      </c>
      <c r="G4903" s="40">
        <f t="shared" si="1369"/>
        <v>84.075230385395116</v>
      </c>
      <c r="H4903" s="39">
        <v>52297.50604416</v>
      </c>
      <c r="I4903" s="39">
        <f t="shared" si="1370"/>
        <v>84.055631674797041</v>
      </c>
      <c r="J4903" s="39">
        <v>51173.6276111884</v>
      </c>
      <c r="K4903" s="40">
        <f t="shared" si="1371"/>
        <v>1207.934064646397</v>
      </c>
      <c r="L4903" s="39">
        <v>50717.516576465401</v>
      </c>
      <c r="M4903" s="39">
        <f t="shared" si="1372"/>
        <v>1664.0450993693958</v>
      </c>
      <c r="N4903" s="39">
        <f t="shared" si="1377"/>
        <v>456.11103472299874</v>
      </c>
      <c r="O4903" s="40">
        <f>'Estimates from MCMC'!$B$2-L4903</f>
        <v>18343.483423534599</v>
      </c>
      <c r="P4903" s="39">
        <v>51785.100690061998</v>
      </c>
      <c r="Q4903" s="40">
        <f t="shared" si="1373"/>
        <v>1067.5841135965966</v>
      </c>
      <c r="R4903" s="39">
        <v>51813.1783543848</v>
      </c>
      <c r="S4903" s="39">
        <f t="shared" si="1374"/>
        <v>28.077664322801866</v>
      </c>
      <c r="T4903" s="39">
        <f t="shared" si="1378"/>
        <v>1095.6617779193984</v>
      </c>
      <c r="U4903" s="39">
        <v>58549.863064883197</v>
      </c>
      <c r="V4903" s="39">
        <f t="shared" si="1375"/>
        <v>7832.3464884177956</v>
      </c>
      <c r="W4903" s="39">
        <v>59855.4250335916</v>
      </c>
      <c r="X4903" s="39">
        <f t="shared" si="1376"/>
        <v>209.90019078900514</v>
      </c>
      <c r="Y4903" s="39">
        <f t="shared" si="1379"/>
        <v>9137.9084571261992</v>
      </c>
      <c r="Z4903" s="39">
        <f t="shared" si="1380"/>
        <v>9205.5749664083996</v>
      </c>
      <c r="AA4903" s="45">
        <f t="shared" si="1381"/>
        <v>5.9730300544424936E-2</v>
      </c>
      <c r="AB4903" s="45">
        <f t="shared" si="1382"/>
        <v>0.42698250422648371</v>
      </c>
      <c r="AC4903" s="45">
        <f t="shared" si="1383"/>
        <v>1.144276612803565E-2</v>
      </c>
      <c r="AD4903" s="45">
        <f t="shared" si="1384"/>
        <v>0.4981555708989443</v>
      </c>
      <c r="AE4903" s="45">
        <f t="shared" si="1385"/>
        <v>0.50184442910105576</v>
      </c>
      <c r="AF4903" s="43">
        <f>('Estimates from MCMC'!$B$2-'MCMC runs'!W4903)/'Estimates from MCMC'!$B$2</f>
        <v>0.13329628830176798</v>
      </c>
    </row>
    <row r="4904" spans="1:32" x14ac:dyDescent="0.3">
      <c r="A4904" s="38">
        <v>335</v>
      </c>
      <c r="B4904" s="38">
        <v>2067526.4986049978</v>
      </c>
      <c r="C4904" s="39">
        <v>53052.793613947601</v>
      </c>
      <c r="D4904" s="39">
        <v>51956.489064665897</v>
      </c>
      <c r="E4904" s="39">
        <f t="shared" si="1368"/>
        <v>1096.3045492817037</v>
      </c>
      <c r="F4904" s="39">
        <v>52986.301404188896</v>
      </c>
      <c r="G4904" s="40">
        <f t="shared" si="1369"/>
        <v>66.492209758704121</v>
      </c>
      <c r="H4904" s="39">
        <v>52966.766610636201</v>
      </c>
      <c r="I4904" s="39">
        <f t="shared" si="1370"/>
        <v>86.027003311399312</v>
      </c>
      <c r="J4904" s="39">
        <v>51804.904912600803</v>
      </c>
      <c r="K4904" s="40">
        <f t="shared" si="1371"/>
        <v>1247.8887013467975</v>
      </c>
      <c r="L4904" s="39">
        <v>51243.408362926901</v>
      </c>
      <c r="M4904" s="39">
        <f t="shared" si="1372"/>
        <v>1809.3852510206998</v>
      </c>
      <c r="N4904" s="39">
        <f t="shared" si="1377"/>
        <v>561.49654967390234</v>
      </c>
      <c r="O4904" s="40">
        <f>'Estimates from MCMC'!$B$2-L4904</f>
        <v>17817.591637073099</v>
      </c>
      <c r="P4904" s="39">
        <v>52426.048216139898</v>
      </c>
      <c r="Q4904" s="40">
        <f t="shared" si="1373"/>
        <v>1182.639853212997</v>
      </c>
      <c r="R4904" s="39">
        <v>52455.778353501097</v>
      </c>
      <c r="S4904" s="39">
        <f t="shared" si="1374"/>
        <v>29.730137361199013</v>
      </c>
      <c r="T4904" s="39">
        <f t="shared" si="1378"/>
        <v>1212.369990574196</v>
      </c>
      <c r="U4904" s="39">
        <v>59185.585131577202</v>
      </c>
      <c r="V4904" s="39">
        <f t="shared" si="1375"/>
        <v>7942.1767686503008</v>
      </c>
      <c r="W4904" s="39">
        <v>60636.236926177196</v>
      </c>
      <c r="X4904" s="39">
        <f t="shared" si="1376"/>
        <v>238.28180402579892</v>
      </c>
      <c r="Y4904" s="39">
        <f t="shared" si="1379"/>
        <v>9392.8285632502957</v>
      </c>
      <c r="Z4904" s="39">
        <f t="shared" si="1380"/>
        <v>8424.7630738228036</v>
      </c>
      <c r="AA4904" s="45">
        <f t="shared" si="1381"/>
        <v>6.8043426702608628E-2</v>
      </c>
      <c r="AB4904" s="45">
        <f t="shared" si="1382"/>
        <v>0.44574917477202686</v>
      </c>
      <c r="AC4904" s="45">
        <f t="shared" si="1383"/>
        <v>1.3373401348474362E-2</v>
      </c>
      <c r="AD4904" s="45">
        <f t="shared" si="1384"/>
        <v>0.52716600282310988</v>
      </c>
      <c r="AE4904" s="45">
        <f t="shared" si="1385"/>
        <v>0.47283399717689018</v>
      </c>
      <c r="AF4904" s="43">
        <f>('Estimates from MCMC'!$B$2-'MCMC runs'!W4904)/'Estimates from MCMC'!$B$2</f>
        <v>0.12199016918119929</v>
      </c>
    </row>
    <row r="4905" spans="1:32" x14ac:dyDescent="0.3">
      <c r="A4905" s="38">
        <v>3357</v>
      </c>
      <c r="B4905" s="38">
        <v>1940126.8856394792</v>
      </c>
      <c r="C4905" s="39">
        <v>52632.930354342498</v>
      </c>
      <c r="D4905" s="39">
        <v>51555.306520280297</v>
      </c>
      <c r="E4905" s="39">
        <f t="shared" si="1368"/>
        <v>1077.6238340622003</v>
      </c>
      <c r="F4905" s="39">
        <v>52559.225263590299</v>
      </c>
      <c r="G4905" s="40">
        <f t="shared" si="1369"/>
        <v>73.705090752198885</v>
      </c>
      <c r="H4905" s="39">
        <v>52548.7182367274</v>
      </c>
      <c r="I4905" s="39">
        <f t="shared" si="1370"/>
        <v>84.212117615097668</v>
      </c>
      <c r="J4905" s="39">
        <v>51398.396786554396</v>
      </c>
      <c r="K4905" s="40">
        <f t="shared" si="1371"/>
        <v>1234.5335677881012</v>
      </c>
      <c r="L4905" s="39">
        <v>50848.509976247798</v>
      </c>
      <c r="M4905" s="39">
        <f t="shared" si="1372"/>
        <v>1784.4203780946991</v>
      </c>
      <c r="N4905" s="39">
        <f t="shared" si="1377"/>
        <v>549.88681030659791</v>
      </c>
      <c r="O4905" s="40">
        <f>'Estimates from MCMC'!$B$2-L4905</f>
        <v>18212.490023752202</v>
      </c>
      <c r="P4905" s="39">
        <v>52010.446142688001</v>
      </c>
      <c r="Q4905" s="40">
        <f t="shared" si="1373"/>
        <v>1161.9361664402022</v>
      </c>
      <c r="R4905" s="39">
        <v>52039.434665873901</v>
      </c>
      <c r="S4905" s="39">
        <f t="shared" si="1374"/>
        <v>28.988523185900704</v>
      </c>
      <c r="T4905" s="39">
        <f t="shared" si="1378"/>
        <v>1190.9246896261029</v>
      </c>
      <c r="U4905" s="39">
        <v>58713.163248938698</v>
      </c>
      <c r="V4905" s="39">
        <f t="shared" si="1375"/>
        <v>7864.653272690899</v>
      </c>
      <c r="W4905" s="39">
        <v>60138.741957265898</v>
      </c>
      <c r="X4905" s="39">
        <f t="shared" si="1376"/>
        <v>234.65401870109781</v>
      </c>
      <c r="Y4905" s="39">
        <f t="shared" si="1379"/>
        <v>9290.2319810180998</v>
      </c>
      <c r="Z4905" s="39">
        <f t="shared" si="1380"/>
        <v>8922.2580427341018</v>
      </c>
      <c r="AA4905" s="45">
        <f t="shared" si="1381"/>
        <v>6.5390547260310558E-2</v>
      </c>
      <c r="AB4905" s="45">
        <f t="shared" si="1382"/>
        <v>0.43182745810342499</v>
      </c>
      <c r="AC4905" s="45">
        <f t="shared" si="1383"/>
        <v>1.2884235949893115E-2</v>
      </c>
      <c r="AD4905" s="45">
        <f t="shared" si="1384"/>
        <v>0.51010224131362869</v>
      </c>
      <c r="AE4905" s="45">
        <f t="shared" si="1385"/>
        <v>0.48989775868637137</v>
      </c>
      <c r="AF4905" s="43">
        <f>('Estimates from MCMC'!$B$2-'MCMC runs'!W4905)/'Estimates from MCMC'!$B$2</f>
        <v>0.12919387270288732</v>
      </c>
    </row>
    <row r="4906" spans="1:32" x14ac:dyDescent="0.3">
      <c r="A4906" s="38">
        <v>4097</v>
      </c>
      <c r="B4906" s="38">
        <v>1937672.9787682856</v>
      </c>
      <c r="C4906" s="39">
        <v>52750.680429751999</v>
      </c>
      <c r="D4906" s="39">
        <v>51617.015988673797</v>
      </c>
      <c r="E4906" s="39">
        <f t="shared" si="1368"/>
        <v>1133.6644410782028</v>
      </c>
      <c r="F4906" s="39">
        <v>52687.202543252199</v>
      </c>
      <c r="G4906" s="40">
        <f t="shared" si="1369"/>
        <v>63.477886499800661</v>
      </c>
      <c r="H4906" s="39">
        <v>52661.036727176797</v>
      </c>
      <c r="I4906" s="39">
        <f t="shared" si="1370"/>
        <v>89.643702575202042</v>
      </c>
      <c r="J4906" s="39">
        <v>51464.774178649299</v>
      </c>
      <c r="K4906" s="40">
        <f t="shared" si="1371"/>
        <v>1285.9062511027005</v>
      </c>
      <c r="L4906" s="39">
        <v>50879.8966295969</v>
      </c>
      <c r="M4906" s="39">
        <f t="shared" si="1372"/>
        <v>1870.783800155099</v>
      </c>
      <c r="N4906" s="39">
        <f t="shared" si="1377"/>
        <v>584.87754905239854</v>
      </c>
      <c r="O4906" s="40">
        <f>'Estimates from MCMC'!$B$2-L4906</f>
        <v>18181.1033704031</v>
      </c>
      <c r="P4906" s="39">
        <v>52113.5120591429</v>
      </c>
      <c r="Q4906" s="40">
        <f t="shared" si="1373"/>
        <v>1233.6154295460001</v>
      </c>
      <c r="R4906" s="39">
        <v>52144.427961767899</v>
      </c>
      <c r="S4906" s="39">
        <f t="shared" si="1374"/>
        <v>30.915902624998125</v>
      </c>
      <c r="T4906" s="39">
        <f t="shared" si="1378"/>
        <v>1264.5313321709982</v>
      </c>
      <c r="U4906" s="39">
        <v>58758.898558556299</v>
      </c>
      <c r="V4906" s="39">
        <f t="shared" si="1375"/>
        <v>7879.0019289593984</v>
      </c>
      <c r="W4906" s="39">
        <v>60270.741209413201</v>
      </c>
      <c r="X4906" s="39">
        <f t="shared" si="1376"/>
        <v>247.31131868590455</v>
      </c>
      <c r="Y4906" s="39">
        <f t="shared" si="1379"/>
        <v>9390.8445798163011</v>
      </c>
      <c r="Z4906" s="39">
        <f t="shared" si="1380"/>
        <v>8790.2587905867986</v>
      </c>
      <c r="AA4906" s="45">
        <f t="shared" si="1381"/>
        <v>6.9551957678735857E-2</v>
      </c>
      <c r="AB4906" s="45">
        <f t="shared" si="1382"/>
        <v>0.43336214356415653</v>
      </c>
      <c r="AC4906" s="45">
        <f t="shared" si="1383"/>
        <v>1.360265731113443E-2</v>
      </c>
      <c r="AD4906" s="45">
        <f t="shared" si="1384"/>
        <v>0.51651675855402679</v>
      </c>
      <c r="AE4906" s="45">
        <f t="shared" si="1385"/>
        <v>0.48348324144597316</v>
      </c>
      <c r="AF4906" s="43">
        <f>('Estimates from MCMC'!$B$2-'MCMC runs'!W4906)/'Estimates from MCMC'!$B$2</f>
        <v>0.12728252980099911</v>
      </c>
    </row>
    <row r="4907" spans="1:32" x14ac:dyDescent="0.3">
      <c r="A4907" s="38">
        <v>116</v>
      </c>
      <c r="B4907" s="38">
        <v>1938145.6785451882</v>
      </c>
      <c r="C4907" s="39">
        <v>52658.914168626499</v>
      </c>
      <c r="D4907" s="39">
        <v>51548.051781081798</v>
      </c>
      <c r="E4907" s="39">
        <f t="shared" si="1368"/>
        <v>1110.8623875447011</v>
      </c>
      <c r="F4907" s="39">
        <v>52588.7177318842</v>
      </c>
      <c r="G4907" s="40">
        <f t="shared" si="1369"/>
        <v>70.196436742298829</v>
      </c>
      <c r="H4907" s="39">
        <v>52571.200355640802</v>
      </c>
      <c r="I4907" s="39">
        <f t="shared" si="1370"/>
        <v>87.713812985697587</v>
      </c>
      <c r="J4907" s="39">
        <v>51391.317513619098</v>
      </c>
      <c r="K4907" s="40">
        <f t="shared" si="1371"/>
        <v>1267.5966550074008</v>
      </c>
      <c r="L4907" s="39">
        <v>50818.8806769812</v>
      </c>
      <c r="M4907" s="39">
        <f t="shared" si="1372"/>
        <v>1840.0334916452994</v>
      </c>
      <c r="N4907" s="39">
        <f t="shared" si="1377"/>
        <v>572.43683663789852</v>
      </c>
      <c r="O4907" s="40">
        <f>'Estimates from MCMC'!$B$2-L4907</f>
        <v>18242.1193230188</v>
      </c>
      <c r="P4907" s="39">
        <v>52027.3432935323</v>
      </c>
      <c r="Q4907" s="40">
        <f t="shared" si="1373"/>
        <v>1208.4626165510999</v>
      </c>
      <c r="R4907" s="39">
        <v>52057.532256300299</v>
      </c>
      <c r="S4907" s="39">
        <f t="shared" si="1374"/>
        <v>30.188962767999328</v>
      </c>
      <c r="T4907" s="39">
        <f t="shared" si="1378"/>
        <v>1238.6515793190993</v>
      </c>
      <c r="U4907" s="39">
        <v>58672.062098638897</v>
      </c>
      <c r="V4907" s="39">
        <f t="shared" si="1375"/>
        <v>7853.1814216576968</v>
      </c>
      <c r="W4907" s="39">
        <v>60153.113730513702</v>
      </c>
      <c r="X4907" s="39">
        <f t="shared" si="1376"/>
        <v>242.40005255570577</v>
      </c>
      <c r="Y4907" s="39">
        <f t="shared" si="1379"/>
        <v>9334.2330535325018</v>
      </c>
      <c r="Z4907" s="39">
        <f t="shared" si="1380"/>
        <v>8907.8862694862983</v>
      </c>
      <c r="AA4907" s="45">
        <f t="shared" si="1381"/>
        <v>6.7900640127713005E-2</v>
      </c>
      <c r="AB4907" s="45">
        <f t="shared" si="1382"/>
        <v>0.4304972071829487</v>
      </c>
      <c r="AC4907" s="45">
        <f t="shared" si="1383"/>
        <v>1.3287932627972315E-2</v>
      </c>
      <c r="AD4907" s="45">
        <f t="shared" si="1384"/>
        <v>0.51168577993863407</v>
      </c>
      <c r="AE4907" s="45">
        <f t="shared" si="1385"/>
        <v>0.48831422006136593</v>
      </c>
      <c r="AF4907" s="43">
        <f>('Estimates from MCMC'!$B$2-'MCMC runs'!W4907)/'Estimates from MCMC'!$B$2</f>
        <v>0.12898577010883563</v>
      </c>
    </row>
    <row r="4908" spans="1:32" x14ac:dyDescent="0.3">
      <c r="A4908" s="38">
        <v>2856</v>
      </c>
      <c r="B4908" s="38">
        <v>1962900.8428938908</v>
      </c>
      <c r="C4908" s="39">
        <v>52667.648206567603</v>
      </c>
      <c r="D4908" s="39">
        <v>51551.248738126502</v>
      </c>
      <c r="E4908" s="39">
        <f t="shared" si="1368"/>
        <v>1116.3994684411009</v>
      </c>
      <c r="F4908" s="39">
        <v>52597.896938907899</v>
      </c>
      <c r="G4908" s="40">
        <f t="shared" si="1369"/>
        <v>69.751267659703444</v>
      </c>
      <c r="H4908" s="39">
        <v>52579.711702318098</v>
      </c>
      <c r="I4908" s="39">
        <f t="shared" si="1370"/>
        <v>87.936504249504651</v>
      </c>
      <c r="J4908" s="39">
        <v>51394.525416577097</v>
      </c>
      <c r="K4908" s="40">
        <f t="shared" si="1371"/>
        <v>1273.1227899905061</v>
      </c>
      <c r="L4908" s="39">
        <v>50820.6078872582</v>
      </c>
      <c r="M4908" s="39">
        <f t="shared" si="1372"/>
        <v>1847.0403193094025</v>
      </c>
      <c r="N4908" s="39">
        <f t="shared" si="1377"/>
        <v>573.91752931889641</v>
      </c>
      <c r="O4908" s="40">
        <f>'Estimates from MCMC'!$B$2-L4908</f>
        <v>18240.3921127418</v>
      </c>
      <c r="P4908" s="39">
        <v>52031.7653408923</v>
      </c>
      <c r="Q4908" s="40">
        <f t="shared" si="1373"/>
        <v>1211.1574536340995</v>
      </c>
      <c r="R4908" s="39">
        <v>52062.052069996003</v>
      </c>
      <c r="S4908" s="39">
        <f t="shared" si="1374"/>
        <v>30.286729103703692</v>
      </c>
      <c r="T4908" s="39">
        <f t="shared" si="1378"/>
        <v>1241.4441827378032</v>
      </c>
      <c r="U4908" s="39">
        <v>58790.324923671396</v>
      </c>
      <c r="V4908" s="39">
        <f t="shared" si="1375"/>
        <v>7969.7170364131962</v>
      </c>
      <c r="W4908" s="39">
        <v>60278.232305141202</v>
      </c>
      <c r="X4908" s="39">
        <f t="shared" si="1376"/>
        <v>246.46319873200264</v>
      </c>
      <c r="Y4908" s="39">
        <f t="shared" si="1379"/>
        <v>9457.624417883002</v>
      </c>
      <c r="Z4908" s="39">
        <f t="shared" si="1380"/>
        <v>8782.7676948587978</v>
      </c>
      <c r="AA4908" s="45">
        <f t="shared" si="1381"/>
        <v>6.8060169708226509E-2</v>
      </c>
      <c r="AB4908" s="45">
        <f t="shared" si="1382"/>
        <v>0.43692684823622635</v>
      </c>
      <c r="AC4908" s="45">
        <f t="shared" si="1383"/>
        <v>1.3511946300750637E-2</v>
      </c>
      <c r="AD4908" s="45">
        <f t="shared" si="1384"/>
        <v>0.51849896424520348</v>
      </c>
      <c r="AE4908" s="45">
        <f t="shared" si="1385"/>
        <v>0.48150103575479652</v>
      </c>
      <c r="AF4908" s="43">
        <f>('Estimates from MCMC'!$B$2-'MCMC runs'!W4908)/'Estimates from MCMC'!$B$2</f>
        <v>0.12717405909064158</v>
      </c>
    </row>
    <row r="4909" spans="1:32" x14ac:dyDescent="0.3">
      <c r="A4909" s="38">
        <v>2562</v>
      </c>
      <c r="B4909" s="38">
        <v>1935476.3970788331</v>
      </c>
      <c r="C4909" s="39">
        <v>53150.028024311003</v>
      </c>
      <c r="D4909" s="39">
        <v>52028.569506612199</v>
      </c>
      <c r="E4909" s="39">
        <f t="shared" si="1368"/>
        <v>1121.4585176988039</v>
      </c>
      <c r="F4909" s="39">
        <v>53102.1963477924</v>
      </c>
      <c r="G4909" s="40">
        <f t="shared" si="1369"/>
        <v>47.831676518602762</v>
      </c>
      <c r="H4909" s="39">
        <v>53062.921433153999</v>
      </c>
      <c r="I4909" s="39">
        <f t="shared" si="1370"/>
        <v>87.106591157004004</v>
      </c>
      <c r="J4909" s="39">
        <v>51894.118059013897</v>
      </c>
      <c r="K4909" s="40">
        <f t="shared" si="1371"/>
        <v>1255.9099652971054</v>
      </c>
      <c r="L4909" s="39">
        <v>51325.584278564798</v>
      </c>
      <c r="M4909" s="39">
        <f t="shared" si="1372"/>
        <v>1824.4437457462045</v>
      </c>
      <c r="N4909" s="39">
        <f t="shared" si="1377"/>
        <v>568.53378044909914</v>
      </c>
      <c r="O4909" s="40">
        <f>'Estimates from MCMC'!$B$2-L4909</f>
        <v>17735.415721435202</v>
      </c>
      <c r="P4909" s="39">
        <v>52519.772508976203</v>
      </c>
      <c r="Q4909" s="40">
        <f t="shared" si="1373"/>
        <v>1194.1882304114042</v>
      </c>
      <c r="R4909" s="39">
        <v>52550.010125200599</v>
      </c>
      <c r="S4909" s="39">
        <f t="shared" si="1374"/>
        <v>30.237616224396334</v>
      </c>
      <c r="T4909" s="39">
        <f t="shared" si="1378"/>
        <v>1224.4258466358006</v>
      </c>
      <c r="U4909" s="39">
        <v>59312.742303133098</v>
      </c>
      <c r="V4909" s="39">
        <f t="shared" si="1375"/>
        <v>7987.1580245682999</v>
      </c>
      <c r="W4909" s="39">
        <v>60777.603154328302</v>
      </c>
      <c r="X4909" s="39">
        <f t="shared" si="1376"/>
        <v>240.43500455940375</v>
      </c>
      <c r="Y4909" s="39">
        <f t="shared" si="1379"/>
        <v>9452.0188757635042</v>
      </c>
      <c r="Z4909" s="39">
        <f t="shared" si="1380"/>
        <v>8283.3968456716975</v>
      </c>
      <c r="AA4909" s="45">
        <f t="shared" si="1381"/>
        <v>6.903846325721856E-2</v>
      </c>
      <c r="AB4909" s="45">
        <f t="shared" si="1382"/>
        <v>0.45035076425724491</v>
      </c>
      <c r="AC4909" s="45">
        <f t="shared" si="1383"/>
        <v>1.355677297537557E-2</v>
      </c>
      <c r="AD4909" s="45">
        <f t="shared" si="1384"/>
        <v>0.53294600048983909</v>
      </c>
      <c r="AE4909" s="45">
        <f t="shared" si="1385"/>
        <v>0.46705399951016097</v>
      </c>
      <c r="AF4909" s="43">
        <f>('Estimates from MCMC'!$B$2-'MCMC runs'!W4909)/'Estimates from MCMC'!$B$2</f>
        <v>0.11994319291165342</v>
      </c>
    </row>
    <row r="4910" spans="1:32" x14ac:dyDescent="0.3">
      <c r="A4910" s="38">
        <v>2388</v>
      </c>
      <c r="B4910" s="38">
        <v>2064336.0448066371</v>
      </c>
      <c r="C4910" s="39">
        <v>52751.804402663802</v>
      </c>
      <c r="D4910" s="39">
        <v>51655.084094523598</v>
      </c>
      <c r="E4910" s="39">
        <f t="shared" si="1368"/>
        <v>1096.720308140204</v>
      </c>
      <c r="F4910" s="39">
        <v>52682.102649430199</v>
      </c>
      <c r="G4910" s="40">
        <f t="shared" si="1369"/>
        <v>69.701753233603085</v>
      </c>
      <c r="H4910" s="39">
        <v>52665.779800131801</v>
      </c>
      <c r="I4910" s="39">
        <f t="shared" si="1370"/>
        <v>86.024602532001154</v>
      </c>
      <c r="J4910" s="39">
        <v>51500.324713288603</v>
      </c>
      <c r="K4910" s="40">
        <f t="shared" si="1371"/>
        <v>1251.4796893751991</v>
      </c>
      <c r="L4910" s="39">
        <v>50938.738349087304</v>
      </c>
      <c r="M4910" s="39">
        <f t="shared" si="1372"/>
        <v>1813.0660535764982</v>
      </c>
      <c r="N4910" s="39">
        <f t="shared" si="1377"/>
        <v>561.58636420129915</v>
      </c>
      <c r="O4910" s="40">
        <f>'Estimates from MCMC'!$B$2-L4910</f>
        <v>18122.261650912696</v>
      </c>
      <c r="P4910" s="39">
        <v>52128.006502832701</v>
      </c>
      <c r="Q4910" s="40">
        <f t="shared" si="1373"/>
        <v>1189.2681537453973</v>
      </c>
      <c r="R4910" s="39">
        <v>52157.438946449402</v>
      </c>
      <c r="S4910" s="39">
        <f t="shared" si="1374"/>
        <v>29.432443616700766</v>
      </c>
      <c r="T4910" s="39">
        <f t="shared" si="1378"/>
        <v>1218.7005973620981</v>
      </c>
      <c r="U4910" s="39">
        <v>58613.798092072298</v>
      </c>
      <c r="V4910" s="39">
        <f t="shared" si="1375"/>
        <v>7675.059742984995</v>
      </c>
      <c r="W4910" s="39">
        <v>60067.098907919797</v>
      </c>
      <c r="X4910" s="39">
        <f t="shared" si="1376"/>
        <v>234.60021848540055</v>
      </c>
      <c r="Y4910" s="39">
        <f t="shared" si="1379"/>
        <v>9128.3605588324936</v>
      </c>
      <c r="Z4910" s="39">
        <f t="shared" si="1380"/>
        <v>8993.9010920802029</v>
      </c>
      <c r="AA4910" s="45">
        <f t="shared" si="1381"/>
        <v>6.7248813687706591E-2</v>
      </c>
      <c r="AB4910" s="45">
        <f t="shared" si="1382"/>
        <v>0.42351555731999124</v>
      </c>
      <c r="AC4910" s="45">
        <f t="shared" si="1383"/>
        <v>1.2945416140903434E-2</v>
      </c>
      <c r="AD4910" s="45">
        <f t="shared" si="1384"/>
        <v>0.50370978714860126</v>
      </c>
      <c r="AE4910" s="45">
        <f t="shared" si="1385"/>
        <v>0.49629021285139874</v>
      </c>
      <c r="AF4910" s="43">
        <f>('Estimates from MCMC'!$B$2-'MCMC runs'!W4910)/'Estimates from MCMC'!$B$2</f>
        <v>0.13023126065478638</v>
      </c>
    </row>
    <row r="4911" spans="1:32" x14ac:dyDescent="0.3">
      <c r="A4911" s="38">
        <v>2092</v>
      </c>
      <c r="B4911" s="38">
        <v>1915253.5207103956</v>
      </c>
      <c r="C4911" s="39">
        <v>52794.389836911803</v>
      </c>
      <c r="D4911" s="39">
        <v>51727.001734474397</v>
      </c>
      <c r="E4911" s="39">
        <f t="shared" si="1368"/>
        <v>1067.3881024374059</v>
      </c>
      <c r="F4911" s="39">
        <v>52703.702105573298</v>
      </c>
      <c r="G4911" s="40">
        <f t="shared" si="1369"/>
        <v>90.687731338504818</v>
      </c>
      <c r="H4911" s="39">
        <v>52708.813723291598</v>
      </c>
      <c r="I4911" s="39">
        <f t="shared" si="1370"/>
        <v>85.576113620205433</v>
      </c>
      <c r="J4911" s="39">
        <v>51552.341083891501</v>
      </c>
      <c r="K4911" s="40">
        <f t="shared" si="1371"/>
        <v>1242.0487530203027</v>
      </c>
      <c r="L4911" s="39">
        <v>50993.313150210197</v>
      </c>
      <c r="M4911" s="39">
        <f t="shared" si="1372"/>
        <v>1801.0766867016064</v>
      </c>
      <c r="N4911" s="39">
        <f t="shared" si="1377"/>
        <v>559.02793368130369</v>
      </c>
      <c r="O4911" s="40">
        <f>'Estimates from MCMC'!$B$2-L4911</f>
        <v>18067.686849789803</v>
      </c>
      <c r="P4911" s="39">
        <v>52163.118319466703</v>
      </c>
      <c r="Q4911" s="40">
        <f t="shared" si="1373"/>
        <v>1169.8051692565059</v>
      </c>
      <c r="R4911" s="39">
        <v>52192.878925113</v>
      </c>
      <c r="S4911" s="39">
        <f t="shared" si="1374"/>
        <v>29.760605646297336</v>
      </c>
      <c r="T4911" s="39">
        <f t="shared" si="1378"/>
        <v>1199.5657749028032</v>
      </c>
      <c r="U4911" s="39">
        <v>59095.964223601899</v>
      </c>
      <c r="V4911" s="39">
        <f t="shared" si="1375"/>
        <v>8102.6510733917021</v>
      </c>
      <c r="W4911" s="39">
        <v>60537.256671762101</v>
      </c>
      <c r="X4911" s="39">
        <f t="shared" si="1376"/>
        <v>241.72667325739894</v>
      </c>
      <c r="Y4911" s="39">
        <f t="shared" si="1379"/>
        <v>9543.9435215519043</v>
      </c>
      <c r="Z4911" s="39">
        <f t="shared" si="1380"/>
        <v>8523.7433282378988</v>
      </c>
      <c r="AA4911" s="45">
        <f t="shared" si="1381"/>
        <v>6.6392880553868952E-2</v>
      </c>
      <c r="AB4911" s="45">
        <f t="shared" si="1382"/>
        <v>0.44846089821874274</v>
      </c>
      <c r="AC4911" s="45">
        <f t="shared" si="1383"/>
        <v>1.3378949683324358E-2</v>
      </c>
      <c r="AD4911" s="45">
        <f t="shared" si="1384"/>
        <v>0.52823272845593605</v>
      </c>
      <c r="AE4911" s="45">
        <f t="shared" si="1385"/>
        <v>0.47176727154406389</v>
      </c>
      <c r="AF4911" s="43">
        <f>('Estimates from MCMC'!$B$2-'MCMC runs'!W4911)/'Estimates from MCMC'!$B$2</f>
        <v>0.12342339856413749</v>
      </c>
    </row>
    <row r="4912" spans="1:32" x14ac:dyDescent="0.3">
      <c r="A4912" s="38">
        <v>4472</v>
      </c>
      <c r="B4912" s="38">
        <v>2159964.0213275389</v>
      </c>
      <c r="C4912" s="39">
        <v>53060.796226157603</v>
      </c>
      <c r="D4912" s="39">
        <v>51971.075115690997</v>
      </c>
      <c r="E4912" s="39">
        <f t="shared" si="1368"/>
        <v>1089.7211104666058</v>
      </c>
      <c r="F4912" s="39">
        <v>53001.396147272499</v>
      </c>
      <c r="G4912" s="40">
        <f t="shared" si="1369"/>
        <v>59.400078885104449</v>
      </c>
      <c r="H4912" s="39">
        <v>52974.956676935202</v>
      </c>
      <c r="I4912" s="39">
        <f t="shared" si="1370"/>
        <v>85.839549222400819</v>
      </c>
      <c r="J4912" s="39">
        <v>51826.394414670802</v>
      </c>
      <c r="K4912" s="40">
        <f t="shared" si="1371"/>
        <v>1234.4018114868013</v>
      </c>
      <c r="L4912" s="39">
        <v>51265.793343759302</v>
      </c>
      <c r="M4912" s="39">
        <f t="shared" si="1372"/>
        <v>1795.0028823983012</v>
      </c>
      <c r="N4912" s="39">
        <f t="shared" si="1377"/>
        <v>560.60107091149985</v>
      </c>
      <c r="O4912" s="40">
        <f>'Estimates from MCMC'!$B$2-L4912</f>
        <v>17795.206656240698</v>
      </c>
      <c r="P4912" s="39">
        <v>52433.965700681103</v>
      </c>
      <c r="Q4912" s="40">
        <f t="shared" si="1373"/>
        <v>1168.1723569218011</v>
      </c>
      <c r="R4912" s="39">
        <v>52464.062870603397</v>
      </c>
      <c r="S4912" s="39">
        <f t="shared" si="1374"/>
        <v>30.097169922293688</v>
      </c>
      <c r="T4912" s="39">
        <f t="shared" si="1378"/>
        <v>1198.2695268440948</v>
      </c>
      <c r="U4912" s="39">
        <v>59275.8551760357</v>
      </c>
      <c r="V4912" s="39">
        <f t="shared" si="1375"/>
        <v>8010.0618322763985</v>
      </c>
      <c r="W4912" s="39">
        <v>60710.7965826738</v>
      </c>
      <c r="X4912" s="39">
        <f t="shared" si="1376"/>
        <v>236.67187979400478</v>
      </c>
      <c r="Y4912" s="39">
        <f t="shared" si="1379"/>
        <v>9445.0032389144981</v>
      </c>
      <c r="Z4912" s="39">
        <f t="shared" si="1380"/>
        <v>8350.2034173262</v>
      </c>
      <c r="AA4912" s="45">
        <f t="shared" si="1381"/>
        <v>6.7336645760383299E-2</v>
      </c>
      <c r="AB4912" s="45">
        <f t="shared" si="1382"/>
        <v>0.45012468733917771</v>
      </c>
      <c r="AC4912" s="45">
        <f t="shared" si="1383"/>
        <v>1.3299754499395208E-2</v>
      </c>
      <c r="AD4912" s="45">
        <f t="shared" si="1384"/>
        <v>0.53076108759895624</v>
      </c>
      <c r="AE4912" s="45">
        <f t="shared" si="1385"/>
        <v>0.46923891240104376</v>
      </c>
      <c r="AF4912" s="43">
        <f>('Estimates from MCMC'!$B$2-'MCMC runs'!W4912)/'Estimates from MCMC'!$B$2</f>
        <v>0.120910548896283</v>
      </c>
    </row>
    <row r="4913" spans="1:32" x14ac:dyDescent="0.3">
      <c r="A4913" s="38">
        <v>3409</v>
      </c>
      <c r="B4913" s="38">
        <v>2052383.1207846201</v>
      </c>
      <c r="C4913" s="39">
        <v>52928.678486479097</v>
      </c>
      <c r="D4913" s="39">
        <v>51826.731792085397</v>
      </c>
      <c r="E4913" s="39">
        <f t="shared" si="1368"/>
        <v>1101.9466943937005</v>
      </c>
      <c r="F4913" s="39">
        <v>52862.894225965501</v>
      </c>
      <c r="G4913" s="40">
        <f t="shared" si="1369"/>
        <v>65.784260513595655</v>
      </c>
      <c r="H4913" s="39">
        <v>52841.9389682974</v>
      </c>
      <c r="I4913" s="39">
        <f t="shared" si="1370"/>
        <v>86.739518181697349</v>
      </c>
      <c r="J4913" s="39">
        <v>51674.966959228099</v>
      </c>
      <c r="K4913" s="40">
        <f t="shared" si="1371"/>
        <v>1253.7115272509982</v>
      </c>
      <c r="L4913" s="39">
        <v>51108.550931947597</v>
      </c>
      <c r="M4913" s="39">
        <f t="shared" si="1372"/>
        <v>1820.1275545315002</v>
      </c>
      <c r="N4913" s="39">
        <f t="shared" si="1377"/>
        <v>566.41602728050202</v>
      </c>
      <c r="O4913" s="40">
        <f>'Estimates from MCMC'!$B$2-L4913</f>
        <v>17952.449068052403</v>
      </c>
      <c r="P4913" s="39">
        <v>52297.390319008402</v>
      </c>
      <c r="Q4913" s="40">
        <f t="shared" si="1373"/>
        <v>1188.8393870608052</v>
      </c>
      <c r="R4913" s="39">
        <v>52327.497827891202</v>
      </c>
      <c r="S4913" s="39">
        <f t="shared" si="1374"/>
        <v>30.107508882800175</v>
      </c>
      <c r="T4913" s="39">
        <f t="shared" si="1378"/>
        <v>1218.9468959436053</v>
      </c>
      <c r="U4913" s="39">
        <v>59095.407038252197</v>
      </c>
      <c r="V4913" s="39">
        <f t="shared" si="1375"/>
        <v>7986.8561063046</v>
      </c>
      <c r="W4913" s="39">
        <v>60555.450163595</v>
      </c>
      <c r="X4913" s="39">
        <f t="shared" si="1376"/>
        <v>241.09622939919791</v>
      </c>
      <c r="Y4913" s="39">
        <f t="shared" si="1379"/>
        <v>9446.8992316474032</v>
      </c>
      <c r="Z4913" s="39">
        <f t="shared" si="1380"/>
        <v>8505.549836405</v>
      </c>
      <c r="AA4913" s="45">
        <f t="shared" si="1381"/>
        <v>6.7898641089187306E-2</v>
      </c>
      <c r="AB4913" s="45">
        <f t="shared" si="1382"/>
        <v>0.44488950092707685</v>
      </c>
      <c r="AC4913" s="45">
        <f t="shared" si="1383"/>
        <v>1.3429712485760227E-2</v>
      </c>
      <c r="AD4913" s="45">
        <f t="shared" si="1384"/>
        <v>0.52621785450202441</v>
      </c>
      <c r="AE4913" s="45">
        <f t="shared" si="1385"/>
        <v>0.47378214549797559</v>
      </c>
      <c r="AF4913" s="43">
        <f>('Estimates from MCMC'!$B$2-'MCMC runs'!W4913)/'Estimates from MCMC'!$B$2</f>
        <v>0.12315995766648326</v>
      </c>
    </row>
    <row r="4914" spans="1:32" x14ac:dyDescent="0.3">
      <c r="A4914" s="38">
        <v>3913</v>
      </c>
      <c r="B4914" s="38">
        <v>2025142.1275520932</v>
      </c>
      <c r="C4914" s="39">
        <v>53066.086369249802</v>
      </c>
      <c r="D4914" s="39">
        <v>51952.926619172897</v>
      </c>
      <c r="E4914" s="39">
        <f t="shared" si="1368"/>
        <v>1113.1597500769058</v>
      </c>
      <c r="F4914" s="39">
        <v>53015.145695967898</v>
      </c>
      <c r="G4914" s="40">
        <f t="shared" si="1369"/>
        <v>50.94067328190431</v>
      </c>
      <c r="H4914" s="39">
        <v>52978.569720512904</v>
      </c>
      <c r="I4914" s="39">
        <f t="shared" si="1370"/>
        <v>87.516648736898787</v>
      </c>
      <c r="J4914" s="39">
        <v>51814.854346858898</v>
      </c>
      <c r="K4914" s="40">
        <f t="shared" si="1371"/>
        <v>1251.2320223909046</v>
      </c>
      <c r="L4914" s="39">
        <v>51243.325491092502</v>
      </c>
      <c r="M4914" s="39">
        <f t="shared" si="1372"/>
        <v>1822.7608781572999</v>
      </c>
      <c r="N4914" s="39">
        <f t="shared" si="1377"/>
        <v>571.52885576639528</v>
      </c>
      <c r="O4914" s="40">
        <f>'Estimates from MCMC'!$B$2-L4914</f>
        <v>17817.674508907498</v>
      </c>
      <c r="P4914" s="39">
        <v>52436.838861419601</v>
      </c>
      <c r="Q4914" s="40">
        <f t="shared" si="1373"/>
        <v>1193.5133703270985</v>
      </c>
      <c r="R4914" s="39">
        <v>52467.399982495699</v>
      </c>
      <c r="S4914" s="39">
        <f t="shared" si="1374"/>
        <v>30.561121076098061</v>
      </c>
      <c r="T4914" s="39">
        <f t="shared" si="1378"/>
        <v>1224.0744914031966</v>
      </c>
      <c r="U4914" s="39">
        <v>59218.1688118776</v>
      </c>
      <c r="V4914" s="39">
        <f t="shared" si="1375"/>
        <v>7974.8433207850976</v>
      </c>
      <c r="W4914" s="39">
        <v>60680.747048357698</v>
      </c>
      <c r="X4914" s="39">
        <f t="shared" si="1376"/>
        <v>238.5037450769014</v>
      </c>
      <c r="Y4914" s="39">
        <f t="shared" si="1379"/>
        <v>9437.4215572651956</v>
      </c>
      <c r="Z4914" s="39">
        <f t="shared" si="1380"/>
        <v>8380.2529516423019</v>
      </c>
      <c r="AA4914" s="45">
        <f t="shared" si="1381"/>
        <v>6.8700014179249452E-2</v>
      </c>
      <c r="AB4914" s="45">
        <f t="shared" si="1382"/>
        <v>0.44758048065129236</v>
      </c>
      <c r="AC4914" s="45">
        <f t="shared" si="1383"/>
        <v>1.3385795377374722E-2</v>
      </c>
      <c r="AD4914" s="45">
        <f t="shared" si="1384"/>
        <v>0.52966629020791656</v>
      </c>
      <c r="AE4914" s="45">
        <f t="shared" si="1385"/>
        <v>0.47033370979208344</v>
      </c>
      <c r="AF4914" s="43">
        <f>('Estimates from MCMC'!$B$2-'MCMC runs'!W4914)/'Estimates from MCMC'!$B$2</f>
        <v>0.12134566472600022</v>
      </c>
    </row>
    <row r="4915" spans="1:32" x14ac:dyDescent="0.3">
      <c r="A4915" s="38">
        <v>2337</v>
      </c>
      <c r="B4915" s="38">
        <v>2177949.5295591592</v>
      </c>
      <c r="C4915" s="39">
        <v>52823.8224775294</v>
      </c>
      <c r="D4915" s="39">
        <v>51721.524069022598</v>
      </c>
      <c r="E4915" s="39">
        <f t="shared" si="1368"/>
        <v>1102.2984085068019</v>
      </c>
      <c r="F4915" s="39">
        <v>52767.645379191599</v>
      </c>
      <c r="G4915" s="40">
        <f t="shared" si="1369"/>
        <v>56.177098337800999</v>
      </c>
      <c r="H4915" s="39">
        <v>52737.690637606</v>
      </c>
      <c r="I4915" s="39">
        <f t="shared" si="1370"/>
        <v>86.131839923400548</v>
      </c>
      <c r="J4915" s="39">
        <v>51579.906798688004</v>
      </c>
      <c r="K4915" s="40">
        <f t="shared" si="1371"/>
        <v>1243.9156788413966</v>
      </c>
      <c r="L4915" s="39">
        <v>51017.8199245918</v>
      </c>
      <c r="M4915" s="39">
        <f t="shared" si="1372"/>
        <v>1806.0025529375998</v>
      </c>
      <c r="N4915" s="39">
        <f t="shared" si="1377"/>
        <v>562.08687409620325</v>
      </c>
      <c r="O4915" s="40">
        <f>'Estimates from MCMC'!$B$2-L4915</f>
        <v>18043.1800754082</v>
      </c>
      <c r="P4915" s="39">
        <v>52200.532401460798</v>
      </c>
      <c r="Q4915" s="40">
        <f t="shared" si="1373"/>
        <v>1182.7124768689973</v>
      </c>
      <c r="R4915" s="39">
        <v>52230.385516681003</v>
      </c>
      <c r="S4915" s="39">
        <f t="shared" si="1374"/>
        <v>29.853115220204927</v>
      </c>
      <c r="T4915" s="39">
        <f t="shared" si="1378"/>
        <v>1212.5655920892023</v>
      </c>
      <c r="U4915" s="39">
        <v>58734.361871042303</v>
      </c>
      <c r="V4915" s="39">
        <f t="shared" si="1375"/>
        <v>7716.541946450503</v>
      </c>
      <c r="W4915" s="39">
        <v>60179.897525880697</v>
      </c>
      <c r="X4915" s="39">
        <f t="shared" si="1376"/>
        <v>232.97006274919113</v>
      </c>
      <c r="Y4915" s="39">
        <f t="shared" si="1379"/>
        <v>9162.0776012888964</v>
      </c>
      <c r="Z4915" s="39">
        <f t="shared" si="1380"/>
        <v>8881.1024741193032</v>
      </c>
      <c r="AA4915" s="45">
        <f t="shared" si="1381"/>
        <v>6.7203541006713025E-2</v>
      </c>
      <c r="AB4915" s="45">
        <f t="shared" si="1382"/>
        <v>0.42767083818931112</v>
      </c>
      <c r="AC4915" s="45">
        <f t="shared" si="1383"/>
        <v>1.29118072188791E-2</v>
      </c>
      <c r="AD4915" s="45">
        <f t="shared" si="1384"/>
        <v>0.50778618641490325</v>
      </c>
      <c r="AE4915" s="45">
        <f t="shared" si="1385"/>
        <v>0.49221381358509675</v>
      </c>
      <c r="AF4915" s="43">
        <f>('Estimates from MCMC'!$B$2-'MCMC runs'!W4915)/'Estimates from MCMC'!$B$2</f>
        <v>0.12859794202399769</v>
      </c>
    </row>
    <row r="4916" spans="1:32" x14ac:dyDescent="0.3">
      <c r="A4916" s="38">
        <v>3956</v>
      </c>
      <c r="B4916" s="38">
        <v>2098424.7200919325</v>
      </c>
      <c r="C4916" s="39">
        <v>52559.302795664902</v>
      </c>
      <c r="D4916" s="39">
        <v>51455.730146070702</v>
      </c>
      <c r="E4916" s="39">
        <f t="shared" si="1368"/>
        <v>1103.5726495941999</v>
      </c>
      <c r="F4916" s="39">
        <v>52498.784305710302</v>
      </c>
      <c r="G4916" s="40">
        <f t="shared" si="1369"/>
        <v>60.518489954600227</v>
      </c>
      <c r="H4916" s="39">
        <v>52472.743798451003</v>
      </c>
      <c r="I4916" s="39">
        <f t="shared" si="1370"/>
        <v>86.558997213898692</v>
      </c>
      <c r="J4916" s="39">
        <v>51309.464638624202</v>
      </c>
      <c r="K4916" s="40">
        <f t="shared" si="1371"/>
        <v>1249.8381570407</v>
      </c>
      <c r="L4916" s="39">
        <v>50744.6519696092</v>
      </c>
      <c r="M4916" s="39">
        <f t="shared" si="1372"/>
        <v>1814.6508260557021</v>
      </c>
      <c r="N4916" s="39">
        <f t="shared" si="1377"/>
        <v>564.81266901500203</v>
      </c>
      <c r="O4916" s="40">
        <f>'Estimates from MCMC'!$B$2-L4916</f>
        <v>18316.3480303908</v>
      </c>
      <c r="P4916" s="39">
        <v>51930.291127352</v>
      </c>
      <c r="Q4916" s="40">
        <f t="shared" si="1373"/>
        <v>1185.6391577428003</v>
      </c>
      <c r="R4916" s="39">
        <v>51960.382337188501</v>
      </c>
      <c r="S4916" s="39">
        <f t="shared" si="1374"/>
        <v>30.091209836500639</v>
      </c>
      <c r="T4916" s="39">
        <f t="shared" si="1378"/>
        <v>1215.7303675793009</v>
      </c>
      <c r="U4916" s="39">
        <v>58579.109032001899</v>
      </c>
      <c r="V4916" s="39">
        <f t="shared" si="1375"/>
        <v>7834.4570623926993</v>
      </c>
      <c r="W4916" s="39">
        <v>60033.286521199603</v>
      </c>
      <c r="X4916" s="39">
        <f t="shared" si="1376"/>
        <v>238.44712161840289</v>
      </c>
      <c r="Y4916" s="39">
        <f t="shared" si="1379"/>
        <v>9288.6345515904031</v>
      </c>
      <c r="Z4916" s="39">
        <f t="shared" si="1380"/>
        <v>9027.7134788003968</v>
      </c>
      <c r="AA4916" s="45">
        <f t="shared" si="1381"/>
        <v>6.6374059149899328E-2</v>
      </c>
      <c r="AB4916" s="45">
        <f t="shared" si="1382"/>
        <v>0.42773030133483125</v>
      </c>
      <c r="AC4916" s="45">
        <f t="shared" si="1383"/>
        <v>1.3018267682114761E-2</v>
      </c>
      <c r="AD4916" s="45">
        <f t="shared" si="1384"/>
        <v>0.50712262816684528</v>
      </c>
      <c r="AE4916" s="45">
        <f t="shared" si="1385"/>
        <v>0.49287737183315466</v>
      </c>
      <c r="AF4916" s="43">
        <f>('Estimates from MCMC'!$B$2-'MCMC runs'!W4916)/'Estimates from MCMC'!$B$2</f>
        <v>0.13072086240860104</v>
      </c>
    </row>
    <row r="4917" spans="1:32" x14ac:dyDescent="0.3">
      <c r="A4917" s="38">
        <v>4131</v>
      </c>
      <c r="B4917" s="38">
        <v>2095833.5267949884</v>
      </c>
      <c r="C4917" s="39">
        <v>52352.1907303548</v>
      </c>
      <c r="D4917" s="39">
        <v>51265.870258681898</v>
      </c>
      <c r="E4917" s="39">
        <f t="shared" si="1368"/>
        <v>1086.3204716729015</v>
      </c>
      <c r="F4917" s="39">
        <v>52290.572553053498</v>
      </c>
      <c r="G4917" s="40">
        <f t="shared" si="1369"/>
        <v>61.61817730130133</v>
      </c>
      <c r="H4917" s="39">
        <v>52267.335763919997</v>
      </c>
      <c r="I4917" s="39">
        <f t="shared" si="1370"/>
        <v>84.854966434802918</v>
      </c>
      <c r="J4917" s="39">
        <v>51120.216073097698</v>
      </c>
      <c r="K4917" s="40">
        <f t="shared" si="1371"/>
        <v>1231.9746572571021</v>
      </c>
      <c r="L4917" s="39">
        <v>50566.271164255602</v>
      </c>
      <c r="M4917" s="39">
        <f t="shared" si="1372"/>
        <v>1785.9195660991973</v>
      </c>
      <c r="N4917" s="39">
        <f t="shared" si="1377"/>
        <v>553.94490884209517</v>
      </c>
      <c r="O4917" s="40">
        <f>'Estimates from MCMC'!$B$2-L4917</f>
        <v>18494.728835744398</v>
      </c>
      <c r="P4917" s="39">
        <v>51731.242636276002</v>
      </c>
      <c r="Q4917" s="40">
        <f t="shared" si="1373"/>
        <v>1164.9714720203992</v>
      </c>
      <c r="R4917" s="39">
        <v>51760.606617684301</v>
      </c>
      <c r="S4917" s="39">
        <f t="shared" si="1374"/>
        <v>29.363981408299878</v>
      </c>
      <c r="T4917" s="39">
        <f t="shared" si="1378"/>
        <v>1194.3354534286991</v>
      </c>
      <c r="U4917" s="39">
        <v>58249.601379261301</v>
      </c>
      <c r="V4917" s="39">
        <f t="shared" si="1375"/>
        <v>7683.3302150056988</v>
      </c>
      <c r="W4917" s="39">
        <v>59675.012547654303</v>
      </c>
      <c r="X4917" s="39">
        <f t="shared" si="1376"/>
        <v>231.07571496430319</v>
      </c>
      <c r="Y4917" s="39">
        <f t="shared" si="1379"/>
        <v>9108.7413833987011</v>
      </c>
      <c r="Z4917" s="39">
        <f t="shared" si="1380"/>
        <v>9385.9874523456965</v>
      </c>
      <c r="AA4917" s="45">
        <f t="shared" si="1381"/>
        <v>6.4577072961482435E-2</v>
      </c>
      <c r="AB4917" s="45">
        <f t="shared" si="1382"/>
        <v>0.41543351531363237</v>
      </c>
      <c r="AC4917" s="45">
        <f t="shared" si="1383"/>
        <v>1.2494139114800521E-2</v>
      </c>
      <c r="AD4917" s="45">
        <f t="shared" si="1384"/>
        <v>0.49250472738991535</v>
      </c>
      <c r="AE4917" s="45">
        <f t="shared" si="1385"/>
        <v>0.50749527261008465</v>
      </c>
      <c r="AF4917" s="43">
        <f>('Estimates from MCMC'!$B$2-'MCMC runs'!W4917)/'Estimates from MCMC'!$B$2</f>
        <v>0.13590865252958539</v>
      </c>
    </row>
    <row r="4918" spans="1:32" x14ac:dyDescent="0.3">
      <c r="A4918" s="38">
        <v>3747</v>
      </c>
      <c r="B4918" s="38">
        <v>2135125.9542216747</v>
      </c>
      <c r="C4918" s="39">
        <v>51660.979304231703</v>
      </c>
      <c r="D4918" s="39">
        <v>50585.050719364597</v>
      </c>
      <c r="E4918" s="39">
        <f t="shared" si="1368"/>
        <v>1075.9285848671061</v>
      </c>
      <c r="F4918" s="39">
        <v>51588.252949025999</v>
      </c>
      <c r="G4918" s="40">
        <f t="shared" si="1369"/>
        <v>72.726355205704749</v>
      </c>
      <c r="H4918" s="39">
        <v>51575.586540050099</v>
      </c>
      <c r="I4918" s="39">
        <f t="shared" si="1370"/>
        <v>85.392764181604434</v>
      </c>
      <c r="J4918" s="39">
        <v>50427.922329503701</v>
      </c>
      <c r="K4918" s="40">
        <f t="shared" si="1371"/>
        <v>1233.0569747280024</v>
      </c>
      <c r="L4918" s="39">
        <v>49870.487451261703</v>
      </c>
      <c r="M4918" s="39">
        <f t="shared" si="1372"/>
        <v>1790.4918529700008</v>
      </c>
      <c r="N4918" s="39">
        <f t="shared" si="1377"/>
        <v>557.43487824199838</v>
      </c>
      <c r="O4918" s="40">
        <f>'Estimates from MCMC'!$B$2-L4918</f>
        <v>19190.512548738297</v>
      </c>
      <c r="P4918" s="39">
        <v>51035.935315525603</v>
      </c>
      <c r="Q4918" s="40">
        <f t="shared" si="1373"/>
        <v>1165.4478642639006</v>
      </c>
      <c r="R4918" s="39">
        <v>51065.722078793697</v>
      </c>
      <c r="S4918" s="39">
        <f t="shared" si="1374"/>
        <v>29.786763268093637</v>
      </c>
      <c r="T4918" s="39">
        <f t="shared" si="1378"/>
        <v>1195.2346275319942</v>
      </c>
      <c r="U4918" s="39">
        <v>57568.622552353103</v>
      </c>
      <c r="V4918" s="39">
        <f t="shared" si="1375"/>
        <v>7698.1351010914004</v>
      </c>
      <c r="W4918" s="39">
        <v>58998.466592563098</v>
      </c>
      <c r="X4918" s="39">
        <f t="shared" si="1376"/>
        <v>234.60941267800081</v>
      </c>
      <c r="Y4918" s="39">
        <f t="shared" si="1379"/>
        <v>9127.9791413013954</v>
      </c>
      <c r="Z4918" s="39">
        <f t="shared" si="1380"/>
        <v>10062.533407436902</v>
      </c>
      <c r="AA4918" s="45">
        <f t="shared" si="1381"/>
        <v>6.2282579712055489E-2</v>
      </c>
      <c r="AB4918" s="45">
        <f t="shared" si="1382"/>
        <v>0.40114275642927127</v>
      </c>
      <c r="AC4918" s="45">
        <f t="shared" si="1383"/>
        <v>1.2225281220715778E-2</v>
      </c>
      <c r="AD4918" s="45">
        <f t="shared" si="1384"/>
        <v>0.4756506173620425</v>
      </c>
      <c r="AE4918" s="45">
        <f t="shared" si="1385"/>
        <v>0.5243493826379575</v>
      </c>
      <c r="AF4918" s="43">
        <f>('Estimates from MCMC'!$B$2-'MCMC runs'!W4918)/'Estimates from MCMC'!$B$2</f>
        <v>0.14570500582726723</v>
      </c>
    </row>
    <row r="4919" spans="1:32" x14ac:dyDescent="0.3">
      <c r="A4919" s="38">
        <v>4576</v>
      </c>
      <c r="B4919" s="38">
        <v>2134963.4960168772</v>
      </c>
      <c r="C4919" s="39">
        <v>52755.765297104001</v>
      </c>
      <c r="D4919" s="39">
        <v>51682.3872892328</v>
      </c>
      <c r="E4919" s="39">
        <f t="shared" si="1368"/>
        <v>1073.3780078712007</v>
      </c>
      <c r="F4919" s="39">
        <v>52688.602388287203</v>
      </c>
      <c r="G4919" s="40">
        <f t="shared" si="1369"/>
        <v>67.162908816797426</v>
      </c>
      <c r="H4919" s="39">
        <v>52671.813111092</v>
      </c>
      <c r="I4919" s="39">
        <f t="shared" si="1370"/>
        <v>83.952186012000311</v>
      </c>
      <c r="J4919" s="39">
        <v>51532.027390677598</v>
      </c>
      <c r="K4919" s="40">
        <f t="shared" si="1371"/>
        <v>1223.7379064264023</v>
      </c>
      <c r="L4919" s="39">
        <v>50983.683122158902</v>
      </c>
      <c r="M4919" s="39">
        <f t="shared" si="1372"/>
        <v>1772.0821749450988</v>
      </c>
      <c r="N4919" s="39">
        <f t="shared" si="1377"/>
        <v>548.34426851869648</v>
      </c>
      <c r="O4919" s="40">
        <f>'Estimates from MCMC'!$B$2-L4919</f>
        <v>18077.316877841098</v>
      </c>
      <c r="P4919" s="39">
        <v>52134.305325478897</v>
      </c>
      <c r="Q4919" s="40">
        <f t="shared" si="1373"/>
        <v>1150.6222033199956</v>
      </c>
      <c r="R4919" s="39">
        <v>52163.486701310103</v>
      </c>
      <c r="S4919" s="39">
        <f t="shared" si="1374"/>
        <v>29.181375831205514</v>
      </c>
      <c r="T4919" s="39">
        <f t="shared" si="1378"/>
        <v>1179.8035791512011</v>
      </c>
      <c r="U4919" s="39">
        <v>58907.082517374598</v>
      </c>
      <c r="V4919" s="39">
        <f t="shared" si="1375"/>
        <v>7923.3993952156961</v>
      </c>
      <c r="W4919" s="39">
        <v>60318.514970543198</v>
      </c>
      <c r="X4919" s="39">
        <f t="shared" si="1376"/>
        <v>231.62887401739863</v>
      </c>
      <c r="Y4919" s="39">
        <f t="shared" si="1379"/>
        <v>9334.8318483842959</v>
      </c>
      <c r="Z4919" s="39">
        <f t="shared" si="1380"/>
        <v>8742.4850294568023</v>
      </c>
      <c r="AA4919" s="45">
        <f t="shared" si="1381"/>
        <v>6.5264308145053684E-2</v>
      </c>
      <c r="AB4919" s="45">
        <f t="shared" si="1382"/>
        <v>0.43830616284256652</v>
      </c>
      <c r="AC4919" s="45">
        <f t="shared" si="1383"/>
        <v>1.2813233046842577E-2</v>
      </c>
      <c r="AD4919" s="45">
        <f t="shared" si="1384"/>
        <v>0.51638370403446276</v>
      </c>
      <c r="AE4919" s="45">
        <f t="shared" si="1385"/>
        <v>0.48361629596553724</v>
      </c>
      <c r="AF4919" s="43">
        <f>('Estimates from MCMC'!$B$2-'MCMC runs'!W4919)/'Estimates from MCMC'!$B$2</f>
        <v>0.12659076800881544</v>
      </c>
    </row>
    <row r="4920" spans="1:32" x14ac:dyDescent="0.3">
      <c r="A4920" s="38">
        <v>329</v>
      </c>
      <c r="B4920" s="38">
        <v>2179562.4599748412</v>
      </c>
      <c r="C4920" s="39">
        <v>53098.279349664401</v>
      </c>
      <c r="D4920" s="39">
        <v>51999.4030632145</v>
      </c>
      <c r="E4920" s="39">
        <f t="shared" si="1368"/>
        <v>1098.8762864499004</v>
      </c>
      <c r="F4920" s="39">
        <v>53029.173904615003</v>
      </c>
      <c r="G4920" s="40">
        <f t="shared" si="1369"/>
        <v>69.105445049397531</v>
      </c>
      <c r="H4920" s="39">
        <v>53011.602125288802</v>
      </c>
      <c r="I4920" s="39">
        <f t="shared" si="1370"/>
        <v>86.677224375598598</v>
      </c>
      <c r="J4920" s="39">
        <v>51844.528505965704</v>
      </c>
      <c r="K4920" s="40">
        <f t="shared" si="1371"/>
        <v>1253.7508436986973</v>
      </c>
      <c r="L4920" s="39">
        <v>51278.465787224202</v>
      </c>
      <c r="M4920" s="39">
        <f t="shared" si="1372"/>
        <v>1819.8135624401984</v>
      </c>
      <c r="N4920" s="39">
        <f t="shared" si="1377"/>
        <v>566.06271874150116</v>
      </c>
      <c r="O4920" s="40">
        <f>'Estimates from MCMC'!$B$2-L4920</f>
        <v>17782.534212775798</v>
      </c>
      <c r="P4920" s="39">
        <v>52468.0325202124</v>
      </c>
      <c r="Q4920" s="40">
        <f t="shared" si="1373"/>
        <v>1189.5667329881981</v>
      </c>
      <c r="R4920" s="39">
        <v>52498.034067838198</v>
      </c>
      <c r="S4920" s="39">
        <f t="shared" si="1374"/>
        <v>30.001547625797684</v>
      </c>
      <c r="T4920" s="39">
        <f t="shared" si="1378"/>
        <v>1219.5682806139957</v>
      </c>
      <c r="U4920" s="39">
        <v>59254.641108774398</v>
      </c>
      <c r="V4920" s="39">
        <f t="shared" si="1375"/>
        <v>7976.1753215501958</v>
      </c>
      <c r="W4920" s="39">
        <v>60713.165543986601</v>
      </c>
      <c r="X4920" s="39">
        <f t="shared" si="1376"/>
        <v>238.95615459820692</v>
      </c>
      <c r="Y4920" s="39">
        <f t="shared" si="1379"/>
        <v>9434.6997567623985</v>
      </c>
      <c r="Z4920" s="39">
        <f t="shared" si="1380"/>
        <v>8347.8344560133992</v>
      </c>
      <c r="AA4920" s="45">
        <f t="shared" si="1381"/>
        <v>6.8582366608793105E-2</v>
      </c>
      <c r="AB4920" s="45">
        <f t="shared" si="1382"/>
        <v>0.44853985523726653</v>
      </c>
      <c r="AC4920" s="45">
        <f t="shared" si="1383"/>
        <v>1.3437688449744679E-2</v>
      </c>
      <c r="AD4920" s="45">
        <f t="shared" si="1384"/>
        <v>0.53055991029580429</v>
      </c>
      <c r="AE4920" s="45">
        <f t="shared" si="1385"/>
        <v>0.46944008970419571</v>
      </c>
      <c r="AF4920" s="43">
        <f>('Estimates from MCMC'!$B$2-'MCMC runs'!W4920)/'Estimates from MCMC'!$B$2</f>
        <v>0.12087624644898566</v>
      </c>
    </row>
    <row r="4921" spans="1:32" x14ac:dyDescent="0.3">
      <c r="A4921" s="38">
        <v>2053</v>
      </c>
      <c r="B4921" s="38">
        <v>2179562.4599748412</v>
      </c>
      <c r="C4921" s="39">
        <v>53098.279349664401</v>
      </c>
      <c r="D4921" s="39">
        <v>51999.4030632145</v>
      </c>
      <c r="E4921" s="39">
        <f t="shared" si="1368"/>
        <v>1098.8762864499004</v>
      </c>
      <c r="F4921" s="39">
        <v>53029.173904615003</v>
      </c>
      <c r="G4921" s="40">
        <f t="shared" si="1369"/>
        <v>69.105445049397531</v>
      </c>
      <c r="H4921" s="39">
        <v>53011.602125288802</v>
      </c>
      <c r="I4921" s="39">
        <f t="shared" si="1370"/>
        <v>86.677224375598598</v>
      </c>
      <c r="J4921" s="39">
        <v>51844.528505965704</v>
      </c>
      <c r="K4921" s="40">
        <f t="shared" si="1371"/>
        <v>1253.7508436986973</v>
      </c>
      <c r="L4921" s="39">
        <v>51278.465787224202</v>
      </c>
      <c r="M4921" s="39">
        <f t="shared" si="1372"/>
        <v>1819.8135624401984</v>
      </c>
      <c r="N4921" s="39">
        <f t="shared" si="1377"/>
        <v>566.06271874150116</v>
      </c>
      <c r="O4921" s="40">
        <f>'Estimates from MCMC'!$B$2-L4921</f>
        <v>17782.534212775798</v>
      </c>
      <c r="P4921" s="39">
        <v>52468.0325202124</v>
      </c>
      <c r="Q4921" s="40">
        <f t="shared" si="1373"/>
        <v>1189.5667329881981</v>
      </c>
      <c r="R4921" s="39">
        <v>52498.034067838198</v>
      </c>
      <c r="S4921" s="39">
        <f t="shared" si="1374"/>
        <v>30.001547625797684</v>
      </c>
      <c r="T4921" s="39">
        <f t="shared" si="1378"/>
        <v>1219.5682806139957</v>
      </c>
      <c r="U4921" s="39">
        <v>59254.641108774398</v>
      </c>
      <c r="V4921" s="39">
        <f t="shared" si="1375"/>
        <v>7976.1753215501958</v>
      </c>
      <c r="W4921" s="39">
        <v>60713.165543986601</v>
      </c>
      <c r="X4921" s="39">
        <f t="shared" si="1376"/>
        <v>238.95615459820692</v>
      </c>
      <c r="Y4921" s="39">
        <f t="shared" si="1379"/>
        <v>9434.6997567623985</v>
      </c>
      <c r="Z4921" s="39">
        <f t="shared" si="1380"/>
        <v>8347.8344560133992</v>
      </c>
      <c r="AA4921" s="45">
        <f t="shared" si="1381"/>
        <v>6.8582366608793105E-2</v>
      </c>
      <c r="AB4921" s="45">
        <f t="shared" si="1382"/>
        <v>0.44853985523726653</v>
      </c>
      <c r="AC4921" s="45">
        <f t="shared" si="1383"/>
        <v>1.3437688449744679E-2</v>
      </c>
      <c r="AD4921" s="45">
        <f t="shared" si="1384"/>
        <v>0.53055991029580429</v>
      </c>
      <c r="AE4921" s="45">
        <f t="shared" si="1385"/>
        <v>0.46944008970419571</v>
      </c>
      <c r="AF4921" s="43">
        <f>('Estimates from MCMC'!$B$2-'MCMC runs'!W4921)/'Estimates from MCMC'!$B$2</f>
        <v>0.12087624644898566</v>
      </c>
    </row>
    <row r="4922" spans="1:32" x14ac:dyDescent="0.3">
      <c r="A4922" s="38">
        <v>2973</v>
      </c>
      <c r="B4922" s="38">
        <v>1963411.0401558909</v>
      </c>
      <c r="C4922" s="39">
        <v>52248.847579208399</v>
      </c>
      <c r="D4922" s="39">
        <v>51111.953110258597</v>
      </c>
      <c r="E4922" s="39">
        <f t="shared" si="1368"/>
        <v>1136.8944689498021</v>
      </c>
      <c r="F4922" s="39">
        <v>52189.312777560997</v>
      </c>
      <c r="G4922" s="40">
        <f t="shared" si="1369"/>
        <v>59.534801647401764</v>
      </c>
      <c r="H4922" s="39">
        <v>52158.955930949996</v>
      </c>
      <c r="I4922" s="39">
        <f t="shared" si="1370"/>
        <v>89.891648258402711</v>
      </c>
      <c r="J4922" s="39">
        <v>50963.279908566903</v>
      </c>
      <c r="K4922" s="40">
        <f t="shared" si="1371"/>
        <v>1285.5676706414961</v>
      </c>
      <c r="L4922" s="39">
        <v>50377.237011233403</v>
      </c>
      <c r="M4922" s="39">
        <f t="shared" si="1372"/>
        <v>1871.6105679749962</v>
      </c>
      <c r="N4922" s="39">
        <f t="shared" si="1377"/>
        <v>586.04289733350015</v>
      </c>
      <c r="O4922" s="40">
        <f>'Estimates from MCMC'!$B$2-L4922</f>
        <v>18683.762988766597</v>
      </c>
      <c r="P4922" s="39">
        <v>51608.213993050602</v>
      </c>
      <c r="Q4922" s="40">
        <f t="shared" si="1373"/>
        <v>1230.976981817199</v>
      </c>
      <c r="R4922" s="39">
        <v>51639.421181127997</v>
      </c>
      <c r="S4922" s="39">
        <f t="shared" si="1374"/>
        <v>31.207188077394676</v>
      </c>
      <c r="T4922" s="39">
        <f t="shared" si="1378"/>
        <v>1262.1841698945937</v>
      </c>
      <c r="U4922" s="39">
        <v>58230.229436397698</v>
      </c>
      <c r="V4922" s="39">
        <f t="shared" si="1375"/>
        <v>7852.9924251642951</v>
      </c>
      <c r="W4922" s="39">
        <v>59740.355278902403</v>
      </c>
      <c r="X4922" s="39">
        <f t="shared" si="1376"/>
        <v>247.94167261011171</v>
      </c>
      <c r="Y4922" s="39">
        <f t="shared" si="1379"/>
        <v>9363.1182676690005</v>
      </c>
      <c r="Z4922" s="39">
        <f t="shared" si="1380"/>
        <v>9320.6447210975966</v>
      </c>
      <c r="AA4922" s="45">
        <f t="shared" si="1381"/>
        <v>6.7555137080976019E-2</v>
      </c>
      <c r="AB4922" s="45">
        <f t="shared" si="1382"/>
        <v>0.42031107062778622</v>
      </c>
      <c r="AC4922" s="45">
        <f t="shared" si="1383"/>
        <v>1.3270435551938005E-2</v>
      </c>
      <c r="AD4922" s="45">
        <f t="shared" si="1384"/>
        <v>0.50113664326070018</v>
      </c>
      <c r="AE4922" s="45">
        <f t="shared" si="1385"/>
        <v>0.49886335673929977</v>
      </c>
      <c r="AF4922" s="43">
        <f>('Estimates from MCMC'!$B$2-'MCMC runs'!W4922)/'Estimates from MCMC'!$B$2</f>
        <v>0.13496249288451653</v>
      </c>
    </row>
    <row r="4923" spans="1:32" x14ac:dyDescent="0.3">
      <c r="A4923" s="38">
        <v>3375</v>
      </c>
      <c r="B4923" s="38">
        <v>2240513.9377828357</v>
      </c>
      <c r="C4923" s="39">
        <v>52040.606149969601</v>
      </c>
      <c r="D4923" s="39">
        <v>50971.171393899298</v>
      </c>
      <c r="E4923" s="39">
        <f t="shared" si="1368"/>
        <v>1069.4347560703027</v>
      </c>
      <c r="F4923" s="39">
        <v>51968.973061909397</v>
      </c>
      <c r="G4923" s="40">
        <f t="shared" si="1369"/>
        <v>71.63308806020359</v>
      </c>
      <c r="H4923" s="39">
        <v>51956.029303907198</v>
      </c>
      <c r="I4923" s="39">
        <f t="shared" si="1370"/>
        <v>84.576846062402183</v>
      </c>
      <c r="J4923" s="39">
        <v>50815.754327475297</v>
      </c>
      <c r="K4923" s="40">
        <f t="shared" si="1371"/>
        <v>1224.8518224943036</v>
      </c>
      <c r="L4923" s="39">
        <v>50263.3718038652</v>
      </c>
      <c r="M4923" s="39">
        <f t="shared" si="1372"/>
        <v>1777.2343461044002</v>
      </c>
      <c r="N4923" s="39">
        <f t="shared" si="1377"/>
        <v>552.38252361009654</v>
      </c>
      <c r="O4923" s="40">
        <f>'Estimates from MCMC'!$B$2-L4923</f>
        <v>18797.6281961348</v>
      </c>
      <c r="P4923" s="39">
        <v>51421.646457847703</v>
      </c>
      <c r="Q4923" s="40">
        <f t="shared" si="1373"/>
        <v>1158.2746539825021</v>
      </c>
      <c r="R4923" s="39">
        <v>51451.049946724903</v>
      </c>
      <c r="S4923" s="39">
        <f t="shared" si="1374"/>
        <v>29.403488877200289</v>
      </c>
      <c r="T4923" s="39">
        <f t="shared" si="1378"/>
        <v>1187.6781428597023</v>
      </c>
      <c r="U4923" s="39">
        <v>57885.997304518998</v>
      </c>
      <c r="V4923" s="39">
        <f t="shared" si="1375"/>
        <v>7622.6255006537976</v>
      </c>
      <c r="W4923" s="39">
        <v>59301.629304561997</v>
      </c>
      <c r="X4923" s="39">
        <f t="shared" si="1376"/>
        <v>227.95385718329635</v>
      </c>
      <c r="Y4923" s="39">
        <f t="shared" si="1379"/>
        <v>9038.2575006967963</v>
      </c>
      <c r="Z4923" s="39">
        <f t="shared" si="1380"/>
        <v>9759.3706954380032</v>
      </c>
      <c r="AA4923" s="45">
        <f t="shared" si="1381"/>
        <v>6.3182340371213147E-2</v>
      </c>
      <c r="AB4923" s="45">
        <f t="shared" si="1382"/>
        <v>0.40550996227392</v>
      </c>
      <c r="AC4923" s="45">
        <f t="shared" si="1383"/>
        <v>1.2126735075554299E-2</v>
      </c>
      <c r="AD4923" s="45">
        <f t="shared" si="1384"/>
        <v>0.48081903772068746</v>
      </c>
      <c r="AE4923" s="45">
        <f t="shared" si="1385"/>
        <v>0.51918096227931254</v>
      </c>
      <c r="AF4923" s="43">
        <f>('Estimates from MCMC'!$B$2-'MCMC runs'!W4923)/'Estimates from MCMC'!$B$2</f>
        <v>0.14131522415600706</v>
      </c>
    </row>
    <row r="4924" spans="1:32" x14ac:dyDescent="0.3">
      <c r="A4924" s="38">
        <v>3048</v>
      </c>
      <c r="B4924" s="38">
        <v>1919460.3112195854</v>
      </c>
      <c r="C4924" s="39">
        <v>52912.094564063802</v>
      </c>
      <c r="D4924" s="39">
        <v>51795.798884921103</v>
      </c>
      <c r="E4924" s="39">
        <f t="shared" si="1368"/>
        <v>1116.2956791426986</v>
      </c>
      <c r="F4924" s="39">
        <v>52846.695085223597</v>
      </c>
      <c r="G4924" s="40">
        <f t="shared" si="1369"/>
        <v>65.39947884020512</v>
      </c>
      <c r="H4924" s="39">
        <v>52823.403940989301</v>
      </c>
      <c r="I4924" s="39">
        <f t="shared" si="1370"/>
        <v>88.690623074500763</v>
      </c>
      <c r="J4924" s="39">
        <v>51642.559042238703</v>
      </c>
      <c r="K4924" s="40">
        <f t="shared" si="1371"/>
        <v>1269.5355218250988</v>
      </c>
      <c r="L4924" s="39">
        <v>51063.687650837302</v>
      </c>
      <c r="M4924" s="39">
        <f t="shared" si="1372"/>
        <v>1848.4069132264995</v>
      </c>
      <c r="N4924" s="39">
        <f t="shared" si="1377"/>
        <v>578.87139140140061</v>
      </c>
      <c r="O4924" s="40">
        <f>'Estimates from MCMC'!$B$2-L4924</f>
        <v>17997.312349162698</v>
      </c>
      <c r="P4924" s="39">
        <v>52274.973589228299</v>
      </c>
      <c r="Q4924" s="40">
        <f t="shared" si="1373"/>
        <v>1211.2859383909963</v>
      </c>
      <c r="R4924" s="39">
        <v>52305.893939528403</v>
      </c>
      <c r="S4924" s="39">
        <f t="shared" si="1374"/>
        <v>30.920350300104474</v>
      </c>
      <c r="T4924" s="39">
        <f t="shared" si="1378"/>
        <v>1242.2062886911008</v>
      </c>
      <c r="U4924" s="39">
        <v>59080.224236057897</v>
      </c>
      <c r="V4924" s="39">
        <f t="shared" si="1375"/>
        <v>8016.5365852205941</v>
      </c>
      <c r="W4924" s="39">
        <v>60566.801522665301</v>
      </c>
      <c r="X4924" s="39">
        <f t="shared" si="1376"/>
        <v>244.37099791630317</v>
      </c>
      <c r="Y4924" s="39">
        <f t="shared" si="1379"/>
        <v>9503.1138718279981</v>
      </c>
      <c r="Z4924" s="39">
        <f t="shared" si="1380"/>
        <v>8494.1984773346994</v>
      </c>
      <c r="AA4924" s="45">
        <f t="shared" si="1381"/>
        <v>6.9021766394407935E-2</v>
      </c>
      <c r="AB4924" s="45">
        <f t="shared" si="1382"/>
        <v>0.4454296524777242</v>
      </c>
      <c r="AC4924" s="45">
        <f t="shared" si="1383"/>
        <v>1.3578193964482271E-2</v>
      </c>
      <c r="AD4924" s="45">
        <f t="shared" si="1384"/>
        <v>0.52802961283661443</v>
      </c>
      <c r="AE4924" s="45">
        <f t="shared" si="1385"/>
        <v>0.47197038716338563</v>
      </c>
      <c r="AF4924" s="43">
        <f>('Estimates from MCMC'!$B$2-'MCMC runs'!W4924)/'Estimates from MCMC'!$B$2</f>
        <v>0.12299559052626952</v>
      </c>
    </row>
    <row r="4925" spans="1:32" x14ac:dyDescent="0.3">
      <c r="A4925" s="38">
        <v>4850</v>
      </c>
      <c r="B4925" s="38">
        <v>2068761.7967025507</v>
      </c>
      <c r="C4925" s="39">
        <v>53024.290259478999</v>
      </c>
      <c r="D4925" s="39">
        <v>51899.049066648302</v>
      </c>
      <c r="E4925" s="39">
        <f t="shared" si="1368"/>
        <v>1125.2411928306974</v>
      </c>
      <c r="F4925" s="39">
        <v>52954.396889643598</v>
      </c>
      <c r="G4925" s="40">
        <f t="shared" si="1369"/>
        <v>69.893369835401245</v>
      </c>
      <c r="H4925" s="39">
        <v>52935.5037196501</v>
      </c>
      <c r="I4925" s="39">
        <f t="shared" si="1370"/>
        <v>88.786539828899549</v>
      </c>
      <c r="J4925" s="39">
        <v>51741.379906463</v>
      </c>
      <c r="K4925" s="40">
        <f t="shared" si="1371"/>
        <v>1282.9103530159991</v>
      </c>
      <c r="L4925" s="39">
        <v>51162.039968224803</v>
      </c>
      <c r="M4925" s="39">
        <f t="shared" si="1372"/>
        <v>1862.2502912541968</v>
      </c>
      <c r="N4925" s="39">
        <f t="shared" si="1377"/>
        <v>579.33993823819765</v>
      </c>
      <c r="O4925" s="40">
        <f>'Estimates from MCMC'!$B$2-L4925</f>
        <v>17898.960031775197</v>
      </c>
      <c r="P4925" s="39">
        <v>52384.3543066942</v>
      </c>
      <c r="Q4925" s="40">
        <f t="shared" si="1373"/>
        <v>1222.3143384693976</v>
      </c>
      <c r="R4925" s="39">
        <v>52414.937974057801</v>
      </c>
      <c r="S4925" s="39">
        <f t="shared" si="1374"/>
        <v>30.583667363600398</v>
      </c>
      <c r="T4925" s="39">
        <f t="shared" si="1378"/>
        <v>1252.898005832998</v>
      </c>
      <c r="U4925" s="39">
        <v>59145.1150535302</v>
      </c>
      <c r="V4925" s="39">
        <f t="shared" si="1375"/>
        <v>7983.0750853053978</v>
      </c>
      <c r="W4925" s="39">
        <v>60645.326016949803</v>
      </c>
      <c r="X4925" s="39">
        <f t="shared" si="1376"/>
        <v>247.31295758660417</v>
      </c>
      <c r="Y4925" s="39">
        <f t="shared" si="1379"/>
        <v>9483.286048725</v>
      </c>
      <c r="Z4925" s="39">
        <f t="shared" si="1380"/>
        <v>8415.6739830501974</v>
      </c>
      <c r="AA4925" s="45">
        <f t="shared" si="1381"/>
        <v>6.9998368821919593E-2</v>
      </c>
      <c r="AB4925" s="45">
        <f t="shared" si="1382"/>
        <v>0.4460077608494244</v>
      </c>
      <c r="AC4925" s="45">
        <f t="shared" si="1383"/>
        <v>1.3817169106336954E-2</v>
      </c>
      <c r="AD4925" s="45">
        <f t="shared" si="1384"/>
        <v>0.52982329877768097</v>
      </c>
      <c r="AE4925" s="45">
        <f t="shared" si="1385"/>
        <v>0.47017670122231908</v>
      </c>
      <c r="AF4925" s="43">
        <f>('Estimates from MCMC'!$B$2-'MCMC runs'!W4925)/'Estimates from MCMC'!$B$2</f>
        <v>0.12185855957849144</v>
      </c>
    </row>
    <row r="4926" spans="1:32" x14ac:dyDescent="0.3">
      <c r="A4926" s="38">
        <v>3818</v>
      </c>
      <c r="B4926" s="38">
        <v>2229426.304340926</v>
      </c>
      <c r="C4926" s="39">
        <v>52836.179573967398</v>
      </c>
      <c r="D4926" s="39">
        <v>51756.366722460101</v>
      </c>
      <c r="E4926" s="39">
        <f t="shared" si="1368"/>
        <v>1079.8128515072967</v>
      </c>
      <c r="F4926" s="39">
        <v>52768.614559722402</v>
      </c>
      <c r="G4926" s="40">
        <f t="shared" si="1369"/>
        <v>67.565014244995837</v>
      </c>
      <c r="H4926" s="39">
        <v>52750.552672347199</v>
      </c>
      <c r="I4926" s="39">
        <f t="shared" si="1370"/>
        <v>85.626901620198623</v>
      </c>
      <c r="J4926" s="39">
        <v>51604.060313456597</v>
      </c>
      <c r="K4926" s="40">
        <f t="shared" si="1371"/>
        <v>1232.1192605108008</v>
      </c>
      <c r="L4926" s="39">
        <v>51044.711173099997</v>
      </c>
      <c r="M4926" s="39">
        <f t="shared" si="1372"/>
        <v>1791.4684008674012</v>
      </c>
      <c r="N4926" s="39">
        <f t="shared" si="1377"/>
        <v>559.3491403566004</v>
      </c>
      <c r="O4926" s="40">
        <f>'Estimates from MCMC'!$B$2-L4926</f>
        <v>18016.288826900003</v>
      </c>
      <c r="P4926" s="39">
        <v>52211.299131547799</v>
      </c>
      <c r="Q4926" s="40">
        <f t="shared" si="1373"/>
        <v>1166.5879584478025</v>
      </c>
      <c r="R4926" s="39">
        <v>52241.255340967997</v>
      </c>
      <c r="S4926" s="39">
        <f t="shared" si="1374"/>
        <v>29.956209420197411</v>
      </c>
      <c r="T4926" s="39">
        <f t="shared" si="1378"/>
        <v>1196.5441678679999</v>
      </c>
      <c r="U4926" s="39">
        <v>58885.893112973201</v>
      </c>
      <c r="V4926" s="39">
        <f t="shared" si="1375"/>
        <v>7841.1819398732041</v>
      </c>
      <c r="W4926" s="39">
        <v>60315.132653102701</v>
      </c>
      <c r="X4926" s="39">
        <f t="shared" si="1376"/>
        <v>232.69537226149987</v>
      </c>
      <c r="Y4926" s="39">
        <f t="shared" si="1379"/>
        <v>9270.4214800027039</v>
      </c>
      <c r="Z4926" s="39">
        <f t="shared" si="1380"/>
        <v>8745.8673468972993</v>
      </c>
      <c r="AA4926" s="45">
        <f t="shared" si="1381"/>
        <v>6.6414575130558942E-2</v>
      </c>
      <c r="AB4926" s="45">
        <f t="shared" si="1382"/>
        <v>0.43522736647991489</v>
      </c>
      <c r="AC4926" s="45">
        <f t="shared" si="1383"/>
        <v>1.2915832694359558E-2</v>
      </c>
      <c r="AD4926" s="45">
        <f t="shared" si="1384"/>
        <v>0.5145577743048334</v>
      </c>
      <c r="AE4926" s="45">
        <f t="shared" si="1385"/>
        <v>0.4854422256951666</v>
      </c>
      <c r="AF4926" s="43">
        <f>('Estimates from MCMC'!$B$2-'MCMC runs'!W4926)/'Estimates from MCMC'!$B$2</f>
        <v>0.12663974380471321</v>
      </c>
    </row>
    <row r="4927" spans="1:32" x14ac:dyDescent="0.3">
      <c r="A4927" s="38">
        <v>4831</v>
      </c>
      <c r="B4927" s="38">
        <v>1996292.0653739721</v>
      </c>
      <c r="C4927" s="39">
        <v>52343.698744036803</v>
      </c>
      <c r="D4927" s="39">
        <v>51239.180805568103</v>
      </c>
      <c r="E4927" s="39">
        <f t="shared" si="1368"/>
        <v>1104.5179384686999</v>
      </c>
      <c r="F4927" s="39">
        <v>52270.906182701503</v>
      </c>
      <c r="G4927" s="40">
        <f t="shared" si="1369"/>
        <v>72.792561335299979</v>
      </c>
      <c r="H4927" s="39">
        <v>52256.910186611698</v>
      </c>
      <c r="I4927" s="39">
        <f t="shared" si="1370"/>
        <v>86.788557425104955</v>
      </c>
      <c r="J4927" s="39">
        <v>51080.671613517399</v>
      </c>
      <c r="K4927" s="40">
        <f t="shared" si="1371"/>
        <v>1263.0271305194037</v>
      </c>
      <c r="L4927" s="39">
        <v>50514.3584800022</v>
      </c>
      <c r="M4927" s="39">
        <f t="shared" si="1372"/>
        <v>1829.340264034603</v>
      </c>
      <c r="N4927" s="39">
        <f t="shared" si="1377"/>
        <v>566.3131335151993</v>
      </c>
      <c r="O4927" s="40">
        <f>'Estimates from MCMC'!$B$2-L4927</f>
        <v>18546.6415199978</v>
      </c>
      <c r="P4927" s="39">
        <v>51708.998797489701</v>
      </c>
      <c r="Q4927" s="40">
        <f t="shared" si="1373"/>
        <v>1194.6403174875013</v>
      </c>
      <c r="R4927" s="39">
        <v>51738.9184346119</v>
      </c>
      <c r="S4927" s="39">
        <f t="shared" si="1374"/>
        <v>29.919637122198765</v>
      </c>
      <c r="T4927" s="39">
        <f t="shared" si="1378"/>
        <v>1224.5599546097001</v>
      </c>
      <c r="U4927" s="39">
        <v>58355.680597318897</v>
      </c>
      <c r="V4927" s="39">
        <f t="shared" si="1375"/>
        <v>7841.3221173166967</v>
      </c>
      <c r="W4927" s="39">
        <v>59822.558749788499</v>
      </c>
      <c r="X4927" s="39">
        <f t="shared" si="1376"/>
        <v>242.31819785990228</v>
      </c>
      <c r="Y4927" s="39">
        <f t="shared" si="1379"/>
        <v>9308.200269786299</v>
      </c>
      <c r="Z4927" s="39">
        <f t="shared" si="1380"/>
        <v>9238.441250211501</v>
      </c>
      <c r="AA4927" s="45">
        <f t="shared" si="1381"/>
        <v>6.6025967735955107E-2</v>
      </c>
      <c r="AB4927" s="45">
        <f t="shared" si="1382"/>
        <v>0.42278932866965913</v>
      </c>
      <c r="AC4927" s="45">
        <f t="shared" si="1383"/>
        <v>1.3065341107640658E-2</v>
      </c>
      <c r="AD4927" s="45">
        <f t="shared" si="1384"/>
        <v>0.50188063751325496</v>
      </c>
      <c r="AE4927" s="45">
        <f t="shared" si="1385"/>
        <v>0.4981193624867451</v>
      </c>
      <c r="AF4927" s="43">
        <f>('Estimates from MCMC'!$B$2-'MCMC runs'!W4927)/'Estimates from MCMC'!$B$2</f>
        <v>0.13377219053027758</v>
      </c>
    </row>
    <row r="4928" spans="1:32" x14ac:dyDescent="0.3">
      <c r="A4928" s="38">
        <v>3167</v>
      </c>
      <c r="B4928" s="38">
        <v>1981671.731347495</v>
      </c>
      <c r="C4928" s="39">
        <v>52772.866264905802</v>
      </c>
      <c r="D4928" s="39">
        <v>51680.6492047887</v>
      </c>
      <c r="E4928" s="39">
        <f t="shared" si="1368"/>
        <v>1092.2170601171019</v>
      </c>
      <c r="F4928" s="39">
        <v>52699.562133145897</v>
      </c>
      <c r="G4928" s="40">
        <f t="shared" si="1369"/>
        <v>73.304131759905431</v>
      </c>
      <c r="H4928" s="39">
        <v>52687.296306501397</v>
      </c>
      <c r="I4928" s="39">
        <f t="shared" si="1370"/>
        <v>85.569958404405043</v>
      </c>
      <c r="J4928" s="39">
        <v>51522.868297161498</v>
      </c>
      <c r="K4928" s="40">
        <f t="shared" si="1371"/>
        <v>1249.9979677443043</v>
      </c>
      <c r="L4928" s="39">
        <v>50964.125893063698</v>
      </c>
      <c r="M4928" s="39">
        <f t="shared" si="1372"/>
        <v>1808.7403718421047</v>
      </c>
      <c r="N4928" s="39">
        <f t="shared" si="1377"/>
        <v>558.74240409780032</v>
      </c>
      <c r="O4928" s="40">
        <f>'Estimates from MCMC'!$B$2-L4928</f>
        <v>18096.874106936302</v>
      </c>
      <c r="P4928" s="39">
        <v>52141.651165401803</v>
      </c>
      <c r="Q4928" s="40">
        <f t="shared" si="1373"/>
        <v>1177.5252723381054</v>
      </c>
      <c r="R4928" s="39">
        <v>52171.193283777102</v>
      </c>
      <c r="S4928" s="39">
        <f t="shared" si="1374"/>
        <v>29.542118375298742</v>
      </c>
      <c r="T4928" s="39">
        <f t="shared" si="1378"/>
        <v>1207.0673907134042</v>
      </c>
      <c r="U4928" s="39">
        <v>58924.970505602898</v>
      </c>
      <c r="V4928" s="39">
        <f t="shared" si="1375"/>
        <v>7960.8446125392002</v>
      </c>
      <c r="W4928" s="39">
        <v>60371.2349882934</v>
      </c>
      <c r="X4928" s="39">
        <f t="shared" si="1376"/>
        <v>239.19709197709744</v>
      </c>
      <c r="Y4928" s="39">
        <f t="shared" si="1379"/>
        <v>9407.1090952297018</v>
      </c>
      <c r="Z4928" s="39">
        <f t="shared" si="1380"/>
        <v>8689.7650117066005</v>
      </c>
      <c r="AA4928" s="45">
        <f t="shared" si="1381"/>
        <v>6.6700325347942305E-2</v>
      </c>
      <c r="AB4928" s="45">
        <f t="shared" si="1382"/>
        <v>0.43990164077496174</v>
      </c>
      <c r="AC4928" s="45">
        <f t="shared" si="1383"/>
        <v>1.3217591643930165E-2</v>
      </c>
      <c r="AD4928" s="45">
        <f t="shared" si="1384"/>
        <v>0.51981955776683419</v>
      </c>
      <c r="AE4928" s="45">
        <f t="shared" si="1385"/>
        <v>0.48018044223316575</v>
      </c>
      <c r="AF4928" s="43">
        <f>('Estimates from MCMC'!$B$2-'MCMC runs'!W4928)/'Estimates from MCMC'!$B$2</f>
        <v>0.12582738465568991</v>
      </c>
    </row>
    <row r="4929" spans="1:32" x14ac:dyDescent="0.3">
      <c r="A4929" s="38">
        <v>2155</v>
      </c>
      <c r="B4929" s="38">
        <v>1921863.8818691203</v>
      </c>
      <c r="C4929" s="39">
        <v>53397.186571636099</v>
      </c>
      <c r="D4929" s="39">
        <v>52293.406217745302</v>
      </c>
      <c r="E4929" s="39">
        <f t="shared" si="1368"/>
        <v>1103.7803538907974</v>
      </c>
      <c r="F4929" s="39">
        <v>53333.997922679497</v>
      </c>
      <c r="G4929" s="40">
        <f t="shared" si="1369"/>
        <v>63.188648956602265</v>
      </c>
      <c r="H4929" s="39">
        <v>53310.1671955489</v>
      </c>
      <c r="I4929" s="39">
        <f t="shared" si="1370"/>
        <v>87.019376087198907</v>
      </c>
      <c r="J4929" s="39">
        <v>52144.041698948502</v>
      </c>
      <c r="K4929" s="40">
        <f t="shared" si="1371"/>
        <v>1253.1448726875969</v>
      </c>
      <c r="L4929" s="39">
        <v>51575.823364744698</v>
      </c>
      <c r="M4929" s="39">
        <f t="shared" si="1372"/>
        <v>1821.3632068914012</v>
      </c>
      <c r="N4929" s="39">
        <f t="shared" si="1377"/>
        <v>568.21833420380426</v>
      </c>
      <c r="O4929" s="40">
        <f>'Estimates from MCMC'!$B$2-L4929</f>
        <v>17485.176635255302</v>
      </c>
      <c r="P4929" s="39">
        <v>52764.023287083102</v>
      </c>
      <c r="Q4929" s="40">
        <f t="shared" si="1373"/>
        <v>1188.1999223384046</v>
      </c>
      <c r="R4929" s="39">
        <v>52794.330146165899</v>
      </c>
      <c r="S4929" s="39">
        <f t="shared" si="1374"/>
        <v>30.306859082797018</v>
      </c>
      <c r="T4929" s="39">
        <f t="shared" si="1378"/>
        <v>1218.5067814212016</v>
      </c>
      <c r="U4929" s="39">
        <v>59609.211686660303</v>
      </c>
      <c r="V4929" s="39">
        <f t="shared" si="1375"/>
        <v>8033.388321915605</v>
      </c>
      <c r="W4929" s="39">
        <v>61068.083508900199</v>
      </c>
      <c r="X4929" s="39">
        <f t="shared" si="1376"/>
        <v>240.36504081869498</v>
      </c>
      <c r="Y4929" s="39">
        <f t="shared" si="1379"/>
        <v>9492.2601441555016</v>
      </c>
      <c r="Z4929" s="39">
        <f t="shared" si="1380"/>
        <v>7992.9164910998006</v>
      </c>
      <c r="AA4929" s="45">
        <f t="shared" si="1381"/>
        <v>6.9687988107842755E-2</v>
      </c>
      <c r="AB4929" s="45">
        <f t="shared" si="1382"/>
        <v>0.4594399295754274</v>
      </c>
      <c r="AC4929" s="45">
        <f t="shared" si="1383"/>
        <v>1.3746789399544742E-2</v>
      </c>
      <c r="AD4929" s="45">
        <f t="shared" si="1384"/>
        <v>0.54287470708281493</v>
      </c>
      <c r="AE4929" s="45">
        <f t="shared" si="1385"/>
        <v>0.45712529291718507</v>
      </c>
      <c r="AF4929" s="43">
        <f>('Estimates from MCMC'!$B$2-'MCMC runs'!W4929)/'Estimates from MCMC'!$B$2</f>
        <v>0.11573705117359727</v>
      </c>
    </row>
    <row r="4930" spans="1:32" x14ac:dyDescent="0.3">
      <c r="A4930" s="38">
        <v>4341</v>
      </c>
      <c r="B4930" s="38">
        <v>1959028.6808805342</v>
      </c>
      <c r="C4930" s="39">
        <v>52535.332267792197</v>
      </c>
      <c r="D4930" s="39">
        <v>51421.618317603403</v>
      </c>
      <c r="E4930" s="39">
        <f t="shared" ref="E4930:E4993" si="1386">$C4930-D4930</f>
        <v>1113.7139501887941</v>
      </c>
      <c r="F4930" s="39">
        <v>52474.535534214498</v>
      </c>
      <c r="G4930" s="40">
        <f t="shared" ref="G4930:G4993" si="1387">$C4930-F4930</f>
        <v>60.796733577699342</v>
      </c>
      <c r="H4930" s="39">
        <v>52447.735060065403</v>
      </c>
      <c r="I4930" s="39">
        <f t="shared" ref="I4930:I4993" si="1388">$C4930-H4930</f>
        <v>87.597207726794295</v>
      </c>
      <c r="J4930" s="39">
        <v>51273.918864810301</v>
      </c>
      <c r="K4930" s="40">
        <f t="shared" ref="K4930:K4993" si="1389">$C4930-J4930</f>
        <v>1261.4134029818961</v>
      </c>
      <c r="L4930" s="39">
        <v>50702.103115169099</v>
      </c>
      <c r="M4930" s="39">
        <f t="shared" ref="M4930:M4993" si="1390">$C4930-L4930</f>
        <v>1833.2291526230983</v>
      </c>
      <c r="N4930" s="39">
        <f t="shared" si="1377"/>
        <v>571.81574964120227</v>
      </c>
      <c r="O4930" s="40">
        <f>'Estimates from MCMC'!$B$2-L4930</f>
        <v>18358.896884830901</v>
      </c>
      <c r="P4930" s="39">
        <v>51901.354953739203</v>
      </c>
      <c r="Q4930" s="40">
        <f t="shared" ref="Q4930:Q4993" si="1391">P4930-L4930</f>
        <v>1199.2518385701042</v>
      </c>
      <c r="R4930" s="39">
        <v>51931.763335188502</v>
      </c>
      <c r="S4930" s="39">
        <f t="shared" ref="S4930:S4993" si="1392">R4930-L4930-Q4930</f>
        <v>30.408381449298759</v>
      </c>
      <c r="T4930" s="39">
        <f t="shared" si="1378"/>
        <v>1229.6602200194029</v>
      </c>
      <c r="U4930" s="39">
        <v>58589.465344253003</v>
      </c>
      <c r="V4930" s="39">
        <f t="shared" ref="V4930:V4993" si="1393">U4930-L4930</f>
        <v>7887.3622290839048</v>
      </c>
      <c r="W4930" s="39">
        <v>60060.185184089903</v>
      </c>
      <c r="X4930" s="39">
        <f t="shared" ref="X4930:X4993" si="1394">W4930-V4930-S4930-Q4930-L4930</f>
        <v>241.05961981749715</v>
      </c>
      <c r="Y4930" s="39">
        <f t="shared" si="1379"/>
        <v>9358.0820689208049</v>
      </c>
      <c r="Z4930" s="39">
        <f t="shared" si="1380"/>
        <v>9000.8148159100965</v>
      </c>
      <c r="AA4930" s="45">
        <f t="shared" si="1381"/>
        <v>6.6978981783781005E-2</v>
      </c>
      <c r="AB4930" s="45">
        <f t="shared" si="1382"/>
        <v>0.42962070534863472</v>
      </c>
      <c r="AC4930" s="45">
        <f t="shared" si="1383"/>
        <v>1.3130397829984734E-2</v>
      </c>
      <c r="AD4930" s="45">
        <f t="shared" si="1384"/>
        <v>0.50973008496240046</v>
      </c>
      <c r="AE4930" s="45">
        <f t="shared" si="1385"/>
        <v>0.49026991503759954</v>
      </c>
      <c r="AF4930" s="43">
        <f>('Estimates from MCMC'!$B$2-'MCMC runs'!W4930)/'Estimates from MCMC'!$B$2</f>
        <v>0.13033137104748116</v>
      </c>
    </row>
    <row r="4931" spans="1:32" x14ac:dyDescent="0.3">
      <c r="A4931" s="38">
        <v>303</v>
      </c>
      <c r="B4931" s="38">
        <v>2205783.1940676812</v>
      </c>
      <c r="C4931" s="39">
        <v>53094.553791147497</v>
      </c>
      <c r="D4931" s="39">
        <v>52012.868158315498</v>
      </c>
      <c r="E4931" s="39">
        <f t="shared" si="1386"/>
        <v>1081.6856328319991</v>
      </c>
      <c r="F4931" s="39">
        <v>53025.001650251499</v>
      </c>
      <c r="G4931" s="40">
        <f t="shared" si="1387"/>
        <v>69.552140895997582</v>
      </c>
      <c r="H4931" s="39">
        <v>53009.969159386499</v>
      </c>
      <c r="I4931" s="39">
        <f t="shared" si="1388"/>
        <v>84.584631760997581</v>
      </c>
      <c r="J4931" s="39">
        <v>51859.545326275402</v>
      </c>
      <c r="K4931" s="40">
        <f t="shared" si="1389"/>
        <v>1235.0084648720949</v>
      </c>
      <c r="L4931" s="39">
        <v>51307.037779436701</v>
      </c>
      <c r="M4931" s="39">
        <f t="shared" si="1390"/>
        <v>1787.5160117107953</v>
      </c>
      <c r="N4931" s="39">
        <f t="shared" ref="N4931:N4994" si="1395">M4931-K4931</f>
        <v>552.50754683870036</v>
      </c>
      <c r="O4931" s="40">
        <f>'Estimates from MCMC'!$B$2-L4931</f>
        <v>17753.962220563299</v>
      </c>
      <c r="P4931" s="39">
        <v>52472.587705343001</v>
      </c>
      <c r="Q4931" s="40">
        <f t="shared" si="1391"/>
        <v>1165.5499259062999</v>
      </c>
      <c r="R4931" s="39">
        <v>52501.689164704003</v>
      </c>
      <c r="S4931" s="39">
        <f t="shared" si="1392"/>
        <v>29.101459361001616</v>
      </c>
      <c r="T4931" s="39">
        <f t="shared" ref="T4931:T4994" si="1396">Q4931+S4931</f>
        <v>1194.6513852673015</v>
      </c>
      <c r="U4931" s="39">
        <v>59062.890884107503</v>
      </c>
      <c r="V4931" s="39">
        <f t="shared" si="1393"/>
        <v>7755.8531046708013</v>
      </c>
      <c r="W4931" s="39">
        <v>60487.808457228799</v>
      </c>
      <c r="X4931" s="39">
        <f t="shared" si="1394"/>
        <v>230.26618785399478</v>
      </c>
      <c r="Y4931" s="39">
        <f t="shared" ref="Y4931:Y4994" si="1397">Q4931+S4931+V4931+X4931</f>
        <v>9180.7706777920976</v>
      </c>
      <c r="Z4931" s="39">
        <f t="shared" ref="Z4931:Z4994" si="1398">O4931-Y4931</f>
        <v>8573.1915427712011</v>
      </c>
      <c r="AA4931" s="45">
        <f t="shared" ref="AA4931:AA4994" si="1399">T4931/O4931</f>
        <v>6.7289282833080041E-2</v>
      </c>
      <c r="AB4931" s="45">
        <f t="shared" ref="AB4931:AB4994" si="1400">V4931/O4931</f>
        <v>0.43685195497868551</v>
      </c>
      <c r="AC4931" s="45">
        <f t="shared" ref="AC4931:AC4994" si="1401">X4931/O4931</f>
        <v>1.2969847800357034E-2</v>
      </c>
      <c r="AD4931" s="45">
        <f t="shared" ref="AD4931:AD4994" si="1402">Y4931/O4931</f>
        <v>0.5171110856121226</v>
      </c>
      <c r="AE4931" s="45">
        <f t="shared" ref="AE4931:AE4994" si="1403">Z4931/O4931</f>
        <v>0.48288891438787745</v>
      </c>
      <c r="AF4931" s="43">
        <f>('Estimates from MCMC'!$B$2-'MCMC runs'!W4931)/'Estimates from MCMC'!$B$2</f>
        <v>0.12413940636207413</v>
      </c>
    </row>
    <row r="4932" spans="1:32" x14ac:dyDescent="0.3">
      <c r="A4932" s="38">
        <v>4346</v>
      </c>
      <c r="B4932" s="38">
        <v>2014028.9579704392</v>
      </c>
      <c r="C4932" s="39">
        <v>51943.872807124797</v>
      </c>
      <c r="D4932" s="39">
        <v>50857.3885859035</v>
      </c>
      <c r="E4932" s="39">
        <f t="shared" si="1386"/>
        <v>1086.484221221297</v>
      </c>
      <c r="F4932" s="39">
        <v>51879.750185920399</v>
      </c>
      <c r="G4932" s="40">
        <f t="shared" si="1387"/>
        <v>64.122621204398456</v>
      </c>
      <c r="H4932" s="39">
        <v>51859.013898871002</v>
      </c>
      <c r="I4932" s="39">
        <f t="shared" si="1388"/>
        <v>84.858908253794652</v>
      </c>
      <c r="J4932" s="39">
        <v>50709.249523329403</v>
      </c>
      <c r="K4932" s="40">
        <f t="shared" si="1389"/>
        <v>1234.6232837953939</v>
      </c>
      <c r="L4932" s="39">
        <v>50155.265599164901</v>
      </c>
      <c r="M4932" s="39">
        <f t="shared" si="1390"/>
        <v>1788.6072079598962</v>
      </c>
      <c r="N4932" s="39">
        <f t="shared" si="1395"/>
        <v>553.98392416450224</v>
      </c>
      <c r="O4932" s="40">
        <f>'Estimates from MCMC'!$B$2-L4932</f>
        <v>18905.734400835099</v>
      </c>
      <c r="P4932" s="39">
        <v>51319.453085766698</v>
      </c>
      <c r="Q4932" s="40">
        <f t="shared" si="1391"/>
        <v>1164.187486601797</v>
      </c>
      <c r="R4932" s="39">
        <v>51348.849017380999</v>
      </c>
      <c r="S4932" s="39">
        <f t="shared" si="1392"/>
        <v>29.395931614300935</v>
      </c>
      <c r="T4932" s="39">
        <f t="shared" si="1396"/>
        <v>1193.5834182160979</v>
      </c>
      <c r="U4932" s="39">
        <v>57858.665597663501</v>
      </c>
      <c r="V4932" s="39">
        <f t="shared" si="1393"/>
        <v>7703.3999984986003</v>
      </c>
      <c r="W4932" s="39">
        <v>59284.435513102399</v>
      </c>
      <c r="X4932" s="39">
        <f t="shared" si="1394"/>
        <v>232.18649722279952</v>
      </c>
      <c r="Y4932" s="39">
        <f t="shared" si="1397"/>
        <v>9129.1699139374978</v>
      </c>
      <c r="Z4932" s="39">
        <f t="shared" si="1398"/>
        <v>9776.5644868976015</v>
      </c>
      <c r="AA4932" s="45">
        <f t="shared" si="1399"/>
        <v>6.3133406664349162E-2</v>
      </c>
      <c r="AB4932" s="45">
        <f t="shared" si="1400"/>
        <v>0.40746367399291972</v>
      </c>
      <c r="AC4932" s="45">
        <f t="shared" si="1401"/>
        <v>1.2281273623125873E-2</v>
      </c>
      <c r="AD4932" s="45">
        <f t="shared" si="1402"/>
        <v>0.48287835428039477</v>
      </c>
      <c r="AE4932" s="45">
        <f t="shared" si="1403"/>
        <v>0.51712164571960528</v>
      </c>
      <c r="AF4932" s="43">
        <f>('Estimates from MCMC'!$B$2-'MCMC runs'!W4932)/'Estimates from MCMC'!$B$2</f>
        <v>0.14156418943973589</v>
      </c>
    </row>
    <row r="4933" spans="1:32" x14ac:dyDescent="0.3">
      <c r="A4933" s="38">
        <v>3122</v>
      </c>
      <c r="B4933" s="38">
        <v>1985334.2385332598</v>
      </c>
      <c r="C4933" s="39">
        <v>52361.762833001601</v>
      </c>
      <c r="D4933" s="39">
        <v>51252.348165267103</v>
      </c>
      <c r="E4933" s="39">
        <f t="shared" si="1386"/>
        <v>1109.4146677344979</v>
      </c>
      <c r="F4933" s="39">
        <v>52302.329951350301</v>
      </c>
      <c r="G4933" s="40">
        <f t="shared" si="1387"/>
        <v>59.432881651300704</v>
      </c>
      <c r="H4933" s="39">
        <v>52275.400595255298</v>
      </c>
      <c r="I4933" s="39">
        <f t="shared" si="1388"/>
        <v>86.362237746303435</v>
      </c>
      <c r="J4933" s="39">
        <v>51107.282743494201</v>
      </c>
      <c r="K4933" s="40">
        <f t="shared" si="1389"/>
        <v>1254.4800895074004</v>
      </c>
      <c r="L4933" s="39">
        <v>50543.894721293203</v>
      </c>
      <c r="M4933" s="39">
        <f t="shared" si="1390"/>
        <v>1817.8681117083979</v>
      </c>
      <c r="N4933" s="39">
        <f t="shared" si="1395"/>
        <v>563.38802220099751</v>
      </c>
      <c r="O4933" s="40">
        <f>'Estimates from MCMC'!$B$2-L4933</f>
        <v>18517.105278706797</v>
      </c>
      <c r="P4933" s="39">
        <v>51728.030260861102</v>
      </c>
      <c r="Q4933" s="40">
        <f t="shared" si="1391"/>
        <v>1184.1355395678984</v>
      </c>
      <c r="R4933" s="39">
        <v>51757.996003319102</v>
      </c>
      <c r="S4933" s="39">
        <f t="shared" si="1392"/>
        <v>29.965742458000022</v>
      </c>
      <c r="T4933" s="39">
        <f t="shared" si="1396"/>
        <v>1214.1012820258984</v>
      </c>
      <c r="U4933" s="39">
        <v>58421.452194847101</v>
      </c>
      <c r="V4933" s="39">
        <f t="shared" si="1393"/>
        <v>7877.5574735538976</v>
      </c>
      <c r="W4933" s="39">
        <v>59876.330028266697</v>
      </c>
      <c r="X4933" s="39">
        <f t="shared" si="1394"/>
        <v>240.77655139369745</v>
      </c>
      <c r="Y4933" s="39">
        <f t="shared" si="1397"/>
        <v>9332.4353069734934</v>
      </c>
      <c r="Z4933" s="39">
        <f t="shared" si="1398"/>
        <v>9184.6699717333031</v>
      </c>
      <c r="AA4933" s="45">
        <f t="shared" si="1399"/>
        <v>6.556647293149101E-2</v>
      </c>
      <c r="AB4933" s="45">
        <f t="shared" si="1400"/>
        <v>0.42542056952133139</v>
      </c>
      <c r="AC4933" s="45">
        <f t="shared" si="1401"/>
        <v>1.3002926092912124E-2</v>
      </c>
      <c r="AD4933" s="45">
        <f t="shared" si="1402"/>
        <v>0.50398996854573452</v>
      </c>
      <c r="AE4933" s="45">
        <f t="shared" si="1403"/>
        <v>0.49601003145426548</v>
      </c>
      <c r="AF4933" s="43">
        <f>('Estimates from MCMC'!$B$2-'MCMC runs'!W4933)/'Estimates from MCMC'!$B$2</f>
        <v>0.13299358497173952</v>
      </c>
    </row>
    <row r="4934" spans="1:32" x14ac:dyDescent="0.3">
      <c r="A4934" s="38">
        <v>1297</v>
      </c>
      <c r="B4934" s="38">
        <v>1983045.4887918439</v>
      </c>
      <c r="C4934" s="39">
        <v>52662.705625628798</v>
      </c>
      <c r="D4934" s="39">
        <v>51561.477530208998</v>
      </c>
      <c r="E4934" s="39">
        <f t="shared" si="1386"/>
        <v>1101.2280954197995</v>
      </c>
      <c r="F4934" s="39">
        <v>52604.716650953203</v>
      </c>
      <c r="G4934" s="40">
        <f t="shared" si="1387"/>
        <v>57.988974675594363</v>
      </c>
      <c r="H4934" s="39">
        <v>52577.620075157101</v>
      </c>
      <c r="I4934" s="39">
        <f t="shared" si="1388"/>
        <v>85.085550471696479</v>
      </c>
      <c r="J4934" s="39">
        <v>51419.114198612697</v>
      </c>
      <c r="K4934" s="40">
        <f t="shared" si="1389"/>
        <v>1243.5914270161011</v>
      </c>
      <c r="L4934" s="39">
        <v>50863.831777290798</v>
      </c>
      <c r="M4934" s="39">
        <f t="shared" si="1390"/>
        <v>1798.8738483380002</v>
      </c>
      <c r="N4934" s="39">
        <f t="shared" si="1395"/>
        <v>555.28242132189916</v>
      </c>
      <c r="O4934" s="40">
        <f>'Estimates from MCMC'!$B$2-L4934</f>
        <v>18197.168222709202</v>
      </c>
      <c r="P4934" s="39">
        <v>52034.9382991702</v>
      </c>
      <c r="Q4934" s="40">
        <f t="shared" si="1391"/>
        <v>1171.1065218794029</v>
      </c>
      <c r="R4934" s="39">
        <v>52064.286990139</v>
      </c>
      <c r="S4934" s="39">
        <f t="shared" si="1392"/>
        <v>29.348690968799929</v>
      </c>
      <c r="T4934" s="39">
        <f t="shared" si="1396"/>
        <v>1200.4552128482028</v>
      </c>
      <c r="U4934" s="39">
        <v>58758.289184438101</v>
      </c>
      <c r="V4934" s="39">
        <f t="shared" si="1393"/>
        <v>7894.4574071473035</v>
      </c>
      <c r="W4934" s="39">
        <v>60194.0656283071</v>
      </c>
      <c r="X4934" s="39">
        <f t="shared" si="1394"/>
        <v>235.3212310207964</v>
      </c>
      <c r="Y4934" s="39">
        <f t="shared" si="1397"/>
        <v>9330.2338510163027</v>
      </c>
      <c r="Z4934" s="39">
        <f t="shared" si="1398"/>
        <v>8866.9343716928997</v>
      </c>
      <c r="AA4934" s="45">
        <f t="shared" si="1399"/>
        <v>6.596934194135172E-2</v>
      </c>
      <c r="AB4934" s="45">
        <f t="shared" si="1400"/>
        <v>0.43382889637165606</v>
      </c>
      <c r="AC4934" s="45">
        <f t="shared" si="1401"/>
        <v>1.2931750047082967E-2</v>
      </c>
      <c r="AD4934" s="45">
        <f t="shared" si="1402"/>
        <v>0.51272998836009076</v>
      </c>
      <c r="AE4934" s="45">
        <f t="shared" si="1403"/>
        <v>0.48727001163990924</v>
      </c>
      <c r="AF4934" s="43">
        <f>('Estimates from MCMC'!$B$2-'MCMC runs'!W4934)/'Estimates from MCMC'!$B$2</f>
        <v>0.12839278857376665</v>
      </c>
    </row>
    <row r="4935" spans="1:32" x14ac:dyDescent="0.3">
      <c r="A4935" s="38">
        <v>183</v>
      </c>
      <c r="B4935" s="38">
        <v>2111767.9667994264</v>
      </c>
      <c r="C4935" s="39">
        <v>53843.701737552197</v>
      </c>
      <c r="D4935" s="39">
        <v>52717.451869583798</v>
      </c>
      <c r="E4935" s="39">
        <f t="shared" si="1386"/>
        <v>1126.2498679683995</v>
      </c>
      <c r="F4935" s="39">
        <v>53781.895467103102</v>
      </c>
      <c r="G4935" s="40">
        <f t="shared" si="1387"/>
        <v>61.806270449094882</v>
      </c>
      <c r="H4935" s="39">
        <v>53755.1942355434</v>
      </c>
      <c r="I4935" s="39">
        <f t="shared" si="1388"/>
        <v>88.507502008797019</v>
      </c>
      <c r="J4935" s="39">
        <v>52567.847947355403</v>
      </c>
      <c r="K4935" s="40">
        <f t="shared" si="1389"/>
        <v>1275.8537901967939</v>
      </c>
      <c r="L4935" s="39">
        <v>51989.9607918076</v>
      </c>
      <c r="M4935" s="39">
        <f t="shared" si="1390"/>
        <v>1853.7409457445974</v>
      </c>
      <c r="N4935" s="39">
        <f t="shared" si="1395"/>
        <v>577.88715554780356</v>
      </c>
      <c r="O4935" s="40">
        <f>'Estimates from MCMC'!$B$2-L4935</f>
        <v>17071.0392081924</v>
      </c>
      <c r="P4935" s="39">
        <v>53204.2741209546</v>
      </c>
      <c r="Q4935" s="40">
        <f t="shared" si="1391"/>
        <v>1214.3133291470003</v>
      </c>
      <c r="R4935" s="39">
        <v>53234.8759323126</v>
      </c>
      <c r="S4935" s="39">
        <f t="shared" si="1392"/>
        <v>30.601811357999395</v>
      </c>
      <c r="T4935" s="39">
        <f t="shared" si="1396"/>
        <v>1244.9151405049997</v>
      </c>
      <c r="U4935" s="39">
        <v>60114.988466859802</v>
      </c>
      <c r="V4935" s="39">
        <f t="shared" si="1393"/>
        <v>8125.0276750522025</v>
      </c>
      <c r="W4935" s="39">
        <v>61605.630673554697</v>
      </c>
      <c r="X4935" s="39">
        <f t="shared" si="1394"/>
        <v>245.72706618989469</v>
      </c>
      <c r="Y4935" s="39">
        <f t="shared" si="1397"/>
        <v>9615.669881747097</v>
      </c>
      <c r="Z4935" s="39">
        <f t="shared" si="1398"/>
        <v>7455.3693264453032</v>
      </c>
      <c r="AA4935" s="45">
        <f t="shared" si="1399"/>
        <v>7.2925562721897111E-2</v>
      </c>
      <c r="AB4935" s="45">
        <f t="shared" si="1400"/>
        <v>0.47595389923028225</v>
      </c>
      <c r="AC4935" s="45">
        <f t="shared" si="1401"/>
        <v>1.439438239190325E-2</v>
      </c>
      <c r="AD4935" s="45">
        <f t="shared" si="1402"/>
        <v>0.56327384434408256</v>
      </c>
      <c r="AE4935" s="45">
        <f t="shared" si="1403"/>
        <v>0.43672615565591738</v>
      </c>
      <c r="AF4935" s="43">
        <f>('Estimates from MCMC'!$B$2-'MCMC runs'!W4935)/'Estimates from MCMC'!$B$2</f>
        <v>0.10795339375979646</v>
      </c>
    </row>
    <row r="4936" spans="1:32" x14ac:dyDescent="0.3">
      <c r="A4936" s="38">
        <v>599</v>
      </c>
      <c r="B4936" s="38">
        <v>1981155.3213888998</v>
      </c>
      <c r="C4936" s="39">
        <v>52879.1917823287</v>
      </c>
      <c r="D4936" s="39">
        <v>51803.786946415901</v>
      </c>
      <c r="E4936" s="39">
        <f t="shared" si="1386"/>
        <v>1075.4048359127992</v>
      </c>
      <c r="F4936" s="39">
        <v>52819.734589891203</v>
      </c>
      <c r="G4936" s="40">
        <f t="shared" si="1387"/>
        <v>59.457192437497724</v>
      </c>
      <c r="H4936" s="39">
        <v>52795.188242437704</v>
      </c>
      <c r="I4936" s="39">
        <f t="shared" si="1388"/>
        <v>84.003539890996763</v>
      </c>
      <c r="J4936" s="39">
        <v>51660.990115758701</v>
      </c>
      <c r="K4936" s="40">
        <f t="shared" si="1389"/>
        <v>1218.2016665699994</v>
      </c>
      <c r="L4936" s="39">
        <v>51112.293400337701</v>
      </c>
      <c r="M4936" s="39">
        <f t="shared" si="1390"/>
        <v>1766.898381990999</v>
      </c>
      <c r="N4936" s="39">
        <f t="shared" si="1395"/>
        <v>548.69671542099968</v>
      </c>
      <c r="O4936" s="40">
        <f>'Estimates from MCMC'!$B$2-L4936</f>
        <v>17948.706599662299</v>
      </c>
      <c r="P4936" s="39">
        <v>52256.807204084398</v>
      </c>
      <c r="Q4936" s="40">
        <f t="shared" si="1391"/>
        <v>1144.5138037466968</v>
      </c>
      <c r="R4936" s="39">
        <v>52286.245334230203</v>
      </c>
      <c r="S4936" s="39">
        <f t="shared" si="1392"/>
        <v>29.438130145805189</v>
      </c>
      <c r="T4936" s="39">
        <f t="shared" si="1396"/>
        <v>1173.951933892502</v>
      </c>
      <c r="U4936" s="39">
        <v>58980.277998090503</v>
      </c>
      <c r="V4936" s="39">
        <f t="shared" si="1393"/>
        <v>7867.9845977528021</v>
      </c>
      <c r="W4936" s="39">
        <v>60383.924704106503</v>
      </c>
      <c r="X4936" s="39">
        <f t="shared" si="1394"/>
        <v>229.69477212349739</v>
      </c>
      <c r="Y4936" s="39">
        <f t="shared" si="1397"/>
        <v>9271.6313037688014</v>
      </c>
      <c r="Z4936" s="39">
        <f t="shared" si="1398"/>
        <v>8677.0752958934972</v>
      </c>
      <c r="AA4936" s="45">
        <f t="shared" si="1399"/>
        <v>6.5405934816193917E-2</v>
      </c>
      <c r="AB4936" s="45">
        <f t="shared" si="1400"/>
        <v>0.43835941905144499</v>
      </c>
      <c r="AC4936" s="45">
        <f t="shared" si="1401"/>
        <v>1.2797288252949604E-2</v>
      </c>
      <c r="AD4936" s="45">
        <f t="shared" si="1402"/>
        <v>0.51656264212058856</v>
      </c>
      <c r="AE4936" s="45">
        <f t="shared" si="1403"/>
        <v>0.48343735787941144</v>
      </c>
      <c r="AF4936" s="43">
        <f>('Estimates from MCMC'!$B$2-'MCMC runs'!W4936)/'Estimates from MCMC'!$B$2</f>
        <v>0.12564363817340463</v>
      </c>
    </row>
    <row r="4937" spans="1:32" x14ac:dyDescent="0.3">
      <c r="A4937" s="38">
        <v>3510</v>
      </c>
      <c r="B4937" s="38">
        <v>2239231.7744990396</v>
      </c>
      <c r="C4937" s="39">
        <v>52468.651926316299</v>
      </c>
      <c r="D4937" s="39">
        <v>51389.691823711597</v>
      </c>
      <c r="E4937" s="39">
        <f t="shared" si="1386"/>
        <v>1078.9601026047021</v>
      </c>
      <c r="F4937" s="39">
        <v>52399.4116834421</v>
      </c>
      <c r="G4937" s="40">
        <f t="shared" si="1387"/>
        <v>69.240242874198884</v>
      </c>
      <c r="H4937" s="39">
        <v>52383.255452428297</v>
      </c>
      <c r="I4937" s="39">
        <f t="shared" si="1388"/>
        <v>85.39647388800222</v>
      </c>
      <c r="J4937" s="39">
        <v>51235.992944117803</v>
      </c>
      <c r="K4937" s="40">
        <f t="shared" si="1389"/>
        <v>1232.6589821984962</v>
      </c>
      <c r="L4937" s="39">
        <v>50678.280284739601</v>
      </c>
      <c r="M4937" s="39">
        <f t="shared" si="1390"/>
        <v>1790.3716415766976</v>
      </c>
      <c r="N4937" s="39">
        <f t="shared" si="1395"/>
        <v>557.71265937820135</v>
      </c>
      <c r="O4937" s="40">
        <f>'Estimates from MCMC'!$B$2-L4937</f>
        <v>18382.719715260399</v>
      </c>
      <c r="P4937" s="39">
        <v>51843.079970150102</v>
      </c>
      <c r="Q4937" s="40">
        <f t="shared" si="1391"/>
        <v>1164.7996854105004</v>
      </c>
      <c r="R4937" s="39">
        <v>51872.903974992398</v>
      </c>
      <c r="S4937" s="39">
        <f t="shared" si="1392"/>
        <v>29.824004842295835</v>
      </c>
      <c r="T4937" s="39">
        <f t="shared" si="1396"/>
        <v>1194.6236902527962</v>
      </c>
      <c r="U4937" s="39">
        <v>58445.252502526397</v>
      </c>
      <c r="V4937" s="39">
        <f t="shared" si="1393"/>
        <v>7766.9722177867952</v>
      </c>
      <c r="W4937" s="39">
        <v>59872.271339524501</v>
      </c>
      <c r="X4937" s="39">
        <f t="shared" si="1394"/>
        <v>232.39514674530801</v>
      </c>
      <c r="Y4937" s="39">
        <f t="shared" si="1397"/>
        <v>9193.9910547848995</v>
      </c>
      <c r="Z4937" s="39">
        <f t="shared" si="1398"/>
        <v>9188.7286604754991</v>
      </c>
      <c r="AA4937" s="45">
        <f t="shared" si="1399"/>
        <v>6.4986232111295283E-2</v>
      </c>
      <c r="AB4937" s="45">
        <f t="shared" si="1400"/>
        <v>0.422514858415594</v>
      </c>
      <c r="AC4937" s="45">
        <f t="shared" si="1401"/>
        <v>1.264204374243847E-2</v>
      </c>
      <c r="AD4937" s="45">
        <f t="shared" si="1402"/>
        <v>0.50014313426932777</v>
      </c>
      <c r="AE4937" s="45">
        <f t="shared" si="1403"/>
        <v>0.49985686573067228</v>
      </c>
      <c r="AF4937" s="43">
        <f>('Estimates from MCMC'!$B$2-'MCMC runs'!W4937)/'Estimates from MCMC'!$B$2</f>
        <v>0.13305235459196216</v>
      </c>
    </row>
    <row r="4938" spans="1:32" x14ac:dyDescent="0.3">
      <c r="A4938" s="38">
        <v>4480</v>
      </c>
      <c r="B4938" s="38">
        <v>1979918.8264776575</v>
      </c>
      <c r="C4938" s="39">
        <v>52266.379184832003</v>
      </c>
      <c r="D4938" s="39">
        <v>51191.532937415097</v>
      </c>
      <c r="E4938" s="39">
        <f t="shared" si="1386"/>
        <v>1074.8462474169064</v>
      </c>
      <c r="F4938" s="39">
        <v>52202.8135024937</v>
      </c>
      <c r="G4938" s="40">
        <f t="shared" si="1387"/>
        <v>63.565682338303304</v>
      </c>
      <c r="H4938" s="39">
        <v>52181.969920833399</v>
      </c>
      <c r="I4938" s="39">
        <f t="shared" si="1388"/>
        <v>84.409263998604729</v>
      </c>
      <c r="J4938" s="39">
        <v>51044.271106100503</v>
      </c>
      <c r="K4938" s="40">
        <f t="shared" si="1389"/>
        <v>1222.1080787315004</v>
      </c>
      <c r="L4938" s="39">
        <v>50493.088420845503</v>
      </c>
      <c r="M4938" s="39">
        <f t="shared" si="1390"/>
        <v>1773.2907639865007</v>
      </c>
      <c r="N4938" s="39">
        <f t="shared" si="1395"/>
        <v>551.18268525500025</v>
      </c>
      <c r="O4938" s="40">
        <f>'Estimates from MCMC'!$B$2-L4938</f>
        <v>18567.911579154497</v>
      </c>
      <c r="P4938" s="39">
        <v>51643.141335995198</v>
      </c>
      <c r="Q4938" s="40">
        <f t="shared" si="1391"/>
        <v>1150.0529151496958</v>
      </c>
      <c r="R4938" s="39">
        <v>51672.672569095499</v>
      </c>
      <c r="S4938" s="39">
        <f t="shared" si="1392"/>
        <v>29.531233100300597</v>
      </c>
      <c r="T4938" s="39">
        <f t="shared" si="1396"/>
        <v>1179.5841482499964</v>
      </c>
      <c r="U4938" s="39">
        <v>58234.128585080703</v>
      </c>
      <c r="V4938" s="39">
        <f t="shared" si="1393"/>
        <v>7741.0401642352008</v>
      </c>
      <c r="W4938" s="39">
        <v>59643.108620461899</v>
      </c>
      <c r="X4938" s="39">
        <f t="shared" si="1394"/>
        <v>229.39588713119883</v>
      </c>
      <c r="Y4938" s="39">
        <f t="shared" si="1397"/>
        <v>9150.020199616396</v>
      </c>
      <c r="Z4938" s="39">
        <f t="shared" si="1398"/>
        <v>9417.8913795381013</v>
      </c>
      <c r="AA4938" s="45">
        <f t="shared" si="1399"/>
        <v>6.3528100250879668E-2</v>
      </c>
      <c r="AB4938" s="45">
        <f t="shared" si="1400"/>
        <v>0.41690419147222663</v>
      </c>
      <c r="AC4938" s="45">
        <f t="shared" si="1401"/>
        <v>1.2354425868159187E-2</v>
      </c>
      <c r="AD4938" s="45">
        <f t="shared" si="1402"/>
        <v>0.49278671759126552</v>
      </c>
      <c r="AE4938" s="45">
        <f t="shared" si="1403"/>
        <v>0.50721328240873453</v>
      </c>
      <c r="AF4938" s="43">
        <f>('Estimates from MCMC'!$B$2-'MCMC runs'!W4938)/'Estimates from MCMC'!$B$2</f>
        <v>0.13637061988007851</v>
      </c>
    </row>
    <row r="4939" spans="1:32" x14ac:dyDescent="0.3">
      <c r="A4939" s="38">
        <v>4920</v>
      </c>
      <c r="B4939" s="38">
        <v>1944472.9911991663</v>
      </c>
      <c r="C4939" s="39">
        <v>53332.813418726502</v>
      </c>
      <c r="D4939" s="39">
        <v>52210.995173438001</v>
      </c>
      <c r="E4939" s="39">
        <f t="shared" si="1386"/>
        <v>1121.8182452885012</v>
      </c>
      <c r="F4939" s="39">
        <v>53274.613824007502</v>
      </c>
      <c r="G4939" s="40">
        <f t="shared" si="1387"/>
        <v>58.199594719000743</v>
      </c>
      <c r="H4939" s="39">
        <v>53245.923796714102</v>
      </c>
      <c r="I4939" s="39">
        <f t="shared" si="1388"/>
        <v>86.88962201240065</v>
      </c>
      <c r="J4939" s="39">
        <v>52066.685499275001</v>
      </c>
      <c r="K4939" s="40">
        <f t="shared" si="1389"/>
        <v>1266.1279194515009</v>
      </c>
      <c r="L4939" s="39">
        <v>51499.5934630548</v>
      </c>
      <c r="M4939" s="39">
        <f t="shared" si="1390"/>
        <v>1833.2199556717023</v>
      </c>
      <c r="N4939" s="39">
        <f t="shared" si="1395"/>
        <v>567.09203622020141</v>
      </c>
      <c r="O4939" s="40">
        <f>'Estimates from MCMC'!$B$2-L4939</f>
        <v>17561.4065369452</v>
      </c>
      <c r="P4939" s="39">
        <v>52693.502526757402</v>
      </c>
      <c r="Q4939" s="40">
        <f t="shared" si="1391"/>
        <v>1193.909063702602</v>
      </c>
      <c r="R4939" s="39">
        <v>52723.515535177401</v>
      </c>
      <c r="S4939" s="39">
        <f t="shared" si="1392"/>
        <v>30.013008419999096</v>
      </c>
      <c r="T4939" s="39">
        <f t="shared" si="1396"/>
        <v>1223.9220721226011</v>
      </c>
      <c r="U4939" s="39">
        <v>59648.839538153603</v>
      </c>
      <c r="V4939" s="39">
        <f t="shared" si="1393"/>
        <v>8149.246075098803</v>
      </c>
      <c r="W4939" s="39">
        <v>61117.658308267499</v>
      </c>
      <c r="X4939" s="39">
        <f t="shared" si="1394"/>
        <v>244.89669799129479</v>
      </c>
      <c r="Y4939" s="39">
        <f t="shared" si="1397"/>
        <v>9618.0648452126989</v>
      </c>
      <c r="Z4939" s="39">
        <f t="shared" si="1398"/>
        <v>7943.3416917325012</v>
      </c>
      <c r="AA4939" s="45">
        <f t="shared" si="1399"/>
        <v>6.9693852229190625E-2</v>
      </c>
      <c r="AB4939" s="45">
        <f t="shared" si="1400"/>
        <v>0.46404290328081893</v>
      </c>
      <c r="AC4939" s="45">
        <f t="shared" si="1401"/>
        <v>1.394516421427224E-2</v>
      </c>
      <c r="AD4939" s="45">
        <f t="shared" si="1402"/>
        <v>0.54768191972428182</v>
      </c>
      <c r="AE4939" s="45">
        <f t="shared" si="1403"/>
        <v>0.45231808027571818</v>
      </c>
      <c r="AF4939" s="43">
        <f>('Estimates from MCMC'!$B$2-'MCMC runs'!W4939)/'Estimates from MCMC'!$B$2</f>
        <v>0.1150192104332764</v>
      </c>
    </row>
    <row r="4940" spans="1:32" x14ac:dyDescent="0.3">
      <c r="A4940" s="38">
        <v>350</v>
      </c>
      <c r="B4940" s="38">
        <v>1948198.4839784661</v>
      </c>
      <c r="C4940" s="39">
        <v>53041.097399785896</v>
      </c>
      <c r="D4940" s="39">
        <v>51940.368022871502</v>
      </c>
      <c r="E4940" s="39">
        <f t="shared" si="1386"/>
        <v>1100.7293769143944</v>
      </c>
      <c r="F4940" s="39">
        <v>52970.176425979102</v>
      </c>
      <c r="G4940" s="40">
        <f t="shared" si="1387"/>
        <v>70.920973806794791</v>
      </c>
      <c r="H4940" s="39">
        <v>52954.5369263803</v>
      </c>
      <c r="I4940" s="39">
        <f t="shared" si="1388"/>
        <v>86.560473405595985</v>
      </c>
      <c r="J4940" s="39">
        <v>51783.971753046797</v>
      </c>
      <c r="K4940" s="40">
        <f t="shared" si="1389"/>
        <v>1257.1256467390995</v>
      </c>
      <c r="L4940" s="39">
        <v>51218.633489481297</v>
      </c>
      <c r="M4940" s="39">
        <f t="shared" si="1390"/>
        <v>1822.4639103045993</v>
      </c>
      <c r="N4940" s="39">
        <f t="shared" si="1395"/>
        <v>565.3382635654998</v>
      </c>
      <c r="O4940" s="40">
        <f>'Estimates from MCMC'!$B$2-L4940</f>
        <v>17842.366510518703</v>
      </c>
      <c r="P4940" s="39">
        <v>52407.3281503447</v>
      </c>
      <c r="Q4940" s="40">
        <f t="shared" si="1391"/>
        <v>1188.6946608634025</v>
      </c>
      <c r="R4940" s="39">
        <v>52437.217636088702</v>
      </c>
      <c r="S4940" s="39">
        <f t="shared" si="1392"/>
        <v>29.889485744002741</v>
      </c>
      <c r="T4940" s="39">
        <f t="shared" si="1396"/>
        <v>1218.5841466074053</v>
      </c>
      <c r="U4940" s="39">
        <v>59144.9926293104</v>
      </c>
      <c r="V4940" s="39">
        <f t="shared" si="1393"/>
        <v>7926.3591398291028</v>
      </c>
      <c r="W4940" s="39">
        <v>60603.012781573001</v>
      </c>
      <c r="X4940" s="39">
        <f t="shared" si="1394"/>
        <v>239.43600565519591</v>
      </c>
      <c r="Y4940" s="39">
        <f t="shared" si="1397"/>
        <v>9384.379292091704</v>
      </c>
      <c r="Z4940" s="39">
        <f t="shared" si="1398"/>
        <v>8457.9872184269989</v>
      </c>
      <c r="AA4940" s="45">
        <f t="shared" si="1399"/>
        <v>6.8297226485567769E-2</v>
      </c>
      <c r="AB4940" s="45">
        <f t="shared" si="1400"/>
        <v>0.44424371257905926</v>
      </c>
      <c r="AC4940" s="45">
        <f t="shared" si="1401"/>
        <v>1.3419520640047382E-2</v>
      </c>
      <c r="AD4940" s="45">
        <f t="shared" si="1402"/>
        <v>0.52596045970467442</v>
      </c>
      <c r="AE4940" s="45">
        <f t="shared" si="1403"/>
        <v>0.47403954029532563</v>
      </c>
      <c r="AF4940" s="43">
        <f>('Estimates from MCMC'!$B$2-'MCMC runs'!W4940)/'Estimates from MCMC'!$B$2</f>
        <v>0.12247125321711239</v>
      </c>
    </row>
    <row r="4941" spans="1:32" x14ac:dyDescent="0.3">
      <c r="A4941" s="38">
        <v>4560</v>
      </c>
      <c r="B4941" s="38">
        <v>1924866.004171069</v>
      </c>
      <c r="C4941" s="39">
        <v>51727.445221485497</v>
      </c>
      <c r="D4941" s="39">
        <v>50615.247451944997</v>
      </c>
      <c r="E4941" s="39">
        <f t="shared" si="1386"/>
        <v>1112.1977695405003</v>
      </c>
      <c r="F4941" s="39">
        <v>51663.093893733203</v>
      </c>
      <c r="G4941" s="40">
        <f t="shared" si="1387"/>
        <v>64.35132775229431</v>
      </c>
      <c r="H4941" s="39">
        <v>51639.477991754196</v>
      </c>
      <c r="I4941" s="39">
        <f t="shared" si="1388"/>
        <v>87.967229731300904</v>
      </c>
      <c r="J4941" s="39">
        <v>50463.7868440577</v>
      </c>
      <c r="K4941" s="40">
        <f t="shared" si="1389"/>
        <v>1263.6583774277969</v>
      </c>
      <c r="L4941" s="39">
        <v>49890.067647257601</v>
      </c>
      <c r="M4941" s="39">
        <f t="shared" si="1390"/>
        <v>1837.3775742278958</v>
      </c>
      <c r="N4941" s="39">
        <f t="shared" si="1395"/>
        <v>573.71919680009887</v>
      </c>
      <c r="O4941" s="40">
        <f>'Estimates from MCMC'!$B$2-L4941</f>
        <v>19170.932352742399</v>
      </c>
      <c r="P4941" s="39">
        <v>51092.945873170203</v>
      </c>
      <c r="Q4941" s="40">
        <f t="shared" si="1391"/>
        <v>1202.8782259126019</v>
      </c>
      <c r="R4941" s="39">
        <v>51123.528886708802</v>
      </c>
      <c r="S4941" s="39">
        <f t="shared" si="1392"/>
        <v>30.583013538598607</v>
      </c>
      <c r="T4941" s="39">
        <f t="shared" si="1396"/>
        <v>1233.4612394512005</v>
      </c>
      <c r="U4941" s="39">
        <v>57545.293232891498</v>
      </c>
      <c r="V4941" s="39">
        <f t="shared" si="1393"/>
        <v>7655.2255856338961</v>
      </c>
      <c r="W4941" s="39">
        <v>59018.1286434617</v>
      </c>
      <c r="X4941" s="39">
        <f t="shared" si="1394"/>
        <v>239.3741711190014</v>
      </c>
      <c r="Y4941" s="39">
        <f t="shared" si="1397"/>
        <v>9128.060996204098</v>
      </c>
      <c r="Z4941" s="39">
        <f t="shared" si="1398"/>
        <v>10042.8713565383</v>
      </c>
      <c r="AA4941" s="45">
        <f t="shared" si="1399"/>
        <v>6.434018005779224E-2</v>
      </c>
      <c r="AB4941" s="45">
        <f t="shared" si="1400"/>
        <v>0.39931420364846354</v>
      </c>
      <c r="AC4941" s="45">
        <f t="shared" si="1401"/>
        <v>1.2486308266836013E-2</v>
      </c>
      <c r="AD4941" s="45">
        <f t="shared" si="1402"/>
        <v>0.47614069197309178</v>
      </c>
      <c r="AE4941" s="45">
        <f t="shared" si="1403"/>
        <v>0.52385930802690817</v>
      </c>
      <c r="AF4941" s="43">
        <f>('Estimates from MCMC'!$B$2-'MCMC runs'!W4941)/'Estimates from MCMC'!$B$2</f>
        <v>0.14542030026408972</v>
      </c>
    </row>
    <row r="4942" spans="1:32" x14ac:dyDescent="0.3">
      <c r="A4942" s="38">
        <v>4266</v>
      </c>
      <c r="B4942" s="38">
        <v>1997332.0133767235</v>
      </c>
      <c r="C4942" s="39">
        <v>52378.188431016497</v>
      </c>
      <c r="D4942" s="39">
        <v>51288.679845836101</v>
      </c>
      <c r="E4942" s="39">
        <f t="shared" si="1386"/>
        <v>1089.508585180396</v>
      </c>
      <c r="F4942" s="39">
        <v>52302.235743888297</v>
      </c>
      <c r="G4942" s="40">
        <f t="shared" si="1387"/>
        <v>75.952687128199614</v>
      </c>
      <c r="H4942" s="39">
        <v>52292.6694042077</v>
      </c>
      <c r="I4942" s="39">
        <f t="shared" si="1388"/>
        <v>85.519026808797207</v>
      </c>
      <c r="J4942" s="39">
        <v>51128.352760431997</v>
      </c>
      <c r="K4942" s="40">
        <f t="shared" si="1389"/>
        <v>1249.8356705844999</v>
      </c>
      <c r="L4942" s="39">
        <v>50570.164497477301</v>
      </c>
      <c r="M4942" s="39">
        <f t="shared" si="1390"/>
        <v>1808.0239335391962</v>
      </c>
      <c r="N4942" s="39">
        <f t="shared" si="1395"/>
        <v>558.18826295469626</v>
      </c>
      <c r="O4942" s="40">
        <f>'Estimates from MCMC'!$B$2-L4942</f>
        <v>18490.835502522699</v>
      </c>
      <c r="P4942" s="39">
        <v>51744.891503894803</v>
      </c>
      <c r="Q4942" s="40">
        <f t="shared" si="1391"/>
        <v>1174.7270064175027</v>
      </c>
      <c r="R4942" s="39">
        <v>51774.502085365901</v>
      </c>
      <c r="S4942" s="39">
        <f t="shared" si="1392"/>
        <v>29.610581471097248</v>
      </c>
      <c r="T4942" s="39">
        <f t="shared" si="1396"/>
        <v>1204.3375878886</v>
      </c>
      <c r="U4942" s="39">
        <v>58447.089304529502</v>
      </c>
      <c r="V4942" s="39">
        <f t="shared" si="1393"/>
        <v>7876.9248070522008</v>
      </c>
      <c r="W4942" s="39">
        <v>59890.416424650401</v>
      </c>
      <c r="X4942" s="39">
        <f t="shared" si="1394"/>
        <v>238.9895322322991</v>
      </c>
      <c r="Y4942" s="39">
        <f t="shared" si="1397"/>
        <v>9320.2519271730998</v>
      </c>
      <c r="Z4942" s="39">
        <f t="shared" si="1398"/>
        <v>9170.5835753495994</v>
      </c>
      <c r="AA4942" s="45">
        <f t="shared" si="1399"/>
        <v>6.5131593849520344E-2</v>
      </c>
      <c r="AB4942" s="45">
        <f t="shared" si="1400"/>
        <v>0.42599074584691182</v>
      </c>
      <c r="AC4942" s="45">
        <f t="shared" si="1401"/>
        <v>1.2924755736412982E-2</v>
      </c>
      <c r="AD4942" s="45">
        <f t="shared" si="1402"/>
        <v>0.50404709543284509</v>
      </c>
      <c r="AE4942" s="45">
        <f t="shared" si="1403"/>
        <v>0.49595290456715485</v>
      </c>
      <c r="AF4942" s="43">
        <f>('Estimates from MCMC'!$B$2-'MCMC runs'!W4942)/'Estimates from MCMC'!$B$2</f>
        <v>0.13278961462112623</v>
      </c>
    </row>
    <row r="4943" spans="1:32" x14ac:dyDescent="0.3">
      <c r="A4943" s="38">
        <v>412</v>
      </c>
      <c r="B4943" s="38">
        <v>2221344.9311278015</v>
      </c>
      <c r="C4943" s="39">
        <v>52099.434094582801</v>
      </c>
      <c r="D4943" s="39">
        <v>51013.776760831402</v>
      </c>
      <c r="E4943" s="39">
        <f t="shared" si="1386"/>
        <v>1085.6573337513983</v>
      </c>
      <c r="F4943" s="39">
        <v>52020.5851166379</v>
      </c>
      <c r="G4943" s="40">
        <f t="shared" si="1387"/>
        <v>78.84897794490098</v>
      </c>
      <c r="H4943" s="39">
        <v>52012.781626389398</v>
      </c>
      <c r="I4943" s="39">
        <f t="shared" si="1388"/>
        <v>86.652468193402456</v>
      </c>
      <c r="J4943" s="39">
        <v>50849.382822879401</v>
      </c>
      <c r="K4943" s="40">
        <f t="shared" si="1389"/>
        <v>1250.0512717033998</v>
      </c>
      <c r="L4943" s="39">
        <v>50283.549534397302</v>
      </c>
      <c r="M4943" s="39">
        <f t="shared" si="1390"/>
        <v>1815.8845601854991</v>
      </c>
      <c r="N4943" s="39">
        <f t="shared" si="1395"/>
        <v>565.83328848209931</v>
      </c>
      <c r="O4943" s="40">
        <f>'Estimates from MCMC'!$B$2-L4943</f>
        <v>18777.450465602698</v>
      </c>
      <c r="P4943" s="39">
        <v>51468.323535974603</v>
      </c>
      <c r="Q4943" s="40">
        <f t="shared" si="1391"/>
        <v>1184.7740015773015</v>
      </c>
      <c r="R4943" s="39">
        <v>51498.447997093601</v>
      </c>
      <c r="S4943" s="39">
        <f t="shared" si="1392"/>
        <v>30.124461118997715</v>
      </c>
      <c r="T4943" s="39">
        <f t="shared" si="1396"/>
        <v>1214.8984626962992</v>
      </c>
      <c r="U4943" s="39">
        <v>57995.6108194267</v>
      </c>
      <c r="V4943" s="39">
        <f t="shared" si="1393"/>
        <v>7712.0612850293983</v>
      </c>
      <c r="W4943" s="39">
        <v>59446.325773423698</v>
      </c>
      <c r="X4943" s="39">
        <f t="shared" si="1394"/>
        <v>235.81649130069854</v>
      </c>
      <c r="Y4943" s="39">
        <f t="shared" si="1397"/>
        <v>9162.7762390263961</v>
      </c>
      <c r="Z4943" s="39">
        <f t="shared" si="1398"/>
        <v>9614.6742265763023</v>
      </c>
      <c r="AA4943" s="45">
        <f t="shared" si="1399"/>
        <v>6.4699862471840883E-2</v>
      </c>
      <c r="AB4943" s="45">
        <f t="shared" si="1400"/>
        <v>0.41070864754278902</v>
      </c>
      <c r="AC4943" s="45">
        <f t="shared" si="1401"/>
        <v>1.2558493589567808E-2</v>
      </c>
      <c r="AD4943" s="45">
        <f t="shared" si="1402"/>
        <v>0.4879670036041977</v>
      </c>
      <c r="AE4943" s="45">
        <f t="shared" si="1403"/>
        <v>0.51203299639580224</v>
      </c>
      <c r="AF4943" s="43">
        <f>('Estimates from MCMC'!$B$2-'MCMC runs'!W4943)/'Estimates from MCMC'!$B$2</f>
        <v>0.13922002615913906</v>
      </c>
    </row>
    <row r="4944" spans="1:32" x14ac:dyDescent="0.3">
      <c r="A4944" s="38">
        <v>1551</v>
      </c>
      <c r="B4944" s="38">
        <v>2048390.5022862582</v>
      </c>
      <c r="C4944" s="39">
        <v>53519.598018386198</v>
      </c>
      <c r="D4944" s="39">
        <v>52388.099584824799</v>
      </c>
      <c r="E4944" s="39">
        <f t="shared" si="1386"/>
        <v>1131.498433561399</v>
      </c>
      <c r="F4944" s="39">
        <v>53460.632850506001</v>
      </c>
      <c r="G4944" s="40">
        <f t="shared" si="1387"/>
        <v>58.965167880196532</v>
      </c>
      <c r="H4944" s="39">
        <v>53431.454926094797</v>
      </c>
      <c r="I4944" s="39">
        <f t="shared" si="1388"/>
        <v>88.143092291400535</v>
      </c>
      <c r="J4944" s="39">
        <v>52241.718415933799</v>
      </c>
      <c r="K4944" s="40">
        <f t="shared" si="1389"/>
        <v>1277.8796024523981</v>
      </c>
      <c r="L4944" s="39">
        <v>51666.543478149702</v>
      </c>
      <c r="M4944" s="39">
        <f t="shared" si="1390"/>
        <v>1853.0545402364951</v>
      </c>
      <c r="N4944" s="39">
        <f t="shared" si="1395"/>
        <v>575.17493778409698</v>
      </c>
      <c r="O4944" s="40">
        <f>'Estimates from MCMC'!$B$2-L4944</f>
        <v>17394.456521850298</v>
      </c>
      <c r="P4944" s="39">
        <v>52880.014628925797</v>
      </c>
      <c r="Q4944" s="40">
        <f t="shared" si="1391"/>
        <v>1213.4711507760949</v>
      </c>
      <c r="R4944" s="39">
        <v>52910.408352181803</v>
      </c>
      <c r="S4944" s="39">
        <f t="shared" si="1392"/>
        <v>30.393723256005615</v>
      </c>
      <c r="T4944" s="39">
        <f t="shared" si="1396"/>
        <v>1243.8648740321005</v>
      </c>
      <c r="U4944" s="39">
        <v>59613.442418469502</v>
      </c>
      <c r="V4944" s="39">
        <f t="shared" si="1393"/>
        <v>7946.8989403197993</v>
      </c>
      <c r="W4944" s="39">
        <v>61100.932493431799</v>
      </c>
      <c r="X4944" s="39">
        <f t="shared" si="1394"/>
        <v>243.62520093019702</v>
      </c>
      <c r="Y4944" s="39">
        <f t="shared" si="1397"/>
        <v>9434.3890152820968</v>
      </c>
      <c r="Z4944" s="39">
        <f t="shared" si="1398"/>
        <v>7960.0675065682008</v>
      </c>
      <c r="AA4944" s="45">
        <f t="shared" si="1399"/>
        <v>7.150926920134594E-2</v>
      </c>
      <c r="AB4944" s="45">
        <f t="shared" si="1400"/>
        <v>0.4568638824867674</v>
      </c>
      <c r="AC4944" s="45">
        <f t="shared" si="1401"/>
        <v>1.4005910482121917E-2</v>
      </c>
      <c r="AD4944" s="45">
        <f t="shared" si="1402"/>
        <v>0.54237906217023524</v>
      </c>
      <c r="AE4944" s="45">
        <f t="shared" si="1403"/>
        <v>0.45762093782976476</v>
      </c>
      <c r="AF4944" s="43">
        <f>('Estimates from MCMC'!$B$2-'MCMC runs'!W4944)/'Estimates from MCMC'!$B$2</f>
        <v>0.11526139943771739</v>
      </c>
    </row>
    <row r="4945" spans="1:32" x14ac:dyDescent="0.3">
      <c r="A4945" s="38">
        <v>4977</v>
      </c>
      <c r="B4945" s="38">
        <v>2366804.2780607925</v>
      </c>
      <c r="C4945" s="39">
        <v>53806.893656643697</v>
      </c>
      <c r="D4945" s="39">
        <v>52700.793848205198</v>
      </c>
      <c r="E4945" s="39">
        <f t="shared" si="1386"/>
        <v>1106.0998084384992</v>
      </c>
      <c r="F4945" s="39">
        <v>53739.9530521915</v>
      </c>
      <c r="G4945" s="40">
        <f t="shared" si="1387"/>
        <v>66.940604452196567</v>
      </c>
      <c r="H4945" s="39">
        <v>53720.431588076797</v>
      </c>
      <c r="I4945" s="39">
        <f t="shared" si="1388"/>
        <v>86.462068566899688</v>
      </c>
      <c r="J4945" s="39">
        <v>52548.1833850396</v>
      </c>
      <c r="K4945" s="40">
        <f t="shared" si="1389"/>
        <v>1258.7102716040972</v>
      </c>
      <c r="L4945" s="39">
        <v>51983.456485345203</v>
      </c>
      <c r="M4945" s="39">
        <f t="shared" si="1390"/>
        <v>1823.4371712984939</v>
      </c>
      <c r="N4945" s="39">
        <f t="shared" si="1395"/>
        <v>564.72689969439671</v>
      </c>
      <c r="O4945" s="40">
        <f>'Estimates from MCMC'!$B$2-L4945</f>
        <v>17077.543514654797</v>
      </c>
      <c r="P4945" s="39">
        <v>53170.164237226003</v>
      </c>
      <c r="Q4945" s="40">
        <f t="shared" si="1391"/>
        <v>1186.7077518808001</v>
      </c>
      <c r="R4945" s="39">
        <v>53200.057234444997</v>
      </c>
      <c r="S4945" s="39">
        <f t="shared" si="1392"/>
        <v>29.892997218994424</v>
      </c>
      <c r="T4945" s="39">
        <f t="shared" si="1396"/>
        <v>1216.6007490997945</v>
      </c>
      <c r="U4945" s="39">
        <v>60143.548054475199</v>
      </c>
      <c r="V4945" s="39">
        <f t="shared" si="1393"/>
        <v>8160.0915691299961</v>
      </c>
      <c r="W4945" s="39">
        <v>61601.3261956528</v>
      </c>
      <c r="X4945" s="39">
        <f t="shared" si="1394"/>
        <v>241.17739207780687</v>
      </c>
      <c r="Y4945" s="39">
        <f t="shared" si="1397"/>
        <v>9617.8697103075974</v>
      </c>
      <c r="Z4945" s="39">
        <f t="shared" si="1398"/>
        <v>7459.6738043471996</v>
      </c>
      <c r="AA4945" s="45">
        <f t="shared" si="1399"/>
        <v>7.1239797928536366E-2</v>
      </c>
      <c r="AB4945" s="45">
        <f t="shared" si="1400"/>
        <v>0.47782583965472292</v>
      </c>
      <c r="AC4945" s="45">
        <f t="shared" si="1401"/>
        <v>1.4122487339636681E-2</v>
      </c>
      <c r="AD4945" s="45">
        <f t="shared" si="1402"/>
        <v>0.56318812492289594</v>
      </c>
      <c r="AE4945" s="45">
        <f t="shared" si="1403"/>
        <v>0.43681187507710406</v>
      </c>
      <c r="AF4945" s="43">
        <f>('Estimates from MCMC'!$B$2-'MCMC runs'!W4945)/'Estimates from MCMC'!$B$2</f>
        <v>0.10801572239537799</v>
      </c>
    </row>
    <row r="4946" spans="1:32" x14ac:dyDescent="0.3">
      <c r="A4946" s="38">
        <v>609</v>
      </c>
      <c r="B4946" s="38">
        <v>2019957.6949881187</v>
      </c>
      <c r="C4946" s="39">
        <v>52477.581478352797</v>
      </c>
      <c r="D4946" s="39">
        <v>51367.2146329385</v>
      </c>
      <c r="E4946" s="39">
        <f t="shared" si="1386"/>
        <v>1110.3668454142971</v>
      </c>
      <c r="F4946" s="39">
        <v>52416.309178871998</v>
      </c>
      <c r="G4946" s="40">
        <f t="shared" si="1387"/>
        <v>61.27229948079912</v>
      </c>
      <c r="H4946" s="39">
        <v>52391.3979502605</v>
      </c>
      <c r="I4946" s="39">
        <f t="shared" si="1388"/>
        <v>86.18352809229691</v>
      </c>
      <c r="J4946" s="39">
        <v>51220.522448516902</v>
      </c>
      <c r="K4946" s="40">
        <f t="shared" si="1389"/>
        <v>1257.0590298358948</v>
      </c>
      <c r="L4946" s="39">
        <v>50658.154653887701</v>
      </c>
      <c r="M4946" s="39">
        <f t="shared" si="1390"/>
        <v>1819.4268244650957</v>
      </c>
      <c r="N4946" s="39">
        <f t="shared" si="1395"/>
        <v>562.36779462920094</v>
      </c>
      <c r="O4946" s="40">
        <f>'Estimates from MCMC'!$B$2-L4946</f>
        <v>18402.845346112299</v>
      </c>
      <c r="P4946" s="39">
        <v>51843.397116850298</v>
      </c>
      <c r="Q4946" s="40">
        <f t="shared" si="1391"/>
        <v>1185.2424629625966</v>
      </c>
      <c r="R4946" s="39">
        <v>51873.123644774503</v>
      </c>
      <c r="S4946" s="39">
        <f t="shared" si="1392"/>
        <v>29.726527924205584</v>
      </c>
      <c r="T4946" s="39">
        <f t="shared" si="1396"/>
        <v>1214.9689908868022</v>
      </c>
      <c r="U4946" s="39">
        <v>58525.153186063602</v>
      </c>
      <c r="V4946" s="39">
        <f t="shared" si="1393"/>
        <v>7866.9985321759013</v>
      </c>
      <c r="W4946" s="39">
        <v>59978.846951978499</v>
      </c>
      <c r="X4946" s="39">
        <f t="shared" si="1394"/>
        <v>238.72477502809488</v>
      </c>
      <c r="Y4946" s="39">
        <f t="shared" si="1397"/>
        <v>9320.6922980907984</v>
      </c>
      <c r="Z4946" s="39">
        <f t="shared" si="1398"/>
        <v>9082.1530480215006</v>
      </c>
      <c r="AA4946" s="45">
        <f t="shared" si="1399"/>
        <v>6.6020714081774914E-2</v>
      </c>
      <c r="AB4946" s="45">
        <f t="shared" si="1400"/>
        <v>0.42748816197805234</v>
      </c>
      <c r="AC4946" s="45">
        <f t="shared" si="1401"/>
        <v>1.2972166561108812E-2</v>
      </c>
      <c r="AD4946" s="45">
        <f t="shared" si="1402"/>
        <v>0.50648104262093607</v>
      </c>
      <c r="AE4946" s="45">
        <f t="shared" si="1403"/>
        <v>0.49351895737906393</v>
      </c>
      <c r="AF4946" s="43">
        <f>('Estimates from MCMC'!$B$2-'MCMC runs'!W4946)/'Estimates from MCMC'!$B$2</f>
        <v>0.13150914478535644</v>
      </c>
    </row>
    <row r="4947" spans="1:32" x14ac:dyDescent="0.3">
      <c r="A4947" s="38">
        <v>4650</v>
      </c>
      <c r="B4947" s="38">
        <v>2000588.5763548838</v>
      </c>
      <c r="C4947" s="39">
        <v>52555.111043108598</v>
      </c>
      <c r="D4947" s="39">
        <v>51493.090344922697</v>
      </c>
      <c r="E4947" s="39">
        <f t="shared" si="1386"/>
        <v>1062.020698185901</v>
      </c>
      <c r="F4947" s="39">
        <v>52492.091008128198</v>
      </c>
      <c r="G4947" s="40">
        <f t="shared" si="1387"/>
        <v>63.020034980399942</v>
      </c>
      <c r="H4947" s="39">
        <v>52472.810275256699</v>
      </c>
      <c r="I4947" s="39">
        <f t="shared" si="1388"/>
        <v>82.300767851898854</v>
      </c>
      <c r="J4947" s="39">
        <v>51348.453917435101</v>
      </c>
      <c r="K4947" s="40">
        <f t="shared" si="1389"/>
        <v>1206.6571256734969</v>
      </c>
      <c r="L4947" s="39">
        <v>50810.925775919102</v>
      </c>
      <c r="M4947" s="39">
        <f t="shared" si="1390"/>
        <v>1744.1852671894958</v>
      </c>
      <c r="N4947" s="39">
        <f t="shared" si="1395"/>
        <v>537.52814151599887</v>
      </c>
      <c r="O4947" s="40">
        <f>'Estimates from MCMC'!$B$2-L4947</f>
        <v>18250.074224080898</v>
      </c>
      <c r="P4947" s="39">
        <v>51934.090893403401</v>
      </c>
      <c r="Q4947" s="40">
        <f t="shared" si="1391"/>
        <v>1123.1651174842991</v>
      </c>
      <c r="R4947" s="39">
        <v>51962.882242116801</v>
      </c>
      <c r="S4947" s="39">
        <f t="shared" si="1392"/>
        <v>28.791348713399202</v>
      </c>
      <c r="T4947" s="39">
        <f t="shared" si="1396"/>
        <v>1151.9564661976983</v>
      </c>
      <c r="U4947" s="39">
        <v>58629.603288231599</v>
      </c>
      <c r="V4947" s="39">
        <f t="shared" si="1393"/>
        <v>7818.6775123124971</v>
      </c>
      <c r="W4947" s="39">
        <v>60007.804136814499</v>
      </c>
      <c r="X4947" s="39">
        <f t="shared" si="1394"/>
        <v>226.24438238520088</v>
      </c>
      <c r="Y4947" s="39">
        <f t="shared" si="1397"/>
        <v>9196.8783608953963</v>
      </c>
      <c r="Z4947" s="39">
        <f t="shared" si="1398"/>
        <v>9053.1958631855014</v>
      </c>
      <c r="AA4947" s="45">
        <f t="shared" si="1399"/>
        <v>6.3120645541139581E-2</v>
      </c>
      <c r="AB4947" s="45">
        <f t="shared" si="1400"/>
        <v>0.42841894319507939</v>
      </c>
      <c r="AC4947" s="45">
        <f t="shared" si="1401"/>
        <v>1.2396902040358409E-2</v>
      </c>
      <c r="AD4947" s="45">
        <f t="shared" si="1402"/>
        <v>0.50393649077657743</v>
      </c>
      <c r="AE4947" s="45">
        <f t="shared" si="1403"/>
        <v>0.49606350922342257</v>
      </c>
      <c r="AF4947" s="43">
        <f>('Estimates from MCMC'!$B$2-'MCMC runs'!W4947)/'Estimates from MCMC'!$B$2</f>
        <v>0.13108984612423077</v>
      </c>
    </row>
    <row r="4948" spans="1:32" x14ac:dyDescent="0.3">
      <c r="A4948" s="38">
        <v>4914</v>
      </c>
      <c r="B4948" s="38">
        <v>2065207.6553520239</v>
      </c>
      <c r="C4948" s="39">
        <v>52941.3697003993</v>
      </c>
      <c r="D4948" s="39">
        <v>51832.798807994201</v>
      </c>
      <c r="E4948" s="39">
        <f t="shared" si="1386"/>
        <v>1108.5708924050996</v>
      </c>
      <c r="F4948" s="39">
        <v>52879.661447196399</v>
      </c>
      <c r="G4948" s="40">
        <f t="shared" si="1387"/>
        <v>61.708253202901687</v>
      </c>
      <c r="H4948" s="39">
        <v>52855.241823856501</v>
      </c>
      <c r="I4948" s="39">
        <f t="shared" si="1388"/>
        <v>86.12787654279964</v>
      </c>
      <c r="J4948" s="39">
        <v>51685.716671142</v>
      </c>
      <c r="K4948" s="40">
        <f t="shared" si="1389"/>
        <v>1255.6530292573007</v>
      </c>
      <c r="L4948" s="39">
        <v>51123.5866817922</v>
      </c>
      <c r="M4948" s="39">
        <f t="shared" si="1390"/>
        <v>1817.7830186071005</v>
      </c>
      <c r="N4948" s="39">
        <f t="shared" si="1395"/>
        <v>562.12998934979987</v>
      </c>
      <c r="O4948" s="40">
        <f>'Estimates from MCMC'!$B$2-L4948</f>
        <v>17937.4133182078</v>
      </c>
      <c r="P4948" s="39">
        <v>52306.424352785099</v>
      </c>
      <c r="Q4948" s="40">
        <f t="shared" si="1391"/>
        <v>1182.8376709928998</v>
      </c>
      <c r="R4948" s="39">
        <v>52336.218486923302</v>
      </c>
      <c r="S4948" s="39">
        <f t="shared" si="1392"/>
        <v>29.794134138202935</v>
      </c>
      <c r="T4948" s="39">
        <f t="shared" si="1396"/>
        <v>1212.6318051311027</v>
      </c>
      <c r="U4948" s="39">
        <v>59091.7660931762</v>
      </c>
      <c r="V4948" s="39">
        <f t="shared" si="1393"/>
        <v>7968.1794113840006</v>
      </c>
      <c r="W4948" s="39">
        <v>60543.5054364772</v>
      </c>
      <c r="X4948" s="39">
        <f t="shared" si="1394"/>
        <v>239.10753816989745</v>
      </c>
      <c r="Y4948" s="39">
        <f t="shared" si="1397"/>
        <v>9419.9187546850007</v>
      </c>
      <c r="Z4948" s="39">
        <f t="shared" si="1398"/>
        <v>8517.4945635227996</v>
      </c>
      <c r="AA4948" s="45">
        <f t="shared" si="1399"/>
        <v>6.7603493526025391E-2</v>
      </c>
      <c r="AB4948" s="45">
        <f t="shared" si="1400"/>
        <v>0.44422120793167597</v>
      </c>
      <c r="AC4948" s="45">
        <f t="shared" si="1401"/>
        <v>1.3330101387984723E-2</v>
      </c>
      <c r="AD4948" s="45">
        <f t="shared" si="1402"/>
        <v>0.52515480284568605</v>
      </c>
      <c r="AE4948" s="45">
        <f t="shared" si="1403"/>
        <v>0.47484519715431395</v>
      </c>
      <c r="AF4948" s="43">
        <f>('Estimates from MCMC'!$B$2-'MCMC runs'!W4948)/'Estimates from MCMC'!$B$2</f>
        <v>0.1233329167478432</v>
      </c>
    </row>
    <row r="4949" spans="1:32" x14ac:dyDescent="0.3">
      <c r="A4949" s="38">
        <v>2770</v>
      </c>
      <c r="B4949" s="38">
        <v>1949829.0126991863</v>
      </c>
      <c r="C4949" s="39">
        <v>52983.592675326901</v>
      </c>
      <c r="D4949" s="39">
        <v>51839.338428654002</v>
      </c>
      <c r="E4949" s="39">
        <f t="shared" si="1386"/>
        <v>1144.2542466728992</v>
      </c>
      <c r="F4949" s="39">
        <v>52927.525757686999</v>
      </c>
      <c r="G4949" s="40">
        <f t="shared" si="1387"/>
        <v>56.066917639902385</v>
      </c>
      <c r="H4949" s="39">
        <v>52894.100456823799</v>
      </c>
      <c r="I4949" s="39">
        <f t="shared" si="1388"/>
        <v>89.492218503102777</v>
      </c>
      <c r="J4949" s="39">
        <v>51694.474153328301</v>
      </c>
      <c r="K4949" s="40">
        <f t="shared" si="1389"/>
        <v>1289.1185219986</v>
      </c>
      <c r="L4949" s="39">
        <v>51110.560353576497</v>
      </c>
      <c r="M4949" s="39">
        <f t="shared" si="1390"/>
        <v>1873.0323217504047</v>
      </c>
      <c r="N4949" s="39">
        <f t="shared" si="1395"/>
        <v>583.91379975180462</v>
      </c>
      <c r="O4949" s="40">
        <f>'Estimates from MCMC'!$B$2-L4949</f>
        <v>17950.439646423503</v>
      </c>
      <c r="P4949" s="39">
        <v>52338.659214952597</v>
      </c>
      <c r="Q4949" s="40">
        <f t="shared" si="1391"/>
        <v>1228.0988613761001</v>
      </c>
      <c r="R4949" s="39">
        <v>52369.630856150601</v>
      </c>
      <c r="S4949" s="39">
        <f t="shared" si="1392"/>
        <v>30.971641198004363</v>
      </c>
      <c r="T4949" s="39">
        <f t="shared" si="1396"/>
        <v>1259.0705025741045</v>
      </c>
      <c r="U4949" s="39">
        <v>59094.890659440702</v>
      </c>
      <c r="V4949" s="39">
        <f t="shared" si="1393"/>
        <v>7984.330305864205</v>
      </c>
      <c r="W4949" s="39">
        <v>60601.453783433797</v>
      </c>
      <c r="X4949" s="39">
        <f t="shared" si="1394"/>
        <v>247.49262141899089</v>
      </c>
      <c r="Y4949" s="39">
        <f t="shared" si="1397"/>
        <v>9490.8934298573004</v>
      </c>
      <c r="Z4949" s="39">
        <f t="shared" si="1398"/>
        <v>8459.5462165662029</v>
      </c>
      <c r="AA4949" s="45">
        <f t="shared" si="1399"/>
        <v>7.0141485522053237E-2</v>
      </c>
      <c r="AB4949" s="45">
        <f t="shared" si="1400"/>
        <v>0.44479859341244748</v>
      </c>
      <c r="AC4949" s="45">
        <f t="shared" si="1401"/>
        <v>1.3787552076380593E-2</v>
      </c>
      <c r="AD4949" s="45">
        <f t="shared" si="1402"/>
        <v>0.52872763101088127</v>
      </c>
      <c r="AE4949" s="45">
        <f t="shared" si="1403"/>
        <v>0.47127236898911873</v>
      </c>
      <c r="AF4949" s="43">
        <f>('Estimates from MCMC'!$B$2-'MCMC runs'!W4949)/'Estimates from MCMC'!$B$2</f>
        <v>0.12249382743612462</v>
      </c>
    </row>
    <row r="4950" spans="1:32" x14ac:dyDescent="0.3">
      <c r="A4950" s="38">
        <v>808</v>
      </c>
      <c r="B4950" s="38">
        <v>2046013.806473132</v>
      </c>
      <c r="C4950" s="39">
        <v>52445.243615353902</v>
      </c>
      <c r="D4950" s="39">
        <v>51334.387459684302</v>
      </c>
      <c r="E4950" s="39">
        <f t="shared" si="1386"/>
        <v>1110.8561556696004</v>
      </c>
      <c r="F4950" s="39">
        <v>52385.932179757299</v>
      </c>
      <c r="G4950" s="40">
        <f t="shared" si="1387"/>
        <v>59.311435596602678</v>
      </c>
      <c r="H4950" s="39">
        <v>52359.035891608197</v>
      </c>
      <c r="I4950" s="39">
        <f t="shared" si="1388"/>
        <v>86.207723745705152</v>
      </c>
      <c r="J4950" s="39">
        <v>51189.425104414498</v>
      </c>
      <c r="K4950" s="40">
        <f t="shared" si="1389"/>
        <v>1255.8185109394035</v>
      </c>
      <c r="L4950" s="39">
        <v>50626.964586955102</v>
      </c>
      <c r="M4950" s="39">
        <f t="shared" si="1390"/>
        <v>1818.2790283987997</v>
      </c>
      <c r="N4950" s="39">
        <f t="shared" si="1395"/>
        <v>562.46051745939621</v>
      </c>
      <c r="O4950" s="40">
        <f>'Estimates from MCMC'!$B$2-L4950</f>
        <v>18434.035413044898</v>
      </c>
      <c r="P4950" s="39">
        <v>51808.842839954603</v>
      </c>
      <c r="Q4950" s="40">
        <f t="shared" si="1391"/>
        <v>1181.8782529995005</v>
      </c>
      <c r="R4950" s="39">
        <v>51838.7797569795</v>
      </c>
      <c r="S4950" s="39">
        <f t="shared" si="1392"/>
        <v>29.936917024897411</v>
      </c>
      <c r="T4950" s="39">
        <f t="shared" si="1396"/>
        <v>1211.815170024398</v>
      </c>
      <c r="U4950" s="39">
        <v>58530.257495695398</v>
      </c>
      <c r="V4950" s="39">
        <f t="shared" si="1393"/>
        <v>7903.2929087402954</v>
      </c>
      <c r="W4950" s="39">
        <v>59981.825162814202</v>
      </c>
      <c r="X4950" s="39">
        <f t="shared" si="1394"/>
        <v>239.75249709440686</v>
      </c>
      <c r="Y4950" s="39">
        <f t="shared" si="1397"/>
        <v>9354.8605758591002</v>
      </c>
      <c r="Z4950" s="39">
        <f t="shared" si="1398"/>
        <v>9079.1748371857975</v>
      </c>
      <c r="AA4950" s="45">
        <f t="shared" si="1399"/>
        <v>6.5737921343410971E-2</v>
      </c>
      <c r="AB4950" s="45">
        <f t="shared" si="1400"/>
        <v>0.42873373798270498</v>
      </c>
      <c r="AC4950" s="45">
        <f t="shared" si="1401"/>
        <v>1.3005969215223777E-2</v>
      </c>
      <c r="AD4950" s="45">
        <f t="shared" si="1402"/>
        <v>0.50747762854133971</v>
      </c>
      <c r="AE4950" s="45">
        <f t="shared" si="1403"/>
        <v>0.49252237145866029</v>
      </c>
      <c r="AF4950" s="43">
        <f>('Estimates from MCMC'!$B$2-'MCMC runs'!W4950)/'Estimates from MCMC'!$B$2</f>
        <v>0.13146602043390332</v>
      </c>
    </row>
    <row r="4951" spans="1:32" x14ac:dyDescent="0.3">
      <c r="A4951" s="38">
        <v>4382</v>
      </c>
      <c r="B4951" s="38">
        <v>2221540.3648326471</v>
      </c>
      <c r="C4951" s="39">
        <v>52782.649770598</v>
      </c>
      <c r="D4951" s="39">
        <v>51643.093482842902</v>
      </c>
      <c r="E4951" s="39">
        <f t="shared" si="1386"/>
        <v>1139.5562877550983</v>
      </c>
      <c r="F4951" s="39">
        <v>52720.635975235702</v>
      </c>
      <c r="G4951" s="40">
        <f t="shared" si="1387"/>
        <v>62.013795362297969</v>
      </c>
      <c r="H4951" s="39">
        <v>52693.554116460502</v>
      </c>
      <c r="I4951" s="39">
        <f t="shared" si="1388"/>
        <v>89.095654137498059</v>
      </c>
      <c r="J4951" s="39">
        <v>51492.8945723</v>
      </c>
      <c r="K4951" s="40">
        <f t="shared" si="1389"/>
        <v>1289.7551982980003</v>
      </c>
      <c r="L4951" s="39">
        <v>50911.680080125501</v>
      </c>
      <c r="M4951" s="39">
        <f t="shared" si="1390"/>
        <v>1870.9696904724988</v>
      </c>
      <c r="N4951" s="39">
        <f t="shared" si="1395"/>
        <v>581.21449217449845</v>
      </c>
      <c r="O4951" s="40">
        <f>'Estimates from MCMC'!$B$2-L4951</f>
        <v>18149.319919874499</v>
      </c>
      <c r="P4951" s="39">
        <v>52135.564107475097</v>
      </c>
      <c r="Q4951" s="40">
        <f t="shared" si="1391"/>
        <v>1223.8840273495953</v>
      </c>
      <c r="R4951" s="39">
        <v>52166.3308240685</v>
      </c>
      <c r="S4951" s="39">
        <f t="shared" si="1392"/>
        <v>30.766716593403544</v>
      </c>
      <c r="T4951" s="39">
        <f t="shared" si="1396"/>
        <v>1254.6507439429988</v>
      </c>
      <c r="U4951" s="39">
        <v>58887.281614815998</v>
      </c>
      <c r="V4951" s="39">
        <f t="shared" si="1393"/>
        <v>7975.6015346904969</v>
      </c>
      <c r="W4951" s="39">
        <v>60390.336002606004</v>
      </c>
      <c r="X4951" s="39">
        <f t="shared" si="1394"/>
        <v>248.40364384700661</v>
      </c>
      <c r="Y4951" s="39">
        <f t="shared" si="1397"/>
        <v>9478.6559224805023</v>
      </c>
      <c r="Z4951" s="39">
        <f t="shared" si="1398"/>
        <v>8670.6639973939964</v>
      </c>
      <c r="AA4951" s="45">
        <f t="shared" si="1399"/>
        <v>6.9129353027111914E-2</v>
      </c>
      <c r="AB4951" s="45">
        <f t="shared" si="1400"/>
        <v>0.43944354774179589</v>
      </c>
      <c r="AC4951" s="45">
        <f t="shared" si="1401"/>
        <v>1.3686664015161859E-2</v>
      </c>
      <c r="AD4951" s="45">
        <f t="shared" si="1402"/>
        <v>0.52225956478406965</v>
      </c>
      <c r="AE4951" s="45">
        <f t="shared" si="1403"/>
        <v>0.47774043521593029</v>
      </c>
      <c r="AF4951" s="43">
        <f>('Estimates from MCMC'!$B$2-'MCMC runs'!W4951)/'Estimates from MCMC'!$B$2</f>
        <v>0.12555080287563164</v>
      </c>
    </row>
    <row r="4952" spans="1:32" x14ac:dyDescent="0.3">
      <c r="A4952" s="38">
        <v>1028</v>
      </c>
      <c r="B4952" s="38">
        <v>1963617.8193765224</v>
      </c>
      <c r="C4952" s="39">
        <v>52264.272887732099</v>
      </c>
      <c r="D4952" s="39">
        <v>51178.969023371297</v>
      </c>
      <c r="E4952" s="39">
        <f t="shared" si="1386"/>
        <v>1085.3038643608015</v>
      </c>
      <c r="F4952" s="39">
        <v>52188.122576195798</v>
      </c>
      <c r="G4952" s="40">
        <f t="shared" si="1387"/>
        <v>76.15031153630116</v>
      </c>
      <c r="H4952" s="39">
        <v>52180.328640781903</v>
      </c>
      <c r="I4952" s="39">
        <f t="shared" si="1388"/>
        <v>83.94424695019552</v>
      </c>
      <c r="J4952" s="39">
        <v>51019.862159153803</v>
      </c>
      <c r="K4952" s="40">
        <f t="shared" si="1389"/>
        <v>1244.4107285782957</v>
      </c>
      <c r="L4952" s="39">
        <v>50471.870901016897</v>
      </c>
      <c r="M4952" s="39">
        <f t="shared" si="1390"/>
        <v>1792.4019867152019</v>
      </c>
      <c r="N4952" s="39">
        <f t="shared" si="1395"/>
        <v>547.99125813690625</v>
      </c>
      <c r="O4952" s="40">
        <f>'Estimates from MCMC'!$B$2-L4952</f>
        <v>18589.129098983103</v>
      </c>
      <c r="P4952" s="39">
        <v>51631.686303752998</v>
      </c>
      <c r="Q4952" s="40">
        <f t="shared" si="1391"/>
        <v>1159.8154027361015</v>
      </c>
      <c r="R4952" s="39">
        <v>51660.472973243501</v>
      </c>
      <c r="S4952" s="39">
        <f t="shared" si="1392"/>
        <v>28.786669490502391</v>
      </c>
      <c r="T4952" s="39">
        <f t="shared" si="1396"/>
        <v>1188.6020722266039</v>
      </c>
      <c r="U4952" s="39">
        <v>58335.898230054401</v>
      </c>
      <c r="V4952" s="39">
        <f t="shared" si="1393"/>
        <v>7864.0273290375044</v>
      </c>
      <c r="W4952" s="39">
        <v>59760.2502358688</v>
      </c>
      <c r="X4952" s="39">
        <f t="shared" si="1394"/>
        <v>235.74993358779466</v>
      </c>
      <c r="Y4952" s="39">
        <f t="shared" si="1397"/>
        <v>9288.379334851903</v>
      </c>
      <c r="Z4952" s="39">
        <f t="shared" si="1398"/>
        <v>9300.7497641312002</v>
      </c>
      <c r="AA4952" s="45">
        <f t="shared" si="1399"/>
        <v>6.39407078135589E-2</v>
      </c>
      <c r="AB4952" s="45">
        <f t="shared" si="1400"/>
        <v>0.4230444195187012</v>
      </c>
      <c r="AC4952" s="45">
        <f t="shared" si="1401"/>
        <v>1.2682139778172345E-2</v>
      </c>
      <c r="AD4952" s="45">
        <f t="shared" si="1402"/>
        <v>0.49966726711043247</v>
      </c>
      <c r="AE4952" s="45">
        <f t="shared" si="1403"/>
        <v>0.50033273288956759</v>
      </c>
      <c r="AF4952" s="43">
        <f>('Estimates from MCMC'!$B$2-'MCMC runs'!W4952)/'Estimates from MCMC'!$B$2</f>
        <v>0.13467441485253906</v>
      </c>
    </row>
    <row r="4953" spans="1:32" x14ac:dyDescent="0.3">
      <c r="A4953" s="38">
        <v>3419</v>
      </c>
      <c r="B4953" s="38">
        <v>2075787.1729836857</v>
      </c>
      <c r="C4953" s="39">
        <v>52931.761323523002</v>
      </c>
      <c r="D4953" s="39">
        <v>51800.782805082701</v>
      </c>
      <c r="E4953" s="39">
        <f t="shared" si="1386"/>
        <v>1130.9785184403008</v>
      </c>
      <c r="F4953" s="39">
        <v>52870.743524514903</v>
      </c>
      <c r="G4953" s="40">
        <f t="shared" si="1387"/>
        <v>61.017799008099246</v>
      </c>
      <c r="H4953" s="39">
        <v>52844.080235012698</v>
      </c>
      <c r="I4953" s="39">
        <f t="shared" si="1388"/>
        <v>87.681088510304107</v>
      </c>
      <c r="J4953" s="39">
        <v>51652.8789821971</v>
      </c>
      <c r="K4953" s="40">
        <f t="shared" si="1389"/>
        <v>1278.8823413259015</v>
      </c>
      <c r="L4953" s="39">
        <v>51080.838401987603</v>
      </c>
      <c r="M4953" s="39">
        <f t="shared" si="1390"/>
        <v>1850.9229215353989</v>
      </c>
      <c r="N4953" s="39">
        <f t="shared" si="1395"/>
        <v>572.04058020949742</v>
      </c>
      <c r="O4953" s="40">
        <f>'Estimates from MCMC'!$B$2-L4953</f>
        <v>17980.161598012397</v>
      </c>
      <c r="P4953" s="39">
        <v>52290.155682497498</v>
      </c>
      <c r="Q4953" s="40">
        <f t="shared" si="1391"/>
        <v>1209.3172805098948</v>
      </c>
      <c r="R4953" s="39">
        <v>52320.263831422097</v>
      </c>
      <c r="S4953" s="39">
        <f t="shared" si="1392"/>
        <v>30.108148924598936</v>
      </c>
      <c r="T4953" s="39">
        <f t="shared" si="1396"/>
        <v>1239.4254294344937</v>
      </c>
      <c r="U4953" s="39">
        <v>58958.633424382402</v>
      </c>
      <c r="V4953" s="39">
        <f t="shared" si="1393"/>
        <v>7877.7950223947992</v>
      </c>
      <c r="W4953" s="39">
        <v>60440.779862322197</v>
      </c>
      <c r="X4953" s="39">
        <f t="shared" si="1394"/>
        <v>242.72100850530114</v>
      </c>
      <c r="Y4953" s="39">
        <f t="shared" si="1397"/>
        <v>9359.941460334594</v>
      </c>
      <c r="Z4953" s="39">
        <f t="shared" si="1398"/>
        <v>8620.220137677803</v>
      </c>
      <c r="AA4953" s="45">
        <f t="shared" si="1399"/>
        <v>6.8932941602232595E-2</v>
      </c>
      <c r="AB4953" s="45">
        <f t="shared" si="1400"/>
        <v>0.43813816574738929</v>
      </c>
      <c r="AC4953" s="45">
        <f t="shared" si="1401"/>
        <v>1.349937858912973E-2</v>
      </c>
      <c r="AD4953" s="45">
        <f t="shared" si="1402"/>
        <v>0.52057048593875155</v>
      </c>
      <c r="AE4953" s="45">
        <f t="shared" si="1403"/>
        <v>0.4794295140612484</v>
      </c>
      <c r="AF4953" s="43">
        <f>('Estimates from MCMC'!$B$2-'MCMC runs'!W4953)/'Estimates from MCMC'!$B$2</f>
        <v>0.12482037818273414</v>
      </c>
    </row>
    <row r="4954" spans="1:32" x14ac:dyDescent="0.3">
      <c r="A4954" s="38">
        <v>1057</v>
      </c>
      <c r="B4954" s="38">
        <v>2178858.7618026184</v>
      </c>
      <c r="C4954" s="39">
        <v>52160.919001138303</v>
      </c>
      <c r="D4954" s="39">
        <v>51107.164895469199</v>
      </c>
      <c r="E4954" s="39">
        <f t="shared" si="1386"/>
        <v>1053.7541056691043</v>
      </c>
      <c r="F4954" s="39">
        <v>52087.9194889684</v>
      </c>
      <c r="G4954" s="40">
        <f t="shared" si="1387"/>
        <v>72.999512169903028</v>
      </c>
      <c r="H4954" s="39">
        <v>52079.012168380599</v>
      </c>
      <c r="I4954" s="39">
        <f t="shared" si="1388"/>
        <v>81.906832757704251</v>
      </c>
      <c r="J4954" s="39">
        <v>50953.061710318601</v>
      </c>
      <c r="K4954" s="40">
        <f t="shared" si="1389"/>
        <v>1207.857290819702</v>
      </c>
      <c r="L4954" s="39">
        <v>50417.887407164999</v>
      </c>
      <c r="M4954" s="39">
        <f t="shared" si="1390"/>
        <v>1743.0315939733046</v>
      </c>
      <c r="N4954" s="39">
        <f t="shared" si="1395"/>
        <v>535.17430315360252</v>
      </c>
      <c r="O4954" s="40">
        <f>'Estimates from MCMC'!$B$2-L4954</f>
        <v>18643.112592835001</v>
      </c>
      <c r="P4954" s="39">
        <v>51538.443926924301</v>
      </c>
      <c r="Q4954" s="40">
        <f t="shared" si="1391"/>
        <v>1120.5565197593023</v>
      </c>
      <c r="R4954" s="39">
        <v>51566.899633225701</v>
      </c>
      <c r="S4954" s="39">
        <f t="shared" si="1392"/>
        <v>28.455706301399914</v>
      </c>
      <c r="T4954" s="39">
        <f t="shared" si="1396"/>
        <v>1149.0122260607022</v>
      </c>
      <c r="U4954" s="39">
        <v>58219.813736528202</v>
      </c>
      <c r="V4954" s="39">
        <f t="shared" si="1393"/>
        <v>7801.926329363203</v>
      </c>
      <c r="W4954" s="39">
        <v>59593.868819120602</v>
      </c>
      <c r="X4954" s="39">
        <f t="shared" si="1394"/>
        <v>225.04285653169791</v>
      </c>
      <c r="Y4954" s="39">
        <f t="shared" si="1397"/>
        <v>9175.9814119556031</v>
      </c>
      <c r="Z4954" s="39">
        <f t="shared" si="1398"/>
        <v>9467.131180879398</v>
      </c>
      <c r="AA4954" s="45">
        <f t="shared" si="1399"/>
        <v>6.1631995212124362E-2</v>
      </c>
      <c r="AB4954" s="45">
        <f t="shared" si="1400"/>
        <v>0.4184883983569177</v>
      </c>
      <c r="AC4954" s="45">
        <f t="shared" si="1401"/>
        <v>1.2071098933242902E-2</v>
      </c>
      <c r="AD4954" s="45">
        <f t="shared" si="1402"/>
        <v>0.492191492502285</v>
      </c>
      <c r="AE4954" s="45">
        <f t="shared" si="1403"/>
        <v>0.507808507497715</v>
      </c>
      <c r="AF4954" s="43">
        <f>('Estimates from MCMC'!$B$2-'MCMC runs'!W4954)/'Estimates from MCMC'!$B$2</f>
        <v>0.13708360986489332</v>
      </c>
    </row>
    <row r="4955" spans="1:32" x14ac:dyDescent="0.3">
      <c r="A4955" s="38">
        <v>3873</v>
      </c>
      <c r="B4955" s="38">
        <v>2007988.6045484249</v>
      </c>
      <c r="C4955" s="39">
        <v>52687.623824323098</v>
      </c>
      <c r="D4955" s="39">
        <v>51552.287235944801</v>
      </c>
      <c r="E4955" s="39">
        <f t="shared" si="1386"/>
        <v>1135.3365883782972</v>
      </c>
      <c r="F4955" s="39">
        <v>52610.272843299499</v>
      </c>
      <c r="G4955" s="40">
        <f t="shared" si="1387"/>
        <v>77.350981023599161</v>
      </c>
      <c r="H4955" s="39">
        <v>52597.495950380697</v>
      </c>
      <c r="I4955" s="39">
        <f t="shared" si="1388"/>
        <v>90.127873942401493</v>
      </c>
      <c r="J4955" s="39">
        <v>51386.064058513999</v>
      </c>
      <c r="K4955" s="40">
        <f t="shared" si="1389"/>
        <v>1301.5597658090992</v>
      </c>
      <c r="L4955" s="39">
        <v>50798.023301008703</v>
      </c>
      <c r="M4955" s="39">
        <f t="shared" si="1390"/>
        <v>1889.6005233143951</v>
      </c>
      <c r="N4955" s="39">
        <f t="shared" si="1395"/>
        <v>588.04075750529591</v>
      </c>
      <c r="O4955" s="40">
        <f>'Estimates from MCMC'!$B$2-L4955</f>
        <v>18262.976698991297</v>
      </c>
      <c r="P4955" s="39">
        <v>52036.889657838401</v>
      </c>
      <c r="Q4955" s="40">
        <f t="shared" si="1391"/>
        <v>1238.8663568296979</v>
      </c>
      <c r="R4955" s="39">
        <v>52067.961130305397</v>
      </c>
      <c r="S4955" s="39">
        <f t="shared" si="1392"/>
        <v>31.071472466996056</v>
      </c>
      <c r="T4955" s="39">
        <f t="shared" si="1396"/>
        <v>1269.937829296694</v>
      </c>
      <c r="U4955" s="39">
        <v>58752.446628825302</v>
      </c>
      <c r="V4955" s="39">
        <f t="shared" si="1393"/>
        <v>7954.4233278165993</v>
      </c>
      <c r="W4955" s="39">
        <v>60273.063527580001</v>
      </c>
      <c r="X4955" s="39">
        <f t="shared" si="1394"/>
        <v>250.67906945800496</v>
      </c>
      <c r="Y4955" s="39">
        <f t="shared" si="1397"/>
        <v>9475.0402265712983</v>
      </c>
      <c r="Z4955" s="39">
        <f t="shared" si="1398"/>
        <v>8787.9364724199986</v>
      </c>
      <c r="AA4955" s="45">
        <f t="shared" si="1399"/>
        <v>6.9536190634620659E-2</v>
      </c>
      <c r="AB4955" s="45">
        <f t="shared" si="1400"/>
        <v>0.43554911441440647</v>
      </c>
      <c r="AC4955" s="45">
        <f t="shared" si="1401"/>
        <v>1.3726079466106447E-2</v>
      </c>
      <c r="AD4955" s="45">
        <f t="shared" si="1402"/>
        <v>0.51881138451513353</v>
      </c>
      <c r="AE4955" s="45">
        <f t="shared" si="1403"/>
        <v>0.48118861548486647</v>
      </c>
      <c r="AF4955" s="43">
        <f>('Estimates from MCMC'!$B$2-'MCMC runs'!W4955)/'Estimates from MCMC'!$B$2</f>
        <v>0.12724890274424058</v>
      </c>
    </row>
    <row r="4956" spans="1:32" x14ac:dyDescent="0.3">
      <c r="A4956" s="38">
        <v>3319</v>
      </c>
      <c r="B4956" s="38">
        <v>1971255.0568089909</v>
      </c>
      <c r="C4956" s="39">
        <v>52704.678729485197</v>
      </c>
      <c r="D4956" s="39">
        <v>51571.8882223939</v>
      </c>
      <c r="E4956" s="39">
        <f t="shared" si="1386"/>
        <v>1132.7905070912966</v>
      </c>
      <c r="F4956" s="39">
        <v>52638.009563875603</v>
      </c>
      <c r="G4956" s="40">
        <f t="shared" si="1387"/>
        <v>66.66916560959362</v>
      </c>
      <c r="H4956" s="39">
        <v>52616.141206824097</v>
      </c>
      <c r="I4956" s="39">
        <f t="shared" si="1388"/>
        <v>88.537522661099501</v>
      </c>
      <c r="J4956" s="39">
        <v>51417.601947754003</v>
      </c>
      <c r="K4956" s="40">
        <f t="shared" si="1389"/>
        <v>1287.0767817311935</v>
      </c>
      <c r="L4956" s="39">
        <v>50839.973727930999</v>
      </c>
      <c r="M4956" s="39">
        <f t="shared" si="1390"/>
        <v>1864.7050015541972</v>
      </c>
      <c r="N4956" s="39">
        <f t="shared" si="1395"/>
        <v>577.62821982300375</v>
      </c>
      <c r="O4956" s="40">
        <f>'Estimates from MCMC'!$B$2-L4956</f>
        <v>18221.026272069001</v>
      </c>
      <c r="P4956" s="39">
        <v>52061.473811732198</v>
      </c>
      <c r="Q4956" s="40">
        <f t="shared" si="1391"/>
        <v>1221.5000838011983</v>
      </c>
      <c r="R4956" s="39">
        <v>52091.756092715601</v>
      </c>
      <c r="S4956" s="39">
        <f t="shared" si="1392"/>
        <v>30.282280983403325</v>
      </c>
      <c r="T4956" s="39">
        <f t="shared" si="1396"/>
        <v>1251.7823647846017</v>
      </c>
      <c r="U4956" s="39">
        <v>58751.637520012097</v>
      </c>
      <c r="V4956" s="39">
        <f t="shared" si="1393"/>
        <v>7911.6637920810972</v>
      </c>
      <c r="W4956" s="39">
        <v>60247.296351372897</v>
      </c>
      <c r="X4956" s="39">
        <f t="shared" si="1394"/>
        <v>243.87646657619916</v>
      </c>
      <c r="Y4956" s="39">
        <f t="shared" si="1397"/>
        <v>9407.322623441898</v>
      </c>
      <c r="Z4956" s="39">
        <f t="shared" si="1398"/>
        <v>8813.7036486271027</v>
      </c>
      <c r="AA4956" s="45">
        <f t="shared" si="1399"/>
        <v>6.8699882547420391E-2</v>
      </c>
      <c r="AB4956" s="45">
        <f t="shared" si="1400"/>
        <v>0.4342051690144853</v>
      </c>
      <c r="AC4956" s="45">
        <f t="shared" si="1401"/>
        <v>1.3384343062500121E-2</v>
      </c>
      <c r="AD4956" s="45">
        <f t="shared" si="1402"/>
        <v>0.51628939462440582</v>
      </c>
      <c r="AE4956" s="45">
        <f t="shared" si="1403"/>
        <v>0.48371060537559418</v>
      </c>
      <c r="AF4956" s="43">
        <f>('Estimates from MCMC'!$B$2-'MCMC runs'!W4956)/'Estimates from MCMC'!$B$2</f>
        <v>0.12762201023192687</v>
      </c>
    </row>
    <row r="4957" spans="1:32" x14ac:dyDescent="0.3">
      <c r="A4957" s="38">
        <v>4466</v>
      </c>
      <c r="B4957" s="38">
        <v>1919854.8849765679</v>
      </c>
      <c r="C4957" s="39">
        <v>53720.919193199603</v>
      </c>
      <c r="D4957" s="39">
        <v>52610.517706830899</v>
      </c>
      <c r="E4957" s="39">
        <f t="shared" si="1386"/>
        <v>1110.4014863687044</v>
      </c>
      <c r="F4957" s="39">
        <v>53648.206142999799</v>
      </c>
      <c r="G4957" s="40">
        <f t="shared" si="1387"/>
        <v>72.713050199803547</v>
      </c>
      <c r="H4957" s="39">
        <v>53633.764667422904</v>
      </c>
      <c r="I4957" s="39">
        <f t="shared" si="1388"/>
        <v>87.154525776699302</v>
      </c>
      <c r="J4957" s="39">
        <v>52451.733581226101</v>
      </c>
      <c r="K4957" s="40">
        <f t="shared" si="1389"/>
        <v>1269.1856119735021</v>
      </c>
      <c r="L4957" s="39">
        <v>51882.730971849996</v>
      </c>
      <c r="M4957" s="39">
        <f t="shared" si="1390"/>
        <v>1838.1882213496065</v>
      </c>
      <c r="N4957" s="39">
        <f t="shared" si="1395"/>
        <v>569.00260937610437</v>
      </c>
      <c r="O4957" s="40">
        <f>'Estimates from MCMC'!$B$2-L4957</f>
        <v>17178.269028150004</v>
      </c>
      <c r="P4957" s="39">
        <v>53081.572667746099</v>
      </c>
      <c r="Q4957" s="40">
        <f t="shared" si="1391"/>
        <v>1198.8416958961025</v>
      </c>
      <c r="R4957" s="39">
        <v>53111.615340470998</v>
      </c>
      <c r="S4957" s="39">
        <f t="shared" si="1392"/>
        <v>30.042672724899603</v>
      </c>
      <c r="T4957" s="39">
        <f t="shared" si="1396"/>
        <v>1228.8843686210021</v>
      </c>
      <c r="U4957" s="39">
        <v>59897.771421123602</v>
      </c>
      <c r="V4957" s="39">
        <f t="shared" si="1393"/>
        <v>8015.0404492736052</v>
      </c>
      <c r="W4957" s="39">
        <v>61366.853234590999</v>
      </c>
      <c r="X4957" s="39">
        <f t="shared" si="1394"/>
        <v>240.19744484639523</v>
      </c>
      <c r="Y4957" s="39">
        <f t="shared" si="1397"/>
        <v>9484.1222627410025</v>
      </c>
      <c r="Z4957" s="39">
        <f t="shared" si="1398"/>
        <v>7694.1467654090011</v>
      </c>
      <c r="AA4957" s="45">
        <f t="shared" si="1399"/>
        <v>7.1537147695569972E-2</v>
      </c>
      <c r="AB4957" s="45">
        <f t="shared" si="1400"/>
        <v>0.46658021458037308</v>
      </c>
      <c r="AC4957" s="45">
        <f t="shared" si="1401"/>
        <v>1.3982633782995484E-2</v>
      </c>
      <c r="AD4957" s="45">
        <f t="shared" si="1402"/>
        <v>0.55209999605893856</v>
      </c>
      <c r="AE4957" s="45">
        <f t="shared" si="1403"/>
        <v>0.4479000039410615</v>
      </c>
      <c r="AF4957" s="43">
        <f>('Estimates from MCMC'!$B$2-'MCMC runs'!W4957)/'Estimates from MCMC'!$B$2</f>
        <v>0.1114108797354368</v>
      </c>
    </row>
    <row r="4958" spans="1:32" x14ac:dyDescent="0.3">
      <c r="A4958" s="38">
        <v>4526</v>
      </c>
      <c r="B4958" s="38">
        <v>1919854.8849765679</v>
      </c>
      <c r="C4958" s="39">
        <v>53720.919193199603</v>
      </c>
      <c r="D4958" s="39">
        <v>52610.517706830899</v>
      </c>
      <c r="E4958" s="39">
        <f t="shared" si="1386"/>
        <v>1110.4014863687044</v>
      </c>
      <c r="F4958" s="39">
        <v>53648.206142999799</v>
      </c>
      <c r="G4958" s="40">
        <f t="shared" si="1387"/>
        <v>72.713050199803547</v>
      </c>
      <c r="H4958" s="39">
        <v>53633.764667422904</v>
      </c>
      <c r="I4958" s="39">
        <f t="shared" si="1388"/>
        <v>87.154525776699302</v>
      </c>
      <c r="J4958" s="39">
        <v>52451.733581226101</v>
      </c>
      <c r="K4958" s="40">
        <f t="shared" si="1389"/>
        <v>1269.1856119735021</v>
      </c>
      <c r="L4958" s="39">
        <v>51882.730971849996</v>
      </c>
      <c r="M4958" s="39">
        <f t="shared" si="1390"/>
        <v>1838.1882213496065</v>
      </c>
      <c r="N4958" s="39">
        <f t="shared" si="1395"/>
        <v>569.00260937610437</v>
      </c>
      <c r="O4958" s="40">
        <f>'Estimates from MCMC'!$B$2-L4958</f>
        <v>17178.269028150004</v>
      </c>
      <c r="P4958" s="39">
        <v>53081.572667746099</v>
      </c>
      <c r="Q4958" s="40">
        <f t="shared" si="1391"/>
        <v>1198.8416958961025</v>
      </c>
      <c r="R4958" s="39">
        <v>53111.615340470998</v>
      </c>
      <c r="S4958" s="39">
        <f t="shared" si="1392"/>
        <v>30.042672724899603</v>
      </c>
      <c r="T4958" s="39">
        <f t="shared" si="1396"/>
        <v>1228.8843686210021</v>
      </c>
      <c r="U4958" s="39">
        <v>59897.771421123602</v>
      </c>
      <c r="V4958" s="39">
        <f t="shared" si="1393"/>
        <v>8015.0404492736052</v>
      </c>
      <c r="W4958" s="39">
        <v>61366.853234590999</v>
      </c>
      <c r="X4958" s="39">
        <f t="shared" si="1394"/>
        <v>240.19744484639523</v>
      </c>
      <c r="Y4958" s="39">
        <f t="shared" si="1397"/>
        <v>9484.1222627410025</v>
      </c>
      <c r="Z4958" s="39">
        <f t="shared" si="1398"/>
        <v>7694.1467654090011</v>
      </c>
      <c r="AA4958" s="45">
        <f t="shared" si="1399"/>
        <v>7.1537147695569972E-2</v>
      </c>
      <c r="AB4958" s="45">
        <f t="shared" si="1400"/>
        <v>0.46658021458037308</v>
      </c>
      <c r="AC4958" s="45">
        <f t="shared" si="1401"/>
        <v>1.3982633782995484E-2</v>
      </c>
      <c r="AD4958" s="45">
        <f t="shared" si="1402"/>
        <v>0.55209999605893856</v>
      </c>
      <c r="AE4958" s="45">
        <f t="shared" si="1403"/>
        <v>0.4479000039410615</v>
      </c>
      <c r="AF4958" s="43">
        <f>('Estimates from MCMC'!$B$2-'MCMC runs'!W4958)/'Estimates from MCMC'!$B$2</f>
        <v>0.1114108797354368</v>
      </c>
    </row>
    <row r="4959" spans="1:32" x14ac:dyDescent="0.3">
      <c r="A4959" s="38">
        <v>1262</v>
      </c>
      <c r="B4959" s="38">
        <v>1922296.5993084593</v>
      </c>
      <c r="C4959" s="39">
        <v>53599.162876671297</v>
      </c>
      <c r="D4959" s="39">
        <v>52483.388198518704</v>
      </c>
      <c r="E4959" s="39">
        <f t="shared" si="1386"/>
        <v>1115.774678152593</v>
      </c>
      <c r="F4959" s="39">
        <v>53533.918970828701</v>
      </c>
      <c r="G4959" s="40">
        <f t="shared" si="1387"/>
        <v>65.243905842595268</v>
      </c>
      <c r="H4959" s="39">
        <v>53511.032127324703</v>
      </c>
      <c r="I4959" s="39">
        <f t="shared" si="1388"/>
        <v>88.130749346593802</v>
      </c>
      <c r="J4959" s="39">
        <v>52330.829474611797</v>
      </c>
      <c r="K4959" s="40">
        <f t="shared" si="1389"/>
        <v>1268.3334020594993</v>
      </c>
      <c r="L4959" s="39">
        <v>51755.438517545597</v>
      </c>
      <c r="M4959" s="39">
        <f t="shared" si="1390"/>
        <v>1843.7243591256993</v>
      </c>
      <c r="N4959" s="39">
        <f t="shared" si="1395"/>
        <v>575.39095706619992</v>
      </c>
      <c r="O4959" s="40">
        <f>'Estimates from MCMC'!$B$2-L4959</f>
        <v>17305.561482454403</v>
      </c>
      <c r="P4959" s="39">
        <v>52957.478354140498</v>
      </c>
      <c r="Q4959" s="40">
        <f t="shared" si="1391"/>
        <v>1202.0398365949004</v>
      </c>
      <c r="R4959" s="39">
        <v>52988.242219467596</v>
      </c>
      <c r="S4959" s="39">
        <f t="shared" si="1392"/>
        <v>30.763865327098756</v>
      </c>
      <c r="T4959" s="39">
        <f t="shared" si="1396"/>
        <v>1232.8037019219992</v>
      </c>
      <c r="U4959" s="39">
        <v>59758.956467464399</v>
      </c>
      <c r="V4959" s="39">
        <f t="shared" si="1393"/>
        <v>8003.5179499188016</v>
      </c>
      <c r="W4959" s="39">
        <v>61232.407373418398</v>
      </c>
      <c r="X4959" s="39">
        <f t="shared" si="1394"/>
        <v>240.64720403200045</v>
      </c>
      <c r="Y4959" s="39">
        <f t="shared" si="1397"/>
        <v>9476.9688558728012</v>
      </c>
      <c r="Z4959" s="39">
        <f t="shared" si="1398"/>
        <v>7828.5926265816015</v>
      </c>
      <c r="AA4959" s="45">
        <f t="shared" si="1399"/>
        <v>7.1237428682790926E-2</v>
      </c>
      <c r="AB4959" s="45">
        <f t="shared" si="1400"/>
        <v>0.46248241977200982</v>
      </c>
      <c r="AC4959" s="45">
        <f t="shared" si="1401"/>
        <v>1.3905772677528292E-2</v>
      </c>
      <c r="AD4959" s="45">
        <f t="shared" si="1402"/>
        <v>0.54762562113232904</v>
      </c>
      <c r="AE4959" s="45">
        <f t="shared" si="1403"/>
        <v>0.45237437886767096</v>
      </c>
      <c r="AF4959" s="43">
        <f>('Estimates from MCMC'!$B$2-'MCMC runs'!W4959)/'Estimates from MCMC'!$B$2</f>
        <v>0.1133576494198115</v>
      </c>
    </row>
    <row r="4960" spans="1:32" x14ac:dyDescent="0.3">
      <c r="A4960" s="38">
        <v>1249</v>
      </c>
      <c r="B4960" s="38">
        <v>1991034.7556959235</v>
      </c>
      <c r="C4960" s="39">
        <v>53208.962244397997</v>
      </c>
      <c r="D4960" s="39">
        <v>52059.378078399102</v>
      </c>
      <c r="E4960" s="39">
        <f t="shared" si="1386"/>
        <v>1149.5841659988946</v>
      </c>
      <c r="F4960" s="39">
        <v>53147.538784913297</v>
      </c>
      <c r="G4960" s="40">
        <f t="shared" si="1387"/>
        <v>61.423459484700288</v>
      </c>
      <c r="H4960" s="39">
        <v>53118.932138836703</v>
      </c>
      <c r="I4960" s="39">
        <f t="shared" si="1388"/>
        <v>90.030105561294477</v>
      </c>
      <c r="J4960" s="39">
        <v>51908.747793287897</v>
      </c>
      <c r="K4960" s="40">
        <f t="shared" si="1389"/>
        <v>1300.2144511100996</v>
      </c>
      <c r="L4960" s="39">
        <v>51321.619594220501</v>
      </c>
      <c r="M4960" s="39">
        <f t="shared" si="1390"/>
        <v>1887.3426501774957</v>
      </c>
      <c r="N4960" s="39">
        <f t="shared" si="1395"/>
        <v>587.12819906739605</v>
      </c>
      <c r="O4960" s="40">
        <f>'Estimates from MCMC'!$B$2-L4960</f>
        <v>17739.380405779499</v>
      </c>
      <c r="P4960" s="39">
        <v>52555.152638716499</v>
      </c>
      <c r="Q4960" s="40">
        <f t="shared" si="1391"/>
        <v>1233.5330444959982</v>
      </c>
      <c r="R4960" s="39">
        <v>52586.380713581901</v>
      </c>
      <c r="S4960" s="39">
        <f t="shared" si="1392"/>
        <v>31.22807486540114</v>
      </c>
      <c r="T4960" s="39">
        <f t="shared" si="1396"/>
        <v>1264.7611193613993</v>
      </c>
      <c r="U4960" s="39">
        <v>59422.980922637696</v>
      </c>
      <c r="V4960" s="39">
        <f t="shared" si="1393"/>
        <v>8101.3613284171952</v>
      </c>
      <c r="W4960" s="39">
        <v>60939.546439511803</v>
      </c>
      <c r="X4960" s="39">
        <f t="shared" si="1394"/>
        <v>251.80439751270751</v>
      </c>
      <c r="Y4960" s="39">
        <f t="shared" si="1397"/>
        <v>9617.926845291302</v>
      </c>
      <c r="Z4960" s="39">
        <f t="shared" si="1398"/>
        <v>8121.4535604881967</v>
      </c>
      <c r="AA4960" s="45">
        <f t="shared" si="1399"/>
        <v>7.1296803520225521E-2</v>
      </c>
      <c r="AB4960" s="45">
        <f t="shared" si="1400"/>
        <v>0.45668795319242195</v>
      </c>
      <c r="AC4960" s="45">
        <f t="shared" si="1401"/>
        <v>1.419465571811457E-2</v>
      </c>
      <c r="AD4960" s="45">
        <f t="shared" si="1402"/>
        <v>0.54217941243076206</v>
      </c>
      <c r="AE4960" s="45">
        <f t="shared" si="1403"/>
        <v>0.45782058756923794</v>
      </c>
      <c r="AF4960" s="43">
        <f>('Estimates from MCMC'!$B$2-'MCMC runs'!W4960)/'Estimates from MCMC'!$B$2</f>
        <v>0.11759826183357028</v>
      </c>
    </row>
    <row r="4961" spans="1:32" x14ac:dyDescent="0.3">
      <c r="A4961" s="38">
        <v>3837</v>
      </c>
      <c r="B4961" s="38">
        <v>1944255.1567784962</v>
      </c>
      <c r="C4961" s="39">
        <v>52656.554511279202</v>
      </c>
      <c r="D4961" s="39">
        <v>51555.954057564697</v>
      </c>
      <c r="E4961" s="39">
        <f t="shared" si="1386"/>
        <v>1100.6004537145054</v>
      </c>
      <c r="F4961" s="39">
        <v>52595.205588753903</v>
      </c>
      <c r="G4961" s="40">
        <f t="shared" si="1387"/>
        <v>61.348922525299713</v>
      </c>
      <c r="H4961" s="39">
        <v>52570.664284539598</v>
      </c>
      <c r="I4961" s="39">
        <f t="shared" si="1388"/>
        <v>85.890226739604259</v>
      </c>
      <c r="J4961" s="39">
        <v>51409.4503513745</v>
      </c>
      <c r="K4961" s="40">
        <f t="shared" si="1389"/>
        <v>1247.1041599047021</v>
      </c>
      <c r="L4961" s="39">
        <v>50848.798580587798</v>
      </c>
      <c r="M4961" s="39">
        <f t="shared" si="1390"/>
        <v>1807.7559306914045</v>
      </c>
      <c r="N4961" s="39">
        <f t="shared" si="1395"/>
        <v>560.6517707867024</v>
      </c>
      <c r="O4961" s="40">
        <f>'Estimates from MCMC'!$B$2-L4961</f>
        <v>18212.201419412202</v>
      </c>
      <c r="P4961" s="39">
        <v>52020.005913811503</v>
      </c>
      <c r="Q4961" s="40">
        <f t="shared" si="1391"/>
        <v>1171.2073332237051</v>
      </c>
      <c r="R4961" s="39">
        <v>52049.9953554772</v>
      </c>
      <c r="S4961" s="39">
        <f t="shared" si="1392"/>
        <v>29.989441665697086</v>
      </c>
      <c r="T4961" s="39">
        <f t="shared" si="1396"/>
        <v>1201.1967748894021</v>
      </c>
      <c r="U4961" s="39">
        <v>58719.891920034599</v>
      </c>
      <c r="V4961" s="39">
        <f t="shared" si="1393"/>
        <v>7871.0933394468011</v>
      </c>
      <c r="W4961" s="39">
        <v>60155.812315047602</v>
      </c>
      <c r="X4961" s="39">
        <f t="shared" si="1394"/>
        <v>234.72362012360099</v>
      </c>
      <c r="Y4961" s="39">
        <f t="shared" si="1397"/>
        <v>9307.0137344598043</v>
      </c>
      <c r="Z4961" s="39">
        <f t="shared" si="1398"/>
        <v>8905.1876849523978</v>
      </c>
      <c r="AA4961" s="45">
        <f t="shared" si="1399"/>
        <v>6.5955605652870647E-2</v>
      </c>
      <c r="AB4961" s="45">
        <f t="shared" si="1400"/>
        <v>0.4321879139255006</v>
      </c>
      <c r="AC4961" s="45">
        <f t="shared" si="1401"/>
        <v>1.2888261815148357E-2</v>
      </c>
      <c r="AD4961" s="45">
        <f t="shared" si="1402"/>
        <v>0.51103178139351957</v>
      </c>
      <c r="AE4961" s="45">
        <f t="shared" si="1403"/>
        <v>0.48896821860648038</v>
      </c>
      <c r="AF4961" s="43">
        <f>('Estimates from MCMC'!$B$2-'MCMC runs'!W4961)/'Estimates from MCMC'!$B$2</f>
        <v>0.12894669473295201</v>
      </c>
    </row>
    <row r="4962" spans="1:32" x14ac:dyDescent="0.3">
      <c r="A4962" s="38">
        <v>1076</v>
      </c>
      <c r="B4962" s="38">
        <v>2019444.3221727419</v>
      </c>
      <c r="C4962" s="39">
        <v>52087.980591855303</v>
      </c>
      <c r="D4962" s="39">
        <v>50981.005095757399</v>
      </c>
      <c r="E4962" s="39">
        <f t="shared" si="1386"/>
        <v>1106.9754960979044</v>
      </c>
      <c r="F4962" s="39">
        <v>52037.2622288641</v>
      </c>
      <c r="G4962" s="40">
        <f t="shared" si="1387"/>
        <v>50.718362991203321</v>
      </c>
      <c r="H4962" s="39">
        <v>52001.547438841997</v>
      </c>
      <c r="I4962" s="39">
        <f t="shared" si="1388"/>
        <v>86.433153013305855</v>
      </c>
      <c r="J4962" s="39">
        <v>50844.244573878103</v>
      </c>
      <c r="K4962" s="40">
        <f t="shared" si="1389"/>
        <v>1243.7360179772004</v>
      </c>
      <c r="L4962" s="39">
        <v>50280.237552582403</v>
      </c>
      <c r="M4962" s="39">
        <f t="shared" si="1390"/>
        <v>1807.7430392729002</v>
      </c>
      <c r="N4962" s="39">
        <f t="shared" si="1395"/>
        <v>564.00702129569981</v>
      </c>
      <c r="O4962" s="40">
        <f>'Estimates from MCMC'!$B$2-L4962</f>
        <v>18780.762447417597</v>
      </c>
      <c r="P4962" s="39">
        <v>51453.913808331497</v>
      </c>
      <c r="Q4962" s="40">
        <f t="shared" si="1391"/>
        <v>1173.6762557490947</v>
      </c>
      <c r="R4962" s="39">
        <v>51484.272077005</v>
      </c>
      <c r="S4962" s="39">
        <f t="shared" si="1392"/>
        <v>30.358268673502607</v>
      </c>
      <c r="T4962" s="39">
        <f t="shared" si="1396"/>
        <v>1204.0345244225973</v>
      </c>
      <c r="U4962" s="39">
        <v>58000.979535214297</v>
      </c>
      <c r="V4962" s="39">
        <f t="shared" si="1393"/>
        <v>7720.7419826318946</v>
      </c>
      <c r="W4962" s="39">
        <v>59436.872479685597</v>
      </c>
      <c r="X4962" s="39">
        <f t="shared" si="1394"/>
        <v>231.8584200487021</v>
      </c>
      <c r="Y4962" s="39">
        <f t="shared" si="1397"/>
        <v>9156.6349271031941</v>
      </c>
      <c r="Z4962" s="39">
        <f t="shared" si="1398"/>
        <v>9624.1275203144032</v>
      </c>
      <c r="AA4962" s="45">
        <f t="shared" si="1399"/>
        <v>6.410999168929668E-2</v>
      </c>
      <c r="AB4962" s="45">
        <f t="shared" si="1400"/>
        <v>0.41109843140013286</v>
      </c>
      <c r="AC4962" s="45">
        <f t="shared" si="1401"/>
        <v>1.2345527541699097E-2</v>
      </c>
      <c r="AD4962" s="45">
        <f t="shared" si="1402"/>
        <v>0.48755395063112866</v>
      </c>
      <c r="AE4962" s="45">
        <f t="shared" si="1403"/>
        <v>0.51244604936887139</v>
      </c>
      <c r="AF4962" s="43">
        <f>('Estimates from MCMC'!$B$2-'MCMC runs'!W4962)/'Estimates from MCMC'!$B$2</f>
        <v>0.13935690940348971</v>
      </c>
    </row>
    <row r="4963" spans="1:32" x14ac:dyDescent="0.3">
      <c r="A4963" s="38">
        <v>4435</v>
      </c>
      <c r="B4963" s="38">
        <v>2034653.071927272</v>
      </c>
      <c r="C4963" s="39">
        <v>53251.183110602498</v>
      </c>
      <c r="D4963" s="39">
        <v>52119.853040385198</v>
      </c>
      <c r="E4963" s="39">
        <f t="shared" si="1386"/>
        <v>1131.3300702173001</v>
      </c>
      <c r="F4963" s="39">
        <v>53187.663037013903</v>
      </c>
      <c r="G4963" s="40">
        <f t="shared" si="1387"/>
        <v>63.520073588595551</v>
      </c>
      <c r="H4963" s="39">
        <v>53162.936088421797</v>
      </c>
      <c r="I4963" s="39">
        <f t="shared" si="1388"/>
        <v>88.247022180701606</v>
      </c>
      <c r="J4963" s="39">
        <v>51968.878025532103</v>
      </c>
      <c r="K4963" s="40">
        <f t="shared" si="1389"/>
        <v>1282.3050850703949</v>
      </c>
      <c r="L4963" s="39">
        <v>51392.955940784697</v>
      </c>
      <c r="M4963" s="39">
        <f t="shared" si="1390"/>
        <v>1858.227169817801</v>
      </c>
      <c r="N4963" s="39">
        <f t="shared" si="1395"/>
        <v>575.92208474740619</v>
      </c>
      <c r="O4963" s="40">
        <f>'Estimates from MCMC'!$B$2-L4963</f>
        <v>17668.044059215303</v>
      </c>
      <c r="P4963" s="39">
        <v>52601.723520474799</v>
      </c>
      <c r="Q4963" s="40">
        <f t="shared" si="1391"/>
        <v>1208.7675796901021</v>
      </c>
      <c r="R4963" s="39">
        <v>52632.292773446097</v>
      </c>
      <c r="S4963" s="39">
        <f t="shared" si="1392"/>
        <v>30.569252971297828</v>
      </c>
      <c r="T4963" s="39">
        <f t="shared" si="1396"/>
        <v>1239.3368326614</v>
      </c>
      <c r="U4963" s="39">
        <v>59499.347563616197</v>
      </c>
      <c r="V4963" s="39">
        <f t="shared" si="1393"/>
        <v>8106.3916228314993</v>
      </c>
      <c r="W4963" s="39">
        <v>60985.107335321198</v>
      </c>
      <c r="X4963" s="39">
        <f t="shared" si="1394"/>
        <v>246.42293904360122</v>
      </c>
      <c r="Y4963" s="39">
        <f t="shared" si="1397"/>
        <v>9592.1513945365004</v>
      </c>
      <c r="Z4963" s="39">
        <f t="shared" si="1398"/>
        <v>8075.8926646788022</v>
      </c>
      <c r="AA4963" s="45">
        <f t="shared" si="1399"/>
        <v>7.0145672520834951E-2</v>
      </c>
      <c r="AB4963" s="45">
        <f t="shared" si="1400"/>
        <v>0.45881658409173853</v>
      </c>
      <c r="AC4963" s="45">
        <f t="shared" si="1401"/>
        <v>1.394738083161344E-2</v>
      </c>
      <c r="AD4963" s="45">
        <f t="shared" si="1402"/>
        <v>0.54290963744418697</v>
      </c>
      <c r="AE4963" s="45">
        <f t="shared" si="1403"/>
        <v>0.45709036255581309</v>
      </c>
      <c r="AF4963" s="43">
        <f>('Estimates from MCMC'!$B$2-'MCMC runs'!W4963)/'Estimates from MCMC'!$B$2</f>
        <v>0.11693854222613055</v>
      </c>
    </row>
    <row r="4964" spans="1:32" x14ac:dyDescent="0.3">
      <c r="A4964" s="38">
        <v>978</v>
      </c>
      <c r="B4964" s="38">
        <v>2062272.5401300162</v>
      </c>
      <c r="C4964" s="39">
        <v>53122.784865608301</v>
      </c>
      <c r="D4964" s="39">
        <v>52014.808671374201</v>
      </c>
      <c r="E4964" s="39">
        <f t="shared" si="1386"/>
        <v>1107.9761942340992</v>
      </c>
      <c r="F4964" s="39">
        <v>53048.531085882903</v>
      </c>
      <c r="G4964" s="40">
        <f t="shared" si="1387"/>
        <v>74.25377972539718</v>
      </c>
      <c r="H4964" s="39">
        <v>53036.205232929802</v>
      </c>
      <c r="I4964" s="39">
        <f t="shared" si="1388"/>
        <v>86.579632678498456</v>
      </c>
      <c r="J4964" s="39">
        <v>51855.061320190398</v>
      </c>
      <c r="K4964" s="40">
        <f t="shared" si="1389"/>
        <v>1267.7235454179026</v>
      </c>
      <c r="L4964" s="39">
        <v>51289.914976786502</v>
      </c>
      <c r="M4964" s="39">
        <f t="shared" si="1390"/>
        <v>1832.8698888217987</v>
      </c>
      <c r="N4964" s="39">
        <f t="shared" si="1395"/>
        <v>565.14634340389603</v>
      </c>
      <c r="O4964" s="40">
        <f>'Estimates from MCMC'!$B$2-L4964</f>
        <v>17771.085023213498</v>
      </c>
      <c r="P4964" s="39">
        <v>52477.676746673496</v>
      </c>
      <c r="Q4964" s="40">
        <f t="shared" si="1391"/>
        <v>1187.7617698869944</v>
      </c>
      <c r="R4964" s="39">
        <v>52507.650755766299</v>
      </c>
      <c r="S4964" s="39">
        <f t="shared" si="1392"/>
        <v>29.974009092802589</v>
      </c>
      <c r="T4964" s="39">
        <f t="shared" si="1396"/>
        <v>1217.735778979797</v>
      </c>
      <c r="U4964" s="39">
        <v>59407.078197983501</v>
      </c>
      <c r="V4964" s="39">
        <f t="shared" si="1393"/>
        <v>8117.1632211969991</v>
      </c>
      <c r="W4964" s="39">
        <v>60867.1861036193</v>
      </c>
      <c r="X4964" s="39">
        <f t="shared" si="1394"/>
        <v>242.37212665600237</v>
      </c>
      <c r="Y4964" s="39">
        <f t="shared" si="1397"/>
        <v>9577.2711268327985</v>
      </c>
      <c r="Z4964" s="39">
        <f t="shared" si="1398"/>
        <v>8193.8138963806996</v>
      </c>
      <c r="AA4964" s="45">
        <f t="shared" si="1399"/>
        <v>6.8523434409836451E-2</v>
      </c>
      <c r="AB4964" s="45">
        <f t="shared" si="1400"/>
        <v>0.45676238736092628</v>
      </c>
      <c r="AC4964" s="45">
        <f t="shared" si="1401"/>
        <v>1.3638566600711411E-2</v>
      </c>
      <c r="AD4964" s="45">
        <f t="shared" si="1402"/>
        <v>0.53892438837147416</v>
      </c>
      <c r="AE4964" s="45">
        <f t="shared" si="1403"/>
        <v>0.46107561162852589</v>
      </c>
      <c r="AF4964" s="43">
        <f>('Estimates from MCMC'!$B$2-'MCMC runs'!W4964)/'Estimates from MCMC'!$B$2</f>
        <v>0.11864603606059425</v>
      </c>
    </row>
    <row r="4965" spans="1:32" x14ac:dyDescent="0.3">
      <c r="A4965" s="38">
        <v>568</v>
      </c>
      <c r="B4965" s="38">
        <v>2011082.0890682335</v>
      </c>
      <c r="C4965" s="39">
        <v>53092.540200135802</v>
      </c>
      <c r="D4965" s="39">
        <v>51971.7632285539</v>
      </c>
      <c r="E4965" s="39">
        <f t="shared" si="1386"/>
        <v>1120.7769715819013</v>
      </c>
      <c r="F4965" s="39">
        <v>53026.032414802801</v>
      </c>
      <c r="G4965" s="40">
        <f t="shared" si="1387"/>
        <v>66.507785333000356</v>
      </c>
      <c r="H4965" s="39">
        <v>53005.996671151297</v>
      </c>
      <c r="I4965" s="39">
        <f t="shared" si="1388"/>
        <v>86.543528984504519</v>
      </c>
      <c r="J4965" s="39">
        <v>51819.558557310404</v>
      </c>
      <c r="K4965" s="40">
        <f t="shared" si="1389"/>
        <v>1272.981642825398</v>
      </c>
      <c r="L4965" s="39">
        <v>51254.647176973602</v>
      </c>
      <c r="M4965" s="39">
        <f t="shared" si="1390"/>
        <v>1837.8930231621998</v>
      </c>
      <c r="N4965" s="39">
        <f t="shared" si="1395"/>
        <v>564.91138033680181</v>
      </c>
      <c r="O4965" s="40">
        <f>'Estimates from MCMC'!$B$2-L4965</f>
        <v>17806.352823026398</v>
      </c>
      <c r="P4965" s="39">
        <v>52444.403579313999</v>
      </c>
      <c r="Q4965" s="40">
        <f t="shared" si="1391"/>
        <v>1189.7564023403975</v>
      </c>
      <c r="R4965" s="39">
        <v>52474.312880661601</v>
      </c>
      <c r="S4965" s="39">
        <f t="shared" si="1392"/>
        <v>29.909301347601286</v>
      </c>
      <c r="T4965" s="39">
        <f t="shared" si="1396"/>
        <v>1219.6657036879988</v>
      </c>
      <c r="U4965" s="39">
        <v>59415.9763496374</v>
      </c>
      <c r="V4965" s="39">
        <f t="shared" si="1393"/>
        <v>8161.3291726637981</v>
      </c>
      <c r="W4965" s="39">
        <v>60880.996392505702</v>
      </c>
      <c r="X4965" s="39">
        <f t="shared" si="1394"/>
        <v>245.35433918030321</v>
      </c>
      <c r="Y4965" s="39">
        <f t="shared" si="1397"/>
        <v>9626.3492155321001</v>
      </c>
      <c r="Z4965" s="39">
        <f t="shared" si="1398"/>
        <v>8180.0036074942982</v>
      </c>
      <c r="AA4965" s="45">
        <f t="shared" si="1399"/>
        <v>6.8496098881674433E-2</v>
      </c>
      <c r="AB4965" s="45">
        <f t="shared" si="1400"/>
        <v>0.45833805798287469</v>
      </c>
      <c r="AC4965" s="45">
        <f t="shared" si="1401"/>
        <v>1.3779033899801294E-2</v>
      </c>
      <c r="AD4965" s="45">
        <f t="shared" si="1402"/>
        <v>0.54061319076435044</v>
      </c>
      <c r="AE4965" s="45">
        <f t="shared" si="1403"/>
        <v>0.45938680923564956</v>
      </c>
      <c r="AF4965" s="43">
        <f>('Estimates from MCMC'!$B$2-'MCMC runs'!W4965)/'Estimates from MCMC'!$B$2</f>
        <v>0.11844606373342839</v>
      </c>
    </row>
    <row r="4966" spans="1:32" x14ac:dyDescent="0.3">
      <c r="A4966" s="38">
        <v>2237</v>
      </c>
      <c r="B4966" s="38">
        <v>1928784.8812669141</v>
      </c>
      <c r="C4966" s="39">
        <v>53250.1769987097</v>
      </c>
      <c r="D4966" s="39">
        <v>52117.201939232</v>
      </c>
      <c r="E4966" s="39">
        <f t="shared" si="1386"/>
        <v>1132.9750594776997</v>
      </c>
      <c r="F4966" s="39">
        <v>53192.233422657802</v>
      </c>
      <c r="G4966" s="40">
        <f t="shared" si="1387"/>
        <v>57.943576051897253</v>
      </c>
      <c r="H4966" s="39">
        <v>53162.5379919552</v>
      </c>
      <c r="I4966" s="39">
        <f t="shared" si="1388"/>
        <v>87.63900675449986</v>
      </c>
      <c r="J4966" s="39">
        <v>51972.465473300501</v>
      </c>
      <c r="K4966" s="40">
        <f t="shared" si="1389"/>
        <v>1277.7115254091987</v>
      </c>
      <c r="L4966" s="39">
        <v>51400.961641513502</v>
      </c>
      <c r="M4966" s="39">
        <f t="shared" si="1390"/>
        <v>1849.2153571961971</v>
      </c>
      <c r="N4966" s="39">
        <f t="shared" si="1395"/>
        <v>571.50383178699849</v>
      </c>
      <c r="O4966" s="40">
        <f>'Estimates from MCMC'!$B$2-L4966</f>
        <v>17660.038358486498</v>
      </c>
      <c r="P4966" s="39">
        <v>52607.879884122704</v>
      </c>
      <c r="Q4966" s="40">
        <f t="shared" si="1391"/>
        <v>1206.9182426092011</v>
      </c>
      <c r="R4966" s="39">
        <v>52638.072526419397</v>
      </c>
      <c r="S4966" s="39">
        <f t="shared" si="1392"/>
        <v>30.192642296693521</v>
      </c>
      <c r="T4966" s="39">
        <f t="shared" si="1396"/>
        <v>1237.1108849058946</v>
      </c>
      <c r="U4966" s="39">
        <v>59138.0427399892</v>
      </c>
      <c r="V4966" s="39">
        <f t="shared" si="1393"/>
        <v>7737.0810984756972</v>
      </c>
      <c r="W4966" s="39">
        <v>60614.209281921198</v>
      </c>
      <c r="X4966" s="39">
        <f t="shared" si="1394"/>
        <v>239.05565702610329</v>
      </c>
      <c r="Y4966" s="39">
        <f t="shared" si="1397"/>
        <v>9213.2476404076951</v>
      </c>
      <c r="Z4966" s="39">
        <f t="shared" si="1398"/>
        <v>8446.7907180788025</v>
      </c>
      <c r="AA4966" s="45">
        <f t="shared" si="1399"/>
        <v>7.0051426831210892E-2</v>
      </c>
      <c r="AB4966" s="45">
        <f t="shared" si="1400"/>
        <v>0.4381123608804427</v>
      </c>
      <c r="AC4966" s="45">
        <f t="shared" si="1401"/>
        <v>1.353653101841795E-2</v>
      </c>
      <c r="AD4966" s="45">
        <f t="shared" si="1402"/>
        <v>0.5217003187300715</v>
      </c>
      <c r="AE4966" s="45">
        <f t="shared" si="1403"/>
        <v>0.47829968126992845</v>
      </c>
      <c r="AF4966" s="43">
        <f>('Estimates from MCMC'!$B$2-'MCMC runs'!W4966)/'Estimates from MCMC'!$B$2</f>
        <v>0.12230912842383983</v>
      </c>
    </row>
    <row r="4967" spans="1:32" x14ac:dyDescent="0.3">
      <c r="A4967" s="38">
        <v>607</v>
      </c>
      <c r="B4967" s="38">
        <v>2065146.4697331609</v>
      </c>
      <c r="C4967" s="39">
        <v>52789.948563173297</v>
      </c>
      <c r="D4967" s="39">
        <v>51657.920003782398</v>
      </c>
      <c r="E4967" s="39">
        <f t="shared" si="1386"/>
        <v>1132.0285593908993</v>
      </c>
      <c r="F4967" s="39">
        <v>52714.581279662103</v>
      </c>
      <c r="G4967" s="40">
        <f t="shared" si="1387"/>
        <v>75.367283511193818</v>
      </c>
      <c r="H4967" s="39">
        <v>52700.563918796601</v>
      </c>
      <c r="I4967" s="39">
        <f t="shared" si="1388"/>
        <v>89.384644376696087</v>
      </c>
      <c r="J4967" s="39">
        <v>51494.405873861397</v>
      </c>
      <c r="K4967" s="40">
        <f t="shared" si="1389"/>
        <v>1295.5426893119002</v>
      </c>
      <c r="L4967" s="39">
        <v>50911.135199249802</v>
      </c>
      <c r="M4967" s="39">
        <f t="shared" si="1390"/>
        <v>1878.8133639234948</v>
      </c>
      <c r="N4967" s="39">
        <f t="shared" si="1395"/>
        <v>583.27067461159459</v>
      </c>
      <c r="O4967" s="40">
        <f>'Estimates from MCMC'!$B$2-L4967</f>
        <v>18149.864800750198</v>
      </c>
      <c r="P4967" s="39">
        <v>52136.069520651203</v>
      </c>
      <c r="Q4967" s="40">
        <f t="shared" si="1391"/>
        <v>1224.9343214014007</v>
      </c>
      <c r="R4967" s="39">
        <v>52167.004261347502</v>
      </c>
      <c r="S4967" s="39">
        <f t="shared" si="1392"/>
        <v>30.934740696298832</v>
      </c>
      <c r="T4967" s="39">
        <f t="shared" si="1396"/>
        <v>1255.8690620976995</v>
      </c>
      <c r="U4967" s="39">
        <v>58922.100753819999</v>
      </c>
      <c r="V4967" s="39">
        <f t="shared" si="1393"/>
        <v>8010.9655545701971</v>
      </c>
      <c r="W4967" s="39">
        <v>60427.319605819997</v>
      </c>
      <c r="X4967" s="39">
        <f t="shared" si="1394"/>
        <v>249.34978990229865</v>
      </c>
      <c r="Y4967" s="39">
        <f t="shared" si="1397"/>
        <v>9516.1844065701953</v>
      </c>
      <c r="Z4967" s="39">
        <f t="shared" si="1398"/>
        <v>8633.6803941800026</v>
      </c>
      <c r="AA4967" s="45">
        <f t="shared" si="1399"/>
        <v>6.9194403147608566E-2</v>
      </c>
      <c r="AB4967" s="45">
        <f t="shared" si="1400"/>
        <v>0.44137880047674383</v>
      </c>
      <c r="AC4967" s="45">
        <f t="shared" si="1401"/>
        <v>1.3738382772525785E-2</v>
      </c>
      <c r="AD4967" s="45">
        <f t="shared" si="1402"/>
        <v>0.52431158639687814</v>
      </c>
      <c r="AE4967" s="45">
        <f t="shared" si="1403"/>
        <v>0.47568841360312186</v>
      </c>
      <c r="AF4967" s="43">
        <f>('Estimates from MCMC'!$B$2-'MCMC runs'!W4967)/'Estimates from MCMC'!$B$2</f>
        <v>0.12501528205760129</v>
      </c>
    </row>
    <row r="4968" spans="1:32" x14ac:dyDescent="0.3">
      <c r="A4968" s="38">
        <v>3690</v>
      </c>
      <c r="B4968" s="38">
        <v>1924450.8252189762</v>
      </c>
      <c r="C4968" s="39">
        <v>52048.379471266897</v>
      </c>
      <c r="D4968" s="39">
        <v>50947.631704967498</v>
      </c>
      <c r="E4968" s="39">
        <f t="shared" si="1386"/>
        <v>1100.7477662993988</v>
      </c>
      <c r="F4968" s="39">
        <v>51988.138081441102</v>
      </c>
      <c r="G4968" s="40">
        <f t="shared" si="1387"/>
        <v>60.241389825794613</v>
      </c>
      <c r="H4968" s="39">
        <v>51962.229244264498</v>
      </c>
      <c r="I4968" s="39">
        <f t="shared" si="1388"/>
        <v>86.150227002399333</v>
      </c>
      <c r="J4968" s="39">
        <v>50801.836888678103</v>
      </c>
      <c r="K4968" s="40">
        <f t="shared" si="1389"/>
        <v>1246.5425825887942</v>
      </c>
      <c r="L4968" s="39">
        <v>50239.590598041403</v>
      </c>
      <c r="M4968" s="39">
        <f t="shared" si="1390"/>
        <v>1808.7888732254942</v>
      </c>
      <c r="N4968" s="39">
        <f t="shared" si="1395"/>
        <v>562.2462906367</v>
      </c>
      <c r="O4968" s="40">
        <f>'Estimates from MCMC'!$B$2-L4968</f>
        <v>18821.409401958597</v>
      </c>
      <c r="P4968" s="39">
        <v>51413.935984546697</v>
      </c>
      <c r="Q4968" s="40">
        <f t="shared" si="1391"/>
        <v>1174.3453865052943</v>
      </c>
      <c r="R4968" s="39">
        <v>51444.025009695797</v>
      </c>
      <c r="S4968" s="39">
        <f t="shared" si="1392"/>
        <v>30.089025149100053</v>
      </c>
      <c r="T4968" s="39">
        <f t="shared" si="1396"/>
        <v>1204.4344116543944</v>
      </c>
      <c r="U4968" s="39">
        <v>57870.757464341499</v>
      </c>
      <c r="V4968" s="39">
        <f t="shared" si="1393"/>
        <v>7631.1668663000964</v>
      </c>
      <c r="W4968" s="39">
        <v>59305.7181048454</v>
      </c>
      <c r="X4968" s="39">
        <f t="shared" si="1394"/>
        <v>230.52622884950688</v>
      </c>
      <c r="Y4968" s="39">
        <f t="shared" si="1397"/>
        <v>9066.1275068039977</v>
      </c>
      <c r="Z4968" s="39">
        <f t="shared" si="1398"/>
        <v>9755.2818951545996</v>
      </c>
      <c r="AA4968" s="45">
        <f t="shared" si="1399"/>
        <v>6.3992785339925626E-2</v>
      </c>
      <c r="AB4968" s="45">
        <f t="shared" si="1400"/>
        <v>0.40545140394778195</v>
      </c>
      <c r="AC4968" s="45">
        <f t="shared" si="1401"/>
        <v>1.2248085354623751E-2</v>
      </c>
      <c r="AD4968" s="45">
        <f t="shared" si="1402"/>
        <v>0.48169227464233133</v>
      </c>
      <c r="AE4968" s="45">
        <f t="shared" si="1403"/>
        <v>0.51830772535766867</v>
      </c>
      <c r="AF4968" s="43">
        <f>('Estimates from MCMC'!$B$2-'MCMC runs'!W4968)/'Estimates from MCMC'!$B$2</f>
        <v>0.14125601852209785</v>
      </c>
    </row>
    <row r="4969" spans="1:32" x14ac:dyDescent="0.3">
      <c r="A4969" s="38">
        <v>553</v>
      </c>
      <c r="B4969" s="38">
        <v>1996994.8853877725</v>
      </c>
      <c r="C4969" s="39">
        <v>53394.8759286926</v>
      </c>
      <c r="D4969" s="39">
        <v>52271.2782013217</v>
      </c>
      <c r="E4969" s="39">
        <f t="shared" si="1386"/>
        <v>1123.5977273708995</v>
      </c>
      <c r="F4969" s="39">
        <v>53325.158799765697</v>
      </c>
      <c r="G4969" s="40">
        <f t="shared" si="1387"/>
        <v>69.71712892690266</v>
      </c>
      <c r="H4969" s="39">
        <v>53306.689659129799</v>
      </c>
      <c r="I4969" s="39">
        <f t="shared" si="1388"/>
        <v>88.186269562800589</v>
      </c>
      <c r="J4969" s="39">
        <v>52114.463110613397</v>
      </c>
      <c r="K4969" s="40">
        <f t="shared" si="1389"/>
        <v>1280.4128180792031</v>
      </c>
      <c r="L4969" s="39">
        <v>51538.943198895802</v>
      </c>
      <c r="M4969" s="39">
        <f t="shared" si="1390"/>
        <v>1855.9327297967975</v>
      </c>
      <c r="N4969" s="39">
        <f t="shared" si="1395"/>
        <v>575.51991171759437</v>
      </c>
      <c r="O4969" s="40">
        <f>'Estimates from MCMC'!$B$2-L4969</f>
        <v>17522.056801104198</v>
      </c>
      <c r="P4969" s="39">
        <v>52745.687462478498</v>
      </c>
      <c r="Q4969" s="40">
        <f t="shared" si="1391"/>
        <v>1206.7442635826956</v>
      </c>
      <c r="R4969" s="39">
        <v>52776.283588440398</v>
      </c>
      <c r="S4969" s="39">
        <f t="shared" si="1392"/>
        <v>30.596125961899816</v>
      </c>
      <c r="T4969" s="39">
        <f t="shared" si="1396"/>
        <v>1237.3403895445954</v>
      </c>
      <c r="U4969" s="39">
        <v>59632.340792210402</v>
      </c>
      <c r="V4969" s="39">
        <f t="shared" si="1393"/>
        <v>8093.3975933145994</v>
      </c>
      <c r="W4969" s="39">
        <v>61114.318988201398</v>
      </c>
      <c r="X4969" s="39">
        <f t="shared" si="1394"/>
        <v>244.63780644640065</v>
      </c>
      <c r="Y4969" s="39">
        <f t="shared" si="1397"/>
        <v>9575.3757893055954</v>
      </c>
      <c r="Z4969" s="39">
        <f t="shared" si="1398"/>
        <v>7946.6810117986024</v>
      </c>
      <c r="AA4969" s="45">
        <f t="shared" si="1399"/>
        <v>7.0616161309705439E-2</v>
      </c>
      <c r="AB4969" s="45">
        <f t="shared" si="1400"/>
        <v>0.4618976918739684</v>
      </c>
      <c r="AC4969" s="45">
        <f t="shared" si="1401"/>
        <v>1.3961706049884746E-2</v>
      </c>
      <c r="AD4969" s="45">
        <f t="shared" si="1402"/>
        <v>0.54647555923355862</v>
      </c>
      <c r="AE4969" s="45">
        <f t="shared" si="1403"/>
        <v>0.45352444076644138</v>
      </c>
      <c r="AF4969" s="43">
        <f>('Estimates from MCMC'!$B$2-'MCMC runs'!W4969)/'Estimates from MCMC'!$B$2</f>
        <v>0.11506756362923506</v>
      </c>
    </row>
    <row r="4970" spans="1:32" x14ac:dyDescent="0.3">
      <c r="A4970" s="38">
        <v>1851</v>
      </c>
      <c r="B4970" s="38">
        <v>1947541.6837883361</v>
      </c>
      <c r="C4970" s="39">
        <v>52341.356761571296</v>
      </c>
      <c r="D4970" s="39">
        <v>51235.915699671299</v>
      </c>
      <c r="E4970" s="39">
        <f t="shared" si="1386"/>
        <v>1105.4410618999973</v>
      </c>
      <c r="F4970" s="39">
        <v>52269.8449719532</v>
      </c>
      <c r="G4970" s="40">
        <f t="shared" si="1387"/>
        <v>71.511789618096373</v>
      </c>
      <c r="H4970" s="39">
        <v>52255.214504935597</v>
      </c>
      <c r="I4970" s="39">
        <f t="shared" si="1388"/>
        <v>86.142256635699596</v>
      </c>
      <c r="J4970" s="39">
        <v>51079.337811559999</v>
      </c>
      <c r="K4970" s="40">
        <f t="shared" si="1389"/>
        <v>1262.0189500112974</v>
      </c>
      <c r="L4970" s="39">
        <v>50517.3948248335</v>
      </c>
      <c r="M4970" s="39">
        <f t="shared" si="1390"/>
        <v>1823.9619367377963</v>
      </c>
      <c r="N4970" s="39">
        <f t="shared" si="1395"/>
        <v>561.94298672649893</v>
      </c>
      <c r="O4970" s="40">
        <f>'Estimates from MCMC'!$B$2-L4970</f>
        <v>18543.6051751665</v>
      </c>
      <c r="P4970" s="39">
        <v>51699.397956595203</v>
      </c>
      <c r="Q4970" s="40">
        <f t="shared" si="1391"/>
        <v>1182.0031317617031</v>
      </c>
      <c r="R4970" s="39">
        <v>51729.254432057802</v>
      </c>
      <c r="S4970" s="39">
        <f t="shared" si="1392"/>
        <v>29.85647546259861</v>
      </c>
      <c r="T4970" s="39">
        <f t="shared" si="1396"/>
        <v>1211.8596072243017</v>
      </c>
      <c r="U4970" s="39">
        <v>58231.374478377598</v>
      </c>
      <c r="V4970" s="39">
        <f t="shared" si="1393"/>
        <v>7713.9796535440983</v>
      </c>
      <c r="W4970" s="39">
        <v>59680.879936177</v>
      </c>
      <c r="X4970" s="39">
        <f t="shared" si="1394"/>
        <v>237.64585057509976</v>
      </c>
      <c r="Y4970" s="39">
        <f t="shared" si="1397"/>
        <v>9163.4851113434997</v>
      </c>
      <c r="Z4970" s="39">
        <f t="shared" si="1398"/>
        <v>9380.1200638230002</v>
      </c>
      <c r="AA4970" s="45">
        <f t="shared" si="1399"/>
        <v>6.5351887929927341E-2</v>
      </c>
      <c r="AB4970" s="45">
        <f t="shared" si="1400"/>
        <v>0.41599136633229333</v>
      </c>
      <c r="AC4970" s="45">
        <f t="shared" si="1401"/>
        <v>1.2815515016106676E-2</v>
      </c>
      <c r="AD4970" s="45">
        <f t="shared" si="1402"/>
        <v>0.49415876927832736</v>
      </c>
      <c r="AE4970" s="45">
        <f t="shared" si="1403"/>
        <v>0.50584123072167264</v>
      </c>
      <c r="AF4970" s="43">
        <f>('Estimates from MCMC'!$B$2-'MCMC runs'!W4970)/'Estimates from MCMC'!$B$2</f>
        <v>0.13582369302244393</v>
      </c>
    </row>
    <row r="4971" spans="1:32" x14ac:dyDescent="0.3">
      <c r="A4971" s="38">
        <v>1340</v>
      </c>
      <c r="B4971" s="38">
        <v>2071836.3175386763</v>
      </c>
      <c r="C4971" s="39">
        <v>52168.216174761998</v>
      </c>
      <c r="D4971" s="39">
        <v>51109.312911342997</v>
      </c>
      <c r="E4971" s="39">
        <f t="shared" si="1386"/>
        <v>1058.9032634190007</v>
      </c>
      <c r="F4971" s="39">
        <v>52095.945631935399</v>
      </c>
      <c r="G4971" s="40">
        <f t="shared" si="1387"/>
        <v>72.270542826598103</v>
      </c>
      <c r="H4971" s="39">
        <v>52085.490711955797</v>
      </c>
      <c r="I4971" s="39">
        <f t="shared" si="1388"/>
        <v>82.725462806200085</v>
      </c>
      <c r="J4971" s="39">
        <v>50955.202933504203</v>
      </c>
      <c r="K4971" s="40">
        <f t="shared" si="1389"/>
        <v>1213.013241257795</v>
      </c>
      <c r="L4971" s="39">
        <v>50414.848497515901</v>
      </c>
      <c r="M4971" s="39">
        <f t="shared" si="1390"/>
        <v>1753.3676772460967</v>
      </c>
      <c r="N4971" s="39">
        <f t="shared" si="1395"/>
        <v>540.3544359883017</v>
      </c>
      <c r="O4971" s="40">
        <f>'Estimates from MCMC'!$B$2-L4971</f>
        <v>18646.151502484099</v>
      </c>
      <c r="P4971" s="39">
        <v>51537.766070950798</v>
      </c>
      <c r="Q4971" s="40">
        <f t="shared" si="1391"/>
        <v>1122.9175734348973</v>
      </c>
      <c r="R4971" s="39">
        <v>51566.880141635898</v>
      </c>
      <c r="S4971" s="39">
        <f t="shared" si="1392"/>
        <v>29.11407068510016</v>
      </c>
      <c r="T4971" s="39">
        <f t="shared" si="1396"/>
        <v>1152.0316441199975</v>
      </c>
      <c r="U4971" s="39">
        <v>58228.653188304903</v>
      </c>
      <c r="V4971" s="39">
        <f t="shared" si="1393"/>
        <v>7813.8046907890021</v>
      </c>
      <c r="W4971" s="39">
        <v>59606.633980883402</v>
      </c>
      <c r="X4971" s="39">
        <f t="shared" si="1394"/>
        <v>225.94914845850144</v>
      </c>
      <c r="Y4971" s="39">
        <f t="shared" si="1397"/>
        <v>9191.785483367501</v>
      </c>
      <c r="Z4971" s="39">
        <f t="shared" si="1398"/>
        <v>9454.3660191165982</v>
      </c>
      <c r="AA4971" s="45">
        <f t="shared" si="1399"/>
        <v>6.1783883069196355E-2</v>
      </c>
      <c r="AB4971" s="45">
        <f t="shared" si="1400"/>
        <v>0.41905723493386943</v>
      </c>
      <c r="AC4971" s="45">
        <f t="shared" si="1401"/>
        <v>1.2117736382673914E-2</v>
      </c>
      <c r="AD4971" s="45">
        <f t="shared" si="1402"/>
        <v>0.49295885438573972</v>
      </c>
      <c r="AE4971" s="45">
        <f t="shared" si="1403"/>
        <v>0.50704114561426028</v>
      </c>
      <c r="AF4971" s="43">
        <f>('Estimates from MCMC'!$B$2-'MCMC runs'!W4971)/'Estimates from MCMC'!$B$2</f>
        <v>0.1368987709288397</v>
      </c>
    </row>
    <row r="4972" spans="1:32" x14ac:dyDescent="0.3">
      <c r="A4972" s="38">
        <v>417</v>
      </c>
      <c r="B4972" s="38">
        <v>2114010.1801224672</v>
      </c>
      <c r="C4972" s="39">
        <v>52227.006275488697</v>
      </c>
      <c r="D4972" s="39">
        <v>51120.190968106101</v>
      </c>
      <c r="E4972" s="39">
        <f t="shared" si="1386"/>
        <v>1106.8153073825961</v>
      </c>
      <c r="F4972" s="39">
        <v>52160.039765574198</v>
      </c>
      <c r="G4972" s="40">
        <f t="shared" si="1387"/>
        <v>66.966509914498602</v>
      </c>
      <c r="H4972" s="39">
        <v>52141.262436479898</v>
      </c>
      <c r="I4972" s="39">
        <f t="shared" si="1388"/>
        <v>85.743839008799114</v>
      </c>
      <c r="J4972" s="39">
        <v>50968.209900008398</v>
      </c>
      <c r="K4972" s="40">
        <f t="shared" si="1389"/>
        <v>1258.7963754802986</v>
      </c>
      <c r="L4972" s="39">
        <v>50408.627901055799</v>
      </c>
      <c r="M4972" s="39">
        <f t="shared" si="1390"/>
        <v>1818.3783744328975</v>
      </c>
      <c r="N4972" s="39">
        <f t="shared" si="1395"/>
        <v>559.58199895259895</v>
      </c>
      <c r="O4972" s="40">
        <f>'Estimates from MCMC'!$B$2-L4972</f>
        <v>18652.372098944201</v>
      </c>
      <c r="P4972" s="39">
        <v>51583.6052700855</v>
      </c>
      <c r="Q4972" s="40">
        <f t="shared" si="1391"/>
        <v>1174.9773690297006</v>
      </c>
      <c r="R4972" s="39">
        <v>51613.289780494502</v>
      </c>
      <c r="S4972" s="39">
        <f t="shared" si="1392"/>
        <v>29.684510409002542</v>
      </c>
      <c r="T4972" s="39">
        <f t="shared" si="1396"/>
        <v>1204.6618794387032</v>
      </c>
      <c r="U4972" s="39">
        <v>58264.404788365202</v>
      </c>
      <c r="V4972" s="39">
        <f t="shared" si="1393"/>
        <v>7855.7768873094028</v>
      </c>
      <c r="W4972" s="39">
        <v>59706.879276281703</v>
      </c>
      <c r="X4972" s="39">
        <f t="shared" si="1394"/>
        <v>237.81260847779777</v>
      </c>
      <c r="Y4972" s="39">
        <f t="shared" si="1397"/>
        <v>9298.2513752259038</v>
      </c>
      <c r="Z4972" s="39">
        <f t="shared" si="1398"/>
        <v>9354.1207237182971</v>
      </c>
      <c r="AA4972" s="45">
        <f t="shared" si="1399"/>
        <v>6.458491569052989E-2</v>
      </c>
      <c r="AB4972" s="45">
        <f t="shared" si="1400"/>
        <v>0.42116771237659745</v>
      </c>
      <c r="AC4972" s="45">
        <f t="shared" si="1401"/>
        <v>1.2749724657876566E-2</v>
      </c>
      <c r="AD4972" s="45">
        <f t="shared" si="1402"/>
        <v>0.49850235272500393</v>
      </c>
      <c r="AE4972" s="45">
        <f t="shared" si="1403"/>
        <v>0.50149764727499613</v>
      </c>
      <c r="AF4972" s="43">
        <f>('Estimates from MCMC'!$B$2-'MCMC runs'!W4972)/'Estimates from MCMC'!$B$2</f>
        <v>0.13544722381254684</v>
      </c>
    </row>
    <row r="4973" spans="1:32" x14ac:dyDescent="0.3">
      <c r="A4973" s="38">
        <v>1042</v>
      </c>
      <c r="B4973" s="38">
        <v>2056302.2770545841</v>
      </c>
      <c r="C4973" s="39">
        <v>53332.999346227698</v>
      </c>
      <c r="D4973" s="39">
        <v>52234.152229500898</v>
      </c>
      <c r="E4973" s="39">
        <f t="shared" si="1386"/>
        <v>1098.8471167267999</v>
      </c>
      <c r="F4973" s="39">
        <v>53276.479255721002</v>
      </c>
      <c r="G4973" s="40">
        <f t="shared" si="1387"/>
        <v>56.520090506695851</v>
      </c>
      <c r="H4973" s="39">
        <v>53246.236873992799</v>
      </c>
      <c r="I4973" s="39">
        <f t="shared" si="1388"/>
        <v>86.762472234899178</v>
      </c>
      <c r="J4973" s="39">
        <v>52091.547658056399</v>
      </c>
      <c r="K4973" s="40">
        <f t="shared" si="1389"/>
        <v>1241.4516881712989</v>
      </c>
      <c r="L4973" s="39">
        <v>51615.311042851798</v>
      </c>
      <c r="M4973" s="39">
        <f t="shared" si="1390"/>
        <v>1717.6883033759004</v>
      </c>
      <c r="N4973" s="39">
        <f t="shared" si="1395"/>
        <v>476.23661520460155</v>
      </c>
      <c r="O4973" s="40">
        <f>'Estimates from MCMC'!$B$2-L4973</f>
        <v>17445.688957148202</v>
      </c>
      <c r="P4973" s="39">
        <v>52711.7225229178</v>
      </c>
      <c r="Q4973" s="40">
        <f t="shared" si="1391"/>
        <v>1096.4114800660027</v>
      </c>
      <c r="R4973" s="39">
        <v>52741.133550606901</v>
      </c>
      <c r="S4973" s="39">
        <f t="shared" si="1392"/>
        <v>29.411027689100592</v>
      </c>
      <c r="T4973" s="39">
        <f t="shared" si="1396"/>
        <v>1125.8225077551033</v>
      </c>
      <c r="U4973" s="39">
        <v>59588.699910892603</v>
      </c>
      <c r="V4973" s="39">
        <f t="shared" si="1393"/>
        <v>7973.3888680408054</v>
      </c>
      <c r="W4973" s="39">
        <v>60930.283401450099</v>
      </c>
      <c r="X4973" s="39">
        <f t="shared" si="1394"/>
        <v>215.76098280239239</v>
      </c>
      <c r="Y4973" s="39">
        <f t="shared" si="1397"/>
        <v>9314.9723585983011</v>
      </c>
      <c r="Z4973" s="39">
        <f t="shared" si="1398"/>
        <v>8130.7165985499014</v>
      </c>
      <c r="AA4973" s="45">
        <f t="shared" si="1399"/>
        <v>6.4532992105984344E-2</v>
      </c>
      <c r="AB4973" s="45">
        <f t="shared" si="1400"/>
        <v>0.45704064125101729</v>
      </c>
      <c r="AC4973" s="45">
        <f t="shared" si="1401"/>
        <v>1.2367581660567575E-2</v>
      </c>
      <c r="AD4973" s="45">
        <f t="shared" si="1402"/>
        <v>0.53394121501756919</v>
      </c>
      <c r="AE4973" s="45">
        <f t="shared" si="1403"/>
        <v>0.46605878498243081</v>
      </c>
      <c r="AF4973" s="43">
        <f>('Estimates from MCMC'!$B$2-'MCMC runs'!W4973)/'Estimates from MCMC'!$B$2</f>
        <v>0.11773239018476277</v>
      </c>
    </row>
    <row r="4974" spans="1:32" x14ac:dyDescent="0.3">
      <c r="A4974" s="38">
        <v>3111</v>
      </c>
      <c r="B4974" s="38">
        <v>2120100.8045831295</v>
      </c>
      <c r="C4974" s="39">
        <v>52340.359276248302</v>
      </c>
      <c r="D4974" s="39">
        <v>51237.040613446297</v>
      </c>
      <c r="E4974" s="39">
        <f t="shared" si="1386"/>
        <v>1103.3186628020048</v>
      </c>
      <c r="F4974" s="39">
        <v>52275.287607153703</v>
      </c>
      <c r="G4974" s="40">
        <f t="shared" si="1387"/>
        <v>65.071669094599201</v>
      </c>
      <c r="H4974" s="39">
        <v>52256.2878688044</v>
      </c>
      <c r="I4974" s="39">
        <f t="shared" si="1388"/>
        <v>84.07140744390199</v>
      </c>
      <c r="J4974" s="39">
        <v>51088.797342473001</v>
      </c>
      <c r="K4974" s="40">
        <f t="shared" si="1389"/>
        <v>1251.5619337753014</v>
      </c>
      <c r="L4974" s="39">
        <v>50540.113793194301</v>
      </c>
      <c r="M4974" s="39">
        <f t="shared" si="1390"/>
        <v>1800.2454830540009</v>
      </c>
      <c r="N4974" s="39">
        <f t="shared" si="1395"/>
        <v>548.6835492786995</v>
      </c>
      <c r="O4974" s="40">
        <f>'Estimates from MCMC'!$B$2-L4974</f>
        <v>18520.886206805699</v>
      </c>
      <c r="P4974" s="39">
        <v>51696.143931816798</v>
      </c>
      <c r="Q4974" s="40">
        <f t="shared" si="1391"/>
        <v>1156.0301386224965</v>
      </c>
      <c r="R4974" s="39">
        <v>51725.192217860204</v>
      </c>
      <c r="S4974" s="39">
        <f t="shared" si="1392"/>
        <v>29.048286043405824</v>
      </c>
      <c r="T4974" s="39">
        <f t="shared" si="1396"/>
        <v>1185.0784246659023</v>
      </c>
      <c r="U4974" s="39">
        <v>58559.607812262599</v>
      </c>
      <c r="V4974" s="39">
        <f t="shared" si="1393"/>
        <v>8019.4940190682973</v>
      </c>
      <c r="W4974" s="39">
        <v>59983.619580893399</v>
      </c>
      <c r="X4974" s="39">
        <f t="shared" si="1394"/>
        <v>238.93334396489809</v>
      </c>
      <c r="Y4974" s="39">
        <f t="shared" si="1397"/>
        <v>9443.5057876990977</v>
      </c>
      <c r="Z4974" s="39">
        <f t="shared" si="1398"/>
        <v>9077.380419106601</v>
      </c>
      <c r="AA4974" s="45">
        <f t="shared" si="1399"/>
        <v>6.39860539843084E-2</v>
      </c>
      <c r="AB4974" s="45">
        <f t="shared" si="1400"/>
        <v>0.43299731608530956</v>
      </c>
      <c r="AC4974" s="45">
        <f t="shared" si="1401"/>
        <v>1.2900751146405697E-2</v>
      </c>
      <c r="AD4974" s="45">
        <f t="shared" si="1402"/>
        <v>0.50988412121602367</v>
      </c>
      <c r="AE4974" s="45">
        <f t="shared" si="1403"/>
        <v>0.49011587878397633</v>
      </c>
      <c r="AF4974" s="43">
        <f>('Estimates from MCMC'!$B$2-'MCMC runs'!W4974)/'Estimates from MCMC'!$B$2</f>
        <v>0.1314400373453411</v>
      </c>
    </row>
    <row r="4975" spans="1:32" x14ac:dyDescent="0.3">
      <c r="A4975" s="38">
        <v>1139</v>
      </c>
      <c r="B4975" s="38">
        <v>2096526.3696097594</v>
      </c>
      <c r="C4975" s="39">
        <v>52602.9087087308</v>
      </c>
      <c r="D4975" s="39">
        <v>51512.480195316602</v>
      </c>
      <c r="E4975" s="39">
        <f t="shared" si="1386"/>
        <v>1090.4285134141974</v>
      </c>
      <c r="F4975" s="39">
        <v>52531.457820923897</v>
      </c>
      <c r="G4975" s="40">
        <f t="shared" si="1387"/>
        <v>71.450887806902756</v>
      </c>
      <c r="H4975" s="39">
        <v>52517.293305201798</v>
      </c>
      <c r="I4975" s="39">
        <f t="shared" si="1388"/>
        <v>85.615403529001924</v>
      </c>
      <c r="J4975" s="39">
        <v>51356.283752577299</v>
      </c>
      <c r="K4975" s="40">
        <f t="shared" si="1389"/>
        <v>1246.6249561535005</v>
      </c>
      <c r="L4975" s="39">
        <v>50797.1686773404</v>
      </c>
      <c r="M4975" s="39">
        <f t="shared" si="1390"/>
        <v>1805.7400313904</v>
      </c>
      <c r="N4975" s="39">
        <f t="shared" si="1395"/>
        <v>559.11507523689943</v>
      </c>
      <c r="O4975" s="40">
        <f>'Estimates from MCMC'!$B$2-L4975</f>
        <v>18263.8313226596</v>
      </c>
      <c r="P4975" s="39">
        <v>51962.741120164799</v>
      </c>
      <c r="Q4975" s="40">
        <f t="shared" si="1391"/>
        <v>1165.5724428243993</v>
      </c>
      <c r="R4975" s="39">
        <v>51992.686619735097</v>
      </c>
      <c r="S4975" s="39">
        <f t="shared" si="1392"/>
        <v>29.945499570298125</v>
      </c>
      <c r="T4975" s="39">
        <f t="shared" si="1396"/>
        <v>1195.5179423946975</v>
      </c>
      <c r="U4975" s="39">
        <v>58679.131777566501</v>
      </c>
      <c r="V4975" s="39">
        <f t="shared" si="1393"/>
        <v>7881.9631002261012</v>
      </c>
      <c r="W4975" s="39">
        <v>60108.540273283499</v>
      </c>
      <c r="X4975" s="39">
        <f t="shared" si="1394"/>
        <v>233.89055332230055</v>
      </c>
      <c r="Y4975" s="39">
        <f t="shared" si="1397"/>
        <v>9311.3715959430992</v>
      </c>
      <c r="Z4975" s="39">
        <f t="shared" si="1398"/>
        <v>8952.4597267165009</v>
      </c>
      <c r="AA4975" s="45">
        <f t="shared" si="1399"/>
        <v>6.5458222936577409E-2</v>
      </c>
      <c r="AB4975" s="45">
        <f t="shared" si="1400"/>
        <v>0.43156131706314516</v>
      </c>
      <c r="AC4975" s="45">
        <f t="shared" si="1401"/>
        <v>1.2806215146770264E-2</v>
      </c>
      <c r="AD4975" s="45">
        <f t="shared" si="1402"/>
        <v>0.50982575514649286</v>
      </c>
      <c r="AE4975" s="45">
        <f t="shared" si="1403"/>
        <v>0.49017424485350719</v>
      </c>
      <c r="AF4975" s="43">
        <f>('Estimates from MCMC'!$B$2-'MCMC runs'!W4975)/'Estimates from MCMC'!$B$2</f>
        <v>0.1296311916525463</v>
      </c>
    </row>
    <row r="4976" spans="1:32" x14ac:dyDescent="0.3">
      <c r="A4976" s="38">
        <v>635</v>
      </c>
      <c r="B4976" s="38">
        <v>2119936.1112224581</v>
      </c>
      <c r="C4976" s="39">
        <v>52091.694774638599</v>
      </c>
      <c r="D4976" s="39">
        <v>51003.679551839799</v>
      </c>
      <c r="E4976" s="39">
        <f t="shared" si="1386"/>
        <v>1088.0152227988001</v>
      </c>
      <c r="F4976" s="39">
        <v>52029.267371224501</v>
      </c>
      <c r="G4976" s="40">
        <f t="shared" si="1387"/>
        <v>62.42740341409808</v>
      </c>
      <c r="H4976" s="39">
        <v>52008.763870199502</v>
      </c>
      <c r="I4976" s="39">
        <f t="shared" si="1388"/>
        <v>82.930904439097503</v>
      </c>
      <c r="J4976" s="39">
        <v>50858.879468637802</v>
      </c>
      <c r="K4976" s="40">
        <f t="shared" si="1389"/>
        <v>1232.8153060007971</v>
      </c>
      <c r="L4976" s="39">
        <v>50317.607871685403</v>
      </c>
      <c r="M4976" s="39">
        <f t="shared" si="1390"/>
        <v>1774.0869029531968</v>
      </c>
      <c r="N4976" s="39">
        <f t="shared" si="1395"/>
        <v>541.2715969523997</v>
      </c>
      <c r="O4976" s="40">
        <f>'Estimates from MCMC'!$B$2-L4976</f>
        <v>18743.392128314597</v>
      </c>
      <c r="P4976" s="39">
        <v>51459.044334873703</v>
      </c>
      <c r="Q4976" s="40">
        <f t="shared" si="1391"/>
        <v>1141.4364631883</v>
      </c>
      <c r="R4976" s="39">
        <v>51487.723205672701</v>
      </c>
      <c r="S4976" s="39">
        <f t="shared" si="1392"/>
        <v>28.678870798998105</v>
      </c>
      <c r="T4976" s="39">
        <f t="shared" si="1396"/>
        <v>1170.1153339872981</v>
      </c>
      <c r="U4976" s="39">
        <v>57967.046606328899</v>
      </c>
      <c r="V4976" s="39">
        <f t="shared" si="1393"/>
        <v>7649.438734643496</v>
      </c>
      <c r="W4976" s="39">
        <v>59364.620088100201</v>
      </c>
      <c r="X4976" s="39">
        <f t="shared" si="1394"/>
        <v>227.45814778400381</v>
      </c>
      <c r="Y4976" s="39">
        <f t="shared" si="1397"/>
        <v>9047.0122164147979</v>
      </c>
      <c r="Z4976" s="39">
        <f t="shared" si="1398"/>
        <v>9696.3799118997995</v>
      </c>
      <c r="AA4976" s="45">
        <f t="shared" si="1399"/>
        <v>6.2428152064303778E-2</v>
      </c>
      <c r="AB4976" s="45">
        <f t="shared" si="1400"/>
        <v>0.4081138932737749</v>
      </c>
      <c r="AC4976" s="45">
        <f t="shared" si="1401"/>
        <v>1.2135377962903282E-2</v>
      </c>
      <c r="AD4976" s="45">
        <f t="shared" si="1402"/>
        <v>0.48267742330098196</v>
      </c>
      <c r="AE4976" s="45">
        <f t="shared" si="1403"/>
        <v>0.51732257669901804</v>
      </c>
      <c r="AF4976" s="43">
        <f>('Estimates from MCMC'!$B$2-'MCMC runs'!W4976)/'Estimates from MCMC'!$B$2</f>
        <v>0.14040312060207352</v>
      </c>
    </row>
    <row r="4977" spans="1:32" x14ac:dyDescent="0.3">
      <c r="A4977" s="38">
        <v>1279</v>
      </c>
      <c r="B4977" s="38">
        <v>2150123.8212558874</v>
      </c>
      <c r="C4977" s="39">
        <v>52936.390601310697</v>
      </c>
      <c r="D4977" s="39">
        <v>51835.308203842003</v>
      </c>
      <c r="E4977" s="39">
        <f t="shared" si="1386"/>
        <v>1101.0823974686937</v>
      </c>
      <c r="F4977" s="39">
        <v>52867.147852064103</v>
      </c>
      <c r="G4977" s="40">
        <f t="shared" si="1387"/>
        <v>69.24274924659403</v>
      </c>
      <c r="H4977" s="39">
        <v>52850.992330502901</v>
      </c>
      <c r="I4977" s="39">
        <f t="shared" si="1388"/>
        <v>85.398270807796507</v>
      </c>
      <c r="J4977" s="39">
        <v>51681.615953721099</v>
      </c>
      <c r="K4977" s="40">
        <f t="shared" si="1389"/>
        <v>1254.7746475895983</v>
      </c>
      <c r="L4977" s="39">
        <v>51124.229135689697</v>
      </c>
      <c r="M4977" s="39">
        <f t="shared" si="1390"/>
        <v>1812.1614656210004</v>
      </c>
      <c r="N4977" s="39">
        <f t="shared" si="1395"/>
        <v>557.38681803140207</v>
      </c>
      <c r="O4977" s="40">
        <f>'Estimates from MCMC'!$B$2-L4977</f>
        <v>17936.770864310303</v>
      </c>
      <c r="P4977" s="39">
        <v>52292.504955498996</v>
      </c>
      <c r="Q4977" s="40">
        <f t="shared" si="1391"/>
        <v>1168.2758198092997</v>
      </c>
      <c r="R4977" s="39">
        <v>52322.193055385796</v>
      </c>
      <c r="S4977" s="39">
        <f t="shared" si="1392"/>
        <v>29.688099886800046</v>
      </c>
      <c r="T4977" s="39">
        <f t="shared" si="1396"/>
        <v>1197.9639196960998</v>
      </c>
      <c r="U4977" s="39">
        <v>59040.455718998601</v>
      </c>
      <c r="V4977" s="39">
        <f t="shared" si="1393"/>
        <v>7916.2265833089041</v>
      </c>
      <c r="W4977" s="39">
        <v>60474.731128469502</v>
      </c>
      <c r="X4977" s="39">
        <f t="shared" si="1394"/>
        <v>236.31148977480188</v>
      </c>
      <c r="Y4977" s="39">
        <f t="shared" si="1397"/>
        <v>9350.5019927798057</v>
      </c>
      <c r="Z4977" s="39">
        <f t="shared" si="1398"/>
        <v>8586.2688715304976</v>
      </c>
      <c r="AA4977" s="45">
        <f t="shared" si="1399"/>
        <v>6.6788159850987946E-2</v>
      </c>
      <c r="AB4977" s="45">
        <f t="shared" si="1400"/>
        <v>0.4413406762674445</v>
      </c>
      <c r="AC4977" s="45">
        <f t="shared" si="1401"/>
        <v>1.3174695242665043E-2</v>
      </c>
      <c r="AD4977" s="45">
        <f t="shared" si="1402"/>
        <v>0.52130353136109753</v>
      </c>
      <c r="AE4977" s="45">
        <f t="shared" si="1403"/>
        <v>0.47869646863890253</v>
      </c>
      <c r="AF4977" s="43">
        <f>('Estimates from MCMC'!$B$2-'MCMC runs'!W4977)/'Estimates from MCMC'!$B$2</f>
        <v>0.12432876546141089</v>
      </c>
    </row>
    <row r="4978" spans="1:32" x14ac:dyDescent="0.3">
      <c r="A4978" s="38">
        <v>503</v>
      </c>
      <c r="B4978" s="38">
        <v>2203440.237056789</v>
      </c>
      <c r="C4978" s="39">
        <v>52942.812524658599</v>
      </c>
      <c r="D4978" s="39">
        <v>51841.741447989698</v>
      </c>
      <c r="E4978" s="39">
        <f t="shared" si="1386"/>
        <v>1101.0710766689008</v>
      </c>
      <c r="F4978" s="39">
        <v>52868.193068078101</v>
      </c>
      <c r="G4978" s="40">
        <f t="shared" si="1387"/>
        <v>74.619456580498081</v>
      </c>
      <c r="H4978" s="39">
        <v>52856.971401121104</v>
      </c>
      <c r="I4978" s="39">
        <f t="shared" si="1388"/>
        <v>85.84112353749515</v>
      </c>
      <c r="J4978" s="39">
        <v>51682.297832699602</v>
      </c>
      <c r="K4978" s="40">
        <f t="shared" si="1389"/>
        <v>1260.514691958997</v>
      </c>
      <c r="L4978" s="39">
        <v>51121.841342437001</v>
      </c>
      <c r="M4978" s="39">
        <f t="shared" si="1390"/>
        <v>1820.9711822215977</v>
      </c>
      <c r="N4978" s="39">
        <f t="shared" si="1395"/>
        <v>560.45649026260071</v>
      </c>
      <c r="O4978" s="40">
        <f>'Estimates from MCMC'!$B$2-L4978</f>
        <v>17939.158657562999</v>
      </c>
      <c r="P4978" s="39">
        <v>52301.066916404699</v>
      </c>
      <c r="Q4978" s="40">
        <f t="shared" si="1391"/>
        <v>1179.2255739676984</v>
      </c>
      <c r="R4978" s="39">
        <v>52330.655625333697</v>
      </c>
      <c r="S4978" s="39">
        <f t="shared" si="1392"/>
        <v>29.588708928997221</v>
      </c>
      <c r="T4978" s="39">
        <f t="shared" si="1396"/>
        <v>1208.8142828966957</v>
      </c>
      <c r="U4978" s="39">
        <v>58955.663959487698</v>
      </c>
      <c r="V4978" s="39">
        <f t="shared" si="1393"/>
        <v>7833.8226170506969</v>
      </c>
      <c r="W4978" s="39">
        <v>60398.386137452697</v>
      </c>
      <c r="X4978" s="39">
        <f t="shared" si="1394"/>
        <v>233.90789506830333</v>
      </c>
      <c r="Y4978" s="39">
        <f t="shared" si="1397"/>
        <v>9276.5447950156959</v>
      </c>
      <c r="Z4978" s="39">
        <f t="shared" si="1398"/>
        <v>8662.6138625473031</v>
      </c>
      <c r="AA4978" s="45">
        <f t="shared" si="1399"/>
        <v>6.7384112375140276E-2</v>
      </c>
      <c r="AB4978" s="45">
        <f t="shared" si="1400"/>
        <v>0.43668840699772854</v>
      </c>
      <c r="AC4978" s="45">
        <f t="shared" si="1401"/>
        <v>1.3038955702066313E-2</v>
      </c>
      <c r="AD4978" s="45">
        <f t="shared" si="1402"/>
        <v>0.51711147507493516</v>
      </c>
      <c r="AE4978" s="45">
        <f t="shared" si="1403"/>
        <v>0.48288852492506484</v>
      </c>
      <c r="AF4978" s="43">
        <f>('Estimates from MCMC'!$B$2-'MCMC runs'!W4978)/'Estimates from MCMC'!$B$2</f>
        <v>0.12543423730538658</v>
      </c>
    </row>
    <row r="4979" spans="1:32" x14ac:dyDescent="0.3">
      <c r="A4979" s="38">
        <v>3063</v>
      </c>
      <c r="B4979" s="38">
        <v>2203440.237056789</v>
      </c>
      <c r="C4979" s="39">
        <v>52942.812524658599</v>
      </c>
      <c r="D4979" s="39">
        <v>51841.741447989698</v>
      </c>
      <c r="E4979" s="39">
        <f t="shared" si="1386"/>
        <v>1101.0710766689008</v>
      </c>
      <c r="F4979" s="39">
        <v>52868.193068078101</v>
      </c>
      <c r="G4979" s="40">
        <f t="shared" si="1387"/>
        <v>74.619456580498081</v>
      </c>
      <c r="H4979" s="39">
        <v>52856.971401121104</v>
      </c>
      <c r="I4979" s="39">
        <f t="shared" si="1388"/>
        <v>85.84112353749515</v>
      </c>
      <c r="J4979" s="39">
        <v>51682.297832699602</v>
      </c>
      <c r="K4979" s="40">
        <f t="shared" si="1389"/>
        <v>1260.514691958997</v>
      </c>
      <c r="L4979" s="39">
        <v>51121.841342437001</v>
      </c>
      <c r="M4979" s="39">
        <f t="shared" si="1390"/>
        <v>1820.9711822215977</v>
      </c>
      <c r="N4979" s="39">
        <f t="shared" si="1395"/>
        <v>560.45649026260071</v>
      </c>
      <c r="O4979" s="40">
        <f>'Estimates from MCMC'!$B$2-L4979</f>
        <v>17939.158657562999</v>
      </c>
      <c r="P4979" s="39">
        <v>52301.066916404699</v>
      </c>
      <c r="Q4979" s="40">
        <f t="shared" si="1391"/>
        <v>1179.2255739676984</v>
      </c>
      <c r="R4979" s="39">
        <v>52330.655625333697</v>
      </c>
      <c r="S4979" s="39">
        <f t="shared" si="1392"/>
        <v>29.588708928997221</v>
      </c>
      <c r="T4979" s="39">
        <f t="shared" si="1396"/>
        <v>1208.8142828966957</v>
      </c>
      <c r="U4979" s="39">
        <v>58955.663959487698</v>
      </c>
      <c r="V4979" s="39">
        <f t="shared" si="1393"/>
        <v>7833.8226170506969</v>
      </c>
      <c r="W4979" s="39">
        <v>60398.386137452697</v>
      </c>
      <c r="X4979" s="39">
        <f t="shared" si="1394"/>
        <v>233.90789506830333</v>
      </c>
      <c r="Y4979" s="39">
        <f t="shared" si="1397"/>
        <v>9276.5447950156959</v>
      </c>
      <c r="Z4979" s="39">
        <f t="shared" si="1398"/>
        <v>8662.6138625473031</v>
      </c>
      <c r="AA4979" s="45">
        <f t="shared" si="1399"/>
        <v>6.7384112375140276E-2</v>
      </c>
      <c r="AB4979" s="45">
        <f t="shared" si="1400"/>
        <v>0.43668840699772854</v>
      </c>
      <c r="AC4979" s="45">
        <f t="shared" si="1401"/>
        <v>1.3038955702066313E-2</v>
      </c>
      <c r="AD4979" s="45">
        <f t="shared" si="1402"/>
        <v>0.51711147507493516</v>
      </c>
      <c r="AE4979" s="45">
        <f t="shared" si="1403"/>
        <v>0.48288852492506484</v>
      </c>
      <c r="AF4979" s="43">
        <f>('Estimates from MCMC'!$B$2-'MCMC runs'!W4979)/'Estimates from MCMC'!$B$2</f>
        <v>0.12543423730538658</v>
      </c>
    </row>
    <row r="4980" spans="1:32" x14ac:dyDescent="0.3">
      <c r="A4980" s="38">
        <v>90</v>
      </c>
      <c r="B4980" s="38">
        <v>1919059.1039742567</v>
      </c>
      <c r="C4980" s="39">
        <v>53223.855686866103</v>
      </c>
      <c r="D4980" s="39">
        <v>52113.887365188501</v>
      </c>
      <c r="E4980" s="39">
        <f t="shared" si="1386"/>
        <v>1109.9683216776029</v>
      </c>
      <c r="F4980" s="39">
        <v>53158.291741041401</v>
      </c>
      <c r="G4980" s="40">
        <f t="shared" si="1387"/>
        <v>65.563945824702387</v>
      </c>
      <c r="H4980" s="39">
        <v>53137.058434614199</v>
      </c>
      <c r="I4980" s="39">
        <f t="shared" si="1388"/>
        <v>86.797252251904865</v>
      </c>
      <c r="J4980" s="39">
        <v>51962.311892676</v>
      </c>
      <c r="K4980" s="40">
        <f t="shared" si="1389"/>
        <v>1261.5437941901037</v>
      </c>
      <c r="L4980" s="39">
        <v>51395.595240319497</v>
      </c>
      <c r="M4980" s="39">
        <f t="shared" si="1390"/>
        <v>1828.2604465466065</v>
      </c>
      <c r="N4980" s="39">
        <f t="shared" si="1395"/>
        <v>566.71665235650289</v>
      </c>
      <c r="O4980" s="40">
        <f>'Estimates from MCMC'!$B$2-L4980</f>
        <v>17665.404759680503</v>
      </c>
      <c r="P4980" s="39">
        <v>52578.549845207002</v>
      </c>
      <c r="Q4980" s="40">
        <f t="shared" si="1391"/>
        <v>1182.9546048875054</v>
      </c>
      <c r="R4980" s="39">
        <v>52608.860464357902</v>
      </c>
      <c r="S4980" s="39">
        <f t="shared" si="1392"/>
        <v>30.310619150899583</v>
      </c>
      <c r="T4980" s="39">
        <f t="shared" si="1396"/>
        <v>1213.265224038405</v>
      </c>
      <c r="U4980" s="39">
        <v>59321.655784482602</v>
      </c>
      <c r="V4980" s="39">
        <f t="shared" si="1393"/>
        <v>7926.0605441631051</v>
      </c>
      <c r="W4980" s="39">
        <v>60771.4300559205</v>
      </c>
      <c r="X4980" s="39">
        <f t="shared" si="1394"/>
        <v>236.50904739949328</v>
      </c>
      <c r="Y4980" s="39">
        <f t="shared" si="1397"/>
        <v>9375.8348156010034</v>
      </c>
      <c r="Z4980" s="39">
        <f t="shared" si="1398"/>
        <v>8289.5699440794997</v>
      </c>
      <c r="AA4980" s="45">
        <f t="shared" si="1399"/>
        <v>6.8680295783969808E-2</v>
      </c>
      <c r="AB4980" s="45">
        <f t="shared" si="1400"/>
        <v>0.4486769848746141</v>
      </c>
      <c r="AC4980" s="45">
        <f t="shared" si="1401"/>
        <v>1.3388260875816512E-2</v>
      </c>
      <c r="AD4980" s="45">
        <f t="shared" si="1402"/>
        <v>0.53074554153440046</v>
      </c>
      <c r="AE4980" s="45">
        <f t="shared" si="1403"/>
        <v>0.4692544584655996</v>
      </c>
      <c r="AF4980" s="43">
        <f>('Estimates from MCMC'!$B$2-'MCMC runs'!W4980)/'Estimates from MCMC'!$B$2</f>
        <v>0.12003257908341176</v>
      </c>
    </row>
    <row r="4981" spans="1:32" x14ac:dyDescent="0.3">
      <c r="A4981" s="38">
        <v>2144</v>
      </c>
      <c r="B4981" s="38">
        <v>2060954.3608546806</v>
      </c>
      <c r="C4981" s="39">
        <v>52747.333605172098</v>
      </c>
      <c r="D4981" s="39">
        <v>51637.774485281901</v>
      </c>
      <c r="E4981" s="39">
        <f t="shared" si="1386"/>
        <v>1109.5591198901966</v>
      </c>
      <c r="F4981" s="39">
        <v>52671.009708766498</v>
      </c>
      <c r="G4981" s="40">
        <f t="shared" si="1387"/>
        <v>76.323896405599953</v>
      </c>
      <c r="H4981" s="39">
        <v>52660.979952229201</v>
      </c>
      <c r="I4981" s="39">
        <f t="shared" si="1388"/>
        <v>86.353652942896588</v>
      </c>
      <c r="J4981" s="39">
        <v>51476.229917134297</v>
      </c>
      <c r="K4981" s="40">
        <f t="shared" si="1389"/>
        <v>1271.1036880378015</v>
      </c>
      <c r="L4981" s="39">
        <v>50912.661948064</v>
      </c>
      <c r="M4981" s="39">
        <f t="shared" si="1390"/>
        <v>1834.6716571080979</v>
      </c>
      <c r="N4981" s="39">
        <f t="shared" si="1395"/>
        <v>563.56796907029639</v>
      </c>
      <c r="O4981" s="40">
        <f>'Estimates from MCMC'!$B$2-L4981</f>
        <v>18148.338051936</v>
      </c>
      <c r="P4981" s="39">
        <v>52098.308473368001</v>
      </c>
      <c r="Q4981" s="40">
        <f t="shared" si="1391"/>
        <v>1185.6465253040005</v>
      </c>
      <c r="R4981" s="39">
        <v>52128.1628044026</v>
      </c>
      <c r="S4981" s="39">
        <f t="shared" si="1392"/>
        <v>29.854331034599454</v>
      </c>
      <c r="T4981" s="39">
        <f t="shared" si="1396"/>
        <v>1215.5008563386</v>
      </c>
      <c r="U4981" s="39">
        <v>58811.7402456317</v>
      </c>
      <c r="V4981" s="39">
        <f t="shared" si="1393"/>
        <v>7899.0782975676993</v>
      </c>
      <c r="W4981" s="39">
        <v>60267.821056492503</v>
      </c>
      <c r="X4981" s="39">
        <f t="shared" si="1394"/>
        <v>240.57995452220348</v>
      </c>
      <c r="Y4981" s="39">
        <f t="shared" si="1397"/>
        <v>9355.1591084285028</v>
      </c>
      <c r="Z4981" s="39">
        <f t="shared" si="1398"/>
        <v>8793.178943507497</v>
      </c>
      <c r="AA4981" s="45">
        <f t="shared" si="1399"/>
        <v>6.6975876956894942E-2</v>
      </c>
      <c r="AB4981" s="45">
        <f t="shared" si="1400"/>
        <v>0.43525078026222097</v>
      </c>
      <c r="AC4981" s="45">
        <f t="shared" si="1401"/>
        <v>1.3256307758524438E-2</v>
      </c>
      <c r="AD4981" s="45">
        <f t="shared" si="1402"/>
        <v>0.51548296497764035</v>
      </c>
      <c r="AE4981" s="45">
        <f t="shared" si="1403"/>
        <v>0.48451703502235965</v>
      </c>
      <c r="AF4981" s="43">
        <f>('Estimates from MCMC'!$B$2-'MCMC runs'!W4981)/'Estimates from MCMC'!$B$2</f>
        <v>0.12732481347660035</v>
      </c>
    </row>
    <row r="4982" spans="1:32" x14ac:dyDescent="0.3">
      <c r="A4982" s="38">
        <v>4181</v>
      </c>
      <c r="B4982" s="38">
        <v>2060954.3608546806</v>
      </c>
      <c r="C4982" s="39">
        <v>52747.333605172098</v>
      </c>
      <c r="D4982" s="39">
        <v>51637.774485281901</v>
      </c>
      <c r="E4982" s="39">
        <f t="shared" si="1386"/>
        <v>1109.5591198901966</v>
      </c>
      <c r="F4982" s="39">
        <v>52671.009708766498</v>
      </c>
      <c r="G4982" s="40">
        <f t="shared" si="1387"/>
        <v>76.323896405599953</v>
      </c>
      <c r="H4982" s="39">
        <v>52660.979952229201</v>
      </c>
      <c r="I4982" s="39">
        <f t="shared" si="1388"/>
        <v>86.353652942896588</v>
      </c>
      <c r="J4982" s="39">
        <v>51476.229917134297</v>
      </c>
      <c r="K4982" s="40">
        <f t="shared" si="1389"/>
        <v>1271.1036880378015</v>
      </c>
      <c r="L4982" s="39">
        <v>50912.661948064</v>
      </c>
      <c r="M4982" s="39">
        <f t="shared" si="1390"/>
        <v>1834.6716571080979</v>
      </c>
      <c r="N4982" s="39">
        <f t="shared" si="1395"/>
        <v>563.56796907029639</v>
      </c>
      <c r="O4982" s="40">
        <f>'Estimates from MCMC'!$B$2-L4982</f>
        <v>18148.338051936</v>
      </c>
      <c r="P4982" s="39">
        <v>52098.308473368001</v>
      </c>
      <c r="Q4982" s="40">
        <f t="shared" si="1391"/>
        <v>1185.6465253040005</v>
      </c>
      <c r="R4982" s="39">
        <v>52128.1628044026</v>
      </c>
      <c r="S4982" s="39">
        <f t="shared" si="1392"/>
        <v>29.854331034599454</v>
      </c>
      <c r="T4982" s="39">
        <f t="shared" si="1396"/>
        <v>1215.5008563386</v>
      </c>
      <c r="U4982" s="39">
        <v>58811.7402456317</v>
      </c>
      <c r="V4982" s="39">
        <f t="shared" si="1393"/>
        <v>7899.0782975676993</v>
      </c>
      <c r="W4982" s="39">
        <v>60267.821056492503</v>
      </c>
      <c r="X4982" s="39">
        <f t="shared" si="1394"/>
        <v>240.57995452220348</v>
      </c>
      <c r="Y4982" s="39">
        <f t="shared" si="1397"/>
        <v>9355.1591084285028</v>
      </c>
      <c r="Z4982" s="39">
        <f t="shared" si="1398"/>
        <v>8793.178943507497</v>
      </c>
      <c r="AA4982" s="45">
        <f t="shared" si="1399"/>
        <v>6.6975876956894942E-2</v>
      </c>
      <c r="AB4982" s="45">
        <f t="shared" si="1400"/>
        <v>0.43525078026222097</v>
      </c>
      <c r="AC4982" s="45">
        <f t="shared" si="1401"/>
        <v>1.3256307758524438E-2</v>
      </c>
      <c r="AD4982" s="45">
        <f t="shared" si="1402"/>
        <v>0.51548296497764035</v>
      </c>
      <c r="AE4982" s="45">
        <f t="shared" si="1403"/>
        <v>0.48451703502235965</v>
      </c>
      <c r="AF4982" s="43">
        <f>('Estimates from MCMC'!$B$2-'MCMC runs'!W4982)/'Estimates from MCMC'!$B$2</f>
        <v>0.12732481347660035</v>
      </c>
    </row>
    <row r="4983" spans="1:32" x14ac:dyDescent="0.3">
      <c r="A4983" s="38">
        <v>1607</v>
      </c>
      <c r="B4983" s="38">
        <v>2112215.493496214</v>
      </c>
      <c r="C4983" s="39">
        <v>53185.300704329398</v>
      </c>
      <c r="D4983" s="39">
        <v>52047.939053184098</v>
      </c>
      <c r="E4983" s="39">
        <f t="shared" si="1386"/>
        <v>1137.3616511453001</v>
      </c>
      <c r="F4983" s="39">
        <v>53117.246891105497</v>
      </c>
      <c r="G4983" s="40">
        <f t="shared" si="1387"/>
        <v>68.05381322390167</v>
      </c>
      <c r="H4983" s="39">
        <v>53096.516528049797</v>
      </c>
      <c r="I4983" s="39">
        <f t="shared" si="1388"/>
        <v>88.784176279601525</v>
      </c>
      <c r="J4983" s="39">
        <v>51891.963955015002</v>
      </c>
      <c r="K4983" s="40">
        <f t="shared" si="1389"/>
        <v>1293.336749314396</v>
      </c>
      <c r="L4983" s="39">
        <v>51312.7159593615</v>
      </c>
      <c r="M4983" s="39">
        <f t="shared" si="1390"/>
        <v>1872.5847449678986</v>
      </c>
      <c r="N4983" s="39">
        <f t="shared" si="1395"/>
        <v>579.24799565350258</v>
      </c>
      <c r="O4983" s="40">
        <f>'Estimates from MCMC'!$B$2-L4983</f>
        <v>17748.2840406385</v>
      </c>
      <c r="P4983" s="39">
        <v>52530.889998177801</v>
      </c>
      <c r="Q4983" s="40">
        <f t="shared" si="1391"/>
        <v>1218.1740388163016</v>
      </c>
      <c r="R4983" s="39">
        <v>52561.559901477303</v>
      </c>
      <c r="S4983" s="39">
        <f t="shared" si="1392"/>
        <v>30.669903299502039</v>
      </c>
      <c r="T4983" s="39">
        <f t="shared" si="1396"/>
        <v>1248.8439421158037</v>
      </c>
      <c r="U4983" s="39">
        <v>59242.535924994299</v>
      </c>
      <c r="V4983" s="39">
        <f t="shared" si="1393"/>
        <v>7929.8199656327997</v>
      </c>
      <c r="W4983" s="39">
        <v>60736.3055192174</v>
      </c>
      <c r="X4983" s="39">
        <f t="shared" si="1394"/>
        <v>244.92565210729663</v>
      </c>
      <c r="Y4983" s="39">
        <f t="shared" si="1397"/>
        <v>9423.5895598559</v>
      </c>
      <c r="Z4983" s="39">
        <f t="shared" si="1398"/>
        <v>8324.6944807826003</v>
      </c>
      <c r="AA4983" s="45">
        <f t="shared" si="1399"/>
        <v>7.036420756261888E-2</v>
      </c>
      <c r="AB4983" s="45">
        <f t="shared" si="1400"/>
        <v>0.44679361382068133</v>
      </c>
      <c r="AC4983" s="45">
        <f t="shared" si="1401"/>
        <v>1.3799962382080817E-2</v>
      </c>
      <c r="AD4983" s="45">
        <f t="shared" si="1402"/>
        <v>0.53095778376538105</v>
      </c>
      <c r="AE4983" s="45">
        <f t="shared" si="1403"/>
        <v>0.46904221623461895</v>
      </c>
      <c r="AF4983" s="43">
        <f>('Estimates from MCMC'!$B$2-'MCMC runs'!W4983)/'Estimates from MCMC'!$B$2</f>
        <v>0.12054118070665934</v>
      </c>
    </row>
    <row r="4984" spans="1:32" x14ac:dyDescent="0.3">
      <c r="A4984" s="38">
        <v>1501</v>
      </c>
      <c r="B4984" s="38">
        <v>2117806.6345327627</v>
      </c>
      <c r="C4984" s="39">
        <v>52869.885055678598</v>
      </c>
      <c r="D4984" s="39">
        <v>51735.036904357403</v>
      </c>
      <c r="E4984" s="39">
        <f t="shared" si="1386"/>
        <v>1134.8481513211955</v>
      </c>
      <c r="F4984" s="39">
        <v>52807.451447195999</v>
      </c>
      <c r="G4984" s="40">
        <f t="shared" si="1387"/>
        <v>62.433608482599084</v>
      </c>
      <c r="H4984" s="39">
        <v>52779.656379356398</v>
      </c>
      <c r="I4984" s="39">
        <f t="shared" si="1388"/>
        <v>90.228676322200045</v>
      </c>
      <c r="J4984" s="39">
        <v>51583.110436613402</v>
      </c>
      <c r="K4984" s="40">
        <f t="shared" si="1389"/>
        <v>1286.774619065196</v>
      </c>
      <c r="L4984" s="39">
        <v>51051.978509460103</v>
      </c>
      <c r="M4984" s="39">
        <f t="shared" si="1390"/>
        <v>1817.9065462184954</v>
      </c>
      <c r="N4984" s="39">
        <f t="shared" si="1395"/>
        <v>531.13192715329933</v>
      </c>
      <c r="O4984" s="40">
        <f>'Estimates from MCMC'!$B$2-L4984</f>
        <v>18009.021490539897</v>
      </c>
      <c r="P4984" s="39">
        <v>52225.253941617302</v>
      </c>
      <c r="Q4984" s="40">
        <f t="shared" si="1391"/>
        <v>1173.2754321571992</v>
      </c>
      <c r="R4984" s="39">
        <v>52256.719952361302</v>
      </c>
      <c r="S4984" s="39">
        <f t="shared" si="1392"/>
        <v>31.466010743999504</v>
      </c>
      <c r="T4984" s="39">
        <f t="shared" si="1396"/>
        <v>1204.7414429011988</v>
      </c>
      <c r="U4984" s="39">
        <v>59159.565428404298</v>
      </c>
      <c r="V4984" s="39">
        <f t="shared" si="1393"/>
        <v>8107.5869189441946</v>
      </c>
      <c r="W4984" s="39">
        <v>60598.249621027899</v>
      </c>
      <c r="X4984" s="39">
        <f t="shared" si="1394"/>
        <v>233.94274972240237</v>
      </c>
      <c r="Y4984" s="39">
        <f t="shared" si="1397"/>
        <v>9546.2711115677957</v>
      </c>
      <c r="Z4984" s="39">
        <f t="shared" si="1398"/>
        <v>8462.7503789721013</v>
      </c>
      <c r="AA4984" s="45">
        <f t="shared" si="1399"/>
        <v>6.6896552016112984E-2</v>
      </c>
      <c r="AB4984" s="45">
        <f t="shared" si="1400"/>
        <v>0.4501958600695265</v>
      </c>
      <c r="AC4984" s="45">
        <f t="shared" si="1401"/>
        <v>1.2990308765264788E-2</v>
      </c>
      <c r="AD4984" s="45">
        <f t="shared" si="1402"/>
        <v>0.53008272085090424</v>
      </c>
      <c r="AE4984" s="45">
        <f t="shared" si="1403"/>
        <v>0.46991727914909576</v>
      </c>
      <c r="AF4984" s="43">
        <f>('Estimates from MCMC'!$B$2-'MCMC runs'!W4984)/'Estimates from MCMC'!$B$2</f>
        <v>0.12254022355558276</v>
      </c>
    </row>
    <row r="4985" spans="1:32" x14ac:dyDescent="0.3">
      <c r="A4985" s="38">
        <v>663</v>
      </c>
      <c r="B4985" s="38">
        <v>2094993.4515284854</v>
      </c>
      <c r="C4985" s="39">
        <v>51652.0314964149</v>
      </c>
      <c r="D4985" s="39">
        <v>50576.120023264601</v>
      </c>
      <c r="E4985" s="39">
        <f t="shared" si="1386"/>
        <v>1075.9114731502996</v>
      </c>
      <c r="F4985" s="39">
        <v>51576.139840169402</v>
      </c>
      <c r="G4985" s="40">
        <f t="shared" si="1387"/>
        <v>75.89165624549787</v>
      </c>
      <c r="H4985" s="39">
        <v>51569.239414368698</v>
      </c>
      <c r="I4985" s="39">
        <f t="shared" si="1388"/>
        <v>82.792082046202268</v>
      </c>
      <c r="J4985" s="39">
        <v>50418.3805008626</v>
      </c>
      <c r="K4985" s="40">
        <f t="shared" si="1389"/>
        <v>1233.6509955522997</v>
      </c>
      <c r="L4985" s="39">
        <v>49877.852900439</v>
      </c>
      <c r="M4985" s="39">
        <f t="shared" si="1390"/>
        <v>1774.1785959759</v>
      </c>
      <c r="N4985" s="39">
        <f t="shared" si="1395"/>
        <v>540.52760042360023</v>
      </c>
      <c r="O4985" s="40">
        <f>'Estimates from MCMC'!$B$2-L4985</f>
        <v>19183.147099561</v>
      </c>
      <c r="P4985" s="39">
        <v>51014.368339449298</v>
      </c>
      <c r="Q4985" s="40">
        <f t="shared" si="1391"/>
        <v>1136.515439010298</v>
      </c>
      <c r="R4985" s="39">
        <v>51043.0333528025</v>
      </c>
      <c r="S4985" s="39">
        <f t="shared" si="1392"/>
        <v>28.665013353202085</v>
      </c>
      <c r="T4985" s="39">
        <f t="shared" si="1396"/>
        <v>1165.1804523635001</v>
      </c>
      <c r="U4985" s="39">
        <v>57642.053023775799</v>
      </c>
      <c r="V4985" s="39">
        <f t="shared" si="1393"/>
        <v>7764.2001233367992</v>
      </c>
      <c r="W4985" s="39">
        <v>59036.5405211705</v>
      </c>
      <c r="X4985" s="39">
        <f t="shared" si="1394"/>
        <v>229.30704503120069</v>
      </c>
      <c r="Y4985" s="39">
        <f t="shared" si="1397"/>
        <v>9158.6876207314999</v>
      </c>
      <c r="Z4985" s="39">
        <f t="shared" si="1398"/>
        <v>10024.4594788295</v>
      </c>
      <c r="AA4985" s="45">
        <f t="shared" si="1399"/>
        <v>6.0739796568111855E-2</v>
      </c>
      <c r="AB4985" s="45">
        <f t="shared" si="1400"/>
        <v>0.4047406863451764</v>
      </c>
      <c r="AC4985" s="45">
        <f t="shared" si="1401"/>
        <v>1.1953567568506436E-2</v>
      </c>
      <c r="AD4985" s="45">
        <f t="shared" si="1402"/>
        <v>0.47743405048179471</v>
      </c>
      <c r="AE4985" s="45">
        <f t="shared" si="1403"/>
        <v>0.52256594951820534</v>
      </c>
      <c r="AF4985" s="43">
        <f>('Estimates from MCMC'!$B$2-'MCMC runs'!W4985)/'Estimates from MCMC'!$B$2</f>
        <v>0.1451536971493245</v>
      </c>
    </row>
    <row r="4986" spans="1:32" x14ac:dyDescent="0.3">
      <c r="A4986" s="38">
        <v>4474</v>
      </c>
      <c r="B4986" s="38">
        <v>2093645.3805081451</v>
      </c>
      <c r="C4986" s="39">
        <v>51657.103826954903</v>
      </c>
      <c r="D4986" s="39">
        <v>50581.033919791698</v>
      </c>
      <c r="E4986" s="39">
        <f t="shared" si="1386"/>
        <v>1076.0699071632043</v>
      </c>
      <c r="F4986" s="39">
        <v>51581.261746775403</v>
      </c>
      <c r="G4986" s="40">
        <f t="shared" si="1387"/>
        <v>75.842080179500044</v>
      </c>
      <c r="H4986" s="39">
        <v>51574.315312999002</v>
      </c>
      <c r="I4986" s="39">
        <f t="shared" si="1388"/>
        <v>82.788513955900271</v>
      </c>
      <c r="J4986" s="39">
        <v>50423.346259462</v>
      </c>
      <c r="K4986" s="40">
        <f t="shared" si="1389"/>
        <v>1233.757567492903</v>
      </c>
      <c r="L4986" s="39">
        <v>49882.842928019803</v>
      </c>
      <c r="M4986" s="39">
        <f t="shared" si="1390"/>
        <v>1774.2608989350992</v>
      </c>
      <c r="N4986" s="39">
        <f t="shared" si="1395"/>
        <v>540.50333144219621</v>
      </c>
      <c r="O4986" s="40">
        <f>'Estimates from MCMC'!$B$2-L4986</f>
        <v>19178.157071980197</v>
      </c>
      <c r="P4986" s="39">
        <v>51019.348163380899</v>
      </c>
      <c r="Q4986" s="40">
        <f t="shared" si="1391"/>
        <v>1136.5052353610954</v>
      </c>
      <c r="R4986" s="39">
        <v>51048.0114540227</v>
      </c>
      <c r="S4986" s="39">
        <f t="shared" si="1392"/>
        <v>28.663290641801723</v>
      </c>
      <c r="T4986" s="39">
        <f t="shared" si="1396"/>
        <v>1165.1685260028971</v>
      </c>
      <c r="U4986" s="39">
        <v>57648.281920235597</v>
      </c>
      <c r="V4986" s="39">
        <f t="shared" si="1393"/>
        <v>7765.4389922157934</v>
      </c>
      <c r="W4986" s="39">
        <v>59042.753654677297</v>
      </c>
      <c r="X4986" s="39">
        <f t="shared" si="1394"/>
        <v>229.30320843880327</v>
      </c>
      <c r="Y4986" s="39">
        <f t="shared" si="1397"/>
        <v>9159.9107266574938</v>
      </c>
      <c r="Z4986" s="39">
        <f t="shared" si="1398"/>
        <v>10018.246345322703</v>
      </c>
      <c r="AA4986" s="45">
        <f t="shared" si="1399"/>
        <v>6.0754978782880012E-2</v>
      </c>
      <c r="AB4986" s="45">
        <f t="shared" si="1400"/>
        <v>0.40491059506240612</v>
      </c>
      <c r="AC4986" s="45">
        <f t="shared" si="1401"/>
        <v>1.1956477756344034E-2</v>
      </c>
      <c r="AD4986" s="45">
        <f t="shared" si="1402"/>
        <v>0.47762205160163018</v>
      </c>
      <c r="AE4986" s="45">
        <f t="shared" si="1403"/>
        <v>0.52237794839836982</v>
      </c>
      <c r="AF4986" s="43">
        <f>('Estimates from MCMC'!$B$2-'MCMC runs'!W4986)/'Estimates from MCMC'!$B$2</f>
        <v>0.14506373127123418</v>
      </c>
    </row>
    <row r="4987" spans="1:32" x14ac:dyDescent="0.3">
      <c r="A4987" s="38">
        <v>1643</v>
      </c>
      <c r="B4987" s="38">
        <v>1952386.2935914691</v>
      </c>
      <c r="C4987" s="39">
        <v>52651.7032767618</v>
      </c>
      <c r="D4987" s="39">
        <v>51552.458243558998</v>
      </c>
      <c r="E4987" s="39">
        <f t="shared" si="1386"/>
        <v>1099.245033202802</v>
      </c>
      <c r="F4987" s="39">
        <v>52581.082892704799</v>
      </c>
      <c r="G4987" s="40">
        <f t="shared" si="1387"/>
        <v>70.620384057001502</v>
      </c>
      <c r="H4987" s="39">
        <v>52566.840601232601</v>
      </c>
      <c r="I4987" s="39">
        <f t="shared" si="1388"/>
        <v>84.862675529198896</v>
      </c>
      <c r="J4987" s="39">
        <v>51398.013741816598</v>
      </c>
      <c r="K4987" s="40">
        <f t="shared" si="1389"/>
        <v>1253.6895349452025</v>
      </c>
      <c r="L4987" s="39">
        <v>50848.121626627602</v>
      </c>
      <c r="M4987" s="39">
        <f t="shared" si="1390"/>
        <v>1803.5816501341978</v>
      </c>
      <c r="N4987" s="39">
        <f t="shared" si="1395"/>
        <v>549.89211518899538</v>
      </c>
      <c r="O4987" s="40">
        <f>'Estimates from MCMC'!$B$2-L4987</f>
        <v>18212.878373372398</v>
      </c>
      <c r="P4987" s="39">
        <v>52008.4142008829</v>
      </c>
      <c r="Q4987" s="40">
        <f t="shared" si="1391"/>
        <v>1160.292574255298</v>
      </c>
      <c r="R4987" s="39">
        <v>52037.812953128101</v>
      </c>
      <c r="S4987" s="39">
        <f t="shared" si="1392"/>
        <v>29.39875224520074</v>
      </c>
      <c r="T4987" s="39">
        <f t="shared" si="1396"/>
        <v>1189.6913265004987</v>
      </c>
      <c r="U4987" s="39">
        <v>58767.9864027</v>
      </c>
      <c r="V4987" s="39">
        <f t="shared" si="1393"/>
        <v>7919.8647760723979</v>
      </c>
      <c r="W4987" s="39">
        <v>60191.216526959797</v>
      </c>
      <c r="X4987" s="39">
        <f t="shared" si="1394"/>
        <v>233.53879775929818</v>
      </c>
      <c r="Y4987" s="39">
        <f t="shared" si="1397"/>
        <v>9343.0949003321948</v>
      </c>
      <c r="Z4987" s="39">
        <f t="shared" si="1398"/>
        <v>8869.7834730402028</v>
      </c>
      <c r="AA4987" s="45">
        <f t="shared" si="1399"/>
        <v>6.5321433664206091E-2</v>
      </c>
      <c r="AB4987" s="45">
        <f t="shared" si="1400"/>
        <v>0.434849704352685</v>
      </c>
      <c r="AC4987" s="45">
        <f t="shared" si="1401"/>
        <v>1.2822728674273512E-2</v>
      </c>
      <c r="AD4987" s="45">
        <f t="shared" si="1402"/>
        <v>0.51299386669116465</v>
      </c>
      <c r="AE4987" s="45">
        <f t="shared" si="1403"/>
        <v>0.48700613330883541</v>
      </c>
      <c r="AF4987" s="43">
        <f>('Estimates from MCMC'!$B$2-'MCMC runs'!W4987)/'Estimates from MCMC'!$B$2</f>
        <v>0.12843404342595971</v>
      </c>
    </row>
    <row r="4988" spans="1:32" x14ac:dyDescent="0.3">
      <c r="A4988" s="38">
        <v>3559</v>
      </c>
      <c r="B4988" s="38">
        <v>2007873.4360528623</v>
      </c>
      <c r="C4988" s="39">
        <v>52974.020285753897</v>
      </c>
      <c r="D4988" s="39">
        <v>51843.0999470717</v>
      </c>
      <c r="E4988" s="39">
        <f t="shared" si="1386"/>
        <v>1130.9203386821973</v>
      </c>
      <c r="F4988" s="39">
        <v>52912.872184562002</v>
      </c>
      <c r="G4988" s="40">
        <f t="shared" si="1387"/>
        <v>61.148101191894966</v>
      </c>
      <c r="H4988" s="39">
        <v>52887.101827283703</v>
      </c>
      <c r="I4988" s="39">
        <f t="shared" si="1388"/>
        <v>86.918458470194309</v>
      </c>
      <c r="J4988" s="39">
        <v>51695.779478492099</v>
      </c>
      <c r="K4988" s="40">
        <f t="shared" si="1389"/>
        <v>1278.2408072617982</v>
      </c>
      <c r="L4988" s="39">
        <v>51128.563339314001</v>
      </c>
      <c r="M4988" s="39">
        <f t="shared" si="1390"/>
        <v>1845.4569464398955</v>
      </c>
      <c r="N4988" s="39">
        <f t="shared" si="1395"/>
        <v>567.21613917809736</v>
      </c>
      <c r="O4988" s="40">
        <f>'Estimates from MCMC'!$B$2-L4988</f>
        <v>17932.436660685999</v>
      </c>
      <c r="P4988" s="39">
        <v>52323.312062532903</v>
      </c>
      <c r="Q4988" s="40">
        <f t="shared" si="1391"/>
        <v>1194.7487232189014</v>
      </c>
      <c r="R4988" s="39">
        <v>52353.302373744496</v>
      </c>
      <c r="S4988" s="39">
        <f t="shared" si="1392"/>
        <v>29.990311211593507</v>
      </c>
      <c r="T4988" s="39">
        <f t="shared" si="1396"/>
        <v>1224.7390344304949</v>
      </c>
      <c r="U4988" s="39">
        <v>59048.840282735197</v>
      </c>
      <c r="V4988" s="39">
        <f t="shared" si="1393"/>
        <v>7920.276943421195</v>
      </c>
      <c r="W4988" s="39">
        <v>60513.901539963503</v>
      </c>
      <c r="X4988" s="39">
        <f t="shared" si="1394"/>
        <v>240.32222279781126</v>
      </c>
      <c r="Y4988" s="39">
        <f t="shared" si="1397"/>
        <v>9385.3382006495012</v>
      </c>
      <c r="Z4988" s="39">
        <f t="shared" si="1398"/>
        <v>8547.0984600364973</v>
      </c>
      <c r="AA4988" s="45">
        <f t="shared" si="1399"/>
        <v>6.8297413095875559E-2</v>
      </c>
      <c r="AB4988" s="45">
        <f t="shared" si="1400"/>
        <v>0.44167321448206404</v>
      </c>
      <c r="AC4988" s="45">
        <f t="shared" si="1401"/>
        <v>1.3401537523602652E-2</v>
      </c>
      <c r="AD4988" s="45">
        <f t="shared" si="1402"/>
        <v>0.52337216510154227</v>
      </c>
      <c r="AE4988" s="45">
        <f t="shared" si="1403"/>
        <v>0.47662783489845778</v>
      </c>
      <c r="AF4988" s="43">
        <f>('Estimates from MCMC'!$B$2-'MCMC runs'!W4988)/'Estimates from MCMC'!$B$2</f>
        <v>0.12376157976334685</v>
      </c>
    </row>
    <row r="4989" spans="1:32" x14ac:dyDescent="0.3">
      <c r="A4989" s="38">
        <v>3709</v>
      </c>
      <c r="B4989" s="38">
        <v>2243494.0942916893</v>
      </c>
      <c r="C4989" s="39">
        <v>53054.358455121997</v>
      </c>
      <c r="D4989" s="39">
        <v>51941.767844086004</v>
      </c>
      <c r="E4989" s="39">
        <f t="shared" si="1386"/>
        <v>1112.5906110359938</v>
      </c>
      <c r="F4989" s="39">
        <v>52984.7767539778</v>
      </c>
      <c r="G4989" s="40">
        <f t="shared" si="1387"/>
        <v>69.581701144197723</v>
      </c>
      <c r="H4989" s="39">
        <v>52966.4448497591</v>
      </c>
      <c r="I4989" s="39">
        <f t="shared" si="1388"/>
        <v>87.913605362897215</v>
      </c>
      <c r="J4989" s="39">
        <v>51785.159933030503</v>
      </c>
      <c r="K4989" s="40">
        <f t="shared" si="1389"/>
        <v>1269.1985220914939</v>
      </c>
      <c r="L4989" s="39">
        <v>51254.356996472998</v>
      </c>
      <c r="M4989" s="39">
        <f t="shared" si="1390"/>
        <v>1800.0014586489997</v>
      </c>
      <c r="N4989" s="39">
        <f t="shared" si="1395"/>
        <v>530.80293655750575</v>
      </c>
      <c r="O4989" s="40">
        <f>'Estimates from MCMC'!$B$2-L4989</f>
        <v>17806.643003527002</v>
      </c>
      <c r="P4989" s="39">
        <v>52409.242334215298</v>
      </c>
      <c r="Q4989" s="40">
        <f t="shared" si="1391"/>
        <v>1154.8853377423002</v>
      </c>
      <c r="R4989" s="39">
        <v>52439.997758553298</v>
      </c>
      <c r="S4989" s="39">
        <f t="shared" si="1392"/>
        <v>30.755424338000012</v>
      </c>
      <c r="T4989" s="39">
        <f t="shared" si="1396"/>
        <v>1185.6407620803002</v>
      </c>
      <c r="U4989" s="39">
        <v>59466.6303223535</v>
      </c>
      <c r="V4989" s="39">
        <f t="shared" si="1393"/>
        <v>8212.2733258805019</v>
      </c>
      <c r="W4989" s="39">
        <v>60885.694541288503</v>
      </c>
      <c r="X4989" s="39">
        <f t="shared" si="1394"/>
        <v>233.42345685470355</v>
      </c>
      <c r="Y4989" s="39">
        <f t="shared" si="1397"/>
        <v>9631.3375448155057</v>
      </c>
      <c r="Z4989" s="39">
        <f t="shared" si="1398"/>
        <v>8175.3054587114966</v>
      </c>
      <c r="AA4989" s="45">
        <f t="shared" si="1399"/>
        <v>6.6584182197927916E-2</v>
      </c>
      <c r="AB4989" s="45">
        <f t="shared" si="1400"/>
        <v>0.46119155217824487</v>
      </c>
      <c r="AC4989" s="45">
        <f t="shared" si="1401"/>
        <v>1.3108785120725384E-2</v>
      </c>
      <c r="AD4989" s="45">
        <f t="shared" si="1402"/>
        <v>0.54088451949689809</v>
      </c>
      <c r="AE4989" s="45">
        <f t="shared" si="1403"/>
        <v>0.45911548050310186</v>
      </c>
      <c r="AF4989" s="43">
        <f>('Estimates from MCMC'!$B$2-'MCMC runs'!W4989)/'Estimates from MCMC'!$B$2</f>
        <v>0.11837803476218844</v>
      </c>
    </row>
    <row r="4990" spans="1:32" x14ac:dyDescent="0.3">
      <c r="A4990" s="38">
        <v>3458</v>
      </c>
      <c r="B4990" s="38">
        <v>2058058.0517931497</v>
      </c>
      <c r="C4990" s="39">
        <v>53647.3871291709</v>
      </c>
      <c r="D4990" s="39">
        <v>52539.6222799198</v>
      </c>
      <c r="E4990" s="39">
        <f t="shared" si="1386"/>
        <v>1107.7648492510998</v>
      </c>
      <c r="F4990" s="39">
        <v>53579.0194992631</v>
      </c>
      <c r="G4990" s="40">
        <f t="shared" si="1387"/>
        <v>68.36762990779971</v>
      </c>
      <c r="H4990" s="39">
        <v>53560.697769760802</v>
      </c>
      <c r="I4990" s="39">
        <f t="shared" si="1388"/>
        <v>86.689359410098405</v>
      </c>
      <c r="J4990" s="39">
        <v>52385.399765604299</v>
      </c>
      <c r="K4990" s="40">
        <f t="shared" si="1389"/>
        <v>1261.9873635666008</v>
      </c>
      <c r="L4990" s="39">
        <v>51819.134780052198</v>
      </c>
      <c r="M4990" s="39">
        <f t="shared" si="1390"/>
        <v>1828.2523491187021</v>
      </c>
      <c r="N4990" s="39">
        <f t="shared" si="1395"/>
        <v>566.26498555210128</v>
      </c>
      <c r="O4990" s="40">
        <f>'Estimates from MCMC'!$B$2-L4990</f>
        <v>17241.865219947802</v>
      </c>
      <c r="P4990" s="39">
        <v>52997.9137084631</v>
      </c>
      <c r="Q4990" s="40">
        <f t="shared" si="1391"/>
        <v>1178.7789284109022</v>
      </c>
      <c r="R4990" s="39">
        <v>53028.295044005303</v>
      </c>
      <c r="S4990" s="39">
        <f t="shared" si="1392"/>
        <v>30.381335542202578</v>
      </c>
      <c r="T4990" s="39">
        <f t="shared" si="1396"/>
        <v>1209.1602639531047</v>
      </c>
      <c r="U4990" s="39">
        <v>59930.598269086797</v>
      </c>
      <c r="V4990" s="39">
        <f t="shared" si="1393"/>
        <v>8111.4634890345988</v>
      </c>
      <c r="W4990" s="39">
        <v>61376.779240372998</v>
      </c>
      <c r="X4990" s="39">
        <f t="shared" si="1394"/>
        <v>237.02070733309665</v>
      </c>
      <c r="Y4990" s="39">
        <f t="shared" si="1397"/>
        <v>9557.6444603208001</v>
      </c>
      <c r="Z4990" s="39">
        <f t="shared" si="1398"/>
        <v>7684.2207596270018</v>
      </c>
      <c r="AA4990" s="45">
        <f t="shared" si="1399"/>
        <v>7.0129318871729671E-2</v>
      </c>
      <c r="AB4990" s="45">
        <f t="shared" si="1400"/>
        <v>0.47045162374022753</v>
      </c>
      <c r="AC4990" s="45">
        <f t="shared" si="1401"/>
        <v>1.3746813602212709E-2</v>
      </c>
      <c r="AD4990" s="45">
        <f t="shared" si="1402"/>
        <v>0.55432775621416985</v>
      </c>
      <c r="AE4990" s="45">
        <f t="shared" si="1403"/>
        <v>0.44567224378583009</v>
      </c>
      <c r="AF4990" s="43">
        <f>('Estimates from MCMC'!$B$2-'MCMC runs'!W4990)/'Estimates from MCMC'!$B$2</f>
        <v>0.11126715164314159</v>
      </c>
    </row>
    <row r="4991" spans="1:32" x14ac:dyDescent="0.3">
      <c r="A4991" s="38">
        <v>2443</v>
      </c>
      <c r="B4991" s="38">
        <v>2168037.978444587</v>
      </c>
      <c r="C4991" s="39">
        <v>52722.409954957096</v>
      </c>
      <c r="D4991" s="39">
        <v>51633.372888785299</v>
      </c>
      <c r="E4991" s="39">
        <f t="shared" si="1386"/>
        <v>1089.0370661717971</v>
      </c>
      <c r="F4991" s="39">
        <v>52644.598926790401</v>
      </c>
      <c r="G4991" s="40">
        <f t="shared" si="1387"/>
        <v>77.811028166695905</v>
      </c>
      <c r="H4991" s="39">
        <v>52637.8214256602</v>
      </c>
      <c r="I4991" s="39">
        <f t="shared" si="1388"/>
        <v>84.588529296896013</v>
      </c>
      <c r="J4991" s="39">
        <v>51471.998482768198</v>
      </c>
      <c r="K4991" s="40">
        <f t="shared" si="1389"/>
        <v>1250.4114721888982</v>
      </c>
      <c r="L4991" s="39">
        <v>50919.465659431298</v>
      </c>
      <c r="M4991" s="39">
        <f t="shared" si="1390"/>
        <v>1802.9442955257982</v>
      </c>
      <c r="N4991" s="39">
        <f t="shared" si="1395"/>
        <v>552.53282333690004</v>
      </c>
      <c r="O4991" s="40">
        <f>'Estimates from MCMC'!$B$2-L4991</f>
        <v>18141.534340568702</v>
      </c>
      <c r="P4991" s="39">
        <v>52075.661977722899</v>
      </c>
      <c r="Q4991" s="40">
        <f t="shared" si="1391"/>
        <v>1156.1963182916006</v>
      </c>
      <c r="R4991" s="39">
        <v>52105.016729135001</v>
      </c>
      <c r="S4991" s="39">
        <f t="shared" si="1392"/>
        <v>29.354751412101905</v>
      </c>
      <c r="T4991" s="39">
        <f t="shared" si="1396"/>
        <v>1185.5510697037025</v>
      </c>
      <c r="U4991" s="39">
        <v>58906.417266463701</v>
      </c>
      <c r="V4991" s="39">
        <f t="shared" si="1393"/>
        <v>7986.9516070324025</v>
      </c>
      <c r="W4991" s="39">
        <v>60325.210962053599</v>
      </c>
      <c r="X4991" s="39">
        <f t="shared" si="1394"/>
        <v>233.24262588619604</v>
      </c>
      <c r="Y4991" s="39">
        <f t="shared" si="1397"/>
        <v>9405.7453026223011</v>
      </c>
      <c r="Z4991" s="39">
        <f t="shared" si="1398"/>
        <v>8735.7890379464006</v>
      </c>
      <c r="AA4991" s="45">
        <f t="shared" si="1399"/>
        <v>6.5350099250014032E-2</v>
      </c>
      <c r="AB4991" s="45">
        <f t="shared" si="1400"/>
        <v>0.44025777848192893</v>
      </c>
      <c r="AC4991" s="45">
        <f t="shared" si="1401"/>
        <v>1.2856830161526698E-2</v>
      </c>
      <c r="AD4991" s="45">
        <f t="shared" si="1402"/>
        <v>0.51846470789346966</v>
      </c>
      <c r="AE4991" s="45">
        <f t="shared" si="1403"/>
        <v>0.48153529210653034</v>
      </c>
      <c r="AF4991" s="43">
        <f>('Estimates from MCMC'!$B$2-'MCMC runs'!W4991)/'Estimates from MCMC'!$B$2</f>
        <v>0.12649381036976587</v>
      </c>
    </row>
    <row r="4992" spans="1:32" x14ac:dyDescent="0.3">
      <c r="A4992" s="38">
        <v>72</v>
      </c>
      <c r="B4992" s="38">
        <v>1973411.6964185948</v>
      </c>
      <c r="C4992" s="39">
        <v>52833.306269398003</v>
      </c>
      <c r="D4992" s="39">
        <v>51711.679781085797</v>
      </c>
      <c r="E4992" s="39">
        <f t="shared" si="1386"/>
        <v>1121.6264883122058</v>
      </c>
      <c r="F4992" s="39">
        <v>52760.478489053698</v>
      </c>
      <c r="G4992" s="40">
        <f t="shared" si="1387"/>
        <v>72.827780344305211</v>
      </c>
      <c r="H4992" s="39">
        <v>52747.5900577227</v>
      </c>
      <c r="I4992" s="39">
        <f t="shared" si="1388"/>
        <v>85.716211675302475</v>
      </c>
      <c r="J4992" s="39">
        <v>51554.281015441498</v>
      </c>
      <c r="K4992" s="40">
        <f t="shared" si="1389"/>
        <v>1279.0252539565045</v>
      </c>
      <c r="L4992" s="39">
        <v>50994.712698074101</v>
      </c>
      <c r="M4992" s="39">
        <f t="shared" si="1390"/>
        <v>1838.5935713239014</v>
      </c>
      <c r="N4992" s="39">
        <f t="shared" si="1395"/>
        <v>559.56831736739696</v>
      </c>
      <c r="O4992" s="40">
        <f>'Estimates from MCMC'!$B$2-L4992</f>
        <v>18066.287301925899</v>
      </c>
      <c r="P4992" s="39">
        <v>52175.885156236101</v>
      </c>
      <c r="Q4992" s="40">
        <f t="shared" si="1391"/>
        <v>1181.1724581620001</v>
      </c>
      <c r="R4992" s="39">
        <v>52205.287098647903</v>
      </c>
      <c r="S4992" s="39">
        <f t="shared" si="1392"/>
        <v>29.401942411801429</v>
      </c>
      <c r="T4992" s="39">
        <f t="shared" si="1396"/>
        <v>1210.5744005738015</v>
      </c>
      <c r="U4992" s="39">
        <v>58949.616687319503</v>
      </c>
      <c r="V4992" s="39">
        <f t="shared" si="1393"/>
        <v>7954.903989245402</v>
      </c>
      <c r="W4992" s="39">
        <v>60398.944673100101</v>
      </c>
      <c r="X4992" s="39">
        <f t="shared" si="1394"/>
        <v>238.75358520679583</v>
      </c>
      <c r="Y4992" s="39">
        <f t="shared" si="1397"/>
        <v>9404.2319750259994</v>
      </c>
      <c r="Z4992" s="39">
        <f t="shared" si="1398"/>
        <v>8662.0553268998992</v>
      </c>
      <c r="AA4992" s="45">
        <f t="shared" si="1399"/>
        <v>6.7007370155391696E-2</v>
      </c>
      <c r="AB4992" s="45">
        <f t="shared" si="1400"/>
        <v>0.44031758469806881</v>
      </c>
      <c r="AC4992" s="45">
        <f t="shared" si="1401"/>
        <v>1.3215420590668027E-2</v>
      </c>
      <c r="AD4992" s="45">
        <f t="shared" si="1402"/>
        <v>0.52054037544412857</v>
      </c>
      <c r="AE4992" s="45">
        <f t="shared" si="1403"/>
        <v>0.47945962455587143</v>
      </c>
      <c r="AF4992" s="43">
        <f>('Estimates from MCMC'!$B$2-'MCMC runs'!W4992)/'Estimates from MCMC'!$B$2</f>
        <v>0.1254261497357394</v>
      </c>
    </row>
    <row r="4993" spans="1:32" x14ac:dyDescent="0.3">
      <c r="A4993" s="38">
        <v>1492</v>
      </c>
      <c r="B4993" s="38">
        <v>2032568.1532475711</v>
      </c>
      <c r="C4993" s="39">
        <v>52527.671851130697</v>
      </c>
      <c r="D4993" s="39">
        <v>51400.056670226499</v>
      </c>
      <c r="E4993" s="39">
        <f t="shared" si="1386"/>
        <v>1127.6151809041985</v>
      </c>
      <c r="F4993" s="39">
        <v>52455.849218651201</v>
      </c>
      <c r="G4993" s="40">
        <f t="shared" si="1387"/>
        <v>71.822632479495951</v>
      </c>
      <c r="H4993" s="39">
        <v>52442.133577922301</v>
      </c>
      <c r="I4993" s="39">
        <f t="shared" si="1388"/>
        <v>85.538273208396276</v>
      </c>
      <c r="J4993" s="39">
        <v>51243.787891397602</v>
      </c>
      <c r="K4993" s="40">
        <f t="shared" si="1389"/>
        <v>1283.8839597330953</v>
      </c>
      <c r="L4993" s="39">
        <v>50837.241956691199</v>
      </c>
      <c r="M4993" s="39">
        <f t="shared" si="1390"/>
        <v>1690.4298944394977</v>
      </c>
      <c r="N4993" s="39">
        <f t="shared" si="1395"/>
        <v>406.54593470640248</v>
      </c>
      <c r="O4993" s="40">
        <f>'Estimates from MCMC'!$B$2-L4993</f>
        <v>18223.758043308801</v>
      </c>
      <c r="P4993" s="39">
        <v>51897.963789861198</v>
      </c>
      <c r="Q4993" s="40">
        <f t="shared" si="1391"/>
        <v>1060.7218331699987</v>
      </c>
      <c r="R4993" s="39">
        <v>51925.060605257197</v>
      </c>
      <c r="S4993" s="39">
        <f t="shared" si="1392"/>
        <v>27.096815395998419</v>
      </c>
      <c r="T4993" s="39">
        <f t="shared" si="1396"/>
        <v>1087.8186485659971</v>
      </c>
      <c r="U4993" s="39">
        <v>58721.262967949799</v>
      </c>
      <c r="V4993" s="39">
        <f t="shared" si="1393"/>
        <v>7884.0210112585992</v>
      </c>
      <c r="W4993" s="39">
        <v>60022.376062981297</v>
      </c>
      <c r="X4993" s="39">
        <f t="shared" si="1394"/>
        <v>213.2944464655011</v>
      </c>
      <c r="Y4993" s="39">
        <f t="shared" si="1397"/>
        <v>9185.1341062900974</v>
      </c>
      <c r="Z4993" s="39">
        <f t="shared" si="1398"/>
        <v>9038.6239370187031</v>
      </c>
      <c r="AA4993" s="45">
        <f t="shared" si="1399"/>
        <v>5.9692333819445678E-2</v>
      </c>
      <c r="AB4993" s="45">
        <f t="shared" si="1400"/>
        <v>0.43262322691742316</v>
      </c>
      <c r="AC4993" s="45">
        <f t="shared" si="1401"/>
        <v>1.1704196574526855E-2</v>
      </c>
      <c r="AD4993" s="45">
        <f t="shared" si="1402"/>
        <v>0.5040197573113957</v>
      </c>
      <c r="AE4993" s="45">
        <f t="shared" si="1403"/>
        <v>0.4959802426886043</v>
      </c>
      <c r="AF4993" s="43">
        <f>('Estimates from MCMC'!$B$2-'MCMC runs'!W4993)/'Estimates from MCMC'!$B$2</f>
        <v>0.13087884532541816</v>
      </c>
    </row>
    <row r="4994" spans="1:32" x14ac:dyDescent="0.3">
      <c r="A4994" s="38">
        <v>1812</v>
      </c>
      <c r="B4994" s="38">
        <v>1990135.2227858563</v>
      </c>
      <c r="C4994" s="39">
        <v>52299.336350925201</v>
      </c>
      <c r="D4994" s="39">
        <v>51199.265142902499</v>
      </c>
      <c r="E4994" s="39">
        <f t="shared" ref="E4994:E5000" si="1404">$C4994-D4994</f>
        <v>1100.0712080227022</v>
      </c>
      <c r="F4994" s="39">
        <v>52237.795781546301</v>
      </c>
      <c r="G4994" s="40">
        <f t="shared" ref="G4994:G5000" si="1405">$C4994-F4994</f>
        <v>61.540569378899818</v>
      </c>
      <c r="H4994" s="39">
        <v>52216.132117771602</v>
      </c>
      <c r="I4994" s="39">
        <f t="shared" ref="I4994:I5000" si="1406">$C4994-H4994</f>
        <v>83.204233153599489</v>
      </c>
      <c r="J4994" s="39">
        <v>51055.186882007401</v>
      </c>
      <c r="K4994" s="40">
        <f t="shared" ref="K4994:K5000" si="1407">$C4994-J4994</f>
        <v>1244.1494689177998</v>
      </c>
      <c r="L4994" s="39">
        <v>50512.146252428298</v>
      </c>
      <c r="M4994" s="39">
        <f t="shared" ref="M4994:M5000" si="1408">$C4994-L4994</f>
        <v>1787.1900984969034</v>
      </c>
      <c r="N4994" s="39">
        <f t="shared" si="1395"/>
        <v>543.04062957910355</v>
      </c>
      <c r="O4994" s="40">
        <f>'Estimates from MCMC'!$B$2-L4994</f>
        <v>18548.853747571702</v>
      </c>
      <c r="P4994" s="39">
        <v>51652.2556176</v>
      </c>
      <c r="Q4994" s="40">
        <f t="shared" ref="Q4994:Q5000" si="1409">P4994-L4994</f>
        <v>1140.1093651717019</v>
      </c>
      <c r="R4994" s="39">
        <v>51681.060866267697</v>
      </c>
      <c r="S4994" s="39">
        <f t="shared" ref="S4994:S5000" si="1410">R4994-L4994-Q4994</f>
        <v>28.805248667697015</v>
      </c>
      <c r="T4994" s="39">
        <f t="shared" si="1396"/>
        <v>1168.914613839399</v>
      </c>
      <c r="U4994" s="39">
        <v>58152.062291636103</v>
      </c>
      <c r="V4994" s="39">
        <f t="shared" ref="V4994:V5000" si="1411">U4994-L4994</f>
        <v>7639.9160392078047</v>
      </c>
      <c r="W4994" s="39">
        <v>59546.499329120103</v>
      </c>
      <c r="X4994" s="39">
        <f t="shared" ref="X4994:X5000" si="1412">W4994-V4994-S4994-Q4994-L4994</f>
        <v>225.52242364460108</v>
      </c>
      <c r="Y4994" s="39">
        <f t="shared" si="1397"/>
        <v>9034.3530766918047</v>
      </c>
      <c r="Z4994" s="39">
        <f t="shared" si="1398"/>
        <v>9514.5006708798974</v>
      </c>
      <c r="AA4994" s="45">
        <f t="shared" si="1399"/>
        <v>6.3018158951866549E-2</v>
      </c>
      <c r="AB4994" s="45">
        <f t="shared" si="1400"/>
        <v>0.4118807632632272</v>
      </c>
      <c r="AC4994" s="45">
        <f t="shared" si="1401"/>
        <v>1.2158294346038771E-2</v>
      </c>
      <c r="AD4994" s="45">
        <f t="shared" si="1402"/>
        <v>0.48705721656113249</v>
      </c>
      <c r="AE4994" s="45">
        <f t="shared" si="1403"/>
        <v>0.51294278343886746</v>
      </c>
      <c r="AF4994" s="43">
        <f>('Estimates from MCMC'!$B$2-'MCMC runs'!W4994)/'Estimates from MCMC'!$B$2</f>
        <v>0.13776951783032243</v>
      </c>
    </row>
    <row r="4995" spans="1:32" x14ac:dyDescent="0.3">
      <c r="A4995" s="38">
        <v>1860</v>
      </c>
      <c r="B4995" s="38">
        <v>2005804.812831017</v>
      </c>
      <c r="C4995" s="39">
        <v>53207.5114206051</v>
      </c>
      <c r="D4995" s="39">
        <v>52065.566100641699</v>
      </c>
      <c r="E4995" s="39">
        <f t="shared" si="1404"/>
        <v>1141.9453199634008</v>
      </c>
      <c r="F4995" s="39">
        <v>53140.889004308599</v>
      </c>
      <c r="G4995" s="40">
        <f t="shared" si="1405"/>
        <v>66.622416296500887</v>
      </c>
      <c r="H4995" s="39">
        <v>53119.743993926997</v>
      </c>
      <c r="I4995" s="39">
        <f t="shared" si="1406"/>
        <v>87.76742667810322</v>
      </c>
      <c r="J4995" s="39">
        <v>51912.1699722919</v>
      </c>
      <c r="K4995" s="40">
        <f t="shared" si="1407"/>
        <v>1295.3414483132001</v>
      </c>
      <c r="L4995" s="39">
        <v>51339.320637454897</v>
      </c>
      <c r="M4995" s="39">
        <f t="shared" si="1408"/>
        <v>1868.1907831502031</v>
      </c>
      <c r="N4995" s="39">
        <f t="shared" ref="N4995:N5000" si="1413">M4995-K4995</f>
        <v>572.84933483700297</v>
      </c>
      <c r="O4995" s="40">
        <f>'Estimates from MCMC'!$B$2-L4995</f>
        <v>17721.679362545103</v>
      </c>
      <c r="P4995" s="39">
        <v>52538.762365210503</v>
      </c>
      <c r="Q4995" s="40">
        <f t="shared" si="1409"/>
        <v>1199.4417277556058</v>
      </c>
      <c r="R4995" s="39">
        <v>52569.2416107026</v>
      </c>
      <c r="S4995" s="39">
        <f t="shared" si="1410"/>
        <v>30.479245492097107</v>
      </c>
      <c r="T4995" s="39">
        <f t="shared" ref="T4995:T5000" si="1414">Q4995+S4995</f>
        <v>1229.9209732477029</v>
      </c>
      <c r="U4995" s="39">
        <v>59395.804928980397</v>
      </c>
      <c r="V4995" s="39">
        <f t="shared" si="1411"/>
        <v>8056.4842915254994</v>
      </c>
      <c r="W4995" s="39">
        <v>60869.429678603999</v>
      </c>
      <c r="X4995" s="39">
        <f t="shared" si="1412"/>
        <v>243.70377637589991</v>
      </c>
      <c r="Y4995" s="39">
        <f t="shared" ref="Y4995:Y5000" si="1415">Q4995+S4995+V4995+X4995</f>
        <v>9530.1090411491023</v>
      </c>
      <c r="Z4995" s="39">
        <f t="shared" ref="Z4995:Z5000" si="1416">O4995-Y4995</f>
        <v>8191.5703213960005</v>
      </c>
      <c r="AA4995" s="45">
        <f t="shared" ref="AA4995:AA5000" si="1417">T4995/O4995</f>
        <v>6.9402055419598083E-2</v>
      </c>
      <c r="AB4995" s="45">
        <f t="shared" ref="AB4995:AB5000" si="1418">V4995/O4995</f>
        <v>0.45461178518740936</v>
      </c>
      <c r="AC4995" s="45">
        <f t="shared" ref="AC4995:AC5000" si="1419">X4995/O4995</f>
        <v>1.3751731502995681E-2</v>
      </c>
      <c r="AD4995" s="45">
        <f t="shared" ref="AD4995:AD5000" si="1420">Y4995/O4995</f>
        <v>0.53776557211000309</v>
      </c>
      <c r="AE4995" s="45">
        <f t="shared" ref="AE4995:AE5000" si="1421">Z4995/O4995</f>
        <v>0.46223442788999691</v>
      </c>
      <c r="AF4995" s="43">
        <f>('Estimates from MCMC'!$B$2-'MCMC runs'!W4995)/'Estimates from MCMC'!$B$2</f>
        <v>0.11861354920137271</v>
      </c>
    </row>
    <row r="4996" spans="1:32" x14ac:dyDescent="0.3">
      <c r="A4996" s="38">
        <v>1250</v>
      </c>
      <c r="B4996" s="38">
        <v>1972008.9688521493</v>
      </c>
      <c r="C4996" s="39">
        <v>53108.698008216503</v>
      </c>
      <c r="D4996" s="39">
        <v>51974.740955707697</v>
      </c>
      <c r="E4996" s="39">
        <f t="shared" si="1404"/>
        <v>1133.9570525088056</v>
      </c>
      <c r="F4996" s="39">
        <v>53038.213158241801</v>
      </c>
      <c r="G4996" s="40">
        <f t="shared" si="1405"/>
        <v>70.484849974702229</v>
      </c>
      <c r="H4996" s="39">
        <v>53021.9454606976</v>
      </c>
      <c r="I4996" s="39">
        <f t="shared" si="1406"/>
        <v>86.752547518903157</v>
      </c>
      <c r="J4996" s="39">
        <v>51818.740760782799</v>
      </c>
      <c r="K4996" s="40">
        <f t="shared" si="1407"/>
        <v>1289.9572474337037</v>
      </c>
      <c r="L4996" s="39">
        <v>51253.126745472699</v>
      </c>
      <c r="M4996" s="39">
        <f t="shared" si="1408"/>
        <v>1855.5712627438043</v>
      </c>
      <c r="N4996" s="39">
        <f t="shared" si="1413"/>
        <v>565.61401531010051</v>
      </c>
      <c r="O4996" s="40">
        <f>'Estimates from MCMC'!$B$2-L4996</f>
        <v>17807.873254527301</v>
      </c>
      <c r="P4996" s="39">
        <v>52442.798292638501</v>
      </c>
      <c r="Q4996" s="40">
        <f t="shared" si="1409"/>
        <v>1189.6715471658026</v>
      </c>
      <c r="R4996" s="39">
        <v>52472.850398904397</v>
      </c>
      <c r="S4996" s="39">
        <f t="shared" si="1410"/>
        <v>30.052106265895418</v>
      </c>
      <c r="T4996" s="39">
        <f t="shared" si="1414"/>
        <v>1219.723653431698</v>
      </c>
      <c r="U4996" s="39">
        <v>59161.867752996601</v>
      </c>
      <c r="V4996" s="39">
        <f t="shared" si="1411"/>
        <v>7908.7410075239022</v>
      </c>
      <c r="W4996" s="39">
        <v>60621.682324396803</v>
      </c>
      <c r="X4996" s="39">
        <f t="shared" si="1412"/>
        <v>240.09091796850407</v>
      </c>
      <c r="Y4996" s="39">
        <f t="shared" si="1415"/>
        <v>9368.5555789241043</v>
      </c>
      <c r="Z4996" s="39">
        <f t="shared" si="1416"/>
        <v>8439.3176756031971</v>
      </c>
      <c r="AA4996" s="45">
        <f t="shared" si="1417"/>
        <v>6.8493504867101818E-2</v>
      </c>
      <c r="AB4996" s="45">
        <f t="shared" si="1418"/>
        <v>0.44411485271062678</v>
      </c>
      <c r="AC4996" s="45">
        <f t="shared" si="1419"/>
        <v>1.3482290363194588E-2</v>
      </c>
      <c r="AD4996" s="45">
        <f t="shared" si="1420"/>
        <v>0.5260906479409232</v>
      </c>
      <c r="AE4996" s="45">
        <f t="shared" si="1421"/>
        <v>0.4739093520590768</v>
      </c>
      <c r="AF4996" s="43">
        <f>('Estimates from MCMC'!$B$2-'MCMC runs'!W4996)/'Estimates from MCMC'!$B$2</f>
        <v>0.12220091912371957</v>
      </c>
    </row>
    <row r="4997" spans="1:32" x14ac:dyDescent="0.3">
      <c r="A4997" s="38">
        <v>2057</v>
      </c>
      <c r="B4997" s="38">
        <v>1995441.6458038297</v>
      </c>
      <c r="C4997" s="39">
        <v>53370.923238853196</v>
      </c>
      <c r="D4997" s="39">
        <v>52245.733790192702</v>
      </c>
      <c r="E4997" s="39">
        <f t="shared" si="1404"/>
        <v>1125.1894486604942</v>
      </c>
      <c r="F4997" s="39">
        <v>53308.431463891997</v>
      </c>
      <c r="G4997" s="40">
        <f t="shared" si="1405"/>
        <v>62.491774961199553</v>
      </c>
      <c r="H4997" s="39">
        <v>53285.508387036702</v>
      </c>
      <c r="I4997" s="39">
        <f t="shared" si="1406"/>
        <v>85.414851816494775</v>
      </c>
      <c r="J4997" s="39">
        <v>52098.615392491498</v>
      </c>
      <c r="K4997" s="40">
        <f t="shared" si="1407"/>
        <v>1272.3078463616985</v>
      </c>
      <c r="L4997" s="39">
        <v>51541.107081161899</v>
      </c>
      <c r="M4997" s="39">
        <f t="shared" si="1408"/>
        <v>1829.8161576912971</v>
      </c>
      <c r="N4997" s="39">
        <f t="shared" si="1413"/>
        <v>557.50831132959865</v>
      </c>
      <c r="O4997" s="40">
        <f>'Estimates from MCMC'!$B$2-L4997</f>
        <v>17519.892918838101</v>
      </c>
      <c r="P4997" s="39">
        <v>52707.053086798303</v>
      </c>
      <c r="Q4997" s="40">
        <f t="shared" si="1409"/>
        <v>1165.9460056364042</v>
      </c>
      <c r="R4997" s="39">
        <v>52736.795249416398</v>
      </c>
      <c r="S4997" s="39">
        <f t="shared" si="1410"/>
        <v>29.742162618094881</v>
      </c>
      <c r="T4997" s="39">
        <f t="shared" si="1414"/>
        <v>1195.688168254499</v>
      </c>
      <c r="U4997" s="39">
        <v>59530.142048072201</v>
      </c>
      <c r="V4997" s="39">
        <f t="shared" si="1411"/>
        <v>7989.0349669103016</v>
      </c>
      <c r="W4997" s="39">
        <v>60960.353534481997</v>
      </c>
      <c r="X4997" s="39">
        <f t="shared" si="1412"/>
        <v>234.5233181552976</v>
      </c>
      <c r="Y4997" s="39">
        <f t="shared" si="1415"/>
        <v>9419.2464533200982</v>
      </c>
      <c r="Z4997" s="39">
        <f t="shared" si="1416"/>
        <v>8100.6464655180025</v>
      </c>
      <c r="AA4997" s="45">
        <f t="shared" si="1417"/>
        <v>6.8247458691305496E-2</v>
      </c>
      <c r="AB4997" s="45">
        <f t="shared" si="1418"/>
        <v>0.45599793354445484</v>
      </c>
      <c r="AC4997" s="45">
        <f t="shared" si="1419"/>
        <v>1.3386115956401115E-2</v>
      </c>
      <c r="AD4997" s="45">
        <f t="shared" si="1420"/>
        <v>0.53763150819216143</v>
      </c>
      <c r="AE4997" s="45">
        <f t="shared" si="1421"/>
        <v>0.46236849180783851</v>
      </c>
      <c r="AF4997" s="43">
        <f>('Estimates from MCMC'!$B$2-'MCMC runs'!W4997)/'Estimates from MCMC'!$B$2</f>
        <v>0.11729697608661911</v>
      </c>
    </row>
    <row r="4998" spans="1:32" x14ac:dyDescent="0.3">
      <c r="A4998" s="38">
        <v>3593</v>
      </c>
      <c r="B4998" s="38">
        <v>1965806.6880548075</v>
      </c>
      <c r="C4998" s="39">
        <v>53114.948727991301</v>
      </c>
      <c r="D4998" s="39">
        <v>52001.026194685597</v>
      </c>
      <c r="E4998" s="39">
        <f t="shared" si="1404"/>
        <v>1113.9225333057038</v>
      </c>
      <c r="F4998" s="39">
        <v>53049.1830483511</v>
      </c>
      <c r="G4998" s="40">
        <f t="shared" si="1405"/>
        <v>65.765679640200688</v>
      </c>
      <c r="H4998" s="39">
        <v>53031.409121671597</v>
      </c>
      <c r="I4998" s="39">
        <f t="shared" si="1406"/>
        <v>83.539606319704035</v>
      </c>
      <c r="J4998" s="39">
        <v>51852.592621584699</v>
      </c>
      <c r="K4998" s="40">
        <f t="shared" si="1407"/>
        <v>1262.3561064066016</v>
      </c>
      <c r="L4998" s="39">
        <v>51307.4012430976</v>
      </c>
      <c r="M4998" s="39">
        <f t="shared" si="1408"/>
        <v>1807.547484893701</v>
      </c>
      <c r="N4998" s="39">
        <f t="shared" si="1413"/>
        <v>545.19137848709943</v>
      </c>
      <c r="O4998" s="40">
        <f>'Estimates from MCMC'!$B$2-L4998</f>
        <v>17753.5987569024</v>
      </c>
      <c r="P4998" s="39">
        <v>52455.156058283501</v>
      </c>
      <c r="Q4998" s="40">
        <f t="shared" si="1409"/>
        <v>1147.754815185901</v>
      </c>
      <c r="R4998" s="39">
        <v>52483.967117560001</v>
      </c>
      <c r="S4998" s="39">
        <f t="shared" si="1410"/>
        <v>28.8110592765006</v>
      </c>
      <c r="T4998" s="39">
        <f t="shared" si="1414"/>
        <v>1176.5658744624016</v>
      </c>
      <c r="U4998" s="39">
        <v>59135.462019915802</v>
      </c>
      <c r="V4998" s="39">
        <f t="shared" si="1411"/>
        <v>7828.0607768182017</v>
      </c>
      <c r="W4998" s="39">
        <v>60540.700341518001</v>
      </c>
      <c r="X4998" s="39">
        <f t="shared" si="1412"/>
        <v>228.67244713979744</v>
      </c>
      <c r="Y4998" s="39">
        <f t="shared" si="1415"/>
        <v>9233.2990984204007</v>
      </c>
      <c r="Z4998" s="39">
        <f t="shared" si="1416"/>
        <v>8520.2996584819994</v>
      </c>
      <c r="AA4998" s="45">
        <f t="shared" si="1417"/>
        <v>6.6271964944851866E-2</v>
      </c>
      <c r="AB4998" s="45">
        <f t="shared" si="1418"/>
        <v>0.44092811175957997</v>
      </c>
      <c r="AC4998" s="45">
        <f t="shared" si="1419"/>
        <v>1.2880343319175903E-2</v>
      </c>
      <c r="AD4998" s="45">
        <f t="shared" si="1420"/>
        <v>0.52008042002360777</v>
      </c>
      <c r="AE4998" s="45">
        <f t="shared" si="1421"/>
        <v>0.47991957997639223</v>
      </c>
      <c r="AF4998" s="43">
        <f>('Estimates from MCMC'!$B$2-'MCMC runs'!W4998)/'Estimates from MCMC'!$B$2</f>
        <v>0.12337353438962655</v>
      </c>
    </row>
    <row r="4999" spans="1:32" x14ac:dyDescent="0.3">
      <c r="A4999" s="38">
        <v>4420</v>
      </c>
      <c r="B4999" s="38">
        <v>2027110.3539319991</v>
      </c>
      <c r="C4999" s="39">
        <v>52209.647040497999</v>
      </c>
      <c r="D4999" s="39">
        <v>51099.691064441802</v>
      </c>
      <c r="E4999" s="39">
        <f t="shared" si="1404"/>
        <v>1109.955976056197</v>
      </c>
      <c r="F4999" s="39">
        <v>52140.676189679703</v>
      </c>
      <c r="G4999" s="40">
        <f t="shared" si="1405"/>
        <v>68.97085081829573</v>
      </c>
      <c r="H4999" s="39">
        <v>52125.132672813997</v>
      </c>
      <c r="I4999" s="39">
        <f t="shared" si="1406"/>
        <v>84.514367684001627</v>
      </c>
      <c r="J4999" s="39">
        <v>50947.083087484498</v>
      </c>
      <c r="K4999" s="40">
        <f t="shared" si="1407"/>
        <v>1262.5639530135013</v>
      </c>
      <c r="L4999" s="39">
        <v>50395.490210434</v>
      </c>
      <c r="M4999" s="39">
        <f t="shared" si="1408"/>
        <v>1814.1568300639992</v>
      </c>
      <c r="N4999" s="39">
        <f t="shared" si="1413"/>
        <v>551.59287705049792</v>
      </c>
      <c r="O4999" s="40">
        <f>'Estimates from MCMC'!$B$2-L4999</f>
        <v>18665.509789566</v>
      </c>
      <c r="P4999" s="39">
        <v>51543.7737791455</v>
      </c>
      <c r="Q4999" s="40">
        <f t="shared" si="1409"/>
        <v>1148.2835687115003</v>
      </c>
      <c r="R4999" s="39">
        <v>51573.372078411499</v>
      </c>
      <c r="S4999" s="39">
        <f t="shared" si="1410"/>
        <v>29.598299265999231</v>
      </c>
      <c r="T4999" s="39">
        <f t="shared" si="1414"/>
        <v>1177.8818679774995</v>
      </c>
      <c r="U4999" s="39">
        <v>58302.509945861901</v>
      </c>
      <c r="V4999" s="39">
        <f t="shared" si="1411"/>
        <v>7907.0197354279007</v>
      </c>
      <c r="W4999" s="39">
        <v>59711.8391128113</v>
      </c>
      <c r="X4999" s="39">
        <f t="shared" si="1412"/>
        <v>231.44729897189973</v>
      </c>
      <c r="Y4999" s="39">
        <f t="shared" si="1415"/>
        <v>9316.3489023773</v>
      </c>
      <c r="Z4999" s="39">
        <f t="shared" si="1416"/>
        <v>9349.1608871887001</v>
      </c>
      <c r="AA4999" s="45">
        <f t="shared" si="1417"/>
        <v>6.3104725306561638E-2</v>
      </c>
      <c r="AB4999" s="45">
        <f t="shared" si="1418"/>
        <v>0.4236165968447278</v>
      </c>
      <c r="AC4999" s="45">
        <f t="shared" si="1419"/>
        <v>1.2399730925178295E-2</v>
      </c>
      <c r="AD4999" s="45">
        <f t="shared" si="1420"/>
        <v>0.49912105307646776</v>
      </c>
      <c r="AE4999" s="45">
        <f t="shared" si="1421"/>
        <v>0.5008789469235323</v>
      </c>
      <c r="AF4999" s="43">
        <f>('Estimates from MCMC'!$B$2-'MCMC runs'!W4999)/'Estimates from MCMC'!$B$2</f>
        <v>0.13537540561516195</v>
      </c>
    </row>
    <row r="5000" spans="1:32" x14ac:dyDescent="0.3">
      <c r="A5000" s="38">
        <v>4328</v>
      </c>
      <c r="B5000" s="38">
        <v>1928958.5821910144</v>
      </c>
      <c r="C5000" s="39">
        <v>53116.716812115701</v>
      </c>
      <c r="D5000" s="39">
        <v>51978.919158516997</v>
      </c>
      <c r="E5000" s="39">
        <f t="shared" si="1404"/>
        <v>1137.7976535987036</v>
      </c>
      <c r="F5000" s="39">
        <v>53040.957236564202</v>
      </c>
      <c r="G5000" s="40">
        <f t="shared" si="1405"/>
        <v>75.759575551499438</v>
      </c>
      <c r="H5000" s="39">
        <v>53031.151585565</v>
      </c>
      <c r="I5000" s="39">
        <f t="shared" si="1406"/>
        <v>85.565226550701482</v>
      </c>
      <c r="J5000" s="39">
        <v>51818.744229464399</v>
      </c>
      <c r="K5000" s="40">
        <f t="shared" si="1407"/>
        <v>1297.9725826513022</v>
      </c>
      <c r="L5000" s="39">
        <v>51380.404960664098</v>
      </c>
      <c r="M5000" s="39">
        <f t="shared" si="1408"/>
        <v>1736.3118514516027</v>
      </c>
      <c r="N5000" s="39">
        <f t="shared" si="1413"/>
        <v>438.33926880030049</v>
      </c>
      <c r="O5000" s="40">
        <f>'Estimates from MCMC'!$B$2-L5000</f>
        <v>17680.595039335902</v>
      </c>
      <c r="P5000" s="39">
        <v>52458.826014787599</v>
      </c>
      <c r="Q5000" s="40">
        <f t="shared" si="1409"/>
        <v>1078.4210541235007</v>
      </c>
      <c r="R5000" s="39">
        <v>52486.410608775797</v>
      </c>
      <c r="S5000" s="39">
        <f t="shared" si="1410"/>
        <v>27.584593988198321</v>
      </c>
      <c r="T5000" s="39">
        <f t="shared" si="1414"/>
        <v>1106.005648111699</v>
      </c>
      <c r="U5000" s="39">
        <v>59286.3309208875</v>
      </c>
      <c r="V5000" s="39">
        <f t="shared" si="1411"/>
        <v>7905.9259602234015</v>
      </c>
      <c r="W5000" s="39">
        <v>60606.634046192201</v>
      </c>
      <c r="X5000" s="39">
        <f t="shared" si="1412"/>
        <v>214.29747719300212</v>
      </c>
      <c r="Y5000" s="39">
        <f t="shared" si="1415"/>
        <v>9226.2290855281026</v>
      </c>
      <c r="Z5000" s="39">
        <f t="shared" si="1416"/>
        <v>8454.3659538077991</v>
      </c>
      <c r="AA5000" s="45">
        <f t="shared" si="1417"/>
        <v>6.2554775201346474E-2</v>
      </c>
      <c r="AB5000" s="45">
        <f t="shared" si="1418"/>
        <v>0.44715270852786609</v>
      </c>
      <c r="AC5000" s="45">
        <f t="shared" si="1419"/>
        <v>1.2120490103202507E-2</v>
      </c>
      <c r="AD5000" s="45">
        <f t="shared" si="1420"/>
        <v>0.52182797383241508</v>
      </c>
      <c r="AE5000" s="45">
        <f t="shared" si="1421"/>
        <v>0.47817202616758492</v>
      </c>
      <c r="AF5000" s="43">
        <f>('Estimates from MCMC'!$B$2-'MCMC runs'!W5000)/'Estimates from MCMC'!$B$2</f>
        <v>0.12241881747741561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47F84-E352-419E-9393-C7B2C73FB108}">
  <dimension ref="A1:AJ21"/>
  <sheetViews>
    <sheetView workbookViewId="0">
      <pane xSplit="1" ySplit="1" topLeftCell="M2" activePane="bottomRight" state="frozen"/>
      <selection pane="topRight" activeCell="B1" sqref="B1"/>
      <selection pane="bottomLeft" activeCell="A2" sqref="A2"/>
      <selection pane="bottomRight" activeCell="Z1" sqref="Z1"/>
    </sheetView>
  </sheetViews>
  <sheetFormatPr defaultColWidth="12.44140625" defaultRowHeight="15.6" x14ac:dyDescent="0.3"/>
  <cols>
    <col min="1" max="1" width="32" style="38" customWidth="1"/>
    <col min="2" max="2" width="14" style="38" customWidth="1"/>
    <col min="3" max="3" width="14.6640625" style="38" bestFit="1" customWidth="1"/>
    <col min="4" max="4" width="17.44140625" style="38" bestFit="1" customWidth="1"/>
    <col min="5" max="5" width="18" style="38" customWidth="1"/>
    <col min="6" max="6" width="14.109375" style="38" customWidth="1"/>
    <col min="7" max="13" width="18" style="38" customWidth="1"/>
    <col min="14" max="31" width="12.44140625" style="38"/>
    <col min="32" max="32" width="13.6640625" style="38" customWidth="1"/>
    <col min="33" max="33" width="12.44140625" style="38"/>
    <col min="34" max="34" width="13.88671875" style="38" customWidth="1"/>
    <col min="35" max="35" width="14" style="38" customWidth="1"/>
    <col min="36" max="16384" width="12.44140625" style="38"/>
  </cols>
  <sheetData>
    <row r="1" spans="1:36" s="55" customFormat="1" ht="187.2" x14ac:dyDescent="0.3">
      <c r="B1" s="56" t="str">
        <f>'MCMC runs'!C1</f>
        <v>Base estimate  of OODS as of 2019</v>
      </c>
      <c r="C1" s="57" t="str">
        <f>'MCMC runs'!D1</f>
        <v>Base estimate  of OODs after accounting for lives saved from increased Nx Kits</v>
      </c>
      <c r="D1" s="57" t="str">
        <f>'MCMC runs'!E1</f>
        <v>Lives saved due to Nx Kits</v>
      </c>
      <c r="E1" s="56" t="str">
        <f>'MCMC runs'!F1</f>
        <v>Base estimate of OODs after accounting for lives saved from reduced opioid prescribing</v>
      </c>
      <c r="F1" s="56" t="str">
        <f>'MCMC runs'!G1</f>
        <v xml:space="preserve">Lives saved due to opioid prescribing </v>
      </c>
      <c r="G1" s="56" t="str">
        <f>'MCMC runs'!H1</f>
        <v>Base estimate  of OODs after accounting for lives saved from additional buprenorphine-waivered providers</v>
      </c>
      <c r="H1" s="56" t="str">
        <f>'MCMC runs'!I1</f>
        <v>Lives saved due to bup-waivered providers</v>
      </c>
      <c r="I1" s="56" t="str">
        <f>'MCMC runs'!J1</f>
        <v>Base estimate of OODs after accounting for lives saved from Nx,Rx,BupProv (but not addl bup receipt)</v>
      </c>
      <c r="J1" s="56" t="str">
        <f>'MCMC runs'!K1</f>
        <v>Lives saved due to NxRxBupProv</v>
      </c>
      <c r="K1" s="56" t="str">
        <f>'MCMC runs'!L1</f>
        <v>Base estimate of OODs after accounting for lives saved from manual adjustment to match increase in bup receipt</v>
      </c>
      <c r="L1" s="56" t="str">
        <f>'MCMC runs'!M1</f>
        <v>Lives saved due to NxRxAllBup</v>
      </c>
      <c r="M1" s="58" t="s">
        <v>55</v>
      </c>
      <c r="N1" s="56" t="s">
        <v>82</v>
      </c>
      <c r="O1" s="56" t="str">
        <f>'MCMC runs'!P1</f>
        <v>Base estimate of OODs after accounting for lives saved from NxRxAllBup plus deaths from reduced MMT</v>
      </c>
      <c r="P1" s="59" t="str">
        <f>'MCMC runs'!Q1</f>
        <v xml:space="preserve">Deaths added when including 2020 MMT </v>
      </c>
      <c r="Q1" s="59" t="str">
        <f>'MCMC runs'!R1</f>
        <v>Base estimate of OODs after accounting for lives saved from NxRxAllBup plus deaths from reduced MMT and Viv</v>
      </c>
      <c r="R1" s="59" t="str">
        <f>'MCMC runs'!S1</f>
        <v xml:space="preserve">Deaths added when including 2020 Viv </v>
      </c>
      <c r="S1" s="59" t="s">
        <v>93</v>
      </c>
      <c r="T1" s="59" t="str">
        <f>'MCMC runs'!U1</f>
        <v>Base estimate of OODs after accounting NxRxAllBup plus Fent but excluding MMT &amp; Viv</v>
      </c>
      <c r="U1" s="59" t="str">
        <f>'MCMC runs'!V1</f>
        <v>Deaths added when including Fent but not Viv or MMT 2020</v>
      </c>
      <c r="V1" s="56" t="str">
        <f>'MCMC runs'!W1</f>
        <v>Base estimate of OODs after accounting for all changes including interaction between MMT, Viv, and Fent</v>
      </c>
      <c r="W1" s="56" t="str">
        <f>'MCMC runs'!X1</f>
        <v>Deaths added from interaction between MMT, Viv, and Fent</v>
      </c>
      <c r="X1" s="56" t="str">
        <f>'MCMC runs'!Y1</f>
        <v>Total accounted for</v>
      </c>
      <c r="Y1" s="56" t="str">
        <f>'MCMC runs'!Z1</f>
        <v>Total unexplained</v>
      </c>
      <c r="Z1" s="56" t="str">
        <f>'MCMC runs'!AA1</f>
        <v>Percent excess OODs attributable to MMT &amp; XR-NTX</v>
      </c>
      <c r="AA1" s="56" t="str">
        <f>'MCMC runs'!AB1</f>
        <v>Percent excess OODs attributable to  Fent</v>
      </c>
      <c r="AB1" s="56" t="str">
        <f>'MCMC runs'!AC1</f>
        <v>Percent excess OODs attributable to  interaction MMT,XR-NTX, and Fent</v>
      </c>
      <c r="AC1" s="56" t="str">
        <f>'MCMC runs'!AD1</f>
        <v>Percent excess OODs accounted for</v>
      </c>
      <c r="AD1" s="56" t="str">
        <f>'MCMC runs'!AE1</f>
        <v>Percent excess OODs unexplained</v>
      </c>
      <c r="AE1" s="56" t="str">
        <f>'MCMC runs'!AF1</f>
        <v>Model error</v>
      </c>
      <c r="AF1" s="56" t="s">
        <v>94</v>
      </c>
      <c r="AG1" s="56" t="s">
        <v>95</v>
      </c>
      <c r="AH1" s="56" t="s">
        <v>96</v>
      </c>
      <c r="AI1" s="56" t="s">
        <v>97</v>
      </c>
      <c r="AJ1" s="56" t="s">
        <v>98</v>
      </c>
    </row>
    <row r="2" spans="1:36" x14ac:dyDescent="0.3">
      <c r="A2" s="52" t="s">
        <v>99</v>
      </c>
      <c r="B2" s="39">
        <f>MAX('MCMC runs'!C:C)</f>
        <v>54502.607200369399</v>
      </c>
      <c r="C2" s="39">
        <f>MAX('MCMC runs'!D:D)</f>
        <v>53397.410656444401</v>
      </c>
      <c r="D2" s="39">
        <f>MAX('MCMC runs'!E:E)</f>
        <v>1149.5841659988946</v>
      </c>
      <c r="E2" s="39">
        <f>MAX('MCMC runs'!F:F)</f>
        <v>54459.8793819395</v>
      </c>
      <c r="F2" s="39">
        <f>MAX('MCMC runs'!G:G)</f>
        <v>91.669755985400116</v>
      </c>
      <c r="G2" s="39">
        <f>MAX('MCMC runs'!H:H)</f>
        <v>54410.963878223898</v>
      </c>
      <c r="H2" s="39">
        <f>MAX('MCMC runs'!I:I)</f>
        <v>97.409937188305776</v>
      </c>
      <c r="I2" s="39">
        <f>MAX('MCMC runs'!J:J)</f>
        <v>53263.422695121197</v>
      </c>
      <c r="J2" s="39">
        <f>MAX('MCMC runs'!K:K)</f>
        <v>1303.7795753071987</v>
      </c>
      <c r="K2" s="39">
        <f>MAX('MCMC runs'!L:L)</f>
        <v>52664.657301180298</v>
      </c>
      <c r="L2" s="39">
        <f>MAX('MCMC runs'!M:M)</f>
        <v>1908.4882780433982</v>
      </c>
      <c r="M2" s="39">
        <f>MAX('MCMC runs'!N:N)</f>
        <v>636.37929692980106</v>
      </c>
      <c r="N2" s="39">
        <f>MAX('MCMC runs'!O:O)</f>
        <v>20036.283842026998</v>
      </c>
      <c r="O2" s="39">
        <f>MAX('MCMC runs'!P:P)</f>
        <v>53927.723410621802</v>
      </c>
      <c r="P2" s="39">
        <f>MAX('MCMC runs'!Q:Q)</f>
        <v>1358.9047957076982</v>
      </c>
      <c r="Q2" s="39">
        <f>MAX('MCMC runs'!R:R)</f>
        <v>53959.370349764496</v>
      </c>
      <c r="R2" s="39">
        <f>MAX('MCMC runs'!S:S)</f>
        <v>33.41040845450334</v>
      </c>
      <c r="S2" s="39">
        <f>MAX('MCMC runs'!T:T)</f>
        <v>1390.9869489261982</v>
      </c>
      <c r="T2" s="69">
        <f>MAX('MCMC runs'!U:U)</f>
        <v>61012.6381670888</v>
      </c>
      <c r="U2" s="69">
        <f>MAX('MCMC runs'!V:V)</f>
        <v>8444.4418851211958</v>
      </c>
      <c r="V2" s="69">
        <f>MAX('MCMC runs'!W:W)</f>
        <v>62566.002062340398</v>
      </c>
      <c r="W2" s="69">
        <f>MAX('MCMC runs'!X:X)</f>
        <v>278.59839708819345</v>
      </c>
      <c r="X2" s="69">
        <f>MAX('MCMC runs'!Y:Y)</f>
        <v>9958.7773866003045</v>
      </c>
      <c r="Y2" s="69">
        <f>MAX('MCMC runs'!Z:Z)</f>
        <v>10814.945643807601</v>
      </c>
      <c r="Z2" s="45">
        <f>MAX('MCMC runs'!AA:AA)</f>
        <v>7.9304081365040288E-2</v>
      </c>
      <c r="AA2" s="45">
        <f>MAX('MCMC runs'!AB:AB)</f>
        <v>0.50913676417055098</v>
      </c>
      <c r="AB2" s="45">
        <f>MAX('MCMC runs'!AC:AC)</f>
        <v>1.5964503508715821E-2</v>
      </c>
      <c r="AC2" s="45">
        <f>MAX('MCMC runs'!AD:AD)</f>
        <v>0.60387520211277679</v>
      </c>
      <c r="AD2" s="45">
        <f>MAX('MCMC runs'!AE:AE)</f>
        <v>0.54845004389461638</v>
      </c>
      <c r="AE2" s="45">
        <f>MAX('MCMC runs'!AF:AF)</f>
        <v>0.15659989927466444</v>
      </c>
      <c r="AF2" s="69">
        <v>69061</v>
      </c>
      <c r="AG2" s="39">
        <f>AF2-B2</f>
        <v>14558.392799630601</v>
      </c>
      <c r="AH2" s="43">
        <f>(AG2/AF2)</f>
        <v>0.21080483629878805</v>
      </c>
      <c r="AI2" s="69">
        <f>AG2+J2</f>
        <v>15862.1723749378</v>
      </c>
      <c r="AJ2" s="69">
        <f>AI2+M2</f>
        <v>16498.551671867601</v>
      </c>
    </row>
    <row r="3" spans="1:36" x14ac:dyDescent="0.3">
      <c r="A3" s="52" t="s">
        <v>100</v>
      </c>
      <c r="B3" s="39">
        <f>MIN('MCMC runs'!C:C)</f>
        <v>50774.393833061498</v>
      </c>
      <c r="C3" s="39">
        <f>MIN('MCMC runs'!D:D)</f>
        <v>49767.850916393698</v>
      </c>
      <c r="D3" s="39">
        <f>MIN('MCMC runs'!E:E)</f>
        <v>946.31596618719777</v>
      </c>
      <c r="E3" s="39">
        <f>MIN('MCMC runs'!F:F)</f>
        <v>50716.620636859698</v>
      </c>
      <c r="F3" s="39">
        <f>MIN('MCMC runs'!G:G)</f>
        <v>28.966736723697977</v>
      </c>
      <c r="G3" s="39">
        <f>MIN('MCMC runs'!H:H)</f>
        <v>50683.392444719</v>
      </c>
      <c r="H3" s="39">
        <f>MIN('MCMC runs'!I:I)</f>
        <v>0</v>
      </c>
      <c r="I3" s="39">
        <f>MIN('MCMC runs'!J:J)</f>
        <v>49619.657267881201</v>
      </c>
      <c r="J3" s="39">
        <f>MIN('MCMC runs'!K:K)</f>
        <v>1084.9127641071027</v>
      </c>
      <c r="K3" s="39">
        <f>MIN('MCMC runs'!L:L)</f>
        <v>49024.716157973002</v>
      </c>
      <c r="L3" s="39">
        <f>MIN('MCMC runs'!M:M)</f>
        <v>1098.2711509134024</v>
      </c>
      <c r="M3" s="39">
        <f>MIN('MCMC runs'!N:N)</f>
        <v>0</v>
      </c>
      <c r="N3" s="39">
        <f>MIN('MCMC runs'!O:O)</f>
        <v>16396.342698819702</v>
      </c>
      <c r="O3" s="39">
        <f>MIN('MCMC runs'!P:P)</f>
        <v>50286.338986864197</v>
      </c>
      <c r="P3" s="39">
        <f>MIN('MCMC runs'!Q:Q)</f>
        <v>1029.3573871796034</v>
      </c>
      <c r="Q3" s="39">
        <f>MIN('MCMC runs'!R:R)</f>
        <v>50317.628636707603</v>
      </c>
      <c r="R3" s="39">
        <f>MIN('MCMC runs'!S:S)</f>
        <v>25.580829332102439</v>
      </c>
      <c r="S3" s="39">
        <f>MIN('MCMC runs'!T:T)</f>
        <v>1055.3907277692997</v>
      </c>
      <c r="T3" s="69">
        <f>MIN('MCMC runs'!U:U)</f>
        <v>56701.268684654897</v>
      </c>
      <c r="U3" s="69">
        <f>MIN('MCMC runs'!V:V)</f>
        <v>7392.1217381167953</v>
      </c>
      <c r="V3" s="69">
        <f>MIN('MCMC runs'!W:W)</f>
        <v>58246.054356192399</v>
      </c>
      <c r="W3" s="69">
        <f>MIN('MCMC runs'!X:X)</f>
        <v>205.78940012159728</v>
      </c>
      <c r="X3" s="69">
        <f>MIN('MCMC runs'!Y:Y)</f>
        <v>8870.6479985387996</v>
      </c>
      <c r="Y3" s="69">
        <f>MIN('MCMC runs'!Z:Z)</f>
        <v>6494.997937659602</v>
      </c>
      <c r="Z3" s="45">
        <f>MIN('MCMC runs'!AA:AA)</f>
        <v>5.61698187945609E-2</v>
      </c>
      <c r="AA3" s="45">
        <f>MIN('MCMC runs'!AB:AB)</f>
        <v>0.3748710003055683</v>
      </c>
      <c r="AB3" s="45">
        <f>MIN('MCMC runs'!AC:AC)</f>
        <v>1.0952487084194138E-2</v>
      </c>
      <c r="AC3" s="45">
        <f>MIN('MCMC runs'!AD:AD)</f>
        <v>0.45154995610538362</v>
      </c>
      <c r="AD3" s="45">
        <f>MIN('MCMC runs'!AE:AE)</f>
        <v>0.39612479788722316</v>
      </c>
      <c r="AE3" s="45">
        <f>MIN('MCMC runs'!AF:AF)</f>
        <v>9.4047261662292783E-2</v>
      </c>
      <c r="AF3" s="69">
        <v>69061</v>
      </c>
      <c r="AG3" s="39">
        <f t="shared" ref="AG3:AG10" si="0">AF3-B3</f>
        <v>18286.606166938502</v>
      </c>
      <c r="AH3" s="43">
        <f>(AG3/AF3)</f>
        <v>0.26478918878873026</v>
      </c>
      <c r="AI3" s="69">
        <f t="shared" ref="AI3:AI10" si="1">AG3+J3</f>
        <v>19371.518931045604</v>
      </c>
      <c r="AJ3" s="69">
        <f t="shared" ref="AJ3:AJ10" si="2">AI3+M3</f>
        <v>19371.518931045604</v>
      </c>
    </row>
    <row r="4" spans="1:36" x14ac:dyDescent="0.3">
      <c r="A4" s="52" t="s">
        <v>101</v>
      </c>
      <c r="B4" s="39">
        <f>AVERAGE('MCMC runs'!C:C)</f>
        <v>52573.120272412823</v>
      </c>
      <c r="C4" s="39">
        <f>AVERAGE('MCMC runs'!D:D)</f>
        <v>51516.53992148269</v>
      </c>
      <c r="D4" s="39">
        <f>AVERAGE('MCMC runs'!E:E)</f>
        <v>1056.5803509302032</v>
      </c>
      <c r="E4" s="39">
        <f>AVERAGE('MCMC runs'!F:F)</f>
        <v>52509.697733853754</v>
      </c>
      <c r="F4" s="39">
        <f>AVERAGE('MCMC runs'!G:G)</f>
        <v>63.422538558844266</v>
      </c>
      <c r="G4" s="39">
        <f>AVERAGE('MCMC runs'!H:H)</f>
        <v>52484.03582430059</v>
      </c>
      <c r="H4" s="39">
        <f>AVERAGE('MCMC runs'!I:I)</f>
        <v>89.084448111982809</v>
      </c>
      <c r="I4" s="39">
        <f>AVERAGE('MCMC runs'!J:J)</f>
        <v>51364.8547929044</v>
      </c>
      <c r="J4" s="39">
        <f>AVERAGE('MCMC runs'!K:K)</f>
        <v>1208.2654795085507</v>
      </c>
      <c r="K4" s="39">
        <f>AVERAGE('MCMC runs'!L:L)</f>
        <v>50786.358914543089</v>
      </c>
      <c r="L4" s="39">
        <f>AVERAGE('MCMC runs'!M:M)</f>
        <v>1786.7613578696478</v>
      </c>
      <c r="M4" s="39">
        <f>AVERAGE('MCMC runs'!N:N)</f>
        <v>578.49587836109094</v>
      </c>
      <c r="N4" s="39">
        <f>AVERAGE('MCMC runs'!O:O)</f>
        <v>18274.641085456908</v>
      </c>
      <c r="O4" s="39">
        <f>AVERAGE('MCMC runs'!P:P)</f>
        <v>52018.374462187821</v>
      </c>
      <c r="P4" s="39">
        <f>AVERAGE('MCMC runs'!Q:Q)</f>
        <v>1232.0155476446871</v>
      </c>
      <c r="Q4" s="39">
        <f>AVERAGE('MCMC runs'!R:R)</f>
        <v>52049.077055226444</v>
      </c>
      <c r="R4" s="39">
        <f>AVERAGE('MCMC runs'!S:S)</f>
        <v>30.702593038615387</v>
      </c>
      <c r="S4" s="39">
        <f>AVERAGE('MCMC runs'!T:T)</f>
        <v>1262.7181406832985</v>
      </c>
      <c r="T4" s="69">
        <f>AVERAGE('MCMC runs'!U:U)</f>
        <v>58667.186556947476</v>
      </c>
      <c r="U4" s="69">
        <f>AVERAGE('MCMC runs'!V:V)</f>
        <v>7880.8276424042015</v>
      </c>
      <c r="V4" s="69">
        <f>AVERAGE('MCMC runs'!W:W)</f>
        <v>60178.361606108068</v>
      </c>
      <c r="W4" s="69">
        <f>AVERAGE('MCMC runs'!X:X)</f>
        <v>248.45690847736213</v>
      </c>
      <c r="X4" s="69">
        <f>AVERAGE('MCMC runs'!Y:Y)</f>
        <v>9392.0026915648559</v>
      </c>
      <c r="Y4" s="69">
        <f>AVERAGE('MCMC runs'!Z:Z)</f>
        <v>8882.6383938919425</v>
      </c>
      <c r="Z4" s="45">
        <f>AVERAGE('MCMC runs'!AA:AA)</f>
        <v>6.9151667610960671E-2</v>
      </c>
      <c r="AA4" s="45">
        <f>AVERAGE('MCMC runs'!AB:AB)</f>
        <v>0.4317498269719508</v>
      </c>
      <c r="AB4" s="45">
        <f>AVERAGE('MCMC runs'!AC:AC)</f>
        <v>1.3607734066924738E-2</v>
      </c>
      <c r="AC4" s="45">
        <f>AVERAGE('MCMC runs'!AD:AD)</f>
        <v>0.51450922864983484</v>
      </c>
      <c r="AD4" s="45">
        <f>AVERAGE('MCMC runs'!AE:AE)</f>
        <v>0.48549077135016461</v>
      </c>
      <c r="AE4" s="45">
        <f>AVERAGE('MCMC runs'!AF:AF)</f>
        <v>0.12862018206935863</v>
      </c>
      <c r="AF4" s="69">
        <v>69061</v>
      </c>
      <c r="AG4" s="39">
        <f t="shared" si="0"/>
        <v>16487.879727587177</v>
      </c>
      <c r="AH4" s="43">
        <f>(AG4/AF4)</f>
        <v>0.23874371537607589</v>
      </c>
      <c r="AI4" s="69">
        <f t="shared" si="1"/>
        <v>17696.145207095728</v>
      </c>
      <c r="AJ4" s="69">
        <f t="shared" si="2"/>
        <v>18274.641085456817</v>
      </c>
    </row>
    <row r="5" spans="1:36" x14ac:dyDescent="0.3">
      <c r="A5" s="52" t="s">
        <v>102</v>
      </c>
      <c r="B5" s="39">
        <f>MEDIAN('MCMC runs'!C:C)</f>
        <v>52577.313360867702</v>
      </c>
      <c r="C5" s="39">
        <f>MEDIAN('MCMC runs'!D:D)</f>
        <v>51518.337234882303</v>
      </c>
      <c r="D5" s="39">
        <f>MEDIAN('MCMC runs'!E:E)</f>
        <v>1056.7769725083999</v>
      </c>
      <c r="E5" s="39">
        <f>MEDIAN('MCMC runs'!F:F)</f>
        <v>52512.159884606299</v>
      </c>
      <c r="F5" s="39">
        <f>MEDIAN('MCMC runs'!G:G)</f>
        <v>63.237244684700272</v>
      </c>
      <c r="G5" s="39">
        <f>MEDIAN('MCMC runs'!H:H)</f>
        <v>52488.293393288499</v>
      </c>
      <c r="H5" s="39">
        <f>MEDIAN('MCMC runs'!I:I)</f>
        <v>89.337617970799329</v>
      </c>
      <c r="I5" s="39">
        <f>MEDIAN('MCMC runs'!J:J)</f>
        <v>51367.802145588998</v>
      </c>
      <c r="J5" s="39">
        <f>MEDIAN('MCMC runs'!K:K)</f>
        <v>1208.3771154459973</v>
      </c>
      <c r="K5" s="39">
        <f>MEDIAN('MCMC runs'!L:L)</f>
        <v>50784.8693459352</v>
      </c>
      <c r="L5" s="39">
        <f>MEDIAN('MCMC runs'!M:M)</f>
        <v>1790.8292500138996</v>
      </c>
      <c r="M5" s="39">
        <f>MEDIAN('MCMC runs'!N:N)</f>
        <v>583.18385953910183</v>
      </c>
      <c r="N5" s="39">
        <f>MEDIAN('MCMC runs'!O:O)</f>
        <v>18276.1306540648</v>
      </c>
      <c r="O5" s="39">
        <f>MEDIAN('MCMC runs'!P:P)</f>
        <v>52024.113467766103</v>
      </c>
      <c r="P5" s="39">
        <f>MEDIAN('MCMC runs'!Q:Q)</f>
        <v>1233.5927047387013</v>
      </c>
      <c r="Q5" s="39">
        <f>MEDIAN('MCMC runs'!R:R)</f>
        <v>52054.583395037604</v>
      </c>
      <c r="R5" s="39">
        <f>MEDIAN('MCMC runs'!S:S)</f>
        <v>30.742952541702834</v>
      </c>
      <c r="S5" s="39">
        <f>MEDIAN('MCMC runs'!T:T)</f>
        <v>1264.2540527050005</v>
      </c>
      <c r="T5" s="69">
        <f>MEDIAN('MCMC runs'!U:U)</f>
        <v>58664.739140322803</v>
      </c>
      <c r="U5" s="69">
        <f>MEDIAN('MCMC runs'!V:V)</f>
        <v>7879.0019289593984</v>
      </c>
      <c r="V5" s="69">
        <f>MEDIAN('MCMC runs'!W:W)</f>
        <v>60180.3168295336</v>
      </c>
      <c r="W5" s="69">
        <f>MEDIAN('MCMC runs'!X:X)</f>
        <v>249.01386067549902</v>
      </c>
      <c r="X5" s="69">
        <f>MEDIAN('MCMC runs'!Y:Y)</f>
        <v>9391.6938241661992</v>
      </c>
      <c r="Y5" s="69">
        <f>MEDIAN('MCMC runs'!Z:Z)</f>
        <v>8880.6831704664</v>
      </c>
      <c r="Z5" s="45">
        <f>MEDIAN('MCMC runs'!AA:AA)</f>
        <v>6.9146739396471119E-2</v>
      </c>
      <c r="AA5" s="45">
        <f>MEDIAN('MCMC runs'!AB:AB)</f>
        <v>0.43117523372412603</v>
      </c>
      <c r="AB5" s="45">
        <f>MEDIAN('MCMC runs'!AC:AC)</f>
        <v>1.3600194542179901E-2</v>
      </c>
      <c r="AC5" s="45">
        <f>MEDIAN('MCMC runs'!AD:AD)</f>
        <v>0.51396201831779265</v>
      </c>
      <c r="AD5" s="45">
        <f>MEDIAN('MCMC runs'!AE:AE)</f>
        <v>0.48603798168220741</v>
      </c>
      <c r="AE5" s="45">
        <f>MEDIAN('MCMC runs'!AF:AF)</f>
        <v>0.12859187052701815</v>
      </c>
      <c r="AF5" s="69">
        <v>69061</v>
      </c>
      <c r="AG5" s="39">
        <f t="shared" si="0"/>
        <v>16483.686639132298</v>
      </c>
      <c r="AH5" s="43">
        <f>(AG5/AF5)</f>
        <v>0.23868299965439682</v>
      </c>
      <c r="AI5" s="69">
        <f t="shared" si="1"/>
        <v>17692.063754578296</v>
      </c>
      <c r="AJ5" s="69">
        <f t="shared" si="2"/>
        <v>18275.247614117397</v>
      </c>
    </row>
    <row r="6" spans="1:36" x14ac:dyDescent="0.3">
      <c r="A6" s="52" t="s">
        <v>103</v>
      </c>
      <c r="B6" s="39">
        <f>'Estimates from .cin run in .mdl'!$B$3</f>
        <v>52400</v>
      </c>
      <c r="C6" s="39">
        <f>'Vensim output from .cin files'!B2</f>
        <v>51350</v>
      </c>
      <c r="D6" s="39">
        <f>'Estimates from .cin run in .mdl'!$C$6</f>
        <v>1050</v>
      </c>
      <c r="E6" s="39">
        <f>'Vensim output from .cin files'!B3</f>
        <v>52340</v>
      </c>
      <c r="F6" s="39">
        <f>'Estimates from .cin run in .mdl'!$C$8</f>
        <v>60</v>
      </c>
      <c r="G6" s="39">
        <f>'Vensim output from .cin files'!B4</f>
        <v>52310</v>
      </c>
      <c r="H6" s="39">
        <f>'Estimates from .cin run in .mdl'!$C$10</f>
        <v>90</v>
      </c>
      <c r="I6" s="39">
        <f>'Vensim output from .cin files'!B5</f>
        <v>51200</v>
      </c>
      <c r="J6" s="39">
        <f>'Estimates from .cin run in .mdl'!$C$12</f>
        <v>1200</v>
      </c>
      <c r="K6" s="39">
        <f>'Vensim output from .cin files'!B6</f>
        <v>50610</v>
      </c>
      <c r="L6" s="39">
        <f>'Estimates from .cin run in .mdl'!$C$15+J6</f>
        <v>1790</v>
      </c>
      <c r="M6" s="39">
        <f>'Estimates from .cin run in .mdl'!C15</f>
        <v>590</v>
      </c>
      <c r="N6" s="39">
        <f>'Estimates from .cin run in .mdl'!C17</f>
        <v>18451</v>
      </c>
      <c r="O6" s="39">
        <f>'Vensim output from .cin files'!B7</f>
        <v>51860</v>
      </c>
      <c r="P6" s="39">
        <f>'Estimates from .cin run in .mdl'!$C$19</f>
        <v>1250</v>
      </c>
      <c r="Q6" s="39">
        <f>'Vensim output from .cin files'!B8</f>
        <v>51890</v>
      </c>
      <c r="R6" s="39">
        <f>'Estimates from .cin run in .mdl'!$C$21</f>
        <v>30</v>
      </c>
      <c r="S6" s="39">
        <f>'Estimates from .cin run in .mdl'!$C$21</f>
        <v>30</v>
      </c>
      <c r="T6" s="69">
        <f>'Vensim output from .cin files'!B9</f>
        <v>58470</v>
      </c>
      <c r="U6" s="69">
        <f>'Estimates from .cin run in .mdl'!$C$25</f>
        <v>7860</v>
      </c>
      <c r="V6" s="69">
        <f>'Vensim output from .cin files'!B10</f>
        <v>60000</v>
      </c>
      <c r="W6" s="69">
        <f>'Estimates from .cin run in .mdl'!$C$27</f>
        <v>250</v>
      </c>
      <c r="X6" s="69">
        <f>'Estimates from .cin run in .mdl'!B29</f>
        <v>9390</v>
      </c>
      <c r="Y6" s="69">
        <f>'Estimates from .cin run in .mdl'!B28</f>
        <v>9061</v>
      </c>
      <c r="Z6" s="45">
        <f>'Estimates from .cin run in .mdl'!D22</f>
        <v>6.9372933716329743E-2</v>
      </c>
      <c r="AA6" s="45">
        <f>'Estimates from .cin run in .mdl'!D28</f>
        <v>0.49108449406536231</v>
      </c>
      <c r="AB6" s="45">
        <f>'Estimates from .cin run in .mdl'!D27</f>
        <v>1.3549401116470652E-2</v>
      </c>
      <c r="AC6" s="46">
        <f>'Estimates from .cin run in .mdl'!D29</f>
        <v>0.50891550593463764</v>
      </c>
      <c r="AD6" s="46">
        <f>'Estimates from .cin run in .mdl'!D28</f>
        <v>0.49108449406536231</v>
      </c>
      <c r="AE6" s="46">
        <f>'Estimates from .cin run in .mdl'!D30</f>
        <v>0.13120284965465312</v>
      </c>
      <c r="AF6" s="69">
        <v>69061</v>
      </c>
      <c r="AG6" s="39">
        <f t="shared" si="0"/>
        <v>16661</v>
      </c>
      <c r="AH6" s="43">
        <f>(AG6/AF6)</f>
        <v>0.24125048869839708</v>
      </c>
      <c r="AI6" s="69">
        <f t="shared" si="1"/>
        <v>17861</v>
      </c>
      <c r="AJ6" s="69">
        <f t="shared" si="2"/>
        <v>18451</v>
      </c>
    </row>
    <row r="7" spans="1:36" x14ac:dyDescent="0.3">
      <c r="A7" s="52" t="s">
        <v>104</v>
      </c>
      <c r="B7" s="39">
        <f>_xlfn.PERCENTILE.INC('MCMC runs'!C:C,0.95)</f>
        <v>53422.485023234251</v>
      </c>
      <c r="C7" s="39">
        <f>_xlfn.PERCENTILE.INC('MCMC runs'!D:D,0.95)</f>
        <v>52351.857711876532</v>
      </c>
      <c r="D7" s="39">
        <f>_xlfn.PERCENTILE.INC('MCMC runs'!E:E,0.95)</f>
        <v>1104.6464343098371</v>
      </c>
      <c r="E7" s="39">
        <f>_xlfn.PERCENTILE.INC('MCMC runs'!F:F,0.95)</f>
        <v>53359.295139848502</v>
      </c>
      <c r="F7" s="39">
        <f>_xlfn.PERCENTILE.INC('MCMC runs'!G:G,0.95)</f>
        <v>77.021913841681084</v>
      </c>
      <c r="G7" s="39">
        <f>_xlfn.PERCENTILE.INC('MCMC runs'!H:H,0.95)</f>
        <v>53333.069178714402</v>
      </c>
      <c r="H7" s="39">
        <f>_xlfn.PERCENTILE.INC('MCMC runs'!I:I,0.95)</f>
        <v>92.664943420674533</v>
      </c>
      <c r="I7" s="39">
        <f>_xlfn.PERCENTILE.INC('MCMC runs'!J:J,0.95)</f>
        <v>52202.260577289271</v>
      </c>
      <c r="J7" s="39">
        <f>_xlfn.PERCENTILE.INC('MCMC runs'!K:K,0.95)</f>
        <v>1256.4531703707805</v>
      </c>
      <c r="K7" s="39">
        <f>_xlfn.PERCENTILE.INC('MCMC runs'!L:L,0.95)</f>
        <v>51623.157735135617</v>
      </c>
      <c r="L7" s="39">
        <f>_xlfn.PERCENTILE.INC('MCMC runs'!M:M,0.95)</f>
        <v>1845.1200575734997</v>
      </c>
      <c r="M7" s="39">
        <f>_xlfn.PERCENTILE.INC('MCMC runs'!N:N,0.95)</f>
        <v>605.29917041309307</v>
      </c>
      <c r="N7" s="39">
        <f>_xlfn.PERCENTILE.INC('MCMC runs'!O:O,0.95)</f>
        <v>19108.90294036199</v>
      </c>
      <c r="O7" s="39">
        <f>_xlfn.PERCENTILE.INC('MCMC runs'!P:P,0.95)</f>
        <v>52858.294838396854</v>
      </c>
      <c r="P7" s="39">
        <f>_xlfn.PERCENTILE.INC('MCMC runs'!Q:Q,0.95)</f>
        <v>1287.0755788599986</v>
      </c>
      <c r="Q7" s="39">
        <f>_xlfn.PERCENTILE.INC('MCMC runs'!R:R,0.95)</f>
        <v>52889.153521020271</v>
      </c>
      <c r="R7" s="39">
        <f>_xlfn.PERCENTILE.INC('MCMC runs'!S:S,0.95)</f>
        <v>31.797484486089523</v>
      </c>
      <c r="S7" s="39">
        <f>_xlfn.PERCENTILE.INC('MCMC runs'!T:T,0.95)</f>
        <v>1318.8082399282182</v>
      </c>
      <c r="T7" s="69">
        <f>_xlfn.PERCENTILE.INC('MCMC runs'!U:U,0.95)</f>
        <v>59707.148738167547</v>
      </c>
      <c r="U7" s="69">
        <f>_xlfn.PERCENTILE.INC('MCMC runs'!V:V,0.95)</f>
        <v>8120.1856399080216</v>
      </c>
      <c r="V7" s="69">
        <f>_xlfn.PERCENTILE.INC('MCMC runs'!W:W,0.95)</f>
        <v>61228.000895490724</v>
      </c>
      <c r="W7" s="69">
        <f>_xlfn.PERCENTILE.INC('MCMC runs'!X:X,0.95)</f>
        <v>261.22240311308485</v>
      </c>
      <c r="X7" s="69">
        <f>_xlfn.PERCENTILE.INC('MCMC runs'!Y:Y,0.95)</f>
        <v>9656.6248427454666</v>
      </c>
      <c r="Y7" s="69">
        <f>_xlfn.PERCENTILE.INC('MCMC runs'!Z:Z,0.95)</f>
        <v>9918.1490477083316</v>
      </c>
      <c r="Z7" s="45">
        <f>_xlfn.PERCENTILE.INC('MCMC runs'!AA:AA,0.95)</f>
        <v>7.379084474810936E-2</v>
      </c>
      <c r="AA7" s="45">
        <f>_xlfn.PERCENTILE.INC('MCMC runs'!AB:AB,0.95)</f>
        <v>0.46399500151471035</v>
      </c>
      <c r="AB7" s="45">
        <f>_xlfn.PERCENTILE.INC('MCMC runs'!AC:AC,0.95)</f>
        <v>1.4657025028700839E-2</v>
      </c>
      <c r="AC7" s="45">
        <f>_xlfn.PERCENTILE.INC('MCMC runs'!AD:AD,0.95)</f>
        <v>0.55089724823920116</v>
      </c>
      <c r="AD7" s="45">
        <f>_xlfn.PERCENTILE.INC('MCMC runs'!AE:AE,0.95)</f>
        <v>0.51954543737699466</v>
      </c>
      <c r="AE7" s="45">
        <f>_xlfn.PERCENTILE.INC('MCMC runs'!AF:AF,0.95)</f>
        <v>0.14361432715582359</v>
      </c>
      <c r="AF7" s="69">
        <v>69061</v>
      </c>
      <c r="AG7" s="39">
        <f t="shared" si="0"/>
        <v>15638.514976765749</v>
      </c>
      <c r="AH7" s="43">
        <f>(AG7/AF7)</f>
        <v>0.22644495412411852</v>
      </c>
      <c r="AI7" s="69">
        <f t="shared" si="1"/>
        <v>16894.968147136529</v>
      </c>
      <c r="AJ7" s="69">
        <f t="shared" si="2"/>
        <v>17500.267317549624</v>
      </c>
    </row>
    <row r="8" spans="1:36" x14ac:dyDescent="0.3">
      <c r="A8" s="52" t="s">
        <v>105</v>
      </c>
      <c r="B8" s="39">
        <f>_xlfn.PERCENTILE.INC('MCMC runs'!C:C,0.05)</f>
        <v>51716.630192154771</v>
      </c>
      <c r="C8" s="39">
        <f>_xlfn.PERCENTILE.INC('MCMC runs'!D:D,0.05)</f>
        <v>50678.064459746412</v>
      </c>
      <c r="D8" s="39">
        <f>_xlfn.PERCENTILE.INC('MCMC runs'!E:E,0.05)</f>
        <v>1009.0187792380996</v>
      </c>
      <c r="E8" s="39">
        <f>_xlfn.PERCENTILE.INC('MCMC runs'!F:F,0.05)</f>
        <v>51651.596045230166</v>
      </c>
      <c r="F8" s="39">
        <f>_xlfn.PERCENTILE.INC('MCMC runs'!G:G,0.05)</f>
        <v>50.45147530004688</v>
      </c>
      <c r="G8" s="39">
        <f>_xlfn.PERCENTILE.INC('MCMC runs'!H:H,0.05)</f>
        <v>51629.481734349327</v>
      </c>
      <c r="H8" s="39">
        <f>_xlfn.PERCENTILE.INC('MCMC runs'!I:I,0.05)</f>
        <v>85.8627520740134</v>
      </c>
      <c r="I8" s="39">
        <f>_xlfn.PERCENTILE.INC('MCMC runs'!J:J,0.05)</f>
        <v>50524.268454931698</v>
      </c>
      <c r="J8" s="39">
        <f>_xlfn.PERCENTILE.INC('MCMC runs'!K:K,0.05)</f>
        <v>1159.603042799273</v>
      </c>
      <c r="K8" s="39">
        <f>_xlfn.PERCENTILE.INC('MCMC runs'!L:L,0.05)</f>
        <v>49952.097059638007</v>
      </c>
      <c r="L8" s="39">
        <f>_xlfn.PERCENTILE.INC('MCMC runs'!M:M,0.05)</f>
        <v>1732.478091120498</v>
      </c>
      <c r="M8" s="39">
        <f>_xlfn.PERCENTILE.INC('MCMC runs'!N:N,0.05)</f>
        <v>557.43007222093877</v>
      </c>
      <c r="N8" s="39">
        <f>_xlfn.PERCENTILE.INC('MCMC runs'!O:O,0.05)</f>
        <v>17437.842264864383</v>
      </c>
      <c r="O8" s="39">
        <f>_xlfn.PERCENTILE.INC('MCMC runs'!P:P,0.05)</f>
        <v>51175.069082092559</v>
      </c>
      <c r="P8" s="39">
        <f>_xlfn.PERCENTILE.INC('MCMC runs'!Q:Q,0.05)</f>
        <v>1174.4071726847978</v>
      </c>
      <c r="Q8" s="39">
        <f>_xlfn.PERCENTILE.INC('MCMC runs'!R:R,0.05)</f>
        <v>51205.509473124439</v>
      </c>
      <c r="R8" s="39">
        <f>_xlfn.PERCENTILE.INC('MCMC runs'!S:S,0.05)</f>
        <v>29.607679621200077</v>
      </c>
      <c r="S8" s="39">
        <f>_xlfn.PERCENTILE.INC('MCMC runs'!T:T,0.05)</f>
        <v>1204.1845979751015</v>
      </c>
      <c r="T8" s="69">
        <f>_xlfn.PERCENTILE.INC('MCMC runs'!U:U,0.05)</f>
        <v>57648.146587921045</v>
      </c>
      <c r="U8" s="69">
        <f>_xlfn.PERCENTILE.INC('MCMC runs'!V:V,0.05)</f>
        <v>7650.5556078244681</v>
      </c>
      <c r="V8" s="69">
        <f>_xlfn.PERCENTILE.INC('MCMC runs'!W:W,0.05)</f>
        <v>59142.850952291665</v>
      </c>
      <c r="W8" s="69">
        <f>_xlfn.PERCENTILE.INC('MCMC runs'!X:X,0.05)</f>
        <v>234.5221223017179</v>
      </c>
      <c r="X8" s="69">
        <f>_xlfn.PERCENTILE.INC('MCMC runs'!Y:Y,0.05)</f>
        <v>9135.7180754434012</v>
      </c>
      <c r="Y8" s="69">
        <f>_xlfn.PERCENTILE.INC('MCMC runs'!Z:Z,0.05)</f>
        <v>7832.9991045092775</v>
      </c>
      <c r="Z8" s="45">
        <f>_xlfn.PERCENTILE.INC('MCMC runs'!AA:AA,0.05)</f>
        <v>6.4529725005769034E-2</v>
      </c>
      <c r="AA8" s="45">
        <f>_xlfn.PERCENTILE.INC('MCMC runs'!AB:AB,0.05)</f>
        <v>0.40199949069764845</v>
      </c>
      <c r="AB8" s="45">
        <f>_xlfn.PERCENTILE.INC('MCMC runs'!AC:AC,0.05)</f>
        <v>1.2582397148903033E-2</v>
      </c>
      <c r="AC8" s="45">
        <f>_xlfn.PERCENTILE.INC('MCMC runs'!AD:AD,0.05)</f>
        <v>0.48045456262300534</v>
      </c>
      <c r="AD8" s="45">
        <f>_xlfn.PERCENTILE.INC('MCMC runs'!AE:AE,0.05)</f>
        <v>0.44910275176079878</v>
      </c>
      <c r="AE8" s="45">
        <f>_xlfn.PERCENTILE.INC('MCMC runs'!AF:AF,0.05)</f>
        <v>0.11342145501092189</v>
      </c>
      <c r="AF8" s="69">
        <v>69061</v>
      </c>
      <c r="AG8" s="39">
        <f t="shared" si="0"/>
        <v>17344.369807845229</v>
      </c>
      <c r="AH8" s="43">
        <f>(AG8/AF8)</f>
        <v>0.25114565105986342</v>
      </c>
      <c r="AI8" s="69">
        <f t="shared" si="1"/>
        <v>18503.972850644503</v>
      </c>
      <c r="AJ8" s="69">
        <f t="shared" si="2"/>
        <v>19061.40292286544</v>
      </c>
    </row>
    <row r="9" spans="1:36" x14ac:dyDescent="0.3">
      <c r="A9" s="52" t="s">
        <v>108</v>
      </c>
      <c r="B9" s="39">
        <f>_xlfn.PERCENTILE.INC('MCMC runs'!C:C,0.975)</f>
        <v>53591.944093860133</v>
      </c>
      <c r="C9" s="39">
        <f>_xlfn.PERCENTILE.INC('MCMC runs'!D:D,0.975)</f>
        <v>52516.17497006827</v>
      </c>
      <c r="D9" s="39">
        <f>_xlfn.PERCENTILE.INC('MCMC runs'!E:E,0.975)</f>
        <v>1113.5830496007286</v>
      </c>
      <c r="E9" s="39">
        <f>_xlfn.PERCENTILE.INC('MCMC runs'!F:F,0.975)</f>
        <v>53533.345846085242</v>
      </c>
      <c r="F9" s="39">
        <f>_xlfn.PERCENTILE.INC('MCMC runs'!G:G,0.975)</f>
        <v>79.639806221101026</v>
      </c>
      <c r="G9" s="39">
        <f>_xlfn.PERCENTILE.INC('MCMC runs'!H:H,0.975)</f>
        <v>53500.842912723696</v>
      </c>
      <c r="H9" s="39">
        <f>_xlfn.PERCENTILE.INC('MCMC runs'!I:I,0.975)</f>
        <v>93.320564688900049</v>
      </c>
      <c r="I9" s="39">
        <f>_xlfn.PERCENTILE.INC('MCMC runs'!J:J,0.975)</f>
        <v>52370.194833370173</v>
      </c>
      <c r="J9" s="39">
        <f>_xlfn.PERCENTILE.INC('MCMC runs'!K:K,0.975)</f>
        <v>1266.3446068569217</v>
      </c>
      <c r="K9" s="39">
        <f>_xlfn.PERCENTILE.INC('MCMC runs'!L:L,0.975)</f>
        <v>51795.470374976256</v>
      </c>
      <c r="L9" s="39">
        <f>_xlfn.PERCENTILE.INC('MCMC runs'!M:M,0.975)</f>
        <v>1854.0981519760899</v>
      </c>
      <c r="M9" s="39">
        <f>_xlfn.PERCENTILE.INC('MCMC runs'!N:N,0.975)</f>
        <v>609.58271980684037</v>
      </c>
      <c r="N9" s="39">
        <f>_xlfn.PERCENTILE.INC('MCMC runs'!O:O,0.975)</f>
        <v>19268.292928504503</v>
      </c>
      <c r="O9" s="39">
        <f>_xlfn.PERCENTILE.INC('MCMC runs'!P:P,0.975)</f>
        <v>53034.488926201921</v>
      </c>
      <c r="P9" s="39">
        <f>_xlfn.PERCENTILE.INC('MCMC runs'!Q:Q,0.975)</f>
        <v>1297.3177700141594</v>
      </c>
      <c r="Q9" s="39">
        <f>_xlfn.PERCENTILE.INC('MCMC runs'!R:R,0.975)</f>
        <v>53066.148947943409</v>
      </c>
      <c r="R9" s="39">
        <f>_xlfn.PERCENTILE.INC('MCMC runs'!S:S,0.975)</f>
        <v>32.005450312724136</v>
      </c>
      <c r="S9" s="39">
        <f>_xlfn.PERCENTILE.INC('MCMC runs'!T:T,0.975)</f>
        <v>1329.2101329607881</v>
      </c>
      <c r="T9" s="69">
        <f>_xlfn.PERCENTILE.INC('MCMC runs'!U:U,0.975)</f>
        <v>59906.161529214747</v>
      </c>
      <c r="U9" s="69">
        <f>_xlfn.PERCENTILE.INC('MCMC runs'!V:V,0.975)</f>
        <v>8167.4351153558446</v>
      </c>
      <c r="V9" s="69">
        <f>_xlfn.PERCENTILE.INC('MCMC runs'!W:W,0.975)</f>
        <v>61434.275228093502</v>
      </c>
      <c r="W9" s="69">
        <f>_xlfn.PERCENTILE.INC('MCMC runs'!X:X,0.975)</f>
        <v>264.01292178573237</v>
      </c>
      <c r="X9" s="69">
        <f>_xlfn.PERCENTILE.INC('MCMC runs'!Y:Y,0.975)</f>
        <v>9707.662809608888</v>
      </c>
      <c r="Y9" s="69">
        <f>_xlfn.PERCENTILE.INC('MCMC runs'!Z:Z,0.975)</f>
        <v>10104.354784712692</v>
      </c>
      <c r="Z9" s="46">
        <f>_xlfn.PERCENTILE.INC('MCMC runs'!AA:AA,0.975)</f>
        <v>7.4671361671056702E-2</v>
      </c>
      <c r="AA9" s="46">
        <f>_xlfn.PERCENTILE.INC('MCMC runs'!AB:AB,0.975)</f>
        <v>0.47094147627626992</v>
      </c>
      <c r="AB9" s="46">
        <f>_xlfn.PERCENTILE.INC('MCMC runs'!AC:AC,0.975)</f>
        <v>1.4854273133684658E-2</v>
      </c>
      <c r="AC9" s="46">
        <f>_xlfn.PERCENTILE.INC('MCMC runs'!AD:AD,0.975)</f>
        <v>0.55942252084050603</v>
      </c>
      <c r="AD9" s="46">
        <f>_xlfn.PERCENTILE.INC('MCMC runs'!AE:AE,0.975)</f>
        <v>0.5257767746024874</v>
      </c>
      <c r="AE9" s="46">
        <f>_xlfn.PERCENTILE.INC('MCMC runs'!AF:AF,0.975)</f>
        <v>0.14631057738394596</v>
      </c>
      <c r="AF9" s="69">
        <v>69061</v>
      </c>
      <c r="AG9" s="39">
        <f t="shared" si="0"/>
        <v>15469.055906139867</v>
      </c>
      <c r="AH9" s="43">
        <f>(AG9/AF9)</f>
        <v>0.22399119482978624</v>
      </c>
      <c r="AI9" s="69">
        <f t="shared" si="1"/>
        <v>16735.400512996788</v>
      </c>
      <c r="AJ9" s="69">
        <f t="shared" si="2"/>
        <v>17344.983232803628</v>
      </c>
    </row>
    <row r="10" spans="1:36" x14ac:dyDescent="0.3">
      <c r="A10" s="52" t="s">
        <v>109</v>
      </c>
      <c r="B10" s="39">
        <f>_xlfn.PERCENTILE.INC('MCMC runs'!C:C,0.025)</f>
        <v>51576.555664749481</v>
      </c>
      <c r="C10" s="39">
        <f>_xlfn.PERCENTILE.INC('MCMC runs'!D:D,0.025)</f>
        <v>50528.438544441153</v>
      </c>
      <c r="D10" s="39">
        <f>_xlfn.PERCENTILE.INC('MCMC runs'!E:E,0.025)</f>
        <v>1001.3401286926685</v>
      </c>
      <c r="E10" s="39">
        <f>_xlfn.PERCENTILE.INC('MCMC runs'!F:F,0.025)</f>
        <v>51513.080150129674</v>
      </c>
      <c r="F10" s="39">
        <f>_xlfn.PERCENTILE.INC('MCMC runs'!G:G,0.025)</f>
        <v>47.774600273320175</v>
      </c>
      <c r="G10" s="39">
        <f>_xlfn.PERCENTILE.INC('MCMC runs'!H:H,0.025)</f>
        <v>51491.728656729916</v>
      </c>
      <c r="H10" s="39">
        <f>_xlfn.PERCENTILE.INC('MCMC runs'!I:I,0.025)</f>
        <v>85.068133984401356</v>
      </c>
      <c r="I10" s="39">
        <f>_xlfn.PERCENTILE.INC('MCMC runs'!J:J,0.025)</f>
        <v>50378.054718737898</v>
      </c>
      <c r="J10" s="39">
        <f>_xlfn.PERCENTILE.INC('MCMC runs'!K:K,0.025)</f>
        <v>1150.1408397866981</v>
      </c>
      <c r="K10" s="39">
        <f>_xlfn.PERCENTILE.INC('MCMC runs'!L:L,0.025)</f>
        <v>49792.707071495497</v>
      </c>
      <c r="L10" s="39">
        <f>_xlfn.PERCENTILE.INC('MCMC runs'!M:M,0.025)</f>
        <v>1710.7268054646017</v>
      </c>
      <c r="M10" s="39">
        <f>_xlfn.PERCENTILE.INC('MCMC runs'!N:N,0.025)</f>
        <v>547.97954797461057</v>
      </c>
      <c r="N10" s="39">
        <f>_xlfn.PERCENTILE.INC('MCMC runs'!O:O,0.025)</f>
        <v>17265.529625023741</v>
      </c>
      <c r="O10" s="39">
        <f>_xlfn.PERCENTILE.INC('MCMC runs'!P:P,0.025)</f>
        <v>51030.541133377999</v>
      </c>
      <c r="P10" s="39">
        <f>_xlfn.PERCENTILE.INC('MCMC runs'!Q:Q,0.025)</f>
        <v>1158.2690247403921</v>
      </c>
      <c r="Q10" s="39">
        <f>_xlfn.PERCENTILE.INC('MCMC runs'!R:R,0.025)</f>
        <v>51061.921758012526</v>
      </c>
      <c r="R10" s="39">
        <f>_xlfn.PERCENTILE.INC('MCMC runs'!S:S,0.025)</f>
        <v>29.30605747010668</v>
      </c>
      <c r="S10" s="39">
        <f>_xlfn.PERCENTILE.INC('MCMC runs'!T:T,0.025)</f>
        <v>1187.6744960652672</v>
      </c>
      <c r="T10" s="69">
        <f>_xlfn.PERCENTILE.INC('MCMC runs'!U:U,0.025)</f>
        <v>57455.645110144898</v>
      </c>
      <c r="U10" s="69">
        <f>_xlfn.PERCENTILE.INC('MCMC runs'!V:V,0.025)</f>
        <v>7608.7740024363502</v>
      </c>
      <c r="V10" s="69">
        <f>_xlfn.PERCENTILE.INC('MCMC runs'!W:W,0.025)</f>
        <v>58956.64521528731</v>
      </c>
      <c r="W10" s="69">
        <f>_xlfn.PERCENTILE.INC('MCMC runs'!X:X,0.025)</f>
        <v>230.003433861112</v>
      </c>
      <c r="X10" s="69">
        <f>_xlfn.PERCENTILE.INC('MCMC runs'!Y:Y,0.025)</f>
        <v>9090.3414725258754</v>
      </c>
      <c r="Y10" s="69">
        <f>_xlfn.PERCENTILE.INC('MCMC runs'!Z:Z,0.025)</f>
        <v>7626.7247719064972</v>
      </c>
      <c r="Z10" s="46">
        <f>_xlfn.PERCENTILE.INC('MCMC runs'!AA:AA,0.025)</f>
        <v>6.3560568296431391E-2</v>
      </c>
      <c r="AA10" s="46">
        <f>_xlfn.PERCENTILE.INC('MCMC runs'!AB:AB,0.025)</f>
        <v>0.3968171139533338</v>
      </c>
      <c r="AB10" s="46">
        <f>_xlfn.PERCENTILE.INC('MCMC runs'!AC:AC,0.025)</f>
        <v>1.235838154363644E-2</v>
      </c>
      <c r="AC10" s="46">
        <f>_xlfn.PERCENTILE.INC('MCMC runs'!AD:AD,0.025)</f>
        <v>0.4742232253975126</v>
      </c>
      <c r="AD10" s="46">
        <f>_xlfn.PERCENTILE.INC('MCMC runs'!AE:AE,0.025)</f>
        <v>0.44057747915949402</v>
      </c>
      <c r="AE10" s="46">
        <f>_xlfn.PERCENTILE.INC('MCMC runs'!AF:AF,0.025)</f>
        <v>0.11043461247167717</v>
      </c>
      <c r="AF10" s="69">
        <v>69061</v>
      </c>
      <c r="AG10" s="39">
        <f t="shared" si="0"/>
        <v>17484.444335250519</v>
      </c>
      <c r="AH10" s="43">
        <f>(AG10/AF10)</f>
        <v>0.25317392356395824</v>
      </c>
      <c r="AI10" s="69">
        <f t="shared" si="1"/>
        <v>18634.585175037217</v>
      </c>
      <c r="AJ10" s="69">
        <f t="shared" si="2"/>
        <v>19182.564723011827</v>
      </c>
    </row>
    <row r="12" spans="1:36" ht="51" customHeight="1" x14ac:dyDescent="0.3">
      <c r="F12" s="35"/>
      <c r="H12" s="35"/>
      <c r="I12" s="35"/>
    </row>
    <row r="20" spans="4:9" x14ac:dyDescent="0.3">
      <c r="D20" s="48"/>
      <c r="E20" s="48"/>
      <c r="F20" s="48"/>
      <c r="G20" s="48"/>
      <c r="H20" s="48"/>
      <c r="I20" s="48"/>
    </row>
    <row r="21" spans="4:9" x14ac:dyDescent="0.3">
      <c r="D21" s="48"/>
      <c r="E21" s="48"/>
      <c r="F21" s="48"/>
      <c r="G21" s="48"/>
      <c r="H21" s="48"/>
      <c r="I21" s="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926E-1E91-44F7-8AFE-1751243C6C69}">
  <dimension ref="A1:G33"/>
  <sheetViews>
    <sheetView workbookViewId="0">
      <selection activeCell="F18" sqref="F18"/>
    </sheetView>
  </sheetViews>
  <sheetFormatPr defaultRowHeight="14.4" x14ac:dyDescent="0.3"/>
  <cols>
    <col min="1" max="1" width="111.33203125" bestFit="1" customWidth="1"/>
    <col min="2" max="2" width="13.5546875" customWidth="1"/>
    <col min="3" max="3" width="15.88671875" customWidth="1"/>
    <col min="7" max="7" width="20.33203125" bestFit="1" customWidth="1"/>
  </cols>
  <sheetData>
    <row r="1" spans="1:6" s="8" customFormat="1" ht="43.2" x14ac:dyDescent="0.3">
      <c r="B1" s="53" t="s">
        <v>114</v>
      </c>
      <c r="C1" s="53" t="s">
        <v>112</v>
      </c>
      <c r="D1" s="54"/>
    </row>
    <row r="2" spans="1:6" x14ac:dyDescent="0.3">
      <c r="A2" t="s">
        <v>42</v>
      </c>
      <c r="B2" s="63">
        <v>69061</v>
      </c>
      <c r="E2" s="2"/>
      <c r="F2" s="4"/>
    </row>
    <row r="3" spans="1:6" x14ac:dyDescent="0.3">
      <c r="A3" t="s">
        <v>43</v>
      </c>
      <c r="B3" s="63">
        <f>'MCMC stats'!B5</f>
        <v>52577.313360867702</v>
      </c>
      <c r="C3" s="1"/>
      <c r="D3" s="1"/>
      <c r="E3" s="2"/>
    </row>
    <row r="4" spans="1:6" x14ac:dyDescent="0.3">
      <c r="A4" s="3" t="s">
        <v>44</v>
      </c>
      <c r="B4" s="63"/>
      <c r="C4" s="63">
        <f>B2-B3</f>
        <v>16483.686639132298</v>
      </c>
      <c r="D4" s="1"/>
    </row>
    <row r="5" spans="1:6" x14ac:dyDescent="0.3">
      <c r="A5" s="9" t="s">
        <v>45</v>
      </c>
      <c r="B5" s="63">
        <f>'MCMC stats'!C5</f>
        <v>51518.337234882303</v>
      </c>
      <c r="C5" s="63"/>
      <c r="D5" s="1"/>
    </row>
    <row r="6" spans="1:6" x14ac:dyDescent="0.3">
      <c r="A6" s="33" t="s">
        <v>46</v>
      </c>
      <c r="B6" s="63"/>
      <c r="C6" s="66">
        <f>'MCMC stats'!D5</f>
        <v>1056.7769725083999</v>
      </c>
      <c r="D6" s="1"/>
      <c r="E6" s="1"/>
    </row>
    <row r="7" spans="1:6" x14ac:dyDescent="0.3">
      <c r="A7" s="9" t="s">
        <v>47</v>
      </c>
      <c r="B7" s="63">
        <f>'MCMC stats'!E5</f>
        <v>52512.159884606299</v>
      </c>
      <c r="C7" s="66"/>
      <c r="D7" s="1"/>
      <c r="E7" s="1"/>
    </row>
    <row r="8" spans="1:6" x14ac:dyDescent="0.3">
      <c r="A8" s="33" t="s">
        <v>48</v>
      </c>
      <c r="B8" s="63"/>
      <c r="C8" s="66">
        <f>'MCMC stats'!F5</f>
        <v>63.237244684700272</v>
      </c>
      <c r="D8" s="1"/>
    </row>
    <row r="9" spans="1:6" x14ac:dyDescent="0.3">
      <c r="A9" s="9" t="s">
        <v>49</v>
      </c>
      <c r="B9" s="63">
        <f>'MCMC stats'!G5</f>
        <v>52488.293393288499</v>
      </c>
      <c r="C9" s="66"/>
      <c r="D9" s="1"/>
    </row>
    <row r="10" spans="1:6" x14ac:dyDescent="0.3">
      <c r="A10" s="33" t="s">
        <v>50</v>
      </c>
      <c r="B10" s="63"/>
      <c r="C10" s="66">
        <f>'MCMC stats'!H5</f>
        <v>89.337617970799329</v>
      </c>
      <c r="D10" s="1"/>
    </row>
    <row r="11" spans="1:6" x14ac:dyDescent="0.3">
      <c r="A11" s="9" t="s">
        <v>51</v>
      </c>
      <c r="B11" s="63">
        <f>'MCMC stats'!I5</f>
        <v>51367.802145588998</v>
      </c>
      <c r="C11" s="63"/>
      <c r="D11" s="1"/>
    </row>
    <row r="12" spans="1:6" x14ac:dyDescent="0.3">
      <c r="A12" s="32" t="s">
        <v>52</v>
      </c>
      <c r="B12" s="64"/>
      <c r="C12" s="65">
        <f>SUM(C6,C8,C10)</f>
        <v>1209.3518351638995</v>
      </c>
      <c r="D12" s="1" t="s">
        <v>113</v>
      </c>
    </row>
    <row r="13" spans="1:6" x14ac:dyDescent="0.3">
      <c r="A13" s="32" t="s">
        <v>53</v>
      </c>
      <c r="B13" s="65"/>
      <c r="C13" s="65">
        <f>C4+C12</f>
        <v>17693.038474296198</v>
      </c>
      <c r="D13" s="1"/>
      <c r="E13" s="1"/>
    </row>
    <row r="14" spans="1:6" x14ac:dyDescent="0.3">
      <c r="A14" s="9" t="s">
        <v>54</v>
      </c>
      <c r="B14" s="63">
        <f>'MCMC stats'!K5</f>
        <v>50784.8693459352</v>
      </c>
      <c r="C14" s="63"/>
      <c r="D14" s="1"/>
    </row>
    <row r="15" spans="1:6" x14ac:dyDescent="0.3">
      <c r="A15" s="10" t="s">
        <v>55</v>
      </c>
      <c r="B15" s="63"/>
      <c r="C15" s="63">
        <f>'MCMC stats'!M5</f>
        <v>583.18385953910183</v>
      </c>
      <c r="D15" s="1"/>
    </row>
    <row r="16" spans="1:6" x14ac:dyDescent="0.3">
      <c r="A16" s="10" t="s">
        <v>56</v>
      </c>
      <c r="B16" s="63"/>
      <c r="C16" s="63">
        <f>'MCMC stats'!L5</f>
        <v>1790.8292500138996</v>
      </c>
      <c r="D16" s="1"/>
    </row>
    <row r="17" spans="1:7" x14ac:dyDescent="0.3">
      <c r="A17" s="60" t="s">
        <v>57</v>
      </c>
      <c r="B17" s="63"/>
      <c r="C17" s="67">
        <f>C13+C15</f>
        <v>18276.2223338353</v>
      </c>
      <c r="D17" s="1"/>
      <c r="F17" s="61" t="s">
        <v>120</v>
      </c>
    </row>
    <row r="18" spans="1:7" x14ac:dyDescent="0.3">
      <c r="A18" s="9" t="s">
        <v>58</v>
      </c>
      <c r="B18" s="63">
        <f>'MCMC stats'!O5</f>
        <v>52024.113467766103</v>
      </c>
      <c r="C18" s="68"/>
      <c r="D18" s="1"/>
    </row>
    <row r="19" spans="1:7" x14ac:dyDescent="0.3">
      <c r="A19" s="33" t="s">
        <v>59</v>
      </c>
      <c r="B19" s="63"/>
      <c r="C19" s="63">
        <f>'MCMC stats'!P5</f>
        <v>1233.5927047387013</v>
      </c>
      <c r="F19" s="5">
        <f>C19/C17</f>
        <v>6.7497138205356327E-2</v>
      </c>
    </row>
    <row r="20" spans="1:7" x14ac:dyDescent="0.3">
      <c r="A20" s="9" t="s">
        <v>60</v>
      </c>
      <c r="B20" s="63">
        <f>'MCMC stats'!Q5</f>
        <v>52054.583395037604</v>
      </c>
      <c r="C20" s="63"/>
      <c r="F20" s="5"/>
    </row>
    <row r="21" spans="1:7" x14ac:dyDescent="0.3">
      <c r="A21" s="33" t="s">
        <v>61</v>
      </c>
      <c r="B21" s="63"/>
      <c r="C21" s="63">
        <f>'MCMC stats'!R5</f>
        <v>30.742952541702834</v>
      </c>
      <c r="F21" s="5">
        <f>C21/C17</f>
        <v>1.6821283950342143E-3</v>
      </c>
    </row>
    <row r="22" spans="1:7" x14ac:dyDescent="0.3">
      <c r="A22" s="33" t="s">
        <v>106</v>
      </c>
      <c r="B22" s="63"/>
      <c r="C22" s="63">
        <f>SUM(C19,C21)</f>
        <v>1264.3356572804041</v>
      </c>
      <c r="F22" s="5"/>
      <c r="G22" s="13"/>
    </row>
    <row r="23" spans="1:7" x14ac:dyDescent="0.3">
      <c r="A23" s="33" t="s">
        <v>110</v>
      </c>
      <c r="B23" s="63"/>
      <c r="C23" s="63"/>
      <c r="F23" s="13">
        <f>F19/(F19+F21)</f>
        <v>0.97568450089604275</v>
      </c>
      <c r="G23" s="13"/>
    </row>
    <row r="24" spans="1:7" x14ac:dyDescent="0.3">
      <c r="A24" s="9" t="s">
        <v>63</v>
      </c>
      <c r="B24" s="63">
        <f>'MCMC stats'!T5</f>
        <v>58664.739140322803</v>
      </c>
      <c r="C24" s="63"/>
      <c r="F24" s="5"/>
    </row>
    <row r="25" spans="1:7" x14ac:dyDescent="0.3">
      <c r="A25" s="33" t="s">
        <v>64</v>
      </c>
      <c r="B25" s="63"/>
      <c r="C25" s="63">
        <f>'MCMC stats'!U5</f>
        <v>7879.0019289593984</v>
      </c>
      <c r="E25" s="13"/>
      <c r="F25" s="5">
        <f>C25/C17</f>
        <v>0.43110670164986853</v>
      </c>
    </row>
    <row r="26" spans="1:7" x14ac:dyDescent="0.3">
      <c r="A26" s="9" t="s">
        <v>65</v>
      </c>
      <c r="B26" s="63">
        <f>'MCMC stats'!V5</f>
        <v>60180.3168295336</v>
      </c>
      <c r="C26" s="63"/>
      <c r="E26" s="13"/>
      <c r="F26" s="5"/>
    </row>
    <row r="27" spans="1:7" x14ac:dyDescent="0.3">
      <c r="A27" s="33" t="s">
        <v>66</v>
      </c>
      <c r="B27" s="63"/>
      <c r="C27" s="63">
        <f>'MCMC stats'!W5</f>
        <v>249.01386067549902</v>
      </c>
      <c r="E27" s="13"/>
      <c r="F27" s="5">
        <f>C27/C17</f>
        <v>1.3625018131591256E-2</v>
      </c>
    </row>
    <row r="28" spans="1:7" x14ac:dyDescent="0.3">
      <c r="A28" s="33" t="s">
        <v>69</v>
      </c>
      <c r="B28" s="63"/>
      <c r="C28" s="63">
        <f>SUM(C22:C27)</f>
        <v>9392.3514469153015</v>
      </c>
      <c r="E28" s="13"/>
      <c r="F28" s="5">
        <f>C28/C17</f>
        <v>0.51391098638185029</v>
      </c>
    </row>
    <row r="29" spans="1:7" x14ac:dyDescent="0.3">
      <c r="A29" s="9" t="s">
        <v>107</v>
      </c>
      <c r="B29" s="63">
        <f>C17-C28</f>
        <v>8883.8708869199982</v>
      </c>
      <c r="E29" s="6"/>
      <c r="F29" s="5">
        <f>B29/C17</f>
        <v>0.48608901361814966</v>
      </c>
    </row>
    <row r="30" spans="1:7" x14ac:dyDescent="0.3">
      <c r="A30" s="9"/>
      <c r="B30" s="1"/>
      <c r="E30" s="6"/>
      <c r="F30" s="5"/>
    </row>
    <row r="31" spans="1:7" x14ac:dyDescent="0.3">
      <c r="A31" s="62" t="s">
        <v>68</v>
      </c>
      <c r="C31" s="1"/>
      <c r="F31" s="4">
        <f>1-(B26/B2)</f>
        <v>0.12859187052701815</v>
      </c>
    </row>
    <row r="32" spans="1:7" x14ac:dyDescent="0.3">
      <c r="E32" s="6"/>
      <c r="F32" s="1"/>
    </row>
    <row r="33" spans="2:3" x14ac:dyDescent="0.3">
      <c r="B33" s="1"/>
      <c r="C33"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d1680238-2266-4ab1-9ebd-8eb4f05a8cbc" xsi:nil="true"/>
    <lcf76f155ced4ddcb4097134ff3c332f xmlns="12e73323-2992-4b61-9f89-f2ff99442528">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183296C2D9DE541958AD9D9A6E59D08" ma:contentTypeVersion="15" ma:contentTypeDescription="Create a new document." ma:contentTypeScope="" ma:versionID="8480ddd47ffc29e30036334b38ac108d">
  <xsd:schema xmlns:xsd="http://www.w3.org/2001/XMLSchema" xmlns:xs="http://www.w3.org/2001/XMLSchema" xmlns:p="http://schemas.microsoft.com/office/2006/metadata/properties" xmlns:ns2="12e73323-2992-4b61-9f89-f2ff99442528" xmlns:ns3="60bd3312-76b2-43ff-ab1e-17ba520e0d12" xmlns:ns4="d1680238-2266-4ab1-9ebd-8eb4f05a8cbc" targetNamespace="http://schemas.microsoft.com/office/2006/metadata/properties" ma:root="true" ma:fieldsID="36f2b6a034dbe630af55d1d5f818da0a" ns2:_="" ns3:_="" ns4:_="">
    <xsd:import namespace="12e73323-2992-4b61-9f89-f2ff99442528"/>
    <xsd:import namespace="60bd3312-76b2-43ff-ab1e-17ba520e0d12"/>
    <xsd:import namespace="d1680238-2266-4ab1-9ebd-8eb4f05a8cb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e73323-2992-4b61-9f89-f2ff994425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60c9a04-0a06-4c47-89e2-9dbcedd85f4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0bd3312-76b2-43ff-ab1e-17ba520e0d1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1680238-2266-4ab1-9ebd-8eb4f05a8cb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69fc1adc-ec05-491f-a4fb-630c532ad9bc}" ma:internalName="TaxCatchAll" ma:showField="CatchAllData" ma:web="60bd3312-76b2-43ff-ab1e-17ba520e0d1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F7DA11-8BA2-4085-BEB0-250D6CEAF2C7}">
  <ds:schemaRefs>
    <ds:schemaRef ds:uri="http://schemas.microsoft.com/office/2006/metadata/properties"/>
    <ds:schemaRef ds:uri="http://schemas.microsoft.com/office/infopath/2007/PartnerControls"/>
    <ds:schemaRef ds:uri="d1680238-2266-4ab1-9ebd-8eb4f05a8cbc"/>
    <ds:schemaRef ds:uri="12e73323-2992-4b61-9f89-f2ff99442528"/>
  </ds:schemaRefs>
</ds:datastoreItem>
</file>

<file path=customXml/itemProps2.xml><?xml version="1.0" encoding="utf-8"?>
<ds:datastoreItem xmlns:ds="http://schemas.openxmlformats.org/officeDocument/2006/customXml" ds:itemID="{B2A24BEB-38D4-4726-A779-2F92FA30A4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2e73323-2992-4b61-9f89-f2ff99442528"/>
    <ds:schemaRef ds:uri="60bd3312-76b2-43ff-ab1e-17ba520e0d12"/>
    <ds:schemaRef ds:uri="d1680238-2266-4ab1-9ebd-8eb4f05a8c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AED966D-6B63-4410-8F2E-DBC508D0CAB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Setup in SOURCE_FENT_COVID</vt:lpstr>
      <vt:lpstr>Vensim output from .cin files</vt:lpstr>
      <vt:lpstr>Estimates from .cin run in .mdl</vt:lpstr>
      <vt:lpstr>MCMC runs</vt:lpstr>
      <vt:lpstr>MCMC stats</vt:lpstr>
      <vt:lpstr>Estimates from MCMC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Erin Stringfellow</dc:creator>
  <cp:keywords/>
  <dc:description/>
  <cp:lastModifiedBy>Erin Stringfellow</cp:lastModifiedBy>
  <cp:revision/>
  <dcterms:created xsi:type="dcterms:W3CDTF">2022-02-24T15:20:35Z</dcterms:created>
  <dcterms:modified xsi:type="dcterms:W3CDTF">2022-09-20T17:44:54Z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0x010100A183296C2D9DE541958AD9D9A6E59D08</vt:lpwstr>
  </property>
  <property fmtid="{D5CDD505-2E9C-101B-9397-08002B2CF9AE}" pid="3" name="MediaServiceImageTags">
    <vt:lpwstr/>
  </property>
</Properties>
</file>